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BE811BF5-4568-4937-B34A-B4C9D7CCF32F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36" i="4"/>
  <c r="K2687" i="1"/>
  <c r="J2687" i="1"/>
  <c r="K10" i="1"/>
  <c r="K11" i="1" s="1"/>
  <c r="K8" i="1"/>
  <c r="K9" i="1" l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" i="5"/>
  <c r="C2" i="5"/>
  <c r="D2" i="5"/>
  <c r="E2" i="5" s="1"/>
  <c r="B1" i="5"/>
  <c r="C1" i="5"/>
  <c r="D1" i="5"/>
  <c r="A1" i="5"/>
  <c r="A1" i="4"/>
  <c r="A1" i="3"/>
  <c r="A1" i="2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G10" i="5"/>
  <c r="B2684" i="7" l="1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N23" i="7" s="1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N18" i="7" s="1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N10" i="7" s="1"/>
  <c r="D10" i="7"/>
  <c r="C10" i="7"/>
  <c r="M10" i="7" s="1"/>
  <c r="B10" i="7"/>
  <c r="A10" i="7"/>
  <c r="I9" i="7"/>
  <c r="H9" i="7"/>
  <c r="G9" i="7"/>
  <c r="E9" i="7"/>
  <c r="N9" i="7" s="1"/>
  <c r="D9" i="7"/>
  <c r="C9" i="7"/>
  <c r="M9" i="7" s="1"/>
  <c r="B9" i="7"/>
  <c r="A9" i="7"/>
  <c r="I8" i="7"/>
  <c r="H8" i="7"/>
  <c r="G8" i="7"/>
  <c r="E8" i="7"/>
  <c r="N8" i="7" s="1"/>
  <c r="D8" i="7"/>
  <c r="C8" i="7"/>
  <c r="M8" i="7" s="1"/>
  <c r="B8" i="7"/>
  <c r="A8" i="7"/>
  <c r="I7" i="7"/>
  <c r="H7" i="7"/>
  <c r="G7" i="7"/>
  <c r="E7" i="7"/>
  <c r="N7" i="7" s="1"/>
  <c r="D7" i="7"/>
  <c r="C7" i="7"/>
  <c r="M7" i="7" s="1"/>
  <c r="B7" i="7"/>
  <c r="A7" i="7"/>
  <c r="K6" i="7"/>
  <c r="J6" i="7"/>
  <c r="I6" i="7"/>
  <c r="H6" i="7"/>
  <c r="G6" i="7"/>
  <c r="E6" i="7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E3" i="7"/>
  <c r="D3" i="7"/>
  <c r="C3" i="7"/>
  <c r="M3" i="7" s="1"/>
  <c r="B3" i="7"/>
  <c r="A3" i="7"/>
  <c r="L2" i="7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7" i="6"/>
  <c r="A6" i="6"/>
  <c r="A3" i="6"/>
  <c r="A4" i="6"/>
  <c r="A5" i="6"/>
  <c r="A2" i="6"/>
  <c r="A1" i="6"/>
  <c r="D27" i="4"/>
  <c r="C13" i="4"/>
  <c r="D4" i="4"/>
  <c r="C4" i="4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O3" i="7" l="1"/>
  <c r="N2" i="7"/>
  <c r="N4" i="7"/>
  <c r="R4" i="7" s="1"/>
  <c r="N16" i="7"/>
  <c r="N22" i="7"/>
  <c r="N26" i="7"/>
  <c r="O2" i="7"/>
  <c r="O4" i="7"/>
  <c r="N11" i="7"/>
  <c r="P2" i="7"/>
  <c r="P4" i="7"/>
  <c r="P5" i="7"/>
  <c r="P3" i="7"/>
  <c r="N3" i="7"/>
  <c r="R3" i="7" s="1"/>
  <c r="N5" i="7"/>
  <c r="N20" i="7"/>
  <c r="N24" i="7"/>
  <c r="N19" i="7"/>
  <c r="N6" i="7"/>
  <c r="N17" i="7"/>
  <c r="N12" i="7"/>
  <c r="N13" i="7"/>
  <c r="N14" i="7"/>
  <c r="N15" i="7"/>
  <c r="S2" i="7"/>
  <c r="T2" i="7"/>
  <c r="Q2" i="7"/>
  <c r="R2" i="7"/>
  <c r="S4" i="7"/>
  <c r="T4" i="7"/>
  <c r="D1512" i="3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O413" i="7" s="1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O640" i="7" s="1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O664" i="7" s="1"/>
  <c r="H667" i="6"/>
  <c r="H667" i="7"/>
  <c r="I672" i="6"/>
  <c r="I672" i="7"/>
  <c r="G674" i="6"/>
  <c r="G674" i="7"/>
  <c r="I677" i="6"/>
  <c r="I677" i="7"/>
  <c r="O677" i="7" s="1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O488" i="7" s="1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O524" i="7" s="1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O548" i="7" s="1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O631" i="7" s="1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O715" i="7" s="1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O483" i="7" s="1"/>
  <c r="G485" i="6"/>
  <c r="G485" i="7"/>
  <c r="I488" i="6"/>
  <c r="I488" i="7"/>
  <c r="I493" i="6"/>
  <c r="I493" i="7"/>
  <c r="O493" i="7" s="1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O529" i="7" s="1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G562" i="6"/>
  <c r="G562" i="7"/>
  <c r="H567" i="6"/>
  <c r="H567" i="7"/>
  <c r="I572" i="6"/>
  <c r="I572" i="7"/>
  <c r="G574" i="6"/>
  <c r="G574" i="7"/>
  <c r="I577" i="6"/>
  <c r="I577" i="7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O362" i="7" s="1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O386" i="7" s="1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G234" i="6"/>
  <c r="G234" i="7"/>
  <c r="F236" i="6"/>
  <c r="F236" i="7"/>
  <c r="H239" i="6"/>
  <c r="H239" i="7"/>
  <c r="I244" i="6"/>
  <c r="I244" i="7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O732" i="7" s="1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O925" i="7" s="1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O1049" i="7" s="1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O1471" i="7" s="1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O1964" i="7" s="1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O2029" i="7" s="1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O2082" i="7" s="1"/>
  <c r="H2085" i="6"/>
  <c r="H2085" i="7"/>
  <c r="F2094" i="6"/>
  <c r="F2094" i="7"/>
  <c r="H2097" i="6"/>
  <c r="H2097" i="7"/>
  <c r="F2106" i="6"/>
  <c r="F2106" i="7"/>
  <c r="O2106" i="7" s="1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O2200" i="7" s="1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O1684" i="7" s="1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O1749" i="7" s="1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O2600" i="7" s="1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O2225" i="7" s="1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O2273" i="7" s="1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O2345" i="7" s="1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O2417" i="7" s="1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F5" i="7"/>
  <c r="O5" i="7" s="1"/>
  <c r="T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F298" i="7"/>
  <c r="I304" i="7"/>
  <c r="F320" i="7"/>
  <c r="O320" i="7" s="1"/>
  <c r="I323" i="7"/>
  <c r="F339" i="7"/>
  <c r="O339" i="7" s="1"/>
  <c r="I345" i="7"/>
  <c r="F361" i="7"/>
  <c r="I364" i="7"/>
  <c r="F380" i="7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F607" i="6"/>
  <c r="F607" i="7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O942" i="7" s="1"/>
  <c r="F946" i="6"/>
  <c r="F946" i="7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H477" i="6"/>
  <c r="H477" i="7"/>
  <c r="G484" i="6"/>
  <c r="G484" i="7"/>
  <c r="F486" i="6"/>
  <c r="F486" i="7"/>
  <c r="G489" i="6"/>
  <c r="G489" i="7"/>
  <c r="G494" i="6"/>
  <c r="G494" i="7"/>
  <c r="G542" i="6"/>
  <c r="G542" i="7"/>
  <c r="G872" i="6"/>
  <c r="G872" i="7"/>
  <c r="F898" i="6"/>
  <c r="F898" i="7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F765" i="6"/>
  <c r="F765" i="7"/>
  <c r="H804" i="6"/>
  <c r="H804" i="7"/>
  <c r="F813" i="6"/>
  <c r="F813" i="7"/>
  <c r="H821" i="6"/>
  <c r="H821" i="7"/>
  <c r="G828" i="6"/>
  <c r="G828" i="7"/>
  <c r="F847" i="6"/>
  <c r="F847" i="7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I210" i="7"/>
  <c r="F247" i="7"/>
  <c r="I250" i="7"/>
  <c r="I251" i="7"/>
  <c r="F274" i="7"/>
  <c r="O274" i="7" s="1"/>
  <c r="I277" i="7"/>
  <c r="F291" i="7"/>
  <c r="F392" i="7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O2509" i="7" s="1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O2593" i="7" s="1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I222" i="7"/>
  <c r="F259" i="7"/>
  <c r="I262" i="7"/>
  <c r="I263" i="7"/>
  <c r="I291" i="7"/>
  <c r="F308" i="7"/>
  <c r="I311" i="7"/>
  <c r="F327" i="7"/>
  <c r="F349" i="7"/>
  <c r="O349" i="7" s="1"/>
  <c r="I352" i="7"/>
  <c r="F368" i="7"/>
  <c r="I395" i="7"/>
  <c r="F416" i="7"/>
  <c r="I422" i="7"/>
  <c r="O422" i="7" s="1"/>
  <c r="I444" i="7"/>
  <c r="O444" i="7" s="1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I383" i="7"/>
  <c r="F428" i="7"/>
  <c r="I434" i="7"/>
  <c r="F450" i="7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G1536" i="6"/>
  <c r="G1536" i="7"/>
  <c r="F1538" i="6"/>
  <c r="F1538" i="7"/>
  <c r="H1541" i="6"/>
  <c r="H1541" i="7"/>
  <c r="I1546" i="6"/>
  <c r="I1546" i="7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G1584" i="6"/>
  <c r="G1584" i="7"/>
  <c r="F1586" i="6"/>
  <c r="F1586" i="7"/>
  <c r="H1589" i="6"/>
  <c r="H1589" i="7"/>
  <c r="I1594" i="6"/>
  <c r="I1594" i="7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F344" i="7"/>
  <c r="O344" i="7" s="1"/>
  <c r="F387" i="7"/>
  <c r="I393" i="7"/>
  <c r="O393" i="7" s="1"/>
  <c r="I417" i="7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I863" i="6"/>
  <c r="I863" i="7"/>
  <c r="O863" i="7" s="1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F279" i="7"/>
  <c r="I359" i="7"/>
  <c r="I405" i="7"/>
  <c r="O405" i="7" s="1"/>
  <c r="I451" i="7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F257" i="7"/>
  <c r="I258" i="7"/>
  <c r="I306" i="7"/>
  <c r="F322" i="7"/>
  <c r="I328" i="7"/>
  <c r="I347" i="7"/>
  <c r="F363" i="7"/>
  <c r="O364" i="7"/>
  <c r="I369" i="7"/>
  <c r="F385" i="7"/>
  <c r="F409" i="7"/>
  <c r="F433" i="7"/>
  <c r="O434" i="7"/>
  <c r="I439" i="7"/>
  <c r="O439" i="7" s="1"/>
  <c r="F455" i="7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O2528" i="7" s="1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O2612" i="7" s="1"/>
  <c r="G2614" i="6"/>
  <c r="G2614" i="7"/>
  <c r="F2616" i="7"/>
  <c r="F2616" i="6"/>
  <c r="H2619" i="6"/>
  <c r="H2619" i="7"/>
  <c r="I2624" i="6"/>
  <c r="I2624" i="7"/>
  <c r="G2626" i="6"/>
  <c r="G2626" i="7"/>
  <c r="F2628" i="6"/>
  <c r="F2628" i="7"/>
  <c r="H2631" i="6"/>
  <c r="H2631" i="7"/>
  <c r="I2636" i="6"/>
  <c r="I2636" i="7"/>
  <c r="O2636" i="7" s="1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I819" i="7"/>
  <c r="G831" i="7"/>
  <c r="I889" i="7"/>
  <c r="O889" i="7" s="1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F1042" i="6"/>
  <c r="F1042" i="7"/>
  <c r="I1050" i="6"/>
  <c r="I1050" i="7"/>
  <c r="G1052" i="6"/>
  <c r="G1052" i="7"/>
  <c r="F1054" i="6"/>
  <c r="F1054" i="7"/>
  <c r="F1066" i="6"/>
  <c r="F1066" i="7"/>
  <c r="H1069" i="6"/>
  <c r="H1069" i="7"/>
  <c r="I1074" i="6"/>
  <c r="I1074" i="7"/>
  <c r="F1078" i="6"/>
  <c r="F1078" i="7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G2528" i="6"/>
  <c r="G2528" i="7"/>
  <c r="F2530" i="6"/>
  <c r="F2530" i="7"/>
  <c r="H2533" i="6"/>
  <c r="H2533" i="7"/>
  <c r="I2538" i="6"/>
  <c r="I2538" i="7"/>
  <c r="O2538" i="7" s="1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O2574" i="7" s="1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O2646" i="7" s="1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G2682" i="6"/>
  <c r="H860" i="7"/>
  <c r="I901" i="7"/>
  <c r="I961" i="7"/>
  <c r="O961" i="7" s="1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O2084" i="7" s="1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F982" i="6"/>
  <c r="F982" i="7"/>
  <c r="O982" i="7" s="1"/>
  <c r="F994" i="6"/>
  <c r="F994" i="7"/>
  <c r="F1006" i="6"/>
  <c r="F1006" i="7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O1213" i="7" s="1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O1411" i="7" s="1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O1295" i="7" s="1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O2121" i="7" s="1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320" i="7"/>
  <c r="F1386" i="7"/>
  <c r="G1391" i="7"/>
  <c r="G1415" i="7"/>
  <c r="F1427" i="7"/>
  <c r="F2001" i="7"/>
  <c r="H2014" i="7"/>
  <c r="G2217" i="7"/>
  <c r="F263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O2002" i="7" s="1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O2075" i="7" s="1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O2111" i="7" s="1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O2181" i="7" s="1"/>
  <c r="G2183" i="6"/>
  <c r="G2183" i="7"/>
  <c r="F2185" i="6"/>
  <c r="F2185" i="7"/>
  <c r="H2188" i="6"/>
  <c r="H2188" i="7"/>
  <c r="I2193" i="6"/>
  <c r="I2193" i="7"/>
  <c r="O2193" i="7" s="1"/>
  <c r="G2195" i="6"/>
  <c r="G2195" i="7"/>
  <c r="F2197" i="6"/>
  <c r="F2197" i="7"/>
  <c r="H2200" i="6"/>
  <c r="H2200" i="7"/>
  <c r="I2205" i="6"/>
  <c r="I2205" i="7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O2009" i="7" s="1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F2052" i="6"/>
  <c r="F2052" i="7"/>
  <c r="H2055" i="6"/>
  <c r="H2055" i="7"/>
  <c r="H2060" i="6"/>
  <c r="H2060" i="7"/>
  <c r="H2065" i="6"/>
  <c r="H2065" i="7"/>
  <c r="I2070" i="6"/>
  <c r="I2070" i="7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H1253" i="6"/>
  <c r="H1253" i="7"/>
  <c r="I1258" i="6"/>
  <c r="I1258" i="7"/>
  <c r="G1260" i="6"/>
  <c r="G1260" i="7"/>
  <c r="F1262" i="6"/>
  <c r="F1262" i="7"/>
  <c r="H1614" i="6"/>
  <c r="H1614" i="7"/>
  <c r="I1619" i="6"/>
  <c r="I1619" i="7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H1744" i="6"/>
  <c r="H1744" i="7"/>
  <c r="I1749" i="6"/>
  <c r="I1749" i="7"/>
  <c r="G1751" i="6"/>
  <c r="G1751" i="7"/>
  <c r="F1753" i="6"/>
  <c r="F1753" i="7"/>
  <c r="H1756" i="6"/>
  <c r="H1756" i="7"/>
  <c r="I1761" i="6"/>
  <c r="I1761" i="7"/>
  <c r="F1765" i="6"/>
  <c r="F1765" i="7"/>
  <c r="H1768" i="6"/>
  <c r="H1768" i="7"/>
  <c r="I1773" i="6"/>
  <c r="I1773" i="7"/>
  <c r="O1773" i="7" s="1"/>
  <c r="G1775" i="6"/>
  <c r="G1775" i="7"/>
  <c r="F1777" i="6"/>
  <c r="F1777" i="7"/>
  <c r="H1780" i="6"/>
  <c r="H1780" i="7"/>
  <c r="I1785" i="6"/>
  <c r="I1785" i="7"/>
  <c r="F1789" i="7"/>
  <c r="F1789" i="6"/>
  <c r="H1792" i="6"/>
  <c r="H1792" i="7"/>
  <c r="I1797" i="6"/>
  <c r="I1797" i="7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F1849" i="6"/>
  <c r="F1849" i="7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1931" i="6"/>
  <c r="I1092" i="7"/>
  <c r="F1106" i="7"/>
  <c r="F1113" i="7"/>
  <c r="O1113" i="7" s="1"/>
  <c r="O1140" i="7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O480" i="7" s="1"/>
  <c r="F482" i="7"/>
  <c r="F487" i="7"/>
  <c r="F490" i="7"/>
  <c r="O490" i="7" s="1"/>
  <c r="F492" i="7"/>
  <c r="O492" i="7" s="1"/>
  <c r="F497" i="7"/>
  <c r="F499" i="7"/>
  <c r="F502" i="7"/>
  <c r="F504" i="7"/>
  <c r="O505" i="7"/>
  <c r="F509" i="7"/>
  <c r="F511" i="7"/>
  <c r="F514" i="7"/>
  <c r="F516" i="7"/>
  <c r="O517" i="7"/>
  <c r="F521" i="7"/>
  <c r="F523" i="7"/>
  <c r="F526" i="7"/>
  <c r="F528" i="7"/>
  <c r="O528" i="7" s="1"/>
  <c r="F533" i="7"/>
  <c r="F535" i="7"/>
  <c r="F538" i="7"/>
  <c r="F540" i="7"/>
  <c r="O540" i="7" s="1"/>
  <c r="F545" i="7"/>
  <c r="O545" i="7" s="1"/>
  <c r="F547" i="7"/>
  <c r="F550" i="7"/>
  <c r="F552" i="7"/>
  <c r="F555" i="7"/>
  <c r="F557" i="7"/>
  <c r="F559" i="7"/>
  <c r="F562" i="7"/>
  <c r="F564" i="7"/>
  <c r="F567" i="7"/>
  <c r="F569" i="7"/>
  <c r="O569" i="7" s="1"/>
  <c r="F571" i="7"/>
  <c r="F574" i="7"/>
  <c r="O574" i="7" s="1"/>
  <c r="F576" i="7"/>
  <c r="F579" i="7"/>
  <c r="F581" i="7"/>
  <c r="O581" i="7" s="1"/>
  <c r="F584" i="7"/>
  <c r="F586" i="7"/>
  <c r="F588" i="7"/>
  <c r="F591" i="7"/>
  <c r="F593" i="7"/>
  <c r="O593" i="7" s="1"/>
  <c r="F596" i="7"/>
  <c r="F598" i="7"/>
  <c r="O599" i="7"/>
  <c r="F600" i="7"/>
  <c r="O600" i="7" s="1"/>
  <c r="F603" i="7"/>
  <c r="O604" i="7"/>
  <c r="F605" i="7"/>
  <c r="F608" i="7"/>
  <c r="F610" i="7"/>
  <c r="O610" i="7" s="1"/>
  <c r="F613" i="7"/>
  <c r="O613" i="7" s="1"/>
  <c r="F615" i="7"/>
  <c r="F618" i="7"/>
  <c r="O618" i="7" s="1"/>
  <c r="O619" i="7"/>
  <c r="F620" i="7"/>
  <c r="O621" i="7"/>
  <c r="F622" i="7"/>
  <c r="F625" i="7"/>
  <c r="F627" i="7"/>
  <c r="F630" i="7"/>
  <c r="F632" i="7"/>
  <c r="F634" i="7"/>
  <c r="F635" i="7"/>
  <c r="O635" i="7" s="1"/>
  <c r="F637" i="7"/>
  <c r="F639" i="7"/>
  <c r="F642" i="7"/>
  <c r="O643" i="7"/>
  <c r="F644" i="7"/>
  <c r="F646" i="7"/>
  <c r="O646" i="7" s="1"/>
  <c r="F647" i="7"/>
  <c r="F649" i="7"/>
  <c r="F651" i="7"/>
  <c r="F654" i="7"/>
  <c r="F656" i="7"/>
  <c r="O657" i="7"/>
  <c r="F658" i="7"/>
  <c r="O658" i="7" s="1"/>
  <c r="F659" i="7"/>
  <c r="O659" i="7" s="1"/>
  <c r="F661" i="7"/>
  <c r="F663" i="7"/>
  <c r="F666" i="7"/>
  <c r="O667" i="7"/>
  <c r="F668" i="7"/>
  <c r="F670" i="7"/>
  <c r="F671" i="7"/>
  <c r="F673" i="7"/>
  <c r="O674" i="7"/>
  <c r="F675" i="7"/>
  <c r="F676" i="7"/>
  <c r="F678" i="7"/>
  <c r="F680" i="7"/>
  <c r="F683" i="7"/>
  <c r="O684" i="7"/>
  <c r="F685" i="7"/>
  <c r="O685" i="7" s="1"/>
  <c r="F687" i="7"/>
  <c r="F688" i="7"/>
  <c r="F690" i="7"/>
  <c r="F692" i="7"/>
  <c r="O692" i="7" s="1"/>
  <c r="F695" i="7"/>
  <c r="F697" i="7"/>
  <c r="F699" i="7"/>
  <c r="O699" i="7" s="1"/>
  <c r="F700" i="7"/>
  <c r="F702" i="7"/>
  <c r="F704" i="7"/>
  <c r="F707" i="7"/>
  <c r="O708" i="7"/>
  <c r="F709" i="7"/>
  <c r="F711" i="7"/>
  <c r="F712" i="7"/>
  <c r="F714" i="7"/>
  <c r="F716" i="7"/>
  <c r="O718" i="7"/>
  <c r="F719" i="7"/>
  <c r="F721" i="7"/>
  <c r="F723" i="7"/>
  <c r="F724" i="7"/>
  <c r="F726" i="7"/>
  <c r="F728" i="7"/>
  <c r="F731" i="7"/>
  <c r="F733" i="7"/>
  <c r="F735" i="7"/>
  <c r="O735" i="7" s="1"/>
  <c r="F736" i="7"/>
  <c r="F738" i="7"/>
  <c r="O738" i="7" s="1"/>
  <c r="F740" i="7"/>
  <c r="F743" i="7"/>
  <c r="O743" i="7" s="1"/>
  <c r="F745" i="7"/>
  <c r="F747" i="7"/>
  <c r="F748" i="7"/>
  <c r="F750" i="7"/>
  <c r="O751" i="7"/>
  <c r="F752" i="7"/>
  <c r="F755" i="7"/>
  <c r="O756" i="7"/>
  <c r="F757" i="7"/>
  <c r="F759" i="7"/>
  <c r="F760" i="7"/>
  <c r="F762" i="7"/>
  <c r="F764" i="7"/>
  <c r="F767" i="7"/>
  <c r="F769" i="7"/>
  <c r="O771" i="7"/>
  <c r="F772" i="7"/>
  <c r="F774" i="7"/>
  <c r="F776" i="7"/>
  <c r="O776" i="7" s="1"/>
  <c r="O778" i="7"/>
  <c r="F779" i="7"/>
  <c r="O780" i="7"/>
  <c r="F781" i="7"/>
  <c r="F784" i="7"/>
  <c r="F786" i="7"/>
  <c r="O787" i="7"/>
  <c r="F788" i="7"/>
  <c r="F791" i="7"/>
  <c r="F793" i="7"/>
  <c r="F796" i="7"/>
  <c r="F798" i="7"/>
  <c r="F800" i="7"/>
  <c r="O802" i="7"/>
  <c r="F803" i="7"/>
  <c r="F805" i="7"/>
  <c r="F808" i="7"/>
  <c r="F810" i="7"/>
  <c r="F812" i="7"/>
  <c r="F815" i="7"/>
  <c r="F817" i="7"/>
  <c r="F820" i="7"/>
  <c r="F822" i="7"/>
  <c r="F825" i="7"/>
  <c r="O825" i="7" s="1"/>
  <c r="F827" i="7"/>
  <c r="F830" i="7"/>
  <c r="F832" i="7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F856" i="7"/>
  <c r="O858" i="7"/>
  <c r="F861" i="7"/>
  <c r="O861" i="7" s="1"/>
  <c r="F866" i="7"/>
  <c r="F878" i="7"/>
  <c r="F890" i="7"/>
  <c r="O894" i="7"/>
  <c r="O897" i="7"/>
  <c r="F902" i="7"/>
  <c r="F914" i="7"/>
  <c r="O914" i="7" s="1"/>
  <c r="O923" i="7"/>
  <c r="F926" i="7"/>
  <c r="O933" i="7"/>
  <c r="O935" i="7"/>
  <c r="F938" i="7"/>
  <c r="F950" i="7"/>
  <c r="O957" i="7"/>
  <c r="O959" i="7"/>
  <c r="F962" i="7"/>
  <c r="O969" i="7"/>
  <c r="O971" i="7"/>
  <c r="F974" i="7"/>
  <c r="F986" i="7"/>
  <c r="F997" i="7"/>
  <c r="O1002" i="7"/>
  <c r="F1009" i="7"/>
  <c r="O1019" i="7"/>
  <c r="O1024" i="7"/>
  <c r="F1026" i="7"/>
  <c r="O1029" i="7"/>
  <c r="F1031" i="7"/>
  <c r="F1036" i="7"/>
  <c r="O1039" i="7"/>
  <c r="F1048" i="7"/>
  <c r="F1060" i="7"/>
  <c r="O1061" i="7"/>
  <c r="F1072" i="7"/>
  <c r="F1084" i="7"/>
  <c r="O1084" i="7" s="1"/>
  <c r="F1173" i="7"/>
  <c r="O1173" i="7" s="1"/>
  <c r="H1331" i="7"/>
  <c r="H1401" i="7"/>
  <c r="H1437" i="7"/>
  <c r="G1497" i="7"/>
  <c r="F1794" i="7"/>
  <c r="G1847" i="7"/>
  <c r="F1926" i="7"/>
  <c r="H1978" i="7"/>
  <c r="O1242" i="7"/>
  <c r="O1308" i="7"/>
  <c r="O2230" i="7"/>
  <c r="O1438" i="7"/>
  <c r="O1474" i="7"/>
  <c r="O2661" i="7"/>
  <c r="O1988" i="7"/>
  <c r="O2118" i="7"/>
  <c r="O1510" i="7"/>
  <c r="O2147" i="7"/>
  <c r="O1758" i="7"/>
  <c r="O1725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G1446" i="7"/>
  <c r="G1458" i="7"/>
  <c r="G1482" i="7"/>
  <c r="O1541" i="7"/>
  <c r="F2189" i="7"/>
  <c r="F2201" i="7"/>
  <c r="G2238" i="7"/>
  <c r="G2262" i="7"/>
  <c r="G2274" i="7"/>
  <c r="O2309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G1470" i="7"/>
  <c r="G1494" i="7"/>
  <c r="G1938" i="7"/>
  <c r="O1985" i="7"/>
  <c r="H2035" i="7"/>
  <c r="F2165" i="7"/>
  <c r="F2177" i="7"/>
  <c r="G2250" i="7"/>
  <c r="G2286" i="7"/>
  <c r="G2298" i="7"/>
  <c r="O2333" i="7"/>
  <c r="O2381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O1768" i="7" s="1"/>
  <c r="G1781" i="7"/>
  <c r="F1792" i="7"/>
  <c r="G1793" i="7"/>
  <c r="F1804" i="7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O1723" i="7" s="1"/>
  <c r="I1735" i="6"/>
  <c r="I1735" i="7"/>
  <c r="I1747" i="6"/>
  <c r="I1747" i="7"/>
  <c r="I1759" i="6"/>
  <c r="I1759" i="7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I1918" i="6"/>
  <c r="I1918" i="7"/>
  <c r="O1918" i="7" s="1"/>
  <c r="I1930" i="6"/>
  <c r="I1930" i="7"/>
  <c r="O1930" i="7" s="1"/>
  <c r="I1940" i="6"/>
  <c r="I1940" i="7"/>
  <c r="I1945" i="6"/>
  <c r="I1945" i="7"/>
  <c r="I1957" i="6"/>
  <c r="I1957" i="7"/>
  <c r="I1962" i="6"/>
  <c r="I1962" i="7"/>
  <c r="I1974" i="6"/>
  <c r="I1974" i="7"/>
  <c r="I1986" i="6"/>
  <c r="I1986" i="7"/>
  <c r="I1998" i="6"/>
  <c r="I1998" i="7"/>
  <c r="O1998" i="7" s="1"/>
  <c r="I2010" i="6"/>
  <c r="I2010" i="7"/>
  <c r="I2022" i="6"/>
  <c r="I2022" i="7"/>
  <c r="O2022" i="7" s="1"/>
  <c r="I2027" i="6"/>
  <c r="I2027" i="7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I2119" i="6"/>
  <c r="I2119" i="7"/>
  <c r="I2131" i="6"/>
  <c r="I2131" i="7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I2625" i="6"/>
  <c r="I2625" i="7"/>
  <c r="O2625" i="7" s="1"/>
  <c r="I2637" i="6"/>
  <c r="I2637" i="7"/>
  <c r="I2647" i="6"/>
  <c r="I2647" i="7"/>
  <c r="O2647" i="7" s="1"/>
  <c r="I2664" i="6"/>
  <c r="I2664" i="7"/>
  <c r="I2681" i="6"/>
  <c r="I2681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G2510" i="7"/>
  <c r="G2522" i="7"/>
  <c r="G2534" i="7"/>
  <c r="G2546" i="7"/>
  <c r="G2594" i="7"/>
  <c r="G2606" i="7"/>
  <c r="F2617" i="7"/>
  <c r="G2618" i="7"/>
  <c r="F2629" i="7"/>
  <c r="F2641" i="7"/>
  <c r="G2642" i="7"/>
  <c r="G2666" i="7"/>
  <c r="H2667" i="7"/>
  <c r="H2679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I1819" i="6"/>
  <c r="I1819" i="7"/>
  <c r="I1831" i="6"/>
  <c r="I1831" i="7"/>
  <c r="I1843" i="6"/>
  <c r="I1843" i="7"/>
  <c r="O1843" i="7" s="1"/>
  <c r="I1855" i="6"/>
  <c r="I1855" i="7"/>
  <c r="I1867" i="6"/>
  <c r="I1867" i="7"/>
  <c r="O1867" i="7" s="1"/>
  <c r="I1889" i="6"/>
  <c r="I1889" i="7"/>
  <c r="I1901" i="6"/>
  <c r="I1901" i="7"/>
  <c r="I1913" i="6"/>
  <c r="I1913" i="7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F1404" i="7"/>
  <c r="O1404" i="7" s="1"/>
  <c r="F1416" i="7"/>
  <c r="O1416" i="7" s="1"/>
  <c r="G1417" i="7"/>
  <c r="F1428" i="7"/>
  <c r="G1429" i="7"/>
  <c r="F1440" i="7"/>
  <c r="O1440" i="7" s="1"/>
  <c r="G1441" i="7"/>
  <c r="F1452" i="7"/>
  <c r="O1452" i="7" s="1"/>
  <c r="G1453" i="7"/>
  <c r="F1464" i="7"/>
  <c r="G1465" i="7"/>
  <c r="F1476" i="7"/>
  <c r="O1476" i="7" s="1"/>
  <c r="G1477" i="7"/>
  <c r="F1488" i="7"/>
  <c r="O1488" i="7" s="1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E2541" i="3"/>
  <c r="D2541" i="3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O1889" i="7" l="1"/>
  <c r="O1831" i="7"/>
  <c r="O1783" i="7"/>
  <c r="O726" i="7"/>
  <c r="O385" i="7"/>
  <c r="O253" i="7"/>
  <c r="O573" i="7"/>
  <c r="O255" i="7"/>
  <c r="O2456" i="7"/>
  <c r="O1672" i="7"/>
  <c r="O2299" i="7"/>
  <c r="O2167" i="7"/>
  <c r="O2085" i="7"/>
  <c r="O1505" i="7"/>
  <c r="O1457" i="7"/>
  <c r="O628" i="7"/>
  <c r="O594" i="7"/>
  <c r="O1879" i="7"/>
  <c r="O2629" i="7"/>
  <c r="O1487" i="7"/>
  <c r="O1072" i="7"/>
  <c r="O798" i="7"/>
  <c r="O591" i="7"/>
  <c r="O1845" i="7"/>
  <c r="O1797" i="7"/>
  <c r="O1753" i="7"/>
  <c r="O1741" i="7"/>
  <c r="O241" i="7"/>
  <c r="O217" i="7"/>
  <c r="O1102" i="7"/>
  <c r="O829" i="7"/>
  <c r="O560" i="7"/>
  <c r="O512" i="7"/>
  <c r="O365" i="7"/>
  <c r="Q4" i="7"/>
  <c r="V4" i="7" s="1"/>
  <c r="O2131" i="7"/>
  <c r="O2027" i="7"/>
  <c r="O1986" i="7"/>
  <c r="O1906" i="7"/>
  <c r="O810" i="7"/>
  <c r="O1777" i="7"/>
  <c r="O455" i="7"/>
  <c r="O463" i="7"/>
  <c r="O753" i="7"/>
  <c r="O946" i="7"/>
  <c r="O607" i="7"/>
  <c r="O201" i="7"/>
  <c r="O850" i="7"/>
  <c r="O543" i="7"/>
  <c r="Q3" i="7"/>
  <c r="O1913" i="7"/>
  <c r="O762" i="7"/>
  <c r="O615" i="7"/>
  <c r="O1133" i="7"/>
  <c r="O1030" i="7"/>
  <c r="O994" i="7"/>
  <c r="O1066" i="7"/>
  <c r="O451" i="7"/>
  <c r="O450" i="7"/>
  <c r="O843" i="7"/>
  <c r="O696" i="7"/>
  <c r="O1940" i="7"/>
  <c r="O627" i="7"/>
  <c r="O1893" i="7"/>
  <c r="O1813" i="7"/>
  <c r="O1643" i="7"/>
  <c r="O1619" i="7"/>
  <c r="O1097" i="7"/>
  <c r="O1946" i="7"/>
  <c r="O1224" i="7"/>
  <c r="O2374" i="7"/>
  <c r="O2266" i="7"/>
  <c r="O1594" i="7"/>
  <c r="O1546" i="7"/>
  <c r="R5" i="7"/>
  <c r="O898" i="7"/>
  <c r="O474" i="7"/>
  <c r="O561" i="7"/>
  <c r="O701" i="7"/>
  <c r="O236" i="7"/>
  <c r="O822" i="7"/>
  <c r="O774" i="7"/>
  <c r="O675" i="7"/>
  <c r="O651" i="7"/>
  <c r="O639" i="7"/>
  <c r="O1188" i="7"/>
  <c r="O2036" i="7"/>
  <c r="O1054" i="7"/>
  <c r="O1018" i="7"/>
  <c r="O433" i="7"/>
  <c r="O328" i="7"/>
  <c r="O2393" i="7"/>
  <c r="O467" i="7"/>
  <c r="O537" i="7"/>
  <c r="O655" i="7"/>
  <c r="O611" i="7"/>
  <c r="O568" i="7"/>
  <c r="O1070" i="7"/>
  <c r="O1046" i="7"/>
  <c r="O1022" i="7"/>
  <c r="O998" i="7"/>
  <c r="O705" i="7"/>
  <c r="O681" i="7"/>
  <c r="O553" i="7"/>
  <c r="O541" i="7"/>
  <c r="O389" i="7"/>
  <c r="O2107" i="7"/>
  <c r="O1962" i="7"/>
  <c r="O1849" i="7"/>
  <c r="O2369" i="7"/>
  <c r="O2297" i="7"/>
  <c r="O277" i="7"/>
  <c r="O486" i="7"/>
  <c r="O432" i="7"/>
  <c r="O408" i="7"/>
  <c r="S3" i="7"/>
  <c r="U3" i="7" s="1"/>
  <c r="T3" i="7"/>
  <c r="O986" i="7"/>
  <c r="O950" i="7"/>
  <c r="O902" i="7"/>
  <c r="O557" i="7"/>
  <c r="O2251" i="7"/>
  <c r="O2000" i="7"/>
  <c r="O1498" i="7"/>
  <c r="O1450" i="7"/>
  <c r="O308" i="7"/>
  <c r="O392" i="7"/>
  <c r="O209" i="7"/>
  <c r="O847" i="7"/>
  <c r="O380" i="7"/>
  <c r="O660" i="7"/>
  <c r="O648" i="7"/>
  <c r="O244" i="7"/>
  <c r="U2" i="7"/>
  <c r="V2" i="7"/>
  <c r="O1735" i="7"/>
  <c r="O1641" i="7"/>
  <c r="O728" i="7"/>
  <c r="O704" i="7"/>
  <c r="O2142" i="7"/>
  <c r="O2070" i="7"/>
  <c r="O1226" i="7"/>
  <c r="O409" i="7"/>
  <c r="O578" i="7"/>
  <c r="O1433" i="7"/>
  <c r="O1067" i="7"/>
  <c r="O428" i="7"/>
  <c r="O416" i="7"/>
  <c r="O437" i="7"/>
  <c r="O2196" i="7"/>
  <c r="O854" i="7"/>
  <c r="O800" i="7"/>
  <c r="O1262" i="7"/>
  <c r="O1250" i="7"/>
  <c r="O1190" i="7"/>
  <c r="O1298" i="7"/>
  <c r="O1286" i="7"/>
  <c r="O970" i="7"/>
  <c r="O1082" i="7"/>
  <c r="O1021" i="7"/>
  <c r="O361" i="7"/>
  <c r="O601" i="7"/>
  <c r="O1855" i="7"/>
  <c r="O1807" i="7"/>
  <c r="O1547" i="7"/>
  <c r="O890" i="7"/>
  <c r="O740" i="7"/>
  <c r="O552" i="7"/>
  <c r="O2048" i="7"/>
  <c r="O2205" i="7"/>
  <c r="O2014" i="7"/>
  <c r="O1931" i="7"/>
  <c r="O303" i="7"/>
  <c r="O281" i="7"/>
  <c r="O624" i="7"/>
  <c r="O768" i="7"/>
  <c r="O962" i="7"/>
  <c r="O926" i="7"/>
  <c r="O878" i="7"/>
  <c r="O812" i="7"/>
  <c r="O550" i="7"/>
  <c r="O1137" i="7"/>
  <c r="O833" i="7"/>
  <c r="O2624" i="7"/>
  <c r="O2564" i="7"/>
  <c r="O257" i="7"/>
  <c r="O315" i="7"/>
  <c r="O852" i="7"/>
  <c r="O532" i="7"/>
  <c r="O284" i="7"/>
  <c r="O272" i="7"/>
  <c r="O1689" i="7"/>
  <c r="O1402" i="7"/>
  <c r="O1759" i="7"/>
  <c r="O764" i="7"/>
  <c r="O661" i="7"/>
  <c r="O598" i="7"/>
  <c r="O2176" i="7"/>
  <c r="O231" i="7"/>
  <c r="O544" i="7"/>
  <c r="O1175" i="7"/>
  <c r="O1163" i="7"/>
  <c r="O1139" i="7"/>
  <c r="O1127" i="7"/>
  <c r="O1103" i="7"/>
  <c r="O590" i="7"/>
  <c r="O1423" i="7"/>
  <c r="O2215" i="7"/>
  <c r="O2034" i="7"/>
  <c r="O1942" i="7"/>
  <c r="O2470" i="7"/>
  <c r="O1529" i="7"/>
  <c r="O1118" i="7"/>
  <c r="O1034" i="7"/>
  <c r="O221" i="7"/>
  <c r="O577" i="7"/>
  <c r="O454" i="7"/>
  <c r="O2429" i="7"/>
  <c r="O2398" i="7"/>
  <c r="O804" i="7"/>
  <c r="O990" i="7"/>
  <c r="O321" i="7"/>
  <c r="O792" i="7"/>
  <c r="O744" i="7"/>
  <c r="O572" i="7"/>
  <c r="O500" i="7"/>
  <c r="O288" i="7"/>
  <c r="O652" i="7"/>
  <c r="O616" i="7"/>
  <c r="O582" i="7"/>
  <c r="O2202" i="7"/>
  <c r="O1582" i="7"/>
  <c r="O1534" i="7"/>
  <c r="O212" i="7"/>
  <c r="O2530" i="7"/>
  <c r="Q5" i="7"/>
  <c r="V5" i="7" s="1"/>
  <c r="S5" i="7"/>
  <c r="O1785" i="7"/>
  <c r="O2026" i="7"/>
  <c r="O1310" i="7"/>
  <c r="O1274" i="7"/>
  <c r="O1553" i="7"/>
  <c r="O1481" i="7"/>
  <c r="O816" i="7"/>
  <c r="O720" i="7"/>
  <c r="O589" i="7"/>
  <c r="O556" i="7"/>
  <c r="O1094" i="7"/>
  <c r="O1058" i="7"/>
  <c r="O565" i="7"/>
  <c r="O471" i="7"/>
  <c r="O2120" i="7"/>
  <c r="O1727" i="7"/>
  <c r="O232" i="7"/>
  <c r="O366" i="7"/>
  <c r="O1073" i="7"/>
  <c r="O1037" i="7"/>
  <c r="O2166" i="7"/>
  <c r="O1392" i="7"/>
  <c r="O2218" i="7"/>
  <c r="O1711" i="7"/>
  <c r="O1566" i="7"/>
  <c r="O1106" i="7"/>
  <c r="O1483" i="7"/>
  <c r="O789" i="7"/>
  <c r="O1079" i="7"/>
  <c r="O1905" i="7"/>
  <c r="O1809" i="7"/>
  <c r="O2109" i="7"/>
  <c r="O2576" i="7"/>
  <c r="O876" i="7"/>
  <c r="O765" i="7"/>
  <c r="O782" i="7"/>
  <c r="O882" i="7"/>
  <c r="O846" i="7"/>
  <c r="O1060" i="7"/>
  <c r="O1929" i="7"/>
  <c r="O1464" i="7"/>
  <c r="O2637" i="7"/>
  <c r="O716" i="7"/>
  <c r="O1301" i="7"/>
  <c r="O2422" i="7"/>
  <c r="O2350" i="7"/>
  <c r="O2242" i="7"/>
  <c r="O368" i="7"/>
  <c r="O717" i="7"/>
  <c r="O404" i="7"/>
  <c r="O1322" i="7"/>
  <c r="O623" i="7"/>
  <c r="O938" i="7"/>
  <c r="O752" i="7"/>
  <c r="O680" i="7"/>
  <c r="O478" i="7"/>
  <c r="O1819" i="7"/>
  <c r="O1602" i="7"/>
  <c r="O997" i="7"/>
  <c r="O866" i="7"/>
  <c r="O2130" i="7"/>
  <c r="O2094" i="7"/>
  <c r="O1131" i="7"/>
  <c r="O741" i="7"/>
  <c r="O1445" i="7"/>
  <c r="O1409" i="7"/>
  <c r="O1187" i="7"/>
  <c r="O1151" i="7"/>
  <c r="O1115" i="7"/>
  <c r="O788" i="7"/>
  <c r="O1881" i="7"/>
  <c r="O1761" i="7"/>
  <c r="O1238" i="7"/>
  <c r="O1006" i="7"/>
  <c r="O1703" i="7"/>
  <c r="O2516" i="7"/>
  <c r="O327" i="7"/>
  <c r="O384" i="7"/>
  <c r="O233" i="7"/>
  <c r="O549" i="7"/>
  <c r="O536" i="7"/>
  <c r="O2613" i="7"/>
  <c r="O1747" i="7"/>
  <c r="O1804" i="7"/>
  <c r="O1399" i="7"/>
  <c r="O2526" i="7"/>
  <c r="O1020" i="7"/>
  <c r="O2326" i="7"/>
  <c r="O1043" i="7"/>
  <c r="O602" i="7"/>
  <c r="O974" i="7"/>
  <c r="O832" i="7"/>
  <c r="O586" i="7"/>
  <c r="O1857" i="7"/>
  <c r="O1078" i="7"/>
  <c r="O918" i="7"/>
  <c r="O806" i="7"/>
  <c r="O689" i="7"/>
  <c r="O672" i="7"/>
  <c r="O636" i="7"/>
  <c r="O248" i="7"/>
  <c r="O1500" i="7"/>
  <c r="O1428" i="7"/>
  <c r="O2469" i="7"/>
  <c r="O830" i="7"/>
  <c r="O1459" i="7"/>
  <c r="O1978" i="7"/>
  <c r="O954" i="7"/>
  <c r="O520" i="7"/>
  <c r="O285" i="7"/>
  <c r="O1435" i="7"/>
  <c r="O1840" i="7"/>
  <c r="O564" i="7"/>
  <c r="O1833" i="7"/>
  <c r="O1713" i="7"/>
  <c r="O2133" i="7"/>
  <c r="O1254" i="7"/>
  <c r="O1101" i="7"/>
  <c r="O1042" i="7"/>
  <c r="O2492" i="7"/>
  <c r="O462" i="7"/>
  <c r="O813" i="7"/>
  <c r="O606" i="7"/>
  <c r="O2353" i="7"/>
  <c r="O2581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545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4" i="7" l="1"/>
  <c r="V3" i="7"/>
  <c r="U5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U9" i="7" l="1"/>
  <c r="V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R12" i="7" s="1"/>
  <c r="S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T12" i="7" l="1"/>
  <c r="Q12" i="7"/>
  <c r="P13" i="7"/>
  <c r="R13" i="7" s="1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Q13" i="7" l="1"/>
  <c r="S13" i="7"/>
  <c r="U13" i="7" s="1"/>
  <c r="T13" i="7"/>
  <c r="P14" i="7"/>
  <c r="R14" i="7" s="1"/>
  <c r="L15" i="6"/>
  <c r="L15" i="7"/>
  <c r="J15" i="6"/>
  <c r="J15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V13" i="7" l="1"/>
  <c r="N35" i="7"/>
  <c r="Q14" i="7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U14" i="7" l="1"/>
  <c r="V14" i="7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U17" i="7" l="1"/>
  <c r="V17" i="7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T22" i="7" s="1"/>
  <c r="Q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T23" i="7" s="1"/>
  <c r="L24" i="6"/>
  <c r="L24" i="7"/>
  <c r="K24" i="6"/>
  <c r="K24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Q23" i="7" l="1"/>
  <c r="V23" i="7" s="1"/>
  <c r="S23" i="7"/>
  <c r="R23" i="7"/>
  <c r="U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R25" i="7" s="1"/>
  <c r="J26" i="6"/>
  <c r="J26" i="7"/>
  <c r="K26" i="6"/>
  <c r="K26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Q25" i="7" l="1"/>
  <c r="V25" i="7" s="1"/>
  <c r="S25" i="7"/>
  <c r="T25" i="7"/>
  <c r="P26" i="7"/>
  <c r="Q26" i="7" s="1"/>
  <c r="V24" i="7"/>
  <c r="U24" i="7"/>
  <c r="L27" i="6"/>
  <c r="L27" i="7"/>
  <c r="S26" i="7"/>
  <c r="R26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U25" i="7" l="1"/>
  <c r="T26" i="7"/>
  <c r="K28" i="6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V29" i="7" l="1"/>
  <c r="U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P34" i="7" l="1"/>
  <c r="Q34" i="7" s="1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T34" i="7" l="1"/>
  <c r="P35" i="7"/>
  <c r="R34" i="7"/>
  <c r="S34" i="7"/>
  <c r="U33" i="7"/>
  <c r="V33" i="7"/>
  <c r="L36" i="6"/>
  <c r="L36" i="7"/>
  <c r="J36" i="6"/>
  <c r="J36" i="7"/>
  <c r="Q35" i="7"/>
  <c r="T35" i="7"/>
  <c r="S35" i="7"/>
  <c r="R35" i="7"/>
  <c r="K36" i="6"/>
  <c r="K36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V34" i="7" l="1"/>
  <c r="U34" i="7"/>
  <c r="L37" i="6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I49" i="3" s="1"/>
  <c r="G50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I51" i="3" s="1"/>
  <c r="G52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P47" i="7" l="1"/>
  <c r="J48" i="6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I66" i="3" s="1"/>
  <c r="F67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I72" i="3" s="1"/>
  <c r="F73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I76" i="3" s="1"/>
  <c r="F77" i="3"/>
  <c r="G77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P76" i="7" l="1"/>
  <c r="L77" i="6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P86" i="7" l="1"/>
  <c r="J87" i="6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I99" i="3" s="1"/>
  <c r="F100" i="3"/>
  <c r="G100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 s="1"/>
  <c r="G102" i="3"/>
  <c r="P91" i="7" l="1"/>
  <c r="K92" i="6"/>
  <c r="K92" i="7"/>
  <c r="J92" i="6"/>
  <c r="J92" i="7"/>
  <c r="L92" i="6"/>
  <c r="L92" i="7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P92" i="7" l="1"/>
  <c r="K93" i="6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I107" i="3" s="1"/>
  <c r="F108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I112" i="3" s="1"/>
  <c r="F113" i="3"/>
  <c r="G113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P106" i="7" l="1"/>
  <c r="J107" i="6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P112" i="7" l="1"/>
  <c r="K113" i="6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P114" i="7" l="1"/>
  <c r="J115" i="6"/>
  <c r="J115" i="7"/>
  <c r="K115" i="6"/>
  <c r="K115" i="7"/>
  <c r="L115" i="6"/>
  <c r="L115" i="7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I125" i="3" s="1"/>
  <c r="G126" i="3"/>
  <c r="P115" i="7" l="1"/>
  <c r="L116" i="6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I127" i="3" s="1"/>
  <c r="F128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I131" i="3" s="1"/>
  <c r="F132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I132" i="3" s="1"/>
  <c r="F133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I136" i="3" s="1"/>
  <c r="F137" i="3"/>
  <c r="G137" i="3"/>
  <c r="J127" i="6" l="1"/>
  <c r="J127" i="7"/>
  <c r="K127" i="6"/>
  <c r="K127" i="7"/>
  <c r="L127" i="6"/>
  <c r="L127" i="7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P127" i="7" l="1"/>
  <c r="L128" i="6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P133" i="7" l="1"/>
  <c r="L134" i="6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P135" i="7" l="1"/>
  <c r="L136" i="6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I148" i="3" s="1"/>
  <c r="F149" i="3"/>
  <c r="G149" i="3"/>
  <c r="P138" i="7" l="1"/>
  <c r="J139" i="6"/>
  <c r="J139" i="7"/>
  <c r="K139" i="6"/>
  <c r="K139" i="7"/>
  <c r="L139" i="6"/>
  <c r="L139" i="7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P139" i="7" l="1"/>
  <c r="J140" i="6"/>
  <c r="J140" i="7"/>
  <c r="K140" i="6"/>
  <c r="K140" i="7"/>
  <c r="L140" i="6"/>
  <c r="L140" i="7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 s="1"/>
  <c r="G151" i="3"/>
  <c r="P140" i="7" l="1"/>
  <c r="K141" i="6"/>
  <c r="K141" i="7"/>
  <c r="J141" i="6"/>
  <c r="J141" i="7"/>
  <c r="L141" i="6"/>
  <c r="L141" i="7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P141" i="7" l="1"/>
  <c r="L142" i="6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P146" i="7" l="1"/>
  <c r="K147" i="6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P149" i="7" l="1"/>
  <c r="K150" i="6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P151" i="7" l="1"/>
  <c r="K152" i="6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I186" i="3" s="1"/>
  <c r="F187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P181" i="7" l="1"/>
  <c r="L182" i="6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P188" i="7" l="1"/>
  <c r="K189" i="6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I202" i="3" s="1"/>
  <c r="G203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I210" i="3" s="1"/>
  <c r="F211" i="3"/>
  <c r="G211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I231" i="3" s="1"/>
  <c r="F232" i="3"/>
  <c r="G232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P224" i="7" l="1"/>
  <c r="K225" i="6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I252" i="3" s="1"/>
  <c r="G253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I275" i="3" s="1"/>
  <c r="F276" i="3"/>
  <c r="G276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I282" i="3" s="1"/>
  <c r="F283" i="3"/>
  <c r="G283" i="3"/>
  <c r="J273" i="6" l="1"/>
  <c r="J273" i="7"/>
  <c r="K273" i="6"/>
  <c r="K273" i="7"/>
  <c r="L273" i="6"/>
  <c r="L273" i="7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P273" i="7" l="1"/>
  <c r="J274" i="6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P284" i="7" l="1"/>
  <c r="J285" i="6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I296" i="3" s="1"/>
  <c r="G297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P292" i="7" l="1"/>
  <c r="K293" i="6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P299" i="7" l="1"/>
  <c r="K300" i="6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 s="1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I321" i="3" s="1"/>
  <c r="G322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P332" i="7" l="1"/>
  <c r="L333" i="6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P345" i="7" l="1"/>
  <c r="K346" i="6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I365" i="3" s="1"/>
  <c r="F366" i="3"/>
  <c r="G366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P374" i="7" l="1"/>
  <c r="J375" i="6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P380" i="7" l="1"/>
  <c r="L381" i="6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P413" i="7" l="1"/>
  <c r="L414" i="6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P433" i="7" l="1"/>
  <c r="J434" i="6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I505" i="3" s="1"/>
  <c r="G506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P503" i="7" l="1"/>
  <c r="L504" i="6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P505" i="7" l="1"/>
  <c r="K506" i="6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I522" i="3" s="1"/>
  <c r="F523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P521" i="7" l="1"/>
  <c r="L522" i="6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P526" i="7" l="1"/>
  <c r="L527" i="6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I560" i="3" s="1"/>
  <c r="G561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I565" i="3" s="1"/>
  <c r="F566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I607" i="3" s="1"/>
  <c r="F608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I615" i="3" s="1"/>
  <c r="G616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P621" i="7" l="1"/>
  <c r="J622" i="6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I642" i="3" s="1"/>
  <c r="F643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I643" i="3" s="1"/>
  <c r="G644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I647" i="3" s="1"/>
  <c r="F648" i="3"/>
  <c r="G648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I664" i="3" s="1"/>
  <c r="F665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I677" i="3" s="1"/>
  <c r="F678" i="3"/>
  <c r="G678" i="3"/>
  <c r="P667" i="7" l="1"/>
  <c r="K668" i="6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P680" i="7" l="1"/>
  <c r="K681" i="6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P682" i="7" l="1"/>
  <c r="K683" i="6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I728" i="3" s="1"/>
  <c r="G729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P722" i="7" l="1"/>
  <c r="J723" i="6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I734" i="3" s="1"/>
  <c r="F735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I738" i="3" s="1"/>
  <c r="F739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I739" i="3" s="1"/>
  <c r="G740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 s="1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I760" i="3" s="1"/>
  <c r="F761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 s="1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I784" i="3" s="1"/>
  <c r="F785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P791" i="7" l="1"/>
  <c r="L792" i="6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I815" i="3" s="1"/>
  <c r="F816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I835" i="3" s="1"/>
  <c r="G836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P830" i="7" l="1"/>
  <c r="K831" i="6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 s="1"/>
  <c r="G847" i="3"/>
  <c r="P836" i="7" l="1"/>
  <c r="K837" i="6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 s="1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I862" i="3" s="1"/>
  <c r="F863" i="3"/>
  <c r="G863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I890" i="3" s="1"/>
  <c r="G891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 s="1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I929" i="3" s="1"/>
  <c r="G930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I942" i="3" s="1"/>
  <c r="G943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P963" i="7" l="1"/>
  <c r="K964" i="6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 s="1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I1014" i="3" s="1"/>
  <c r="F1015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P1006" i="7" l="1"/>
  <c r="L1007" i="6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I1093" i="3" s="1"/>
  <c r="G1094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 s="1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I1106" i="3" s="1"/>
  <c r="F1107" i="3"/>
  <c r="G1107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I1109" i="3" s="1"/>
  <c r="F1110" i="3"/>
  <c r="G1110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P1112" i="7" l="1"/>
  <c r="J1113" i="6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P1126" i="7" l="1"/>
  <c r="L1127" i="6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I1140" i="3" s="1"/>
  <c r="F1141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P1136" i="7" l="1"/>
  <c r="L1137" i="6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I1165" i="3" s="1"/>
  <c r="G1166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I1201" i="3" s="1"/>
  <c r="F1202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I1214" i="3" s="1"/>
  <c r="F1215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P1208" i="7" l="1"/>
  <c r="J1209" i="6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P1228" i="7" l="1"/>
  <c r="K1229" i="6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P1243" i="7" l="1"/>
  <c r="J1244" i="6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I1254" i="3" s="1"/>
  <c r="G1255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I1286" i="3" s="1"/>
  <c r="F1287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I1322" i="3" s="1"/>
  <c r="F1323" i="3"/>
  <c r="G1323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P1315" i="7" l="1"/>
  <c r="L1316" i="6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P1321" i="7" l="1"/>
  <c r="J1322" i="6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P1333" i="7" l="1"/>
  <c r="L1334" i="6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I1349" i="3" s="1"/>
  <c r="G1350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I1363" i="3" s="1"/>
  <c r="F1364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I1426" i="3" s="1"/>
  <c r="F1427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P1421" i="7" l="1"/>
  <c r="L1422" i="6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P1438" i="7" l="1"/>
  <c r="L1439" i="6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I1459" i="3" s="1"/>
  <c r="F1460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P1492" i="7" l="1"/>
  <c r="J1493" i="6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 s="1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P1521" i="7" l="1"/>
  <c r="K1522" i="6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I1563" i="3" s="1"/>
  <c r="F1564" i="3"/>
  <c r="G1564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I1570" i="3" s="1"/>
  <c r="F1571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 s="1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I1578" i="3" s="1"/>
  <c r="F1579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P1570" i="7" l="1"/>
  <c r="K1571" i="6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P1583" i="7" l="1"/>
  <c r="J1584" i="6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I1606" i="3" s="1"/>
  <c r="G1607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I1610" i="3" s="1"/>
  <c r="F1611" i="3"/>
  <c r="G1611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 s="1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I1635" i="3" s="1"/>
  <c r="F1636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P1640" i="7" l="1"/>
  <c r="L1641" i="6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I1653" i="3" s="1"/>
  <c r="F1654" i="3"/>
  <c r="G1654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P1651" i="7" l="1"/>
  <c r="K1652" i="6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I1687" i="3" s="1"/>
  <c r="G1688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P1682" i="7" l="1"/>
  <c r="L1683" i="6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I1706" i="3" s="1"/>
  <c r="F1707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P1714" i="7" l="1"/>
  <c r="J1715" i="6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I1732" i="3" s="1"/>
  <c r="F1733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I1735" i="3" s="1"/>
  <c r="G1736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P1745" i="7" l="1"/>
  <c r="K1746" i="6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I1776" i="3" s="1"/>
  <c r="G1777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I1788" i="3" s="1"/>
  <c r="G1789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 s="1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I1810" i="3" s="1"/>
  <c r="F1811" i="3"/>
  <c r="G1811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P1817" i="7" l="1"/>
  <c r="K1818" i="6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P1821" i="7" l="1"/>
  <c r="K1822" i="6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I1842" i="3" s="1"/>
  <c r="F1843" i="3"/>
  <c r="G1843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I1854" i="3" s="1"/>
  <c r="G1855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I1862" i="3" s="1"/>
  <c r="F1863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I1875" i="3" s="1"/>
  <c r="F1876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P1870" i="7" l="1"/>
  <c r="L1871" i="6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 s="1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P1888" i="7" l="1"/>
  <c r="J1889" i="6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P1891" i="7" l="1"/>
  <c r="J1892" i="6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P1932" i="7" l="1"/>
  <c r="K1933" i="6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I1962" i="3" s="1"/>
  <c r="F1963" i="3"/>
  <c r="G1963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I1971" i="3" s="1"/>
  <c r="F1972" i="3"/>
  <c r="G1972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I2000" i="3" s="1"/>
  <c r="F2001" i="3"/>
  <c r="G2001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I2006" i="3" s="1"/>
  <c r="F2007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I2008" i="3" s="1"/>
  <c r="F2009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P2010" i="7" l="1"/>
  <c r="K2011" i="6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I2024" i="3" s="1"/>
  <c r="F2025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I2044" i="3" s="1"/>
  <c r="F2045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I2049" i="3" s="1"/>
  <c r="F2050" i="3"/>
  <c r="G2050" i="3"/>
  <c r="K2040" i="6" l="1"/>
  <c r="K2040" i="7"/>
  <c r="J2040" i="6"/>
  <c r="J2040" i="7"/>
  <c r="P2039" i="7"/>
  <c r="L2040" i="6"/>
  <c r="L2040" i="7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P2040" i="7" l="1"/>
  <c r="L2041" i="6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P2070" i="7" l="1"/>
  <c r="L2071" i="6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I2087" i="3" s="1"/>
  <c r="F2088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P2116" i="7" l="1"/>
  <c r="K2117" i="6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P2132" i="7" l="1"/>
  <c r="K2133" i="6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I2222" i="3" s="1"/>
  <c r="G2223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I2238" i="3" s="1"/>
  <c r="F2239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I2264" i="3" s="1"/>
  <c r="F2265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I2274" i="3" s="1"/>
  <c r="F2275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I2289" i="3" s="1"/>
  <c r="G2290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I2355" i="3" s="1"/>
  <c r="F2356" i="3"/>
  <c r="G2356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I2381" i="3" s="1"/>
  <c r="G2382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P2379" i="7" l="1"/>
  <c r="J2380" i="6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I2395" i="3" s="1"/>
  <c r="F2396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P2408" i="7" l="1"/>
  <c r="L2409" i="6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I2443" i="3" s="1"/>
  <c r="F2444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I2459" i="3" s="1"/>
  <c r="F2460" i="3"/>
  <c r="G2460" i="3"/>
  <c r="K2450" i="6" l="1"/>
  <c r="K2450" i="7"/>
  <c r="J2450" i="6"/>
  <c r="J2450" i="7"/>
  <c r="L2450" i="6"/>
  <c r="L2450" i="7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I2460" i="3" s="1"/>
  <c r="F2461" i="3"/>
  <c r="G2461" i="3"/>
  <c r="P2450" i="7" l="1"/>
  <c r="K2451" i="6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I2476" i="3" s="1"/>
  <c r="F2477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I2495" i="3" s="1"/>
  <c r="F2496" i="3"/>
  <c r="G2496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I2504" i="3" s="1"/>
  <c r="G2505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I2524" i="3" s="1"/>
  <c r="F2525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I2528" i="3" s="1"/>
  <c r="G2529" i="3"/>
  <c r="J2519" i="6" l="1"/>
  <c r="J2519" i="7"/>
  <c r="K2519" i="6"/>
  <c r="K2519" i="7"/>
  <c r="L2519" i="6"/>
  <c r="L2519" i="7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P2519" i="7" l="1"/>
  <c r="L2520" i="6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P2523" i="7" l="1"/>
  <c r="L2524" i="6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P2533" i="7" l="1"/>
  <c r="J2534" i="6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P2544" i="7" l="1"/>
  <c r="J2545" i="6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I2557" i="3" s="1"/>
  <c r="G2558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P2560" i="7" l="1"/>
  <c r="K2561" i="6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P2566" i="7" l="1"/>
  <c r="K2567" i="6"/>
  <c r="K2567" i="7"/>
  <c r="J2567" i="6"/>
  <c r="J2567" i="7"/>
  <c r="L2567" i="6"/>
  <c r="L2567" i="7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P2567" i="7" l="1"/>
  <c r="J2568" i="6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I2581" i="3" s="1"/>
  <c r="G2582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I2584" i="3" s="1"/>
  <c r="G2585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P2591" i="7" l="1"/>
  <c r="K2592" i="6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P2593" i="7" l="1"/>
  <c r="K2594" i="6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 s="1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P2600" i="7" l="1"/>
  <c r="K2601" i="6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 s="1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P2608" i="7" l="1"/>
  <c r="J2609" i="6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P2618" i="7" l="1"/>
  <c r="K2619" i="6"/>
  <c r="K2619" i="7"/>
  <c r="J2619" i="6"/>
  <c r="J2619" i="7"/>
  <c r="L2619" i="6"/>
  <c r="L2619" i="7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P2619" i="7" l="1"/>
  <c r="J2620" i="6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P2624" i="7" l="1"/>
  <c r="L2625" i="6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I2647" i="3" s="1"/>
  <c r="F2648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P2639" i="7" l="1"/>
  <c r="K2640" i="6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P2660" i="7" l="1"/>
  <c r="L2661" i="6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4" i="7"/>
  <c r="V2353" i="7"/>
  <c r="U2353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355" i="7"/>
  <c r="N2355" i="7" s="1"/>
  <c r="G2676" i="3"/>
  <c r="H2675" i="3"/>
  <c r="I2675" i="3" s="1"/>
  <c r="F2676" i="3"/>
  <c r="P2665" i="7" l="1"/>
  <c r="J2666" i="6"/>
  <c r="J2666" i="7"/>
  <c r="L2666" i="6"/>
  <c r="L2666" i="7"/>
  <c r="K2666" i="6"/>
  <c r="K266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361" i="7"/>
  <c r="N2361" i="7" s="1"/>
  <c r="G2682" i="3"/>
  <c r="H2681" i="3"/>
  <c r="I2681" i="3" s="1"/>
  <c r="F2682" i="3"/>
  <c r="J2672" i="6" l="1"/>
  <c r="J2672" i="7"/>
  <c r="L2672" i="6"/>
  <c r="L2672" i="7"/>
  <c r="K2672" i="6"/>
  <c r="K2672" i="7"/>
  <c r="P2671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L2673" i="6" l="1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J2674" i="6" l="1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H2684" i="3"/>
  <c r="I2684" i="3" s="1"/>
  <c r="P2674" i="7" l="1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P2675" i="7" l="1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H2677" i="5"/>
  <c r="G2677" i="5"/>
  <c r="F2677" i="5"/>
  <c r="G2365" i="4"/>
  <c r="H2365" i="4" s="1"/>
  <c r="J2677" i="6" l="1"/>
  <c r="J2677" i="7"/>
  <c r="K2677" i="6"/>
  <c r="K2677" i="7"/>
  <c r="L2677" i="6"/>
  <c r="L2677" i="7"/>
  <c r="P2676" i="7"/>
  <c r="E2366" i="6"/>
  <c r="E2366" i="7"/>
  <c r="N2366" i="7" s="1"/>
  <c r="S2365" i="7"/>
  <c r="Q2365" i="7"/>
  <c r="R2365" i="7"/>
  <c r="T2365" i="7"/>
  <c r="U2364" i="7"/>
  <c r="V2364" i="7"/>
  <c r="H2678" i="5"/>
  <c r="G2678" i="5"/>
  <c r="F2678" i="5"/>
  <c r="G2366" i="4"/>
  <c r="H2366" i="4" s="1"/>
  <c r="P2677" i="7" l="1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H2679" i="5"/>
  <c r="G2679" i="5"/>
  <c r="F2679" i="5"/>
  <c r="G2367" i="4"/>
  <c r="H2367" i="4" s="1"/>
  <c r="J2679" i="6" l="1"/>
  <c r="J2679" i="7"/>
  <c r="P2678" i="7"/>
  <c r="K2679" i="6"/>
  <c r="K2679" i="7"/>
  <c r="L2679" i="6"/>
  <c r="L2679" i="7"/>
  <c r="E2368" i="6"/>
  <c r="E2368" i="7"/>
  <c r="N2368" i="7" s="1"/>
  <c r="V2366" i="7"/>
  <c r="U2366" i="7"/>
  <c r="Q2367" i="7"/>
  <c r="S2367" i="7"/>
  <c r="R2367" i="7"/>
  <c r="T2367" i="7"/>
  <c r="F2680" i="5"/>
  <c r="H2680" i="5"/>
  <c r="G2680" i="5"/>
  <c r="G2368" i="4"/>
  <c r="H2368" i="4" s="1"/>
  <c r="P2679" i="7" l="1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H2681" i="5"/>
  <c r="G2681" i="5"/>
  <c r="F2681" i="5"/>
  <c r="G2369" i="4"/>
  <c r="H2369" i="4" s="1"/>
  <c r="J2681" i="6" l="1"/>
  <c r="J2681" i="7"/>
  <c r="P2680" i="7"/>
  <c r="K2681" i="6"/>
  <c r="K2681" i="7"/>
  <c r="L2681" i="6"/>
  <c r="L2681" i="7"/>
  <c r="E2370" i="6"/>
  <c r="E2370" i="7"/>
  <c r="N2370" i="7" s="1"/>
  <c r="Q2369" i="7"/>
  <c r="S2369" i="7"/>
  <c r="R2369" i="7"/>
  <c r="T2369" i="7"/>
  <c r="V2368" i="7"/>
  <c r="U2368" i="7"/>
  <c r="F2682" i="5"/>
  <c r="H2682" i="5"/>
  <c r="G2682" i="5"/>
  <c r="G2370" i="4"/>
  <c r="H2370" i="4" s="1"/>
  <c r="P2681" i="7" l="1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H2683" i="5"/>
  <c r="G2683" i="5"/>
  <c r="F2683" i="5"/>
  <c r="G2371" i="4"/>
  <c r="H2371" i="4" s="1"/>
  <c r="K2683" i="6" l="1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H2684" i="5"/>
  <c r="G2684" i="5"/>
  <c r="F2684" i="5"/>
  <c r="G2372" i="4"/>
  <c r="H2372" i="4" s="1"/>
  <c r="P2683" i="7" l="1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G2373" i="4"/>
  <c r="H2373" i="4" s="1"/>
  <c r="P2684" i="7" l="1"/>
  <c r="E2374" i="6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S2684" i="7"/>
  <c r="R2684" i="7"/>
  <c r="Q2684" i="7"/>
  <c r="T2684" i="7"/>
  <c r="V2684" i="7" l="1"/>
  <c r="U2684" i="7"/>
</calcChain>
</file>

<file path=xl/sharedStrings.xml><?xml version="1.0" encoding="utf-8"?>
<sst xmlns="http://schemas.openxmlformats.org/spreadsheetml/2006/main" count="188" uniqueCount="185">
  <si>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</si>
  <si>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</si>
  <si>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</si>
  <si>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</si>
  <si>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</si>
  <si>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</si>
  <si>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</si>
  <si>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</si>
  <si>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</si>
  <si>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</si>
  <si>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</si>
  <si>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</si>
  <si>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</si>
  <si>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</si>
  <si>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</si>
  <si>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</si>
  <si>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</si>
  <si>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</si>
  <si>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</si>
  <si>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</si>
  <si>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</si>
  <si>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</si>
  <si>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</si>
  <si>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</si>
  <si>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</si>
  <si>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</si>
  <si>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</si>
  <si>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</si>
  <si>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</si>
  <si>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</si>
  <si>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</si>
  <si>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</si>
  <si>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</si>
  <si>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</si>
  <si>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</si>
  <si>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</si>
  <si>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</si>
  <si>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</si>
  <si>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</si>
  <si>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</si>
  <si>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</si>
  <si>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</si>
  <si>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</si>
  <si>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</si>
  <si>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</si>
  <si>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</si>
  <si>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</si>
  <si>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</si>
  <si>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</si>
  <si>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</si>
  <si>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</si>
  <si>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</si>
  <si>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</si>
  <si>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22,839.789</t>
  </si>
  <si>
    <t>2,512.739</t>
  </si>
  <si>
    <t>2,286.530</t>
  </si>
  <si>
    <t>3,441.479</t>
  </si>
  <si>
    <t>10,676.900</t>
  </si>
  <si>
    <t>3,884.800</t>
  </si>
  <si>
    <t>9,134.629</t>
  </si>
  <si>
    <t>1,313.770</t>
  </si>
  <si>
    <t>16,260.419</t>
  </si>
  <si>
    <t>10,926.799</t>
  </si>
  <si>
    <t>29,586.789</t>
  </si>
  <si>
    <t>11,737.410</t>
  </si>
  <si>
    <t>8,440.540</t>
  </si>
  <si>
    <t>13,078.700</t>
  </si>
  <si>
    <t>48,306.558</t>
  </si>
  <si>
    <t>19,774.769</t>
  </si>
  <si>
    <t>8,624.099</t>
  </si>
  <si>
    <t>32,442.539</t>
  </si>
  <si>
    <t>1,442.979</t>
  </si>
  <si>
    <t>22,233.000</t>
  </si>
  <si>
    <t>24,140.689</t>
  </si>
  <si>
    <t>11,720.889</t>
  </si>
  <si>
    <t>5,918.609</t>
  </si>
  <si>
    <t>24,933.990</t>
  </si>
  <si>
    <t>27,459.900</t>
  </si>
  <si>
    <t>26,482.289</t>
  </si>
  <si>
    <t>35,429.398</t>
  </si>
  <si>
    <t>6,212.049</t>
  </si>
  <si>
    <t>67,450.257</t>
  </si>
  <si>
    <t>15,702.860</t>
  </si>
  <si>
    <t>5,528.140</t>
  </si>
  <si>
    <t>10,741.330</t>
  </si>
  <si>
    <t>6,556.129</t>
  </si>
  <si>
    <t>3,592.399</t>
  </si>
  <si>
    <t>30,728.919</t>
  </si>
  <si>
    <t>257,665.718</t>
  </si>
  <si>
    <t>4,528.160</t>
  </si>
  <si>
    <t>13,004.360</t>
  </si>
  <si>
    <t>83,850.179</t>
  </si>
  <si>
    <t>139,036.656</t>
  </si>
  <si>
    <t>157,111.703</t>
  </si>
  <si>
    <t>102,163.320</t>
  </si>
  <si>
    <t>19,482.810</t>
  </si>
  <si>
    <t>76,541.726</t>
  </si>
  <si>
    <t>204,729.109</t>
  </si>
  <si>
    <t>2,060.850</t>
  </si>
  <si>
    <t>3,739.469</t>
  </si>
  <si>
    <t>16,802.400</t>
  </si>
  <si>
    <t>19,091.900</t>
  </si>
  <si>
    <t>30,897.539</t>
  </si>
  <si>
    <t>17,138.400</t>
  </si>
  <si>
    <t>15,819.200</t>
  </si>
  <si>
    <t>52,610.980</t>
  </si>
  <si>
    <t>77,761.507</t>
  </si>
  <si>
    <t>26,665.210</t>
  </si>
  <si>
    <t>19,551.449</t>
  </si>
  <si>
    <t>92,371.851</t>
  </si>
  <si>
    <t>32,788.320</t>
  </si>
  <si>
    <t>47,131.441</t>
  </si>
  <si>
    <t>112,332.914</t>
  </si>
  <si>
    <t>88,165.406</t>
  </si>
  <si>
    <t>54,099.078</t>
  </si>
  <si>
    <t>25,604.269</t>
  </si>
  <si>
    <t>72,905.070</t>
  </si>
  <si>
    <t>12,582.070</t>
  </si>
  <si>
    <t>55,719.753</t>
  </si>
  <si>
    <t>55,970.000</t>
  </si>
  <si>
    <t>195,990.234</t>
  </si>
  <si>
    <t>9,922.250</t>
  </si>
  <si>
    <t>27,316.250</t>
  </si>
  <si>
    <t>2,255.000</t>
  </si>
  <si>
    <t>3,030.429</t>
  </si>
  <si>
    <t>22,333.199</t>
  </si>
  <si>
    <t>14,178.780</t>
  </si>
  <si>
    <t>1,793.250</t>
  </si>
  <si>
    <t>4,770.000</t>
  </si>
  <si>
    <t>1,453,678.375</t>
  </si>
  <si>
    <t>13,000.000</t>
  </si>
  <si>
    <t>1,100.000</t>
  </si>
  <si>
    <t>21,292.210</t>
  </si>
  <si>
    <t>20,938.759</t>
  </si>
  <si>
    <t>66,211.750</t>
  </si>
  <si>
    <t>10,147.629</t>
  </si>
  <si>
    <t>32,340.000</t>
  </si>
  <si>
    <t>6,895.390</t>
  </si>
  <si>
    <t>6,058.240</t>
  </si>
  <si>
    <t>3,518.600</t>
  </si>
  <si>
    <t>35,771.578</t>
  </si>
  <si>
    <t>19,852.800</t>
  </si>
  <si>
    <t>12,732.030</t>
  </si>
  <si>
    <t>18,951.060</t>
  </si>
  <si>
    <t>21,091.960</t>
  </si>
  <si>
    <t>1,183.949</t>
  </si>
  <si>
    <t>59,670.000</t>
  </si>
  <si>
    <t>26,566.039</t>
  </si>
  <si>
    <t>59,193.261</t>
  </si>
  <si>
    <t>17,076.699</t>
  </si>
  <si>
    <t>26,941.669</t>
  </si>
  <si>
    <t>18,054.400</t>
  </si>
  <si>
    <t>1,868.800</t>
  </si>
  <si>
    <t>21,868.519</t>
  </si>
  <si>
    <t>3,267.909</t>
  </si>
  <si>
    <t>2,840.080</t>
  </si>
  <si>
    <t>11,942.719</t>
  </si>
  <si>
    <t>6,674.939</t>
  </si>
  <si>
    <t>1,774.760</t>
  </si>
  <si>
    <t>1,575.400</t>
  </si>
  <si>
    <t>2,467.689</t>
  </si>
  <si>
    <t>4,422.600</t>
  </si>
  <si>
    <t>7,270.899</t>
  </si>
  <si>
    <t>8,875.099</t>
  </si>
  <si>
    <t>2,571.560</t>
  </si>
  <si>
    <t>43,278.699</t>
  </si>
  <si>
    <t>1,294.329</t>
  </si>
  <si>
    <t>3,302.810</t>
  </si>
  <si>
    <t>1,353.099</t>
  </si>
  <si>
    <t>1,059.859</t>
  </si>
  <si>
    <t>8,404.099</t>
  </si>
  <si>
    <t>1,246.199</t>
  </si>
  <si>
    <t>7,028.700</t>
  </si>
  <si>
    <t>12,892.030</t>
  </si>
  <si>
    <t>13,521.200</t>
  </si>
  <si>
    <t>29,204.470</t>
  </si>
  <si>
    <t>3,194.429</t>
  </si>
  <si>
    <t>9,170.169</t>
  </si>
  <si>
    <t>2,569.100</t>
  </si>
  <si>
    <t>9,180.750</t>
  </si>
  <si>
    <t>10,994.419</t>
  </si>
  <si>
    <t>Titre : BH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</si>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</sst>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687"/>
  <sheetViews>
    <sheetView showGridLines="0" topLeftCell="A2672" workbookViewId="0">
      <selection activeCell="J2687" sqref="J2687:K2687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4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4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4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4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4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4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4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4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4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4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4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4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4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4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4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4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4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4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4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4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4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4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4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4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4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4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4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4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4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4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4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4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4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4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4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4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4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4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4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4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4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4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4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4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4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4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4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4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4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4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4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4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4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4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4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4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4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4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4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4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4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4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4" customWidth="1"/>
  </cols>
  <sheetData>
    <row r="1" spans="1:11" ht="18.149999999999999" customHeight="1" x14ac:dyDescent="0.25"/>
    <row r="2" spans="1:11" ht="22.65" customHeight="1" x14ac:dyDescent="0.25">
      <c r="B2" s="16" t="s">
        <v>181</v>
      </c>
      <c r="C2" s="17"/>
      <c r="D2" s="17"/>
      <c r="E2" s="17"/>
      <c r="F2" s="17"/>
      <c r="G2" s="17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11</v>
      </c>
    </row>
    <row r="5" spans="1:11" ht="13.5" x14ac:dyDescent="0.25">
      <c r="A5" s="11"/>
      <c r="B5" s="10">
        <v>42006</v>
      </c>
      <c r="C5" s="2">
        <v>10.25</v>
      </c>
      <c r="D5" s="2">
        <v>3.6549999999999998</v>
      </c>
      <c r="E5" s="2">
        <v>3.8039999999999998</v>
      </c>
      <c r="F5" s="2">
        <v>36</v>
      </c>
      <c r="G5" s="2">
        <v>136.94399999999999</v>
      </c>
      <c r="H5" s="11"/>
    </row>
    <row r="6" spans="1:11" ht="13.5" x14ac:dyDescent="0.25">
      <c r="A6" s="11"/>
      <c r="B6" s="10">
        <v>42009</v>
      </c>
      <c r="C6" s="2">
        <v>10.68</v>
      </c>
      <c r="D6" s="2">
        <v>3.8090000000000002</v>
      </c>
      <c r="E6" s="2">
        <v>3.8679999999999999</v>
      </c>
      <c r="F6" s="2">
        <v>1272</v>
      </c>
      <c r="G6" s="2">
        <v>4920.0959999999995</v>
      </c>
      <c r="H6" s="15">
        <v>4.2134062927496684E-2</v>
      </c>
      <c r="J6" t="s">
        <v>6</v>
      </c>
      <c r="K6">
        <v>252</v>
      </c>
    </row>
    <row r="7" spans="1:11" ht="13.5" x14ac:dyDescent="0.25">
      <c r="A7" s="11"/>
      <c r="B7" s="10">
        <v>42010</v>
      </c>
      <c r="C7" s="2">
        <v>11.33</v>
      </c>
      <c r="D7" s="2">
        <v>4.04</v>
      </c>
      <c r="E7" s="2">
        <v>4.1950000000000003</v>
      </c>
      <c r="F7" s="2">
        <v>865</v>
      </c>
      <c r="G7" s="2">
        <v>3628.6750000000002</v>
      </c>
      <c r="H7" s="15">
        <v>6.0645838802835354E-2</v>
      </c>
    </row>
    <row r="8" spans="1:11" ht="13.5" x14ac:dyDescent="0.25">
      <c r="A8" s="11"/>
      <c r="B8" s="10">
        <v>42011</v>
      </c>
      <c r="C8" s="2">
        <v>11.8</v>
      </c>
      <c r="D8" s="2">
        <v>4.2080000000000002</v>
      </c>
      <c r="E8" s="2">
        <v>4.3890000000000002</v>
      </c>
      <c r="F8" s="2">
        <v>964</v>
      </c>
      <c r="G8" s="2">
        <v>4230.9960000000001</v>
      </c>
      <c r="H8" s="15">
        <v>4.1584158415841621E-2</v>
      </c>
      <c r="J8" t="s">
        <v>7</v>
      </c>
      <c r="K8" s="9">
        <f>AVERAGE(H6:H2687)</f>
        <v>4.9562284903475204E-4</v>
      </c>
    </row>
    <row r="9" spans="1:11" ht="13.5" x14ac:dyDescent="0.25">
      <c r="A9" s="11"/>
      <c r="B9" s="10">
        <v>42012</v>
      </c>
      <c r="C9" s="2">
        <v>11.78</v>
      </c>
      <c r="D9" s="2">
        <v>4.2009999999999996</v>
      </c>
      <c r="E9" s="2">
        <v>4.2709999999999999</v>
      </c>
      <c r="F9" s="2">
        <v>748</v>
      </c>
      <c r="G9" s="2">
        <v>3194.7080000000001</v>
      </c>
      <c r="H9" s="15">
        <v>-1.6634980988594489E-3</v>
      </c>
      <c r="J9" t="s">
        <v>8</v>
      </c>
      <c r="K9" s="9">
        <f>K8*K6</f>
        <v>0.12489695795675751</v>
      </c>
    </row>
    <row r="10" spans="1:11" ht="13.5" x14ac:dyDescent="0.25">
      <c r="A10" s="11"/>
      <c r="B10" s="10">
        <v>42013</v>
      </c>
      <c r="C10" s="2">
        <v>11.5</v>
      </c>
      <c r="D10" s="2">
        <v>4.101</v>
      </c>
      <c r="E10" s="2">
        <v>4.2939999999999996</v>
      </c>
      <c r="F10" s="2">
        <v>40</v>
      </c>
      <c r="G10" s="2">
        <v>171.76</v>
      </c>
      <c r="H10" s="15">
        <v>-2.380385622470832E-2</v>
      </c>
      <c r="J10" t="s">
        <v>9</v>
      </c>
      <c r="K10" s="9">
        <f>STDEV(H6:H2687)</f>
        <v>1.6704424334345776E-2</v>
      </c>
    </row>
    <row r="11" spans="1:11" ht="13.5" x14ac:dyDescent="0.25">
      <c r="A11" s="11"/>
      <c r="B11" s="10">
        <v>42016</v>
      </c>
      <c r="C11" s="2">
        <v>11.97</v>
      </c>
      <c r="D11" s="2">
        <v>4.2690000000000001</v>
      </c>
      <c r="E11" s="2">
        <v>4.4420000000000002</v>
      </c>
      <c r="F11" s="2">
        <v>1130</v>
      </c>
      <c r="G11" s="2">
        <v>5019.46</v>
      </c>
      <c r="H11" s="15">
        <v>4.096561814191664E-2</v>
      </c>
      <c r="J11" t="s">
        <v>10</v>
      </c>
      <c r="K11" s="9">
        <f>K10*SQRT(K6)</f>
        <v>0.26517451549904753</v>
      </c>
    </row>
    <row r="12" spans="1:11" ht="13.5" x14ac:dyDescent="0.25">
      <c r="A12" s="11"/>
      <c r="B12" s="10">
        <v>42017</v>
      </c>
      <c r="C12" s="2">
        <v>11.97</v>
      </c>
      <c r="D12" s="2">
        <v>4.2690000000000001</v>
      </c>
      <c r="E12" s="2">
        <v>0</v>
      </c>
      <c r="F12" s="2">
        <v>0</v>
      </c>
      <c r="G12" s="2">
        <v>0</v>
      </c>
      <c r="H12" s="15">
        <v>0</v>
      </c>
    </row>
    <row r="13" spans="1:11" ht="13.5" x14ac:dyDescent="0.25">
      <c r="A13" s="11"/>
      <c r="B13" s="10">
        <v>42019</v>
      </c>
      <c r="C13" s="2">
        <v>11.62</v>
      </c>
      <c r="D13" s="2">
        <v>4.1440000000000001</v>
      </c>
      <c r="E13" s="2">
        <v>0</v>
      </c>
      <c r="F13" s="2">
        <v>0</v>
      </c>
      <c r="G13" s="2">
        <v>0</v>
      </c>
      <c r="H13" s="15">
        <v>-2.928086202857812E-2</v>
      </c>
    </row>
    <row r="14" spans="1:11" ht="13.5" x14ac:dyDescent="0.25">
      <c r="A14" s="11"/>
      <c r="B14" s="10">
        <v>42020</v>
      </c>
      <c r="C14" s="2">
        <v>11.5</v>
      </c>
      <c r="D14" s="2">
        <v>4.101</v>
      </c>
      <c r="E14" s="2">
        <v>4.2679999999999998</v>
      </c>
      <c r="F14" s="2">
        <v>308</v>
      </c>
      <c r="G14" s="2">
        <v>1314.5439999999999</v>
      </c>
      <c r="H14" s="15">
        <v>-1.0376447876447913E-2</v>
      </c>
    </row>
    <row r="15" spans="1:11" ht="13.5" x14ac:dyDescent="0.25">
      <c r="A15" s="11"/>
      <c r="B15" s="10">
        <v>42023</v>
      </c>
      <c r="C15" s="2">
        <v>11.5</v>
      </c>
      <c r="D15" s="2">
        <v>4.101</v>
      </c>
      <c r="E15" s="2">
        <v>4.2679999999999998</v>
      </c>
      <c r="F15" s="2">
        <v>220</v>
      </c>
      <c r="G15" s="2">
        <v>938.95999999999992</v>
      </c>
      <c r="H15" s="15">
        <v>0</v>
      </c>
    </row>
    <row r="16" spans="1:11" ht="13.5" x14ac:dyDescent="0.25">
      <c r="A16" s="11"/>
      <c r="B16" s="10">
        <v>42024</v>
      </c>
      <c r="C16" s="2">
        <v>11.5</v>
      </c>
      <c r="D16" s="2">
        <v>4.101</v>
      </c>
      <c r="E16" s="2">
        <v>0</v>
      </c>
      <c r="F16" s="2">
        <v>0</v>
      </c>
      <c r="G16" s="2">
        <v>0</v>
      </c>
      <c r="H16" s="15">
        <v>0</v>
      </c>
    </row>
    <row r="17" spans="1:8" ht="13.5" x14ac:dyDescent="0.25">
      <c r="A17" s="11"/>
      <c r="B17" s="10">
        <v>42025</v>
      </c>
      <c r="C17" s="2">
        <v>11.5</v>
      </c>
      <c r="D17" s="2">
        <v>4.101</v>
      </c>
      <c r="E17" s="2">
        <v>0</v>
      </c>
      <c r="F17" s="2">
        <v>0</v>
      </c>
      <c r="G17" s="2">
        <v>0</v>
      </c>
      <c r="H17" s="15">
        <v>0</v>
      </c>
    </row>
    <row r="18" spans="1:8" ht="13.5" x14ac:dyDescent="0.25">
      <c r="A18" s="11"/>
      <c r="B18" s="10">
        <v>42026</v>
      </c>
      <c r="C18" s="2">
        <v>11.09</v>
      </c>
      <c r="D18" s="2">
        <v>3.9550000000000001</v>
      </c>
      <c r="E18" s="2">
        <v>4.1239999999999997</v>
      </c>
      <c r="F18" s="2">
        <v>1753826</v>
      </c>
      <c r="G18" s="2">
        <v>7232778.4239999996</v>
      </c>
      <c r="H18" s="15">
        <v>-3.5601072909046551E-2</v>
      </c>
    </row>
    <row r="19" spans="1:8" ht="13.5" x14ac:dyDescent="0.25">
      <c r="A19" s="11"/>
      <c r="B19" s="10">
        <v>42027</v>
      </c>
      <c r="C19" s="2">
        <v>11.42</v>
      </c>
      <c r="D19" s="2">
        <v>4.0730000000000004</v>
      </c>
      <c r="E19" s="2">
        <v>4.2380000000000004</v>
      </c>
      <c r="F19" s="2">
        <v>97</v>
      </c>
      <c r="G19" s="2">
        <v>411.08600000000007</v>
      </c>
      <c r="H19" s="15">
        <v>2.9835651074589211E-2</v>
      </c>
    </row>
    <row r="20" spans="1:8" ht="13.5" x14ac:dyDescent="0.25">
      <c r="A20" s="11"/>
      <c r="B20" s="10">
        <v>42030</v>
      </c>
      <c r="C20" s="2">
        <v>11.4</v>
      </c>
      <c r="D20" s="2">
        <v>4.0650000000000004</v>
      </c>
      <c r="E20" s="2">
        <v>4.2309999999999999</v>
      </c>
      <c r="F20" s="2">
        <v>53</v>
      </c>
      <c r="G20" s="2">
        <v>224.24299999999999</v>
      </c>
      <c r="H20" s="15">
        <v>-1.9641541861036109E-3</v>
      </c>
    </row>
    <row r="21" spans="1:8" ht="13.5" x14ac:dyDescent="0.25">
      <c r="A21" s="11"/>
      <c r="B21" s="10">
        <v>42031</v>
      </c>
      <c r="C21" s="2">
        <v>11.11</v>
      </c>
      <c r="D21" s="2">
        <v>3.9620000000000002</v>
      </c>
      <c r="E21" s="2">
        <v>4.1230000000000002</v>
      </c>
      <c r="F21" s="2">
        <v>7</v>
      </c>
      <c r="G21" s="2">
        <v>28.861000000000001</v>
      </c>
      <c r="H21" s="15">
        <v>-2.5338253382533874E-2</v>
      </c>
    </row>
    <row r="22" spans="1:8" ht="13.5" x14ac:dyDescent="0.25">
      <c r="A22" s="11"/>
      <c r="B22" s="10">
        <v>42032</v>
      </c>
      <c r="C22" s="2">
        <v>11.35</v>
      </c>
      <c r="D22" s="2">
        <v>4.048</v>
      </c>
      <c r="E22" s="2">
        <v>4.2119999999999997</v>
      </c>
      <c r="F22" s="2">
        <v>6</v>
      </c>
      <c r="G22" s="2">
        <v>25.271999999999998</v>
      </c>
      <c r="H22" s="15">
        <v>2.1706208985360891E-2</v>
      </c>
    </row>
    <row r="23" spans="1:8" ht="13.5" x14ac:dyDescent="0.25">
      <c r="A23" s="11"/>
      <c r="B23" s="10">
        <v>42033</v>
      </c>
      <c r="C23" s="2">
        <v>11.35</v>
      </c>
      <c r="D23" s="2">
        <v>4.048</v>
      </c>
      <c r="E23" s="2">
        <v>0</v>
      </c>
      <c r="F23" s="2">
        <v>0</v>
      </c>
      <c r="G23" s="2">
        <v>0</v>
      </c>
      <c r="H23" s="15">
        <v>0</v>
      </c>
    </row>
    <row r="24" spans="1:8" ht="13.5" x14ac:dyDescent="0.25">
      <c r="A24" s="11"/>
      <c r="B24" s="10">
        <v>42034</v>
      </c>
      <c r="C24" s="2">
        <v>11.38</v>
      </c>
      <c r="D24" s="2">
        <v>4.0579999999999998</v>
      </c>
      <c r="E24" s="2">
        <v>4.2210000000000001</v>
      </c>
      <c r="F24" s="2">
        <v>1050</v>
      </c>
      <c r="G24" s="2">
        <v>4432.05</v>
      </c>
      <c r="H24" s="15">
        <v>2.4703557312252436E-3</v>
      </c>
    </row>
    <row r="25" spans="1:8" ht="13.5" x14ac:dyDescent="0.25">
      <c r="A25" s="11"/>
      <c r="B25" s="10">
        <v>42037</v>
      </c>
      <c r="C25" s="2">
        <v>11.38</v>
      </c>
      <c r="D25" s="2">
        <v>4.0579999999999998</v>
      </c>
      <c r="E25" s="2">
        <v>0</v>
      </c>
      <c r="F25" s="2">
        <v>0</v>
      </c>
      <c r="G25" s="2">
        <v>0</v>
      </c>
      <c r="H25" s="15">
        <v>0</v>
      </c>
    </row>
    <row r="26" spans="1:8" ht="13.5" x14ac:dyDescent="0.25">
      <c r="A26" s="11"/>
      <c r="B26" s="10">
        <v>42038</v>
      </c>
      <c r="C26" s="2">
        <v>11.38</v>
      </c>
      <c r="D26" s="2">
        <v>4.0579999999999998</v>
      </c>
      <c r="E26" s="2">
        <v>0</v>
      </c>
      <c r="F26" s="2">
        <v>0</v>
      </c>
      <c r="G26" s="2">
        <v>0</v>
      </c>
      <c r="H26" s="15">
        <v>0</v>
      </c>
    </row>
    <row r="27" spans="1:8" ht="13.5" x14ac:dyDescent="0.25">
      <c r="A27" s="11"/>
      <c r="B27" s="10">
        <v>42039</v>
      </c>
      <c r="C27" s="2">
        <v>11.38</v>
      </c>
      <c r="D27" s="2">
        <v>4.0579999999999998</v>
      </c>
      <c r="E27" s="2">
        <v>0</v>
      </c>
      <c r="F27" s="2">
        <v>0</v>
      </c>
      <c r="G27" s="2">
        <v>0</v>
      </c>
      <c r="H27" s="15">
        <v>0</v>
      </c>
    </row>
    <row r="28" spans="1:8" ht="13.5" x14ac:dyDescent="0.25">
      <c r="A28" s="11"/>
      <c r="B28" s="10">
        <v>42040</v>
      </c>
      <c r="C28" s="2">
        <v>11.38</v>
      </c>
      <c r="D28" s="2">
        <v>4.0579999999999998</v>
      </c>
      <c r="E28" s="2">
        <v>4.2229999999999999</v>
      </c>
      <c r="F28" s="2">
        <v>131</v>
      </c>
      <c r="G28" s="2">
        <v>553.21299999999997</v>
      </c>
      <c r="H28" s="15">
        <v>0</v>
      </c>
    </row>
    <row r="29" spans="1:8" ht="13.5" x14ac:dyDescent="0.25">
      <c r="A29" s="11"/>
      <c r="B29" s="10">
        <v>42041</v>
      </c>
      <c r="C29" s="2">
        <v>11.38</v>
      </c>
      <c r="D29" s="2">
        <v>4.0579999999999998</v>
      </c>
      <c r="E29" s="2">
        <v>4.2229999999999999</v>
      </c>
      <c r="F29" s="2">
        <v>80</v>
      </c>
      <c r="G29" s="2">
        <v>337.84</v>
      </c>
      <c r="H29" s="15">
        <v>0</v>
      </c>
    </row>
    <row r="30" spans="1:8" ht="13.5" x14ac:dyDescent="0.25">
      <c r="A30" s="11"/>
      <c r="B30" s="10">
        <v>42044</v>
      </c>
      <c r="C30" s="2">
        <v>11.14</v>
      </c>
      <c r="D30" s="2">
        <v>3.9729999999999999</v>
      </c>
      <c r="E30" s="2">
        <v>4.1340000000000003</v>
      </c>
      <c r="F30" s="2">
        <v>795</v>
      </c>
      <c r="G30" s="2">
        <v>3286.53</v>
      </c>
      <c r="H30" s="15">
        <v>-2.0946278955150312E-2</v>
      </c>
    </row>
    <row r="31" spans="1:8" ht="13.5" x14ac:dyDescent="0.25">
      <c r="A31" s="11"/>
      <c r="B31" s="10">
        <v>42045</v>
      </c>
      <c r="C31" s="2">
        <v>10.81</v>
      </c>
      <c r="D31" s="2">
        <v>3.855</v>
      </c>
      <c r="E31" s="2">
        <v>4.0129999999999999</v>
      </c>
      <c r="F31" s="2">
        <v>1965</v>
      </c>
      <c r="G31" s="2">
        <v>7885.5450000000001</v>
      </c>
      <c r="H31" s="15">
        <v>-2.9700478228039236E-2</v>
      </c>
    </row>
    <row r="32" spans="1:8" ht="13.5" x14ac:dyDescent="0.25">
      <c r="A32" s="11"/>
      <c r="B32" s="10">
        <v>42046</v>
      </c>
      <c r="C32" s="2">
        <v>10.8</v>
      </c>
      <c r="D32" s="2">
        <v>3.851</v>
      </c>
      <c r="E32" s="2">
        <v>3.9670000000000001</v>
      </c>
      <c r="F32" s="2">
        <v>342</v>
      </c>
      <c r="G32" s="2">
        <v>1356.7139999999999</v>
      </c>
      <c r="H32" s="15">
        <v>-1.0376134889753575E-3</v>
      </c>
    </row>
    <row r="33" spans="1:8" ht="13.5" x14ac:dyDescent="0.25">
      <c r="A33" s="11"/>
      <c r="B33" s="10">
        <v>42047</v>
      </c>
      <c r="C33" s="2">
        <v>10.8</v>
      </c>
      <c r="D33" s="2">
        <v>3.851</v>
      </c>
      <c r="E33" s="2">
        <v>4.008</v>
      </c>
      <c r="F33" s="2">
        <v>4</v>
      </c>
      <c r="G33" s="2">
        <v>16.032</v>
      </c>
      <c r="H33" s="15">
        <v>0</v>
      </c>
    </row>
    <row r="34" spans="1:8" ht="13.5" x14ac:dyDescent="0.25">
      <c r="A34" s="11"/>
      <c r="B34" s="10">
        <v>42048</v>
      </c>
      <c r="C34" s="2">
        <v>10.8</v>
      </c>
      <c r="D34" s="2">
        <v>3.851</v>
      </c>
      <c r="E34" s="2">
        <v>4.008</v>
      </c>
      <c r="F34" s="2">
        <v>55</v>
      </c>
      <c r="G34" s="2">
        <v>220.44</v>
      </c>
      <c r="H34" s="15">
        <v>0</v>
      </c>
    </row>
    <row r="35" spans="1:8" ht="13.5" x14ac:dyDescent="0.25">
      <c r="A35" s="11"/>
      <c r="B35" s="10">
        <v>42051</v>
      </c>
      <c r="C35" s="2">
        <v>11</v>
      </c>
      <c r="D35" s="2">
        <v>3.923</v>
      </c>
      <c r="E35" s="2">
        <v>4.0819999999999999</v>
      </c>
      <c r="F35" s="2">
        <v>300</v>
      </c>
      <c r="G35" s="2">
        <v>1224.5999999999999</v>
      </c>
      <c r="H35" s="15">
        <v>1.8696442482472101E-2</v>
      </c>
    </row>
    <row r="36" spans="1:8" ht="13.5" x14ac:dyDescent="0.25">
      <c r="A36" s="11"/>
      <c r="B36" s="10">
        <v>42052</v>
      </c>
      <c r="C36" s="2">
        <v>11</v>
      </c>
      <c r="D36" s="2">
        <v>3.923</v>
      </c>
      <c r="E36" s="2">
        <v>4.0819999999999999</v>
      </c>
      <c r="F36" s="2">
        <v>1162</v>
      </c>
      <c r="G36" s="2">
        <v>4743.2839999999997</v>
      </c>
      <c r="H36" s="15">
        <v>0</v>
      </c>
    </row>
    <row r="37" spans="1:8" ht="13.5" x14ac:dyDescent="0.25">
      <c r="A37" s="11"/>
      <c r="B37" s="10">
        <v>42053</v>
      </c>
      <c r="C37" s="2">
        <v>11</v>
      </c>
      <c r="D37" s="2">
        <v>3.923</v>
      </c>
      <c r="E37" s="2">
        <v>4.0819999999999999</v>
      </c>
      <c r="F37" s="2">
        <v>100</v>
      </c>
      <c r="G37" s="2">
        <v>408.2</v>
      </c>
      <c r="H37" s="15">
        <v>0</v>
      </c>
    </row>
    <row r="38" spans="1:8" ht="13.5" x14ac:dyDescent="0.25">
      <c r="A38" s="11"/>
      <c r="B38" s="10">
        <v>42054</v>
      </c>
      <c r="C38" s="2">
        <v>11.33</v>
      </c>
      <c r="D38" s="2">
        <v>4.04</v>
      </c>
      <c r="E38" s="2">
        <v>4.1230000000000002</v>
      </c>
      <c r="F38" s="2">
        <v>388</v>
      </c>
      <c r="G38" s="2">
        <v>1599.7240000000002</v>
      </c>
      <c r="H38" s="15">
        <v>2.9824114198317611E-2</v>
      </c>
    </row>
    <row r="39" spans="1:8" ht="13.5" x14ac:dyDescent="0.25">
      <c r="A39" s="11"/>
      <c r="B39" s="10">
        <v>42055</v>
      </c>
      <c r="C39" s="2">
        <v>11.33</v>
      </c>
      <c r="D39" s="2">
        <v>4.04</v>
      </c>
      <c r="E39" s="2">
        <v>4.2050000000000001</v>
      </c>
      <c r="F39" s="2">
        <v>546</v>
      </c>
      <c r="G39" s="2">
        <v>2295.9299999999998</v>
      </c>
      <c r="H39" s="15">
        <v>0</v>
      </c>
    </row>
    <row r="40" spans="1:8" ht="13.5" x14ac:dyDescent="0.25">
      <c r="A40" s="11"/>
      <c r="B40" s="10">
        <v>42058</v>
      </c>
      <c r="C40" s="2">
        <v>11.32</v>
      </c>
      <c r="D40" s="2">
        <v>4.0369999999999999</v>
      </c>
      <c r="E40" s="2">
        <v>4.202</v>
      </c>
      <c r="F40" s="2">
        <v>2700</v>
      </c>
      <c r="G40" s="2">
        <v>11345.4</v>
      </c>
      <c r="H40" s="15">
        <v>-7.4257425742577066E-4</v>
      </c>
    </row>
    <row r="41" spans="1:8" ht="13.5" x14ac:dyDescent="0.25">
      <c r="A41" s="11"/>
      <c r="B41" s="10">
        <v>42059</v>
      </c>
      <c r="C41" s="2">
        <v>11.35</v>
      </c>
      <c r="D41" s="2">
        <v>4.048</v>
      </c>
      <c r="E41" s="2">
        <v>4.2050000000000001</v>
      </c>
      <c r="F41" s="2">
        <v>2180</v>
      </c>
      <c r="G41" s="2">
        <v>9166.9</v>
      </c>
      <c r="H41" s="15">
        <v>2.7247956403270053E-3</v>
      </c>
    </row>
    <row r="42" spans="1:8" ht="13.5" x14ac:dyDescent="0.25">
      <c r="A42" s="11"/>
      <c r="B42" s="10">
        <v>42060</v>
      </c>
      <c r="C42" s="2">
        <v>11.72</v>
      </c>
      <c r="D42" s="2">
        <v>4.18</v>
      </c>
      <c r="E42" s="2">
        <v>4.2229999999999999</v>
      </c>
      <c r="F42" s="2">
        <v>2129</v>
      </c>
      <c r="G42" s="2">
        <v>8990.7669999999998</v>
      </c>
      <c r="H42" s="15">
        <v>3.2608695652173829E-2</v>
      </c>
    </row>
    <row r="43" spans="1:8" ht="13.5" x14ac:dyDescent="0.25">
      <c r="A43" s="11"/>
      <c r="B43" s="10">
        <v>42061</v>
      </c>
      <c r="C43" s="2">
        <v>12.43</v>
      </c>
      <c r="D43" s="2">
        <v>4.4329999999999998</v>
      </c>
      <c r="E43" s="2">
        <v>4.6079999999999997</v>
      </c>
      <c r="F43" s="2">
        <v>9651</v>
      </c>
      <c r="G43" s="2">
        <v>44471.807999999997</v>
      </c>
      <c r="H43" s="15">
        <v>6.0526315789473713E-2</v>
      </c>
    </row>
    <row r="44" spans="1:8" ht="13.5" x14ac:dyDescent="0.25">
      <c r="A44" s="11"/>
      <c r="B44" s="10">
        <v>42062</v>
      </c>
      <c r="C44" s="2">
        <v>12.52</v>
      </c>
      <c r="D44" s="2">
        <v>4.4649999999999999</v>
      </c>
      <c r="E44" s="2">
        <v>4.6440000000000001</v>
      </c>
      <c r="F44" s="2">
        <v>1401</v>
      </c>
      <c r="G44" s="2">
        <v>6506.2440000000006</v>
      </c>
      <c r="H44" s="15">
        <v>7.218587863749161E-3</v>
      </c>
    </row>
    <row r="45" spans="1:8" ht="13.5" x14ac:dyDescent="0.25">
      <c r="A45" s="11"/>
      <c r="B45" s="10">
        <v>42065</v>
      </c>
      <c r="C45" s="2">
        <v>12.52</v>
      </c>
      <c r="D45" s="2">
        <v>4.4649999999999999</v>
      </c>
      <c r="E45" s="2">
        <v>4.6459999999999999</v>
      </c>
      <c r="F45" s="2">
        <v>3243</v>
      </c>
      <c r="G45" s="2">
        <v>15066.977999999999</v>
      </c>
      <c r="H45" s="15">
        <v>0</v>
      </c>
    </row>
    <row r="46" spans="1:8" ht="13.5" x14ac:dyDescent="0.25">
      <c r="A46" s="11"/>
      <c r="B46" s="10">
        <v>42066</v>
      </c>
      <c r="C46" s="2">
        <v>12.5</v>
      </c>
      <c r="D46" s="2">
        <v>4.4580000000000002</v>
      </c>
      <c r="E46" s="2">
        <v>4.6390000000000002</v>
      </c>
      <c r="F46" s="2">
        <v>3000</v>
      </c>
      <c r="G46" s="2">
        <v>13917</v>
      </c>
      <c r="H46" s="15">
        <v>-1.5677491601343053E-3</v>
      </c>
    </row>
    <row r="47" spans="1:8" ht="13.5" x14ac:dyDescent="0.25">
      <c r="A47" s="11"/>
      <c r="B47" s="10">
        <v>42067</v>
      </c>
      <c r="C47" s="2">
        <v>12.5</v>
      </c>
      <c r="D47" s="2">
        <v>4.4580000000000002</v>
      </c>
      <c r="E47" s="2">
        <v>4.6390000000000002</v>
      </c>
      <c r="F47" s="2">
        <v>2000</v>
      </c>
      <c r="G47" s="2">
        <v>9278</v>
      </c>
      <c r="H47" s="15">
        <v>0</v>
      </c>
    </row>
    <row r="48" spans="1:8" ht="13.5" x14ac:dyDescent="0.25">
      <c r="A48" s="11"/>
      <c r="B48" s="10">
        <v>42068</v>
      </c>
      <c r="C48" s="2">
        <v>12.5</v>
      </c>
      <c r="D48" s="2">
        <v>4.4580000000000002</v>
      </c>
      <c r="E48" s="2">
        <v>4.6390000000000002</v>
      </c>
      <c r="F48" s="2">
        <v>1095</v>
      </c>
      <c r="G48" s="2">
        <v>5079.7049999999999</v>
      </c>
      <c r="H48" s="15">
        <v>0</v>
      </c>
    </row>
    <row r="49" spans="1:8" ht="13.5" x14ac:dyDescent="0.25">
      <c r="A49" s="11"/>
      <c r="B49" s="10">
        <v>42069</v>
      </c>
      <c r="C49" s="2">
        <v>12.5</v>
      </c>
      <c r="D49" s="2">
        <v>4.4580000000000002</v>
      </c>
      <c r="E49" s="2">
        <v>4.6390000000000002</v>
      </c>
      <c r="F49" s="2">
        <v>4715</v>
      </c>
      <c r="G49" s="2">
        <v>21872.885000000002</v>
      </c>
      <c r="H49" s="15">
        <v>0</v>
      </c>
    </row>
    <row r="50" spans="1:8" ht="13.5" x14ac:dyDescent="0.25">
      <c r="A50" s="11"/>
      <c r="B50" s="10">
        <v>42072</v>
      </c>
      <c r="C50" s="2">
        <v>12.5</v>
      </c>
      <c r="D50" s="2">
        <v>4.4580000000000002</v>
      </c>
      <c r="E50" s="2">
        <v>4.6390000000000002</v>
      </c>
      <c r="F50" s="2">
        <v>1636</v>
      </c>
      <c r="G50" s="2">
        <v>7589.4040000000005</v>
      </c>
      <c r="H50" s="15">
        <v>0</v>
      </c>
    </row>
    <row r="51" spans="1:8" ht="13.5" x14ac:dyDescent="0.25">
      <c r="A51" s="11"/>
      <c r="B51" s="10">
        <v>42073</v>
      </c>
      <c r="C51" s="2">
        <v>12.5</v>
      </c>
      <c r="D51" s="2">
        <v>4.4580000000000002</v>
      </c>
      <c r="E51" s="2">
        <v>4.6390000000000002</v>
      </c>
      <c r="F51" s="2">
        <v>9</v>
      </c>
      <c r="G51" s="2">
        <v>41.751000000000005</v>
      </c>
      <c r="H51" s="15">
        <v>0</v>
      </c>
    </row>
    <row r="52" spans="1:8" ht="13.5" x14ac:dyDescent="0.25">
      <c r="A52" s="11"/>
      <c r="B52" s="10">
        <v>42074</v>
      </c>
      <c r="C52" s="2">
        <v>12.51</v>
      </c>
      <c r="D52" s="2">
        <v>4.4610000000000003</v>
      </c>
      <c r="E52" s="2">
        <v>4.6420000000000003</v>
      </c>
      <c r="F52" s="2">
        <v>1038</v>
      </c>
      <c r="G52" s="2">
        <v>4818.3960000000006</v>
      </c>
      <c r="H52" s="15">
        <v>6.7294751009423814E-4</v>
      </c>
    </row>
    <row r="53" spans="1:8" ht="13.5" x14ac:dyDescent="0.25">
      <c r="A53" s="11"/>
      <c r="B53" s="10">
        <v>42075</v>
      </c>
      <c r="C53" s="2">
        <v>12.71</v>
      </c>
      <c r="D53" s="2">
        <v>4.5330000000000004</v>
      </c>
      <c r="E53" s="2">
        <v>4.7160000000000002</v>
      </c>
      <c r="F53" s="2">
        <v>1926</v>
      </c>
      <c r="G53" s="2">
        <v>9083.0159999999996</v>
      </c>
      <c r="H53" s="15">
        <v>1.613987895090788E-2</v>
      </c>
    </row>
    <row r="54" spans="1:8" ht="13.5" x14ac:dyDescent="0.25">
      <c r="A54" s="11"/>
      <c r="B54" s="10">
        <v>42076</v>
      </c>
      <c r="C54" s="2">
        <v>12.71</v>
      </c>
      <c r="D54" s="2">
        <v>4.5330000000000004</v>
      </c>
      <c r="E54" s="2">
        <v>4.7590000000000003</v>
      </c>
      <c r="F54" s="2">
        <v>102</v>
      </c>
      <c r="G54" s="2">
        <v>485.41800000000001</v>
      </c>
      <c r="H54" s="15">
        <v>0</v>
      </c>
    </row>
    <row r="55" spans="1:8" ht="13.5" x14ac:dyDescent="0.25">
      <c r="A55" s="11"/>
      <c r="B55" s="10">
        <v>42079</v>
      </c>
      <c r="C55" s="2">
        <v>12.71</v>
      </c>
      <c r="D55" s="2">
        <v>4.5330000000000004</v>
      </c>
      <c r="E55" s="2">
        <v>4.7169999999999996</v>
      </c>
      <c r="F55" s="2">
        <v>1700</v>
      </c>
      <c r="G55" s="2">
        <v>8018.9</v>
      </c>
      <c r="H55" s="15">
        <v>0</v>
      </c>
    </row>
    <row r="56" spans="1:8" ht="13.5" x14ac:dyDescent="0.25">
      <c r="A56" s="11"/>
      <c r="B56" s="10">
        <v>42080</v>
      </c>
      <c r="C56" s="2">
        <v>12.7</v>
      </c>
      <c r="D56" s="2">
        <v>4.5289999999999999</v>
      </c>
      <c r="E56" s="2">
        <v>4.7130000000000001</v>
      </c>
      <c r="F56" s="2">
        <v>1770</v>
      </c>
      <c r="G56" s="2">
        <v>8342.01</v>
      </c>
      <c r="H56" s="15">
        <v>-8.824178248401604E-4</v>
      </c>
    </row>
    <row r="57" spans="1:8" ht="13.5" x14ac:dyDescent="0.25">
      <c r="A57" s="11"/>
      <c r="B57" s="10">
        <v>42081</v>
      </c>
      <c r="C57" s="2">
        <v>12.5</v>
      </c>
      <c r="D57" s="2">
        <v>4.4580000000000002</v>
      </c>
      <c r="E57" s="2">
        <v>4.657</v>
      </c>
      <c r="F57" s="2">
        <v>2329</v>
      </c>
      <c r="G57" s="2">
        <v>10846.153</v>
      </c>
      <c r="H57" s="15">
        <v>-1.5676749834400469E-2</v>
      </c>
    </row>
    <row r="58" spans="1:8" ht="13.5" x14ac:dyDescent="0.25">
      <c r="A58" s="11"/>
      <c r="B58" s="10">
        <v>42082</v>
      </c>
      <c r="C58" s="2">
        <v>12.86</v>
      </c>
      <c r="D58" s="2">
        <v>4.5860000000000003</v>
      </c>
      <c r="E58" s="2">
        <v>4.7720000000000002</v>
      </c>
      <c r="F58" s="2">
        <v>4</v>
      </c>
      <c r="G58" s="2">
        <v>19.088000000000001</v>
      </c>
      <c r="H58" s="15">
        <v>2.8712427097353097E-2</v>
      </c>
    </row>
    <row r="59" spans="1:8" ht="13.5" x14ac:dyDescent="0.25">
      <c r="A59" s="11"/>
      <c r="B59" s="10">
        <v>42086</v>
      </c>
      <c r="C59" s="2">
        <v>12.85</v>
      </c>
      <c r="D59" s="2">
        <v>4.5830000000000002</v>
      </c>
      <c r="E59" s="2">
        <v>4.7690000000000001</v>
      </c>
      <c r="F59" s="2">
        <v>1027</v>
      </c>
      <c r="G59" s="2">
        <v>4897.7629999999999</v>
      </c>
      <c r="H59" s="15">
        <v>-6.5416484954210934E-4</v>
      </c>
    </row>
    <row r="60" spans="1:8" ht="13.5" x14ac:dyDescent="0.25">
      <c r="A60" s="11"/>
      <c r="B60" s="10">
        <v>42087</v>
      </c>
      <c r="C60" s="2">
        <v>12.85</v>
      </c>
      <c r="D60" s="2">
        <v>4.5830000000000002</v>
      </c>
      <c r="E60" s="2">
        <v>0</v>
      </c>
      <c r="F60" s="2">
        <v>0</v>
      </c>
      <c r="G60" s="2">
        <v>0</v>
      </c>
      <c r="H60" s="15">
        <v>0</v>
      </c>
    </row>
    <row r="61" spans="1:8" ht="13.5" x14ac:dyDescent="0.25">
      <c r="A61" s="11"/>
      <c r="B61" s="10">
        <v>42088</v>
      </c>
      <c r="C61" s="2">
        <v>12.85</v>
      </c>
      <c r="D61" s="2">
        <v>4.5830000000000002</v>
      </c>
      <c r="E61" s="2">
        <v>0</v>
      </c>
      <c r="F61" s="2">
        <v>0</v>
      </c>
      <c r="G61" s="2">
        <v>0</v>
      </c>
      <c r="H61" s="15">
        <v>0</v>
      </c>
    </row>
    <row r="62" spans="1:8" ht="13.5" x14ac:dyDescent="0.25">
      <c r="A62" s="11"/>
      <c r="B62" s="10">
        <v>42089</v>
      </c>
      <c r="C62" s="2">
        <v>12.5</v>
      </c>
      <c r="D62" s="2">
        <v>4.4580000000000002</v>
      </c>
      <c r="E62" s="2">
        <v>4.6390000000000002</v>
      </c>
      <c r="F62" s="2">
        <v>4257</v>
      </c>
      <c r="G62" s="2">
        <v>19748.223000000002</v>
      </c>
      <c r="H62" s="15">
        <v>-2.7274710888064584E-2</v>
      </c>
    </row>
    <row r="63" spans="1:8" ht="13.5" x14ac:dyDescent="0.25">
      <c r="A63" s="11"/>
      <c r="B63" s="10">
        <v>42090</v>
      </c>
      <c r="C63" s="2">
        <v>12.8</v>
      </c>
      <c r="D63" s="2">
        <v>4.5650000000000004</v>
      </c>
      <c r="E63" s="2">
        <v>4.75</v>
      </c>
      <c r="F63" s="2">
        <v>1500</v>
      </c>
      <c r="G63" s="2">
        <v>7125</v>
      </c>
      <c r="H63" s="15">
        <v>2.400179452669363E-2</v>
      </c>
    </row>
    <row r="64" spans="1:8" ht="13.5" x14ac:dyDescent="0.25">
      <c r="A64" s="11"/>
      <c r="B64" s="10">
        <v>42093</v>
      </c>
      <c r="C64" s="2">
        <v>12.8</v>
      </c>
      <c r="D64" s="2">
        <v>4.5650000000000004</v>
      </c>
      <c r="E64" s="2">
        <v>4.75</v>
      </c>
      <c r="F64" s="2">
        <v>1035</v>
      </c>
      <c r="G64" s="2">
        <v>4916.25</v>
      </c>
      <c r="H64" s="15">
        <v>0</v>
      </c>
    </row>
    <row r="65" spans="1:8" ht="13.5" x14ac:dyDescent="0.25">
      <c r="A65" s="11"/>
      <c r="B65" s="10">
        <v>42094</v>
      </c>
      <c r="C65" s="2">
        <v>12.8</v>
      </c>
      <c r="D65" s="2">
        <v>4.5650000000000004</v>
      </c>
      <c r="E65" s="2">
        <v>4.75</v>
      </c>
      <c r="F65" s="2">
        <v>1000</v>
      </c>
      <c r="G65" s="2">
        <v>4750</v>
      </c>
      <c r="H65" s="15">
        <v>0</v>
      </c>
    </row>
    <row r="66" spans="1:8" ht="13.5" x14ac:dyDescent="0.25">
      <c r="A66" s="11"/>
      <c r="B66" s="10">
        <v>42095</v>
      </c>
      <c r="C66" s="2">
        <v>12.42</v>
      </c>
      <c r="D66" s="2">
        <v>4.4290000000000003</v>
      </c>
      <c r="E66" s="2">
        <v>4.609</v>
      </c>
      <c r="F66" s="2">
        <v>5309</v>
      </c>
      <c r="G66" s="2">
        <v>24469.181</v>
      </c>
      <c r="H66" s="15">
        <v>-2.979189485213584E-2</v>
      </c>
    </row>
    <row r="67" spans="1:8" ht="13.5" x14ac:dyDescent="0.25">
      <c r="A67" s="11"/>
      <c r="B67" s="10">
        <v>42096</v>
      </c>
      <c r="C67" s="2">
        <v>12.42</v>
      </c>
      <c r="D67" s="2">
        <v>4.4290000000000003</v>
      </c>
      <c r="E67" s="2">
        <v>0</v>
      </c>
      <c r="F67" s="2">
        <v>0</v>
      </c>
      <c r="G67" s="2">
        <v>0</v>
      </c>
      <c r="H67" s="15">
        <v>0</v>
      </c>
    </row>
    <row r="68" spans="1:8" ht="13.5" x14ac:dyDescent="0.25">
      <c r="A68" s="11"/>
      <c r="B68" s="10">
        <v>42097</v>
      </c>
      <c r="C68" s="2">
        <v>12.8</v>
      </c>
      <c r="D68" s="2">
        <v>4.5650000000000004</v>
      </c>
      <c r="E68" s="2">
        <v>4.7489999999999997</v>
      </c>
      <c r="F68" s="2">
        <v>3945</v>
      </c>
      <c r="G68" s="2">
        <v>18734.805</v>
      </c>
      <c r="H68" s="15">
        <v>3.0706705802664283E-2</v>
      </c>
    </row>
    <row r="69" spans="1:8" ht="13.5" x14ac:dyDescent="0.25">
      <c r="A69" s="11"/>
      <c r="B69" s="10">
        <v>42100</v>
      </c>
      <c r="C69" s="2">
        <v>13.17</v>
      </c>
      <c r="D69" s="2">
        <v>4.6970000000000001</v>
      </c>
      <c r="E69" s="2">
        <v>4.8869999999999996</v>
      </c>
      <c r="F69" s="2">
        <v>3700</v>
      </c>
      <c r="G69" s="2">
        <v>18081.899999999998</v>
      </c>
      <c r="H69" s="15">
        <v>2.8915662650602334E-2</v>
      </c>
    </row>
    <row r="70" spans="1:8" ht="13.5" x14ac:dyDescent="0.25">
      <c r="A70" s="11"/>
      <c r="B70" s="10">
        <v>42101</v>
      </c>
      <c r="C70" s="2">
        <v>13.2</v>
      </c>
      <c r="D70" s="2">
        <v>4.7069999999999999</v>
      </c>
      <c r="E70" s="2">
        <v>4.899</v>
      </c>
      <c r="F70" s="2">
        <v>58857</v>
      </c>
      <c r="G70" s="2">
        <v>288340.44300000003</v>
      </c>
      <c r="H70" s="15">
        <v>2.1290185224610999E-3</v>
      </c>
    </row>
    <row r="71" spans="1:8" ht="13.5" x14ac:dyDescent="0.25">
      <c r="A71" s="11"/>
      <c r="B71" s="10">
        <v>42102</v>
      </c>
      <c r="C71" s="2">
        <v>13.2</v>
      </c>
      <c r="D71" s="2">
        <v>4.7069999999999999</v>
      </c>
      <c r="E71" s="2">
        <v>4.899</v>
      </c>
      <c r="F71" s="2">
        <v>1500</v>
      </c>
      <c r="G71" s="2">
        <v>7348.5</v>
      </c>
      <c r="H71" s="15">
        <v>0</v>
      </c>
    </row>
    <row r="72" spans="1:8" ht="13.5" x14ac:dyDescent="0.25">
      <c r="A72" s="11"/>
      <c r="B72" s="10">
        <v>42104</v>
      </c>
      <c r="C72" s="2">
        <v>13.56</v>
      </c>
      <c r="D72" s="2">
        <v>4.8360000000000003</v>
      </c>
      <c r="E72" s="2">
        <v>5.032</v>
      </c>
      <c r="F72" s="2">
        <v>670</v>
      </c>
      <c r="G72" s="2">
        <v>3371.44</v>
      </c>
      <c r="H72" s="15">
        <v>2.7405991077119281E-2</v>
      </c>
    </row>
    <row r="73" spans="1:8" ht="13.5" x14ac:dyDescent="0.25">
      <c r="A73" s="11"/>
      <c r="B73" s="10">
        <v>42107</v>
      </c>
      <c r="C73" s="2">
        <v>13.56</v>
      </c>
      <c r="D73" s="2">
        <v>4.8360000000000003</v>
      </c>
      <c r="E73" s="2">
        <v>5.032</v>
      </c>
      <c r="F73" s="2">
        <v>764</v>
      </c>
      <c r="G73" s="2">
        <v>3844.4479999999999</v>
      </c>
      <c r="H73" s="15">
        <v>0</v>
      </c>
    </row>
    <row r="74" spans="1:8" ht="13.5" x14ac:dyDescent="0.25">
      <c r="A74" s="11"/>
      <c r="B74" s="10">
        <v>42108</v>
      </c>
      <c r="C74" s="2">
        <v>13.56</v>
      </c>
      <c r="D74" s="2">
        <v>4.8360000000000003</v>
      </c>
      <c r="E74" s="2">
        <v>0</v>
      </c>
      <c r="F74" s="2">
        <v>0</v>
      </c>
      <c r="G74" s="2">
        <v>0</v>
      </c>
      <c r="H74" s="15">
        <v>0</v>
      </c>
    </row>
    <row r="75" spans="1:8" ht="13.5" x14ac:dyDescent="0.25">
      <c r="A75" s="11"/>
      <c r="B75" s="10">
        <v>42109</v>
      </c>
      <c r="C75" s="2">
        <v>13.17</v>
      </c>
      <c r="D75" s="2">
        <v>4.6970000000000001</v>
      </c>
      <c r="E75" s="2">
        <v>4.8869999999999996</v>
      </c>
      <c r="F75" s="2">
        <v>2</v>
      </c>
      <c r="G75" s="2">
        <v>9.7739999999999991</v>
      </c>
      <c r="H75" s="15">
        <v>-2.8742762613730401E-2</v>
      </c>
    </row>
    <row r="76" spans="1:8" ht="13.5" x14ac:dyDescent="0.25">
      <c r="A76" s="11"/>
      <c r="B76" s="10">
        <v>42110</v>
      </c>
      <c r="C76" s="2">
        <v>13.17</v>
      </c>
      <c r="D76" s="2">
        <v>4.6970000000000001</v>
      </c>
      <c r="E76" s="2">
        <v>4.8869999999999996</v>
      </c>
      <c r="F76" s="2">
        <v>500</v>
      </c>
      <c r="G76" s="2">
        <v>2443.5</v>
      </c>
      <c r="H76" s="15">
        <v>0</v>
      </c>
    </row>
    <row r="77" spans="1:8" ht="13.5" x14ac:dyDescent="0.25">
      <c r="A77" s="11"/>
      <c r="B77" s="10">
        <v>42111</v>
      </c>
      <c r="C77" s="2">
        <v>13.17</v>
      </c>
      <c r="D77" s="2">
        <v>4.6970000000000001</v>
      </c>
      <c r="E77" s="2">
        <v>0</v>
      </c>
      <c r="F77" s="2">
        <v>0</v>
      </c>
      <c r="G77" s="2">
        <v>0</v>
      </c>
      <c r="H77" s="15">
        <v>0</v>
      </c>
    </row>
    <row r="78" spans="1:8" ht="13.5" x14ac:dyDescent="0.25">
      <c r="A78" s="11"/>
      <c r="B78" s="10">
        <v>42114</v>
      </c>
      <c r="C78" s="2">
        <v>13.2</v>
      </c>
      <c r="D78" s="2">
        <v>4.7069999999999999</v>
      </c>
      <c r="E78" s="2">
        <v>4.899</v>
      </c>
      <c r="F78" s="2">
        <v>205</v>
      </c>
      <c r="G78" s="2">
        <v>1004.295</v>
      </c>
      <c r="H78" s="15">
        <v>2.1290185224610999E-3</v>
      </c>
    </row>
    <row r="79" spans="1:8" ht="13.5" x14ac:dyDescent="0.25">
      <c r="A79" s="11"/>
      <c r="B79" s="10">
        <v>42115</v>
      </c>
      <c r="C79" s="2">
        <v>13.2</v>
      </c>
      <c r="D79" s="2">
        <v>4.7069999999999999</v>
      </c>
      <c r="E79" s="2">
        <v>0</v>
      </c>
      <c r="F79" s="2">
        <v>0</v>
      </c>
      <c r="G79" s="2">
        <v>0</v>
      </c>
      <c r="H79" s="15">
        <v>0</v>
      </c>
    </row>
    <row r="80" spans="1:8" ht="13.5" x14ac:dyDescent="0.25">
      <c r="A80" s="11"/>
      <c r="B80" s="10">
        <v>42116</v>
      </c>
      <c r="C80" s="2">
        <v>13.2</v>
      </c>
      <c r="D80" s="2">
        <v>4.7069999999999999</v>
      </c>
      <c r="E80" s="2">
        <v>4.899</v>
      </c>
      <c r="F80" s="2">
        <v>600</v>
      </c>
      <c r="G80" s="2">
        <v>2939.4</v>
      </c>
      <c r="H80" s="15">
        <v>0</v>
      </c>
    </row>
    <row r="81" spans="1:8" ht="13.5" x14ac:dyDescent="0.25">
      <c r="A81" s="11"/>
      <c r="B81" s="10">
        <v>42117</v>
      </c>
      <c r="C81" s="2">
        <v>13.25</v>
      </c>
      <c r="D81" s="2">
        <v>4.7249999999999996</v>
      </c>
      <c r="E81" s="2">
        <v>4.9000000000000004</v>
      </c>
      <c r="F81" s="2">
        <v>3700</v>
      </c>
      <c r="G81" s="2">
        <v>18130</v>
      </c>
      <c r="H81" s="15">
        <v>3.8240917782026334E-3</v>
      </c>
    </row>
    <row r="82" spans="1:8" ht="13.5" x14ac:dyDescent="0.25">
      <c r="A82" s="11"/>
      <c r="B82" s="10">
        <v>42118</v>
      </c>
      <c r="C82" s="2">
        <v>13.49</v>
      </c>
      <c r="D82" s="2">
        <v>4.8109999999999999</v>
      </c>
      <c r="E82" s="2">
        <v>4.9960000000000004</v>
      </c>
      <c r="F82" s="2">
        <v>3255</v>
      </c>
      <c r="G82" s="2">
        <v>16261.980000000001</v>
      </c>
      <c r="H82" s="15">
        <v>1.8201058201058266E-2</v>
      </c>
    </row>
    <row r="83" spans="1:8" ht="13.5" x14ac:dyDescent="0.25">
      <c r="A83" s="11"/>
      <c r="B83" s="10">
        <v>42121</v>
      </c>
      <c r="C83" s="2">
        <v>13.49</v>
      </c>
      <c r="D83" s="2">
        <v>4.8109999999999999</v>
      </c>
      <c r="E83" s="2">
        <v>0</v>
      </c>
      <c r="F83" s="2">
        <v>0</v>
      </c>
      <c r="G83" s="2">
        <v>0</v>
      </c>
      <c r="H83" s="15">
        <v>0</v>
      </c>
    </row>
    <row r="84" spans="1:8" ht="13.5" x14ac:dyDescent="0.25">
      <c r="A84" s="11"/>
      <c r="B84" s="10">
        <v>42122</v>
      </c>
      <c r="C84" s="2">
        <v>13.7</v>
      </c>
      <c r="D84" s="2">
        <v>4.8860000000000001</v>
      </c>
      <c r="E84" s="2">
        <v>5.0529999999999999</v>
      </c>
      <c r="F84" s="2">
        <v>2590</v>
      </c>
      <c r="G84" s="2">
        <v>13087.27</v>
      </c>
      <c r="H84" s="15">
        <v>1.5589274579089624E-2</v>
      </c>
    </row>
    <row r="85" spans="1:8" ht="13.5" x14ac:dyDescent="0.25">
      <c r="A85" s="11"/>
      <c r="B85" s="10">
        <v>42123</v>
      </c>
      <c r="C85" s="2">
        <v>14.09</v>
      </c>
      <c r="D85" s="2">
        <v>5.0250000000000004</v>
      </c>
      <c r="E85" s="2">
        <v>5.2309999999999999</v>
      </c>
      <c r="F85" s="2">
        <v>5274</v>
      </c>
      <c r="G85" s="2">
        <v>27588.293999999998</v>
      </c>
      <c r="H85" s="15">
        <v>2.8448628735161734E-2</v>
      </c>
    </row>
    <row r="86" spans="1:8" ht="13.5" x14ac:dyDescent="0.25">
      <c r="A86" s="11"/>
      <c r="B86" s="10">
        <v>42124</v>
      </c>
      <c r="C86" s="2">
        <v>14.2</v>
      </c>
      <c r="D86" s="2">
        <v>5.0640000000000001</v>
      </c>
      <c r="E86" s="2">
        <v>5.2359999999999998</v>
      </c>
      <c r="F86" s="2">
        <v>10606</v>
      </c>
      <c r="G86" s="2">
        <v>55533.015999999996</v>
      </c>
      <c r="H86" s="15">
        <v>7.7611940298506861E-3</v>
      </c>
    </row>
    <row r="87" spans="1:8" ht="13.5" x14ac:dyDescent="0.25">
      <c r="A87" s="11"/>
      <c r="B87" s="10">
        <v>42128</v>
      </c>
      <c r="C87" s="2">
        <v>14.15</v>
      </c>
      <c r="D87" s="2">
        <v>5.0460000000000003</v>
      </c>
      <c r="E87" s="2">
        <v>5.2530000000000001</v>
      </c>
      <c r="F87" s="2">
        <v>7120</v>
      </c>
      <c r="G87" s="2">
        <v>37401.360000000001</v>
      </c>
      <c r="H87" s="15">
        <v>-3.5545023696682055E-3</v>
      </c>
    </row>
    <row r="88" spans="1:8" ht="13.5" x14ac:dyDescent="0.25">
      <c r="A88" s="11"/>
      <c r="B88" s="10">
        <v>42129</v>
      </c>
      <c r="C88" s="2">
        <v>14.31</v>
      </c>
      <c r="D88" s="2">
        <v>5.1029999999999998</v>
      </c>
      <c r="E88" s="2">
        <v>5.2969999999999997</v>
      </c>
      <c r="F88" s="2">
        <v>3018</v>
      </c>
      <c r="G88" s="2">
        <v>15986.346</v>
      </c>
      <c r="H88" s="15">
        <v>1.1296076099880993E-2</v>
      </c>
    </row>
    <row r="89" spans="1:8" ht="13.5" x14ac:dyDescent="0.25">
      <c r="A89" s="11"/>
      <c r="B89" s="10">
        <v>42130</v>
      </c>
      <c r="C89" s="2">
        <v>14.95</v>
      </c>
      <c r="D89" s="2">
        <v>5.3310000000000004</v>
      </c>
      <c r="E89" s="2">
        <v>5.548</v>
      </c>
      <c r="F89" s="2">
        <v>7071</v>
      </c>
      <c r="G89" s="2">
        <v>39229.908000000003</v>
      </c>
      <c r="H89" s="15">
        <v>4.4679600235155922E-2</v>
      </c>
    </row>
    <row r="90" spans="1:8" ht="13.5" x14ac:dyDescent="0.25">
      <c r="A90" s="11"/>
      <c r="B90" s="10">
        <v>42131</v>
      </c>
      <c r="C90" s="2">
        <v>15.62</v>
      </c>
      <c r="D90" s="2">
        <v>5.57</v>
      </c>
      <c r="E90" s="2">
        <v>5.7969999999999997</v>
      </c>
      <c r="F90" s="2">
        <v>4988</v>
      </c>
      <c r="G90" s="2">
        <v>28915.435999999998</v>
      </c>
      <c r="H90" s="15">
        <v>4.4832114049896801E-2</v>
      </c>
    </row>
    <row r="91" spans="1:8" ht="13.5" x14ac:dyDescent="0.25">
      <c r="A91" s="11"/>
      <c r="B91" s="10">
        <v>42132</v>
      </c>
      <c r="C91" s="2">
        <v>16.32</v>
      </c>
      <c r="D91" s="2">
        <v>5.82</v>
      </c>
      <c r="E91" s="2">
        <v>0</v>
      </c>
      <c r="F91" s="2">
        <v>211343</v>
      </c>
      <c r="G91" s="2">
        <v>0</v>
      </c>
      <c r="H91" s="15">
        <v>4.4883303411131059E-2</v>
      </c>
    </row>
    <row r="92" spans="1:8" ht="13.5" x14ac:dyDescent="0.25">
      <c r="A92" s="11"/>
      <c r="B92" s="10">
        <v>42135</v>
      </c>
      <c r="C92" s="2">
        <v>17.3</v>
      </c>
      <c r="D92" s="2">
        <v>6.1689999999999996</v>
      </c>
      <c r="E92" s="2">
        <v>6.36</v>
      </c>
      <c r="F92" s="2">
        <v>28410</v>
      </c>
      <c r="G92" s="2">
        <v>180687.6</v>
      </c>
      <c r="H92" s="15">
        <v>5.9965635738831492E-2</v>
      </c>
    </row>
    <row r="93" spans="1:8" ht="13.5" x14ac:dyDescent="0.25">
      <c r="A93" s="11"/>
      <c r="B93" s="10">
        <v>42136</v>
      </c>
      <c r="C93" s="2">
        <v>18.2</v>
      </c>
      <c r="D93" s="2">
        <v>6.49</v>
      </c>
      <c r="E93" s="2">
        <v>6.6580000000000004</v>
      </c>
      <c r="F93" s="2">
        <v>9999</v>
      </c>
      <c r="G93" s="2">
        <v>66573.342000000004</v>
      </c>
      <c r="H93" s="15">
        <v>5.2034365375263521E-2</v>
      </c>
    </row>
    <row r="94" spans="1:8" ht="13.5" x14ac:dyDescent="0.25">
      <c r="A94" s="11"/>
      <c r="B94" s="10">
        <v>42137</v>
      </c>
      <c r="C94" s="2">
        <v>19.3</v>
      </c>
      <c r="D94" s="2">
        <v>6.883</v>
      </c>
      <c r="E94" s="2">
        <v>6.9539999999999997</v>
      </c>
      <c r="F94" s="2">
        <v>4500</v>
      </c>
      <c r="G94" s="2">
        <v>31293</v>
      </c>
      <c r="H94" s="15">
        <v>6.0554699537750355E-2</v>
      </c>
    </row>
    <row r="95" spans="1:8" ht="13.5" x14ac:dyDescent="0.25">
      <c r="A95" s="11"/>
      <c r="B95" s="10">
        <v>42138</v>
      </c>
      <c r="C95" s="2">
        <v>20.16</v>
      </c>
      <c r="D95" s="2">
        <v>7.1890000000000001</v>
      </c>
      <c r="E95" s="2">
        <v>0</v>
      </c>
      <c r="F95" s="2">
        <v>0</v>
      </c>
      <c r="G95" s="2">
        <v>0</v>
      </c>
      <c r="H95" s="15">
        <v>4.4457358709864891E-2</v>
      </c>
    </row>
    <row r="96" spans="1:8" ht="13.5" x14ac:dyDescent="0.25">
      <c r="A96" s="11"/>
      <c r="B96" s="10">
        <v>42139</v>
      </c>
      <c r="C96" s="2">
        <v>19.39</v>
      </c>
      <c r="D96" s="2">
        <v>6.915</v>
      </c>
      <c r="E96" s="2">
        <v>7.5330000000000004</v>
      </c>
      <c r="F96" s="2">
        <v>7973</v>
      </c>
      <c r="G96" s="2">
        <v>60060.609000000004</v>
      </c>
      <c r="H96" s="15">
        <v>-3.8113784949227993E-2</v>
      </c>
    </row>
    <row r="97" spans="1:8" ht="13.5" x14ac:dyDescent="0.25">
      <c r="A97" s="11"/>
      <c r="B97" s="10">
        <v>42142</v>
      </c>
      <c r="C97" s="2">
        <v>19.010000000000002</v>
      </c>
      <c r="D97" s="2">
        <v>6.7789999999999999</v>
      </c>
      <c r="E97" s="2">
        <v>7.0529999999999999</v>
      </c>
      <c r="F97" s="2">
        <v>17429</v>
      </c>
      <c r="G97" s="2">
        <v>122926.73699999999</v>
      </c>
      <c r="H97" s="15">
        <v>-1.9667389732465672E-2</v>
      </c>
    </row>
    <row r="98" spans="1:8" ht="13.5" x14ac:dyDescent="0.25">
      <c r="A98" s="11"/>
      <c r="B98" s="10">
        <v>42143</v>
      </c>
      <c r="C98" s="2">
        <v>19</v>
      </c>
      <c r="D98" s="2">
        <v>6.7759999999999998</v>
      </c>
      <c r="E98" s="2">
        <v>7.05</v>
      </c>
      <c r="F98" s="2">
        <v>8460</v>
      </c>
      <c r="G98" s="2">
        <v>59643</v>
      </c>
      <c r="H98" s="15">
        <v>-4.4254314795694259E-4</v>
      </c>
    </row>
    <row r="99" spans="1:8" ht="13.5" x14ac:dyDescent="0.25">
      <c r="A99" s="11"/>
      <c r="B99" s="10">
        <v>42144</v>
      </c>
      <c r="C99" s="2">
        <v>19.399999999999999</v>
      </c>
      <c r="D99" s="2">
        <v>6.9180000000000001</v>
      </c>
      <c r="E99" s="2">
        <v>7.2389999999999999</v>
      </c>
      <c r="F99" s="2">
        <v>18286</v>
      </c>
      <c r="G99" s="2">
        <v>132372.35399999999</v>
      </c>
      <c r="H99" s="15">
        <v>2.0956316410861917E-2</v>
      </c>
    </row>
    <row r="100" spans="1:8" ht="13.5" x14ac:dyDescent="0.25">
      <c r="A100" s="11"/>
      <c r="B100" s="10">
        <v>42145</v>
      </c>
      <c r="C100" s="2">
        <v>19</v>
      </c>
      <c r="D100" s="2">
        <v>6.7759999999999998</v>
      </c>
      <c r="E100" s="2">
        <v>7.1879999999999997</v>
      </c>
      <c r="F100" s="2">
        <v>675</v>
      </c>
      <c r="G100" s="2">
        <v>4851.8999999999996</v>
      </c>
      <c r="H100" s="15">
        <v>-2.0526163631107305E-2</v>
      </c>
    </row>
    <row r="101" spans="1:8" ht="13.5" x14ac:dyDescent="0.25">
      <c r="A101" s="11"/>
      <c r="B101" s="10">
        <v>42146</v>
      </c>
      <c r="C101" s="2">
        <v>19</v>
      </c>
      <c r="D101" s="2">
        <v>6.7759999999999998</v>
      </c>
      <c r="E101" s="2">
        <v>7.0510000000000002</v>
      </c>
      <c r="F101" s="2">
        <v>1932</v>
      </c>
      <c r="G101" s="2">
        <v>13622.532000000001</v>
      </c>
      <c r="H101" s="15">
        <v>0</v>
      </c>
    </row>
    <row r="102" spans="1:8" ht="13.5" x14ac:dyDescent="0.25">
      <c r="A102" s="11"/>
      <c r="B102" s="10">
        <v>42149</v>
      </c>
      <c r="C102" s="2">
        <v>19</v>
      </c>
      <c r="D102" s="2">
        <v>6.7759999999999998</v>
      </c>
      <c r="E102" s="2">
        <v>7.0510000000000002</v>
      </c>
      <c r="F102" s="2">
        <v>6745</v>
      </c>
      <c r="G102" s="2">
        <v>47558.995000000003</v>
      </c>
      <c r="H102" s="15">
        <v>0</v>
      </c>
    </row>
    <row r="103" spans="1:8" ht="13.5" x14ac:dyDescent="0.25">
      <c r="A103" s="11"/>
      <c r="B103" s="10">
        <v>42150</v>
      </c>
      <c r="C103" s="2">
        <v>19</v>
      </c>
      <c r="D103" s="2">
        <v>6.7759999999999998</v>
      </c>
      <c r="E103" s="2">
        <v>7.0510000000000002</v>
      </c>
      <c r="F103" s="2">
        <v>2826</v>
      </c>
      <c r="G103" s="2">
        <v>19926.126</v>
      </c>
      <c r="H103" s="15">
        <v>0</v>
      </c>
    </row>
    <row r="104" spans="1:8" ht="13.5" x14ac:dyDescent="0.25">
      <c r="A104" s="11"/>
      <c r="B104" s="10">
        <v>42151</v>
      </c>
      <c r="C104" s="2">
        <v>19</v>
      </c>
      <c r="D104" s="2">
        <v>6.7759999999999998</v>
      </c>
      <c r="E104" s="2">
        <v>7.0510000000000002</v>
      </c>
      <c r="F104" s="2">
        <v>5640</v>
      </c>
      <c r="G104" s="2">
        <v>39767.64</v>
      </c>
      <c r="H104" s="15">
        <v>0</v>
      </c>
    </row>
    <row r="105" spans="1:8" ht="13.5" x14ac:dyDescent="0.25">
      <c r="A105" s="11"/>
      <c r="B105" s="10">
        <v>42152</v>
      </c>
      <c r="C105" s="2">
        <v>19</v>
      </c>
      <c r="D105" s="2">
        <v>6.7759999999999998</v>
      </c>
      <c r="E105" s="2">
        <v>7.0510000000000002</v>
      </c>
      <c r="F105" s="2">
        <v>5</v>
      </c>
      <c r="G105" s="2">
        <v>35.255000000000003</v>
      </c>
      <c r="H105" s="15">
        <v>0</v>
      </c>
    </row>
    <row r="106" spans="1:8" ht="13.5" x14ac:dyDescent="0.25">
      <c r="A106" s="11"/>
      <c r="B106" s="10">
        <v>42153</v>
      </c>
      <c r="C106" s="2">
        <v>18.440000000000001</v>
      </c>
      <c r="D106" s="2">
        <v>6.5759999999999996</v>
      </c>
      <c r="E106" s="2">
        <v>6.843</v>
      </c>
      <c r="F106" s="2">
        <v>4873</v>
      </c>
      <c r="G106" s="2">
        <v>33345.938999999998</v>
      </c>
      <c r="H106" s="15">
        <v>-2.9515938606847723E-2</v>
      </c>
    </row>
    <row r="107" spans="1:8" ht="13.5" x14ac:dyDescent="0.25">
      <c r="A107" s="11"/>
      <c r="B107" s="10">
        <v>42156</v>
      </c>
      <c r="C107" s="2">
        <v>17.89</v>
      </c>
      <c r="D107" s="2">
        <v>6.38</v>
      </c>
      <c r="E107" s="2">
        <v>6.6390000000000002</v>
      </c>
      <c r="F107" s="2">
        <v>294</v>
      </c>
      <c r="G107" s="2">
        <v>1951.866</v>
      </c>
      <c r="H107" s="15">
        <v>-2.9805352798053488E-2</v>
      </c>
    </row>
    <row r="108" spans="1:8" ht="13.5" x14ac:dyDescent="0.25">
      <c r="A108" s="11"/>
      <c r="B108" s="10">
        <v>42157</v>
      </c>
      <c r="C108" s="2">
        <v>18.02</v>
      </c>
      <c r="D108" s="2">
        <v>6.4260000000000002</v>
      </c>
      <c r="E108" s="2">
        <v>6.593</v>
      </c>
      <c r="F108" s="2">
        <v>4526</v>
      </c>
      <c r="G108" s="2">
        <v>29839.918000000001</v>
      </c>
      <c r="H108" s="15">
        <v>7.2100313479624241E-3</v>
      </c>
    </row>
    <row r="109" spans="1:8" ht="13.5" x14ac:dyDescent="0.25">
      <c r="A109" s="11"/>
      <c r="B109" s="10">
        <v>42158</v>
      </c>
      <c r="C109" s="2">
        <v>19.11</v>
      </c>
      <c r="D109" s="2">
        <v>6.8150000000000004</v>
      </c>
      <c r="E109" s="2">
        <v>7.0910000000000002</v>
      </c>
      <c r="F109" s="2">
        <v>5134</v>
      </c>
      <c r="G109" s="2">
        <v>36405.194000000003</v>
      </c>
      <c r="H109" s="15">
        <v>6.0535325241207631E-2</v>
      </c>
    </row>
    <row r="110" spans="1:8" ht="13.5" x14ac:dyDescent="0.25">
      <c r="A110" s="11"/>
      <c r="B110" s="10">
        <v>42159</v>
      </c>
      <c r="C110" s="2">
        <v>19.88</v>
      </c>
      <c r="D110" s="2">
        <v>7.09</v>
      </c>
      <c r="E110" s="2">
        <v>7.319</v>
      </c>
      <c r="F110" s="2">
        <v>1315</v>
      </c>
      <c r="G110" s="2">
        <v>9624.4850000000006</v>
      </c>
      <c r="H110" s="15">
        <v>4.0352164343360156E-2</v>
      </c>
    </row>
    <row r="111" spans="1:8" ht="13.5" x14ac:dyDescent="0.25">
      <c r="A111" s="11"/>
      <c r="B111" s="10">
        <v>42160</v>
      </c>
      <c r="C111" s="2">
        <v>20.3</v>
      </c>
      <c r="D111" s="2">
        <v>7.2389999999999999</v>
      </c>
      <c r="E111" s="2">
        <v>7.5330000000000004</v>
      </c>
      <c r="F111" s="2">
        <v>1320</v>
      </c>
      <c r="G111" s="2">
        <v>9943.5600000000013</v>
      </c>
      <c r="H111" s="15">
        <v>2.1015514809590977E-2</v>
      </c>
    </row>
    <row r="112" spans="1:8" ht="13.5" x14ac:dyDescent="0.25">
      <c r="A112" s="11"/>
      <c r="B112" s="10">
        <v>42163</v>
      </c>
      <c r="C112" s="2">
        <v>19.95</v>
      </c>
      <c r="D112" s="2">
        <v>7.1150000000000002</v>
      </c>
      <c r="E112" s="2">
        <v>7.4059999999999997</v>
      </c>
      <c r="F112" s="2">
        <v>1120</v>
      </c>
      <c r="G112" s="2">
        <v>8294.7199999999993</v>
      </c>
      <c r="H112" s="15">
        <v>-1.7129437767647419E-2</v>
      </c>
    </row>
    <row r="113" spans="1:8" ht="13.5" x14ac:dyDescent="0.25">
      <c r="A113" s="11"/>
      <c r="B113" s="10">
        <v>42164</v>
      </c>
      <c r="C113" s="2">
        <v>19.36</v>
      </c>
      <c r="D113" s="2">
        <v>6.9039999999999999</v>
      </c>
      <c r="E113" s="2">
        <v>7.4029999999999996</v>
      </c>
      <c r="F113" s="2">
        <v>500</v>
      </c>
      <c r="G113" s="2">
        <v>3701.5</v>
      </c>
      <c r="H113" s="15">
        <v>-2.9655657062543962E-2</v>
      </c>
    </row>
    <row r="114" spans="1:8" ht="13.5" x14ac:dyDescent="0.25">
      <c r="A114" s="11"/>
      <c r="B114" s="10">
        <v>42165</v>
      </c>
      <c r="C114" s="2">
        <v>19.2</v>
      </c>
      <c r="D114" s="2">
        <v>6.8470000000000004</v>
      </c>
      <c r="E114" s="2">
        <v>7.0510000000000002</v>
      </c>
      <c r="F114" s="2">
        <v>2984</v>
      </c>
      <c r="G114" s="2">
        <v>21040.184000000001</v>
      </c>
      <c r="H114" s="15">
        <v>-8.2560834298956391E-3</v>
      </c>
    </row>
    <row r="115" spans="1:8" ht="13.5" x14ac:dyDescent="0.25">
      <c r="A115" s="11"/>
      <c r="B115" s="10">
        <v>42166</v>
      </c>
      <c r="C115" s="2">
        <v>19.2</v>
      </c>
      <c r="D115" s="2">
        <v>6.8470000000000004</v>
      </c>
      <c r="E115" s="2">
        <v>7.125</v>
      </c>
      <c r="F115" s="2">
        <v>7</v>
      </c>
      <c r="G115" s="2">
        <v>49.875</v>
      </c>
      <c r="H115" s="15">
        <v>0</v>
      </c>
    </row>
    <row r="116" spans="1:8" ht="13.5" x14ac:dyDescent="0.25">
      <c r="A116" s="11"/>
      <c r="B116" s="10">
        <v>42167</v>
      </c>
      <c r="C116" s="2">
        <v>19</v>
      </c>
      <c r="D116" s="2">
        <v>6.7759999999999998</v>
      </c>
      <c r="E116" s="2">
        <v>7.0510000000000002</v>
      </c>
      <c r="F116" s="2">
        <v>3899</v>
      </c>
      <c r="G116" s="2">
        <v>27491.849000000002</v>
      </c>
      <c r="H116" s="15">
        <v>-1.0369504892653807E-2</v>
      </c>
    </row>
    <row r="117" spans="1:8" ht="13.5" x14ac:dyDescent="0.25">
      <c r="A117" s="11"/>
      <c r="B117" s="10">
        <v>42170</v>
      </c>
      <c r="C117" s="2">
        <v>19.2</v>
      </c>
      <c r="D117" s="2">
        <v>6.8470000000000004</v>
      </c>
      <c r="E117" s="2">
        <v>7.1040000000000001</v>
      </c>
      <c r="F117" s="2">
        <v>177</v>
      </c>
      <c r="G117" s="2">
        <v>1257.4080000000001</v>
      </c>
      <c r="H117" s="15">
        <v>1.0478158205431024E-2</v>
      </c>
    </row>
    <row r="118" spans="1:8" ht="13.5" x14ac:dyDescent="0.25">
      <c r="A118" s="11"/>
      <c r="B118" s="10">
        <v>42171</v>
      </c>
      <c r="C118" s="2">
        <v>19</v>
      </c>
      <c r="D118" s="2">
        <v>6.7759999999999998</v>
      </c>
      <c r="E118" s="2">
        <v>6.9820000000000002</v>
      </c>
      <c r="F118" s="2">
        <v>224</v>
      </c>
      <c r="G118" s="2">
        <v>1563.9680000000001</v>
      </c>
      <c r="H118" s="15">
        <v>-1.0369504892653807E-2</v>
      </c>
    </row>
    <row r="119" spans="1:8" ht="13.5" x14ac:dyDescent="0.25">
      <c r="A119" s="11"/>
      <c r="B119" s="10">
        <v>42172</v>
      </c>
      <c r="C119" s="2">
        <v>19</v>
      </c>
      <c r="D119" s="2">
        <v>6.7759999999999998</v>
      </c>
      <c r="E119" s="2">
        <v>0</v>
      </c>
      <c r="F119" s="2">
        <v>0</v>
      </c>
      <c r="G119" s="2">
        <v>0</v>
      </c>
      <c r="H119" s="15">
        <v>0</v>
      </c>
    </row>
    <row r="120" spans="1:8" ht="13.5" x14ac:dyDescent="0.25">
      <c r="A120" s="11"/>
      <c r="B120" s="10">
        <v>42173</v>
      </c>
      <c r="C120" s="2">
        <v>19</v>
      </c>
      <c r="D120" s="2">
        <v>6.7759999999999998</v>
      </c>
      <c r="E120" s="2">
        <v>7.0510000000000002</v>
      </c>
      <c r="F120" s="2">
        <v>3311</v>
      </c>
      <c r="G120" s="2">
        <v>23345.861000000001</v>
      </c>
      <c r="H120" s="15">
        <v>0</v>
      </c>
    </row>
    <row r="121" spans="1:8" ht="13.5" x14ac:dyDescent="0.25">
      <c r="A121" s="11"/>
      <c r="B121" s="10">
        <v>42174</v>
      </c>
      <c r="C121" s="2">
        <v>19.010000000000002</v>
      </c>
      <c r="D121" s="2">
        <v>6.7789999999999999</v>
      </c>
      <c r="E121" s="2">
        <v>7.0549999999999997</v>
      </c>
      <c r="F121" s="2">
        <v>250</v>
      </c>
      <c r="G121" s="2">
        <v>1763.75</v>
      </c>
      <c r="H121" s="15">
        <v>4.4273907910273228E-4</v>
      </c>
    </row>
    <row r="122" spans="1:8" ht="13.5" x14ac:dyDescent="0.25">
      <c r="A122" s="11"/>
      <c r="B122" s="10">
        <v>42177</v>
      </c>
      <c r="C122" s="2">
        <v>19.59</v>
      </c>
      <c r="D122" s="2">
        <v>6.9859999999999998</v>
      </c>
      <c r="E122" s="2">
        <v>7.2649999999999997</v>
      </c>
      <c r="F122" s="2">
        <v>2222</v>
      </c>
      <c r="G122" s="2">
        <v>16142.83</v>
      </c>
      <c r="H122" s="15">
        <v>3.0535477209027859E-2</v>
      </c>
    </row>
    <row r="123" spans="1:8" ht="13.5" x14ac:dyDescent="0.25">
      <c r="A123" s="11"/>
      <c r="B123" s="10">
        <v>42178</v>
      </c>
      <c r="C123" s="2">
        <v>20.77</v>
      </c>
      <c r="D123" s="2">
        <v>7.407</v>
      </c>
      <c r="E123" s="2">
        <v>7.6630000000000003</v>
      </c>
      <c r="F123" s="2">
        <v>5947</v>
      </c>
      <c r="G123" s="2">
        <v>45571.861000000004</v>
      </c>
      <c r="H123" s="15">
        <v>6.0263383910678536E-2</v>
      </c>
    </row>
    <row r="124" spans="1:8" ht="13.5" x14ac:dyDescent="0.25">
      <c r="A124" s="11"/>
      <c r="B124" s="10">
        <v>42179</v>
      </c>
      <c r="C124" s="2">
        <v>20.75</v>
      </c>
      <c r="D124" s="2">
        <v>7.4</v>
      </c>
      <c r="E124" s="2">
        <v>7.7039999999999997</v>
      </c>
      <c r="F124" s="2">
        <v>204</v>
      </c>
      <c r="G124" s="2">
        <v>1571.616</v>
      </c>
      <c r="H124" s="15">
        <v>-9.4505197785873813E-4</v>
      </c>
    </row>
    <row r="125" spans="1:8" ht="13.5" x14ac:dyDescent="0.25">
      <c r="A125" s="11"/>
      <c r="B125" s="10">
        <v>42180</v>
      </c>
      <c r="C125" s="2">
        <v>20.74</v>
      </c>
      <c r="D125" s="2">
        <v>7.3959999999999999</v>
      </c>
      <c r="E125" s="2">
        <v>7.6970000000000001</v>
      </c>
      <c r="F125" s="2">
        <v>70</v>
      </c>
      <c r="G125" s="2">
        <v>538.79</v>
      </c>
      <c r="H125" s="15">
        <v>-5.4054054054060105E-4</v>
      </c>
    </row>
    <row r="126" spans="1:8" ht="13.5" x14ac:dyDescent="0.25">
      <c r="A126" s="11"/>
      <c r="B126" s="10">
        <v>42181</v>
      </c>
      <c r="C126" s="2">
        <v>20.74</v>
      </c>
      <c r="D126" s="2">
        <v>7.3959999999999999</v>
      </c>
      <c r="E126" s="2">
        <v>0</v>
      </c>
      <c r="F126" s="2">
        <v>0</v>
      </c>
      <c r="G126" s="2">
        <v>0</v>
      </c>
      <c r="H126" s="15">
        <v>0</v>
      </c>
    </row>
    <row r="127" spans="1:8" ht="13.5" x14ac:dyDescent="0.25">
      <c r="A127" s="11"/>
      <c r="B127" s="10">
        <v>42184</v>
      </c>
      <c r="C127" s="2">
        <v>20.72</v>
      </c>
      <c r="D127" s="2">
        <v>7.3890000000000002</v>
      </c>
      <c r="E127" s="2">
        <v>7.6420000000000003</v>
      </c>
      <c r="F127" s="2">
        <v>3215</v>
      </c>
      <c r="G127" s="2">
        <v>24569.030000000002</v>
      </c>
      <c r="H127" s="15">
        <v>-9.4645754461866868E-4</v>
      </c>
    </row>
    <row r="128" spans="1:8" ht="13.5" x14ac:dyDescent="0.25">
      <c r="A128" s="11"/>
      <c r="B128" s="10">
        <v>42185</v>
      </c>
      <c r="C128" s="2">
        <v>20.72</v>
      </c>
      <c r="D128" s="2">
        <v>7.3890000000000002</v>
      </c>
      <c r="E128" s="2">
        <v>0</v>
      </c>
      <c r="F128" s="2">
        <v>0</v>
      </c>
      <c r="G128" s="2">
        <v>0</v>
      </c>
      <c r="H128" s="15">
        <v>0</v>
      </c>
    </row>
    <row r="129" spans="1:8" ht="13.5" x14ac:dyDescent="0.25">
      <c r="A129" s="11"/>
      <c r="B129" s="10">
        <v>42186</v>
      </c>
      <c r="C129" s="2">
        <v>20.100000000000001</v>
      </c>
      <c r="D129" s="2">
        <v>7.1680000000000001</v>
      </c>
      <c r="E129" s="2">
        <v>7.4589999999999996</v>
      </c>
      <c r="F129" s="2">
        <v>763</v>
      </c>
      <c r="G129" s="2">
        <v>5691.2169999999996</v>
      </c>
      <c r="H129" s="15">
        <v>-2.9909324671809456E-2</v>
      </c>
    </row>
    <row r="130" spans="1:8" ht="13.5" x14ac:dyDescent="0.25">
      <c r="A130" s="11"/>
      <c r="B130" s="10">
        <v>42187</v>
      </c>
      <c r="C130" s="2">
        <v>20.12</v>
      </c>
      <c r="D130" s="2">
        <v>7.1749999999999998</v>
      </c>
      <c r="E130" s="2">
        <v>7.4669999999999996</v>
      </c>
      <c r="F130" s="2">
        <v>3509</v>
      </c>
      <c r="G130" s="2">
        <v>26201.702999999998</v>
      </c>
      <c r="H130" s="15">
        <v>9.7656249999995436E-4</v>
      </c>
    </row>
    <row r="131" spans="1:8" ht="13.5" x14ac:dyDescent="0.25">
      <c r="A131" s="11"/>
      <c r="B131" s="10">
        <v>42188</v>
      </c>
      <c r="C131" s="2">
        <v>20.6</v>
      </c>
      <c r="D131" s="2">
        <v>7.3460000000000001</v>
      </c>
      <c r="E131" s="2">
        <v>7.6180000000000003</v>
      </c>
      <c r="F131" s="2">
        <v>480</v>
      </c>
      <c r="G131" s="2">
        <v>3656.6400000000003</v>
      </c>
      <c r="H131" s="15">
        <v>2.3832752613240454E-2</v>
      </c>
    </row>
    <row r="132" spans="1:8" ht="13.5" x14ac:dyDescent="0.25">
      <c r="A132" s="11"/>
      <c r="B132" s="10">
        <v>42191</v>
      </c>
      <c r="C132" s="2">
        <v>20.72</v>
      </c>
      <c r="D132" s="2">
        <v>7.3890000000000002</v>
      </c>
      <c r="E132" s="2">
        <v>7.6890000000000001</v>
      </c>
      <c r="F132" s="2">
        <v>180</v>
      </c>
      <c r="G132" s="2">
        <v>1384.02</v>
      </c>
      <c r="H132" s="15">
        <v>5.8535257282875232E-3</v>
      </c>
    </row>
    <row r="133" spans="1:8" ht="13.5" x14ac:dyDescent="0.25">
      <c r="A133" s="11"/>
      <c r="B133" s="10">
        <v>42192</v>
      </c>
      <c r="C133" s="2">
        <v>20.6</v>
      </c>
      <c r="D133" s="2">
        <v>7.3460000000000001</v>
      </c>
      <c r="E133" s="2">
        <v>7.6449999999999996</v>
      </c>
      <c r="F133" s="2">
        <v>210</v>
      </c>
      <c r="G133" s="2">
        <v>1605.4499999999998</v>
      </c>
      <c r="H133" s="15">
        <v>-5.8194613614833057E-3</v>
      </c>
    </row>
    <row r="134" spans="1:8" ht="13.5" x14ac:dyDescent="0.25">
      <c r="A134" s="11"/>
      <c r="B134" s="10">
        <v>42193</v>
      </c>
      <c r="C134" s="2">
        <v>20.75</v>
      </c>
      <c r="D134" s="2">
        <v>7.4</v>
      </c>
      <c r="E134" s="2">
        <v>7.7</v>
      </c>
      <c r="F134" s="2">
        <v>3586</v>
      </c>
      <c r="G134" s="2">
        <v>27612.2</v>
      </c>
      <c r="H134" s="15">
        <v>7.3509392866866691E-3</v>
      </c>
    </row>
    <row r="135" spans="1:8" ht="13.5" x14ac:dyDescent="0.25">
      <c r="A135" s="11"/>
      <c r="B135" s="10">
        <v>42194</v>
      </c>
      <c r="C135" s="2">
        <v>21</v>
      </c>
      <c r="D135" s="2">
        <v>7.4889999999999999</v>
      </c>
      <c r="E135" s="2">
        <v>7.7759999999999998</v>
      </c>
      <c r="F135" s="2">
        <v>1781</v>
      </c>
      <c r="G135" s="2">
        <v>13849.056</v>
      </c>
      <c r="H135" s="15">
        <v>1.2027027027026961E-2</v>
      </c>
    </row>
    <row r="136" spans="1:8" ht="13.5" x14ac:dyDescent="0.25">
      <c r="A136" s="11"/>
      <c r="B136" s="10">
        <v>42195</v>
      </c>
      <c r="C136" s="2">
        <v>21.7</v>
      </c>
      <c r="D136" s="2">
        <v>7.7389999999999999</v>
      </c>
      <c r="E136" s="2">
        <v>7.9790000000000001</v>
      </c>
      <c r="F136" s="2">
        <v>3239</v>
      </c>
      <c r="G136" s="2">
        <v>25843.981</v>
      </c>
      <c r="H136" s="15">
        <v>3.3382294031245825E-2</v>
      </c>
    </row>
    <row r="137" spans="1:8" ht="13.5" x14ac:dyDescent="0.25">
      <c r="A137" s="11"/>
      <c r="B137" s="10">
        <v>42198</v>
      </c>
      <c r="C137" s="2">
        <v>22.11</v>
      </c>
      <c r="D137" s="2">
        <v>7.8849999999999998</v>
      </c>
      <c r="E137" s="2">
        <v>8.2050000000000001</v>
      </c>
      <c r="F137" s="2">
        <v>703</v>
      </c>
      <c r="G137" s="2">
        <v>5768.1149999999998</v>
      </c>
      <c r="H137" s="15">
        <v>1.8865486496963419E-2</v>
      </c>
    </row>
    <row r="138" spans="1:8" ht="13.5" x14ac:dyDescent="0.25">
      <c r="A138" s="11"/>
      <c r="B138" s="10">
        <v>42199</v>
      </c>
      <c r="C138" s="2">
        <v>22.12</v>
      </c>
      <c r="D138" s="2">
        <v>7.8879999999999999</v>
      </c>
      <c r="E138" s="2">
        <v>8.4079999999999995</v>
      </c>
      <c r="F138" s="2">
        <v>5782</v>
      </c>
      <c r="G138" s="2">
        <v>48615.055999999997</v>
      </c>
      <c r="H138" s="15">
        <v>3.804692454026777E-4</v>
      </c>
    </row>
    <row r="139" spans="1:8" ht="13.5" x14ac:dyDescent="0.25">
      <c r="A139" s="11"/>
      <c r="B139" s="10">
        <v>42200</v>
      </c>
      <c r="C139" s="2">
        <v>21.8</v>
      </c>
      <c r="D139" s="2">
        <v>7.774</v>
      </c>
      <c r="E139" s="2">
        <v>8.09</v>
      </c>
      <c r="F139" s="2">
        <v>49498</v>
      </c>
      <c r="G139" s="2">
        <v>400438.82</v>
      </c>
      <c r="H139" s="15">
        <v>-1.4452332657200796E-2</v>
      </c>
    </row>
    <row r="140" spans="1:8" ht="13.5" x14ac:dyDescent="0.25">
      <c r="A140" s="11"/>
      <c r="B140" s="10">
        <v>42201</v>
      </c>
      <c r="C140" s="2">
        <v>21.75</v>
      </c>
      <c r="D140" s="2">
        <v>7.7560000000000002</v>
      </c>
      <c r="E140" s="2">
        <v>8.0830000000000002</v>
      </c>
      <c r="F140" s="2">
        <v>238</v>
      </c>
      <c r="G140" s="2">
        <v>1923.7540000000001</v>
      </c>
      <c r="H140" s="15">
        <v>-2.3154103421661686E-3</v>
      </c>
    </row>
    <row r="141" spans="1:8" ht="13.5" x14ac:dyDescent="0.25">
      <c r="A141" s="11"/>
      <c r="B141" s="10">
        <v>42205</v>
      </c>
      <c r="C141" s="2">
        <v>21.3</v>
      </c>
      <c r="D141" s="2">
        <v>7.5960000000000001</v>
      </c>
      <c r="E141" s="2">
        <v>7.94</v>
      </c>
      <c r="F141" s="2">
        <v>570</v>
      </c>
      <c r="G141" s="2">
        <v>4525.8</v>
      </c>
      <c r="H141" s="15">
        <v>-2.0629190304280575E-2</v>
      </c>
    </row>
    <row r="142" spans="1:8" ht="13.5" x14ac:dyDescent="0.25">
      <c r="A142" s="11"/>
      <c r="B142" s="10">
        <v>42206</v>
      </c>
      <c r="C142" s="2">
        <v>21.8</v>
      </c>
      <c r="D142" s="2">
        <v>7.774</v>
      </c>
      <c r="E142" s="2">
        <v>8.0839999999999996</v>
      </c>
      <c r="F142" s="2">
        <v>8715</v>
      </c>
      <c r="G142" s="2">
        <v>70452.06</v>
      </c>
      <c r="H142" s="15">
        <v>2.3433385992627689E-2</v>
      </c>
    </row>
    <row r="143" spans="1:8" ht="13.5" x14ac:dyDescent="0.25">
      <c r="A143" s="11"/>
      <c r="B143" s="10">
        <v>42207</v>
      </c>
      <c r="C143" s="2">
        <v>21.7</v>
      </c>
      <c r="D143" s="2">
        <v>7.7389999999999999</v>
      </c>
      <c r="E143" s="2">
        <v>8.0530000000000008</v>
      </c>
      <c r="F143" s="2">
        <v>7749</v>
      </c>
      <c r="G143" s="2">
        <v>62402.697000000007</v>
      </c>
      <c r="H143" s="15">
        <v>-4.5021867764342867E-3</v>
      </c>
    </row>
    <row r="144" spans="1:8" ht="13.5" x14ac:dyDescent="0.25">
      <c r="A144" s="11"/>
      <c r="B144" s="10">
        <v>42208</v>
      </c>
      <c r="C144" s="2">
        <v>21.5</v>
      </c>
      <c r="D144" s="2">
        <v>7.6669999999999998</v>
      </c>
      <c r="E144" s="2">
        <v>7.9790000000000001</v>
      </c>
      <c r="F144" s="2">
        <v>474</v>
      </c>
      <c r="G144" s="2">
        <v>3782.0459999999998</v>
      </c>
      <c r="H144" s="15">
        <v>-9.3035275875436186E-3</v>
      </c>
    </row>
    <row r="145" spans="1:8" ht="13.5" x14ac:dyDescent="0.25">
      <c r="A145" s="11"/>
      <c r="B145" s="10">
        <v>42209</v>
      </c>
      <c r="C145" s="2">
        <v>21.21</v>
      </c>
      <c r="D145" s="2">
        <v>7.5640000000000001</v>
      </c>
      <c r="E145" s="2">
        <v>7.8710000000000004</v>
      </c>
      <c r="F145" s="2">
        <v>317</v>
      </c>
      <c r="G145" s="2">
        <v>2495.107</v>
      </c>
      <c r="H145" s="15">
        <v>-1.3434198513108094E-2</v>
      </c>
    </row>
    <row r="146" spans="1:8" ht="13.5" x14ac:dyDescent="0.25">
      <c r="A146" s="11"/>
      <c r="B146" s="10">
        <v>42212</v>
      </c>
      <c r="C146" s="2">
        <v>14.46</v>
      </c>
      <c r="D146" s="2">
        <v>7.5640000000000001</v>
      </c>
      <c r="E146" s="2">
        <v>0</v>
      </c>
      <c r="F146" s="2">
        <v>0</v>
      </c>
      <c r="G146" s="2">
        <v>0</v>
      </c>
      <c r="H146" s="15">
        <v>0</v>
      </c>
    </row>
    <row r="147" spans="1:8" ht="13.5" x14ac:dyDescent="0.25">
      <c r="A147" s="11"/>
      <c r="B147" s="10">
        <v>42213</v>
      </c>
      <c r="C147" s="2">
        <v>14.45</v>
      </c>
      <c r="D147" s="2">
        <v>7.5590000000000002</v>
      </c>
      <c r="E147" s="2">
        <v>7.8689999999999998</v>
      </c>
      <c r="F147" s="2">
        <v>38</v>
      </c>
      <c r="G147" s="2">
        <v>299.02199999999999</v>
      </c>
      <c r="H147" s="15">
        <v>-6.6102591221574476E-4</v>
      </c>
    </row>
    <row r="148" spans="1:8" ht="13.5" x14ac:dyDescent="0.25">
      <c r="A148" s="11"/>
      <c r="B148" s="10">
        <v>42214</v>
      </c>
      <c r="C148" s="2">
        <v>14.02</v>
      </c>
      <c r="D148" s="2">
        <v>7.3339999999999996</v>
      </c>
      <c r="E148" s="2">
        <v>7.6319999999999997</v>
      </c>
      <c r="F148" s="2">
        <v>108</v>
      </c>
      <c r="G148" s="2">
        <v>824.25599999999997</v>
      </c>
      <c r="H148" s="15">
        <v>-2.9765842042598297E-2</v>
      </c>
    </row>
    <row r="149" spans="1:8" ht="13.5" x14ac:dyDescent="0.25">
      <c r="A149" s="11"/>
      <c r="B149" s="10">
        <v>42215</v>
      </c>
      <c r="C149" s="2">
        <v>14</v>
      </c>
      <c r="D149" s="2">
        <v>7.3230000000000004</v>
      </c>
      <c r="E149" s="2">
        <v>7.6109999999999998</v>
      </c>
      <c r="F149" s="2">
        <v>157</v>
      </c>
      <c r="G149" s="2">
        <v>1194.9269999999999</v>
      </c>
      <c r="H149" s="15">
        <v>-1.4998636487590991E-3</v>
      </c>
    </row>
    <row r="150" spans="1:8" ht="13.5" x14ac:dyDescent="0.25">
      <c r="A150" s="11"/>
      <c r="B150" s="10">
        <v>42216</v>
      </c>
      <c r="C150" s="2">
        <v>14</v>
      </c>
      <c r="D150" s="2">
        <v>7.3230000000000004</v>
      </c>
      <c r="E150" s="2">
        <v>7.6210000000000004</v>
      </c>
      <c r="F150" s="2">
        <v>103</v>
      </c>
      <c r="G150" s="2">
        <v>784.96300000000008</v>
      </c>
      <c r="H150" s="15">
        <v>0</v>
      </c>
    </row>
    <row r="151" spans="1:8" ht="13.5" x14ac:dyDescent="0.25">
      <c r="A151" s="11"/>
      <c r="B151" s="10">
        <v>42219</v>
      </c>
      <c r="C151" s="2">
        <v>14.5</v>
      </c>
      <c r="D151" s="2">
        <v>7.585</v>
      </c>
      <c r="E151" s="2">
        <v>7.8929999999999998</v>
      </c>
      <c r="F151" s="2">
        <v>1200</v>
      </c>
      <c r="G151" s="2">
        <v>9471.6</v>
      </c>
      <c r="H151" s="15">
        <v>3.5777686740406878E-2</v>
      </c>
    </row>
    <row r="152" spans="1:8" ht="13.5" x14ac:dyDescent="0.25">
      <c r="A152" s="11"/>
      <c r="B152" s="10">
        <v>42220</v>
      </c>
      <c r="C152" s="2">
        <v>14.4</v>
      </c>
      <c r="D152" s="2">
        <v>7.532</v>
      </c>
      <c r="E152" s="2">
        <v>7.8380000000000001</v>
      </c>
      <c r="F152" s="2">
        <v>2797</v>
      </c>
      <c r="G152" s="2">
        <v>21922.885999999999</v>
      </c>
      <c r="H152" s="15">
        <v>-6.9874752801581987E-3</v>
      </c>
    </row>
    <row r="153" spans="1:8" ht="13.5" x14ac:dyDescent="0.25">
      <c r="A153" s="11"/>
      <c r="B153" s="10">
        <v>42221</v>
      </c>
      <c r="C153" s="2">
        <v>13.98</v>
      </c>
      <c r="D153" s="2">
        <v>7.3129999999999997</v>
      </c>
      <c r="E153" s="2">
        <v>7.6050000000000004</v>
      </c>
      <c r="F153" s="2">
        <v>1513</v>
      </c>
      <c r="G153" s="2">
        <v>11506.365</v>
      </c>
      <c r="H153" s="15">
        <v>-2.907594264471592E-2</v>
      </c>
    </row>
    <row r="154" spans="1:8" ht="13.5" x14ac:dyDescent="0.25">
      <c r="A154" s="11"/>
      <c r="B154" s="10">
        <v>42222</v>
      </c>
      <c r="C154" s="2">
        <v>13.98</v>
      </c>
      <c r="D154" s="2">
        <v>7.3129999999999997</v>
      </c>
      <c r="E154" s="2">
        <v>7.61</v>
      </c>
      <c r="F154" s="2">
        <v>71</v>
      </c>
      <c r="G154" s="2">
        <v>540.31000000000006</v>
      </c>
      <c r="H154" s="15">
        <v>0</v>
      </c>
    </row>
    <row r="155" spans="1:8" ht="13.5" x14ac:dyDescent="0.25">
      <c r="A155" s="11"/>
      <c r="B155" s="10">
        <v>42223</v>
      </c>
      <c r="C155" s="2">
        <v>14.39</v>
      </c>
      <c r="D155" s="2">
        <v>7.5270000000000001</v>
      </c>
      <c r="E155" s="2">
        <v>7.8330000000000002</v>
      </c>
      <c r="F155" s="2">
        <v>1052</v>
      </c>
      <c r="G155" s="2">
        <v>8240.3160000000007</v>
      </c>
      <c r="H155" s="15">
        <v>2.9262956379051061E-2</v>
      </c>
    </row>
    <row r="156" spans="1:8" ht="13.5" x14ac:dyDescent="0.25">
      <c r="A156" s="11"/>
      <c r="B156" s="10">
        <v>42226</v>
      </c>
      <c r="C156" s="2">
        <v>14.38</v>
      </c>
      <c r="D156" s="2">
        <v>7.5220000000000002</v>
      </c>
      <c r="E156" s="2">
        <v>7.827</v>
      </c>
      <c r="F156" s="2">
        <v>397</v>
      </c>
      <c r="G156" s="2">
        <v>3107.319</v>
      </c>
      <c r="H156" s="15">
        <v>-6.6427527567422518E-4</v>
      </c>
    </row>
    <row r="157" spans="1:8" ht="13.5" x14ac:dyDescent="0.25">
      <c r="A157" s="11"/>
      <c r="B157" s="10">
        <v>42227</v>
      </c>
      <c r="C157" s="2">
        <v>14.39</v>
      </c>
      <c r="D157" s="2">
        <v>7.5270000000000001</v>
      </c>
      <c r="E157" s="2">
        <v>7.8310000000000004</v>
      </c>
      <c r="F157" s="2">
        <v>1053</v>
      </c>
      <c r="G157" s="2">
        <v>8246.0429999999997</v>
      </c>
      <c r="H157" s="15">
        <v>6.6471683063013735E-4</v>
      </c>
    </row>
    <row r="158" spans="1:8" ht="13.5" x14ac:dyDescent="0.25">
      <c r="A158" s="11"/>
      <c r="B158" s="10">
        <v>42228</v>
      </c>
      <c r="C158" s="2">
        <v>14.3</v>
      </c>
      <c r="D158" s="2">
        <v>7.48</v>
      </c>
      <c r="E158" s="2">
        <v>7.8029999999999999</v>
      </c>
      <c r="F158" s="2">
        <v>245</v>
      </c>
      <c r="G158" s="2">
        <v>1911.7349999999999</v>
      </c>
      <c r="H158" s="15">
        <v>-6.2441875913378112E-3</v>
      </c>
    </row>
    <row r="159" spans="1:8" ht="13.5" x14ac:dyDescent="0.25">
      <c r="A159" s="11"/>
      <c r="B159" s="10">
        <v>42230</v>
      </c>
      <c r="C159" s="2">
        <v>14</v>
      </c>
      <c r="D159" s="2">
        <v>7.3230000000000004</v>
      </c>
      <c r="E159" s="2">
        <v>7.6210000000000004</v>
      </c>
      <c r="F159" s="2">
        <v>108</v>
      </c>
      <c r="G159" s="2">
        <v>823.0680000000001</v>
      </c>
      <c r="H159" s="15">
        <v>-2.0989304812834227E-2</v>
      </c>
    </row>
    <row r="160" spans="1:8" ht="13.5" x14ac:dyDescent="0.25">
      <c r="A160" s="11"/>
      <c r="B160" s="10">
        <v>42233</v>
      </c>
      <c r="C160" s="2">
        <v>14</v>
      </c>
      <c r="D160" s="2">
        <v>7.3230000000000004</v>
      </c>
      <c r="E160" s="2">
        <v>7.6210000000000004</v>
      </c>
      <c r="F160" s="2">
        <v>69</v>
      </c>
      <c r="G160" s="2">
        <v>525.84900000000005</v>
      </c>
      <c r="H160" s="15">
        <v>0</v>
      </c>
    </row>
    <row r="161" spans="1:8" ht="13.5" x14ac:dyDescent="0.25">
      <c r="A161" s="11"/>
      <c r="B161" s="10">
        <v>42234</v>
      </c>
      <c r="C161" s="2">
        <v>14</v>
      </c>
      <c r="D161" s="2">
        <v>7.3230000000000004</v>
      </c>
      <c r="E161" s="2">
        <v>7.6210000000000004</v>
      </c>
      <c r="F161" s="2">
        <v>2535</v>
      </c>
      <c r="G161" s="2">
        <v>19319.235000000001</v>
      </c>
      <c r="H161" s="15">
        <v>0</v>
      </c>
    </row>
    <row r="162" spans="1:8" ht="13.5" x14ac:dyDescent="0.25">
      <c r="A162" s="11"/>
      <c r="B162" s="10">
        <v>42235</v>
      </c>
      <c r="C162" s="2">
        <v>14</v>
      </c>
      <c r="D162" s="2">
        <v>7.3230000000000004</v>
      </c>
      <c r="E162" s="2">
        <v>7.6210000000000004</v>
      </c>
      <c r="F162" s="2">
        <v>6106</v>
      </c>
      <c r="G162" s="2">
        <v>46533.826000000001</v>
      </c>
      <c r="H162" s="15">
        <v>0</v>
      </c>
    </row>
    <row r="163" spans="1:8" ht="13.5" x14ac:dyDescent="0.25">
      <c r="A163" s="11"/>
      <c r="B163" s="10">
        <v>42236</v>
      </c>
      <c r="C163" s="2">
        <v>13.8</v>
      </c>
      <c r="D163" s="2">
        <v>7.2190000000000003</v>
      </c>
      <c r="E163" s="2">
        <v>7.5119999999999996</v>
      </c>
      <c r="F163" s="2">
        <v>120</v>
      </c>
      <c r="G163" s="2">
        <v>901.43999999999994</v>
      </c>
      <c r="H163" s="15">
        <v>-1.420182985115391E-2</v>
      </c>
    </row>
    <row r="164" spans="1:8" ht="13.5" x14ac:dyDescent="0.25">
      <c r="A164" s="11"/>
      <c r="B164" s="10">
        <v>42237</v>
      </c>
      <c r="C164" s="2">
        <v>13.8</v>
      </c>
      <c r="D164" s="2">
        <v>7.2190000000000003</v>
      </c>
      <c r="E164" s="2">
        <v>0</v>
      </c>
      <c r="F164" s="2">
        <v>0</v>
      </c>
      <c r="G164" s="2">
        <v>0</v>
      </c>
      <c r="H164" s="15">
        <v>0</v>
      </c>
    </row>
    <row r="165" spans="1:8" ht="13.5" x14ac:dyDescent="0.25">
      <c r="A165" s="11"/>
      <c r="B165" s="10">
        <v>42240</v>
      </c>
      <c r="C165" s="2">
        <v>13.8</v>
      </c>
      <c r="D165" s="2">
        <v>7.2190000000000003</v>
      </c>
      <c r="E165" s="2">
        <v>7.5119999999999996</v>
      </c>
      <c r="F165" s="2">
        <v>1846</v>
      </c>
      <c r="G165" s="2">
        <v>13867.152</v>
      </c>
      <c r="H165" s="15">
        <v>0</v>
      </c>
    </row>
    <row r="166" spans="1:8" ht="13.5" x14ac:dyDescent="0.25">
      <c r="A166" s="11"/>
      <c r="B166" s="10">
        <v>42241</v>
      </c>
      <c r="C166" s="2">
        <v>13.8</v>
      </c>
      <c r="D166" s="2">
        <v>7.2190000000000003</v>
      </c>
      <c r="E166" s="2">
        <v>7.5119999999999996</v>
      </c>
      <c r="F166" s="2">
        <v>100</v>
      </c>
      <c r="G166" s="2">
        <v>751.19999999999993</v>
      </c>
      <c r="H166" s="15">
        <v>0</v>
      </c>
    </row>
    <row r="167" spans="1:8" ht="13.5" x14ac:dyDescent="0.25">
      <c r="A167" s="11"/>
      <c r="B167" s="10">
        <v>42242</v>
      </c>
      <c r="C167" s="2">
        <v>13.8</v>
      </c>
      <c r="D167" s="2">
        <v>7.2190000000000003</v>
      </c>
      <c r="E167" s="2">
        <v>7.5119999999999996</v>
      </c>
      <c r="F167" s="2">
        <v>212</v>
      </c>
      <c r="G167" s="2">
        <v>1592.5439999999999</v>
      </c>
      <c r="H167" s="15">
        <v>0</v>
      </c>
    </row>
    <row r="168" spans="1:8" ht="13.5" x14ac:dyDescent="0.25">
      <c r="A168" s="11"/>
      <c r="B168" s="10">
        <v>42243</v>
      </c>
      <c r="C168" s="2">
        <v>13.8</v>
      </c>
      <c r="D168" s="2">
        <v>7.2190000000000003</v>
      </c>
      <c r="E168" s="2">
        <v>0</v>
      </c>
      <c r="F168" s="2">
        <v>0</v>
      </c>
      <c r="G168" s="2">
        <v>0</v>
      </c>
      <c r="H168" s="15">
        <v>0</v>
      </c>
    </row>
    <row r="169" spans="1:8" ht="13.5" x14ac:dyDescent="0.25">
      <c r="A169" s="11"/>
      <c r="B169" s="10">
        <v>42244</v>
      </c>
      <c r="C169" s="2">
        <v>13.38</v>
      </c>
      <c r="D169" s="2">
        <v>6.9989999999999997</v>
      </c>
      <c r="E169" s="2">
        <v>7.2859999999999996</v>
      </c>
      <c r="F169" s="2">
        <v>1500</v>
      </c>
      <c r="G169" s="2">
        <v>10929</v>
      </c>
      <c r="H169" s="15">
        <v>-3.047513506025774E-2</v>
      </c>
    </row>
    <row r="170" spans="1:8" ht="13.5" x14ac:dyDescent="0.25">
      <c r="A170" s="11"/>
      <c r="B170" s="10">
        <v>42247</v>
      </c>
      <c r="C170" s="2">
        <v>13.38</v>
      </c>
      <c r="D170" s="2">
        <v>6.9989999999999997</v>
      </c>
      <c r="E170" s="2">
        <v>0</v>
      </c>
      <c r="F170" s="2">
        <v>0</v>
      </c>
      <c r="G170" s="2">
        <v>0</v>
      </c>
      <c r="H170" s="15">
        <v>0</v>
      </c>
    </row>
    <row r="171" spans="1:8" ht="13.5" x14ac:dyDescent="0.25">
      <c r="A171" s="11"/>
      <c r="B171" s="10">
        <v>42248</v>
      </c>
      <c r="C171" s="2">
        <v>13.38</v>
      </c>
      <c r="D171" s="2">
        <v>6.9989999999999997</v>
      </c>
      <c r="E171" s="2">
        <v>7.2830000000000004</v>
      </c>
      <c r="F171" s="2">
        <v>300</v>
      </c>
      <c r="G171" s="2">
        <v>2184.9</v>
      </c>
      <c r="H171" s="15">
        <v>0</v>
      </c>
    </row>
    <row r="172" spans="1:8" ht="13.5" x14ac:dyDescent="0.25">
      <c r="A172" s="11"/>
      <c r="B172" s="10">
        <v>42249</v>
      </c>
      <c r="C172" s="2">
        <v>12.99</v>
      </c>
      <c r="D172" s="2">
        <v>6.7949999999999999</v>
      </c>
      <c r="E172" s="2">
        <v>7.0709999999999997</v>
      </c>
      <c r="F172" s="2">
        <v>350</v>
      </c>
      <c r="G172" s="2">
        <v>2474.85</v>
      </c>
      <c r="H172" s="15">
        <v>-2.9147021003000394E-2</v>
      </c>
    </row>
    <row r="173" spans="1:8" ht="13.5" x14ac:dyDescent="0.25">
      <c r="A173" s="11"/>
      <c r="B173" s="10">
        <v>42250</v>
      </c>
      <c r="C173" s="2">
        <v>12.61</v>
      </c>
      <c r="D173" s="2">
        <v>6.5960000000000001</v>
      </c>
      <c r="E173" s="2">
        <v>6.8639999999999999</v>
      </c>
      <c r="F173" s="2">
        <v>2748</v>
      </c>
      <c r="G173" s="2">
        <v>18862.272000000001</v>
      </c>
      <c r="H173" s="15">
        <v>-2.9286239882266349E-2</v>
      </c>
    </row>
    <row r="174" spans="1:8" ht="13.5" x14ac:dyDescent="0.25">
      <c r="A174" s="11"/>
      <c r="B174" s="10">
        <v>42251</v>
      </c>
      <c r="C174" s="2">
        <v>12.98</v>
      </c>
      <c r="D174" s="2">
        <v>6.79</v>
      </c>
      <c r="E174" s="2">
        <v>0</v>
      </c>
      <c r="F174" s="2">
        <v>0</v>
      </c>
      <c r="G174" s="2">
        <v>0</v>
      </c>
      <c r="H174" s="15">
        <v>2.9411764705882346E-2</v>
      </c>
    </row>
    <row r="175" spans="1:8" ht="13.5" x14ac:dyDescent="0.25">
      <c r="A175" s="11"/>
      <c r="B175" s="10">
        <v>42254</v>
      </c>
      <c r="C175" s="2">
        <v>12.61</v>
      </c>
      <c r="D175" s="2">
        <v>6.5960000000000001</v>
      </c>
      <c r="E175" s="2">
        <v>6.8639999999999999</v>
      </c>
      <c r="F175" s="2">
        <v>283</v>
      </c>
      <c r="G175" s="2">
        <v>1942.5119999999999</v>
      </c>
      <c r="H175" s="15">
        <v>-2.8571428571428564E-2</v>
      </c>
    </row>
    <row r="176" spans="1:8" ht="13.5" x14ac:dyDescent="0.25">
      <c r="A176" s="11"/>
      <c r="B176" s="10">
        <v>42255</v>
      </c>
      <c r="C176" s="2">
        <v>12.98</v>
      </c>
      <c r="D176" s="2">
        <v>6.79</v>
      </c>
      <c r="E176" s="2">
        <v>7.0650000000000004</v>
      </c>
      <c r="F176" s="2">
        <v>148</v>
      </c>
      <c r="G176" s="2">
        <v>1045.6200000000001</v>
      </c>
      <c r="H176" s="15">
        <v>2.9411764705882346E-2</v>
      </c>
    </row>
    <row r="177" spans="1:8" ht="13.5" x14ac:dyDescent="0.25">
      <c r="A177" s="11"/>
      <c r="B177" s="10">
        <v>42256</v>
      </c>
      <c r="C177" s="2">
        <v>12.61</v>
      </c>
      <c r="D177" s="2">
        <v>6.5960000000000001</v>
      </c>
      <c r="E177" s="2">
        <v>6.8840000000000003</v>
      </c>
      <c r="F177" s="2">
        <v>282</v>
      </c>
      <c r="G177" s="2">
        <v>1941.288</v>
      </c>
      <c r="H177" s="15">
        <v>-2.8571428571428564E-2</v>
      </c>
    </row>
    <row r="178" spans="1:8" ht="13.5" x14ac:dyDescent="0.25">
      <c r="A178" s="11"/>
      <c r="B178" s="10">
        <v>42257</v>
      </c>
      <c r="C178" s="2">
        <v>12.58</v>
      </c>
      <c r="D178" s="2">
        <v>6.58</v>
      </c>
      <c r="E178" s="2">
        <v>6.8559999999999999</v>
      </c>
      <c r="F178" s="2">
        <v>1007</v>
      </c>
      <c r="G178" s="2">
        <v>6903.9920000000002</v>
      </c>
      <c r="H178" s="15">
        <v>-2.4257125530624643E-3</v>
      </c>
    </row>
    <row r="179" spans="1:8" ht="13.5" x14ac:dyDescent="0.25">
      <c r="A179" s="11"/>
      <c r="B179" s="10">
        <v>42258</v>
      </c>
      <c r="C179" s="2">
        <v>12.29</v>
      </c>
      <c r="D179" s="2">
        <v>6.4290000000000003</v>
      </c>
      <c r="E179" s="2">
        <v>6.726</v>
      </c>
      <c r="F179" s="2">
        <v>1120</v>
      </c>
      <c r="G179" s="2">
        <v>7533.12</v>
      </c>
      <c r="H179" s="15">
        <v>-2.2948328267477173E-2</v>
      </c>
    </row>
    <row r="180" spans="1:8" ht="13.5" x14ac:dyDescent="0.25">
      <c r="A180" s="11"/>
      <c r="B180" s="10">
        <v>42261</v>
      </c>
      <c r="C180" s="2">
        <v>12.35</v>
      </c>
      <c r="D180" s="2">
        <v>6.46</v>
      </c>
      <c r="E180" s="2">
        <v>6.5590000000000002</v>
      </c>
      <c r="F180" s="2">
        <v>72</v>
      </c>
      <c r="G180" s="2">
        <v>472.24799999999999</v>
      </c>
      <c r="H180" s="15">
        <v>4.821900762171363E-3</v>
      </c>
    </row>
    <row r="181" spans="1:8" ht="13.5" x14ac:dyDescent="0.25">
      <c r="A181" s="11"/>
      <c r="B181" s="10">
        <v>42262</v>
      </c>
      <c r="C181" s="2">
        <v>12.71</v>
      </c>
      <c r="D181" s="2">
        <v>6.6479999999999997</v>
      </c>
      <c r="E181" s="2">
        <v>6.9180000000000001</v>
      </c>
      <c r="F181" s="2">
        <v>992</v>
      </c>
      <c r="G181" s="2">
        <v>6862.6559999999999</v>
      </c>
      <c r="H181" s="15">
        <v>2.9102167182662494E-2</v>
      </c>
    </row>
    <row r="182" spans="1:8" ht="13.5" x14ac:dyDescent="0.25">
      <c r="A182" s="11"/>
      <c r="B182" s="10">
        <v>42263</v>
      </c>
      <c r="C182" s="2">
        <v>11.97</v>
      </c>
      <c r="D182" s="2">
        <v>6.2610000000000001</v>
      </c>
      <c r="E182" s="2">
        <v>6.5250000000000004</v>
      </c>
      <c r="F182" s="2">
        <v>654</v>
      </c>
      <c r="G182" s="2">
        <v>4267.3500000000004</v>
      </c>
      <c r="H182" s="15">
        <v>-5.8212996389891636E-2</v>
      </c>
    </row>
    <row r="183" spans="1:8" ht="13.5" x14ac:dyDescent="0.25">
      <c r="A183" s="11"/>
      <c r="B183" s="10">
        <v>42264</v>
      </c>
      <c r="C183" s="2">
        <v>11.96</v>
      </c>
      <c r="D183" s="2">
        <v>6.2560000000000002</v>
      </c>
      <c r="E183" s="2">
        <v>6.7060000000000004</v>
      </c>
      <c r="F183" s="2">
        <v>5</v>
      </c>
      <c r="G183" s="2">
        <v>33.53</v>
      </c>
      <c r="H183" s="15">
        <v>-7.9859447372622482E-4</v>
      </c>
    </row>
    <row r="184" spans="1:8" ht="13.5" x14ac:dyDescent="0.25">
      <c r="A184" s="11"/>
      <c r="B184" s="10">
        <v>42265</v>
      </c>
      <c r="C184" s="2">
        <v>11.96</v>
      </c>
      <c r="D184" s="2">
        <v>6.2560000000000002</v>
      </c>
      <c r="E184" s="2">
        <v>0</v>
      </c>
      <c r="F184" s="2">
        <v>0</v>
      </c>
      <c r="G184" s="2">
        <v>0</v>
      </c>
      <c r="H184" s="15">
        <v>0</v>
      </c>
    </row>
    <row r="185" spans="1:8" ht="13.5" x14ac:dyDescent="0.25">
      <c r="A185" s="11"/>
      <c r="B185" s="10">
        <v>42268</v>
      </c>
      <c r="C185" s="2">
        <v>11.85</v>
      </c>
      <c r="D185" s="2">
        <v>6.1989999999999998</v>
      </c>
      <c r="E185" s="2">
        <v>6.4820000000000002</v>
      </c>
      <c r="F185" s="2">
        <v>95</v>
      </c>
      <c r="G185" s="2">
        <v>615.79</v>
      </c>
      <c r="H185" s="15">
        <v>-9.1112531969310077E-3</v>
      </c>
    </row>
    <row r="186" spans="1:8" ht="13.5" x14ac:dyDescent="0.25">
      <c r="A186" s="11"/>
      <c r="B186" s="10">
        <v>42269</v>
      </c>
      <c r="C186" s="2">
        <v>11.85</v>
      </c>
      <c r="D186" s="2">
        <v>6.1989999999999998</v>
      </c>
      <c r="E186" s="2">
        <v>6.476</v>
      </c>
      <c r="F186" s="2">
        <v>1359</v>
      </c>
      <c r="G186" s="2">
        <v>8800.884</v>
      </c>
      <c r="H186" s="15">
        <v>0</v>
      </c>
    </row>
    <row r="187" spans="1:8" ht="13.5" x14ac:dyDescent="0.25">
      <c r="A187" s="11"/>
      <c r="B187" s="10">
        <v>42270</v>
      </c>
      <c r="C187" s="2">
        <v>11.85</v>
      </c>
      <c r="D187" s="2">
        <v>6.1989999999999998</v>
      </c>
      <c r="E187" s="2">
        <v>0</v>
      </c>
      <c r="F187" s="2">
        <v>0</v>
      </c>
      <c r="G187" s="2">
        <v>0</v>
      </c>
      <c r="H187" s="15">
        <v>0</v>
      </c>
    </row>
    <row r="188" spans="1:8" ht="13.5" x14ac:dyDescent="0.25">
      <c r="A188" s="11"/>
      <c r="B188" s="10">
        <v>42275</v>
      </c>
      <c r="C188" s="2">
        <v>11.85</v>
      </c>
      <c r="D188" s="2">
        <v>6.1989999999999998</v>
      </c>
      <c r="E188" s="2">
        <v>6.45</v>
      </c>
      <c r="F188" s="2">
        <v>309</v>
      </c>
      <c r="G188" s="2">
        <v>1993.05</v>
      </c>
      <c r="H188" s="15">
        <v>0</v>
      </c>
    </row>
    <row r="189" spans="1:8" ht="13.5" x14ac:dyDescent="0.25">
      <c r="A189" s="11"/>
      <c r="B189" s="10">
        <v>42276</v>
      </c>
      <c r="C189" s="2">
        <v>11.85</v>
      </c>
      <c r="D189" s="2">
        <v>6.1989999999999998</v>
      </c>
      <c r="E189" s="2">
        <v>6.45</v>
      </c>
      <c r="F189" s="2">
        <v>32</v>
      </c>
      <c r="G189" s="2">
        <v>206.4</v>
      </c>
      <c r="H189" s="15">
        <v>0</v>
      </c>
    </row>
    <row r="190" spans="1:8" ht="13.5" x14ac:dyDescent="0.25">
      <c r="A190" s="11"/>
      <c r="B190" s="10">
        <v>42277</v>
      </c>
      <c r="C190" s="2">
        <v>11.55</v>
      </c>
      <c r="D190" s="2">
        <v>6.0419999999999998</v>
      </c>
      <c r="E190" s="2">
        <v>6.2869999999999999</v>
      </c>
      <c r="F190" s="2">
        <v>16</v>
      </c>
      <c r="G190" s="2">
        <v>100.592</v>
      </c>
      <c r="H190" s="15">
        <v>-2.5326665591224398E-2</v>
      </c>
    </row>
    <row r="191" spans="1:8" ht="13.5" x14ac:dyDescent="0.25">
      <c r="A191" s="11"/>
      <c r="B191" s="10">
        <v>42278</v>
      </c>
      <c r="C191" s="2">
        <v>11.55</v>
      </c>
      <c r="D191" s="2">
        <v>6.0419999999999998</v>
      </c>
      <c r="E191" s="2">
        <v>6.2869999999999999</v>
      </c>
      <c r="F191" s="2">
        <v>2018</v>
      </c>
      <c r="G191" s="2">
        <v>12687.165999999999</v>
      </c>
      <c r="H191" s="15">
        <v>0</v>
      </c>
    </row>
    <row r="192" spans="1:8" ht="13.5" x14ac:dyDescent="0.25">
      <c r="A192" s="11"/>
      <c r="B192" s="10">
        <v>42279</v>
      </c>
      <c r="C192" s="2">
        <v>11.55</v>
      </c>
      <c r="D192" s="2">
        <v>6.0419999999999998</v>
      </c>
      <c r="E192" s="2">
        <v>6.2869999999999999</v>
      </c>
      <c r="F192" s="2">
        <v>76</v>
      </c>
      <c r="G192" s="2">
        <v>477.81200000000001</v>
      </c>
      <c r="H192" s="15">
        <v>0</v>
      </c>
    </row>
    <row r="193" spans="1:8" ht="13.5" x14ac:dyDescent="0.25">
      <c r="A193" s="11"/>
      <c r="B193" s="10">
        <v>42282</v>
      </c>
      <c r="C193" s="2">
        <v>11.55</v>
      </c>
      <c r="D193" s="2">
        <v>6.0419999999999998</v>
      </c>
      <c r="E193" s="2">
        <v>6.2880000000000003</v>
      </c>
      <c r="F193" s="2">
        <v>1103</v>
      </c>
      <c r="G193" s="2">
        <v>6935.6640000000007</v>
      </c>
      <c r="H193" s="15">
        <v>0</v>
      </c>
    </row>
    <row r="194" spans="1:8" ht="13.5" x14ac:dyDescent="0.25">
      <c r="A194" s="11"/>
      <c r="B194" s="10">
        <v>42283</v>
      </c>
      <c r="C194" s="2">
        <v>11.55</v>
      </c>
      <c r="D194" s="2">
        <v>6.0419999999999998</v>
      </c>
      <c r="E194" s="2">
        <v>6.2869999999999999</v>
      </c>
      <c r="F194" s="2">
        <v>500</v>
      </c>
      <c r="G194" s="2">
        <v>3143.5</v>
      </c>
      <c r="H194" s="15">
        <v>0</v>
      </c>
    </row>
    <row r="195" spans="1:8" ht="13.5" x14ac:dyDescent="0.25">
      <c r="A195" s="11"/>
      <c r="B195" s="10">
        <v>42284</v>
      </c>
      <c r="C195" s="2">
        <v>11.56</v>
      </c>
      <c r="D195" s="2">
        <v>6.0469999999999997</v>
      </c>
      <c r="E195" s="2">
        <v>6.2919999999999998</v>
      </c>
      <c r="F195" s="2">
        <v>1526</v>
      </c>
      <c r="G195" s="2">
        <v>9601.5920000000006</v>
      </c>
      <c r="H195" s="15">
        <v>8.2754054948690724E-4</v>
      </c>
    </row>
    <row r="196" spans="1:8" ht="13.5" x14ac:dyDescent="0.25">
      <c r="A196" s="11"/>
      <c r="B196" s="10">
        <v>42285</v>
      </c>
      <c r="C196" s="2">
        <v>11.55</v>
      </c>
      <c r="D196" s="2">
        <v>6.0419999999999998</v>
      </c>
      <c r="E196" s="2">
        <v>6.2869999999999999</v>
      </c>
      <c r="F196" s="2">
        <v>3988</v>
      </c>
      <c r="G196" s="2">
        <v>25072.556</v>
      </c>
      <c r="H196" s="15">
        <v>-8.2685629237636742E-4</v>
      </c>
    </row>
    <row r="197" spans="1:8" ht="13.5" x14ac:dyDescent="0.25">
      <c r="A197" s="11"/>
      <c r="B197" s="10">
        <v>42286</v>
      </c>
      <c r="C197" s="2">
        <v>11.55</v>
      </c>
      <c r="D197" s="2">
        <v>6.0419999999999998</v>
      </c>
      <c r="E197" s="2">
        <v>6.2869999999999999</v>
      </c>
      <c r="F197" s="2">
        <v>63</v>
      </c>
      <c r="G197" s="2">
        <v>396.08100000000002</v>
      </c>
      <c r="H197" s="15">
        <v>0</v>
      </c>
    </row>
    <row r="198" spans="1:8" ht="13.5" x14ac:dyDescent="0.25">
      <c r="A198" s="11"/>
      <c r="B198" s="10">
        <v>42289</v>
      </c>
      <c r="C198" s="2">
        <v>11.55</v>
      </c>
      <c r="D198" s="2">
        <v>6.0419999999999998</v>
      </c>
      <c r="E198" s="2">
        <v>6.2869999999999999</v>
      </c>
      <c r="F198" s="2">
        <v>186</v>
      </c>
      <c r="G198" s="2">
        <v>1169.3820000000001</v>
      </c>
      <c r="H198" s="15">
        <v>0</v>
      </c>
    </row>
    <row r="199" spans="1:8" ht="13.5" x14ac:dyDescent="0.25">
      <c r="A199" s="11"/>
      <c r="B199" s="10">
        <v>42290</v>
      </c>
      <c r="C199" s="2">
        <v>11.55</v>
      </c>
      <c r="D199" s="2">
        <v>6.0419999999999998</v>
      </c>
      <c r="E199" s="2">
        <v>6.2869999999999999</v>
      </c>
      <c r="F199" s="2">
        <v>46864</v>
      </c>
      <c r="G199" s="2">
        <v>294633.96799999999</v>
      </c>
      <c r="H199" s="15">
        <v>0</v>
      </c>
    </row>
    <row r="200" spans="1:8" ht="13.5" x14ac:dyDescent="0.25">
      <c r="A200" s="11"/>
      <c r="B200" s="10">
        <v>42293</v>
      </c>
      <c r="C200" s="2">
        <v>11.35</v>
      </c>
      <c r="D200" s="2">
        <v>5.9370000000000003</v>
      </c>
      <c r="E200" s="2">
        <v>6.1779999999999999</v>
      </c>
      <c r="F200" s="2">
        <v>520</v>
      </c>
      <c r="G200" s="2">
        <v>3212.56</v>
      </c>
      <c r="H200" s="15">
        <v>-1.7378351539225345E-2</v>
      </c>
    </row>
    <row r="201" spans="1:8" ht="13.5" x14ac:dyDescent="0.25">
      <c r="A201" s="11"/>
      <c r="B201" s="10">
        <v>42296</v>
      </c>
      <c r="C201" s="2">
        <v>11.22</v>
      </c>
      <c r="D201" s="2">
        <v>5.8689999999999998</v>
      </c>
      <c r="E201" s="2">
        <v>6.1120000000000001</v>
      </c>
      <c r="F201" s="2">
        <v>307</v>
      </c>
      <c r="G201" s="2">
        <v>1876.384</v>
      </c>
      <c r="H201" s="15">
        <v>-1.1453596092302594E-2</v>
      </c>
    </row>
    <row r="202" spans="1:8" ht="13.5" x14ac:dyDescent="0.25">
      <c r="A202" s="11"/>
      <c r="B202" s="10">
        <v>42297</v>
      </c>
      <c r="C202" s="2">
        <v>11.22</v>
      </c>
      <c r="D202" s="2">
        <v>5.8689999999999998</v>
      </c>
      <c r="E202" s="2">
        <v>0</v>
      </c>
      <c r="F202" s="2">
        <v>0</v>
      </c>
      <c r="G202" s="2">
        <v>0</v>
      </c>
      <c r="H202" s="15">
        <v>0</v>
      </c>
    </row>
    <row r="203" spans="1:8" ht="13.5" x14ac:dyDescent="0.25">
      <c r="A203" s="11"/>
      <c r="B203" s="10">
        <v>42298</v>
      </c>
      <c r="C203" s="2">
        <v>11.22</v>
      </c>
      <c r="D203" s="2">
        <v>5.8689999999999998</v>
      </c>
      <c r="E203" s="2">
        <v>6.1070000000000002</v>
      </c>
      <c r="F203" s="2">
        <v>3</v>
      </c>
      <c r="G203" s="2">
        <v>18.321000000000002</v>
      </c>
      <c r="H203" s="15">
        <v>0</v>
      </c>
    </row>
    <row r="204" spans="1:8" ht="13.5" x14ac:dyDescent="0.25">
      <c r="A204" s="11"/>
      <c r="B204" s="10">
        <v>42299</v>
      </c>
      <c r="C204" s="2">
        <v>11.34</v>
      </c>
      <c r="D204" s="2">
        <v>5.9320000000000004</v>
      </c>
      <c r="E204" s="2">
        <v>6.1769999999999996</v>
      </c>
      <c r="F204" s="2">
        <v>248</v>
      </c>
      <c r="G204" s="2">
        <v>1531.896</v>
      </c>
      <c r="H204" s="15">
        <v>1.0734367013119887E-2</v>
      </c>
    </row>
    <row r="205" spans="1:8" ht="13.5" x14ac:dyDescent="0.25">
      <c r="A205" s="11"/>
      <c r="B205" s="10">
        <v>42300</v>
      </c>
      <c r="C205" s="2">
        <v>11.2</v>
      </c>
      <c r="D205" s="2">
        <v>5.859</v>
      </c>
      <c r="E205" s="2">
        <v>6.141</v>
      </c>
      <c r="F205" s="2">
        <v>1180</v>
      </c>
      <c r="G205" s="2">
        <v>7246.38</v>
      </c>
      <c r="H205" s="15">
        <v>-1.2306136210384422E-2</v>
      </c>
    </row>
    <row r="206" spans="1:8" ht="13.5" x14ac:dyDescent="0.25">
      <c r="A206" s="11"/>
      <c r="B206" s="10">
        <v>42303</v>
      </c>
      <c r="C206" s="2">
        <v>11</v>
      </c>
      <c r="D206" s="2">
        <v>5.7539999999999996</v>
      </c>
      <c r="E206" s="2">
        <v>5.9909999999999997</v>
      </c>
      <c r="F206" s="2">
        <v>445</v>
      </c>
      <c r="G206" s="2">
        <v>2665.9949999999999</v>
      </c>
      <c r="H206" s="15">
        <v>-1.792114695340509E-2</v>
      </c>
    </row>
    <row r="207" spans="1:8" ht="13.5" x14ac:dyDescent="0.25">
      <c r="A207" s="11"/>
      <c r="B207" s="10">
        <v>42304</v>
      </c>
      <c r="C207" s="2">
        <v>11</v>
      </c>
      <c r="D207" s="2">
        <v>5.7539999999999996</v>
      </c>
      <c r="E207" s="2">
        <v>5.9880000000000004</v>
      </c>
      <c r="F207" s="2">
        <v>1618</v>
      </c>
      <c r="G207" s="2">
        <v>9688.5840000000007</v>
      </c>
      <c r="H207" s="15">
        <v>0</v>
      </c>
    </row>
    <row r="208" spans="1:8" ht="13.5" x14ac:dyDescent="0.25">
      <c r="A208" s="11"/>
      <c r="B208" s="10">
        <v>42305</v>
      </c>
      <c r="C208" s="2">
        <v>11.2</v>
      </c>
      <c r="D208" s="2">
        <v>5.859</v>
      </c>
      <c r="E208" s="2">
        <v>6.0620000000000003</v>
      </c>
      <c r="F208" s="2">
        <v>5089</v>
      </c>
      <c r="G208" s="2">
        <v>30849.518</v>
      </c>
      <c r="H208" s="15">
        <v>1.8248175182481827E-2</v>
      </c>
    </row>
    <row r="209" spans="1:8" ht="13.5" x14ac:dyDescent="0.25">
      <c r="A209" s="11"/>
      <c r="B209" s="10">
        <v>42306</v>
      </c>
      <c r="C209" s="2">
        <v>11.22</v>
      </c>
      <c r="D209" s="2">
        <v>5.8689999999999998</v>
      </c>
      <c r="E209" s="2">
        <v>6.1</v>
      </c>
      <c r="F209" s="2">
        <v>1689</v>
      </c>
      <c r="G209" s="2">
        <v>10302.9</v>
      </c>
      <c r="H209" s="15">
        <v>1.7067759003242511E-3</v>
      </c>
    </row>
    <row r="210" spans="1:8" ht="13.5" x14ac:dyDescent="0.25">
      <c r="A210" s="11"/>
      <c r="B210" s="10">
        <v>42307</v>
      </c>
      <c r="C210" s="2">
        <v>11.34</v>
      </c>
      <c r="D210" s="2">
        <v>5.9320000000000004</v>
      </c>
      <c r="E210" s="2">
        <v>6.173</v>
      </c>
      <c r="F210" s="2">
        <v>1777</v>
      </c>
      <c r="G210" s="2">
        <v>10969.421</v>
      </c>
      <c r="H210" s="15">
        <v>1.0734367013119887E-2</v>
      </c>
    </row>
    <row r="211" spans="1:8" ht="13.5" x14ac:dyDescent="0.25">
      <c r="A211" s="11"/>
      <c r="B211" s="10">
        <v>42310</v>
      </c>
      <c r="C211" s="2">
        <v>11.23</v>
      </c>
      <c r="D211" s="2">
        <v>5.8739999999999997</v>
      </c>
      <c r="E211" s="2">
        <v>6.1230000000000002</v>
      </c>
      <c r="F211" s="2">
        <v>562</v>
      </c>
      <c r="G211" s="2">
        <v>3441.1260000000002</v>
      </c>
      <c r="H211" s="15">
        <v>-9.777478084963034E-3</v>
      </c>
    </row>
    <row r="212" spans="1:8" ht="13.5" x14ac:dyDescent="0.25">
      <c r="A212" s="11"/>
      <c r="B212" s="10">
        <v>42311</v>
      </c>
      <c r="C212" s="2">
        <v>11.23</v>
      </c>
      <c r="D212" s="2">
        <v>5.8739999999999997</v>
      </c>
      <c r="E212" s="2">
        <v>6.1130000000000004</v>
      </c>
      <c r="F212" s="2">
        <v>99</v>
      </c>
      <c r="G212" s="2">
        <v>605.18700000000001</v>
      </c>
      <c r="H212" s="15">
        <v>0</v>
      </c>
    </row>
    <row r="213" spans="1:8" ht="13.5" x14ac:dyDescent="0.25">
      <c r="A213" s="11"/>
      <c r="B213" s="10">
        <v>42312</v>
      </c>
      <c r="C213" s="2">
        <v>11.19</v>
      </c>
      <c r="D213" s="2">
        <v>5.8529999999999998</v>
      </c>
      <c r="E213" s="2">
        <v>6.0919999999999996</v>
      </c>
      <c r="F213" s="2">
        <v>148554</v>
      </c>
      <c r="G213" s="2">
        <v>904990.96799999999</v>
      </c>
      <c r="H213" s="15">
        <v>-3.5750766087844586E-3</v>
      </c>
    </row>
    <row r="214" spans="1:8" ht="13.5" x14ac:dyDescent="0.25">
      <c r="A214" s="11"/>
      <c r="B214" s="10">
        <v>42313</v>
      </c>
      <c r="C214" s="2">
        <v>10.99</v>
      </c>
      <c r="D214" s="2">
        <v>5.7489999999999997</v>
      </c>
      <c r="E214" s="2">
        <v>6.0250000000000004</v>
      </c>
      <c r="F214" s="2">
        <v>5995</v>
      </c>
      <c r="G214" s="2">
        <v>36119.875</v>
      </c>
      <c r="H214" s="15">
        <v>-1.7768665641551357E-2</v>
      </c>
    </row>
    <row r="215" spans="1:8" ht="13.5" x14ac:dyDescent="0.25">
      <c r="A215" s="11"/>
      <c r="B215" s="10">
        <v>42314</v>
      </c>
      <c r="C215" s="2">
        <v>10.67</v>
      </c>
      <c r="D215" s="2">
        <v>5.5810000000000004</v>
      </c>
      <c r="E215" s="2">
        <v>5.8109999999999999</v>
      </c>
      <c r="F215" s="2">
        <v>203</v>
      </c>
      <c r="G215" s="2">
        <v>1179.633</v>
      </c>
      <c r="H215" s="15">
        <v>-2.9222473473647464E-2</v>
      </c>
    </row>
    <row r="216" spans="1:8" ht="13.5" x14ac:dyDescent="0.25">
      <c r="A216" s="11"/>
      <c r="B216" s="10">
        <v>42317</v>
      </c>
      <c r="C216" s="2">
        <v>10.97</v>
      </c>
      <c r="D216" s="2">
        <v>5.7380000000000004</v>
      </c>
      <c r="E216" s="2">
        <v>5.9710000000000001</v>
      </c>
      <c r="F216" s="2">
        <v>50</v>
      </c>
      <c r="G216" s="2">
        <v>298.55</v>
      </c>
      <c r="H216" s="15">
        <v>2.8131159290449743E-2</v>
      </c>
    </row>
    <row r="217" spans="1:8" ht="13.5" x14ac:dyDescent="0.25">
      <c r="A217" s="11"/>
      <c r="B217" s="10">
        <v>42318</v>
      </c>
      <c r="C217" s="2">
        <v>10.65</v>
      </c>
      <c r="D217" s="2">
        <v>5.5709999999999997</v>
      </c>
      <c r="E217" s="2">
        <v>0</v>
      </c>
      <c r="F217" s="2">
        <v>0</v>
      </c>
      <c r="G217" s="2">
        <v>0</v>
      </c>
      <c r="H217" s="15">
        <v>-2.9104217497385967E-2</v>
      </c>
    </row>
    <row r="218" spans="1:8" ht="13.5" x14ac:dyDescent="0.25">
      <c r="A218" s="11"/>
      <c r="B218" s="10">
        <v>42319</v>
      </c>
      <c r="C218" s="2">
        <v>10.65</v>
      </c>
      <c r="D218" s="2">
        <v>5.5709999999999997</v>
      </c>
      <c r="E218" s="2">
        <v>0</v>
      </c>
      <c r="F218" s="2">
        <v>38384</v>
      </c>
      <c r="G218" s="2">
        <v>0</v>
      </c>
      <c r="H218" s="15">
        <v>0</v>
      </c>
    </row>
    <row r="219" spans="1:8" ht="13.5" x14ac:dyDescent="0.25">
      <c r="A219" s="11"/>
      <c r="B219" s="10">
        <v>42320</v>
      </c>
      <c r="C219" s="2">
        <v>10.65</v>
      </c>
      <c r="D219" s="2">
        <v>5.5709999999999997</v>
      </c>
      <c r="E219" s="2">
        <v>0</v>
      </c>
      <c r="F219" s="2">
        <v>0</v>
      </c>
      <c r="G219" s="2">
        <v>0</v>
      </c>
      <c r="H219" s="15">
        <v>0</v>
      </c>
    </row>
    <row r="220" spans="1:8" ht="13.5" x14ac:dyDescent="0.25">
      <c r="A220" s="11"/>
      <c r="B220" s="10">
        <v>42321</v>
      </c>
      <c r="C220" s="2">
        <v>10.52</v>
      </c>
      <c r="D220" s="2">
        <v>5.5030000000000001</v>
      </c>
      <c r="E220" s="2">
        <v>5.7220000000000004</v>
      </c>
      <c r="F220" s="2">
        <v>5195</v>
      </c>
      <c r="G220" s="2">
        <v>29725.79</v>
      </c>
      <c r="H220" s="15">
        <v>-1.2206067133369166E-2</v>
      </c>
    </row>
    <row r="221" spans="1:8" ht="13.5" x14ac:dyDescent="0.25">
      <c r="A221" s="11"/>
      <c r="B221" s="10">
        <v>42324</v>
      </c>
      <c r="C221" s="2">
        <v>10.7</v>
      </c>
      <c r="D221" s="2">
        <v>5.5970000000000004</v>
      </c>
      <c r="E221" s="2">
        <v>5.8170000000000002</v>
      </c>
      <c r="F221" s="2">
        <v>567</v>
      </c>
      <c r="G221" s="2">
        <v>3298.239</v>
      </c>
      <c r="H221" s="15">
        <v>1.7081591858986063E-2</v>
      </c>
    </row>
    <row r="222" spans="1:8" ht="13.5" x14ac:dyDescent="0.25">
      <c r="A222" s="11"/>
      <c r="B222" s="10">
        <v>42325</v>
      </c>
      <c r="C222" s="2">
        <v>10.85</v>
      </c>
      <c r="D222" s="2">
        <v>5.6760000000000002</v>
      </c>
      <c r="E222" s="2">
        <v>5.9020000000000001</v>
      </c>
      <c r="F222" s="2">
        <v>1104</v>
      </c>
      <c r="G222" s="2">
        <v>6515.808</v>
      </c>
      <c r="H222" s="15">
        <v>1.4114704305878101E-2</v>
      </c>
    </row>
    <row r="223" spans="1:8" ht="13.5" x14ac:dyDescent="0.25">
      <c r="A223" s="11"/>
      <c r="B223" s="10">
        <v>42326</v>
      </c>
      <c r="C223" s="2">
        <v>11.27</v>
      </c>
      <c r="D223" s="2">
        <v>5.8949999999999996</v>
      </c>
      <c r="E223" s="2">
        <v>6.0629999999999997</v>
      </c>
      <c r="F223" s="2">
        <v>3703</v>
      </c>
      <c r="G223" s="2">
        <v>22451.289000000001</v>
      </c>
      <c r="H223" s="15">
        <v>3.8583509513741968E-2</v>
      </c>
    </row>
    <row r="224" spans="1:8" ht="13.5" x14ac:dyDescent="0.25">
      <c r="A224" s="11"/>
      <c r="B224" s="10">
        <v>42327</v>
      </c>
      <c r="C224" s="2">
        <v>11.79</v>
      </c>
      <c r="D224" s="2">
        <v>6.1669999999999998</v>
      </c>
      <c r="E224" s="2">
        <v>6.3719999999999999</v>
      </c>
      <c r="F224" s="2">
        <v>4855</v>
      </c>
      <c r="G224" s="2">
        <v>30936.059999999998</v>
      </c>
      <c r="H224" s="15">
        <v>4.6140797285835498E-2</v>
      </c>
    </row>
    <row r="225" spans="1:8" ht="13.5" x14ac:dyDescent="0.25">
      <c r="A225" s="11"/>
      <c r="B225" s="10">
        <v>42328</v>
      </c>
      <c r="C225" s="2">
        <v>11.76</v>
      </c>
      <c r="D225" s="2">
        <v>6.1520000000000001</v>
      </c>
      <c r="E225" s="2">
        <v>6.4039999999999999</v>
      </c>
      <c r="F225" s="2">
        <v>2137</v>
      </c>
      <c r="G225" s="2">
        <v>13685.348</v>
      </c>
      <c r="H225" s="15">
        <v>-2.4323009567049914E-3</v>
      </c>
    </row>
    <row r="226" spans="1:8" ht="13.5" x14ac:dyDescent="0.25">
      <c r="A226" s="11"/>
      <c r="B226" s="10">
        <v>42331</v>
      </c>
      <c r="C226" s="2">
        <v>11.6</v>
      </c>
      <c r="D226" s="2">
        <v>6.0679999999999996</v>
      </c>
      <c r="E226" s="2">
        <v>6.3140000000000001</v>
      </c>
      <c r="F226" s="2">
        <v>1418</v>
      </c>
      <c r="G226" s="2">
        <v>8953.2520000000004</v>
      </c>
      <c r="H226" s="15">
        <v>-1.3654096228868744E-2</v>
      </c>
    </row>
    <row r="227" spans="1:8" ht="13.5" x14ac:dyDescent="0.25">
      <c r="A227" s="11"/>
      <c r="B227" s="10">
        <v>42332</v>
      </c>
      <c r="C227" s="2">
        <v>11.62</v>
      </c>
      <c r="D227" s="2">
        <v>6.0780000000000003</v>
      </c>
      <c r="E227" s="2">
        <v>6.3209999999999997</v>
      </c>
      <c r="F227" s="2">
        <v>1689</v>
      </c>
      <c r="G227" s="2">
        <v>10676.169</v>
      </c>
      <c r="H227" s="15">
        <v>1.6479894528676131E-3</v>
      </c>
    </row>
    <row r="228" spans="1:8" ht="13.5" x14ac:dyDescent="0.25">
      <c r="A228" s="11"/>
      <c r="B228" s="10">
        <v>42333</v>
      </c>
      <c r="C228" s="2">
        <v>11.8</v>
      </c>
      <c r="D228" s="2">
        <v>6.1719999999999997</v>
      </c>
      <c r="E228" s="2">
        <v>6.423</v>
      </c>
      <c r="F228" s="2">
        <v>100</v>
      </c>
      <c r="G228" s="2">
        <v>642.29999999999995</v>
      </c>
      <c r="H228" s="15">
        <v>1.5465613688713296E-2</v>
      </c>
    </row>
    <row r="229" spans="1:8" ht="13.5" x14ac:dyDescent="0.25">
      <c r="A229" s="11"/>
      <c r="B229" s="10">
        <v>42334</v>
      </c>
      <c r="C229" s="2">
        <v>11.65</v>
      </c>
      <c r="D229" s="2">
        <v>6.0940000000000003</v>
      </c>
      <c r="E229" s="2">
        <v>6.3410000000000002</v>
      </c>
      <c r="F229" s="2">
        <v>150</v>
      </c>
      <c r="G229" s="2">
        <v>951.15</v>
      </c>
      <c r="H229" s="15">
        <v>-1.2637718729747149E-2</v>
      </c>
    </row>
    <row r="230" spans="1:8" ht="13.5" x14ac:dyDescent="0.25">
      <c r="A230" s="11"/>
      <c r="B230" s="10">
        <v>42335</v>
      </c>
      <c r="C230" s="2">
        <v>11.8</v>
      </c>
      <c r="D230" s="2">
        <v>6.1719999999999997</v>
      </c>
      <c r="E230" s="2">
        <v>6.423</v>
      </c>
      <c r="F230" s="2">
        <v>410</v>
      </c>
      <c r="G230" s="2">
        <v>2633.43</v>
      </c>
      <c r="H230" s="15">
        <v>1.279947489333761E-2</v>
      </c>
    </row>
    <row r="231" spans="1:8" ht="13.5" x14ac:dyDescent="0.25">
      <c r="A231" s="11"/>
      <c r="B231" s="10">
        <v>42338</v>
      </c>
      <c r="C231" s="2">
        <v>11.5</v>
      </c>
      <c r="D231" s="2">
        <v>6.016</v>
      </c>
      <c r="E231" s="2">
        <v>6.26</v>
      </c>
      <c r="F231" s="2">
        <v>5591</v>
      </c>
      <c r="G231" s="2">
        <v>34999.659999999996</v>
      </c>
      <c r="H231" s="15">
        <v>-2.5275437459494444E-2</v>
      </c>
    </row>
    <row r="232" spans="1:8" ht="13.5" x14ac:dyDescent="0.25">
      <c r="A232" s="11"/>
      <c r="B232" s="10">
        <v>42339</v>
      </c>
      <c r="C232" s="2">
        <v>11.5</v>
      </c>
      <c r="D232" s="2">
        <v>6.016</v>
      </c>
      <c r="E232" s="2">
        <v>6.26</v>
      </c>
      <c r="F232" s="2">
        <v>9298</v>
      </c>
      <c r="G232" s="2">
        <v>58205.479999999996</v>
      </c>
      <c r="H232" s="15">
        <v>0</v>
      </c>
    </row>
    <row r="233" spans="1:8" ht="13.5" x14ac:dyDescent="0.25">
      <c r="A233" s="11"/>
      <c r="B233" s="10">
        <v>42340</v>
      </c>
      <c r="C233" s="2">
        <v>11.49</v>
      </c>
      <c r="D233" s="2">
        <v>6.01</v>
      </c>
      <c r="E233" s="2">
        <v>6.2590000000000003</v>
      </c>
      <c r="F233" s="2">
        <v>4000</v>
      </c>
      <c r="G233" s="2">
        <v>25036</v>
      </c>
      <c r="H233" s="15">
        <v>-9.9734042553195276E-4</v>
      </c>
    </row>
    <row r="234" spans="1:8" ht="13.5" x14ac:dyDescent="0.25">
      <c r="A234" s="11"/>
      <c r="B234" s="10">
        <v>42341</v>
      </c>
      <c r="C234" s="2">
        <v>11.46</v>
      </c>
      <c r="D234" s="2">
        <v>5.9950000000000001</v>
      </c>
      <c r="E234" s="2">
        <v>6.2380000000000004</v>
      </c>
      <c r="F234" s="2">
        <v>53633</v>
      </c>
      <c r="G234" s="2">
        <v>334562.65400000004</v>
      </c>
      <c r="H234" s="15">
        <v>-2.4958402662229088E-3</v>
      </c>
    </row>
    <row r="235" spans="1:8" ht="13.5" x14ac:dyDescent="0.25">
      <c r="A235" s="11"/>
      <c r="B235" s="10">
        <v>42342</v>
      </c>
      <c r="C235" s="2">
        <v>11.46</v>
      </c>
      <c r="D235" s="2">
        <v>5.9950000000000001</v>
      </c>
      <c r="E235" s="2">
        <v>6.2380000000000004</v>
      </c>
      <c r="F235" s="2">
        <v>350</v>
      </c>
      <c r="G235" s="2">
        <v>2183.3000000000002</v>
      </c>
      <c r="H235" s="15">
        <v>0</v>
      </c>
    </row>
    <row r="236" spans="1:8" ht="13.5" x14ac:dyDescent="0.25">
      <c r="A236" s="11"/>
      <c r="B236" s="10">
        <v>42345</v>
      </c>
      <c r="C236" s="2">
        <v>11.46</v>
      </c>
      <c r="D236" s="2">
        <v>5.9950000000000001</v>
      </c>
      <c r="E236" s="2">
        <v>0</v>
      </c>
      <c r="F236" s="2">
        <v>0</v>
      </c>
      <c r="G236" s="2">
        <v>0</v>
      </c>
      <c r="H236" s="15">
        <v>0</v>
      </c>
    </row>
    <row r="237" spans="1:8" ht="13.5" x14ac:dyDescent="0.25">
      <c r="A237" s="11"/>
      <c r="B237" s="10">
        <v>42346</v>
      </c>
      <c r="C237" s="2">
        <v>11.23</v>
      </c>
      <c r="D237" s="2">
        <v>5.8739999999999997</v>
      </c>
      <c r="E237" s="2">
        <v>6.1440000000000001</v>
      </c>
      <c r="F237" s="2">
        <v>2685</v>
      </c>
      <c r="G237" s="2">
        <v>16496.64</v>
      </c>
      <c r="H237" s="15">
        <v>-2.0183486238532184E-2</v>
      </c>
    </row>
    <row r="238" spans="1:8" ht="13.5" x14ac:dyDescent="0.25">
      <c r="A238" s="11"/>
      <c r="B238" s="10">
        <v>42347</v>
      </c>
      <c r="C238" s="2">
        <v>11.45</v>
      </c>
      <c r="D238" s="2">
        <v>5.9889999999999999</v>
      </c>
      <c r="E238" s="2">
        <v>6.1849999999999996</v>
      </c>
      <c r="F238" s="2">
        <v>1671</v>
      </c>
      <c r="G238" s="2">
        <v>10335.135</v>
      </c>
      <c r="H238" s="15">
        <v>1.957780047667692E-2</v>
      </c>
    </row>
    <row r="239" spans="1:8" ht="13.5" x14ac:dyDescent="0.25">
      <c r="A239" s="11"/>
      <c r="B239" s="10">
        <v>42348</v>
      </c>
      <c r="C239" s="2">
        <v>11.45</v>
      </c>
      <c r="D239" s="2">
        <v>5.9889999999999999</v>
      </c>
      <c r="E239" s="2">
        <v>0</v>
      </c>
      <c r="F239" s="2">
        <v>0</v>
      </c>
      <c r="G239" s="2">
        <v>0</v>
      </c>
      <c r="H239" s="15">
        <v>0</v>
      </c>
    </row>
    <row r="240" spans="1:8" ht="13.5" x14ac:dyDescent="0.25">
      <c r="A240" s="11"/>
      <c r="B240" s="10">
        <v>42349</v>
      </c>
      <c r="C240" s="2">
        <v>11.23</v>
      </c>
      <c r="D240" s="2">
        <v>5.8739999999999997</v>
      </c>
      <c r="E240" s="2">
        <v>6.1660000000000004</v>
      </c>
      <c r="F240" s="2">
        <v>2157</v>
      </c>
      <c r="G240" s="2">
        <v>13300.062</v>
      </c>
      <c r="H240" s="15">
        <v>-1.9201870095174524E-2</v>
      </c>
    </row>
    <row r="241" spans="1:8" ht="13.5" x14ac:dyDescent="0.25">
      <c r="A241" s="11"/>
      <c r="B241" s="10">
        <v>42352</v>
      </c>
      <c r="C241" s="2">
        <v>10.96</v>
      </c>
      <c r="D241" s="2">
        <v>5.7329999999999997</v>
      </c>
      <c r="E241" s="2">
        <v>5.9660000000000002</v>
      </c>
      <c r="F241" s="2">
        <v>100</v>
      </c>
      <c r="G241" s="2">
        <v>596.6</v>
      </c>
      <c r="H241" s="15">
        <v>-2.4004085801838614E-2</v>
      </c>
    </row>
    <row r="242" spans="1:8" ht="13.5" x14ac:dyDescent="0.25">
      <c r="A242" s="11"/>
      <c r="B242" s="10">
        <v>42353</v>
      </c>
      <c r="C242" s="2">
        <v>11.28</v>
      </c>
      <c r="D242" s="2">
        <v>5.9</v>
      </c>
      <c r="E242" s="2">
        <v>6.14</v>
      </c>
      <c r="F242" s="2">
        <v>2500</v>
      </c>
      <c r="G242" s="2">
        <v>15350</v>
      </c>
      <c r="H242" s="15">
        <v>2.9129600558172111E-2</v>
      </c>
    </row>
    <row r="243" spans="1:8" ht="13.5" x14ac:dyDescent="0.25">
      <c r="A243" s="11"/>
      <c r="B243" s="10">
        <v>42354</v>
      </c>
      <c r="C243" s="2">
        <v>11.37</v>
      </c>
      <c r="D243" s="2">
        <v>5.9480000000000004</v>
      </c>
      <c r="E243" s="2">
        <v>6.1890000000000001</v>
      </c>
      <c r="F243" s="2">
        <v>8000</v>
      </c>
      <c r="G243" s="2">
        <v>49512</v>
      </c>
      <c r="H243" s="15">
        <v>8.1355932203389901E-3</v>
      </c>
    </row>
    <row r="244" spans="1:8" ht="13.5" x14ac:dyDescent="0.25">
      <c r="A244" s="11"/>
      <c r="B244" s="10">
        <v>42355</v>
      </c>
      <c r="C244" s="2">
        <v>11.41</v>
      </c>
      <c r="D244" s="2">
        <v>5.968</v>
      </c>
      <c r="E244" s="2">
        <v>6.2080000000000002</v>
      </c>
      <c r="F244" s="2">
        <v>5949</v>
      </c>
      <c r="G244" s="2">
        <v>36931.392</v>
      </c>
      <c r="H244" s="15">
        <v>3.3624747814390674E-3</v>
      </c>
    </row>
    <row r="245" spans="1:8" ht="13.5" x14ac:dyDescent="0.25">
      <c r="A245" s="11"/>
      <c r="B245" s="10">
        <v>42356</v>
      </c>
      <c r="C245" s="2">
        <v>11.54</v>
      </c>
      <c r="D245" s="2">
        <v>6.0359999999999996</v>
      </c>
      <c r="E245" s="2">
        <v>6.2759999999999998</v>
      </c>
      <c r="F245" s="2">
        <v>7561</v>
      </c>
      <c r="G245" s="2">
        <v>47452.835999999996</v>
      </c>
      <c r="H245" s="15">
        <v>1.139410187667554E-2</v>
      </c>
    </row>
    <row r="246" spans="1:8" ht="13.5" x14ac:dyDescent="0.25">
      <c r="A246" s="11"/>
      <c r="B246" s="10">
        <v>42359</v>
      </c>
      <c r="C246" s="2">
        <v>11.61</v>
      </c>
      <c r="D246" s="2">
        <v>6.0730000000000004</v>
      </c>
      <c r="E246" s="2">
        <v>6.3259999999999996</v>
      </c>
      <c r="F246" s="2">
        <v>275</v>
      </c>
      <c r="G246" s="2">
        <v>1739.6499999999999</v>
      </c>
      <c r="H246" s="15">
        <v>6.1298873426111353E-3</v>
      </c>
    </row>
    <row r="247" spans="1:8" ht="13.5" x14ac:dyDescent="0.25">
      <c r="A247" s="11"/>
      <c r="B247" s="10">
        <v>42360</v>
      </c>
      <c r="C247" s="2">
        <v>11.66</v>
      </c>
      <c r="D247" s="2">
        <v>6.0990000000000002</v>
      </c>
      <c r="E247" s="2">
        <v>6.3840000000000003</v>
      </c>
      <c r="F247" s="2">
        <v>251</v>
      </c>
      <c r="G247" s="2">
        <v>1602.384</v>
      </c>
      <c r="H247" s="15">
        <v>4.2812448542729788E-3</v>
      </c>
    </row>
    <row r="248" spans="1:8" ht="13.5" x14ac:dyDescent="0.25">
      <c r="A248" s="11"/>
      <c r="B248" s="10">
        <v>42361</v>
      </c>
      <c r="C248" s="2">
        <v>12</v>
      </c>
      <c r="D248" s="2">
        <v>6.2770000000000001</v>
      </c>
      <c r="E248" s="2">
        <v>6.532</v>
      </c>
      <c r="F248" s="2">
        <v>6000</v>
      </c>
      <c r="G248" s="2">
        <v>39192</v>
      </c>
      <c r="H248" s="15">
        <v>2.9185112313494004E-2</v>
      </c>
    </row>
    <row r="249" spans="1:8" ht="13.5" x14ac:dyDescent="0.25">
      <c r="A249" s="11"/>
      <c r="B249" s="10">
        <v>42363</v>
      </c>
      <c r="C249" s="2">
        <v>11.65</v>
      </c>
      <c r="D249" s="2">
        <v>6.0940000000000003</v>
      </c>
      <c r="E249" s="2">
        <v>6.3650000000000002</v>
      </c>
      <c r="F249" s="2">
        <v>140</v>
      </c>
      <c r="G249" s="2">
        <v>891.1</v>
      </c>
      <c r="H249" s="15">
        <v>-2.9154054484626386E-2</v>
      </c>
    </row>
    <row r="250" spans="1:8" ht="13.5" x14ac:dyDescent="0.25">
      <c r="A250" s="11"/>
      <c r="B250" s="10">
        <v>42366</v>
      </c>
      <c r="C250" s="2">
        <v>11.98</v>
      </c>
      <c r="D250" s="2">
        <v>6.2670000000000003</v>
      </c>
      <c r="E250" s="2">
        <v>6.5209999999999999</v>
      </c>
      <c r="F250" s="2">
        <v>20</v>
      </c>
      <c r="G250" s="2">
        <v>130.41999999999999</v>
      </c>
      <c r="H250" s="15">
        <v>2.8388578930095183E-2</v>
      </c>
    </row>
    <row r="251" spans="1:8" ht="13.5" x14ac:dyDescent="0.25">
      <c r="A251" s="11"/>
      <c r="B251" s="10">
        <v>42367</v>
      </c>
      <c r="C251" s="2">
        <v>12.18</v>
      </c>
      <c r="D251" s="2">
        <v>6.3710000000000004</v>
      </c>
      <c r="E251" s="2">
        <v>6.63</v>
      </c>
      <c r="F251" s="2">
        <v>100</v>
      </c>
      <c r="G251" s="2">
        <v>663</v>
      </c>
      <c r="H251" s="15">
        <v>1.6594861975426853E-2</v>
      </c>
    </row>
    <row r="252" spans="1:8" ht="13.5" x14ac:dyDescent="0.25">
      <c r="A252" s="11"/>
      <c r="B252" s="10">
        <v>42368</v>
      </c>
      <c r="C252" s="2">
        <v>12.18</v>
      </c>
      <c r="D252" s="2">
        <v>6.3710000000000004</v>
      </c>
      <c r="E252" s="2">
        <v>6.63</v>
      </c>
      <c r="F252" s="2">
        <v>4000</v>
      </c>
      <c r="G252" s="2">
        <v>26520</v>
      </c>
      <c r="H252" s="15">
        <v>0</v>
      </c>
    </row>
    <row r="253" spans="1:8" ht="13.5" x14ac:dyDescent="0.25">
      <c r="A253" s="11"/>
      <c r="B253" s="10">
        <v>42369</v>
      </c>
      <c r="C253" s="2">
        <v>12.15</v>
      </c>
      <c r="D253" s="2">
        <v>6.3559999999999999</v>
      </c>
      <c r="E253" s="2">
        <v>6.6139999999999999</v>
      </c>
      <c r="F253" s="2">
        <v>1300</v>
      </c>
      <c r="G253" s="2">
        <v>8598.2000000000007</v>
      </c>
      <c r="H253" s="15">
        <v>-2.3544184586408046E-3</v>
      </c>
    </row>
    <row r="254" spans="1:8" ht="13.5" x14ac:dyDescent="0.25">
      <c r="A254" s="11"/>
      <c r="B254" s="10">
        <v>42373</v>
      </c>
      <c r="C254" s="2">
        <v>12.51</v>
      </c>
      <c r="D254" s="2">
        <v>6.5439999999999996</v>
      </c>
      <c r="E254" s="2">
        <v>6.5839999999999996</v>
      </c>
      <c r="F254" s="2">
        <v>2174</v>
      </c>
      <c r="G254" s="2">
        <v>14313.616</v>
      </c>
      <c r="H254" s="15">
        <v>2.9578351164254203E-2</v>
      </c>
    </row>
    <row r="255" spans="1:8" ht="13.5" x14ac:dyDescent="0.25">
      <c r="A255" s="11"/>
      <c r="B255" s="10">
        <v>42374</v>
      </c>
      <c r="C255" s="2">
        <v>12.88</v>
      </c>
      <c r="D255" s="2">
        <v>6.7370000000000001</v>
      </c>
      <c r="E255" s="2">
        <v>6.9240000000000004</v>
      </c>
      <c r="F255" s="2">
        <v>195</v>
      </c>
      <c r="G255" s="2">
        <v>1350.18</v>
      </c>
      <c r="H255" s="15">
        <v>2.9492665036674897E-2</v>
      </c>
    </row>
    <row r="256" spans="1:8" ht="13.5" x14ac:dyDescent="0.25">
      <c r="A256" s="11"/>
      <c r="B256" s="10">
        <v>42375</v>
      </c>
      <c r="C256" s="2">
        <v>13.66</v>
      </c>
      <c r="D256" s="2">
        <v>7.1449999999999996</v>
      </c>
      <c r="E256" s="2">
        <v>7.3780000000000001</v>
      </c>
      <c r="F256" s="2">
        <v>4000</v>
      </c>
      <c r="G256" s="2">
        <v>29512</v>
      </c>
      <c r="H256" s="15">
        <v>6.0561080599673363E-2</v>
      </c>
    </row>
    <row r="257" spans="1:8" ht="13.5" x14ac:dyDescent="0.25">
      <c r="A257" s="11"/>
      <c r="B257" s="10">
        <v>42376</v>
      </c>
      <c r="C257" s="2">
        <v>14.48</v>
      </c>
      <c r="D257" s="2">
        <v>7.5739999999999998</v>
      </c>
      <c r="E257" s="2">
        <v>7.8609999999999998</v>
      </c>
      <c r="F257" s="2">
        <v>37356</v>
      </c>
      <c r="G257" s="2">
        <v>293655.516</v>
      </c>
      <c r="H257" s="15">
        <v>6.0041987403778911E-2</v>
      </c>
    </row>
    <row r="258" spans="1:8" ht="13.5" x14ac:dyDescent="0.25">
      <c r="A258" s="11"/>
      <c r="B258" s="10">
        <v>42377</v>
      </c>
      <c r="C258" s="2">
        <v>15.36</v>
      </c>
      <c r="D258" s="2">
        <v>8.0350000000000001</v>
      </c>
      <c r="E258" s="2">
        <v>8.2690000000000001</v>
      </c>
      <c r="F258" s="2">
        <v>71880</v>
      </c>
      <c r="G258" s="2">
        <v>594375.72</v>
      </c>
      <c r="H258" s="15">
        <v>6.0866120940058131E-2</v>
      </c>
    </row>
    <row r="259" spans="1:8" ht="13.5" x14ac:dyDescent="0.25">
      <c r="A259" s="11"/>
      <c r="B259" s="10">
        <v>42380</v>
      </c>
      <c r="C259" s="2">
        <v>16.29</v>
      </c>
      <c r="D259" s="2">
        <v>8.5210000000000008</v>
      </c>
      <c r="E259" s="2">
        <v>8.7680000000000007</v>
      </c>
      <c r="F259" s="2">
        <v>20141</v>
      </c>
      <c r="G259" s="2">
        <v>176596.288</v>
      </c>
      <c r="H259" s="15">
        <v>6.0485376477909227E-2</v>
      </c>
    </row>
    <row r="260" spans="1:8" ht="13.5" x14ac:dyDescent="0.25">
      <c r="A260" s="11"/>
      <c r="B260" s="10">
        <v>42381</v>
      </c>
      <c r="C260" s="2">
        <v>16.600000000000001</v>
      </c>
      <c r="D260" s="2">
        <v>8.6829999999999998</v>
      </c>
      <c r="E260" s="2">
        <v>8.9819999999999993</v>
      </c>
      <c r="F260" s="2">
        <v>43393</v>
      </c>
      <c r="G260" s="2">
        <v>389755.92599999998</v>
      </c>
      <c r="H260" s="15">
        <v>1.9011853068888512E-2</v>
      </c>
    </row>
    <row r="261" spans="1:8" ht="13.5" x14ac:dyDescent="0.25">
      <c r="A261" s="11"/>
      <c r="B261" s="10">
        <v>42382</v>
      </c>
      <c r="C261" s="2">
        <v>16.600000000000001</v>
      </c>
      <c r="D261" s="2">
        <v>8.6829999999999998</v>
      </c>
      <c r="E261" s="2">
        <v>8.9909999999999997</v>
      </c>
      <c r="F261" s="2">
        <v>24029</v>
      </c>
      <c r="G261" s="2">
        <v>216044.739</v>
      </c>
      <c r="H261" s="15">
        <v>0</v>
      </c>
    </row>
    <row r="262" spans="1:8" ht="13.5" x14ac:dyDescent="0.25">
      <c r="A262" s="11"/>
      <c r="B262" s="10">
        <v>42384</v>
      </c>
      <c r="C262" s="2">
        <v>16.22</v>
      </c>
      <c r="D262" s="2">
        <v>8.484</v>
      </c>
      <c r="E262" s="2">
        <v>8.8770000000000007</v>
      </c>
      <c r="F262" s="2">
        <v>5602</v>
      </c>
      <c r="G262" s="2">
        <v>49728.954000000005</v>
      </c>
      <c r="H262" s="15">
        <v>-2.2918346193711834E-2</v>
      </c>
    </row>
    <row r="263" spans="1:8" ht="13.5" x14ac:dyDescent="0.25">
      <c r="A263" s="11"/>
      <c r="B263" s="10">
        <v>42387</v>
      </c>
      <c r="C263" s="2">
        <v>15.72</v>
      </c>
      <c r="D263" s="2">
        <v>8.2230000000000008</v>
      </c>
      <c r="E263" s="2">
        <v>8.61</v>
      </c>
      <c r="F263" s="2">
        <v>7250</v>
      </c>
      <c r="G263" s="2">
        <v>62422.499999999993</v>
      </c>
      <c r="H263" s="15">
        <v>-3.0763790664780674E-2</v>
      </c>
    </row>
    <row r="264" spans="1:8" ht="13.5" x14ac:dyDescent="0.25">
      <c r="A264" s="11"/>
      <c r="B264" s="10">
        <v>42388</v>
      </c>
      <c r="C264" s="2">
        <v>15.35</v>
      </c>
      <c r="D264" s="2">
        <v>8.0289999999999999</v>
      </c>
      <c r="E264" s="2">
        <v>8.3789999999999996</v>
      </c>
      <c r="F264" s="2">
        <v>9764</v>
      </c>
      <c r="G264" s="2">
        <v>81812.555999999997</v>
      </c>
      <c r="H264" s="15">
        <v>-2.3592362884592096E-2</v>
      </c>
    </row>
    <row r="265" spans="1:8" ht="13.5" x14ac:dyDescent="0.25">
      <c r="A265" s="11"/>
      <c r="B265" s="10">
        <v>42389</v>
      </c>
      <c r="C265" s="2">
        <v>15.9</v>
      </c>
      <c r="D265" s="2">
        <v>8.3170000000000002</v>
      </c>
      <c r="E265" s="2">
        <v>8.6229999999999993</v>
      </c>
      <c r="F265" s="2">
        <v>3862</v>
      </c>
      <c r="G265" s="2">
        <v>33302.025999999998</v>
      </c>
      <c r="H265" s="15">
        <v>3.5869971353842352E-2</v>
      </c>
    </row>
    <row r="266" spans="1:8" ht="13.5" x14ac:dyDescent="0.25">
      <c r="A266" s="11"/>
      <c r="B266" s="10">
        <v>42390</v>
      </c>
      <c r="C266" s="2">
        <v>15.55</v>
      </c>
      <c r="D266" s="2">
        <v>8.1340000000000003</v>
      </c>
      <c r="E266" s="2">
        <v>8.4710000000000001</v>
      </c>
      <c r="F266" s="2">
        <v>13129</v>
      </c>
      <c r="G266" s="2">
        <v>111215.75900000001</v>
      </c>
      <c r="H266" s="15">
        <v>-2.200312612720931E-2</v>
      </c>
    </row>
    <row r="267" spans="1:8" ht="13.5" x14ac:dyDescent="0.25">
      <c r="A267" s="11"/>
      <c r="B267" s="10">
        <v>42391</v>
      </c>
      <c r="C267" s="2">
        <v>15.41</v>
      </c>
      <c r="D267" s="2">
        <v>8.0609999999999999</v>
      </c>
      <c r="E267" s="2">
        <v>8.484</v>
      </c>
      <c r="F267" s="2">
        <v>1384</v>
      </c>
      <c r="G267" s="2">
        <v>11741.856</v>
      </c>
      <c r="H267" s="15">
        <v>-8.9746742070322596E-3</v>
      </c>
    </row>
    <row r="268" spans="1:8" ht="13.5" x14ac:dyDescent="0.25">
      <c r="A268" s="11"/>
      <c r="B268" s="10">
        <v>42394</v>
      </c>
      <c r="C268" s="2">
        <v>15.87</v>
      </c>
      <c r="D268" s="2">
        <v>8.3010000000000002</v>
      </c>
      <c r="E268" s="2">
        <v>8.6180000000000003</v>
      </c>
      <c r="F268" s="2">
        <v>2123</v>
      </c>
      <c r="G268" s="2">
        <v>18296.013999999999</v>
      </c>
      <c r="H268" s="15">
        <v>2.9772981019724625E-2</v>
      </c>
    </row>
    <row r="269" spans="1:8" ht="13.5" x14ac:dyDescent="0.25">
      <c r="A269" s="11"/>
      <c r="B269" s="10">
        <v>42395</v>
      </c>
      <c r="C269" s="2">
        <v>16.2</v>
      </c>
      <c r="D269" s="2">
        <v>8.4740000000000002</v>
      </c>
      <c r="E269" s="2">
        <v>8.74</v>
      </c>
      <c r="F269" s="2">
        <v>13096</v>
      </c>
      <c r="G269" s="2">
        <v>114459.04000000001</v>
      </c>
      <c r="H269" s="15">
        <v>2.0840862546681129E-2</v>
      </c>
    </row>
    <row r="270" spans="1:8" ht="13.5" x14ac:dyDescent="0.25">
      <c r="A270" s="11"/>
      <c r="B270" s="10">
        <v>42396</v>
      </c>
      <c r="C270" s="2">
        <v>16.350000000000001</v>
      </c>
      <c r="D270" s="2">
        <v>8.5519999999999996</v>
      </c>
      <c r="E270" s="2">
        <v>8.8810000000000002</v>
      </c>
      <c r="F270" s="2">
        <v>1581</v>
      </c>
      <c r="G270" s="2">
        <v>14040.861000000001</v>
      </c>
      <c r="H270" s="15">
        <v>9.2046259145621197E-3</v>
      </c>
    </row>
    <row r="271" spans="1:8" ht="13.5" x14ac:dyDescent="0.25">
      <c r="A271" s="11"/>
      <c r="B271" s="10">
        <v>42397</v>
      </c>
      <c r="C271" s="2">
        <v>15.98</v>
      </c>
      <c r="D271" s="2">
        <v>8.359</v>
      </c>
      <c r="E271" s="2">
        <v>8.7040000000000006</v>
      </c>
      <c r="F271" s="2">
        <v>1562</v>
      </c>
      <c r="G271" s="2">
        <v>13595.648000000001</v>
      </c>
      <c r="H271" s="15">
        <v>-2.2567820392890507E-2</v>
      </c>
    </row>
    <row r="272" spans="1:8" ht="13.5" x14ac:dyDescent="0.25">
      <c r="A272" s="11"/>
      <c r="B272" s="10">
        <v>42398</v>
      </c>
      <c r="C272" s="2">
        <v>15.97</v>
      </c>
      <c r="D272" s="2">
        <v>8.3539999999999992</v>
      </c>
      <c r="E272" s="2">
        <v>8.641</v>
      </c>
      <c r="F272" s="2">
        <v>4699</v>
      </c>
      <c r="G272" s="2">
        <v>40604.059000000001</v>
      </c>
      <c r="H272" s="15">
        <v>-5.9815767436305562E-4</v>
      </c>
    </row>
    <row r="273" spans="1:8" ht="13.5" x14ac:dyDescent="0.25">
      <c r="A273" s="11"/>
      <c r="B273" s="10">
        <v>42401</v>
      </c>
      <c r="C273" s="2">
        <v>16.2</v>
      </c>
      <c r="D273" s="2">
        <v>8.4740000000000002</v>
      </c>
      <c r="E273" s="2">
        <v>8.7650000000000006</v>
      </c>
      <c r="F273" s="2">
        <v>3048</v>
      </c>
      <c r="G273" s="2">
        <v>26715.72</v>
      </c>
      <c r="H273" s="15">
        <v>1.4364376346660403E-2</v>
      </c>
    </row>
    <row r="274" spans="1:8" ht="13.5" x14ac:dyDescent="0.25">
      <c r="A274" s="11"/>
      <c r="B274" s="10">
        <v>42402</v>
      </c>
      <c r="C274" s="2">
        <v>16.3</v>
      </c>
      <c r="D274" s="2">
        <v>8.5259999999999998</v>
      </c>
      <c r="E274" s="2">
        <v>8.7330000000000005</v>
      </c>
      <c r="F274" s="2">
        <v>24333</v>
      </c>
      <c r="G274" s="2">
        <v>212500.08900000001</v>
      </c>
      <c r="H274" s="15">
        <v>6.1364172763747468E-3</v>
      </c>
    </row>
    <row r="275" spans="1:8" ht="13.5" x14ac:dyDescent="0.25">
      <c r="A275" s="11"/>
      <c r="B275" s="10">
        <v>42403</v>
      </c>
      <c r="C275" s="2">
        <v>16</v>
      </c>
      <c r="D275" s="2">
        <v>8.3689999999999998</v>
      </c>
      <c r="E275" s="2">
        <v>8.7690000000000001</v>
      </c>
      <c r="F275" s="2">
        <v>4080</v>
      </c>
      <c r="G275" s="2">
        <v>35777.520000000004</v>
      </c>
      <c r="H275" s="15">
        <v>-1.8414262256626793E-2</v>
      </c>
    </row>
    <row r="276" spans="1:8" ht="13.5" x14ac:dyDescent="0.25">
      <c r="A276" s="11"/>
      <c r="B276" s="10">
        <v>42404</v>
      </c>
      <c r="C276" s="2">
        <v>15.97</v>
      </c>
      <c r="D276" s="2">
        <v>8.3539999999999992</v>
      </c>
      <c r="E276" s="2">
        <v>8.7010000000000005</v>
      </c>
      <c r="F276" s="2">
        <v>31200</v>
      </c>
      <c r="G276" s="2">
        <v>271471.2</v>
      </c>
      <c r="H276" s="15">
        <v>-1.792328832596555E-3</v>
      </c>
    </row>
    <row r="277" spans="1:8" ht="13.5" x14ac:dyDescent="0.25">
      <c r="A277" s="11"/>
      <c r="B277" s="10">
        <v>42405</v>
      </c>
      <c r="C277" s="2">
        <v>15.97</v>
      </c>
      <c r="D277" s="2">
        <v>8.3539999999999992</v>
      </c>
      <c r="E277" s="2">
        <v>8.6910000000000007</v>
      </c>
      <c r="F277" s="2">
        <v>4786</v>
      </c>
      <c r="G277" s="2">
        <v>41595.126000000004</v>
      </c>
      <c r="H277" s="15">
        <v>0</v>
      </c>
    </row>
    <row r="278" spans="1:8" ht="13.5" x14ac:dyDescent="0.25">
      <c r="A278" s="11"/>
      <c r="B278" s="10">
        <v>42408</v>
      </c>
      <c r="C278" s="2">
        <v>15.84</v>
      </c>
      <c r="D278" s="2">
        <v>8.2859999999999996</v>
      </c>
      <c r="E278" s="2">
        <v>8.5500000000000007</v>
      </c>
      <c r="F278" s="2">
        <v>2979</v>
      </c>
      <c r="G278" s="2">
        <v>25470.45</v>
      </c>
      <c r="H278" s="15">
        <v>-8.1398132631074482E-3</v>
      </c>
    </row>
    <row r="279" spans="1:8" ht="13.5" x14ac:dyDescent="0.25">
      <c r="A279" s="11"/>
      <c r="B279" s="10">
        <v>42409</v>
      </c>
      <c r="C279" s="2">
        <v>15.9</v>
      </c>
      <c r="D279" s="2">
        <v>8.3170000000000002</v>
      </c>
      <c r="E279" s="2">
        <v>8.4489999999999998</v>
      </c>
      <c r="F279" s="2">
        <v>462</v>
      </c>
      <c r="G279" s="2">
        <v>3903.4380000000001</v>
      </c>
      <c r="H279" s="15">
        <v>3.7412503017138043E-3</v>
      </c>
    </row>
    <row r="280" spans="1:8" ht="13.5" x14ac:dyDescent="0.25">
      <c r="A280" s="11"/>
      <c r="B280" s="10">
        <v>42410</v>
      </c>
      <c r="C280" s="2">
        <v>15.5</v>
      </c>
      <c r="D280" s="2">
        <v>8.1080000000000005</v>
      </c>
      <c r="E280" s="2">
        <v>8.468</v>
      </c>
      <c r="F280" s="2">
        <v>3933</v>
      </c>
      <c r="G280" s="2">
        <v>33304.644</v>
      </c>
      <c r="H280" s="15">
        <v>-2.5129253336539571E-2</v>
      </c>
    </row>
    <row r="281" spans="1:8" ht="13.5" x14ac:dyDescent="0.25">
      <c r="A281" s="11"/>
      <c r="B281" s="10">
        <v>42411</v>
      </c>
      <c r="C281" s="2">
        <v>15.6</v>
      </c>
      <c r="D281" s="2">
        <v>8.16</v>
      </c>
      <c r="E281" s="2">
        <v>8.4920000000000009</v>
      </c>
      <c r="F281" s="2">
        <v>1000</v>
      </c>
      <c r="G281" s="2">
        <v>8492</v>
      </c>
      <c r="H281" s="15">
        <v>6.4134188455845587E-3</v>
      </c>
    </row>
    <row r="282" spans="1:8" ht="13.5" x14ac:dyDescent="0.25">
      <c r="A282" s="11"/>
      <c r="B282" s="10">
        <v>42412</v>
      </c>
      <c r="C282" s="2">
        <v>15.59</v>
      </c>
      <c r="D282" s="2">
        <v>8.1549999999999994</v>
      </c>
      <c r="E282" s="2">
        <v>8.4860000000000007</v>
      </c>
      <c r="F282" s="2">
        <v>23</v>
      </c>
      <c r="G282" s="2">
        <v>195.17800000000003</v>
      </c>
      <c r="H282" s="15">
        <v>-6.1274509803931141E-4</v>
      </c>
    </row>
    <row r="283" spans="1:8" ht="13.5" x14ac:dyDescent="0.25">
      <c r="A283" s="11"/>
      <c r="B283" s="10">
        <v>42415</v>
      </c>
      <c r="C283" s="2">
        <v>15.4</v>
      </c>
      <c r="D283" s="2">
        <v>8.0559999999999992</v>
      </c>
      <c r="E283" s="2">
        <v>8.3569999999999993</v>
      </c>
      <c r="F283" s="2">
        <v>1481</v>
      </c>
      <c r="G283" s="2">
        <v>12376.716999999999</v>
      </c>
      <c r="H283" s="15">
        <v>-1.2139791538933195E-2</v>
      </c>
    </row>
    <row r="284" spans="1:8" ht="13.5" x14ac:dyDescent="0.25">
      <c r="A284" s="11"/>
      <c r="B284" s="10">
        <v>42416</v>
      </c>
      <c r="C284" s="2">
        <v>15.7</v>
      </c>
      <c r="D284" s="2">
        <v>8.2119999999999997</v>
      </c>
      <c r="E284" s="2">
        <v>8.5180000000000007</v>
      </c>
      <c r="F284" s="2">
        <v>9756</v>
      </c>
      <c r="G284" s="2">
        <v>83101.608000000007</v>
      </c>
      <c r="H284" s="15">
        <v>1.9364448857994116E-2</v>
      </c>
    </row>
    <row r="285" spans="1:8" ht="13.5" x14ac:dyDescent="0.25">
      <c r="A285" s="11"/>
      <c r="B285" s="10">
        <v>42417</v>
      </c>
      <c r="C285" s="2">
        <v>15.62</v>
      </c>
      <c r="D285" s="2">
        <v>8.1709999999999994</v>
      </c>
      <c r="E285" s="2">
        <v>8.5839999999999996</v>
      </c>
      <c r="F285" s="2">
        <v>7082</v>
      </c>
      <c r="G285" s="2">
        <v>60791.887999999999</v>
      </c>
      <c r="H285" s="15">
        <v>-4.9926936190940541E-3</v>
      </c>
    </row>
    <row r="286" spans="1:8" ht="13.5" x14ac:dyDescent="0.25">
      <c r="A286" s="11"/>
      <c r="B286" s="10">
        <v>42418</v>
      </c>
      <c r="C286" s="2">
        <v>15.7</v>
      </c>
      <c r="D286" s="2">
        <v>8.2119999999999997</v>
      </c>
      <c r="E286" s="2">
        <v>8.5129999999999999</v>
      </c>
      <c r="F286" s="2">
        <v>1857</v>
      </c>
      <c r="G286" s="2">
        <v>15808.641</v>
      </c>
      <c r="H286" s="15">
        <v>5.0177456859625963E-3</v>
      </c>
    </row>
    <row r="287" spans="1:8" ht="13.5" x14ac:dyDescent="0.25">
      <c r="A287" s="11"/>
      <c r="B287" s="10">
        <v>42419</v>
      </c>
      <c r="C287" s="2">
        <v>15.7</v>
      </c>
      <c r="D287" s="2">
        <v>8.2119999999999997</v>
      </c>
      <c r="E287" s="2">
        <v>8.4600000000000009</v>
      </c>
      <c r="F287" s="2">
        <v>265</v>
      </c>
      <c r="G287" s="2">
        <v>2241.9</v>
      </c>
      <c r="H287" s="15">
        <v>0</v>
      </c>
    </row>
    <row r="288" spans="1:8" ht="13.5" x14ac:dyDescent="0.25">
      <c r="A288" s="11"/>
      <c r="B288" s="10">
        <v>42422</v>
      </c>
      <c r="C288" s="2">
        <v>15.5</v>
      </c>
      <c r="D288" s="2">
        <v>8.1080000000000005</v>
      </c>
      <c r="E288" s="2">
        <v>8.4809999999999999</v>
      </c>
      <c r="F288" s="2">
        <v>702</v>
      </c>
      <c r="G288" s="2">
        <v>5953.6620000000003</v>
      </c>
      <c r="H288" s="15">
        <v>-1.2664393570384706E-2</v>
      </c>
    </row>
    <row r="289" spans="1:8" ht="13.5" x14ac:dyDescent="0.25">
      <c r="A289" s="11"/>
      <c r="B289" s="10">
        <v>42423</v>
      </c>
      <c r="C289" s="2">
        <v>15.48</v>
      </c>
      <c r="D289" s="2">
        <v>8.0969999999999995</v>
      </c>
      <c r="E289" s="2">
        <v>8.4130000000000003</v>
      </c>
      <c r="F289" s="2">
        <v>435</v>
      </c>
      <c r="G289" s="2">
        <v>3659.6550000000002</v>
      </c>
      <c r="H289" s="15">
        <v>-1.3566847557968684E-3</v>
      </c>
    </row>
    <row r="290" spans="1:8" ht="13.5" x14ac:dyDescent="0.25">
      <c r="A290" s="11"/>
      <c r="B290" s="10">
        <v>42424</v>
      </c>
      <c r="C290" s="2">
        <v>15.48</v>
      </c>
      <c r="D290" s="2">
        <v>8.0969999999999995</v>
      </c>
      <c r="E290" s="2">
        <v>8.4260000000000002</v>
      </c>
      <c r="F290" s="2">
        <v>51</v>
      </c>
      <c r="G290" s="2">
        <v>429.726</v>
      </c>
      <c r="H290" s="15">
        <v>0</v>
      </c>
    </row>
    <row r="291" spans="1:8" ht="13.5" x14ac:dyDescent="0.25">
      <c r="A291" s="11"/>
      <c r="B291" s="10">
        <v>42425</v>
      </c>
      <c r="C291" s="2">
        <v>15.48</v>
      </c>
      <c r="D291" s="2">
        <v>8.0969999999999995</v>
      </c>
      <c r="E291" s="2">
        <v>8.3770000000000007</v>
      </c>
      <c r="F291" s="2">
        <v>4545</v>
      </c>
      <c r="G291" s="2">
        <v>38073.465000000004</v>
      </c>
      <c r="H291" s="15">
        <v>0</v>
      </c>
    </row>
    <row r="292" spans="1:8" ht="13.5" x14ac:dyDescent="0.25">
      <c r="A292" s="11"/>
      <c r="B292" s="10">
        <v>42426</v>
      </c>
      <c r="C292" s="2">
        <v>15.65</v>
      </c>
      <c r="D292" s="2">
        <v>8.1859999999999999</v>
      </c>
      <c r="E292" s="2">
        <v>8.5139999999999993</v>
      </c>
      <c r="F292" s="2">
        <v>229</v>
      </c>
      <c r="G292" s="2">
        <v>1949.7059999999999</v>
      </c>
      <c r="H292" s="15">
        <v>1.0991725330369325E-2</v>
      </c>
    </row>
    <row r="293" spans="1:8" ht="13.5" x14ac:dyDescent="0.25">
      <c r="A293" s="11"/>
      <c r="B293" s="10">
        <v>42429</v>
      </c>
      <c r="C293" s="2">
        <v>16.100000000000001</v>
      </c>
      <c r="D293" s="2">
        <v>8.4220000000000006</v>
      </c>
      <c r="E293" s="2">
        <v>8.6709999999999994</v>
      </c>
      <c r="F293" s="2">
        <v>7050</v>
      </c>
      <c r="G293" s="2">
        <v>61130.549999999996</v>
      </c>
      <c r="H293" s="15">
        <v>2.8829709259711782E-2</v>
      </c>
    </row>
    <row r="294" spans="1:8" ht="13.5" x14ac:dyDescent="0.25">
      <c r="A294" s="11"/>
      <c r="B294" s="10">
        <v>42430</v>
      </c>
      <c r="C294" s="2">
        <v>16.100000000000001</v>
      </c>
      <c r="D294" s="2">
        <v>8.4220000000000006</v>
      </c>
      <c r="E294" s="2">
        <v>8.7720000000000002</v>
      </c>
      <c r="F294" s="2">
        <v>51853</v>
      </c>
      <c r="G294" s="2">
        <v>454854.516</v>
      </c>
      <c r="H294" s="15">
        <v>0</v>
      </c>
    </row>
    <row r="295" spans="1:8" ht="13.5" x14ac:dyDescent="0.25">
      <c r="A295" s="11"/>
      <c r="B295" s="10">
        <v>42431</v>
      </c>
      <c r="C295" s="2">
        <v>16.600000000000001</v>
      </c>
      <c r="D295" s="2">
        <v>8.6829999999999998</v>
      </c>
      <c r="E295" s="2">
        <v>8.9309999999999992</v>
      </c>
      <c r="F295" s="2">
        <v>10765</v>
      </c>
      <c r="G295" s="2">
        <v>96142.214999999997</v>
      </c>
      <c r="H295" s="15">
        <v>3.099026359534543E-2</v>
      </c>
    </row>
    <row r="296" spans="1:8" ht="13.5" x14ac:dyDescent="0.25">
      <c r="A296" s="11"/>
      <c r="B296" s="10">
        <v>42432</v>
      </c>
      <c r="C296" s="2">
        <v>16.75</v>
      </c>
      <c r="D296" s="2">
        <v>8.7620000000000005</v>
      </c>
      <c r="E296" s="2">
        <v>9.1140000000000008</v>
      </c>
      <c r="F296" s="2">
        <v>7472</v>
      </c>
      <c r="G296" s="2">
        <v>68099.808000000005</v>
      </c>
      <c r="H296" s="15">
        <v>9.0982379361972399E-3</v>
      </c>
    </row>
    <row r="297" spans="1:8" ht="13.5" x14ac:dyDescent="0.25">
      <c r="A297" s="11"/>
      <c r="B297" s="10">
        <v>42433</v>
      </c>
      <c r="C297" s="2">
        <v>16.399999999999999</v>
      </c>
      <c r="D297" s="2">
        <v>8.5790000000000006</v>
      </c>
      <c r="E297" s="2">
        <v>9.0869999999999997</v>
      </c>
      <c r="F297" s="2">
        <v>3795</v>
      </c>
      <c r="G297" s="2">
        <v>34485.165000000001</v>
      </c>
      <c r="H297" s="15">
        <v>-2.0885642547363595E-2</v>
      </c>
    </row>
    <row r="298" spans="1:8" ht="13.5" x14ac:dyDescent="0.25">
      <c r="A298" s="11"/>
      <c r="B298" s="10">
        <v>42436</v>
      </c>
      <c r="C298" s="2">
        <v>16.399999999999999</v>
      </c>
      <c r="D298" s="2">
        <v>8.5790000000000006</v>
      </c>
      <c r="E298" s="2">
        <v>8.8330000000000002</v>
      </c>
      <c r="F298" s="2">
        <v>896</v>
      </c>
      <c r="G298" s="2">
        <v>7914.3680000000004</v>
      </c>
      <c r="H298" s="15">
        <v>0</v>
      </c>
    </row>
    <row r="299" spans="1:8" ht="13.5" x14ac:dyDescent="0.25">
      <c r="A299" s="11"/>
      <c r="B299" s="10">
        <v>42437</v>
      </c>
      <c r="C299" s="2">
        <v>16</v>
      </c>
      <c r="D299" s="2">
        <v>8.3689999999999998</v>
      </c>
      <c r="E299" s="2">
        <v>8.7170000000000005</v>
      </c>
      <c r="F299" s="2">
        <v>653</v>
      </c>
      <c r="G299" s="2">
        <v>5692.201</v>
      </c>
      <c r="H299" s="15">
        <v>-2.4478377433267379E-2</v>
      </c>
    </row>
    <row r="300" spans="1:8" ht="13.5" x14ac:dyDescent="0.25">
      <c r="A300" s="11"/>
      <c r="B300" s="10">
        <v>42438</v>
      </c>
      <c r="C300" s="2">
        <v>16.02</v>
      </c>
      <c r="D300" s="2">
        <v>8.3800000000000008</v>
      </c>
      <c r="E300" s="2">
        <v>8.7149999999999999</v>
      </c>
      <c r="F300" s="2">
        <v>1344</v>
      </c>
      <c r="G300" s="2">
        <v>11712.96</v>
      </c>
      <c r="H300" s="15">
        <v>1.3143744772375445E-3</v>
      </c>
    </row>
    <row r="301" spans="1:8" ht="13.5" x14ac:dyDescent="0.25">
      <c r="A301" s="11"/>
      <c r="B301" s="10">
        <v>42439</v>
      </c>
      <c r="C301" s="2">
        <v>16.03</v>
      </c>
      <c r="D301" s="2">
        <v>8.3849999999999998</v>
      </c>
      <c r="E301" s="2">
        <v>8.7089999999999996</v>
      </c>
      <c r="F301" s="2">
        <v>2990</v>
      </c>
      <c r="G301" s="2">
        <v>26039.91</v>
      </c>
      <c r="H301" s="15">
        <v>5.9665871121706497E-4</v>
      </c>
    </row>
    <row r="302" spans="1:8" ht="13.5" x14ac:dyDescent="0.25">
      <c r="A302" s="11"/>
      <c r="B302" s="10">
        <v>42440</v>
      </c>
      <c r="C302" s="2">
        <v>16.3</v>
      </c>
      <c r="D302" s="2">
        <v>8.5259999999999998</v>
      </c>
      <c r="E302" s="2">
        <v>8.8670000000000009</v>
      </c>
      <c r="F302" s="2">
        <v>2011</v>
      </c>
      <c r="G302" s="2">
        <v>17831.537</v>
      </c>
      <c r="H302" s="15">
        <v>1.6815742397137748E-2</v>
      </c>
    </row>
    <row r="303" spans="1:8" ht="13.5" x14ac:dyDescent="0.25">
      <c r="A303" s="11"/>
      <c r="B303" s="10">
        <v>42443</v>
      </c>
      <c r="C303" s="2">
        <v>16.3</v>
      </c>
      <c r="D303" s="2">
        <v>8.5259999999999998</v>
      </c>
      <c r="E303" s="2">
        <v>8.8710000000000004</v>
      </c>
      <c r="F303" s="2">
        <v>994</v>
      </c>
      <c r="G303" s="2">
        <v>8817.7740000000013</v>
      </c>
      <c r="H303" s="15">
        <v>0</v>
      </c>
    </row>
    <row r="304" spans="1:8" ht="13.5" x14ac:dyDescent="0.25">
      <c r="A304" s="11"/>
      <c r="B304" s="10">
        <v>42444</v>
      </c>
      <c r="C304" s="2">
        <v>16.78</v>
      </c>
      <c r="D304" s="2">
        <v>8.7769999999999992</v>
      </c>
      <c r="E304" s="2">
        <v>8.9429999999999996</v>
      </c>
      <c r="F304" s="2">
        <v>27938</v>
      </c>
      <c r="G304" s="2">
        <v>249849.53399999999</v>
      </c>
      <c r="H304" s="15">
        <v>2.9439361951677158E-2</v>
      </c>
    </row>
    <row r="305" spans="1:8" ht="13.5" x14ac:dyDescent="0.25">
      <c r="A305" s="11"/>
      <c r="B305" s="10">
        <v>42445</v>
      </c>
      <c r="C305" s="2">
        <v>16.329999999999998</v>
      </c>
      <c r="D305" s="2">
        <v>8.5419999999999998</v>
      </c>
      <c r="E305" s="2">
        <v>8.8849999999999998</v>
      </c>
      <c r="F305" s="2">
        <v>5416</v>
      </c>
      <c r="G305" s="2">
        <v>48121.159999999996</v>
      </c>
      <c r="H305" s="15">
        <v>-2.6774524324940121E-2</v>
      </c>
    </row>
    <row r="306" spans="1:8" ht="13.5" x14ac:dyDescent="0.25">
      <c r="A306" s="11"/>
      <c r="B306" s="10">
        <v>42446</v>
      </c>
      <c r="C306" s="2">
        <v>16.5</v>
      </c>
      <c r="D306" s="2">
        <v>8.6310000000000002</v>
      </c>
      <c r="E306" s="2">
        <v>8.968</v>
      </c>
      <c r="F306" s="2">
        <v>2041</v>
      </c>
      <c r="G306" s="2">
        <v>18303.687999999998</v>
      </c>
      <c r="H306" s="15">
        <v>1.0419105595879235E-2</v>
      </c>
    </row>
    <row r="307" spans="1:8" ht="13.5" x14ac:dyDescent="0.25">
      <c r="A307" s="11"/>
      <c r="B307" s="10">
        <v>42447</v>
      </c>
      <c r="C307" s="2">
        <v>16.7</v>
      </c>
      <c r="D307" s="2">
        <v>8.7360000000000007</v>
      </c>
      <c r="E307" s="2">
        <v>8.9749999999999996</v>
      </c>
      <c r="F307" s="2">
        <v>1148</v>
      </c>
      <c r="G307" s="2">
        <v>10303.299999999999</v>
      </c>
      <c r="H307" s="15">
        <v>1.2165450121654551E-2</v>
      </c>
    </row>
    <row r="308" spans="1:8" ht="13.5" x14ac:dyDescent="0.25">
      <c r="A308" s="11"/>
      <c r="B308" s="10">
        <v>42450</v>
      </c>
      <c r="C308" s="2">
        <v>17</v>
      </c>
      <c r="D308" s="2">
        <v>8.8930000000000007</v>
      </c>
      <c r="E308" s="2">
        <v>9.2050000000000001</v>
      </c>
      <c r="F308" s="2">
        <v>6029</v>
      </c>
      <c r="G308" s="2">
        <v>55496.945</v>
      </c>
      <c r="H308" s="15">
        <v>1.7971611721611724E-2</v>
      </c>
    </row>
    <row r="309" spans="1:8" ht="13.5" x14ac:dyDescent="0.25">
      <c r="A309" s="11"/>
      <c r="B309" s="10">
        <v>42451</v>
      </c>
      <c r="C309" s="2">
        <v>17.2</v>
      </c>
      <c r="D309" s="2">
        <v>8.9969999999999999</v>
      </c>
      <c r="E309" s="2">
        <v>9.3539999999999992</v>
      </c>
      <c r="F309" s="2">
        <v>5669</v>
      </c>
      <c r="G309" s="2">
        <v>53027.825999999994</v>
      </c>
      <c r="H309" s="15">
        <v>1.1694591251546069E-2</v>
      </c>
    </row>
    <row r="310" spans="1:8" ht="13.5" x14ac:dyDescent="0.25">
      <c r="A310" s="11"/>
      <c r="B310" s="10">
        <v>42452</v>
      </c>
      <c r="C310" s="2">
        <v>17</v>
      </c>
      <c r="D310" s="2">
        <v>8.8930000000000007</v>
      </c>
      <c r="E310" s="2">
        <v>9.2789999999999999</v>
      </c>
      <c r="F310" s="2">
        <v>17</v>
      </c>
      <c r="G310" s="2">
        <v>157.74299999999999</v>
      </c>
      <c r="H310" s="15">
        <v>-1.1559408691786063E-2</v>
      </c>
    </row>
    <row r="311" spans="1:8" ht="13.5" x14ac:dyDescent="0.25">
      <c r="A311" s="11"/>
      <c r="B311" s="10">
        <v>42453</v>
      </c>
      <c r="C311" s="2">
        <v>17.3</v>
      </c>
      <c r="D311" s="2">
        <v>9.0489999999999995</v>
      </c>
      <c r="E311" s="2">
        <v>9.3170000000000002</v>
      </c>
      <c r="F311" s="2">
        <v>2812</v>
      </c>
      <c r="G311" s="2">
        <v>26199.404000000002</v>
      </c>
      <c r="H311" s="15">
        <v>1.7541886877319106E-2</v>
      </c>
    </row>
    <row r="312" spans="1:8" ht="13.5" x14ac:dyDescent="0.25">
      <c r="A312" s="11"/>
      <c r="B312" s="10">
        <v>42454</v>
      </c>
      <c r="C312" s="2">
        <v>17.3</v>
      </c>
      <c r="D312" s="2">
        <v>9.0489999999999995</v>
      </c>
      <c r="E312" s="2">
        <v>9.3460000000000001</v>
      </c>
      <c r="F312" s="2">
        <v>4332</v>
      </c>
      <c r="G312" s="2">
        <v>40486.872000000003</v>
      </c>
      <c r="H312" s="15">
        <v>0</v>
      </c>
    </row>
    <row r="313" spans="1:8" ht="13.5" x14ac:dyDescent="0.25">
      <c r="A313" s="11"/>
      <c r="B313" s="10">
        <v>42457</v>
      </c>
      <c r="C313" s="2">
        <v>17.010000000000002</v>
      </c>
      <c r="D313" s="2">
        <v>8.8979999999999997</v>
      </c>
      <c r="E313" s="2">
        <v>9.3059999999999992</v>
      </c>
      <c r="F313" s="2">
        <v>1400</v>
      </c>
      <c r="G313" s="2">
        <v>13028.4</v>
      </c>
      <c r="H313" s="15">
        <v>-1.6686926732235586E-2</v>
      </c>
    </row>
    <row r="314" spans="1:8" ht="13.5" x14ac:dyDescent="0.25">
      <c r="A314" s="11"/>
      <c r="B314" s="10">
        <v>42458</v>
      </c>
      <c r="C314" s="2">
        <v>17.170000000000002</v>
      </c>
      <c r="D314" s="2">
        <v>8.9809999999999999</v>
      </c>
      <c r="E314" s="2">
        <v>9.2539999999999996</v>
      </c>
      <c r="F314" s="2">
        <v>5528</v>
      </c>
      <c r="G314" s="2">
        <v>51156.112000000001</v>
      </c>
      <c r="H314" s="15">
        <v>9.3279388626657887E-3</v>
      </c>
    </row>
    <row r="315" spans="1:8" ht="13.5" x14ac:dyDescent="0.25">
      <c r="A315" s="11"/>
      <c r="B315" s="10">
        <v>42459</v>
      </c>
      <c r="C315" s="2">
        <v>17.170000000000002</v>
      </c>
      <c r="D315" s="2">
        <v>8.9809999999999999</v>
      </c>
      <c r="E315" s="2">
        <v>9.32</v>
      </c>
      <c r="F315" s="2">
        <v>1648</v>
      </c>
      <c r="G315" s="2">
        <v>15359.36</v>
      </c>
      <c r="H315" s="15">
        <v>0</v>
      </c>
    </row>
    <row r="316" spans="1:8" ht="13.5" x14ac:dyDescent="0.25">
      <c r="A316" s="11"/>
      <c r="B316" s="10">
        <v>42460</v>
      </c>
      <c r="C316" s="2">
        <v>17.29</v>
      </c>
      <c r="D316" s="2">
        <v>9.0440000000000005</v>
      </c>
      <c r="E316" s="2">
        <v>9.3469999999999995</v>
      </c>
      <c r="F316" s="2">
        <v>97</v>
      </c>
      <c r="G316" s="2">
        <v>906.65899999999999</v>
      </c>
      <c r="H316" s="15">
        <v>7.0148090413094995E-3</v>
      </c>
    </row>
    <row r="317" spans="1:8" ht="13.5" x14ac:dyDescent="0.25">
      <c r="A317" s="11"/>
      <c r="B317" s="10">
        <v>42461</v>
      </c>
      <c r="C317" s="2">
        <v>17.27</v>
      </c>
      <c r="D317" s="2">
        <v>9.0340000000000007</v>
      </c>
      <c r="E317" s="2">
        <v>9.2929999999999993</v>
      </c>
      <c r="F317" s="2">
        <v>446</v>
      </c>
      <c r="G317" s="2">
        <v>4144.6779999999999</v>
      </c>
      <c r="H317" s="15">
        <v>-1.1057054400707416E-3</v>
      </c>
    </row>
    <row r="318" spans="1:8" ht="13.5" x14ac:dyDescent="0.25">
      <c r="A318" s="11"/>
      <c r="B318" s="10">
        <v>42464</v>
      </c>
      <c r="C318" s="2">
        <v>17.27</v>
      </c>
      <c r="D318" s="2">
        <v>9.0340000000000007</v>
      </c>
      <c r="E318" s="2">
        <v>0</v>
      </c>
      <c r="F318" s="2">
        <v>0</v>
      </c>
      <c r="G318" s="2">
        <v>0</v>
      </c>
      <c r="H318" s="15">
        <v>0</v>
      </c>
    </row>
    <row r="319" spans="1:8" ht="13.5" x14ac:dyDescent="0.25">
      <c r="A319" s="11"/>
      <c r="B319" s="10">
        <v>42465</v>
      </c>
      <c r="C319" s="2">
        <v>17</v>
      </c>
      <c r="D319" s="2">
        <v>8.8930000000000007</v>
      </c>
      <c r="E319" s="2">
        <v>9.19</v>
      </c>
      <c r="F319" s="2">
        <v>1350</v>
      </c>
      <c r="G319" s="2">
        <v>12406.5</v>
      </c>
      <c r="H319" s="15">
        <v>-1.5607704228470224E-2</v>
      </c>
    </row>
    <row r="320" spans="1:8" ht="13.5" x14ac:dyDescent="0.25">
      <c r="A320" s="11"/>
      <c r="B320" s="10">
        <v>42466</v>
      </c>
      <c r="C320" s="2">
        <v>17</v>
      </c>
      <c r="D320" s="2">
        <v>8.8930000000000007</v>
      </c>
      <c r="E320" s="2">
        <v>9.2539999999999996</v>
      </c>
      <c r="F320" s="2">
        <v>320</v>
      </c>
      <c r="G320" s="2">
        <v>2961.2799999999997</v>
      </c>
      <c r="H320" s="15">
        <v>0</v>
      </c>
    </row>
    <row r="321" spans="1:8" ht="13.5" x14ac:dyDescent="0.25">
      <c r="A321" s="11"/>
      <c r="B321" s="10">
        <v>42467</v>
      </c>
      <c r="C321" s="2">
        <v>16.98</v>
      </c>
      <c r="D321" s="2">
        <v>8.8819999999999997</v>
      </c>
      <c r="E321" s="2">
        <v>9.25</v>
      </c>
      <c r="F321" s="2">
        <v>3592</v>
      </c>
      <c r="G321" s="2">
        <v>33226</v>
      </c>
      <c r="H321" s="15">
        <v>-1.2369279208367264E-3</v>
      </c>
    </row>
    <row r="322" spans="1:8" ht="13.5" x14ac:dyDescent="0.25">
      <c r="A322" s="11"/>
      <c r="B322" s="10">
        <v>42468</v>
      </c>
      <c r="C322" s="2">
        <v>16.89</v>
      </c>
      <c r="D322" s="2">
        <v>8.8350000000000009</v>
      </c>
      <c r="E322" s="2">
        <v>9.1940000000000008</v>
      </c>
      <c r="F322" s="2">
        <v>2340482</v>
      </c>
      <c r="G322" s="2">
        <v>21518391.508000001</v>
      </c>
      <c r="H322" s="15">
        <v>-5.2916009907677123E-3</v>
      </c>
    </row>
    <row r="323" spans="1:8" ht="13.5" x14ac:dyDescent="0.25">
      <c r="A323" s="11"/>
      <c r="B323" s="10">
        <v>42471</v>
      </c>
      <c r="C323" s="2">
        <v>16.399999999999999</v>
      </c>
      <c r="D323" s="2">
        <v>8.5790000000000006</v>
      </c>
      <c r="E323" s="2">
        <v>8.923</v>
      </c>
      <c r="F323" s="2">
        <v>205</v>
      </c>
      <c r="G323" s="2">
        <v>1829.2149999999999</v>
      </c>
      <c r="H323" s="15">
        <v>-2.897566496887382E-2</v>
      </c>
    </row>
    <row r="324" spans="1:8" ht="13.5" x14ac:dyDescent="0.25">
      <c r="A324" s="11"/>
      <c r="B324" s="10">
        <v>42472</v>
      </c>
      <c r="C324" s="2">
        <v>16.399999999999999</v>
      </c>
      <c r="D324" s="2">
        <v>8.5790000000000006</v>
      </c>
      <c r="E324" s="2">
        <v>0</v>
      </c>
      <c r="F324" s="2">
        <v>0</v>
      </c>
      <c r="G324" s="2">
        <v>0</v>
      </c>
      <c r="H324" s="15">
        <v>0</v>
      </c>
    </row>
    <row r="325" spans="1:8" ht="13.5" x14ac:dyDescent="0.25">
      <c r="A325" s="11"/>
      <c r="B325" s="10">
        <v>42473</v>
      </c>
      <c r="C325" s="2">
        <v>16.8</v>
      </c>
      <c r="D325" s="2">
        <v>8.7880000000000003</v>
      </c>
      <c r="E325" s="2">
        <v>9.1449999999999996</v>
      </c>
      <c r="F325" s="2">
        <v>25</v>
      </c>
      <c r="G325" s="2">
        <v>228.625</v>
      </c>
      <c r="H325" s="15">
        <v>2.4361813731204059E-2</v>
      </c>
    </row>
    <row r="326" spans="1:8" ht="13.5" x14ac:dyDescent="0.25">
      <c r="A326" s="11"/>
      <c r="B326" s="10">
        <v>42474</v>
      </c>
      <c r="C326" s="2">
        <v>16.8</v>
      </c>
      <c r="D326" s="2">
        <v>8.7880000000000003</v>
      </c>
      <c r="E326" s="2">
        <v>9.1449999999999996</v>
      </c>
      <c r="F326" s="2">
        <v>509</v>
      </c>
      <c r="G326" s="2">
        <v>4654.8049999999994</v>
      </c>
      <c r="H326" s="15">
        <v>0</v>
      </c>
    </row>
    <row r="327" spans="1:8" ht="13.5" x14ac:dyDescent="0.25">
      <c r="A327" s="11"/>
      <c r="B327" s="10">
        <v>42475</v>
      </c>
      <c r="C327" s="2">
        <v>16.75</v>
      </c>
      <c r="D327" s="2">
        <v>8.7620000000000005</v>
      </c>
      <c r="E327" s="2">
        <v>9.0419999999999998</v>
      </c>
      <c r="F327" s="2">
        <v>576</v>
      </c>
      <c r="G327" s="2">
        <v>5208.192</v>
      </c>
      <c r="H327" s="15">
        <v>-2.9585798816567821E-3</v>
      </c>
    </row>
    <row r="328" spans="1:8" ht="13.5" x14ac:dyDescent="0.25">
      <c r="A328" s="11"/>
      <c r="B328" s="10">
        <v>42478</v>
      </c>
      <c r="C328" s="2">
        <v>16.75</v>
      </c>
      <c r="D328" s="2">
        <v>8.7620000000000005</v>
      </c>
      <c r="E328" s="2">
        <v>9.09</v>
      </c>
      <c r="F328" s="2">
        <v>886</v>
      </c>
      <c r="G328" s="2">
        <v>8053.74</v>
      </c>
      <c r="H328" s="15">
        <v>0</v>
      </c>
    </row>
    <row r="329" spans="1:8" ht="13.5" x14ac:dyDescent="0.25">
      <c r="A329" s="11"/>
      <c r="B329" s="10">
        <v>42479</v>
      </c>
      <c r="C329" s="2">
        <v>16.5</v>
      </c>
      <c r="D329" s="2">
        <v>8.6310000000000002</v>
      </c>
      <c r="E329" s="2">
        <v>8.9809999999999999</v>
      </c>
      <c r="F329" s="2">
        <v>3</v>
      </c>
      <c r="G329" s="2">
        <v>26.942999999999998</v>
      </c>
      <c r="H329" s="15">
        <v>-1.4950924446473434E-2</v>
      </c>
    </row>
    <row r="330" spans="1:8" ht="13.5" x14ac:dyDescent="0.25">
      <c r="A330" s="11"/>
      <c r="B330" s="10">
        <v>42480</v>
      </c>
      <c r="C330" s="2">
        <v>15.81</v>
      </c>
      <c r="D330" s="2">
        <v>8.27</v>
      </c>
      <c r="E330" s="2">
        <v>8.6</v>
      </c>
      <c r="F330" s="2">
        <v>744</v>
      </c>
      <c r="G330" s="2">
        <v>6398.4</v>
      </c>
      <c r="H330" s="15">
        <v>-4.1825976132545552E-2</v>
      </c>
    </row>
    <row r="331" spans="1:8" ht="13.5" x14ac:dyDescent="0.25">
      <c r="A331" s="11"/>
      <c r="B331" s="10">
        <v>42481</v>
      </c>
      <c r="C331" s="2">
        <v>16.27</v>
      </c>
      <c r="D331" s="2">
        <v>8.5109999999999992</v>
      </c>
      <c r="E331" s="2">
        <v>8.7189999999999994</v>
      </c>
      <c r="F331" s="2">
        <v>107</v>
      </c>
      <c r="G331" s="2">
        <v>932.93299999999999</v>
      </c>
      <c r="H331" s="15">
        <v>2.9141475211608182E-2</v>
      </c>
    </row>
    <row r="332" spans="1:8" ht="13.5" x14ac:dyDescent="0.25">
      <c r="A332" s="11"/>
      <c r="B332" s="10">
        <v>42482</v>
      </c>
      <c r="C332" s="2">
        <v>16.27</v>
      </c>
      <c r="D332" s="2">
        <v>8.5109999999999992</v>
      </c>
      <c r="E332" s="2">
        <v>0</v>
      </c>
      <c r="F332" s="2">
        <v>0</v>
      </c>
      <c r="G332" s="2">
        <v>0</v>
      </c>
      <c r="H332" s="15">
        <v>0</v>
      </c>
    </row>
    <row r="333" spans="1:8" ht="13.5" x14ac:dyDescent="0.25">
      <c r="A333" s="11"/>
      <c r="B333" s="10">
        <v>42485</v>
      </c>
      <c r="C333" s="2">
        <v>15.79</v>
      </c>
      <c r="D333" s="2">
        <v>8.26</v>
      </c>
      <c r="E333" s="2">
        <v>8.6080000000000005</v>
      </c>
      <c r="F333" s="2">
        <v>4525</v>
      </c>
      <c r="G333" s="2">
        <v>38951.200000000004</v>
      </c>
      <c r="H333" s="15">
        <v>-2.9491246622018501E-2</v>
      </c>
    </row>
    <row r="334" spans="1:8" ht="13.5" x14ac:dyDescent="0.25">
      <c r="A334" s="11"/>
      <c r="B334" s="10">
        <v>42486</v>
      </c>
      <c r="C334" s="2">
        <v>15.75</v>
      </c>
      <c r="D334" s="2">
        <v>8.2390000000000008</v>
      </c>
      <c r="E334" s="2">
        <v>8.3559999999999999</v>
      </c>
      <c r="F334" s="2">
        <v>352</v>
      </c>
      <c r="G334" s="2">
        <v>2941.3119999999999</v>
      </c>
      <c r="H334" s="15">
        <v>-2.5423728813558136E-3</v>
      </c>
    </row>
    <row r="335" spans="1:8" ht="13.5" x14ac:dyDescent="0.25">
      <c r="A335" s="11"/>
      <c r="B335" s="10">
        <v>42487</v>
      </c>
      <c r="C335" s="2">
        <v>15.75</v>
      </c>
      <c r="D335" s="2">
        <v>8.2390000000000008</v>
      </c>
      <c r="E335" s="2">
        <v>8.5730000000000004</v>
      </c>
      <c r="F335" s="2">
        <v>20</v>
      </c>
      <c r="G335" s="2">
        <v>171.46</v>
      </c>
      <c r="H335" s="15">
        <v>0</v>
      </c>
    </row>
    <row r="336" spans="1:8" ht="13.5" x14ac:dyDescent="0.25">
      <c r="A336" s="11"/>
      <c r="B336" s="10">
        <v>42488</v>
      </c>
      <c r="C336" s="2">
        <v>15.79</v>
      </c>
      <c r="D336" s="2">
        <v>8.26</v>
      </c>
      <c r="E336" s="2">
        <v>8.5950000000000006</v>
      </c>
      <c r="F336" s="2">
        <v>1620</v>
      </c>
      <c r="G336" s="2">
        <v>13923.900000000001</v>
      </c>
      <c r="H336" s="15">
        <v>2.5488530161426166E-3</v>
      </c>
    </row>
    <row r="337" spans="1:8" ht="13.5" x14ac:dyDescent="0.25">
      <c r="A337" s="11"/>
      <c r="B337" s="10">
        <v>42489</v>
      </c>
      <c r="C337" s="2">
        <v>16</v>
      </c>
      <c r="D337" s="2">
        <v>8.3689999999999998</v>
      </c>
      <c r="E337" s="2">
        <v>8.6289999999999996</v>
      </c>
      <c r="F337" s="2">
        <v>147</v>
      </c>
      <c r="G337" s="2">
        <v>1268.463</v>
      </c>
      <c r="H337" s="15">
        <v>1.3196125907990313E-2</v>
      </c>
    </row>
    <row r="338" spans="1:8" ht="13.5" x14ac:dyDescent="0.25">
      <c r="A338" s="11"/>
      <c r="B338" s="10">
        <v>42492</v>
      </c>
      <c r="C338" s="2">
        <v>16</v>
      </c>
      <c r="D338" s="2">
        <v>8.3689999999999998</v>
      </c>
      <c r="E338" s="2">
        <v>8.7140000000000004</v>
      </c>
      <c r="F338" s="2">
        <v>698</v>
      </c>
      <c r="G338" s="2">
        <v>6082.3720000000003</v>
      </c>
      <c r="H338" s="15">
        <v>0</v>
      </c>
    </row>
    <row r="339" spans="1:8" ht="13.5" x14ac:dyDescent="0.25">
      <c r="A339" s="11"/>
      <c r="B339" s="10">
        <v>42493</v>
      </c>
      <c r="C339" s="2">
        <v>16.2</v>
      </c>
      <c r="D339" s="2">
        <v>8.4740000000000002</v>
      </c>
      <c r="E339" s="2">
        <v>8.8140000000000001</v>
      </c>
      <c r="F339" s="2">
        <v>1365</v>
      </c>
      <c r="G339" s="2">
        <v>12031.11</v>
      </c>
      <c r="H339" s="15">
        <v>1.254630182817546E-2</v>
      </c>
    </row>
    <row r="340" spans="1:8" ht="13.5" x14ac:dyDescent="0.25">
      <c r="A340" s="11"/>
      <c r="B340" s="10">
        <v>42494</v>
      </c>
      <c r="C340" s="2">
        <v>15.75</v>
      </c>
      <c r="D340" s="2">
        <v>8.2390000000000008</v>
      </c>
      <c r="E340" s="2">
        <v>8.6310000000000002</v>
      </c>
      <c r="F340" s="2">
        <v>2631</v>
      </c>
      <c r="G340" s="2">
        <v>22708.161</v>
      </c>
      <c r="H340" s="15">
        <v>-2.7731885768232174E-2</v>
      </c>
    </row>
    <row r="341" spans="1:8" ht="13.5" x14ac:dyDescent="0.25">
      <c r="A341" s="11"/>
      <c r="B341" s="10">
        <v>42495</v>
      </c>
      <c r="C341" s="2">
        <v>16</v>
      </c>
      <c r="D341" s="2">
        <v>8.3689999999999998</v>
      </c>
      <c r="E341" s="2">
        <v>8.7129999999999992</v>
      </c>
      <c r="F341" s="2">
        <v>6423</v>
      </c>
      <c r="G341" s="2">
        <v>55963.598999999995</v>
      </c>
      <c r="H341" s="15">
        <v>1.5778613909454908E-2</v>
      </c>
    </row>
    <row r="342" spans="1:8" ht="13.5" x14ac:dyDescent="0.25">
      <c r="A342" s="11"/>
      <c r="B342" s="10">
        <v>42496</v>
      </c>
      <c r="C342" s="2">
        <v>15.8</v>
      </c>
      <c r="D342" s="2">
        <v>8.2650000000000006</v>
      </c>
      <c r="E342" s="2">
        <v>8.5980000000000008</v>
      </c>
      <c r="F342" s="2">
        <v>1233</v>
      </c>
      <c r="G342" s="2">
        <v>10601.334000000001</v>
      </c>
      <c r="H342" s="15">
        <v>-1.2426813239335548E-2</v>
      </c>
    </row>
    <row r="343" spans="1:8" ht="13.5" x14ac:dyDescent="0.25">
      <c r="A343" s="11"/>
      <c r="B343" s="10">
        <v>42499</v>
      </c>
      <c r="C343" s="2">
        <v>16.239999999999998</v>
      </c>
      <c r="D343" s="2">
        <v>8.4949999999999992</v>
      </c>
      <c r="E343" s="2">
        <v>8.7149999999999999</v>
      </c>
      <c r="F343" s="2">
        <v>1351</v>
      </c>
      <c r="G343" s="2">
        <v>11773.965</v>
      </c>
      <c r="H343" s="15">
        <v>2.7828191167573943E-2</v>
      </c>
    </row>
    <row r="344" spans="1:8" ht="13.5" x14ac:dyDescent="0.25">
      <c r="A344" s="11"/>
      <c r="B344" s="10">
        <v>42500</v>
      </c>
      <c r="C344" s="2">
        <v>16.190000000000001</v>
      </c>
      <c r="D344" s="2">
        <v>8.4689999999999994</v>
      </c>
      <c r="E344" s="2">
        <v>8.6609999999999996</v>
      </c>
      <c r="F344" s="2">
        <v>552</v>
      </c>
      <c r="G344" s="2">
        <v>4780.8719999999994</v>
      </c>
      <c r="H344" s="15">
        <v>-3.0606238964096294E-3</v>
      </c>
    </row>
    <row r="345" spans="1:8" ht="13.5" x14ac:dyDescent="0.25">
      <c r="A345" s="11"/>
      <c r="B345" s="10">
        <v>42501</v>
      </c>
      <c r="C345" s="2">
        <v>16.149999999999999</v>
      </c>
      <c r="D345" s="2">
        <v>8.4480000000000004</v>
      </c>
      <c r="E345" s="2">
        <v>8.7910000000000004</v>
      </c>
      <c r="F345" s="2">
        <v>2</v>
      </c>
      <c r="G345" s="2">
        <v>17.582000000000001</v>
      </c>
      <c r="H345" s="15">
        <v>-2.4796315975910994E-3</v>
      </c>
    </row>
    <row r="346" spans="1:8" ht="13.5" x14ac:dyDescent="0.25">
      <c r="A346" s="11"/>
      <c r="B346" s="10">
        <v>42502</v>
      </c>
      <c r="C346" s="2">
        <v>15.8</v>
      </c>
      <c r="D346" s="2">
        <v>8.2650000000000006</v>
      </c>
      <c r="E346" s="2">
        <v>8.6</v>
      </c>
      <c r="F346" s="2">
        <v>250</v>
      </c>
      <c r="G346" s="2">
        <v>2150</v>
      </c>
      <c r="H346" s="15">
        <v>-2.1661931818181795E-2</v>
      </c>
    </row>
    <row r="347" spans="1:8" ht="13.5" x14ac:dyDescent="0.25">
      <c r="A347" s="11"/>
      <c r="B347" s="10">
        <v>42503</v>
      </c>
      <c r="C347" s="2">
        <v>16.39</v>
      </c>
      <c r="D347" s="2">
        <v>8.5730000000000004</v>
      </c>
      <c r="E347" s="2">
        <v>8.8249999999999993</v>
      </c>
      <c r="F347" s="2">
        <v>17691</v>
      </c>
      <c r="G347" s="2">
        <v>156123.07499999998</v>
      </c>
      <c r="H347" s="15">
        <v>3.7265577737447042E-2</v>
      </c>
    </row>
    <row r="348" spans="1:8" ht="13.5" x14ac:dyDescent="0.25">
      <c r="A348" s="11"/>
      <c r="B348" s="10">
        <v>42506</v>
      </c>
      <c r="C348" s="2">
        <v>16.3</v>
      </c>
      <c r="D348" s="2">
        <v>8.5259999999999998</v>
      </c>
      <c r="E348" s="2">
        <v>8.7899999999999991</v>
      </c>
      <c r="F348" s="2">
        <v>92</v>
      </c>
      <c r="G348" s="2">
        <v>808.68</v>
      </c>
      <c r="H348" s="15">
        <v>-5.4823282398227683E-3</v>
      </c>
    </row>
    <row r="349" spans="1:8" ht="13.5" x14ac:dyDescent="0.25">
      <c r="A349" s="11"/>
      <c r="B349" s="10">
        <v>42507</v>
      </c>
      <c r="C349" s="2">
        <v>16</v>
      </c>
      <c r="D349" s="2">
        <v>8.3689999999999998</v>
      </c>
      <c r="E349" s="2">
        <v>8.7089999999999996</v>
      </c>
      <c r="F349" s="2">
        <v>662</v>
      </c>
      <c r="G349" s="2">
        <v>5765.3580000000002</v>
      </c>
      <c r="H349" s="15">
        <v>-1.8414262256626793E-2</v>
      </c>
    </row>
    <row r="350" spans="1:8" ht="13.5" x14ac:dyDescent="0.25">
      <c r="A350" s="11"/>
      <c r="B350" s="10">
        <v>42508</v>
      </c>
      <c r="C350" s="2">
        <v>16</v>
      </c>
      <c r="D350" s="2">
        <v>8.3689999999999998</v>
      </c>
      <c r="E350" s="2">
        <v>8.7100000000000009</v>
      </c>
      <c r="F350" s="2">
        <v>228</v>
      </c>
      <c r="G350" s="2">
        <v>1985.88</v>
      </c>
      <c r="H350" s="15">
        <v>0</v>
      </c>
    </row>
    <row r="351" spans="1:8" ht="13.5" x14ac:dyDescent="0.25">
      <c r="A351" s="11"/>
      <c r="B351" s="10">
        <v>42509</v>
      </c>
      <c r="C351" s="2">
        <v>16.48</v>
      </c>
      <c r="D351" s="2">
        <v>8.6210000000000004</v>
      </c>
      <c r="E351" s="2">
        <v>8.8849999999999998</v>
      </c>
      <c r="F351" s="2">
        <v>22732</v>
      </c>
      <c r="G351" s="2">
        <v>201973.82</v>
      </c>
      <c r="H351" s="15">
        <v>3.0111124387621063E-2</v>
      </c>
    </row>
    <row r="352" spans="1:8" ht="13.5" x14ac:dyDescent="0.25">
      <c r="A352" s="11"/>
      <c r="B352" s="10">
        <v>42510</v>
      </c>
      <c r="C352" s="2">
        <v>16.649999999999999</v>
      </c>
      <c r="D352" s="2">
        <v>8.7089999999999996</v>
      </c>
      <c r="E352" s="2">
        <v>8.9890000000000008</v>
      </c>
      <c r="F352" s="2">
        <v>12516</v>
      </c>
      <c r="G352" s="2">
        <v>112506.32400000001</v>
      </c>
      <c r="H352" s="15">
        <v>1.0207632525228997E-2</v>
      </c>
    </row>
    <row r="353" spans="1:8" ht="13.5" x14ac:dyDescent="0.25">
      <c r="A353" s="11"/>
      <c r="B353" s="10">
        <v>42513</v>
      </c>
      <c r="C353" s="2">
        <v>16.97</v>
      </c>
      <c r="D353" s="2">
        <v>8.8770000000000007</v>
      </c>
      <c r="E353" s="2">
        <v>9.0749999999999993</v>
      </c>
      <c r="F353" s="2">
        <v>995</v>
      </c>
      <c r="G353" s="2">
        <v>9029.625</v>
      </c>
      <c r="H353" s="15">
        <v>1.9290389252497535E-2</v>
      </c>
    </row>
    <row r="354" spans="1:8" ht="13.5" x14ac:dyDescent="0.25">
      <c r="A354" s="11"/>
      <c r="B354" s="10">
        <v>42514</v>
      </c>
      <c r="C354" s="2">
        <v>17.14</v>
      </c>
      <c r="D354" s="2">
        <v>8.9659999999999993</v>
      </c>
      <c r="E354" s="2">
        <v>9.2530000000000001</v>
      </c>
      <c r="F354" s="2">
        <v>9742</v>
      </c>
      <c r="G354" s="2">
        <v>90142.725999999995</v>
      </c>
      <c r="H354" s="15">
        <v>1.0025909654162288E-2</v>
      </c>
    </row>
    <row r="355" spans="1:8" ht="13.5" x14ac:dyDescent="0.25">
      <c r="A355" s="11"/>
      <c r="B355" s="10">
        <v>42515</v>
      </c>
      <c r="C355" s="2">
        <v>16.989999999999998</v>
      </c>
      <c r="D355" s="2">
        <v>8.8870000000000005</v>
      </c>
      <c r="E355" s="2">
        <v>9.2509999999999994</v>
      </c>
      <c r="F355" s="2">
        <v>1751</v>
      </c>
      <c r="G355" s="2">
        <v>16198.500999999998</v>
      </c>
      <c r="H355" s="15">
        <v>-8.8110640196295848E-3</v>
      </c>
    </row>
    <row r="356" spans="1:8" ht="13.5" x14ac:dyDescent="0.25">
      <c r="A356" s="11"/>
      <c r="B356" s="10">
        <v>42516</v>
      </c>
      <c r="C356" s="2">
        <v>17</v>
      </c>
      <c r="D356" s="2">
        <v>8.8930000000000007</v>
      </c>
      <c r="E356" s="2">
        <v>9.2609999999999992</v>
      </c>
      <c r="F356" s="2">
        <v>13243</v>
      </c>
      <c r="G356" s="2">
        <v>122643.423</v>
      </c>
      <c r="H356" s="15">
        <v>6.7514346798697275E-4</v>
      </c>
    </row>
    <row r="357" spans="1:8" ht="13.5" x14ac:dyDescent="0.25">
      <c r="A357" s="11"/>
      <c r="B357" s="10">
        <v>42517</v>
      </c>
      <c r="C357" s="2">
        <v>17.37</v>
      </c>
      <c r="D357" s="2">
        <v>9.0860000000000003</v>
      </c>
      <c r="E357" s="2">
        <v>9.3829999999999991</v>
      </c>
      <c r="F357" s="2">
        <v>37079</v>
      </c>
      <c r="G357" s="2">
        <v>347912.25699999998</v>
      </c>
      <c r="H357" s="15">
        <v>2.1702462611042347E-2</v>
      </c>
    </row>
    <row r="358" spans="1:8" ht="13.5" x14ac:dyDescent="0.25">
      <c r="A358" s="11"/>
      <c r="B358" s="10">
        <v>42520</v>
      </c>
      <c r="C358" s="2">
        <v>17.7</v>
      </c>
      <c r="D358" s="2">
        <v>9.2590000000000003</v>
      </c>
      <c r="E358" s="2">
        <v>9.5419999999999998</v>
      </c>
      <c r="F358" s="2">
        <v>8344</v>
      </c>
      <c r="G358" s="2">
        <v>79618.448000000004</v>
      </c>
      <c r="H358" s="15">
        <v>1.9040281752146164E-2</v>
      </c>
    </row>
    <row r="359" spans="1:8" ht="13.5" x14ac:dyDescent="0.25">
      <c r="A359" s="11"/>
      <c r="B359" s="10">
        <v>42521</v>
      </c>
      <c r="C359" s="2">
        <v>17.72</v>
      </c>
      <c r="D359" s="2">
        <v>9.2690000000000001</v>
      </c>
      <c r="E359" s="2">
        <v>9.766</v>
      </c>
      <c r="F359" s="2">
        <v>4340</v>
      </c>
      <c r="G359" s="2">
        <v>42384.44</v>
      </c>
      <c r="H359" s="15">
        <v>1.0800302408467207E-3</v>
      </c>
    </row>
    <row r="360" spans="1:8" ht="13.5" x14ac:dyDescent="0.25">
      <c r="A360" s="11"/>
      <c r="B360" s="10">
        <v>42522</v>
      </c>
      <c r="C360" s="2">
        <v>17.53</v>
      </c>
      <c r="D360" s="2">
        <v>9.17</v>
      </c>
      <c r="E360" s="2">
        <v>9.5419999999999998</v>
      </c>
      <c r="F360" s="2">
        <v>4715</v>
      </c>
      <c r="G360" s="2">
        <v>44990.53</v>
      </c>
      <c r="H360" s="15">
        <v>-1.0680763836444082E-2</v>
      </c>
    </row>
    <row r="361" spans="1:8" ht="13.5" x14ac:dyDescent="0.25">
      <c r="A361" s="11"/>
      <c r="B361" s="10">
        <v>42523</v>
      </c>
      <c r="C361" s="2">
        <v>17.75</v>
      </c>
      <c r="D361" s="2">
        <v>9.2850000000000001</v>
      </c>
      <c r="E361" s="2">
        <v>9.6029999999999998</v>
      </c>
      <c r="F361" s="2">
        <v>2625</v>
      </c>
      <c r="G361" s="2">
        <v>25207.875</v>
      </c>
      <c r="H361" s="15">
        <v>1.2540894220283557E-2</v>
      </c>
    </row>
    <row r="362" spans="1:8" ht="13.5" x14ac:dyDescent="0.25">
      <c r="A362" s="11"/>
      <c r="B362" s="10">
        <v>42524</v>
      </c>
      <c r="C362" s="2">
        <v>18.45</v>
      </c>
      <c r="D362" s="2">
        <v>9.6509999999999998</v>
      </c>
      <c r="E362" s="2">
        <v>9.9019999999999992</v>
      </c>
      <c r="F362" s="2">
        <v>43069</v>
      </c>
      <c r="G362" s="2">
        <v>426469.23799999995</v>
      </c>
      <c r="H362" s="15">
        <v>3.9418416801292371E-2</v>
      </c>
    </row>
    <row r="363" spans="1:8" ht="13.5" x14ac:dyDescent="0.25">
      <c r="A363" s="11"/>
      <c r="B363" s="10">
        <v>42527</v>
      </c>
      <c r="C363" s="2">
        <v>18.7</v>
      </c>
      <c r="D363" s="2">
        <v>9.782</v>
      </c>
      <c r="E363" s="2">
        <v>10.135</v>
      </c>
      <c r="F363" s="2">
        <v>2166</v>
      </c>
      <c r="G363" s="2">
        <v>21952.41</v>
      </c>
      <c r="H363" s="15">
        <v>1.3573722930266317E-2</v>
      </c>
    </row>
    <row r="364" spans="1:8" ht="13.5" x14ac:dyDescent="0.25">
      <c r="A364" s="11"/>
      <c r="B364" s="10">
        <v>42528</v>
      </c>
      <c r="C364" s="2">
        <v>18.489999999999998</v>
      </c>
      <c r="D364" s="2">
        <v>9.6720000000000006</v>
      </c>
      <c r="E364" s="2">
        <v>9.9809999999999999</v>
      </c>
      <c r="F364" s="2">
        <v>1008</v>
      </c>
      <c r="G364" s="2">
        <v>10060.848</v>
      </c>
      <c r="H364" s="15">
        <v>-1.1245144142302129E-2</v>
      </c>
    </row>
    <row r="365" spans="1:8" ht="13.5" x14ac:dyDescent="0.25">
      <c r="A365" s="11"/>
      <c r="B365" s="10">
        <v>42529</v>
      </c>
      <c r="C365" s="2">
        <v>17.940000000000001</v>
      </c>
      <c r="D365" s="2">
        <v>9.3840000000000003</v>
      </c>
      <c r="E365" s="2">
        <v>9.8800000000000008</v>
      </c>
      <c r="F365" s="2">
        <v>902</v>
      </c>
      <c r="G365" s="2">
        <v>8911.76</v>
      </c>
      <c r="H365" s="15">
        <v>-2.9776674937965285E-2</v>
      </c>
    </row>
    <row r="366" spans="1:8" ht="13.5" x14ac:dyDescent="0.25">
      <c r="A366" s="11"/>
      <c r="B366" s="10">
        <v>42530</v>
      </c>
      <c r="C366" s="2">
        <v>17.399999999999999</v>
      </c>
      <c r="D366" s="2">
        <v>9.1020000000000003</v>
      </c>
      <c r="E366" s="2">
        <v>9.4109999999999996</v>
      </c>
      <c r="F366" s="2">
        <v>1957</v>
      </c>
      <c r="G366" s="2">
        <v>18417.326999999997</v>
      </c>
      <c r="H366" s="15">
        <v>-3.0051150895140669E-2</v>
      </c>
    </row>
    <row r="367" spans="1:8" ht="13.5" x14ac:dyDescent="0.25">
      <c r="A367" s="11"/>
      <c r="B367" s="10">
        <v>42531</v>
      </c>
      <c r="C367" s="2">
        <v>17.39</v>
      </c>
      <c r="D367" s="2">
        <v>9.0969999999999995</v>
      </c>
      <c r="E367" s="2">
        <v>9.3309999999999995</v>
      </c>
      <c r="F367" s="2">
        <v>1454</v>
      </c>
      <c r="G367" s="2">
        <v>13567.273999999999</v>
      </c>
      <c r="H367" s="15">
        <v>-5.4932981762258637E-4</v>
      </c>
    </row>
    <row r="368" spans="1:8" ht="13.5" x14ac:dyDescent="0.25">
      <c r="A368" s="11"/>
      <c r="B368" s="10">
        <v>42534</v>
      </c>
      <c r="C368" s="2">
        <v>17.14</v>
      </c>
      <c r="D368" s="2">
        <v>8.9659999999999993</v>
      </c>
      <c r="E368" s="2">
        <v>9.327</v>
      </c>
      <c r="F368" s="2">
        <v>1785</v>
      </c>
      <c r="G368" s="2">
        <v>16648.695</v>
      </c>
      <c r="H368" s="15">
        <v>-1.4400351764317932E-2</v>
      </c>
    </row>
    <row r="369" spans="1:8" ht="13.5" x14ac:dyDescent="0.25">
      <c r="A369" s="11"/>
      <c r="B369" s="10">
        <v>42535</v>
      </c>
      <c r="C369" s="2">
        <v>17.2</v>
      </c>
      <c r="D369" s="2">
        <v>8.9969999999999999</v>
      </c>
      <c r="E369" s="2">
        <v>9.3480000000000008</v>
      </c>
      <c r="F369" s="2">
        <v>19023</v>
      </c>
      <c r="G369" s="2">
        <v>177827.00400000002</v>
      </c>
      <c r="H369" s="15">
        <v>3.4575061342851424E-3</v>
      </c>
    </row>
    <row r="370" spans="1:8" ht="13.5" x14ac:dyDescent="0.25">
      <c r="A370" s="11"/>
      <c r="B370" s="10">
        <v>42536</v>
      </c>
      <c r="C370" s="2">
        <v>17.2</v>
      </c>
      <c r="D370" s="2">
        <v>8.9969999999999999</v>
      </c>
      <c r="E370" s="2">
        <v>9.3539999999999992</v>
      </c>
      <c r="F370" s="2">
        <v>110</v>
      </c>
      <c r="G370" s="2">
        <v>1028.9399999999998</v>
      </c>
      <c r="H370" s="15">
        <v>0</v>
      </c>
    </row>
    <row r="371" spans="1:8" ht="13.5" x14ac:dyDescent="0.25">
      <c r="A371" s="11"/>
      <c r="B371" s="10">
        <v>42537</v>
      </c>
      <c r="C371" s="2">
        <v>17.2</v>
      </c>
      <c r="D371" s="2">
        <v>8.9969999999999999</v>
      </c>
      <c r="E371" s="2">
        <v>9.3620000000000001</v>
      </c>
      <c r="F371" s="2">
        <v>1070</v>
      </c>
      <c r="G371" s="2">
        <v>10017.34</v>
      </c>
      <c r="H371" s="15">
        <v>0</v>
      </c>
    </row>
    <row r="372" spans="1:8" ht="13.5" x14ac:dyDescent="0.25">
      <c r="A372" s="11"/>
      <c r="B372" s="10">
        <v>42538</v>
      </c>
      <c r="C372" s="2">
        <v>17.2</v>
      </c>
      <c r="D372" s="2">
        <v>8.9969999999999999</v>
      </c>
      <c r="E372" s="2">
        <v>9.2629999999999999</v>
      </c>
      <c r="F372" s="2">
        <v>967</v>
      </c>
      <c r="G372" s="2">
        <v>8957.3209999999999</v>
      </c>
      <c r="H372" s="15">
        <v>0</v>
      </c>
    </row>
    <row r="373" spans="1:8" ht="13.5" x14ac:dyDescent="0.25">
      <c r="A373" s="11"/>
      <c r="B373" s="10">
        <v>42541</v>
      </c>
      <c r="C373" s="2">
        <v>17.09</v>
      </c>
      <c r="D373" s="2">
        <v>8.94</v>
      </c>
      <c r="E373" s="2">
        <v>9.1809999999999992</v>
      </c>
      <c r="F373" s="2">
        <v>5686</v>
      </c>
      <c r="G373" s="2">
        <v>52203.165999999997</v>
      </c>
      <c r="H373" s="15">
        <v>-6.3354451483828367E-3</v>
      </c>
    </row>
    <row r="374" spans="1:8" ht="13.5" x14ac:dyDescent="0.25">
      <c r="A374" s="11"/>
      <c r="B374" s="10">
        <v>42542</v>
      </c>
      <c r="C374" s="2">
        <v>17.2</v>
      </c>
      <c r="D374" s="2">
        <v>8.9969999999999999</v>
      </c>
      <c r="E374" s="2">
        <v>9.3569999999999993</v>
      </c>
      <c r="F374" s="2">
        <v>12015</v>
      </c>
      <c r="G374" s="2">
        <v>112424.355</v>
      </c>
      <c r="H374" s="15">
        <v>6.3758389261745398E-3</v>
      </c>
    </row>
    <row r="375" spans="1:8" ht="13.5" x14ac:dyDescent="0.25">
      <c r="A375" s="11"/>
      <c r="B375" s="10">
        <v>42543</v>
      </c>
      <c r="C375" s="2">
        <v>17.100000000000001</v>
      </c>
      <c r="D375" s="2">
        <v>8.9450000000000003</v>
      </c>
      <c r="E375" s="2">
        <v>9.3079999999999998</v>
      </c>
      <c r="F375" s="2">
        <v>2345</v>
      </c>
      <c r="G375" s="2">
        <v>21827.26</v>
      </c>
      <c r="H375" s="15">
        <v>-5.7797043458930313E-3</v>
      </c>
    </row>
    <row r="376" spans="1:8" ht="13.5" x14ac:dyDescent="0.25">
      <c r="A376" s="11"/>
      <c r="B376" s="10">
        <v>42544</v>
      </c>
      <c r="C376" s="2">
        <v>17.14</v>
      </c>
      <c r="D376" s="2">
        <v>8.9659999999999993</v>
      </c>
      <c r="E376" s="2">
        <v>9.33</v>
      </c>
      <c r="F376" s="2">
        <v>1</v>
      </c>
      <c r="G376" s="2">
        <v>9.33</v>
      </c>
      <c r="H376" s="15">
        <v>2.3476802683062067E-3</v>
      </c>
    </row>
    <row r="377" spans="1:8" ht="13.5" x14ac:dyDescent="0.25">
      <c r="A377" s="11"/>
      <c r="B377" s="10">
        <v>42545</v>
      </c>
      <c r="C377" s="2">
        <v>17.14</v>
      </c>
      <c r="D377" s="2">
        <v>8.9659999999999993</v>
      </c>
      <c r="E377" s="2">
        <v>0</v>
      </c>
      <c r="F377" s="2">
        <v>0</v>
      </c>
      <c r="G377" s="2">
        <v>0</v>
      </c>
      <c r="H377" s="15">
        <v>0</v>
      </c>
    </row>
    <row r="378" spans="1:8" ht="13.5" x14ac:dyDescent="0.25">
      <c r="A378" s="11"/>
      <c r="B378" s="10">
        <v>42548</v>
      </c>
      <c r="C378" s="2">
        <v>17</v>
      </c>
      <c r="D378" s="2">
        <v>8.8930000000000007</v>
      </c>
      <c r="E378" s="2">
        <v>9.2539999999999996</v>
      </c>
      <c r="F378" s="2">
        <v>21</v>
      </c>
      <c r="G378" s="2">
        <v>194.334</v>
      </c>
      <c r="H378" s="15">
        <v>-8.1418692839614806E-3</v>
      </c>
    </row>
    <row r="379" spans="1:8" ht="13.5" x14ac:dyDescent="0.25">
      <c r="A379" s="11"/>
      <c r="B379" s="10">
        <v>42549</v>
      </c>
      <c r="C379" s="2">
        <v>17</v>
      </c>
      <c r="D379" s="2">
        <v>8.8930000000000007</v>
      </c>
      <c r="E379" s="2">
        <v>9.2349999999999994</v>
      </c>
      <c r="F379" s="2">
        <v>454</v>
      </c>
      <c r="G379" s="2">
        <v>4192.6899999999996</v>
      </c>
      <c r="H379" s="15">
        <v>0</v>
      </c>
    </row>
    <row r="380" spans="1:8" ht="13.5" x14ac:dyDescent="0.25">
      <c r="A380" s="11"/>
      <c r="B380" s="10">
        <v>42550</v>
      </c>
      <c r="C380" s="2">
        <v>17</v>
      </c>
      <c r="D380" s="2">
        <v>8.8930000000000007</v>
      </c>
      <c r="E380" s="2">
        <v>8.9819999999999993</v>
      </c>
      <c r="F380" s="2">
        <v>933</v>
      </c>
      <c r="G380" s="2">
        <v>8380.2060000000001</v>
      </c>
      <c r="H380" s="15">
        <v>0</v>
      </c>
    </row>
    <row r="381" spans="1:8" ht="13.5" x14ac:dyDescent="0.25">
      <c r="A381" s="11"/>
      <c r="B381" s="10">
        <v>42551</v>
      </c>
      <c r="C381" s="2">
        <v>16.5</v>
      </c>
      <c r="D381" s="2">
        <v>8.6310000000000002</v>
      </c>
      <c r="E381" s="2">
        <v>8.9489999999999998</v>
      </c>
      <c r="F381" s="2">
        <v>883</v>
      </c>
      <c r="G381" s="2">
        <v>7901.9669999999996</v>
      </c>
      <c r="H381" s="15">
        <v>-2.9461374114472104E-2</v>
      </c>
    </row>
    <row r="382" spans="1:8" ht="13.5" x14ac:dyDescent="0.25">
      <c r="A382" s="11"/>
      <c r="B382" s="10">
        <v>42552</v>
      </c>
      <c r="C382" s="2">
        <v>16.5</v>
      </c>
      <c r="D382" s="2">
        <v>8.6310000000000002</v>
      </c>
      <c r="E382" s="2">
        <v>8.9190000000000005</v>
      </c>
      <c r="F382" s="2">
        <v>67</v>
      </c>
      <c r="G382" s="2">
        <v>597.57299999999998</v>
      </c>
      <c r="H382" s="15">
        <v>0</v>
      </c>
    </row>
    <row r="383" spans="1:8" ht="13.5" x14ac:dyDescent="0.25">
      <c r="A383" s="11"/>
      <c r="B383" s="10">
        <v>42555</v>
      </c>
      <c r="C383" s="2">
        <v>16.5</v>
      </c>
      <c r="D383" s="2">
        <v>8.6310000000000002</v>
      </c>
      <c r="E383" s="2">
        <v>8.9809999999999999</v>
      </c>
      <c r="F383" s="2">
        <v>300</v>
      </c>
      <c r="G383" s="2">
        <v>2694.3</v>
      </c>
      <c r="H383" s="15">
        <v>0</v>
      </c>
    </row>
    <row r="384" spans="1:8" ht="13.5" x14ac:dyDescent="0.25">
      <c r="A384" s="11"/>
      <c r="B384" s="10">
        <v>42559</v>
      </c>
      <c r="C384" s="2">
        <v>16.5</v>
      </c>
      <c r="D384" s="2">
        <v>8.6310000000000002</v>
      </c>
      <c r="E384" s="2">
        <v>0</v>
      </c>
      <c r="F384" s="2">
        <v>0</v>
      </c>
      <c r="G384" s="2">
        <v>0</v>
      </c>
      <c r="H384" s="15">
        <v>0</v>
      </c>
    </row>
    <row r="385" spans="1:8" ht="13.5" x14ac:dyDescent="0.25">
      <c r="A385" s="11"/>
      <c r="B385" s="10">
        <v>42562</v>
      </c>
      <c r="C385" s="2">
        <v>16.5</v>
      </c>
      <c r="D385" s="2">
        <v>8.6310000000000002</v>
      </c>
      <c r="E385" s="2">
        <v>8.7850000000000001</v>
      </c>
      <c r="F385" s="2">
        <v>401</v>
      </c>
      <c r="G385" s="2">
        <v>3522.7849999999999</v>
      </c>
      <c r="H385" s="15">
        <v>0</v>
      </c>
    </row>
    <row r="386" spans="1:8" ht="13.5" x14ac:dyDescent="0.25">
      <c r="A386" s="11"/>
      <c r="B386" s="10">
        <v>42563</v>
      </c>
      <c r="C386" s="2">
        <v>16.5</v>
      </c>
      <c r="D386" s="2">
        <v>8.6310000000000002</v>
      </c>
      <c r="E386" s="2">
        <v>8.9770000000000003</v>
      </c>
      <c r="F386" s="2">
        <v>124</v>
      </c>
      <c r="G386" s="2">
        <v>1113.1480000000001</v>
      </c>
      <c r="H386" s="15">
        <v>0</v>
      </c>
    </row>
    <row r="387" spans="1:8" ht="13.5" x14ac:dyDescent="0.25">
      <c r="A387" s="11"/>
      <c r="B387" s="10">
        <v>42564</v>
      </c>
      <c r="C387" s="2">
        <v>16.5</v>
      </c>
      <c r="D387" s="2">
        <v>8.6310000000000002</v>
      </c>
      <c r="E387" s="2">
        <v>8.9809999999999999</v>
      </c>
      <c r="F387" s="2">
        <v>652</v>
      </c>
      <c r="G387" s="2">
        <v>5855.6120000000001</v>
      </c>
      <c r="H387" s="15">
        <v>0</v>
      </c>
    </row>
    <row r="388" spans="1:8" ht="13.5" x14ac:dyDescent="0.25">
      <c r="A388" s="11"/>
      <c r="B388" s="10">
        <v>42565</v>
      </c>
      <c r="C388" s="2">
        <v>16.5</v>
      </c>
      <c r="D388" s="2">
        <v>8.6310000000000002</v>
      </c>
      <c r="E388" s="2">
        <v>8.9809999999999999</v>
      </c>
      <c r="F388" s="2">
        <v>2679</v>
      </c>
      <c r="G388" s="2">
        <v>24060.098999999998</v>
      </c>
      <c r="H388" s="15">
        <v>0</v>
      </c>
    </row>
    <row r="389" spans="1:8" ht="13.5" x14ac:dyDescent="0.25">
      <c r="A389" s="11"/>
      <c r="B389" s="10">
        <v>42566</v>
      </c>
      <c r="C389" s="2">
        <v>16.489999999999998</v>
      </c>
      <c r="D389" s="2">
        <v>8.6259999999999994</v>
      </c>
      <c r="E389" s="2">
        <v>8.9049999999999994</v>
      </c>
      <c r="F389" s="2">
        <v>355</v>
      </c>
      <c r="G389" s="2">
        <v>3161.2749999999996</v>
      </c>
      <c r="H389" s="15">
        <v>-5.7930714865030489E-4</v>
      </c>
    </row>
    <row r="390" spans="1:8" ht="13.5" x14ac:dyDescent="0.25">
      <c r="A390" s="11"/>
      <c r="B390" s="10">
        <v>42569</v>
      </c>
      <c r="C390" s="2">
        <v>16.5</v>
      </c>
      <c r="D390" s="2">
        <v>8.6310000000000002</v>
      </c>
      <c r="E390" s="2">
        <v>8.9809999999999999</v>
      </c>
      <c r="F390" s="2">
        <v>100</v>
      </c>
      <c r="G390" s="2">
        <v>898.1</v>
      </c>
      <c r="H390" s="15">
        <v>5.7964293994908211E-4</v>
      </c>
    </row>
    <row r="391" spans="1:8" ht="13.5" x14ac:dyDescent="0.25">
      <c r="A391" s="11"/>
      <c r="B391" s="10">
        <v>42570</v>
      </c>
      <c r="C391" s="2">
        <v>16.989999999999998</v>
      </c>
      <c r="D391" s="2">
        <v>8.8870000000000005</v>
      </c>
      <c r="E391" s="2">
        <v>8.98</v>
      </c>
      <c r="F391" s="2">
        <v>9574</v>
      </c>
      <c r="G391" s="2">
        <v>85974.52</v>
      </c>
      <c r="H391" s="15">
        <v>2.9660526010890999E-2</v>
      </c>
    </row>
    <row r="392" spans="1:8" ht="13.5" x14ac:dyDescent="0.25">
      <c r="A392" s="11"/>
      <c r="B392" s="10">
        <v>42571</v>
      </c>
      <c r="C392" s="2">
        <v>17</v>
      </c>
      <c r="D392" s="2">
        <v>8.8930000000000007</v>
      </c>
      <c r="E392" s="2">
        <v>9.3040000000000003</v>
      </c>
      <c r="F392" s="2">
        <v>2104</v>
      </c>
      <c r="G392" s="2">
        <v>19575.616000000002</v>
      </c>
      <c r="H392" s="15">
        <v>6.7514346798697275E-4</v>
      </c>
    </row>
    <row r="393" spans="1:8" ht="13.5" x14ac:dyDescent="0.25">
      <c r="A393" s="11"/>
      <c r="B393" s="10">
        <v>42572</v>
      </c>
      <c r="C393" s="2">
        <v>17</v>
      </c>
      <c r="D393" s="2">
        <v>8.8930000000000007</v>
      </c>
      <c r="E393" s="2">
        <v>9.2469999999999999</v>
      </c>
      <c r="F393" s="2">
        <v>339</v>
      </c>
      <c r="G393" s="2">
        <v>3134.7330000000002</v>
      </c>
      <c r="H393" s="15">
        <v>0</v>
      </c>
    </row>
    <row r="394" spans="1:8" ht="13.5" x14ac:dyDescent="0.25">
      <c r="A394" s="11"/>
      <c r="B394" s="10">
        <v>42573</v>
      </c>
      <c r="C394" s="2">
        <v>16.989999999999998</v>
      </c>
      <c r="D394" s="2">
        <v>8.8870000000000005</v>
      </c>
      <c r="E394" s="2">
        <v>9.15</v>
      </c>
      <c r="F394" s="2">
        <v>1472</v>
      </c>
      <c r="G394" s="2">
        <v>13468.800000000001</v>
      </c>
      <c r="H394" s="15">
        <v>-6.7468795681999627E-4</v>
      </c>
    </row>
    <row r="395" spans="1:8" ht="13.5" x14ac:dyDescent="0.25">
      <c r="A395" s="11"/>
      <c r="B395" s="10">
        <v>42577</v>
      </c>
      <c r="C395" s="2">
        <v>16.52</v>
      </c>
      <c r="D395" s="2">
        <v>8.641</v>
      </c>
      <c r="E395" s="2">
        <v>9.1940000000000008</v>
      </c>
      <c r="F395" s="2">
        <v>473</v>
      </c>
      <c r="G395" s="2">
        <v>4348.7620000000006</v>
      </c>
      <c r="H395" s="15">
        <v>-2.7680882187464884E-2</v>
      </c>
    </row>
    <row r="396" spans="1:8" ht="13.5" x14ac:dyDescent="0.25">
      <c r="A396" s="11"/>
      <c r="B396" s="10">
        <v>42578</v>
      </c>
      <c r="C396" s="2">
        <v>16.600000000000001</v>
      </c>
      <c r="D396" s="2">
        <v>8.6829999999999998</v>
      </c>
      <c r="E396" s="2">
        <v>9.1639999999999997</v>
      </c>
      <c r="F396" s="2">
        <v>2126</v>
      </c>
      <c r="G396" s="2">
        <v>19482.664000000001</v>
      </c>
      <c r="H396" s="15">
        <v>4.8605485476217814E-3</v>
      </c>
    </row>
    <row r="397" spans="1:8" ht="13.5" x14ac:dyDescent="0.25">
      <c r="A397" s="11"/>
      <c r="B397" s="10">
        <v>42579</v>
      </c>
      <c r="C397" s="2">
        <v>16.55</v>
      </c>
      <c r="D397" s="2">
        <v>8.657</v>
      </c>
      <c r="E397" s="2">
        <v>8.7629999999999999</v>
      </c>
      <c r="F397" s="2">
        <v>2112760</v>
      </c>
      <c r="G397" s="2">
        <v>18514115.879999999</v>
      </c>
      <c r="H397" s="15">
        <v>-2.9943567891281588E-3</v>
      </c>
    </row>
    <row r="398" spans="1:8" ht="13.5" x14ac:dyDescent="0.25">
      <c r="A398" s="11"/>
      <c r="B398" s="10">
        <v>42580</v>
      </c>
      <c r="C398" s="2">
        <v>15.94</v>
      </c>
      <c r="D398" s="2">
        <v>8.3379999999999992</v>
      </c>
      <c r="E398" s="2">
        <v>8.9320000000000004</v>
      </c>
      <c r="F398" s="2">
        <v>59</v>
      </c>
      <c r="G398" s="2">
        <v>526.98800000000006</v>
      </c>
      <c r="H398" s="15">
        <v>-3.6848792884371123E-2</v>
      </c>
    </row>
    <row r="399" spans="1:8" ht="13.5" x14ac:dyDescent="0.25">
      <c r="A399" s="11"/>
      <c r="B399" s="10">
        <v>42583</v>
      </c>
      <c r="C399" s="2">
        <v>16.41</v>
      </c>
      <c r="D399" s="2">
        <v>8.5839999999999996</v>
      </c>
      <c r="E399" s="2">
        <v>9.1989999999999998</v>
      </c>
      <c r="F399" s="2">
        <v>524</v>
      </c>
      <c r="G399" s="2">
        <v>4820.2759999999998</v>
      </c>
      <c r="H399" s="15">
        <v>2.9503478052290772E-2</v>
      </c>
    </row>
    <row r="400" spans="1:8" ht="13.5" x14ac:dyDescent="0.25">
      <c r="A400" s="11"/>
      <c r="B400" s="10">
        <v>42584</v>
      </c>
      <c r="C400" s="2">
        <v>16.899999999999999</v>
      </c>
      <c r="D400" s="2">
        <v>8.84</v>
      </c>
      <c r="E400" s="2">
        <v>9.0990000000000002</v>
      </c>
      <c r="F400" s="2">
        <v>290</v>
      </c>
      <c r="G400" s="2">
        <v>2638.71</v>
      </c>
      <c r="H400" s="15">
        <v>2.9822926374650539E-2</v>
      </c>
    </row>
    <row r="401" spans="1:8" ht="13.5" x14ac:dyDescent="0.25">
      <c r="A401" s="11"/>
      <c r="B401" s="10">
        <v>42585</v>
      </c>
      <c r="C401" s="2">
        <v>16.8</v>
      </c>
      <c r="D401" s="2">
        <v>8.7880000000000003</v>
      </c>
      <c r="E401" s="2">
        <v>8.9809999999999999</v>
      </c>
      <c r="F401" s="2">
        <v>931</v>
      </c>
      <c r="G401" s="2">
        <v>8361.3109999999997</v>
      </c>
      <c r="H401" s="15">
        <v>-5.8823529411764254E-3</v>
      </c>
    </row>
    <row r="402" spans="1:8" ht="13.5" x14ac:dyDescent="0.25">
      <c r="A402" s="11"/>
      <c r="B402" s="10">
        <v>42586</v>
      </c>
      <c r="C402" s="2">
        <v>16.8</v>
      </c>
      <c r="D402" s="2">
        <v>8.7880000000000003</v>
      </c>
      <c r="E402" s="2">
        <v>9.0129999999999999</v>
      </c>
      <c r="F402" s="2">
        <v>1407</v>
      </c>
      <c r="G402" s="2">
        <v>12681.290999999999</v>
      </c>
      <c r="H402" s="15">
        <v>0</v>
      </c>
    </row>
    <row r="403" spans="1:8" ht="13.5" x14ac:dyDescent="0.25">
      <c r="A403" s="11"/>
      <c r="B403" s="10">
        <v>42587</v>
      </c>
      <c r="C403" s="2">
        <v>16.5</v>
      </c>
      <c r="D403" s="2">
        <v>8.6310000000000002</v>
      </c>
      <c r="E403" s="2">
        <v>9.09</v>
      </c>
      <c r="F403" s="2">
        <v>275</v>
      </c>
      <c r="G403" s="2">
        <v>2499.75</v>
      </c>
      <c r="H403" s="15">
        <v>-1.7865270823850709E-2</v>
      </c>
    </row>
    <row r="404" spans="1:8" ht="13.5" x14ac:dyDescent="0.25">
      <c r="A404" s="11"/>
      <c r="B404" s="10">
        <v>42590</v>
      </c>
      <c r="C404" s="2">
        <v>16.7</v>
      </c>
      <c r="D404" s="2">
        <v>8.7360000000000007</v>
      </c>
      <c r="E404" s="2">
        <v>9.157</v>
      </c>
      <c r="F404" s="2">
        <v>6391</v>
      </c>
      <c r="G404" s="2">
        <v>58522.387000000002</v>
      </c>
      <c r="H404" s="15">
        <v>1.2165450121654551E-2</v>
      </c>
    </row>
    <row r="405" spans="1:8" ht="13.5" x14ac:dyDescent="0.25">
      <c r="A405" s="11"/>
      <c r="B405" s="10">
        <v>42591</v>
      </c>
      <c r="C405" s="2">
        <v>17.18</v>
      </c>
      <c r="D405" s="2">
        <v>8.9870000000000001</v>
      </c>
      <c r="E405" s="2">
        <v>9.3529999999999998</v>
      </c>
      <c r="F405" s="2">
        <v>9818</v>
      </c>
      <c r="G405" s="2">
        <v>91827.754000000001</v>
      </c>
      <c r="H405" s="15">
        <v>2.8731684981684918E-2</v>
      </c>
    </row>
    <row r="406" spans="1:8" ht="13.5" x14ac:dyDescent="0.25">
      <c r="A406" s="11"/>
      <c r="B406" s="10">
        <v>42592</v>
      </c>
      <c r="C406" s="2">
        <v>17.18</v>
      </c>
      <c r="D406" s="2">
        <v>8.9870000000000001</v>
      </c>
      <c r="E406" s="2">
        <v>9.3460000000000001</v>
      </c>
      <c r="F406" s="2">
        <v>3134</v>
      </c>
      <c r="G406" s="2">
        <v>29290.364000000001</v>
      </c>
      <c r="H406" s="15">
        <v>0</v>
      </c>
    </row>
    <row r="407" spans="1:8" ht="13.5" x14ac:dyDescent="0.25">
      <c r="A407" s="11"/>
      <c r="B407" s="10">
        <v>42593</v>
      </c>
      <c r="C407" s="2">
        <v>17.149999999999999</v>
      </c>
      <c r="D407" s="2">
        <v>8.9710000000000001</v>
      </c>
      <c r="E407" s="2">
        <v>9.3350000000000009</v>
      </c>
      <c r="F407" s="2">
        <v>582</v>
      </c>
      <c r="G407" s="2">
        <v>5432.97</v>
      </c>
      <c r="H407" s="15">
        <v>-1.7803493935684893E-3</v>
      </c>
    </row>
    <row r="408" spans="1:8" ht="13.5" x14ac:dyDescent="0.25">
      <c r="A408" s="11"/>
      <c r="B408" s="10">
        <v>42594</v>
      </c>
      <c r="C408" s="2">
        <v>17.149999999999999</v>
      </c>
      <c r="D408" s="2">
        <v>8.9710000000000001</v>
      </c>
      <c r="E408" s="2">
        <v>9.3309999999999995</v>
      </c>
      <c r="F408" s="2">
        <v>1488</v>
      </c>
      <c r="G408" s="2">
        <v>13884.527999999998</v>
      </c>
      <c r="H408" s="15">
        <v>0</v>
      </c>
    </row>
    <row r="409" spans="1:8" ht="13.5" x14ac:dyDescent="0.25">
      <c r="A409" s="11"/>
      <c r="B409" s="10">
        <v>42597</v>
      </c>
      <c r="C409" s="2">
        <v>17.14</v>
      </c>
      <c r="D409" s="2">
        <v>8.9659999999999993</v>
      </c>
      <c r="E409" s="2">
        <v>9.3350000000000009</v>
      </c>
      <c r="F409" s="2">
        <v>343</v>
      </c>
      <c r="G409" s="2">
        <v>3201.9050000000002</v>
      </c>
      <c r="H409" s="15">
        <v>-5.5735146583444229E-4</v>
      </c>
    </row>
    <row r="410" spans="1:8" ht="13.5" x14ac:dyDescent="0.25">
      <c r="A410" s="11"/>
      <c r="B410" s="10">
        <v>42598</v>
      </c>
      <c r="C410" s="2">
        <v>17.149999999999999</v>
      </c>
      <c r="D410" s="2">
        <v>8.9710000000000001</v>
      </c>
      <c r="E410" s="2">
        <v>9.33</v>
      </c>
      <c r="F410" s="2">
        <v>220</v>
      </c>
      <c r="G410" s="2">
        <v>2052.6</v>
      </c>
      <c r="H410" s="15">
        <v>5.5766227972348678E-4</v>
      </c>
    </row>
    <row r="411" spans="1:8" ht="13.5" x14ac:dyDescent="0.25">
      <c r="A411" s="11"/>
      <c r="B411" s="10">
        <v>42599</v>
      </c>
      <c r="C411" s="2">
        <v>17.14</v>
      </c>
      <c r="D411" s="2">
        <v>8.9659999999999993</v>
      </c>
      <c r="E411" s="2">
        <v>9.2230000000000008</v>
      </c>
      <c r="F411" s="2">
        <v>375</v>
      </c>
      <c r="G411" s="2">
        <v>3458.6250000000005</v>
      </c>
      <c r="H411" s="15">
        <v>-5.5735146583444229E-4</v>
      </c>
    </row>
    <row r="412" spans="1:8" ht="13.5" x14ac:dyDescent="0.25">
      <c r="A412" s="11"/>
      <c r="B412" s="10">
        <v>42600</v>
      </c>
      <c r="C412" s="2">
        <v>17.14</v>
      </c>
      <c r="D412" s="2">
        <v>8.9659999999999993</v>
      </c>
      <c r="E412" s="2">
        <v>9.3019999999999996</v>
      </c>
      <c r="F412" s="2">
        <v>562</v>
      </c>
      <c r="G412" s="2">
        <v>5227.7240000000002</v>
      </c>
      <c r="H412" s="15">
        <v>0</v>
      </c>
    </row>
    <row r="413" spans="1:8" ht="13.5" x14ac:dyDescent="0.25">
      <c r="A413" s="11"/>
      <c r="B413" s="10">
        <v>42601</v>
      </c>
      <c r="C413" s="2">
        <v>17.14</v>
      </c>
      <c r="D413" s="2">
        <v>8.9659999999999993</v>
      </c>
      <c r="E413" s="2">
        <v>0</v>
      </c>
      <c r="F413" s="2">
        <v>0</v>
      </c>
      <c r="G413" s="2">
        <v>0</v>
      </c>
      <c r="H413" s="15">
        <v>0</v>
      </c>
    </row>
    <row r="414" spans="1:8" ht="13.5" x14ac:dyDescent="0.25">
      <c r="A414" s="11"/>
      <c r="B414" s="10">
        <v>42604</v>
      </c>
      <c r="C414" s="2">
        <v>17.14</v>
      </c>
      <c r="D414" s="2">
        <v>8.9659999999999993</v>
      </c>
      <c r="E414" s="2">
        <v>9.2569999999999997</v>
      </c>
      <c r="F414" s="2">
        <v>1229</v>
      </c>
      <c r="G414" s="2">
        <v>11376.852999999999</v>
      </c>
      <c r="H414" s="15">
        <v>0</v>
      </c>
    </row>
    <row r="415" spans="1:8" ht="13.5" x14ac:dyDescent="0.25">
      <c r="A415" s="11"/>
      <c r="B415" s="10">
        <v>42605</v>
      </c>
      <c r="C415" s="2">
        <v>17.14</v>
      </c>
      <c r="D415" s="2">
        <v>8.9659999999999993</v>
      </c>
      <c r="E415" s="2">
        <v>9.3840000000000003</v>
      </c>
      <c r="F415" s="2">
        <v>6431</v>
      </c>
      <c r="G415" s="2">
        <v>60348.504000000001</v>
      </c>
      <c r="H415" s="15">
        <v>0</v>
      </c>
    </row>
    <row r="416" spans="1:8" ht="13.5" x14ac:dyDescent="0.25">
      <c r="A416" s="11"/>
      <c r="B416" s="10">
        <v>42606</v>
      </c>
      <c r="C416" s="2">
        <v>17.649999999999999</v>
      </c>
      <c r="D416" s="2">
        <v>9.2330000000000005</v>
      </c>
      <c r="E416" s="2">
        <v>9.8550000000000004</v>
      </c>
      <c r="F416" s="2">
        <v>14080</v>
      </c>
      <c r="G416" s="2">
        <v>138758.39999999999</v>
      </c>
      <c r="H416" s="15">
        <v>2.9779165737229673E-2</v>
      </c>
    </row>
    <row r="417" spans="1:8" ht="13.5" x14ac:dyDescent="0.25">
      <c r="A417" s="11"/>
      <c r="B417" s="10">
        <v>42607</v>
      </c>
      <c r="C417" s="2">
        <v>18</v>
      </c>
      <c r="D417" s="2">
        <v>9.4160000000000004</v>
      </c>
      <c r="E417" s="2">
        <v>9.7639999999999993</v>
      </c>
      <c r="F417" s="2">
        <v>450</v>
      </c>
      <c r="G417" s="2">
        <v>4393.7999999999993</v>
      </c>
      <c r="H417" s="15">
        <v>1.982021011588864E-2</v>
      </c>
    </row>
    <row r="418" spans="1:8" ht="13.5" x14ac:dyDescent="0.25">
      <c r="A418" s="11"/>
      <c r="B418" s="10">
        <v>42608</v>
      </c>
      <c r="C418" s="2">
        <v>18</v>
      </c>
      <c r="D418" s="2">
        <v>9.4160000000000004</v>
      </c>
      <c r="E418" s="2">
        <v>9.9060000000000006</v>
      </c>
      <c r="F418" s="2">
        <v>10337</v>
      </c>
      <c r="G418" s="2">
        <v>102398.322</v>
      </c>
      <c r="H418" s="15">
        <v>0</v>
      </c>
    </row>
    <row r="419" spans="1:8" ht="13.5" x14ac:dyDescent="0.25">
      <c r="A419" s="11"/>
      <c r="B419" s="10">
        <v>42611</v>
      </c>
      <c r="C419" s="2">
        <v>18.2</v>
      </c>
      <c r="D419" s="2">
        <v>9.52</v>
      </c>
      <c r="E419" s="2">
        <v>10.069000000000001</v>
      </c>
      <c r="F419" s="2">
        <v>5013</v>
      </c>
      <c r="G419" s="2">
        <v>50475.897000000004</v>
      </c>
      <c r="H419" s="15">
        <v>1.1045029736618436E-2</v>
      </c>
    </row>
    <row r="420" spans="1:8" ht="13.5" x14ac:dyDescent="0.25">
      <c r="A420" s="11"/>
      <c r="B420" s="10">
        <v>42612</v>
      </c>
      <c r="C420" s="2">
        <v>18.649999999999999</v>
      </c>
      <c r="D420" s="2">
        <v>9.7560000000000002</v>
      </c>
      <c r="E420" s="2">
        <v>10.122</v>
      </c>
      <c r="F420" s="2">
        <v>681</v>
      </c>
      <c r="G420" s="2">
        <v>6893.0820000000003</v>
      </c>
      <c r="H420" s="15">
        <v>2.4789915966386623E-2</v>
      </c>
    </row>
    <row r="421" spans="1:8" ht="13.5" x14ac:dyDescent="0.25">
      <c r="A421" s="11"/>
      <c r="B421" s="10">
        <v>42613</v>
      </c>
      <c r="C421" s="2">
        <v>18.59</v>
      </c>
      <c r="D421" s="2">
        <v>9.7240000000000002</v>
      </c>
      <c r="E421" s="2">
        <v>10.244999999999999</v>
      </c>
      <c r="F421" s="2">
        <v>4991</v>
      </c>
      <c r="G421" s="2">
        <v>51132.794999999998</v>
      </c>
      <c r="H421" s="15">
        <v>-3.2800328003280061E-3</v>
      </c>
    </row>
    <row r="422" spans="1:8" ht="13.5" x14ac:dyDescent="0.25">
      <c r="A422" s="11"/>
      <c r="B422" s="10">
        <v>42614</v>
      </c>
      <c r="C422" s="2">
        <v>19</v>
      </c>
      <c r="D422" s="2">
        <v>9.9390000000000001</v>
      </c>
      <c r="E422" s="2">
        <v>10.346</v>
      </c>
      <c r="F422" s="2">
        <v>10786</v>
      </c>
      <c r="G422" s="2">
        <v>111591.95600000001</v>
      </c>
      <c r="H422" s="15">
        <v>2.2110242698477979E-2</v>
      </c>
    </row>
    <row r="423" spans="1:8" ht="13.5" x14ac:dyDescent="0.25">
      <c r="A423" s="11"/>
      <c r="B423" s="10">
        <v>42615</v>
      </c>
      <c r="C423" s="2">
        <v>19.12</v>
      </c>
      <c r="D423" s="2">
        <v>10.000999999999999</v>
      </c>
      <c r="E423" s="2">
        <v>10.454000000000001</v>
      </c>
      <c r="F423" s="2">
        <v>3432</v>
      </c>
      <c r="G423" s="2">
        <v>35878.128000000004</v>
      </c>
      <c r="H423" s="15">
        <v>6.2380521179192464E-3</v>
      </c>
    </row>
    <row r="424" spans="1:8" ht="13.5" x14ac:dyDescent="0.25">
      <c r="A424" s="11"/>
      <c r="B424" s="10">
        <v>42618</v>
      </c>
      <c r="C424" s="2">
        <v>19.38</v>
      </c>
      <c r="D424" s="2">
        <v>10.137</v>
      </c>
      <c r="E424" s="2">
        <v>10.506</v>
      </c>
      <c r="F424" s="2">
        <v>15322</v>
      </c>
      <c r="G424" s="2">
        <v>160972.932</v>
      </c>
      <c r="H424" s="15">
        <v>1.3598640135986504E-2</v>
      </c>
    </row>
    <row r="425" spans="1:8" ht="13.5" x14ac:dyDescent="0.25">
      <c r="A425" s="11"/>
      <c r="B425" s="10">
        <v>42619</v>
      </c>
      <c r="C425" s="2">
        <v>19.39</v>
      </c>
      <c r="D425" s="2">
        <v>10.143000000000001</v>
      </c>
      <c r="E425" s="2">
        <v>10.573</v>
      </c>
      <c r="F425" s="2">
        <v>15807</v>
      </c>
      <c r="G425" s="2">
        <v>167127.41099999999</v>
      </c>
      <c r="H425" s="15">
        <v>5.9189109203908717E-4</v>
      </c>
    </row>
    <row r="426" spans="1:8" ht="13.5" x14ac:dyDescent="0.25">
      <c r="A426" s="11"/>
      <c r="B426" s="10">
        <v>42620</v>
      </c>
      <c r="C426" s="2">
        <v>19.38</v>
      </c>
      <c r="D426" s="2">
        <v>10.137</v>
      </c>
      <c r="E426" s="2">
        <v>10.522</v>
      </c>
      <c r="F426" s="2">
        <v>1424</v>
      </c>
      <c r="G426" s="2">
        <v>14983.328</v>
      </c>
      <c r="H426" s="15">
        <v>-5.9154096421179406E-4</v>
      </c>
    </row>
    <row r="427" spans="1:8" ht="13.5" x14ac:dyDescent="0.25">
      <c r="A427" s="11"/>
      <c r="B427" s="10">
        <v>42621</v>
      </c>
      <c r="C427" s="2">
        <v>19</v>
      </c>
      <c r="D427" s="2">
        <v>9.9390000000000001</v>
      </c>
      <c r="E427" s="2">
        <v>10.47</v>
      </c>
      <c r="F427" s="2">
        <v>644</v>
      </c>
      <c r="G427" s="2">
        <v>6742.68</v>
      </c>
      <c r="H427" s="15">
        <v>-1.9532406037289177E-2</v>
      </c>
    </row>
    <row r="428" spans="1:8" ht="13.5" x14ac:dyDescent="0.25">
      <c r="A428" s="11"/>
      <c r="B428" s="10">
        <v>42622</v>
      </c>
      <c r="C428" s="2">
        <v>18.600000000000001</v>
      </c>
      <c r="D428" s="2">
        <v>9.7289999999999992</v>
      </c>
      <c r="E428" s="2">
        <v>10.417999999999999</v>
      </c>
      <c r="F428" s="2">
        <v>210</v>
      </c>
      <c r="G428" s="2">
        <v>2187.7799999999997</v>
      </c>
      <c r="H428" s="15">
        <v>-2.1128886205855804E-2</v>
      </c>
    </row>
    <row r="429" spans="1:8" ht="13.5" x14ac:dyDescent="0.25">
      <c r="A429" s="11"/>
      <c r="B429" s="10">
        <v>42627</v>
      </c>
      <c r="C429" s="2">
        <v>19.149999999999999</v>
      </c>
      <c r="D429" s="2">
        <v>10.016999999999999</v>
      </c>
      <c r="E429" s="2">
        <v>10.401999999999999</v>
      </c>
      <c r="F429" s="2">
        <v>614</v>
      </c>
      <c r="G429" s="2">
        <v>6386.8279999999995</v>
      </c>
      <c r="H429" s="15">
        <v>2.9602220166512518E-2</v>
      </c>
    </row>
    <row r="430" spans="1:8" ht="13.5" x14ac:dyDescent="0.25">
      <c r="A430" s="11"/>
      <c r="B430" s="10">
        <v>42628</v>
      </c>
      <c r="C430" s="2">
        <v>19.100000000000001</v>
      </c>
      <c r="D430" s="2">
        <v>9.9909999999999997</v>
      </c>
      <c r="E430" s="2">
        <v>10.537000000000001</v>
      </c>
      <c r="F430" s="2">
        <v>34612</v>
      </c>
      <c r="G430" s="2">
        <v>364706.64400000003</v>
      </c>
      <c r="H430" s="15">
        <v>-2.5955875012478591E-3</v>
      </c>
    </row>
    <row r="431" spans="1:8" ht="13.5" x14ac:dyDescent="0.25">
      <c r="A431" s="11"/>
      <c r="B431" s="10">
        <v>42629</v>
      </c>
      <c r="C431" s="2">
        <v>19.399999999999999</v>
      </c>
      <c r="D431" s="2">
        <v>10.148</v>
      </c>
      <c r="E431" s="2">
        <v>10.581</v>
      </c>
      <c r="F431" s="2">
        <v>5826</v>
      </c>
      <c r="G431" s="2">
        <v>61644.905999999995</v>
      </c>
      <c r="H431" s="15">
        <v>1.5714142728455612E-2</v>
      </c>
    </row>
    <row r="432" spans="1:8" ht="13.5" x14ac:dyDescent="0.25">
      <c r="A432" s="11"/>
      <c r="B432" s="10">
        <v>42632</v>
      </c>
      <c r="C432" s="2">
        <v>19.399999999999999</v>
      </c>
      <c r="D432" s="2">
        <v>10.148</v>
      </c>
      <c r="E432" s="2">
        <v>10.579000000000001</v>
      </c>
      <c r="F432" s="2">
        <v>3386</v>
      </c>
      <c r="G432" s="2">
        <v>35820.493999999999</v>
      </c>
      <c r="H432" s="15">
        <v>0</v>
      </c>
    </row>
    <row r="433" spans="1:8" ht="13.5" x14ac:dyDescent="0.25">
      <c r="A433" s="11"/>
      <c r="B433" s="10">
        <v>42633</v>
      </c>
      <c r="C433" s="2">
        <v>19.399999999999999</v>
      </c>
      <c r="D433" s="2">
        <v>10.148</v>
      </c>
      <c r="E433" s="2">
        <v>10.579000000000001</v>
      </c>
      <c r="F433" s="2">
        <v>2496</v>
      </c>
      <c r="G433" s="2">
        <v>26405.184000000001</v>
      </c>
      <c r="H433" s="15">
        <v>0</v>
      </c>
    </row>
    <row r="434" spans="1:8" ht="13.5" x14ac:dyDescent="0.25">
      <c r="A434" s="11"/>
      <c r="B434" s="10">
        <v>42634</v>
      </c>
      <c r="C434" s="2">
        <v>19.5</v>
      </c>
      <c r="D434" s="2">
        <v>10.199999999999999</v>
      </c>
      <c r="E434" s="2">
        <v>10.616</v>
      </c>
      <c r="F434" s="2">
        <v>8401</v>
      </c>
      <c r="G434" s="2">
        <v>89185.016000000003</v>
      </c>
      <c r="H434" s="15">
        <v>5.1241623965312972E-3</v>
      </c>
    </row>
    <row r="435" spans="1:8" ht="13.5" x14ac:dyDescent="0.25">
      <c r="A435" s="11"/>
      <c r="B435" s="10">
        <v>42635</v>
      </c>
      <c r="C435" s="2">
        <v>19.5</v>
      </c>
      <c r="D435" s="2">
        <v>10.199999999999999</v>
      </c>
      <c r="E435" s="2">
        <v>10.704000000000001</v>
      </c>
      <c r="F435" s="2">
        <v>8807</v>
      </c>
      <c r="G435" s="2">
        <v>94270.128000000012</v>
      </c>
      <c r="H435" s="15">
        <v>0</v>
      </c>
    </row>
    <row r="436" spans="1:8" ht="13.5" x14ac:dyDescent="0.25">
      <c r="A436" s="11"/>
      <c r="B436" s="10">
        <v>42636</v>
      </c>
      <c r="C436" s="2">
        <v>19.3</v>
      </c>
      <c r="D436" s="2">
        <v>10.096</v>
      </c>
      <c r="E436" s="2">
        <v>10.734</v>
      </c>
      <c r="F436" s="2">
        <v>858</v>
      </c>
      <c r="G436" s="2">
        <v>9209.7720000000008</v>
      </c>
      <c r="H436" s="15">
        <v>-1.0196078431372472E-2</v>
      </c>
    </row>
    <row r="437" spans="1:8" ht="13.5" x14ac:dyDescent="0.25">
      <c r="A437" s="11"/>
      <c r="B437" s="10">
        <v>42639</v>
      </c>
      <c r="C437" s="2">
        <v>19.41</v>
      </c>
      <c r="D437" s="2">
        <v>10.153</v>
      </c>
      <c r="E437" s="2">
        <v>10.52</v>
      </c>
      <c r="F437" s="2">
        <v>4164</v>
      </c>
      <c r="G437" s="2">
        <v>43805.279999999999</v>
      </c>
      <c r="H437" s="15">
        <v>5.6458003169572489E-3</v>
      </c>
    </row>
    <row r="438" spans="1:8" ht="13.5" x14ac:dyDescent="0.25">
      <c r="A438" s="11"/>
      <c r="B438" s="10">
        <v>42640</v>
      </c>
      <c r="C438" s="2">
        <v>19.8</v>
      </c>
      <c r="D438" s="2">
        <v>10.356999999999999</v>
      </c>
      <c r="E438" s="2">
        <v>10.555999999999999</v>
      </c>
      <c r="F438" s="2">
        <v>952</v>
      </c>
      <c r="G438" s="2">
        <v>10049.312</v>
      </c>
      <c r="H438" s="15">
        <v>2.009258347286505E-2</v>
      </c>
    </row>
    <row r="439" spans="1:8" ht="13.5" x14ac:dyDescent="0.25">
      <c r="A439" s="11"/>
      <c r="B439" s="10">
        <v>42641</v>
      </c>
      <c r="C439" s="2">
        <v>19.2</v>
      </c>
      <c r="D439" s="2">
        <v>10.042999999999999</v>
      </c>
      <c r="E439" s="2">
        <v>10.489000000000001</v>
      </c>
      <c r="F439" s="2">
        <v>2153</v>
      </c>
      <c r="G439" s="2">
        <v>22582.817000000003</v>
      </c>
      <c r="H439" s="15">
        <v>-3.0317659553924889E-2</v>
      </c>
    </row>
    <row r="440" spans="1:8" ht="13.5" x14ac:dyDescent="0.25">
      <c r="A440" s="11"/>
      <c r="B440" s="10">
        <v>42642</v>
      </c>
      <c r="C440" s="2">
        <v>19.2</v>
      </c>
      <c r="D440" s="2">
        <v>10.042999999999999</v>
      </c>
      <c r="E440" s="2">
        <v>10.472</v>
      </c>
      <c r="F440" s="2">
        <v>6490</v>
      </c>
      <c r="G440" s="2">
        <v>67963.28</v>
      </c>
      <c r="H440" s="15">
        <v>0</v>
      </c>
    </row>
    <row r="441" spans="1:8" ht="13.5" x14ac:dyDescent="0.25">
      <c r="A441" s="11"/>
      <c r="B441" s="10">
        <v>42643</v>
      </c>
      <c r="C441" s="2">
        <v>19.399999999999999</v>
      </c>
      <c r="D441" s="2">
        <v>10.148</v>
      </c>
      <c r="E441" s="2">
        <v>10.536</v>
      </c>
      <c r="F441" s="2">
        <v>1939</v>
      </c>
      <c r="G441" s="2">
        <v>20429.304</v>
      </c>
      <c r="H441" s="15">
        <v>1.0455043313750915E-2</v>
      </c>
    </row>
    <row r="442" spans="1:8" ht="13.5" x14ac:dyDescent="0.25">
      <c r="A442" s="11"/>
      <c r="B442" s="10">
        <v>42647</v>
      </c>
      <c r="C442" s="2">
        <v>19.3</v>
      </c>
      <c r="D442" s="2">
        <v>10.096</v>
      </c>
      <c r="E442" s="2">
        <v>10.417999999999999</v>
      </c>
      <c r="F442" s="2">
        <v>2077</v>
      </c>
      <c r="G442" s="2">
        <v>21638.185999999998</v>
      </c>
      <c r="H442" s="15">
        <v>-5.1241623965312972E-3</v>
      </c>
    </row>
    <row r="443" spans="1:8" ht="13.5" x14ac:dyDescent="0.25">
      <c r="A443" s="11"/>
      <c r="B443" s="10">
        <v>42648</v>
      </c>
      <c r="C443" s="2">
        <v>19.3</v>
      </c>
      <c r="D443" s="2">
        <v>10.096</v>
      </c>
      <c r="E443" s="2">
        <v>10.507</v>
      </c>
      <c r="F443" s="2">
        <v>4858</v>
      </c>
      <c r="G443" s="2">
        <v>51043.006000000001</v>
      </c>
      <c r="H443" s="15">
        <v>0</v>
      </c>
    </row>
    <row r="444" spans="1:8" ht="13.5" x14ac:dyDescent="0.25">
      <c r="A444" s="11"/>
      <c r="B444" s="10">
        <v>42649</v>
      </c>
      <c r="C444" s="2">
        <v>19.3</v>
      </c>
      <c r="D444" s="2">
        <v>10.096</v>
      </c>
      <c r="E444" s="2">
        <v>10.593999999999999</v>
      </c>
      <c r="F444" s="2">
        <v>8209</v>
      </c>
      <c r="G444" s="2">
        <v>86966.145999999993</v>
      </c>
      <c r="H444" s="15">
        <v>0</v>
      </c>
    </row>
    <row r="445" spans="1:8" ht="13.5" x14ac:dyDescent="0.25">
      <c r="A445" s="11"/>
      <c r="B445" s="10">
        <v>42650</v>
      </c>
      <c r="C445" s="2">
        <v>19.41</v>
      </c>
      <c r="D445" s="2">
        <v>10.153</v>
      </c>
      <c r="E445" s="2">
        <v>10.619</v>
      </c>
      <c r="F445" s="2">
        <v>815</v>
      </c>
      <c r="G445" s="2">
        <v>8654.4850000000006</v>
      </c>
      <c r="H445" s="15">
        <v>5.6458003169572489E-3</v>
      </c>
    </row>
    <row r="446" spans="1:8" ht="13.5" x14ac:dyDescent="0.25">
      <c r="A446" s="11"/>
      <c r="B446" s="10">
        <v>42653</v>
      </c>
      <c r="C446" s="2">
        <v>19.600000000000001</v>
      </c>
      <c r="D446" s="2">
        <v>10.253</v>
      </c>
      <c r="E446" s="2">
        <v>10.506</v>
      </c>
      <c r="F446" s="2">
        <v>1769</v>
      </c>
      <c r="G446" s="2">
        <v>18585.114000000001</v>
      </c>
      <c r="H446" s="15">
        <v>9.8493056239534766E-3</v>
      </c>
    </row>
    <row r="447" spans="1:8" ht="13.5" x14ac:dyDescent="0.25">
      <c r="A447" s="11"/>
      <c r="B447" s="10">
        <v>42654</v>
      </c>
      <c r="C447" s="2">
        <v>19.3</v>
      </c>
      <c r="D447" s="2">
        <v>10.096</v>
      </c>
      <c r="E447" s="2">
        <v>10.494999999999999</v>
      </c>
      <c r="F447" s="2">
        <v>555</v>
      </c>
      <c r="G447" s="2">
        <v>5824.7249999999995</v>
      </c>
      <c r="H447" s="15">
        <v>-1.531259143665269E-2</v>
      </c>
    </row>
    <row r="448" spans="1:8" ht="13.5" x14ac:dyDescent="0.25">
      <c r="A448" s="11"/>
      <c r="B448" s="10">
        <v>42655</v>
      </c>
      <c r="C448" s="2">
        <v>19.3</v>
      </c>
      <c r="D448" s="2">
        <v>10.096</v>
      </c>
      <c r="E448" s="2">
        <v>10.475</v>
      </c>
      <c r="F448" s="2">
        <v>683</v>
      </c>
      <c r="G448" s="2">
        <v>7154.4250000000002</v>
      </c>
      <c r="H448" s="15">
        <v>0</v>
      </c>
    </row>
    <row r="449" spans="1:8" ht="13.5" x14ac:dyDescent="0.25">
      <c r="A449" s="11"/>
      <c r="B449" s="10">
        <v>42656</v>
      </c>
      <c r="C449" s="2">
        <v>19.2</v>
      </c>
      <c r="D449" s="2">
        <v>10.042999999999999</v>
      </c>
      <c r="E449" s="2">
        <v>10.194000000000001</v>
      </c>
      <c r="F449" s="2">
        <v>208</v>
      </c>
      <c r="G449" s="2">
        <v>2120.3520000000003</v>
      </c>
      <c r="H449" s="15">
        <v>-5.2496038034866108E-3</v>
      </c>
    </row>
    <row r="450" spans="1:8" ht="13.5" x14ac:dyDescent="0.25">
      <c r="A450" s="11"/>
      <c r="B450" s="10">
        <v>42657</v>
      </c>
      <c r="C450" s="2">
        <v>19.5</v>
      </c>
      <c r="D450" s="2">
        <v>10.199999999999999</v>
      </c>
      <c r="E450" s="2">
        <v>10.353999999999999</v>
      </c>
      <c r="F450" s="2">
        <v>2662</v>
      </c>
      <c r="G450" s="2">
        <v>27562.347999999998</v>
      </c>
      <c r="H450" s="15">
        <v>1.5632779050084641E-2</v>
      </c>
    </row>
    <row r="451" spans="1:8" ht="13.5" x14ac:dyDescent="0.25">
      <c r="A451" s="11"/>
      <c r="B451" s="10">
        <v>42660</v>
      </c>
      <c r="C451" s="2">
        <v>19</v>
      </c>
      <c r="D451" s="2">
        <v>9.9390000000000001</v>
      </c>
      <c r="E451" s="2">
        <v>10.353</v>
      </c>
      <c r="F451" s="2">
        <v>27</v>
      </c>
      <c r="G451" s="2">
        <v>279.53100000000001</v>
      </c>
      <c r="H451" s="15">
        <v>-2.5588235294117575E-2</v>
      </c>
    </row>
    <row r="452" spans="1:8" ht="13.5" x14ac:dyDescent="0.25">
      <c r="A452" s="11"/>
      <c r="B452" s="10">
        <v>42661</v>
      </c>
      <c r="C452" s="2">
        <v>19</v>
      </c>
      <c r="D452" s="2">
        <v>9.9390000000000001</v>
      </c>
      <c r="E452" s="2">
        <v>10.45</v>
      </c>
      <c r="F452" s="2">
        <v>592</v>
      </c>
      <c r="G452" s="2">
        <v>6186.4</v>
      </c>
      <c r="H452" s="15">
        <v>0</v>
      </c>
    </row>
    <row r="453" spans="1:8" ht="13.5" x14ac:dyDescent="0.25">
      <c r="A453" s="11"/>
      <c r="B453" s="10">
        <v>42662</v>
      </c>
      <c r="C453" s="2">
        <v>19.5</v>
      </c>
      <c r="D453" s="2">
        <v>10.199999999999999</v>
      </c>
      <c r="E453" s="2">
        <v>10.55</v>
      </c>
      <c r="F453" s="2">
        <v>6763</v>
      </c>
      <c r="G453" s="2">
        <v>71349.650000000009</v>
      </c>
      <c r="H453" s="15">
        <v>2.626018714156346E-2</v>
      </c>
    </row>
    <row r="454" spans="1:8" ht="13.5" x14ac:dyDescent="0.25">
      <c r="A454" s="11"/>
      <c r="B454" s="10">
        <v>42663</v>
      </c>
      <c r="C454" s="2">
        <v>19.489999999999998</v>
      </c>
      <c r="D454" s="2">
        <v>10.195</v>
      </c>
      <c r="E454" s="2">
        <v>10.417999999999999</v>
      </c>
      <c r="F454" s="2">
        <v>3893</v>
      </c>
      <c r="G454" s="2">
        <v>40557.273999999998</v>
      </c>
      <c r="H454" s="15">
        <v>-4.9019607843127507E-4</v>
      </c>
    </row>
    <row r="455" spans="1:8" ht="13.5" x14ac:dyDescent="0.25">
      <c r="A455" s="11"/>
      <c r="B455" s="10">
        <v>42664</v>
      </c>
      <c r="C455" s="2">
        <v>19.38</v>
      </c>
      <c r="D455" s="2">
        <v>10.137</v>
      </c>
      <c r="E455" s="2">
        <v>10.462999999999999</v>
      </c>
      <c r="F455" s="2">
        <v>3694</v>
      </c>
      <c r="G455" s="2">
        <v>38650.322</v>
      </c>
      <c r="H455" s="15">
        <v>-5.6890632663069967E-3</v>
      </c>
    </row>
    <row r="456" spans="1:8" ht="13.5" x14ac:dyDescent="0.25">
      <c r="A456" s="11"/>
      <c r="B456" s="10">
        <v>42667</v>
      </c>
      <c r="C456" s="2">
        <v>19.25</v>
      </c>
      <c r="D456" s="2">
        <v>10.069000000000001</v>
      </c>
      <c r="E456" s="2">
        <v>10.503</v>
      </c>
      <c r="F456" s="2">
        <v>117</v>
      </c>
      <c r="G456" s="2">
        <v>1228.8510000000001</v>
      </c>
      <c r="H456" s="15">
        <v>-6.7080990431093628E-3</v>
      </c>
    </row>
    <row r="457" spans="1:8" ht="13.5" x14ac:dyDescent="0.25">
      <c r="A457" s="11"/>
      <c r="B457" s="10">
        <v>42668</v>
      </c>
      <c r="C457" s="2">
        <v>19.48</v>
      </c>
      <c r="D457" s="2">
        <v>10.19</v>
      </c>
      <c r="E457" s="2">
        <v>10.367000000000001</v>
      </c>
      <c r="F457" s="2">
        <v>3695</v>
      </c>
      <c r="G457" s="2">
        <v>38306.065000000002</v>
      </c>
      <c r="H457" s="15">
        <v>1.2017082133280232E-2</v>
      </c>
    </row>
    <row r="458" spans="1:8" ht="13.5" x14ac:dyDescent="0.25">
      <c r="A458" s="11"/>
      <c r="B458" s="10">
        <v>42669</v>
      </c>
      <c r="C458" s="2">
        <v>19.100000000000001</v>
      </c>
      <c r="D458" s="2">
        <v>9.9909999999999997</v>
      </c>
      <c r="E458" s="2">
        <v>10.391</v>
      </c>
      <c r="F458" s="2">
        <v>798</v>
      </c>
      <c r="G458" s="2">
        <v>8292.018</v>
      </c>
      <c r="H458" s="15">
        <v>-1.9528949950932271E-2</v>
      </c>
    </row>
    <row r="459" spans="1:8" ht="13.5" x14ac:dyDescent="0.25">
      <c r="A459" s="11"/>
      <c r="B459" s="10">
        <v>42670</v>
      </c>
      <c r="C459" s="2">
        <v>19.079999999999998</v>
      </c>
      <c r="D459" s="2">
        <v>9.9809999999999999</v>
      </c>
      <c r="E459" s="2">
        <v>10.365</v>
      </c>
      <c r="F459" s="2">
        <v>971</v>
      </c>
      <c r="G459" s="2">
        <v>10064.415000000001</v>
      </c>
      <c r="H459" s="15">
        <v>-1.0009008107296354E-3</v>
      </c>
    </row>
    <row r="460" spans="1:8" ht="13.5" x14ac:dyDescent="0.25">
      <c r="A460" s="11"/>
      <c r="B460" s="10">
        <v>42671</v>
      </c>
      <c r="C460" s="2">
        <v>19</v>
      </c>
      <c r="D460" s="2">
        <v>9.9390000000000001</v>
      </c>
      <c r="E460" s="2">
        <v>10.343</v>
      </c>
      <c r="F460" s="2">
        <v>951</v>
      </c>
      <c r="G460" s="2">
        <v>9836.1929999999993</v>
      </c>
      <c r="H460" s="15">
        <v>-4.2079951908626208E-3</v>
      </c>
    </row>
    <row r="461" spans="1:8" ht="13.5" x14ac:dyDescent="0.25">
      <c r="A461" s="11"/>
      <c r="B461" s="10">
        <v>42674</v>
      </c>
      <c r="C461" s="2">
        <v>19</v>
      </c>
      <c r="D461" s="2">
        <v>9.9390000000000001</v>
      </c>
      <c r="E461" s="2">
        <v>10.195</v>
      </c>
      <c r="F461" s="2">
        <v>3135</v>
      </c>
      <c r="G461" s="2">
        <v>31961.325000000001</v>
      </c>
      <c r="H461" s="15">
        <v>0</v>
      </c>
    </row>
    <row r="462" spans="1:8" ht="13.5" x14ac:dyDescent="0.25">
      <c r="A462" s="11"/>
      <c r="B462" s="10">
        <v>42675</v>
      </c>
      <c r="C462" s="2">
        <v>18.7</v>
      </c>
      <c r="D462" s="2">
        <v>9.782</v>
      </c>
      <c r="E462" s="2">
        <v>10.19</v>
      </c>
      <c r="F462" s="2">
        <v>91</v>
      </c>
      <c r="G462" s="2">
        <v>927.29</v>
      </c>
      <c r="H462" s="15">
        <v>-1.579635778247309E-2</v>
      </c>
    </row>
    <row r="463" spans="1:8" ht="13.5" x14ac:dyDescent="0.25">
      <c r="A463" s="11"/>
      <c r="B463" s="10">
        <v>42676</v>
      </c>
      <c r="C463" s="2">
        <v>19.25</v>
      </c>
      <c r="D463" s="2">
        <v>10.069000000000001</v>
      </c>
      <c r="E463" s="2">
        <v>10.544</v>
      </c>
      <c r="F463" s="2">
        <v>300</v>
      </c>
      <c r="G463" s="2">
        <v>3163.2000000000003</v>
      </c>
      <c r="H463" s="15">
        <v>2.9339603353097609E-2</v>
      </c>
    </row>
    <row r="464" spans="1:8" ht="13.5" x14ac:dyDescent="0.25">
      <c r="A464" s="11"/>
      <c r="B464" s="10">
        <v>42677</v>
      </c>
      <c r="C464" s="2">
        <v>19.37</v>
      </c>
      <c r="D464" s="2">
        <v>10.132</v>
      </c>
      <c r="E464" s="2">
        <v>10.233000000000001</v>
      </c>
      <c r="F464" s="2">
        <v>100</v>
      </c>
      <c r="G464" s="2">
        <v>1023.3000000000001</v>
      </c>
      <c r="H464" s="15">
        <v>6.2568278875756115E-3</v>
      </c>
    </row>
    <row r="465" spans="1:8" ht="13.5" x14ac:dyDescent="0.25">
      <c r="A465" s="11"/>
      <c r="B465" s="10">
        <v>42678</v>
      </c>
      <c r="C465" s="2">
        <v>18.8</v>
      </c>
      <c r="D465" s="2">
        <v>9.8339999999999996</v>
      </c>
      <c r="E465" s="2">
        <v>10.228</v>
      </c>
      <c r="F465" s="2">
        <v>2743</v>
      </c>
      <c r="G465" s="2">
        <v>28055.403999999999</v>
      </c>
      <c r="H465" s="15">
        <v>-2.9411764705882359E-2</v>
      </c>
    </row>
    <row r="466" spans="1:8" ht="13.5" x14ac:dyDescent="0.25">
      <c r="A466" s="11"/>
      <c r="B466" s="10">
        <v>42681</v>
      </c>
      <c r="C466" s="2">
        <v>18.7</v>
      </c>
      <c r="D466" s="2">
        <v>9.782</v>
      </c>
      <c r="E466" s="2">
        <v>10.178000000000001</v>
      </c>
      <c r="F466" s="2">
        <v>1000</v>
      </c>
      <c r="G466" s="2">
        <v>10178</v>
      </c>
      <c r="H466" s="15">
        <v>-5.2877770998575966E-3</v>
      </c>
    </row>
    <row r="467" spans="1:8" ht="13.5" x14ac:dyDescent="0.25">
      <c r="A467" s="11"/>
      <c r="B467" s="10">
        <v>42682</v>
      </c>
      <c r="C467" s="2">
        <v>18.7</v>
      </c>
      <c r="D467" s="2">
        <v>9.782</v>
      </c>
      <c r="E467" s="2">
        <v>9.9589999999999996</v>
      </c>
      <c r="F467" s="2">
        <v>2168</v>
      </c>
      <c r="G467" s="2">
        <v>21591.112000000001</v>
      </c>
      <c r="H467" s="15">
        <v>0</v>
      </c>
    </row>
    <row r="468" spans="1:8" ht="13.5" x14ac:dyDescent="0.25">
      <c r="A468" s="11"/>
      <c r="B468" s="10">
        <v>42683</v>
      </c>
      <c r="C468" s="2">
        <v>18.27</v>
      </c>
      <c r="D468" s="2">
        <v>9.5570000000000004</v>
      </c>
      <c r="E468" s="2">
        <v>9.9499999999999993</v>
      </c>
      <c r="F468" s="2">
        <v>14158</v>
      </c>
      <c r="G468" s="2">
        <v>140872.09999999998</v>
      </c>
      <c r="H468" s="15">
        <v>-2.3001431200163531E-2</v>
      </c>
    </row>
    <row r="469" spans="1:8" ht="13.5" x14ac:dyDescent="0.25">
      <c r="A469" s="11"/>
      <c r="B469" s="10">
        <v>42684</v>
      </c>
      <c r="C469" s="2">
        <v>18.28</v>
      </c>
      <c r="D469" s="2">
        <v>9.5619999999999994</v>
      </c>
      <c r="E469" s="2">
        <v>10.045</v>
      </c>
      <c r="F469" s="2">
        <v>1624</v>
      </c>
      <c r="G469" s="2">
        <v>16313.08</v>
      </c>
      <c r="H469" s="15">
        <v>5.2317672909898559E-4</v>
      </c>
    </row>
    <row r="470" spans="1:8" ht="13.5" x14ac:dyDescent="0.25">
      <c r="A470" s="11"/>
      <c r="B470" s="10">
        <v>42685</v>
      </c>
      <c r="C470" s="2">
        <v>18.3</v>
      </c>
      <c r="D470" s="2">
        <v>9.5730000000000004</v>
      </c>
      <c r="E470" s="2">
        <v>9.9770000000000003</v>
      </c>
      <c r="F470" s="2">
        <v>1741</v>
      </c>
      <c r="G470" s="2">
        <v>17369.957000000002</v>
      </c>
      <c r="H470" s="15">
        <v>1.1503869483372735E-3</v>
      </c>
    </row>
    <row r="471" spans="1:8" ht="13.5" x14ac:dyDescent="0.25">
      <c r="A471" s="11"/>
      <c r="B471" s="10">
        <v>42688</v>
      </c>
      <c r="C471" s="2">
        <v>18.3</v>
      </c>
      <c r="D471" s="2">
        <v>9.5730000000000004</v>
      </c>
      <c r="E471" s="2">
        <v>10.153</v>
      </c>
      <c r="F471" s="2">
        <v>15345</v>
      </c>
      <c r="G471" s="2">
        <v>155797.785</v>
      </c>
      <c r="H471" s="15">
        <v>0</v>
      </c>
    </row>
    <row r="472" spans="1:8" ht="13.5" x14ac:dyDescent="0.25">
      <c r="A472" s="11"/>
      <c r="B472" s="10">
        <v>42689</v>
      </c>
      <c r="C472" s="2">
        <v>18.84</v>
      </c>
      <c r="D472" s="2">
        <v>9.8550000000000004</v>
      </c>
      <c r="E472" s="2">
        <v>10.151999999999999</v>
      </c>
      <c r="F472" s="2">
        <v>1251</v>
      </c>
      <c r="G472" s="2">
        <v>12700.151999999998</v>
      </c>
      <c r="H472" s="15">
        <v>2.9457850203697903E-2</v>
      </c>
    </row>
    <row r="473" spans="1:8" ht="13.5" x14ac:dyDescent="0.25">
      <c r="A473" s="11"/>
      <c r="B473" s="10">
        <v>42690</v>
      </c>
      <c r="C473" s="2">
        <v>18.61</v>
      </c>
      <c r="D473" s="2">
        <v>9.7349999999999994</v>
      </c>
      <c r="E473" s="2">
        <v>10.076000000000001</v>
      </c>
      <c r="F473" s="2">
        <v>1990</v>
      </c>
      <c r="G473" s="2">
        <v>20051.240000000002</v>
      </c>
      <c r="H473" s="15">
        <v>-1.2176560121765701E-2</v>
      </c>
    </row>
    <row r="474" spans="1:8" ht="13.5" x14ac:dyDescent="0.25">
      <c r="A474" s="11"/>
      <c r="B474" s="10">
        <v>42691</v>
      </c>
      <c r="C474" s="2">
        <v>18.399999999999999</v>
      </c>
      <c r="D474" s="2">
        <v>9.625</v>
      </c>
      <c r="E474" s="2">
        <v>10.085000000000001</v>
      </c>
      <c r="F474" s="2">
        <v>894</v>
      </c>
      <c r="G474" s="2">
        <v>9015.9900000000016</v>
      </c>
      <c r="H474" s="15">
        <v>-1.129943502824853E-2</v>
      </c>
    </row>
    <row r="475" spans="1:8" ht="13.5" x14ac:dyDescent="0.25">
      <c r="A475" s="11"/>
      <c r="B475" s="10">
        <v>42692</v>
      </c>
      <c r="C475" s="2">
        <v>18.55</v>
      </c>
      <c r="D475" s="2">
        <v>9.7029999999999994</v>
      </c>
      <c r="E475" s="2">
        <v>10.090999999999999</v>
      </c>
      <c r="F475" s="2">
        <v>1303</v>
      </c>
      <c r="G475" s="2">
        <v>13148.572999999999</v>
      </c>
      <c r="H475" s="15">
        <v>8.1038961038960421E-3</v>
      </c>
    </row>
    <row r="476" spans="1:8" ht="13.5" x14ac:dyDescent="0.25">
      <c r="A476" s="11"/>
      <c r="B476" s="10">
        <v>42695</v>
      </c>
      <c r="C476" s="2">
        <v>18.7</v>
      </c>
      <c r="D476" s="2">
        <v>9.782</v>
      </c>
      <c r="E476" s="2">
        <v>10.084</v>
      </c>
      <c r="F476" s="2">
        <v>697</v>
      </c>
      <c r="G476" s="2">
        <v>7028.5479999999998</v>
      </c>
      <c r="H476" s="15">
        <v>8.1418118107802369E-3</v>
      </c>
    </row>
    <row r="477" spans="1:8" ht="13.5" x14ac:dyDescent="0.25">
      <c r="A477" s="11"/>
      <c r="B477" s="10">
        <v>42696</v>
      </c>
      <c r="C477" s="2">
        <v>18.5</v>
      </c>
      <c r="D477" s="2">
        <v>9.6769999999999996</v>
      </c>
      <c r="E477" s="2">
        <v>9.9540000000000006</v>
      </c>
      <c r="F477" s="2">
        <v>500</v>
      </c>
      <c r="G477" s="2">
        <v>4977</v>
      </c>
      <c r="H477" s="15">
        <v>-1.0734001226743041E-2</v>
      </c>
    </row>
    <row r="478" spans="1:8" ht="13.5" x14ac:dyDescent="0.25">
      <c r="A478" s="11"/>
      <c r="B478" s="10">
        <v>42697</v>
      </c>
      <c r="C478" s="2">
        <v>18.25</v>
      </c>
      <c r="D478" s="2">
        <v>9.5459999999999994</v>
      </c>
      <c r="E478" s="2">
        <v>10.083</v>
      </c>
      <c r="F478" s="2">
        <v>634</v>
      </c>
      <c r="G478" s="2">
        <v>6392.6220000000003</v>
      </c>
      <c r="H478" s="15">
        <v>-1.3537253280975534E-2</v>
      </c>
    </row>
    <row r="479" spans="1:8" ht="13.5" x14ac:dyDescent="0.25">
      <c r="A479" s="11"/>
      <c r="B479" s="10">
        <v>42698</v>
      </c>
      <c r="C479" s="2">
        <v>18.649999999999999</v>
      </c>
      <c r="D479" s="2">
        <v>9.7560000000000002</v>
      </c>
      <c r="E479" s="2">
        <v>10.068</v>
      </c>
      <c r="F479" s="2">
        <v>1115</v>
      </c>
      <c r="G479" s="2">
        <v>11225.82</v>
      </c>
      <c r="H479" s="15">
        <v>2.1998742928975579E-2</v>
      </c>
    </row>
    <row r="480" spans="1:8" ht="13.5" x14ac:dyDescent="0.25">
      <c r="A480" s="11"/>
      <c r="B480" s="10">
        <v>42699</v>
      </c>
      <c r="C480" s="2">
        <v>18.2</v>
      </c>
      <c r="D480" s="2">
        <v>9.52</v>
      </c>
      <c r="E480" s="2">
        <v>10.041</v>
      </c>
      <c r="F480" s="2">
        <v>407</v>
      </c>
      <c r="G480" s="2">
        <v>4086.6870000000004</v>
      </c>
      <c r="H480" s="15">
        <v>-2.4190241902419092E-2</v>
      </c>
    </row>
    <row r="481" spans="1:8" ht="13.5" x14ac:dyDescent="0.25">
      <c r="A481" s="11"/>
      <c r="B481" s="10">
        <v>42702</v>
      </c>
      <c r="C481" s="2">
        <v>18.5</v>
      </c>
      <c r="D481" s="2">
        <v>9.6769999999999996</v>
      </c>
      <c r="E481" s="2">
        <v>9.9260000000000002</v>
      </c>
      <c r="F481" s="2">
        <v>420</v>
      </c>
      <c r="G481" s="2">
        <v>4168.92</v>
      </c>
      <c r="H481" s="15">
        <v>1.6491596638655466E-2</v>
      </c>
    </row>
    <row r="482" spans="1:8" ht="13.5" x14ac:dyDescent="0.25">
      <c r="A482" s="11"/>
      <c r="B482" s="10">
        <v>42703</v>
      </c>
      <c r="C482" s="2">
        <v>18.23</v>
      </c>
      <c r="D482" s="2">
        <v>9.5359999999999996</v>
      </c>
      <c r="E482" s="2">
        <v>10.066000000000001</v>
      </c>
      <c r="F482" s="2">
        <v>2518</v>
      </c>
      <c r="G482" s="2">
        <v>25346.188000000002</v>
      </c>
      <c r="H482" s="15">
        <v>-1.4570631394027077E-2</v>
      </c>
    </row>
    <row r="483" spans="1:8" ht="13.5" x14ac:dyDescent="0.25">
      <c r="A483" s="11"/>
      <c r="B483" s="10">
        <v>42704</v>
      </c>
      <c r="C483" s="2">
        <v>18.5</v>
      </c>
      <c r="D483" s="2">
        <v>9.6769999999999996</v>
      </c>
      <c r="E483" s="2">
        <v>9.93</v>
      </c>
      <c r="F483" s="2">
        <v>862</v>
      </c>
      <c r="G483" s="2">
        <v>8559.66</v>
      </c>
      <c r="H483" s="15">
        <v>1.4786073825503359E-2</v>
      </c>
    </row>
    <row r="484" spans="1:8" ht="13.5" x14ac:dyDescent="0.25">
      <c r="A484" s="11"/>
      <c r="B484" s="10">
        <v>42705</v>
      </c>
      <c r="C484" s="2">
        <v>18.23</v>
      </c>
      <c r="D484" s="2">
        <v>9.5359999999999996</v>
      </c>
      <c r="E484" s="2">
        <v>9.9689999999999994</v>
      </c>
      <c r="F484" s="2">
        <v>165</v>
      </c>
      <c r="G484" s="2">
        <v>1644.885</v>
      </c>
      <c r="H484" s="15">
        <v>-1.4570631394027077E-2</v>
      </c>
    </row>
    <row r="485" spans="1:8" ht="13.5" x14ac:dyDescent="0.25">
      <c r="A485" s="11"/>
      <c r="B485" s="10">
        <v>42706</v>
      </c>
      <c r="C485" s="2">
        <v>18.3</v>
      </c>
      <c r="D485" s="2">
        <v>9.5730000000000004</v>
      </c>
      <c r="E485" s="2">
        <v>10.036</v>
      </c>
      <c r="F485" s="2">
        <v>404</v>
      </c>
      <c r="G485" s="2">
        <v>4054.5439999999999</v>
      </c>
      <c r="H485" s="15">
        <v>3.8800335570470649E-3</v>
      </c>
    </row>
    <row r="486" spans="1:8" ht="13.5" x14ac:dyDescent="0.25">
      <c r="A486" s="11"/>
      <c r="B486" s="10">
        <v>42709</v>
      </c>
      <c r="C486" s="2">
        <v>18.399999999999999</v>
      </c>
      <c r="D486" s="2">
        <v>9.625</v>
      </c>
      <c r="E486" s="2">
        <v>9.907</v>
      </c>
      <c r="F486" s="2">
        <v>203</v>
      </c>
      <c r="G486" s="2">
        <v>2011.1210000000001</v>
      </c>
      <c r="H486" s="15">
        <v>5.4319440091924786E-3</v>
      </c>
    </row>
    <row r="487" spans="1:8" ht="13.5" x14ac:dyDescent="0.25">
      <c r="A487" s="11"/>
      <c r="B487" s="10">
        <v>42710</v>
      </c>
      <c r="C487" s="2">
        <v>18.2</v>
      </c>
      <c r="D487" s="2">
        <v>9.52</v>
      </c>
      <c r="E487" s="2">
        <v>9.9420000000000002</v>
      </c>
      <c r="F487" s="2">
        <v>4748</v>
      </c>
      <c r="G487" s="2">
        <v>47204.616000000002</v>
      </c>
      <c r="H487" s="15">
        <v>-1.0909090909090953E-2</v>
      </c>
    </row>
    <row r="488" spans="1:8" ht="13.5" x14ac:dyDescent="0.25">
      <c r="A488" s="11"/>
      <c r="B488" s="10">
        <v>42711</v>
      </c>
      <c r="C488" s="2">
        <v>18.2</v>
      </c>
      <c r="D488" s="2">
        <v>9.52</v>
      </c>
      <c r="E488" s="2">
        <v>9.8130000000000006</v>
      </c>
      <c r="F488" s="2">
        <v>5173</v>
      </c>
      <c r="G488" s="2">
        <v>50762.649000000005</v>
      </c>
      <c r="H488" s="15">
        <v>0</v>
      </c>
    </row>
    <row r="489" spans="1:8" ht="13.5" x14ac:dyDescent="0.25">
      <c r="A489" s="11"/>
      <c r="B489" s="10">
        <v>42712</v>
      </c>
      <c r="C489" s="2">
        <v>18</v>
      </c>
      <c r="D489" s="2">
        <v>9.4160000000000004</v>
      </c>
      <c r="E489" s="2">
        <v>9.7959999999999994</v>
      </c>
      <c r="F489" s="2">
        <v>920</v>
      </c>
      <c r="G489" s="2">
        <v>9012.32</v>
      </c>
      <c r="H489" s="15">
        <v>-1.0924369747899076E-2</v>
      </c>
    </row>
    <row r="490" spans="1:8" ht="13.5" x14ac:dyDescent="0.25">
      <c r="A490" s="11"/>
      <c r="B490" s="10">
        <v>42713</v>
      </c>
      <c r="C490" s="2">
        <v>17.8</v>
      </c>
      <c r="D490" s="2">
        <v>9.3109999999999999</v>
      </c>
      <c r="E490" s="2">
        <v>9.7149999999999999</v>
      </c>
      <c r="F490" s="2">
        <v>29</v>
      </c>
      <c r="G490" s="2">
        <v>281.73500000000001</v>
      </c>
      <c r="H490" s="15">
        <v>-1.1151231945624514E-2</v>
      </c>
    </row>
    <row r="491" spans="1:8" ht="13.5" x14ac:dyDescent="0.25">
      <c r="A491" s="11"/>
      <c r="B491" s="10">
        <v>42717</v>
      </c>
      <c r="C491" s="2">
        <v>17.8</v>
      </c>
      <c r="D491" s="2">
        <v>9.3109999999999999</v>
      </c>
      <c r="E491" s="2">
        <v>9.81</v>
      </c>
      <c r="F491" s="2">
        <v>8824</v>
      </c>
      <c r="G491" s="2">
        <v>86563.44</v>
      </c>
      <c r="H491" s="15">
        <v>0</v>
      </c>
    </row>
    <row r="492" spans="1:8" ht="13.5" x14ac:dyDescent="0.25">
      <c r="A492" s="11"/>
      <c r="B492" s="10">
        <v>42718</v>
      </c>
      <c r="C492" s="2">
        <v>18</v>
      </c>
      <c r="D492" s="2">
        <v>9.4160000000000004</v>
      </c>
      <c r="E492" s="2">
        <v>9.6739999999999995</v>
      </c>
      <c r="F492" s="2">
        <v>6317</v>
      </c>
      <c r="G492" s="2">
        <v>61110.657999999996</v>
      </c>
      <c r="H492" s="15">
        <v>1.1276984212222148E-2</v>
      </c>
    </row>
    <row r="493" spans="1:8" ht="13.5" x14ac:dyDescent="0.25">
      <c r="A493" s="11"/>
      <c r="B493" s="10">
        <v>42719</v>
      </c>
      <c r="C493" s="2">
        <v>17.989999999999998</v>
      </c>
      <c r="D493" s="2">
        <v>9.41</v>
      </c>
      <c r="E493" s="2">
        <v>9.7899999999999991</v>
      </c>
      <c r="F493" s="2">
        <v>8</v>
      </c>
      <c r="G493" s="2">
        <v>78.319999999999993</v>
      </c>
      <c r="H493" s="15">
        <v>-6.3721325403570802E-4</v>
      </c>
    </row>
    <row r="494" spans="1:8" ht="13.5" x14ac:dyDescent="0.25">
      <c r="A494" s="11"/>
      <c r="B494" s="10">
        <v>42720</v>
      </c>
      <c r="C494" s="2">
        <v>17.98</v>
      </c>
      <c r="D494" s="2">
        <v>9.4049999999999994</v>
      </c>
      <c r="E494" s="2">
        <v>9.6869999999999994</v>
      </c>
      <c r="F494" s="2">
        <v>1704</v>
      </c>
      <c r="G494" s="2">
        <v>16506.647999999997</v>
      </c>
      <c r="H494" s="15">
        <v>-5.3134962805534338E-4</v>
      </c>
    </row>
    <row r="495" spans="1:8" ht="13.5" x14ac:dyDescent="0.25">
      <c r="A495" s="11"/>
      <c r="B495" s="10">
        <v>42723</v>
      </c>
      <c r="C495" s="2">
        <v>17.940000000000001</v>
      </c>
      <c r="D495" s="2">
        <v>9.3840000000000003</v>
      </c>
      <c r="E495" s="2">
        <v>9.7940000000000005</v>
      </c>
      <c r="F495" s="2">
        <v>2825</v>
      </c>
      <c r="G495" s="2">
        <v>27668.050000000003</v>
      </c>
      <c r="H495" s="15">
        <v>-2.2328548644337076E-3</v>
      </c>
    </row>
    <row r="496" spans="1:8" ht="13.5" x14ac:dyDescent="0.25">
      <c r="A496" s="11"/>
      <c r="B496" s="10">
        <v>42724</v>
      </c>
      <c r="C496" s="2">
        <v>17.940000000000001</v>
      </c>
      <c r="D496" s="2">
        <v>9.3840000000000003</v>
      </c>
      <c r="E496" s="2">
        <v>9.7279999999999998</v>
      </c>
      <c r="F496" s="2">
        <v>29</v>
      </c>
      <c r="G496" s="2">
        <v>282.11199999999997</v>
      </c>
      <c r="H496" s="15">
        <v>0</v>
      </c>
    </row>
    <row r="497" spans="1:8" ht="13.5" x14ac:dyDescent="0.25">
      <c r="A497" s="11"/>
      <c r="B497" s="10">
        <v>42725</v>
      </c>
      <c r="C497" s="2">
        <v>17.93</v>
      </c>
      <c r="D497" s="2">
        <v>9.3789999999999996</v>
      </c>
      <c r="E497" s="2">
        <v>9.76</v>
      </c>
      <c r="F497" s="2">
        <v>445</v>
      </c>
      <c r="G497" s="2">
        <v>4343.2</v>
      </c>
      <c r="H497" s="15">
        <v>-5.3282182438200998E-4</v>
      </c>
    </row>
    <row r="498" spans="1:8" ht="13.5" x14ac:dyDescent="0.25">
      <c r="A498" s="11"/>
      <c r="B498" s="10">
        <v>42726</v>
      </c>
      <c r="C498" s="2">
        <v>18</v>
      </c>
      <c r="D498" s="2">
        <v>9.4160000000000004</v>
      </c>
      <c r="E498" s="2">
        <v>9.6829999999999998</v>
      </c>
      <c r="F498" s="2">
        <v>5850</v>
      </c>
      <c r="G498" s="2">
        <v>56645.549999999996</v>
      </c>
      <c r="H498" s="15">
        <v>3.9449834737179668E-3</v>
      </c>
    </row>
    <row r="499" spans="1:8" ht="13.5" x14ac:dyDescent="0.25">
      <c r="A499" s="11"/>
      <c r="B499" s="10">
        <v>42727</v>
      </c>
      <c r="C499" s="2">
        <v>18</v>
      </c>
      <c r="D499" s="2">
        <v>9.4160000000000004</v>
      </c>
      <c r="E499" s="2">
        <v>9.6349999999999998</v>
      </c>
      <c r="F499" s="2">
        <v>1509</v>
      </c>
      <c r="G499" s="2">
        <v>14539.215</v>
      </c>
      <c r="H499" s="15">
        <v>0</v>
      </c>
    </row>
    <row r="500" spans="1:8" ht="13.5" x14ac:dyDescent="0.25">
      <c r="A500" s="11"/>
      <c r="B500" s="10">
        <v>42730</v>
      </c>
      <c r="C500" s="2">
        <v>17.7</v>
      </c>
      <c r="D500" s="2">
        <v>9.2590000000000003</v>
      </c>
      <c r="E500" s="2">
        <v>9.6349999999999998</v>
      </c>
      <c r="F500" s="2">
        <v>1586</v>
      </c>
      <c r="G500" s="2">
        <v>15281.109999999999</v>
      </c>
      <c r="H500" s="15">
        <v>-1.6673746813933733E-2</v>
      </c>
    </row>
    <row r="501" spans="1:8" ht="13.5" x14ac:dyDescent="0.25">
      <c r="A501" s="11"/>
      <c r="B501" s="10">
        <v>42731</v>
      </c>
      <c r="C501" s="2">
        <v>17.7</v>
      </c>
      <c r="D501" s="2">
        <v>9.2590000000000003</v>
      </c>
      <c r="E501" s="2">
        <v>9.6609999999999996</v>
      </c>
      <c r="F501" s="2">
        <v>329</v>
      </c>
      <c r="G501" s="2">
        <v>3178.4690000000001</v>
      </c>
      <c r="H501" s="15">
        <v>0</v>
      </c>
    </row>
    <row r="502" spans="1:8" ht="13.5" x14ac:dyDescent="0.25">
      <c r="A502" s="11"/>
      <c r="B502" s="10">
        <v>42732</v>
      </c>
      <c r="C502" s="2">
        <v>17.989999999999998</v>
      </c>
      <c r="D502" s="2">
        <v>9.41</v>
      </c>
      <c r="E502" s="2">
        <v>9.7949999999999999</v>
      </c>
      <c r="F502" s="2">
        <v>598</v>
      </c>
      <c r="G502" s="2">
        <v>5857.41</v>
      </c>
      <c r="H502" s="15">
        <v>1.6308456636785807E-2</v>
      </c>
    </row>
    <row r="503" spans="1:8" ht="13.5" x14ac:dyDescent="0.25">
      <c r="A503" s="11"/>
      <c r="B503" s="10">
        <v>42733</v>
      </c>
      <c r="C503" s="2">
        <v>18</v>
      </c>
      <c r="D503" s="2">
        <v>9.4160000000000004</v>
      </c>
      <c r="E503" s="2">
        <v>9.8510000000000009</v>
      </c>
      <c r="F503" s="2">
        <v>3903</v>
      </c>
      <c r="G503" s="2">
        <v>38448.453000000001</v>
      </c>
      <c r="H503" s="15">
        <v>6.376195536663366E-4</v>
      </c>
    </row>
    <row r="504" spans="1:8" ht="13.5" x14ac:dyDescent="0.25">
      <c r="A504" s="11"/>
      <c r="B504" s="10">
        <v>42734</v>
      </c>
      <c r="C504" s="2">
        <v>18.350000000000001</v>
      </c>
      <c r="D504" s="2">
        <v>9.5990000000000002</v>
      </c>
      <c r="E504" s="2">
        <v>10.179</v>
      </c>
      <c r="F504" s="2">
        <v>1</v>
      </c>
      <c r="G504" s="2">
        <v>10.179</v>
      </c>
      <c r="H504" s="15">
        <v>1.943500424808834E-2</v>
      </c>
    </row>
    <row r="505" spans="1:8" ht="13.5" x14ac:dyDescent="0.25">
      <c r="A505" s="11"/>
      <c r="B505" s="10">
        <v>42737</v>
      </c>
      <c r="C505" s="2">
        <v>18.7</v>
      </c>
      <c r="D505" s="2">
        <v>9.782</v>
      </c>
      <c r="E505" s="2">
        <v>10.176</v>
      </c>
      <c r="F505" s="2">
        <v>200</v>
      </c>
      <c r="G505" s="2">
        <v>2035.2</v>
      </c>
      <c r="H505" s="15">
        <v>1.9064485883946228E-2</v>
      </c>
    </row>
    <row r="506" spans="1:8" ht="13.5" x14ac:dyDescent="0.25">
      <c r="A506" s="11"/>
      <c r="B506" s="10">
        <v>42738</v>
      </c>
      <c r="C506" s="2">
        <v>18.7</v>
      </c>
      <c r="D506" s="2">
        <v>9.782</v>
      </c>
      <c r="E506" s="2">
        <v>10.167999999999999</v>
      </c>
      <c r="F506" s="2">
        <v>202</v>
      </c>
      <c r="G506" s="2">
        <v>2053.9359999999997</v>
      </c>
      <c r="H506" s="15">
        <v>0</v>
      </c>
    </row>
    <row r="507" spans="1:8" ht="13.5" x14ac:dyDescent="0.25">
      <c r="A507" s="11"/>
      <c r="B507" s="10">
        <v>42739</v>
      </c>
      <c r="C507" s="2">
        <v>18.68</v>
      </c>
      <c r="D507" s="2">
        <v>9.7710000000000008</v>
      </c>
      <c r="E507" s="2">
        <v>0</v>
      </c>
      <c r="F507" s="2">
        <v>0</v>
      </c>
      <c r="G507" s="2">
        <v>0</v>
      </c>
      <c r="H507" s="15">
        <v>-1.1245144142301403E-3</v>
      </c>
    </row>
    <row r="508" spans="1:8" ht="13.5" x14ac:dyDescent="0.25">
      <c r="A508" s="11"/>
      <c r="B508" s="10">
        <v>42740</v>
      </c>
      <c r="C508" s="2">
        <v>18.68</v>
      </c>
      <c r="D508" s="2">
        <v>9.7710000000000008</v>
      </c>
      <c r="E508" s="2">
        <v>0</v>
      </c>
      <c r="F508" s="2">
        <v>0</v>
      </c>
      <c r="G508" s="2">
        <v>0</v>
      </c>
      <c r="H508" s="15">
        <v>0</v>
      </c>
    </row>
    <row r="509" spans="1:8" ht="13.5" x14ac:dyDescent="0.25">
      <c r="A509" s="11"/>
      <c r="B509" s="10">
        <v>42741</v>
      </c>
      <c r="C509" s="2">
        <v>18.68</v>
      </c>
      <c r="D509" s="2">
        <v>9.7710000000000008</v>
      </c>
      <c r="E509" s="2">
        <v>0</v>
      </c>
      <c r="F509" s="2">
        <v>0</v>
      </c>
      <c r="G509" s="2">
        <v>0</v>
      </c>
      <c r="H509" s="15">
        <v>0</v>
      </c>
    </row>
    <row r="510" spans="1:8" ht="13.5" x14ac:dyDescent="0.25">
      <c r="A510" s="11"/>
      <c r="B510" s="10">
        <v>42744</v>
      </c>
      <c r="C510" s="2">
        <v>18.68</v>
      </c>
      <c r="D510" s="2">
        <v>9.7710000000000008</v>
      </c>
      <c r="E510" s="2">
        <v>9.8640000000000008</v>
      </c>
      <c r="F510" s="2">
        <v>351</v>
      </c>
      <c r="G510" s="2">
        <v>3462.2640000000001</v>
      </c>
      <c r="H510" s="15">
        <v>0</v>
      </c>
    </row>
    <row r="511" spans="1:8" ht="13.5" x14ac:dyDescent="0.25">
      <c r="A511" s="11"/>
      <c r="B511" s="10">
        <v>42745</v>
      </c>
      <c r="C511" s="2">
        <v>18.38</v>
      </c>
      <c r="D511" s="2">
        <v>9.6140000000000008</v>
      </c>
      <c r="E511" s="2">
        <v>9.9619999999999997</v>
      </c>
      <c r="F511" s="2">
        <v>536</v>
      </c>
      <c r="G511" s="2">
        <v>5339.6319999999996</v>
      </c>
      <c r="H511" s="15">
        <v>-1.6067956196909223E-2</v>
      </c>
    </row>
    <row r="512" spans="1:8" ht="13.5" x14ac:dyDescent="0.25">
      <c r="A512" s="11"/>
      <c r="B512" s="10">
        <v>42746</v>
      </c>
      <c r="C512" s="2">
        <v>18.25</v>
      </c>
      <c r="D512" s="2">
        <v>9.5459999999999994</v>
      </c>
      <c r="E512" s="2">
        <v>9.9269999999999996</v>
      </c>
      <c r="F512" s="2">
        <v>600</v>
      </c>
      <c r="G512" s="2">
        <v>5956.2</v>
      </c>
      <c r="H512" s="15">
        <v>-7.0730185146662562E-3</v>
      </c>
    </row>
    <row r="513" spans="1:8" ht="13.5" x14ac:dyDescent="0.25">
      <c r="A513" s="11"/>
      <c r="B513" s="10">
        <v>42747</v>
      </c>
      <c r="C513" s="2">
        <v>18.25</v>
      </c>
      <c r="D513" s="2">
        <v>9.5459999999999994</v>
      </c>
      <c r="E513" s="2">
        <v>9.9239999999999995</v>
      </c>
      <c r="F513" s="2">
        <v>755</v>
      </c>
      <c r="G513" s="2">
        <v>7492.62</v>
      </c>
      <c r="H513" s="15">
        <v>0</v>
      </c>
    </row>
    <row r="514" spans="1:8" ht="13.5" x14ac:dyDescent="0.25">
      <c r="A514" s="11"/>
      <c r="B514" s="10">
        <v>42748</v>
      </c>
      <c r="C514" s="2">
        <v>18.25</v>
      </c>
      <c r="D514" s="2">
        <v>9.5459999999999994</v>
      </c>
      <c r="E514" s="2">
        <v>9.9139999999999997</v>
      </c>
      <c r="F514" s="2">
        <v>1189</v>
      </c>
      <c r="G514" s="2">
        <v>11787.745999999999</v>
      </c>
      <c r="H514" s="15">
        <v>0</v>
      </c>
    </row>
    <row r="515" spans="1:8" ht="13.5" x14ac:dyDescent="0.25">
      <c r="A515" s="11"/>
      <c r="B515" s="10">
        <v>42751</v>
      </c>
      <c r="C515" s="2">
        <v>18.350000000000001</v>
      </c>
      <c r="D515" s="2">
        <v>9.5990000000000002</v>
      </c>
      <c r="E515" s="2">
        <v>9.9559999999999995</v>
      </c>
      <c r="F515" s="2">
        <v>4060</v>
      </c>
      <c r="G515" s="2">
        <v>40421.360000000001</v>
      </c>
      <c r="H515" s="15">
        <v>5.5520636915986623E-3</v>
      </c>
    </row>
    <row r="516" spans="1:8" ht="13.5" x14ac:dyDescent="0.25">
      <c r="A516" s="11"/>
      <c r="B516" s="10">
        <v>42752</v>
      </c>
      <c r="C516" s="2">
        <v>18.5</v>
      </c>
      <c r="D516" s="2">
        <v>9.6769999999999996</v>
      </c>
      <c r="E516" s="2">
        <v>10.004</v>
      </c>
      <c r="F516" s="2">
        <v>779</v>
      </c>
      <c r="G516" s="2">
        <v>7793.116</v>
      </c>
      <c r="H516" s="15">
        <v>8.1258464423376812E-3</v>
      </c>
    </row>
    <row r="517" spans="1:8" ht="13.5" x14ac:dyDescent="0.25">
      <c r="A517" s="11"/>
      <c r="B517" s="10">
        <v>42753</v>
      </c>
      <c r="C517" s="2">
        <v>18.5</v>
      </c>
      <c r="D517" s="2">
        <v>9.6769999999999996</v>
      </c>
      <c r="E517" s="2">
        <v>10.035</v>
      </c>
      <c r="F517" s="2">
        <v>713</v>
      </c>
      <c r="G517" s="2">
        <v>7154.9549999999999</v>
      </c>
      <c r="H517" s="15">
        <v>0</v>
      </c>
    </row>
    <row r="518" spans="1:8" ht="13.5" x14ac:dyDescent="0.25">
      <c r="A518" s="11"/>
      <c r="B518" s="10">
        <v>42754</v>
      </c>
      <c r="C518" s="2">
        <v>18.48</v>
      </c>
      <c r="D518" s="2">
        <v>9.6669999999999998</v>
      </c>
      <c r="E518" s="2">
        <v>9.9610000000000003</v>
      </c>
      <c r="F518" s="2">
        <v>5001</v>
      </c>
      <c r="G518" s="2">
        <v>49814.961000000003</v>
      </c>
      <c r="H518" s="15">
        <v>-1.0333781130515435E-3</v>
      </c>
    </row>
    <row r="519" spans="1:8" ht="13.5" x14ac:dyDescent="0.25">
      <c r="A519" s="11"/>
      <c r="B519" s="10">
        <v>42755</v>
      </c>
      <c r="C519" s="2">
        <v>18.48</v>
      </c>
      <c r="D519" s="2">
        <v>9.6669999999999998</v>
      </c>
      <c r="E519" s="2">
        <v>0</v>
      </c>
      <c r="F519" s="2">
        <v>0</v>
      </c>
      <c r="G519" s="2">
        <v>0</v>
      </c>
      <c r="H519" s="15">
        <v>0</v>
      </c>
    </row>
    <row r="520" spans="1:8" ht="13.5" x14ac:dyDescent="0.25">
      <c r="A520" s="11"/>
      <c r="B520" s="10">
        <v>42758</v>
      </c>
      <c r="C520" s="2">
        <v>18.48</v>
      </c>
      <c r="D520" s="2">
        <v>9.6669999999999998</v>
      </c>
      <c r="E520" s="2">
        <v>9.7989999999999995</v>
      </c>
      <c r="F520" s="2">
        <v>720</v>
      </c>
      <c r="G520" s="2">
        <v>7055.28</v>
      </c>
      <c r="H520" s="15">
        <v>0</v>
      </c>
    </row>
    <row r="521" spans="1:8" ht="13.5" x14ac:dyDescent="0.25">
      <c r="A521" s="11"/>
      <c r="B521" s="10">
        <v>42759</v>
      </c>
      <c r="C521" s="2">
        <v>18</v>
      </c>
      <c r="D521" s="2">
        <v>9.4160000000000004</v>
      </c>
      <c r="E521" s="2">
        <v>9.7989999999999995</v>
      </c>
      <c r="F521" s="2">
        <v>146</v>
      </c>
      <c r="G521" s="2">
        <v>1430.654</v>
      </c>
      <c r="H521" s="15">
        <v>-2.5964621909589269E-2</v>
      </c>
    </row>
    <row r="522" spans="1:8" ht="13.5" x14ac:dyDescent="0.25">
      <c r="A522" s="11"/>
      <c r="B522" s="10">
        <v>42760</v>
      </c>
      <c r="C522" s="2">
        <v>18</v>
      </c>
      <c r="D522" s="2">
        <v>9.4160000000000004</v>
      </c>
      <c r="E522" s="2">
        <v>9.798</v>
      </c>
      <c r="F522" s="2">
        <v>205</v>
      </c>
      <c r="G522" s="2">
        <v>2008.59</v>
      </c>
      <c r="H522" s="15">
        <v>0</v>
      </c>
    </row>
    <row r="523" spans="1:8" ht="13.5" x14ac:dyDescent="0.25">
      <c r="A523" s="11"/>
      <c r="B523" s="10">
        <v>42761</v>
      </c>
      <c r="C523" s="2">
        <v>18.3</v>
      </c>
      <c r="D523" s="2">
        <v>9.5730000000000004</v>
      </c>
      <c r="E523" s="2">
        <v>9.9090000000000007</v>
      </c>
      <c r="F523" s="2">
        <v>500</v>
      </c>
      <c r="G523" s="2">
        <v>4954.5</v>
      </c>
      <c r="H523" s="15">
        <v>1.6673746813933733E-2</v>
      </c>
    </row>
    <row r="524" spans="1:8" ht="13.5" x14ac:dyDescent="0.25">
      <c r="A524" s="11"/>
      <c r="B524" s="10">
        <v>42762</v>
      </c>
      <c r="C524" s="2">
        <v>18.2</v>
      </c>
      <c r="D524" s="2">
        <v>9.52</v>
      </c>
      <c r="E524" s="2">
        <v>10.026999999999999</v>
      </c>
      <c r="F524" s="2">
        <v>1</v>
      </c>
      <c r="G524" s="2">
        <v>10.026999999999999</v>
      </c>
      <c r="H524" s="15">
        <v>-5.5364044709078474E-3</v>
      </c>
    </row>
    <row r="525" spans="1:8" ht="13.5" x14ac:dyDescent="0.25">
      <c r="A525" s="11"/>
      <c r="B525" s="10">
        <v>42765</v>
      </c>
      <c r="C525" s="2">
        <v>18.420000000000002</v>
      </c>
      <c r="D525" s="2">
        <v>9.6349999999999998</v>
      </c>
      <c r="E525" s="2">
        <v>9.8089999999999993</v>
      </c>
      <c r="F525" s="2">
        <v>1553</v>
      </c>
      <c r="G525" s="2">
        <v>15233.376999999999</v>
      </c>
      <c r="H525" s="15">
        <v>1.2079831932773132E-2</v>
      </c>
    </row>
    <row r="526" spans="1:8" ht="13.5" x14ac:dyDescent="0.25">
      <c r="A526" s="11"/>
      <c r="B526" s="10">
        <v>42766</v>
      </c>
      <c r="C526" s="2">
        <v>18.2</v>
      </c>
      <c r="D526" s="2">
        <v>9.52</v>
      </c>
      <c r="E526" s="2">
        <v>0</v>
      </c>
      <c r="F526" s="2">
        <v>0</v>
      </c>
      <c r="G526" s="2">
        <v>0</v>
      </c>
      <c r="H526" s="15">
        <v>-1.1935651271406354E-2</v>
      </c>
    </row>
    <row r="527" spans="1:8" ht="13.5" x14ac:dyDescent="0.25">
      <c r="A527" s="11"/>
      <c r="B527" s="10">
        <v>42767</v>
      </c>
      <c r="C527" s="2">
        <v>18.2</v>
      </c>
      <c r="D527" s="2">
        <v>9.52</v>
      </c>
      <c r="E527" s="2">
        <v>9.8610000000000007</v>
      </c>
      <c r="F527" s="2">
        <v>1158</v>
      </c>
      <c r="G527" s="2">
        <v>11419.038</v>
      </c>
      <c r="H527" s="15">
        <v>0</v>
      </c>
    </row>
    <row r="528" spans="1:8" ht="13.5" x14ac:dyDescent="0.25">
      <c r="A528" s="11"/>
      <c r="B528" s="10">
        <v>42768</v>
      </c>
      <c r="C528" s="2">
        <v>17.95</v>
      </c>
      <c r="D528" s="2">
        <v>9.3889999999999993</v>
      </c>
      <c r="E528" s="2">
        <v>9.766</v>
      </c>
      <c r="F528" s="2">
        <v>570</v>
      </c>
      <c r="G528" s="2">
        <v>5566.62</v>
      </c>
      <c r="H528" s="15">
        <v>-1.3760504201680696E-2</v>
      </c>
    </row>
    <row r="529" spans="1:8" ht="13.5" x14ac:dyDescent="0.25">
      <c r="A529" s="11"/>
      <c r="B529" s="10">
        <v>42769</v>
      </c>
      <c r="C529" s="2">
        <v>17.940000000000001</v>
      </c>
      <c r="D529" s="2">
        <v>9.3840000000000003</v>
      </c>
      <c r="E529" s="2">
        <v>9.7650000000000006</v>
      </c>
      <c r="F529" s="2">
        <v>200</v>
      </c>
      <c r="G529" s="2">
        <v>1953</v>
      </c>
      <c r="H529" s="15">
        <v>-5.3253807647236191E-4</v>
      </c>
    </row>
    <row r="530" spans="1:8" ht="13.5" x14ac:dyDescent="0.25">
      <c r="A530" s="11"/>
      <c r="B530" s="10">
        <v>42772</v>
      </c>
      <c r="C530" s="2">
        <v>17.940000000000001</v>
      </c>
      <c r="D530" s="2">
        <v>9.3840000000000003</v>
      </c>
      <c r="E530" s="2">
        <v>9.9410000000000007</v>
      </c>
      <c r="F530" s="2">
        <v>3370</v>
      </c>
      <c r="G530" s="2">
        <v>33501.170000000006</v>
      </c>
      <c r="H530" s="15">
        <v>0</v>
      </c>
    </row>
    <row r="531" spans="1:8" ht="13.5" x14ac:dyDescent="0.25">
      <c r="A531" s="11"/>
      <c r="B531" s="10">
        <v>42773</v>
      </c>
      <c r="C531" s="2">
        <v>18.47</v>
      </c>
      <c r="D531" s="2">
        <v>9.6609999999999996</v>
      </c>
      <c r="E531" s="2">
        <v>10.055</v>
      </c>
      <c r="F531" s="2">
        <v>69</v>
      </c>
      <c r="G531" s="2">
        <v>693.79499999999996</v>
      </c>
      <c r="H531" s="15">
        <v>2.9518329070758655E-2</v>
      </c>
    </row>
    <row r="532" spans="1:8" ht="13.5" x14ac:dyDescent="0.25">
      <c r="A532" s="11"/>
      <c r="B532" s="10">
        <v>42774</v>
      </c>
      <c r="C532" s="2">
        <v>18.7</v>
      </c>
      <c r="D532" s="2">
        <v>9.782</v>
      </c>
      <c r="E532" s="2">
        <v>10.178000000000001</v>
      </c>
      <c r="F532" s="2">
        <v>9475</v>
      </c>
      <c r="G532" s="2">
        <v>96436.55</v>
      </c>
      <c r="H532" s="15">
        <v>1.252458337646211E-2</v>
      </c>
    </row>
    <row r="533" spans="1:8" ht="13.5" x14ac:dyDescent="0.25">
      <c r="A533" s="11"/>
      <c r="B533" s="10">
        <v>42775</v>
      </c>
      <c r="C533" s="2">
        <v>18.7</v>
      </c>
      <c r="D533" s="2">
        <v>9.782</v>
      </c>
      <c r="E533" s="2">
        <v>10.1</v>
      </c>
      <c r="F533" s="2">
        <v>2944</v>
      </c>
      <c r="G533" s="2">
        <v>29734.399999999998</v>
      </c>
      <c r="H533" s="15">
        <v>0</v>
      </c>
    </row>
    <row r="534" spans="1:8" ht="13.5" x14ac:dyDescent="0.25">
      <c r="A534" s="11"/>
      <c r="B534" s="10">
        <v>42776</v>
      </c>
      <c r="C534" s="2">
        <v>18.7</v>
      </c>
      <c r="D534" s="2">
        <v>9.782</v>
      </c>
      <c r="E534" s="2">
        <v>10.266</v>
      </c>
      <c r="F534" s="2">
        <v>8040</v>
      </c>
      <c r="G534" s="2">
        <v>82538.64</v>
      </c>
      <c r="H534" s="15">
        <v>0</v>
      </c>
    </row>
    <row r="535" spans="1:8" ht="13.5" x14ac:dyDescent="0.25">
      <c r="A535" s="11"/>
      <c r="B535" s="10">
        <v>42779</v>
      </c>
      <c r="C535" s="2">
        <v>19.100000000000001</v>
      </c>
      <c r="D535" s="2">
        <v>9.9909999999999997</v>
      </c>
      <c r="E535" s="2">
        <v>10.096</v>
      </c>
      <c r="F535" s="2">
        <v>10185</v>
      </c>
      <c r="G535" s="2">
        <v>102827.76</v>
      </c>
      <c r="H535" s="15">
        <v>2.1365773870374118E-2</v>
      </c>
    </row>
    <row r="536" spans="1:8" ht="13.5" x14ac:dyDescent="0.25">
      <c r="A536" s="11"/>
      <c r="B536" s="10">
        <v>42780</v>
      </c>
      <c r="C536" s="2">
        <v>19</v>
      </c>
      <c r="D536" s="2">
        <v>9.9390000000000001</v>
      </c>
      <c r="E536" s="2">
        <v>10.324</v>
      </c>
      <c r="F536" s="2">
        <v>6388</v>
      </c>
      <c r="G536" s="2">
        <v>65949.712</v>
      </c>
      <c r="H536" s="15">
        <v>-5.2046842157941753E-3</v>
      </c>
    </row>
    <row r="537" spans="1:8" ht="13.5" x14ac:dyDescent="0.25">
      <c r="A537" s="11"/>
      <c r="B537" s="10">
        <v>42781</v>
      </c>
      <c r="C537" s="2">
        <v>19</v>
      </c>
      <c r="D537" s="2">
        <v>9.9390000000000001</v>
      </c>
      <c r="E537" s="2">
        <v>10.429</v>
      </c>
      <c r="F537" s="2">
        <v>700</v>
      </c>
      <c r="G537" s="2">
        <v>7300.3</v>
      </c>
      <c r="H537" s="15">
        <v>0</v>
      </c>
    </row>
    <row r="538" spans="1:8" ht="13.5" x14ac:dyDescent="0.25">
      <c r="A538" s="11"/>
      <c r="B538" s="10">
        <v>42782</v>
      </c>
      <c r="C538" s="2">
        <v>19</v>
      </c>
      <c r="D538" s="2">
        <v>9.9390000000000001</v>
      </c>
      <c r="E538" s="2">
        <v>10.35</v>
      </c>
      <c r="F538" s="2">
        <v>11</v>
      </c>
      <c r="G538" s="2">
        <v>113.85</v>
      </c>
      <c r="H538" s="15">
        <v>0</v>
      </c>
    </row>
    <row r="539" spans="1:8" ht="13.5" x14ac:dyDescent="0.25">
      <c r="A539" s="11"/>
      <c r="B539" s="10">
        <v>42783</v>
      </c>
      <c r="C539" s="2">
        <v>19</v>
      </c>
      <c r="D539" s="2">
        <v>9.9390000000000001</v>
      </c>
      <c r="E539" s="2">
        <v>10.234</v>
      </c>
      <c r="F539" s="2">
        <v>679</v>
      </c>
      <c r="G539" s="2">
        <v>6948.8860000000004</v>
      </c>
      <c r="H539" s="15">
        <v>0</v>
      </c>
    </row>
    <row r="540" spans="1:8" ht="13.5" x14ac:dyDescent="0.25">
      <c r="A540" s="11"/>
      <c r="B540" s="10">
        <v>42786</v>
      </c>
      <c r="C540" s="2">
        <v>19</v>
      </c>
      <c r="D540" s="2">
        <v>9.9390000000000001</v>
      </c>
      <c r="E540" s="2">
        <v>10.179</v>
      </c>
      <c r="F540" s="2">
        <v>1811</v>
      </c>
      <c r="G540" s="2">
        <v>18434.169000000002</v>
      </c>
      <c r="H540" s="15">
        <v>0</v>
      </c>
    </row>
    <row r="541" spans="1:8" ht="13.5" x14ac:dyDescent="0.25">
      <c r="A541" s="11"/>
      <c r="B541" s="10">
        <v>42787</v>
      </c>
      <c r="C541" s="2">
        <v>19</v>
      </c>
      <c r="D541" s="2">
        <v>9.9390000000000001</v>
      </c>
      <c r="E541" s="2">
        <v>10.339</v>
      </c>
      <c r="F541" s="2">
        <v>214</v>
      </c>
      <c r="G541" s="2">
        <v>2212.5460000000003</v>
      </c>
      <c r="H541" s="15">
        <v>0</v>
      </c>
    </row>
    <row r="542" spans="1:8" ht="13.5" x14ac:dyDescent="0.25">
      <c r="A542" s="11"/>
      <c r="B542" s="10">
        <v>42788</v>
      </c>
      <c r="C542" s="2">
        <v>19</v>
      </c>
      <c r="D542" s="2">
        <v>9.9390000000000001</v>
      </c>
      <c r="E542" s="2">
        <v>10.337</v>
      </c>
      <c r="F542" s="2">
        <v>820</v>
      </c>
      <c r="G542" s="2">
        <v>8476.34</v>
      </c>
      <c r="H542" s="15">
        <v>0</v>
      </c>
    </row>
    <row r="543" spans="1:8" ht="13.5" x14ac:dyDescent="0.25">
      <c r="A543" s="11"/>
      <c r="B543" s="10">
        <v>42789</v>
      </c>
      <c r="C543" s="2">
        <v>18.989999999999998</v>
      </c>
      <c r="D543" s="2">
        <v>9.9329999999999998</v>
      </c>
      <c r="E543" s="2">
        <v>10.321</v>
      </c>
      <c r="F543" s="2">
        <v>2840</v>
      </c>
      <c r="G543" s="2">
        <v>29311.64</v>
      </c>
      <c r="H543" s="15">
        <v>-6.0368246302447198E-4</v>
      </c>
    </row>
    <row r="544" spans="1:8" ht="13.5" x14ac:dyDescent="0.25">
      <c r="A544" s="11"/>
      <c r="B544" s="10">
        <v>42790</v>
      </c>
      <c r="C544" s="2">
        <v>18.899999999999999</v>
      </c>
      <c r="D544" s="2">
        <v>9.8859999999999992</v>
      </c>
      <c r="E544" s="2">
        <v>10.82</v>
      </c>
      <c r="F544" s="2">
        <v>43961</v>
      </c>
      <c r="G544" s="2">
        <v>475658.02</v>
      </c>
      <c r="H544" s="15">
        <v>-4.7317024061210708E-3</v>
      </c>
    </row>
    <row r="545" spans="1:8" ht="13.5" x14ac:dyDescent="0.25">
      <c r="A545" s="11"/>
      <c r="B545" s="10">
        <v>42793</v>
      </c>
      <c r="C545" s="2">
        <v>20.05</v>
      </c>
      <c r="D545" s="2">
        <v>10.488</v>
      </c>
      <c r="E545" s="2">
        <v>11.237</v>
      </c>
      <c r="F545" s="2">
        <v>38098</v>
      </c>
      <c r="G545" s="2">
        <v>428107.22600000002</v>
      </c>
      <c r="H545" s="15">
        <v>6.089419380942751E-2</v>
      </c>
    </row>
    <row r="546" spans="1:8" ht="13.5" x14ac:dyDescent="0.25">
      <c r="A546" s="11"/>
      <c r="B546" s="10">
        <v>42794</v>
      </c>
      <c r="C546" s="2">
        <v>20.399999999999999</v>
      </c>
      <c r="D546" s="2">
        <v>10.670999999999999</v>
      </c>
      <c r="E546" s="2">
        <v>10.872</v>
      </c>
      <c r="F546" s="2">
        <v>2830</v>
      </c>
      <c r="G546" s="2">
        <v>30767.759999999998</v>
      </c>
      <c r="H546" s="15">
        <v>1.7448512585812342E-2</v>
      </c>
    </row>
    <row r="547" spans="1:8" ht="13.5" x14ac:dyDescent="0.25">
      <c r="A547" s="11"/>
      <c r="B547" s="10">
        <v>42795</v>
      </c>
      <c r="C547" s="2">
        <v>19.73</v>
      </c>
      <c r="D547" s="2">
        <v>10.321</v>
      </c>
      <c r="E547" s="2">
        <v>10.581</v>
      </c>
      <c r="F547" s="2">
        <v>5702</v>
      </c>
      <c r="G547" s="2">
        <v>60332.861999999994</v>
      </c>
      <c r="H547" s="15">
        <v>-3.2799175335020116E-2</v>
      </c>
    </row>
    <row r="548" spans="1:8" ht="13.5" x14ac:dyDescent="0.25">
      <c r="A548" s="11"/>
      <c r="B548" s="10">
        <v>42796</v>
      </c>
      <c r="C548" s="2">
        <v>19.5</v>
      </c>
      <c r="D548" s="2">
        <v>10.199999999999999</v>
      </c>
      <c r="E548" s="2">
        <v>10.499000000000001</v>
      </c>
      <c r="F548" s="2">
        <v>1443</v>
      </c>
      <c r="G548" s="2">
        <v>15150.057000000001</v>
      </c>
      <c r="H548" s="15">
        <v>-1.1723670186997426E-2</v>
      </c>
    </row>
    <row r="549" spans="1:8" ht="13.5" x14ac:dyDescent="0.25">
      <c r="A549" s="11"/>
      <c r="B549" s="10">
        <v>42797</v>
      </c>
      <c r="C549" s="2">
        <v>19.2</v>
      </c>
      <c r="D549" s="2">
        <v>10.042999999999999</v>
      </c>
      <c r="E549" s="2">
        <v>10.304</v>
      </c>
      <c r="F549" s="2">
        <v>3434</v>
      </c>
      <c r="G549" s="2">
        <v>35383.936000000002</v>
      </c>
      <c r="H549" s="15">
        <v>-1.5392156862745102E-2</v>
      </c>
    </row>
    <row r="550" spans="1:8" ht="13.5" x14ac:dyDescent="0.25">
      <c r="A550" s="11"/>
      <c r="B550" s="10">
        <v>42800</v>
      </c>
      <c r="C550" s="2">
        <v>18.899999999999999</v>
      </c>
      <c r="D550" s="2">
        <v>9.8859999999999992</v>
      </c>
      <c r="E550" s="2">
        <v>10.614000000000001</v>
      </c>
      <c r="F550" s="2">
        <v>9722</v>
      </c>
      <c r="G550" s="2">
        <v>103189.308</v>
      </c>
      <c r="H550" s="15">
        <v>-1.5632779050084641E-2</v>
      </c>
    </row>
    <row r="551" spans="1:8" ht="13.5" x14ac:dyDescent="0.25">
      <c r="A551" s="11"/>
      <c r="B551" s="10">
        <v>42801</v>
      </c>
      <c r="C551" s="2">
        <v>19.75</v>
      </c>
      <c r="D551" s="2">
        <v>10.331</v>
      </c>
      <c r="E551" s="2">
        <v>11.025</v>
      </c>
      <c r="F551" s="2">
        <v>14954</v>
      </c>
      <c r="G551" s="2">
        <v>164867.85</v>
      </c>
      <c r="H551" s="15">
        <v>4.5013149908962199E-2</v>
      </c>
    </row>
    <row r="552" spans="1:8" ht="13.5" x14ac:dyDescent="0.25">
      <c r="A552" s="11"/>
      <c r="B552" s="10">
        <v>42802</v>
      </c>
      <c r="C552" s="2">
        <v>20</v>
      </c>
      <c r="D552" s="2">
        <v>10.462</v>
      </c>
      <c r="E552" s="2">
        <v>11.066000000000001</v>
      </c>
      <c r="F552" s="2">
        <v>1</v>
      </c>
      <c r="G552" s="2">
        <v>11.066000000000001</v>
      </c>
      <c r="H552" s="15">
        <v>1.2680282644468127E-2</v>
      </c>
    </row>
    <row r="553" spans="1:8" ht="13.5" x14ac:dyDescent="0.25">
      <c r="A553" s="11"/>
      <c r="B553" s="10">
        <v>42803</v>
      </c>
      <c r="C553" s="2">
        <v>20.329999999999998</v>
      </c>
      <c r="D553" s="2">
        <v>10.634</v>
      </c>
      <c r="E553" s="2">
        <v>10.895</v>
      </c>
      <c r="F553" s="2">
        <v>1491</v>
      </c>
      <c r="G553" s="2">
        <v>16244.445</v>
      </c>
      <c r="H553" s="15">
        <v>1.6440451156566678E-2</v>
      </c>
    </row>
    <row r="554" spans="1:8" ht="13.5" x14ac:dyDescent="0.25">
      <c r="A554" s="11"/>
      <c r="B554" s="10">
        <v>42804</v>
      </c>
      <c r="C554" s="2">
        <v>19.93</v>
      </c>
      <c r="D554" s="2">
        <v>10.425000000000001</v>
      </c>
      <c r="E554" s="2">
        <v>10.840999999999999</v>
      </c>
      <c r="F554" s="2">
        <v>354</v>
      </c>
      <c r="G554" s="2">
        <v>3837.7139999999999</v>
      </c>
      <c r="H554" s="15">
        <v>-1.9653940191837468E-2</v>
      </c>
    </row>
    <row r="555" spans="1:8" ht="13.5" x14ac:dyDescent="0.25">
      <c r="A555" s="11"/>
      <c r="B555" s="10">
        <v>42807</v>
      </c>
      <c r="C555" s="2">
        <v>19.899999999999999</v>
      </c>
      <c r="D555" s="2">
        <v>10.409000000000001</v>
      </c>
      <c r="E555" s="2">
        <v>10.728</v>
      </c>
      <c r="F555" s="2">
        <v>881</v>
      </c>
      <c r="G555" s="2">
        <v>9451.3680000000004</v>
      </c>
      <c r="H555" s="15">
        <v>-1.5347721822541978E-3</v>
      </c>
    </row>
    <row r="556" spans="1:8" ht="13.5" x14ac:dyDescent="0.25">
      <c r="A556" s="11"/>
      <c r="B556" s="10">
        <v>42808</v>
      </c>
      <c r="C556" s="2">
        <v>19.350000000000001</v>
      </c>
      <c r="D556" s="2">
        <v>10.122</v>
      </c>
      <c r="E556" s="2">
        <v>10.545999999999999</v>
      </c>
      <c r="F556" s="2">
        <v>31</v>
      </c>
      <c r="G556" s="2">
        <v>326.92599999999999</v>
      </c>
      <c r="H556" s="15">
        <v>-2.7572293207801017E-2</v>
      </c>
    </row>
    <row r="557" spans="1:8" ht="13.5" x14ac:dyDescent="0.25">
      <c r="A557" s="11"/>
      <c r="B557" s="10">
        <v>42809</v>
      </c>
      <c r="C557" s="2">
        <v>19.36</v>
      </c>
      <c r="D557" s="2">
        <v>10.127000000000001</v>
      </c>
      <c r="E557" s="2">
        <v>10.746</v>
      </c>
      <c r="F557" s="2">
        <v>501</v>
      </c>
      <c r="G557" s="2">
        <v>5383.7460000000001</v>
      </c>
      <c r="H557" s="15">
        <v>4.9397352301924335E-4</v>
      </c>
    </row>
    <row r="558" spans="1:8" ht="13.5" x14ac:dyDescent="0.25">
      <c r="A558" s="11"/>
      <c r="B558" s="10">
        <v>42810</v>
      </c>
      <c r="C558" s="2">
        <v>19.7</v>
      </c>
      <c r="D558" s="2">
        <v>10.305</v>
      </c>
      <c r="E558" s="2">
        <v>10.709</v>
      </c>
      <c r="F558" s="2">
        <v>1775</v>
      </c>
      <c r="G558" s="2">
        <v>19008.474999999999</v>
      </c>
      <c r="H558" s="15">
        <v>1.7576774958032886E-2</v>
      </c>
    </row>
    <row r="559" spans="1:8" ht="13.5" x14ac:dyDescent="0.25">
      <c r="A559" s="11"/>
      <c r="B559" s="10">
        <v>42811</v>
      </c>
      <c r="C559" s="2">
        <v>19.7</v>
      </c>
      <c r="D559" s="2">
        <v>10.305</v>
      </c>
      <c r="E559" s="2">
        <v>10.763999999999999</v>
      </c>
      <c r="F559" s="2">
        <v>1740</v>
      </c>
      <c r="G559" s="2">
        <v>18729.36</v>
      </c>
      <c r="H559" s="15">
        <v>0</v>
      </c>
    </row>
    <row r="560" spans="1:8" ht="13.5" x14ac:dyDescent="0.25">
      <c r="A560" s="11"/>
      <c r="B560" s="10">
        <v>42815</v>
      </c>
      <c r="C560" s="2">
        <v>19.7</v>
      </c>
      <c r="D560" s="2">
        <v>10.305</v>
      </c>
      <c r="E560" s="2">
        <v>10.775</v>
      </c>
      <c r="F560" s="2">
        <v>2500</v>
      </c>
      <c r="G560" s="2">
        <v>26937.5</v>
      </c>
      <c r="H560" s="15">
        <v>0</v>
      </c>
    </row>
    <row r="561" spans="1:8" ht="13.5" x14ac:dyDescent="0.25">
      <c r="A561" s="11"/>
      <c r="B561" s="10">
        <v>42816</v>
      </c>
      <c r="C561" s="2">
        <v>19.79</v>
      </c>
      <c r="D561" s="2">
        <v>10.352</v>
      </c>
      <c r="E561" s="2">
        <v>10.728</v>
      </c>
      <c r="F561" s="2">
        <v>3521</v>
      </c>
      <c r="G561" s="2">
        <v>37773.288</v>
      </c>
      <c r="H561" s="15">
        <v>4.5608927704998154E-3</v>
      </c>
    </row>
    <row r="562" spans="1:8" ht="13.5" x14ac:dyDescent="0.25">
      <c r="A562" s="11"/>
      <c r="B562" s="10">
        <v>42817</v>
      </c>
      <c r="C562" s="2">
        <v>19.7</v>
      </c>
      <c r="D562" s="2">
        <v>10.305</v>
      </c>
      <c r="E562" s="2">
        <v>10.723000000000001</v>
      </c>
      <c r="F562" s="2">
        <v>6710</v>
      </c>
      <c r="G562" s="2">
        <v>71951.33</v>
      </c>
      <c r="H562" s="15">
        <v>-4.5401854714065487E-3</v>
      </c>
    </row>
    <row r="563" spans="1:8" ht="13.5" x14ac:dyDescent="0.25">
      <c r="A563" s="11"/>
      <c r="B563" s="10">
        <v>42818</v>
      </c>
      <c r="C563" s="2">
        <v>19.7</v>
      </c>
      <c r="D563" s="2">
        <v>10.305</v>
      </c>
      <c r="E563" s="2">
        <v>10.601000000000001</v>
      </c>
      <c r="F563" s="2">
        <v>730</v>
      </c>
      <c r="G563" s="2">
        <v>7738.7300000000005</v>
      </c>
      <c r="H563" s="15">
        <v>0</v>
      </c>
    </row>
    <row r="564" spans="1:8" ht="13.5" x14ac:dyDescent="0.25">
      <c r="A564" s="11"/>
      <c r="B564" s="10">
        <v>42821</v>
      </c>
      <c r="C564" s="2">
        <v>19.600000000000001</v>
      </c>
      <c r="D564" s="2">
        <v>10.253</v>
      </c>
      <c r="E564" s="2">
        <v>10.616</v>
      </c>
      <c r="F564" s="2">
        <v>460</v>
      </c>
      <c r="G564" s="2">
        <v>4883.3599999999997</v>
      </c>
      <c r="H564" s="15">
        <v>-5.046094129063523E-3</v>
      </c>
    </row>
    <row r="565" spans="1:8" ht="13.5" x14ac:dyDescent="0.25">
      <c r="A565" s="11"/>
      <c r="B565" s="10">
        <v>42822</v>
      </c>
      <c r="C565" s="2">
        <v>19.5</v>
      </c>
      <c r="D565" s="2">
        <v>10.199999999999999</v>
      </c>
      <c r="E565" s="2">
        <v>10.624000000000001</v>
      </c>
      <c r="F565" s="2">
        <v>1615</v>
      </c>
      <c r="G565" s="2">
        <v>17157.760000000002</v>
      </c>
      <c r="H565" s="15">
        <v>-5.1692187652395225E-3</v>
      </c>
    </row>
    <row r="566" spans="1:8" ht="13.5" x14ac:dyDescent="0.25">
      <c r="A566" s="11"/>
      <c r="B566" s="10">
        <v>42823</v>
      </c>
      <c r="C566" s="2">
        <v>19.579999999999998</v>
      </c>
      <c r="D566" s="2">
        <v>10.242000000000001</v>
      </c>
      <c r="E566" s="2">
        <v>10.507999999999999</v>
      </c>
      <c r="F566" s="2">
        <v>1001</v>
      </c>
      <c r="G566" s="2">
        <v>10518.508</v>
      </c>
      <c r="H566" s="15">
        <v>4.1176470588236858E-3</v>
      </c>
    </row>
    <row r="567" spans="1:8" ht="13.5" x14ac:dyDescent="0.25">
      <c r="A567" s="11"/>
      <c r="B567" s="10">
        <v>42824</v>
      </c>
      <c r="C567" s="2">
        <v>19.5</v>
      </c>
      <c r="D567" s="2">
        <v>10.199999999999999</v>
      </c>
      <c r="E567" s="2">
        <v>10.522</v>
      </c>
      <c r="F567" s="2">
        <v>515</v>
      </c>
      <c r="G567" s="2">
        <v>5418.83</v>
      </c>
      <c r="H567" s="15">
        <v>-4.1007615700060134E-3</v>
      </c>
    </row>
    <row r="568" spans="1:8" ht="13.5" x14ac:dyDescent="0.25">
      <c r="A568" s="11"/>
      <c r="B568" s="10">
        <v>42825</v>
      </c>
      <c r="C568" s="2">
        <v>19.309999999999999</v>
      </c>
      <c r="D568" s="2">
        <v>10.101000000000001</v>
      </c>
      <c r="E568" s="2">
        <v>10.516</v>
      </c>
      <c r="F568" s="2">
        <v>294</v>
      </c>
      <c r="G568" s="2">
        <v>3091.7040000000002</v>
      </c>
      <c r="H568" s="15">
        <v>-9.7058823529410226E-3</v>
      </c>
    </row>
    <row r="569" spans="1:8" ht="13.5" x14ac:dyDescent="0.25">
      <c r="A569" s="11"/>
      <c r="B569" s="10">
        <v>42828</v>
      </c>
      <c r="C569" s="2">
        <v>19.32</v>
      </c>
      <c r="D569" s="2">
        <v>10.106</v>
      </c>
      <c r="E569" s="2">
        <v>10.535</v>
      </c>
      <c r="F569" s="2">
        <v>1726</v>
      </c>
      <c r="G569" s="2">
        <v>18183.41</v>
      </c>
      <c r="H569" s="15">
        <v>4.9500049500039646E-4</v>
      </c>
    </row>
    <row r="570" spans="1:8" ht="13.5" x14ac:dyDescent="0.25">
      <c r="A570" s="11"/>
      <c r="B570" s="10">
        <v>42829</v>
      </c>
      <c r="C570" s="2">
        <v>19.600000000000001</v>
      </c>
      <c r="D570" s="2">
        <v>10.253</v>
      </c>
      <c r="E570" s="2">
        <v>10.574</v>
      </c>
      <c r="F570" s="2">
        <v>18564</v>
      </c>
      <c r="G570" s="2">
        <v>196295.736</v>
      </c>
      <c r="H570" s="15">
        <v>1.454581436770238E-2</v>
      </c>
    </row>
    <row r="571" spans="1:8" ht="13.5" x14ac:dyDescent="0.25">
      <c r="A571" s="11"/>
      <c r="B571" s="10">
        <v>42830</v>
      </c>
      <c r="C571" s="2">
        <v>19.7</v>
      </c>
      <c r="D571" s="2">
        <v>10.305</v>
      </c>
      <c r="E571" s="2">
        <v>10.532999999999999</v>
      </c>
      <c r="F571" s="2">
        <v>7804</v>
      </c>
      <c r="G571" s="2">
        <v>82199.531999999992</v>
      </c>
      <c r="H571" s="15">
        <v>5.0716863357065838E-3</v>
      </c>
    </row>
    <row r="572" spans="1:8" ht="13.5" x14ac:dyDescent="0.25">
      <c r="A572" s="11"/>
      <c r="B572" s="10">
        <v>42831</v>
      </c>
      <c r="C572" s="2">
        <v>19.8</v>
      </c>
      <c r="D572" s="2">
        <v>10.356999999999999</v>
      </c>
      <c r="E572" s="2">
        <v>10.670999999999999</v>
      </c>
      <c r="F572" s="2">
        <v>12689</v>
      </c>
      <c r="G572" s="2">
        <v>135404.31899999999</v>
      </c>
      <c r="H572" s="15">
        <v>5.046094129063523E-3</v>
      </c>
    </row>
    <row r="573" spans="1:8" ht="13.5" x14ac:dyDescent="0.25">
      <c r="A573" s="11"/>
      <c r="B573" s="10">
        <v>42832</v>
      </c>
      <c r="C573" s="2">
        <v>19.8</v>
      </c>
      <c r="D573" s="2">
        <v>10.356999999999999</v>
      </c>
      <c r="E573" s="2">
        <v>10.833</v>
      </c>
      <c r="F573" s="2">
        <v>253</v>
      </c>
      <c r="G573" s="2">
        <v>2740.7490000000003</v>
      </c>
      <c r="H573" s="15">
        <v>0</v>
      </c>
    </row>
    <row r="574" spans="1:8" ht="13.5" x14ac:dyDescent="0.25">
      <c r="A574" s="11"/>
      <c r="B574" s="10">
        <v>42835</v>
      </c>
      <c r="C574" s="2">
        <v>19.8</v>
      </c>
      <c r="D574" s="2">
        <v>10.356999999999999</v>
      </c>
      <c r="E574" s="2">
        <v>10.797000000000001</v>
      </c>
      <c r="F574" s="2">
        <v>3045</v>
      </c>
      <c r="G574" s="2">
        <v>32876.865000000005</v>
      </c>
      <c r="H574" s="15">
        <v>0</v>
      </c>
    </row>
    <row r="575" spans="1:8" ht="13.5" x14ac:dyDescent="0.25">
      <c r="A575" s="11"/>
      <c r="B575" s="10">
        <v>42836</v>
      </c>
      <c r="C575" s="2">
        <v>19.899999999999999</v>
      </c>
      <c r="D575" s="2">
        <v>10.409000000000001</v>
      </c>
      <c r="E575" s="2">
        <v>10.914</v>
      </c>
      <c r="F575" s="2">
        <v>12077</v>
      </c>
      <c r="G575" s="2">
        <v>131808.378</v>
      </c>
      <c r="H575" s="15">
        <v>5.0207589070195404E-3</v>
      </c>
    </row>
    <row r="576" spans="1:8" ht="13.5" x14ac:dyDescent="0.25">
      <c r="A576" s="11"/>
      <c r="B576" s="10">
        <v>42837</v>
      </c>
      <c r="C576" s="2">
        <v>20.100000000000001</v>
      </c>
      <c r="D576" s="2">
        <v>10.513999999999999</v>
      </c>
      <c r="E576" s="2">
        <v>10.994</v>
      </c>
      <c r="F576" s="2">
        <v>1570</v>
      </c>
      <c r="G576" s="2">
        <v>17260.579999999998</v>
      </c>
      <c r="H576" s="15">
        <v>1.0087424344317288E-2</v>
      </c>
    </row>
    <row r="577" spans="1:8" ht="13.5" x14ac:dyDescent="0.25">
      <c r="A577" s="11"/>
      <c r="B577" s="10">
        <v>42838</v>
      </c>
      <c r="C577" s="2">
        <v>20.2</v>
      </c>
      <c r="D577" s="2">
        <v>10.566000000000001</v>
      </c>
      <c r="E577" s="2">
        <v>10.994999999999999</v>
      </c>
      <c r="F577" s="2">
        <v>702</v>
      </c>
      <c r="G577" s="2">
        <v>7718.49</v>
      </c>
      <c r="H577" s="15">
        <v>4.9457865702873674E-3</v>
      </c>
    </row>
    <row r="578" spans="1:8" ht="13.5" x14ac:dyDescent="0.25">
      <c r="A578" s="11"/>
      <c r="B578" s="10">
        <v>42839</v>
      </c>
      <c r="C578" s="2">
        <v>20.2</v>
      </c>
      <c r="D578" s="2">
        <v>10.566000000000001</v>
      </c>
      <c r="E578" s="2">
        <v>10.891</v>
      </c>
      <c r="F578" s="2">
        <v>3875</v>
      </c>
      <c r="G578" s="2">
        <v>42202.625</v>
      </c>
      <c r="H578" s="15">
        <v>0</v>
      </c>
    </row>
    <row r="579" spans="1:8" ht="13.5" x14ac:dyDescent="0.25">
      <c r="A579" s="11"/>
      <c r="B579" s="10">
        <v>42842</v>
      </c>
      <c r="C579" s="2">
        <v>20.010000000000002</v>
      </c>
      <c r="D579" s="2">
        <v>10.467000000000001</v>
      </c>
      <c r="E579" s="2">
        <v>11.023999999999999</v>
      </c>
      <c r="F579" s="2">
        <v>3111</v>
      </c>
      <c r="G579" s="2">
        <v>34295.663999999997</v>
      </c>
      <c r="H579" s="15">
        <v>-9.3696763202725901E-3</v>
      </c>
    </row>
    <row r="580" spans="1:8" ht="13.5" x14ac:dyDescent="0.25">
      <c r="A580" s="11"/>
      <c r="B580" s="10">
        <v>42843</v>
      </c>
      <c r="C580" s="2">
        <v>20.29</v>
      </c>
      <c r="D580" s="2">
        <v>10.613</v>
      </c>
      <c r="E580" s="2">
        <v>10.98</v>
      </c>
      <c r="F580" s="2">
        <v>9683</v>
      </c>
      <c r="G580" s="2">
        <v>106319.34000000001</v>
      </c>
      <c r="H580" s="15">
        <v>1.3948600363045668E-2</v>
      </c>
    </row>
    <row r="581" spans="1:8" ht="13.5" x14ac:dyDescent="0.25">
      <c r="A581" s="11"/>
      <c r="B581" s="10">
        <v>42844</v>
      </c>
      <c r="C581" s="2">
        <v>20.2</v>
      </c>
      <c r="D581" s="2">
        <v>10.566000000000001</v>
      </c>
      <c r="E581" s="2">
        <v>10.898</v>
      </c>
      <c r="F581" s="2">
        <v>1389</v>
      </c>
      <c r="G581" s="2">
        <v>15137.322</v>
      </c>
      <c r="H581" s="15">
        <v>-4.4285310468292491E-3</v>
      </c>
    </row>
    <row r="582" spans="1:8" ht="13.5" x14ac:dyDescent="0.25">
      <c r="A582" s="11"/>
      <c r="B582" s="10">
        <v>42845</v>
      </c>
      <c r="C582" s="2">
        <v>20.010000000000002</v>
      </c>
      <c r="D582" s="2">
        <v>10.467000000000001</v>
      </c>
      <c r="E582" s="2">
        <v>10.728</v>
      </c>
      <c r="F582" s="2">
        <v>6</v>
      </c>
      <c r="G582" s="2">
        <v>64.367999999999995</v>
      </c>
      <c r="H582" s="15">
        <v>-9.3696763202725901E-3</v>
      </c>
    </row>
    <row r="583" spans="1:8" ht="13.5" x14ac:dyDescent="0.25">
      <c r="A583" s="11"/>
      <c r="B583" s="10">
        <v>42846</v>
      </c>
      <c r="C583" s="2">
        <v>20.2</v>
      </c>
      <c r="D583" s="2">
        <v>10.566000000000001</v>
      </c>
      <c r="E583" s="2">
        <v>10.93</v>
      </c>
      <c r="F583" s="2">
        <v>6671</v>
      </c>
      <c r="G583" s="2">
        <v>72914.03</v>
      </c>
      <c r="H583" s="15">
        <v>9.4582975064488577E-3</v>
      </c>
    </row>
    <row r="584" spans="1:8" ht="13.5" x14ac:dyDescent="0.25">
      <c r="A584" s="11"/>
      <c r="B584" s="10">
        <v>42849</v>
      </c>
      <c r="C584" s="2">
        <v>20.2</v>
      </c>
      <c r="D584" s="2">
        <v>10.566000000000001</v>
      </c>
      <c r="E584" s="2">
        <v>10.888999999999999</v>
      </c>
      <c r="F584" s="2">
        <v>906</v>
      </c>
      <c r="G584" s="2">
        <v>9865.4339999999993</v>
      </c>
      <c r="H584" s="15">
        <v>0</v>
      </c>
    </row>
    <row r="585" spans="1:8" ht="13.5" x14ac:dyDescent="0.25">
      <c r="A585" s="11"/>
      <c r="B585" s="10">
        <v>42850</v>
      </c>
      <c r="C585" s="2">
        <v>19.989999999999998</v>
      </c>
      <c r="D585" s="2">
        <v>10.457000000000001</v>
      </c>
      <c r="E585" s="2">
        <v>11.013</v>
      </c>
      <c r="F585" s="2">
        <v>14572</v>
      </c>
      <c r="G585" s="2">
        <v>160481.43599999999</v>
      </c>
      <c r="H585" s="15">
        <v>-1.0316108271815255E-2</v>
      </c>
    </row>
    <row r="586" spans="1:8" ht="13.5" x14ac:dyDescent="0.25">
      <c r="A586" s="11"/>
      <c r="B586" s="10">
        <v>42851</v>
      </c>
      <c r="C586" s="2">
        <v>20.3</v>
      </c>
      <c r="D586" s="2">
        <v>10.619</v>
      </c>
      <c r="E586" s="2">
        <v>11.061999999999999</v>
      </c>
      <c r="F586" s="2">
        <v>4623</v>
      </c>
      <c r="G586" s="2">
        <v>51139.625999999997</v>
      </c>
      <c r="H586" s="15">
        <v>1.5492014918236494E-2</v>
      </c>
    </row>
    <row r="587" spans="1:8" ht="13.5" x14ac:dyDescent="0.25">
      <c r="A587" s="11"/>
      <c r="B587" s="10">
        <v>42852</v>
      </c>
      <c r="C587" s="2">
        <v>20.3</v>
      </c>
      <c r="D587" s="2">
        <v>10.619</v>
      </c>
      <c r="E587" s="2">
        <v>10.994999999999999</v>
      </c>
      <c r="F587" s="2">
        <v>3865</v>
      </c>
      <c r="G587" s="2">
        <v>42495.674999999996</v>
      </c>
      <c r="H587" s="15">
        <v>0</v>
      </c>
    </row>
    <row r="588" spans="1:8" ht="13.5" x14ac:dyDescent="0.25">
      <c r="A588" s="11"/>
      <c r="B588" s="10">
        <v>42853</v>
      </c>
      <c r="C588" s="2">
        <v>20.2</v>
      </c>
      <c r="D588" s="2">
        <v>10.566000000000001</v>
      </c>
      <c r="E588" s="2">
        <v>10.891999999999999</v>
      </c>
      <c r="F588" s="2">
        <v>30</v>
      </c>
      <c r="G588" s="2">
        <v>326.76</v>
      </c>
      <c r="H588" s="15">
        <v>-4.9910537715414866E-3</v>
      </c>
    </row>
    <row r="589" spans="1:8" ht="13.5" x14ac:dyDescent="0.25">
      <c r="A589" s="11"/>
      <c r="B589" s="10">
        <v>42857</v>
      </c>
      <c r="C589" s="2">
        <v>20.010000000000002</v>
      </c>
      <c r="D589" s="2">
        <v>10.467000000000001</v>
      </c>
      <c r="E589" s="2">
        <v>10.967000000000001</v>
      </c>
      <c r="F589" s="2">
        <v>620</v>
      </c>
      <c r="G589" s="2">
        <v>6799.54</v>
      </c>
      <c r="H589" s="15">
        <v>-9.3696763202725901E-3</v>
      </c>
    </row>
    <row r="590" spans="1:8" ht="13.5" x14ac:dyDescent="0.25">
      <c r="A590" s="11"/>
      <c r="B590" s="10">
        <v>42858</v>
      </c>
      <c r="C590" s="2">
        <v>20.190000000000001</v>
      </c>
      <c r="D590" s="2">
        <v>10.561</v>
      </c>
      <c r="E590" s="2">
        <v>11.079000000000001</v>
      </c>
      <c r="F590" s="2">
        <v>6548</v>
      </c>
      <c r="G590" s="2">
        <v>72545.292000000001</v>
      </c>
      <c r="H590" s="15">
        <v>8.9806057131937914E-3</v>
      </c>
    </row>
    <row r="591" spans="1:8" ht="13.5" x14ac:dyDescent="0.25">
      <c r="A591" s="11"/>
      <c r="B591" s="10">
        <v>42859</v>
      </c>
      <c r="C591" s="2">
        <v>20.5</v>
      </c>
      <c r="D591" s="2">
        <v>10.723000000000001</v>
      </c>
      <c r="E591" s="2">
        <v>11.218</v>
      </c>
      <c r="F591" s="2">
        <v>805</v>
      </c>
      <c r="G591" s="2">
        <v>9030.49</v>
      </c>
      <c r="H591" s="15">
        <v>1.5339456490862685E-2</v>
      </c>
    </row>
    <row r="592" spans="1:8" ht="13.5" x14ac:dyDescent="0.25">
      <c r="A592" s="11"/>
      <c r="B592" s="10">
        <v>42860</v>
      </c>
      <c r="C592" s="2">
        <v>20.65</v>
      </c>
      <c r="D592" s="2">
        <v>10.802</v>
      </c>
      <c r="E592" s="2">
        <v>11.329000000000001</v>
      </c>
      <c r="F592" s="2">
        <v>4208</v>
      </c>
      <c r="G592" s="2">
        <v>47672.432000000001</v>
      </c>
      <c r="H592" s="15">
        <v>7.3673412291335302E-3</v>
      </c>
    </row>
    <row r="593" spans="1:8" ht="13.5" x14ac:dyDescent="0.25">
      <c r="A593" s="11"/>
      <c r="B593" s="10">
        <v>42863</v>
      </c>
      <c r="C593" s="2">
        <v>21</v>
      </c>
      <c r="D593" s="2">
        <v>10.984999999999999</v>
      </c>
      <c r="E593" s="2">
        <v>11.567</v>
      </c>
      <c r="F593" s="2">
        <v>2583</v>
      </c>
      <c r="G593" s="2">
        <v>29877.561000000002</v>
      </c>
      <c r="H593" s="15">
        <v>1.6941307165339738E-2</v>
      </c>
    </row>
    <row r="594" spans="1:8" ht="13.5" x14ac:dyDescent="0.25">
      <c r="A594" s="11"/>
      <c r="B594" s="10">
        <v>42864</v>
      </c>
      <c r="C594" s="2">
        <v>21.23</v>
      </c>
      <c r="D594" s="2">
        <v>11.105</v>
      </c>
      <c r="E594" s="2">
        <v>11.547000000000001</v>
      </c>
      <c r="F594" s="2">
        <v>398</v>
      </c>
      <c r="G594" s="2">
        <v>4595.7060000000001</v>
      </c>
      <c r="H594" s="15">
        <v>1.0923987255348292E-2</v>
      </c>
    </row>
    <row r="595" spans="1:8" ht="13.5" x14ac:dyDescent="0.25">
      <c r="A595" s="11"/>
      <c r="B595" s="10">
        <v>42865</v>
      </c>
      <c r="C595" s="2">
        <v>21.1</v>
      </c>
      <c r="D595" s="2">
        <v>11.037000000000001</v>
      </c>
      <c r="E595" s="2">
        <v>11.555999999999999</v>
      </c>
      <c r="F595" s="2">
        <v>801</v>
      </c>
      <c r="G595" s="2">
        <v>9256.3559999999998</v>
      </c>
      <c r="H595" s="15">
        <v>-6.1233678523187401E-3</v>
      </c>
    </row>
    <row r="596" spans="1:8" ht="13.5" x14ac:dyDescent="0.25">
      <c r="A596" s="11"/>
      <c r="B596" s="10">
        <v>42866</v>
      </c>
      <c r="C596" s="2">
        <v>21.49</v>
      </c>
      <c r="D596" s="2">
        <v>11.241</v>
      </c>
      <c r="E596" s="2">
        <v>11.69</v>
      </c>
      <c r="F596" s="2">
        <v>686</v>
      </c>
      <c r="G596" s="2">
        <v>8019.3399999999992</v>
      </c>
      <c r="H596" s="15">
        <v>1.8483283500951238E-2</v>
      </c>
    </row>
    <row r="597" spans="1:8" ht="13.5" x14ac:dyDescent="0.25">
      <c r="A597" s="11"/>
      <c r="B597" s="10">
        <v>42867</v>
      </c>
      <c r="C597" s="2">
        <v>21.49</v>
      </c>
      <c r="D597" s="2">
        <v>11.241</v>
      </c>
      <c r="E597" s="2">
        <v>11.654999999999999</v>
      </c>
      <c r="F597" s="2">
        <v>522</v>
      </c>
      <c r="G597" s="2">
        <v>6083.91</v>
      </c>
      <c r="H597" s="15">
        <v>0</v>
      </c>
    </row>
    <row r="598" spans="1:8" ht="13.5" x14ac:dyDescent="0.25">
      <c r="A598" s="11"/>
      <c r="B598" s="10">
        <v>42870</v>
      </c>
      <c r="C598" s="2">
        <v>21.49</v>
      </c>
      <c r="D598" s="2">
        <v>11.241</v>
      </c>
      <c r="E598" s="2">
        <v>11.798999999999999</v>
      </c>
      <c r="F598" s="2">
        <v>3530</v>
      </c>
      <c r="G598" s="2">
        <v>41650.47</v>
      </c>
      <c r="H598" s="15">
        <v>0</v>
      </c>
    </row>
    <row r="599" spans="1:8" ht="13.5" x14ac:dyDescent="0.25">
      <c r="A599" s="11"/>
      <c r="B599" s="10">
        <v>42871</v>
      </c>
      <c r="C599" s="2">
        <v>21.6</v>
      </c>
      <c r="D599" s="2">
        <v>11.298999999999999</v>
      </c>
      <c r="E599" s="2">
        <v>11.563000000000001</v>
      </c>
      <c r="F599" s="2">
        <v>1154</v>
      </c>
      <c r="G599" s="2">
        <v>13343.702000000001</v>
      </c>
      <c r="H599" s="15">
        <v>5.1596833021972984E-3</v>
      </c>
    </row>
    <row r="600" spans="1:8" ht="13.5" x14ac:dyDescent="0.25">
      <c r="A600" s="11"/>
      <c r="B600" s="10">
        <v>42872</v>
      </c>
      <c r="C600" s="2">
        <v>21.39</v>
      </c>
      <c r="D600" s="2">
        <v>11.189</v>
      </c>
      <c r="E600" s="2">
        <v>11.643000000000001</v>
      </c>
      <c r="F600" s="2">
        <v>520</v>
      </c>
      <c r="G600" s="2">
        <v>6054.3600000000006</v>
      </c>
      <c r="H600" s="15">
        <v>-9.7353748119302086E-3</v>
      </c>
    </row>
    <row r="601" spans="1:8" ht="13.5" x14ac:dyDescent="0.25">
      <c r="A601" s="11"/>
      <c r="B601" s="10">
        <v>42873</v>
      </c>
      <c r="C601" s="2">
        <v>21.39</v>
      </c>
      <c r="D601" s="2">
        <v>11.189</v>
      </c>
      <c r="E601" s="2">
        <v>11.541</v>
      </c>
      <c r="F601" s="2">
        <v>681</v>
      </c>
      <c r="G601" s="2">
        <v>7859.4210000000003</v>
      </c>
      <c r="H601" s="15">
        <v>0</v>
      </c>
    </row>
    <row r="602" spans="1:8" ht="13.5" x14ac:dyDescent="0.25">
      <c r="A602" s="11"/>
      <c r="B602" s="10">
        <v>42874</v>
      </c>
      <c r="C602" s="2">
        <v>21.2</v>
      </c>
      <c r="D602" s="2">
        <v>11.089</v>
      </c>
      <c r="E602" s="2">
        <v>11.506</v>
      </c>
      <c r="F602" s="2">
        <v>11536</v>
      </c>
      <c r="G602" s="2">
        <v>132733.21600000001</v>
      </c>
      <c r="H602" s="15">
        <v>-8.937349182232518E-3</v>
      </c>
    </row>
    <row r="603" spans="1:8" ht="13.5" x14ac:dyDescent="0.25">
      <c r="A603" s="11"/>
      <c r="B603" s="10">
        <v>42877</v>
      </c>
      <c r="C603" s="2">
        <v>21</v>
      </c>
      <c r="D603" s="2">
        <v>10.984999999999999</v>
      </c>
      <c r="E603" s="2">
        <v>11.54</v>
      </c>
      <c r="F603" s="2">
        <v>1</v>
      </c>
      <c r="G603" s="2">
        <v>11.54</v>
      </c>
      <c r="H603" s="15">
        <v>-9.3786635404455743E-3</v>
      </c>
    </row>
    <row r="604" spans="1:8" ht="13.5" x14ac:dyDescent="0.25">
      <c r="A604" s="11"/>
      <c r="B604" s="10">
        <v>42878</v>
      </c>
      <c r="C604" s="2">
        <v>21.2</v>
      </c>
      <c r="D604" s="2">
        <v>11.089</v>
      </c>
      <c r="E604" s="2">
        <v>11.42</v>
      </c>
      <c r="F604" s="2">
        <v>1453</v>
      </c>
      <c r="G604" s="2">
        <v>16593.259999999998</v>
      </c>
      <c r="H604" s="15">
        <v>9.4674556213018655E-3</v>
      </c>
    </row>
    <row r="605" spans="1:8" ht="13.5" x14ac:dyDescent="0.25">
      <c r="A605" s="11"/>
      <c r="B605" s="10">
        <v>42879</v>
      </c>
      <c r="C605" s="2">
        <v>20.9</v>
      </c>
      <c r="D605" s="2">
        <v>10.933</v>
      </c>
      <c r="E605" s="2">
        <v>11.368</v>
      </c>
      <c r="F605" s="2">
        <v>2059</v>
      </c>
      <c r="G605" s="2">
        <v>23406.712</v>
      </c>
      <c r="H605" s="15">
        <v>-1.4067995310668283E-2</v>
      </c>
    </row>
    <row r="606" spans="1:8" ht="13.5" x14ac:dyDescent="0.25">
      <c r="A606" s="11"/>
      <c r="B606" s="10">
        <v>42880</v>
      </c>
      <c r="C606" s="2">
        <v>20.72</v>
      </c>
      <c r="D606" s="2">
        <v>10.837999999999999</v>
      </c>
      <c r="E606" s="2">
        <v>11.571999999999999</v>
      </c>
      <c r="F606" s="2">
        <v>21274</v>
      </c>
      <c r="G606" s="2">
        <v>246182.72799999997</v>
      </c>
      <c r="H606" s="15">
        <v>-8.6892893076009007E-3</v>
      </c>
    </row>
    <row r="607" spans="1:8" ht="13.5" x14ac:dyDescent="0.25">
      <c r="A607" s="11"/>
      <c r="B607" s="10">
        <v>42881</v>
      </c>
      <c r="C607" s="2">
        <v>21.3</v>
      </c>
      <c r="D607" s="2">
        <v>11.141999999999999</v>
      </c>
      <c r="E607" s="2">
        <v>11.648</v>
      </c>
      <c r="F607" s="2">
        <v>800</v>
      </c>
      <c r="G607" s="2">
        <v>9318.4</v>
      </c>
      <c r="H607" s="15">
        <v>2.8049455619117945E-2</v>
      </c>
    </row>
    <row r="608" spans="1:8" ht="13.5" x14ac:dyDescent="0.25">
      <c r="A608" s="11"/>
      <c r="B608" s="10">
        <v>42884</v>
      </c>
      <c r="C608" s="2">
        <v>21.4</v>
      </c>
      <c r="D608" s="2">
        <v>11.194000000000001</v>
      </c>
      <c r="E608" s="2">
        <v>11.631</v>
      </c>
      <c r="F608" s="2">
        <v>3585</v>
      </c>
      <c r="G608" s="2">
        <v>41697.135000000002</v>
      </c>
      <c r="H608" s="15">
        <v>4.6670256686413012E-3</v>
      </c>
    </row>
    <row r="609" spans="1:8" ht="13.5" x14ac:dyDescent="0.25">
      <c r="A609" s="11"/>
      <c r="B609" s="10">
        <v>42885</v>
      </c>
      <c r="C609" s="2">
        <v>21.28</v>
      </c>
      <c r="D609" s="2">
        <v>11.131</v>
      </c>
      <c r="E609" s="2">
        <v>11.381</v>
      </c>
      <c r="F609" s="2">
        <v>7037</v>
      </c>
      <c r="G609" s="2">
        <v>80088.097000000009</v>
      </c>
      <c r="H609" s="15">
        <v>-5.6280150080400757E-3</v>
      </c>
    </row>
    <row r="610" spans="1:8" ht="13.5" x14ac:dyDescent="0.25">
      <c r="A610" s="11"/>
      <c r="B610" s="10">
        <v>42886</v>
      </c>
      <c r="C610" s="2">
        <v>21</v>
      </c>
      <c r="D610" s="2">
        <v>10.984999999999999</v>
      </c>
      <c r="E610" s="2">
        <v>11.433999999999999</v>
      </c>
      <c r="F610" s="2">
        <v>3182</v>
      </c>
      <c r="G610" s="2">
        <v>36382.987999999998</v>
      </c>
      <c r="H610" s="15">
        <v>-1.3116521426646374E-2</v>
      </c>
    </row>
    <row r="611" spans="1:8" ht="13.5" x14ac:dyDescent="0.25">
      <c r="A611" s="11"/>
      <c r="B611" s="10">
        <v>42887</v>
      </c>
      <c r="C611" s="2">
        <v>21.1</v>
      </c>
      <c r="D611" s="2">
        <v>11.037000000000001</v>
      </c>
      <c r="E611" s="2">
        <v>11.609</v>
      </c>
      <c r="F611" s="2">
        <v>4741</v>
      </c>
      <c r="G611" s="2">
        <v>55038.269</v>
      </c>
      <c r="H611" s="15">
        <v>4.7337278106510134E-3</v>
      </c>
    </row>
    <row r="612" spans="1:8" ht="13.5" x14ac:dyDescent="0.25">
      <c r="A612" s="11"/>
      <c r="B612" s="10">
        <v>42888</v>
      </c>
      <c r="C612" s="2">
        <v>21.4</v>
      </c>
      <c r="D612" s="2">
        <v>11.194000000000001</v>
      </c>
      <c r="E612" s="2">
        <v>11.811999999999999</v>
      </c>
      <c r="F612" s="2">
        <v>1</v>
      </c>
      <c r="G612" s="2">
        <v>11.811999999999999</v>
      </c>
      <c r="H612" s="15">
        <v>1.4224879949261577E-2</v>
      </c>
    </row>
    <row r="613" spans="1:8" ht="13.5" x14ac:dyDescent="0.25">
      <c r="A613" s="11"/>
      <c r="B613" s="10">
        <v>42891</v>
      </c>
      <c r="C613" s="2">
        <v>21.7</v>
      </c>
      <c r="D613" s="2">
        <v>11.351000000000001</v>
      </c>
      <c r="E613" s="2">
        <v>11.89</v>
      </c>
      <c r="F613" s="2">
        <v>8203</v>
      </c>
      <c r="G613" s="2">
        <v>97533.67</v>
      </c>
      <c r="H613" s="15">
        <v>1.402537073432196E-2</v>
      </c>
    </row>
    <row r="614" spans="1:8" ht="13.5" x14ac:dyDescent="0.25">
      <c r="A614" s="11"/>
      <c r="B614" s="10">
        <v>42892</v>
      </c>
      <c r="C614" s="2">
        <v>22.3</v>
      </c>
      <c r="D614" s="2">
        <v>11.664999999999999</v>
      </c>
      <c r="E614" s="2">
        <v>12.467000000000001</v>
      </c>
      <c r="F614" s="2">
        <v>16021</v>
      </c>
      <c r="G614" s="2">
        <v>199733.807</v>
      </c>
      <c r="H614" s="15">
        <v>2.7662760990220973E-2</v>
      </c>
    </row>
    <row r="615" spans="1:8" ht="13.5" x14ac:dyDescent="0.25">
      <c r="A615" s="11"/>
      <c r="B615" s="10">
        <v>42893</v>
      </c>
      <c r="C615" s="2">
        <v>22.95</v>
      </c>
      <c r="D615" s="2">
        <v>12.005000000000001</v>
      </c>
      <c r="E615" s="2">
        <v>12.789</v>
      </c>
      <c r="F615" s="2">
        <v>19515</v>
      </c>
      <c r="G615" s="2">
        <v>249577.33499999999</v>
      </c>
      <c r="H615" s="15">
        <v>2.9147021003000571E-2</v>
      </c>
    </row>
    <row r="616" spans="1:8" ht="13.5" x14ac:dyDescent="0.25">
      <c r="A616" s="11"/>
      <c r="B616" s="10">
        <v>42894</v>
      </c>
      <c r="C616" s="2">
        <v>23.6</v>
      </c>
      <c r="D616" s="2">
        <v>12.345000000000001</v>
      </c>
      <c r="E616" s="2">
        <v>13.103</v>
      </c>
      <c r="F616" s="2">
        <v>20489</v>
      </c>
      <c r="G616" s="2">
        <v>268467.36699999997</v>
      </c>
      <c r="H616" s="15">
        <v>2.8321532694710525E-2</v>
      </c>
    </row>
    <row r="617" spans="1:8" ht="13.5" x14ac:dyDescent="0.25">
      <c r="A617" s="11"/>
      <c r="B617" s="10">
        <v>42895</v>
      </c>
      <c r="C617" s="2">
        <v>24</v>
      </c>
      <c r="D617" s="2">
        <v>12.554</v>
      </c>
      <c r="E617" s="2">
        <v>12.865</v>
      </c>
      <c r="F617" s="2">
        <v>5752</v>
      </c>
      <c r="G617" s="2">
        <v>73999.48</v>
      </c>
      <c r="H617" s="15">
        <v>1.6929931146213009E-2</v>
      </c>
    </row>
    <row r="618" spans="1:8" ht="13.5" x14ac:dyDescent="0.25">
      <c r="A618" s="11"/>
      <c r="B618" s="10">
        <v>42898</v>
      </c>
      <c r="C618" s="2">
        <v>23.28</v>
      </c>
      <c r="D618" s="2">
        <v>12.332000000000001</v>
      </c>
      <c r="E618" s="2">
        <v>13.167</v>
      </c>
      <c r="F618" s="2">
        <v>13042</v>
      </c>
      <c r="G618" s="2">
        <v>171724.014</v>
      </c>
      <c r="H618" s="15">
        <v>-1.7683606818543852E-2</v>
      </c>
    </row>
    <row r="619" spans="1:8" ht="13.5" x14ac:dyDescent="0.25">
      <c r="A619" s="11"/>
      <c r="B619" s="10">
        <v>42899</v>
      </c>
      <c r="C619" s="2">
        <v>23.97</v>
      </c>
      <c r="D619" s="2">
        <v>12.696999999999999</v>
      </c>
      <c r="E619" s="2">
        <v>13.234999999999999</v>
      </c>
      <c r="F619" s="2">
        <v>6953</v>
      </c>
      <c r="G619" s="2">
        <v>92022.955000000002</v>
      </c>
      <c r="H619" s="15">
        <v>2.9597794356146481E-2</v>
      </c>
    </row>
    <row r="620" spans="1:8" ht="13.5" x14ac:dyDescent="0.25">
      <c r="A620" s="11"/>
      <c r="B620" s="10">
        <v>42900</v>
      </c>
      <c r="C620" s="2">
        <v>24.6</v>
      </c>
      <c r="D620" s="2">
        <v>13.031000000000001</v>
      </c>
      <c r="E620" s="2">
        <v>13.794</v>
      </c>
      <c r="F620" s="2">
        <v>6258</v>
      </c>
      <c r="G620" s="2">
        <v>86322.851999999999</v>
      </c>
      <c r="H620" s="15">
        <v>2.6305426478695867E-2</v>
      </c>
    </row>
    <row r="621" spans="1:8" ht="13.5" x14ac:dyDescent="0.25">
      <c r="A621" s="11"/>
      <c r="B621" s="10">
        <v>42901</v>
      </c>
      <c r="C621" s="2">
        <v>25.33</v>
      </c>
      <c r="D621" s="2">
        <v>13.417999999999999</v>
      </c>
      <c r="E621" s="2">
        <v>14.589</v>
      </c>
      <c r="F621" s="2">
        <v>20070</v>
      </c>
      <c r="G621" s="2">
        <v>292801.23</v>
      </c>
      <c r="H621" s="15">
        <v>2.9698411480316066E-2</v>
      </c>
    </row>
    <row r="622" spans="1:8" ht="13.5" x14ac:dyDescent="0.25">
      <c r="A622" s="11"/>
      <c r="B622" s="10">
        <v>42902</v>
      </c>
      <c r="C622" s="2">
        <v>26.55</v>
      </c>
      <c r="D622" s="2">
        <v>14.064</v>
      </c>
      <c r="E622" s="2">
        <v>14.903</v>
      </c>
      <c r="F622" s="2">
        <v>29431</v>
      </c>
      <c r="G622" s="2">
        <v>438610.19300000003</v>
      </c>
      <c r="H622" s="15">
        <v>4.8144283797883505E-2</v>
      </c>
    </row>
    <row r="623" spans="1:8" ht="13.5" x14ac:dyDescent="0.25">
      <c r="A623" s="11"/>
      <c r="B623" s="10">
        <v>42905</v>
      </c>
      <c r="C623" s="2">
        <v>28</v>
      </c>
      <c r="D623" s="2">
        <v>14.832000000000001</v>
      </c>
      <c r="E623" s="2">
        <v>15.377000000000001</v>
      </c>
      <c r="F623" s="2">
        <v>31011</v>
      </c>
      <c r="G623" s="2">
        <v>476856.147</v>
      </c>
      <c r="H623" s="15">
        <v>5.4607508532423257E-2</v>
      </c>
    </row>
    <row r="624" spans="1:8" ht="13.5" x14ac:dyDescent="0.25">
      <c r="A624" s="11"/>
      <c r="B624" s="10">
        <v>42906</v>
      </c>
      <c r="C624" s="2">
        <v>27.16</v>
      </c>
      <c r="D624" s="2">
        <v>14.387</v>
      </c>
      <c r="E624" s="2">
        <v>14.473000000000001</v>
      </c>
      <c r="F624" s="2">
        <v>6204</v>
      </c>
      <c r="G624" s="2">
        <v>89790.491999999998</v>
      </c>
      <c r="H624" s="15">
        <v>-3.0002696871628928E-2</v>
      </c>
    </row>
    <row r="625" spans="1:8" ht="13.5" x14ac:dyDescent="0.25">
      <c r="A625" s="11"/>
      <c r="B625" s="10">
        <v>42907</v>
      </c>
      <c r="C625" s="2">
        <v>26.97</v>
      </c>
      <c r="D625" s="2">
        <v>14.286</v>
      </c>
      <c r="E625" s="2">
        <v>14.635</v>
      </c>
      <c r="F625" s="2">
        <v>7684</v>
      </c>
      <c r="G625" s="2">
        <v>112455.34</v>
      </c>
      <c r="H625" s="15">
        <v>-7.0202265934524825E-3</v>
      </c>
    </row>
    <row r="626" spans="1:8" ht="13.5" x14ac:dyDescent="0.25">
      <c r="A626" s="11"/>
      <c r="B626" s="10">
        <v>42908</v>
      </c>
      <c r="C626" s="2">
        <v>26.3</v>
      </c>
      <c r="D626" s="2">
        <v>13.930999999999999</v>
      </c>
      <c r="E626" s="2">
        <v>14.175000000000001</v>
      </c>
      <c r="F626" s="2">
        <v>5228</v>
      </c>
      <c r="G626" s="2">
        <v>74106.900000000009</v>
      </c>
      <c r="H626" s="15">
        <v>-2.4849503009939832E-2</v>
      </c>
    </row>
    <row r="627" spans="1:8" ht="13.5" x14ac:dyDescent="0.25">
      <c r="A627" s="11"/>
      <c r="B627" s="10">
        <v>42909</v>
      </c>
      <c r="C627" s="2">
        <v>26.2</v>
      </c>
      <c r="D627" s="2">
        <v>13.878</v>
      </c>
      <c r="E627" s="2">
        <v>14.19</v>
      </c>
      <c r="F627" s="2">
        <v>1458</v>
      </c>
      <c r="G627" s="2">
        <v>20689.02</v>
      </c>
      <c r="H627" s="15">
        <v>-3.8044648625367205E-3</v>
      </c>
    </row>
    <row r="628" spans="1:8" ht="13.5" x14ac:dyDescent="0.25">
      <c r="A628" s="11"/>
      <c r="B628" s="10">
        <v>42914</v>
      </c>
      <c r="C628" s="2">
        <v>26</v>
      </c>
      <c r="D628" s="2">
        <v>13.772</v>
      </c>
      <c r="E628" s="2">
        <v>14.26</v>
      </c>
      <c r="F628" s="2">
        <v>2505</v>
      </c>
      <c r="G628" s="2">
        <v>35721.300000000003</v>
      </c>
      <c r="H628" s="15">
        <v>-7.6379881827352549E-3</v>
      </c>
    </row>
    <row r="629" spans="1:8" ht="13.5" x14ac:dyDescent="0.25">
      <c r="A629" s="11"/>
      <c r="B629" s="10">
        <v>42915</v>
      </c>
      <c r="C629" s="2">
        <v>25.9</v>
      </c>
      <c r="D629" s="2">
        <v>13.718999999999999</v>
      </c>
      <c r="E629" s="2">
        <v>14.647</v>
      </c>
      <c r="F629" s="2">
        <v>12506</v>
      </c>
      <c r="G629" s="2">
        <v>183175.38200000001</v>
      </c>
      <c r="H629" s="15">
        <v>-3.848388033691608E-3</v>
      </c>
    </row>
    <row r="630" spans="1:8" ht="13.5" x14ac:dyDescent="0.25">
      <c r="A630" s="11"/>
      <c r="B630" s="10">
        <v>42916</v>
      </c>
      <c r="C630" s="2">
        <v>26.67</v>
      </c>
      <c r="D630" s="2">
        <v>14.127000000000001</v>
      </c>
      <c r="E630" s="2">
        <v>14.968999999999999</v>
      </c>
      <c r="F630" s="2">
        <v>2870</v>
      </c>
      <c r="G630" s="2">
        <v>42961.03</v>
      </c>
      <c r="H630" s="15">
        <v>2.9739776951672955E-2</v>
      </c>
    </row>
    <row r="631" spans="1:8" ht="13.5" x14ac:dyDescent="0.25">
      <c r="A631" s="11"/>
      <c r="B631" s="10">
        <v>42919</v>
      </c>
      <c r="C631" s="2">
        <v>27.56</v>
      </c>
      <c r="D631" s="2">
        <v>14.599</v>
      </c>
      <c r="E631" s="2">
        <v>15.454000000000001</v>
      </c>
      <c r="F631" s="2">
        <v>14370</v>
      </c>
      <c r="G631" s="2">
        <v>222073.98</v>
      </c>
      <c r="H631" s="15">
        <v>3.3411198414383766E-2</v>
      </c>
    </row>
    <row r="632" spans="1:8" ht="13.5" x14ac:dyDescent="0.25">
      <c r="A632" s="11"/>
      <c r="B632" s="10">
        <v>42920</v>
      </c>
      <c r="C632" s="2">
        <v>28.29</v>
      </c>
      <c r="D632" s="2">
        <v>14.984999999999999</v>
      </c>
      <c r="E632" s="2">
        <v>15.31</v>
      </c>
      <c r="F632" s="2">
        <v>5345</v>
      </c>
      <c r="G632" s="2">
        <v>81831.95</v>
      </c>
      <c r="H632" s="15">
        <v>2.6440167134735203E-2</v>
      </c>
    </row>
    <row r="633" spans="1:8" ht="13.5" x14ac:dyDescent="0.25">
      <c r="A633" s="11"/>
      <c r="B633" s="10">
        <v>42921</v>
      </c>
      <c r="C633" s="2">
        <v>27.6</v>
      </c>
      <c r="D633" s="2">
        <v>14.62</v>
      </c>
      <c r="E633" s="2">
        <v>15.436</v>
      </c>
      <c r="F633" s="2">
        <v>7185</v>
      </c>
      <c r="G633" s="2">
        <v>110907.66</v>
      </c>
      <c r="H633" s="15">
        <v>-2.4357691024357708E-2</v>
      </c>
    </row>
    <row r="634" spans="1:8" ht="13.5" x14ac:dyDescent="0.25">
      <c r="A634" s="11"/>
      <c r="B634" s="10">
        <v>42922</v>
      </c>
      <c r="C634" s="2">
        <v>28</v>
      </c>
      <c r="D634" s="2">
        <v>14.832000000000001</v>
      </c>
      <c r="E634" s="2">
        <v>15.375</v>
      </c>
      <c r="F634" s="2">
        <v>4822</v>
      </c>
      <c r="G634" s="2">
        <v>74138.25</v>
      </c>
      <c r="H634" s="15">
        <v>1.4500683994528149E-2</v>
      </c>
    </row>
    <row r="635" spans="1:8" ht="13.5" x14ac:dyDescent="0.25">
      <c r="A635" s="11"/>
      <c r="B635" s="10">
        <v>42923</v>
      </c>
      <c r="C635" s="2">
        <v>27.55</v>
      </c>
      <c r="D635" s="2">
        <v>14.593999999999999</v>
      </c>
      <c r="E635" s="2">
        <v>15.029</v>
      </c>
      <c r="F635" s="2">
        <v>1152</v>
      </c>
      <c r="G635" s="2">
        <v>17313.407999999999</v>
      </c>
      <c r="H635" s="15">
        <v>-1.6046386192017349E-2</v>
      </c>
    </row>
    <row r="636" spans="1:8" ht="13.5" x14ac:dyDescent="0.25">
      <c r="A636" s="11"/>
      <c r="B636" s="10">
        <v>42926</v>
      </c>
      <c r="C636" s="2">
        <v>27.37</v>
      </c>
      <c r="D636" s="2">
        <v>14.497999999999999</v>
      </c>
      <c r="E636" s="2">
        <v>15.045999999999999</v>
      </c>
      <c r="F636" s="2">
        <v>2185</v>
      </c>
      <c r="G636" s="2">
        <v>32875.51</v>
      </c>
      <c r="H636" s="15">
        <v>-6.578045772235171E-3</v>
      </c>
    </row>
    <row r="637" spans="1:8" ht="13.5" x14ac:dyDescent="0.25">
      <c r="A637" s="11"/>
      <c r="B637" s="10">
        <v>42927</v>
      </c>
      <c r="C637" s="2">
        <v>27.3</v>
      </c>
      <c r="D637" s="2">
        <v>14.461</v>
      </c>
      <c r="E637" s="2">
        <v>14.938000000000001</v>
      </c>
      <c r="F637" s="2">
        <v>2432</v>
      </c>
      <c r="G637" s="2">
        <v>36329.216</v>
      </c>
      <c r="H637" s="15">
        <v>-2.5520761484342002E-3</v>
      </c>
    </row>
    <row r="638" spans="1:8" ht="13.5" x14ac:dyDescent="0.25">
      <c r="A638" s="11"/>
      <c r="B638" s="10">
        <v>42928</v>
      </c>
      <c r="C638" s="2">
        <v>27.1</v>
      </c>
      <c r="D638" s="2">
        <v>14.355</v>
      </c>
      <c r="E638" s="2">
        <v>14.79</v>
      </c>
      <c r="F638" s="2">
        <v>4401</v>
      </c>
      <c r="G638" s="2">
        <v>65090.789999999994</v>
      </c>
      <c r="H638" s="15">
        <v>-7.3300601618145264E-3</v>
      </c>
    </row>
    <row r="639" spans="1:8" ht="13.5" x14ac:dyDescent="0.25">
      <c r="A639" s="11"/>
      <c r="B639" s="10">
        <v>42929</v>
      </c>
      <c r="C639" s="2">
        <v>26.75</v>
      </c>
      <c r="D639" s="2">
        <v>14.17</v>
      </c>
      <c r="E639" s="2">
        <v>14.885999999999999</v>
      </c>
      <c r="F639" s="2">
        <v>2668</v>
      </c>
      <c r="G639" s="2">
        <v>39715.847999999998</v>
      </c>
      <c r="H639" s="15">
        <v>-1.2887495646116369E-2</v>
      </c>
    </row>
    <row r="640" spans="1:8" ht="13.5" x14ac:dyDescent="0.25">
      <c r="A640" s="11"/>
      <c r="B640" s="10">
        <v>42930</v>
      </c>
      <c r="C640" s="2">
        <v>27.25</v>
      </c>
      <c r="D640" s="2">
        <v>14.435</v>
      </c>
      <c r="E640" s="2">
        <v>15.021000000000001</v>
      </c>
      <c r="F640" s="2">
        <v>250</v>
      </c>
      <c r="G640" s="2">
        <v>3755.25</v>
      </c>
      <c r="H640" s="15">
        <v>1.8701482004234337E-2</v>
      </c>
    </row>
    <row r="641" spans="1:8" ht="13.5" x14ac:dyDescent="0.25">
      <c r="A641" s="11"/>
      <c r="B641" s="10">
        <v>42933</v>
      </c>
      <c r="C641" s="2">
        <v>27.25</v>
      </c>
      <c r="D641" s="2">
        <v>14.435</v>
      </c>
      <c r="E641" s="2">
        <v>14.882999999999999</v>
      </c>
      <c r="F641" s="2">
        <v>974</v>
      </c>
      <c r="G641" s="2">
        <v>14496.041999999999</v>
      </c>
      <c r="H641" s="15">
        <v>0</v>
      </c>
    </row>
    <row r="642" spans="1:8" ht="13.5" x14ac:dyDescent="0.25">
      <c r="A642" s="11"/>
      <c r="B642" s="10">
        <v>42934</v>
      </c>
      <c r="C642" s="2">
        <v>27</v>
      </c>
      <c r="D642" s="2">
        <v>14.302</v>
      </c>
      <c r="E642" s="2">
        <v>14.882999999999999</v>
      </c>
      <c r="F642" s="2">
        <v>65</v>
      </c>
      <c r="G642" s="2">
        <v>967.39499999999998</v>
      </c>
      <c r="H642" s="15">
        <v>-9.2137166608937237E-3</v>
      </c>
    </row>
    <row r="643" spans="1:8" ht="13.5" x14ac:dyDescent="0.25">
      <c r="A643" s="11"/>
      <c r="B643" s="10">
        <v>42935</v>
      </c>
      <c r="C643" s="2">
        <v>27</v>
      </c>
      <c r="D643" s="2">
        <v>14.302</v>
      </c>
      <c r="E643" s="2">
        <v>14.484999999999999</v>
      </c>
      <c r="F643" s="2">
        <v>500</v>
      </c>
      <c r="G643" s="2">
        <v>7242.5</v>
      </c>
      <c r="H643" s="15">
        <v>0</v>
      </c>
    </row>
    <row r="644" spans="1:8" ht="13.5" x14ac:dyDescent="0.25">
      <c r="A644" s="11"/>
      <c r="B644" s="10">
        <v>42936</v>
      </c>
      <c r="C644" s="2">
        <v>26.93</v>
      </c>
      <c r="D644" s="2">
        <v>14.265000000000001</v>
      </c>
      <c r="E644" s="2">
        <v>14.457000000000001</v>
      </c>
      <c r="F644" s="2">
        <v>2272</v>
      </c>
      <c r="G644" s="2">
        <v>32846.304000000004</v>
      </c>
      <c r="H644" s="15">
        <v>-2.587050762131103E-3</v>
      </c>
    </row>
    <row r="645" spans="1:8" ht="13.5" x14ac:dyDescent="0.25">
      <c r="A645" s="11"/>
      <c r="B645" s="10">
        <v>42937</v>
      </c>
      <c r="C645" s="2">
        <v>26.09</v>
      </c>
      <c r="D645" s="2">
        <v>13.82</v>
      </c>
      <c r="E645" s="2">
        <v>13.977</v>
      </c>
      <c r="F645" s="2">
        <v>2960</v>
      </c>
      <c r="G645" s="2">
        <v>41371.919999999998</v>
      </c>
      <c r="H645" s="15">
        <v>-3.1195233087977586E-2</v>
      </c>
    </row>
    <row r="646" spans="1:8" ht="13.5" x14ac:dyDescent="0.25">
      <c r="A646" s="11"/>
      <c r="B646" s="10">
        <v>42940</v>
      </c>
      <c r="C646" s="2">
        <v>25.32</v>
      </c>
      <c r="D646" s="2">
        <v>13.412000000000001</v>
      </c>
      <c r="E646" s="2">
        <v>14.279</v>
      </c>
      <c r="F646" s="2">
        <v>2628</v>
      </c>
      <c r="G646" s="2">
        <v>37525.212</v>
      </c>
      <c r="H646" s="15">
        <v>-2.9522431259044826E-2</v>
      </c>
    </row>
    <row r="647" spans="1:8" ht="13.5" x14ac:dyDescent="0.25">
      <c r="A647" s="11"/>
      <c r="B647" s="10">
        <v>42942</v>
      </c>
      <c r="C647" s="2">
        <v>25.89</v>
      </c>
      <c r="D647" s="2">
        <v>13.714</v>
      </c>
      <c r="E647" s="2">
        <v>14.215999999999999</v>
      </c>
      <c r="F647" s="2">
        <v>170</v>
      </c>
      <c r="G647" s="2">
        <v>2416.7199999999998</v>
      </c>
      <c r="H647" s="15">
        <v>2.251714882195046E-2</v>
      </c>
    </row>
    <row r="648" spans="1:8" ht="13.5" x14ac:dyDescent="0.25">
      <c r="A648" s="11"/>
      <c r="B648" s="10">
        <v>42943</v>
      </c>
      <c r="C648" s="2">
        <v>25.79</v>
      </c>
      <c r="D648" s="2">
        <v>13.661</v>
      </c>
      <c r="E648" s="2">
        <v>14.166</v>
      </c>
      <c r="F648" s="2">
        <v>2215</v>
      </c>
      <c r="G648" s="2">
        <v>31377.690000000002</v>
      </c>
      <c r="H648" s="15">
        <v>-3.8646638471635424E-3</v>
      </c>
    </row>
    <row r="649" spans="1:8" ht="13.5" x14ac:dyDescent="0.25">
      <c r="A649" s="11"/>
      <c r="B649" s="10">
        <v>42944</v>
      </c>
      <c r="C649" s="2">
        <v>25.69</v>
      </c>
      <c r="D649" s="2">
        <v>13.608000000000001</v>
      </c>
      <c r="E649" s="2">
        <v>13.837</v>
      </c>
      <c r="F649" s="2">
        <v>4446</v>
      </c>
      <c r="G649" s="2">
        <v>61519.301999999996</v>
      </c>
      <c r="H649" s="15">
        <v>-3.8796574189297306E-3</v>
      </c>
    </row>
    <row r="650" spans="1:8" ht="13.5" x14ac:dyDescent="0.25">
      <c r="A650" s="11"/>
      <c r="B650" s="10">
        <v>42947</v>
      </c>
      <c r="C650" s="2">
        <v>25</v>
      </c>
      <c r="D650" s="2">
        <v>13.243</v>
      </c>
      <c r="E650" s="2">
        <v>13.52</v>
      </c>
      <c r="F650" s="2">
        <v>1188</v>
      </c>
      <c r="G650" s="2">
        <v>16061.76</v>
      </c>
      <c r="H650" s="15">
        <v>-2.6822457378012948E-2</v>
      </c>
    </row>
    <row r="651" spans="1:8" ht="13.5" x14ac:dyDescent="0.25">
      <c r="A651" s="11"/>
      <c r="B651" s="10">
        <v>42948</v>
      </c>
      <c r="C651" s="2">
        <v>24.3</v>
      </c>
      <c r="D651" s="2">
        <v>12.872</v>
      </c>
      <c r="E651" s="2">
        <v>13.417999999999999</v>
      </c>
      <c r="F651" s="2">
        <v>224</v>
      </c>
      <c r="G651" s="2">
        <v>3005.6319999999996</v>
      </c>
      <c r="H651" s="15">
        <v>-2.801480027184176E-2</v>
      </c>
    </row>
    <row r="652" spans="1:8" ht="13.5" x14ac:dyDescent="0.25">
      <c r="A652" s="11"/>
      <c r="B652" s="10">
        <v>42949</v>
      </c>
      <c r="C652" s="2">
        <v>24.92</v>
      </c>
      <c r="D652" s="2">
        <v>13.2</v>
      </c>
      <c r="E652" s="2">
        <v>13.273999999999999</v>
      </c>
      <c r="F652" s="2">
        <v>3024</v>
      </c>
      <c r="G652" s="2">
        <v>40140.576000000001</v>
      </c>
      <c r="H652" s="15">
        <v>2.5481665630826555E-2</v>
      </c>
    </row>
    <row r="653" spans="1:8" ht="13.5" x14ac:dyDescent="0.25">
      <c r="A653" s="11"/>
      <c r="B653" s="10">
        <v>42950</v>
      </c>
      <c r="C653" s="2">
        <v>24.06</v>
      </c>
      <c r="D653" s="2">
        <v>12.744999999999999</v>
      </c>
      <c r="E653" s="2">
        <v>13.173999999999999</v>
      </c>
      <c r="F653" s="2">
        <v>297</v>
      </c>
      <c r="G653" s="2">
        <v>3912.6779999999999</v>
      </c>
      <c r="H653" s="15">
        <v>-3.4469696969696977E-2</v>
      </c>
    </row>
    <row r="654" spans="1:8" ht="13.5" x14ac:dyDescent="0.25">
      <c r="A654" s="11"/>
      <c r="B654" s="10">
        <v>42951</v>
      </c>
      <c r="C654" s="2">
        <v>24.06</v>
      </c>
      <c r="D654" s="2">
        <v>12.744999999999999</v>
      </c>
      <c r="E654" s="2">
        <v>13.369</v>
      </c>
      <c r="F654" s="2">
        <v>479</v>
      </c>
      <c r="G654" s="2">
        <v>6403.7510000000002</v>
      </c>
      <c r="H654" s="15">
        <v>0</v>
      </c>
    </row>
    <row r="655" spans="1:8" ht="13.5" x14ac:dyDescent="0.25">
      <c r="A655" s="11"/>
      <c r="B655" s="10">
        <v>42954</v>
      </c>
      <c r="C655" s="2">
        <v>24.29</v>
      </c>
      <c r="D655" s="2">
        <v>12.867000000000001</v>
      </c>
      <c r="E655" s="2">
        <v>13.266</v>
      </c>
      <c r="F655" s="2">
        <v>1547</v>
      </c>
      <c r="G655" s="2">
        <v>20522.502</v>
      </c>
      <c r="H655" s="15">
        <v>9.5723813260103312E-3</v>
      </c>
    </row>
    <row r="656" spans="1:8" ht="13.5" x14ac:dyDescent="0.25">
      <c r="A656" s="11"/>
      <c r="B656" s="10">
        <v>42955</v>
      </c>
      <c r="C656" s="2">
        <v>24</v>
      </c>
      <c r="D656" s="2">
        <v>12.712999999999999</v>
      </c>
      <c r="E656" s="2">
        <v>13.393000000000001</v>
      </c>
      <c r="F656" s="2">
        <v>1000</v>
      </c>
      <c r="G656" s="2">
        <v>13393</v>
      </c>
      <c r="H656" s="15">
        <v>-1.1968601849693145E-2</v>
      </c>
    </row>
    <row r="657" spans="1:8" ht="13.5" x14ac:dyDescent="0.25">
      <c r="A657" s="11"/>
      <c r="B657" s="10">
        <v>42956</v>
      </c>
      <c r="C657" s="2">
        <v>24.3</v>
      </c>
      <c r="D657" s="2">
        <v>12.872</v>
      </c>
      <c r="E657" s="2">
        <v>13.233000000000001</v>
      </c>
      <c r="F657" s="2">
        <v>6166</v>
      </c>
      <c r="G657" s="2">
        <v>81594.678</v>
      </c>
      <c r="H657" s="15">
        <v>1.2506882718477205E-2</v>
      </c>
    </row>
    <row r="658" spans="1:8" ht="13.5" x14ac:dyDescent="0.25">
      <c r="A658" s="11"/>
      <c r="B658" s="10">
        <v>42957</v>
      </c>
      <c r="C658" s="2">
        <v>24</v>
      </c>
      <c r="D658" s="2">
        <v>12.712999999999999</v>
      </c>
      <c r="E658" s="2">
        <v>13.227</v>
      </c>
      <c r="F658" s="2">
        <v>200</v>
      </c>
      <c r="G658" s="2">
        <v>2645.4</v>
      </c>
      <c r="H658" s="15">
        <v>-1.2352392790553193E-2</v>
      </c>
    </row>
    <row r="659" spans="1:8" ht="13.5" x14ac:dyDescent="0.25">
      <c r="A659" s="11"/>
      <c r="B659" s="10">
        <v>42958</v>
      </c>
      <c r="C659" s="2">
        <v>24</v>
      </c>
      <c r="D659" s="2">
        <v>12.712999999999999</v>
      </c>
      <c r="E659" s="2">
        <v>13.048999999999999</v>
      </c>
      <c r="F659" s="2">
        <v>22013</v>
      </c>
      <c r="G659" s="2">
        <v>287247.63699999999</v>
      </c>
      <c r="H659" s="15">
        <v>0</v>
      </c>
    </row>
    <row r="660" spans="1:8" ht="13.5" x14ac:dyDescent="0.25">
      <c r="A660" s="11"/>
      <c r="B660" s="10">
        <v>42961</v>
      </c>
      <c r="C660" s="2">
        <v>23.66</v>
      </c>
      <c r="D660" s="2">
        <v>12.532999999999999</v>
      </c>
      <c r="E660" s="2">
        <v>13.302</v>
      </c>
      <c r="F660" s="2">
        <v>1349</v>
      </c>
      <c r="G660" s="2">
        <v>17944.398000000001</v>
      </c>
      <c r="H660" s="15">
        <v>-1.4158735152992978E-2</v>
      </c>
    </row>
    <row r="661" spans="1:8" ht="13.5" x14ac:dyDescent="0.25">
      <c r="A661" s="11"/>
      <c r="B661" s="10">
        <v>42962</v>
      </c>
      <c r="C661" s="2">
        <v>24.36</v>
      </c>
      <c r="D661" s="2">
        <v>12.904</v>
      </c>
      <c r="E661" s="2">
        <v>13.314</v>
      </c>
      <c r="F661" s="2">
        <v>2983</v>
      </c>
      <c r="G661" s="2">
        <v>39715.661999999997</v>
      </c>
      <c r="H661" s="15">
        <v>2.9601851113061555E-2</v>
      </c>
    </row>
    <row r="662" spans="1:8" ht="13.5" x14ac:dyDescent="0.25">
      <c r="A662" s="11"/>
      <c r="B662" s="10">
        <v>42963</v>
      </c>
      <c r="C662" s="2">
        <v>24.3</v>
      </c>
      <c r="D662" s="2">
        <v>12.872</v>
      </c>
      <c r="E662" s="2">
        <v>13.499000000000001</v>
      </c>
      <c r="F662" s="2">
        <v>66092</v>
      </c>
      <c r="G662" s="2">
        <v>892175.90800000005</v>
      </c>
      <c r="H662" s="15">
        <v>-2.4798512089274664E-3</v>
      </c>
    </row>
    <row r="663" spans="1:8" ht="13.5" x14ac:dyDescent="0.25">
      <c r="A663" s="11"/>
      <c r="B663" s="10">
        <v>42964</v>
      </c>
      <c r="C663" s="2">
        <v>24.49</v>
      </c>
      <c r="D663" s="2">
        <v>12.973000000000001</v>
      </c>
      <c r="E663" s="2">
        <v>14.151</v>
      </c>
      <c r="F663" s="2">
        <v>26777</v>
      </c>
      <c r="G663" s="2">
        <v>378921.32699999999</v>
      </c>
      <c r="H663" s="15">
        <v>7.8464885021753313E-3</v>
      </c>
    </row>
    <row r="664" spans="1:8" ht="13.5" x14ac:dyDescent="0.25">
      <c r="A664" s="11"/>
      <c r="B664" s="10">
        <v>42965</v>
      </c>
      <c r="C664" s="2">
        <v>25.95</v>
      </c>
      <c r="D664" s="2">
        <v>13.746</v>
      </c>
      <c r="E664" s="2">
        <v>14.573</v>
      </c>
      <c r="F664" s="2">
        <v>11912</v>
      </c>
      <c r="G664" s="2">
        <v>173593.576</v>
      </c>
      <c r="H664" s="15">
        <v>5.9585292530640536E-2</v>
      </c>
    </row>
    <row r="665" spans="1:8" ht="13.5" x14ac:dyDescent="0.25">
      <c r="A665" s="11"/>
      <c r="B665" s="10">
        <v>42968</v>
      </c>
      <c r="C665" s="2">
        <v>25.92</v>
      </c>
      <c r="D665" s="2">
        <v>13.73</v>
      </c>
      <c r="E665" s="2">
        <v>14.268000000000001</v>
      </c>
      <c r="F665" s="2">
        <v>1175</v>
      </c>
      <c r="G665" s="2">
        <v>16764.900000000001</v>
      </c>
      <c r="H665" s="15">
        <v>-1.1639749745380485E-3</v>
      </c>
    </row>
    <row r="666" spans="1:8" ht="13.5" x14ac:dyDescent="0.25">
      <c r="A666" s="11"/>
      <c r="B666" s="10">
        <v>42969</v>
      </c>
      <c r="C666" s="2">
        <v>25.86</v>
      </c>
      <c r="D666" s="2">
        <v>13.698</v>
      </c>
      <c r="E666" s="2">
        <v>14.16</v>
      </c>
      <c r="F666" s="2">
        <v>6150</v>
      </c>
      <c r="G666" s="2">
        <v>87084</v>
      </c>
      <c r="H666" s="15">
        <v>-2.3306627822286983E-3</v>
      </c>
    </row>
    <row r="667" spans="1:8" ht="13.5" x14ac:dyDescent="0.25">
      <c r="A667" s="11"/>
      <c r="B667" s="10">
        <v>42970</v>
      </c>
      <c r="C667" s="2">
        <v>25.75</v>
      </c>
      <c r="D667" s="2">
        <v>13.64</v>
      </c>
      <c r="E667" s="2">
        <v>14.138999999999999</v>
      </c>
      <c r="F667" s="2">
        <v>1503</v>
      </c>
      <c r="G667" s="2">
        <v>21250.916999999998</v>
      </c>
      <c r="H667" s="15">
        <v>-4.2341947729595437E-3</v>
      </c>
    </row>
    <row r="668" spans="1:8" ht="13.5" x14ac:dyDescent="0.25">
      <c r="A668" s="11"/>
      <c r="B668" s="10">
        <v>42971</v>
      </c>
      <c r="C668" s="2">
        <v>25.5</v>
      </c>
      <c r="D668" s="2">
        <v>13.507999999999999</v>
      </c>
      <c r="E668" s="2">
        <v>14.042999999999999</v>
      </c>
      <c r="F668" s="2">
        <v>1596</v>
      </c>
      <c r="G668" s="2">
        <v>22412.628000000001</v>
      </c>
      <c r="H668" s="15">
        <v>-9.6774193548388159E-3</v>
      </c>
    </row>
    <row r="669" spans="1:8" ht="13.5" x14ac:dyDescent="0.25">
      <c r="A669" s="11"/>
      <c r="B669" s="10">
        <v>42972</v>
      </c>
      <c r="C669" s="2">
        <v>25.5</v>
      </c>
      <c r="D669" s="2">
        <v>13.507999999999999</v>
      </c>
      <c r="E669" s="2">
        <v>14.010999999999999</v>
      </c>
      <c r="F669" s="2">
        <v>2523</v>
      </c>
      <c r="G669" s="2">
        <v>35349.752999999997</v>
      </c>
      <c r="H669" s="15">
        <v>0</v>
      </c>
    </row>
    <row r="670" spans="1:8" ht="13.5" x14ac:dyDescent="0.25">
      <c r="A670" s="11"/>
      <c r="B670" s="10">
        <v>42975</v>
      </c>
      <c r="C670" s="2">
        <v>25.5</v>
      </c>
      <c r="D670" s="2">
        <v>13.507999999999999</v>
      </c>
      <c r="E670" s="2">
        <v>14.02</v>
      </c>
      <c r="F670" s="2">
        <v>1948</v>
      </c>
      <c r="G670" s="2">
        <v>27310.959999999999</v>
      </c>
      <c r="H670" s="15">
        <v>0</v>
      </c>
    </row>
    <row r="671" spans="1:8" ht="13.5" x14ac:dyDescent="0.25">
      <c r="A671" s="11"/>
      <c r="B671" s="10">
        <v>42976</v>
      </c>
      <c r="C671" s="2">
        <v>25.3</v>
      </c>
      <c r="D671" s="2">
        <v>13.401999999999999</v>
      </c>
      <c r="E671" s="2">
        <v>13.948</v>
      </c>
      <c r="F671" s="2">
        <v>1687</v>
      </c>
      <c r="G671" s="2">
        <v>23530.276000000002</v>
      </c>
      <c r="H671" s="15">
        <v>-7.8472016582765685E-3</v>
      </c>
    </row>
    <row r="672" spans="1:8" ht="13.5" x14ac:dyDescent="0.25">
      <c r="A672" s="11"/>
      <c r="B672" s="10">
        <v>42977</v>
      </c>
      <c r="C672" s="2">
        <v>25.3</v>
      </c>
      <c r="D672" s="2">
        <v>13.401999999999999</v>
      </c>
      <c r="E672" s="2">
        <v>14.022</v>
      </c>
      <c r="F672" s="2">
        <v>7825</v>
      </c>
      <c r="G672" s="2">
        <v>109722.15000000001</v>
      </c>
      <c r="H672" s="15">
        <v>0</v>
      </c>
    </row>
    <row r="673" spans="1:8" ht="13.5" x14ac:dyDescent="0.25">
      <c r="A673" s="11"/>
      <c r="B673" s="10">
        <v>42978</v>
      </c>
      <c r="C673" s="2">
        <v>25.46</v>
      </c>
      <c r="D673" s="2">
        <v>13.486000000000001</v>
      </c>
      <c r="E673" s="2">
        <v>13.992000000000001</v>
      </c>
      <c r="F673" s="2">
        <v>2966</v>
      </c>
      <c r="G673" s="2">
        <v>41500.272000000004</v>
      </c>
      <c r="H673" s="15">
        <v>6.2677212356365775E-3</v>
      </c>
    </row>
    <row r="674" spans="1:8" ht="13.5" x14ac:dyDescent="0.25">
      <c r="A674" s="11"/>
      <c r="B674" s="10">
        <v>42982</v>
      </c>
      <c r="C674" s="2">
        <v>25.84</v>
      </c>
      <c r="D674" s="2">
        <v>13.688000000000001</v>
      </c>
      <c r="E674" s="2">
        <v>14.109</v>
      </c>
      <c r="F674" s="2">
        <v>796</v>
      </c>
      <c r="G674" s="2">
        <v>11230.763999999999</v>
      </c>
      <c r="H674" s="15">
        <v>1.4978496218300457E-2</v>
      </c>
    </row>
    <row r="675" spans="1:8" ht="13.5" x14ac:dyDescent="0.25">
      <c r="A675" s="11"/>
      <c r="B675" s="10">
        <v>42983</v>
      </c>
      <c r="C675" s="2">
        <v>25.5</v>
      </c>
      <c r="D675" s="2">
        <v>13.507999999999999</v>
      </c>
      <c r="E675" s="2">
        <v>13.930999999999999</v>
      </c>
      <c r="F675" s="2">
        <v>1314</v>
      </c>
      <c r="G675" s="2">
        <v>18305.333999999999</v>
      </c>
      <c r="H675" s="15">
        <v>-1.3150204558737688E-2</v>
      </c>
    </row>
    <row r="676" spans="1:8" ht="13.5" x14ac:dyDescent="0.25">
      <c r="A676" s="11"/>
      <c r="B676" s="10">
        <v>42984</v>
      </c>
      <c r="C676" s="2">
        <v>25.21</v>
      </c>
      <c r="D676" s="2">
        <v>13.353999999999999</v>
      </c>
      <c r="E676" s="2">
        <v>13.968999999999999</v>
      </c>
      <c r="F676" s="2">
        <v>14825</v>
      </c>
      <c r="G676" s="2">
        <v>207090.42499999999</v>
      </c>
      <c r="H676" s="15">
        <v>-1.140065146579804E-2</v>
      </c>
    </row>
    <row r="677" spans="1:8" ht="13.5" x14ac:dyDescent="0.25">
      <c r="A677" s="11"/>
      <c r="B677" s="10">
        <v>42985</v>
      </c>
      <c r="C677" s="2">
        <v>25.5</v>
      </c>
      <c r="D677" s="2">
        <v>13.507999999999999</v>
      </c>
      <c r="E677" s="2">
        <v>14.208</v>
      </c>
      <c r="F677" s="2">
        <v>7614</v>
      </c>
      <c r="G677" s="2">
        <v>108179.712</v>
      </c>
      <c r="H677" s="15">
        <v>1.1532125205930801E-2</v>
      </c>
    </row>
    <row r="678" spans="1:8" ht="13.5" x14ac:dyDescent="0.25">
      <c r="A678" s="11"/>
      <c r="B678" s="10">
        <v>42986</v>
      </c>
      <c r="C678" s="2">
        <v>25.83</v>
      </c>
      <c r="D678" s="2">
        <v>13.682</v>
      </c>
      <c r="E678" s="2">
        <v>14.135</v>
      </c>
      <c r="F678" s="2">
        <v>783</v>
      </c>
      <c r="G678" s="2">
        <v>11067.705</v>
      </c>
      <c r="H678" s="15">
        <v>1.2881255552265419E-2</v>
      </c>
    </row>
    <row r="679" spans="1:8" ht="13.5" x14ac:dyDescent="0.25">
      <c r="A679" s="11"/>
      <c r="B679" s="10">
        <v>42989</v>
      </c>
      <c r="C679" s="2">
        <v>26.19</v>
      </c>
      <c r="D679" s="2">
        <v>13.872999999999999</v>
      </c>
      <c r="E679" s="2">
        <v>14.332000000000001</v>
      </c>
      <c r="F679" s="2">
        <v>3405</v>
      </c>
      <c r="G679" s="2">
        <v>48800.46</v>
      </c>
      <c r="H679" s="15">
        <v>1.3959947376114525E-2</v>
      </c>
    </row>
    <row r="680" spans="1:8" ht="13.5" x14ac:dyDescent="0.25">
      <c r="A680" s="11"/>
      <c r="B680" s="10">
        <v>42990</v>
      </c>
      <c r="C680" s="2">
        <v>26</v>
      </c>
      <c r="D680" s="2">
        <v>13.772</v>
      </c>
      <c r="E680" s="2">
        <v>14.321999999999999</v>
      </c>
      <c r="F680" s="2">
        <v>4631</v>
      </c>
      <c r="G680" s="2">
        <v>66325.182000000001</v>
      </c>
      <c r="H680" s="15">
        <v>-7.2803286960281908E-3</v>
      </c>
    </row>
    <row r="681" spans="1:8" ht="13.5" x14ac:dyDescent="0.25">
      <c r="A681" s="11"/>
      <c r="B681" s="10">
        <v>42991</v>
      </c>
      <c r="C681" s="2">
        <v>25.99</v>
      </c>
      <c r="D681" s="2">
        <v>13.766999999999999</v>
      </c>
      <c r="E681" s="2">
        <v>0</v>
      </c>
      <c r="F681" s="2">
        <v>0</v>
      </c>
      <c r="G681" s="2">
        <v>0</v>
      </c>
      <c r="H681" s="15">
        <v>-3.6305547487661789E-4</v>
      </c>
    </row>
    <row r="682" spans="1:8" ht="13.5" x14ac:dyDescent="0.25">
      <c r="A682" s="11"/>
      <c r="B682" s="10">
        <v>42992</v>
      </c>
      <c r="C682" s="2">
        <v>25.99</v>
      </c>
      <c r="D682" s="2">
        <v>13.766999999999999</v>
      </c>
      <c r="E682" s="2">
        <v>14.307</v>
      </c>
      <c r="F682" s="2">
        <v>933</v>
      </c>
      <c r="G682" s="2">
        <v>13348.431</v>
      </c>
      <c r="H682" s="15">
        <v>0</v>
      </c>
    </row>
    <row r="683" spans="1:8" ht="13.5" x14ac:dyDescent="0.25">
      <c r="A683" s="11"/>
      <c r="B683" s="10">
        <v>42993</v>
      </c>
      <c r="C683" s="2">
        <v>25.96</v>
      </c>
      <c r="D683" s="2">
        <v>13.750999999999999</v>
      </c>
      <c r="E683" s="2">
        <v>14.321</v>
      </c>
      <c r="F683" s="2">
        <v>21</v>
      </c>
      <c r="G683" s="2">
        <v>300.74099999999999</v>
      </c>
      <c r="H683" s="15">
        <v>-1.1621994624827496E-3</v>
      </c>
    </row>
    <row r="684" spans="1:8" ht="13.5" x14ac:dyDescent="0.25">
      <c r="A684" s="11"/>
      <c r="B684" s="10">
        <v>42996</v>
      </c>
      <c r="C684" s="2">
        <v>25.98</v>
      </c>
      <c r="D684" s="2">
        <v>13.762</v>
      </c>
      <c r="E684" s="2">
        <v>14.244</v>
      </c>
      <c r="F684" s="2">
        <v>945</v>
      </c>
      <c r="G684" s="2">
        <v>13460.58</v>
      </c>
      <c r="H684" s="15">
        <v>7.9994182241298882E-4</v>
      </c>
    </row>
    <row r="685" spans="1:8" ht="13.5" x14ac:dyDescent="0.25">
      <c r="A685" s="11"/>
      <c r="B685" s="10">
        <v>42997</v>
      </c>
      <c r="C685" s="2">
        <v>25.8</v>
      </c>
      <c r="D685" s="2">
        <v>13.667</v>
      </c>
      <c r="E685" s="2">
        <v>14.183999999999999</v>
      </c>
      <c r="F685" s="2">
        <v>560</v>
      </c>
      <c r="G685" s="2">
        <v>7943.04</v>
      </c>
      <c r="H685" s="15">
        <v>-6.9030664147653421E-3</v>
      </c>
    </row>
    <row r="686" spans="1:8" ht="13.5" x14ac:dyDescent="0.25">
      <c r="A686" s="11"/>
      <c r="B686" s="10">
        <v>42998</v>
      </c>
      <c r="C686" s="2">
        <v>25.8</v>
      </c>
      <c r="D686" s="2">
        <v>13.667</v>
      </c>
      <c r="E686" s="2">
        <v>14.215</v>
      </c>
      <c r="F686" s="2">
        <v>1923</v>
      </c>
      <c r="G686" s="2">
        <v>27335.445</v>
      </c>
      <c r="H686" s="15">
        <v>0</v>
      </c>
    </row>
    <row r="687" spans="1:8" ht="13.5" x14ac:dyDescent="0.25">
      <c r="A687" s="11"/>
      <c r="B687" s="10">
        <v>43000</v>
      </c>
      <c r="C687" s="2">
        <v>25.79</v>
      </c>
      <c r="D687" s="2">
        <v>13.661</v>
      </c>
      <c r="E687" s="2">
        <v>14.079000000000001</v>
      </c>
      <c r="F687" s="2">
        <v>4795</v>
      </c>
      <c r="G687" s="2">
        <v>67508.805000000008</v>
      </c>
      <c r="H687" s="15">
        <v>-4.3901368259312415E-4</v>
      </c>
    </row>
    <row r="688" spans="1:8" ht="13.5" x14ac:dyDescent="0.25">
      <c r="A688" s="11"/>
      <c r="B688" s="10">
        <v>43003</v>
      </c>
      <c r="C688" s="2">
        <v>25.5</v>
      </c>
      <c r="D688" s="2">
        <v>13.507999999999999</v>
      </c>
      <c r="E688" s="2">
        <v>13.994</v>
      </c>
      <c r="F688" s="2">
        <v>16734</v>
      </c>
      <c r="G688" s="2">
        <v>234175.59599999999</v>
      </c>
      <c r="H688" s="15">
        <v>-1.1199765756533231E-2</v>
      </c>
    </row>
    <row r="689" spans="1:8" ht="13.5" x14ac:dyDescent="0.25">
      <c r="A689" s="11"/>
      <c r="B689" s="10">
        <v>43004</v>
      </c>
      <c r="C689" s="2">
        <v>25.35</v>
      </c>
      <c r="D689" s="2">
        <v>13.428000000000001</v>
      </c>
      <c r="E689" s="2">
        <v>13.782</v>
      </c>
      <c r="F689" s="2">
        <v>55144</v>
      </c>
      <c r="G689" s="2">
        <v>759994.60800000001</v>
      </c>
      <c r="H689" s="15">
        <v>-5.9224163458689886E-3</v>
      </c>
    </row>
    <row r="690" spans="1:8" ht="13.5" x14ac:dyDescent="0.25">
      <c r="A690" s="11"/>
      <c r="B690" s="10">
        <v>43005</v>
      </c>
      <c r="C690" s="2">
        <v>25</v>
      </c>
      <c r="D690" s="2">
        <v>13.243</v>
      </c>
      <c r="E690" s="2">
        <v>13.781000000000001</v>
      </c>
      <c r="F690" s="2">
        <v>3360</v>
      </c>
      <c r="G690" s="2">
        <v>46304.160000000003</v>
      </c>
      <c r="H690" s="15">
        <v>-1.3777182007745047E-2</v>
      </c>
    </row>
    <row r="691" spans="1:8" ht="13.5" x14ac:dyDescent="0.25">
      <c r="A691" s="11"/>
      <c r="B691" s="10">
        <v>43006</v>
      </c>
      <c r="C691" s="2">
        <v>24.9</v>
      </c>
      <c r="D691" s="2">
        <v>13.19</v>
      </c>
      <c r="E691" s="2">
        <v>13.52</v>
      </c>
      <c r="F691" s="2">
        <v>28869</v>
      </c>
      <c r="G691" s="2">
        <v>390308.88</v>
      </c>
      <c r="H691" s="15">
        <v>-4.0021143245488802E-3</v>
      </c>
    </row>
    <row r="692" spans="1:8" ht="13.5" x14ac:dyDescent="0.25">
      <c r="A692" s="11"/>
      <c r="B692" s="10">
        <v>43007</v>
      </c>
      <c r="C692" s="2">
        <v>24.71</v>
      </c>
      <c r="D692" s="2">
        <v>13.089</v>
      </c>
      <c r="E692" s="2">
        <v>13.605</v>
      </c>
      <c r="F692" s="2">
        <v>1040</v>
      </c>
      <c r="G692" s="2">
        <v>14149.2</v>
      </c>
      <c r="H692" s="15">
        <v>-7.657316148597354E-3</v>
      </c>
    </row>
    <row r="693" spans="1:8" ht="13.5" x14ac:dyDescent="0.25">
      <c r="A693" s="11"/>
      <c r="B693" s="10">
        <v>43010</v>
      </c>
      <c r="C693" s="2">
        <v>24.6</v>
      </c>
      <c r="D693" s="2">
        <v>13.031000000000001</v>
      </c>
      <c r="E693" s="2">
        <v>13.233000000000001</v>
      </c>
      <c r="F693" s="2">
        <v>4050</v>
      </c>
      <c r="G693" s="2">
        <v>53593.65</v>
      </c>
      <c r="H693" s="15">
        <v>-4.4312017724806958E-3</v>
      </c>
    </row>
    <row r="694" spans="1:8" ht="13.5" x14ac:dyDescent="0.25">
      <c r="A694" s="11"/>
      <c r="B694" s="10">
        <v>43011</v>
      </c>
      <c r="C694" s="2">
        <v>24</v>
      </c>
      <c r="D694" s="2">
        <v>12.712999999999999</v>
      </c>
      <c r="E694" s="2">
        <v>13.23</v>
      </c>
      <c r="F694" s="2">
        <v>22395</v>
      </c>
      <c r="G694" s="2">
        <v>296285.85000000003</v>
      </c>
      <c r="H694" s="15">
        <v>-2.4403345867546725E-2</v>
      </c>
    </row>
    <row r="695" spans="1:8" ht="13.5" x14ac:dyDescent="0.25">
      <c r="A695" s="11"/>
      <c r="B695" s="10">
        <v>43012</v>
      </c>
      <c r="C695" s="2">
        <v>24.9</v>
      </c>
      <c r="D695" s="2">
        <v>13.19</v>
      </c>
      <c r="E695" s="2">
        <v>13.473000000000001</v>
      </c>
      <c r="F695" s="2">
        <v>1928</v>
      </c>
      <c r="G695" s="2">
        <v>25975.944000000003</v>
      </c>
      <c r="H695" s="15">
        <v>3.7520648155431477E-2</v>
      </c>
    </row>
    <row r="696" spans="1:8" ht="13.5" x14ac:dyDescent="0.25">
      <c r="A696" s="11"/>
      <c r="B696" s="10">
        <v>43013</v>
      </c>
      <c r="C696" s="2">
        <v>24.49</v>
      </c>
      <c r="D696" s="2">
        <v>12.973000000000001</v>
      </c>
      <c r="E696" s="2">
        <v>13.331</v>
      </c>
      <c r="F696" s="2">
        <v>1450</v>
      </c>
      <c r="G696" s="2">
        <v>19329.95</v>
      </c>
      <c r="H696" s="15">
        <v>-1.6451857467778525E-2</v>
      </c>
    </row>
    <row r="697" spans="1:8" ht="13.5" x14ac:dyDescent="0.25">
      <c r="A697" s="11"/>
      <c r="B697" s="10">
        <v>43014</v>
      </c>
      <c r="C697" s="2">
        <v>24.1</v>
      </c>
      <c r="D697" s="2">
        <v>12.766</v>
      </c>
      <c r="E697" s="2">
        <v>13.67</v>
      </c>
      <c r="F697" s="2">
        <v>375</v>
      </c>
      <c r="G697" s="2">
        <v>5126.25</v>
      </c>
      <c r="H697" s="15">
        <v>-1.5956216757881812E-2</v>
      </c>
    </row>
    <row r="698" spans="1:8" ht="13.5" x14ac:dyDescent="0.25">
      <c r="A698" s="11"/>
      <c r="B698" s="10">
        <v>43017</v>
      </c>
      <c r="C698" s="2">
        <v>24.8</v>
      </c>
      <c r="D698" s="2">
        <v>13.137</v>
      </c>
      <c r="E698" s="2">
        <v>13.553000000000001</v>
      </c>
      <c r="F698" s="2">
        <v>218</v>
      </c>
      <c r="G698" s="2">
        <v>2954.5540000000001</v>
      </c>
      <c r="H698" s="15">
        <v>2.9061569794767386E-2</v>
      </c>
    </row>
    <row r="699" spans="1:8" ht="13.5" x14ac:dyDescent="0.25">
      <c r="A699" s="11"/>
      <c r="B699" s="10">
        <v>43018</v>
      </c>
      <c r="C699" s="2">
        <v>24.5</v>
      </c>
      <c r="D699" s="2">
        <v>12.978</v>
      </c>
      <c r="E699" s="2">
        <v>13.273</v>
      </c>
      <c r="F699" s="2">
        <v>1182</v>
      </c>
      <c r="G699" s="2">
        <v>15688.686</v>
      </c>
      <c r="H699" s="15">
        <v>-1.210321991322225E-2</v>
      </c>
    </row>
    <row r="700" spans="1:8" ht="13.5" x14ac:dyDescent="0.25">
      <c r="A700" s="11"/>
      <c r="B700" s="10">
        <v>43019</v>
      </c>
      <c r="C700" s="2">
        <v>24.49</v>
      </c>
      <c r="D700" s="2">
        <v>12.973000000000001</v>
      </c>
      <c r="E700" s="2">
        <v>13.474</v>
      </c>
      <c r="F700" s="2">
        <v>600</v>
      </c>
      <c r="G700" s="2">
        <v>8084.4000000000005</v>
      </c>
      <c r="H700" s="15">
        <v>-3.8526737555856104E-4</v>
      </c>
    </row>
    <row r="701" spans="1:8" ht="13.5" x14ac:dyDescent="0.25">
      <c r="A701" s="11"/>
      <c r="B701" s="10">
        <v>43020</v>
      </c>
      <c r="C701" s="2">
        <v>24.4</v>
      </c>
      <c r="D701" s="2">
        <v>12.925000000000001</v>
      </c>
      <c r="E701" s="2">
        <v>13.374000000000001</v>
      </c>
      <c r="F701" s="2">
        <v>129</v>
      </c>
      <c r="G701" s="2">
        <v>1725.2460000000001</v>
      </c>
      <c r="H701" s="15">
        <v>-3.6999922916827288E-3</v>
      </c>
    </row>
    <row r="702" spans="1:8" ht="13.5" x14ac:dyDescent="0.25">
      <c r="A702" s="11"/>
      <c r="B702" s="10">
        <v>43021</v>
      </c>
      <c r="C702" s="2">
        <v>24.25</v>
      </c>
      <c r="D702" s="2">
        <v>12.845000000000001</v>
      </c>
      <c r="E702" s="2">
        <v>13.164999999999999</v>
      </c>
      <c r="F702" s="2">
        <v>3862</v>
      </c>
      <c r="G702" s="2">
        <v>50843.229999999996</v>
      </c>
      <c r="H702" s="15">
        <v>-6.1895551257253436E-3</v>
      </c>
    </row>
    <row r="703" spans="1:8" ht="13.5" x14ac:dyDescent="0.25">
      <c r="A703" s="11"/>
      <c r="B703" s="10">
        <v>43024</v>
      </c>
      <c r="C703" s="2">
        <v>24</v>
      </c>
      <c r="D703" s="2">
        <v>12.712999999999999</v>
      </c>
      <c r="E703" s="2">
        <v>13.154</v>
      </c>
      <c r="F703" s="2">
        <v>3275</v>
      </c>
      <c r="G703" s="2">
        <v>43079.35</v>
      </c>
      <c r="H703" s="15">
        <v>-1.0276372129233277E-2</v>
      </c>
    </row>
    <row r="704" spans="1:8" ht="13.5" x14ac:dyDescent="0.25">
      <c r="A704" s="11"/>
      <c r="B704" s="10">
        <v>43025</v>
      </c>
      <c r="C704" s="2">
        <v>23.86</v>
      </c>
      <c r="D704" s="2">
        <v>12.638999999999999</v>
      </c>
      <c r="E704" s="2">
        <v>13.105</v>
      </c>
      <c r="F704" s="2">
        <v>1579</v>
      </c>
      <c r="G704" s="2">
        <v>20692.795000000002</v>
      </c>
      <c r="H704" s="15">
        <v>-5.8208133406748878E-3</v>
      </c>
    </row>
    <row r="705" spans="1:8" ht="13.5" x14ac:dyDescent="0.25">
      <c r="A705" s="11"/>
      <c r="B705" s="10">
        <v>43026</v>
      </c>
      <c r="C705" s="2">
        <v>23.78</v>
      </c>
      <c r="D705" s="2">
        <v>12.597</v>
      </c>
      <c r="E705" s="2">
        <v>13.161</v>
      </c>
      <c r="F705" s="2">
        <v>1752</v>
      </c>
      <c r="G705" s="2">
        <v>23058.072</v>
      </c>
      <c r="H705" s="15">
        <v>-3.3230477094706714E-3</v>
      </c>
    </row>
    <row r="706" spans="1:8" ht="13.5" x14ac:dyDescent="0.25">
      <c r="A706" s="11"/>
      <c r="B706" s="10">
        <v>43027</v>
      </c>
      <c r="C706" s="2">
        <v>23.84</v>
      </c>
      <c r="D706" s="2">
        <v>12.628</v>
      </c>
      <c r="E706" s="2">
        <v>13.085000000000001</v>
      </c>
      <c r="F706" s="2">
        <v>1887</v>
      </c>
      <c r="G706" s="2">
        <v>24691.395</v>
      </c>
      <c r="H706" s="15">
        <v>2.4609033896960059E-3</v>
      </c>
    </row>
    <row r="707" spans="1:8" ht="13.5" x14ac:dyDescent="0.25">
      <c r="A707" s="11"/>
      <c r="B707" s="10">
        <v>43028</v>
      </c>
      <c r="C707" s="2">
        <v>23.61</v>
      </c>
      <c r="D707" s="2">
        <v>12.506</v>
      </c>
      <c r="E707" s="2">
        <v>13.098000000000001</v>
      </c>
      <c r="F707" s="2">
        <v>1383</v>
      </c>
      <c r="G707" s="2">
        <v>18114.534</v>
      </c>
      <c r="H707" s="15">
        <v>-9.6610706366803845E-3</v>
      </c>
    </row>
    <row r="708" spans="1:8" ht="13.5" x14ac:dyDescent="0.25">
      <c r="A708" s="11"/>
      <c r="B708" s="10">
        <v>43031</v>
      </c>
      <c r="C708" s="2">
        <v>23.8</v>
      </c>
      <c r="D708" s="2">
        <v>12.606999999999999</v>
      </c>
      <c r="E708" s="2">
        <v>13.12</v>
      </c>
      <c r="F708" s="2">
        <v>2099</v>
      </c>
      <c r="G708" s="2">
        <v>27538.879999999997</v>
      </c>
      <c r="H708" s="15">
        <v>8.0761234607387728E-3</v>
      </c>
    </row>
    <row r="709" spans="1:8" ht="13.5" x14ac:dyDescent="0.25">
      <c r="A709" s="11"/>
      <c r="B709" s="10">
        <v>43032</v>
      </c>
      <c r="C709" s="2">
        <v>23.8</v>
      </c>
      <c r="D709" s="2">
        <v>12.606999999999999</v>
      </c>
      <c r="E709" s="2">
        <v>13.117000000000001</v>
      </c>
      <c r="F709" s="2">
        <v>2977</v>
      </c>
      <c r="G709" s="2">
        <v>39049.309000000001</v>
      </c>
      <c r="H709" s="15">
        <v>0</v>
      </c>
    </row>
    <row r="710" spans="1:8" ht="13.5" x14ac:dyDescent="0.25">
      <c r="A710" s="11"/>
      <c r="B710" s="10">
        <v>43033</v>
      </c>
      <c r="C710" s="2">
        <v>23.79</v>
      </c>
      <c r="D710" s="2">
        <v>12.602</v>
      </c>
      <c r="E710" s="2">
        <v>13.103</v>
      </c>
      <c r="F710" s="2">
        <v>622</v>
      </c>
      <c r="G710" s="2">
        <v>8150.0659999999998</v>
      </c>
      <c r="H710" s="15">
        <v>-3.9660506068049542E-4</v>
      </c>
    </row>
    <row r="711" spans="1:8" ht="13.5" x14ac:dyDescent="0.25">
      <c r="A711" s="11"/>
      <c r="B711" s="10">
        <v>43034</v>
      </c>
      <c r="C711" s="2">
        <v>23.77</v>
      </c>
      <c r="D711" s="2">
        <v>12.590999999999999</v>
      </c>
      <c r="E711" s="2">
        <v>13.101000000000001</v>
      </c>
      <c r="F711" s="2">
        <v>3078</v>
      </c>
      <c r="G711" s="2">
        <v>40324.878000000004</v>
      </c>
      <c r="H711" s="15">
        <v>-8.7287732106022928E-4</v>
      </c>
    </row>
    <row r="712" spans="1:8" ht="13.5" x14ac:dyDescent="0.25">
      <c r="A712" s="11"/>
      <c r="B712" s="10">
        <v>43035</v>
      </c>
      <c r="C712" s="2">
        <v>23.77</v>
      </c>
      <c r="D712" s="2">
        <v>12.590999999999999</v>
      </c>
      <c r="E712" s="2">
        <v>13.175000000000001</v>
      </c>
      <c r="F712" s="2">
        <v>23314</v>
      </c>
      <c r="G712" s="2">
        <v>307161.95</v>
      </c>
      <c r="H712" s="15">
        <v>0</v>
      </c>
    </row>
    <row r="713" spans="1:8" ht="13.5" x14ac:dyDescent="0.25">
      <c r="A713" s="11"/>
      <c r="B713" s="10">
        <v>43038</v>
      </c>
      <c r="C713" s="2">
        <v>23.99</v>
      </c>
      <c r="D713" s="2">
        <v>12.708</v>
      </c>
      <c r="E713" s="2">
        <v>13.625999999999999</v>
      </c>
      <c r="F713" s="2">
        <v>33043</v>
      </c>
      <c r="G713" s="2">
        <v>450243.91800000001</v>
      </c>
      <c r="H713" s="15">
        <v>9.2923516797713355E-3</v>
      </c>
    </row>
    <row r="714" spans="1:8" ht="13.5" x14ac:dyDescent="0.25">
      <c r="A714" s="11"/>
      <c r="B714" s="10">
        <v>43039</v>
      </c>
      <c r="C714" s="2">
        <v>24.79</v>
      </c>
      <c r="D714" s="2">
        <v>13.132</v>
      </c>
      <c r="E714" s="2">
        <v>13.586</v>
      </c>
      <c r="F714" s="2">
        <v>19239</v>
      </c>
      <c r="G714" s="2">
        <v>261381.054</v>
      </c>
      <c r="H714" s="15">
        <v>3.3364809568775536E-2</v>
      </c>
    </row>
    <row r="715" spans="1:8" ht="13.5" x14ac:dyDescent="0.25">
      <c r="A715" s="11"/>
      <c r="B715" s="10">
        <v>43040</v>
      </c>
      <c r="C715" s="2">
        <v>24.48</v>
      </c>
      <c r="D715" s="2">
        <v>12.967000000000001</v>
      </c>
      <c r="E715" s="2">
        <v>13.585000000000001</v>
      </c>
      <c r="F715" s="2">
        <v>16582</v>
      </c>
      <c r="G715" s="2">
        <v>225266.47</v>
      </c>
      <c r="H715" s="15">
        <v>-1.2564727383490645E-2</v>
      </c>
    </row>
    <row r="716" spans="1:8" ht="13.5" x14ac:dyDescent="0.25">
      <c r="A716" s="11"/>
      <c r="B716" s="10">
        <v>43041</v>
      </c>
      <c r="C716" s="2">
        <v>24.67</v>
      </c>
      <c r="D716" s="2">
        <v>13.068</v>
      </c>
      <c r="E716" s="2">
        <v>13.617000000000001</v>
      </c>
      <c r="F716" s="2">
        <v>7508</v>
      </c>
      <c r="G716" s="2">
        <v>102236.436</v>
      </c>
      <c r="H716" s="15">
        <v>7.7890028533970142E-3</v>
      </c>
    </row>
    <row r="717" spans="1:8" ht="13.5" x14ac:dyDescent="0.25">
      <c r="A717" s="11"/>
      <c r="B717" s="10">
        <v>43042</v>
      </c>
      <c r="C717" s="2">
        <v>24</v>
      </c>
      <c r="D717" s="2">
        <v>12.712999999999999</v>
      </c>
      <c r="E717" s="2">
        <v>13.625</v>
      </c>
      <c r="F717" s="2">
        <v>3158</v>
      </c>
      <c r="G717" s="2">
        <v>43027.75</v>
      </c>
      <c r="H717" s="15">
        <v>-2.7165595347413564E-2</v>
      </c>
    </row>
    <row r="718" spans="1:8" ht="13.5" x14ac:dyDescent="0.25">
      <c r="A718" s="11"/>
      <c r="B718" s="10">
        <v>43045</v>
      </c>
      <c r="C718" s="2">
        <v>24.72</v>
      </c>
      <c r="D718" s="2">
        <v>13.093999999999999</v>
      </c>
      <c r="E718" s="2">
        <v>13.618</v>
      </c>
      <c r="F718" s="2">
        <v>4087</v>
      </c>
      <c r="G718" s="2">
        <v>55656.766000000003</v>
      </c>
      <c r="H718" s="15">
        <v>2.9969322740501868E-2</v>
      </c>
    </row>
    <row r="719" spans="1:8" ht="13.5" x14ac:dyDescent="0.25">
      <c r="A719" s="11"/>
      <c r="B719" s="10">
        <v>43046</v>
      </c>
      <c r="C719" s="2">
        <v>24.65</v>
      </c>
      <c r="D719" s="2">
        <v>13.057</v>
      </c>
      <c r="E719" s="2">
        <v>13.574</v>
      </c>
      <c r="F719" s="2">
        <v>6014</v>
      </c>
      <c r="G719" s="2">
        <v>81634.035999999993</v>
      </c>
      <c r="H719" s="15">
        <v>-2.8257217045974518E-3</v>
      </c>
    </row>
    <row r="720" spans="1:8" ht="13.5" x14ac:dyDescent="0.25">
      <c r="A720" s="11"/>
      <c r="B720" s="10">
        <v>43047</v>
      </c>
      <c r="C720" s="2">
        <v>24.71</v>
      </c>
      <c r="D720" s="2">
        <v>13.089</v>
      </c>
      <c r="E720" s="2">
        <v>13.798</v>
      </c>
      <c r="F720" s="2">
        <v>2638</v>
      </c>
      <c r="G720" s="2">
        <v>36399.124000000003</v>
      </c>
      <c r="H720" s="15">
        <v>2.4507926782568758E-3</v>
      </c>
    </row>
    <row r="721" spans="1:8" ht="13.5" x14ac:dyDescent="0.25">
      <c r="A721" s="11"/>
      <c r="B721" s="10">
        <v>43048</v>
      </c>
      <c r="C721" s="2">
        <v>25.37</v>
      </c>
      <c r="D721" s="2">
        <v>13.439</v>
      </c>
      <c r="E721" s="2">
        <v>13.957000000000001</v>
      </c>
      <c r="F721" s="2">
        <v>7598</v>
      </c>
      <c r="G721" s="2">
        <v>106045.28600000001</v>
      </c>
      <c r="H721" s="15">
        <v>2.6740010696004249E-2</v>
      </c>
    </row>
    <row r="722" spans="1:8" ht="13.5" x14ac:dyDescent="0.25">
      <c r="A722" s="11"/>
      <c r="B722" s="10">
        <v>43049</v>
      </c>
      <c r="C722" s="2">
        <v>25.29</v>
      </c>
      <c r="D722" s="2">
        <v>13.396000000000001</v>
      </c>
      <c r="E722" s="2">
        <v>13.840999999999999</v>
      </c>
      <c r="F722" s="2">
        <v>2281</v>
      </c>
      <c r="G722" s="2">
        <v>31571.321</v>
      </c>
      <c r="H722" s="15">
        <v>-3.1996428305676957E-3</v>
      </c>
    </row>
    <row r="723" spans="1:8" ht="13.5" x14ac:dyDescent="0.25">
      <c r="A723" s="11"/>
      <c r="B723" s="10">
        <v>43052</v>
      </c>
      <c r="C723" s="2">
        <v>25</v>
      </c>
      <c r="D723" s="2">
        <v>13.243</v>
      </c>
      <c r="E723" s="2">
        <v>13.750999999999999</v>
      </c>
      <c r="F723" s="2">
        <v>6988</v>
      </c>
      <c r="G723" s="2">
        <v>96091.987999999998</v>
      </c>
      <c r="H723" s="15">
        <v>-1.1421319796954349E-2</v>
      </c>
    </row>
    <row r="724" spans="1:8" ht="13.5" x14ac:dyDescent="0.25">
      <c r="A724" s="11"/>
      <c r="B724" s="10">
        <v>43053</v>
      </c>
      <c r="C724" s="2">
        <v>24.8</v>
      </c>
      <c r="D724" s="2">
        <v>13.137</v>
      </c>
      <c r="E724" s="2">
        <v>13.657999999999999</v>
      </c>
      <c r="F724" s="2">
        <v>2045</v>
      </c>
      <c r="G724" s="2">
        <v>27930.61</v>
      </c>
      <c r="H724" s="15">
        <v>-8.0042286490976267E-3</v>
      </c>
    </row>
    <row r="725" spans="1:8" ht="13.5" x14ac:dyDescent="0.25">
      <c r="A725" s="11"/>
      <c r="B725" s="10">
        <v>43054</v>
      </c>
      <c r="C725" s="2">
        <v>24.75</v>
      </c>
      <c r="D725" s="2">
        <v>13.11</v>
      </c>
      <c r="E725" s="2">
        <v>13.62</v>
      </c>
      <c r="F725" s="2">
        <v>11429</v>
      </c>
      <c r="G725" s="2">
        <v>155662.97999999998</v>
      </c>
      <c r="H725" s="15">
        <v>-2.0552637588491301E-3</v>
      </c>
    </row>
    <row r="726" spans="1:8" ht="13.5" x14ac:dyDescent="0.25">
      <c r="A726" s="11"/>
      <c r="B726" s="10">
        <v>43055</v>
      </c>
      <c r="C726" s="2">
        <v>24.69</v>
      </c>
      <c r="D726" s="2">
        <v>13.079000000000001</v>
      </c>
      <c r="E726" s="2">
        <v>13.617000000000001</v>
      </c>
      <c r="F726" s="2">
        <v>3465</v>
      </c>
      <c r="G726" s="2">
        <v>47182.905000000006</v>
      </c>
      <c r="H726" s="15">
        <v>-2.3646071700990702E-3</v>
      </c>
    </row>
    <row r="727" spans="1:8" ht="13.5" x14ac:dyDescent="0.25">
      <c r="A727" s="11"/>
      <c r="B727" s="10">
        <v>43056</v>
      </c>
      <c r="C727" s="2">
        <v>19.75</v>
      </c>
      <c r="D727" s="2">
        <v>13.065</v>
      </c>
      <c r="E727" s="2">
        <v>13.643000000000001</v>
      </c>
      <c r="F727" s="2">
        <v>1733</v>
      </c>
      <c r="G727" s="2">
        <v>23643.319</v>
      </c>
      <c r="H727" s="15">
        <v>-1.0704182276933345E-3</v>
      </c>
    </row>
    <row r="728" spans="1:8" ht="13.5" x14ac:dyDescent="0.25">
      <c r="A728" s="11"/>
      <c r="B728" s="10">
        <v>43059</v>
      </c>
      <c r="C728" s="2">
        <v>19.73</v>
      </c>
      <c r="D728" s="2">
        <v>13.052</v>
      </c>
      <c r="E728" s="2">
        <v>13.539</v>
      </c>
      <c r="F728" s="2">
        <v>880</v>
      </c>
      <c r="G728" s="2">
        <v>11914.32</v>
      </c>
      <c r="H728" s="15">
        <v>-9.950248756218829E-4</v>
      </c>
    </row>
    <row r="729" spans="1:8" ht="13.5" x14ac:dyDescent="0.25">
      <c r="A729" s="11"/>
      <c r="B729" s="10">
        <v>43060</v>
      </c>
      <c r="C729" s="2">
        <v>19.5</v>
      </c>
      <c r="D729" s="2">
        <v>12.9</v>
      </c>
      <c r="E729" s="2">
        <v>13.053000000000001</v>
      </c>
      <c r="F729" s="2">
        <v>688</v>
      </c>
      <c r="G729" s="2">
        <v>8980.4639999999999</v>
      </c>
      <c r="H729" s="15">
        <v>-1.1645724793135094E-2</v>
      </c>
    </row>
    <row r="730" spans="1:8" ht="13.5" x14ac:dyDescent="0.25">
      <c r="A730" s="11"/>
      <c r="B730" s="10">
        <v>43061</v>
      </c>
      <c r="C730" s="2">
        <v>19.2</v>
      </c>
      <c r="D730" s="2">
        <v>12.701000000000001</v>
      </c>
      <c r="E730" s="2">
        <v>12.753</v>
      </c>
      <c r="F730" s="2">
        <v>4217</v>
      </c>
      <c r="G730" s="2">
        <v>53779.400999999998</v>
      </c>
      <c r="H730" s="15">
        <v>-1.5426356589147275E-2</v>
      </c>
    </row>
    <row r="731" spans="1:8" ht="13.5" x14ac:dyDescent="0.25">
      <c r="A731" s="11"/>
      <c r="B731" s="10">
        <v>43062</v>
      </c>
      <c r="C731" s="2">
        <v>19</v>
      </c>
      <c r="D731" s="2">
        <v>12.569000000000001</v>
      </c>
      <c r="E731" s="2">
        <v>12.744</v>
      </c>
      <c r="F731" s="2">
        <v>837</v>
      </c>
      <c r="G731" s="2">
        <v>10666.727999999999</v>
      </c>
      <c r="H731" s="15">
        <v>-1.0392882450200746E-2</v>
      </c>
    </row>
    <row r="732" spans="1:8" ht="13.5" x14ac:dyDescent="0.25">
      <c r="A732" s="11"/>
      <c r="B732" s="10">
        <v>43063</v>
      </c>
      <c r="C732" s="2">
        <v>19</v>
      </c>
      <c r="D732" s="2">
        <v>12.569000000000001</v>
      </c>
      <c r="E732" s="2">
        <v>12.743</v>
      </c>
      <c r="F732" s="2">
        <v>769</v>
      </c>
      <c r="G732" s="2">
        <v>9799.3670000000002</v>
      </c>
      <c r="H732" s="15">
        <v>0</v>
      </c>
    </row>
    <row r="733" spans="1:8" ht="13.5" x14ac:dyDescent="0.25">
      <c r="A733" s="11"/>
      <c r="B733" s="10">
        <v>43066</v>
      </c>
      <c r="C733" s="2">
        <v>18.5</v>
      </c>
      <c r="D733" s="2">
        <v>12.238</v>
      </c>
      <c r="E733" s="2">
        <v>12.651</v>
      </c>
      <c r="F733" s="2">
        <v>543</v>
      </c>
      <c r="G733" s="2">
        <v>6869.4929999999995</v>
      </c>
      <c r="H733" s="15">
        <v>-2.6334632826796187E-2</v>
      </c>
    </row>
    <row r="734" spans="1:8" ht="13.5" x14ac:dyDescent="0.25">
      <c r="A734" s="11"/>
      <c r="B734" s="10">
        <v>43067</v>
      </c>
      <c r="C734" s="2">
        <v>18.3</v>
      </c>
      <c r="D734" s="2">
        <v>12.106</v>
      </c>
      <c r="E734" s="2">
        <v>12.244</v>
      </c>
      <c r="F734" s="2">
        <v>8349</v>
      </c>
      <c r="G734" s="2">
        <v>102225.156</v>
      </c>
      <c r="H734" s="15">
        <v>-1.0786076156234652E-2</v>
      </c>
    </row>
    <row r="735" spans="1:8" ht="13.5" x14ac:dyDescent="0.25">
      <c r="A735" s="11"/>
      <c r="B735" s="10">
        <v>43068</v>
      </c>
      <c r="C735" s="2">
        <v>18.84</v>
      </c>
      <c r="D735" s="2">
        <v>12.462999999999999</v>
      </c>
      <c r="E735" s="2">
        <v>12.724</v>
      </c>
      <c r="F735" s="2">
        <v>1900</v>
      </c>
      <c r="G735" s="2">
        <v>24175.600000000002</v>
      </c>
      <c r="H735" s="15">
        <v>2.9489509334214382E-2</v>
      </c>
    </row>
    <row r="736" spans="1:8" ht="13.5" x14ac:dyDescent="0.25">
      <c r="A736" s="11"/>
      <c r="B736" s="10">
        <v>43069</v>
      </c>
      <c r="C736" s="2">
        <v>18.96</v>
      </c>
      <c r="D736" s="2">
        <v>12.542999999999999</v>
      </c>
      <c r="E736" s="2">
        <v>12.734999999999999</v>
      </c>
      <c r="F736" s="2">
        <v>750</v>
      </c>
      <c r="G736" s="2">
        <v>9551.25</v>
      </c>
      <c r="H736" s="15">
        <v>6.4190002407125153E-3</v>
      </c>
    </row>
    <row r="737" spans="1:8" ht="13.5" x14ac:dyDescent="0.25">
      <c r="A737" s="11"/>
      <c r="B737" s="10">
        <v>43073</v>
      </c>
      <c r="C737" s="2">
        <v>18.5</v>
      </c>
      <c r="D737" s="2">
        <v>12.238</v>
      </c>
      <c r="E737" s="2">
        <v>12.507999999999999</v>
      </c>
      <c r="F737" s="2">
        <v>165</v>
      </c>
      <c r="G737" s="2">
        <v>2063.8199999999997</v>
      </c>
      <c r="H737" s="15">
        <v>-2.4316351749980047E-2</v>
      </c>
    </row>
    <row r="738" spans="1:8" ht="13.5" x14ac:dyDescent="0.25">
      <c r="A738" s="11"/>
      <c r="B738" s="10">
        <v>43074</v>
      </c>
      <c r="C738" s="2">
        <v>17.96</v>
      </c>
      <c r="D738" s="2">
        <v>11.881</v>
      </c>
      <c r="E738" s="2">
        <v>12.27</v>
      </c>
      <c r="F738" s="2">
        <v>6204</v>
      </c>
      <c r="G738" s="2">
        <v>76123.08</v>
      </c>
      <c r="H738" s="15">
        <v>-2.9171433240725554E-2</v>
      </c>
    </row>
    <row r="739" spans="1:8" ht="13.5" x14ac:dyDescent="0.25">
      <c r="A739" s="11"/>
      <c r="B739" s="10">
        <v>43075</v>
      </c>
      <c r="C739" s="2">
        <v>17.760000000000002</v>
      </c>
      <c r="D739" s="2">
        <v>11.749000000000001</v>
      </c>
      <c r="E739" s="2">
        <v>11.865</v>
      </c>
      <c r="F739" s="2">
        <v>160408</v>
      </c>
      <c r="G739" s="2">
        <v>1903240.92</v>
      </c>
      <c r="H739" s="15">
        <v>-1.1110175911118564E-2</v>
      </c>
    </row>
    <row r="740" spans="1:8" ht="13.5" x14ac:dyDescent="0.25">
      <c r="A740" s="11"/>
      <c r="B740" s="10">
        <v>43076</v>
      </c>
      <c r="C740" s="2">
        <v>17.75</v>
      </c>
      <c r="D740" s="2">
        <v>11.742000000000001</v>
      </c>
      <c r="E740" s="2">
        <v>11.978</v>
      </c>
      <c r="F740" s="2">
        <v>3621</v>
      </c>
      <c r="G740" s="2">
        <v>43372.337999999996</v>
      </c>
      <c r="H740" s="15">
        <v>-5.9579538684140546E-4</v>
      </c>
    </row>
    <row r="741" spans="1:8" ht="13.5" x14ac:dyDescent="0.25">
      <c r="A741" s="11"/>
      <c r="B741" s="10">
        <v>43077</v>
      </c>
      <c r="C741" s="2">
        <v>17.68</v>
      </c>
      <c r="D741" s="2">
        <v>11.696</v>
      </c>
      <c r="E741" s="2">
        <v>11.541</v>
      </c>
      <c r="F741" s="2">
        <v>61137</v>
      </c>
      <c r="G741" s="2">
        <v>705582.11699999997</v>
      </c>
      <c r="H741" s="15">
        <v>-3.9175608925226665E-3</v>
      </c>
    </row>
    <row r="742" spans="1:8" ht="13.5" x14ac:dyDescent="0.25">
      <c r="A742" s="11"/>
      <c r="B742" s="10">
        <v>43080</v>
      </c>
      <c r="C742" s="2">
        <v>16.97</v>
      </c>
      <c r="D742" s="2">
        <v>11.226000000000001</v>
      </c>
      <c r="E742" s="2">
        <v>11.44</v>
      </c>
      <c r="F742" s="2">
        <v>15663</v>
      </c>
      <c r="G742" s="2">
        <v>179184.72</v>
      </c>
      <c r="H742" s="15">
        <v>-4.0184678522571723E-2</v>
      </c>
    </row>
    <row r="743" spans="1:8" ht="13.5" x14ac:dyDescent="0.25">
      <c r="A743" s="11"/>
      <c r="B743" s="10">
        <v>43081</v>
      </c>
      <c r="C743" s="2">
        <v>17.46</v>
      </c>
      <c r="D743" s="2">
        <v>11.55</v>
      </c>
      <c r="E743" s="2">
        <v>11.667</v>
      </c>
      <c r="F743" s="2">
        <v>5113</v>
      </c>
      <c r="G743" s="2">
        <v>59653.370999999999</v>
      </c>
      <c r="H743" s="15">
        <v>2.8861571352218049E-2</v>
      </c>
    </row>
    <row r="744" spans="1:8" ht="13.5" x14ac:dyDescent="0.25">
      <c r="A744" s="11"/>
      <c r="B744" s="10">
        <v>43082</v>
      </c>
      <c r="C744" s="2">
        <v>17.399999999999999</v>
      </c>
      <c r="D744" s="2">
        <v>11.510999999999999</v>
      </c>
      <c r="E744" s="2">
        <v>11.779</v>
      </c>
      <c r="F744" s="2">
        <v>1044</v>
      </c>
      <c r="G744" s="2">
        <v>12297.276</v>
      </c>
      <c r="H744" s="15">
        <v>-3.3766233766235046E-3</v>
      </c>
    </row>
    <row r="745" spans="1:8" ht="13.5" x14ac:dyDescent="0.25">
      <c r="A745" s="11"/>
      <c r="B745" s="10">
        <v>43083</v>
      </c>
      <c r="C745" s="2">
        <v>17</v>
      </c>
      <c r="D745" s="2">
        <v>11.246</v>
      </c>
      <c r="E745" s="2">
        <v>11.827</v>
      </c>
      <c r="F745" s="2">
        <v>10530</v>
      </c>
      <c r="G745" s="2">
        <v>124538.31</v>
      </c>
      <c r="H745" s="15">
        <v>-2.3021457736078429E-2</v>
      </c>
    </row>
    <row r="746" spans="1:8" ht="13.5" x14ac:dyDescent="0.25">
      <c r="A746" s="11"/>
      <c r="B746" s="10">
        <v>43084</v>
      </c>
      <c r="C746" s="2">
        <v>17.510000000000002</v>
      </c>
      <c r="D746" s="2">
        <v>11.583</v>
      </c>
      <c r="E746" s="2">
        <v>11.973000000000001</v>
      </c>
      <c r="F746" s="2">
        <v>5650</v>
      </c>
      <c r="G746" s="2">
        <v>67647.45</v>
      </c>
      <c r="H746" s="15">
        <v>2.9966210208073957E-2</v>
      </c>
    </row>
    <row r="747" spans="1:8" ht="13.5" x14ac:dyDescent="0.25">
      <c r="A747" s="11"/>
      <c r="B747" s="10">
        <v>43087</v>
      </c>
      <c r="C747" s="2">
        <v>17.22</v>
      </c>
      <c r="D747" s="2">
        <v>11.391999999999999</v>
      </c>
      <c r="E747" s="2">
        <v>11.867000000000001</v>
      </c>
      <c r="F747" s="2">
        <v>5099</v>
      </c>
      <c r="G747" s="2">
        <v>60509.833000000006</v>
      </c>
      <c r="H747" s="15">
        <v>-1.6489683156349886E-2</v>
      </c>
    </row>
    <row r="748" spans="1:8" ht="13.5" x14ac:dyDescent="0.25">
      <c r="A748" s="11"/>
      <c r="B748" s="10">
        <v>43088</v>
      </c>
      <c r="C748" s="2">
        <v>17.52</v>
      </c>
      <c r="D748" s="2">
        <v>11.59</v>
      </c>
      <c r="E748" s="2">
        <v>12.052</v>
      </c>
      <c r="F748" s="2">
        <v>9986</v>
      </c>
      <c r="G748" s="2">
        <v>120351.272</v>
      </c>
      <c r="H748" s="15">
        <v>1.7380617977528125E-2</v>
      </c>
    </row>
    <row r="749" spans="1:8" ht="13.5" x14ac:dyDescent="0.25">
      <c r="A749" s="11"/>
      <c r="B749" s="10">
        <v>43089</v>
      </c>
      <c r="C749" s="2">
        <v>17.32</v>
      </c>
      <c r="D749" s="2">
        <v>11.458</v>
      </c>
      <c r="E749" s="2">
        <v>12.007</v>
      </c>
      <c r="F749" s="2">
        <v>2311</v>
      </c>
      <c r="G749" s="2">
        <v>27748.177</v>
      </c>
      <c r="H749" s="15">
        <v>-1.1389128559102646E-2</v>
      </c>
    </row>
    <row r="750" spans="1:8" ht="13.5" x14ac:dyDescent="0.25">
      <c r="A750" s="11"/>
      <c r="B750" s="10">
        <v>43090</v>
      </c>
      <c r="C750" s="2">
        <v>17.489999999999998</v>
      </c>
      <c r="D750" s="2">
        <v>11.57</v>
      </c>
      <c r="E750" s="2">
        <v>12.007999999999999</v>
      </c>
      <c r="F750" s="2">
        <v>1809</v>
      </c>
      <c r="G750" s="2">
        <v>21722.471999999998</v>
      </c>
      <c r="H750" s="15">
        <v>9.7748298132309397E-3</v>
      </c>
    </row>
    <row r="751" spans="1:8" ht="13.5" x14ac:dyDescent="0.25">
      <c r="A751" s="11"/>
      <c r="B751" s="10">
        <v>43091</v>
      </c>
      <c r="C751" s="2">
        <v>17.489999999999998</v>
      </c>
      <c r="D751" s="2">
        <v>11.57</v>
      </c>
      <c r="E751" s="2">
        <v>12.042999999999999</v>
      </c>
      <c r="F751" s="2">
        <v>982</v>
      </c>
      <c r="G751" s="2">
        <v>11826.225999999999</v>
      </c>
      <c r="H751" s="15">
        <v>0</v>
      </c>
    </row>
    <row r="752" spans="1:8" ht="13.5" x14ac:dyDescent="0.25">
      <c r="A752" s="11"/>
      <c r="B752" s="10">
        <v>43094</v>
      </c>
      <c r="C752" s="2">
        <v>17.649999999999999</v>
      </c>
      <c r="D752" s="2">
        <v>11.676</v>
      </c>
      <c r="E752" s="2">
        <v>12.670999999999999</v>
      </c>
      <c r="F752" s="2">
        <v>6553</v>
      </c>
      <c r="G752" s="2">
        <v>83033.062999999995</v>
      </c>
      <c r="H752" s="15">
        <v>9.1616248919619593E-3</v>
      </c>
    </row>
    <row r="753" spans="1:8" ht="13.5" x14ac:dyDescent="0.25">
      <c r="A753" s="11"/>
      <c r="B753" s="10">
        <v>43095</v>
      </c>
      <c r="C753" s="2">
        <v>18.690000000000001</v>
      </c>
      <c r="D753" s="2">
        <v>12.364000000000001</v>
      </c>
      <c r="E753" s="2">
        <v>13.044</v>
      </c>
      <c r="F753" s="2">
        <v>5519</v>
      </c>
      <c r="G753" s="2">
        <v>71989.835999999996</v>
      </c>
      <c r="H753" s="15">
        <v>5.8924289140116527E-2</v>
      </c>
    </row>
    <row r="754" spans="1:8" ht="13.5" x14ac:dyDescent="0.25">
      <c r="A754" s="11"/>
      <c r="B754" s="10">
        <v>43096</v>
      </c>
      <c r="C754" s="2">
        <v>19</v>
      </c>
      <c r="D754" s="2">
        <v>12.569000000000001</v>
      </c>
      <c r="E754" s="2">
        <v>13.029</v>
      </c>
      <c r="F754" s="2">
        <v>1540</v>
      </c>
      <c r="G754" s="2">
        <v>20064.66</v>
      </c>
      <c r="H754" s="15">
        <v>1.6580394694273703E-2</v>
      </c>
    </row>
    <row r="755" spans="1:8" ht="13.5" x14ac:dyDescent="0.25">
      <c r="A755" s="11"/>
      <c r="B755" s="10">
        <v>43097</v>
      </c>
      <c r="C755" s="2">
        <v>18.649999999999999</v>
      </c>
      <c r="D755" s="2">
        <v>12.337999999999999</v>
      </c>
      <c r="E755" s="2">
        <v>12.77</v>
      </c>
      <c r="F755" s="2">
        <v>3310</v>
      </c>
      <c r="G755" s="2">
        <v>42268.7</v>
      </c>
      <c r="H755" s="15">
        <v>-1.8378550401782292E-2</v>
      </c>
    </row>
    <row r="756" spans="1:8" ht="13.5" x14ac:dyDescent="0.25">
      <c r="A756" s="11"/>
      <c r="B756" s="10">
        <v>43098</v>
      </c>
      <c r="C756" s="2">
        <v>18.5</v>
      </c>
      <c r="D756" s="2">
        <v>12.238</v>
      </c>
      <c r="E756" s="2">
        <v>12.358000000000001</v>
      </c>
      <c r="F756" s="2">
        <v>7108</v>
      </c>
      <c r="G756" s="2">
        <v>87840.664000000004</v>
      </c>
      <c r="H756" s="15">
        <v>-8.1050413357107842E-3</v>
      </c>
    </row>
    <row r="757" spans="1:8" ht="13.5" x14ac:dyDescent="0.25">
      <c r="A757" s="11"/>
      <c r="B757" s="10">
        <v>43102</v>
      </c>
      <c r="C757" s="2">
        <v>18.48</v>
      </c>
      <c r="D757" s="2">
        <v>12.225</v>
      </c>
      <c r="E757" s="2">
        <v>12.693</v>
      </c>
      <c r="F757" s="2">
        <v>681</v>
      </c>
      <c r="G757" s="2">
        <v>8643.9329999999991</v>
      </c>
      <c r="H757" s="15">
        <v>-1.0622650759928012E-3</v>
      </c>
    </row>
    <row r="758" spans="1:8" ht="13.5" x14ac:dyDescent="0.25">
      <c r="A758" s="11"/>
      <c r="B758" s="10">
        <v>43103</v>
      </c>
      <c r="C758" s="2">
        <v>18.43</v>
      </c>
      <c r="D758" s="2">
        <v>12.192</v>
      </c>
      <c r="E758" s="2">
        <v>12.53</v>
      </c>
      <c r="F758" s="2">
        <v>4967</v>
      </c>
      <c r="G758" s="2">
        <v>62236.509999999995</v>
      </c>
      <c r="H758" s="15">
        <v>-2.6993865030674417E-3</v>
      </c>
    </row>
    <row r="759" spans="1:8" ht="13.5" x14ac:dyDescent="0.25">
      <c r="A759" s="11"/>
      <c r="B759" s="10">
        <v>43104</v>
      </c>
      <c r="C759" s="2">
        <v>18</v>
      </c>
      <c r="D759" s="2">
        <v>11.907999999999999</v>
      </c>
      <c r="E759" s="2">
        <v>12.37</v>
      </c>
      <c r="F759" s="2">
        <v>1756</v>
      </c>
      <c r="G759" s="2">
        <v>21721.719999999998</v>
      </c>
      <c r="H759" s="15">
        <v>-2.3293963254593233E-2</v>
      </c>
    </row>
    <row r="760" spans="1:8" ht="13.5" x14ac:dyDescent="0.25">
      <c r="A760" s="11"/>
      <c r="B760" s="10">
        <v>43105</v>
      </c>
      <c r="C760" s="2">
        <v>17.97</v>
      </c>
      <c r="D760" s="2">
        <v>11.888</v>
      </c>
      <c r="E760" s="2">
        <v>12.358000000000001</v>
      </c>
      <c r="F760" s="2">
        <v>1932</v>
      </c>
      <c r="G760" s="2">
        <v>23875.656000000003</v>
      </c>
      <c r="H760" s="15">
        <v>-1.6795431642592858E-3</v>
      </c>
    </row>
    <row r="761" spans="1:8" ht="13.5" x14ac:dyDescent="0.25">
      <c r="A761" s="11"/>
      <c r="B761" s="10">
        <v>43108</v>
      </c>
      <c r="C761" s="2">
        <v>17.8</v>
      </c>
      <c r="D761" s="2">
        <v>11.775</v>
      </c>
      <c r="E761" s="2">
        <v>12.202999999999999</v>
      </c>
      <c r="F761" s="2">
        <v>1845</v>
      </c>
      <c r="G761" s="2">
        <v>22514.535</v>
      </c>
      <c r="H761" s="15">
        <v>-9.5053835800807153E-3</v>
      </c>
    </row>
    <row r="762" spans="1:8" ht="13.5" x14ac:dyDescent="0.25">
      <c r="A762" s="11"/>
      <c r="B762" s="10">
        <v>43109</v>
      </c>
      <c r="C762" s="2">
        <v>17.68</v>
      </c>
      <c r="D762" s="2">
        <v>11.696</v>
      </c>
      <c r="E762" s="2">
        <v>12.13</v>
      </c>
      <c r="F762" s="2">
        <v>4720</v>
      </c>
      <c r="G762" s="2">
        <v>57253.600000000006</v>
      </c>
      <c r="H762" s="15">
        <v>-6.7091295116773354E-3</v>
      </c>
    </row>
    <row r="763" spans="1:8" ht="13.5" x14ac:dyDescent="0.25">
      <c r="A763" s="11"/>
      <c r="B763" s="10">
        <v>43110</v>
      </c>
      <c r="C763" s="2">
        <v>17.55</v>
      </c>
      <c r="D763" s="2">
        <v>11.61</v>
      </c>
      <c r="E763" s="2">
        <v>12.166</v>
      </c>
      <c r="F763" s="2">
        <v>7897</v>
      </c>
      <c r="G763" s="2">
        <v>96074.902000000002</v>
      </c>
      <c r="H763" s="15">
        <v>-7.3529411764706142E-3</v>
      </c>
    </row>
    <row r="764" spans="1:8" ht="13.5" x14ac:dyDescent="0.25">
      <c r="A764" s="11"/>
      <c r="B764" s="10">
        <v>43111</v>
      </c>
      <c r="C764" s="2">
        <v>18.05</v>
      </c>
      <c r="D764" s="2">
        <v>11.941000000000001</v>
      </c>
      <c r="E764" s="2">
        <v>12.714</v>
      </c>
      <c r="F764" s="2">
        <v>15375</v>
      </c>
      <c r="G764" s="2">
        <v>195477.75</v>
      </c>
      <c r="H764" s="15">
        <v>2.8509905254091413E-2</v>
      </c>
    </row>
    <row r="765" spans="1:8" ht="13.5" x14ac:dyDescent="0.25">
      <c r="A765" s="11"/>
      <c r="B765" s="10">
        <v>43112</v>
      </c>
      <c r="C765" s="2">
        <v>18.59</v>
      </c>
      <c r="D765" s="2">
        <v>12.298</v>
      </c>
      <c r="E765" s="2">
        <v>13.002000000000001</v>
      </c>
      <c r="F765" s="2">
        <v>5652</v>
      </c>
      <c r="G765" s="2">
        <v>73487.304000000004</v>
      </c>
      <c r="H765" s="15">
        <v>2.9896993551628784E-2</v>
      </c>
    </row>
    <row r="766" spans="1:8" ht="13.5" x14ac:dyDescent="0.25">
      <c r="A766" s="11"/>
      <c r="B766" s="10">
        <v>43115</v>
      </c>
      <c r="C766" s="2">
        <v>18.89</v>
      </c>
      <c r="D766" s="2">
        <v>12.496</v>
      </c>
      <c r="E766" s="2">
        <v>12.89</v>
      </c>
      <c r="F766" s="2">
        <v>3498</v>
      </c>
      <c r="G766" s="2">
        <v>45089.22</v>
      </c>
      <c r="H766" s="15">
        <v>1.6100178890876598E-2</v>
      </c>
    </row>
    <row r="767" spans="1:8" ht="13.5" x14ac:dyDescent="0.25">
      <c r="A767" s="11"/>
      <c r="B767" s="10">
        <v>43116</v>
      </c>
      <c r="C767" s="2">
        <v>18.55</v>
      </c>
      <c r="D767" s="2">
        <v>12.271000000000001</v>
      </c>
      <c r="E767" s="2">
        <v>12.446999999999999</v>
      </c>
      <c r="F767" s="2">
        <v>11695</v>
      </c>
      <c r="G767" s="2">
        <v>145567.66499999998</v>
      </c>
      <c r="H767" s="15">
        <v>-1.8005761843789984E-2</v>
      </c>
    </row>
    <row r="768" spans="1:8" ht="13.5" x14ac:dyDescent="0.25">
      <c r="A768" s="11"/>
      <c r="B768" s="10">
        <v>43117</v>
      </c>
      <c r="C768" s="2">
        <v>18.399999999999999</v>
      </c>
      <c r="D768" s="2">
        <v>12.172000000000001</v>
      </c>
      <c r="E768" s="2">
        <v>12.420999999999999</v>
      </c>
      <c r="F768" s="2">
        <v>15160</v>
      </c>
      <c r="G768" s="2">
        <v>188302.36</v>
      </c>
      <c r="H768" s="15">
        <v>-8.0678021351153276E-3</v>
      </c>
    </row>
    <row r="769" spans="1:8" ht="13.5" x14ac:dyDescent="0.25">
      <c r="A769" s="11"/>
      <c r="B769" s="10">
        <v>43118</v>
      </c>
      <c r="C769" s="2">
        <v>18.34</v>
      </c>
      <c r="D769" s="2">
        <v>12.132999999999999</v>
      </c>
      <c r="E769" s="2">
        <v>12.423999999999999</v>
      </c>
      <c r="F769" s="2">
        <v>15741</v>
      </c>
      <c r="G769" s="2">
        <v>195566.18399999998</v>
      </c>
      <c r="H769" s="15">
        <v>-3.2040749260599305E-3</v>
      </c>
    </row>
    <row r="770" spans="1:8" ht="13.5" x14ac:dyDescent="0.25">
      <c r="A770" s="11"/>
      <c r="B770" s="10">
        <v>43119</v>
      </c>
      <c r="C770" s="2">
        <v>18.05</v>
      </c>
      <c r="D770" s="2">
        <v>11.941000000000001</v>
      </c>
      <c r="E770" s="2">
        <v>12.55</v>
      </c>
      <c r="F770" s="2">
        <v>18431</v>
      </c>
      <c r="G770" s="2">
        <v>231309.05000000002</v>
      </c>
      <c r="H770" s="15">
        <v>-1.5824610566224216E-2</v>
      </c>
    </row>
    <row r="771" spans="1:8" ht="13.5" x14ac:dyDescent="0.25">
      <c r="A771" s="11"/>
      <c r="B771" s="10">
        <v>43122</v>
      </c>
      <c r="C771" s="2">
        <v>18.13</v>
      </c>
      <c r="D771" s="2">
        <v>11.994</v>
      </c>
      <c r="E771" s="2">
        <v>12.635999999999999</v>
      </c>
      <c r="F771" s="2">
        <v>14317</v>
      </c>
      <c r="G771" s="2">
        <v>180909.61199999999</v>
      </c>
      <c r="H771" s="15">
        <v>4.4384892387571429E-3</v>
      </c>
    </row>
    <row r="772" spans="1:8" ht="13.5" x14ac:dyDescent="0.25">
      <c r="A772" s="11"/>
      <c r="B772" s="10">
        <v>43123</v>
      </c>
      <c r="C772" s="2">
        <v>18.399999999999999</v>
      </c>
      <c r="D772" s="2">
        <v>12.172000000000001</v>
      </c>
      <c r="E772" s="2">
        <v>12.661</v>
      </c>
      <c r="F772" s="2">
        <v>11347</v>
      </c>
      <c r="G772" s="2">
        <v>143664.367</v>
      </c>
      <c r="H772" s="15">
        <v>1.4840753710188496E-2</v>
      </c>
    </row>
    <row r="773" spans="1:8" ht="13.5" x14ac:dyDescent="0.25">
      <c r="A773" s="11"/>
      <c r="B773" s="10">
        <v>43124</v>
      </c>
      <c r="C773" s="2">
        <v>18.399999999999999</v>
      </c>
      <c r="D773" s="2">
        <v>12.172000000000001</v>
      </c>
      <c r="E773" s="2">
        <v>12.622</v>
      </c>
      <c r="F773" s="2">
        <v>8075</v>
      </c>
      <c r="G773" s="2">
        <v>101922.65</v>
      </c>
      <c r="H773" s="15">
        <v>0</v>
      </c>
    </row>
    <row r="774" spans="1:8" ht="13.5" x14ac:dyDescent="0.25">
      <c r="A774" s="11"/>
      <c r="B774" s="10">
        <v>43125</v>
      </c>
      <c r="C774" s="2">
        <v>18.399999999999999</v>
      </c>
      <c r="D774" s="2">
        <v>12.172000000000001</v>
      </c>
      <c r="E774" s="2">
        <v>12.98</v>
      </c>
      <c r="F774" s="2">
        <v>17893</v>
      </c>
      <c r="G774" s="2">
        <v>232251.14</v>
      </c>
      <c r="H774" s="15">
        <v>0</v>
      </c>
    </row>
    <row r="775" spans="1:8" ht="13.5" x14ac:dyDescent="0.25">
      <c r="A775" s="11"/>
      <c r="B775" s="10">
        <v>43126</v>
      </c>
      <c r="C775" s="2">
        <v>19</v>
      </c>
      <c r="D775" s="2">
        <v>12.569000000000001</v>
      </c>
      <c r="E775" s="2">
        <v>13.084</v>
      </c>
      <c r="F775" s="2">
        <v>3411</v>
      </c>
      <c r="G775" s="2">
        <v>44629.523999999998</v>
      </c>
      <c r="H775" s="15">
        <v>3.261583963194218E-2</v>
      </c>
    </row>
    <row r="776" spans="1:8" ht="13.5" x14ac:dyDescent="0.25">
      <c r="A776" s="11"/>
      <c r="B776" s="10">
        <v>43129</v>
      </c>
      <c r="C776" s="2">
        <v>19</v>
      </c>
      <c r="D776" s="2">
        <v>12.569000000000001</v>
      </c>
      <c r="E776" s="2">
        <v>13.243</v>
      </c>
      <c r="F776" s="2">
        <v>3302</v>
      </c>
      <c r="G776" s="2">
        <v>43728.385999999999</v>
      </c>
      <c r="H776" s="15">
        <v>0</v>
      </c>
    </row>
    <row r="777" spans="1:8" ht="13.5" x14ac:dyDescent="0.25">
      <c r="A777" s="11"/>
      <c r="B777" s="10">
        <v>43130</v>
      </c>
      <c r="C777" s="2">
        <v>19.329999999999998</v>
      </c>
      <c r="D777" s="2">
        <v>12.787000000000001</v>
      </c>
      <c r="E777" s="2">
        <v>13.311</v>
      </c>
      <c r="F777" s="2">
        <v>29462</v>
      </c>
      <c r="G777" s="2">
        <v>392168.68199999997</v>
      </c>
      <c r="H777" s="15">
        <v>1.7344259686530351E-2</v>
      </c>
    </row>
    <row r="778" spans="1:8" ht="13.5" x14ac:dyDescent="0.25">
      <c r="A778" s="11"/>
      <c r="B778" s="10">
        <v>43131</v>
      </c>
      <c r="C778" s="2">
        <v>19.47</v>
      </c>
      <c r="D778" s="2">
        <v>12.88</v>
      </c>
      <c r="E778" s="2">
        <v>13.563000000000001</v>
      </c>
      <c r="F778" s="2">
        <v>72595</v>
      </c>
      <c r="G778" s="2">
        <v>984605.9850000001</v>
      </c>
      <c r="H778" s="15">
        <v>7.2730116524595267E-3</v>
      </c>
    </row>
    <row r="779" spans="1:8" ht="13.5" x14ac:dyDescent="0.25">
      <c r="A779" s="11"/>
      <c r="B779" s="10">
        <v>43132</v>
      </c>
      <c r="C779" s="2">
        <v>19.7</v>
      </c>
      <c r="D779" s="2">
        <v>13.032</v>
      </c>
      <c r="E779" s="2">
        <v>13.683999999999999</v>
      </c>
      <c r="F779" s="2">
        <v>28662</v>
      </c>
      <c r="G779" s="2">
        <v>392210.80799999996</v>
      </c>
      <c r="H779" s="15">
        <v>1.1801242236024785E-2</v>
      </c>
    </row>
    <row r="780" spans="1:8" ht="13.5" x14ac:dyDescent="0.25">
      <c r="A780" s="11"/>
      <c r="B780" s="10">
        <v>43133</v>
      </c>
      <c r="C780" s="2">
        <v>19.899999999999999</v>
      </c>
      <c r="D780" s="2">
        <v>13.164999999999999</v>
      </c>
      <c r="E780" s="2">
        <v>14.003</v>
      </c>
      <c r="F780" s="2">
        <v>65052</v>
      </c>
      <c r="G780" s="2">
        <v>910923.15599999996</v>
      </c>
      <c r="H780" s="15">
        <v>1.0205647636586795E-2</v>
      </c>
    </row>
    <row r="781" spans="1:8" ht="13.5" x14ac:dyDescent="0.25">
      <c r="A781" s="11"/>
      <c r="B781" s="10">
        <v>43136</v>
      </c>
      <c r="C781" s="2">
        <v>20.6</v>
      </c>
      <c r="D781" s="2">
        <v>13.628</v>
      </c>
      <c r="E781" s="2">
        <v>14.77</v>
      </c>
      <c r="F781" s="2">
        <v>30248</v>
      </c>
      <c r="G781" s="2">
        <v>446762.95999999996</v>
      </c>
      <c r="H781" s="15">
        <v>3.5169008735283024E-2</v>
      </c>
    </row>
    <row r="782" spans="1:8" ht="13.5" x14ac:dyDescent="0.25">
      <c r="A782" s="11"/>
      <c r="B782" s="10">
        <v>43137</v>
      </c>
      <c r="C782" s="2">
        <v>21.45</v>
      </c>
      <c r="D782" s="2">
        <v>14.19</v>
      </c>
      <c r="E782" s="2">
        <v>14.535</v>
      </c>
      <c r="F782" s="2">
        <v>22338</v>
      </c>
      <c r="G782" s="2">
        <v>324682.83</v>
      </c>
      <c r="H782" s="15">
        <v>4.1238626357499218E-2</v>
      </c>
    </row>
    <row r="783" spans="1:8" ht="13.5" x14ac:dyDescent="0.25">
      <c r="A783" s="11"/>
      <c r="B783" s="10">
        <v>43138</v>
      </c>
      <c r="C783" s="2">
        <v>20.81</v>
      </c>
      <c r="D783" s="2">
        <v>13.766999999999999</v>
      </c>
      <c r="E783" s="2">
        <v>14.340999999999999</v>
      </c>
      <c r="F783" s="2">
        <v>17188</v>
      </c>
      <c r="G783" s="2">
        <v>246493.10799999998</v>
      </c>
      <c r="H783" s="15">
        <v>-2.980972515856237E-2</v>
      </c>
    </row>
    <row r="784" spans="1:8" ht="13.5" x14ac:dyDescent="0.25">
      <c r="A784" s="11"/>
      <c r="B784" s="10">
        <v>43139</v>
      </c>
      <c r="C784" s="2">
        <v>20.8</v>
      </c>
      <c r="D784" s="2">
        <v>13.76</v>
      </c>
      <c r="E784" s="2">
        <v>14.019</v>
      </c>
      <c r="F784" s="2">
        <v>11841</v>
      </c>
      <c r="G784" s="2">
        <v>165998.97899999999</v>
      </c>
      <c r="H784" s="15">
        <v>-5.0846226483617881E-4</v>
      </c>
    </row>
    <row r="785" spans="1:8" ht="13.5" x14ac:dyDescent="0.25">
      <c r="A785" s="11"/>
      <c r="B785" s="10">
        <v>43140</v>
      </c>
      <c r="C785" s="2">
        <v>20.18</v>
      </c>
      <c r="D785" s="2">
        <v>13.35</v>
      </c>
      <c r="E785" s="2">
        <v>14.148</v>
      </c>
      <c r="F785" s="2">
        <v>21056</v>
      </c>
      <c r="G785" s="2">
        <v>297900.288</v>
      </c>
      <c r="H785" s="15">
        <v>-2.9796511627906988E-2</v>
      </c>
    </row>
    <row r="786" spans="1:8" ht="13.5" x14ac:dyDescent="0.25">
      <c r="A786" s="11"/>
      <c r="B786" s="10">
        <v>43143</v>
      </c>
      <c r="C786" s="2">
        <v>20.61</v>
      </c>
      <c r="D786" s="2">
        <v>13.634</v>
      </c>
      <c r="E786" s="2">
        <v>14.276999999999999</v>
      </c>
      <c r="F786" s="2">
        <v>6734</v>
      </c>
      <c r="G786" s="2">
        <v>96141.317999999999</v>
      </c>
      <c r="H786" s="15">
        <v>2.1273408239700427E-2</v>
      </c>
    </row>
    <row r="787" spans="1:8" ht="13.5" x14ac:dyDescent="0.25">
      <c r="A787" s="11"/>
      <c r="B787" s="10">
        <v>43144</v>
      </c>
      <c r="C787" s="2">
        <v>20.95</v>
      </c>
      <c r="D787" s="2">
        <v>13.859</v>
      </c>
      <c r="E787" s="2">
        <v>14.507999999999999</v>
      </c>
      <c r="F787" s="2">
        <v>11220</v>
      </c>
      <c r="G787" s="2">
        <v>162779.75999999998</v>
      </c>
      <c r="H787" s="15">
        <v>1.6502860495819248E-2</v>
      </c>
    </row>
    <row r="788" spans="1:8" ht="13.5" x14ac:dyDescent="0.25">
      <c r="A788" s="11"/>
      <c r="B788" s="10">
        <v>43145</v>
      </c>
      <c r="C788" s="2">
        <v>21</v>
      </c>
      <c r="D788" s="2">
        <v>13.891999999999999</v>
      </c>
      <c r="E788" s="2">
        <v>14.423</v>
      </c>
      <c r="F788" s="2">
        <v>3123</v>
      </c>
      <c r="G788" s="2">
        <v>45043.029000000002</v>
      </c>
      <c r="H788" s="15">
        <v>2.3811241792336731E-3</v>
      </c>
    </row>
    <row r="789" spans="1:8" ht="13.5" x14ac:dyDescent="0.25">
      <c r="A789" s="11"/>
      <c r="B789" s="10">
        <v>43146</v>
      </c>
      <c r="C789" s="2">
        <v>20.99</v>
      </c>
      <c r="D789" s="2">
        <v>13.885999999999999</v>
      </c>
      <c r="E789" s="2">
        <v>14.231</v>
      </c>
      <c r="F789" s="2">
        <v>5791</v>
      </c>
      <c r="G789" s="2">
        <v>82411.721000000005</v>
      </c>
      <c r="H789" s="15">
        <v>-4.3190325367119405E-4</v>
      </c>
    </row>
    <row r="790" spans="1:8" ht="13.5" x14ac:dyDescent="0.25">
      <c r="A790" s="11"/>
      <c r="B790" s="10">
        <v>43147</v>
      </c>
      <c r="C790" s="2">
        <v>20.78</v>
      </c>
      <c r="D790" s="2">
        <v>13.747</v>
      </c>
      <c r="E790" s="2">
        <v>14.108000000000001</v>
      </c>
      <c r="F790" s="2">
        <v>7619</v>
      </c>
      <c r="G790" s="2">
        <v>107488.852</v>
      </c>
      <c r="H790" s="15">
        <v>-1.0010082097076146E-2</v>
      </c>
    </row>
    <row r="791" spans="1:8" ht="13.5" x14ac:dyDescent="0.25">
      <c r="A791" s="11"/>
      <c r="B791" s="10">
        <v>43150</v>
      </c>
      <c r="C791" s="2">
        <v>20.78</v>
      </c>
      <c r="D791" s="2">
        <v>13.747</v>
      </c>
      <c r="E791" s="2">
        <v>14.288</v>
      </c>
      <c r="F791" s="2">
        <v>2350</v>
      </c>
      <c r="G791" s="2">
        <v>33576.800000000003</v>
      </c>
      <c r="H791" s="15">
        <v>0</v>
      </c>
    </row>
    <row r="792" spans="1:8" ht="13.5" x14ac:dyDescent="0.25">
      <c r="A792" s="11"/>
      <c r="B792" s="10">
        <v>43151</v>
      </c>
      <c r="C792" s="2">
        <v>20.75</v>
      </c>
      <c r="D792" s="2">
        <v>13.727</v>
      </c>
      <c r="E792" s="2">
        <v>14.131</v>
      </c>
      <c r="F792" s="2">
        <v>1636</v>
      </c>
      <c r="G792" s="2">
        <v>23118.315999999999</v>
      </c>
      <c r="H792" s="15">
        <v>-1.4548628791736069E-3</v>
      </c>
    </row>
    <row r="793" spans="1:8" ht="13.5" x14ac:dyDescent="0.25">
      <c r="A793" s="11"/>
      <c r="B793" s="10">
        <v>43152</v>
      </c>
      <c r="C793" s="2">
        <v>20.88</v>
      </c>
      <c r="D793" s="2">
        <v>13.813000000000001</v>
      </c>
      <c r="E793" s="2">
        <v>14.284000000000001</v>
      </c>
      <c r="F793" s="2">
        <v>3279</v>
      </c>
      <c r="G793" s="2">
        <v>46837.236000000004</v>
      </c>
      <c r="H793" s="15">
        <v>6.265025132949683E-3</v>
      </c>
    </row>
    <row r="794" spans="1:8" ht="13.5" x14ac:dyDescent="0.25">
      <c r="A794" s="11"/>
      <c r="B794" s="10">
        <v>43153</v>
      </c>
      <c r="C794" s="2">
        <v>20.8</v>
      </c>
      <c r="D794" s="2">
        <v>13.76</v>
      </c>
      <c r="E794" s="2">
        <v>14.268000000000001</v>
      </c>
      <c r="F794" s="2">
        <v>8538</v>
      </c>
      <c r="G794" s="2">
        <v>121820.18400000001</v>
      </c>
      <c r="H794" s="15">
        <v>-3.8369651777311825E-3</v>
      </c>
    </row>
    <row r="795" spans="1:8" ht="13.5" x14ac:dyDescent="0.25">
      <c r="A795" s="11"/>
      <c r="B795" s="10">
        <v>43154</v>
      </c>
      <c r="C795" s="2">
        <v>20.84</v>
      </c>
      <c r="D795" s="2">
        <v>13.786</v>
      </c>
      <c r="E795" s="2">
        <v>14.462999999999999</v>
      </c>
      <c r="F795" s="2">
        <v>6517</v>
      </c>
      <c r="G795" s="2">
        <v>94255.370999999999</v>
      </c>
      <c r="H795" s="15">
        <v>1.8895348837209159E-3</v>
      </c>
    </row>
    <row r="796" spans="1:8" ht="13.5" x14ac:dyDescent="0.25">
      <c r="A796" s="11"/>
      <c r="B796" s="10">
        <v>43157</v>
      </c>
      <c r="C796" s="2">
        <v>20.85</v>
      </c>
      <c r="D796" s="2">
        <v>13.792999999999999</v>
      </c>
      <c r="E796" s="2">
        <v>14.349</v>
      </c>
      <c r="F796" s="2">
        <v>2655</v>
      </c>
      <c r="G796" s="2">
        <v>38096.595000000001</v>
      </c>
      <c r="H796" s="15">
        <v>5.0776149717101943E-4</v>
      </c>
    </row>
    <row r="797" spans="1:8" ht="13.5" x14ac:dyDescent="0.25">
      <c r="A797" s="11"/>
      <c r="B797" s="10">
        <v>43158</v>
      </c>
      <c r="C797" s="2">
        <v>20.84</v>
      </c>
      <c r="D797" s="2">
        <v>13.786</v>
      </c>
      <c r="E797" s="2">
        <v>14.233000000000001</v>
      </c>
      <c r="F797" s="2">
        <v>11813</v>
      </c>
      <c r="G797" s="2">
        <v>168134.429</v>
      </c>
      <c r="H797" s="15">
        <v>-5.0750380627852341E-4</v>
      </c>
    </row>
    <row r="798" spans="1:8" ht="13.5" x14ac:dyDescent="0.25">
      <c r="A798" s="11"/>
      <c r="B798" s="10">
        <v>43159</v>
      </c>
      <c r="C798" s="2">
        <v>20.78</v>
      </c>
      <c r="D798" s="2">
        <v>13.747</v>
      </c>
      <c r="E798" s="2">
        <v>14.250999999999999</v>
      </c>
      <c r="F798" s="2">
        <v>4052</v>
      </c>
      <c r="G798" s="2">
        <v>57745.051999999996</v>
      </c>
      <c r="H798" s="15">
        <v>-2.8289569128100754E-3</v>
      </c>
    </row>
    <row r="799" spans="1:8" ht="13.5" x14ac:dyDescent="0.25">
      <c r="A799" s="11"/>
      <c r="B799" s="10">
        <v>43160</v>
      </c>
      <c r="C799" s="2">
        <v>20.58</v>
      </c>
      <c r="D799" s="2">
        <v>13.614000000000001</v>
      </c>
      <c r="E799" s="2">
        <v>14.342000000000001</v>
      </c>
      <c r="F799" s="2">
        <v>1901</v>
      </c>
      <c r="G799" s="2">
        <v>27264.142</v>
      </c>
      <c r="H799" s="15">
        <v>-9.6748381465046277E-3</v>
      </c>
    </row>
    <row r="800" spans="1:8" ht="13.5" x14ac:dyDescent="0.25">
      <c r="A800" s="11"/>
      <c r="B800" s="10">
        <v>43161</v>
      </c>
      <c r="C800" s="2">
        <v>20.95</v>
      </c>
      <c r="D800" s="2">
        <v>13.859</v>
      </c>
      <c r="E800" s="2">
        <v>14.31</v>
      </c>
      <c r="F800" s="2">
        <v>2247</v>
      </c>
      <c r="G800" s="2">
        <v>32154.57</v>
      </c>
      <c r="H800" s="15">
        <v>1.7996180402526752E-2</v>
      </c>
    </row>
    <row r="801" spans="1:8" ht="13.5" x14ac:dyDescent="0.25">
      <c r="A801" s="11"/>
      <c r="B801" s="10">
        <v>43164</v>
      </c>
      <c r="C801" s="2">
        <v>20.9</v>
      </c>
      <c r="D801" s="2">
        <v>13.826000000000001</v>
      </c>
      <c r="E801" s="2">
        <v>14.257</v>
      </c>
      <c r="F801" s="2">
        <v>4994</v>
      </c>
      <c r="G801" s="2">
        <v>71199.457999999999</v>
      </c>
      <c r="H801" s="15">
        <v>-2.3811241792336731E-3</v>
      </c>
    </row>
    <row r="802" spans="1:8" ht="13.5" x14ac:dyDescent="0.25">
      <c r="A802" s="11"/>
      <c r="B802" s="10">
        <v>43165</v>
      </c>
      <c r="C802" s="2">
        <v>20.66</v>
      </c>
      <c r="D802" s="2">
        <v>13.667</v>
      </c>
      <c r="E802" s="2">
        <v>14.241</v>
      </c>
      <c r="F802" s="2">
        <v>3733</v>
      </c>
      <c r="G802" s="2">
        <v>53161.652999999998</v>
      </c>
      <c r="H802" s="15">
        <v>-1.1500072327498966E-2</v>
      </c>
    </row>
    <row r="803" spans="1:8" ht="13.5" x14ac:dyDescent="0.25">
      <c r="A803" s="11"/>
      <c r="B803" s="10">
        <v>43166</v>
      </c>
      <c r="C803" s="2">
        <v>20.66</v>
      </c>
      <c r="D803" s="2">
        <v>13.667</v>
      </c>
      <c r="E803" s="2">
        <v>14.073</v>
      </c>
      <c r="F803" s="2">
        <v>5959</v>
      </c>
      <c r="G803" s="2">
        <v>83861.006999999998</v>
      </c>
      <c r="H803" s="15">
        <v>0</v>
      </c>
    </row>
    <row r="804" spans="1:8" ht="13.5" x14ac:dyDescent="0.25">
      <c r="A804" s="11"/>
      <c r="B804" s="10">
        <v>43167</v>
      </c>
      <c r="C804" s="2">
        <v>20.399999999999999</v>
      </c>
      <c r="D804" s="2">
        <v>13.494999999999999</v>
      </c>
      <c r="E804" s="2">
        <v>14.000999999999999</v>
      </c>
      <c r="F804" s="2">
        <v>122508</v>
      </c>
      <c r="G804" s="2">
        <v>1715234.5079999999</v>
      </c>
      <c r="H804" s="15">
        <v>-1.2585058901002458E-2</v>
      </c>
    </row>
    <row r="805" spans="1:8" ht="13.5" x14ac:dyDescent="0.25">
      <c r="A805" s="11"/>
      <c r="B805" s="10">
        <v>43168</v>
      </c>
      <c r="C805" s="2">
        <v>20.399999999999999</v>
      </c>
      <c r="D805" s="2">
        <v>13.494999999999999</v>
      </c>
      <c r="E805" s="2">
        <v>14.12</v>
      </c>
      <c r="F805" s="2">
        <v>1479</v>
      </c>
      <c r="G805" s="2">
        <v>20883.48</v>
      </c>
      <c r="H805" s="15">
        <v>0</v>
      </c>
    </row>
    <row r="806" spans="1:8" ht="13.5" x14ac:dyDescent="0.25">
      <c r="A806" s="11"/>
      <c r="B806" s="10">
        <v>43171</v>
      </c>
      <c r="C806" s="2">
        <v>20.5</v>
      </c>
      <c r="D806" s="2">
        <v>13.561</v>
      </c>
      <c r="E806" s="2">
        <v>14.353</v>
      </c>
      <c r="F806" s="2">
        <v>5203</v>
      </c>
      <c r="G806" s="2">
        <v>74678.659</v>
      </c>
      <c r="H806" s="15">
        <v>4.8907002593553709E-3</v>
      </c>
    </row>
    <row r="807" spans="1:8" ht="13.5" x14ac:dyDescent="0.25">
      <c r="A807" s="11"/>
      <c r="B807" s="10">
        <v>43172</v>
      </c>
      <c r="C807" s="2">
        <v>21.1</v>
      </c>
      <c r="D807" s="2">
        <v>13.958</v>
      </c>
      <c r="E807" s="2">
        <v>14.465</v>
      </c>
      <c r="F807" s="2">
        <v>3246</v>
      </c>
      <c r="G807" s="2">
        <v>46953.39</v>
      </c>
      <c r="H807" s="15">
        <v>2.9275127203008646E-2</v>
      </c>
    </row>
    <row r="808" spans="1:8" ht="13.5" x14ac:dyDescent="0.25">
      <c r="A808" s="11"/>
      <c r="B808" s="10">
        <v>43173</v>
      </c>
      <c r="C808" s="2">
        <v>21</v>
      </c>
      <c r="D808" s="2">
        <v>13.891999999999999</v>
      </c>
      <c r="E808" s="2">
        <v>14.561999999999999</v>
      </c>
      <c r="F808" s="2">
        <v>5229</v>
      </c>
      <c r="G808" s="2">
        <v>76144.698000000004</v>
      </c>
      <c r="H808" s="15">
        <v>-4.728471127668772E-3</v>
      </c>
    </row>
    <row r="809" spans="1:8" ht="13.5" x14ac:dyDescent="0.25">
      <c r="A809" s="11"/>
      <c r="B809" s="10">
        <v>43174</v>
      </c>
      <c r="C809" s="2">
        <v>20.8</v>
      </c>
      <c r="D809" s="2">
        <v>13.76</v>
      </c>
      <c r="E809" s="2">
        <v>14.471</v>
      </c>
      <c r="F809" s="2">
        <v>2402</v>
      </c>
      <c r="G809" s="2">
        <v>34759.341999999997</v>
      </c>
      <c r="H809" s="15">
        <v>-9.5018715807658853E-3</v>
      </c>
    </row>
    <row r="810" spans="1:8" ht="13.5" x14ac:dyDescent="0.25">
      <c r="A810" s="11"/>
      <c r="B810" s="10">
        <v>43175</v>
      </c>
      <c r="C810" s="2">
        <v>21.1</v>
      </c>
      <c r="D810" s="2">
        <v>13.958</v>
      </c>
      <c r="E810" s="2">
        <v>14.513999999999999</v>
      </c>
      <c r="F810" s="2">
        <v>1430</v>
      </c>
      <c r="G810" s="2">
        <v>20755.02</v>
      </c>
      <c r="H810" s="15">
        <v>1.438953488372096E-2</v>
      </c>
    </row>
    <row r="811" spans="1:8" ht="13.5" x14ac:dyDescent="0.25">
      <c r="A811" s="11"/>
      <c r="B811" s="10">
        <v>43178</v>
      </c>
      <c r="C811" s="2">
        <v>21.11</v>
      </c>
      <c r="D811" s="2">
        <v>13.965</v>
      </c>
      <c r="E811" s="2">
        <v>14.45</v>
      </c>
      <c r="F811" s="2">
        <v>10586</v>
      </c>
      <c r="G811" s="2">
        <v>152967.69999999998</v>
      </c>
      <c r="H811" s="15">
        <v>5.0150451354059845E-4</v>
      </c>
    </row>
    <row r="812" spans="1:8" ht="13.5" x14ac:dyDescent="0.25">
      <c r="A812" s="11"/>
      <c r="B812" s="10">
        <v>43180</v>
      </c>
      <c r="C812" s="2">
        <v>21.15</v>
      </c>
      <c r="D812" s="2">
        <v>13.991</v>
      </c>
      <c r="E812" s="2">
        <v>14.914</v>
      </c>
      <c r="F812" s="2">
        <v>15860</v>
      </c>
      <c r="G812" s="2">
        <v>236536.04</v>
      </c>
      <c r="H812" s="15">
        <v>1.8617973505191407E-3</v>
      </c>
    </row>
    <row r="813" spans="1:8" ht="13.5" x14ac:dyDescent="0.25">
      <c r="A813" s="11"/>
      <c r="B813" s="10">
        <v>43181</v>
      </c>
      <c r="C813" s="2">
        <v>21.7</v>
      </c>
      <c r="D813" s="2">
        <v>14.355</v>
      </c>
      <c r="E813" s="2">
        <v>14.791</v>
      </c>
      <c r="F813" s="2">
        <v>4330</v>
      </c>
      <c r="G813" s="2">
        <v>64045.03</v>
      </c>
      <c r="H813" s="15">
        <v>2.6016725037524179E-2</v>
      </c>
    </row>
    <row r="814" spans="1:8" ht="13.5" x14ac:dyDescent="0.25">
      <c r="A814" s="11"/>
      <c r="B814" s="10">
        <v>43182</v>
      </c>
      <c r="C814" s="2">
        <v>21.49</v>
      </c>
      <c r="D814" s="2">
        <v>14.215999999999999</v>
      </c>
      <c r="E814" s="2">
        <v>14.585000000000001</v>
      </c>
      <c r="F814" s="2">
        <v>5813</v>
      </c>
      <c r="G814" s="2">
        <v>84782.60500000001</v>
      </c>
      <c r="H814" s="15">
        <v>-9.6830372692442435E-3</v>
      </c>
    </row>
    <row r="815" spans="1:8" ht="13.5" x14ac:dyDescent="0.25">
      <c r="A815" s="11"/>
      <c r="B815" s="10">
        <v>43185</v>
      </c>
      <c r="C815" s="2">
        <v>20.95</v>
      </c>
      <c r="D815" s="2">
        <v>13.859</v>
      </c>
      <c r="E815" s="2">
        <v>14.558999999999999</v>
      </c>
      <c r="F815" s="2">
        <v>4578</v>
      </c>
      <c r="G815" s="2">
        <v>66651.101999999999</v>
      </c>
      <c r="H815" s="15">
        <v>-2.5112549240292582E-2</v>
      </c>
    </row>
    <row r="816" spans="1:8" ht="13.5" x14ac:dyDescent="0.25">
      <c r="A816" s="11"/>
      <c r="B816" s="10">
        <v>43186</v>
      </c>
      <c r="C816" s="2">
        <v>21.25</v>
      </c>
      <c r="D816" s="2">
        <v>14.058</v>
      </c>
      <c r="E816" s="2">
        <v>14.725</v>
      </c>
      <c r="F816" s="2">
        <v>3175</v>
      </c>
      <c r="G816" s="2">
        <v>46751.875</v>
      </c>
      <c r="H816" s="15">
        <v>1.4358900353560852E-2</v>
      </c>
    </row>
    <row r="817" spans="1:8" ht="13.5" x14ac:dyDescent="0.25">
      <c r="A817" s="11"/>
      <c r="B817" s="10">
        <v>43187</v>
      </c>
      <c r="C817" s="2">
        <v>21.4</v>
      </c>
      <c r="D817" s="2">
        <v>14.157</v>
      </c>
      <c r="E817" s="2">
        <v>14.593</v>
      </c>
      <c r="F817" s="2">
        <v>1744</v>
      </c>
      <c r="G817" s="2">
        <v>25450.191999999999</v>
      </c>
      <c r="H817" s="15">
        <v>7.0422535211267746E-3</v>
      </c>
    </row>
    <row r="818" spans="1:8" ht="13.5" x14ac:dyDescent="0.25">
      <c r="A818" s="11"/>
      <c r="B818" s="10">
        <v>43188</v>
      </c>
      <c r="C818" s="2">
        <v>21.4</v>
      </c>
      <c r="D818" s="2">
        <v>14.157</v>
      </c>
      <c r="E818" s="2">
        <v>14.87</v>
      </c>
      <c r="F818" s="2">
        <v>7973</v>
      </c>
      <c r="G818" s="2">
        <v>118558.51</v>
      </c>
      <c r="H818" s="15">
        <v>0</v>
      </c>
    </row>
    <row r="819" spans="1:8" ht="13.5" x14ac:dyDescent="0.25">
      <c r="A819" s="11"/>
      <c r="B819" s="10">
        <v>43189</v>
      </c>
      <c r="C819" s="2">
        <v>21.7</v>
      </c>
      <c r="D819" s="2">
        <v>14.355</v>
      </c>
      <c r="E819" s="2">
        <v>15.507999999999999</v>
      </c>
      <c r="F819" s="2">
        <v>31810</v>
      </c>
      <c r="G819" s="2">
        <v>493309.48</v>
      </c>
      <c r="H819" s="15">
        <v>1.3986013986014014E-2</v>
      </c>
    </row>
    <row r="820" spans="1:8" ht="13.5" x14ac:dyDescent="0.25">
      <c r="A820" s="11"/>
      <c r="B820" s="10">
        <v>43192</v>
      </c>
      <c r="C820" s="2">
        <v>22.49</v>
      </c>
      <c r="D820" s="2">
        <v>14.878</v>
      </c>
      <c r="E820" s="2">
        <v>15.439</v>
      </c>
      <c r="F820" s="2">
        <v>8921</v>
      </c>
      <c r="G820" s="2">
        <v>137731.31899999999</v>
      </c>
      <c r="H820" s="15">
        <v>3.6433298502263997E-2</v>
      </c>
    </row>
    <row r="821" spans="1:8" ht="13.5" x14ac:dyDescent="0.25">
      <c r="A821" s="11"/>
      <c r="B821" s="10">
        <v>43193</v>
      </c>
      <c r="C821" s="2">
        <v>22.45</v>
      </c>
      <c r="D821" s="2">
        <v>14.851000000000001</v>
      </c>
      <c r="E821" s="2">
        <v>15.185</v>
      </c>
      <c r="F821" s="2">
        <v>2757</v>
      </c>
      <c r="G821" s="2">
        <v>41865.044999999998</v>
      </c>
      <c r="H821" s="15">
        <v>-1.8147600483935506E-3</v>
      </c>
    </row>
    <row r="822" spans="1:8" ht="13.5" x14ac:dyDescent="0.25">
      <c r="A822" s="11"/>
      <c r="B822" s="10">
        <v>43194</v>
      </c>
      <c r="C822" s="2">
        <v>22.2</v>
      </c>
      <c r="D822" s="2">
        <v>14.686</v>
      </c>
      <c r="E822" s="2">
        <v>15.064</v>
      </c>
      <c r="F822" s="2">
        <v>8501</v>
      </c>
      <c r="G822" s="2">
        <v>128059.064</v>
      </c>
      <c r="H822" s="15">
        <v>-1.111036293852272E-2</v>
      </c>
    </row>
    <row r="823" spans="1:8" ht="13.5" x14ac:dyDescent="0.25">
      <c r="A823" s="11"/>
      <c r="B823" s="10">
        <v>43195</v>
      </c>
      <c r="C823" s="2">
        <v>22</v>
      </c>
      <c r="D823" s="2">
        <v>14.554</v>
      </c>
      <c r="E823" s="2">
        <v>15.015000000000001</v>
      </c>
      <c r="F823" s="2">
        <v>3263</v>
      </c>
      <c r="G823" s="2">
        <v>48993.945</v>
      </c>
      <c r="H823" s="15">
        <v>-8.9881519814789378E-3</v>
      </c>
    </row>
    <row r="824" spans="1:8" ht="13.5" x14ac:dyDescent="0.25">
      <c r="A824" s="11"/>
      <c r="B824" s="10">
        <v>43196</v>
      </c>
      <c r="C824" s="2">
        <v>21.6</v>
      </c>
      <c r="D824" s="2">
        <v>14.289</v>
      </c>
      <c r="E824" s="2">
        <v>14.595000000000001</v>
      </c>
      <c r="F824" s="2">
        <v>14058</v>
      </c>
      <c r="G824" s="2">
        <v>205176.51</v>
      </c>
      <c r="H824" s="15">
        <v>-1.8208052768998253E-2</v>
      </c>
    </row>
    <row r="825" spans="1:8" ht="13.5" x14ac:dyDescent="0.25">
      <c r="A825" s="11"/>
      <c r="B825" s="10">
        <v>43200</v>
      </c>
      <c r="C825" s="2">
        <v>20.99</v>
      </c>
      <c r="D825" s="2">
        <v>13.885999999999999</v>
      </c>
      <c r="E825" s="2">
        <v>14.166</v>
      </c>
      <c r="F825" s="2">
        <v>12619</v>
      </c>
      <c r="G825" s="2">
        <v>178760.75400000002</v>
      </c>
      <c r="H825" s="15">
        <v>-2.820351319196588E-2</v>
      </c>
    </row>
    <row r="826" spans="1:8" ht="13.5" x14ac:dyDescent="0.25">
      <c r="A826" s="11"/>
      <c r="B826" s="10">
        <v>43201</v>
      </c>
      <c r="C826" s="2">
        <v>20.7</v>
      </c>
      <c r="D826" s="2">
        <v>13.694000000000001</v>
      </c>
      <c r="E826" s="2">
        <v>14.481</v>
      </c>
      <c r="F826" s="2">
        <v>4668</v>
      </c>
      <c r="G826" s="2">
        <v>67597.308000000005</v>
      </c>
      <c r="H826" s="15">
        <v>-1.3826875990205848E-2</v>
      </c>
    </row>
    <row r="827" spans="1:8" ht="13.5" x14ac:dyDescent="0.25">
      <c r="A827" s="11"/>
      <c r="B827" s="10">
        <v>43202</v>
      </c>
      <c r="C827" s="2">
        <v>21.29</v>
      </c>
      <c r="D827" s="2">
        <v>14.084</v>
      </c>
      <c r="E827" s="2">
        <v>14.638999999999999</v>
      </c>
      <c r="F827" s="2">
        <v>3606</v>
      </c>
      <c r="G827" s="2">
        <v>52788.233999999997</v>
      </c>
      <c r="H827" s="15">
        <v>2.8479626113626314E-2</v>
      </c>
    </row>
    <row r="828" spans="1:8" ht="13.5" x14ac:dyDescent="0.25">
      <c r="A828" s="11"/>
      <c r="B828" s="10">
        <v>43203</v>
      </c>
      <c r="C828" s="2">
        <v>21.7</v>
      </c>
      <c r="D828" s="2">
        <v>14.355</v>
      </c>
      <c r="E828" s="2">
        <v>14.702999999999999</v>
      </c>
      <c r="F828" s="2">
        <v>5502</v>
      </c>
      <c r="G828" s="2">
        <v>80895.906000000003</v>
      </c>
      <c r="H828" s="15">
        <v>1.9241692700937292E-2</v>
      </c>
    </row>
    <row r="829" spans="1:8" ht="13.5" x14ac:dyDescent="0.25">
      <c r="A829" s="11"/>
      <c r="B829" s="10">
        <v>43206</v>
      </c>
      <c r="C829" s="2">
        <v>21.3</v>
      </c>
      <c r="D829" s="2">
        <v>14.090999999999999</v>
      </c>
      <c r="E829" s="2">
        <v>14.62</v>
      </c>
      <c r="F829" s="2">
        <v>3663</v>
      </c>
      <c r="G829" s="2">
        <v>53553.06</v>
      </c>
      <c r="H829" s="15">
        <v>-1.8390804597701225E-2</v>
      </c>
    </row>
    <row r="830" spans="1:8" ht="13.5" x14ac:dyDescent="0.25">
      <c r="A830" s="11"/>
      <c r="B830" s="10">
        <v>43207</v>
      </c>
      <c r="C830" s="2">
        <v>21.25</v>
      </c>
      <c r="D830" s="2">
        <v>14.058</v>
      </c>
      <c r="E830" s="2">
        <v>14.678000000000001</v>
      </c>
      <c r="F830" s="2">
        <v>7462</v>
      </c>
      <c r="G830" s="2">
        <v>109527.236</v>
      </c>
      <c r="H830" s="15">
        <v>-2.3419203747072227E-3</v>
      </c>
    </row>
    <row r="831" spans="1:8" ht="13.5" x14ac:dyDescent="0.25">
      <c r="A831" s="11"/>
      <c r="B831" s="10">
        <v>43208</v>
      </c>
      <c r="C831" s="2">
        <v>21.38</v>
      </c>
      <c r="D831" s="2">
        <v>14.144</v>
      </c>
      <c r="E831" s="2">
        <v>14.656000000000001</v>
      </c>
      <c r="F831" s="2">
        <v>5372</v>
      </c>
      <c r="G831" s="2">
        <v>78732.032000000007</v>
      </c>
      <c r="H831" s="15">
        <v>6.1175131597667022E-3</v>
      </c>
    </row>
    <row r="832" spans="1:8" ht="13.5" x14ac:dyDescent="0.25">
      <c r="A832" s="11"/>
      <c r="B832" s="10">
        <v>43209</v>
      </c>
      <c r="C832" s="2">
        <v>21</v>
      </c>
      <c r="D832" s="2">
        <v>13.891999999999999</v>
      </c>
      <c r="E832" s="2">
        <v>14.554</v>
      </c>
      <c r="F832" s="2">
        <v>1010</v>
      </c>
      <c r="G832" s="2">
        <v>14699.54</v>
      </c>
      <c r="H832" s="15">
        <v>-1.7816742081448012E-2</v>
      </c>
    </row>
    <row r="833" spans="1:8" ht="13.5" x14ac:dyDescent="0.25">
      <c r="A833" s="11"/>
      <c r="B833" s="10">
        <v>43210</v>
      </c>
      <c r="C833" s="2">
        <v>21.19</v>
      </c>
      <c r="D833" s="2">
        <v>14.018000000000001</v>
      </c>
      <c r="E833" s="2">
        <v>14.458</v>
      </c>
      <c r="F833" s="2">
        <v>3165</v>
      </c>
      <c r="G833" s="2">
        <v>45759.57</v>
      </c>
      <c r="H833" s="15">
        <v>9.0699683270948194E-3</v>
      </c>
    </row>
    <row r="834" spans="1:8" ht="13.5" x14ac:dyDescent="0.25">
      <c r="A834" s="11"/>
      <c r="B834" s="10">
        <v>43213</v>
      </c>
      <c r="C834" s="2">
        <v>20.8</v>
      </c>
      <c r="D834" s="2">
        <v>13.76</v>
      </c>
      <c r="E834" s="2">
        <v>14.121</v>
      </c>
      <c r="F834" s="2">
        <v>15896</v>
      </c>
      <c r="G834" s="2">
        <v>224467.416</v>
      </c>
      <c r="H834" s="15">
        <v>-1.8404907975460186E-2</v>
      </c>
    </row>
    <row r="835" spans="1:8" ht="13.5" x14ac:dyDescent="0.25">
      <c r="A835" s="11"/>
      <c r="B835" s="10">
        <v>43214</v>
      </c>
      <c r="C835" s="2">
        <v>20.7</v>
      </c>
      <c r="D835" s="2">
        <v>13.694000000000001</v>
      </c>
      <c r="E835" s="2">
        <v>14.215999999999999</v>
      </c>
      <c r="F835" s="2">
        <v>2810</v>
      </c>
      <c r="G835" s="2">
        <v>39946.959999999999</v>
      </c>
      <c r="H835" s="15">
        <v>-4.7965116279069008E-3</v>
      </c>
    </row>
    <row r="836" spans="1:8" ht="13.5" x14ac:dyDescent="0.25">
      <c r="A836" s="11"/>
      <c r="B836" s="10">
        <v>43215</v>
      </c>
      <c r="C836" s="2">
        <v>20.7</v>
      </c>
      <c r="D836" s="2">
        <v>13.694000000000001</v>
      </c>
      <c r="E836" s="2">
        <v>14.170999999999999</v>
      </c>
      <c r="F836" s="2">
        <v>2289</v>
      </c>
      <c r="G836" s="2">
        <v>32437.418999999998</v>
      </c>
      <c r="H836" s="15">
        <v>0</v>
      </c>
    </row>
    <row r="837" spans="1:8" ht="13.5" x14ac:dyDescent="0.25">
      <c r="A837" s="11"/>
      <c r="B837" s="10">
        <v>43216</v>
      </c>
      <c r="C837" s="2">
        <v>20.65</v>
      </c>
      <c r="D837" s="2">
        <v>13.661</v>
      </c>
      <c r="E837" s="2">
        <v>14.209</v>
      </c>
      <c r="F837" s="2">
        <v>4134</v>
      </c>
      <c r="G837" s="2">
        <v>58740.006000000001</v>
      </c>
      <c r="H837" s="15">
        <v>-2.4098145173069409E-3</v>
      </c>
    </row>
    <row r="838" spans="1:8" ht="13.5" x14ac:dyDescent="0.25">
      <c r="A838" s="11"/>
      <c r="B838" s="10">
        <v>43217</v>
      </c>
      <c r="C838" s="2">
        <v>20.5</v>
      </c>
      <c r="D838" s="2">
        <v>13.561</v>
      </c>
      <c r="E838" s="2">
        <v>14.151</v>
      </c>
      <c r="F838" s="2">
        <v>1460</v>
      </c>
      <c r="G838" s="2">
        <v>20660.46</v>
      </c>
      <c r="H838" s="15">
        <v>-7.3201083376033711E-3</v>
      </c>
    </row>
    <row r="839" spans="1:8" ht="13.5" x14ac:dyDescent="0.25">
      <c r="A839" s="11"/>
      <c r="B839" s="10">
        <v>43220</v>
      </c>
      <c r="C839" s="2">
        <v>20.5</v>
      </c>
      <c r="D839" s="2">
        <v>13.561</v>
      </c>
      <c r="E839" s="2">
        <v>14.217000000000001</v>
      </c>
      <c r="F839" s="2">
        <v>1172</v>
      </c>
      <c r="G839" s="2">
        <v>16662.324000000001</v>
      </c>
      <c r="H839" s="15">
        <v>0</v>
      </c>
    </row>
    <row r="840" spans="1:8" ht="13.5" x14ac:dyDescent="0.25">
      <c r="A840" s="11"/>
      <c r="B840" s="10">
        <v>43222</v>
      </c>
      <c r="C840" s="2">
        <v>20.65</v>
      </c>
      <c r="D840" s="2">
        <v>13.661</v>
      </c>
      <c r="E840" s="2">
        <v>13.981</v>
      </c>
      <c r="F840" s="2">
        <v>633</v>
      </c>
      <c r="G840" s="2">
        <v>8849.973</v>
      </c>
      <c r="H840" s="15">
        <v>7.3740874566772096E-3</v>
      </c>
    </row>
    <row r="841" spans="1:8" ht="13.5" x14ac:dyDescent="0.25">
      <c r="A841" s="11"/>
      <c r="B841" s="10">
        <v>43223</v>
      </c>
      <c r="C841" s="2">
        <v>20.63</v>
      </c>
      <c r="D841" s="2">
        <v>13.647</v>
      </c>
      <c r="E841" s="2">
        <v>14.202</v>
      </c>
      <c r="F841" s="2">
        <v>500</v>
      </c>
      <c r="G841" s="2">
        <v>7101</v>
      </c>
      <c r="H841" s="15">
        <v>-1.0248151672644277E-3</v>
      </c>
    </row>
    <row r="842" spans="1:8" ht="13.5" x14ac:dyDescent="0.25">
      <c r="A842" s="11"/>
      <c r="B842" s="10">
        <v>43224</v>
      </c>
      <c r="C842" s="2">
        <v>20.63</v>
      </c>
      <c r="D842" s="2">
        <v>13.647</v>
      </c>
      <c r="E842" s="2">
        <v>14.048999999999999</v>
      </c>
      <c r="F842" s="2">
        <v>4606</v>
      </c>
      <c r="G842" s="2">
        <v>64709.693999999996</v>
      </c>
      <c r="H842" s="15">
        <v>0</v>
      </c>
    </row>
    <row r="843" spans="1:8" ht="13.5" x14ac:dyDescent="0.25">
      <c r="A843" s="11"/>
      <c r="B843" s="10">
        <v>43227</v>
      </c>
      <c r="C843" s="2">
        <v>20.5</v>
      </c>
      <c r="D843" s="2">
        <v>13.561</v>
      </c>
      <c r="E843" s="2">
        <v>14.13</v>
      </c>
      <c r="F843" s="2">
        <v>3600</v>
      </c>
      <c r="G843" s="2">
        <v>50868</v>
      </c>
      <c r="H843" s="15">
        <v>-6.3017513006521798E-3</v>
      </c>
    </row>
    <row r="844" spans="1:8" ht="13.5" x14ac:dyDescent="0.25">
      <c r="A844" s="11"/>
      <c r="B844" s="10">
        <v>43228</v>
      </c>
      <c r="C844" s="2">
        <v>20.62</v>
      </c>
      <c r="D844" s="2">
        <v>13.641</v>
      </c>
      <c r="E844" s="2">
        <v>14.198</v>
      </c>
      <c r="F844" s="2">
        <v>2119</v>
      </c>
      <c r="G844" s="2">
        <v>30085.562000000002</v>
      </c>
      <c r="H844" s="15">
        <v>5.8992699653417939E-3</v>
      </c>
    </row>
    <row r="845" spans="1:8" ht="13.5" x14ac:dyDescent="0.25">
      <c r="A845" s="11"/>
      <c r="B845" s="10">
        <v>43229</v>
      </c>
      <c r="C845" s="2">
        <v>20.64</v>
      </c>
      <c r="D845" s="2">
        <v>13.654</v>
      </c>
      <c r="E845" s="2">
        <v>14.259</v>
      </c>
      <c r="F845" s="2">
        <v>2281</v>
      </c>
      <c r="G845" s="2">
        <v>32524.779000000002</v>
      </c>
      <c r="H845" s="15">
        <v>9.5300931016786892E-4</v>
      </c>
    </row>
    <row r="846" spans="1:8" ht="13.5" x14ac:dyDescent="0.25">
      <c r="A846" s="11"/>
      <c r="B846" s="10">
        <v>43230</v>
      </c>
      <c r="C846" s="2">
        <v>20.6</v>
      </c>
      <c r="D846" s="2">
        <v>13.628</v>
      </c>
      <c r="E846" s="2">
        <v>14.12</v>
      </c>
      <c r="F846" s="2">
        <v>3572</v>
      </c>
      <c r="G846" s="2">
        <v>50436.639999999999</v>
      </c>
      <c r="H846" s="15">
        <v>-1.9042038962941118E-3</v>
      </c>
    </row>
    <row r="847" spans="1:8" ht="13.5" x14ac:dyDescent="0.25">
      <c r="A847" s="11"/>
      <c r="B847" s="10">
        <v>43231</v>
      </c>
      <c r="C847" s="2">
        <v>20.5</v>
      </c>
      <c r="D847" s="2">
        <v>13.561</v>
      </c>
      <c r="E847" s="2">
        <v>14.169</v>
      </c>
      <c r="F847" s="2">
        <v>5163</v>
      </c>
      <c r="G847" s="2">
        <v>73154.547000000006</v>
      </c>
      <c r="H847" s="15">
        <v>-4.9163486938655831E-3</v>
      </c>
    </row>
    <row r="848" spans="1:8" ht="13.5" x14ac:dyDescent="0.25">
      <c r="A848" s="11"/>
      <c r="B848" s="10">
        <v>43234</v>
      </c>
      <c r="C848" s="2">
        <v>20.69</v>
      </c>
      <c r="D848" s="2">
        <v>13.686999999999999</v>
      </c>
      <c r="E848" s="2">
        <v>14.250999999999999</v>
      </c>
      <c r="F848" s="2">
        <v>3823</v>
      </c>
      <c r="G848" s="2">
        <v>54481.572999999997</v>
      </c>
      <c r="H848" s="15">
        <v>9.2913501954132761E-3</v>
      </c>
    </row>
    <row r="849" spans="1:8" ht="13.5" x14ac:dyDescent="0.25">
      <c r="A849" s="11"/>
      <c r="B849" s="10">
        <v>43235</v>
      </c>
      <c r="C849" s="2">
        <v>20</v>
      </c>
      <c r="D849" s="2">
        <v>13.625999999999999</v>
      </c>
      <c r="E849" s="2">
        <v>14.178000000000001</v>
      </c>
      <c r="F849" s="2">
        <v>3864</v>
      </c>
      <c r="G849" s="2">
        <v>54783.792000000001</v>
      </c>
      <c r="H849" s="15">
        <v>-4.456783809454223E-3</v>
      </c>
    </row>
    <row r="850" spans="1:8" ht="13.5" x14ac:dyDescent="0.25">
      <c r="A850" s="11"/>
      <c r="B850" s="10">
        <v>43236</v>
      </c>
      <c r="C850" s="2">
        <v>20</v>
      </c>
      <c r="D850" s="2">
        <v>13.625999999999999</v>
      </c>
      <c r="E850" s="2">
        <v>14.083</v>
      </c>
      <c r="F850" s="2">
        <v>1541</v>
      </c>
      <c r="G850" s="2">
        <v>21701.903000000002</v>
      </c>
      <c r="H850" s="15">
        <v>0</v>
      </c>
    </row>
    <row r="851" spans="1:8" ht="13.5" x14ac:dyDescent="0.25">
      <c r="A851" s="11"/>
      <c r="B851" s="10">
        <v>43237</v>
      </c>
      <c r="C851" s="2">
        <v>19.899999999999999</v>
      </c>
      <c r="D851" s="2">
        <v>13.558</v>
      </c>
      <c r="E851" s="2">
        <v>14.188000000000001</v>
      </c>
      <c r="F851" s="2">
        <v>1608</v>
      </c>
      <c r="G851" s="2">
        <v>22814.304</v>
      </c>
      <c r="H851" s="15">
        <v>-4.9904594158226637E-3</v>
      </c>
    </row>
    <row r="852" spans="1:8" ht="13.5" x14ac:dyDescent="0.25">
      <c r="A852" s="11"/>
      <c r="B852" s="10">
        <v>43238</v>
      </c>
      <c r="C852" s="2">
        <v>19.95</v>
      </c>
      <c r="D852" s="2">
        <v>13.592000000000001</v>
      </c>
      <c r="E852" s="2">
        <v>14.127000000000001</v>
      </c>
      <c r="F852" s="2">
        <v>2460</v>
      </c>
      <c r="G852" s="2">
        <v>34752.42</v>
      </c>
      <c r="H852" s="15">
        <v>2.5077445050892978E-3</v>
      </c>
    </row>
    <row r="853" spans="1:8" ht="13.5" x14ac:dyDescent="0.25">
      <c r="A853" s="11"/>
      <c r="B853" s="10">
        <v>43241</v>
      </c>
      <c r="C853" s="2">
        <v>19.86</v>
      </c>
      <c r="D853" s="2">
        <v>13.53</v>
      </c>
      <c r="E853" s="2">
        <v>14.1</v>
      </c>
      <c r="F853" s="2">
        <v>1634</v>
      </c>
      <c r="G853" s="2">
        <v>23039.399999999998</v>
      </c>
      <c r="H853" s="15">
        <v>-4.5615067686875484E-3</v>
      </c>
    </row>
    <row r="854" spans="1:8" ht="13.5" x14ac:dyDescent="0.25">
      <c r="A854" s="11"/>
      <c r="B854" s="10">
        <v>43242</v>
      </c>
      <c r="C854" s="2">
        <v>19.89</v>
      </c>
      <c r="D854" s="2">
        <v>13.551</v>
      </c>
      <c r="E854" s="2">
        <v>14.099</v>
      </c>
      <c r="F854" s="2">
        <v>7217</v>
      </c>
      <c r="G854" s="2">
        <v>101752.48300000001</v>
      </c>
      <c r="H854" s="15">
        <v>1.5521064301552696E-3</v>
      </c>
    </row>
    <row r="855" spans="1:8" ht="13.5" x14ac:dyDescent="0.25">
      <c r="A855" s="11"/>
      <c r="B855" s="10">
        <v>43243</v>
      </c>
      <c r="C855" s="2">
        <v>19.89</v>
      </c>
      <c r="D855" s="2">
        <v>13.551</v>
      </c>
      <c r="E855" s="2">
        <v>14.09</v>
      </c>
      <c r="F855" s="2">
        <v>3763</v>
      </c>
      <c r="G855" s="2">
        <v>53020.67</v>
      </c>
      <c r="H855" s="15">
        <v>0</v>
      </c>
    </row>
    <row r="856" spans="1:8" ht="13.5" x14ac:dyDescent="0.25">
      <c r="A856" s="11"/>
      <c r="B856" s="10">
        <v>43244</v>
      </c>
      <c r="C856" s="2">
        <v>19.89</v>
      </c>
      <c r="D856" s="2">
        <v>13.551</v>
      </c>
      <c r="E856" s="2">
        <v>13.993</v>
      </c>
      <c r="F856" s="2">
        <v>8329</v>
      </c>
      <c r="G856" s="2">
        <v>116547.697</v>
      </c>
      <c r="H856" s="15">
        <v>0</v>
      </c>
    </row>
    <row r="857" spans="1:8" ht="13.5" x14ac:dyDescent="0.25">
      <c r="A857" s="11"/>
      <c r="B857" s="10">
        <v>43245</v>
      </c>
      <c r="C857" s="2">
        <v>19.75</v>
      </c>
      <c r="D857" s="2">
        <v>13.456</v>
      </c>
      <c r="E857" s="2">
        <v>13.991</v>
      </c>
      <c r="F857" s="2">
        <v>2334</v>
      </c>
      <c r="G857" s="2">
        <v>32654.993999999999</v>
      </c>
      <c r="H857" s="15">
        <v>-7.0105527267360817E-3</v>
      </c>
    </row>
    <row r="858" spans="1:8" ht="13.5" x14ac:dyDescent="0.25">
      <c r="A858" s="11"/>
      <c r="B858" s="10">
        <v>43248</v>
      </c>
      <c r="C858" s="2">
        <v>19.75</v>
      </c>
      <c r="D858" s="2">
        <v>13.456</v>
      </c>
      <c r="E858" s="2">
        <v>14.032</v>
      </c>
      <c r="F858" s="2">
        <v>9752</v>
      </c>
      <c r="G858" s="2">
        <v>136840.06400000001</v>
      </c>
      <c r="H858" s="15">
        <v>0</v>
      </c>
    </row>
    <row r="859" spans="1:8" ht="13.5" x14ac:dyDescent="0.25">
      <c r="A859" s="11"/>
      <c r="B859" s="10">
        <v>43249</v>
      </c>
      <c r="C859" s="2">
        <v>19.75</v>
      </c>
      <c r="D859" s="2">
        <v>13.456</v>
      </c>
      <c r="E859" s="2">
        <v>14.064</v>
      </c>
      <c r="F859" s="2">
        <v>8738</v>
      </c>
      <c r="G859" s="2">
        <v>122891.232</v>
      </c>
      <c r="H859" s="15">
        <v>0</v>
      </c>
    </row>
    <row r="860" spans="1:8" ht="13.5" x14ac:dyDescent="0.25">
      <c r="A860" s="11"/>
      <c r="B860" s="10">
        <v>43250</v>
      </c>
      <c r="C860" s="2">
        <v>20</v>
      </c>
      <c r="D860" s="2">
        <v>13.625999999999999</v>
      </c>
      <c r="E860" s="2">
        <v>14.141</v>
      </c>
      <c r="F860" s="2">
        <v>6912</v>
      </c>
      <c r="G860" s="2">
        <v>97742.592000000004</v>
      </c>
      <c r="H860" s="15">
        <v>1.2633769322235429E-2</v>
      </c>
    </row>
    <row r="861" spans="1:8" ht="13.5" x14ac:dyDescent="0.25">
      <c r="A861" s="11"/>
      <c r="B861" s="10">
        <v>43251</v>
      </c>
      <c r="C861" s="2">
        <v>19.89</v>
      </c>
      <c r="D861" s="2">
        <v>13.551</v>
      </c>
      <c r="E861" s="2">
        <v>13.959</v>
      </c>
      <c r="F861" s="2">
        <v>12729</v>
      </c>
      <c r="G861" s="2">
        <v>177684.111</v>
      </c>
      <c r="H861" s="15">
        <v>-5.5041831792161525E-3</v>
      </c>
    </row>
    <row r="862" spans="1:8" ht="13.5" x14ac:dyDescent="0.25">
      <c r="A862" s="11"/>
      <c r="B862" s="10">
        <v>43252</v>
      </c>
      <c r="C862" s="2">
        <v>19.600000000000001</v>
      </c>
      <c r="D862" s="2">
        <v>13.353</v>
      </c>
      <c r="E862" s="2">
        <v>13.932</v>
      </c>
      <c r="F862" s="2">
        <v>2799</v>
      </c>
      <c r="G862" s="2">
        <v>38995.667999999998</v>
      </c>
      <c r="H862" s="15">
        <v>-1.4611467788355132E-2</v>
      </c>
    </row>
    <row r="863" spans="1:8" ht="13.5" x14ac:dyDescent="0.25">
      <c r="A863" s="11"/>
      <c r="B863" s="10">
        <v>43255</v>
      </c>
      <c r="C863" s="2">
        <v>19.75</v>
      </c>
      <c r="D863" s="2">
        <v>13.456</v>
      </c>
      <c r="E863" s="2">
        <v>13.991</v>
      </c>
      <c r="F863" s="2">
        <v>6590</v>
      </c>
      <c r="G863" s="2">
        <v>92200.69</v>
      </c>
      <c r="H863" s="15">
        <v>7.7136224069497316E-3</v>
      </c>
    </row>
    <row r="864" spans="1:8" ht="13.5" x14ac:dyDescent="0.25">
      <c r="A864" s="11"/>
      <c r="B864" s="10">
        <v>43256</v>
      </c>
      <c r="C864" s="2">
        <v>19.7</v>
      </c>
      <c r="D864" s="2">
        <v>13.420999999999999</v>
      </c>
      <c r="E864" s="2">
        <v>13.993</v>
      </c>
      <c r="F864" s="2">
        <v>7577</v>
      </c>
      <c r="G864" s="2">
        <v>106024.961</v>
      </c>
      <c r="H864" s="15">
        <v>-2.6010701545778939E-3</v>
      </c>
    </row>
    <row r="865" spans="1:8" ht="13.5" x14ac:dyDescent="0.25">
      <c r="A865" s="11"/>
      <c r="B865" s="10">
        <v>43257</v>
      </c>
      <c r="C865" s="2">
        <v>19.899999999999999</v>
      </c>
      <c r="D865" s="2">
        <v>13.558</v>
      </c>
      <c r="E865" s="2">
        <v>14.307</v>
      </c>
      <c r="F865" s="2">
        <v>14048</v>
      </c>
      <c r="G865" s="2">
        <v>200984.736</v>
      </c>
      <c r="H865" s="15">
        <v>1.0207883168169321E-2</v>
      </c>
    </row>
    <row r="866" spans="1:8" ht="13.5" x14ac:dyDescent="0.25">
      <c r="A866" s="11"/>
      <c r="B866" s="10">
        <v>43258</v>
      </c>
      <c r="C866" s="2">
        <v>20.399999999999999</v>
      </c>
      <c r="D866" s="2">
        <v>13.898</v>
      </c>
      <c r="E866" s="2">
        <v>14.347</v>
      </c>
      <c r="F866" s="2">
        <v>4250</v>
      </c>
      <c r="G866" s="2">
        <v>60974.75</v>
      </c>
      <c r="H866" s="15">
        <v>2.507744505089245E-2</v>
      </c>
    </row>
    <row r="867" spans="1:8" ht="13.5" x14ac:dyDescent="0.25">
      <c r="A867" s="11"/>
      <c r="B867" s="10">
        <v>43259</v>
      </c>
      <c r="C867" s="2">
        <v>20.2</v>
      </c>
      <c r="D867" s="2">
        <v>13.762</v>
      </c>
      <c r="E867" s="2">
        <v>14.247</v>
      </c>
      <c r="F867" s="2">
        <v>1808</v>
      </c>
      <c r="G867" s="2">
        <v>25758.576000000001</v>
      </c>
      <c r="H867" s="15">
        <v>-9.7855806590875834E-3</v>
      </c>
    </row>
    <row r="868" spans="1:8" ht="13.5" x14ac:dyDescent="0.25">
      <c r="A868" s="11"/>
      <c r="B868" s="10">
        <v>43262</v>
      </c>
      <c r="C868" s="2">
        <v>20.149999999999999</v>
      </c>
      <c r="D868" s="2">
        <v>13.728</v>
      </c>
      <c r="E868" s="2">
        <v>14.304</v>
      </c>
      <c r="F868" s="2">
        <v>6148</v>
      </c>
      <c r="G868" s="2">
        <v>87940.991999999998</v>
      </c>
      <c r="H868" s="15">
        <v>-2.4705711379160509E-3</v>
      </c>
    </row>
    <row r="869" spans="1:8" ht="13.5" x14ac:dyDescent="0.25">
      <c r="A869" s="11"/>
      <c r="B869" s="10">
        <v>43263</v>
      </c>
      <c r="C869" s="2">
        <v>20.149999999999999</v>
      </c>
      <c r="D869" s="2">
        <v>13.728</v>
      </c>
      <c r="E869" s="2">
        <v>14.182</v>
      </c>
      <c r="F869" s="2">
        <v>2425</v>
      </c>
      <c r="G869" s="2">
        <v>34391.35</v>
      </c>
      <c r="H869" s="15">
        <v>0</v>
      </c>
    </row>
    <row r="870" spans="1:8" ht="13.5" x14ac:dyDescent="0.25">
      <c r="A870" s="11"/>
      <c r="B870" s="10">
        <v>43264</v>
      </c>
      <c r="C870" s="2">
        <v>19.98</v>
      </c>
      <c r="D870" s="2">
        <v>13.612</v>
      </c>
      <c r="E870" s="2">
        <v>14.263999999999999</v>
      </c>
      <c r="F870" s="2">
        <v>12887</v>
      </c>
      <c r="G870" s="2">
        <v>183820.16800000001</v>
      </c>
      <c r="H870" s="15">
        <v>-8.4498834498834257E-3</v>
      </c>
    </row>
    <row r="871" spans="1:8" ht="13.5" x14ac:dyDescent="0.25">
      <c r="A871" s="11"/>
      <c r="B871" s="10">
        <v>43265</v>
      </c>
      <c r="C871" s="2">
        <v>19.8</v>
      </c>
      <c r="D871" s="2">
        <v>13.49</v>
      </c>
      <c r="E871" s="2">
        <v>14.173</v>
      </c>
      <c r="F871" s="2">
        <v>15942</v>
      </c>
      <c r="G871" s="2">
        <v>225945.96600000001</v>
      </c>
      <c r="H871" s="15">
        <v>-8.9626799882456566E-3</v>
      </c>
    </row>
    <row r="872" spans="1:8" ht="13.5" x14ac:dyDescent="0.25">
      <c r="A872" s="11"/>
      <c r="B872" s="10">
        <v>43269</v>
      </c>
      <c r="C872" s="2">
        <v>20</v>
      </c>
      <c r="D872" s="2">
        <v>13.625999999999999</v>
      </c>
      <c r="E872" s="2">
        <v>14.516999999999999</v>
      </c>
      <c r="F872" s="2">
        <v>22629</v>
      </c>
      <c r="G872" s="2">
        <v>328505.19299999997</v>
      </c>
      <c r="H872" s="15">
        <v>1.0081541882876148E-2</v>
      </c>
    </row>
    <row r="873" spans="1:8" ht="13.5" x14ac:dyDescent="0.25">
      <c r="A873" s="11"/>
      <c r="B873" s="10">
        <v>43270</v>
      </c>
      <c r="C873" s="2">
        <v>20.91</v>
      </c>
      <c r="D873" s="2">
        <v>14.246</v>
      </c>
      <c r="E873" s="2">
        <v>15.053000000000001</v>
      </c>
      <c r="F873" s="2">
        <v>11735</v>
      </c>
      <c r="G873" s="2">
        <v>176646.95500000002</v>
      </c>
      <c r="H873" s="15">
        <v>4.550124761485403E-2</v>
      </c>
    </row>
    <row r="874" spans="1:8" ht="13.5" x14ac:dyDescent="0.25">
      <c r="A874" s="11"/>
      <c r="B874" s="10">
        <v>43271</v>
      </c>
      <c r="C874" s="2">
        <v>21.2</v>
      </c>
      <c r="D874" s="2">
        <v>14.443</v>
      </c>
      <c r="E874" s="2">
        <v>14.859</v>
      </c>
      <c r="F874" s="2">
        <v>6288</v>
      </c>
      <c r="G874" s="2">
        <v>93433.392000000007</v>
      </c>
      <c r="H874" s="15">
        <v>1.3828443071739378E-2</v>
      </c>
    </row>
    <row r="875" spans="1:8" ht="13.5" x14ac:dyDescent="0.25">
      <c r="A875" s="11"/>
      <c r="B875" s="10">
        <v>43272</v>
      </c>
      <c r="C875" s="2">
        <v>20.89</v>
      </c>
      <c r="D875" s="2">
        <v>14.231999999999999</v>
      </c>
      <c r="E875" s="2">
        <v>14.798999999999999</v>
      </c>
      <c r="F875" s="2">
        <v>6557</v>
      </c>
      <c r="G875" s="2">
        <v>97037.042999999991</v>
      </c>
      <c r="H875" s="15">
        <v>-1.4609153223014631E-2</v>
      </c>
    </row>
    <row r="876" spans="1:8" ht="13.5" x14ac:dyDescent="0.25">
      <c r="A876" s="11"/>
      <c r="B876" s="10">
        <v>43273</v>
      </c>
      <c r="C876" s="2">
        <v>20.9</v>
      </c>
      <c r="D876" s="2">
        <v>14.239000000000001</v>
      </c>
      <c r="E876" s="2">
        <v>14.833</v>
      </c>
      <c r="F876" s="2">
        <v>12476</v>
      </c>
      <c r="G876" s="2">
        <v>185056.508</v>
      </c>
      <c r="H876" s="15">
        <v>4.9184935356952288E-4</v>
      </c>
    </row>
    <row r="877" spans="1:8" ht="13.5" x14ac:dyDescent="0.25">
      <c r="A877" s="11"/>
      <c r="B877" s="10">
        <v>43276</v>
      </c>
      <c r="C877" s="2">
        <v>20.9</v>
      </c>
      <c r="D877" s="2">
        <v>14.239000000000001</v>
      </c>
      <c r="E877" s="2">
        <v>14.785</v>
      </c>
      <c r="F877" s="2">
        <v>2180</v>
      </c>
      <c r="G877" s="2">
        <v>32231.3</v>
      </c>
      <c r="H877" s="15">
        <v>0</v>
      </c>
    </row>
    <row r="878" spans="1:8" ht="13.5" x14ac:dyDescent="0.25">
      <c r="A878" s="11"/>
      <c r="B878" s="10">
        <v>43277</v>
      </c>
      <c r="C878" s="2">
        <v>20.9</v>
      </c>
      <c r="D878" s="2">
        <v>14.239000000000001</v>
      </c>
      <c r="E878" s="2">
        <v>14.913</v>
      </c>
      <c r="F878" s="2">
        <v>77060</v>
      </c>
      <c r="G878" s="2">
        <v>1149195.78</v>
      </c>
      <c r="H878" s="15">
        <v>0</v>
      </c>
    </row>
    <row r="879" spans="1:8" ht="13.5" x14ac:dyDescent="0.25">
      <c r="A879" s="11"/>
      <c r="B879" s="10">
        <v>43278</v>
      </c>
      <c r="C879" s="2">
        <v>21.84</v>
      </c>
      <c r="D879" s="2">
        <v>14.879</v>
      </c>
      <c r="E879" s="2">
        <v>15.88</v>
      </c>
      <c r="F879" s="2">
        <v>45766</v>
      </c>
      <c r="G879" s="2">
        <v>726764.08000000007</v>
      </c>
      <c r="H879" s="15">
        <v>4.4946976613526146E-2</v>
      </c>
    </row>
    <row r="880" spans="1:8" ht="13.5" x14ac:dyDescent="0.25">
      <c r="A880" s="11"/>
      <c r="B880" s="10">
        <v>43279</v>
      </c>
      <c r="C880" s="2">
        <v>22.3</v>
      </c>
      <c r="D880" s="2">
        <v>15.193</v>
      </c>
      <c r="E880" s="2">
        <v>15.711</v>
      </c>
      <c r="F880" s="2">
        <v>4206</v>
      </c>
      <c r="G880" s="2">
        <v>66080.466</v>
      </c>
      <c r="H880" s="15">
        <v>2.110356878822502E-2</v>
      </c>
    </row>
    <row r="881" spans="1:8" ht="13.5" x14ac:dyDescent="0.25">
      <c r="A881" s="11"/>
      <c r="B881" s="10">
        <v>43280</v>
      </c>
      <c r="C881" s="2">
        <v>22</v>
      </c>
      <c r="D881" s="2">
        <v>14.988</v>
      </c>
      <c r="E881" s="2">
        <v>15.218999999999999</v>
      </c>
      <c r="F881" s="2">
        <v>1484</v>
      </c>
      <c r="G881" s="2">
        <v>22584.995999999999</v>
      </c>
      <c r="H881" s="15">
        <v>-1.3493056012637403E-2</v>
      </c>
    </row>
    <row r="882" spans="1:8" ht="13.5" x14ac:dyDescent="0.25">
      <c r="A882" s="11"/>
      <c r="B882" s="10">
        <v>43283</v>
      </c>
      <c r="C882" s="2">
        <v>21.94</v>
      </c>
      <c r="D882" s="2">
        <v>14.948</v>
      </c>
      <c r="E882" s="2">
        <v>15.343</v>
      </c>
      <c r="F882" s="2">
        <v>2385</v>
      </c>
      <c r="G882" s="2">
        <v>36593.055</v>
      </c>
      <c r="H882" s="15">
        <v>-2.6688017080330364E-3</v>
      </c>
    </row>
    <row r="883" spans="1:8" ht="13.5" x14ac:dyDescent="0.25">
      <c r="A883" s="11"/>
      <c r="B883" s="10">
        <v>43284</v>
      </c>
      <c r="C883" s="2">
        <v>21.88</v>
      </c>
      <c r="D883" s="2">
        <v>14.907</v>
      </c>
      <c r="E883" s="2">
        <v>15.356999999999999</v>
      </c>
      <c r="F883" s="2">
        <v>3641</v>
      </c>
      <c r="G883" s="2">
        <v>55914.837</v>
      </c>
      <c r="H883" s="15">
        <v>-2.7428418517527675E-3</v>
      </c>
    </row>
    <row r="884" spans="1:8" ht="13.5" x14ac:dyDescent="0.25">
      <c r="A884" s="11"/>
      <c r="B884" s="10">
        <v>43285</v>
      </c>
      <c r="C884" s="2">
        <v>21.59</v>
      </c>
      <c r="D884" s="2">
        <v>14.709</v>
      </c>
      <c r="E884" s="2">
        <v>15.271000000000001</v>
      </c>
      <c r="F884" s="2">
        <v>2960</v>
      </c>
      <c r="G884" s="2">
        <v>45202.16</v>
      </c>
      <c r="H884" s="15">
        <v>-1.3282350573556074E-2</v>
      </c>
    </row>
    <row r="885" spans="1:8" ht="13.5" x14ac:dyDescent="0.25">
      <c r="A885" s="11"/>
      <c r="B885" s="10">
        <v>43286</v>
      </c>
      <c r="C885" s="2">
        <v>21.7</v>
      </c>
      <c r="D885" s="2">
        <v>14.784000000000001</v>
      </c>
      <c r="E885" s="2">
        <v>15.388999999999999</v>
      </c>
      <c r="F885" s="2">
        <v>2555</v>
      </c>
      <c r="G885" s="2">
        <v>39318.894999999997</v>
      </c>
      <c r="H885" s="15">
        <v>5.0989190291658897E-3</v>
      </c>
    </row>
    <row r="886" spans="1:8" ht="13.5" x14ac:dyDescent="0.25">
      <c r="A886" s="11"/>
      <c r="B886" s="10">
        <v>43287</v>
      </c>
      <c r="C886" s="2">
        <v>21.69</v>
      </c>
      <c r="D886" s="2">
        <v>14.776999999999999</v>
      </c>
      <c r="E886" s="2">
        <v>15.186999999999999</v>
      </c>
      <c r="F886" s="2">
        <v>1816</v>
      </c>
      <c r="G886" s="2">
        <v>27579.592000000001</v>
      </c>
      <c r="H886" s="15">
        <v>-4.7348484848494651E-4</v>
      </c>
    </row>
    <row r="887" spans="1:8" ht="13.5" x14ac:dyDescent="0.25">
      <c r="A887" s="11"/>
      <c r="B887" s="10">
        <v>43290</v>
      </c>
      <c r="C887" s="2">
        <v>21.61</v>
      </c>
      <c r="D887" s="2">
        <v>14.723000000000001</v>
      </c>
      <c r="E887" s="2">
        <v>15.145</v>
      </c>
      <c r="F887" s="2">
        <v>2208</v>
      </c>
      <c r="G887" s="2">
        <v>33440.159999999996</v>
      </c>
      <c r="H887" s="15">
        <v>-3.6543276713810989E-3</v>
      </c>
    </row>
    <row r="888" spans="1:8" ht="13.5" x14ac:dyDescent="0.25">
      <c r="A888" s="11"/>
      <c r="B888" s="10">
        <v>43291</v>
      </c>
      <c r="C888" s="2">
        <v>21.11</v>
      </c>
      <c r="D888" s="2">
        <v>14.382</v>
      </c>
      <c r="E888" s="2">
        <v>14.961</v>
      </c>
      <c r="F888" s="2">
        <v>106</v>
      </c>
      <c r="G888" s="2">
        <v>1585.866</v>
      </c>
      <c r="H888" s="15">
        <v>-2.3161040548801269E-2</v>
      </c>
    </row>
    <row r="889" spans="1:8" ht="13.5" x14ac:dyDescent="0.25">
      <c r="A889" s="11"/>
      <c r="B889" s="10">
        <v>43292</v>
      </c>
      <c r="C889" s="2">
        <v>21.15</v>
      </c>
      <c r="D889" s="2">
        <v>14.409000000000001</v>
      </c>
      <c r="E889" s="2">
        <v>14.977</v>
      </c>
      <c r="F889" s="2">
        <v>747</v>
      </c>
      <c r="G889" s="2">
        <v>11187.819</v>
      </c>
      <c r="H889" s="15">
        <v>1.877346683354264E-3</v>
      </c>
    </row>
    <row r="890" spans="1:8" ht="13.5" x14ac:dyDescent="0.25">
      <c r="A890" s="11"/>
      <c r="B890" s="10">
        <v>43293</v>
      </c>
      <c r="C890" s="2">
        <v>21.14</v>
      </c>
      <c r="D890" s="2">
        <v>14.403</v>
      </c>
      <c r="E890" s="2">
        <v>14.685</v>
      </c>
      <c r="F890" s="2">
        <v>3853</v>
      </c>
      <c r="G890" s="2">
        <v>56581.305</v>
      </c>
      <c r="H890" s="15">
        <v>-4.1640641265877073E-4</v>
      </c>
    </row>
    <row r="891" spans="1:8" ht="13.5" x14ac:dyDescent="0.25">
      <c r="A891" s="11"/>
      <c r="B891" s="10">
        <v>43294</v>
      </c>
      <c r="C891" s="2">
        <v>20.89</v>
      </c>
      <c r="D891" s="2">
        <v>14.231999999999999</v>
      </c>
      <c r="E891" s="2">
        <v>14.555</v>
      </c>
      <c r="F891" s="2">
        <v>1194</v>
      </c>
      <c r="G891" s="2">
        <v>17378.669999999998</v>
      </c>
      <c r="H891" s="15">
        <v>-1.1872526556967378E-2</v>
      </c>
    </row>
    <row r="892" spans="1:8" ht="13.5" x14ac:dyDescent="0.25">
      <c r="A892" s="11"/>
      <c r="B892" s="10">
        <v>43297</v>
      </c>
      <c r="C892" s="2">
        <v>20.53</v>
      </c>
      <c r="D892" s="2">
        <v>13.987</v>
      </c>
      <c r="E892" s="2">
        <v>14.571</v>
      </c>
      <c r="F892" s="2">
        <v>2186</v>
      </c>
      <c r="G892" s="2">
        <v>31852.205999999998</v>
      </c>
      <c r="H892" s="15">
        <v>-1.721472737492968E-2</v>
      </c>
    </row>
    <row r="893" spans="1:8" ht="13.5" x14ac:dyDescent="0.25">
      <c r="A893" s="11"/>
      <c r="B893" s="10">
        <v>43298</v>
      </c>
      <c r="C893" s="2">
        <v>20.65</v>
      </c>
      <c r="D893" s="2">
        <v>14.069000000000001</v>
      </c>
      <c r="E893" s="2">
        <v>14.595000000000001</v>
      </c>
      <c r="F893" s="2">
        <v>2623</v>
      </c>
      <c r="G893" s="2">
        <v>38282.685000000005</v>
      </c>
      <c r="H893" s="15">
        <v>5.862586687638574E-3</v>
      </c>
    </row>
    <row r="894" spans="1:8" ht="13.5" x14ac:dyDescent="0.25">
      <c r="A894" s="11"/>
      <c r="B894" s="10">
        <v>43299</v>
      </c>
      <c r="C894" s="2">
        <v>20.65</v>
      </c>
      <c r="D894" s="2">
        <v>14.069000000000001</v>
      </c>
      <c r="E894" s="2">
        <v>14.616</v>
      </c>
      <c r="F894" s="2">
        <v>2462</v>
      </c>
      <c r="G894" s="2">
        <v>35984.591999999997</v>
      </c>
      <c r="H894" s="15">
        <v>0</v>
      </c>
    </row>
    <row r="895" spans="1:8" ht="13.5" x14ac:dyDescent="0.25">
      <c r="A895" s="11"/>
      <c r="B895" s="10">
        <v>43300</v>
      </c>
      <c r="C895" s="2">
        <v>20.6</v>
      </c>
      <c r="D895" s="2">
        <v>14.035</v>
      </c>
      <c r="E895" s="2">
        <v>14.646000000000001</v>
      </c>
      <c r="F895" s="2">
        <v>3319</v>
      </c>
      <c r="G895" s="2">
        <v>48610.074000000001</v>
      </c>
      <c r="H895" s="15">
        <v>-2.4166607434786191E-3</v>
      </c>
    </row>
    <row r="896" spans="1:8" ht="13.5" x14ac:dyDescent="0.25">
      <c r="A896" s="11"/>
      <c r="B896" s="10">
        <v>43301</v>
      </c>
      <c r="C896" s="2">
        <v>20.83</v>
      </c>
      <c r="D896" s="2">
        <v>14.191000000000001</v>
      </c>
      <c r="E896" s="2">
        <v>14.782</v>
      </c>
      <c r="F896" s="2">
        <v>1358</v>
      </c>
      <c r="G896" s="2">
        <v>20073.955999999998</v>
      </c>
      <c r="H896" s="15">
        <v>1.1115069469184224E-2</v>
      </c>
    </row>
    <row r="897" spans="1:8" ht="13.5" x14ac:dyDescent="0.25">
      <c r="A897" s="11"/>
      <c r="B897" s="10">
        <v>43304</v>
      </c>
      <c r="C897" s="2">
        <v>20.79</v>
      </c>
      <c r="D897" s="2">
        <v>14.164</v>
      </c>
      <c r="E897" s="2">
        <v>14.609</v>
      </c>
      <c r="F897" s="2">
        <v>3280</v>
      </c>
      <c r="G897" s="2">
        <v>47917.52</v>
      </c>
      <c r="H897" s="15">
        <v>-1.9026143330280476E-3</v>
      </c>
    </row>
    <row r="898" spans="1:8" ht="13.5" x14ac:dyDescent="0.25">
      <c r="A898" s="11"/>
      <c r="B898" s="10">
        <v>43305</v>
      </c>
      <c r="C898" s="2">
        <v>20.7</v>
      </c>
      <c r="D898" s="2">
        <v>14.103</v>
      </c>
      <c r="E898" s="2">
        <v>14.589</v>
      </c>
      <c r="F898" s="2">
        <v>2306</v>
      </c>
      <c r="G898" s="2">
        <v>33642.234000000004</v>
      </c>
      <c r="H898" s="15">
        <v>-4.3066930245693269E-3</v>
      </c>
    </row>
    <row r="899" spans="1:8" ht="13.5" x14ac:dyDescent="0.25">
      <c r="A899" s="11"/>
      <c r="B899" s="10">
        <v>43307</v>
      </c>
      <c r="C899" s="2">
        <v>20.6</v>
      </c>
      <c r="D899" s="2">
        <v>14.035</v>
      </c>
      <c r="E899" s="2">
        <v>14.631</v>
      </c>
      <c r="F899" s="2">
        <v>9234</v>
      </c>
      <c r="G899" s="2">
        <v>135102.65400000001</v>
      </c>
      <c r="H899" s="15">
        <v>-4.8216691484081128E-3</v>
      </c>
    </row>
    <row r="900" spans="1:8" ht="13.5" x14ac:dyDescent="0.25">
      <c r="A900" s="11"/>
      <c r="B900" s="10">
        <v>43308</v>
      </c>
      <c r="C900" s="2">
        <v>20.69</v>
      </c>
      <c r="D900" s="2">
        <v>14.096</v>
      </c>
      <c r="E900" s="2">
        <v>14.667</v>
      </c>
      <c r="F900" s="2">
        <v>16300</v>
      </c>
      <c r="G900" s="2">
        <v>239072.1</v>
      </c>
      <c r="H900" s="15">
        <v>4.3462771642322727E-3</v>
      </c>
    </row>
    <row r="901" spans="1:8" ht="13.5" x14ac:dyDescent="0.25">
      <c r="A901" s="11"/>
      <c r="B901" s="10">
        <v>43311</v>
      </c>
      <c r="C901" s="2">
        <v>20.69</v>
      </c>
      <c r="D901" s="2">
        <v>14.096</v>
      </c>
      <c r="E901" s="2">
        <v>14.634</v>
      </c>
      <c r="F901" s="2">
        <v>14629</v>
      </c>
      <c r="G901" s="2">
        <v>214080.78599999999</v>
      </c>
      <c r="H901" s="15">
        <v>0</v>
      </c>
    </row>
    <row r="902" spans="1:8" ht="13.5" x14ac:dyDescent="0.25">
      <c r="A902" s="11"/>
      <c r="B902" s="10">
        <v>43312</v>
      </c>
      <c r="C902" s="2">
        <v>20.68</v>
      </c>
      <c r="D902" s="2">
        <v>14.089</v>
      </c>
      <c r="E902" s="2">
        <v>14.882999999999999</v>
      </c>
      <c r="F902" s="2">
        <v>24511</v>
      </c>
      <c r="G902" s="2">
        <v>364797.21299999999</v>
      </c>
      <c r="H902" s="15">
        <v>-4.9659477866058972E-4</v>
      </c>
    </row>
    <row r="903" spans="1:8" ht="13.5" x14ac:dyDescent="0.25">
      <c r="A903" s="11"/>
      <c r="B903" s="10">
        <v>43313</v>
      </c>
      <c r="C903" s="2">
        <v>21.2</v>
      </c>
      <c r="D903" s="2">
        <v>14.443</v>
      </c>
      <c r="E903" s="2">
        <v>15.167999999999999</v>
      </c>
      <c r="F903" s="2">
        <v>17235</v>
      </c>
      <c r="G903" s="2">
        <v>261420.47999999998</v>
      </c>
      <c r="H903" s="15">
        <v>2.5125984810845284E-2</v>
      </c>
    </row>
    <row r="904" spans="1:8" ht="13.5" x14ac:dyDescent="0.25">
      <c r="A904" s="11"/>
      <c r="B904" s="10">
        <v>43314</v>
      </c>
      <c r="C904" s="2">
        <v>21.5</v>
      </c>
      <c r="D904" s="2">
        <v>14.648</v>
      </c>
      <c r="E904" s="2">
        <v>14.897</v>
      </c>
      <c r="F904" s="2">
        <v>7640</v>
      </c>
      <c r="G904" s="2">
        <v>113813.08</v>
      </c>
      <c r="H904" s="15">
        <v>1.4193727065014199E-2</v>
      </c>
    </row>
    <row r="905" spans="1:8" ht="13.5" x14ac:dyDescent="0.25">
      <c r="A905" s="11"/>
      <c r="B905" s="10">
        <v>43315</v>
      </c>
      <c r="C905" s="2">
        <v>21</v>
      </c>
      <c r="D905" s="2">
        <v>14.307</v>
      </c>
      <c r="E905" s="2">
        <v>14.832000000000001</v>
      </c>
      <c r="F905" s="2">
        <v>2673</v>
      </c>
      <c r="G905" s="2">
        <v>39645.936000000002</v>
      </c>
      <c r="H905" s="15">
        <v>-2.3279628618241351E-2</v>
      </c>
    </row>
    <row r="906" spans="1:8" ht="13.5" x14ac:dyDescent="0.25">
      <c r="A906" s="11"/>
      <c r="B906" s="10">
        <v>43318</v>
      </c>
      <c r="C906" s="2">
        <v>20.96</v>
      </c>
      <c r="D906" s="2">
        <v>14.28</v>
      </c>
      <c r="E906" s="2">
        <v>14.869</v>
      </c>
      <c r="F906" s="2">
        <v>4424</v>
      </c>
      <c r="G906" s="2">
        <v>65780.456000000006</v>
      </c>
      <c r="H906" s="15">
        <v>-1.8871880897463496E-3</v>
      </c>
    </row>
    <row r="907" spans="1:8" ht="13.5" x14ac:dyDescent="0.25">
      <c r="A907" s="11"/>
      <c r="B907" s="10">
        <v>43319</v>
      </c>
      <c r="C907" s="2">
        <v>21</v>
      </c>
      <c r="D907" s="2">
        <v>14.307</v>
      </c>
      <c r="E907" s="2">
        <v>14.574999999999999</v>
      </c>
      <c r="F907" s="2">
        <v>13874</v>
      </c>
      <c r="G907" s="2">
        <v>202213.55</v>
      </c>
      <c r="H907" s="15">
        <v>1.8907563025210802E-3</v>
      </c>
    </row>
    <row r="908" spans="1:8" ht="13.5" x14ac:dyDescent="0.25">
      <c r="A908" s="11"/>
      <c r="B908" s="10">
        <v>43320</v>
      </c>
      <c r="C908" s="2">
        <v>20.5</v>
      </c>
      <c r="D908" s="2">
        <v>13.965999999999999</v>
      </c>
      <c r="E908" s="2">
        <v>14.561999999999999</v>
      </c>
      <c r="F908" s="2">
        <v>4065</v>
      </c>
      <c r="G908" s="2">
        <v>59194.53</v>
      </c>
      <c r="H908" s="15">
        <v>-2.383448661494381E-2</v>
      </c>
    </row>
    <row r="909" spans="1:8" ht="13.5" x14ac:dyDescent="0.25">
      <c r="A909" s="11"/>
      <c r="B909" s="10">
        <v>43321</v>
      </c>
      <c r="C909" s="2">
        <v>20.65</v>
      </c>
      <c r="D909" s="2">
        <v>14.069000000000001</v>
      </c>
      <c r="E909" s="2">
        <v>14.387</v>
      </c>
      <c r="F909" s="2">
        <v>9745</v>
      </c>
      <c r="G909" s="2">
        <v>140201.315</v>
      </c>
      <c r="H909" s="15">
        <v>7.3750537018474538E-3</v>
      </c>
    </row>
    <row r="910" spans="1:8" ht="13.5" x14ac:dyDescent="0.25">
      <c r="A910" s="11"/>
      <c r="B910" s="10">
        <v>43322</v>
      </c>
      <c r="C910" s="2">
        <v>20.29</v>
      </c>
      <c r="D910" s="2">
        <v>13.823</v>
      </c>
      <c r="E910" s="2">
        <v>14.403</v>
      </c>
      <c r="F910" s="2">
        <v>2246</v>
      </c>
      <c r="G910" s="2">
        <v>32349.138000000003</v>
      </c>
      <c r="H910" s="15">
        <v>-1.7485251261639096E-2</v>
      </c>
    </row>
    <row r="911" spans="1:8" ht="13.5" x14ac:dyDescent="0.25">
      <c r="A911" s="11"/>
      <c r="B911" s="10">
        <v>43326</v>
      </c>
      <c r="C911" s="2">
        <v>20.399999999999999</v>
      </c>
      <c r="D911" s="2">
        <v>13.898</v>
      </c>
      <c r="E911" s="2">
        <v>14.282999999999999</v>
      </c>
      <c r="F911" s="2">
        <v>525</v>
      </c>
      <c r="G911" s="2">
        <v>7498.5749999999998</v>
      </c>
      <c r="H911" s="15">
        <v>5.4257397091803002E-3</v>
      </c>
    </row>
    <row r="912" spans="1:8" ht="13.5" x14ac:dyDescent="0.25">
      <c r="A912" s="11"/>
      <c r="B912" s="10">
        <v>43327</v>
      </c>
      <c r="C912" s="2">
        <v>20.399999999999999</v>
      </c>
      <c r="D912" s="2">
        <v>13.898</v>
      </c>
      <c r="E912" s="2">
        <v>14.259</v>
      </c>
      <c r="F912" s="2">
        <v>902</v>
      </c>
      <c r="G912" s="2">
        <v>12861.618</v>
      </c>
      <c r="H912" s="15">
        <v>0</v>
      </c>
    </row>
    <row r="913" spans="1:8" ht="13.5" x14ac:dyDescent="0.25">
      <c r="A913" s="11"/>
      <c r="B913" s="10">
        <v>43328</v>
      </c>
      <c r="C913" s="2">
        <v>20.11</v>
      </c>
      <c r="D913" s="2">
        <v>13.701000000000001</v>
      </c>
      <c r="E913" s="2">
        <v>14.29</v>
      </c>
      <c r="F913" s="2">
        <v>1251</v>
      </c>
      <c r="G913" s="2">
        <v>17876.789999999997</v>
      </c>
      <c r="H913" s="15">
        <v>-1.4174701395884242E-2</v>
      </c>
    </row>
    <row r="914" spans="1:8" ht="13.5" x14ac:dyDescent="0.25">
      <c r="A914" s="11"/>
      <c r="B914" s="10">
        <v>43329</v>
      </c>
      <c r="C914" s="2">
        <v>20.49</v>
      </c>
      <c r="D914" s="2">
        <v>13.96</v>
      </c>
      <c r="E914" s="2">
        <v>14.515000000000001</v>
      </c>
      <c r="F914" s="2">
        <v>6379</v>
      </c>
      <c r="G914" s="2">
        <v>92591.184999999998</v>
      </c>
      <c r="H914" s="15">
        <v>1.890372965476975E-2</v>
      </c>
    </row>
    <row r="915" spans="1:8" ht="13.5" x14ac:dyDescent="0.25">
      <c r="A915" s="11"/>
      <c r="B915" s="10">
        <v>43332</v>
      </c>
      <c r="C915" s="2">
        <v>20.45</v>
      </c>
      <c r="D915" s="2">
        <v>13.932</v>
      </c>
      <c r="E915" s="2">
        <v>14.412000000000001</v>
      </c>
      <c r="F915" s="2">
        <v>899</v>
      </c>
      <c r="G915" s="2">
        <v>12956.388000000001</v>
      </c>
      <c r="H915" s="15">
        <v>-2.0057306590258216E-3</v>
      </c>
    </row>
    <row r="916" spans="1:8" ht="13.5" x14ac:dyDescent="0.25">
      <c r="A916" s="11"/>
      <c r="B916" s="10">
        <v>43335</v>
      </c>
      <c r="C916" s="2">
        <v>20.3</v>
      </c>
      <c r="D916" s="2">
        <v>13.83</v>
      </c>
      <c r="E916" s="2">
        <v>14.398999999999999</v>
      </c>
      <c r="F916" s="2">
        <v>4898</v>
      </c>
      <c r="G916" s="2">
        <v>70526.301999999996</v>
      </c>
      <c r="H916" s="15">
        <v>-7.3212747631352503E-3</v>
      </c>
    </row>
    <row r="917" spans="1:8" ht="13.5" x14ac:dyDescent="0.25">
      <c r="A917" s="11"/>
      <c r="B917" s="10">
        <v>43336</v>
      </c>
      <c r="C917" s="2">
        <v>20.3</v>
      </c>
      <c r="D917" s="2">
        <v>13.83</v>
      </c>
      <c r="E917" s="2">
        <v>14.391999999999999</v>
      </c>
      <c r="F917" s="2">
        <v>3870</v>
      </c>
      <c r="G917" s="2">
        <v>55697.04</v>
      </c>
      <c r="H917" s="15">
        <v>0</v>
      </c>
    </row>
    <row r="918" spans="1:8" ht="13.5" x14ac:dyDescent="0.25">
      <c r="A918" s="11"/>
      <c r="B918" s="10">
        <v>43339</v>
      </c>
      <c r="C918" s="2">
        <v>20.25</v>
      </c>
      <c r="D918" s="2">
        <v>13.795999999999999</v>
      </c>
      <c r="E918" s="2">
        <v>14.629</v>
      </c>
      <c r="F918" s="2">
        <v>5808</v>
      </c>
      <c r="G918" s="2">
        <v>84965.232000000004</v>
      </c>
      <c r="H918" s="15">
        <v>-2.4584237165582571E-3</v>
      </c>
    </row>
    <row r="919" spans="1:8" ht="13.5" x14ac:dyDescent="0.25">
      <c r="A919" s="11"/>
      <c r="B919" s="10">
        <v>43340</v>
      </c>
      <c r="C919" s="2">
        <v>20.84</v>
      </c>
      <c r="D919" s="2">
        <v>14.198</v>
      </c>
      <c r="E919" s="2">
        <v>14.561999999999999</v>
      </c>
      <c r="F919" s="2">
        <v>3600</v>
      </c>
      <c r="G919" s="2">
        <v>52423.199999999997</v>
      </c>
      <c r="H919" s="15">
        <v>2.9138880835024722E-2</v>
      </c>
    </row>
    <row r="920" spans="1:8" ht="13.5" x14ac:dyDescent="0.25">
      <c r="A920" s="11"/>
      <c r="B920" s="10">
        <v>43341</v>
      </c>
      <c r="C920" s="2">
        <v>20.7</v>
      </c>
      <c r="D920" s="2">
        <v>14.103</v>
      </c>
      <c r="E920" s="2">
        <v>14.497</v>
      </c>
      <c r="F920" s="2">
        <v>1403</v>
      </c>
      <c r="G920" s="2">
        <v>20339.291000000001</v>
      </c>
      <c r="H920" s="15">
        <v>-6.69108325116218E-3</v>
      </c>
    </row>
    <row r="921" spans="1:8" ht="13.5" x14ac:dyDescent="0.25">
      <c r="A921" s="11"/>
      <c r="B921" s="10">
        <v>43342</v>
      </c>
      <c r="C921" s="2">
        <v>20.350000000000001</v>
      </c>
      <c r="D921" s="2">
        <v>13.864000000000001</v>
      </c>
      <c r="E921" s="2">
        <v>14.395</v>
      </c>
      <c r="F921" s="2">
        <v>574</v>
      </c>
      <c r="G921" s="2">
        <v>8262.73</v>
      </c>
      <c r="H921" s="15">
        <v>-1.6946748918669714E-2</v>
      </c>
    </row>
    <row r="922" spans="1:8" ht="13.5" x14ac:dyDescent="0.25">
      <c r="A922" s="11"/>
      <c r="B922" s="10">
        <v>43343</v>
      </c>
      <c r="C922" s="2">
        <v>20.329999999999998</v>
      </c>
      <c r="D922" s="2">
        <v>13.851000000000001</v>
      </c>
      <c r="E922" s="2">
        <v>14.311999999999999</v>
      </c>
      <c r="F922" s="2">
        <v>3555</v>
      </c>
      <c r="G922" s="2">
        <v>50879.159999999996</v>
      </c>
      <c r="H922" s="15">
        <v>-9.3768032313905803E-4</v>
      </c>
    </row>
    <row r="923" spans="1:8" ht="13.5" x14ac:dyDescent="0.25">
      <c r="A923" s="11"/>
      <c r="B923" s="10">
        <v>43346</v>
      </c>
      <c r="C923" s="2">
        <v>20.25</v>
      </c>
      <c r="D923" s="2">
        <v>13.795999999999999</v>
      </c>
      <c r="E923" s="2">
        <v>14.29</v>
      </c>
      <c r="F923" s="2">
        <v>721</v>
      </c>
      <c r="G923" s="2">
        <v>10303.09</v>
      </c>
      <c r="H923" s="15">
        <v>-3.9708324308715248E-3</v>
      </c>
    </row>
    <row r="924" spans="1:8" ht="13.5" x14ac:dyDescent="0.25">
      <c r="A924" s="11"/>
      <c r="B924" s="10">
        <v>43347</v>
      </c>
      <c r="C924" s="2">
        <v>20.059999999999999</v>
      </c>
      <c r="D924" s="2">
        <v>13.667</v>
      </c>
      <c r="E924" s="2">
        <v>14.085000000000001</v>
      </c>
      <c r="F924" s="2">
        <v>9064</v>
      </c>
      <c r="G924" s="2">
        <v>127666.44</v>
      </c>
      <c r="H924" s="15">
        <v>-9.3505363873586239E-3</v>
      </c>
    </row>
    <row r="925" spans="1:8" ht="13.5" x14ac:dyDescent="0.25">
      <c r="A925" s="11"/>
      <c r="B925" s="10">
        <v>43348</v>
      </c>
      <c r="C925" s="2">
        <v>19.329999999999998</v>
      </c>
      <c r="D925" s="2">
        <v>13.169</v>
      </c>
      <c r="E925" s="2">
        <v>13.124000000000001</v>
      </c>
      <c r="F925" s="2">
        <v>10183</v>
      </c>
      <c r="G925" s="2">
        <v>133641.69200000001</v>
      </c>
      <c r="H925" s="15">
        <v>-3.6438135655227875E-2</v>
      </c>
    </row>
    <row r="926" spans="1:8" ht="13.5" x14ac:dyDescent="0.25">
      <c r="A926" s="11"/>
      <c r="B926" s="10">
        <v>43349</v>
      </c>
      <c r="C926" s="2">
        <v>18.16</v>
      </c>
      <c r="D926" s="2">
        <v>12.372</v>
      </c>
      <c r="E926" s="2">
        <v>12.855</v>
      </c>
      <c r="F926" s="2">
        <v>38230</v>
      </c>
      <c r="G926" s="2">
        <v>491446.65</v>
      </c>
      <c r="H926" s="15">
        <v>-6.052092034323036E-2</v>
      </c>
    </row>
    <row r="927" spans="1:8" ht="13.5" x14ac:dyDescent="0.25">
      <c r="A927" s="11"/>
      <c r="B927" s="10">
        <v>43350</v>
      </c>
      <c r="C927" s="2">
        <v>18.97</v>
      </c>
      <c r="D927" s="2">
        <v>12.923999999999999</v>
      </c>
      <c r="E927" s="2">
        <v>13.234999999999999</v>
      </c>
      <c r="F927" s="2">
        <v>21173</v>
      </c>
      <c r="G927" s="2">
        <v>280224.65499999997</v>
      </c>
      <c r="H927" s="15">
        <v>4.4616876818622662E-2</v>
      </c>
    </row>
    <row r="928" spans="1:8" ht="13.5" x14ac:dyDescent="0.25">
      <c r="A928" s="11"/>
      <c r="B928" s="10">
        <v>43353</v>
      </c>
      <c r="C928" s="2">
        <v>18.850000000000001</v>
      </c>
      <c r="D928" s="2">
        <v>12.842000000000001</v>
      </c>
      <c r="E928" s="2">
        <v>13.023999999999999</v>
      </c>
      <c r="F928" s="2">
        <v>10172</v>
      </c>
      <c r="G928" s="2">
        <v>132480.128</v>
      </c>
      <c r="H928" s="15">
        <v>-6.3447848963168497E-3</v>
      </c>
    </row>
    <row r="929" spans="1:8" ht="13.5" x14ac:dyDescent="0.25">
      <c r="A929" s="11"/>
      <c r="B929" s="10">
        <v>43355</v>
      </c>
      <c r="C929" s="2">
        <v>18.59</v>
      </c>
      <c r="D929" s="2">
        <v>12.664999999999999</v>
      </c>
      <c r="E929" s="2">
        <v>12.79</v>
      </c>
      <c r="F929" s="2">
        <v>11131</v>
      </c>
      <c r="G929" s="2">
        <v>142365.49</v>
      </c>
      <c r="H929" s="15">
        <v>-1.3782899859835024E-2</v>
      </c>
    </row>
    <row r="930" spans="1:8" ht="13.5" x14ac:dyDescent="0.25">
      <c r="A930" s="11"/>
      <c r="B930" s="10">
        <v>43356</v>
      </c>
      <c r="C930" s="2">
        <v>18.04</v>
      </c>
      <c r="D930" s="2">
        <v>12.291</v>
      </c>
      <c r="E930" s="2">
        <v>12.685</v>
      </c>
      <c r="F930" s="2">
        <v>4416</v>
      </c>
      <c r="G930" s="2">
        <v>56016.959999999999</v>
      </c>
      <c r="H930" s="15">
        <v>-2.9530201342281785E-2</v>
      </c>
    </row>
    <row r="931" spans="1:8" ht="13.5" x14ac:dyDescent="0.25">
      <c r="A931" s="11"/>
      <c r="B931" s="10">
        <v>43357</v>
      </c>
      <c r="C931" s="2">
        <v>17.899999999999999</v>
      </c>
      <c r="D931" s="2">
        <v>12.195</v>
      </c>
      <c r="E931" s="2">
        <v>12.654</v>
      </c>
      <c r="F931" s="2">
        <v>527</v>
      </c>
      <c r="G931" s="2">
        <v>6668.6580000000004</v>
      </c>
      <c r="H931" s="15">
        <v>-7.8105931169148227E-3</v>
      </c>
    </row>
    <row r="932" spans="1:8" ht="13.5" x14ac:dyDescent="0.25">
      <c r="A932" s="11"/>
      <c r="B932" s="10">
        <v>43360</v>
      </c>
      <c r="C932" s="2">
        <v>17.8</v>
      </c>
      <c r="D932" s="2">
        <v>12.127000000000001</v>
      </c>
      <c r="E932" s="2">
        <v>12.552</v>
      </c>
      <c r="F932" s="2">
        <v>11116</v>
      </c>
      <c r="G932" s="2">
        <v>139528.03200000001</v>
      </c>
      <c r="H932" s="15">
        <v>-5.5760557605575743E-3</v>
      </c>
    </row>
    <row r="933" spans="1:8" ht="13.5" x14ac:dyDescent="0.25">
      <c r="A933" s="11"/>
      <c r="B933" s="10">
        <v>43361</v>
      </c>
      <c r="C933" s="2">
        <v>17.66</v>
      </c>
      <c r="D933" s="2">
        <v>12.032</v>
      </c>
      <c r="E933" s="2">
        <v>12.161</v>
      </c>
      <c r="F933" s="2">
        <v>29206</v>
      </c>
      <c r="G933" s="2">
        <v>355174.16599999997</v>
      </c>
      <c r="H933" s="15">
        <v>-7.8337593798961519E-3</v>
      </c>
    </row>
    <row r="934" spans="1:8" ht="13.5" x14ac:dyDescent="0.25">
      <c r="A934" s="11"/>
      <c r="B934" s="10">
        <v>43362</v>
      </c>
      <c r="C934" s="2">
        <v>17.29</v>
      </c>
      <c r="D934" s="2">
        <v>11.78</v>
      </c>
      <c r="E934" s="2">
        <v>12.079000000000001</v>
      </c>
      <c r="F934" s="2">
        <v>7214</v>
      </c>
      <c r="G934" s="2">
        <v>87137.906000000003</v>
      </c>
      <c r="H934" s="15">
        <v>-2.0944148936170269E-2</v>
      </c>
    </row>
    <row r="935" spans="1:8" ht="13.5" x14ac:dyDescent="0.25">
      <c r="A935" s="11"/>
      <c r="B935" s="10">
        <v>43363</v>
      </c>
      <c r="C935" s="2">
        <v>17.2</v>
      </c>
      <c r="D935" s="2">
        <v>11.718</v>
      </c>
      <c r="E935" s="2">
        <v>12.018000000000001</v>
      </c>
      <c r="F935" s="2">
        <v>13195</v>
      </c>
      <c r="G935" s="2">
        <v>158577.51</v>
      </c>
      <c r="H935" s="15">
        <v>-5.2631578947367908E-3</v>
      </c>
    </row>
    <row r="936" spans="1:8" ht="13.5" x14ac:dyDescent="0.25">
      <c r="A936" s="11"/>
      <c r="B936" s="10">
        <v>43364</v>
      </c>
      <c r="C936" s="2">
        <v>17</v>
      </c>
      <c r="D936" s="2">
        <v>11.582000000000001</v>
      </c>
      <c r="E936" s="2">
        <v>12.12</v>
      </c>
      <c r="F936" s="2">
        <v>8306</v>
      </c>
      <c r="G936" s="2">
        <v>100668.71999999999</v>
      </c>
      <c r="H936" s="15">
        <v>-1.160607612220509E-2</v>
      </c>
    </row>
    <row r="937" spans="1:8" ht="13.5" x14ac:dyDescent="0.25">
      <c r="A937" s="11"/>
      <c r="B937" s="10">
        <v>43367</v>
      </c>
      <c r="C937" s="2">
        <v>17.399999999999999</v>
      </c>
      <c r="D937" s="2">
        <v>11.853999999999999</v>
      </c>
      <c r="E937" s="2">
        <v>12.4</v>
      </c>
      <c r="F937" s="2">
        <v>1048</v>
      </c>
      <c r="G937" s="2">
        <v>12995.2</v>
      </c>
      <c r="H937" s="15">
        <v>2.3484717665342641E-2</v>
      </c>
    </row>
    <row r="938" spans="1:8" ht="13.5" x14ac:dyDescent="0.25">
      <c r="A938" s="11"/>
      <c r="B938" s="10">
        <v>43368</v>
      </c>
      <c r="C938" s="2">
        <v>17.489999999999998</v>
      </c>
      <c r="D938" s="2">
        <v>11.916</v>
      </c>
      <c r="E938" s="2">
        <v>12.295999999999999</v>
      </c>
      <c r="F938" s="2">
        <v>59</v>
      </c>
      <c r="G938" s="2">
        <v>725.46399999999994</v>
      </c>
      <c r="H938" s="15">
        <v>5.2303020077611919E-3</v>
      </c>
    </row>
    <row r="939" spans="1:8" ht="13.5" x14ac:dyDescent="0.25">
      <c r="A939" s="11"/>
      <c r="B939" s="10">
        <v>43369</v>
      </c>
      <c r="C939" s="2">
        <v>17.399999999999999</v>
      </c>
      <c r="D939" s="2">
        <v>11.853999999999999</v>
      </c>
      <c r="E939" s="2">
        <v>12.154999999999999</v>
      </c>
      <c r="F939" s="2">
        <v>3460</v>
      </c>
      <c r="G939" s="2">
        <v>42056.299999999996</v>
      </c>
      <c r="H939" s="15">
        <v>-5.2030882846593792E-3</v>
      </c>
    </row>
    <row r="940" spans="1:8" ht="13.5" x14ac:dyDescent="0.25">
      <c r="A940" s="11"/>
      <c r="B940" s="10">
        <v>43370</v>
      </c>
      <c r="C940" s="2">
        <v>17.34</v>
      </c>
      <c r="D940" s="2">
        <v>11.814</v>
      </c>
      <c r="E940" s="2">
        <v>12.180999999999999</v>
      </c>
      <c r="F940" s="2">
        <v>763</v>
      </c>
      <c r="G940" s="2">
        <v>9294.1029999999992</v>
      </c>
      <c r="H940" s="15">
        <v>-3.3743883921038597E-3</v>
      </c>
    </row>
    <row r="941" spans="1:8" ht="13.5" x14ac:dyDescent="0.25">
      <c r="A941" s="11"/>
      <c r="B941" s="10">
        <v>43371</v>
      </c>
      <c r="C941" s="2">
        <v>17.2</v>
      </c>
      <c r="D941" s="2">
        <v>11.718</v>
      </c>
      <c r="E941" s="2">
        <v>12.031000000000001</v>
      </c>
      <c r="F941" s="2">
        <v>1463</v>
      </c>
      <c r="G941" s="2">
        <v>17601.352999999999</v>
      </c>
      <c r="H941" s="15">
        <v>-8.1259522600304803E-3</v>
      </c>
    </row>
    <row r="942" spans="1:8" ht="13.5" x14ac:dyDescent="0.25">
      <c r="A942" s="11"/>
      <c r="B942" s="10">
        <v>43374</v>
      </c>
      <c r="C942" s="2">
        <v>17.149999999999999</v>
      </c>
      <c r="D942" s="2">
        <v>11.683999999999999</v>
      </c>
      <c r="E942" s="2">
        <v>12.042999999999999</v>
      </c>
      <c r="F942" s="2">
        <v>1592</v>
      </c>
      <c r="G942" s="2">
        <v>19172.455999999998</v>
      </c>
      <c r="H942" s="15">
        <v>-2.9015190305513479E-3</v>
      </c>
    </row>
    <row r="943" spans="1:8" ht="13.5" x14ac:dyDescent="0.25">
      <c r="A943" s="11"/>
      <c r="B943" s="10">
        <v>43375</v>
      </c>
      <c r="C943" s="2">
        <v>16.989999999999998</v>
      </c>
      <c r="D943" s="2">
        <v>11.574999999999999</v>
      </c>
      <c r="E943" s="2">
        <v>11.721</v>
      </c>
      <c r="F943" s="2">
        <v>16063</v>
      </c>
      <c r="G943" s="2">
        <v>188274.42300000001</v>
      </c>
      <c r="H943" s="15">
        <v>-9.3289969188634029E-3</v>
      </c>
    </row>
    <row r="944" spans="1:8" ht="13.5" x14ac:dyDescent="0.25">
      <c r="A944" s="11"/>
      <c r="B944" s="10">
        <v>43376</v>
      </c>
      <c r="C944" s="2">
        <v>16.489999999999998</v>
      </c>
      <c r="D944" s="2">
        <v>11.234999999999999</v>
      </c>
      <c r="E944" s="2">
        <v>11.348000000000001</v>
      </c>
      <c r="F944" s="2">
        <v>13398</v>
      </c>
      <c r="G944" s="2">
        <v>152040.50400000002</v>
      </c>
      <c r="H944" s="15">
        <v>-2.937365010799135E-2</v>
      </c>
    </row>
    <row r="945" spans="1:8" ht="13.5" x14ac:dyDescent="0.25">
      <c r="A945" s="11"/>
      <c r="B945" s="10">
        <v>43377</v>
      </c>
      <c r="C945" s="2">
        <v>16.37</v>
      </c>
      <c r="D945" s="2">
        <v>11.153</v>
      </c>
      <c r="E945" s="2">
        <v>11.467000000000001</v>
      </c>
      <c r="F945" s="2">
        <v>9343</v>
      </c>
      <c r="G945" s="2">
        <v>107136.18100000001</v>
      </c>
      <c r="H945" s="15">
        <v>-7.2986203827324399E-3</v>
      </c>
    </row>
    <row r="946" spans="1:8" ht="13.5" x14ac:dyDescent="0.25">
      <c r="A946" s="11"/>
      <c r="B946" s="10">
        <v>43378</v>
      </c>
      <c r="C946" s="2">
        <v>16.2</v>
      </c>
      <c r="D946" s="2">
        <v>11.037000000000001</v>
      </c>
      <c r="E946" s="2">
        <v>11.435</v>
      </c>
      <c r="F946" s="2">
        <v>2639</v>
      </c>
      <c r="G946" s="2">
        <v>30176.965</v>
      </c>
      <c r="H946" s="15">
        <v>-1.0400789025374307E-2</v>
      </c>
    </row>
    <row r="947" spans="1:8" ht="13.5" x14ac:dyDescent="0.25">
      <c r="A947" s="11"/>
      <c r="B947" s="10">
        <v>43381</v>
      </c>
      <c r="C947" s="2">
        <v>16.16</v>
      </c>
      <c r="D947" s="2">
        <v>11.01</v>
      </c>
      <c r="E947" s="2">
        <v>11.36</v>
      </c>
      <c r="F947" s="2">
        <v>2668</v>
      </c>
      <c r="G947" s="2">
        <v>30308.48</v>
      </c>
      <c r="H947" s="15">
        <v>-2.4463169339495354E-3</v>
      </c>
    </row>
    <row r="948" spans="1:8" ht="13.5" x14ac:dyDescent="0.25">
      <c r="A948" s="11"/>
      <c r="B948" s="10">
        <v>43382</v>
      </c>
      <c r="C948" s="2">
        <v>16.149999999999999</v>
      </c>
      <c r="D948" s="2">
        <v>11.003</v>
      </c>
      <c r="E948" s="2">
        <v>11.31</v>
      </c>
      <c r="F948" s="2">
        <v>1083</v>
      </c>
      <c r="G948" s="2">
        <v>12248.730000000001</v>
      </c>
      <c r="H948" s="15">
        <v>-6.3578564940959797E-4</v>
      </c>
    </row>
    <row r="949" spans="1:8" ht="13.5" x14ac:dyDescent="0.25">
      <c r="A949" s="11"/>
      <c r="B949" s="10">
        <v>43383</v>
      </c>
      <c r="C949" s="2">
        <v>15.89</v>
      </c>
      <c r="D949" s="2">
        <v>10.826000000000001</v>
      </c>
      <c r="E949" s="2">
        <v>11.082000000000001</v>
      </c>
      <c r="F949" s="2">
        <v>7467</v>
      </c>
      <c r="G949" s="2">
        <v>82749.294000000009</v>
      </c>
      <c r="H949" s="15">
        <v>-1.6086521857675142E-2</v>
      </c>
    </row>
    <row r="950" spans="1:8" ht="13.5" x14ac:dyDescent="0.25">
      <c r="A950" s="11"/>
      <c r="B950" s="10">
        <v>43384</v>
      </c>
      <c r="C950" s="2">
        <v>15.69</v>
      </c>
      <c r="D950" s="2">
        <v>10.689</v>
      </c>
      <c r="E950" s="2">
        <v>10.919</v>
      </c>
      <c r="F950" s="2">
        <v>5983</v>
      </c>
      <c r="G950" s="2">
        <v>65328.377</v>
      </c>
      <c r="H950" s="15">
        <v>-1.2654720118233922E-2</v>
      </c>
    </row>
    <row r="951" spans="1:8" ht="13.5" x14ac:dyDescent="0.25">
      <c r="A951" s="11"/>
      <c r="B951" s="10">
        <v>43385</v>
      </c>
      <c r="C951" s="2">
        <v>15.68</v>
      </c>
      <c r="D951" s="2">
        <v>10.683</v>
      </c>
      <c r="E951" s="2">
        <v>10.961</v>
      </c>
      <c r="F951" s="2">
        <v>1826</v>
      </c>
      <c r="G951" s="2">
        <v>20014.786</v>
      </c>
      <c r="H951" s="15">
        <v>-5.6132472635421721E-4</v>
      </c>
    </row>
    <row r="952" spans="1:8" ht="13.5" x14ac:dyDescent="0.25">
      <c r="A952" s="11"/>
      <c r="B952" s="10">
        <v>43389</v>
      </c>
      <c r="C952" s="2">
        <v>15.48</v>
      </c>
      <c r="D952" s="2">
        <v>10.545999999999999</v>
      </c>
      <c r="E952" s="2">
        <v>10.734999999999999</v>
      </c>
      <c r="F952" s="2">
        <v>12097</v>
      </c>
      <c r="G952" s="2">
        <v>129861.295</v>
      </c>
      <c r="H952" s="15">
        <v>-1.2824113076851114E-2</v>
      </c>
    </row>
    <row r="953" spans="1:8" ht="13.5" x14ac:dyDescent="0.25">
      <c r="A953" s="11"/>
      <c r="B953" s="10">
        <v>43390</v>
      </c>
      <c r="C953" s="2">
        <v>15.25</v>
      </c>
      <c r="D953" s="2">
        <v>10.39</v>
      </c>
      <c r="E953" s="2">
        <v>10.781000000000001</v>
      </c>
      <c r="F953" s="2">
        <v>1640</v>
      </c>
      <c r="G953" s="2">
        <v>17680.84</v>
      </c>
      <c r="H953" s="15">
        <v>-1.4792338327327785E-2</v>
      </c>
    </row>
    <row r="954" spans="1:8" ht="13.5" x14ac:dyDescent="0.25">
      <c r="A954" s="11"/>
      <c r="B954" s="10">
        <v>43391</v>
      </c>
      <c r="C954" s="2">
        <v>15.3</v>
      </c>
      <c r="D954" s="2">
        <v>10.423999999999999</v>
      </c>
      <c r="E954" s="2">
        <v>10.94</v>
      </c>
      <c r="F954" s="2">
        <v>5462</v>
      </c>
      <c r="G954" s="2">
        <v>59754.28</v>
      </c>
      <c r="H954" s="15">
        <v>3.2723772858516765E-3</v>
      </c>
    </row>
    <row r="955" spans="1:8" ht="13.5" x14ac:dyDescent="0.25">
      <c r="A955" s="11"/>
      <c r="B955" s="10">
        <v>43392</v>
      </c>
      <c r="C955" s="2">
        <v>15.4</v>
      </c>
      <c r="D955" s="2">
        <v>10.492000000000001</v>
      </c>
      <c r="E955" s="2">
        <v>11.199</v>
      </c>
      <c r="F955" s="2">
        <v>1402</v>
      </c>
      <c r="G955" s="2">
        <v>15700.998</v>
      </c>
      <c r="H955" s="15">
        <v>6.5234075211052763E-3</v>
      </c>
    </row>
    <row r="956" spans="1:8" ht="13.5" x14ac:dyDescent="0.25">
      <c r="A956" s="11"/>
      <c r="B956" s="10">
        <v>43395</v>
      </c>
      <c r="C956" s="2">
        <v>15.4</v>
      </c>
      <c r="D956" s="2">
        <v>10.492000000000001</v>
      </c>
      <c r="E956" s="2">
        <v>10.824999999999999</v>
      </c>
      <c r="F956" s="2">
        <v>11503</v>
      </c>
      <c r="G956" s="2">
        <v>124519.97499999999</v>
      </c>
      <c r="H956" s="15">
        <v>0</v>
      </c>
    </row>
    <row r="957" spans="1:8" ht="13.5" x14ac:dyDescent="0.25">
      <c r="A957" s="11"/>
      <c r="B957" s="10">
        <v>43396</v>
      </c>
      <c r="C957" s="2">
        <v>15.3</v>
      </c>
      <c r="D957" s="2">
        <v>10.423999999999999</v>
      </c>
      <c r="E957" s="2">
        <v>10.847</v>
      </c>
      <c r="F957" s="2">
        <v>9179</v>
      </c>
      <c r="G957" s="2">
        <v>99564.612999999998</v>
      </c>
      <c r="H957" s="15">
        <v>-6.4811284788411543E-3</v>
      </c>
    </row>
    <row r="958" spans="1:8" ht="13.5" x14ac:dyDescent="0.25">
      <c r="A958" s="11"/>
      <c r="B958" s="10">
        <v>43397</v>
      </c>
      <c r="C958" s="2">
        <v>15.3</v>
      </c>
      <c r="D958" s="2">
        <v>10.423999999999999</v>
      </c>
      <c r="E958" s="2">
        <v>10.842000000000001</v>
      </c>
      <c r="F958" s="2">
        <v>14422</v>
      </c>
      <c r="G958" s="2">
        <v>156363.32399999999</v>
      </c>
      <c r="H958" s="15">
        <v>0</v>
      </c>
    </row>
    <row r="959" spans="1:8" ht="13.5" x14ac:dyDescent="0.25">
      <c r="A959" s="11"/>
      <c r="B959" s="10">
        <v>43398</v>
      </c>
      <c r="C959" s="2">
        <v>15.2</v>
      </c>
      <c r="D959" s="2">
        <v>10.356</v>
      </c>
      <c r="E959" s="2">
        <v>10.802</v>
      </c>
      <c r="F959" s="2">
        <v>8516</v>
      </c>
      <c r="G959" s="2">
        <v>91989.831999999995</v>
      </c>
      <c r="H959" s="15">
        <v>-6.5234075211051054E-3</v>
      </c>
    </row>
    <row r="960" spans="1:8" ht="13.5" x14ac:dyDescent="0.25">
      <c r="A960" s="11"/>
      <c r="B960" s="10">
        <v>43399</v>
      </c>
      <c r="C960" s="2">
        <v>15.25</v>
      </c>
      <c r="D960" s="2">
        <v>10.39</v>
      </c>
      <c r="E960" s="2">
        <v>10.776</v>
      </c>
      <c r="F960" s="2">
        <v>5493</v>
      </c>
      <c r="G960" s="2">
        <v>59192.567999999999</v>
      </c>
      <c r="H960" s="15">
        <v>3.2831208960989473E-3</v>
      </c>
    </row>
    <row r="961" spans="1:8" ht="13.5" x14ac:dyDescent="0.25">
      <c r="A961" s="11"/>
      <c r="B961" s="10">
        <v>43402</v>
      </c>
      <c r="C961" s="2">
        <v>15.2</v>
      </c>
      <c r="D961" s="2">
        <v>10.356</v>
      </c>
      <c r="E961" s="2">
        <v>10.64</v>
      </c>
      <c r="F961" s="2">
        <v>14708</v>
      </c>
      <c r="G961" s="2">
        <v>156493.12</v>
      </c>
      <c r="H961" s="15">
        <v>-3.2723772858518473E-3</v>
      </c>
    </row>
    <row r="962" spans="1:8" ht="13.5" x14ac:dyDescent="0.25">
      <c r="A962" s="11"/>
      <c r="B962" s="10">
        <v>43403</v>
      </c>
      <c r="C962" s="2">
        <v>15.15</v>
      </c>
      <c r="D962" s="2">
        <v>10.321999999999999</v>
      </c>
      <c r="E962" s="2">
        <v>0</v>
      </c>
      <c r="F962" s="2">
        <v>0</v>
      </c>
      <c r="G962" s="2">
        <v>0</v>
      </c>
      <c r="H962" s="15">
        <v>-3.2831208960989473E-3</v>
      </c>
    </row>
    <row r="963" spans="1:8" ht="13.5" x14ac:dyDescent="0.25">
      <c r="A963" s="11"/>
      <c r="B963" s="10">
        <v>43404</v>
      </c>
      <c r="C963" s="2">
        <v>15.15</v>
      </c>
      <c r="D963" s="2">
        <v>10.321999999999999</v>
      </c>
      <c r="E963" s="2">
        <v>10.776999999999999</v>
      </c>
      <c r="F963" s="2">
        <v>15148</v>
      </c>
      <c r="G963" s="2">
        <v>163249.99599999998</v>
      </c>
      <c r="H963" s="15">
        <v>0</v>
      </c>
    </row>
    <row r="964" spans="1:8" ht="13.5" x14ac:dyDescent="0.25">
      <c r="A964" s="11"/>
      <c r="B964" s="10">
        <v>43405</v>
      </c>
      <c r="C964" s="2">
        <v>15.2</v>
      </c>
      <c r="D964" s="2">
        <v>10.356</v>
      </c>
      <c r="E964" s="2">
        <v>10.79</v>
      </c>
      <c r="F964" s="2">
        <v>12914</v>
      </c>
      <c r="G964" s="2">
        <v>139342.06</v>
      </c>
      <c r="H964" s="15">
        <v>3.2939352838597846E-3</v>
      </c>
    </row>
    <row r="965" spans="1:8" ht="13.5" x14ac:dyDescent="0.25">
      <c r="A965" s="11"/>
      <c r="B965" s="10">
        <v>43406</v>
      </c>
      <c r="C965" s="2">
        <v>15.4</v>
      </c>
      <c r="D965" s="2">
        <v>10.492000000000001</v>
      </c>
      <c r="E965" s="2">
        <v>10.802</v>
      </c>
      <c r="F965" s="2">
        <v>1719</v>
      </c>
      <c r="G965" s="2">
        <v>18568.637999999999</v>
      </c>
      <c r="H965" s="15">
        <v>1.3132483584395617E-2</v>
      </c>
    </row>
    <row r="966" spans="1:8" ht="13.5" x14ac:dyDescent="0.25">
      <c r="A966" s="11"/>
      <c r="B966" s="10">
        <v>43409</v>
      </c>
      <c r="C966" s="2">
        <v>15.4</v>
      </c>
      <c r="D966" s="2">
        <v>10.492000000000001</v>
      </c>
      <c r="E966" s="2">
        <v>10.779</v>
      </c>
      <c r="F966" s="2">
        <v>7667</v>
      </c>
      <c r="G966" s="2">
        <v>82642.592999999993</v>
      </c>
      <c r="H966" s="15">
        <v>0</v>
      </c>
    </row>
    <row r="967" spans="1:8" ht="13.5" x14ac:dyDescent="0.25">
      <c r="A967" s="11"/>
      <c r="B967" s="10">
        <v>43410</v>
      </c>
      <c r="C967" s="2">
        <v>15.25</v>
      </c>
      <c r="D967" s="2">
        <v>10.39</v>
      </c>
      <c r="E967" s="2">
        <v>10.779</v>
      </c>
      <c r="F967" s="2">
        <v>521</v>
      </c>
      <c r="G967" s="2">
        <v>5615.8590000000004</v>
      </c>
      <c r="H967" s="15">
        <v>-9.7216927182615619E-3</v>
      </c>
    </row>
    <row r="968" spans="1:8" ht="13.5" x14ac:dyDescent="0.25">
      <c r="A968" s="11"/>
      <c r="B968" s="10">
        <v>43411</v>
      </c>
      <c r="C968" s="2">
        <v>15.2</v>
      </c>
      <c r="D968" s="2">
        <v>10.356</v>
      </c>
      <c r="E968" s="2">
        <v>10.771000000000001</v>
      </c>
      <c r="F968" s="2">
        <v>9338</v>
      </c>
      <c r="G968" s="2">
        <v>100579.59800000001</v>
      </c>
      <c r="H968" s="15">
        <v>-3.2723772858518473E-3</v>
      </c>
    </row>
    <row r="969" spans="1:8" ht="13.5" x14ac:dyDescent="0.25">
      <c r="A969" s="11"/>
      <c r="B969" s="10">
        <v>43412</v>
      </c>
      <c r="C969" s="2">
        <v>15.1</v>
      </c>
      <c r="D969" s="2">
        <v>10.288</v>
      </c>
      <c r="E969" s="2">
        <v>10.746</v>
      </c>
      <c r="F969" s="2">
        <v>8696</v>
      </c>
      <c r="G969" s="2">
        <v>93447.216</v>
      </c>
      <c r="H969" s="15">
        <v>-6.5662417921977228E-3</v>
      </c>
    </row>
    <row r="970" spans="1:8" ht="13.5" x14ac:dyDescent="0.25">
      <c r="A970" s="11"/>
      <c r="B970" s="10">
        <v>43413</v>
      </c>
      <c r="C970" s="2">
        <v>15.1</v>
      </c>
      <c r="D970" s="2">
        <v>10.288</v>
      </c>
      <c r="E970" s="2">
        <v>10.663</v>
      </c>
      <c r="F970" s="2">
        <v>1225</v>
      </c>
      <c r="G970" s="2">
        <v>13062.175000000001</v>
      </c>
      <c r="H970" s="15">
        <v>0</v>
      </c>
    </row>
    <row r="971" spans="1:8" ht="13.5" x14ac:dyDescent="0.25">
      <c r="A971" s="11"/>
      <c r="B971" s="10">
        <v>43416</v>
      </c>
      <c r="C971" s="2">
        <v>15</v>
      </c>
      <c r="D971" s="2">
        <v>10.218999999999999</v>
      </c>
      <c r="E971" s="2">
        <v>10.558999999999999</v>
      </c>
      <c r="F971" s="2">
        <v>19604</v>
      </c>
      <c r="G971" s="2">
        <v>206998.636</v>
      </c>
      <c r="H971" s="15">
        <v>-6.7068429237947935E-3</v>
      </c>
    </row>
    <row r="972" spans="1:8" ht="13.5" x14ac:dyDescent="0.25">
      <c r="A972" s="11"/>
      <c r="B972" s="10">
        <v>43417</v>
      </c>
      <c r="C972" s="2">
        <v>14.95</v>
      </c>
      <c r="D972" s="2">
        <v>10.185</v>
      </c>
      <c r="E972" s="2">
        <v>10.395</v>
      </c>
      <c r="F972" s="2">
        <v>10197</v>
      </c>
      <c r="G972" s="2">
        <v>105997.815</v>
      </c>
      <c r="H972" s="15">
        <v>-3.3271357275661928E-3</v>
      </c>
    </row>
    <row r="973" spans="1:8" ht="13.5" x14ac:dyDescent="0.25">
      <c r="A973" s="11"/>
      <c r="B973" s="10">
        <v>43418</v>
      </c>
      <c r="C973" s="2">
        <v>14.6</v>
      </c>
      <c r="D973" s="2">
        <v>9.9469999999999992</v>
      </c>
      <c r="E973" s="2">
        <v>10.18</v>
      </c>
      <c r="F973" s="2">
        <v>6816</v>
      </c>
      <c r="G973" s="2">
        <v>69386.880000000005</v>
      </c>
      <c r="H973" s="15">
        <v>-2.3367697594501847E-2</v>
      </c>
    </row>
    <row r="974" spans="1:8" ht="13.5" x14ac:dyDescent="0.25">
      <c r="A974" s="11"/>
      <c r="B974" s="10">
        <v>43419</v>
      </c>
      <c r="C974" s="2">
        <v>14.53</v>
      </c>
      <c r="D974" s="2">
        <v>9.8989999999999991</v>
      </c>
      <c r="E974" s="2">
        <v>10.234999999999999</v>
      </c>
      <c r="F974" s="2">
        <v>7397</v>
      </c>
      <c r="G974" s="2">
        <v>75708.294999999998</v>
      </c>
      <c r="H974" s="15">
        <v>-4.8255755504172156E-3</v>
      </c>
    </row>
    <row r="975" spans="1:8" ht="13.5" x14ac:dyDescent="0.25">
      <c r="A975" s="11"/>
      <c r="B975" s="10">
        <v>43420</v>
      </c>
      <c r="C975" s="2">
        <v>14.35</v>
      </c>
      <c r="D975" s="2">
        <v>9.7769999999999992</v>
      </c>
      <c r="E975" s="2">
        <v>10.077999999999999</v>
      </c>
      <c r="F975" s="2">
        <v>3360</v>
      </c>
      <c r="G975" s="2">
        <v>33862.079999999994</v>
      </c>
      <c r="H975" s="15">
        <v>-1.2324477219921194E-2</v>
      </c>
    </row>
    <row r="976" spans="1:8" ht="13.5" x14ac:dyDescent="0.25">
      <c r="A976" s="11"/>
      <c r="B976" s="10">
        <v>43423</v>
      </c>
      <c r="C976" s="2">
        <v>14.25</v>
      </c>
      <c r="D976" s="2">
        <v>9.7080000000000002</v>
      </c>
      <c r="E976" s="2">
        <v>10.076000000000001</v>
      </c>
      <c r="F976" s="2">
        <v>5409</v>
      </c>
      <c r="G976" s="2">
        <v>54501.084000000003</v>
      </c>
      <c r="H976" s="15">
        <v>-7.0573795642834272E-3</v>
      </c>
    </row>
    <row r="977" spans="1:8" ht="13.5" x14ac:dyDescent="0.25">
      <c r="A977" s="11"/>
      <c r="B977" s="10">
        <v>43425</v>
      </c>
      <c r="C977" s="2">
        <v>14.25</v>
      </c>
      <c r="D977" s="2">
        <v>9.7080000000000002</v>
      </c>
      <c r="E977" s="2">
        <v>10.141999999999999</v>
      </c>
      <c r="F977" s="2">
        <v>3929</v>
      </c>
      <c r="G977" s="2">
        <v>39847.917999999998</v>
      </c>
      <c r="H977" s="15">
        <v>0</v>
      </c>
    </row>
    <row r="978" spans="1:8" ht="13.5" x14ac:dyDescent="0.25">
      <c r="A978" s="11"/>
      <c r="B978" s="10">
        <v>43426</v>
      </c>
      <c r="C978" s="2">
        <v>14.3</v>
      </c>
      <c r="D978" s="2">
        <v>9.7420000000000009</v>
      </c>
      <c r="E978" s="2">
        <v>10.035</v>
      </c>
      <c r="F978" s="2">
        <v>2536</v>
      </c>
      <c r="G978" s="2">
        <v>25448.760000000002</v>
      </c>
      <c r="H978" s="15">
        <v>3.502266172229161E-3</v>
      </c>
    </row>
    <row r="979" spans="1:8" ht="13.5" x14ac:dyDescent="0.25">
      <c r="A979" s="11"/>
      <c r="B979" s="10">
        <v>43427</v>
      </c>
      <c r="C979" s="2">
        <v>14.19</v>
      </c>
      <c r="D979" s="2">
        <v>9.6679999999999993</v>
      </c>
      <c r="E979" s="2">
        <v>9.7750000000000004</v>
      </c>
      <c r="F979" s="2">
        <v>4133</v>
      </c>
      <c r="G979" s="2">
        <v>40400.075000000004</v>
      </c>
      <c r="H979" s="15">
        <v>-7.5959761855883406E-3</v>
      </c>
    </row>
    <row r="980" spans="1:8" ht="13.5" x14ac:dyDescent="0.25">
      <c r="A980" s="11"/>
      <c r="B980" s="10">
        <v>43430</v>
      </c>
      <c r="C980" s="2">
        <v>13.77</v>
      </c>
      <c r="D980" s="2">
        <v>9.3810000000000002</v>
      </c>
      <c r="E980" s="2">
        <v>9.4870000000000001</v>
      </c>
      <c r="F980" s="2">
        <v>11577</v>
      </c>
      <c r="G980" s="2">
        <v>109830.999</v>
      </c>
      <c r="H980" s="15">
        <v>-2.9685560612329236E-2</v>
      </c>
    </row>
    <row r="981" spans="1:8" ht="13.5" x14ac:dyDescent="0.25">
      <c r="A981" s="11"/>
      <c r="B981" s="10">
        <v>43431</v>
      </c>
      <c r="C981" s="2">
        <v>13.4</v>
      </c>
      <c r="D981" s="2">
        <v>9.1289999999999996</v>
      </c>
      <c r="E981" s="2">
        <v>9.5649999999999995</v>
      </c>
      <c r="F981" s="2">
        <v>10430</v>
      </c>
      <c r="G981" s="2">
        <v>99762.95</v>
      </c>
      <c r="H981" s="15">
        <v>-2.6862807803006147E-2</v>
      </c>
    </row>
    <row r="982" spans="1:8" ht="13.5" x14ac:dyDescent="0.25">
      <c r="A982" s="11"/>
      <c r="B982" s="10">
        <v>43432</v>
      </c>
      <c r="C982" s="2">
        <v>13.54</v>
      </c>
      <c r="D982" s="2">
        <v>9.2249999999999996</v>
      </c>
      <c r="E982" s="2">
        <v>9.6219999999999999</v>
      </c>
      <c r="F982" s="2">
        <v>6396</v>
      </c>
      <c r="G982" s="2">
        <v>61542.311999999998</v>
      </c>
      <c r="H982" s="15">
        <v>1.0515938218862974E-2</v>
      </c>
    </row>
    <row r="983" spans="1:8" ht="13.5" x14ac:dyDescent="0.25">
      <c r="A983" s="11"/>
      <c r="B983" s="10">
        <v>43433</v>
      </c>
      <c r="C983" s="2">
        <v>13.54</v>
      </c>
      <c r="D983" s="2">
        <v>9.2249999999999996</v>
      </c>
      <c r="E983" s="2">
        <v>9.6470000000000002</v>
      </c>
      <c r="F983" s="2">
        <v>5126</v>
      </c>
      <c r="G983" s="2">
        <v>49450.522000000004</v>
      </c>
      <c r="H983" s="15">
        <v>0</v>
      </c>
    </row>
    <row r="984" spans="1:8" ht="13.5" x14ac:dyDescent="0.25">
      <c r="A984" s="11"/>
      <c r="B984" s="10">
        <v>43434</v>
      </c>
      <c r="C984" s="2">
        <v>13.54</v>
      </c>
      <c r="D984" s="2">
        <v>9.2249999999999996</v>
      </c>
      <c r="E984" s="2">
        <v>9.65</v>
      </c>
      <c r="F984" s="2">
        <v>1451</v>
      </c>
      <c r="G984" s="2">
        <v>14002.15</v>
      </c>
      <c r="H984" s="15">
        <v>0</v>
      </c>
    </row>
    <row r="985" spans="1:8" ht="13.5" x14ac:dyDescent="0.25">
      <c r="A985" s="11"/>
      <c r="B985" s="10">
        <v>43437</v>
      </c>
      <c r="C985" s="2">
        <v>13.6</v>
      </c>
      <c r="D985" s="2">
        <v>9.266</v>
      </c>
      <c r="E985" s="2">
        <v>9.8450000000000006</v>
      </c>
      <c r="F985" s="2">
        <v>3521</v>
      </c>
      <c r="G985" s="2">
        <v>34664.245000000003</v>
      </c>
      <c r="H985" s="15">
        <v>4.4444444444444843E-3</v>
      </c>
    </row>
    <row r="986" spans="1:8" ht="13.5" x14ac:dyDescent="0.25">
      <c r="A986" s="11"/>
      <c r="B986" s="10">
        <v>43438</v>
      </c>
      <c r="C986" s="2">
        <v>13.64</v>
      </c>
      <c r="D986" s="2">
        <v>9.2929999999999993</v>
      </c>
      <c r="E986" s="2">
        <v>9.9710000000000001</v>
      </c>
      <c r="F986" s="2">
        <v>899</v>
      </c>
      <c r="G986" s="2">
        <v>8963.9290000000001</v>
      </c>
      <c r="H986" s="15">
        <v>2.9138786963090056E-3</v>
      </c>
    </row>
    <row r="987" spans="1:8" ht="13.5" x14ac:dyDescent="0.25">
      <c r="A987" s="11"/>
      <c r="B987" s="10">
        <v>43439</v>
      </c>
      <c r="C987" s="2">
        <v>14</v>
      </c>
      <c r="D987" s="2">
        <v>9.5380000000000003</v>
      </c>
      <c r="E987" s="2">
        <v>9.9250000000000007</v>
      </c>
      <c r="F987" s="2">
        <v>51</v>
      </c>
      <c r="G987" s="2">
        <v>506.17500000000001</v>
      </c>
      <c r="H987" s="15">
        <v>2.6363929839664374E-2</v>
      </c>
    </row>
    <row r="988" spans="1:8" ht="13.5" x14ac:dyDescent="0.25">
      <c r="A988" s="11"/>
      <c r="B988" s="10">
        <v>43440</v>
      </c>
      <c r="C988" s="2">
        <v>14</v>
      </c>
      <c r="D988" s="2">
        <v>9.5380000000000003</v>
      </c>
      <c r="E988" s="2">
        <v>9.7420000000000009</v>
      </c>
      <c r="F988" s="2">
        <v>256</v>
      </c>
      <c r="G988" s="2">
        <v>2493.9520000000002</v>
      </c>
      <c r="H988" s="15">
        <v>0</v>
      </c>
    </row>
    <row r="989" spans="1:8" ht="13.5" x14ac:dyDescent="0.25">
      <c r="A989" s="11"/>
      <c r="B989" s="10">
        <v>43441</v>
      </c>
      <c r="C989" s="2">
        <v>13.9</v>
      </c>
      <c r="D989" s="2">
        <v>9.4700000000000006</v>
      </c>
      <c r="E989" s="2">
        <v>9.4730000000000008</v>
      </c>
      <c r="F989" s="2">
        <v>8504</v>
      </c>
      <c r="G989" s="2">
        <v>80558.392000000007</v>
      </c>
      <c r="H989" s="15">
        <v>-7.1293772279303431E-3</v>
      </c>
    </row>
    <row r="990" spans="1:8" ht="13.5" x14ac:dyDescent="0.25">
      <c r="A990" s="11"/>
      <c r="B990" s="10">
        <v>43444</v>
      </c>
      <c r="C990" s="2">
        <v>13.24</v>
      </c>
      <c r="D990" s="2">
        <v>9.02</v>
      </c>
      <c r="E990" s="2">
        <v>9.4830000000000005</v>
      </c>
      <c r="F990" s="2">
        <v>6741</v>
      </c>
      <c r="G990" s="2">
        <v>63924.903000000006</v>
      </c>
      <c r="H990" s="15">
        <v>-4.7518479408659033E-2</v>
      </c>
    </row>
    <row r="991" spans="1:8" ht="13.5" x14ac:dyDescent="0.25">
      <c r="A991" s="11"/>
      <c r="B991" s="10">
        <v>43445</v>
      </c>
      <c r="C991" s="2">
        <v>13.25</v>
      </c>
      <c r="D991" s="2">
        <v>9.0269999999999992</v>
      </c>
      <c r="E991" s="2">
        <v>9.3840000000000003</v>
      </c>
      <c r="F991" s="2">
        <v>22419</v>
      </c>
      <c r="G991" s="2">
        <v>210379.89600000001</v>
      </c>
      <c r="H991" s="15">
        <v>7.7605321507756911E-4</v>
      </c>
    </row>
    <row r="992" spans="1:8" ht="13.5" x14ac:dyDescent="0.25">
      <c r="A992" s="11"/>
      <c r="B992" s="10">
        <v>43446</v>
      </c>
      <c r="C992" s="2">
        <v>13.2</v>
      </c>
      <c r="D992" s="2">
        <v>8.9930000000000003</v>
      </c>
      <c r="E992" s="2">
        <v>9.2669999999999995</v>
      </c>
      <c r="F992" s="2">
        <v>3605</v>
      </c>
      <c r="G992" s="2">
        <v>33407.534999999996</v>
      </c>
      <c r="H992" s="15">
        <v>-3.7664783427494098E-3</v>
      </c>
    </row>
    <row r="993" spans="1:8" ht="13.5" x14ac:dyDescent="0.25">
      <c r="A993" s="11"/>
      <c r="B993" s="10">
        <v>43447</v>
      </c>
      <c r="C993" s="2">
        <v>13</v>
      </c>
      <c r="D993" s="2">
        <v>8.8569999999999993</v>
      </c>
      <c r="E993" s="2">
        <v>9.0429999999999993</v>
      </c>
      <c r="F993" s="2">
        <v>9188</v>
      </c>
      <c r="G993" s="2">
        <v>83087.083999999988</v>
      </c>
      <c r="H993" s="15">
        <v>-1.5122873345935839E-2</v>
      </c>
    </row>
    <row r="994" spans="1:8" ht="13.5" x14ac:dyDescent="0.25">
      <c r="A994" s="11"/>
      <c r="B994" s="10">
        <v>43448</v>
      </c>
      <c r="C994" s="2">
        <v>12.8</v>
      </c>
      <c r="D994" s="2">
        <v>8.7210000000000001</v>
      </c>
      <c r="E994" s="2">
        <v>9.0299999999999994</v>
      </c>
      <c r="F994" s="2">
        <v>4780</v>
      </c>
      <c r="G994" s="2">
        <v>43163.399999999994</v>
      </c>
      <c r="H994" s="15">
        <v>-1.5355086372360759E-2</v>
      </c>
    </row>
    <row r="995" spans="1:8" ht="13.5" x14ac:dyDescent="0.25">
      <c r="A995" s="11"/>
      <c r="B995" s="10">
        <v>43451</v>
      </c>
      <c r="C995" s="2">
        <v>12.8</v>
      </c>
      <c r="D995" s="2">
        <v>8.7210000000000001</v>
      </c>
      <c r="E995" s="2">
        <v>8.9459999999999997</v>
      </c>
      <c r="F995" s="2">
        <v>1578</v>
      </c>
      <c r="G995" s="2">
        <v>14116.788</v>
      </c>
      <c r="H995" s="15">
        <v>0</v>
      </c>
    </row>
    <row r="996" spans="1:8" ht="13.5" x14ac:dyDescent="0.25">
      <c r="A996" s="11"/>
      <c r="B996" s="10">
        <v>43452</v>
      </c>
      <c r="C996" s="2">
        <v>12.93</v>
      </c>
      <c r="D996" s="2">
        <v>8.8089999999999993</v>
      </c>
      <c r="E996" s="2">
        <v>9.1920000000000002</v>
      </c>
      <c r="F996" s="2">
        <v>1099</v>
      </c>
      <c r="G996" s="2">
        <v>10102.008</v>
      </c>
      <c r="H996" s="15">
        <v>1.0090585941979037E-2</v>
      </c>
    </row>
    <row r="997" spans="1:8" ht="13.5" x14ac:dyDescent="0.25">
      <c r="A997" s="11"/>
      <c r="B997" s="10">
        <v>43453</v>
      </c>
      <c r="C997" s="2">
        <v>13</v>
      </c>
      <c r="D997" s="2">
        <v>8.8569999999999993</v>
      </c>
      <c r="E997" s="2">
        <v>9.1669999999999998</v>
      </c>
      <c r="F997" s="2">
        <v>575</v>
      </c>
      <c r="G997" s="2">
        <v>5271.0249999999996</v>
      </c>
      <c r="H997" s="15">
        <v>5.4489726416165341E-3</v>
      </c>
    </row>
    <row r="998" spans="1:8" ht="13.5" x14ac:dyDescent="0.25">
      <c r="A998" s="11"/>
      <c r="B998" s="10">
        <v>43454</v>
      </c>
      <c r="C998" s="2">
        <v>12.75</v>
      </c>
      <c r="D998" s="2">
        <v>8.6859999999999999</v>
      </c>
      <c r="E998" s="2">
        <v>8.9960000000000004</v>
      </c>
      <c r="F998" s="2">
        <v>1556</v>
      </c>
      <c r="G998" s="2">
        <v>13997.776</v>
      </c>
      <c r="H998" s="15">
        <v>-1.930676301230658E-2</v>
      </c>
    </row>
    <row r="999" spans="1:8" ht="13.5" x14ac:dyDescent="0.25">
      <c r="A999" s="11"/>
      <c r="B999" s="10">
        <v>43455</v>
      </c>
      <c r="C999" s="2">
        <v>12.68</v>
      </c>
      <c r="D999" s="2">
        <v>8.6389999999999993</v>
      </c>
      <c r="E999" s="2">
        <v>9.0039999999999996</v>
      </c>
      <c r="F999" s="2">
        <v>2826</v>
      </c>
      <c r="G999" s="2">
        <v>25445.304</v>
      </c>
      <c r="H999" s="15">
        <v>-5.4110062169008284E-3</v>
      </c>
    </row>
    <row r="1000" spans="1:8" ht="13.5" x14ac:dyDescent="0.25">
      <c r="A1000" s="11"/>
      <c r="B1000" s="10">
        <v>43458</v>
      </c>
      <c r="C1000" s="2">
        <v>12.7</v>
      </c>
      <c r="D1000" s="2">
        <v>8.6519999999999992</v>
      </c>
      <c r="E1000" s="2">
        <v>8.9610000000000003</v>
      </c>
      <c r="F1000" s="2">
        <v>262</v>
      </c>
      <c r="G1000" s="2">
        <v>2347.7820000000002</v>
      </c>
      <c r="H1000" s="15">
        <v>1.504803796735722E-3</v>
      </c>
    </row>
    <row r="1001" spans="1:8" ht="13.5" x14ac:dyDescent="0.25">
      <c r="A1001" s="11"/>
      <c r="B1001" s="10">
        <v>43459</v>
      </c>
      <c r="C1001" s="2">
        <v>12.64</v>
      </c>
      <c r="D1001" s="2">
        <v>8.6120000000000001</v>
      </c>
      <c r="E1001" s="2">
        <v>8.9559999999999995</v>
      </c>
      <c r="F1001" s="2">
        <v>4130</v>
      </c>
      <c r="G1001" s="2">
        <v>36988.28</v>
      </c>
      <c r="H1001" s="15">
        <v>-4.6232085067035543E-3</v>
      </c>
    </row>
    <row r="1002" spans="1:8" ht="13.5" x14ac:dyDescent="0.25">
      <c r="A1002" s="11"/>
      <c r="B1002" s="10">
        <v>43460</v>
      </c>
      <c r="C1002" s="2">
        <v>12.63</v>
      </c>
      <c r="D1002" s="2">
        <v>8.6050000000000004</v>
      </c>
      <c r="E1002" s="2">
        <v>9.01</v>
      </c>
      <c r="F1002" s="2">
        <v>1820</v>
      </c>
      <c r="G1002" s="2">
        <v>16398.2</v>
      </c>
      <c r="H1002" s="15">
        <v>-8.1281932187641354E-4</v>
      </c>
    </row>
    <row r="1003" spans="1:8" ht="13.5" x14ac:dyDescent="0.25">
      <c r="A1003" s="11"/>
      <c r="B1003" s="10">
        <v>43461</v>
      </c>
      <c r="C1003" s="2">
        <v>12.7</v>
      </c>
      <c r="D1003" s="2">
        <v>8.6519999999999992</v>
      </c>
      <c r="E1003" s="2">
        <v>9.0139999999999993</v>
      </c>
      <c r="F1003" s="2">
        <v>26942</v>
      </c>
      <c r="G1003" s="2">
        <v>242855.18799999999</v>
      </c>
      <c r="H1003" s="15">
        <v>5.4619407321323437E-3</v>
      </c>
    </row>
    <row r="1004" spans="1:8" ht="13.5" x14ac:dyDescent="0.25">
      <c r="A1004" s="11"/>
      <c r="B1004" s="10">
        <v>43462</v>
      </c>
      <c r="C1004" s="2">
        <v>12.79</v>
      </c>
      <c r="D1004" s="2">
        <v>8.7140000000000004</v>
      </c>
      <c r="E1004" s="2">
        <v>9.0280000000000005</v>
      </c>
      <c r="F1004" s="2">
        <v>2242</v>
      </c>
      <c r="G1004" s="2">
        <v>20240.776000000002</v>
      </c>
      <c r="H1004" s="15">
        <v>7.1659731853907964E-3</v>
      </c>
    </row>
    <row r="1005" spans="1:8" ht="13.5" x14ac:dyDescent="0.25">
      <c r="A1005" s="11"/>
      <c r="B1005" s="10">
        <v>43465</v>
      </c>
      <c r="C1005" s="2">
        <v>12.8</v>
      </c>
      <c r="D1005" s="2">
        <v>8.7210000000000001</v>
      </c>
      <c r="E1005" s="2">
        <v>8.9499999999999993</v>
      </c>
      <c r="F1005" s="2">
        <v>8955</v>
      </c>
      <c r="G1005" s="2">
        <v>80147.25</v>
      </c>
      <c r="H1005" s="15">
        <v>8.0330502639427048E-4</v>
      </c>
    </row>
    <row r="1006" spans="1:8" ht="13.5" x14ac:dyDescent="0.25">
      <c r="A1006" s="11"/>
      <c r="B1006" s="10">
        <v>43467</v>
      </c>
      <c r="C1006" s="2">
        <v>12.66</v>
      </c>
      <c r="D1006" s="2">
        <v>8.625</v>
      </c>
      <c r="E1006" s="2">
        <v>8.9860000000000007</v>
      </c>
      <c r="F1006" s="2">
        <v>4185</v>
      </c>
      <c r="G1006" s="2">
        <v>37606.410000000003</v>
      </c>
      <c r="H1006" s="15">
        <v>-1.1007911936704516E-2</v>
      </c>
    </row>
    <row r="1007" spans="1:8" ht="13.5" x14ac:dyDescent="0.25">
      <c r="A1007" s="11"/>
      <c r="B1007" s="10">
        <v>43468</v>
      </c>
      <c r="C1007" s="2">
        <v>12.92</v>
      </c>
      <c r="D1007" s="2">
        <v>8.8019999999999996</v>
      </c>
      <c r="E1007" s="2">
        <v>9.0190000000000001</v>
      </c>
      <c r="F1007" s="2">
        <v>798</v>
      </c>
      <c r="G1007" s="2">
        <v>7197.1620000000003</v>
      </c>
      <c r="H1007" s="15">
        <v>2.0521739130434737E-2</v>
      </c>
    </row>
    <row r="1008" spans="1:8" ht="13.5" x14ac:dyDescent="0.25">
      <c r="A1008" s="11"/>
      <c r="B1008" s="10">
        <v>43469</v>
      </c>
      <c r="C1008" s="2">
        <v>12.7</v>
      </c>
      <c r="D1008" s="2">
        <v>8.6519999999999992</v>
      </c>
      <c r="E1008" s="2">
        <v>8.9740000000000002</v>
      </c>
      <c r="F1008" s="2">
        <v>8255</v>
      </c>
      <c r="G1008" s="2">
        <v>74080.37</v>
      </c>
      <c r="H1008" s="15">
        <v>-1.7041581458759412E-2</v>
      </c>
    </row>
    <row r="1009" spans="1:8" ht="13.5" x14ac:dyDescent="0.25">
      <c r="A1009" s="11"/>
      <c r="B1009" s="10">
        <v>43472</v>
      </c>
      <c r="C1009" s="2">
        <v>12.51</v>
      </c>
      <c r="D1009" s="2">
        <v>8.5229999999999997</v>
      </c>
      <c r="E1009" s="2">
        <v>8.8620000000000001</v>
      </c>
      <c r="F1009" s="2">
        <v>7128</v>
      </c>
      <c r="G1009" s="2">
        <v>63168.336000000003</v>
      </c>
      <c r="H1009" s="15">
        <v>-1.4909847434119229E-2</v>
      </c>
    </row>
    <row r="1010" spans="1:8" ht="13.5" x14ac:dyDescent="0.25">
      <c r="A1010" s="11"/>
      <c r="B1010" s="10">
        <v>43473</v>
      </c>
      <c r="C1010" s="2">
        <v>12.45</v>
      </c>
      <c r="D1010" s="2">
        <v>8.4819999999999993</v>
      </c>
      <c r="E1010" s="2">
        <v>8.8230000000000004</v>
      </c>
      <c r="F1010" s="2">
        <v>10939</v>
      </c>
      <c r="G1010" s="2">
        <v>96514.797000000006</v>
      </c>
      <c r="H1010" s="15">
        <v>-4.810512730259342E-3</v>
      </c>
    </row>
    <row r="1011" spans="1:8" ht="13.5" x14ac:dyDescent="0.25">
      <c r="A1011" s="11"/>
      <c r="B1011" s="10">
        <v>43474</v>
      </c>
      <c r="C1011" s="2">
        <v>12.59</v>
      </c>
      <c r="D1011" s="2">
        <v>8.577</v>
      </c>
      <c r="E1011" s="2">
        <v>8.8780000000000001</v>
      </c>
      <c r="F1011" s="2">
        <v>261</v>
      </c>
      <c r="G1011" s="2">
        <v>2317.1579999999999</v>
      </c>
      <c r="H1011" s="15">
        <v>1.1200188634756031E-2</v>
      </c>
    </row>
    <row r="1012" spans="1:8" ht="13.5" x14ac:dyDescent="0.25">
      <c r="A1012" s="11"/>
      <c r="B1012" s="10">
        <v>43475</v>
      </c>
      <c r="C1012" s="2">
        <v>12.5</v>
      </c>
      <c r="D1012" s="2">
        <v>8.516</v>
      </c>
      <c r="E1012" s="2">
        <v>8.9420000000000002</v>
      </c>
      <c r="F1012" s="2">
        <v>6460</v>
      </c>
      <c r="G1012" s="2">
        <v>57765.32</v>
      </c>
      <c r="H1012" s="15">
        <v>-7.1120438381718481E-3</v>
      </c>
    </row>
    <row r="1013" spans="1:8" ht="13.5" x14ac:dyDescent="0.25">
      <c r="A1013" s="11"/>
      <c r="B1013" s="10">
        <v>43476</v>
      </c>
      <c r="C1013" s="2">
        <v>12.79</v>
      </c>
      <c r="D1013" s="2">
        <v>8.7140000000000004</v>
      </c>
      <c r="E1013" s="2">
        <v>9.01</v>
      </c>
      <c r="F1013" s="2">
        <v>12434</v>
      </c>
      <c r="G1013" s="2">
        <v>112030.34</v>
      </c>
      <c r="H1013" s="15">
        <v>2.3250352278064865E-2</v>
      </c>
    </row>
    <row r="1014" spans="1:8" ht="13.5" x14ac:dyDescent="0.25">
      <c r="A1014" s="11"/>
      <c r="B1014" s="10">
        <v>43480</v>
      </c>
      <c r="C1014" s="2">
        <v>12.79</v>
      </c>
      <c r="D1014" s="2">
        <v>8.7140000000000004</v>
      </c>
      <c r="E1014" s="2">
        <v>8.984</v>
      </c>
      <c r="F1014" s="2">
        <v>1100</v>
      </c>
      <c r="G1014" s="2">
        <v>9882.4</v>
      </c>
      <c r="H1014" s="15">
        <v>0</v>
      </c>
    </row>
    <row r="1015" spans="1:8" ht="13.5" x14ac:dyDescent="0.25">
      <c r="A1015" s="11"/>
      <c r="B1015" s="10">
        <v>43481</v>
      </c>
      <c r="C1015" s="2">
        <v>12.76</v>
      </c>
      <c r="D1015" s="2">
        <v>8.6929999999999996</v>
      </c>
      <c r="E1015" s="2">
        <v>8.9420000000000002</v>
      </c>
      <c r="F1015" s="2">
        <v>580</v>
      </c>
      <c r="G1015" s="2">
        <v>5186.3599999999997</v>
      </c>
      <c r="H1015" s="15">
        <v>-2.4099150791830151E-3</v>
      </c>
    </row>
    <row r="1016" spans="1:8" ht="13.5" x14ac:dyDescent="0.25">
      <c r="A1016" s="11"/>
      <c r="B1016" s="10">
        <v>43482</v>
      </c>
      <c r="C1016" s="2">
        <v>12.69</v>
      </c>
      <c r="D1016" s="2">
        <v>8.6460000000000008</v>
      </c>
      <c r="E1016" s="2">
        <v>9.0210000000000008</v>
      </c>
      <c r="F1016" s="2">
        <v>5545</v>
      </c>
      <c r="G1016" s="2">
        <v>50021.445000000007</v>
      </c>
      <c r="H1016" s="15">
        <v>-5.40664902795339E-3</v>
      </c>
    </row>
    <row r="1017" spans="1:8" ht="13.5" x14ac:dyDescent="0.25">
      <c r="A1017" s="11"/>
      <c r="B1017" s="10">
        <v>43483</v>
      </c>
      <c r="C1017" s="2">
        <v>12.72</v>
      </c>
      <c r="D1017" s="2">
        <v>8.6660000000000004</v>
      </c>
      <c r="E1017" s="2">
        <v>9.0470000000000006</v>
      </c>
      <c r="F1017" s="2">
        <v>12388</v>
      </c>
      <c r="G1017" s="2">
        <v>112074.236</v>
      </c>
      <c r="H1017" s="15">
        <v>2.3132084200785997E-3</v>
      </c>
    </row>
    <row r="1018" spans="1:8" ht="13.5" x14ac:dyDescent="0.25">
      <c r="A1018" s="11"/>
      <c r="B1018" s="10">
        <v>43486</v>
      </c>
      <c r="C1018" s="2">
        <v>13.1</v>
      </c>
      <c r="D1018" s="2">
        <v>8.9250000000000007</v>
      </c>
      <c r="E1018" s="2">
        <v>9.2959999999999994</v>
      </c>
      <c r="F1018" s="2">
        <v>7329</v>
      </c>
      <c r="G1018" s="2">
        <v>68130.383999999991</v>
      </c>
      <c r="H1018" s="15">
        <v>2.9886914378029119E-2</v>
      </c>
    </row>
    <row r="1019" spans="1:8" ht="13.5" x14ac:dyDescent="0.25">
      <c r="A1019" s="11"/>
      <c r="B1019" s="10">
        <v>43487</v>
      </c>
      <c r="C1019" s="2">
        <v>12.9</v>
      </c>
      <c r="D1019" s="2">
        <v>8.7889999999999997</v>
      </c>
      <c r="E1019" s="2">
        <v>8.9220000000000006</v>
      </c>
      <c r="F1019" s="2">
        <v>3181</v>
      </c>
      <c r="G1019" s="2">
        <v>28380.882000000001</v>
      </c>
      <c r="H1019" s="15">
        <v>-1.5238095238095349E-2</v>
      </c>
    </row>
    <row r="1020" spans="1:8" ht="13.5" x14ac:dyDescent="0.25">
      <c r="A1020" s="11"/>
      <c r="B1020" s="10">
        <v>43488</v>
      </c>
      <c r="C1020" s="2">
        <v>12.52</v>
      </c>
      <c r="D1020" s="2">
        <v>8.5299999999999994</v>
      </c>
      <c r="E1020" s="2">
        <v>8.9600000000000009</v>
      </c>
      <c r="F1020" s="2">
        <v>2115</v>
      </c>
      <c r="G1020" s="2">
        <v>18950.400000000001</v>
      </c>
      <c r="H1020" s="15">
        <v>-2.9468653999317369E-2</v>
      </c>
    </row>
    <row r="1021" spans="1:8" ht="13.5" x14ac:dyDescent="0.25">
      <c r="A1021" s="11"/>
      <c r="B1021" s="10">
        <v>43489</v>
      </c>
      <c r="C1021" s="2">
        <v>12.65</v>
      </c>
      <c r="D1021" s="2">
        <v>8.6180000000000003</v>
      </c>
      <c r="E1021" s="2">
        <v>8.9209999999999994</v>
      </c>
      <c r="F1021" s="2">
        <v>5124</v>
      </c>
      <c r="G1021" s="2">
        <v>45711.203999999998</v>
      </c>
      <c r="H1021" s="15">
        <v>1.031652989449015E-2</v>
      </c>
    </row>
    <row r="1022" spans="1:8" ht="13.5" x14ac:dyDescent="0.25">
      <c r="A1022" s="11"/>
      <c r="B1022" s="10">
        <v>43490</v>
      </c>
      <c r="C1022" s="2">
        <v>12.81</v>
      </c>
      <c r="D1022" s="2">
        <v>8.7270000000000003</v>
      </c>
      <c r="E1022" s="2">
        <v>9.0749999999999993</v>
      </c>
      <c r="F1022" s="2">
        <v>4</v>
      </c>
      <c r="G1022" s="2">
        <v>36.299999999999997</v>
      </c>
      <c r="H1022" s="15">
        <v>1.2647946159201669E-2</v>
      </c>
    </row>
    <row r="1023" spans="1:8" ht="13.5" x14ac:dyDescent="0.25">
      <c r="A1023" s="11"/>
      <c r="B1023" s="10">
        <v>43493</v>
      </c>
      <c r="C1023" s="2">
        <v>12.8</v>
      </c>
      <c r="D1023" s="2">
        <v>8.7210000000000001</v>
      </c>
      <c r="E1023" s="2">
        <v>9.0749999999999993</v>
      </c>
      <c r="F1023" s="2">
        <v>3456</v>
      </c>
      <c r="G1023" s="2">
        <v>31363.199999999997</v>
      </c>
      <c r="H1023" s="15">
        <v>-6.8752148504643376E-4</v>
      </c>
    </row>
    <row r="1024" spans="1:8" ht="13.5" x14ac:dyDescent="0.25">
      <c r="A1024" s="11"/>
      <c r="B1024" s="10">
        <v>43494</v>
      </c>
      <c r="C1024" s="2">
        <v>12.81</v>
      </c>
      <c r="D1024" s="2">
        <v>8.7270000000000003</v>
      </c>
      <c r="E1024" s="2">
        <v>9.0779999999999994</v>
      </c>
      <c r="F1024" s="2">
        <v>6609</v>
      </c>
      <c r="G1024" s="2">
        <v>59996.501999999993</v>
      </c>
      <c r="H1024" s="15">
        <v>6.8799449604405776E-4</v>
      </c>
    </row>
    <row r="1025" spans="1:8" ht="13.5" x14ac:dyDescent="0.25">
      <c r="A1025" s="11"/>
      <c r="B1025" s="10">
        <v>43495</v>
      </c>
      <c r="C1025" s="2">
        <v>12.8</v>
      </c>
      <c r="D1025" s="2">
        <v>8.7210000000000001</v>
      </c>
      <c r="E1025" s="2">
        <v>9.0830000000000002</v>
      </c>
      <c r="F1025" s="2">
        <v>18473</v>
      </c>
      <c r="G1025" s="2">
        <v>167790.25899999999</v>
      </c>
      <c r="H1025" s="15">
        <v>-6.8752148504643376E-4</v>
      </c>
    </row>
    <row r="1026" spans="1:8" ht="13.5" x14ac:dyDescent="0.25">
      <c r="A1026" s="11"/>
      <c r="B1026" s="10">
        <v>43496</v>
      </c>
      <c r="C1026" s="2">
        <v>12.85</v>
      </c>
      <c r="D1026" s="2">
        <v>8.7550000000000008</v>
      </c>
      <c r="E1026" s="2">
        <v>9.2040000000000006</v>
      </c>
      <c r="F1026" s="2">
        <v>11915</v>
      </c>
      <c r="G1026" s="2">
        <v>109665.66</v>
      </c>
      <c r="H1026" s="15">
        <v>3.898635477582926E-3</v>
      </c>
    </row>
    <row r="1027" spans="1:8" ht="13.5" x14ac:dyDescent="0.25">
      <c r="A1027" s="11"/>
      <c r="B1027" s="10">
        <v>43497</v>
      </c>
      <c r="C1027" s="2">
        <v>13</v>
      </c>
      <c r="D1027" s="2">
        <v>8.8569999999999993</v>
      </c>
      <c r="E1027" s="2">
        <v>9.1379999999999999</v>
      </c>
      <c r="F1027" s="2">
        <v>1462</v>
      </c>
      <c r="G1027" s="2">
        <v>13359.755999999999</v>
      </c>
      <c r="H1027" s="15">
        <v>1.1650485436893036E-2</v>
      </c>
    </row>
    <row r="1028" spans="1:8" ht="13.5" x14ac:dyDescent="0.25">
      <c r="A1028" s="11"/>
      <c r="B1028" s="10">
        <v>43500</v>
      </c>
      <c r="C1028" s="2">
        <v>13</v>
      </c>
      <c r="D1028" s="2">
        <v>8.8569999999999993</v>
      </c>
      <c r="E1028" s="2">
        <v>9.0039999999999996</v>
      </c>
      <c r="F1028" s="2">
        <v>5488</v>
      </c>
      <c r="G1028" s="2">
        <v>49413.951999999997</v>
      </c>
      <c r="H1028" s="15">
        <v>0</v>
      </c>
    </row>
    <row r="1029" spans="1:8" ht="13.5" x14ac:dyDescent="0.25">
      <c r="A1029" s="11"/>
      <c r="B1029" s="10">
        <v>43501</v>
      </c>
      <c r="C1029" s="2">
        <v>12.7</v>
      </c>
      <c r="D1029" s="2">
        <v>8.6519999999999992</v>
      </c>
      <c r="E1029" s="2">
        <v>9.0869999999999997</v>
      </c>
      <c r="F1029" s="2">
        <v>650</v>
      </c>
      <c r="G1029" s="2">
        <v>5906.55</v>
      </c>
      <c r="H1029" s="15">
        <v>-2.314553460539687E-2</v>
      </c>
    </row>
    <row r="1030" spans="1:8" ht="13.5" x14ac:dyDescent="0.25">
      <c r="A1030" s="11"/>
      <c r="B1030" s="10">
        <v>43502</v>
      </c>
      <c r="C1030" s="2">
        <v>12.97</v>
      </c>
      <c r="D1030" s="2">
        <v>8.8360000000000003</v>
      </c>
      <c r="E1030" s="2">
        <v>9.0779999999999994</v>
      </c>
      <c r="F1030" s="2">
        <v>63</v>
      </c>
      <c r="G1030" s="2">
        <v>571.91399999999999</v>
      </c>
      <c r="H1030" s="15">
        <v>2.1266759130836924E-2</v>
      </c>
    </row>
    <row r="1031" spans="1:8" ht="13.5" x14ac:dyDescent="0.25">
      <c r="A1031" s="11"/>
      <c r="B1031" s="10">
        <v>43503</v>
      </c>
      <c r="C1031" s="2">
        <v>12.7</v>
      </c>
      <c r="D1031" s="2">
        <v>8.6519999999999992</v>
      </c>
      <c r="E1031" s="2">
        <v>8.8339999999999996</v>
      </c>
      <c r="F1031" s="2">
        <v>20780</v>
      </c>
      <c r="G1031" s="2">
        <v>183570.52</v>
      </c>
      <c r="H1031" s="15">
        <v>-2.0823902218198399E-2</v>
      </c>
    </row>
    <row r="1032" spans="1:8" ht="13.5" x14ac:dyDescent="0.25">
      <c r="A1032" s="11"/>
      <c r="B1032" s="10">
        <v>43504</v>
      </c>
      <c r="C1032" s="2">
        <v>12.32</v>
      </c>
      <c r="D1032" s="2">
        <v>8.3940000000000001</v>
      </c>
      <c r="E1032" s="2">
        <v>8.7319999999999993</v>
      </c>
      <c r="F1032" s="2">
        <v>31462</v>
      </c>
      <c r="G1032" s="2">
        <v>274726.18399999995</v>
      </c>
      <c r="H1032" s="15">
        <v>-2.9819694868238458E-2</v>
      </c>
    </row>
    <row r="1033" spans="1:8" ht="13.5" x14ac:dyDescent="0.25">
      <c r="A1033" s="11"/>
      <c r="B1033" s="10">
        <v>43507</v>
      </c>
      <c r="C1033" s="2">
        <v>12.2</v>
      </c>
      <c r="D1033" s="2">
        <v>8.3119999999999994</v>
      </c>
      <c r="E1033" s="2">
        <v>8.5749999999999993</v>
      </c>
      <c r="F1033" s="2">
        <v>28741</v>
      </c>
      <c r="G1033" s="2">
        <v>246454.07499999998</v>
      </c>
      <c r="H1033" s="15">
        <v>-9.7688825351442393E-3</v>
      </c>
    </row>
    <row r="1034" spans="1:8" ht="13.5" x14ac:dyDescent="0.25">
      <c r="A1034" s="11"/>
      <c r="B1034" s="10">
        <v>43508</v>
      </c>
      <c r="C1034" s="2">
        <v>12.2</v>
      </c>
      <c r="D1034" s="2">
        <v>8.3119999999999994</v>
      </c>
      <c r="E1034" s="2">
        <v>8.6170000000000009</v>
      </c>
      <c r="F1034" s="2">
        <v>37458</v>
      </c>
      <c r="G1034" s="2">
        <v>322775.58600000001</v>
      </c>
      <c r="H1034" s="15">
        <v>0</v>
      </c>
    </row>
    <row r="1035" spans="1:8" ht="13.5" x14ac:dyDescent="0.25">
      <c r="A1035" s="11"/>
      <c r="B1035" s="10">
        <v>43509</v>
      </c>
      <c r="C1035" s="2">
        <v>12.15</v>
      </c>
      <c r="D1035" s="2">
        <v>8.2780000000000005</v>
      </c>
      <c r="E1035" s="2">
        <v>8.5289999999999999</v>
      </c>
      <c r="F1035" s="2">
        <v>25972</v>
      </c>
      <c r="G1035" s="2">
        <v>221515.18799999999</v>
      </c>
      <c r="H1035" s="15">
        <v>-4.0904716073145962E-3</v>
      </c>
    </row>
    <row r="1036" spans="1:8" ht="13.5" x14ac:dyDescent="0.25">
      <c r="A1036" s="11"/>
      <c r="B1036" s="10">
        <v>43510</v>
      </c>
      <c r="C1036" s="2">
        <v>12</v>
      </c>
      <c r="D1036" s="2">
        <v>8.1760000000000002</v>
      </c>
      <c r="E1036" s="2">
        <v>8.6880000000000006</v>
      </c>
      <c r="F1036" s="2">
        <v>694</v>
      </c>
      <c r="G1036" s="2">
        <v>6029.4720000000007</v>
      </c>
      <c r="H1036" s="15">
        <v>-1.2321816863976843E-2</v>
      </c>
    </row>
    <row r="1037" spans="1:8" ht="13.5" x14ac:dyDescent="0.25">
      <c r="A1037" s="11"/>
      <c r="B1037" s="10">
        <v>43511</v>
      </c>
      <c r="C1037" s="2">
        <v>12.25</v>
      </c>
      <c r="D1037" s="2">
        <v>8.3460000000000001</v>
      </c>
      <c r="E1037" s="2">
        <v>8.673</v>
      </c>
      <c r="F1037" s="2">
        <v>15</v>
      </c>
      <c r="G1037" s="2">
        <v>130.095</v>
      </c>
      <c r="H1037" s="15">
        <v>2.0792563600782771E-2</v>
      </c>
    </row>
    <row r="1038" spans="1:8" ht="13.5" x14ac:dyDescent="0.25">
      <c r="A1038" s="11"/>
      <c r="B1038" s="10">
        <v>43514</v>
      </c>
      <c r="C1038" s="2">
        <v>12.2</v>
      </c>
      <c r="D1038" s="2">
        <v>8.3119999999999994</v>
      </c>
      <c r="E1038" s="2">
        <v>8.5510000000000002</v>
      </c>
      <c r="F1038" s="2">
        <v>5262</v>
      </c>
      <c r="G1038" s="2">
        <v>44995.362000000001</v>
      </c>
      <c r="H1038" s="15">
        <v>-4.0738078121256528E-3</v>
      </c>
    </row>
    <row r="1039" spans="1:8" ht="13.5" x14ac:dyDescent="0.25">
      <c r="A1039" s="11"/>
      <c r="B1039" s="10">
        <v>43515</v>
      </c>
      <c r="C1039" s="2">
        <v>12.2</v>
      </c>
      <c r="D1039" s="2">
        <v>8.3119999999999994</v>
      </c>
      <c r="E1039" s="2">
        <v>8.5960000000000001</v>
      </c>
      <c r="F1039" s="2">
        <v>72609</v>
      </c>
      <c r="G1039" s="2">
        <v>624146.96400000004</v>
      </c>
      <c r="H1039" s="15">
        <v>0</v>
      </c>
    </row>
    <row r="1040" spans="1:8" ht="13.5" x14ac:dyDescent="0.25">
      <c r="A1040" s="11"/>
      <c r="B1040" s="10">
        <v>43516</v>
      </c>
      <c r="C1040" s="2">
        <v>12.4</v>
      </c>
      <c r="D1040" s="2">
        <v>8.4480000000000004</v>
      </c>
      <c r="E1040" s="2">
        <v>8.9629999999999992</v>
      </c>
      <c r="F1040" s="2">
        <v>1819</v>
      </c>
      <c r="G1040" s="2">
        <v>16303.696999999998</v>
      </c>
      <c r="H1040" s="15">
        <v>1.6361886429259027E-2</v>
      </c>
    </row>
    <row r="1041" spans="1:8" ht="13.5" x14ac:dyDescent="0.25">
      <c r="A1041" s="11"/>
      <c r="B1041" s="10">
        <v>43517</v>
      </c>
      <c r="C1041" s="2">
        <v>12.65</v>
      </c>
      <c r="D1041" s="2">
        <v>8.6180000000000003</v>
      </c>
      <c r="E1041" s="2">
        <v>9.06</v>
      </c>
      <c r="F1041" s="2">
        <v>2474</v>
      </c>
      <c r="G1041" s="2">
        <v>22414.440000000002</v>
      </c>
      <c r="H1041" s="15">
        <v>2.012310606060605E-2</v>
      </c>
    </row>
    <row r="1042" spans="1:8" ht="13.5" x14ac:dyDescent="0.25">
      <c r="A1042" s="11"/>
      <c r="B1042" s="10">
        <v>43518</v>
      </c>
      <c r="C1042" s="2">
        <v>12.8</v>
      </c>
      <c r="D1042" s="2">
        <v>8.7210000000000001</v>
      </c>
      <c r="E1042" s="2">
        <v>8.9700000000000006</v>
      </c>
      <c r="F1042" s="2">
        <v>18237</v>
      </c>
      <c r="G1042" s="2">
        <v>163585.89000000001</v>
      </c>
      <c r="H1042" s="15">
        <v>1.1951728939429073E-2</v>
      </c>
    </row>
    <row r="1043" spans="1:8" ht="13.5" x14ac:dyDescent="0.25">
      <c r="A1043" s="11"/>
      <c r="B1043" s="10">
        <v>43521</v>
      </c>
      <c r="C1043" s="2">
        <v>12.9</v>
      </c>
      <c r="D1043" s="2">
        <v>8.7889999999999997</v>
      </c>
      <c r="E1043" s="2">
        <v>9.0779999999999994</v>
      </c>
      <c r="F1043" s="2">
        <v>10391</v>
      </c>
      <c r="G1043" s="2">
        <v>94329.497999999992</v>
      </c>
      <c r="H1043" s="15">
        <v>7.7972709551656482E-3</v>
      </c>
    </row>
    <row r="1044" spans="1:8" ht="13.5" x14ac:dyDescent="0.25">
      <c r="A1044" s="11"/>
      <c r="B1044" s="10">
        <v>43522</v>
      </c>
      <c r="C1044" s="2">
        <v>12.9</v>
      </c>
      <c r="D1044" s="2">
        <v>8.7889999999999997</v>
      </c>
      <c r="E1044" s="2">
        <v>8.9860000000000007</v>
      </c>
      <c r="F1044" s="2">
        <v>1100</v>
      </c>
      <c r="G1044" s="2">
        <v>9884.6</v>
      </c>
      <c r="H1044" s="15">
        <v>0</v>
      </c>
    </row>
    <row r="1045" spans="1:8" ht="13.5" x14ac:dyDescent="0.25">
      <c r="A1045" s="11"/>
      <c r="B1045" s="10">
        <v>43523</v>
      </c>
      <c r="C1045" s="2">
        <v>12.52</v>
      </c>
      <c r="D1045" s="2">
        <v>8.5299999999999994</v>
      </c>
      <c r="E1045" s="2">
        <v>9.0779999999999994</v>
      </c>
      <c r="F1045" s="2">
        <v>1382</v>
      </c>
      <c r="G1045" s="2">
        <v>12545.795999999998</v>
      </c>
      <c r="H1045" s="15">
        <v>-2.9468653999317369E-2</v>
      </c>
    </row>
    <row r="1046" spans="1:8" ht="13.5" x14ac:dyDescent="0.25">
      <c r="A1046" s="11"/>
      <c r="B1046" s="10">
        <v>43524</v>
      </c>
      <c r="C1046" s="2">
        <v>12.7</v>
      </c>
      <c r="D1046" s="2">
        <v>8.6519999999999992</v>
      </c>
      <c r="E1046" s="2">
        <v>9.0039999999999996</v>
      </c>
      <c r="F1046" s="2">
        <v>213</v>
      </c>
      <c r="G1046" s="2">
        <v>1917.8519999999999</v>
      </c>
      <c r="H1046" s="15">
        <v>1.4302461899179355E-2</v>
      </c>
    </row>
    <row r="1047" spans="1:8" ht="13.5" x14ac:dyDescent="0.25">
      <c r="A1047" s="11"/>
      <c r="B1047" s="10">
        <v>43525</v>
      </c>
      <c r="C1047" s="2">
        <v>12.7</v>
      </c>
      <c r="D1047" s="2">
        <v>8.6519999999999992</v>
      </c>
      <c r="E1047" s="2">
        <v>8.8620000000000001</v>
      </c>
      <c r="F1047" s="2">
        <v>200</v>
      </c>
      <c r="G1047" s="2">
        <v>1772.4</v>
      </c>
      <c r="H1047" s="15">
        <v>0</v>
      </c>
    </row>
    <row r="1048" spans="1:8" ht="13.5" x14ac:dyDescent="0.25">
      <c r="A1048" s="11"/>
      <c r="B1048" s="10">
        <v>43528</v>
      </c>
      <c r="C1048" s="2">
        <v>12.5</v>
      </c>
      <c r="D1048" s="2">
        <v>8.516</v>
      </c>
      <c r="E1048" s="2">
        <v>8.8439999999999994</v>
      </c>
      <c r="F1048" s="2">
        <v>2945</v>
      </c>
      <c r="G1048" s="2">
        <v>26045.579999999998</v>
      </c>
      <c r="H1048" s="15">
        <v>-1.5718908922792332E-2</v>
      </c>
    </row>
    <row r="1049" spans="1:8" ht="13.5" x14ac:dyDescent="0.25">
      <c r="A1049" s="11"/>
      <c r="B1049" s="10">
        <v>43529</v>
      </c>
      <c r="C1049" s="2">
        <v>12.44</v>
      </c>
      <c r="D1049" s="2">
        <v>8.4749999999999996</v>
      </c>
      <c r="E1049" s="2">
        <v>8.8190000000000008</v>
      </c>
      <c r="F1049" s="2">
        <v>5</v>
      </c>
      <c r="G1049" s="2">
        <v>44.095000000000006</v>
      </c>
      <c r="H1049" s="15">
        <v>-4.8144668858619505E-3</v>
      </c>
    </row>
    <row r="1050" spans="1:8" ht="13.5" x14ac:dyDescent="0.25">
      <c r="A1050" s="11"/>
      <c r="B1050" s="10">
        <v>43530</v>
      </c>
      <c r="C1050" s="2">
        <v>12.44</v>
      </c>
      <c r="D1050" s="2">
        <v>8.4749999999999996</v>
      </c>
      <c r="E1050" s="2">
        <v>8.8049999999999997</v>
      </c>
      <c r="F1050" s="2">
        <v>350</v>
      </c>
      <c r="G1050" s="2">
        <v>3081.75</v>
      </c>
      <c r="H1050" s="15">
        <v>0</v>
      </c>
    </row>
    <row r="1051" spans="1:8" ht="13.5" x14ac:dyDescent="0.25">
      <c r="A1051" s="11"/>
      <c r="B1051" s="10">
        <v>43531</v>
      </c>
      <c r="C1051" s="2">
        <v>12.43</v>
      </c>
      <c r="D1051" s="2">
        <v>8.468</v>
      </c>
      <c r="E1051" s="2">
        <v>8.7070000000000007</v>
      </c>
      <c r="F1051" s="2">
        <v>169</v>
      </c>
      <c r="G1051" s="2">
        <v>1471.4830000000002</v>
      </c>
      <c r="H1051" s="15">
        <v>-8.2595870206485819E-4</v>
      </c>
    </row>
    <row r="1052" spans="1:8" ht="13.5" x14ac:dyDescent="0.25">
      <c r="A1052" s="11"/>
      <c r="B1052" s="10">
        <v>43532</v>
      </c>
      <c r="C1052" s="2">
        <v>12.43</v>
      </c>
      <c r="D1052" s="2">
        <v>8.468</v>
      </c>
      <c r="E1052" s="2">
        <v>8.7319999999999993</v>
      </c>
      <c r="F1052" s="2">
        <v>2477</v>
      </c>
      <c r="G1052" s="2">
        <v>21629.163999999997</v>
      </c>
      <c r="H1052" s="15">
        <v>0</v>
      </c>
    </row>
    <row r="1053" spans="1:8" ht="13.5" x14ac:dyDescent="0.25">
      <c r="A1053" s="11"/>
      <c r="B1053" s="10">
        <v>43535</v>
      </c>
      <c r="C1053" s="2">
        <v>12.43</v>
      </c>
      <c r="D1053" s="2">
        <v>8.468</v>
      </c>
      <c r="E1053" s="2">
        <v>8.6379999999999999</v>
      </c>
      <c r="F1053" s="2">
        <v>1867</v>
      </c>
      <c r="G1053" s="2">
        <v>16127.146000000001</v>
      </c>
      <c r="H1053" s="15">
        <v>0</v>
      </c>
    </row>
    <row r="1054" spans="1:8" ht="13.5" x14ac:dyDescent="0.25">
      <c r="A1054" s="11"/>
      <c r="B1054" s="10">
        <v>43536</v>
      </c>
      <c r="C1054" s="2">
        <v>12.4</v>
      </c>
      <c r="D1054" s="2">
        <v>8.4480000000000004</v>
      </c>
      <c r="E1054" s="2">
        <v>8.5839999999999996</v>
      </c>
      <c r="F1054" s="2">
        <v>1199</v>
      </c>
      <c r="G1054" s="2">
        <v>10292.216</v>
      </c>
      <c r="H1054" s="15">
        <v>-2.3618327822389671E-3</v>
      </c>
    </row>
    <row r="1055" spans="1:8" ht="13.5" x14ac:dyDescent="0.25">
      <c r="A1055" s="11"/>
      <c r="B1055" s="10">
        <v>43537</v>
      </c>
      <c r="C1055" s="2">
        <v>12.1</v>
      </c>
      <c r="D1055" s="2">
        <v>8.2439999999999998</v>
      </c>
      <c r="E1055" s="2">
        <v>8.6769999999999996</v>
      </c>
      <c r="F1055" s="2">
        <v>10662</v>
      </c>
      <c r="G1055" s="2">
        <v>92514.173999999999</v>
      </c>
      <c r="H1055" s="15">
        <v>-2.4147727272727345E-2</v>
      </c>
    </row>
    <row r="1056" spans="1:8" ht="13.5" x14ac:dyDescent="0.25">
      <c r="A1056" s="11"/>
      <c r="B1056" s="10">
        <v>43538</v>
      </c>
      <c r="C1056" s="2">
        <v>12.19</v>
      </c>
      <c r="D1056" s="2">
        <v>8.3049999999999997</v>
      </c>
      <c r="E1056" s="2">
        <v>8.7759999999999998</v>
      </c>
      <c r="F1056" s="2">
        <v>4885</v>
      </c>
      <c r="G1056" s="2">
        <v>42870.76</v>
      </c>
      <c r="H1056" s="15">
        <v>7.3993207180980038E-3</v>
      </c>
    </row>
    <row r="1057" spans="1:8" ht="13.5" x14ac:dyDescent="0.25">
      <c r="A1057" s="11"/>
      <c r="B1057" s="10">
        <v>43539</v>
      </c>
      <c r="C1057" s="2">
        <v>12.5</v>
      </c>
      <c r="D1057" s="2">
        <v>8.516</v>
      </c>
      <c r="E1057" s="2">
        <v>8.6560000000000006</v>
      </c>
      <c r="F1057" s="2">
        <v>602</v>
      </c>
      <c r="G1057" s="2">
        <v>5210.9120000000003</v>
      </c>
      <c r="H1057" s="15">
        <v>2.5406381697772464E-2</v>
      </c>
    </row>
    <row r="1058" spans="1:8" ht="13.5" x14ac:dyDescent="0.25">
      <c r="A1058" s="11"/>
      <c r="B1058" s="10">
        <v>43542</v>
      </c>
      <c r="C1058" s="2">
        <v>12.14</v>
      </c>
      <c r="D1058" s="2">
        <v>8.2710000000000008</v>
      </c>
      <c r="E1058" s="2">
        <v>8.6460000000000008</v>
      </c>
      <c r="F1058" s="2">
        <v>19390</v>
      </c>
      <c r="G1058" s="2">
        <v>167645.94</v>
      </c>
      <c r="H1058" s="15">
        <v>-2.8769375293564964E-2</v>
      </c>
    </row>
    <row r="1059" spans="1:8" ht="13.5" x14ac:dyDescent="0.25">
      <c r="A1059" s="11"/>
      <c r="B1059" s="10">
        <v>43543</v>
      </c>
      <c r="C1059" s="2">
        <v>12.5</v>
      </c>
      <c r="D1059" s="2">
        <v>8.516</v>
      </c>
      <c r="E1059" s="2">
        <v>8.7140000000000004</v>
      </c>
      <c r="F1059" s="2">
        <v>463</v>
      </c>
      <c r="G1059" s="2">
        <v>4034.5820000000003</v>
      </c>
      <c r="H1059" s="15">
        <v>2.962156933865303E-2</v>
      </c>
    </row>
    <row r="1060" spans="1:8" ht="13.5" x14ac:dyDescent="0.25">
      <c r="A1060" s="11"/>
      <c r="B1060" s="10">
        <v>43545</v>
      </c>
      <c r="C1060" s="2">
        <v>12.3</v>
      </c>
      <c r="D1060" s="2">
        <v>8.3800000000000008</v>
      </c>
      <c r="E1060" s="2">
        <v>8.6679999999999993</v>
      </c>
      <c r="F1060" s="2">
        <v>3083</v>
      </c>
      <c r="G1060" s="2">
        <v>26723.444</v>
      </c>
      <c r="H1060" s="15">
        <v>-1.5969938938468674E-2</v>
      </c>
    </row>
    <row r="1061" spans="1:8" ht="13.5" x14ac:dyDescent="0.25">
      <c r="A1061" s="11"/>
      <c r="B1061" s="10">
        <v>43546</v>
      </c>
      <c r="C1061" s="2">
        <v>12.42</v>
      </c>
      <c r="D1061" s="2">
        <v>8.4619999999999997</v>
      </c>
      <c r="E1061" s="2">
        <v>8.6890000000000001</v>
      </c>
      <c r="F1061" s="2">
        <v>503</v>
      </c>
      <c r="G1061" s="2">
        <v>4370.567</v>
      </c>
      <c r="H1061" s="15">
        <v>9.7852028639616884E-3</v>
      </c>
    </row>
    <row r="1062" spans="1:8" ht="13.5" x14ac:dyDescent="0.25">
      <c r="A1062" s="11"/>
      <c r="B1062" s="10">
        <v>43549</v>
      </c>
      <c r="C1062" s="2">
        <v>12.16</v>
      </c>
      <c r="D1062" s="2">
        <v>8.2850000000000001</v>
      </c>
      <c r="E1062" s="2">
        <v>8.8119999999999994</v>
      </c>
      <c r="F1062" s="2">
        <v>10592</v>
      </c>
      <c r="G1062" s="2">
        <v>93336.703999999998</v>
      </c>
      <c r="H1062" s="15">
        <v>-2.0917040888678753E-2</v>
      </c>
    </row>
    <row r="1063" spans="1:8" ht="13.5" x14ac:dyDescent="0.25">
      <c r="A1063" s="11"/>
      <c r="B1063" s="10">
        <v>43550</v>
      </c>
      <c r="C1063" s="2">
        <v>12.43</v>
      </c>
      <c r="D1063" s="2">
        <v>8.468</v>
      </c>
      <c r="E1063" s="2">
        <v>8.61</v>
      </c>
      <c r="F1063" s="2">
        <v>460</v>
      </c>
      <c r="G1063" s="2">
        <v>3960.6</v>
      </c>
      <c r="H1063" s="15">
        <v>2.2088111044055499E-2</v>
      </c>
    </row>
    <row r="1064" spans="1:8" ht="13.5" x14ac:dyDescent="0.25">
      <c r="A1064" s="11"/>
      <c r="B1064" s="10">
        <v>43551</v>
      </c>
      <c r="C1064" s="2">
        <v>12.41</v>
      </c>
      <c r="D1064" s="2">
        <v>8.4550000000000001</v>
      </c>
      <c r="E1064" s="2">
        <v>8.5399999999999991</v>
      </c>
      <c r="F1064" s="2">
        <v>534</v>
      </c>
      <c r="G1064" s="2">
        <v>4560.3599999999997</v>
      </c>
      <c r="H1064" s="15">
        <v>-1.5351913084553496E-3</v>
      </c>
    </row>
    <row r="1065" spans="1:8" ht="13.5" x14ac:dyDescent="0.25">
      <c r="A1065" s="11"/>
      <c r="B1065" s="10">
        <v>43552</v>
      </c>
      <c r="C1065" s="2">
        <v>12.05</v>
      </c>
      <c r="D1065" s="2">
        <v>8.2100000000000009</v>
      </c>
      <c r="E1065" s="2">
        <v>8.5410000000000004</v>
      </c>
      <c r="F1065" s="2">
        <v>236</v>
      </c>
      <c r="G1065" s="2">
        <v>2015.6760000000002</v>
      </c>
      <c r="H1065" s="15">
        <v>-2.8976936723831958E-2</v>
      </c>
    </row>
    <row r="1066" spans="1:8" ht="13.5" x14ac:dyDescent="0.25">
      <c r="A1066" s="11"/>
      <c r="B1066" s="10">
        <v>43553</v>
      </c>
      <c r="C1066" s="2">
        <v>12.39</v>
      </c>
      <c r="D1066" s="2">
        <v>8.4410000000000007</v>
      </c>
      <c r="E1066" s="2">
        <v>8.7560000000000002</v>
      </c>
      <c r="F1066" s="2">
        <v>200</v>
      </c>
      <c r="G1066" s="2">
        <v>1751.2</v>
      </c>
      <c r="H1066" s="15">
        <v>2.8136419001218008E-2</v>
      </c>
    </row>
    <row r="1067" spans="1:8" ht="13.5" x14ac:dyDescent="0.25">
      <c r="A1067" s="11"/>
      <c r="B1067" s="10">
        <v>43556</v>
      </c>
      <c r="C1067" s="2">
        <v>12.6</v>
      </c>
      <c r="D1067" s="2">
        <v>8.5839999999999996</v>
      </c>
      <c r="E1067" s="2">
        <v>8.6620000000000008</v>
      </c>
      <c r="F1067" s="2">
        <v>684</v>
      </c>
      <c r="G1067" s="2">
        <v>5924.8080000000009</v>
      </c>
      <c r="H1067" s="15">
        <v>1.6941120720293672E-2</v>
      </c>
    </row>
    <row r="1068" spans="1:8" ht="13.5" x14ac:dyDescent="0.25">
      <c r="A1068" s="11"/>
      <c r="B1068" s="10">
        <v>43557</v>
      </c>
      <c r="C1068" s="2">
        <v>12.23</v>
      </c>
      <c r="D1068" s="2">
        <v>8.3320000000000007</v>
      </c>
      <c r="E1068" s="2">
        <v>9.1159999999999997</v>
      </c>
      <c r="F1068" s="2">
        <v>18305</v>
      </c>
      <c r="G1068" s="2">
        <v>166868.38</v>
      </c>
      <c r="H1068" s="15">
        <v>-2.9356943150046472E-2</v>
      </c>
    </row>
    <row r="1069" spans="1:8" ht="13.5" x14ac:dyDescent="0.25">
      <c r="A1069" s="11"/>
      <c r="B1069" s="10">
        <v>43558</v>
      </c>
      <c r="C1069" s="2">
        <v>12.96</v>
      </c>
      <c r="D1069" s="2">
        <v>8.83</v>
      </c>
      <c r="E1069" s="2">
        <v>9.0719999999999992</v>
      </c>
      <c r="F1069" s="2">
        <v>6063</v>
      </c>
      <c r="G1069" s="2">
        <v>55003.535999999993</v>
      </c>
      <c r="H1069" s="15">
        <v>5.9769563130100734E-2</v>
      </c>
    </row>
    <row r="1070" spans="1:8" ht="13.5" x14ac:dyDescent="0.25">
      <c r="A1070" s="11"/>
      <c r="B1070" s="10">
        <v>43559</v>
      </c>
      <c r="C1070" s="2">
        <v>12.8</v>
      </c>
      <c r="D1070" s="2">
        <v>8.7210000000000001</v>
      </c>
      <c r="E1070" s="2">
        <v>9.0579999999999998</v>
      </c>
      <c r="F1070" s="2">
        <v>414</v>
      </c>
      <c r="G1070" s="2">
        <v>3750.0119999999997</v>
      </c>
      <c r="H1070" s="15">
        <v>-1.2344280860702149E-2</v>
      </c>
    </row>
    <row r="1071" spans="1:8" ht="13.5" x14ac:dyDescent="0.25">
      <c r="A1071" s="11"/>
      <c r="B1071" s="10">
        <v>43560</v>
      </c>
      <c r="C1071" s="2">
        <v>12.8</v>
      </c>
      <c r="D1071" s="2">
        <v>8.7210000000000001</v>
      </c>
      <c r="E1071" s="2">
        <v>9.0530000000000008</v>
      </c>
      <c r="F1071" s="2">
        <v>1601</v>
      </c>
      <c r="G1071" s="2">
        <v>14493.853000000001</v>
      </c>
      <c r="H1071" s="15">
        <v>0</v>
      </c>
    </row>
    <row r="1072" spans="1:8" ht="13.5" x14ac:dyDescent="0.25">
      <c r="A1072" s="11"/>
      <c r="B1072" s="10">
        <v>43563</v>
      </c>
      <c r="C1072" s="2">
        <v>12.94</v>
      </c>
      <c r="D1072" s="2">
        <v>8.8160000000000007</v>
      </c>
      <c r="E1072" s="2">
        <v>9.1649999999999991</v>
      </c>
      <c r="F1072" s="2">
        <v>155</v>
      </c>
      <c r="G1072" s="2">
        <v>1420.5749999999998</v>
      </c>
      <c r="H1072" s="15">
        <v>1.0893246187363908E-2</v>
      </c>
    </row>
    <row r="1073" spans="1:8" ht="13.5" x14ac:dyDescent="0.25">
      <c r="A1073" s="11"/>
      <c r="B1073" s="10">
        <v>43565</v>
      </c>
      <c r="C1073" s="2">
        <v>12.93</v>
      </c>
      <c r="D1073" s="2">
        <v>8.8089999999999993</v>
      </c>
      <c r="E1073" s="2">
        <v>9.0459999999999994</v>
      </c>
      <c r="F1073" s="2">
        <v>2182</v>
      </c>
      <c r="G1073" s="2">
        <v>19738.371999999999</v>
      </c>
      <c r="H1073" s="15">
        <v>-7.940108892923604E-4</v>
      </c>
    </row>
    <row r="1074" spans="1:8" ht="13.5" x14ac:dyDescent="0.25">
      <c r="A1074" s="11"/>
      <c r="B1074" s="10">
        <v>43566</v>
      </c>
      <c r="C1074" s="2">
        <v>12.9</v>
      </c>
      <c r="D1074" s="2">
        <v>8.7889999999999997</v>
      </c>
      <c r="E1074" s="2">
        <v>9.1159999999999997</v>
      </c>
      <c r="F1074" s="2">
        <v>2308</v>
      </c>
      <c r="G1074" s="2">
        <v>21039.727999999999</v>
      </c>
      <c r="H1074" s="15">
        <v>-2.2704052673401722E-3</v>
      </c>
    </row>
    <row r="1075" spans="1:8" ht="13.5" x14ac:dyDescent="0.25">
      <c r="A1075" s="11"/>
      <c r="B1075" s="10">
        <v>43567</v>
      </c>
      <c r="C1075" s="2">
        <v>12.75</v>
      </c>
      <c r="D1075" s="2">
        <v>8.6859999999999999</v>
      </c>
      <c r="E1075" s="2">
        <v>8.9990000000000006</v>
      </c>
      <c r="F1075" s="2">
        <v>765</v>
      </c>
      <c r="G1075" s="2">
        <v>6884.2350000000006</v>
      </c>
      <c r="H1075" s="15">
        <v>-1.1719194447604935E-2</v>
      </c>
    </row>
    <row r="1076" spans="1:8" ht="13.5" x14ac:dyDescent="0.25">
      <c r="A1076" s="11"/>
      <c r="B1076" s="10">
        <v>43570</v>
      </c>
      <c r="C1076" s="2">
        <v>12.7</v>
      </c>
      <c r="D1076" s="2">
        <v>8.6519999999999992</v>
      </c>
      <c r="E1076" s="2">
        <v>9.1280000000000001</v>
      </c>
      <c r="F1076" s="2">
        <v>1001</v>
      </c>
      <c r="G1076" s="2">
        <v>9137.1280000000006</v>
      </c>
      <c r="H1076" s="15">
        <v>-3.9143449228644595E-3</v>
      </c>
    </row>
    <row r="1077" spans="1:8" ht="13.5" x14ac:dyDescent="0.25">
      <c r="A1077" s="11"/>
      <c r="B1077" s="10">
        <v>43571</v>
      </c>
      <c r="C1077" s="2">
        <v>12.87</v>
      </c>
      <c r="D1077" s="2">
        <v>8.7680000000000007</v>
      </c>
      <c r="E1077" s="2">
        <v>9.0739999999999998</v>
      </c>
      <c r="F1077" s="2">
        <v>52204</v>
      </c>
      <c r="G1077" s="2">
        <v>473699.09600000002</v>
      </c>
      <c r="H1077" s="15">
        <v>1.3407304669440758E-2</v>
      </c>
    </row>
    <row r="1078" spans="1:8" ht="13.5" x14ac:dyDescent="0.25">
      <c r="A1078" s="11"/>
      <c r="B1078" s="10">
        <v>43572</v>
      </c>
      <c r="C1078" s="2">
        <v>12.5</v>
      </c>
      <c r="D1078" s="2">
        <v>8.516</v>
      </c>
      <c r="E1078" s="2">
        <v>9.07</v>
      </c>
      <c r="F1078" s="2">
        <v>49102</v>
      </c>
      <c r="G1078" s="2">
        <v>445355.14</v>
      </c>
      <c r="H1078" s="15">
        <v>-2.8740875912408832E-2</v>
      </c>
    </row>
    <row r="1079" spans="1:8" ht="13.5" x14ac:dyDescent="0.25">
      <c r="A1079" s="11"/>
      <c r="B1079" s="10">
        <v>43573</v>
      </c>
      <c r="C1079" s="2">
        <v>12.8</v>
      </c>
      <c r="D1079" s="2">
        <v>8.7210000000000001</v>
      </c>
      <c r="E1079" s="2">
        <v>9.2390000000000008</v>
      </c>
      <c r="F1079" s="2">
        <v>20711</v>
      </c>
      <c r="G1079" s="2">
        <v>191348.929</v>
      </c>
      <c r="H1079" s="15">
        <v>2.4072334429309544E-2</v>
      </c>
    </row>
    <row r="1080" spans="1:8" ht="13.5" x14ac:dyDescent="0.25">
      <c r="A1080" s="11"/>
      <c r="B1080" s="10">
        <v>43574</v>
      </c>
      <c r="C1080" s="2">
        <v>13.18</v>
      </c>
      <c r="D1080" s="2">
        <v>8.9789999999999992</v>
      </c>
      <c r="E1080" s="2">
        <v>9.6310000000000002</v>
      </c>
      <c r="F1080" s="2">
        <v>6239</v>
      </c>
      <c r="G1080" s="2">
        <v>60087.809000000001</v>
      </c>
      <c r="H1080" s="15">
        <v>2.9583763329893261E-2</v>
      </c>
    </row>
    <row r="1081" spans="1:8" ht="13.5" x14ac:dyDescent="0.25">
      <c r="A1081" s="11"/>
      <c r="B1081" s="10">
        <v>43577</v>
      </c>
      <c r="C1081" s="2">
        <v>13.79</v>
      </c>
      <c r="D1081" s="2">
        <v>9.3949999999999996</v>
      </c>
      <c r="E1081" s="2">
        <v>10.244999999999999</v>
      </c>
      <c r="F1081" s="2">
        <v>7178</v>
      </c>
      <c r="G1081" s="2">
        <v>73538.61</v>
      </c>
      <c r="H1081" s="15">
        <v>4.6330326316961844E-2</v>
      </c>
    </row>
    <row r="1082" spans="1:8" ht="13.5" x14ac:dyDescent="0.25">
      <c r="A1082" s="11"/>
      <c r="B1082" s="10">
        <v>43578</v>
      </c>
      <c r="C1082" s="2">
        <v>14.61</v>
      </c>
      <c r="D1082" s="2">
        <v>9.9540000000000006</v>
      </c>
      <c r="E1082" s="2">
        <v>10.752000000000001</v>
      </c>
      <c r="F1082" s="2">
        <v>19178</v>
      </c>
      <c r="G1082" s="2">
        <v>206201.856</v>
      </c>
      <c r="H1082" s="15">
        <v>5.9499733901011292E-2</v>
      </c>
    </row>
    <row r="1083" spans="1:8" ht="13.5" x14ac:dyDescent="0.25">
      <c r="A1083" s="11"/>
      <c r="B1083" s="10">
        <v>43579</v>
      </c>
      <c r="C1083" s="2">
        <v>14.9</v>
      </c>
      <c r="D1083" s="2">
        <v>10.151</v>
      </c>
      <c r="E1083" s="2">
        <v>10.507</v>
      </c>
      <c r="F1083" s="2">
        <v>1280</v>
      </c>
      <c r="G1083" s="2">
        <v>13448.96</v>
      </c>
      <c r="H1083" s="15">
        <v>1.9791038778380468E-2</v>
      </c>
    </row>
    <row r="1084" spans="1:8" ht="13.5" x14ac:dyDescent="0.25">
      <c r="A1084" s="11"/>
      <c r="B1084" s="10">
        <v>43580</v>
      </c>
      <c r="C1084" s="2">
        <v>14.8</v>
      </c>
      <c r="D1084" s="2">
        <v>10.083</v>
      </c>
      <c r="E1084" s="2">
        <v>10.467000000000001</v>
      </c>
      <c r="F1084" s="2">
        <v>590</v>
      </c>
      <c r="G1084" s="2">
        <v>6175.5300000000007</v>
      </c>
      <c r="H1084" s="15">
        <v>-6.6988474041965928E-3</v>
      </c>
    </row>
    <row r="1085" spans="1:8" ht="13.5" x14ac:dyDescent="0.25">
      <c r="A1085" s="11"/>
      <c r="B1085" s="10">
        <v>43581</v>
      </c>
      <c r="C1085" s="2">
        <v>14.37</v>
      </c>
      <c r="D1085" s="2">
        <v>9.7899999999999991</v>
      </c>
      <c r="E1085" s="2">
        <v>10.291</v>
      </c>
      <c r="F1085" s="2">
        <v>120</v>
      </c>
      <c r="G1085" s="2">
        <v>1234.92</v>
      </c>
      <c r="H1085" s="15">
        <v>-2.9058811861549246E-2</v>
      </c>
    </row>
    <row r="1086" spans="1:8" ht="13.5" x14ac:dyDescent="0.25">
      <c r="A1086" s="11"/>
      <c r="B1086" s="10">
        <v>43584</v>
      </c>
      <c r="C1086" s="2">
        <v>14.6</v>
      </c>
      <c r="D1086" s="2">
        <v>9.9469999999999992</v>
      </c>
      <c r="E1086" s="2">
        <v>10.196</v>
      </c>
      <c r="F1086" s="2">
        <v>113</v>
      </c>
      <c r="G1086" s="2">
        <v>1152.1479999999999</v>
      </c>
      <c r="H1086" s="15">
        <v>1.6036772216547503E-2</v>
      </c>
    </row>
    <row r="1087" spans="1:8" ht="13.5" x14ac:dyDescent="0.25">
      <c r="A1087" s="11"/>
      <c r="B1087" s="10">
        <v>43585</v>
      </c>
      <c r="C1087" s="2">
        <v>14.35</v>
      </c>
      <c r="D1087" s="2">
        <v>9.7769999999999992</v>
      </c>
      <c r="E1087" s="2">
        <v>9.9580000000000002</v>
      </c>
      <c r="F1087" s="2">
        <v>515</v>
      </c>
      <c r="G1087" s="2">
        <v>5128.37</v>
      </c>
      <c r="H1087" s="15">
        <v>-1.7090580074394283E-2</v>
      </c>
    </row>
    <row r="1088" spans="1:8" ht="13.5" x14ac:dyDescent="0.25">
      <c r="A1088" s="11"/>
      <c r="B1088" s="10">
        <v>43587</v>
      </c>
      <c r="C1088" s="2">
        <v>13.92</v>
      </c>
      <c r="D1088" s="2">
        <v>9.484</v>
      </c>
      <c r="E1088" s="2">
        <v>9.7759999999999998</v>
      </c>
      <c r="F1088" s="2">
        <v>1640</v>
      </c>
      <c r="G1088" s="2">
        <v>16032.64</v>
      </c>
      <c r="H1088" s="15">
        <v>-2.9968292932392275E-2</v>
      </c>
    </row>
    <row r="1089" spans="1:8" ht="13.5" x14ac:dyDescent="0.25">
      <c r="A1089" s="11"/>
      <c r="B1089" s="10">
        <v>43588</v>
      </c>
      <c r="C1089" s="2">
        <v>13.98</v>
      </c>
      <c r="D1089" s="2">
        <v>9.5239999999999991</v>
      </c>
      <c r="E1089" s="2">
        <v>9.67</v>
      </c>
      <c r="F1089" s="2">
        <v>1235</v>
      </c>
      <c r="G1089" s="2">
        <v>11942.45</v>
      </c>
      <c r="H1089" s="15">
        <v>4.217629692112943E-3</v>
      </c>
    </row>
    <row r="1090" spans="1:8" ht="13.5" x14ac:dyDescent="0.25">
      <c r="A1090" s="11"/>
      <c r="B1090" s="10">
        <v>43591</v>
      </c>
      <c r="C1090" s="2">
        <v>13.9</v>
      </c>
      <c r="D1090" s="2">
        <v>9.4700000000000006</v>
      </c>
      <c r="E1090" s="2">
        <v>9.4429999999999996</v>
      </c>
      <c r="F1090" s="2">
        <v>4651</v>
      </c>
      <c r="G1090" s="2">
        <v>43919.392999999996</v>
      </c>
      <c r="H1090" s="15">
        <v>-5.6698866022677971E-3</v>
      </c>
    </row>
    <row r="1091" spans="1:8" ht="13.5" x14ac:dyDescent="0.25">
      <c r="A1091" s="11"/>
      <c r="B1091" s="10">
        <v>43592</v>
      </c>
      <c r="C1091" s="2">
        <v>13.31</v>
      </c>
      <c r="D1091" s="2">
        <v>9.0679999999999996</v>
      </c>
      <c r="E1091" s="2">
        <v>9.4700000000000006</v>
      </c>
      <c r="F1091" s="2">
        <v>177</v>
      </c>
      <c r="G1091" s="2">
        <v>1676.19</v>
      </c>
      <c r="H1091" s="15">
        <v>-4.244984160506874E-2</v>
      </c>
    </row>
    <row r="1092" spans="1:8" ht="13.5" x14ac:dyDescent="0.25">
      <c r="A1092" s="11"/>
      <c r="B1092" s="10">
        <v>43593</v>
      </c>
      <c r="C1092" s="2">
        <v>13.34</v>
      </c>
      <c r="D1092" s="2">
        <v>9.0879999999999992</v>
      </c>
      <c r="E1092" s="2">
        <v>9.4260000000000002</v>
      </c>
      <c r="F1092" s="2">
        <v>7635</v>
      </c>
      <c r="G1092" s="2">
        <v>71967.509999999995</v>
      </c>
      <c r="H1092" s="15">
        <v>2.2055580061755157E-3</v>
      </c>
    </row>
    <row r="1093" spans="1:8" ht="13.5" x14ac:dyDescent="0.25">
      <c r="A1093" s="11"/>
      <c r="B1093" s="10">
        <v>43594</v>
      </c>
      <c r="C1093" s="2">
        <v>13.3</v>
      </c>
      <c r="D1093" s="2">
        <v>9.0609999999999999</v>
      </c>
      <c r="E1093" s="2">
        <v>9.43</v>
      </c>
      <c r="F1093" s="2">
        <v>648</v>
      </c>
      <c r="G1093" s="2">
        <v>6110.6399999999994</v>
      </c>
      <c r="H1093" s="15">
        <v>-2.9709507042252697E-3</v>
      </c>
    </row>
    <row r="1094" spans="1:8" ht="13.5" x14ac:dyDescent="0.25">
      <c r="A1094" s="11"/>
      <c r="B1094" s="10">
        <v>43595</v>
      </c>
      <c r="C1094" s="2">
        <v>13.3</v>
      </c>
      <c r="D1094" s="2">
        <v>9.0609999999999999</v>
      </c>
      <c r="E1094" s="2">
        <v>9.6769999999999996</v>
      </c>
      <c r="F1094" s="2">
        <v>2</v>
      </c>
      <c r="G1094" s="2">
        <v>19.353999999999999</v>
      </c>
      <c r="H1094" s="15">
        <v>0</v>
      </c>
    </row>
    <row r="1095" spans="1:8" ht="13.5" x14ac:dyDescent="0.25">
      <c r="A1095" s="11"/>
      <c r="B1095" s="10">
        <v>43598</v>
      </c>
      <c r="C1095" s="2">
        <v>13.65</v>
      </c>
      <c r="D1095" s="2">
        <v>9.3000000000000007</v>
      </c>
      <c r="E1095" s="2">
        <v>9.3919999999999995</v>
      </c>
      <c r="F1095" s="2">
        <v>1966</v>
      </c>
      <c r="G1095" s="2">
        <v>18464.671999999999</v>
      </c>
      <c r="H1095" s="15">
        <v>2.6376779604900206E-2</v>
      </c>
    </row>
    <row r="1096" spans="1:8" ht="13.5" x14ac:dyDescent="0.25">
      <c r="A1096" s="11"/>
      <c r="B1096" s="10">
        <v>43599</v>
      </c>
      <c r="C1096" s="2">
        <v>13.2</v>
      </c>
      <c r="D1096" s="2">
        <v>8.9930000000000003</v>
      </c>
      <c r="E1096" s="2">
        <v>9.1370000000000005</v>
      </c>
      <c r="F1096" s="2">
        <v>1463</v>
      </c>
      <c r="G1096" s="2">
        <v>13367.431</v>
      </c>
      <c r="H1096" s="15">
        <v>-3.3010752688172079E-2</v>
      </c>
    </row>
    <row r="1097" spans="1:8" ht="13.5" x14ac:dyDescent="0.25">
      <c r="A1097" s="11"/>
      <c r="B1097" s="10">
        <v>43600</v>
      </c>
      <c r="C1097" s="2">
        <v>12.96</v>
      </c>
      <c r="D1097" s="2">
        <v>9.25</v>
      </c>
      <c r="E1097" s="2">
        <v>9.6319999999999997</v>
      </c>
      <c r="F1097" s="2">
        <v>1120</v>
      </c>
      <c r="G1097" s="2">
        <v>10787.84</v>
      </c>
      <c r="H1097" s="15">
        <v>2.8577782719893214E-2</v>
      </c>
    </row>
    <row r="1098" spans="1:8" ht="13.5" x14ac:dyDescent="0.25">
      <c r="A1098" s="11"/>
      <c r="B1098" s="10">
        <v>43601</v>
      </c>
      <c r="C1098" s="2">
        <v>12.97</v>
      </c>
      <c r="D1098" s="2">
        <v>9.2569999999999997</v>
      </c>
      <c r="E1098" s="2">
        <v>9.6259999999999994</v>
      </c>
      <c r="F1098" s="2">
        <v>1053</v>
      </c>
      <c r="G1098" s="2">
        <v>10136.178</v>
      </c>
      <c r="H1098" s="15">
        <v>7.5675675675672145E-4</v>
      </c>
    </row>
    <row r="1099" spans="1:8" ht="13.5" x14ac:dyDescent="0.25">
      <c r="A1099" s="11"/>
      <c r="B1099" s="10">
        <v>43602</v>
      </c>
      <c r="C1099" s="2">
        <v>12.94</v>
      </c>
      <c r="D1099" s="2">
        <v>9.2360000000000007</v>
      </c>
      <c r="E1099" s="2">
        <v>9.5809999999999995</v>
      </c>
      <c r="F1099" s="2">
        <v>9</v>
      </c>
      <c r="G1099" s="2">
        <v>86.228999999999999</v>
      </c>
      <c r="H1099" s="15">
        <v>-2.2685535270604968E-3</v>
      </c>
    </row>
    <row r="1100" spans="1:8" ht="13.5" x14ac:dyDescent="0.25">
      <c r="A1100" s="11"/>
      <c r="B1100" s="10">
        <v>43605</v>
      </c>
      <c r="C1100" s="2">
        <v>12.9</v>
      </c>
      <c r="D1100" s="2">
        <v>9.2070000000000007</v>
      </c>
      <c r="E1100" s="2">
        <v>9.2989999999999995</v>
      </c>
      <c r="F1100" s="2">
        <v>316</v>
      </c>
      <c r="G1100" s="2">
        <v>2938.4839999999999</v>
      </c>
      <c r="H1100" s="15">
        <v>-3.1398873971416105E-3</v>
      </c>
    </row>
    <row r="1101" spans="1:8" ht="13.5" x14ac:dyDescent="0.25">
      <c r="A1101" s="11"/>
      <c r="B1101" s="10">
        <v>43606</v>
      </c>
      <c r="C1101" s="2">
        <v>12.52</v>
      </c>
      <c r="D1101" s="2">
        <v>8.9359999999999999</v>
      </c>
      <c r="E1101" s="2">
        <v>9.3019999999999996</v>
      </c>
      <c r="F1101" s="2">
        <v>9694</v>
      </c>
      <c r="G1101" s="2">
        <v>90173.588000000003</v>
      </c>
      <c r="H1101" s="15">
        <v>-2.9434126208319842E-2</v>
      </c>
    </row>
    <row r="1102" spans="1:8" ht="13.5" x14ac:dyDescent="0.25">
      <c r="A1102" s="11"/>
      <c r="B1102" s="10">
        <v>43607</v>
      </c>
      <c r="C1102" s="2">
        <v>12.52</v>
      </c>
      <c r="D1102" s="2">
        <v>8.9359999999999999</v>
      </c>
      <c r="E1102" s="2">
        <v>9.2739999999999991</v>
      </c>
      <c r="F1102" s="2">
        <v>10563</v>
      </c>
      <c r="G1102" s="2">
        <v>97961.261999999988</v>
      </c>
      <c r="H1102" s="15">
        <v>0</v>
      </c>
    </row>
    <row r="1103" spans="1:8" ht="13.5" x14ac:dyDescent="0.25">
      <c r="A1103" s="11"/>
      <c r="B1103" s="10">
        <v>43608</v>
      </c>
      <c r="C1103" s="2">
        <v>12.52</v>
      </c>
      <c r="D1103" s="2">
        <v>8.9359999999999999</v>
      </c>
      <c r="E1103" s="2">
        <v>9.2970000000000006</v>
      </c>
      <c r="F1103" s="2">
        <v>1625</v>
      </c>
      <c r="G1103" s="2">
        <v>15107.625000000002</v>
      </c>
      <c r="H1103" s="15">
        <v>0</v>
      </c>
    </row>
    <row r="1104" spans="1:8" ht="13.5" x14ac:dyDescent="0.25">
      <c r="A1104" s="11"/>
      <c r="B1104" s="10">
        <v>43609</v>
      </c>
      <c r="C1104" s="2">
        <v>12.52</v>
      </c>
      <c r="D1104" s="2">
        <v>8.9359999999999999</v>
      </c>
      <c r="E1104" s="2">
        <v>9.1470000000000002</v>
      </c>
      <c r="F1104" s="2">
        <v>1060</v>
      </c>
      <c r="G1104" s="2">
        <v>9695.82</v>
      </c>
      <c r="H1104" s="15">
        <v>0</v>
      </c>
    </row>
    <row r="1105" spans="1:8" ht="13.5" x14ac:dyDescent="0.25">
      <c r="A1105" s="11"/>
      <c r="B1105" s="10">
        <v>43612</v>
      </c>
      <c r="C1105" s="2">
        <v>12.5</v>
      </c>
      <c r="D1105" s="2">
        <v>8.9220000000000006</v>
      </c>
      <c r="E1105" s="2">
        <v>9.4649999999999999</v>
      </c>
      <c r="F1105" s="2">
        <v>1776</v>
      </c>
      <c r="G1105" s="2">
        <v>16809.84</v>
      </c>
      <c r="H1105" s="15">
        <v>-1.5666965085048507E-3</v>
      </c>
    </row>
    <row r="1106" spans="1:8" ht="13.5" x14ac:dyDescent="0.25">
      <c r="A1106" s="11"/>
      <c r="B1106" s="10">
        <v>43613</v>
      </c>
      <c r="C1106" s="2">
        <v>12.77</v>
      </c>
      <c r="D1106" s="2">
        <v>9.1140000000000008</v>
      </c>
      <c r="E1106" s="2">
        <v>9.3780000000000001</v>
      </c>
      <c r="F1106" s="2">
        <v>964</v>
      </c>
      <c r="G1106" s="2">
        <v>9040.3919999999998</v>
      </c>
      <c r="H1106" s="15">
        <v>2.1519838601210508E-2</v>
      </c>
    </row>
    <row r="1107" spans="1:8" ht="13.5" x14ac:dyDescent="0.25">
      <c r="A1107" s="11"/>
      <c r="B1107" s="10">
        <v>43614</v>
      </c>
      <c r="C1107" s="2">
        <v>12.5</v>
      </c>
      <c r="D1107" s="2">
        <v>8.9220000000000006</v>
      </c>
      <c r="E1107" s="2">
        <v>9.2850000000000001</v>
      </c>
      <c r="F1107" s="2">
        <v>5360</v>
      </c>
      <c r="G1107" s="2">
        <v>49767.6</v>
      </c>
      <c r="H1107" s="15">
        <v>-2.1066491112574078E-2</v>
      </c>
    </row>
    <row r="1108" spans="1:8" ht="13.5" x14ac:dyDescent="0.25">
      <c r="A1108" s="11"/>
      <c r="B1108" s="10">
        <v>43615</v>
      </c>
      <c r="C1108" s="2">
        <v>12.5</v>
      </c>
      <c r="D1108" s="2">
        <v>8.9220000000000006</v>
      </c>
      <c r="E1108" s="2">
        <v>9.2680000000000007</v>
      </c>
      <c r="F1108" s="2">
        <v>820</v>
      </c>
      <c r="G1108" s="2">
        <v>7599.76</v>
      </c>
      <c r="H1108" s="15">
        <v>0</v>
      </c>
    </row>
    <row r="1109" spans="1:8" ht="13.5" x14ac:dyDescent="0.25">
      <c r="A1109" s="11"/>
      <c r="B1109" s="10">
        <v>43616</v>
      </c>
      <c r="C1109" s="2">
        <v>12.48</v>
      </c>
      <c r="D1109" s="2">
        <v>8.907</v>
      </c>
      <c r="E1109" s="2">
        <v>9.1419999999999995</v>
      </c>
      <c r="F1109" s="2">
        <v>805</v>
      </c>
      <c r="G1109" s="2">
        <v>7359.3099999999995</v>
      </c>
      <c r="H1109" s="15">
        <v>-1.6812373907196332E-3</v>
      </c>
    </row>
    <row r="1110" spans="1:8" ht="13.5" x14ac:dyDescent="0.25">
      <c r="A1110" s="11"/>
      <c r="B1110" s="10">
        <v>43619</v>
      </c>
      <c r="C1110" s="2">
        <v>12.3</v>
      </c>
      <c r="D1110" s="2">
        <v>8.7789999999999999</v>
      </c>
      <c r="E1110" s="2">
        <v>9.0570000000000004</v>
      </c>
      <c r="F1110" s="2">
        <v>1679</v>
      </c>
      <c r="G1110" s="2">
        <v>15206.703000000001</v>
      </c>
      <c r="H1110" s="15">
        <v>-1.4370719658695422E-2</v>
      </c>
    </row>
    <row r="1111" spans="1:8" ht="13.5" x14ac:dyDescent="0.25">
      <c r="A1111" s="11"/>
      <c r="B1111" s="10">
        <v>43623</v>
      </c>
      <c r="C1111" s="2">
        <v>12.2</v>
      </c>
      <c r="D1111" s="2">
        <v>8.7080000000000002</v>
      </c>
      <c r="E1111" s="2">
        <v>8.9130000000000003</v>
      </c>
      <c r="F1111" s="2">
        <v>18907</v>
      </c>
      <c r="G1111" s="2">
        <v>168518.09100000001</v>
      </c>
      <c r="H1111" s="15">
        <v>-8.0874814899190937E-3</v>
      </c>
    </row>
    <row r="1112" spans="1:8" ht="13.5" x14ac:dyDescent="0.25">
      <c r="A1112" s="11"/>
      <c r="B1112" s="10">
        <v>43626</v>
      </c>
      <c r="C1112" s="2">
        <v>12</v>
      </c>
      <c r="D1112" s="2">
        <v>8.5649999999999995</v>
      </c>
      <c r="E1112" s="2">
        <v>8.9130000000000003</v>
      </c>
      <c r="F1112" s="2">
        <v>7244</v>
      </c>
      <c r="G1112" s="2">
        <v>64565.772000000004</v>
      </c>
      <c r="H1112" s="15">
        <v>-1.6421681212678074E-2</v>
      </c>
    </row>
    <row r="1113" spans="1:8" ht="13.5" x14ac:dyDescent="0.25">
      <c r="A1113" s="11"/>
      <c r="B1113" s="10">
        <v>43627</v>
      </c>
      <c r="C1113" s="2">
        <v>12.35</v>
      </c>
      <c r="D1113" s="2">
        <v>8.8149999999999995</v>
      </c>
      <c r="E1113" s="2">
        <v>8.98</v>
      </c>
      <c r="F1113" s="2">
        <v>3113</v>
      </c>
      <c r="G1113" s="2">
        <v>27954.74</v>
      </c>
      <c r="H1113" s="15">
        <v>2.918855808523059E-2</v>
      </c>
    </row>
    <row r="1114" spans="1:8" ht="13.5" x14ac:dyDescent="0.25">
      <c r="A1114" s="11"/>
      <c r="B1114" s="10">
        <v>43628</v>
      </c>
      <c r="C1114" s="2">
        <v>12.3</v>
      </c>
      <c r="D1114" s="2">
        <v>8.7789999999999999</v>
      </c>
      <c r="E1114" s="2">
        <v>9.1259999999999994</v>
      </c>
      <c r="F1114" s="2">
        <v>75</v>
      </c>
      <c r="G1114" s="2">
        <v>684.44999999999993</v>
      </c>
      <c r="H1114" s="15">
        <v>-4.0839478162223017E-3</v>
      </c>
    </row>
    <row r="1115" spans="1:8" ht="13.5" x14ac:dyDescent="0.25">
      <c r="A1115" s="11"/>
      <c r="B1115" s="10">
        <v>43629</v>
      </c>
      <c r="C1115" s="2">
        <v>12.28</v>
      </c>
      <c r="D1115" s="2">
        <v>8.7650000000000006</v>
      </c>
      <c r="E1115" s="2">
        <v>8.9849999999999994</v>
      </c>
      <c r="F1115" s="2">
        <v>739</v>
      </c>
      <c r="G1115" s="2">
        <v>6639.915</v>
      </c>
      <c r="H1115" s="15">
        <v>-1.5947146599839784E-3</v>
      </c>
    </row>
    <row r="1116" spans="1:8" ht="13.5" x14ac:dyDescent="0.25">
      <c r="A1116" s="11"/>
      <c r="B1116" s="10">
        <v>43630</v>
      </c>
      <c r="C1116" s="2">
        <v>12.1</v>
      </c>
      <c r="D1116" s="2">
        <v>8.6359999999999992</v>
      </c>
      <c r="E1116" s="2">
        <v>8.9849999999999994</v>
      </c>
      <c r="F1116" s="2">
        <v>2090</v>
      </c>
      <c r="G1116" s="2">
        <v>18778.649999999998</v>
      </c>
      <c r="H1116" s="15">
        <v>-1.4717626925271116E-2</v>
      </c>
    </row>
    <row r="1117" spans="1:8" ht="13.5" x14ac:dyDescent="0.25">
      <c r="A1117" s="11"/>
      <c r="B1117" s="10">
        <v>43633</v>
      </c>
      <c r="C1117" s="2">
        <v>12.1</v>
      </c>
      <c r="D1117" s="2">
        <v>8.6359999999999992</v>
      </c>
      <c r="E1117" s="2">
        <v>8.9499999999999993</v>
      </c>
      <c r="F1117" s="2">
        <v>5451</v>
      </c>
      <c r="G1117" s="2">
        <v>48786.45</v>
      </c>
      <c r="H1117" s="15">
        <v>0</v>
      </c>
    </row>
    <row r="1118" spans="1:8" ht="13.5" x14ac:dyDescent="0.25">
      <c r="A1118" s="11"/>
      <c r="B1118" s="10">
        <v>43634</v>
      </c>
      <c r="C1118" s="2">
        <v>12.1</v>
      </c>
      <c r="D1118" s="2">
        <v>8.6359999999999992</v>
      </c>
      <c r="E1118" s="2">
        <v>9.1460000000000008</v>
      </c>
      <c r="F1118" s="2">
        <v>6026</v>
      </c>
      <c r="G1118" s="2">
        <v>55113.796000000002</v>
      </c>
      <c r="H1118" s="15">
        <v>0</v>
      </c>
    </row>
    <row r="1119" spans="1:8" ht="13.5" x14ac:dyDescent="0.25">
      <c r="A1119" s="11"/>
      <c r="B1119" s="10">
        <v>43635</v>
      </c>
      <c r="C1119" s="2">
        <v>12.3</v>
      </c>
      <c r="D1119" s="2">
        <v>8.7789999999999999</v>
      </c>
      <c r="E1119" s="2">
        <v>9.2669999999999995</v>
      </c>
      <c r="F1119" s="2">
        <v>5732</v>
      </c>
      <c r="G1119" s="2">
        <v>53118.443999999996</v>
      </c>
      <c r="H1119" s="15">
        <v>1.6558591940713373E-2</v>
      </c>
    </row>
    <row r="1120" spans="1:8" ht="13.5" x14ac:dyDescent="0.25">
      <c r="A1120" s="11"/>
      <c r="B1120" s="10">
        <v>43636</v>
      </c>
      <c r="C1120" s="2">
        <v>12.4</v>
      </c>
      <c r="D1120" s="2">
        <v>8.85</v>
      </c>
      <c r="E1120" s="2">
        <v>9.1470000000000002</v>
      </c>
      <c r="F1120" s="2">
        <v>8028</v>
      </c>
      <c r="G1120" s="2">
        <v>73432.116000000009</v>
      </c>
      <c r="H1120" s="15">
        <v>8.0874814899190937E-3</v>
      </c>
    </row>
    <row r="1121" spans="1:8" ht="13.5" x14ac:dyDescent="0.25">
      <c r="A1121" s="11"/>
      <c r="B1121" s="10">
        <v>43637</v>
      </c>
      <c r="C1121" s="2">
        <v>12.3</v>
      </c>
      <c r="D1121" s="2">
        <v>8.7789999999999999</v>
      </c>
      <c r="E1121" s="2">
        <v>9.0540000000000003</v>
      </c>
      <c r="F1121" s="2">
        <v>342</v>
      </c>
      <c r="G1121" s="2">
        <v>3096.4680000000003</v>
      </c>
      <c r="H1121" s="15">
        <v>-8.0225988700564667E-3</v>
      </c>
    </row>
    <row r="1122" spans="1:8" ht="13.5" x14ac:dyDescent="0.25">
      <c r="A1122" s="11"/>
      <c r="B1122" s="10">
        <v>43640</v>
      </c>
      <c r="C1122" s="2">
        <v>12.14</v>
      </c>
      <c r="D1122" s="2">
        <v>8.6649999999999991</v>
      </c>
      <c r="E1122" s="2">
        <v>9.0220000000000002</v>
      </c>
      <c r="F1122" s="2">
        <v>350</v>
      </c>
      <c r="G1122" s="2">
        <v>3157.7000000000003</v>
      </c>
      <c r="H1122" s="15">
        <v>-1.2985533659870232E-2</v>
      </c>
    </row>
    <row r="1123" spans="1:8" ht="13.5" x14ac:dyDescent="0.25">
      <c r="A1123" s="11"/>
      <c r="B1123" s="10">
        <v>43641</v>
      </c>
      <c r="C1123" s="2">
        <v>12.14</v>
      </c>
      <c r="D1123" s="2">
        <v>8.6649999999999991</v>
      </c>
      <c r="E1123" s="2">
        <v>8.9450000000000003</v>
      </c>
      <c r="F1123" s="2">
        <v>16871</v>
      </c>
      <c r="G1123" s="2">
        <v>150911.095</v>
      </c>
      <c r="H1123" s="15">
        <v>0</v>
      </c>
    </row>
    <row r="1124" spans="1:8" ht="13.5" x14ac:dyDescent="0.25">
      <c r="A1124" s="11"/>
      <c r="B1124" s="10">
        <v>43642</v>
      </c>
      <c r="C1124" s="2">
        <v>12</v>
      </c>
      <c r="D1124" s="2">
        <v>8.5649999999999995</v>
      </c>
      <c r="E1124" s="2">
        <v>8.74</v>
      </c>
      <c r="F1124" s="2">
        <v>18057</v>
      </c>
      <c r="G1124" s="2">
        <v>157818.18</v>
      </c>
      <c r="H1124" s="15">
        <v>-1.1540680900173071E-2</v>
      </c>
    </row>
    <row r="1125" spans="1:8" ht="13.5" x14ac:dyDescent="0.25">
      <c r="A1125" s="11"/>
      <c r="B1125" s="10">
        <v>43643</v>
      </c>
      <c r="C1125" s="2">
        <v>11.66</v>
      </c>
      <c r="D1125" s="2">
        <v>8.3219999999999992</v>
      </c>
      <c r="E1125" s="2">
        <v>8.6910000000000007</v>
      </c>
      <c r="F1125" s="2">
        <v>8005</v>
      </c>
      <c r="G1125" s="2">
        <v>69571.455000000002</v>
      </c>
      <c r="H1125" s="15">
        <v>-2.8371278458844174E-2</v>
      </c>
    </row>
    <row r="1126" spans="1:8" ht="13.5" x14ac:dyDescent="0.25">
      <c r="A1126" s="11"/>
      <c r="B1126" s="10">
        <v>43644</v>
      </c>
      <c r="C1126" s="2">
        <v>11.97</v>
      </c>
      <c r="D1126" s="2">
        <v>8.5429999999999993</v>
      </c>
      <c r="E1126" s="2">
        <v>8.6999999999999993</v>
      </c>
      <c r="F1126" s="2">
        <v>1564</v>
      </c>
      <c r="G1126" s="2">
        <v>13606.8</v>
      </c>
      <c r="H1126" s="15">
        <v>2.6556116318192755E-2</v>
      </c>
    </row>
    <row r="1127" spans="1:8" ht="13.5" x14ac:dyDescent="0.25">
      <c r="A1127" s="11"/>
      <c r="B1127" s="10">
        <v>43647</v>
      </c>
      <c r="C1127" s="2">
        <v>12</v>
      </c>
      <c r="D1127" s="2">
        <v>8.5649999999999995</v>
      </c>
      <c r="E1127" s="2">
        <v>8.6940000000000008</v>
      </c>
      <c r="F1127" s="2">
        <v>4644</v>
      </c>
      <c r="G1127" s="2">
        <v>40374.936000000002</v>
      </c>
      <c r="H1127" s="15">
        <v>2.5752077724453051E-3</v>
      </c>
    </row>
    <row r="1128" spans="1:8" ht="13.5" x14ac:dyDescent="0.25">
      <c r="A1128" s="11"/>
      <c r="B1128" s="10">
        <v>43648</v>
      </c>
      <c r="C1128" s="2">
        <v>12</v>
      </c>
      <c r="D1128" s="2">
        <v>8.5649999999999995</v>
      </c>
      <c r="E1128" s="2">
        <v>8.9760000000000009</v>
      </c>
      <c r="F1128" s="2">
        <v>2367</v>
      </c>
      <c r="G1128" s="2">
        <v>21246.192000000003</v>
      </c>
      <c r="H1128" s="15">
        <v>0</v>
      </c>
    </row>
    <row r="1129" spans="1:8" ht="13.5" x14ac:dyDescent="0.25">
      <c r="A1129" s="11"/>
      <c r="B1129" s="10">
        <v>43649</v>
      </c>
      <c r="C1129" s="2">
        <v>12.36</v>
      </c>
      <c r="D1129" s="2">
        <v>8.8219999999999992</v>
      </c>
      <c r="E1129" s="2">
        <v>9.298</v>
      </c>
      <c r="F1129" s="2">
        <v>1771</v>
      </c>
      <c r="G1129" s="2">
        <v>16466.758000000002</v>
      </c>
      <c r="H1129" s="15">
        <v>3.0005837711617009E-2</v>
      </c>
    </row>
    <row r="1130" spans="1:8" ht="13.5" x14ac:dyDescent="0.25">
      <c r="A1130" s="11"/>
      <c r="B1130" s="10">
        <v>43650</v>
      </c>
      <c r="C1130" s="2">
        <v>12.7</v>
      </c>
      <c r="D1130" s="2">
        <v>9.0640000000000001</v>
      </c>
      <c r="E1130" s="2">
        <v>9.282</v>
      </c>
      <c r="F1130" s="2">
        <v>1539</v>
      </c>
      <c r="G1130" s="2">
        <v>14284.998</v>
      </c>
      <c r="H1130" s="15">
        <v>2.7431421446384142E-2</v>
      </c>
    </row>
    <row r="1131" spans="1:8" ht="13.5" x14ac:dyDescent="0.25">
      <c r="A1131" s="11"/>
      <c r="B1131" s="10">
        <v>43651</v>
      </c>
      <c r="C1131" s="2">
        <v>12.37</v>
      </c>
      <c r="D1131" s="2">
        <v>8.8290000000000006</v>
      </c>
      <c r="E1131" s="2">
        <v>9.2539999999999996</v>
      </c>
      <c r="F1131" s="2">
        <v>1182</v>
      </c>
      <c r="G1131" s="2">
        <v>10938.227999999999</v>
      </c>
      <c r="H1131" s="15">
        <v>-2.5926743159752807E-2</v>
      </c>
    </row>
    <row r="1132" spans="1:8" ht="13.5" x14ac:dyDescent="0.25">
      <c r="A1132" s="11"/>
      <c r="B1132" s="10">
        <v>43654</v>
      </c>
      <c r="C1132" s="2">
        <v>12.33</v>
      </c>
      <c r="D1132" s="2">
        <v>8.8000000000000007</v>
      </c>
      <c r="E1132" s="2">
        <v>9.1690000000000005</v>
      </c>
      <c r="F1132" s="2">
        <v>400</v>
      </c>
      <c r="G1132" s="2">
        <v>3667.6000000000004</v>
      </c>
      <c r="H1132" s="15">
        <v>-3.2846301959451709E-3</v>
      </c>
    </row>
    <row r="1133" spans="1:8" ht="13.5" x14ac:dyDescent="0.25">
      <c r="A1133" s="11"/>
      <c r="B1133" s="10">
        <v>43655</v>
      </c>
      <c r="C1133" s="2">
        <v>12.32</v>
      </c>
      <c r="D1133" s="2">
        <v>8.7929999999999993</v>
      </c>
      <c r="E1133" s="2">
        <v>9.1579999999999995</v>
      </c>
      <c r="F1133" s="2">
        <v>321</v>
      </c>
      <c r="G1133" s="2">
        <v>2939.7179999999998</v>
      </c>
      <c r="H1133" s="15">
        <v>-7.9545454545471006E-4</v>
      </c>
    </row>
    <row r="1134" spans="1:8" ht="13.5" x14ac:dyDescent="0.25">
      <c r="A1134" s="11"/>
      <c r="B1134" s="10">
        <v>43656</v>
      </c>
      <c r="C1134" s="2">
        <v>12.36</v>
      </c>
      <c r="D1134" s="2">
        <v>8.8219999999999992</v>
      </c>
      <c r="E1134" s="2">
        <v>9.3810000000000002</v>
      </c>
      <c r="F1134" s="2">
        <v>11</v>
      </c>
      <c r="G1134" s="2">
        <v>103.191</v>
      </c>
      <c r="H1134" s="15">
        <v>3.2980780166041077E-3</v>
      </c>
    </row>
    <row r="1135" spans="1:8" ht="13.5" x14ac:dyDescent="0.25">
      <c r="A1135" s="11"/>
      <c r="B1135" s="10">
        <v>43657</v>
      </c>
      <c r="C1135" s="2">
        <v>12.63</v>
      </c>
      <c r="D1135" s="2">
        <v>9.0139999999999993</v>
      </c>
      <c r="E1135" s="2">
        <v>9.1859999999999999</v>
      </c>
      <c r="F1135" s="2">
        <v>39</v>
      </c>
      <c r="G1135" s="2">
        <v>358.25400000000002</v>
      </c>
      <c r="H1135" s="15">
        <v>2.1763772387213803E-2</v>
      </c>
    </row>
    <row r="1136" spans="1:8" ht="13.5" x14ac:dyDescent="0.25">
      <c r="A1136" s="11"/>
      <c r="B1136" s="10">
        <v>43658</v>
      </c>
      <c r="C1136" s="2">
        <v>12.69</v>
      </c>
      <c r="D1136" s="2">
        <v>9.0570000000000004</v>
      </c>
      <c r="E1136" s="2">
        <v>9.3079999999999998</v>
      </c>
      <c r="F1136" s="2">
        <v>102</v>
      </c>
      <c r="G1136" s="2">
        <v>949.41599999999994</v>
      </c>
      <c r="H1136" s="15">
        <v>4.7703572220990729E-3</v>
      </c>
    </row>
    <row r="1137" spans="1:8" ht="13.5" x14ac:dyDescent="0.25">
      <c r="A1137" s="11"/>
      <c r="B1137" s="10">
        <v>43661</v>
      </c>
      <c r="C1137" s="2">
        <v>12.69</v>
      </c>
      <c r="D1137" s="2">
        <v>9.0570000000000004</v>
      </c>
      <c r="E1137" s="2">
        <v>9.1920000000000002</v>
      </c>
      <c r="F1137" s="2">
        <v>51</v>
      </c>
      <c r="G1137" s="2">
        <v>468.79200000000003</v>
      </c>
      <c r="H1137" s="15">
        <v>0</v>
      </c>
    </row>
    <row r="1138" spans="1:8" ht="13.5" x14ac:dyDescent="0.25">
      <c r="A1138" s="11"/>
      <c r="B1138" s="10">
        <v>43662</v>
      </c>
      <c r="C1138" s="2">
        <v>12.69</v>
      </c>
      <c r="D1138" s="2">
        <v>9.0570000000000004</v>
      </c>
      <c r="E1138" s="2">
        <v>9.2100000000000009</v>
      </c>
      <c r="F1138" s="2">
        <v>1362</v>
      </c>
      <c r="G1138" s="2">
        <v>12544.02</v>
      </c>
      <c r="H1138" s="15">
        <v>0</v>
      </c>
    </row>
    <row r="1139" spans="1:8" ht="13.5" x14ac:dyDescent="0.25">
      <c r="A1139" s="11"/>
      <c r="B1139" s="10">
        <v>43663</v>
      </c>
      <c r="C1139" s="2">
        <v>12.36</v>
      </c>
      <c r="D1139" s="2">
        <v>8.8219999999999992</v>
      </c>
      <c r="E1139" s="2">
        <v>9.3580000000000005</v>
      </c>
      <c r="F1139" s="2">
        <v>1</v>
      </c>
      <c r="G1139" s="2">
        <v>9.3580000000000005</v>
      </c>
      <c r="H1139" s="15">
        <v>-2.5946781494976395E-2</v>
      </c>
    </row>
    <row r="1140" spans="1:8" ht="13.5" x14ac:dyDescent="0.25">
      <c r="A1140" s="11"/>
      <c r="B1140" s="10">
        <v>43664</v>
      </c>
      <c r="C1140" s="2">
        <v>12.6</v>
      </c>
      <c r="D1140" s="2">
        <v>8.9930000000000003</v>
      </c>
      <c r="E1140" s="2">
        <v>9.1419999999999995</v>
      </c>
      <c r="F1140" s="2">
        <v>584</v>
      </c>
      <c r="G1140" s="2">
        <v>5338.9279999999999</v>
      </c>
      <c r="H1140" s="15">
        <v>1.9383359782362407E-2</v>
      </c>
    </row>
    <row r="1141" spans="1:8" ht="13.5" x14ac:dyDescent="0.25">
      <c r="A1141" s="11"/>
      <c r="B1141" s="10">
        <v>43665</v>
      </c>
      <c r="C1141" s="2">
        <v>12.3</v>
      </c>
      <c r="D1141" s="2">
        <v>8.7789999999999999</v>
      </c>
      <c r="E1141" s="2">
        <v>9.048</v>
      </c>
      <c r="F1141" s="2">
        <v>801</v>
      </c>
      <c r="G1141" s="2">
        <v>7247.4480000000003</v>
      </c>
      <c r="H1141" s="15">
        <v>-2.379628600022244E-2</v>
      </c>
    </row>
    <row r="1142" spans="1:8" ht="13.5" x14ac:dyDescent="0.25">
      <c r="A1142" s="11"/>
      <c r="B1142" s="10">
        <v>43668</v>
      </c>
      <c r="C1142" s="2">
        <v>12.28</v>
      </c>
      <c r="D1142" s="2">
        <v>8.7650000000000006</v>
      </c>
      <c r="E1142" s="2">
        <v>9.1069999999999993</v>
      </c>
      <c r="F1142" s="2">
        <v>25</v>
      </c>
      <c r="G1142" s="2">
        <v>227.67499999999998</v>
      </c>
      <c r="H1142" s="15">
        <v>-1.5947146599839784E-3</v>
      </c>
    </row>
    <row r="1143" spans="1:8" ht="13.5" x14ac:dyDescent="0.25">
      <c r="A1143" s="11"/>
      <c r="B1143" s="10">
        <v>43669</v>
      </c>
      <c r="C1143" s="2">
        <v>12.25</v>
      </c>
      <c r="D1143" s="2">
        <v>8.7430000000000003</v>
      </c>
      <c r="E1143" s="2">
        <v>0</v>
      </c>
      <c r="F1143" s="2">
        <v>0</v>
      </c>
      <c r="G1143" s="2">
        <v>0</v>
      </c>
      <c r="H1143" s="15">
        <v>-2.509982886480347E-3</v>
      </c>
    </row>
    <row r="1144" spans="1:8" ht="13.5" x14ac:dyDescent="0.25">
      <c r="A1144" s="11"/>
      <c r="B1144" s="10">
        <v>43670</v>
      </c>
      <c r="C1144" s="2">
        <v>12.25</v>
      </c>
      <c r="D1144" s="2">
        <v>8.7430000000000003</v>
      </c>
      <c r="E1144" s="2">
        <v>8.9149999999999991</v>
      </c>
      <c r="F1144" s="2">
        <v>3505</v>
      </c>
      <c r="G1144" s="2">
        <v>31247.074999999997</v>
      </c>
      <c r="H1144" s="15">
        <v>0</v>
      </c>
    </row>
    <row r="1145" spans="1:8" ht="13.5" x14ac:dyDescent="0.25">
      <c r="A1145" s="11"/>
      <c r="B1145" s="10">
        <v>43672</v>
      </c>
      <c r="C1145" s="2">
        <v>12.28</v>
      </c>
      <c r="D1145" s="2">
        <v>8.7650000000000006</v>
      </c>
      <c r="E1145" s="2">
        <v>8.89</v>
      </c>
      <c r="F1145" s="2">
        <v>561</v>
      </c>
      <c r="G1145" s="2">
        <v>4987.29</v>
      </c>
      <c r="H1145" s="15">
        <v>2.5162987532883724E-3</v>
      </c>
    </row>
    <row r="1146" spans="1:8" ht="13.5" x14ac:dyDescent="0.25">
      <c r="A1146" s="11"/>
      <c r="B1146" s="10">
        <v>43675</v>
      </c>
      <c r="C1146" s="2">
        <v>12.25</v>
      </c>
      <c r="D1146" s="2">
        <v>8.7430000000000003</v>
      </c>
      <c r="E1146" s="2">
        <v>8.9019999999999992</v>
      </c>
      <c r="F1146" s="2">
        <v>116</v>
      </c>
      <c r="G1146" s="2">
        <v>1032.6319999999998</v>
      </c>
      <c r="H1146" s="15">
        <v>-2.509982886480347E-3</v>
      </c>
    </row>
    <row r="1147" spans="1:8" ht="13.5" x14ac:dyDescent="0.25">
      <c r="A1147" s="11"/>
      <c r="B1147" s="10">
        <v>43676</v>
      </c>
      <c r="C1147" s="2">
        <v>12.05</v>
      </c>
      <c r="D1147" s="2">
        <v>8.6</v>
      </c>
      <c r="E1147" s="2">
        <v>8.9160000000000004</v>
      </c>
      <c r="F1147" s="2">
        <v>807</v>
      </c>
      <c r="G1147" s="2">
        <v>7195.2120000000004</v>
      </c>
      <c r="H1147" s="15">
        <v>-1.6355941896374321E-2</v>
      </c>
    </row>
    <row r="1148" spans="1:8" ht="13.5" x14ac:dyDescent="0.25">
      <c r="A1148" s="11"/>
      <c r="B1148" s="10">
        <v>43677</v>
      </c>
      <c r="C1148" s="2">
        <v>12.3</v>
      </c>
      <c r="D1148" s="2">
        <v>8.7789999999999999</v>
      </c>
      <c r="E1148" s="2">
        <v>8.8680000000000003</v>
      </c>
      <c r="F1148" s="2">
        <v>1162</v>
      </c>
      <c r="G1148" s="2">
        <v>10304.616</v>
      </c>
      <c r="H1148" s="15">
        <v>2.0813953488372124E-2</v>
      </c>
    </row>
    <row r="1149" spans="1:8" ht="13.5" x14ac:dyDescent="0.25">
      <c r="A1149" s="11"/>
      <c r="B1149" s="10">
        <v>43678</v>
      </c>
      <c r="C1149" s="2">
        <v>11.94</v>
      </c>
      <c r="D1149" s="2">
        <v>8.5220000000000002</v>
      </c>
      <c r="E1149" s="2">
        <v>8.8979999999999997</v>
      </c>
      <c r="F1149" s="2">
        <v>128</v>
      </c>
      <c r="G1149" s="2">
        <v>1138.944</v>
      </c>
      <c r="H1149" s="15">
        <v>-2.927440482970722E-2</v>
      </c>
    </row>
    <row r="1150" spans="1:8" ht="13.5" x14ac:dyDescent="0.25">
      <c r="A1150" s="11"/>
      <c r="B1150" s="10">
        <v>43679</v>
      </c>
      <c r="C1150" s="2">
        <v>11.95</v>
      </c>
      <c r="D1150" s="2">
        <v>8.5289999999999999</v>
      </c>
      <c r="E1150" s="2">
        <v>9.0980000000000008</v>
      </c>
      <c r="F1150" s="2">
        <v>5</v>
      </c>
      <c r="G1150" s="2">
        <v>45.49</v>
      </c>
      <c r="H1150" s="15">
        <v>8.2140342642568324E-4</v>
      </c>
    </row>
    <row r="1151" spans="1:8" ht="13.5" x14ac:dyDescent="0.25">
      <c r="A1151" s="11"/>
      <c r="B1151" s="10">
        <v>43682</v>
      </c>
      <c r="C1151" s="2">
        <v>12.25</v>
      </c>
      <c r="D1151" s="2">
        <v>8.7430000000000003</v>
      </c>
      <c r="E1151" s="2">
        <v>8.9209999999999994</v>
      </c>
      <c r="F1151" s="2">
        <v>209</v>
      </c>
      <c r="G1151" s="2">
        <v>1864.4889999999998</v>
      </c>
      <c r="H1151" s="15">
        <v>2.5090866455622043E-2</v>
      </c>
    </row>
    <row r="1152" spans="1:8" ht="13.5" x14ac:dyDescent="0.25">
      <c r="A1152" s="11"/>
      <c r="B1152" s="10">
        <v>43683</v>
      </c>
      <c r="C1152" s="2">
        <v>12.23</v>
      </c>
      <c r="D1152" s="2">
        <v>8.7289999999999992</v>
      </c>
      <c r="E1152" s="2">
        <v>8.8930000000000007</v>
      </c>
      <c r="F1152" s="2">
        <v>533</v>
      </c>
      <c r="G1152" s="2">
        <v>4739.9690000000001</v>
      </c>
      <c r="H1152" s="15">
        <v>-1.6012810248199841E-3</v>
      </c>
    </row>
    <row r="1153" spans="1:8" ht="13.5" x14ac:dyDescent="0.25">
      <c r="A1153" s="11"/>
      <c r="B1153" s="10">
        <v>43684</v>
      </c>
      <c r="C1153" s="2">
        <v>12.19</v>
      </c>
      <c r="D1153" s="2">
        <v>8.6999999999999993</v>
      </c>
      <c r="E1153" s="2">
        <v>0</v>
      </c>
      <c r="F1153" s="2">
        <v>0</v>
      </c>
      <c r="G1153" s="2">
        <v>0</v>
      </c>
      <c r="H1153" s="15">
        <v>-3.3222591362126151E-3</v>
      </c>
    </row>
    <row r="1154" spans="1:8" ht="13.5" x14ac:dyDescent="0.25">
      <c r="A1154" s="11"/>
      <c r="B1154" s="10">
        <v>43685</v>
      </c>
      <c r="C1154" s="2">
        <v>12.19</v>
      </c>
      <c r="D1154" s="2">
        <v>8.6999999999999993</v>
      </c>
      <c r="E1154" s="2">
        <v>8.8379999999999992</v>
      </c>
      <c r="F1154" s="2">
        <v>911</v>
      </c>
      <c r="G1154" s="2">
        <v>8051.4179999999997</v>
      </c>
      <c r="H1154" s="15">
        <v>0</v>
      </c>
    </row>
    <row r="1155" spans="1:8" ht="13.5" x14ac:dyDescent="0.25">
      <c r="A1155" s="11"/>
      <c r="B1155" s="10">
        <v>43686</v>
      </c>
      <c r="C1155" s="2">
        <v>12.15</v>
      </c>
      <c r="D1155" s="2">
        <v>8.6720000000000006</v>
      </c>
      <c r="E1155" s="2">
        <v>8.8059999999999992</v>
      </c>
      <c r="F1155" s="2">
        <v>27</v>
      </c>
      <c r="G1155" s="2">
        <v>237.76199999999997</v>
      </c>
      <c r="H1155" s="15">
        <v>-3.2183908045975511E-3</v>
      </c>
    </row>
    <row r="1156" spans="1:8" ht="13.5" x14ac:dyDescent="0.25">
      <c r="A1156" s="11"/>
      <c r="B1156" s="10">
        <v>43691</v>
      </c>
      <c r="C1156" s="2">
        <v>12.12</v>
      </c>
      <c r="D1156" s="2">
        <v>8.65</v>
      </c>
      <c r="E1156" s="2">
        <v>8.875</v>
      </c>
      <c r="F1156" s="2">
        <v>125</v>
      </c>
      <c r="G1156" s="2">
        <v>1109.375</v>
      </c>
      <c r="H1156" s="15">
        <v>-2.5369003690037177E-3</v>
      </c>
    </row>
    <row r="1157" spans="1:8" ht="13.5" x14ac:dyDescent="0.25">
      <c r="A1157" s="11"/>
      <c r="B1157" s="10">
        <v>43692</v>
      </c>
      <c r="C1157" s="2">
        <v>11.95</v>
      </c>
      <c r="D1157" s="2">
        <v>8.5289999999999999</v>
      </c>
      <c r="E1157" s="2">
        <v>8.8369999999999997</v>
      </c>
      <c r="F1157" s="2">
        <v>865</v>
      </c>
      <c r="G1157" s="2">
        <v>7644.0050000000001</v>
      </c>
      <c r="H1157" s="15">
        <v>-1.3988439306358432E-2</v>
      </c>
    </row>
    <row r="1158" spans="1:8" ht="13.5" x14ac:dyDescent="0.25">
      <c r="A1158" s="11"/>
      <c r="B1158" s="10">
        <v>43693</v>
      </c>
      <c r="C1158" s="2">
        <v>11.95</v>
      </c>
      <c r="D1158" s="2">
        <v>8.5289999999999999</v>
      </c>
      <c r="E1158" s="2">
        <v>9.1140000000000008</v>
      </c>
      <c r="F1158" s="2">
        <v>46</v>
      </c>
      <c r="G1158" s="2">
        <v>419.24400000000003</v>
      </c>
      <c r="H1158" s="15">
        <v>0</v>
      </c>
    </row>
    <row r="1159" spans="1:8" ht="13.5" x14ac:dyDescent="0.25">
      <c r="A1159" s="11"/>
      <c r="B1159" s="10">
        <v>43696</v>
      </c>
      <c r="C1159" s="2">
        <v>12.27</v>
      </c>
      <c r="D1159" s="2">
        <v>8.7579999999999991</v>
      </c>
      <c r="E1159" s="2">
        <v>0</v>
      </c>
      <c r="F1159" s="2">
        <v>0</v>
      </c>
      <c r="G1159" s="2">
        <v>0</v>
      </c>
      <c r="H1159" s="15">
        <v>2.6849572048305688E-2</v>
      </c>
    </row>
    <row r="1160" spans="1:8" ht="13.5" x14ac:dyDescent="0.25">
      <c r="A1160" s="11"/>
      <c r="B1160" s="10">
        <v>43697</v>
      </c>
      <c r="C1160" s="2">
        <v>12.27</v>
      </c>
      <c r="D1160" s="2">
        <v>8.7579999999999991</v>
      </c>
      <c r="E1160" s="2">
        <v>8.9570000000000007</v>
      </c>
      <c r="F1160" s="2">
        <v>57</v>
      </c>
      <c r="G1160" s="2">
        <v>510.54900000000004</v>
      </c>
      <c r="H1160" s="15">
        <v>0</v>
      </c>
    </row>
    <row r="1161" spans="1:8" ht="13.5" x14ac:dyDescent="0.25">
      <c r="A1161" s="11"/>
      <c r="B1161" s="10">
        <v>43698</v>
      </c>
      <c r="C1161" s="2">
        <v>12.01</v>
      </c>
      <c r="D1161" s="2">
        <v>8.5719999999999992</v>
      </c>
      <c r="E1161" s="2">
        <v>8.7270000000000003</v>
      </c>
      <c r="F1161" s="2">
        <v>958</v>
      </c>
      <c r="G1161" s="2">
        <v>8360.4660000000003</v>
      </c>
      <c r="H1161" s="15">
        <v>-2.1237725508106868E-2</v>
      </c>
    </row>
    <row r="1162" spans="1:8" ht="13.5" x14ac:dyDescent="0.25">
      <c r="A1162" s="11"/>
      <c r="B1162" s="10">
        <v>43699</v>
      </c>
      <c r="C1162" s="2">
        <v>11.91</v>
      </c>
      <c r="D1162" s="2">
        <v>8.5009999999999994</v>
      </c>
      <c r="E1162" s="2">
        <v>9.0609999999999999</v>
      </c>
      <c r="F1162" s="2">
        <v>6</v>
      </c>
      <c r="G1162" s="2">
        <v>54.366</v>
      </c>
      <c r="H1162" s="15">
        <v>-8.2827811479234403E-3</v>
      </c>
    </row>
    <row r="1163" spans="1:8" ht="13.5" x14ac:dyDescent="0.25">
      <c r="A1163" s="11"/>
      <c r="B1163" s="10">
        <v>43700</v>
      </c>
      <c r="C1163" s="2">
        <v>12.2</v>
      </c>
      <c r="D1163" s="2">
        <v>8.7080000000000002</v>
      </c>
      <c r="E1163" s="2">
        <v>0</v>
      </c>
      <c r="F1163" s="2">
        <v>0</v>
      </c>
      <c r="G1163" s="2">
        <v>0</v>
      </c>
      <c r="H1163" s="15">
        <v>2.4350076461592842E-2</v>
      </c>
    </row>
    <row r="1164" spans="1:8" ht="13.5" x14ac:dyDescent="0.25">
      <c r="A1164" s="11"/>
      <c r="B1164" s="10">
        <v>43703</v>
      </c>
      <c r="C1164" s="2">
        <v>12.2</v>
      </c>
      <c r="D1164" s="2">
        <v>8.7080000000000002</v>
      </c>
      <c r="E1164" s="2">
        <v>9.0310000000000006</v>
      </c>
      <c r="F1164" s="2">
        <v>29</v>
      </c>
      <c r="G1164" s="2">
        <v>261.899</v>
      </c>
      <c r="H1164" s="15">
        <v>0</v>
      </c>
    </row>
    <row r="1165" spans="1:8" ht="13.5" x14ac:dyDescent="0.25">
      <c r="A1165" s="11"/>
      <c r="B1165" s="10">
        <v>43704</v>
      </c>
      <c r="C1165" s="2">
        <v>12.16</v>
      </c>
      <c r="D1165" s="2">
        <v>8.6790000000000003</v>
      </c>
      <c r="E1165" s="2">
        <v>8.9049999999999994</v>
      </c>
      <c r="F1165" s="2">
        <v>40</v>
      </c>
      <c r="G1165" s="2">
        <v>356.2</v>
      </c>
      <c r="H1165" s="15">
        <v>-3.3302710151584653E-3</v>
      </c>
    </row>
    <row r="1166" spans="1:8" ht="13.5" x14ac:dyDescent="0.25">
      <c r="A1166" s="11"/>
      <c r="B1166" s="10">
        <v>43705</v>
      </c>
      <c r="C1166" s="2">
        <v>12</v>
      </c>
      <c r="D1166" s="2">
        <v>8.5649999999999995</v>
      </c>
      <c r="E1166" s="2">
        <v>0</v>
      </c>
      <c r="F1166" s="2">
        <v>0</v>
      </c>
      <c r="G1166" s="2">
        <v>0</v>
      </c>
      <c r="H1166" s="15">
        <v>-1.3135153819564553E-2</v>
      </c>
    </row>
    <row r="1167" spans="1:8" ht="13.5" x14ac:dyDescent="0.25">
      <c r="A1167" s="11"/>
      <c r="B1167" s="10">
        <v>43706</v>
      </c>
      <c r="C1167" s="2">
        <v>12</v>
      </c>
      <c r="D1167" s="2">
        <v>8.5649999999999995</v>
      </c>
      <c r="E1167" s="2">
        <v>8.8350000000000009</v>
      </c>
      <c r="F1167" s="2">
        <v>1584</v>
      </c>
      <c r="G1167" s="2">
        <v>13994.640000000001</v>
      </c>
      <c r="H1167" s="15">
        <v>0</v>
      </c>
    </row>
    <row r="1168" spans="1:8" ht="13.5" x14ac:dyDescent="0.25">
      <c r="A1168" s="11"/>
      <c r="B1168" s="10">
        <v>43707</v>
      </c>
      <c r="C1168" s="2">
        <v>12.14</v>
      </c>
      <c r="D1168" s="2">
        <v>8.6649999999999991</v>
      </c>
      <c r="E1168" s="2">
        <v>8.7669999999999995</v>
      </c>
      <c r="F1168" s="2">
        <v>1088</v>
      </c>
      <c r="G1168" s="2">
        <v>9538.4959999999992</v>
      </c>
      <c r="H1168" s="15">
        <v>1.1675423234092194E-2</v>
      </c>
    </row>
    <row r="1169" spans="1:8" ht="13.5" x14ac:dyDescent="0.25">
      <c r="A1169" s="11"/>
      <c r="B1169" s="10">
        <v>43710</v>
      </c>
      <c r="C1169" s="2">
        <v>12.13</v>
      </c>
      <c r="D1169" s="2">
        <v>8.6579999999999995</v>
      </c>
      <c r="E1169" s="2">
        <v>0</v>
      </c>
      <c r="F1169" s="2">
        <v>0</v>
      </c>
      <c r="G1169" s="2">
        <v>0</v>
      </c>
      <c r="H1169" s="15">
        <v>-8.0784766301208013E-4</v>
      </c>
    </row>
    <row r="1170" spans="1:8" ht="13.5" x14ac:dyDescent="0.25">
      <c r="A1170" s="11"/>
      <c r="B1170" s="10">
        <v>43711</v>
      </c>
      <c r="C1170" s="2">
        <v>12.13</v>
      </c>
      <c r="D1170" s="2">
        <v>8.6579999999999995</v>
      </c>
      <c r="E1170" s="2">
        <v>8.7929999999999993</v>
      </c>
      <c r="F1170" s="2">
        <v>2602</v>
      </c>
      <c r="G1170" s="2">
        <v>22879.385999999999</v>
      </c>
      <c r="H1170" s="15">
        <v>0</v>
      </c>
    </row>
    <row r="1171" spans="1:8" ht="13.5" x14ac:dyDescent="0.25">
      <c r="A1171" s="11"/>
      <c r="B1171" s="10">
        <v>43712</v>
      </c>
      <c r="C1171" s="2">
        <v>12</v>
      </c>
      <c r="D1171" s="2">
        <v>8.5649999999999995</v>
      </c>
      <c r="E1171" s="2">
        <v>8.7539999999999996</v>
      </c>
      <c r="F1171" s="2">
        <v>906</v>
      </c>
      <c r="G1171" s="2">
        <v>7931.1239999999998</v>
      </c>
      <c r="H1171" s="15">
        <v>-1.0741510741510739E-2</v>
      </c>
    </row>
    <row r="1172" spans="1:8" ht="13.5" x14ac:dyDescent="0.25">
      <c r="A1172" s="11"/>
      <c r="B1172" s="10">
        <v>43713</v>
      </c>
      <c r="C1172" s="2">
        <v>12</v>
      </c>
      <c r="D1172" s="2">
        <v>8.5649999999999995</v>
      </c>
      <c r="E1172" s="2">
        <v>8.6790000000000003</v>
      </c>
      <c r="F1172" s="2">
        <v>4796</v>
      </c>
      <c r="G1172" s="2">
        <v>41624.484000000004</v>
      </c>
      <c r="H1172" s="15">
        <v>0</v>
      </c>
    </row>
    <row r="1173" spans="1:8" ht="13.5" x14ac:dyDescent="0.25">
      <c r="A1173" s="11"/>
      <c r="B1173" s="10">
        <v>43714</v>
      </c>
      <c r="C1173" s="2">
        <v>11.7</v>
      </c>
      <c r="D1173" s="2">
        <v>8.3510000000000009</v>
      </c>
      <c r="E1173" s="2">
        <v>8.8309999999999995</v>
      </c>
      <c r="F1173" s="2">
        <v>1</v>
      </c>
      <c r="G1173" s="2">
        <v>8.8309999999999995</v>
      </c>
      <c r="H1173" s="15">
        <v>-2.4985405720957227E-2</v>
      </c>
    </row>
    <row r="1174" spans="1:8" ht="13.5" x14ac:dyDescent="0.25">
      <c r="A1174" s="11"/>
      <c r="B1174" s="10">
        <v>43717</v>
      </c>
      <c r="C1174" s="2">
        <v>11.89</v>
      </c>
      <c r="D1174" s="2">
        <v>8.4860000000000007</v>
      </c>
      <c r="E1174" s="2">
        <v>8.6199999999999992</v>
      </c>
      <c r="F1174" s="2">
        <v>1738</v>
      </c>
      <c r="G1174" s="2">
        <v>14981.56</v>
      </c>
      <c r="H1174" s="15">
        <v>1.616572865525084E-2</v>
      </c>
    </row>
    <row r="1175" spans="1:8" ht="13.5" x14ac:dyDescent="0.25">
      <c r="A1175" s="11"/>
      <c r="B1175" s="10">
        <v>43718</v>
      </c>
      <c r="C1175" s="2">
        <v>11.8</v>
      </c>
      <c r="D1175" s="2">
        <v>8.4220000000000006</v>
      </c>
      <c r="E1175" s="2">
        <v>8.5570000000000004</v>
      </c>
      <c r="F1175" s="2">
        <v>882</v>
      </c>
      <c r="G1175" s="2">
        <v>7547.2740000000003</v>
      </c>
      <c r="H1175" s="15">
        <v>-7.5418336082960233E-3</v>
      </c>
    </row>
    <row r="1176" spans="1:8" ht="13.5" x14ac:dyDescent="0.25">
      <c r="A1176" s="11"/>
      <c r="B1176" s="10">
        <v>43719</v>
      </c>
      <c r="C1176" s="2">
        <v>11.74</v>
      </c>
      <c r="D1176" s="2">
        <v>8.3789999999999996</v>
      </c>
      <c r="E1176" s="2">
        <v>8.532</v>
      </c>
      <c r="F1176" s="2">
        <v>662</v>
      </c>
      <c r="G1176" s="2">
        <v>5648.1840000000002</v>
      </c>
      <c r="H1176" s="15">
        <v>-5.10567561149383E-3</v>
      </c>
    </row>
    <row r="1177" spans="1:8" ht="13.5" x14ac:dyDescent="0.25">
      <c r="A1177" s="11"/>
      <c r="B1177" s="10">
        <v>43720</v>
      </c>
      <c r="C1177" s="2">
        <v>11.6</v>
      </c>
      <c r="D1177" s="2">
        <v>8.2789999999999999</v>
      </c>
      <c r="E1177" s="2">
        <v>8.4049999999999994</v>
      </c>
      <c r="F1177" s="2">
        <v>92</v>
      </c>
      <c r="G1177" s="2">
        <v>773.26</v>
      </c>
      <c r="H1177" s="15">
        <v>-1.1934598400763772E-2</v>
      </c>
    </row>
    <row r="1178" spans="1:8" ht="13.5" x14ac:dyDescent="0.25">
      <c r="A1178" s="11"/>
      <c r="B1178" s="10">
        <v>43721</v>
      </c>
      <c r="C1178" s="2">
        <v>11.6</v>
      </c>
      <c r="D1178" s="2">
        <v>8.2789999999999999</v>
      </c>
      <c r="E1178" s="2">
        <v>8.3829999999999991</v>
      </c>
      <c r="F1178" s="2">
        <v>1186</v>
      </c>
      <c r="G1178" s="2">
        <v>9942.2379999999994</v>
      </c>
      <c r="H1178" s="15">
        <v>0</v>
      </c>
    </row>
    <row r="1179" spans="1:8" ht="13.5" x14ac:dyDescent="0.25">
      <c r="A1179" s="11"/>
      <c r="B1179" s="10">
        <v>43724</v>
      </c>
      <c r="C1179" s="2">
        <v>11.58</v>
      </c>
      <c r="D1179" s="2">
        <v>8.2650000000000006</v>
      </c>
      <c r="E1179" s="2">
        <v>8.4139999999999997</v>
      </c>
      <c r="F1179" s="2">
        <v>124</v>
      </c>
      <c r="G1179" s="2">
        <v>1043.336</v>
      </c>
      <c r="H1179" s="15">
        <v>-1.6910254861697484E-3</v>
      </c>
    </row>
    <row r="1180" spans="1:8" ht="13.5" x14ac:dyDescent="0.25">
      <c r="A1180" s="11"/>
      <c r="B1180" s="10">
        <v>43725</v>
      </c>
      <c r="C1180" s="2">
        <v>11.57</v>
      </c>
      <c r="D1180" s="2">
        <v>8.2579999999999991</v>
      </c>
      <c r="E1180" s="2">
        <v>8.5340000000000007</v>
      </c>
      <c r="F1180" s="2">
        <v>10</v>
      </c>
      <c r="G1180" s="2">
        <v>85.34</v>
      </c>
      <c r="H1180" s="15">
        <v>-8.4694494857851768E-4</v>
      </c>
    </row>
    <row r="1181" spans="1:8" ht="13.5" x14ac:dyDescent="0.25">
      <c r="A1181" s="11"/>
      <c r="B1181" s="10">
        <v>43726</v>
      </c>
      <c r="C1181" s="2">
        <v>11.48</v>
      </c>
      <c r="D1181" s="2">
        <v>8.1940000000000008</v>
      </c>
      <c r="E1181" s="2">
        <v>8.3930000000000007</v>
      </c>
      <c r="F1181" s="2">
        <v>1178</v>
      </c>
      <c r="G1181" s="2">
        <v>9886.9540000000015</v>
      </c>
      <c r="H1181" s="15">
        <v>-7.7500605473478186E-3</v>
      </c>
    </row>
    <row r="1182" spans="1:8" ht="13.5" x14ac:dyDescent="0.25">
      <c r="A1182" s="11"/>
      <c r="B1182" s="10">
        <v>43727</v>
      </c>
      <c r="C1182" s="2">
        <v>11.49</v>
      </c>
      <c r="D1182" s="2">
        <v>8.2010000000000005</v>
      </c>
      <c r="E1182" s="2">
        <v>8.4049999999999994</v>
      </c>
      <c r="F1182" s="2">
        <v>68</v>
      </c>
      <c r="G1182" s="2">
        <v>571.54</v>
      </c>
      <c r="H1182" s="15">
        <v>8.5428362216251796E-4</v>
      </c>
    </row>
    <row r="1183" spans="1:8" ht="13.5" x14ac:dyDescent="0.25">
      <c r="A1183" s="11"/>
      <c r="B1183" s="10">
        <v>43728</v>
      </c>
      <c r="C1183" s="2">
        <v>11.5</v>
      </c>
      <c r="D1183" s="2">
        <v>8.2080000000000002</v>
      </c>
      <c r="E1183" s="2">
        <v>8.3949999999999996</v>
      </c>
      <c r="F1183" s="2">
        <v>1679</v>
      </c>
      <c r="G1183" s="2">
        <v>14095.205</v>
      </c>
      <c r="H1183" s="15">
        <v>8.5355444457988936E-4</v>
      </c>
    </row>
    <row r="1184" spans="1:8" ht="13.5" x14ac:dyDescent="0.25">
      <c r="A1184" s="11"/>
      <c r="B1184" s="10">
        <v>43731</v>
      </c>
      <c r="C1184" s="2">
        <v>11.3</v>
      </c>
      <c r="D1184" s="2">
        <v>8.0649999999999995</v>
      </c>
      <c r="E1184" s="2">
        <v>8.3569999999999993</v>
      </c>
      <c r="F1184" s="2">
        <v>157</v>
      </c>
      <c r="G1184" s="2">
        <v>1312.049</v>
      </c>
      <c r="H1184" s="15">
        <v>-1.7422027290448425E-2</v>
      </c>
    </row>
    <row r="1185" spans="1:8" ht="13.5" x14ac:dyDescent="0.25">
      <c r="A1185" s="11"/>
      <c r="B1185" s="10">
        <v>43732</v>
      </c>
      <c r="C1185" s="2">
        <v>11.29</v>
      </c>
      <c r="D1185" s="2">
        <v>8.0579999999999998</v>
      </c>
      <c r="E1185" s="2">
        <v>8.5150000000000006</v>
      </c>
      <c r="F1185" s="2">
        <v>17034</v>
      </c>
      <c r="G1185" s="2">
        <v>145044.51</v>
      </c>
      <c r="H1185" s="15">
        <v>-8.67947923124572E-4</v>
      </c>
    </row>
    <row r="1186" spans="1:8" ht="13.5" x14ac:dyDescent="0.25">
      <c r="A1186" s="11"/>
      <c r="B1186" s="10">
        <v>43733</v>
      </c>
      <c r="C1186" s="2">
        <v>11.5</v>
      </c>
      <c r="D1186" s="2">
        <v>8.2080000000000002</v>
      </c>
      <c r="E1186" s="2">
        <v>8.5449999999999999</v>
      </c>
      <c r="F1186" s="2">
        <v>5425</v>
      </c>
      <c r="G1186" s="2">
        <v>46356.625</v>
      </c>
      <c r="H1186" s="15">
        <v>1.8615040953090141E-2</v>
      </c>
    </row>
    <row r="1187" spans="1:8" ht="13.5" x14ac:dyDescent="0.25">
      <c r="A1187" s="11"/>
      <c r="B1187" s="10">
        <v>43734</v>
      </c>
      <c r="C1187" s="2">
        <v>11.5</v>
      </c>
      <c r="D1187" s="2">
        <v>8.2080000000000002</v>
      </c>
      <c r="E1187" s="2">
        <v>8.5350000000000001</v>
      </c>
      <c r="F1187" s="2">
        <v>5535</v>
      </c>
      <c r="G1187" s="2">
        <v>47241.224999999999</v>
      </c>
      <c r="H1187" s="15">
        <v>0</v>
      </c>
    </row>
    <row r="1188" spans="1:8" ht="13.5" x14ac:dyDescent="0.25">
      <c r="A1188" s="11"/>
      <c r="B1188" s="10">
        <v>43735</v>
      </c>
      <c r="C1188" s="2">
        <v>11.31</v>
      </c>
      <c r="D1188" s="2">
        <v>8.0719999999999992</v>
      </c>
      <c r="E1188" s="2">
        <v>8.5269999999999992</v>
      </c>
      <c r="F1188" s="2">
        <v>2143</v>
      </c>
      <c r="G1188" s="2">
        <v>18273.360999999997</v>
      </c>
      <c r="H1188" s="15">
        <v>-1.6569200779727219E-2</v>
      </c>
    </row>
    <row r="1189" spans="1:8" ht="13.5" x14ac:dyDescent="0.25">
      <c r="A1189" s="11"/>
      <c r="B1189" s="10">
        <v>43738</v>
      </c>
      <c r="C1189" s="2">
        <v>11.5</v>
      </c>
      <c r="D1189" s="2">
        <v>8.2080000000000002</v>
      </c>
      <c r="E1189" s="2">
        <v>8.5410000000000004</v>
      </c>
      <c r="F1189" s="2">
        <v>4103</v>
      </c>
      <c r="G1189" s="2">
        <v>35043.722999999998</v>
      </c>
      <c r="H1189" s="15">
        <v>1.6848364717542249E-2</v>
      </c>
    </row>
    <row r="1190" spans="1:8" ht="13.5" x14ac:dyDescent="0.25">
      <c r="A1190" s="11"/>
      <c r="B1190" s="10">
        <v>43739</v>
      </c>
      <c r="C1190" s="2">
        <v>11.5</v>
      </c>
      <c r="D1190" s="2">
        <v>8.2080000000000002</v>
      </c>
      <c r="E1190" s="2">
        <v>8.4220000000000006</v>
      </c>
      <c r="F1190" s="2">
        <v>16</v>
      </c>
      <c r="G1190" s="2">
        <v>134.75200000000001</v>
      </c>
      <c r="H1190" s="15">
        <v>0</v>
      </c>
    </row>
    <row r="1191" spans="1:8" ht="13.5" x14ac:dyDescent="0.25">
      <c r="A1191" s="11"/>
      <c r="B1191" s="10">
        <v>43740</v>
      </c>
      <c r="C1191" s="2">
        <v>11.49</v>
      </c>
      <c r="D1191" s="2">
        <v>8.2010000000000005</v>
      </c>
      <c r="E1191" s="2">
        <v>8.4860000000000007</v>
      </c>
      <c r="F1191" s="2">
        <v>948</v>
      </c>
      <c r="G1191" s="2">
        <v>8044.728000000001</v>
      </c>
      <c r="H1191" s="15">
        <v>-8.5282651072120773E-4</v>
      </c>
    </row>
    <row r="1192" spans="1:8" ht="13.5" x14ac:dyDescent="0.25">
      <c r="A1192" s="11"/>
      <c r="B1192" s="10">
        <v>43741</v>
      </c>
      <c r="C1192" s="2">
        <v>11.49</v>
      </c>
      <c r="D1192" s="2">
        <v>8.2010000000000005</v>
      </c>
      <c r="E1192" s="2">
        <v>8.3149999999999995</v>
      </c>
      <c r="F1192" s="2">
        <v>1342</v>
      </c>
      <c r="G1192" s="2">
        <v>11158.73</v>
      </c>
      <c r="H1192" s="15">
        <v>0</v>
      </c>
    </row>
    <row r="1193" spans="1:8" ht="13.5" x14ac:dyDescent="0.25">
      <c r="A1193" s="11"/>
      <c r="B1193" s="10">
        <v>43742</v>
      </c>
      <c r="C1193" s="2">
        <v>11.22</v>
      </c>
      <c r="D1193" s="2">
        <v>8.0079999999999991</v>
      </c>
      <c r="E1193" s="2">
        <v>8.3379999999999992</v>
      </c>
      <c r="F1193" s="2">
        <v>819</v>
      </c>
      <c r="G1193" s="2">
        <v>6828.8219999999992</v>
      </c>
      <c r="H1193" s="15">
        <v>-2.3533715400561074E-2</v>
      </c>
    </row>
    <row r="1194" spans="1:8" ht="13.5" x14ac:dyDescent="0.25">
      <c r="A1194" s="11"/>
      <c r="B1194" s="10">
        <v>43745</v>
      </c>
      <c r="C1194" s="2">
        <v>11.49</v>
      </c>
      <c r="D1194" s="2">
        <v>8.2010000000000005</v>
      </c>
      <c r="E1194" s="2">
        <v>8.3239999999999998</v>
      </c>
      <c r="F1194" s="2">
        <v>39</v>
      </c>
      <c r="G1194" s="2">
        <v>324.63599999999997</v>
      </c>
      <c r="H1194" s="15">
        <v>2.4100899100899277E-2</v>
      </c>
    </row>
    <row r="1195" spans="1:8" ht="13.5" x14ac:dyDescent="0.25">
      <c r="A1195" s="11"/>
      <c r="B1195" s="10">
        <v>43746</v>
      </c>
      <c r="C1195" s="2">
        <v>11.48</v>
      </c>
      <c r="D1195" s="2">
        <v>8.1940000000000008</v>
      </c>
      <c r="E1195" s="2">
        <v>8.34</v>
      </c>
      <c r="F1195" s="2">
        <v>34</v>
      </c>
      <c r="G1195" s="2">
        <v>283.56</v>
      </c>
      <c r="H1195" s="15">
        <v>-8.5355444457988936E-4</v>
      </c>
    </row>
    <row r="1196" spans="1:8" ht="13.5" x14ac:dyDescent="0.25">
      <c r="A1196" s="11"/>
      <c r="B1196" s="10">
        <v>43747</v>
      </c>
      <c r="C1196" s="2">
        <v>11.4</v>
      </c>
      <c r="D1196" s="2">
        <v>8.1370000000000005</v>
      </c>
      <c r="E1196" s="2">
        <v>8.3339999999999996</v>
      </c>
      <c r="F1196" s="2">
        <v>614</v>
      </c>
      <c r="G1196" s="2">
        <v>5117.076</v>
      </c>
      <c r="H1196" s="15">
        <v>-6.9563094947523042E-3</v>
      </c>
    </row>
    <row r="1197" spans="1:8" ht="13.5" x14ac:dyDescent="0.25">
      <c r="A1197" s="11"/>
      <c r="B1197" s="10">
        <v>43748</v>
      </c>
      <c r="C1197" s="2">
        <v>11.4</v>
      </c>
      <c r="D1197" s="2">
        <v>8.1370000000000005</v>
      </c>
      <c r="E1197" s="2">
        <v>0</v>
      </c>
      <c r="F1197" s="2">
        <v>0</v>
      </c>
      <c r="G1197" s="2">
        <v>0</v>
      </c>
      <c r="H1197" s="15">
        <v>0</v>
      </c>
    </row>
    <row r="1198" spans="1:8" ht="13.5" x14ac:dyDescent="0.25">
      <c r="A1198" s="11"/>
      <c r="B1198" s="10">
        <v>43749</v>
      </c>
      <c r="C1198" s="2">
        <v>11.4</v>
      </c>
      <c r="D1198" s="2">
        <v>8.1370000000000005</v>
      </c>
      <c r="E1198" s="2">
        <v>8.2940000000000005</v>
      </c>
      <c r="F1198" s="2">
        <v>213</v>
      </c>
      <c r="G1198" s="2">
        <v>1766.6220000000001</v>
      </c>
      <c r="H1198" s="15">
        <v>0</v>
      </c>
    </row>
    <row r="1199" spans="1:8" ht="13.5" x14ac:dyDescent="0.25">
      <c r="A1199" s="11"/>
      <c r="B1199" s="10">
        <v>43752</v>
      </c>
      <c r="C1199" s="2">
        <v>11.38</v>
      </c>
      <c r="D1199" s="2">
        <v>8.1219999999999999</v>
      </c>
      <c r="E1199" s="2">
        <v>8.2850000000000001</v>
      </c>
      <c r="F1199" s="2">
        <v>936</v>
      </c>
      <c r="G1199" s="2">
        <v>7754.76</v>
      </c>
      <c r="H1199" s="15">
        <v>-1.8434312400148172E-3</v>
      </c>
    </row>
    <row r="1200" spans="1:8" ht="13.5" x14ac:dyDescent="0.25">
      <c r="A1200" s="11"/>
      <c r="B1200" s="10">
        <v>43754</v>
      </c>
      <c r="C1200" s="2">
        <v>11.36</v>
      </c>
      <c r="D1200" s="2">
        <v>8.1080000000000005</v>
      </c>
      <c r="E1200" s="2">
        <v>8.5289999999999999</v>
      </c>
      <c r="F1200" s="2">
        <v>28939</v>
      </c>
      <c r="G1200" s="2">
        <v>246820.731</v>
      </c>
      <c r="H1200" s="15">
        <v>-1.723713371090784E-3</v>
      </c>
    </row>
    <row r="1201" spans="1:8" ht="13.5" x14ac:dyDescent="0.25">
      <c r="A1201" s="11"/>
      <c r="B1201" s="10">
        <v>43755</v>
      </c>
      <c r="C1201" s="2">
        <v>11.5</v>
      </c>
      <c r="D1201" s="2">
        <v>8.2080000000000002</v>
      </c>
      <c r="E1201" s="2">
        <v>8.6159999999999997</v>
      </c>
      <c r="F1201" s="2">
        <v>1</v>
      </c>
      <c r="G1201" s="2">
        <v>8.6159999999999997</v>
      </c>
      <c r="H1201" s="15">
        <v>1.2333497779970354E-2</v>
      </c>
    </row>
    <row r="1202" spans="1:8" ht="13.5" x14ac:dyDescent="0.25">
      <c r="A1202" s="11"/>
      <c r="B1202" s="10">
        <v>43756</v>
      </c>
      <c r="C1202" s="2">
        <v>11.6</v>
      </c>
      <c r="D1202" s="2">
        <v>8.2789999999999999</v>
      </c>
      <c r="E1202" s="2">
        <v>8.4120000000000008</v>
      </c>
      <c r="F1202" s="2">
        <v>78</v>
      </c>
      <c r="G1202" s="2">
        <v>656.13600000000008</v>
      </c>
      <c r="H1202" s="15">
        <v>8.6500974658869061E-3</v>
      </c>
    </row>
    <row r="1203" spans="1:8" ht="13.5" x14ac:dyDescent="0.25">
      <c r="A1203" s="11"/>
      <c r="B1203" s="10">
        <v>43759</v>
      </c>
      <c r="C1203" s="2">
        <v>11.6</v>
      </c>
      <c r="D1203" s="2">
        <v>8.2789999999999999</v>
      </c>
      <c r="E1203" s="2">
        <v>8.3759999999999994</v>
      </c>
      <c r="F1203" s="2">
        <v>1296</v>
      </c>
      <c r="G1203" s="2">
        <v>10855.295999999998</v>
      </c>
      <c r="H1203" s="15">
        <v>0</v>
      </c>
    </row>
    <row r="1204" spans="1:8" ht="13.5" x14ac:dyDescent="0.25">
      <c r="A1204" s="11"/>
      <c r="B1204" s="10">
        <v>43760</v>
      </c>
      <c r="C1204" s="2">
        <v>11.49</v>
      </c>
      <c r="D1204" s="2">
        <v>8.2010000000000005</v>
      </c>
      <c r="E1204" s="2">
        <v>8.2870000000000008</v>
      </c>
      <c r="F1204" s="2">
        <v>2799</v>
      </c>
      <c r="G1204" s="2">
        <v>23195.313000000002</v>
      </c>
      <c r="H1204" s="15">
        <v>-9.4214277086603938E-3</v>
      </c>
    </row>
    <row r="1205" spans="1:8" ht="13.5" x14ac:dyDescent="0.25">
      <c r="A1205" s="11"/>
      <c r="B1205" s="10">
        <v>43761</v>
      </c>
      <c r="C1205" s="2">
        <v>11.38</v>
      </c>
      <c r="D1205" s="2">
        <v>8.1219999999999999</v>
      </c>
      <c r="E1205" s="2">
        <v>8.24</v>
      </c>
      <c r="F1205" s="2">
        <v>1075</v>
      </c>
      <c r="G1205" s="2">
        <v>8858</v>
      </c>
      <c r="H1205" s="15">
        <v>-9.6329715888307053E-3</v>
      </c>
    </row>
    <row r="1206" spans="1:8" ht="13.5" x14ac:dyDescent="0.25">
      <c r="A1206" s="11"/>
      <c r="B1206" s="10">
        <v>43762</v>
      </c>
      <c r="C1206" s="2">
        <v>11.34</v>
      </c>
      <c r="D1206" s="2">
        <v>8.0939999999999994</v>
      </c>
      <c r="E1206" s="2">
        <v>8.1829999999999998</v>
      </c>
      <c r="F1206" s="2">
        <v>145</v>
      </c>
      <c r="G1206" s="2">
        <v>1186.5350000000001</v>
      </c>
      <c r="H1206" s="15">
        <v>-3.4474267421817865E-3</v>
      </c>
    </row>
    <row r="1207" spans="1:8" ht="13.5" x14ac:dyDescent="0.25">
      <c r="A1207" s="11"/>
      <c r="B1207" s="10">
        <v>43763</v>
      </c>
      <c r="C1207" s="2">
        <v>11.34</v>
      </c>
      <c r="D1207" s="2">
        <v>8.0939999999999994</v>
      </c>
      <c r="E1207" s="2">
        <v>8.359</v>
      </c>
      <c r="F1207" s="2">
        <v>5276</v>
      </c>
      <c r="G1207" s="2">
        <v>44102.084000000003</v>
      </c>
      <c r="H1207" s="15">
        <v>0</v>
      </c>
    </row>
    <row r="1208" spans="1:8" ht="13.5" x14ac:dyDescent="0.25">
      <c r="A1208" s="11"/>
      <c r="B1208" s="10">
        <v>43766</v>
      </c>
      <c r="C1208" s="2">
        <v>11.02</v>
      </c>
      <c r="D1208" s="2">
        <v>7.8650000000000002</v>
      </c>
      <c r="E1208" s="2">
        <v>8.1950000000000003</v>
      </c>
      <c r="F1208" s="2">
        <v>8074</v>
      </c>
      <c r="G1208" s="2">
        <v>66166.430000000008</v>
      </c>
      <c r="H1208" s="15">
        <v>-2.8292562391895135E-2</v>
      </c>
    </row>
    <row r="1209" spans="1:8" ht="13.5" x14ac:dyDescent="0.25">
      <c r="A1209" s="11"/>
      <c r="B1209" s="10">
        <v>43767</v>
      </c>
      <c r="C1209" s="2">
        <v>11.01</v>
      </c>
      <c r="D1209" s="2">
        <v>7.8579999999999997</v>
      </c>
      <c r="E1209" s="2">
        <v>8.1709999999999994</v>
      </c>
      <c r="F1209" s="2">
        <v>1940</v>
      </c>
      <c r="G1209" s="2">
        <v>15851.739999999998</v>
      </c>
      <c r="H1209" s="15">
        <v>-8.9001907183732497E-4</v>
      </c>
    </row>
    <row r="1210" spans="1:8" ht="13.5" x14ac:dyDescent="0.25">
      <c r="A1210" s="11"/>
      <c r="B1210" s="10">
        <v>43768</v>
      </c>
      <c r="C1210" s="2">
        <v>11.1</v>
      </c>
      <c r="D1210" s="2">
        <v>7.9219999999999997</v>
      </c>
      <c r="E1210" s="2">
        <v>8.1129999999999995</v>
      </c>
      <c r="F1210" s="2">
        <v>542</v>
      </c>
      <c r="G1210" s="2">
        <v>4397.2460000000001</v>
      </c>
      <c r="H1210" s="15">
        <v>8.1445660473402973E-3</v>
      </c>
    </row>
    <row r="1211" spans="1:8" ht="13.5" x14ac:dyDescent="0.25">
      <c r="A1211" s="11"/>
      <c r="B1211" s="10">
        <v>43769</v>
      </c>
      <c r="C1211" s="2">
        <v>11</v>
      </c>
      <c r="D1211" s="2">
        <v>7.851</v>
      </c>
      <c r="E1211" s="2">
        <v>8.1720000000000006</v>
      </c>
      <c r="F1211" s="2">
        <v>1311</v>
      </c>
      <c r="G1211" s="2">
        <v>10713.492</v>
      </c>
      <c r="H1211" s="15">
        <v>-8.9623832365563916E-3</v>
      </c>
    </row>
    <row r="1212" spans="1:8" ht="13.5" x14ac:dyDescent="0.25">
      <c r="A1212" s="11"/>
      <c r="B1212" s="10">
        <v>43770</v>
      </c>
      <c r="C1212" s="2">
        <v>11.15</v>
      </c>
      <c r="D1212" s="2">
        <v>7.9580000000000002</v>
      </c>
      <c r="E1212" s="2">
        <v>8.0730000000000004</v>
      </c>
      <c r="F1212" s="2">
        <v>2371</v>
      </c>
      <c r="G1212" s="2">
        <v>19141.083000000002</v>
      </c>
      <c r="H1212" s="15">
        <v>1.3628837090816482E-2</v>
      </c>
    </row>
    <row r="1213" spans="1:8" ht="13.5" x14ac:dyDescent="0.25">
      <c r="A1213" s="11"/>
      <c r="B1213" s="10">
        <v>43773</v>
      </c>
      <c r="C1213" s="2">
        <v>10.85</v>
      </c>
      <c r="D1213" s="2">
        <v>7.7439999999999998</v>
      </c>
      <c r="E1213" s="2">
        <v>8.0790000000000006</v>
      </c>
      <c r="F1213" s="2">
        <v>2708</v>
      </c>
      <c r="G1213" s="2">
        <v>21877.932000000001</v>
      </c>
      <c r="H1213" s="15">
        <v>-2.6891178688112641E-2</v>
      </c>
    </row>
    <row r="1214" spans="1:8" ht="13.5" x14ac:dyDescent="0.25">
      <c r="A1214" s="11"/>
      <c r="B1214" s="10">
        <v>43774</v>
      </c>
      <c r="C1214" s="2">
        <v>10.9</v>
      </c>
      <c r="D1214" s="2">
        <v>7.78</v>
      </c>
      <c r="E1214" s="2">
        <v>8.0980000000000008</v>
      </c>
      <c r="F1214" s="2">
        <v>1637</v>
      </c>
      <c r="G1214" s="2">
        <v>13256.426000000001</v>
      </c>
      <c r="H1214" s="15">
        <v>4.6487603305785741E-3</v>
      </c>
    </row>
    <row r="1215" spans="1:8" ht="13.5" x14ac:dyDescent="0.25">
      <c r="A1215" s="11"/>
      <c r="B1215" s="10">
        <v>43775</v>
      </c>
      <c r="C1215" s="2">
        <v>10.9</v>
      </c>
      <c r="D1215" s="2">
        <v>7.78</v>
      </c>
      <c r="E1215" s="2">
        <v>8.0939999999999994</v>
      </c>
      <c r="F1215" s="2">
        <v>2817</v>
      </c>
      <c r="G1215" s="2">
        <v>22800.797999999999</v>
      </c>
      <c r="H1215" s="15">
        <v>0</v>
      </c>
    </row>
    <row r="1216" spans="1:8" ht="13.5" x14ac:dyDescent="0.25">
      <c r="A1216" s="11"/>
      <c r="B1216" s="10">
        <v>43776</v>
      </c>
      <c r="C1216" s="2">
        <v>11</v>
      </c>
      <c r="D1216" s="2">
        <v>7.851</v>
      </c>
      <c r="E1216" s="2">
        <v>8.3130000000000006</v>
      </c>
      <c r="F1216" s="2">
        <v>957</v>
      </c>
      <c r="G1216" s="2">
        <v>7955.5410000000002</v>
      </c>
      <c r="H1216" s="15">
        <v>9.125964010282742E-3</v>
      </c>
    </row>
    <row r="1217" spans="1:8" ht="13.5" x14ac:dyDescent="0.25">
      <c r="A1217" s="11"/>
      <c r="B1217" s="10">
        <v>43777</v>
      </c>
      <c r="C1217" s="2">
        <v>11.3</v>
      </c>
      <c r="D1217" s="2">
        <v>8.0649999999999995</v>
      </c>
      <c r="E1217" s="2">
        <v>8.3379999999999992</v>
      </c>
      <c r="F1217" s="2">
        <v>258</v>
      </c>
      <c r="G1217" s="2">
        <v>2151.2039999999997</v>
      </c>
      <c r="H1217" s="15">
        <v>2.7257674181632854E-2</v>
      </c>
    </row>
    <row r="1218" spans="1:8" ht="13.5" x14ac:dyDescent="0.25">
      <c r="A1218" s="11"/>
      <c r="B1218" s="10">
        <v>43780</v>
      </c>
      <c r="C1218" s="2">
        <v>11.28</v>
      </c>
      <c r="D1218" s="2">
        <v>8.0510000000000002</v>
      </c>
      <c r="E1218" s="2">
        <v>8.1660000000000004</v>
      </c>
      <c r="F1218" s="2">
        <v>1243</v>
      </c>
      <c r="G1218" s="2">
        <v>10150.338</v>
      </c>
      <c r="H1218" s="15">
        <v>-1.735895846249144E-3</v>
      </c>
    </row>
    <row r="1219" spans="1:8" ht="13.5" x14ac:dyDescent="0.25">
      <c r="A1219" s="11"/>
      <c r="B1219" s="10">
        <v>43781</v>
      </c>
      <c r="C1219" s="2">
        <v>10.98</v>
      </c>
      <c r="D1219" s="2">
        <v>7.8369999999999997</v>
      </c>
      <c r="E1219" s="2">
        <v>8.1039999999999992</v>
      </c>
      <c r="F1219" s="2">
        <v>938</v>
      </c>
      <c r="G1219" s="2">
        <v>7601.5519999999997</v>
      </c>
      <c r="H1219" s="15">
        <v>-2.658054900012426E-2</v>
      </c>
    </row>
    <row r="1220" spans="1:8" ht="13.5" x14ac:dyDescent="0.25">
      <c r="A1220" s="11"/>
      <c r="B1220" s="10">
        <v>43782</v>
      </c>
      <c r="C1220" s="2">
        <v>11.2</v>
      </c>
      <c r="D1220" s="2">
        <v>7.9939999999999998</v>
      </c>
      <c r="E1220" s="2">
        <v>8.1839999999999993</v>
      </c>
      <c r="F1220" s="2">
        <v>1989</v>
      </c>
      <c r="G1220" s="2">
        <v>16277.975999999999</v>
      </c>
      <c r="H1220" s="15">
        <v>2.0033175960188852E-2</v>
      </c>
    </row>
    <row r="1221" spans="1:8" ht="13.5" x14ac:dyDescent="0.25">
      <c r="A1221" s="11"/>
      <c r="B1221" s="10">
        <v>43783</v>
      </c>
      <c r="C1221" s="2">
        <v>10.9</v>
      </c>
      <c r="D1221" s="2">
        <v>7.78</v>
      </c>
      <c r="E1221" s="2">
        <v>8.1349999999999998</v>
      </c>
      <c r="F1221" s="2">
        <v>980</v>
      </c>
      <c r="G1221" s="2">
        <v>7972.3</v>
      </c>
      <c r="H1221" s="15">
        <v>-2.6770077558168567E-2</v>
      </c>
    </row>
    <row r="1222" spans="1:8" ht="13.5" x14ac:dyDescent="0.25">
      <c r="A1222" s="11"/>
      <c r="B1222" s="10">
        <v>43784</v>
      </c>
      <c r="C1222" s="2">
        <v>10.92</v>
      </c>
      <c r="D1222" s="2">
        <v>7.7939999999999996</v>
      </c>
      <c r="E1222" s="2">
        <v>8.0850000000000009</v>
      </c>
      <c r="F1222" s="2">
        <v>756</v>
      </c>
      <c r="G1222" s="2">
        <v>6112.26</v>
      </c>
      <c r="H1222" s="15">
        <v>1.7994858611824352E-3</v>
      </c>
    </row>
    <row r="1223" spans="1:8" ht="13.5" x14ac:dyDescent="0.25">
      <c r="A1223" s="11"/>
      <c r="B1223" s="10">
        <v>43787</v>
      </c>
      <c r="C1223" s="2">
        <v>11.09</v>
      </c>
      <c r="D1223" s="2">
        <v>7.915</v>
      </c>
      <c r="E1223" s="2">
        <v>8.1280000000000001</v>
      </c>
      <c r="F1223" s="2">
        <v>2213</v>
      </c>
      <c r="G1223" s="2">
        <v>17987.263999999999</v>
      </c>
      <c r="H1223" s="15">
        <v>1.5524762637926667E-2</v>
      </c>
    </row>
    <row r="1224" spans="1:8" ht="13.5" x14ac:dyDescent="0.25">
      <c r="A1224" s="11"/>
      <c r="B1224" s="10">
        <v>43788</v>
      </c>
      <c r="C1224" s="2">
        <v>10.93</v>
      </c>
      <c r="D1224" s="2">
        <v>7.8010000000000002</v>
      </c>
      <c r="E1224" s="2">
        <v>8.1159999999999997</v>
      </c>
      <c r="F1224" s="2">
        <v>1090</v>
      </c>
      <c r="G1224" s="2">
        <v>8846.44</v>
      </c>
      <c r="H1224" s="15">
        <v>-1.4403032217308891E-2</v>
      </c>
    </row>
    <row r="1225" spans="1:8" ht="13.5" x14ac:dyDescent="0.25">
      <c r="A1225" s="11"/>
      <c r="B1225" s="10">
        <v>43789</v>
      </c>
      <c r="C1225" s="2">
        <v>11.04</v>
      </c>
      <c r="D1225" s="2">
        <v>7.88</v>
      </c>
      <c r="E1225" s="2">
        <v>8.1069999999999993</v>
      </c>
      <c r="F1225" s="2">
        <v>593</v>
      </c>
      <c r="G1225" s="2">
        <v>4807.451</v>
      </c>
      <c r="H1225" s="15">
        <v>1.0126906806819604E-2</v>
      </c>
    </row>
    <row r="1226" spans="1:8" ht="13.5" x14ac:dyDescent="0.25">
      <c r="A1226" s="11"/>
      <c r="B1226" s="10">
        <v>43790</v>
      </c>
      <c r="C1226" s="2">
        <v>10.92</v>
      </c>
      <c r="D1226" s="2">
        <v>7.7939999999999996</v>
      </c>
      <c r="E1226" s="2">
        <v>8.0990000000000002</v>
      </c>
      <c r="F1226" s="2">
        <v>1245</v>
      </c>
      <c r="G1226" s="2">
        <v>10083.255000000001</v>
      </c>
      <c r="H1226" s="15">
        <v>-1.0913705583756383E-2</v>
      </c>
    </row>
    <row r="1227" spans="1:8" ht="13.5" x14ac:dyDescent="0.25">
      <c r="A1227" s="11"/>
      <c r="B1227" s="10">
        <v>43791</v>
      </c>
      <c r="C1227" s="2">
        <v>11.06</v>
      </c>
      <c r="D1227" s="2">
        <v>7.8940000000000001</v>
      </c>
      <c r="E1227" s="2">
        <v>8.0150000000000006</v>
      </c>
      <c r="F1227" s="2">
        <v>2318</v>
      </c>
      <c r="G1227" s="2">
        <v>18578.77</v>
      </c>
      <c r="H1227" s="15">
        <v>1.2830382345393961E-2</v>
      </c>
    </row>
    <row r="1228" spans="1:8" ht="13.5" x14ac:dyDescent="0.25">
      <c r="A1228" s="11"/>
      <c r="B1228" s="10">
        <v>43794</v>
      </c>
      <c r="C1228" s="2">
        <v>10.86</v>
      </c>
      <c r="D1228" s="2">
        <v>7.7510000000000003</v>
      </c>
      <c r="E1228" s="2">
        <v>8.01</v>
      </c>
      <c r="F1228" s="2">
        <v>137918</v>
      </c>
      <c r="G1228" s="2">
        <v>1104723.18</v>
      </c>
      <c r="H1228" s="15">
        <v>-1.8115024068913074E-2</v>
      </c>
    </row>
    <row r="1229" spans="1:8" ht="13.5" x14ac:dyDescent="0.25">
      <c r="A1229" s="11"/>
      <c r="B1229" s="10">
        <v>43795</v>
      </c>
      <c r="C1229" s="2">
        <v>10.86</v>
      </c>
      <c r="D1229" s="2">
        <v>7.7510000000000003</v>
      </c>
      <c r="E1229" s="2">
        <v>8.0869999999999997</v>
      </c>
      <c r="F1229" s="2">
        <v>657</v>
      </c>
      <c r="G1229" s="2">
        <v>5313.1589999999997</v>
      </c>
      <c r="H1229" s="15">
        <v>0</v>
      </c>
    </row>
    <row r="1230" spans="1:8" ht="13.5" x14ac:dyDescent="0.25">
      <c r="A1230" s="11"/>
      <c r="B1230" s="10">
        <v>43796</v>
      </c>
      <c r="C1230" s="2">
        <v>10.9</v>
      </c>
      <c r="D1230" s="2">
        <v>7.78</v>
      </c>
      <c r="E1230" s="2">
        <v>8.0350000000000001</v>
      </c>
      <c r="F1230" s="2">
        <v>1569</v>
      </c>
      <c r="G1230" s="2">
        <v>12606.915000000001</v>
      </c>
      <c r="H1230" s="15">
        <v>3.741452715778598E-3</v>
      </c>
    </row>
    <row r="1231" spans="1:8" ht="13.5" x14ac:dyDescent="0.25">
      <c r="A1231" s="11"/>
      <c r="B1231" s="10">
        <v>43797</v>
      </c>
      <c r="C1231" s="2">
        <v>10.86</v>
      </c>
      <c r="D1231" s="2">
        <v>7.7510000000000003</v>
      </c>
      <c r="E1231" s="2">
        <v>8.1639999999999997</v>
      </c>
      <c r="F1231" s="2">
        <v>28513</v>
      </c>
      <c r="G1231" s="2">
        <v>232780.13199999998</v>
      </c>
      <c r="H1231" s="15">
        <v>-3.7275064267352073E-3</v>
      </c>
    </row>
    <row r="1232" spans="1:8" ht="13.5" x14ac:dyDescent="0.25">
      <c r="A1232" s="11"/>
      <c r="B1232" s="10">
        <v>43798</v>
      </c>
      <c r="C1232" s="2">
        <v>11</v>
      </c>
      <c r="D1232" s="2">
        <v>7.851</v>
      </c>
      <c r="E1232" s="2">
        <v>8.3819999999999997</v>
      </c>
      <c r="F1232" s="2">
        <v>11797</v>
      </c>
      <c r="G1232" s="2">
        <v>98882.453999999998</v>
      </c>
      <c r="H1232" s="15">
        <v>1.2901561088891709E-2</v>
      </c>
    </row>
    <row r="1233" spans="1:8" ht="13.5" x14ac:dyDescent="0.25">
      <c r="A1233" s="11"/>
      <c r="B1233" s="10">
        <v>43801</v>
      </c>
      <c r="C1233" s="2">
        <v>11.49</v>
      </c>
      <c r="D1233" s="2">
        <v>8.2010000000000005</v>
      </c>
      <c r="E1233" s="2">
        <v>8.9269999999999996</v>
      </c>
      <c r="F1233" s="2">
        <v>22541</v>
      </c>
      <c r="G1233" s="2">
        <v>201223.50699999998</v>
      </c>
      <c r="H1233" s="15">
        <v>4.4580308240988478E-2</v>
      </c>
    </row>
    <row r="1234" spans="1:8" ht="13.5" x14ac:dyDescent="0.25">
      <c r="A1234" s="11"/>
      <c r="B1234" s="10">
        <v>43802</v>
      </c>
      <c r="C1234" s="2">
        <v>12.18</v>
      </c>
      <c r="D1234" s="2">
        <v>8.6929999999999996</v>
      </c>
      <c r="E1234" s="2">
        <v>9.2880000000000003</v>
      </c>
      <c r="F1234" s="2">
        <v>31017</v>
      </c>
      <c r="G1234" s="2">
        <v>288085.89600000001</v>
      </c>
      <c r="H1234" s="15">
        <v>5.9992683819046343E-2</v>
      </c>
    </row>
    <row r="1235" spans="1:8" ht="13.5" x14ac:dyDescent="0.25">
      <c r="A1235" s="11"/>
      <c r="B1235" s="10">
        <v>43803</v>
      </c>
      <c r="C1235" s="2">
        <v>12.35</v>
      </c>
      <c r="D1235" s="2">
        <v>8.8149999999999995</v>
      </c>
      <c r="E1235" s="2">
        <v>9.0760000000000005</v>
      </c>
      <c r="F1235" s="2">
        <v>5097</v>
      </c>
      <c r="G1235" s="2">
        <v>46260.372000000003</v>
      </c>
      <c r="H1235" s="15">
        <v>1.4034280455538927E-2</v>
      </c>
    </row>
    <row r="1236" spans="1:8" ht="13.5" x14ac:dyDescent="0.25">
      <c r="A1236" s="11"/>
      <c r="B1236" s="10">
        <v>43804</v>
      </c>
      <c r="C1236" s="2">
        <v>11.98</v>
      </c>
      <c r="D1236" s="2">
        <v>8.5510000000000002</v>
      </c>
      <c r="E1236" s="2">
        <v>8.7530000000000001</v>
      </c>
      <c r="F1236" s="2">
        <v>4903</v>
      </c>
      <c r="G1236" s="2">
        <v>42915.959000000003</v>
      </c>
      <c r="H1236" s="15">
        <v>-2.9948950652297149E-2</v>
      </c>
    </row>
    <row r="1237" spans="1:8" ht="13.5" x14ac:dyDescent="0.25">
      <c r="A1237" s="11"/>
      <c r="B1237" s="10">
        <v>43805</v>
      </c>
      <c r="C1237" s="2">
        <v>12</v>
      </c>
      <c r="D1237" s="2">
        <v>8.5649999999999995</v>
      </c>
      <c r="E1237" s="2">
        <v>8.8160000000000007</v>
      </c>
      <c r="F1237" s="2">
        <v>3754</v>
      </c>
      <c r="G1237" s="2">
        <v>33095.264000000003</v>
      </c>
      <c r="H1237" s="15">
        <v>1.637235411062957E-3</v>
      </c>
    </row>
    <row r="1238" spans="1:8" ht="13.5" x14ac:dyDescent="0.25">
      <c r="A1238" s="11"/>
      <c r="B1238" s="10">
        <v>43808</v>
      </c>
      <c r="C1238" s="2">
        <v>11.83</v>
      </c>
      <c r="D1238" s="2">
        <v>8.4429999999999996</v>
      </c>
      <c r="E1238" s="2">
        <v>8.7430000000000003</v>
      </c>
      <c r="F1238" s="2">
        <v>1015</v>
      </c>
      <c r="G1238" s="2">
        <v>8874.1450000000004</v>
      </c>
      <c r="H1238" s="15">
        <v>-1.4244016345592515E-2</v>
      </c>
    </row>
    <row r="1239" spans="1:8" ht="13.5" x14ac:dyDescent="0.25">
      <c r="A1239" s="11"/>
      <c r="B1239" s="10">
        <v>43809</v>
      </c>
      <c r="C1239" s="2">
        <v>11.7</v>
      </c>
      <c r="D1239" s="2">
        <v>8.3510000000000009</v>
      </c>
      <c r="E1239" s="2">
        <v>8.6639999999999997</v>
      </c>
      <c r="F1239" s="2">
        <v>1029</v>
      </c>
      <c r="G1239" s="2">
        <v>8915.2559999999994</v>
      </c>
      <c r="H1239" s="15">
        <v>-1.0896600734335989E-2</v>
      </c>
    </row>
    <row r="1240" spans="1:8" ht="13.5" x14ac:dyDescent="0.25">
      <c r="A1240" s="11"/>
      <c r="B1240" s="10">
        <v>43810</v>
      </c>
      <c r="C1240" s="2">
        <v>11.7</v>
      </c>
      <c r="D1240" s="2">
        <v>8.3510000000000009</v>
      </c>
      <c r="E1240" s="2">
        <v>8.4890000000000008</v>
      </c>
      <c r="F1240" s="2">
        <v>1204</v>
      </c>
      <c r="G1240" s="2">
        <v>10220.756000000001</v>
      </c>
      <c r="H1240" s="15">
        <v>0</v>
      </c>
    </row>
    <row r="1241" spans="1:8" ht="13.5" x14ac:dyDescent="0.25">
      <c r="A1241" s="11"/>
      <c r="B1241" s="10">
        <v>43811</v>
      </c>
      <c r="C1241" s="2">
        <v>11.43</v>
      </c>
      <c r="D1241" s="2">
        <v>8.1579999999999995</v>
      </c>
      <c r="E1241" s="2">
        <v>8.4990000000000006</v>
      </c>
      <c r="F1241" s="2">
        <v>3291</v>
      </c>
      <c r="G1241" s="2">
        <v>27970.209000000003</v>
      </c>
      <c r="H1241" s="15">
        <v>-2.3111004670099553E-2</v>
      </c>
    </row>
    <row r="1242" spans="1:8" ht="13.5" x14ac:dyDescent="0.25">
      <c r="A1242" s="11"/>
      <c r="B1242" s="10">
        <v>43812</v>
      </c>
      <c r="C1242" s="2">
        <v>11.73</v>
      </c>
      <c r="D1242" s="2">
        <v>8.3719999999999999</v>
      </c>
      <c r="E1242" s="2">
        <v>8.6259999999999994</v>
      </c>
      <c r="F1242" s="2">
        <v>3120</v>
      </c>
      <c r="G1242" s="2">
        <v>26913.119999999999</v>
      </c>
      <c r="H1242" s="15">
        <v>2.6231919588134398E-2</v>
      </c>
    </row>
    <row r="1243" spans="1:8" ht="13.5" x14ac:dyDescent="0.25">
      <c r="A1243" s="11"/>
      <c r="B1243" s="10">
        <v>43815</v>
      </c>
      <c r="C1243" s="2">
        <v>11.6</v>
      </c>
      <c r="D1243" s="2">
        <v>8.2789999999999999</v>
      </c>
      <c r="E1243" s="2">
        <v>8.6389999999999993</v>
      </c>
      <c r="F1243" s="2">
        <v>6404</v>
      </c>
      <c r="G1243" s="2">
        <v>55324.155999999995</v>
      </c>
      <c r="H1243" s="15">
        <v>-1.110845676063067E-2</v>
      </c>
    </row>
    <row r="1244" spans="1:8" ht="13.5" x14ac:dyDescent="0.25">
      <c r="A1244" s="11"/>
      <c r="B1244" s="10">
        <v>43816</v>
      </c>
      <c r="C1244" s="2">
        <v>11.7</v>
      </c>
      <c r="D1244" s="2">
        <v>8.3510000000000009</v>
      </c>
      <c r="E1244" s="2">
        <v>8.6829999999999998</v>
      </c>
      <c r="F1244" s="2">
        <v>8821</v>
      </c>
      <c r="G1244" s="2">
        <v>76592.743000000002</v>
      </c>
      <c r="H1244" s="15">
        <v>8.6967025003020833E-3</v>
      </c>
    </row>
    <row r="1245" spans="1:8" ht="13.5" x14ac:dyDescent="0.25">
      <c r="A1245" s="11"/>
      <c r="B1245" s="10">
        <v>43817</v>
      </c>
      <c r="C1245" s="2">
        <v>11.7</v>
      </c>
      <c r="D1245" s="2">
        <v>8.3510000000000009</v>
      </c>
      <c r="E1245" s="2">
        <v>8.5410000000000004</v>
      </c>
      <c r="F1245" s="2">
        <v>1035</v>
      </c>
      <c r="G1245" s="2">
        <v>8839.9349999999995</v>
      </c>
      <c r="H1245" s="15">
        <v>0</v>
      </c>
    </row>
    <row r="1246" spans="1:8" ht="13.5" x14ac:dyDescent="0.25">
      <c r="A1246" s="11"/>
      <c r="B1246" s="10">
        <v>43818</v>
      </c>
      <c r="C1246" s="2">
        <v>11.43</v>
      </c>
      <c r="D1246" s="2">
        <v>8.1579999999999995</v>
      </c>
      <c r="E1246" s="2">
        <v>8.4969999999999999</v>
      </c>
      <c r="F1246" s="2">
        <v>1181</v>
      </c>
      <c r="G1246" s="2">
        <v>10034.957</v>
      </c>
      <c r="H1246" s="15">
        <v>-2.3111004670099553E-2</v>
      </c>
    </row>
    <row r="1247" spans="1:8" ht="13.5" x14ac:dyDescent="0.25">
      <c r="A1247" s="11"/>
      <c r="B1247" s="10">
        <v>43819</v>
      </c>
      <c r="C1247" s="2">
        <v>11.41</v>
      </c>
      <c r="D1247" s="2">
        <v>8.1440000000000001</v>
      </c>
      <c r="E1247" s="2">
        <v>8.6519999999999992</v>
      </c>
      <c r="F1247" s="2">
        <v>977</v>
      </c>
      <c r="G1247" s="2">
        <v>8453.003999999999</v>
      </c>
      <c r="H1247" s="15">
        <v>-1.7161068889432883E-3</v>
      </c>
    </row>
    <row r="1248" spans="1:8" ht="13.5" x14ac:dyDescent="0.25">
      <c r="A1248" s="11"/>
      <c r="B1248" s="10">
        <v>43822</v>
      </c>
      <c r="C1248" s="2">
        <v>11.7</v>
      </c>
      <c r="D1248" s="2">
        <v>8.3510000000000009</v>
      </c>
      <c r="E1248" s="2">
        <v>8.6910000000000007</v>
      </c>
      <c r="F1248" s="2">
        <v>2761</v>
      </c>
      <c r="G1248" s="2">
        <v>23995.851000000002</v>
      </c>
      <c r="H1248" s="15">
        <v>2.5417485265226025E-2</v>
      </c>
    </row>
    <row r="1249" spans="1:8" ht="13.5" x14ac:dyDescent="0.25">
      <c r="A1249" s="11"/>
      <c r="B1249" s="10">
        <v>43823</v>
      </c>
      <c r="C1249" s="2">
        <v>11.7</v>
      </c>
      <c r="D1249" s="2">
        <v>8.3510000000000009</v>
      </c>
      <c r="E1249" s="2">
        <v>8.7579999999999991</v>
      </c>
      <c r="F1249" s="2">
        <v>12900</v>
      </c>
      <c r="G1249" s="2">
        <v>112978.19999999998</v>
      </c>
      <c r="H1249" s="15">
        <v>0</v>
      </c>
    </row>
    <row r="1250" spans="1:8" ht="13.5" x14ac:dyDescent="0.25">
      <c r="A1250" s="11"/>
      <c r="B1250" s="10">
        <v>43824</v>
      </c>
      <c r="C1250" s="2">
        <v>11.8</v>
      </c>
      <c r="D1250" s="2">
        <v>8.4220000000000006</v>
      </c>
      <c r="E1250" s="2">
        <v>8.7479999999999993</v>
      </c>
      <c r="F1250" s="2">
        <v>1471</v>
      </c>
      <c r="G1250" s="2">
        <v>12868.307999999999</v>
      </c>
      <c r="H1250" s="15">
        <v>8.5019758112800537E-3</v>
      </c>
    </row>
    <row r="1251" spans="1:8" ht="13.5" x14ac:dyDescent="0.25">
      <c r="A1251" s="11"/>
      <c r="B1251" s="10">
        <v>43825</v>
      </c>
      <c r="C1251" s="2">
        <v>11.7</v>
      </c>
      <c r="D1251" s="2">
        <v>8.3510000000000009</v>
      </c>
      <c r="E1251" s="2">
        <v>8.8659999999999997</v>
      </c>
      <c r="F1251" s="2">
        <v>5107</v>
      </c>
      <c r="G1251" s="2">
        <v>45278.661999999997</v>
      </c>
      <c r="H1251" s="15">
        <v>-8.4303015910709711E-3</v>
      </c>
    </row>
    <row r="1252" spans="1:8" ht="13.5" x14ac:dyDescent="0.25">
      <c r="A1252" s="11"/>
      <c r="B1252" s="10">
        <v>43826</v>
      </c>
      <c r="C1252" s="2">
        <v>12</v>
      </c>
      <c r="D1252" s="2">
        <v>8.5649999999999995</v>
      </c>
      <c r="E1252" s="2">
        <v>8.8059999999999992</v>
      </c>
      <c r="F1252" s="2">
        <v>17049</v>
      </c>
      <c r="G1252" s="2">
        <v>150133.49399999998</v>
      </c>
      <c r="H1252" s="15">
        <v>2.5625673572027136E-2</v>
      </c>
    </row>
    <row r="1253" spans="1:8" ht="13.5" x14ac:dyDescent="0.25">
      <c r="A1253" s="11"/>
      <c r="B1253" s="10">
        <v>43829</v>
      </c>
      <c r="C1253" s="2">
        <v>11.66</v>
      </c>
      <c r="D1253" s="2">
        <v>8.3219999999999992</v>
      </c>
      <c r="E1253" s="2">
        <v>8.8610000000000007</v>
      </c>
      <c r="F1253" s="2">
        <v>6376</v>
      </c>
      <c r="G1253" s="2">
        <v>56497.736000000004</v>
      </c>
      <c r="H1253" s="15">
        <v>-2.8371278458844174E-2</v>
      </c>
    </row>
    <row r="1254" spans="1:8" ht="13.5" x14ac:dyDescent="0.25">
      <c r="A1254" s="11"/>
      <c r="B1254" s="10">
        <v>43830</v>
      </c>
      <c r="C1254" s="2">
        <v>11.94</v>
      </c>
      <c r="D1254" s="2">
        <v>8.5220000000000002</v>
      </c>
      <c r="E1254" s="2">
        <v>9.0079999999999991</v>
      </c>
      <c r="F1254" s="2">
        <v>2316</v>
      </c>
      <c r="G1254" s="2">
        <v>20862.527999999998</v>
      </c>
      <c r="H1254" s="15">
        <v>2.4032684450853291E-2</v>
      </c>
    </row>
    <row r="1255" spans="1:8" ht="13.5" x14ac:dyDescent="0.25">
      <c r="A1255" s="11"/>
      <c r="B1255" s="10">
        <v>43832</v>
      </c>
      <c r="C1255" s="2">
        <v>11.77</v>
      </c>
      <c r="D1255" s="2">
        <v>8.4009999999999998</v>
      </c>
      <c r="E1255" s="2">
        <v>8.5839999999999996</v>
      </c>
      <c r="F1255" s="2">
        <v>3360</v>
      </c>
      <c r="G1255" s="2">
        <v>28842.239999999998</v>
      </c>
      <c r="H1255" s="15">
        <v>-1.4198544942501811E-2</v>
      </c>
    </row>
    <row r="1256" spans="1:8" ht="13.5" x14ac:dyDescent="0.25">
      <c r="A1256" s="11"/>
      <c r="B1256" s="10">
        <v>43833</v>
      </c>
      <c r="C1256" s="2">
        <v>11.54</v>
      </c>
      <c r="D1256" s="2">
        <v>8.2360000000000007</v>
      </c>
      <c r="E1256" s="2">
        <v>8.4740000000000002</v>
      </c>
      <c r="F1256" s="2">
        <v>214</v>
      </c>
      <c r="G1256" s="2">
        <v>1813.4360000000001</v>
      </c>
      <c r="H1256" s="15">
        <v>-1.964051898583492E-2</v>
      </c>
    </row>
    <row r="1257" spans="1:8" ht="13.5" x14ac:dyDescent="0.25">
      <c r="A1257" s="11"/>
      <c r="B1257" s="10">
        <v>43836</v>
      </c>
      <c r="C1257" s="2">
        <v>11.5</v>
      </c>
      <c r="D1257" s="2">
        <v>8.2080000000000002</v>
      </c>
      <c r="E1257" s="2">
        <v>8.5410000000000004</v>
      </c>
      <c r="F1257" s="2">
        <v>23518</v>
      </c>
      <c r="G1257" s="2">
        <v>200867.23800000001</v>
      </c>
      <c r="H1257" s="15">
        <v>-3.399708596406079E-3</v>
      </c>
    </row>
    <row r="1258" spans="1:8" ht="13.5" x14ac:dyDescent="0.25">
      <c r="A1258" s="11"/>
      <c r="B1258" s="10">
        <v>43837</v>
      </c>
      <c r="C1258" s="2">
        <v>11.36</v>
      </c>
      <c r="D1258" s="2">
        <v>8.1080000000000005</v>
      </c>
      <c r="E1258" s="2">
        <v>8.5579999999999998</v>
      </c>
      <c r="F1258" s="2">
        <v>2903</v>
      </c>
      <c r="G1258" s="2">
        <v>24843.874</v>
      </c>
      <c r="H1258" s="15">
        <v>-1.218323586744635E-2</v>
      </c>
    </row>
    <row r="1259" spans="1:8" ht="13.5" x14ac:dyDescent="0.25">
      <c r="A1259" s="11"/>
      <c r="B1259" s="10">
        <v>43838</v>
      </c>
      <c r="C1259" s="2">
        <v>11.5</v>
      </c>
      <c r="D1259" s="2">
        <v>8.2080000000000002</v>
      </c>
      <c r="E1259" s="2">
        <v>8.4909999999999997</v>
      </c>
      <c r="F1259" s="2">
        <v>3415</v>
      </c>
      <c r="G1259" s="2">
        <v>28996.764999999999</v>
      </c>
      <c r="H1259" s="15">
        <v>1.2333497779970354E-2</v>
      </c>
    </row>
    <row r="1260" spans="1:8" ht="13.5" x14ac:dyDescent="0.25">
      <c r="A1260" s="11"/>
      <c r="B1260" s="10">
        <v>43839</v>
      </c>
      <c r="C1260" s="2">
        <v>11.47</v>
      </c>
      <c r="D1260" s="2">
        <v>8.1869999999999994</v>
      </c>
      <c r="E1260" s="2">
        <v>8.4359999999999999</v>
      </c>
      <c r="F1260" s="2">
        <v>594</v>
      </c>
      <c r="G1260" s="2">
        <v>5010.9840000000004</v>
      </c>
      <c r="H1260" s="15">
        <v>-2.5584795321638397E-3</v>
      </c>
    </row>
    <row r="1261" spans="1:8" ht="13.5" x14ac:dyDescent="0.25">
      <c r="A1261" s="11"/>
      <c r="B1261" s="10">
        <v>43840</v>
      </c>
      <c r="C1261" s="2">
        <v>11.22</v>
      </c>
      <c r="D1261" s="2">
        <v>8.0079999999999991</v>
      </c>
      <c r="E1261" s="2">
        <v>8.3209999999999997</v>
      </c>
      <c r="F1261" s="2">
        <v>328</v>
      </c>
      <c r="G1261" s="2">
        <v>2729.288</v>
      </c>
      <c r="H1261" s="15">
        <v>-2.1863930621717393E-2</v>
      </c>
    </row>
    <row r="1262" spans="1:8" ht="13.5" x14ac:dyDescent="0.25">
      <c r="A1262" s="11"/>
      <c r="B1262" s="10">
        <v>43843</v>
      </c>
      <c r="C1262" s="2">
        <v>11.2</v>
      </c>
      <c r="D1262" s="2">
        <v>7.9939999999999998</v>
      </c>
      <c r="E1262" s="2">
        <v>8.359</v>
      </c>
      <c r="F1262" s="2">
        <v>1187</v>
      </c>
      <c r="G1262" s="2">
        <v>9922.1329999999998</v>
      </c>
      <c r="H1262" s="15">
        <v>-1.7482517482516667E-3</v>
      </c>
    </row>
    <row r="1263" spans="1:8" ht="13.5" x14ac:dyDescent="0.25">
      <c r="A1263" s="11"/>
      <c r="B1263" s="10">
        <v>43845</v>
      </c>
      <c r="C1263" s="2">
        <v>11.01</v>
      </c>
      <c r="D1263" s="2">
        <v>7.8579999999999997</v>
      </c>
      <c r="E1263" s="2">
        <v>8.2949999999999999</v>
      </c>
      <c r="F1263" s="2">
        <v>91</v>
      </c>
      <c r="G1263" s="2">
        <v>754.84500000000003</v>
      </c>
      <c r="H1263" s="15">
        <v>-1.7012759569677273E-2</v>
      </c>
    </row>
    <row r="1264" spans="1:8" ht="13.5" x14ac:dyDescent="0.25">
      <c r="A1264" s="11"/>
      <c r="B1264" s="10">
        <v>43846</v>
      </c>
      <c r="C1264" s="2">
        <v>11.2</v>
      </c>
      <c r="D1264" s="2">
        <v>7.9939999999999998</v>
      </c>
      <c r="E1264" s="2">
        <v>8.2449999999999992</v>
      </c>
      <c r="F1264" s="2">
        <v>278</v>
      </c>
      <c r="G1264" s="2">
        <v>2292.1099999999997</v>
      </c>
      <c r="H1264" s="15">
        <v>1.7307202850598134E-2</v>
      </c>
    </row>
    <row r="1265" spans="1:8" ht="13.5" x14ac:dyDescent="0.25">
      <c r="A1265" s="11"/>
      <c r="B1265" s="10">
        <v>43847</v>
      </c>
      <c r="C1265" s="2">
        <v>11.1</v>
      </c>
      <c r="D1265" s="2">
        <v>7.9219999999999997</v>
      </c>
      <c r="E1265" s="2">
        <v>8.2349999999999994</v>
      </c>
      <c r="F1265" s="2">
        <v>515</v>
      </c>
      <c r="G1265" s="2">
        <v>4241.0249999999996</v>
      </c>
      <c r="H1265" s="15">
        <v>-9.006755066299733E-3</v>
      </c>
    </row>
    <row r="1266" spans="1:8" ht="13.5" x14ac:dyDescent="0.25">
      <c r="A1266" s="11"/>
      <c r="B1266" s="10">
        <v>43850</v>
      </c>
      <c r="C1266" s="2">
        <v>11.1</v>
      </c>
      <c r="D1266" s="2">
        <v>7.9219999999999997</v>
      </c>
      <c r="E1266" s="2">
        <v>8.2439999999999998</v>
      </c>
      <c r="F1266" s="2">
        <v>301</v>
      </c>
      <c r="G1266" s="2">
        <v>2481.444</v>
      </c>
      <c r="H1266" s="15">
        <v>0</v>
      </c>
    </row>
    <row r="1267" spans="1:8" ht="13.5" x14ac:dyDescent="0.25">
      <c r="A1267" s="11"/>
      <c r="B1267" s="10">
        <v>43851</v>
      </c>
      <c r="C1267" s="2">
        <v>11.1</v>
      </c>
      <c r="D1267" s="2">
        <v>7.9219999999999997</v>
      </c>
      <c r="E1267" s="2">
        <v>8.2560000000000002</v>
      </c>
      <c r="F1267" s="2">
        <v>1078</v>
      </c>
      <c r="G1267" s="2">
        <v>8899.9680000000008</v>
      </c>
      <c r="H1267" s="15">
        <v>0</v>
      </c>
    </row>
    <row r="1268" spans="1:8" ht="13.5" x14ac:dyDescent="0.25">
      <c r="A1268" s="11"/>
      <c r="B1268" s="10">
        <v>43852</v>
      </c>
      <c r="C1268" s="2">
        <v>11</v>
      </c>
      <c r="D1268" s="2">
        <v>7.851</v>
      </c>
      <c r="E1268" s="2">
        <v>8.2119999999999997</v>
      </c>
      <c r="F1268" s="2">
        <v>825</v>
      </c>
      <c r="G1268" s="2">
        <v>6774.9</v>
      </c>
      <c r="H1268" s="15">
        <v>-8.9623832365563916E-3</v>
      </c>
    </row>
    <row r="1269" spans="1:8" ht="13.5" x14ac:dyDescent="0.25">
      <c r="A1269" s="11"/>
      <c r="B1269" s="10">
        <v>43853</v>
      </c>
      <c r="C1269" s="2">
        <v>11.01</v>
      </c>
      <c r="D1269" s="2">
        <v>7.8579999999999997</v>
      </c>
      <c r="E1269" s="2">
        <v>8.1359999999999992</v>
      </c>
      <c r="F1269" s="2">
        <v>1676</v>
      </c>
      <c r="G1269" s="2">
        <v>13635.935999999998</v>
      </c>
      <c r="H1269" s="15">
        <v>8.9160616481972653E-4</v>
      </c>
    </row>
    <row r="1270" spans="1:8" ht="13.5" x14ac:dyDescent="0.25">
      <c r="A1270" s="11"/>
      <c r="B1270" s="10">
        <v>43854</v>
      </c>
      <c r="C1270" s="2">
        <v>10.92</v>
      </c>
      <c r="D1270" s="2">
        <v>7.7939999999999996</v>
      </c>
      <c r="E1270" s="2">
        <v>8.1039999999999992</v>
      </c>
      <c r="F1270" s="2">
        <v>1488</v>
      </c>
      <c r="G1270" s="2">
        <v>12058.751999999999</v>
      </c>
      <c r="H1270" s="15">
        <v>-8.1445660473402973E-3</v>
      </c>
    </row>
    <row r="1271" spans="1:8" ht="13.5" x14ac:dyDescent="0.25">
      <c r="A1271" s="11"/>
      <c r="B1271" s="10">
        <v>43857</v>
      </c>
      <c r="C1271" s="2">
        <v>10.87</v>
      </c>
      <c r="D1271" s="2">
        <v>7.758</v>
      </c>
      <c r="E1271" s="2">
        <v>8.093</v>
      </c>
      <c r="F1271" s="2">
        <v>650</v>
      </c>
      <c r="G1271" s="2">
        <v>5260.45</v>
      </c>
      <c r="H1271" s="15">
        <v>-4.6189376443417484E-3</v>
      </c>
    </row>
    <row r="1272" spans="1:8" ht="13.5" x14ac:dyDescent="0.25">
      <c r="A1272" s="11"/>
      <c r="B1272" s="10">
        <v>43858</v>
      </c>
      <c r="C1272" s="2">
        <v>10.86</v>
      </c>
      <c r="D1272" s="2">
        <v>7.7510000000000003</v>
      </c>
      <c r="E1272" s="2">
        <v>8.0370000000000008</v>
      </c>
      <c r="F1272" s="2">
        <v>413</v>
      </c>
      <c r="G1272" s="2">
        <v>3319.2810000000004</v>
      </c>
      <c r="H1272" s="15">
        <v>-9.0229440577464207E-4</v>
      </c>
    </row>
    <row r="1273" spans="1:8" ht="13.5" x14ac:dyDescent="0.25">
      <c r="A1273" s="11"/>
      <c r="B1273" s="10">
        <v>43859</v>
      </c>
      <c r="C1273" s="2">
        <v>10.8</v>
      </c>
      <c r="D1273" s="2">
        <v>7.7080000000000002</v>
      </c>
      <c r="E1273" s="2">
        <v>8.0380000000000003</v>
      </c>
      <c r="F1273" s="2">
        <v>475</v>
      </c>
      <c r="G1273" s="2">
        <v>3818.05</v>
      </c>
      <c r="H1273" s="15">
        <v>-5.5476712682234744E-3</v>
      </c>
    </row>
    <row r="1274" spans="1:8" ht="13.5" x14ac:dyDescent="0.25">
      <c r="A1274" s="11"/>
      <c r="B1274" s="10">
        <v>43860</v>
      </c>
      <c r="C1274" s="2">
        <v>10.8</v>
      </c>
      <c r="D1274" s="2">
        <v>7.7080000000000002</v>
      </c>
      <c r="E1274" s="2">
        <v>8.0410000000000004</v>
      </c>
      <c r="F1274" s="2">
        <v>1948</v>
      </c>
      <c r="G1274" s="2">
        <v>15663.868</v>
      </c>
      <c r="H1274" s="15">
        <v>0</v>
      </c>
    </row>
    <row r="1275" spans="1:8" ht="13.5" x14ac:dyDescent="0.25">
      <c r="A1275" s="11"/>
      <c r="B1275" s="10">
        <v>43861</v>
      </c>
      <c r="C1275" s="2">
        <v>10.81</v>
      </c>
      <c r="D1275" s="2">
        <v>7.7149999999999999</v>
      </c>
      <c r="E1275" s="2">
        <v>8.0939999999999994</v>
      </c>
      <c r="F1275" s="2">
        <v>6319</v>
      </c>
      <c r="G1275" s="2">
        <v>51145.985999999997</v>
      </c>
      <c r="H1275" s="15">
        <v>9.0814737934609142E-4</v>
      </c>
    </row>
    <row r="1276" spans="1:8" ht="13.5" x14ac:dyDescent="0.25">
      <c r="A1276" s="11"/>
      <c r="B1276" s="10">
        <v>43864</v>
      </c>
      <c r="C1276" s="2">
        <v>10.96</v>
      </c>
      <c r="D1276" s="2">
        <v>7.8230000000000004</v>
      </c>
      <c r="E1276" s="2">
        <v>8.1620000000000008</v>
      </c>
      <c r="F1276" s="2">
        <v>486</v>
      </c>
      <c r="G1276" s="2">
        <v>3966.7320000000004</v>
      </c>
      <c r="H1276" s="15">
        <v>1.3998703823720097E-2</v>
      </c>
    </row>
    <row r="1277" spans="1:8" ht="13.5" x14ac:dyDescent="0.25">
      <c r="A1277" s="11"/>
      <c r="B1277" s="10">
        <v>43865</v>
      </c>
      <c r="C1277" s="2">
        <v>11.09</v>
      </c>
      <c r="D1277" s="2">
        <v>7.915</v>
      </c>
      <c r="E1277" s="2">
        <v>8.3309999999999995</v>
      </c>
      <c r="F1277" s="2">
        <v>726</v>
      </c>
      <c r="G1277" s="2">
        <v>6048.3059999999996</v>
      </c>
      <c r="H1277" s="15">
        <v>1.1760194298862282E-2</v>
      </c>
    </row>
    <row r="1278" spans="1:8" ht="13.5" x14ac:dyDescent="0.25">
      <c r="A1278" s="11"/>
      <c r="B1278" s="10">
        <v>43866</v>
      </c>
      <c r="C1278" s="2">
        <v>11.2</v>
      </c>
      <c r="D1278" s="2">
        <v>7.9939999999999998</v>
      </c>
      <c r="E1278" s="2">
        <v>8.17</v>
      </c>
      <c r="F1278" s="2">
        <v>720</v>
      </c>
      <c r="G1278" s="2">
        <v>5882.4</v>
      </c>
      <c r="H1278" s="15">
        <v>9.9810486418192967E-3</v>
      </c>
    </row>
    <row r="1279" spans="1:8" ht="13.5" x14ac:dyDescent="0.25">
      <c r="A1279" s="11"/>
      <c r="B1279" s="10">
        <v>43867</v>
      </c>
      <c r="C1279" s="2">
        <v>11</v>
      </c>
      <c r="D1279" s="2">
        <v>7.851</v>
      </c>
      <c r="E1279" s="2">
        <v>8.3179999999999996</v>
      </c>
      <c r="F1279" s="2">
        <v>21</v>
      </c>
      <c r="G1279" s="2">
        <v>174.678</v>
      </c>
      <c r="H1279" s="15">
        <v>-1.7888416312234149E-2</v>
      </c>
    </row>
    <row r="1280" spans="1:8" ht="13.5" x14ac:dyDescent="0.25">
      <c r="A1280" s="11"/>
      <c r="B1280" s="10">
        <v>43868</v>
      </c>
      <c r="C1280" s="2">
        <v>11.2</v>
      </c>
      <c r="D1280" s="2">
        <v>7.9939999999999998</v>
      </c>
      <c r="E1280" s="2">
        <v>8.1389999999999993</v>
      </c>
      <c r="F1280" s="2">
        <v>3156</v>
      </c>
      <c r="G1280" s="2">
        <v>25686.683999999997</v>
      </c>
      <c r="H1280" s="15">
        <v>1.8214240224175237E-2</v>
      </c>
    </row>
    <row r="1281" spans="1:8" ht="13.5" x14ac:dyDescent="0.25">
      <c r="A1281" s="11"/>
      <c r="B1281" s="10">
        <v>43871</v>
      </c>
      <c r="C1281" s="2">
        <v>10.87</v>
      </c>
      <c r="D1281" s="2">
        <v>7.758</v>
      </c>
      <c r="E1281" s="2">
        <v>8.0619999999999994</v>
      </c>
      <c r="F1281" s="2">
        <v>1427</v>
      </c>
      <c r="G1281" s="2">
        <v>11504.473999999998</v>
      </c>
      <c r="H1281" s="15">
        <v>-2.9522141606204626E-2</v>
      </c>
    </row>
    <row r="1282" spans="1:8" ht="13.5" x14ac:dyDescent="0.25">
      <c r="A1282" s="11"/>
      <c r="B1282" s="10">
        <v>43872</v>
      </c>
      <c r="C1282" s="2">
        <v>11.19</v>
      </c>
      <c r="D1282" s="2">
        <v>7.9870000000000001</v>
      </c>
      <c r="E1282" s="2">
        <v>8.1549999999999994</v>
      </c>
      <c r="F1282" s="2">
        <v>5059</v>
      </c>
      <c r="G1282" s="2">
        <v>41256.144999999997</v>
      </c>
      <c r="H1282" s="15">
        <v>2.9517916988914681E-2</v>
      </c>
    </row>
    <row r="1283" spans="1:8" ht="13.5" x14ac:dyDescent="0.25">
      <c r="A1283" s="11"/>
      <c r="B1283" s="10">
        <v>43873</v>
      </c>
      <c r="C1283" s="2">
        <v>10.96</v>
      </c>
      <c r="D1283" s="2">
        <v>7.8230000000000004</v>
      </c>
      <c r="E1283" s="2">
        <v>8.1739999999999995</v>
      </c>
      <c r="F1283" s="2">
        <v>2983</v>
      </c>
      <c r="G1283" s="2">
        <v>24383.041999999998</v>
      </c>
      <c r="H1283" s="15">
        <v>-2.0533366720921459E-2</v>
      </c>
    </row>
    <row r="1284" spans="1:8" ht="13.5" x14ac:dyDescent="0.25">
      <c r="A1284" s="11"/>
      <c r="B1284" s="10">
        <v>43874</v>
      </c>
      <c r="C1284" s="2">
        <v>11.14</v>
      </c>
      <c r="D1284" s="2">
        <v>7.9509999999999996</v>
      </c>
      <c r="E1284" s="2">
        <v>8.1709999999999994</v>
      </c>
      <c r="F1284" s="2">
        <v>8637</v>
      </c>
      <c r="G1284" s="2">
        <v>70572.926999999996</v>
      </c>
      <c r="H1284" s="15">
        <v>1.6362009459286619E-2</v>
      </c>
    </row>
    <row r="1285" spans="1:8" ht="13.5" x14ac:dyDescent="0.25">
      <c r="A1285" s="11"/>
      <c r="B1285" s="10">
        <v>43875</v>
      </c>
      <c r="C1285" s="2">
        <v>11</v>
      </c>
      <c r="D1285" s="2">
        <v>7.851</v>
      </c>
      <c r="E1285" s="2">
        <v>8.0739999999999998</v>
      </c>
      <c r="F1285" s="2">
        <v>758</v>
      </c>
      <c r="G1285" s="2">
        <v>6120.0919999999996</v>
      </c>
      <c r="H1285" s="15">
        <v>-1.2577034335303692E-2</v>
      </c>
    </row>
    <row r="1286" spans="1:8" ht="13.5" x14ac:dyDescent="0.25">
      <c r="A1286" s="11"/>
      <c r="B1286" s="10">
        <v>43878</v>
      </c>
      <c r="C1286" s="2">
        <v>11.18</v>
      </c>
      <c r="D1286" s="2">
        <v>7.98</v>
      </c>
      <c r="E1286" s="2">
        <v>8.14</v>
      </c>
      <c r="F1286" s="2">
        <v>203</v>
      </c>
      <c r="G1286" s="2">
        <v>1652.42</v>
      </c>
      <c r="H1286" s="15">
        <v>1.6431027894535787E-2</v>
      </c>
    </row>
    <row r="1287" spans="1:8" ht="13.5" x14ac:dyDescent="0.25">
      <c r="A1287" s="11"/>
      <c r="B1287" s="10">
        <v>43879</v>
      </c>
      <c r="C1287" s="2">
        <v>11.13</v>
      </c>
      <c r="D1287" s="2">
        <v>7.944</v>
      </c>
      <c r="E1287" s="2">
        <v>8.1539999999999999</v>
      </c>
      <c r="F1287" s="2">
        <v>1127</v>
      </c>
      <c r="G1287" s="2">
        <v>9189.5579999999991</v>
      </c>
      <c r="H1287" s="15">
        <v>-4.5112781954887811E-3</v>
      </c>
    </row>
    <row r="1288" spans="1:8" ht="13.5" x14ac:dyDescent="0.25">
      <c r="A1288" s="11"/>
      <c r="B1288" s="10">
        <v>43880</v>
      </c>
      <c r="C1288" s="2">
        <v>11.13</v>
      </c>
      <c r="D1288" s="2">
        <v>7.944</v>
      </c>
      <c r="E1288" s="2">
        <v>8.1539999999999999</v>
      </c>
      <c r="F1288" s="2">
        <v>503</v>
      </c>
      <c r="G1288" s="2">
        <v>4101.4619999999995</v>
      </c>
      <c r="H1288" s="15">
        <v>0</v>
      </c>
    </row>
    <row r="1289" spans="1:8" ht="13.5" x14ac:dyDescent="0.25">
      <c r="A1289" s="11"/>
      <c r="B1289" s="10">
        <v>43881</v>
      </c>
      <c r="C1289" s="2">
        <v>11</v>
      </c>
      <c r="D1289" s="2">
        <v>7.851</v>
      </c>
      <c r="E1289" s="2">
        <v>8.1229999999999993</v>
      </c>
      <c r="F1289" s="2">
        <v>609</v>
      </c>
      <c r="G1289" s="2">
        <v>4946.9069999999992</v>
      </c>
      <c r="H1289" s="15">
        <v>-1.170694864048338E-2</v>
      </c>
    </row>
    <row r="1290" spans="1:8" ht="13.5" x14ac:dyDescent="0.25">
      <c r="A1290" s="11"/>
      <c r="B1290" s="10">
        <v>43882</v>
      </c>
      <c r="C1290" s="2">
        <v>10.9</v>
      </c>
      <c r="D1290" s="2">
        <v>7.78</v>
      </c>
      <c r="E1290" s="2">
        <v>8.0980000000000008</v>
      </c>
      <c r="F1290" s="2">
        <v>440</v>
      </c>
      <c r="G1290" s="2">
        <v>3563.1200000000003</v>
      </c>
      <c r="H1290" s="15">
        <v>-9.043433957457615E-3</v>
      </c>
    </row>
    <row r="1291" spans="1:8" ht="13.5" x14ac:dyDescent="0.25">
      <c r="A1291" s="11"/>
      <c r="B1291" s="10">
        <v>43885</v>
      </c>
      <c r="C1291" s="2">
        <v>11.1</v>
      </c>
      <c r="D1291" s="2">
        <v>7.9219999999999997</v>
      </c>
      <c r="E1291" s="2">
        <v>8.0649999999999995</v>
      </c>
      <c r="F1291" s="2">
        <v>2452</v>
      </c>
      <c r="G1291" s="2">
        <v>19775.379999999997</v>
      </c>
      <c r="H1291" s="15">
        <v>1.8251928020565484E-2</v>
      </c>
    </row>
    <row r="1292" spans="1:8" ht="13.5" x14ac:dyDescent="0.25">
      <c r="A1292" s="11"/>
      <c r="B1292" s="10">
        <v>43886</v>
      </c>
      <c r="C1292" s="2">
        <v>10.9</v>
      </c>
      <c r="D1292" s="2">
        <v>7.78</v>
      </c>
      <c r="E1292" s="2">
        <v>8.0530000000000008</v>
      </c>
      <c r="F1292" s="2">
        <v>2096</v>
      </c>
      <c r="G1292" s="2">
        <v>16879.088000000003</v>
      </c>
      <c r="H1292" s="15">
        <v>-1.7924766473112783E-2</v>
      </c>
    </row>
    <row r="1293" spans="1:8" ht="13.5" x14ac:dyDescent="0.25">
      <c r="A1293" s="11"/>
      <c r="B1293" s="10">
        <v>43887</v>
      </c>
      <c r="C1293" s="2">
        <v>10.84</v>
      </c>
      <c r="D1293" s="2">
        <v>7.7370000000000001</v>
      </c>
      <c r="E1293" s="2">
        <v>8.0820000000000007</v>
      </c>
      <c r="F1293" s="2">
        <v>413</v>
      </c>
      <c r="G1293" s="2">
        <v>3337.8660000000004</v>
      </c>
      <c r="H1293" s="15">
        <v>-5.526992287917757E-3</v>
      </c>
    </row>
    <row r="1294" spans="1:8" ht="13.5" x14ac:dyDescent="0.25">
      <c r="A1294" s="11"/>
      <c r="B1294" s="10">
        <v>43888</v>
      </c>
      <c r="C1294" s="2">
        <v>10.9</v>
      </c>
      <c r="D1294" s="2">
        <v>7.78</v>
      </c>
      <c r="E1294" s="2">
        <v>8.1709999999999994</v>
      </c>
      <c r="F1294" s="2">
        <v>43177</v>
      </c>
      <c r="G1294" s="2">
        <v>352799.26699999999</v>
      </c>
      <c r="H1294" s="15">
        <v>5.5577097066046464E-3</v>
      </c>
    </row>
    <row r="1295" spans="1:8" ht="13.5" x14ac:dyDescent="0.25">
      <c r="A1295" s="11"/>
      <c r="B1295" s="10">
        <v>43889</v>
      </c>
      <c r="C1295" s="2">
        <v>11</v>
      </c>
      <c r="D1295" s="2">
        <v>7.851</v>
      </c>
      <c r="E1295" s="2">
        <v>8.359</v>
      </c>
      <c r="F1295" s="2">
        <v>1980</v>
      </c>
      <c r="G1295" s="2">
        <v>16550.82</v>
      </c>
      <c r="H1295" s="15">
        <v>9.125964010282742E-3</v>
      </c>
    </row>
    <row r="1296" spans="1:8" ht="13.5" x14ac:dyDescent="0.25">
      <c r="A1296" s="11"/>
      <c r="B1296" s="10">
        <v>43892</v>
      </c>
      <c r="C1296" s="2">
        <v>11.2</v>
      </c>
      <c r="D1296" s="2">
        <v>7.9939999999999998</v>
      </c>
      <c r="E1296" s="2">
        <v>8.1649999999999991</v>
      </c>
      <c r="F1296" s="2">
        <v>10276</v>
      </c>
      <c r="G1296" s="2">
        <v>83903.54</v>
      </c>
      <c r="H1296" s="15">
        <v>1.8214240224175237E-2</v>
      </c>
    </row>
    <row r="1297" spans="1:8" ht="13.5" x14ac:dyDescent="0.25">
      <c r="A1297" s="11"/>
      <c r="B1297" s="10">
        <v>43893</v>
      </c>
      <c r="C1297" s="2">
        <v>10.9</v>
      </c>
      <c r="D1297" s="2">
        <v>7.78</v>
      </c>
      <c r="E1297" s="2">
        <v>7.9989999999999997</v>
      </c>
      <c r="F1297" s="2">
        <v>1551</v>
      </c>
      <c r="G1297" s="2">
        <v>12406.448999999999</v>
      </c>
      <c r="H1297" s="15">
        <v>-2.6770077558168567E-2</v>
      </c>
    </row>
    <row r="1298" spans="1:8" ht="13.5" x14ac:dyDescent="0.25">
      <c r="A1298" s="11"/>
      <c r="B1298" s="10">
        <v>43894</v>
      </c>
      <c r="C1298" s="2">
        <v>10.74</v>
      </c>
      <c r="D1298" s="2">
        <v>7.6660000000000004</v>
      </c>
      <c r="E1298" s="2">
        <v>7.923</v>
      </c>
      <c r="F1298" s="2">
        <v>1658</v>
      </c>
      <c r="G1298" s="2">
        <v>13136.334000000001</v>
      </c>
      <c r="H1298" s="15">
        <v>-1.4652956298200499E-2</v>
      </c>
    </row>
    <row r="1299" spans="1:8" ht="13.5" x14ac:dyDescent="0.25">
      <c r="A1299" s="11"/>
      <c r="B1299" s="10">
        <v>43895</v>
      </c>
      <c r="C1299" s="2">
        <v>10.54</v>
      </c>
      <c r="D1299" s="2">
        <v>7.5229999999999997</v>
      </c>
      <c r="E1299" s="2">
        <v>7.6769999999999996</v>
      </c>
      <c r="F1299" s="2">
        <v>2647</v>
      </c>
      <c r="G1299" s="2">
        <v>20321.019</v>
      </c>
      <c r="H1299" s="15">
        <v>-1.8653795982259413E-2</v>
      </c>
    </row>
    <row r="1300" spans="1:8" ht="13.5" x14ac:dyDescent="0.25">
      <c r="A1300" s="11"/>
      <c r="B1300" s="10">
        <v>43896</v>
      </c>
      <c r="C1300" s="2">
        <v>10.3</v>
      </c>
      <c r="D1300" s="2">
        <v>7.351</v>
      </c>
      <c r="E1300" s="2">
        <v>7.62</v>
      </c>
      <c r="F1300" s="2">
        <v>4025</v>
      </c>
      <c r="G1300" s="2">
        <v>30670.5</v>
      </c>
      <c r="H1300" s="15">
        <v>-2.2863219460321643E-2</v>
      </c>
    </row>
    <row r="1301" spans="1:8" ht="13.5" x14ac:dyDescent="0.25">
      <c r="A1301" s="11"/>
      <c r="B1301" s="10">
        <v>43899</v>
      </c>
      <c r="C1301" s="2">
        <v>10.23</v>
      </c>
      <c r="D1301" s="2">
        <v>7.3019999999999996</v>
      </c>
      <c r="E1301" s="2">
        <v>7.5339999999999998</v>
      </c>
      <c r="F1301" s="2">
        <v>1139</v>
      </c>
      <c r="G1301" s="2">
        <v>8581.2260000000006</v>
      </c>
      <c r="H1301" s="15">
        <v>-6.6657597605768431E-3</v>
      </c>
    </row>
    <row r="1302" spans="1:8" ht="13.5" x14ac:dyDescent="0.25">
      <c r="A1302" s="11"/>
      <c r="B1302" s="10">
        <v>43900</v>
      </c>
      <c r="C1302" s="2">
        <v>10.1</v>
      </c>
      <c r="D1302" s="2">
        <v>7.2089999999999996</v>
      </c>
      <c r="E1302" s="2">
        <v>7.64</v>
      </c>
      <c r="F1302" s="2">
        <v>1305</v>
      </c>
      <c r="G1302" s="2">
        <v>9970.1999999999989</v>
      </c>
      <c r="H1302" s="15">
        <v>-1.2736236647493834E-2</v>
      </c>
    </row>
    <row r="1303" spans="1:8" ht="13.5" x14ac:dyDescent="0.25">
      <c r="A1303" s="11"/>
      <c r="B1303" s="10">
        <v>43901</v>
      </c>
      <c r="C1303" s="2">
        <v>10.4</v>
      </c>
      <c r="D1303" s="2">
        <v>7.423</v>
      </c>
      <c r="E1303" s="2">
        <v>7.5279999999999996</v>
      </c>
      <c r="F1303" s="2">
        <v>749</v>
      </c>
      <c r="G1303" s="2">
        <v>5638.4719999999998</v>
      </c>
      <c r="H1303" s="15">
        <v>2.9685115827437984E-2</v>
      </c>
    </row>
    <row r="1304" spans="1:8" ht="13.5" x14ac:dyDescent="0.25">
      <c r="A1304" s="11"/>
      <c r="B1304" s="10">
        <v>43902</v>
      </c>
      <c r="C1304" s="2">
        <v>10.199999999999999</v>
      </c>
      <c r="D1304" s="2">
        <v>7.28</v>
      </c>
      <c r="E1304" s="2">
        <v>7.2640000000000002</v>
      </c>
      <c r="F1304" s="2">
        <v>2061</v>
      </c>
      <c r="G1304" s="2">
        <v>14971.104000000001</v>
      </c>
      <c r="H1304" s="15">
        <v>-1.9264448336252162E-2</v>
      </c>
    </row>
    <row r="1305" spans="1:8" ht="13.5" x14ac:dyDescent="0.25">
      <c r="A1305" s="11"/>
      <c r="B1305" s="10">
        <v>43903</v>
      </c>
      <c r="C1305" s="2">
        <v>9.75</v>
      </c>
      <c r="D1305" s="2">
        <v>6.9589999999999996</v>
      </c>
      <c r="E1305" s="2">
        <v>6.9260000000000002</v>
      </c>
      <c r="F1305" s="2">
        <v>1041</v>
      </c>
      <c r="G1305" s="2">
        <v>7209.9660000000003</v>
      </c>
      <c r="H1305" s="15">
        <v>-4.409340659340668E-2</v>
      </c>
    </row>
    <row r="1306" spans="1:8" ht="13.5" x14ac:dyDescent="0.25">
      <c r="A1306" s="11"/>
      <c r="B1306" s="10">
        <v>43906</v>
      </c>
      <c r="C1306" s="2">
        <v>9.32</v>
      </c>
      <c r="D1306" s="2">
        <v>6.6520000000000001</v>
      </c>
      <c r="E1306" s="2">
        <v>6.7720000000000002</v>
      </c>
      <c r="F1306" s="2">
        <v>450</v>
      </c>
      <c r="G1306" s="2">
        <v>3047.4</v>
      </c>
      <c r="H1306" s="15">
        <v>-4.4115533841069046E-2</v>
      </c>
    </row>
    <row r="1307" spans="1:8" ht="13.5" x14ac:dyDescent="0.25">
      <c r="A1307" s="11"/>
      <c r="B1307" s="10">
        <v>43907</v>
      </c>
      <c r="C1307" s="2">
        <v>9.4</v>
      </c>
      <c r="D1307" s="2">
        <v>6.7089999999999996</v>
      </c>
      <c r="E1307" s="2">
        <v>6.9240000000000004</v>
      </c>
      <c r="F1307" s="2">
        <v>3509</v>
      </c>
      <c r="G1307" s="2">
        <v>24296.316000000003</v>
      </c>
      <c r="H1307" s="15">
        <v>8.5688514732410546E-3</v>
      </c>
    </row>
    <row r="1308" spans="1:8" ht="13.5" x14ac:dyDescent="0.25">
      <c r="A1308" s="11"/>
      <c r="B1308" s="10">
        <v>43908</v>
      </c>
      <c r="C1308" s="2">
        <v>9.4</v>
      </c>
      <c r="D1308" s="2">
        <v>6.7089999999999996</v>
      </c>
      <c r="E1308" s="2">
        <v>6.7939999999999996</v>
      </c>
      <c r="F1308" s="2">
        <v>361</v>
      </c>
      <c r="G1308" s="2">
        <v>2452.634</v>
      </c>
      <c r="H1308" s="15">
        <v>0</v>
      </c>
    </row>
    <row r="1309" spans="1:8" ht="13.5" x14ac:dyDescent="0.25">
      <c r="A1309" s="11"/>
      <c r="B1309" s="10">
        <v>43909</v>
      </c>
      <c r="C1309" s="2">
        <v>9.6</v>
      </c>
      <c r="D1309" s="2">
        <v>6.8520000000000003</v>
      </c>
      <c r="E1309" s="2">
        <v>6.9260000000000002</v>
      </c>
      <c r="F1309" s="2">
        <v>435</v>
      </c>
      <c r="G1309" s="2">
        <v>3012.81</v>
      </c>
      <c r="H1309" s="15">
        <v>2.1314651960053763E-2</v>
      </c>
    </row>
    <row r="1310" spans="1:8" ht="13.5" x14ac:dyDescent="0.25">
      <c r="A1310" s="11"/>
      <c r="B1310" s="10">
        <v>43913</v>
      </c>
      <c r="C1310" s="2">
        <v>9.32</v>
      </c>
      <c r="D1310" s="2">
        <v>6.6520000000000001</v>
      </c>
      <c r="E1310" s="2">
        <v>6.9820000000000002</v>
      </c>
      <c r="F1310" s="2">
        <v>2711</v>
      </c>
      <c r="G1310" s="2">
        <v>18928.202000000001</v>
      </c>
      <c r="H1310" s="15">
        <v>-2.9188558085230614E-2</v>
      </c>
    </row>
    <row r="1311" spans="1:8" ht="13.5" x14ac:dyDescent="0.25">
      <c r="A1311" s="11"/>
      <c r="B1311" s="10">
        <v>43914</v>
      </c>
      <c r="C1311" s="2">
        <v>9.4</v>
      </c>
      <c r="D1311" s="2">
        <v>6.7089999999999996</v>
      </c>
      <c r="E1311" s="2">
        <v>6.8330000000000002</v>
      </c>
      <c r="F1311" s="2">
        <v>10681</v>
      </c>
      <c r="G1311" s="2">
        <v>72983.273000000001</v>
      </c>
      <c r="H1311" s="15">
        <v>8.5688514732410546E-3</v>
      </c>
    </row>
    <row r="1312" spans="1:8" ht="13.5" x14ac:dyDescent="0.25">
      <c r="A1312" s="11"/>
      <c r="B1312" s="10">
        <v>43915</v>
      </c>
      <c r="C1312" s="2">
        <v>9.5399999999999991</v>
      </c>
      <c r="D1312" s="2">
        <v>6.8090000000000002</v>
      </c>
      <c r="E1312" s="2">
        <v>7.0380000000000003</v>
      </c>
      <c r="F1312" s="2">
        <v>11</v>
      </c>
      <c r="G1312" s="2">
        <v>77.418000000000006</v>
      </c>
      <c r="H1312" s="15">
        <v>1.4905351021016625E-2</v>
      </c>
    </row>
    <row r="1313" spans="1:8" ht="13.5" x14ac:dyDescent="0.25">
      <c r="A1313" s="11"/>
      <c r="B1313" s="10">
        <v>43916</v>
      </c>
      <c r="C1313" s="2">
        <v>9.7799999999999994</v>
      </c>
      <c r="D1313" s="2">
        <v>6.98</v>
      </c>
      <c r="E1313" s="2">
        <v>7.1219999999999999</v>
      </c>
      <c r="F1313" s="2">
        <v>2793</v>
      </c>
      <c r="G1313" s="2">
        <v>19891.745999999999</v>
      </c>
      <c r="H1313" s="15">
        <v>2.511381994419155E-2</v>
      </c>
    </row>
    <row r="1314" spans="1:8" ht="13.5" x14ac:dyDescent="0.25">
      <c r="A1314" s="11"/>
      <c r="B1314" s="10">
        <v>43917</v>
      </c>
      <c r="C1314" s="2">
        <v>9.5</v>
      </c>
      <c r="D1314" s="2">
        <v>6.78</v>
      </c>
      <c r="E1314" s="2">
        <v>7.1550000000000002</v>
      </c>
      <c r="F1314" s="2">
        <v>852</v>
      </c>
      <c r="G1314" s="2">
        <v>6096.06</v>
      </c>
      <c r="H1314" s="15">
        <v>-2.8653295128939851E-2</v>
      </c>
    </row>
    <row r="1315" spans="1:8" ht="13.5" x14ac:dyDescent="0.25">
      <c r="A1315" s="11"/>
      <c r="B1315" s="10">
        <v>43920</v>
      </c>
      <c r="C1315" s="2">
        <v>9.75</v>
      </c>
      <c r="D1315" s="2">
        <v>6.9589999999999996</v>
      </c>
      <c r="E1315" s="2">
        <v>0</v>
      </c>
      <c r="F1315" s="2">
        <v>0</v>
      </c>
      <c r="G1315" s="2">
        <v>0</v>
      </c>
      <c r="H1315" s="15">
        <v>2.6401179941002859E-2</v>
      </c>
    </row>
    <row r="1316" spans="1:8" ht="13.5" x14ac:dyDescent="0.25">
      <c r="A1316" s="11"/>
      <c r="B1316" s="10">
        <v>43921</v>
      </c>
      <c r="C1316" s="2">
        <v>9.75</v>
      </c>
      <c r="D1316" s="2">
        <v>6.9589999999999996</v>
      </c>
      <c r="E1316" s="2">
        <v>7.0570000000000004</v>
      </c>
      <c r="F1316" s="2">
        <v>454</v>
      </c>
      <c r="G1316" s="2">
        <v>3203.8780000000002</v>
      </c>
      <c r="H1316" s="15">
        <v>0</v>
      </c>
    </row>
    <row r="1317" spans="1:8" ht="13.5" x14ac:dyDescent="0.25">
      <c r="A1317" s="11"/>
      <c r="B1317" s="10">
        <v>43922</v>
      </c>
      <c r="C1317" s="2">
        <v>9.8000000000000007</v>
      </c>
      <c r="D1317" s="2">
        <v>6.9950000000000001</v>
      </c>
      <c r="E1317" s="2">
        <v>7.0629999999999997</v>
      </c>
      <c r="F1317" s="2">
        <v>102</v>
      </c>
      <c r="G1317" s="2">
        <v>720.42599999999993</v>
      </c>
      <c r="H1317" s="15">
        <v>5.1731570627964471E-3</v>
      </c>
    </row>
    <row r="1318" spans="1:8" ht="13.5" x14ac:dyDescent="0.25">
      <c r="A1318" s="11"/>
      <c r="B1318" s="10">
        <v>43923</v>
      </c>
      <c r="C1318" s="2">
        <v>9.51</v>
      </c>
      <c r="D1318" s="2">
        <v>6.7880000000000003</v>
      </c>
      <c r="E1318" s="2">
        <v>6.87</v>
      </c>
      <c r="F1318" s="2">
        <v>310</v>
      </c>
      <c r="G1318" s="2">
        <v>2129.6999999999998</v>
      </c>
      <c r="H1318" s="15">
        <v>-2.9592566118656162E-2</v>
      </c>
    </row>
    <row r="1319" spans="1:8" ht="13.5" x14ac:dyDescent="0.25">
      <c r="A1319" s="11"/>
      <c r="B1319" s="10">
        <v>43924</v>
      </c>
      <c r="C1319" s="2">
        <v>9.23</v>
      </c>
      <c r="D1319" s="2">
        <v>6.5880000000000001</v>
      </c>
      <c r="E1319" s="2">
        <v>6.6820000000000004</v>
      </c>
      <c r="F1319" s="2">
        <v>2349</v>
      </c>
      <c r="G1319" s="2">
        <v>15696.018</v>
      </c>
      <c r="H1319" s="15">
        <v>-2.9463759575721886E-2</v>
      </c>
    </row>
    <row r="1320" spans="1:8" ht="13.5" x14ac:dyDescent="0.25">
      <c r="A1320" s="11"/>
      <c r="B1320" s="10">
        <v>43927</v>
      </c>
      <c r="C1320" s="2">
        <v>9.4</v>
      </c>
      <c r="D1320" s="2">
        <v>6.7089999999999996</v>
      </c>
      <c r="E1320" s="2">
        <v>6.774</v>
      </c>
      <c r="F1320" s="2">
        <v>2484</v>
      </c>
      <c r="G1320" s="2">
        <v>16826.616000000002</v>
      </c>
      <c r="H1320" s="15">
        <v>1.8366727383120757E-2</v>
      </c>
    </row>
    <row r="1321" spans="1:8" ht="13.5" x14ac:dyDescent="0.25">
      <c r="A1321" s="11"/>
      <c r="B1321" s="10">
        <v>43928</v>
      </c>
      <c r="C1321" s="2">
        <v>9.1199999999999992</v>
      </c>
      <c r="D1321" s="2">
        <v>6.5090000000000003</v>
      </c>
      <c r="E1321" s="2">
        <v>6.6470000000000002</v>
      </c>
      <c r="F1321" s="2">
        <v>2145</v>
      </c>
      <c r="G1321" s="2">
        <v>14257.815000000001</v>
      </c>
      <c r="H1321" s="15">
        <v>-2.9810702042032986E-2</v>
      </c>
    </row>
    <row r="1322" spans="1:8" ht="13.5" x14ac:dyDescent="0.25">
      <c r="A1322" s="11"/>
      <c r="B1322" s="10">
        <v>43929</v>
      </c>
      <c r="C1322" s="2">
        <v>9.15</v>
      </c>
      <c r="D1322" s="2">
        <v>6.5309999999999997</v>
      </c>
      <c r="E1322" s="2">
        <v>6.6360000000000001</v>
      </c>
      <c r="F1322" s="2">
        <v>608</v>
      </c>
      <c r="G1322" s="2">
        <v>4034.6880000000001</v>
      </c>
      <c r="H1322" s="15">
        <v>3.3799354739590341E-3</v>
      </c>
    </row>
    <row r="1323" spans="1:8" ht="13.5" x14ac:dyDescent="0.25">
      <c r="A1323" s="11"/>
      <c r="B1323" s="10">
        <v>43934</v>
      </c>
      <c r="C1323" s="2">
        <v>8.9499999999999993</v>
      </c>
      <c r="D1323" s="2">
        <v>6.3879999999999999</v>
      </c>
      <c r="E1323" s="2">
        <v>6.6470000000000002</v>
      </c>
      <c r="F1323" s="2">
        <v>802</v>
      </c>
      <c r="G1323" s="2">
        <v>5330.8940000000002</v>
      </c>
      <c r="H1323" s="15">
        <v>-2.18955749502373E-2</v>
      </c>
    </row>
    <row r="1324" spans="1:8" ht="13.5" x14ac:dyDescent="0.25">
      <c r="A1324" s="11"/>
      <c r="B1324" s="10">
        <v>43935</v>
      </c>
      <c r="C1324" s="2">
        <v>8.9499999999999993</v>
      </c>
      <c r="D1324" s="2">
        <v>6.3879999999999999</v>
      </c>
      <c r="E1324" s="2">
        <v>6.6879999999999997</v>
      </c>
      <c r="F1324" s="2">
        <v>6206</v>
      </c>
      <c r="G1324" s="2">
        <v>41505.727999999996</v>
      </c>
      <c r="H1324" s="15">
        <v>0</v>
      </c>
    </row>
    <row r="1325" spans="1:8" ht="13.5" x14ac:dyDescent="0.25">
      <c r="A1325" s="11"/>
      <c r="B1325" s="10">
        <v>43936</v>
      </c>
      <c r="C1325" s="2">
        <v>9.1</v>
      </c>
      <c r="D1325" s="2">
        <v>6.4950000000000001</v>
      </c>
      <c r="E1325" s="2">
        <v>6.6529999999999996</v>
      </c>
      <c r="F1325" s="2">
        <v>303</v>
      </c>
      <c r="G1325" s="2">
        <v>2015.8589999999999</v>
      </c>
      <c r="H1325" s="15">
        <v>1.6750156543519131E-2</v>
      </c>
    </row>
    <row r="1326" spans="1:8" ht="13.5" x14ac:dyDescent="0.25">
      <c r="A1326" s="11"/>
      <c r="B1326" s="10">
        <v>43937</v>
      </c>
      <c r="C1326" s="2">
        <v>8.9499999999999993</v>
      </c>
      <c r="D1326" s="2">
        <v>6.3879999999999999</v>
      </c>
      <c r="E1326" s="2">
        <v>6.6120000000000001</v>
      </c>
      <c r="F1326" s="2">
        <v>2081</v>
      </c>
      <c r="G1326" s="2">
        <v>13759.572</v>
      </c>
      <c r="H1326" s="15">
        <v>-1.6474210931485791E-2</v>
      </c>
    </row>
    <row r="1327" spans="1:8" ht="13.5" x14ac:dyDescent="0.25">
      <c r="A1327" s="11"/>
      <c r="B1327" s="10">
        <v>43938</v>
      </c>
      <c r="C1327" s="2">
        <v>9</v>
      </c>
      <c r="D1327" s="2">
        <v>6.4240000000000004</v>
      </c>
      <c r="E1327" s="2">
        <v>6.5739999999999998</v>
      </c>
      <c r="F1327" s="2">
        <v>1108</v>
      </c>
      <c r="G1327" s="2">
        <v>7283.9920000000002</v>
      </c>
      <c r="H1327" s="15">
        <v>5.6355666875392103E-3</v>
      </c>
    </row>
    <row r="1328" spans="1:8" ht="13.5" x14ac:dyDescent="0.25">
      <c r="A1328" s="11"/>
      <c r="B1328" s="10">
        <v>43941</v>
      </c>
      <c r="C1328" s="2">
        <v>9.25</v>
      </c>
      <c r="D1328" s="2">
        <v>6.6020000000000003</v>
      </c>
      <c r="E1328" s="2">
        <v>6.7960000000000003</v>
      </c>
      <c r="F1328" s="2">
        <v>678</v>
      </c>
      <c r="G1328" s="2">
        <v>4607.6880000000001</v>
      </c>
      <c r="H1328" s="15">
        <v>2.7708592777085917E-2</v>
      </c>
    </row>
    <row r="1329" spans="1:8" ht="13.5" x14ac:dyDescent="0.25">
      <c r="A1329" s="11"/>
      <c r="B1329" s="10">
        <v>43942</v>
      </c>
      <c r="C1329" s="2">
        <v>9.14</v>
      </c>
      <c r="D1329" s="2">
        <v>6.524</v>
      </c>
      <c r="E1329" s="2">
        <v>6.6840000000000002</v>
      </c>
      <c r="F1329" s="2">
        <v>704</v>
      </c>
      <c r="G1329" s="2">
        <v>4705.5360000000001</v>
      </c>
      <c r="H1329" s="15">
        <v>-1.1814601635867962E-2</v>
      </c>
    </row>
    <row r="1330" spans="1:8" ht="13.5" x14ac:dyDescent="0.25">
      <c r="A1330" s="11"/>
      <c r="B1330" s="10">
        <v>43943</v>
      </c>
      <c r="C1330" s="2">
        <v>8.92</v>
      </c>
      <c r="D1330" s="2">
        <v>6.367</v>
      </c>
      <c r="E1330" s="2">
        <v>6.6189999999999998</v>
      </c>
      <c r="F1330" s="2">
        <v>1060</v>
      </c>
      <c r="G1330" s="2">
        <v>7016.1399999999994</v>
      </c>
      <c r="H1330" s="15">
        <v>-2.4064990803188233E-2</v>
      </c>
    </row>
    <row r="1331" spans="1:8" ht="13.5" x14ac:dyDescent="0.25">
      <c r="A1331" s="11"/>
      <c r="B1331" s="10">
        <v>43944</v>
      </c>
      <c r="C1331" s="2">
        <v>8.99</v>
      </c>
      <c r="D1331" s="2">
        <v>6.4160000000000004</v>
      </c>
      <c r="E1331" s="2">
        <v>6.6769999999999996</v>
      </c>
      <c r="F1331" s="2">
        <v>1</v>
      </c>
      <c r="G1331" s="2">
        <v>6.6769999999999996</v>
      </c>
      <c r="H1331" s="15">
        <v>7.6959321501492662E-3</v>
      </c>
    </row>
    <row r="1332" spans="1:8" ht="13.5" x14ac:dyDescent="0.25">
      <c r="A1332" s="11"/>
      <c r="B1332" s="10">
        <v>43945</v>
      </c>
      <c r="C1332" s="2">
        <v>8.99</v>
      </c>
      <c r="D1332" s="2">
        <v>6.4160000000000004</v>
      </c>
      <c r="E1332" s="2">
        <v>6.7510000000000003</v>
      </c>
      <c r="F1332" s="2">
        <v>1</v>
      </c>
      <c r="G1332" s="2">
        <v>6.7510000000000003</v>
      </c>
      <c r="H1332" s="15">
        <v>0</v>
      </c>
    </row>
    <row r="1333" spans="1:8" ht="13.5" x14ac:dyDescent="0.25">
      <c r="A1333" s="11"/>
      <c r="B1333" s="10">
        <v>43948</v>
      </c>
      <c r="C1333" s="2">
        <v>9.09</v>
      </c>
      <c r="D1333" s="2">
        <v>6.4880000000000004</v>
      </c>
      <c r="E1333" s="2">
        <v>6.6840000000000002</v>
      </c>
      <c r="F1333" s="2">
        <v>254</v>
      </c>
      <c r="G1333" s="2">
        <v>1697.7360000000001</v>
      </c>
      <c r="H1333" s="15">
        <v>1.1221945137157116E-2</v>
      </c>
    </row>
    <row r="1334" spans="1:8" ht="13.5" x14ac:dyDescent="0.25">
      <c r="A1334" s="11"/>
      <c r="B1334" s="10">
        <v>43949</v>
      </c>
      <c r="C1334" s="2">
        <v>9</v>
      </c>
      <c r="D1334" s="2">
        <v>6.4240000000000004</v>
      </c>
      <c r="E1334" s="2">
        <v>6.6859999999999999</v>
      </c>
      <c r="F1334" s="2">
        <v>390</v>
      </c>
      <c r="G1334" s="2">
        <v>2607.54</v>
      </c>
      <c r="H1334" s="15">
        <v>-9.8643649815043245E-3</v>
      </c>
    </row>
    <row r="1335" spans="1:8" ht="13.5" x14ac:dyDescent="0.25">
      <c r="A1335" s="11"/>
      <c r="B1335" s="10">
        <v>43950</v>
      </c>
      <c r="C1335" s="2">
        <v>8.99</v>
      </c>
      <c r="D1335" s="2">
        <v>6.4160000000000004</v>
      </c>
      <c r="E1335" s="2">
        <v>6.61</v>
      </c>
      <c r="F1335" s="2">
        <v>49</v>
      </c>
      <c r="G1335" s="2">
        <v>323.89000000000004</v>
      </c>
      <c r="H1335" s="15">
        <v>-1.2453300124533012E-3</v>
      </c>
    </row>
    <row r="1336" spans="1:8" ht="13.5" x14ac:dyDescent="0.25">
      <c r="A1336" s="11"/>
      <c r="B1336" s="10">
        <v>43951</v>
      </c>
      <c r="C1336" s="2">
        <v>8.9</v>
      </c>
      <c r="D1336" s="2">
        <v>6.3520000000000003</v>
      </c>
      <c r="E1336" s="2">
        <v>6.4989999999999997</v>
      </c>
      <c r="F1336" s="2">
        <v>600</v>
      </c>
      <c r="G1336" s="2">
        <v>3899.3999999999996</v>
      </c>
      <c r="H1336" s="15">
        <v>-9.9750623441396593E-3</v>
      </c>
    </row>
    <row r="1337" spans="1:8" ht="13.5" x14ac:dyDescent="0.25">
      <c r="A1337" s="11"/>
      <c r="B1337" s="10">
        <v>43955</v>
      </c>
      <c r="C1337" s="2">
        <v>8.64</v>
      </c>
      <c r="D1337" s="2">
        <v>6.1669999999999998</v>
      </c>
      <c r="E1337" s="2">
        <v>6.43</v>
      </c>
      <c r="F1337" s="2">
        <v>1101</v>
      </c>
      <c r="G1337" s="2">
        <v>7079.4299999999994</v>
      </c>
      <c r="H1337" s="15">
        <v>-2.9124685138539119E-2</v>
      </c>
    </row>
    <row r="1338" spans="1:8" ht="13.5" x14ac:dyDescent="0.25">
      <c r="A1338" s="11"/>
      <c r="B1338" s="10">
        <v>43956</v>
      </c>
      <c r="C1338" s="2">
        <v>8.67</v>
      </c>
      <c r="D1338" s="2">
        <v>6.1879999999999997</v>
      </c>
      <c r="E1338" s="2">
        <v>6.4189999999999996</v>
      </c>
      <c r="F1338" s="2">
        <v>2085</v>
      </c>
      <c r="G1338" s="2">
        <v>13383.615</v>
      </c>
      <c r="H1338" s="15">
        <v>3.4052213393870453E-3</v>
      </c>
    </row>
    <row r="1339" spans="1:8" ht="13.5" x14ac:dyDescent="0.25">
      <c r="A1339" s="11"/>
      <c r="B1339" s="10">
        <v>43957</v>
      </c>
      <c r="C1339" s="2">
        <v>8.6999999999999993</v>
      </c>
      <c r="D1339" s="2">
        <v>6.2089999999999996</v>
      </c>
      <c r="E1339" s="2">
        <v>6.61</v>
      </c>
      <c r="F1339" s="2">
        <v>1</v>
      </c>
      <c r="G1339" s="2">
        <v>6.61</v>
      </c>
      <c r="H1339" s="15">
        <v>3.3936651583710261E-3</v>
      </c>
    </row>
    <row r="1340" spans="1:8" ht="13.5" x14ac:dyDescent="0.25">
      <c r="A1340" s="11"/>
      <c r="B1340" s="10">
        <v>43958</v>
      </c>
      <c r="C1340" s="2">
        <v>8.9</v>
      </c>
      <c r="D1340" s="2">
        <v>6.3520000000000003</v>
      </c>
      <c r="E1340" s="2">
        <v>6.4169999999999998</v>
      </c>
      <c r="F1340" s="2">
        <v>255</v>
      </c>
      <c r="G1340" s="2">
        <v>1636.335</v>
      </c>
      <c r="H1340" s="15">
        <v>2.3031083910452679E-2</v>
      </c>
    </row>
    <row r="1341" spans="1:8" ht="13.5" x14ac:dyDescent="0.25">
      <c r="A1341" s="11"/>
      <c r="B1341" s="10">
        <v>43959</v>
      </c>
      <c r="C1341" s="2">
        <v>8.64</v>
      </c>
      <c r="D1341" s="2">
        <v>6.1669999999999998</v>
      </c>
      <c r="E1341" s="2">
        <v>6.391</v>
      </c>
      <c r="F1341" s="2">
        <v>1289</v>
      </c>
      <c r="G1341" s="2">
        <v>8237.9989999999998</v>
      </c>
      <c r="H1341" s="15">
        <v>-2.9124685138539119E-2</v>
      </c>
    </row>
    <row r="1342" spans="1:8" ht="13.5" x14ac:dyDescent="0.25">
      <c r="A1342" s="11"/>
      <c r="B1342" s="10">
        <v>43962</v>
      </c>
      <c r="C1342" s="2">
        <v>8.64</v>
      </c>
      <c r="D1342" s="2">
        <v>6.1669999999999998</v>
      </c>
      <c r="E1342" s="2">
        <v>6.3369999999999997</v>
      </c>
      <c r="F1342" s="2">
        <v>4887</v>
      </c>
      <c r="G1342" s="2">
        <v>30968.918999999998</v>
      </c>
      <c r="H1342" s="15">
        <v>0</v>
      </c>
    </row>
    <row r="1343" spans="1:8" ht="13.5" x14ac:dyDescent="0.25">
      <c r="A1343" s="11"/>
      <c r="B1343" s="10">
        <v>43963</v>
      </c>
      <c r="C1343" s="2">
        <v>8.51</v>
      </c>
      <c r="D1343" s="2">
        <v>6.0739999999999998</v>
      </c>
      <c r="E1343" s="2">
        <v>6.2030000000000003</v>
      </c>
      <c r="F1343" s="2">
        <v>3854</v>
      </c>
      <c r="G1343" s="2">
        <v>23906.362000000001</v>
      </c>
      <c r="H1343" s="15">
        <v>-1.5080265931571262E-2</v>
      </c>
    </row>
    <row r="1344" spans="1:8" ht="13.5" x14ac:dyDescent="0.25">
      <c r="A1344" s="11"/>
      <c r="B1344" s="10">
        <v>43964</v>
      </c>
      <c r="C1344" s="2">
        <v>8.58</v>
      </c>
      <c r="D1344" s="2">
        <v>6.1239999999999997</v>
      </c>
      <c r="E1344" s="2">
        <v>6.4889999999999999</v>
      </c>
      <c r="F1344" s="2">
        <v>6622</v>
      </c>
      <c r="G1344" s="2">
        <v>42970.157999999996</v>
      </c>
      <c r="H1344" s="15">
        <v>8.2318077049719825E-3</v>
      </c>
    </row>
    <row r="1345" spans="1:8" ht="13.5" x14ac:dyDescent="0.25">
      <c r="A1345" s="11"/>
      <c r="B1345" s="10">
        <v>43965</v>
      </c>
      <c r="C1345" s="2">
        <v>8.82</v>
      </c>
      <c r="D1345" s="2">
        <v>6.2949999999999999</v>
      </c>
      <c r="E1345" s="2">
        <v>6.6820000000000004</v>
      </c>
      <c r="F1345" s="2">
        <v>4698</v>
      </c>
      <c r="G1345" s="2">
        <v>31392.036</v>
      </c>
      <c r="H1345" s="15">
        <v>2.7922926192031395E-2</v>
      </c>
    </row>
    <row r="1346" spans="1:8" ht="13.5" x14ac:dyDescent="0.25">
      <c r="A1346" s="11"/>
      <c r="B1346" s="10">
        <v>43966</v>
      </c>
      <c r="C1346" s="2">
        <v>9</v>
      </c>
      <c r="D1346" s="2">
        <v>6.4240000000000004</v>
      </c>
      <c r="E1346" s="2">
        <v>6.78</v>
      </c>
      <c r="F1346" s="2">
        <v>373</v>
      </c>
      <c r="G1346" s="2">
        <v>2528.94</v>
      </c>
      <c r="H1346" s="15">
        <v>2.0492454328832479E-2</v>
      </c>
    </row>
    <row r="1347" spans="1:8" ht="13.5" x14ac:dyDescent="0.25">
      <c r="A1347" s="11"/>
      <c r="B1347" s="10">
        <v>43969</v>
      </c>
      <c r="C1347" s="2">
        <v>9.19</v>
      </c>
      <c r="D1347" s="2">
        <v>6.5590000000000002</v>
      </c>
      <c r="E1347" s="2">
        <v>6.8579999999999997</v>
      </c>
      <c r="F1347" s="2">
        <v>625</v>
      </c>
      <c r="G1347" s="2">
        <v>4286.25</v>
      </c>
      <c r="H1347" s="15">
        <v>2.1014943960149406E-2</v>
      </c>
    </row>
    <row r="1348" spans="1:8" ht="13.5" x14ac:dyDescent="0.25">
      <c r="A1348" s="11"/>
      <c r="B1348" s="10">
        <v>43970</v>
      </c>
      <c r="C1348" s="2">
        <v>9.25</v>
      </c>
      <c r="D1348" s="2">
        <v>6.6020000000000003</v>
      </c>
      <c r="E1348" s="2">
        <v>6.8579999999999997</v>
      </c>
      <c r="F1348" s="2">
        <v>5495</v>
      </c>
      <c r="G1348" s="2">
        <v>37684.71</v>
      </c>
      <c r="H1348" s="15">
        <v>6.5558774203384887E-3</v>
      </c>
    </row>
    <row r="1349" spans="1:8" ht="13.5" x14ac:dyDescent="0.25">
      <c r="A1349" s="11"/>
      <c r="B1349" s="10">
        <v>43971</v>
      </c>
      <c r="C1349" s="2">
        <v>9.07</v>
      </c>
      <c r="D1349" s="2">
        <v>6.4740000000000002</v>
      </c>
      <c r="E1349" s="2">
        <v>6.7370000000000001</v>
      </c>
      <c r="F1349" s="2">
        <v>818</v>
      </c>
      <c r="G1349" s="2">
        <v>5510.866</v>
      </c>
      <c r="H1349" s="15">
        <v>-1.9388064222962756E-2</v>
      </c>
    </row>
    <row r="1350" spans="1:8" ht="13.5" x14ac:dyDescent="0.25">
      <c r="A1350" s="11"/>
      <c r="B1350" s="10">
        <v>43972</v>
      </c>
      <c r="C1350" s="2">
        <v>9.15</v>
      </c>
      <c r="D1350" s="2">
        <v>6.5309999999999997</v>
      </c>
      <c r="E1350" s="2">
        <v>6.5949999999999998</v>
      </c>
      <c r="F1350" s="2">
        <v>311</v>
      </c>
      <c r="G1350" s="2">
        <v>2051.0450000000001</v>
      </c>
      <c r="H1350" s="15">
        <v>8.8044485634846299E-3</v>
      </c>
    </row>
    <row r="1351" spans="1:8" ht="13.5" x14ac:dyDescent="0.25">
      <c r="A1351" s="11"/>
      <c r="B1351" s="10">
        <v>43973</v>
      </c>
      <c r="C1351" s="2">
        <v>8.92</v>
      </c>
      <c r="D1351" s="2">
        <v>6.367</v>
      </c>
      <c r="E1351" s="2">
        <v>6.8029999999999999</v>
      </c>
      <c r="F1351" s="2">
        <v>950</v>
      </c>
      <c r="G1351" s="2">
        <v>6462.85</v>
      </c>
      <c r="H1351" s="15">
        <v>-2.5111009033838571E-2</v>
      </c>
    </row>
    <row r="1352" spans="1:8" ht="13.5" x14ac:dyDescent="0.25">
      <c r="A1352" s="11"/>
      <c r="B1352" s="10">
        <v>43977</v>
      </c>
      <c r="C1352" s="2">
        <v>9.15</v>
      </c>
      <c r="D1352" s="2">
        <v>6.5309999999999997</v>
      </c>
      <c r="E1352" s="2">
        <v>6.7960000000000003</v>
      </c>
      <c r="F1352" s="2">
        <v>25</v>
      </c>
      <c r="G1352" s="2">
        <v>169.9</v>
      </c>
      <c r="H1352" s="15">
        <v>2.5757813727029951E-2</v>
      </c>
    </row>
    <row r="1353" spans="1:8" ht="13.5" x14ac:dyDescent="0.25">
      <c r="A1353" s="11"/>
      <c r="B1353" s="10">
        <v>43978</v>
      </c>
      <c r="C1353" s="2">
        <v>9.15</v>
      </c>
      <c r="D1353" s="2">
        <v>6.5309999999999997</v>
      </c>
      <c r="E1353" s="2">
        <v>6.5960000000000001</v>
      </c>
      <c r="F1353" s="2">
        <v>3333</v>
      </c>
      <c r="G1353" s="2">
        <v>21984.468000000001</v>
      </c>
      <c r="H1353" s="15">
        <v>0</v>
      </c>
    </row>
    <row r="1354" spans="1:8" ht="13.5" x14ac:dyDescent="0.25">
      <c r="A1354" s="11"/>
      <c r="B1354" s="10">
        <v>43979</v>
      </c>
      <c r="C1354" s="2">
        <v>8.8800000000000008</v>
      </c>
      <c r="D1354" s="2">
        <v>6.3380000000000001</v>
      </c>
      <c r="E1354" s="2">
        <v>6.7160000000000002</v>
      </c>
      <c r="F1354" s="2">
        <v>2020</v>
      </c>
      <c r="G1354" s="2">
        <v>13566.32</v>
      </c>
      <c r="H1354" s="15">
        <v>-2.9551370387383192E-2</v>
      </c>
    </row>
    <row r="1355" spans="1:8" ht="13.5" x14ac:dyDescent="0.25">
      <c r="A1355" s="11"/>
      <c r="B1355" s="10">
        <v>43980</v>
      </c>
      <c r="C1355" s="2">
        <v>9</v>
      </c>
      <c r="D1355" s="2">
        <v>6.4240000000000004</v>
      </c>
      <c r="E1355" s="2">
        <v>6.742</v>
      </c>
      <c r="F1355" s="2">
        <v>74</v>
      </c>
      <c r="G1355" s="2">
        <v>498.90800000000002</v>
      </c>
      <c r="H1355" s="15">
        <v>1.3568949195329805E-2</v>
      </c>
    </row>
    <row r="1356" spans="1:8" ht="13.5" x14ac:dyDescent="0.25">
      <c r="A1356" s="11"/>
      <c r="B1356" s="10">
        <v>43983</v>
      </c>
      <c r="C1356" s="2">
        <v>9.1</v>
      </c>
      <c r="D1356" s="2">
        <v>6.4950000000000001</v>
      </c>
      <c r="E1356" s="2">
        <v>6.77</v>
      </c>
      <c r="F1356" s="2">
        <v>952</v>
      </c>
      <c r="G1356" s="2">
        <v>6445.04</v>
      </c>
      <c r="H1356" s="15">
        <v>1.1052303860522996E-2</v>
      </c>
    </row>
    <row r="1357" spans="1:8" ht="13.5" x14ac:dyDescent="0.25">
      <c r="A1357" s="11"/>
      <c r="B1357" s="10">
        <v>43984</v>
      </c>
      <c r="C1357" s="2">
        <v>9.1300000000000008</v>
      </c>
      <c r="D1357" s="2">
        <v>6.516</v>
      </c>
      <c r="E1357" s="2">
        <v>6.7439999999999998</v>
      </c>
      <c r="F1357" s="2">
        <v>1056</v>
      </c>
      <c r="G1357" s="2">
        <v>7121.6639999999998</v>
      </c>
      <c r="H1357" s="15">
        <v>3.2332563510392466E-3</v>
      </c>
    </row>
    <row r="1358" spans="1:8" ht="13.5" x14ac:dyDescent="0.25">
      <c r="A1358" s="11"/>
      <c r="B1358" s="10">
        <v>43985</v>
      </c>
      <c r="C1358" s="2">
        <v>9.09</v>
      </c>
      <c r="D1358" s="2">
        <v>6.4880000000000004</v>
      </c>
      <c r="E1358" s="2">
        <v>6.6210000000000004</v>
      </c>
      <c r="F1358" s="2">
        <v>238</v>
      </c>
      <c r="G1358" s="2">
        <v>1575.798</v>
      </c>
      <c r="H1358" s="15">
        <v>-4.2971147943522987E-3</v>
      </c>
    </row>
    <row r="1359" spans="1:8" ht="13.5" x14ac:dyDescent="0.25">
      <c r="A1359" s="11"/>
      <c r="B1359" s="10">
        <v>43986</v>
      </c>
      <c r="C1359" s="2">
        <v>8.8699999999999992</v>
      </c>
      <c r="D1359" s="2">
        <v>6.3310000000000004</v>
      </c>
      <c r="E1359" s="2">
        <v>6.6349999999999998</v>
      </c>
      <c r="F1359" s="2">
        <v>3035</v>
      </c>
      <c r="G1359" s="2">
        <v>20137.224999999999</v>
      </c>
      <c r="H1359" s="15">
        <v>-2.4198520345252775E-2</v>
      </c>
    </row>
    <row r="1360" spans="1:8" ht="13.5" x14ac:dyDescent="0.25">
      <c r="A1360" s="11"/>
      <c r="B1360" s="10">
        <v>43987</v>
      </c>
      <c r="C1360" s="2">
        <v>9.06</v>
      </c>
      <c r="D1360" s="2">
        <v>6.4660000000000002</v>
      </c>
      <c r="E1360" s="2">
        <v>6.7850000000000001</v>
      </c>
      <c r="F1360" s="2">
        <v>4586</v>
      </c>
      <c r="G1360" s="2">
        <v>31116.010000000002</v>
      </c>
      <c r="H1360" s="15">
        <v>2.1323645553624985E-2</v>
      </c>
    </row>
    <row r="1361" spans="1:8" ht="13.5" x14ac:dyDescent="0.25">
      <c r="A1361" s="11"/>
      <c r="B1361" s="10">
        <v>43990</v>
      </c>
      <c r="C1361" s="2">
        <v>9.15</v>
      </c>
      <c r="D1361" s="2">
        <v>6.5309999999999997</v>
      </c>
      <c r="E1361" s="2">
        <v>6.8330000000000002</v>
      </c>
      <c r="F1361" s="2">
        <v>1</v>
      </c>
      <c r="G1361" s="2">
        <v>6.8330000000000002</v>
      </c>
      <c r="H1361" s="15">
        <v>1.0052582740488633E-2</v>
      </c>
    </row>
    <row r="1362" spans="1:8" ht="13.5" x14ac:dyDescent="0.25">
      <c r="A1362" s="11"/>
      <c r="B1362" s="10">
        <v>43991</v>
      </c>
      <c r="C1362" s="2">
        <v>9.1999999999999993</v>
      </c>
      <c r="D1362" s="2">
        <v>6.5659999999999998</v>
      </c>
      <c r="E1362" s="2">
        <v>6.7919999999999998</v>
      </c>
      <c r="F1362" s="2">
        <v>7896</v>
      </c>
      <c r="G1362" s="2">
        <v>53629.631999999998</v>
      </c>
      <c r="H1362" s="15">
        <v>5.3590568060021652E-3</v>
      </c>
    </row>
    <row r="1363" spans="1:8" ht="13.5" x14ac:dyDescent="0.25">
      <c r="A1363" s="11"/>
      <c r="B1363" s="10">
        <v>43992</v>
      </c>
      <c r="C1363" s="2">
        <v>9.2799999999999994</v>
      </c>
      <c r="D1363" s="2">
        <v>6.6230000000000002</v>
      </c>
      <c r="E1363" s="2">
        <v>6.9119999999999999</v>
      </c>
      <c r="F1363" s="2">
        <v>11369</v>
      </c>
      <c r="G1363" s="2">
        <v>78582.528000000006</v>
      </c>
      <c r="H1363" s="15">
        <v>8.6810843740481852E-3</v>
      </c>
    </row>
    <row r="1364" spans="1:8" ht="13.5" x14ac:dyDescent="0.25">
      <c r="A1364" s="11"/>
      <c r="B1364" s="10">
        <v>43993</v>
      </c>
      <c r="C1364" s="2">
        <v>9.3000000000000007</v>
      </c>
      <c r="D1364" s="2">
        <v>6.6379999999999999</v>
      </c>
      <c r="E1364" s="2">
        <v>6.8479999999999999</v>
      </c>
      <c r="F1364" s="2">
        <v>1475</v>
      </c>
      <c r="G1364" s="2">
        <v>10100.799999999999</v>
      </c>
      <c r="H1364" s="15">
        <v>2.2648346670692556E-3</v>
      </c>
    </row>
    <row r="1365" spans="1:8" ht="13.5" x14ac:dyDescent="0.25">
      <c r="A1365" s="11"/>
      <c r="B1365" s="10">
        <v>43994</v>
      </c>
      <c r="C1365" s="2">
        <v>9.36</v>
      </c>
      <c r="D1365" s="2">
        <v>6.681</v>
      </c>
      <c r="E1365" s="2">
        <v>6.9059999999999997</v>
      </c>
      <c r="F1365" s="2">
        <v>3995</v>
      </c>
      <c r="G1365" s="2">
        <v>27589.469999999998</v>
      </c>
      <c r="H1365" s="15">
        <v>6.477854775534822E-3</v>
      </c>
    </row>
    <row r="1366" spans="1:8" ht="13.5" x14ac:dyDescent="0.25">
      <c r="A1366" s="11"/>
      <c r="B1366" s="10">
        <v>43997</v>
      </c>
      <c r="C1366" s="2">
        <v>9.3000000000000007</v>
      </c>
      <c r="D1366" s="2">
        <v>6.6379999999999999</v>
      </c>
      <c r="E1366" s="2">
        <v>6.8979999999999997</v>
      </c>
      <c r="F1366" s="2">
        <v>2510</v>
      </c>
      <c r="G1366" s="2">
        <v>17313.98</v>
      </c>
      <c r="H1366" s="15">
        <v>-6.4361622511600282E-3</v>
      </c>
    </row>
    <row r="1367" spans="1:8" ht="13.5" x14ac:dyDescent="0.25">
      <c r="A1367" s="11"/>
      <c r="B1367" s="10">
        <v>43998</v>
      </c>
      <c r="C1367" s="2">
        <v>9.3000000000000007</v>
      </c>
      <c r="D1367" s="2">
        <v>6.6379999999999999</v>
      </c>
      <c r="E1367" s="2">
        <v>6.8920000000000003</v>
      </c>
      <c r="F1367" s="2">
        <v>8</v>
      </c>
      <c r="G1367" s="2">
        <v>55.136000000000003</v>
      </c>
      <c r="H1367" s="15">
        <v>0</v>
      </c>
    </row>
    <row r="1368" spans="1:8" ht="13.5" x14ac:dyDescent="0.25">
      <c r="A1368" s="11"/>
      <c r="B1368" s="10">
        <v>43999</v>
      </c>
      <c r="C1368" s="2">
        <v>9.2799999999999994</v>
      </c>
      <c r="D1368" s="2">
        <v>6.6230000000000002</v>
      </c>
      <c r="E1368" s="2">
        <v>6.9</v>
      </c>
      <c r="F1368" s="2">
        <v>4766</v>
      </c>
      <c r="G1368" s="2">
        <v>32885.4</v>
      </c>
      <c r="H1368" s="15">
        <v>-2.259716782163254E-3</v>
      </c>
    </row>
    <row r="1369" spans="1:8" ht="13.5" x14ac:dyDescent="0.25">
      <c r="A1369" s="11"/>
      <c r="B1369" s="10">
        <v>44000</v>
      </c>
      <c r="C1369" s="2">
        <v>9.3000000000000007</v>
      </c>
      <c r="D1369" s="2">
        <v>6.6379999999999999</v>
      </c>
      <c r="E1369" s="2">
        <v>6.7729999999999997</v>
      </c>
      <c r="F1369" s="2">
        <v>678</v>
      </c>
      <c r="G1369" s="2">
        <v>4592.0940000000001</v>
      </c>
      <c r="H1369" s="15">
        <v>2.2648346670692556E-3</v>
      </c>
    </row>
    <row r="1370" spans="1:8" ht="13.5" x14ac:dyDescent="0.25">
      <c r="A1370" s="11"/>
      <c r="B1370" s="10">
        <v>44001</v>
      </c>
      <c r="C1370" s="2">
        <v>9.27</v>
      </c>
      <c r="D1370" s="2">
        <v>6.6159999999999997</v>
      </c>
      <c r="E1370" s="2">
        <v>6.7389999999999999</v>
      </c>
      <c r="F1370" s="2">
        <v>2438</v>
      </c>
      <c r="G1370" s="2">
        <v>16429.682000000001</v>
      </c>
      <c r="H1370" s="15">
        <v>-3.3142512805062131E-3</v>
      </c>
    </row>
    <row r="1371" spans="1:8" ht="13.5" x14ac:dyDescent="0.25">
      <c r="A1371" s="11"/>
      <c r="B1371" s="10">
        <v>44004</v>
      </c>
      <c r="C1371" s="2">
        <v>9.18</v>
      </c>
      <c r="D1371" s="2">
        <v>6.5519999999999996</v>
      </c>
      <c r="E1371" s="2">
        <v>6.6180000000000003</v>
      </c>
      <c r="F1371" s="2">
        <v>861</v>
      </c>
      <c r="G1371" s="2">
        <v>5698.098</v>
      </c>
      <c r="H1371" s="15">
        <v>-9.6735187424425734E-3</v>
      </c>
    </row>
    <row r="1372" spans="1:8" ht="13.5" x14ac:dyDescent="0.25">
      <c r="A1372" s="11"/>
      <c r="B1372" s="10">
        <v>44005</v>
      </c>
      <c r="C1372" s="2">
        <v>9.15</v>
      </c>
      <c r="D1372" s="2">
        <v>6.5309999999999997</v>
      </c>
      <c r="E1372" s="2">
        <v>6.6369999999999996</v>
      </c>
      <c r="F1372" s="2">
        <v>5401</v>
      </c>
      <c r="G1372" s="2">
        <v>35846.436999999998</v>
      </c>
      <c r="H1372" s="15">
        <v>-3.2051282051281911E-3</v>
      </c>
    </row>
    <row r="1373" spans="1:8" ht="13.5" x14ac:dyDescent="0.25">
      <c r="A1373" s="11"/>
      <c r="B1373" s="10">
        <v>44006</v>
      </c>
      <c r="C1373" s="2">
        <v>9.07</v>
      </c>
      <c r="D1373" s="2">
        <v>6.4740000000000002</v>
      </c>
      <c r="E1373" s="2">
        <v>6.5419999999999998</v>
      </c>
      <c r="F1373" s="2">
        <v>3614</v>
      </c>
      <c r="G1373" s="2">
        <v>23642.788</v>
      </c>
      <c r="H1373" s="15">
        <v>-8.7276067983462716E-3</v>
      </c>
    </row>
    <row r="1374" spans="1:8" ht="13.5" x14ac:dyDescent="0.25">
      <c r="A1374" s="11"/>
      <c r="B1374" s="10">
        <v>44007</v>
      </c>
      <c r="C1374" s="2">
        <v>8.8000000000000007</v>
      </c>
      <c r="D1374" s="2">
        <v>6.2809999999999997</v>
      </c>
      <c r="E1374" s="2">
        <v>6.5149999999999997</v>
      </c>
      <c r="F1374" s="2">
        <v>765</v>
      </c>
      <c r="G1374" s="2">
        <v>4983.9749999999995</v>
      </c>
      <c r="H1374" s="15">
        <v>-2.9811553907939527E-2</v>
      </c>
    </row>
    <row r="1375" spans="1:8" ht="13.5" x14ac:dyDescent="0.25">
      <c r="A1375" s="11"/>
      <c r="B1375" s="10">
        <v>44008</v>
      </c>
      <c r="C1375" s="2">
        <v>8.8000000000000007</v>
      </c>
      <c r="D1375" s="2">
        <v>6.2809999999999997</v>
      </c>
      <c r="E1375" s="2">
        <v>6.3559999999999999</v>
      </c>
      <c r="F1375" s="2">
        <v>5720</v>
      </c>
      <c r="G1375" s="2">
        <v>36356.32</v>
      </c>
      <c r="H1375" s="15">
        <v>0</v>
      </c>
    </row>
    <row r="1376" spans="1:8" ht="13.5" x14ac:dyDescent="0.25">
      <c r="A1376" s="11"/>
      <c r="B1376" s="10">
        <v>44011</v>
      </c>
      <c r="C1376" s="2">
        <v>8.5399999999999991</v>
      </c>
      <c r="D1376" s="2">
        <v>6.0949999999999998</v>
      </c>
      <c r="E1376" s="2">
        <v>6.1609999999999996</v>
      </c>
      <c r="F1376" s="2">
        <v>6733</v>
      </c>
      <c r="G1376" s="2">
        <v>41482.012999999999</v>
      </c>
      <c r="H1376" s="15">
        <v>-2.9613118930106663E-2</v>
      </c>
    </row>
    <row r="1377" spans="1:8" ht="13.5" x14ac:dyDescent="0.25">
      <c r="A1377" s="11"/>
      <c r="B1377" s="10">
        <v>44012</v>
      </c>
      <c r="C1377" s="2">
        <v>8.3800000000000008</v>
      </c>
      <c r="D1377" s="2">
        <v>5.9809999999999999</v>
      </c>
      <c r="E1377" s="2">
        <v>6.0229999999999997</v>
      </c>
      <c r="F1377" s="2">
        <v>3729</v>
      </c>
      <c r="G1377" s="2">
        <v>22459.767</v>
      </c>
      <c r="H1377" s="15">
        <v>-1.8703855619360114E-2</v>
      </c>
    </row>
    <row r="1378" spans="1:8" ht="13.5" x14ac:dyDescent="0.25">
      <c r="A1378" s="11"/>
      <c r="B1378" s="10">
        <v>44013</v>
      </c>
      <c r="C1378" s="2">
        <v>8.06</v>
      </c>
      <c r="D1378" s="2">
        <v>5.7530000000000001</v>
      </c>
      <c r="E1378" s="2">
        <v>5.891</v>
      </c>
      <c r="F1378" s="2">
        <v>1709</v>
      </c>
      <c r="G1378" s="2">
        <v>10067.718999999999</v>
      </c>
      <c r="H1378" s="15">
        <v>-3.8120715599398051E-2</v>
      </c>
    </row>
    <row r="1379" spans="1:8" ht="13.5" x14ac:dyDescent="0.25">
      <c r="A1379" s="11"/>
      <c r="B1379" s="10">
        <v>44014</v>
      </c>
      <c r="C1379" s="2">
        <v>8.06</v>
      </c>
      <c r="D1379" s="2">
        <v>5.7530000000000001</v>
      </c>
      <c r="E1379" s="2">
        <v>5.9420000000000002</v>
      </c>
      <c r="F1379" s="2">
        <v>6309</v>
      </c>
      <c r="G1379" s="2">
        <v>37488.078000000001</v>
      </c>
      <c r="H1379" s="15">
        <v>0</v>
      </c>
    </row>
    <row r="1380" spans="1:8" ht="13.5" x14ac:dyDescent="0.25">
      <c r="A1380" s="11"/>
      <c r="B1380" s="10">
        <v>44015</v>
      </c>
      <c r="C1380" s="2">
        <v>8</v>
      </c>
      <c r="D1380" s="2">
        <v>5.71</v>
      </c>
      <c r="E1380" s="2">
        <v>5.8819999999999997</v>
      </c>
      <c r="F1380" s="2">
        <v>1102</v>
      </c>
      <c r="G1380" s="2">
        <v>6481.9639999999999</v>
      </c>
      <c r="H1380" s="15">
        <v>-7.4743612028507125E-3</v>
      </c>
    </row>
    <row r="1381" spans="1:8" ht="13.5" x14ac:dyDescent="0.25">
      <c r="A1381" s="11"/>
      <c r="B1381" s="10">
        <v>44018</v>
      </c>
      <c r="C1381" s="2">
        <v>8.06</v>
      </c>
      <c r="D1381" s="2">
        <v>5.7530000000000001</v>
      </c>
      <c r="E1381" s="2">
        <v>5.8970000000000002</v>
      </c>
      <c r="F1381" s="2">
        <v>545</v>
      </c>
      <c r="G1381" s="2">
        <v>3213.8650000000002</v>
      </c>
      <c r="H1381" s="15">
        <v>7.530647985989518E-3</v>
      </c>
    </row>
    <row r="1382" spans="1:8" ht="13.5" x14ac:dyDescent="0.25">
      <c r="A1382" s="11"/>
      <c r="B1382" s="10">
        <v>44019</v>
      </c>
      <c r="C1382" s="2">
        <v>8.09</v>
      </c>
      <c r="D1382" s="2">
        <v>5.774</v>
      </c>
      <c r="E1382" s="2">
        <v>5.9539999999999997</v>
      </c>
      <c r="F1382" s="2">
        <v>432</v>
      </c>
      <c r="G1382" s="2">
        <v>2572.1279999999997</v>
      </c>
      <c r="H1382" s="15">
        <v>3.6502694246479937E-3</v>
      </c>
    </row>
    <row r="1383" spans="1:8" ht="13.5" x14ac:dyDescent="0.25">
      <c r="A1383" s="11"/>
      <c r="B1383" s="10">
        <v>44020</v>
      </c>
      <c r="C1383" s="2">
        <v>8.06</v>
      </c>
      <c r="D1383" s="2">
        <v>5.7530000000000001</v>
      </c>
      <c r="E1383" s="2">
        <v>6.0410000000000004</v>
      </c>
      <c r="F1383" s="2">
        <v>5478</v>
      </c>
      <c r="G1383" s="2">
        <v>33092.598000000005</v>
      </c>
      <c r="H1383" s="15">
        <v>-3.6369934187737976E-3</v>
      </c>
    </row>
    <row r="1384" spans="1:8" ht="13.5" x14ac:dyDescent="0.25">
      <c r="A1384" s="11"/>
      <c r="B1384" s="10">
        <v>44021</v>
      </c>
      <c r="C1384" s="2">
        <v>8.1999999999999993</v>
      </c>
      <c r="D1384" s="2">
        <v>5.8529999999999998</v>
      </c>
      <c r="E1384" s="2">
        <v>6.1269999999999998</v>
      </c>
      <c r="F1384" s="2">
        <v>2029</v>
      </c>
      <c r="G1384" s="2">
        <v>12431.682999999999</v>
      </c>
      <c r="H1384" s="15">
        <v>1.7382235355466652E-2</v>
      </c>
    </row>
    <row r="1385" spans="1:8" ht="13.5" x14ac:dyDescent="0.25">
      <c r="A1385" s="11"/>
      <c r="B1385" s="10">
        <v>44022</v>
      </c>
      <c r="C1385" s="2">
        <v>8.1999999999999993</v>
      </c>
      <c r="D1385" s="2">
        <v>5.8529999999999998</v>
      </c>
      <c r="E1385" s="2">
        <v>6.2220000000000004</v>
      </c>
      <c r="F1385" s="2">
        <v>2667</v>
      </c>
      <c r="G1385" s="2">
        <v>16594.074000000001</v>
      </c>
      <c r="H1385" s="15">
        <v>0</v>
      </c>
    </row>
    <row r="1386" spans="1:8" ht="13.5" x14ac:dyDescent="0.25">
      <c r="A1386" s="11"/>
      <c r="B1386" s="10">
        <v>44025</v>
      </c>
      <c r="C1386" s="2">
        <v>8.49</v>
      </c>
      <c r="D1386" s="2">
        <v>6.06</v>
      </c>
      <c r="E1386" s="2">
        <v>6.1269999999999998</v>
      </c>
      <c r="F1386" s="2">
        <v>23</v>
      </c>
      <c r="G1386" s="2">
        <v>140.92099999999999</v>
      </c>
      <c r="H1386" s="15">
        <v>3.5366478728856975E-2</v>
      </c>
    </row>
    <row r="1387" spans="1:8" ht="13.5" x14ac:dyDescent="0.25">
      <c r="A1387" s="11"/>
      <c r="B1387" s="10">
        <v>44026</v>
      </c>
      <c r="C1387" s="2">
        <v>8.4499999999999993</v>
      </c>
      <c r="D1387" s="2">
        <v>6.0309999999999997</v>
      </c>
      <c r="E1387" s="2">
        <v>6.09</v>
      </c>
      <c r="F1387" s="2">
        <v>2109</v>
      </c>
      <c r="G1387" s="2">
        <v>12843.81</v>
      </c>
      <c r="H1387" s="15">
        <v>-4.7854785478547721E-3</v>
      </c>
    </row>
    <row r="1388" spans="1:8" ht="13.5" x14ac:dyDescent="0.25">
      <c r="A1388" s="11"/>
      <c r="B1388" s="10">
        <v>44027</v>
      </c>
      <c r="C1388" s="2">
        <v>8.44</v>
      </c>
      <c r="D1388" s="2">
        <v>6.024</v>
      </c>
      <c r="E1388" s="2">
        <v>0</v>
      </c>
      <c r="F1388" s="2">
        <v>0</v>
      </c>
      <c r="G1388" s="2">
        <v>0</v>
      </c>
      <c r="H1388" s="15">
        <v>-1.1606698723262599E-3</v>
      </c>
    </row>
    <row r="1389" spans="1:8" ht="13.5" x14ac:dyDescent="0.25">
      <c r="A1389" s="11"/>
      <c r="B1389" s="10">
        <v>44028</v>
      </c>
      <c r="C1389" s="2">
        <v>8.44</v>
      </c>
      <c r="D1389" s="2">
        <v>6.024</v>
      </c>
      <c r="E1389" s="2">
        <v>6.02</v>
      </c>
      <c r="F1389" s="2">
        <v>1317</v>
      </c>
      <c r="G1389" s="2">
        <v>7928.3399999999992</v>
      </c>
      <c r="H1389" s="15">
        <v>0</v>
      </c>
    </row>
    <row r="1390" spans="1:8" ht="13.5" x14ac:dyDescent="0.25">
      <c r="A1390" s="11"/>
      <c r="B1390" s="10">
        <v>44029</v>
      </c>
      <c r="C1390" s="2">
        <v>8.1</v>
      </c>
      <c r="D1390" s="2">
        <v>5.7809999999999997</v>
      </c>
      <c r="E1390" s="2">
        <v>6.01</v>
      </c>
      <c r="F1390" s="2">
        <v>404</v>
      </c>
      <c r="G1390" s="2">
        <v>2428.04</v>
      </c>
      <c r="H1390" s="15">
        <v>-4.0338645418326748E-2</v>
      </c>
    </row>
    <row r="1391" spans="1:8" ht="13.5" x14ac:dyDescent="0.25">
      <c r="A1391" s="11"/>
      <c r="B1391" s="10">
        <v>44032</v>
      </c>
      <c r="C1391" s="2">
        <v>8.1</v>
      </c>
      <c r="D1391" s="2">
        <v>5.7809999999999997</v>
      </c>
      <c r="E1391" s="2">
        <v>5.9569999999999999</v>
      </c>
      <c r="F1391" s="2">
        <v>264</v>
      </c>
      <c r="G1391" s="2">
        <v>1572.6479999999999</v>
      </c>
      <c r="H1391" s="15">
        <v>0</v>
      </c>
    </row>
    <row r="1392" spans="1:8" ht="13.5" x14ac:dyDescent="0.25">
      <c r="A1392" s="11"/>
      <c r="B1392" s="10">
        <v>44033</v>
      </c>
      <c r="C1392" s="2">
        <v>8.1</v>
      </c>
      <c r="D1392" s="2">
        <v>5.7809999999999997</v>
      </c>
      <c r="E1392" s="2">
        <v>0</v>
      </c>
      <c r="F1392" s="2">
        <v>0</v>
      </c>
      <c r="G1392" s="2">
        <v>0</v>
      </c>
      <c r="H1392" s="15">
        <v>0</v>
      </c>
    </row>
    <row r="1393" spans="1:8" ht="13.5" x14ac:dyDescent="0.25">
      <c r="A1393" s="11"/>
      <c r="B1393" s="10">
        <v>44034</v>
      </c>
      <c r="C1393" s="2">
        <v>8.1</v>
      </c>
      <c r="D1393" s="2">
        <v>5.7809999999999997</v>
      </c>
      <c r="E1393" s="2">
        <v>5.9589999999999996</v>
      </c>
      <c r="F1393" s="2">
        <v>31</v>
      </c>
      <c r="G1393" s="2">
        <v>184.72899999999998</v>
      </c>
      <c r="H1393" s="15">
        <v>0</v>
      </c>
    </row>
    <row r="1394" spans="1:8" ht="13.5" x14ac:dyDescent="0.25">
      <c r="A1394" s="11"/>
      <c r="B1394" s="10">
        <v>44035</v>
      </c>
      <c r="C1394" s="2">
        <v>8.1</v>
      </c>
      <c r="D1394" s="2">
        <v>5.7809999999999997</v>
      </c>
      <c r="E1394" s="2">
        <v>5.9450000000000003</v>
      </c>
      <c r="F1394" s="2">
        <v>2250</v>
      </c>
      <c r="G1394" s="2">
        <v>13376.25</v>
      </c>
      <c r="H1394" s="15">
        <v>0</v>
      </c>
    </row>
    <row r="1395" spans="1:8" ht="13.5" x14ac:dyDescent="0.25">
      <c r="A1395" s="11"/>
      <c r="B1395" s="10">
        <v>44036</v>
      </c>
      <c r="C1395" s="2">
        <v>8</v>
      </c>
      <c r="D1395" s="2">
        <v>5.71</v>
      </c>
      <c r="E1395" s="2">
        <v>5.8630000000000004</v>
      </c>
      <c r="F1395" s="2">
        <v>582</v>
      </c>
      <c r="G1395" s="2">
        <v>3412.2660000000001</v>
      </c>
      <c r="H1395" s="15">
        <v>-1.2281612177823861E-2</v>
      </c>
    </row>
    <row r="1396" spans="1:8" ht="13.5" x14ac:dyDescent="0.25">
      <c r="A1396" s="11"/>
      <c r="B1396" s="10">
        <v>44039</v>
      </c>
      <c r="C1396" s="2">
        <v>8</v>
      </c>
      <c r="D1396" s="2">
        <v>5.71</v>
      </c>
      <c r="E1396" s="2">
        <v>5.8780000000000001</v>
      </c>
      <c r="F1396" s="2">
        <v>811</v>
      </c>
      <c r="G1396" s="2">
        <v>4767.058</v>
      </c>
      <c r="H1396" s="15">
        <v>0</v>
      </c>
    </row>
    <row r="1397" spans="1:8" ht="13.5" x14ac:dyDescent="0.25">
      <c r="A1397" s="11"/>
      <c r="B1397" s="10">
        <v>44040</v>
      </c>
      <c r="C1397" s="2">
        <v>8</v>
      </c>
      <c r="D1397" s="2">
        <v>5.71</v>
      </c>
      <c r="E1397" s="2">
        <v>5.9420000000000002</v>
      </c>
      <c r="F1397" s="2">
        <v>34</v>
      </c>
      <c r="G1397" s="2">
        <v>202.02800000000002</v>
      </c>
      <c r="H1397" s="15">
        <v>0</v>
      </c>
    </row>
    <row r="1398" spans="1:8" ht="13.5" x14ac:dyDescent="0.25">
      <c r="A1398" s="11"/>
      <c r="B1398" s="10">
        <v>44041</v>
      </c>
      <c r="C1398" s="2">
        <v>8</v>
      </c>
      <c r="D1398" s="2">
        <v>5.71</v>
      </c>
      <c r="E1398" s="2">
        <v>5.88</v>
      </c>
      <c r="F1398" s="2">
        <v>151</v>
      </c>
      <c r="G1398" s="2">
        <v>887.88</v>
      </c>
      <c r="H1398" s="15">
        <v>0</v>
      </c>
    </row>
    <row r="1399" spans="1:8" ht="13.5" x14ac:dyDescent="0.25">
      <c r="A1399" s="11"/>
      <c r="B1399" s="10">
        <v>44042</v>
      </c>
      <c r="C1399" s="2">
        <v>8</v>
      </c>
      <c r="D1399" s="2">
        <v>5.71</v>
      </c>
      <c r="E1399" s="2">
        <v>5.899</v>
      </c>
      <c r="F1399" s="2">
        <v>741</v>
      </c>
      <c r="G1399" s="2">
        <v>4371.1589999999997</v>
      </c>
      <c r="H1399" s="15">
        <v>0</v>
      </c>
    </row>
    <row r="1400" spans="1:8" ht="13.5" x14ac:dyDescent="0.25">
      <c r="A1400" s="11"/>
      <c r="B1400" s="10">
        <v>44046</v>
      </c>
      <c r="C1400" s="2">
        <v>8</v>
      </c>
      <c r="D1400" s="2">
        <v>5.71</v>
      </c>
      <c r="E1400" s="2">
        <v>0</v>
      </c>
      <c r="F1400" s="2">
        <v>0</v>
      </c>
      <c r="G1400" s="2">
        <v>0</v>
      </c>
      <c r="H1400" s="15">
        <v>0</v>
      </c>
    </row>
    <row r="1401" spans="1:8" ht="13.5" x14ac:dyDescent="0.25">
      <c r="A1401" s="11"/>
      <c r="B1401" s="10">
        <v>44047</v>
      </c>
      <c r="C1401" s="2">
        <v>8</v>
      </c>
      <c r="D1401" s="2">
        <v>5.71</v>
      </c>
      <c r="E1401" s="2">
        <v>5.9390000000000001</v>
      </c>
      <c r="F1401" s="2">
        <v>655</v>
      </c>
      <c r="G1401" s="2">
        <v>3890.0450000000001</v>
      </c>
      <c r="H1401" s="15">
        <v>0</v>
      </c>
    </row>
    <row r="1402" spans="1:8" ht="13.5" x14ac:dyDescent="0.25">
      <c r="A1402" s="11"/>
      <c r="B1402" s="10">
        <v>44048</v>
      </c>
      <c r="C1402" s="2">
        <v>8</v>
      </c>
      <c r="D1402" s="2">
        <v>5.71</v>
      </c>
      <c r="E1402" s="2">
        <v>5.9279999999999999</v>
      </c>
      <c r="F1402" s="2">
        <v>12</v>
      </c>
      <c r="G1402" s="2">
        <v>71.135999999999996</v>
      </c>
      <c r="H1402" s="15">
        <v>0</v>
      </c>
    </row>
    <row r="1403" spans="1:8" ht="13.5" x14ac:dyDescent="0.25">
      <c r="A1403" s="11"/>
      <c r="B1403" s="10">
        <v>44049</v>
      </c>
      <c r="C1403" s="2">
        <v>8</v>
      </c>
      <c r="D1403" s="2">
        <v>5.71</v>
      </c>
      <c r="E1403" s="2">
        <v>5.87</v>
      </c>
      <c r="F1403" s="2">
        <v>116</v>
      </c>
      <c r="G1403" s="2">
        <v>680.92</v>
      </c>
      <c r="H1403" s="15">
        <v>0</v>
      </c>
    </row>
    <row r="1404" spans="1:8" ht="13.5" x14ac:dyDescent="0.25">
      <c r="A1404" s="11"/>
      <c r="B1404" s="10">
        <v>44050</v>
      </c>
      <c r="C1404" s="2">
        <v>7.99</v>
      </c>
      <c r="D1404" s="2">
        <v>5.7030000000000003</v>
      </c>
      <c r="E1404" s="2">
        <v>5.843</v>
      </c>
      <c r="F1404" s="2">
        <v>605</v>
      </c>
      <c r="G1404" s="2">
        <v>3535.0149999999999</v>
      </c>
      <c r="H1404" s="15">
        <v>-1.2259194395796275E-3</v>
      </c>
    </row>
    <row r="1405" spans="1:8" ht="13.5" x14ac:dyDescent="0.25">
      <c r="A1405" s="11"/>
      <c r="B1405" s="10">
        <v>44053</v>
      </c>
      <c r="C1405" s="2">
        <v>7.86</v>
      </c>
      <c r="D1405" s="2">
        <v>5.61</v>
      </c>
      <c r="E1405" s="2">
        <v>5.8380000000000001</v>
      </c>
      <c r="F1405" s="2">
        <v>632</v>
      </c>
      <c r="G1405" s="2">
        <v>3689.616</v>
      </c>
      <c r="H1405" s="15">
        <v>-1.6307206733298257E-2</v>
      </c>
    </row>
    <row r="1406" spans="1:8" ht="13.5" x14ac:dyDescent="0.25">
      <c r="A1406" s="11"/>
      <c r="B1406" s="10">
        <v>44054</v>
      </c>
      <c r="C1406" s="2">
        <v>7.86</v>
      </c>
      <c r="D1406" s="2">
        <v>5.61</v>
      </c>
      <c r="E1406" s="2">
        <v>5.8620000000000001</v>
      </c>
      <c r="F1406" s="2">
        <v>231</v>
      </c>
      <c r="G1406" s="2">
        <v>1354.1220000000001</v>
      </c>
      <c r="H1406" s="15">
        <v>0</v>
      </c>
    </row>
    <row r="1407" spans="1:8" ht="13.5" x14ac:dyDescent="0.25">
      <c r="A1407" s="11"/>
      <c r="B1407" s="10">
        <v>44055</v>
      </c>
      <c r="C1407" s="2">
        <v>7.86</v>
      </c>
      <c r="D1407" s="2">
        <v>5.61</v>
      </c>
      <c r="E1407" s="2">
        <v>5.7720000000000002</v>
      </c>
      <c r="F1407" s="2">
        <v>801</v>
      </c>
      <c r="G1407" s="2">
        <v>4623.3720000000003</v>
      </c>
      <c r="H1407" s="15">
        <v>0</v>
      </c>
    </row>
    <row r="1408" spans="1:8" ht="13.5" x14ac:dyDescent="0.25">
      <c r="A1408" s="11"/>
      <c r="B1408" s="10">
        <v>44057</v>
      </c>
      <c r="C1408" s="2">
        <v>7.86</v>
      </c>
      <c r="D1408" s="2">
        <v>5.61</v>
      </c>
      <c r="E1408" s="2">
        <v>5.7990000000000004</v>
      </c>
      <c r="F1408" s="2">
        <v>138</v>
      </c>
      <c r="G1408" s="2">
        <v>800.26200000000006</v>
      </c>
      <c r="H1408" s="15">
        <v>0</v>
      </c>
    </row>
    <row r="1409" spans="1:8" ht="13.5" x14ac:dyDescent="0.25">
      <c r="A1409" s="11"/>
      <c r="B1409" s="10">
        <v>44060</v>
      </c>
      <c r="C1409" s="2">
        <v>7.8</v>
      </c>
      <c r="D1409" s="2">
        <v>5.5670000000000002</v>
      </c>
      <c r="E1409" s="2">
        <v>5.7320000000000002</v>
      </c>
      <c r="F1409" s="2">
        <v>791</v>
      </c>
      <c r="G1409" s="2">
        <v>4534.0119999999997</v>
      </c>
      <c r="H1409" s="15">
        <v>-7.6648841354723966E-3</v>
      </c>
    </row>
    <row r="1410" spans="1:8" ht="13.5" x14ac:dyDescent="0.25">
      <c r="A1410" s="11"/>
      <c r="B1410" s="10">
        <v>44061</v>
      </c>
      <c r="C1410" s="2">
        <v>7.8</v>
      </c>
      <c r="D1410" s="2">
        <v>5.5670000000000002</v>
      </c>
      <c r="E1410" s="2">
        <v>0</v>
      </c>
      <c r="F1410" s="2">
        <v>0</v>
      </c>
      <c r="G1410" s="2">
        <v>0</v>
      </c>
      <c r="H1410" s="15">
        <v>0</v>
      </c>
    </row>
    <row r="1411" spans="1:8" ht="13.5" x14ac:dyDescent="0.25">
      <c r="A1411" s="11"/>
      <c r="B1411" s="10">
        <v>44062</v>
      </c>
      <c r="C1411" s="2">
        <v>7.8</v>
      </c>
      <c r="D1411" s="2">
        <v>5.5670000000000002</v>
      </c>
      <c r="E1411" s="2">
        <v>5.7089999999999996</v>
      </c>
      <c r="F1411" s="2">
        <v>462</v>
      </c>
      <c r="G1411" s="2">
        <v>2637.558</v>
      </c>
      <c r="H1411" s="15">
        <v>0</v>
      </c>
    </row>
    <row r="1412" spans="1:8" ht="13.5" x14ac:dyDescent="0.25">
      <c r="A1412" s="11"/>
      <c r="B1412" s="10">
        <v>44064</v>
      </c>
      <c r="C1412" s="2">
        <v>7.8</v>
      </c>
      <c r="D1412" s="2">
        <v>5.5670000000000002</v>
      </c>
      <c r="E1412" s="2">
        <v>5.6740000000000004</v>
      </c>
      <c r="F1412" s="2">
        <v>521</v>
      </c>
      <c r="G1412" s="2">
        <v>2956.154</v>
      </c>
      <c r="H1412" s="15">
        <v>0</v>
      </c>
    </row>
    <row r="1413" spans="1:8" ht="13.5" x14ac:dyDescent="0.25">
      <c r="A1413" s="11"/>
      <c r="B1413" s="10">
        <v>44067</v>
      </c>
      <c r="C1413" s="2">
        <v>7.8</v>
      </c>
      <c r="D1413" s="2">
        <v>5.5670000000000002</v>
      </c>
      <c r="E1413" s="2">
        <v>5.7930000000000001</v>
      </c>
      <c r="F1413" s="2">
        <v>1114</v>
      </c>
      <c r="G1413" s="2">
        <v>6453.402</v>
      </c>
      <c r="H1413" s="15">
        <v>0</v>
      </c>
    </row>
    <row r="1414" spans="1:8" ht="13.5" x14ac:dyDescent="0.25">
      <c r="A1414" s="11"/>
      <c r="B1414" s="10">
        <v>44068</v>
      </c>
      <c r="C1414" s="2">
        <v>7.8</v>
      </c>
      <c r="D1414" s="2">
        <v>5.5670000000000002</v>
      </c>
      <c r="E1414" s="2">
        <v>5.7919999999999998</v>
      </c>
      <c r="F1414" s="2">
        <v>264</v>
      </c>
      <c r="G1414" s="2">
        <v>1529.088</v>
      </c>
      <c r="H1414" s="15">
        <v>0</v>
      </c>
    </row>
    <row r="1415" spans="1:8" ht="13.5" x14ac:dyDescent="0.25">
      <c r="A1415" s="11"/>
      <c r="B1415" s="10">
        <v>44069</v>
      </c>
      <c r="C1415" s="2">
        <v>7.9</v>
      </c>
      <c r="D1415" s="2">
        <v>5.6390000000000002</v>
      </c>
      <c r="E1415" s="2">
        <v>5.82</v>
      </c>
      <c r="F1415" s="2">
        <v>125</v>
      </c>
      <c r="G1415" s="2">
        <v>727.5</v>
      </c>
      <c r="H1415" s="15">
        <v>1.2933357283994982E-2</v>
      </c>
    </row>
    <row r="1416" spans="1:8" ht="13.5" x14ac:dyDescent="0.25">
      <c r="A1416" s="11"/>
      <c r="B1416" s="10">
        <v>44070</v>
      </c>
      <c r="C1416" s="2">
        <v>7.99</v>
      </c>
      <c r="D1416" s="2">
        <v>5.7030000000000003</v>
      </c>
      <c r="E1416" s="2">
        <v>0</v>
      </c>
      <c r="F1416" s="2">
        <v>0</v>
      </c>
      <c r="G1416" s="2">
        <v>0</v>
      </c>
      <c r="H1416" s="15">
        <v>1.1349530058521023E-2</v>
      </c>
    </row>
    <row r="1417" spans="1:8" ht="13.5" x14ac:dyDescent="0.25">
      <c r="A1417" s="11"/>
      <c r="B1417" s="10">
        <v>44071</v>
      </c>
      <c r="C1417" s="2">
        <v>7.99</v>
      </c>
      <c r="D1417" s="2">
        <v>5.7030000000000003</v>
      </c>
      <c r="E1417" s="2">
        <v>5.83</v>
      </c>
      <c r="F1417" s="2">
        <v>932</v>
      </c>
      <c r="G1417" s="2">
        <v>5433.56</v>
      </c>
      <c r="H1417" s="15">
        <v>0</v>
      </c>
    </row>
    <row r="1418" spans="1:8" ht="13.5" x14ac:dyDescent="0.25">
      <c r="A1418" s="11"/>
      <c r="B1418" s="10">
        <v>44074</v>
      </c>
      <c r="C1418" s="2">
        <v>7.85</v>
      </c>
      <c r="D1418" s="2">
        <v>5.6029999999999998</v>
      </c>
      <c r="E1418" s="2">
        <v>5.6820000000000004</v>
      </c>
      <c r="F1418" s="2">
        <v>4811</v>
      </c>
      <c r="G1418" s="2">
        <v>27336.102000000003</v>
      </c>
      <c r="H1418" s="15">
        <v>-1.753463089601973E-2</v>
      </c>
    </row>
    <row r="1419" spans="1:8" ht="13.5" x14ac:dyDescent="0.25">
      <c r="A1419" s="11"/>
      <c r="B1419" s="10">
        <v>44075</v>
      </c>
      <c r="C1419" s="2">
        <v>7.65</v>
      </c>
      <c r="D1419" s="2">
        <v>5.46</v>
      </c>
      <c r="E1419" s="2">
        <v>5.68</v>
      </c>
      <c r="F1419" s="2">
        <v>4655</v>
      </c>
      <c r="G1419" s="2">
        <v>26440.399999999998</v>
      </c>
      <c r="H1419" s="15">
        <v>-2.5522041763341032E-2</v>
      </c>
    </row>
    <row r="1420" spans="1:8" ht="13.5" x14ac:dyDescent="0.25">
      <c r="A1420" s="11"/>
      <c r="B1420" s="10">
        <v>44076</v>
      </c>
      <c r="C1420" s="2">
        <v>7.84</v>
      </c>
      <c r="D1420" s="2">
        <v>5.5960000000000001</v>
      </c>
      <c r="E1420" s="2">
        <v>5.6639999999999997</v>
      </c>
      <c r="F1420" s="2">
        <v>11355</v>
      </c>
      <c r="G1420" s="2">
        <v>64314.719999999994</v>
      </c>
      <c r="H1420" s="15">
        <v>2.4908424908424931E-2</v>
      </c>
    </row>
    <row r="1421" spans="1:8" ht="13.5" x14ac:dyDescent="0.25">
      <c r="A1421" s="11"/>
      <c r="B1421" s="10">
        <v>44077</v>
      </c>
      <c r="C1421" s="2">
        <v>7.62</v>
      </c>
      <c r="D1421" s="2">
        <v>5.4390000000000001</v>
      </c>
      <c r="E1421" s="2">
        <v>5.6319999999999997</v>
      </c>
      <c r="F1421" s="2">
        <v>696</v>
      </c>
      <c r="G1421" s="2">
        <v>3919.8719999999998</v>
      </c>
      <c r="H1421" s="15">
        <v>-2.8055754110078632E-2</v>
      </c>
    </row>
    <row r="1422" spans="1:8" ht="13.5" x14ac:dyDescent="0.25">
      <c r="A1422" s="11"/>
      <c r="B1422" s="10">
        <v>44078</v>
      </c>
      <c r="C1422" s="2">
        <v>7.8</v>
      </c>
      <c r="D1422" s="2">
        <v>5.5670000000000002</v>
      </c>
      <c r="E1422" s="2">
        <v>5.9279999999999999</v>
      </c>
      <c r="F1422" s="2">
        <v>6195</v>
      </c>
      <c r="G1422" s="2">
        <v>36723.96</v>
      </c>
      <c r="H1422" s="15">
        <v>2.3533737819452127E-2</v>
      </c>
    </row>
    <row r="1423" spans="1:8" ht="13.5" x14ac:dyDescent="0.25">
      <c r="A1423" s="11"/>
      <c r="B1423" s="10">
        <v>44081</v>
      </c>
      <c r="C1423" s="2">
        <v>8.1999999999999993</v>
      </c>
      <c r="D1423" s="2">
        <v>5.8529999999999998</v>
      </c>
      <c r="E1423" s="2">
        <v>5.9909999999999997</v>
      </c>
      <c r="F1423" s="2">
        <v>2472</v>
      </c>
      <c r="G1423" s="2">
        <v>14809.751999999999</v>
      </c>
      <c r="H1423" s="15">
        <v>5.1374169211424389E-2</v>
      </c>
    </row>
    <row r="1424" spans="1:8" ht="13.5" x14ac:dyDescent="0.25">
      <c r="A1424" s="11"/>
      <c r="B1424" s="10">
        <v>44082</v>
      </c>
      <c r="C1424" s="2">
        <v>8.1999999999999993</v>
      </c>
      <c r="D1424" s="2">
        <v>5.8529999999999998</v>
      </c>
      <c r="E1424" s="2">
        <v>6.1680000000000001</v>
      </c>
      <c r="F1424" s="2">
        <v>24874</v>
      </c>
      <c r="G1424" s="2">
        <v>153422.83199999999</v>
      </c>
      <c r="H1424" s="15">
        <v>0</v>
      </c>
    </row>
    <row r="1425" spans="1:8" ht="13.5" x14ac:dyDescent="0.25">
      <c r="A1425" s="11"/>
      <c r="B1425" s="10">
        <v>44083</v>
      </c>
      <c r="C1425" s="2">
        <v>8.56</v>
      </c>
      <c r="D1425" s="2">
        <v>6.11</v>
      </c>
      <c r="E1425" s="2">
        <v>6.5960000000000001</v>
      </c>
      <c r="F1425" s="2">
        <v>29991</v>
      </c>
      <c r="G1425" s="2">
        <v>197820.636</v>
      </c>
      <c r="H1425" s="15">
        <v>4.3909106441141391E-2</v>
      </c>
    </row>
    <row r="1426" spans="1:8" ht="13.5" x14ac:dyDescent="0.25">
      <c r="A1426" s="11"/>
      <c r="B1426" s="10">
        <v>44084</v>
      </c>
      <c r="C1426" s="2">
        <v>8.9600000000000009</v>
      </c>
      <c r="D1426" s="2">
        <v>6.3949999999999996</v>
      </c>
      <c r="E1426" s="2">
        <v>6.8259999999999996</v>
      </c>
      <c r="F1426" s="2">
        <v>20383</v>
      </c>
      <c r="G1426" s="2">
        <v>139134.35799999998</v>
      </c>
      <c r="H1426" s="15">
        <v>4.6644844517184821E-2</v>
      </c>
    </row>
    <row r="1427" spans="1:8" ht="13.5" x14ac:dyDescent="0.25">
      <c r="A1427" s="11"/>
      <c r="B1427" s="10">
        <v>44085</v>
      </c>
      <c r="C1427" s="2">
        <v>9.27</v>
      </c>
      <c r="D1427" s="2">
        <v>6.6159999999999997</v>
      </c>
      <c r="E1427" s="2">
        <v>7.2370000000000001</v>
      </c>
      <c r="F1427" s="2">
        <v>6844</v>
      </c>
      <c r="G1427" s="2">
        <v>49530.027999999998</v>
      </c>
      <c r="H1427" s="15">
        <v>3.4558248631743567E-2</v>
      </c>
    </row>
    <row r="1428" spans="1:8" ht="13.5" x14ac:dyDescent="0.25">
      <c r="A1428" s="11"/>
      <c r="B1428" s="10">
        <v>44088</v>
      </c>
      <c r="C1428" s="2">
        <v>9.6999999999999993</v>
      </c>
      <c r="D1428" s="2">
        <v>6.923</v>
      </c>
      <c r="E1428" s="2">
        <v>7.298</v>
      </c>
      <c r="F1428" s="2">
        <v>6305</v>
      </c>
      <c r="G1428" s="2">
        <v>46013.89</v>
      </c>
      <c r="H1428" s="15">
        <v>4.6402660217654233E-2</v>
      </c>
    </row>
    <row r="1429" spans="1:8" ht="13.5" x14ac:dyDescent="0.25">
      <c r="A1429" s="11"/>
      <c r="B1429" s="10">
        <v>44089</v>
      </c>
      <c r="C1429" s="2">
        <v>9.7200000000000006</v>
      </c>
      <c r="D1429" s="2">
        <v>6.9370000000000003</v>
      </c>
      <c r="E1429" s="2">
        <v>7.0890000000000004</v>
      </c>
      <c r="F1429" s="2">
        <v>151</v>
      </c>
      <c r="G1429" s="2">
        <v>1070.4390000000001</v>
      </c>
      <c r="H1429" s="15">
        <v>2.0222446916077184E-3</v>
      </c>
    </row>
    <row r="1430" spans="1:8" ht="13.5" x14ac:dyDescent="0.25">
      <c r="A1430" s="11"/>
      <c r="B1430" s="10">
        <v>44090</v>
      </c>
      <c r="C1430" s="2">
        <v>9.7899999999999991</v>
      </c>
      <c r="D1430" s="2">
        <v>6.9870000000000001</v>
      </c>
      <c r="E1430" s="2">
        <v>6.944</v>
      </c>
      <c r="F1430" s="2">
        <v>582</v>
      </c>
      <c r="G1430" s="2">
        <v>4041.4079999999999</v>
      </c>
      <c r="H1430" s="15">
        <v>7.2077266830041543E-3</v>
      </c>
    </row>
    <row r="1431" spans="1:8" ht="13.5" x14ac:dyDescent="0.25">
      <c r="A1431" s="11"/>
      <c r="B1431" s="10">
        <v>44091</v>
      </c>
      <c r="C1431" s="2">
        <v>9.35</v>
      </c>
      <c r="D1431" s="2">
        <v>6.673</v>
      </c>
      <c r="E1431" s="2">
        <v>6.9619999999999997</v>
      </c>
      <c r="F1431" s="2">
        <v>4645</v>
      </c>
      <c r="G1431" s="2">
        <v>32338.489999999998</v>
      </c>
      <c r="H1431" s="15">
        <v>-4.4940603978817814E-2</v>
      </c>
    </row>
    <row r="1432" spans="1:8" ht="13.5" x14ac:dyDescent="0.25">
      <c r="A1432" s="11"/>
      <c r="B1432" s="10">
        <v>44092</v>
      </c>
      <c r="C1432" s="2">
        <v>9.35</v>
      </c>
      <c r="D1432" s="2">
        <v>6.673</v>
      </c>
      <c r="E1432" s="2">
        <v>6.9409999999999998</v>
      </c>
      <c r="F1432" s="2">
        <v>2357</v>
      </c>
      <c r="G1432" s="2">
        <v>16359.937</v>
      </c>
      <c r="H1432" s="15">
        <v>0</v>
      </c>
    </row>
    <row r="1433" spans="1:8" ht="13.5" x14ac:dyDescent="0.25">
      <c r="A1433" s="11"/>
      <c r="B1433" s="10">
        <v>44095</v>
      </c>
      <c r="C1433" s="2">
        <v>9.2899999999999991</v>
      </c>
      <c r="D1433" s="2">
        <v>6.6310000000000002</v>
      </c>
      <c r="E1433" s="2">
        <v>6.7119999999999997</v>
      </c>
      <c r="F1433" s="2">
        <v>758</v>
      </c>
      <c r="G1433" s="2">
        <v>5087.6959999999999</v>
      </c>
      <c r="H1433" s="15">
        <v>-6.2940206803536363E-3</v>
      </c>
    </row>
    <row r="1434" spans="1:8" ht="13.5" x14ac:dyDescent="0.25">
      <c r="A1434" s="11"/>
      <c r="B1434" s="10">
        <v>44096</v>
      </c>
      <c r="C1434" s="2">
        <v>9.02</v>
      </c>
      <c r="D1434" s="2">
        <v>6.4379999999999997</v>
      </c>
      <c r="E1434" s="2">
        <v>6.5540000000000003</v>
      </c>
      <c r="F1434" s="2">
        <v>131</v>
      </c>
      <c r="G1434" s="2">
        <v>858.57400000000007</v>
      </c>
      <c r="H1434" s="15">
        <v>-2.9105715578344217E-2</v>
      </c>
    </row>
    <row r="1435" spans="1:8" ht="13.5" x14ac:dyDescent="0.25">
      <c r="A1435" s="11"/>
      <c r="B1435" s="10">
        <v>44097</v>
      </c>
      <c r="C1435" s="2">
        <v>8.75</v>
      </c>
      <c r="D1435" s="2">
        <v>6.2450000000000001</v>
      </c>
      <c r="E1435" s="2">
        <v>6.3209999999999997</v>
      </c>
      <c r="F1435" s="2">
        <v>2900</v>
      </c>
      <c r="G1435" s="2">
        <v>18330.899999999998</v>
      </c>
      <c r="H1435" s="15">
        <v>-2.9978254116185092E-2</v>
      </c>
    </row>
    <row r="1436" spans="1:8" ht="13.5" x14ac:dyDescent="0.25">
      <c r="A1436" s="11"/>
      <c r="B1436" s="10">
        <v>44098</v>
      </c>
      <c r="C1436" s="2">
        <v>8.51</v>
      </c>
      <c r="D1436" s="2">
        <v>6.0739999999999998</v>
      </c>
      <c r="E1436" s="2">
        <v>6.3319999999999999</v>
      </c>
      <c r="F1436" s="2">
        <v>5959</v>
      </c>
      <c r="G1436" s="2">
        <v>37732.387999999999</v>
      </c>
      <c r="H1436" s="15">
        <v>-2.7381905524419579E-2</v>
      </c>
    </row>
    <row r="1437" spans="1:8" ht="13.5" x14ac:dyDescent="0.25">
      <c r="A1437" s="11"/>
      <c r="B1437" s="10">
        <v>44099</v>
      </c>
      <c r="C1437" s="2">
        <v>8.74</v>
      </c>
      <c r="D1437" s="2">
        <v>6.2380000000000004</v>
      </c>
      <c r="E1437" s="2">
        <v>6.4459999999999997</v>
      </c>
      <c r="F1437" s="2">
        <v>1219</v>
      </c>
      <c r="G1437" s="2">
        <v>7857.674</v>
      </c>
      <c r="H1437" s="15">
        <v>2.7000329272308297E-2</v>
      </c>
    </row>
    <row r="1438" spans="1:8" ht="13.5" x14ac:dyDescent="0.25">
      <c r="A1438" s="11"/>
      <c r="B1438" s="10">
        <v>44102</v>
      </c>
      <c r="C1438" s="2">
        <v>8.8699999999999992</v>
      </c>
      <c r="D1438" s="2">
        <v>6.3310000000000004</v>
      </c>
      <c r="E1438" s="2">
        <v>6.5389999999999997</v>
      </c>
      <c r="F1438" s="2">
        <v>2086</v>
      </c>
      <c r="G1438" s="2">
        <v>13640.353999999999</v>
      </c>
      <c r="H1438" s="15">
        <v>1.4908624559153569E-2</v>
      </c>
    </row>
    <row r="1439" spans="1:8" ht="13.5" x14ac:dyDescent="0.25">
      <c r="A1439" s="11"/>
      <c r="B1439" s="10">
        <v>44103</v>
      </c>
      <c r="C1439" s="2">
        <v>8.99</v>
      </c>
      <c r="D1439" s="2">
        <v>6.4160000000000004</v>
      </c>
      <c r="E1439" s="2">
        <v>6.4850000000000003</v>
      </c>
      <c r="F1439" s="2">
        <v>10653</v>
      </c>
      <c r="G1439" s="2">
        <v>69084.705000000002</v>
      </c>
      <c r="H1439" s="15">
        <v>1.3425999052282414E-2</v>
      </c>
    </row>
    <row r="1440" spans="1:8" ht="13.5" x14ac:dyDescent="0.25">
      <c r="A1440" s="11"/>
      <c r="B1440" s="10">
        <v>44104</v>
      </c>
      <c r="C1440" s="2">
        <v>8.9</v>
      </c>
      <c r="D1440" s="2">
        <v>6.3520000000000003</v>
      </c>
      <c r="E1440" s="2">
        <v>6.4180000000000001</v>
      </c>
      <c r="F1440" s="2">
        <v>26806</v>
      </c>
      <c r="G1440" s="2">
        <v>172040.908</v>
      </c>
      <c r="H1440" s="15">
        <v>-9.9750623441396593E-3</v>
      </c>
    </row>
    <row r="1441" spans="1:8" ht="13.5" x14ac:dyDescent="0.25">
      <c r="A1441" s="11"/>
      <c r="B1441" s="10">
        <v>44105</v>
      </c>
      <c r="C1441" s="2">
        <v>8.64</v>
      </c>
      <c r="D1441" s="2">
        <v>6.1669999999999998</v>
      </c>
      <c r="E1441" s="2">
        <v>6.524</v>
      </c>
      <c r="F1441" s="2">
        <v>3580</v>
      </c>
      <c r="G1441" s="2">
        <v>23355.920000000002</v>
      </c>
      <c r="H1441" s="15">
        <v>-2.9124685138539119E-2</v>
      </c>
    </row>
    <row r="1442" spans="1:8" ht="13.5" x14ac:dyDescent="0.25">
      <c r="A1442" s="11"/>
      <c r="B1442" s="10">
        <v>44106</v>
      </c>
      <c r="C1442" s="2">
        <v>8.89</v>
      </c>
      <c r="D1442" s="2">
        <v>6.3449999999999998</v>
      </c>
      <c r="E1442" s="2">
        <v>6.4450000000000003</v>
      </c>
      <c r="F1442" s="2">
        <v>1583</v>
      </c>
      <c r="G1442" s="2">
        <v>10202.435000000001</v>
      </c>
      <c r="H1442" s="15">
        <v>2.8863304686233167E-2</v>
      </c>
    </row>
    <row r="1443" spans="1:8" ht="13.5" x14ac:dyDescent="0.25">
      <c r="A1443" s="11"/>
      <c r="B1443" s="10">
        <v>44109</v>
      </c>
      <c r="C1443" s="2">
        <v>8.65</v>
      </c>
      <c r="D1443" s="2">
        <v>6.1740000000000004</v>
      </c>
      <c r="E1443" s="2">
        <v>6.5069999999999997</v>
      </c>
      <c r="F1443" s="2">
        <v>1827</v>
      </c>
      <c r="G1443" s="2">
        <v>11888.288999999999</v>
      </c>
      <c r="H1443" s="15">
        <v>-2.6950354609928982E-2</v>
      </c>
    </row>
    <row r="1444" spans="1:8" ht="13.5" x14ac:dyDescent="0.25">
      <c r="A1444" s="11"/>
      <c r="B1444" s="10">
        <v>44110</v>
      </c>
      <c r="C1444" s="2">
        <v>8.65</v>
      </c>
      <c r="D1444" s="2">
        <v>6.1740000000000004</v>
      </c>
      <c r="E1444" s="2">
        <v>6.3520000000000003</v>
      </c>
      <c r="F1444" s="2">
        <v>3722</v>
      </c>
      <c r="G1444" s="2">
        <v>23642.144</v>
      </c>
      <c r="H1444" s="15">
        <v>0</v>
      </c>
    </row>
    <row r="1445" spans="1:8" ht="13.5" x14ac:dyDescent="0.25">
      <c r="A1445" s="11"/>
      <c r="B1445" s="10">
        <v>44111</v>
      </c>
      <c r="C1445" s="2">
        <v>8.61</v>
      </c>
      <c r="D1445" s="2">
        <v>6.1449999999999996</v>
      </c>
      <c r="E1445" s="2">
        <v>6.3529999999999998</v>
      </c>
      <c r="F1445" s="2">
        <v>10828</v>
      </c>
      <c r="G1445" s="2">
        <v>68790.284</v>
      </c>
      <c r="H1445" s="15">
        <v>-4.6971169420150305E-3</v>
      </c>
    </row>
    <row r="1446" spans="1:8" ht="13.5" x14ac:dyDescent="0.25">
      <c r="A1446" s="11"/>
      <c r="B1446" s="10">
        <v>44112</v>
      </c>
      <c r="C1446" s="2">
        <v>8.61</v>
      </c>
      <c r="D1446" s="2">
        <v>6.1449999999999996</v>
      </c>
      <c r="E1446" s="2">
        <v>6.4359999999999999</v>
      </c>
      <c r="F1446" s="2">
        <v>10710</v>
      </c>
      <c r="G1446" s="2">
        <v>68929.56</v>
      </c>
      <c r="H1446" s="15">
        <v>0</v>
      </c>
    </row>
    <row r="1447" spans="1:8" ht="13.5" x14ac:dyDescent="0.25">
      <c r="A1447" s="11"/>
      <c r="B1447" s="10">
        <v>44113</v>
      </c>
      <c r="C1447" s="2">
        <v>8.6300000000000008</v>
      </c>
      <c r="D1447" s="2">
        <v>6.16</v>
      </c>
      <c r="E1447" s="2">
        <v>6.4180000000000001</v>
      </c>
      <c r="F1447" s="2">
        <v>4499</v>
      </c>
      <c r="G1447" s="2">
        <v>28874.582000000002</v>
      </c>
      <c r="H1447" s="15">
        <v>2.4410089503662442E-3</v>
      </c>
    </row>
    <row r="1448" spans="1:8" ht="13.5" x14ac:dyDescent="0.25">
      <c r="A1448" s="11"/>
      <c r="B1448" s="10">
        <v>44116</v>
      </c>
      <c r="C1448" s="2">
        <v>8.64</v>
      </c>
      <c r="D1448" s="2">
        <v>6.1669999999999998</v>
      </c>
      <c r="E1448" s="2">
        <v>6.5369999999999999</v>
      </c>
      <c r="F1448" s="2">
        <v>1160</v>
      </c>
      <c r="G1448" s="2">
        <v>7582.92</v>
      </c>
      <c r="H1448" s="15">
        <v>1.1363636363635832E-3</v>
      </c>
    </row>
    <row r="1449" spans="1:8" ht="13.5" x14ac:dyDescent="0.25">
      <c r="A1449" s="11"/>
      <c r="B1449" s="10">
        <v>44117</v>
      </c>
      <c r="C1449" s="2">
        <v>8.8699999999999992</v>
      </c>
      <c r="D1449" s="2">
        <v>6.3310000000000004</v>
      </c>
      <c r="E1449" s="2">
        <v>6.5880000000000001</v>
      </c>
      <c r="F1449" s="2">
        <v>33</v>
      </c>
      <c r="G1449" s="2">
        <v>217.404</v>
      </c>
      <c r="H1449" s="15">
        <v>2.6593157126641901E-2</v>
      </c>
    </row>
    <row r="1450" spans="1:8" ht="13.5" x14ac:dyDescent="0.25">
      <c r="A1450" s="11"/>
      <c r="B1450" s="10">
        <v>44118</v>
      </c>
      <c r="C1450" s="2">
        <v>8.8699999999999992</v>
      </c>
      <c r="D1450" s="2">
        <v>6.3310000000000004</v>
      </c>
      <c r="E1450" s="2">
        <v>6.4189999999999996</v>
      </c>
      <c r="F1450" s="2">
        <v>12529</v>
      </c>
      <c r="G1450" s="2">
        <v>80423.650999999998</v>
      </c>
      <c r="H1450" s="15">
        <v>0</v>
      </c>
    </row>
    <row r="1451" spans="1:8" ht="13.5" x14ac:dyDescent="0.25">
      <c r="A1451" s="11"/>
      <c r="B1451" s="10">
        <v>44120</v>
      </c>
      <c r="C1451" s="2">
        <v>8.86</v>
      </c>
      <c r="D1451" s="2">
        <v>6.3239999999999998</v>
      </c>
      <c r="E1451" s="2">
        <v>6.4359999999999999</v>
      </c>
      <c r="F1451" s="2">
        <v>1417</v>
      </c>
      <c r="G1451" s="2">
        <v>9119.8119999999999</v>
      </c>
      <c r="H1451" s="15">
        <v>-1.1056705101880526E-3</v>
      </c>
    </row>
    <row r="1452" spans="1:8" ht="13.5" x14ac:dyDescent="0.25">
      <c r="A1452" s="11"/>
      <c r="B1452" s="10">
        <v>44123</v>
      </c>
      <c r="C1452" s="2">
        <v>8.8000000000000007</v>
      </c>
      <c r="D1452" s="2">
        <v>6.2809999999999997</v>
      </c>
      <c r="E1452" s="2">
        <v>6.4249999999999998</v>
      </c>
      <c r="F1452" s="2">
        <v>2211</v>
      </c>
      <c r="G1452" s="2">
        <v>14205.674999999999</v>
      </c>
      <c r="H1452" s="15">
        <v>-6.7994939911448686E-3</v>
      </c>
    </row>
    <row r="1453" spans="1:8" ht="13.5" x14ac:dyDescent="0.25">
      <c r="A1453" s="11"/>
      <c r="B1453" s="10">
        <v>44124</v>
      </c>
      <c r="C1453" s="2">
        <v>8.65</v>
      </c>
      <c r="D1453" s="2">
        <v>6.1740000000000004</v>
      </c>
      <c r="E1453" s="2">
        <v>6.4249999999999998</v>
      </c>
      <c r="F1453" s="2">
        <v>758</v>
      </c>
      <c r="G1453" s="2">
        <v>4870.1499999999996</v>
      </c>
      <c r="H1453" s="15">
        <v>-1.7035503900652654E-2</v>
      </c>
    </row>
    <row r="1454" spans="1:8" ht="13.5" x14ac:dyDescent="0.25">
      <c r="A1454" s="11"/>
      <c r="B1454" s="10">
        <v>44125</v>
      </c>
      <c r="C1454" s="2">
        <v>8.65</v>
      </c>
      <c r="D1454" s="2">
        <v>6.1740000000000004</v>
      </c>
      <c r="E1454" s="2">
        <v>6.601</v>
      </c>
      <c r="F1454" s="2">
        <v>16024</v>
      </c>
      <c r="G1454" s="2">
        <v>105774.424</v>
      </c>
      <c r="H1454" s="15">
        <v>0</v>
      </c>
    </row>
    <row r="1455" spans="1:8" ht="13.5" x14ac:dyDescent="0.25">
      <c r="A1455" s="11"/>
      <c r="B1455" s="10">
        <v>44126</v>
      </c>
      <c r="C1455" s="2">
        <v>8.65</v>
      </c>
      <c r="D1455" s="2">
        <v>6.1740000000000004</v>
      </c>
      <c r="E1455" s="2">
        <v>6.4459999999999997</v>
      </c>
      <c r="F1455" s="2">
        <v>776</v>
      </c>
      <c r="G1455" s="2">
        <v>5002.0959999999995</v>
      </c>
      <c r="H1455" s="15">
        <v>0</v>
      </c>
    </row>
    <row r="1456" spans="1:8" ht="13.5" x14ac:dyDescent="0.25">
      <c r="A1456" s="11"/>
      <c r="B1456" s="10">
        <v>44127</v>
      </c>
      <c r="C1456" s="2">
        <v>8.68</v>
      </c>
      <c r="D1456" s="2">
        <v>6.1950000000000003</v>
      </c>
      <c r="E1456" s="2">
        <v>6.5510000000000002</v>
      </c>
      <c r="F1456" s="2">
        <v>20</v>
      </c>
      <c r="G1456" s="2">
        <v>131.02000000000001</v>
      </c>
      <c r="H1456" s="15">
        <v>3.4013605442176718E-3</v>
      </c>
    </row>
    <row r="1457" spans="1:8" ht="13.5" x14ac:dyDescent="0.25">
      <c r="A1457" s="11"/>
      <c r="B1457" s="10">
        <v>44130</v>
      </c>
      <c r="C1457" s="2">
        <v>8.6999999999999993</v>
      </c>
      <c r="D1457" s="2">
        <v>6.2089999999999996</v>
      </c>
      <c r="E1457" s="2">
        <v>6.5830000000000002</v>
      </c>
      <c r="F1457" s="2">
        <v>699</v>
      </c>
      <c r="G1457" s="2">
        <v>4601.5169999999998</v>
      </c>
      <c r="H1457" s="15">
        <v>2.2598870056496118E-3</v>
      </c>
    </row>
    <row r="1458" spans="1:8" ht="13.5" x14ac:dyDescent="0.25">
      <c r="A1458" s="11"/>
      <c r="B1458" s="10">
        <v>44131</v>
      </c>
      <c r="C1458" s="2">
        <v>8.9499999999999993</v>
      </c>
      <c r="D1458" s="2">
        <v>6.3879999999999999</v>
      </c>
      <c r="E1458" s="2">
        <v>6.4539999999999997</v>
      </c>
      <c r="F1458" s="2">
        <v>9061</v>
      </c>
      <c r="G1458" s="2">
        <v>58479.693999999996</v>
      </c>
      <c r="H1458" s="15">
        <v>2.8829119020776339E-2</v>
      </c>
    </row>
    <row r="1459" spans="1:8" ht="13.5" x14ac:dyDescent="0.25">
      <c r="A1459" s="11"/>
      <c r="B1459" s="10">
        <v>44132</v>
      </c>
      <c r="C1459" s="2">
        <v>8.69</v>
      </c>
      <c r="D1459" s="2">
        <v>6.202</v>
      </c>
      <c r="E1459" s="2">
        <v>6.4169999999999998</v>
      </c>
      <c r="F1459" s="2">
        <v>17531</v>
      </c>
      <c r="G1459" s="2">
        <v>112496.427</v>
      </c>
      <c r="H1459" s="15">
        <v>-2.9117094552285526E-2</v>
      </c>
    </row>
    <row r="1460" spans="1:8" ht="13.5" x14ac:dyDescent="0.25">
      <c r="A1460" s="11"/>
      <c r="B1460" s="10">
        <v>44134</v>
      </c>
      <c r="C1460" s="2">
        <v>8.64</v>
      </c>
      <c r="D1460" s="2">
        <v>6.1669999999999998</v>
      </c>
      <c r="E1460" s="2">
        <v>6.4169999999999998</v>
      </c>
      <c r="F1460" s="2">
        <v>478</v>
      </c>
      <c r="G1460" s="2">
        <v>3067.326</v>
      </c>
      <c r="H1460" s="15">
        <v>-5.6433408577878331E-3</v>
      </c>
    </row>
    <row r="1461" spans="1:8" ht="13.5" x14ac:dyDescent="0.25">
      <c r="A1461" s="11"/>
      <c r="B1461" s="10">
        <v>44137</v>
      </c>
      <c r="C1461" s="2">
        <v>8.64</v>
      </c>
      <c r="D1461" s="2">
        <v>6.1669999999999998</v>
      </c>
      <c r="E1461" s="2">
        <v>6.5979999999999999</v>
      </c>
      <c r="F1461" s="2">
        <v>2212</v>
      </c>
      <c r="G1461" s="2">
        <v>14594.776</v>
      </c>
      <c r="H1461" s="15">
        <v>0</v>
      </c>
    </row>
    <row r="1462" spans="1:8" ht="13.5" x14ac:dyDescent="0.25">
      <c r="A1462" s="11"/>
      <c r="B1462" s="10">
        <v>44138</v>
      </c>
      <c r="C1462" s="2">
        <v>8.89</v>
      </c>
      <c r="D1462" s="2">
        <v>6.3449999999999998</v>
      </c>
      <c r="E1462" s="2">
        <v>6.5170000000000003</v>
      </c>
      <c r="F1462" s="2">
        <v>544</v>
      </c>
      <c r="G1462" s="2">
        <v>3545.248</v>
      </c>
      <c r="H1462" s="15">
        <v>2.8863304686233167E-2</v>
      </c>
    </row>
    <row r="1463" spans="1:8" ht="13.5" x14ac:dyDescent="0.25">
      <c r="A1463" s="11"/>
      <c r="B1463" s="10">
        <v>44139</v>
      </c>
      <c r="C1463" s="2">
        <v>8.65</v>
      </c>
      <c r="D1463" s="2">
        <v>6.1740000000000004</v>
      </c>
      <c r="E1463" s="2">
        <v>6.5789999999999997</v>
      </c>
      <c r="F1463" s="2">
        <v>1323</v>
      </c>
      <c r="G1463" s="2">
        <v>8704.0169999999998</v>
      </c>
      <c r="H1463" s="15">
        <v>-2.6950354609928982E-2</v>
      </c>
    </row>
    <row r="1464" spans="1:8" ht="13.5" x14ac:dyDescent="0.25">
      <c r="A1464" s="11"/>
      <c r="B1464" s="10">
        <v>44140</v>
      </c>
      <c r="C1464" s="2">
        <v>8.66</v>
      </c>
      <c r="D1464" s="2">
        <v>6.181</v>
      </c>
      <c r="E1464" s="2">
        <v>6.4580000000000002</v>
      </c>
      <c r="F1464" s="2">
        <v>14324</v>
      </c>
      <c r="G1464" s="2">
        <v>92504.392000000007</v>
      </c>
      <c r="H1464" s="15">
        <v>1.1337868480725093E-3</v>
      </c>
    </row>
    <row r="1465" spans="1:8" ht="13.5" x14ac:dyDescent="0.25">
      <c r="A1465" s="11"/>
      <c r="B1465" s="10">
        <v>44141</v>
      </c>
      <c r="C1465" s="2">
        <v>8.98</v>
      </c>
      <c r="D1465" s="2">
        <v>6.4089999999999998</v>
      </c>
      <c r="E1465" s="2">
        <v>6.5410000000000004</v>
      </c>
      <c r="F1465" s="2">
        <v>256</v>
      </c>
      <c r="G1465" s="2">
        <v>1674.4960000000001</v>
      </c>
      <c r="H1465" s="15">
        <v>3.6887235075230507E-2</v>
      </c>
    </row>
    <row r="1466" spans="1:8" ht="13.5" x14ac:dyDescent="0.25">
      <c r="A1466" s="11"/>
      <c r="B1466" s="10">
        <v>44144</v>
      </c>
      <c r="C1466" s="2">
        <v>8.98</v>
      </c>
      <c r="D1466" s="2">
        <v>6.4089999999999998</v>
      </c>
      <c r="E1466" s="2">
        <v>6.67</v>
      </c>
      <c r="F1466" s="2">
        <v>500</v>
      </c>
      <c r="G1466" s="2">
        <v>3335</v>
      </c>
      <c r="H1466" s="15">
        <v>0</v>
      </c>
    </row>
    <row r="1467" spans="1:8" ht="13.5" x14ac:dyDescent="0.25">
      <c r="A1467" s="11"/>
      <c r="B1467" s="10">
        <v>44145</v>
      </c>
      <c r="C1467" s="2">
        <v>8.98</v>
      </c>
      <c r="D1467" s="2">
        <v>6.4089999999999998</v>
      </c>
      <c r="E1467" s="2">
        <v>6.67</v>
      </c>
      <c r="F1467" s="2">
        <v>2</v>
      </c>
      <c r="G1467" s="2">
        <v>13.34</v>
      </c>
      <c r="H1467" s="15">
        <v>0</v>
      </c>
    </row>
    <row r="1468" spans="1:8" ht="13.5" x14ac:dyDescent="0.25">
      <c r="A1468" s="11"/>
      <c r="B1468" s="10">
        <v>44146</v>
      </c>
      <c r="C1468" s="2">
        <v>8.98</v>
      </c>
      <c r="D1468" s="2">
        <v>6.4089999999999998</v>
      </c>
      <c r="E1468" s="2">
        <v>6.6239999999999997</v>
      </c>
      <c r="F1468" s="2">
        <v>14358</v>
      </c>
      <c r="G1468" s="2">
        <v>95107.391999999993</v>
      </c>
      <c r="H1468" s="15">
        <v>0</v>
      </c>
    </row>
    <row r="1469" spans="1:8" ht="13.5" x14ac:dyDescent="0.25">
      <c r="A1469" s="11"/>
      <c r="B1469" s="10">
        <v>44147</v>
      </c>
      <c r="C1469" s="2">
        <v>9.15</v>
      </c>
      <c r="D1469" s="2">
        <v>6.5309999999999997</v>
      </c>
      <c r="E1469" s="2">
        <v>6.6849999999999996</v>
      </c>
      <c r="F1469" s="2">
        <v>2017</v>
      </c>
      <c r="G1469" s="2">
        <v>13483.644999999999</v>
      </c>
      <c r="H1469" s="15">
        <v>1.9035731003276626E-2</v>
      </c>
    </row>
    <row r="1470" spans="1:8" ht="13.5" x14ac:dyDescent="0.25">
      <c r="A1470" s="11"/>
      <c r="B1470" s="10">
        <v>44148</v>
      </c>
      <c r="C1470" s="2">
        <v>9.1199999999999992</v>
      </c>
      <c r="D1470" s="2">
        <v>6.5090000000000003</v>
      </c>
      <c r="E1470" s="2">
        <v>6.6820000000000004</v>
      </c>
      <c r="F1470" s="2">
        <v>20834</v>
      </c>
      <c r="G1470" s="2">
        <v>139212.788</v>
      </c>
      <c r="H1470" s="15">
        <v>-3.3685499923441055E-3</v>
      </c>
    </row>
    <row r="1471" spans="1:8" ht="13.5" x14ac:dyDescent="0.25">
      <c r="A1471" s="11"/>
      <c r="B1471" s="10">
        <v>44151</v>
      </c>
      <c r="C1471" s="2">
        <v>9</v>
      </c>
      <c r="D1471" s="2">
        <v>6.4240000000000004</v>
      </c>
      <c r="E1471" s="2">
        <v>6.6840000000000002</v>
      </c>
      <c r="F1471" s="2">
        <v>23618</v>
      </c>
      <c r="G1471" s="2">
        <v>157862.712</v>
      </c>
      <c r="H1471" s="15">
        <v>-1.3058841603933009E-2</v>
      </c>
    </row>
    <row r="1472" spans="1:8" ht="13.5" x14ac:dyDescent="0.25">
      <c r="A1472" s="11"/>
      <c r="B1472" s="10">
        <v>44152</v>
      </c>
      <c r="C1472" s="2">
        <v>9</v>
      </c>
      <c r="D1472" s="2">
        <v>6.4240000000000004</v>
      </c>
      <c r="E1472" s="2">
        <v>6.6820000000000004</v>
      </c>
      <c r="F1472" s="2">
        <v>8868</v>
      </c>
      <c r="G1472" s="2">
        <v>59255.976000000002</v>
      </c>
      <c r="H1472" s="15">
        <v>0</v>
      </c>
    </row>
    <row r="1473" spans="1:8" ht="13.5" x14ac:dyDescent="0.25">
      <c r="A1473" s="11"/>
      <c r="B1473" s="10">
        <v>44153</v>
      </c>
      <c r="C1473" s="2">
        <v>9.1199999999999992</v>
      </c>
      <c r="D1473" s="2">
        <v>6.5090000000000003</v>
      </c>
      <c r="E1473" s="2">
        <v>6.7050000000000001</v>
      </c>
      <c r="F1473" s="2">
        <v>6326</v>
      </c>
      <c r="G1473" s="2">
        <v>42415.83</v>
      </c>
      <c r="H1473" s="15">
        <v>1.3231631382316308E-2</v>
      </c>
    </row>
    <row r="1474" spans="1:8" ht="13.5" x14ac:dyDescent="0.25">
      <c r="A1474" s="11"/>
      <c r="B1474" s="10">
        <v>44154</v>
      </c>
      <c r="C1474" s="2">
        <v>9.14</v>
      </c>
      <c r="D1474" s="2">
        <v>6.524</v>
      </c>
      <c r="E1474" s="2">
        <v>6.7220000000000004</v>
      </c>
      <c r="F1474" s="2">
        <v>16636</v>
      </c>
      <c r="G1474" s="2">
        <v>111827.19200000001</v>
      </c>
      <c r="H1474" s="15">
        <v>2.3045014595175417E-3</v>
      </c>
    </row>
    <row r="1475" spans="1:8" ht="13.5" x14ac:dyDescent="0.25">
      <c r="A1475" s="11"/>
      <c r="B1475" s="10">
        <v>44155</v>
      </c>
      <c r="C1475" s="2">
        <v>9.26</v>
      </c>
      <c r="D1475" s="2">
        <v>6.609</v>
      </c>
      <c r="E1475" s="2">
        <v>6.6970000000000001</v>
      </c>
      <c r="F1475" s="2">
        <v>62613</v>
      </c>
      <c r="G1475" s="2">
        <v>419319.261</v>
      </c>
      <c r="H1475" s="15">
        <v>1.3028816676885342E-2</v>
      </c>
    </row>
    <row r="1476" spans="1:8" ht="13.5" x14ac:dyDescent="0.25">
      <c r="A1476" s="11"/>
      <c r="B1476" s="10">
        <v>44158</v>
      </c>
      <c r="C1476" s="2">
        <v>9.01</v>
      </c>
      <c r="D1476" s="2">
        <v>6.431</v>
      </c>
      <c r="E1476" s="2">
        <v>6.6840000000000002</v>
      </c>
      <c r="F1476" s="2">
        <v>6643</v>
      </c>
      <c r="G1476" s="2">
        <v>44401.811999999998</v>
      </c>
      <c r="H1476" s="15">
        <v>-2.6932970192162193E-2</v>
      </c>
    </row>
    <row r="1477" spans="1:8" ht="13.5" x14ac:dyDescent="0.25">
      <c r="A1477" s="11"/>
      <c r="B1477" s="10">
        <v>44159</v>
      </c>
      <c r="C1477" s="2">
        <v>9.15</v>
      </c>
      <c r="D1477" s="2">
        <v>6.5309999999999997</v>
      </c>
      <c r="E1477" s="2">
        <v>6.7859999999999996</v>
      </c>
      <c r="F1477" s="2">
        <v>4830</v>
      </c>
      <c r="G1477" s="2">
        <v>32776.379999999997</v>
      </c>
      <c r="H1477" s="15">
        <v>1.5549681231534699E-2</v>
      </c>
    </row>
    <row r="1478" spans="1:8" ht="13.5" x14ac:dyDescent="0.25">
      <c r="A1478" s="11"/>
      <c r="B1478" s="10">
        <v>44160</v>
      </c>
      <c r="C1478" s="2">
        <v>9.2799999999999994</v>
      </c>
      <c r="D1478" s="2">
        <v>6.6230000000000002</v>
      </c>
      <c r="E1478" s="2">
        <v>6.76</v>
      </c>
      <c r="F1478" s="2">
        <v>1642</v>
      </c>
      <c r="G1478" s="2">
        <v>11099.92</v>
      </c>
      <c r="H1478" s="15">
        <v>1.4086663604348572E-2</v>
      </c>
    </row>
    <row r="1479" spans="1:8" ht="13.5" x14ac:dyDescent="0.25">
      <c r="A1479" s="11"/>
      <c r="B1479" s="10">
        <v>44161</v>
      </c>
      <c r="C1479" s="2">
        <v>9.1</v>
      </c>
      <c r="D1479" s="2">
        <v>6.4950000000000001</v>
      </c>
      <c r="E1479" s="2">
        <v>6.73</v>
      </c>
      <c r="F1479" s="2">
        <v>3151</v>
      </c>
      <c r="G1479" s="2">
        <v>21206.23</v>
      </c>
      <c r="H1479" s="15">
        <v>-1.9326589158991409E-2</v>
      </c>
    </row>
    <row r="1480" spans="1:8" ht="13.5" x14ac:dyDescent="0.25">
      <c r="A1480" s="11"/>
      <c r="B1480" s="10">
        <v>44162</v>
      </c>
      <c r="C1480" s="2">
        <v>9.0500000000000007</v>
      </c>
      <c r="D1480" s="2">
        <v>6.4589999999999996</v>
      </c>
      <c r="E1480" s="2">
        <v>6.7069999999999999</v>
      </c>
      <c r="F1480" s="2">
        <v>946</v>
      </c>
      <c r="G1480" s="2">
        <v>6344.8220000000001</v>
      </c>
      <c r="H1480" s="15">
        <v>-5.5427251732102353E-3</v>
      </c>
    </row>
    <row r="1481" spans="1:8" ht="13.5" x14ac:dyDescent="0.25">
      <c r="A1481" s="11"/>
      <c r="B1481" s="10">
        <v>44165</v>
      </c>
      <c r="C1481" s="2">
        <v>9.0299999999999994</v>
      </c>
      <c r="D1481" s="2">
        <v>6.4450000000000003</v>
      </c>
      <c r="E1481" s="2">
        <v>6.7169999999999996</v>
      </c>
      <c r="F1481" s="2">
        <v>2502</v>
      </c>
      <c r="G1481" s="2">
        <v>16805.933999999997</v>
      </c>
      <c r="H1481" s="15">
        <v>-2.1675181916704363E-3</v>
      </c>
    </row>
    <row r="1482" spans="1:8" ht="13.5" x14ac:dyDescent="0.25">
      <c r="A1482" s="11"/>
      <c r="B1482" s="10">
        <v>44166</v>
      </c>
      <c r="C1482" s="2">
        <v>9.18</v>
      </c>
      <c r="D1482" s="2">
        <v>6.5519999999999996</v>
      </c>
      <c r="E1482" s="2">
        <v>6.7089999999999996</v>
      </c>
      <c r="F1482" s="2">
        <v>2500</v>
      </c>
      <c r="G1482" s="2">
        <v>16772.5</v>
      </c>
      <c r="H1482" s="15">
        <v>1.6602017067494076E-2</v>
      </c>
    </row>
    <row r="1483" spans="1:8" ht="13.5" x14ac:dyDescent="0.25">
      <c r="A1483" s="11"/>
      <c r="B1483" s="10">
        <v>44167</v>
      </c>
      <c r="C1483" s="2">
        <v>9.09</v>
      </c>
      <c r="D1483" s="2">
        <v>6.4880000000000004</v>
      </c>
      <c r="E1483" s="2">
        <v>6.73</v>
      </c>
      <c r="F1483" s="2">
        <v>3043</v>
      </c>
      <c r="G1483" s="2">
        <v>20479.390000000003</v>
      </c>
      <c r="H1483" s="15">
        <v>-9.7680097680096414E-3</v>
      </c>
    </row>
    <row r="1484" spans="1:8" ht="13.5" x14ac:dyDescent="0.25">
      <c r="A1484" s="11"/>
      <c r="B1484" s="10">
        <v>44168</v>
      </c>
      <c r="C1484" s="2">
        <v>9.06</v>
      </c>
      <c r="D1484" s="2">
        <v>6.4660000000000002</v>
      </c>
      <c r="E1484" s="2">
        <v>6.7050000000000001</v>
      </c>
      <c r="F1484" s="2">
        <v>3371</v>
      </c>
      <c r="G1484" s="2">
        <v>22602.555</v>
      </c>
      <c r="H1484" s="15">
        <v>-3.3908754623921456E-3</v>
      </c>
    </row>
    <row r="1485" spans="1:8" ht="13.5" x14ac:dyDescent="0.25">
      <c r="A1485" s="11"/>
      <c r="B1485" s="10">
        <v>44169</v>
      </c>
      <c r="C1485" s="2">
        <v>9.0500000000000007</v>
      </c>
      <c r="D1485" s="2">
        <v>6.4589999999999996</v>
      </c>
      <c r="E1485" s="2">
        <v>6.891</v>
      </c>
      <c r="F1485" s="2">
        <v>1235</v>
      </c>
      <c r="G1485" s="2">
        <v>8510.3850000000002</v>
      </c>
      <c r="H1485" s="15">
        <v>-1.0825858335911786E-3</v>
      </c>
    </row>
    <row r="1486" spans="1:8" ht="13.5" x14ac:dyDescent="0.25">
      <c r="A1486" s="11"/>
      <c r="B1486" s="10">
        <v>44172</v>
      </c>
      <c r="C1486" s="2">
        <v>9.25</v>
      </c>
      <c r="D1486" s="2">
        <v>6.6020000000000003</v>
      </c>
      <c r="E1486" s="2">
        <v>0</v>
      </c>
      <c r="F1486" s="2">
        <v>0</v>
      </c>
      <c r="G1486" s="2">
        <v>0</v>
      </c>
      <c r="H1486" s="15">
        <v>2.2139650100634879E-2</v>
      </c>
    </row>
    <row r="1487" spans="1:8" ht="13.5" x14ac:dyDescent="0.25">
      <c r="A1487" s="11"/>
      <c r="B1487" s="10">
        <v>44173</v>
      </c>
      <c r="C1487" s="2">
        <v>9.25</v>
      </c>
      <c r="D1487" s="2">
        <v>6.6020000000000003</v>
      </c>
      <c r="E1487" s="2">
        <v>6.7309999999999999</v>
      </c>
      <c r="F1487" s="2">
        <v>7994</v>
      </c>
      <c r="G1487" s="2">
        <v>53807.614000000001</v>
      </c>
      <c r="H1487" s="15">
        <v>0</v>
      </c>
    </row>
    <row r="1488" spans="1:8" ht="13.5" x14ac:dyDescent="0.25">
      <c r="A1488" s="11"/>
      <c r="B1488" s="10">
        <v>44174</v>
      </c>
      <c r="C1488" s="2">
        <v>9.07</v>
      </c>
      <c r="D1488" s="2">
        <v>6.4740000000000002</v>
      </c>
      <c r="E1488" s="2">
        <v>6.7370000000000001</v>
      </c>
      <c r="F1488" s="2">
        <v>2203</v>
      </c>
      <c r="G1488" s="2">
        <v>14841.611000000001</v>
      </c>
      <c r="H1488" s="15">
        <v>-1.9388064222962756E-2</v>
      </c>
    </row>
    <row r="1489" spans="1:8" ht="13.5" x14ac:dyDescent="0.25">
      <c r="A1489" s="11"/>
      <c r="B1489" s="10">
        <v>44175</v>
      </c>
      <c r="C1489" s="2">
        <v>9.09</v>
      </c>
      <c r="D1489" s="2">
        <v>6.4880000000000004</v>
      </c>
      <c r="E1489" s="2">
        <v>6.6870000000000003</v>
      </c>
      <c r="F1489" s="2">
        <v>15996</v>
      </c>
      <c r="G1489" s="2">
        <v>106965.25200000001</v>
      </c>
      <c r="H1489" s="15">
        <v>2.1624961383997889E-3</v>
      </c>
    </row>
    <row r="1490" spans="1:8" ht="13.5" x14ac:dyDescent="0.25">
      <c r="A1490" s="11"/>
      <c r="B1490" s="10">
        <v>44176</v>
      </c>
      <c r="C1490" s="2">
        <v>9.02</v>
      </c>
      <c r="D1490" s="2">
        <v>6.4379999999999997</v>
      </c>
      <c r="E1490" s="2">
        <v>6.7060000000000004</v>
      </c>
      <c r="F1490" s="2">
        <v>14</v>
      </c>
      <c r="G1490" s="2">
        <v>93.884</v>
      </c>
      <c r="H1490" s="15">
        <v>-7.7065351418003558E-3</v>
      </c>
    </row>
    <row r="1491" spans="1:8" ht="13.5" x14ac:dyDescent="0.25">
      <c r="A1491" s="11"/>
      <c r="B1491" s="10">
        <v>44179</v>
      </c>
      <c r="C1491" s="2">
        <v>9.1999999999999993</v>
      </c>
      <c r="D1491" s="2">
        <v>6.5659999999999998</v>
      </c>
      <c r="E1491" s="2">
        <v>6.6980000000000004</v>
      </c>
      <c r="F1491" s="2">
        <v>1110</v>
      </c>
      <c r="G1491" s="2">
        <v>7434.7800000000007</v>
      </c>
      <c r="H1491" s="15">
        <v>1.9881950916433695E-2</v>
      </c>
    </row>
    <row r="1492" spans="1:8" ht="13.5" x14ac:dyDescent="0.25">
      <c r="A1492" s="11"/>
      <c r="B1492" s="10">
        <v>44180</v>
      </c>
      <c r="C1492" s="2">
        <v>9.1</v>
      </c>
      <c r="D1492" s="2">
        <v>6.4950000000000001</v>
      </c>
      <c r="E1492" s="2">
        <v>6.6870000000000003</v>
      </c>
      <c r="F1492" s="2">
        <v>3640</v>
      </c>
      <c r="G1492" s="2">
        <v>24340.68</v>
      </c>
      <c r="H1492" s="15">
        <v>-1.0813280536094995E-2</v>
      </c>
    </row>
    <row r="1493" spans="1:8" ht="13.5" x14ac:dyDescent="0.25">
      <c r="A1493" s="11"/>
      <c r="B1493" s="10">
        <v>44181</v>
      </c>
      <c r="C1493" s="2">
        <v>9.0299999999999994</v>
      </c>
      <c r="D1493" s="2">
        <v>6.4450000000000003</v>
      </c>
      <c r="E1493" s="2">
        <v>6.7069999999999999</v>
      </c>
      <c r="F1493" s="2">
        <v>7903</v>
      </c>
      <c r="G1493" s="2">
        <v>53005.421000000002</v>
      </c>
      <c r="H1493" s="15">
        <v>-7.6982294072363081E-3</v>
      </c>
    </row>
    <row r="1494" spans="1:8" ht="13.5" x14ac:dyDescent="0.25">
      <c r="A1494" s="11"/>
      <c r="B1494" s="10">
        <v>44182</v>
      </c>
      <c r="C1494" s="2">
        <v>9.0299999999999994</v>
      </c>
      <c r="D1494" s="2">
        <v>6.4450000000000003</v>
      </c>
      <c r="E1494" s="2">
        <v>6.7069999999999999</v>
      </c>
      <c r="F1494" s="2">
        <v>6769</v>
      </c>
      <c r="G1494" s="2">
        <v>45399.682999999997</v>
      </c>
      <c r="H1494" s="15">
        <v>0</v>
      </c>
    </row>
    <row r="1495" spans="1:8" ht="13.5" x14ac:dyDescent="0.25">
      <c r="A1495" s="11"/>
      <c r="B1495" s="10">
        <v>44183</v>
      </c>
      <c r="C1495" s="2">
        <v>9.0299999999999994</v>
      </c>
      <c r="D1495" s="2">
        <v>6.4450000000000003</v>
      </c>
      <c r="E1495" s="2">
        <v>6.6890000000000001</v>
      </c>
      <c r="F1495" s="2">
        <v>491</v>
      </c>
      <c r="G1495" s="2">
        <v>3284.299</v>
      </c>
      <c r="H1495" s="15">
        <v>0</v>
      </c>
    </row>
    <row r="1496" spans="1:8" ht="13.5" x14ac:dyDescent="0.25">
      <c r="A1496" s="11"/>
      <c r="B1496" s="10">
        <v>44186</v>
      </c>
      <c r="C1496" s="2">
        <v>9.0299999999999994</v>
      </c>
      <c r="D1496" s="2">
        <v>6.4450000000000003</v>
      </c>
      <c r="E1496" s="2">
        <v>6.7119999999999997</v>
      </c>
      <c r="F1496" s="2">
        <v>939</v>
      </c>
      <c r="G1496" s="2">
        <v>6302.5680000000002</v>
      </c>
      <c r="H1496" s="15">
        <v>0</v>
      </c>
    </row>
    <row r="1497" spans="1:8" ht="13.5" x14ac:dyDescent="0.25">
      <c r="A1497" s="11"/>
      <c r="B1497" s="10">
        <v>44187</v>
      </c>
      <c r="C1497" s="2">
        <v>9.0500000000000007</v>
      </c>
      <c r="D1497" s="2">
        <v>6.4589999999999996</v>
      </c>
      <c r="E1497" s="2">
        <v>6.7240000000000002</v>
      </c>
      <c r="F1497" s="2">
        <v>1684</v>
      </c>
      <c r="G1497" s="2">
        <v>11323.216</v>
      </c>
      <c r="H1497" s="15">
        <v>2.1722265321953991E-3</v>
      </c>
    </row>
    <row r="1498" spans="1:8" ht="13.5" x14ac:dyDescent="0.25">
      <c r="A1498" s="11"/>
      <c r="B1498" s="10">
        <v>44188</v>
      </c>
      <c r="C1498" s="2">
        <v>9.0500000000000007</v>
      </c>
      <c r="D1498" s="2">
        <v>6.4589999999999996</v>
      </c>
      <c r="E1498" s="2">
        <v>6.7220000000000004</v>
      </c>
      <c r="F1498" s="2">
        <v>1050</v>
      </c>
      <c r="G1498" s="2">
        <v>7058.1</v>
      </c>
      <c r="H1498" s="15">
        <v>0</v>
      </c>
    </row>
    <row r="1499" spans="1:8" ht="13.5" x14ac:dyDescent="0.25">
      <c r="A1499" s="11"/>
      <c r="B1499" s="10">
        <v>44189</v>
      </c>
      <c r="C1499" s="2">
        <v>9.0500000000000007</v>
      </c>
      <c r="D1499" s="2">
        <v>6.4589999999999996</v>
      </c>
      <c r="E1499" s="2">
        <v>6.7009999999999996</v>
      </c>
      <c r="F1499" s="2">
        <v>2461</v>
      </c>
      <c r="G1499" s="2">
        <v>16491.161</v>
      </c>
      <c r="H1499" s="15">
        <v>0</v>
      </c>
    </row>
    <row r="1500" spans="1:8" ht="13.5" x14ac:dyDescent="0.25">
      <c r="A1500" s="11"/>
      <c r="B1500" s="10">
        <v>44190</v>
      </c>
      <c r="C1500" s="2">
        <v>9.02</v>
      </c>
      <c r="D1500" s="2">
        <v>6.4379999999999997</v>
      </c>
      <c r="E1500" s="2">
        <v>6.7729999999999997</v>
      </c>
      <c r="F1500" s="2">
        <v>1180</v>
      </c>
      <c r="G1500" s="2">
        <v>7992.1399999999994</v>
      </c>
      <c r="H1500" s="15">
        <v>-3.2512772875057916E-3</v>
      </c>
    </row>
    <row r="1501" spans="1:8" ht="13.5" x14ac:dyDescent="0.25">
      <c r="A1501" s="11"/>
      <c r="B1501" s="10">
        <v>44193</v>
      </c>
      <c r="C1501" s="2">
        <v>9.1999999999999993</v>
      </c>
      <c r="D1501" s="2">
        <v>6.5659999999999998</v>
      </c>
      <c r="E1501" s="2">
        <v>6.7089999999999996</v>
      </c>
      <c r="F1501" s="2">
        <v>149</v>
      </c>
      <c r="G1501" s="2">
        <v>999.64099999999996</v>
      </c>
      <c r="H1501" s="15">
        <v>1.9881950916433695E-2</v>
      </c>
    </row>
    <row r="1502" spans="1:8" ht="13.5" x14ac:dyDescent="0.25">
      <c r="A1502" s="11"/>
      <c r="B1502" s="10">
        <v>44194</v>
      </c>
      <c r="C1502" s="2">
        <v>9.1999999999999993</v>
      </c>
      <c r="D1502" s="2">
        <v>6.5659999999999998</v>
      </c>
      <c r="E1502" s="2">
        <v>6.6840000000000002</v>
      </c>
      <c r="F1502" s="2">
        <v>1058</v>
      </c>
      <c r="G1502" s="2">
        <v>7071.6720000000005</v>
      </c>
      <c r="H1502" s="15">
        <v>0</v>
      </c>
    </row>
    <row r="1503" spans="1:8" ht="13.5" x14ac:dyDescent="0.25">
      <c r="A1503" s="11"/>
      <c r="B1503" s="10">
        <v>44195</v>
      </c>
      <c r="C1503" s="2">
        <v>9</v>
      </c>
      <c r="D1503" s="2">
        <v>6.4240000000000004</v>
      </c>
      <c r="E1503" s="2">
        <v>6.7549999999999999</v>
      </c>
      <c r="F1503" s="2">
        <v>2675</v>
      </c>
      <c r="G1503" s="2">
        <v>18069.625</v>
      </c>
      <c r="H1503" s="15">
        <v>-2.1626561072189989E-2</v>
      </c>
    </row>
    <row r="1504" spans="1:8" ht="13.5" x14ac:dyDescent="0.25">
      <c r="A1504" s="11"/>
      <c r="B1504" s="10">
        <v>44196</v>
      </c>
      <c r="C1504" s="2">
        <v>9.19</v>
      </c>
      <c r="D1504" s="2">
        <v>6.5590000000000002</v>
      </c>
      <c r="E1504" s="2">
        <v>6.641</v>
      </c>
      <c r="F1504" s="2">
        <v>2945</v>
      </c>
      <c r="G1504" s="2">
        <v>19557.744999999999</v>
      </c>
      <c r="H1504" s="15">
        <v>2.1014943960149406E-2</v>
      </c>
    </row>
    <row r="1505" spans="1:8" ht="13.5" x14ac:dyDescent="0.25">
      <c r="A1505" s="11"/>
      <c r="B1505" s="10">
        <v>44200</v>
      </c>
      <c r="C1505" s="2">
        <v>8.93</v>
      </c>
      <c r="D1505" s="2">
        <v>6.3739999999999997</v>
      </c>
      <c r="E1505" s="2">
        <v>6.4660000000000002</v>
      </c>
      <c r="F1505" s="2">
        <v>2241</v>
      </c>
      <c r="G1505" s="2">
        <v>14490.306</v>
      </c>
      <c r="H1505" s="15">
        <v>-2.8205519134014406E-2</v>
      </c>
    </row>
    <row r="1506" spans="1:8" ht="13.5" x14ac:dyDescent="0.25">
      <c r="A1506" s="11"/>
      <c r="B1506" s="10">
        <v>44201</v>
      </c>
      <c r="C1506" s="2">
        <v>8.6999999999999993</v>
      </c>
      <c r="D1506" s="2">
        <v>6.2089999999999996</v>
      </c>
      <c r="E1506" s="2">
        <v>6.2990000000000004</v>
      </c>
      <c r="F1506" s="2">
        <v>7971</v>
      </c>
      <c r="G1506" s="2">
        <v>50209.329000000005</v>
      </c>
      <c r="H1506" s="15">
        <v>-2.5886413555067468E-2</v>
      </c>
    </row>
    <row r="1507" spans="1:8" ht="13.5" x14ac:dyDescent="0.25">
      <c r="A1507" s="11"/>
      <c r="B1507" s="10">
        <v>44202</v>
      </c>
      <c r="C1507" s="2">
        <v>8.44</v>
      </c>
      <c r="D1507" s="2">
        <v>6.024</v>
      </c>
      <c r="E1507" s="2">
        <v>6.2750000000000004</v>
      </c>
      <c r="F1507" s="2">
        <v>5222</v>
      </c>
      <c r="G1507" s="2">
        <v>32768.050000000003</v>
      </c>
      <c r="H1507" s="15">
        <v>-2.9795458205830187E-2</v>
      </c>
    </row>
    <row r="1508" spans="1:8" ht="13.5" x14ac:dyDescent="0.25">
      <c r="A1508" s="11"/>
      <c r="B1508" s="10">
        <v>44203</v>
      </c>
      <c r="C1508" s="2">
        <v>8.3000000000000007</v>
      </c>
      <c r="D1508" s="2">
        <v>5.9240000000000004</v>
      </c>
      <c r="E1508" s="2">
        <v>6.165</v>
      </c>
      <c r="F1508" s="2">
        <v>787</v>
      </c>
      <c r="G1508" s="2">
        <v>4851.8550000000005</v>
      </c>
      <c r="H1508" s="15">
        <v>-1.6600265604249608E-2</v>
      </c>
    </row>
    <row r="1509" spans="1:8" ht="13.5" x14ac:dyDescent="0.25">
      <c r="A1509" s="11"/>
      <c r="B1509" s="10">
        <v>44204</v>
      </c>
      <c r="C1509" s="2">
        <v>8.3000000000000007</v>
      </c>
      <c r="D1509" s="2">
        <v>5.9240000000000004</v>
      </c>
      <c r="E1509" s="2">
        <v>6.0380000000000003</v>
      </c>
      <c r="F1509" s="2">
        <v>13620</v>
      </c>
      <c r="G1509" s="2">
        <v>82237.56</v>
      </c>
      <c r="H1509" s="15">
        <v>0</v>
      </c>
    </row>
    <row r="1510" spans="1:8" ht="13.5" x14ac:dyDescent="0.25">
      <c r="A1510" s="11"/>
      <c r="B1510" s="10">
        <v>44207</v>
      </c>
      <c r="C1510" s="2">
        <v>8.17</v>
      </c>
      <c r="D1510" s="2">
        <v>5.8310000000000004</v>
      </c>
      <c r="E1510" s="2">
        <v>6.0119999999999996</v>
      </c>
      <c r="F1510" s="2">
        <v>1539</v>
      </c>
      <c r="G1510" s="2">
        <v>9252.4679999999989</v>
      </c>
      <c r="H1510" s="15">
        <v>-1.5698852126941248E-2</v>
      </c>
    </row>
    <row r="1511" spans="1:8" ht="13.5" x14ac:dyDescent="0.25">
      <c r="A1511" s="11"/>
      <c r="B1511" s="10">
        <v>44208</v>
      </c>
      <c r="C1511" s="2">
        <v>8.07</v>
      </c>
      <c r="D1511" s="2">
        <v>5.76</v>
      </c>
      <c r="E1511" s="2">
        <v>5.9950000000000001</v>
      </c>
      <c r="F1511" s="2">
        <v>2431</v>
      </c>
      <c r="G1511" s="2">
        <v>14573.845000000001</v>
      </c>
      <c r="H1511" s="15">
        <v>-1.2176299091065103E-2</v>
      </c>
    </row>
    <row r="1512" spans="1:8" ht="13.5" x14ac:dyDescent="0.25">
      <c r="A1512" s="11"/>
      <c r="B1512" s="10">
        <v>44209</v>
      </c>
      <c r="C1512" s="2">
        <v>8.07</v>
      </c>
      <c r="D1512" s="2">
        <v>5.76</v>
      </c>
      <c r="E1512" s="2">
        <v>5.9169999999999998</v>
      </c>
      <c r="F1512" s="2">
        <v>121</v>
      </c>
      <c r="G1512" s="2">
        <v>715.95699999999999</v>
      </c>
      <c r="H1512" s="15">
        <v>0</v>
      </c>
    </row>
    <row r="1513" spans="1:8" ht="13.5" x14ac:dyDescent="0.25">
      <c r="A1513" s="11"/>
      <c r="B1513" s="10">
        <v>44211</v>
      </c>
      <c r="C1513" s="2">
        <v>8.07</v>
      </c>
      <c r="D1513" s="2">
        <v>5.76</v>
      </c>
      <c r="E1513" s="2">
        <v>5.9939999999999998</v>
      </c>
      <c r="F1513" s="2">
        <v>82</v>
      </c>
      <c r="G1513" s="2">
        <v>491.50799999999998</v>
      </c>
      <c r="H1513" s="15">
        <v>0</v>
      </c>
    </row>
    <row r="1514" spans="1:8" ht="13.5" x14ac:dyDescent="0.25">
      <c r="A1514" s="11"/>
      <c r="B1514" s="10">
        <v>44214</v>
      </c>
      <c r="C1514" s="2">
        <v>8.06</v>
      </c>
      <c r="D1514" s="2">
        <v>5.7530000000000001</v>
      </c>
      <c r="E1514" s="2">
        <v>5.9939999999999998</v>
      </c>
      <c r="F1514" s="2">
        <v>1996</v>
      </c>
      <c r="G1514" s="2">
        <v>11964.023999999999</v>
      </c>
      <c r="H1514" s="15">
        <v>-1.215277777777721E-3</v>
      </c>
    </row>
    <row r="1515" spans="1:8" ht="13.5" x14ac:dyDescent="0.25">
      <c r="A1515" s="11"/>
      <c r="B1515" s="10">
        <v>44215</v>
      </c>
      <c r="C1515" s="2">
        <v>8.1</v>
      </c>
      <c r="D1515" s="2">
        <v>5.7809999999999997</v>
      </c>
      <c r="E1515" s="2">
        <v>6.1269999999999998</v>
      </c>
      <c r="F1515" s="2">
        <v>1</v>
      </c>
      <c r="G1515" s="2">
        <v>6.1269999999999998</v>
      </c>
      <c r="H1515" s="15">
        <v>4.8670258995306068E-3</v>
      </c>
    </row>
    <row r="1516" spans="1:8" ht="13.5" x14ac:dyDescent="0.25">
      <c r="A1516" s="11"/>
      <c r="B1516" s="10">
        <v>44216</v>
      </c>
      <c r="C1516" s="2">
        <v>8.25</v>
      </c>
      <c r="D1516" s="2">
        <v>5.8879999999999999</v>
      </c>
      <c r="E1516" s="2">
        <v>5.9539999999999997</v>
      </c>
      <c r="F1516" s="2">
        <v>842</v>
      </c>
      <c r="G1516" s="2">
        <v>5013.268</v>
      </c>
      <c r="H1516" s="15">
        <v>1.850890849334029E-2</v>
      </c>
    </row>
    <row r="1517" spans="1:8" ht="13.5" x14ac:dyDescent="0.25">
      <c r="A1517" s="11"/>
      <c r="B1517" s="10">
        <v>44217</v>
      </c>
      <c r="C1517" s="2">
        <v>8.01</v>
      </c>
      <c r="D1517" s="2">
        <v>5.7169999999999996</v>
      </c>
      <c r="E1517" s="2">
        <v>5.915</v>
      </c>
      <c r="F1517" s="2">
        <v>864</v>
      </c>
      <c r="G1517" s="2">
        <v>5110.5600000000004</v>
      </c>
      <c r="H1517" s="15">
        <v>-2.9042119565217437E-2</v>
      </c>
    </row>
    <row r="1518" spans="1:8" ht="13.5" x14ac:dyDescent="0.25">
      <c r="A1518" s="11"/>
      <c r="B1518" s="10">
        <v>44218</v>
      </c>
      <c r="C1518" s="2">
        <v>7.9</v>
      </c>
      <c r="D1518" s="2">
        <v>5.6390000000000002</v>
      </c>
      <c r="E1518" s="2">
        <v>5.867</v>
      </c>
      <c r="F1518" s="2">
        <v>100</v>
      </c>
      <c r="G1518" s="2">
        <v>586.70000000000005</v>
      </c>
      <c r="H1518" s="15">
        <v>-1.3643519328318945E-2</v>
      </c>
    </row>
    <row r="1519" spans="1:8" ht="13.5" x14ac:dyDescent="0.25">
      <c r="A1519" s="11"/>
      <c r="B1519" s="10">
        <v>44221</v>
      </c>
      <c r="C1519" s="2">
        <v>7.9</v>
      </c>
      <c r="D1519" s="2">
        <v>5.6390000000000002</v>
      </c>
      <c r="E1519" s="2">
        <v>5.7270000000000003</v>
      </c>
      <c r="F1519" s="2">
        <v>1891</v>
      </c>
      <c r="G1519" s="2">
        <v>10829.757000000001</v>
      </c>
      <c r="H1519" s="15">
        <v>0</v>
      </c>
    </row>
    <row r="1520" spans="1:8" ht="13.5" x14ac:dyDescent="0.25">
      <c r="A1520" s="11"/>
      <c r="B1520" s="10">
        <v>44222</v>
      </c>
      <c r="C1520" s="2">
        <v>7.89</v>
      </c>
      <c r="D1520" s="2">
        <v>5.6310000000000002</v>
      </c>
      <c r="E1520" s="2">
        <v>5.8410000000000002</v>
      </c>
      <c r="F1520" s="2">
        <v>1869</v>
      </c>
      <c r="G1520" s="2">
        <v>10916.829</v>
      </c>
      <c r="H1520" s="15">
        <v>-1.4186912573151279E-3</v>
      </c>
    </row>
    <row r="1521" spans="1:8" ht="13.5" x14ac:dyDescent="0.25">
      <c r="A1521" s="11"/>
      <c r="B1521" s="10">
        <v>44223</v>
      </c>
      <c r="C1521" s="2">
        <v>7.88</v>
      </c>
      <c r="D1521" s="2">
        <v>5.6239999999999997</v>
      </c>
      <c r="E1521" s="2">
        <v>5.9889999999999999</v>
      </c>
      <c r="F1521" s="2">
        <v>17418</v>
      </c>
      <c r="G1521" s="2">
        <v>104316.402</v>
      </c>
      <c r="H1521" s="15">
        <v>-1.2431184514296858E-3</v>
      </c>
    </row>
    <row r="1522" spans="1:8" ht="13.5" x14ac:dyDescent="0.25">
      <c r="A1522" s="11"/>
      <c r="B1522" s="10">
        <v>44224</v>
      </c>
      <c r="C1522" s="2">
        <v>8.1</v>
      </c>
      <c r="D1522" s="2">
        <v>5.7809999999999997</v>
      </c>
      <c r="E1522" s="2">
        <v>5.9690000000000003</v>
      </c>
      <c r="F1522" s="2">
        <v>151</v>
      </c>
      <c r="G1522" s="2">
        <v>901.31900000000007</v>
      </c>
      <c r="H1522" s="15">
        <v>2.7916073968705553E-2</v>
      </c>
    </row>
    <row r="1523" spans="1:8" ht="13.5" x14ac:dyDescent="0.25">
      <c r="A1523" s="11"/>
      <c r="B1523" s="10">
        <v>44225</v>
      </c>
      <c r="C1523" s="2">
        <v>8.1</v>
      </c>
      <c r="D1523" s="2">
        <v>5.7809999999999997</v>
      </c>
      <c r="E1523" s="2">
        <v>5.9980000000000002</v>
      </c>
      <c r="F1523" s="2">
        <v>1428</v>
      </c>
      <c r="G1523" s="2">
        <v>8565.1440000000002</v>
      </c>
      <c r="H1523" s="15">
        <v>0</v>
      </c>
    </row>
    <row r="1524" spans="1:8" ht="13.5" x14ac:dyDescent="0.25">
      <c r="A1524" s="11"/>
      <c r="B1524" s="10">
        <v>44228</v>
      </c>
      <c r="C1524" s="2">
        <v>8</v>
      </c>
      <c r="D1524" s="2">
        <v>5.71</v>
      </c>
      <c r="E1524" s="2">
        <v>5.94</v>
      </c>
      <c r="F1524" s="2">
        <v>10598</v>
      </c>
      <c r="G1524" s="2">
        <v>62952.12</v>
      </c>
      <c r="H1524" s="15">
        <v>-1.2281612177823861E-2</v>
      </c>
    </row>
    <row r="1525" spans="1:8" ht="13.5" x14ac:dyDescent="0.25">
      <c r="A1525" s="11"/>
      <c r="B1525" s="10">
        <v>44229</v>
      </c>
      <c r="C1525" s="2">
        <v>8</v>
      </c>
      <c r="D1525" s="2">
        <v>5.71</v>
      </c>
      <c r="E1525" s="2">
        <v>5.9420000000000002</v>
      </c>
      <c r="F1525" s="2">
        <v>21163</v>
      </c>
      <c r="G1525" s="2">
        <v>125750.546</v>
      </c>
      <c r="H1525" s="15">
        <v>0</v>
      </c>
    </row>
    <row r="1526" spans="1:8" ht="13.5" x14ac:dyDescent="0.25">
      <c r="A1526" s="11"/>
      <c r="B1526" s="10">
        <v>44230</v>
      </c>
      <c r="C1526" s="2">
        <v>8</v>
      </c>
      <c r="D1526" s="2">
        <v>5.71</v>
      </c>
      <c r="E1526" s="2">
        <v>5.9420000000000002</v>
      </c>
      <c r="F1526" s="2">
        <v>35544</v>
      </c>
      <c r="G1526" s="2">
        <v>211202.448</v>
      </c>
      <c r="H1526" s="15">
        <v>0</v>
      </c>
    </row>
    <row r="1527" spans="1:8" ht="13.5" x14ac:dyDescent="0.25">
      <c r="A1527" s="11"/>
      <c r="B1527" s="10">
        <v>44231</v>
      </c>
      <c r="C1527" s="2">
        <v>8</v>
      </c>
      <c r="D1527" s="2">
        <v>5.71</v>
      </c>
      <c r="E1527" s="2">
        <v>5.9969999999999999</v>
      </c>
      <c r="F1527" s="2">
        <v>6430</v>
      </c>
      <c r="G1527" s="2">
        <v>38560.71</v>
      </c>
      <c r="H1527" s="15">
        <v>0</v>
      </c>
    </row>
    <row r="1528" spans="1:8" ht="13.5" x14ac:dyDescent="0.25">
      <c r="A1528" s="11"/>
      <c r="B1528" s="10">
        <v>44232</v>
      </c>
      <c r="C1528" s="2">
        <v>8</v>
      </c>
      <c r="D1528" s="2">
        <v>5.71</v>
      </c>
      <c r="E1528" s="2">
        <v>5.9489999999999998</v>
      </c>
      <c r="F1528" s="2">
        <v>700</v>
      </c>
      <c r="G1528" s="2">
        <v>4164.3</v>
      </c>
      <c r="H1528" s="15">
        <v>0</v>
      </c>
    </row>
    <row r="1529" spans="1:8" ht="13.5" x14ac:dyDescent="0.25">
      <c r="A1529" s="11"/>
      <c r="B1529" s="10">
        <v>44235</v>
      </c>
      <c r="C1529" s="2">
        <v>8.01</v>
      </c>
      <c r="D1529" s="2">
        <v>5.7169999999999996</v>
      </c>
      <c r="E1529" s="2">
        <v>6.0439999999999996</v>
      </c>
      <c r="F1529" s="2">
        <v>226</v>
      </c>
      <c r="G1529" s="2">
        <v>1365.944</v>
      </c>
      <c r="H1529" s="15">
        <v>1.2259194395796275E-3</v>
      </c>
    </row>
    <row r="1530" spans="1:8" ht="13.5" x14ac:dyDescent="0.25">
      <c r="A1530" s="11"/>
      <c r="B1530" s="10">
        <v>44236</v>
      </c>
      <c r="C1530" s="2">
        <v>8.25</v>
      </c>
      <c r="D1530" s="2">
        <v>5.8879999999999999</v>
      </c>
      <c r="E1530" s="2">
        <v>6.1040000000000001</v>
      </c>
      <c r="F1530" s="2">
        <v>587</v>
      </c>
      <c r="G1530" s="2">
        <v>3583.0480000000002</v>
      </c>
      <c r="H1530" s="15">
        <v>2.9910792373622576E-2</v>
      </c>
    </row>
    <row r="1531" spans="1:8" ht="13.5" x14ac:dyDescent="0.25">
      <c r="A1531" s="11"/>
      <c r="B1531" s="10">
        <v>44237</v>
      </c>
      <c r="C1531" s="2">
        <v>8.39</v>
      </c>
      <c r="D1531" s="2">
        <v>5.9880000000000004</v>
      </c>
      <c r="E1531" s="2">
        <v>6.2759999999999998</v>
      </c>
      <c r="F1531" s="2">
        <v>1625</v>
      </c>
      <c r="G1531" s="2">
        <v>10198.5</v>
      </c>
      <c r="H1531" s="15">
        <v>1.6983695652174002E-2</v>
      </c>
    </row>
    <row r="1532" spans="1:8" ht="13.5" x14ac:dyDescent="0.25">
      <c r="A1532" s="11"/>
      <c r="B1532" s="10">
        <v>44238</v>
      </c>
      <c r="C1532" s="2">
        <v>8.64</v>
      </c>
      <c r="D1532" s="2">
        <v>6.1669999999999998</v>
      </c>
      <c r="E1532" s="2">
        <v>6.4619999999999997</v>
      </c>
      <c r="F1532" s="2">
        <v>13</v>
      </c>
      <c r="G1532" s="2">
        <v>84.006</v>
      </c>
      <c r="H1532" s="15">
        <v>2.9893119572478186E-2</v>
      </c>
    </row>
    <row r="1533" spans="1:8" ht="13.5" x14ac:dyDescent="0.25">
      <c r="A1533" s="11"/>
      <c r="B1533" s="10">
        <v>44239</v>
      </c>
      <c r="C1533" s="2">
        <v>8.6999999999999993</v>
      </c>
      <c r="D1533" s="2">
        <v>6.2089999999999996</v>
      </c>
      <c r="E1533" s="2">
        <v>6.4619999999999997</v>
      </c>
      <c r="F1533" s="2">
        <v>314</v>
      </c>
      <c r="G1533" s="2">
        <v>2029.068</v>
      </c>
      <c r="H1533" s="15">
        <v>6.8104426787740906E-3</v>
      </c>
    </row>
    <row r="1534" spans="1:8" ht="13.5" x14ac:dyDescent="0.25">
      <c r="A1534" s="11"/>
      <c r="B1534" s="10">
        <v>44242</v>
      </c>
      <c r="C1534" s="2">
        <v>8.6999999999999993</v>
      </c>
      <c r="D1534" s="2">
        <v>6.2089999999999996</v>
      </c>
      <c r="E1534" s="2">
        <v>6.3150000000000004</v>
      </c>
      <c r="F1534" s="2">
        <v>2404</v>
      </c>
      <c r="G1534" s="2">
        <v>15181.26</v>
      </c>
      <c r="H1534" s="15">
        <v>0</v>
      </c>
    </row>
    <row r="1535" spans="1:8" ht="13.5" x14ac:dyDescent="0.25">
      <c r="A1535" s="11"/>
      <c r="B1535" s="10">
        <v>44243</v>
      </c>
      <c r="C1535" s="2">
        <v>8.69</v>
      </c>
      <c r="D1535" s="2">
        <v>6.202</v>
      </c>
      <c r="E1535" s="2">
        <v>0</v>
      </c>
      <c r="F1535" s="2">
        <v>0</v>
      </c>
      <c r="G1535" s="2">
        <v>0</v>
      </c>
      <c r="H1535" s="15">
        <v>-1.1273957158962271E-3</v>
      </c>
    </row>
    <row r="1536" spans="1:8" ht="13.5" x14ac:dyDescent="0.25">
      <c r="A1536" s="11"/>
      <c r="B1536" s="10">
        <v>44244</v>
      </c>
      <c r="C1536" s="2">
        <v>8.69</v>
      </c>
      <c r="D1536" s="2">
        <v>6.202</v>
      </c>
      <c r="E1536" s="2">
        <v>6.3140000000000001</v>
      </c>
      <c r="F1536" s="2">
        <v>722</v>
      </c>
      <c r="G1536" s="2">
        <v>4558.7079999999996</v>
      </c>
      <c r="H1536" s="15">
        <v>0</v>
      </c>
    </row>
    <row r="1537" spans="1:8" ht="13.5" x14ac:dyDescent="0.25">
      <c r="A1537" s="11"/>
      <c r="B1537" s="10">
        <v>44245</v>
      </c>
      <c r="C1537" s="2">
        <v>8.69</v>
      </c>
      <c r="D1537" s="2">
        <v>6.202</v>
      </c>
      <c r="E1537" s="2">
        <v>6.3150000000000004</v>
      </c>
      <c r="F1537" s="2">
        <v>149</v>
      </c>
      <c r="G1537" s="2">
        <v>940.93500000000006</v>
      </c>
      <c r="H1537" s="15">
        <v>0</v>
      </c>
    </row>
    <row r="1538" spans="1:8" ht="13.5" x14ac:dyDescent="0.25">
      <c r="A1538" s="11"/>
      <c r="B1538" s="10">
        <v>44246</v>
      </c>
      <c r="C1538" s="2">
        <v>8.5</v>
      </c>
      <c r="D1538" s="2">
        <v>6.0670000000000002</v>
      </c>
      <c r="E1538" s="2">
        <v>6.3150000000000004</v>
      </c>
      <c r="F1538" s="2">
        <v>1579</v>
      </c>
      <c r="G1538" s="2">
        <v>9971.3850000000002</v>
      </c>
      <c r="H1538" s="15">
        <v>-2.1767171880038662E-2</v>
      </c>
    </row>
    <row r="1539" spans="1:8" ht="13.5" x14ac:dyDescent="0.25">
      <c r="A1539" s="11"/>
      <c r="B1539" s="10">
        <v>44249</v>
      </c>
      <c r="C1539" s="2">
        <v>8.5</v>
      </c>
      <c r="D1539" s="2">
        <v>6.0670000000000002</v>
      </c>
      <c r="E1539" s="2">
        <v>6.3140000000000001</v>
      </c>
      <c r="F1539" s="2">
        <v>775</v>
      </c>
      <c r="G1539" s="2">
        <v>4893.3500000000004</v>
      </c>
      <c r="H1539" s="15">
        <v>0</v>
      </c>
    </row>
    <row r="1540" spans="1:8" ht="13.5" x14ac:dyDescent="0.25">
      <c r="A1540" s="11"/>
      <c r="B1540" s="10">
        <v>44250</v>
      </c>
      <c r="C1540" s="2">
        <v>8.5</v>
      </c>
      <c r="D1540" s="2">
        <v>6.0670000000000002</v>
      </c>
      <c r="E1540" s="2">
        <v>6.26</v>
      </c>
      <c r="F1540" s="2">
        <v>54</v>
      </c>
      <c r="G1540" s="2">
        <v>338.03999999999996</v>
      </c>
      <c r="H1540" s="15">
        <v>0</v>
      </c>
    </row>
    <row r="1541" spans="1:8" ht="13.5" x14ac:dyDescent="0.25">
      <c r="A1541" s="11"/>
      <c r="B1541" s="10">
        <v>44251</v>
      </c>
      <c r="C1541" s="2">
        <v>8.59</v>
      </c>
      <c r="D1541" s="2">
        <v>6.1310000000000002</v>
      </c>
      <c r="E1541" s="2">
        <v>6.194</v>
      </c>
      <c r="F1541" s="2">
        <v>1080</v>
      </c>
      <c r="G1541" s="2">
        <v>6689.5199999999995</v>
      </c>
      <c r="H1541" s="15">
        <v>1.0548870941157088E-2</v>
      </c>
    </row>
    <row r="1542" spans="1:8" ht="13.5" x14ac:dyDescent="0.25">
      <c r="A1542" s="11"/>
      <c r="B1542" s="10">
        <v>44252</v>
      </c>
      <c r="C1542" s="2">
        <v>8.34</v>
      </c>
      <c r="D1542" s="2">
        <v>5.9530000000000003</v>
      </c>
      <c r="E1542" s="2">
        <v>6.194</v>
      </c>
      <c r="F1542" s="2">
        <v>200</v>
      </c>
      <c r="G1542" s="2">
        <v>1238.8</v>
      </c>
      <c r="H1542" s="15">
        <v>-2.9032784211384756E-2</v>
      </c>
    </row>
    <row r="1543" spans="1:8" ht="13.5" x14ac:dyDescent="0.25">
      <c r="A1543" s="11"/>
      <c r="B1543" s="10">
        <v>44253</v>
      </c>
      <c r="C1543" s="2">
        <v>8.34</v>
      </c>
      <c r="D1543" s="2">
        <v>5.9530000000000003</v>
      </c>
      <c r="E1543" s="2">
        <v>6.2119999999999997</v>
      </c>
      <c r="F1543" s="2">
        <v>17</v>
      </c>
      <c r="G1543" s="2">
        <v>105.604</v>
      </c>
      <c r="H1543" s="15">
        <v>0</v>
      </c>
    </row>
    <row r="1544" spans="1:8" ht="13.5" x14ac:dyDescent="0.25">
      <c r="A1544" s="11"/>
      <c r="B1544" s="10">
        <v>44256</v>
      </c>
      <c r="C1544" s="2">
        <v>8.49</v>
      </c>
      <c r="D1544" s="2">
        <v>6.06</v>
      </c>
      <c r="E1544" s="2">
        <v>6.1210000000000004</v>
      </c>
      <c r="F1544" s="2">
        <v>713</v>
      </c>
      <c r="G1544" s="2">
        <v>4364.2730000000001</v>
      </c>
      <c r="H1544" s="15">
        <v>1.7974130690408083E-2</v>
      </c>
    </row>
    <row r="1545" spans="1:8" ht="13.5" x14ac:dyDescent="0.25">
      <c r="A1545" s="11"/>
      <c r="B1545" s="10">
        <v>44257</v>
      </c>
      <c r="C1545" s="2">
        <v>8.48</v>
      </c>
      <c r="D1545" s="2">
        <v>6.0519999999999996</v>
      </c>
      <c r="E1545" s="2">
        <v>6.13</v>
      </c>
      <c r="F1545" s="2">
        <v>2365</v>
      </c>
      <c r="G1545" s="2">
        <v>14497.449999999999</v>
      </c>
      <c r="H1545" s="15">
        <v>-1.3201320132013214E-3</v>
      </c>
    </row>
    <row r="1546" spans="1:8" ht="13.5" x14ac:dyDescent="0.25">
      <c r="A1546" s="11"/>
      <c r="B1546" s="10">
        <v>44258</v>
      </c>
      <c r="C1546" s="2">
        <v>8.25</v>
      </c>
      <c r="D1546" s="2">
        <v>5.8879999999999999</v>
      </c>
      <c r="E1546" s="2">
        <v>5.95</v>
      </c>
      <c r="F1546" s="2">
        <v>5024</v>
      </c>
      <c r="G1546" s="2">
        <v>29892.799999999999</v>
      </c>
      <c r="H1546" s="15">
        <v>-2.7098479841374704E-2</v>
      </c>
    </row>
    <row r="1547" spans="1:8" ht="13.5" x14ac:dyDescent="0.25">
      <c r="A1547" s="11"/>
      <c r="B1547" s="10">
        <v>44259</v>
      </c>
      <c r="C1547" s="2">
        <v>8.01</v>
      </c>
      <c r="D1547" s="2">
        <v>5.7169999999999996</v>
      </c>
      <c r="E1547" s="2">
        <v>6.0119999999999996</v>
      </c>
      <c r="F1547" s="2">
        <v>1628</v>
      </c>
      <c r="G1547" s="2">
        <v>9787.5360000000001</v>
      </c>
      <c r="H1547" s="15">
        <v>-2.9042119565217437E-2</v>
      </c>
    </row>
    <row r="1548" spans="1:8" ht="13.5" x14ac:dyDescent="0.25">
      <c r="A1548" s="11"/>
      <c r="B1548" s="10">
        <v>44260</v>
      </c>
      <c r="C1548" s="2">
        <v>8</v>
      </c>
      <c r="D1548" s="2">
        <v>5.71</v>
      </c>
      <c r="E1548" s="2">
        <v>6.0110000000000001</v>
      </c>
      <c r="F1548" s="2">
        <v>865</v>
      </c>
      <c r="G1548" s="2">
        <v>5199.5150000000003</v>
      </c>
      <c r="H1548" s="15">
        <v>-1.2244184012593447E-3</v>
      </c>
    </row>
    <row r="1549" spans="1:8" ht="13.5" x14ac:dyDescent="0.25">
      <c r="A1549" s="11"/>
      <c r="B1549" s="10">
        <v>44263</v>
      </c>
      <c r="C1549" s="2">
        <v>8.23</v>
      </c>
      <c r="D1549" s="2">
        <v>5.8739999999999997</v>
      </c>
      <c r="E1549" s="2">
        <v>5.9420000000000002</v>
      </c>
      <c r="F1549" s="2">
        <v>1208</v>
      </c>
      <c r="G1549" s="2">
        <v>7177.9360000000006</v>
      </c>
      <c r="H1549" s="15">
        <v>2.8721541155866847E-2</v>
      </c>
    </row>
    <row r="1550" spans="1:8" ht="13.5" x14ac:dyDescent="0.25">
      <c r="A1550" s="11"/>
      <c r="B1550" s="10">
        <v>44264</v>
      </c>
      <c r="C1550" s="2">
        <v>8</v>
      </c>
      <c r="D1550" s="2">
        <v>5.71</v>
      </c>
      <c r="E1550" s="2">
        <v>5.8520000000000003</v>
      </c>
      <c r="F1550" s="2">
        <v>4375</v>
      </c>
      <c r="G1550" s="2">
        <v>25602.5</v>
      </c>
      <c r="H1550" s="15">
        <v>-2.7919645897173939E-2</v>
      </c>
    </row>
    <row r="1551" spans="1:8" ht="13.5" x14ac:dyDescent="0.25">
      <c r="A1551" s="11"/>
      <c r="B1551" s="10">
        <v>44265</v>
      </c>
      <c r="C1551" s="2">
        <v>8</v>
      </c>
      <c r="D1551" s="2">
        <v>5.71</v>
      </c>
      <c r="E1551" s="2">
        <v>5.9420000000000002</v>
      </c>
      <c r="F1551" s="2">
        <v>3575</v>
      </c>
      <c r="G1551" s="2">
        <v>21242.65</v>
      </c>
      <c r="H1551" s="15">
        <v>0</v>
      </c>
    </row>
    <row r="1552" spans="1:8" ht="13.5" x14ac:dyDescent="0.25">
      <c r="A1552" s="11"/>
      <c r="B1552" s="10">
        <v>44266</v>
      </c>
      <c r="C1552" s="2">
        <v>8.24</v>
      </c>
      <c r="D1552" s="2">
        <v>5.8810000000000002</v>
      </c>
      <c r="E1552" s="2">
        <v>6.09</v>
      </c>
      <c r="F1552" s="2">
        <v>250</v>
      </c>
      <c r="G1552" s="2">
        <v>1522.5</v>
      </c>
      <c r="H1552" s="15">
        <v>2.9947460595446632E-2</v>
      </c>
    </row>
    <row r="1553" spans="1:8" ht="13.5" x14ac:dyDescent="0.25">
      <c r="A1553" s="11"/>
      <c r="B1553" s="10">
        <v>44267</v>
      </c>
      <c r="C1553" s="2">
        <v>8.1999999999999993</v>
      </c>
      <c r="D1553" s="2">
        <v>5.8529999999999998</v>
      </c>
      <c r="E1553" s="2">
        <v>6.0179999999999998</v>
      </c>
      <c r="F1553" s="2">
        <v>1547</v>
      </c>
      <c r="G1553" s="2">
        <v>9309.8459999999995</v>
      </c>
      <c r="H1553" s="15">
        <v>-4.7610950518620077E-3</v>
      </c>
    </row>
    <row r="1554" spans="1:8" ht="13.5" x14ac:dyDescent="0.25">
      <c r="A1554" s="11"/>
      <c r="B1554" s="10">
        <v>44270</v>
      </c>
      <c r="C1554" s="2">
        <v>8.1</v>
      </c>
      <c r="D1554" s="2">
        <v>5.7809999999999997</v>
      </c>
      <c r="E1554" s="2">
        <v>6.016</v>
      </c>
      <c r="F1554" s="2">
        <v>1622</v>
      </c>
      <c r="G1554" s="2">
        <v>9757.9519999999993</v>
      </c>
      <c r="H1554" s="15">
        <v>-1.2301383905689401E-2</v>
      </c>
    </row>
    <row r="1555" spans="1:8" ht="13.5" x14ac:dyDescent="0.25">
      <c r="A1555" s="11"/>
      <c r="B1555" s="10">
        <v>44271</v>
      </c>
      <c r="C1555" s="2">
        <v>8.1</v>
      </c>
      <c r="D1555" s="2">
        <v>5.7809999999999997</v>
      </c>
      <c r="E1555" s="2">
        <v>6.0819999999999999</v>
      </c>
      <c r="F1555" s="2">
        <v>1125</v>
      </c>
      <c r="G1555" s="2">
        <v>6842.25</v>
      </c>
      <c r="H1555" s="15">
        <v>0</v>
      </c>
    </row>
    <row r="1556" spans="1:8" ht="13.5" x14ac:dyDescent="0.25">
      <c r="A1556" s="11"/>
      <c r="B1556" s="10">
        <v>44272</v>
      </c>
      <c r="C1556" s="2">
        <v>8.3000000000000007</v>
      </c>
      <c r="D1556" s="2">
        <v>5.9240000000000004</v>
      </c>
      <c r="E1556" s="2">
        <v>6.0309999999999997</v>
      </c>
      <c r="F1556" s="2">
        <v>50</v>
      </c>
      <c r="G1556" s="2">
        <v>301.55</v>
      </c>
      <c r="H1556" s="15">
        <v>2.4736204808856719E-2</v>
      </c>
    </row>
    <row r="1557" spans="1:8" ht="13.5" x14ac:dyDescent="0.25">
      <c r="A1557" s="11"/>
      <c r="B1557" s="10">
        <v>44273</v>
      </c>
      <c r="C1557" s="2">
        <v>8.1199999999999992</v>
      </c>
      <c r="D1557" s="2">
        <v>5.7960000000000003</v>
      </c>
      <c r="E1557" s="2">
        <v>6.0330000000000004</v>
      </c>
      <c r="F1557" s="2">
        <v>2952</v>
      </c>
      <c r="G1557" s="2">
        <v>17809.416000000001</v>
      </c>
      <c r="H1557" s="15">
        <v>-2.1607022282241747E-2</v>
      </c>
    </row>
    <row r="1558" spans="1:8" ht="13.5" x14ac:dyDescent="0.25">
      <c r="A1558" s="11"/>
      <c r="B1558" s="10">
        <v>44274</v>
      </c>
      <c r="C1558" s="2">
        <v>8.1199999999999992</v>
      </c>
      <c r="D1558" s="2">
        <v>5.7960000000000003</v>
      </c>
      <c r="E1558" s="2">
        <v>6.2089999999999996</v>
      </c>
      <c r="F1558" s="2">
        <v>1699</v>
      </c>
      <c r="G1558" s="2">
        <v>10549.090999999999</v>
      </c>
      <c r="H1558" s="15">
        <v>0</v>
      </c>
    </row>
    <row r="1559" spans="1:8" ht="13.5" x14ac:dyDescent="0.25">
      <c r="A1559" s="11"/>
      <c r="B1559" s="10">
        <v>44277</v>
      </c>
      <c r="C1559" s="2">
        <v>8.36</v>
      </c>
      <c r="D1559" s="2">
        <v>5.9669999999999996</v>
      </c>
      <c r="E1559" s="2">
        <v>6.56</v>
      </c>
      <c r="F1559" s="2">
        <v>6516</v>
      </c>
      <c r="G1559" s="2">
        <v>42744.959999999999</v>
      </c>
      <c r="H1559" s="15">
        <v>2.9503105590062001E-2</v>
      </c>
    </row>
    <row r="1560" spans="1:8" ht="13.5" x14ac:dyDescent="0.25">
      <c r="A1560" s="11"/>
      <c r="B1560" s="10">
        <v>44278</v>
      </c>
      <c r="C1560" s="2">
        <v>8.86</v>
      </c>
      <c r="D1560" s="2">
        <v>6.3239999999999998</v>
      </c>
      <c r="E1560" s="2">
        <v>6.87</v>
      </c>
      <c r="F1560" s="2">
        <v>5897</v>
      </c>
      <c r="G1560" s="2">
        <v>40512.39</v>
      </c>
      <c r="H1560" s="15">
        <v>5.9829059829059866E-2</v>
      </c>
    </row>
    <row r="1561" spans="1:8" ht="13.5" x14ac:dyDescent="0.25">
      <c r="A1561" s="11"/>
      <c r="B1561" s="10">
        <v>44279</v>
      </c>
      <c r="C1561" s="2">
        <v>9.25</v>
      </c>
      <c r="D1561" s="2">
        <v>6.6020000000000003</v>
      </c>
      <c r="E1561" s="2">
        <v>6.9359999999999999</v>
      </c>
      <c r="F1561" s="2">
        <v>9827</v>
      </c>
      <c r="G1561" s="2">
        <v>68160.072</v>
      </c>
      <c r="H1561" s="15">
        <v>4.395951929158768E-2</v>
      </c>
    </row>
    <row r="1562" spans="1:8" ht="13.5" x14ac:dyDescent="0.25">
      <c r="A1562" s="11"/>
      <c r="B1562" s="10">
        <v>44280</v>
      </c>
      <c r="C1562" s="2">
        <v>9.1</v>
      </c>
      <c r="D1562" s="2">
        <v>6.4950000000000001</v>
      </c>
      <c r="E1562" s="2">
        <v>6.7409999999999997</v>
      </c>
      <c r="F1562" s="2">
        <v>1506</v>
      </c>
      <c r="G1562" s="2">
        <v>10151.946</v>
      </c>
      <c r="H1562" s="15">
        <v>-1.6207209936382944E-2</v>
      </c>
    </row>
    <row r="1563" spans="1:8" ht="13.5" x14ac:dyDescent="0.25">
      <c r="A1563" s="11"/>
      <c r="B1563" s="10">
        <v>44281</v>
      </c>
      <c r="C1563" s="2">
        <v>9.0500000000000007</v>
      </c>
      <c r="D1563" s="2">
        <v>6.4589999999999996</v>
      </c>
      <c r="E1563" s="2">
        <v>6.56</v>
      </c>
      <c r="F1563" s="2">
        <v>22058</v>
      </c>
      <c r="G1563" s="2">
        <v>144700.47999999998</v>
      </c>
      <c r="H1563" s="15">
        <v>-5.5427251732102353E-3</v>
      </c>
    </row>
    <row r="1564" spans="1:8" ht="13.5" x14ac:dyDescent="0.25">
      <c r="A1564" s="11"/>
      <c r="B1564" s="10">
        <v>44284</v>
      </c>
      <c r="C1564" s="2">
        <v>8.85</v>
      </c>
      <c r="D1564" s="2">
        <v>6.3170000000000002</v>
      </c>
      <c r="E1564" s="2">
        <v>6.609</v>
      </c>
      <c r="F1564" s="2">
        <v>614</v>
      </c>
      <c r="G1564" s="2">
        <v>4057.9259999999999</v>
      </c>
      <c r="H1564" s="15">
        <v>-2.1984827372658222E-2</v>
      </c>
    </row>
    <row r="1565" spans="1:8" ht="13.5" x14ac:dyDescent="0.25">
      <c r="A1565" s="11"/>
      <c r="B1565" s="10">
        <v>44285</v>
      </c>
      <c r="C1565" s="2">
        <v>8.9</v>
      </c>
      <c r="D1565" s="2">
        <v>6.3520000000000003</v>
      </c>
      <c r="E1565" s="2">
        <v>6.61</v>
      </c>
      <c r="F1565" s="2">
        <v>1400</v>
      </c>
      <c r="G1565" s="2">
        <v>9254</v>
      </c>
      <c r="H1565" s="15">
        <v>5.5406047174291814E-3</v>
      </c>
    </row>
    <row r="1566" spans="1:8" ht="13.5" x14ac:dyDescent="0.25">
      <c r="A1566" s="11"/>
      <c r="B1566" s="10">
        <v>44286</v>
      </c>
      <c r="C1566" s="2">
        <v>8.9</v>
      </c>
      <c r="D1566" s="2">
        <v>6.3520000000000003</v>
      </c>
      <c r="E1566" s="2">
        <v>6.4710000000000001</v>
      </c>
      <c r="F1566" s="2">
        <v>4409</v>
      </c>
      <c r="G1566" s="2">
        <v>28530.638999999999</v>
      </c>
      <c r="H1566" s="15">
        <v>0</v>
      </c>
    </row>
    <row r="1567" spans="1:8" ht="13.5" x14ac:dyDescent="0.25">
      <c r="A1567" s="11"/>
      <c r="B1567" s="10">
        <v>44287</v>
      </c>
      <c r="C1567" s="2">
        <v>8.8000000000000007</v>
      </c>
      <c r="D1567" s="2">
        <v>6.2809999999999997</v>
      </c>
      <c r="E1567" s="2">
        <v>6.4550000000000001</v>
      </c>
      <c r="F1567" s="2">
        <v>1642</v>
      </c>
      <c r="G1567" s="2">
        <v>10599.11</v>
      </c>
      <c r="H1567" s="15">
        <v>-1.1177581863979946E-2</v>
      </c>
    </row>
    <row r="1568" spans="1:8" ht="13.5" x14ac:dyDescent="0.25">
      <c r="A1568" s="11"/>
      <c r="B1568" s="10">
        <v>44288</v>
      </c>
      <c r="C1568" s="2">
        <v>8.7899999999999991</v>
      </c>
      <c r="D1568" s="2">
        <v>6.274</v>
      </c>
      <c r="E1568" s="2">
        <v>6.45</v>
      </c>
      <c r="F1568" s="2">
        <v>24</v>
      </c>
      <c r="G1568" s="2">
        <v>154.80000000000001</v>
      </c>
      <c r="H1568" s="15">
        <v>-1.1144722177996614E-3</v>
      </c>
    </row>
    <row r="1569" spans="1:8" ht="13.5" x14ac:dyDescent="0.25">
      <c r="A1569" s="11"/>
      <c r="B1569" s="10">
        <v>44291</v>
      </c>
      <c r="C1569" s="2">
        <v>8.8800000000000008</v>
      </c>
      <c r="D1569" s="2">
        <v>6.3380000000000001</v>
      </c>
      <c r="E1569" s="2">
        <v>6.61</v>
      </c>
      <c r="F1569" s="2">
        <v>28535</v>
      </c>
      <c r="G1569" s="2">
        <v>188616.35</v>
      </c>
      <c r="H1569" s="15">
        <v>1.0200828817341419E-2</v>
      </c>
    </row>
    <row r="1570" spans="1:8" ht="13.5" x14ac:dyDescent="0.25">
      <c r="A1570" s="11"/>
      <c r="B1570" s="10">
        <v>44292</v>
      </c>
      <c r="C1570" s="2">
        <v>8.9</v>
      </c>
      <c r="D1570" s="2">
        <v>6.3520000000000003</v>
      </c>
      <c r="E1570" s="2">
        <v>6.7190000000000003</v>
      </c>
      <c r="F1570" s="2">
        <v>21003</v>
      </c>
      <c r="G1570" s="2">
        <v>141119.15700000001</v>
      </c>
      <c r="H1570" s="15">
        <v>2.2088987062165093E-3</v>
      </c>
    </row>
    <row r="1571" spans="1:8" ht="13.5" x14ac:dyDescent="0.25">
      <c r="A1571" s="11"/>
      <c r="B1571" s="10">
        <v>44293</v>
      </c>
      <c r="C1571" s="2">
        <v>9.24</v>
      </c>
      <c r="D1571" s="2">
        <v>6.5949999999999998</v>
      </c>
      <c r="E1571" s="2">
        <v>6.85</v>
      </c>
      <c r="F1571" s="2">
        <v>3310</v>
      </c>
      <c r="G1571" s="2">
        <v>22673.5</v>
      </c>
      <c r="H1571" s="15">
        <v>3.8255667506297136E-2</v>
      </c>
    </row>
    <row r="1572" spans="1:8" ht="13.5" x14ac:dyDescent="0.25">
      <c r="A1572" s="11"/>
      <c r="B1572" s="10">
        <v>44294</v>
      </c>
      <c r="C1572" s="2">
        <v>9.1999999999999993</v>
      </c>
      <c r="D1572" s="2">
        <v>6.5659999999999998</v>
      </c>
      <c r="E1572" s="2">
        <v>6.7359999999999998</v>
      </c>
      <c r="F1572" s="2">
        <v>4086</v>
      </c>
      <c r="G1572" s="2">
        <v>27523.295999999998</v>
      </c>
      <c r="H1572" s="15">
        <v>-4.3972706595905861E-3</v>
      </c>
    </row>
    <row r="1573" spans="1:8" ht="13.5" x14ac:dyDescent="0.25">
      <c r="A1573" s="11"/>
      <c r="B1573" s="10">
        <v>44298</v>
      </c>
      <c r="C1573" s="2">
        <v>9.4600000000000009</v>
      </c>
      <c r="D1573" s="2">
        <v>6.7519999999999998</v>
      </c>
      <c r="E1573" s="2">
        <v>7.0010000000000003</v>
      </c>
      <c r="F1573" s="2">
        <v>2052</v>
      </c>
      <c r="G1573" s="2">
        <v>14366.052000000001</v>
      </c>
      <c r="H1573" s="15">
        <v>2.8327749010051775E-2</v>
      </c>
    </row>
    <row r="1574" spans="1:8" ht="13.5" x14ac:dyDescent="0.25">
      <c r="A1574" s="11"/>
      <c r="B1574" s="10">
        <v>44299</v>
      </c>
      <c r="C1574" s="2">
        <v>9.4600000000000009</v>
      </c>
      <c r="D1574" s="2">
        <v>6.7519999999999998</v>
      </c>
      <c r="E1574" s="2">
        <v>6.9909999999999997</v>
      </c>
      <c r="F1574" s="2">
        <v>2603</v>
      </c>
      <c r="G1574" s="2">
        <v>18197.573</v>
      </c>
      <c r="H1574" s="15">
        <v>0</v>
      </c>
    </row>
    <row r="1575" spans="1:8" ht="13.5" x14ac:dyDescent="0.25">
      <c r="A1575" s="11"/>
      <c r="B1575" s="10">
        <v>44300</v>
      </c>
      <c r="C1575" s="2">
        <v>9.4</v>
      </c>
      <c r="D1575" s="2">
        <v>6.7089999999999996</v>
      </c>
      <c r="E1575" s="2">
        <v>6.8949999999999996</v>
      </c>
      <c r="F1575" s="2">
        <v>6922</v>
      </c>
      <c r="G1575" s="2">
        <v>47727.189999999995</v>
      </c>
      <c r="H1575" s="15">
        <v>-6.3684834123222973E-3</v>
      </c>
    </row>
    <row r="1576" spans="1:8" ht="13.5" x14ac:dyDescent="0.25">
      <c r="A1576" s="11"/>
      <c r="B1576" s="10">
        <v>44301</v>
      </c>
      <c r="C1576" s="2">
        <v>9.1199999999999992</v>
      </c>
      <c r="D1576" s="2">
        <v>6.5090000000000003</v>
      </c>
      <c r="E1576" s="2">
        <v>6.8129999999999997</v>
      </c>
      <c r="F1576" s="2">
        <v>702</v>
      </c>
      <c r="G1576" s="2">
        <v>4782.7259999999997</v>
      </c>
      <c r="H1576" s="15">
        <v>-2.9810702042032986E-2</v>
      </c>
    </row>
    <row r="1577" spans="1:8" ht="13.5" x14ac:dyDescent="0.25">
      <c r="A1577" s="11"/>
      <c r="B1577" s="10">
        <v>44302</v>
      </c>
      <c r="C1577" s="2">
        <v>9.1</v>
      </c>
      <c r="D1577" s="2">
        <v>6.4950000000000001</v>
      </c>
      <c r="E1577" s="2">
        <v>6.7069999999999999</v>
      </c>
      <c r="F1577" s="2">
        <v>2948</v>
      </c>
      <c r="G1577" s="2">
        <v>19772.236000000001</v>
      </c>
      <c r="H1577" s="15">
        <v>-2.1508680288831209E-3</v>
      </c>
    </row>
    <row r="1578" spans="1:8" ht="13.5" x14ac:dyDescent="0.25">
      <c r="A1578" s="11"/>
      <c r="B1578" s="10">
        <v>44305</v>
      </c>
      <c r="C1578" s="2">
        <v>9.3000000000000007</v>
      </c>
      <c r="D1578" s="2">
        <v>6.6379999999999999</v>
      </c>
      <c r="E1578" s="2">
        <v>6.71</v>
      </c>
      <c r="F1578" s="2">
        <v>8685</v>
      </c>
      <c r="G1578" s="2">
        <v>58276.35</v>
      </c>
      <c r="H1578" s="15">
        <v>2.2016936104695888E-2</v>
      </c>
    </row>
    <row r="1579" spans="1:8" ht="13.5" x14ac:dyDescent="0.25">
      <c r="A1579" s="11"/>
      <c r="B1579" s="10">
        <v>44306</v>
      </c>
      <c r="C1579" s="2">
        <v>9.1999999999999993</v>
      </c>
      <c r="D1579" s="2">
        <v>6.5659999999999998</v>
      </c>
      <c r="E1579" s="2">
        <v>6.734</v>
      </c>
      <c r="F1579" s="2">
        <v>2734</v>
      </c>
      <c r="G1579" s="2">
        <v>18410.756000000001</v>
      </c>
      <c r="H1579" s="15">
        <v>-1.0846640554383861E-2</v>
      </c>
    </row>
    <row r="1580" spans="1:8" ht="13.5" x14ac:dyDescent="0.25">
      <c r="A1580" s="11"/>
      <c r="B1580" s="10">
        <v>44307</v>
      </c>
      <c r="C1580" s="2">
        <v>9.17</v>
      </c>
      <c r="D1580" s="2">
        <v>6.5449999999999999</v>
      </c>
      <c r="E1580" s="2">
        <v>6.8049999999999997</v>
      </c>
      <c r="F1580" s="2">
        <v>10686</v>
      </c>
      <c r="G1580" s="2">
        <v>72718.23</v>
      </c>
      <c r="H1580" s="15">
        <v>-3.1982942430703485E-3</v>
      </c>
    </row>
    <row r="1581" spans="1:8" ht="13.5" x14ac:dyDescent="0.25">
      <c r="A1581" s="11"/>
      <c r="B1581" s="10">
        <v>44308</v>
      </c>
      <c r="C1581" s="2">
        <v>9.1999999999999993</v>
      </c>
      <c r="D1581" s="2">
        <v>6.5659999999999998</v>
      </c>
      <c r="E1581" s="2">
        <v>6.8319999999999999</v>
      </c>
      <c r="F1581" s="2">
        <v>811</v>
      </c>
      <c r="G1581" s="2">
        <v>5540.7519999999995</v>
      </c>
      <c r="H1581" s="15">
        <v>3.2085561497326061E-3</v>
      </c>
    </row>
    <row r="1582" spans="1:8" ht="13.5" x14ac:dyDescent="0.25">
      <c r="A1582" s="11"/>
      <c r="B1582" s="10">
        <v>44309</v>
      </c>
      <c r="C1582" s="2">
        <v>9.1999999999999993</v>
      </c>
      <c r="D1582" s="2">
        <v>6.5659999999999998</v>
      </c>
      <c r="E1582" s="2">
        <v>6.9180000000000001</v>
      </c>
      <c r="F1582" s="2">
        <v>4279</v>
      </c>
      <c r="G1582" s="2">
        <v>29602.121999999999</v>
      </c>
      <c r="H1582" s="15">
        <v>0</v>
      </c>
    </row>
    <row r="1583" spans="1:8" ht="13.5" x14ac:dyDescent="0.25">
      <c r="A1583" s="11"/>
      <c r="B1583" s="10">
        <v>44312</v>
      </c>
      <c r="C1583" s="2">
        <v>9.43</v>
      </c>
      <c r="D1583" s="2">
        <v>6.7309999999999999</v>
      </c>
      <c r="E1583" s="2">
        <v>7.0140000000000002</v>
      </c>
      <c r="F1583" s="2">
        <v>1465</v>
      </c>
      <c r="G1583" s="2">
        <v>10275.51</v>
      </c>
      <c r="H1583" s="15">
        <v>2.5129454766981425E-2</v>
      </c>
    </row>
    <row r="1584" spans="1:8" ht="13.5" x14ac:dyDescent="0.25">
      <c r="A1584" s="11"/>
      <c r="B1584" s="10">
        <v>44313</v>
      </c>
      <c r="C1584" s="2">
        <v>9.44</v>
      </c>
      <c r="D1584" s="2">
        <v>6.7380000000000004</v>
      </c>
      <c r="E1584" s="2">
        <v>7.0090000000000003</v>
      </c>
      <c r="F1584" s="2">
        <v>2026</v>
      </c>
      <c r="G1584" s="2">
        <v>14200.234</v>
      </c>
      <c r="H1584" s="15">
        <v>1.039964344079715E-3</v>
      </c>
    </row>
    <row r="1585" spans="1:8" ht="13.5" x14ac:dyDescent="0.25">
      <c r="A1585" s="11"/>
      <c r="B1585" s="10">
        <v>44314</v>
      </c>
      <c r="C1585" s="2">
        <v>9.44</v>
      </c>
      <c r="D1585" s="2">
        <v>6.7380000000000004</v>
      </c>
      <c r="E1585" s="2">
        <v>7.032</v>
      </c>
      <c r="F1585" s="2">
        <v>6055</v>
      </c>
      <c r="G1585" s="2">
        <v>42578.76</v>
      </c>
      <c r="H1585" s="15">
        <v>0</v>
      </c>
    </row>
    <row r="1586" spans="1:8" ht="13.5" x14ac:dyDescent="0.25">
      <c r="A1586" s="11"/>
      <c r="B1586" s="10">
        <v>44315</v>
      </c>
      <c r="C1586" s="2">
        <v>9.5</v>
      </c>
      <c r="D1586" s="2">
        <v>6.78</v>
      </c>
      <c r="E1586" s="2">
        <v>7.093</v>
      </c>
      <c r="F1586" s="2">
        <v>500</v>
      </c>
      <c r="G1586" s="2">
        <v>3546.5</v>
      </c>
      <c r="H1586" s="15">
        <v>6.2333036509349673E-3</v>
      </c>
    </row>
    <row r="1587" spans="1:8" ht="13.5" x14ac:dyDescent="0.25">
      <c r="A1587" s="11"/>
      <c r="B1587" s="10">
        <v>44316</v>
      </c>
      <c r="C1587" s="2">
        <v>9.5500000000000007</v>
      </c>
      <c r="D1587" s="2">
        <v>6.8159999999999998</v>
      </c>
      <c r="E1587" s="2">
        <v>7.1059999999999999</v>
      </c>
      <c r="F1587" s="2">
        <v>1233</v>
      </c>
      <c r="G1587" s="2">
        <v>8761.6980000000003</v>
      </c>
      <c r="H1587" s="15">
        <v>5.3097345132742755E-3</v>
      </c>
    </row>
    <row r="1588" spans="1:8" ht="13.5" x14ac:dyDescent="0.25">
      <c r="A1588" s="11"/>
      <c r="B1588" s="10">
        <v>44319</v>
      </c>
      <c r="C1588" s="2">
        <v>9.65</v>
      </c>
      <c r="D1588" s="2">
        <v>6.8879999999999999</v>
      </c>
      <c r="E1588" s="2">
        <v>7.2430000000000003</v>
      </c>
      <c r="F1588" s="2">
        <v>5209</v>
      </c>
      <c r="G1588" s="2">
        <v>37728.787000000004</v>
      </c>
      <c r="H1588" s="15">
        <v>1.0563380281690151E-2</v>
      </c>
    </row>
    <row r="1589" spans="1:8" ht="13.5" x14ac:dyDescent="0.25">
      <c r="A1589" s="11"/>
      <c r="B1589" s="10">
        <v>44320</v>
      </c>
      <c r="C1589" s="2">
        <v>9.77</v>
      </c>
      <c r="D1589" s="2">
        <v>6.9729999999999999</v>
      </c>
      <c r="E1589" s="2">
        <v>7.2759999999999998</v>
      </c>
      <c r="F1589" s="2">
        <v>6410</v>
      </c>
      <c r="G1589" s="2">
        <v>46639.159999999996</v>
      </c>
      <c r="H1589" s="15">
        <v>1.2340301974448312E-2</v>
      </c>
    </row>
    <row r="1590" spans="1:8" ht="13.5" x14ac:dyDescent="0.25">
      <c r="A1590" s="11"/>
      <c r="B1590" s="10">
        <v>44321</v>
      </c>
      <c r="C1590" s="2">
        <v>9.85</v>
      </c>
      <c r="D1590" s="2">
        <v>7.03</v>
      </c>
      <c r="E1590" s="2">
        <v>7.359</v>
      </c>
      <c r="F1590" s="2">
        <v>10142</v>
      </c>
      <c r="G1590" s="2">
        <v>74634.978000000003</v>
      </c>
      <c r="H1590" s="15">
        <v>8.1743869209809812E-3</v>
      </c>
    </row>
    <row r="1591" spans="1:8" ht="13.5" x14ac:dyDescent="0.25">
      <c r="A1591" s="11"/>
      <c r="B1591" s="10">
        <v>44322</v>
      </c>
      <c r="C1591" s="2">
        <v>9.91</v>
      </c>
      <c r="D1591" s="2">
        <v>7.0730000000000004</v>
      </c>
      <c r="E1591" s="2">
        <v>7.4279999999999999</v>
      </c>
      <c r="F1591" s="2">
        <v>12385</v>
      </c>
      <c r="G1591" s="2">
        <v>91995.78</v>
      </c>
      <c r="H1591" s="15">
        <v>6.1166429587482425E-3</v>
      </c>
    </row>
    <row r="1592" spans="1:8" ht="13.5" x14ac:dyDescent="0.25">
      <c r="A1592" s="11"/>
      <c r="B1592" s="10">
        <v>44323</v>
      </c>
      <c r="C1592" s="2">
        <v>10.050000000000001</v>
      </c>
      <c r="D1592" s="2">
        <v>7.173</v>
      </c>
      <c r="E1592" s="2">
        <v>7.6950000000000003</v>
      </c>
      <c r="F1592" s="2">
        <v>12063</v>
      </c>
      <c r="G1592" s="2">
        <v>92824.785000000003</v>
      </c>
      <c r="H1592" s="15">
        <v>1.4138272303124507E-2</v>
      </c>
    </row>
    <row r="1593" spans="1:8" ht="13.5" x14ac:dyDescent="0.25">
      <c r="A1593" s="11"/>
      <c r="B1593" s="10">
        <v>44326</v>
      </c>
      <c r="C1593" s="2">
        <v>9.84</v>
      </c>
      <c r="D1593" s="2">
        <v>7.4690000000000003</v>
      </c>
      <c r="E1593" s="2">
        <v>8.0839999999999996</v>
      </c>
      <c r="F1593" s="2">
        <v>3529</v>
      </c>
      <c r="G1593" s="2">
        <v>28528.435999999998</v>
      </c>
      <c r="H1593" s="15">
        <v>4.126585807890705E-2</v>
      </c>
    </row>
    <row r="1594" spans="1:8" ht="13.5" x14ac:dyDescent="0.25">
      <c r="A1594" s="11"/>
      <c r="B1594" s="10">
        <v>44327</v>
      </c>
      <c r="C1594" s="2">
        <v>10.18</v>
      </c>
      <c r="D1594" s="2">
        <v>7.7270000000000003</v>
      </c>
      <c r="E1594" s="2">
        <v>7.8490000000000002</v>
      </c>
      <c r="F1594" s="2">
        <v>22969</v>
      </c>
      <c r="G1594" s="2">
        <v>180283.68100000001</v>
      </c>
      <c r="H1594" s="15">
        <v>3.4542776810818049E-2</v>
      </c>
    </row>
    <row r="1595" spans="1:8" ht="13.5" x14ac:dyDescent="0.25">
      <c r="A1595" s="11"/>
      <c r="B1595" s="10">
        <v>44333</v>
      </c>
      <c r="C1595" s="2">
        <v>10</v>
      </c>
      <c r="D1595" s="2">
        <v>7.5910000000000002</v>
      </c>
      <c r="E1595" s="2">
        <v>7.9610000000000003</v>
      </c>
      <c r="F1595" s="2">
        <v>30083</v>
      </c>
      <c r="G1595" s="2">
        <v>239490.76300000001</v>
      </c>
      <c r="H1595" s="15">
        <v>-1.7600621198395252E-2</v>
      </c>
    </row>
    <row r="1596" spans="1:8" ht="13.5" x14ac:dyDescent="0.25">
      <c r="A1596" s="11"/>
      <c r="B1596" s="10">
        <v>44334</v>
      </c>
      <c r="C1596" s="2">
        <v>10</v>
      </c>
      <c r="D1596" s="2">
        <v>7.5910000000000002</v>
      </c>
      <c r="E1596" s="2">
        <v>7.899</v>
      </c>
      <c r="F1596" s="2">
        <v>35475</v>
      </c>
      <c r="G1596" s="2">
        <v>280217.02500000002</v>
      </c>
      <c r="H1596" s="15">
        <v>0</v>
      </c>
    </row>
    <row r="1597" spans="1:8" ht="13.5" x14ac:dyDescent="0.25">
      <c r="A1597" s="11"/>
      <c r="B1597" s="10">
        <v>44335</v>
      </c>
      <c r="C1597" s="2">
        <v>10</v>
      </c>
      <c r="D1597" s="2">
        <v>7.5910000000000002</v>
      </c>
      <c r="E1597" s="2">
        <v>7.9009999999999998</v>
      </c>
      <c r="F1597" s="2">
        <v>16137</v>
      </c>
      <c r="G1597" s="2">
        <v>127498.43699999999</v>
      </c>
      <c r="H1597" s="15">
        <v>0</v>
      </c>
    </row>
    <row r="1598" spans="1:8" ht="13.5" x14ac:dyDescent="0.25">
      <c r="A1598" s="11"/>
      <c r="B1598" s="10">
        <v>44336</v>
      </c>
      <c r="C1598" s="2">
        <v>10</v>
      </c>
      <c r="D1598" s="2">
        <v>7.5910000000000002</v>
      </c>
      <c r="E1598" s="2">
        <v>7.9790000000000001</v>
      </c>
      <c r="F1598" s="2">
        <v>13221</v>
      </c>
      <c r="G1598" s="2">
        <v>105490.359</v>
      </c>
      <c r="H1598" s="15">
        <v>0</v>
      </c>
    </row>
    <row r="1599" spans="1:8" ht="13.5" x14ac:dyDescent="0.25">
      <c r="A1599" s="11"/>
      <c r="B1599" s="10">
        <v>44337</v>
      </c>
      <c r="C1599" s="2">
        <v>10.35</v>
      </c>
      <c r="D1599" s="2">
        <v>7.8559999999999999</v>
      </c>
      <c r="E1599" s="2">
        <v>8.1349999999999998</v>
      </c>
      <c r="F1599" s="2">
        <v>5816</v>
      </c>
      <c r="G1599" s="2">
        <v>47313.159999999996</v>
      </c>
      <c r="H1599" s="15">
        <v>3.4909761559741757E-2</v>
      </c>
    </row>
    <row r="1600" spans="1:8" ht="13.5" x14ac:dyDescent="0.25">
      <c r="A1600" s="11"/>
      <c r="B1600" s="10">
        <v>44340</v>
      </c>
      <c r="C1600" s="2">
        <v>10.3</v>
      </c>
      <c r="D1600" s="2">
        <v>7.8179999999999996</v>
      </c>
      <c r="E1600" s="2">
        <v>8.0310000000000006</v>
      </c>
      <c r="F1600" s="2">
        <v>221053</v>
      </c>
      <c r="G1600" s="2">
        <v>1775276.6430000002</v>
      </c>
      <c r="H1600" s="15">
        <v>-4.837067209776E-3</v>
      </c>
    </row>
    <row r="1601" spans="1:8" ht="13.5" x14ac:dyDescent="0.25">
      <c r="A1601" s="11"/>
      <c r="B1601" s="10">
        <v>44341</v>
      </c>
      <c r="C1601" s="2">
        <v>10.3</v>
      </c>
      <c r="D1601" s="2">
        <v>7.8179999999999996</v>
      </c>
      <c r="E1601" s="2">
        <v>8.125</v>
      </c>
      <c r="F1601" s="2">
        <v>11964</v>
      </c>
      <c r="G1601" s="2">
        <v>97207.5</v>
      </c>
      <c r="H1601" s="15">
        <v>0</v>
      </c>
    </row>
    <row r="1602" spans="1:8" ht="13.5" x14ac:dyDescent="0.25">
      <c r="A1602" s="11"/>
      <c r="B1602" s="10">
        <v>44342</v>
      </c>
      <c r="C1602" s="2">
        <v>10.3</v>
      </c>
      <c r="D1602" s="2">
        <v>7.8179999999999996</v>
      </c>
      <c r="E1602" s="2">
        <v>8.1460000000000008</v>
      </c>
      <c r="F1602" s="2">
        <v>5040</v>
      </c>
      <c r="G1602" s="2">
        <v>41055.840000000004</v>
      </c>
      <c r="H1602" s="15">
        <v>0</v>
      </c>
    </row>
    <row r="1603" spans="1:8" ht="13.5" x14ac:dyDescent="0.25">
      <c r="A1603" s="11"/>
      <c r="B1603" s="10">
        <v>44343</v>
      </c>
      <c r="C1603" s="2">
        <v>10.3</v>
      </c>
      <c r="D1603" s="2">
        <v>7.8179999999999996</v>
      </c>
      <c r="E1603" s="2">
        <v>8.1479999999999997</v>
      </c>
      <c r="F1603" s="2">
        <v>18321</v>
      </c>
      <c r="G1603" s="2">
        <v>149279.508</v>
      </c>
      <c r="H1603" s="15">
        <v>0</v>
      </c>
    </row>
    <row r="1604" spans="1:8" ht="13.5" x14ac:dyDescent="0.25">
      <c r="A1604" s="11"/>
      <c r="B1604" s="10">
        <v>44344</v>
      </c>
      <c r="C1604" s="2">
        <v>10.5</v>
      </c>
      <c r="D1604" s="2">
        <v>7.97</v>
      </c>
      <c r="E1604" s="2">
        <v>8.2870000000000008</v>
      </c>
      <c r="F1604" s="2">
        <v>2703</v>
      </c>
      <c r="G1604" s="2">
        <v>22399.761000000002</v>
      </c>
      <c r="H1604" s="15">
        <v>1.9442312611921225E-2</v>
      </c>
    </row>
    <row r="1605" spans="1:8" ht="13.5" x14ac:dyDescent="0.25">
      <c r="A1605" s="11"/>
      <c r="B1605" s="10">
        <v>44347</v>
      </c>
      <c r="C1605" s="2">
        <v>10.47</v>
      </c>
      <c r="D1605" s="2">
        <v>7.9470000000000001</v>
      </c>
      <c r="E1605" s="2">
        <v>8.27</v>
      </c>
      <c r="F1605" s="2">
        <v>24588</v>
      </c>
      <c r="G1605" s="2">
        <v>203342.75999999998</v>
      </c>
      <c r="H1605" s="15">
        <v>-2.8858218318694715E-3</v>
      </c>
    </row>
    <row r="1606" spans="1:8" ht="13.5" x14ac:dyDescent="0.25">
      <c r="A1606" s="11"/>
      <c r="B1606" s="10">
        <v>44348</v>
      </c>
      <c r="C1606" s="2">
        <v>10.35</v>
      </c>
      <c r="D1606" s="2">
        <v>7.8559999999999999</v>
      </c>
      <c r="E1606" s="2">
        <v>8.0169999999999995</v>
      </c>
      <c r="F1606" s="2">
        <v>4053</v>
      </c>
      <c r="G1606" s="2">
        <v>32492.900999999998</v>
      </c>
      <c r="H1606" s="15">
        <v>-1.1450861960488258E-2</v>
      </c>
    </row>
    <row r="1607" spans="1:8" ht="13.5" x14ac:dyDescent="0.25">
      <c r="A1607" s="11"/>
      <c r="B1607" s="10">
        <v>44349</v>
      </c>
      <c r="C1607" s="2">
        <v>10.14</v>
      </c>
      <c r="D1607" s="2">
        <v>7.6970000000000001</v>
      </c>
      <c r="E1607" s="2">
        <v>7.9560000000000004</v>
      </c>
      <c r="F1607" s="2">
        <v>26358</v>
      </c>
      <c r="G1607" s="2">
        <v>209704.24800000002</v>
      </c>
      <c r="H1607" s="15">
        <v>-2.0239307535641522E-2</v>
      </c>
    </row>
    <row r="1608" spans="1:8" ht="13.5" x14ac:dyDescent="0.25">
      <c r="A1608" s="11"/>
      <c r="B1608" s="10">
        <v>44350</v>
      </c>
      <c r="C1608" s="2">
        <v>9.89</v>
      </c>
      <c r="D1608" s="2">
        <v>7.5069999999999997</v>
      </c>
      <c r="E1608" s="2">
        <v>7.9020000000000001</v>
      </c>
      <c r="F1608" s="2">
        <v>36785</v>
      </c>
      <c r="G1608" s="2">
        <v>290675.07</v>
      </c>
      <c r="H1608" s="15">
        <v>-2.4684942185267039E-2</v>
      </c>
    </row>
    <row r="1609" spans="1:8" ht="13.5" x14ac:dyDescent="0.25">
      <c r="A1609" s="11"/>
      <c r="B1609" s="10">
        <v>44351</v>
      </c>
      <c r="C1609" s="2">
        <v>10</v>
      </c>
      <c r="D1609" s="2">
        <v>7.5910000000000002</v>
      </c>
      <c r="E1609" s="2">
        <v>7.899</v>
      </c>
      <c r="F1609" s="2">
        <v>1025</v>
      </c>
      <c r="G1609" s="2">
        <v>8096.4750000000004</v>
      </c>
      <c r="H1609" s="15">
        <v>1.1189556414013656E-2</v>
      </c>
    </row>
    <row r="1610" spans="1:8" ht="13.5" x14ac:dyDescent="0.25">
      <c r="A1610" s="11"/>
      <c r="B1610" s="10">
        <v>44354</v>
      </c>
      <c r="C1610" s="2">
        <v>10</v>
      </c>
      <c r="D1610" s="2">
        <v>7.5910000000000002</v>
      </c>
      <c r="E1610" s="2">
        <v>7.899</v>
      </c>
      <c r="F1610" s="2">
        <v>13158</v>
      </c>
      <c r="G1610" s="2">
        <v>103935.042</v>
      </c>
      <c r="H1610" s="15">
        <v>0</v>
      </c>
    </row>
    <row r="1611" spans="1:8" ht="13.5" x14ac:dyDescent="0.25">
      <c r="A1611" s="11"/>
      <c r="B1611" s="10">
        <v>44355</v>
      </c>
      <c r="C1611" s="2">
        <v>10</v>
      </c>
      <c r="D1611" s="2">
        <v>7.5910000000000002</v>
      </c>
      <c r="E1611" s="2">
        <v>7.9029999999999996</v>
      </c>
      <c r="F1611" s="2">
        <v>38960</v>
      </c>
      <c r="G1611" s="2">
        <v>307900.88</v>
      </c>
      <c r="H1611" s="15">
        <v>0</v>
      </c>
    </row>
    <row r="1612" spans="1:8" ht="13.5" x14ac:dyDescent="0.25">
      <c r="A1612" s="11"/>
      <c r="B1612" s="10">
        <v>44356</v>
      </c>
      <c r="C1612" s="2">
        <v>10</v>
      </c>
      <c r="D1612" s="2">
        <v>7.5910000000000002</v>
      </c>
      <c r="E1612" s="2">
        <v>7.8609999999999998</v>
      </c>
      <c r="F1612" s="2">
        <v>4000</v>
      </c>
      <c r="G1612" s="2">
        <v>31444</v>
      </c>
      <c r="H1612" s="15">
        <v>0</v>
      </c>
    </row>
    <row r="1613" spans="1:8" ht="13.5" x14ac:dyDescent="0.25">
      <c r="A1613" s="11"/>
      <c r="B1613" s="10">
        <v>44357</v>
      </c>
      <c r="C1613" s="2">
        <v>9.99</v>
      </c>
      <c r="D1613" s="2">
        <v>7.5830000000000002</v>
      </c>
      <c r="E1613" s="2">
        <v>7.8979999999999997</v>
      </c>
      <c r="F1613" s="2">
        <v>2033</v>
      </c>
      <c r="G1613" s="2">
        <v>16056.634</v>
      </c>
      <c r="H1613" s="15">
        <v>-1.0538795942563572E-3</v>
      </c>
    </row>
    <row r="1614" spans="1:8" ht="13.5" x14ac:dyDescent="0.25">
      <c r="A1614" s="11"/>
      <c r="B1614" s="10">
        <v>44358</v>
      </c>
      <c r="C1614" s="2">
        <v>9.99</v>
      </c>
      <c r="D1614" s="2">
        <v>7.5830000000000002</v>
      </c>
      <c r="E1614" s="2">
        <v>7.891</v>
      </c>
      <c r="F1614" s="2">
        <v>21</v>
      </c>
      <c r="G1614" s="2">
        <v>165.71100000000001</v>
      </c>
      <c r="H1614" s="15">
        <v>0</v>
      </c>
    </row>
    <row r="1615" spans="1:8" ht="13.5" x14ac:dyDescent="0.25">
      <c r="A1615" s="11"/>
      <c r="B1615" s="10">
        <v>44361</v>
      </c>
      <c r="C1615" s="2">
        <v>9.99</v>
      </c>
      <c r="D1615" s="2">
        <v>7.5830000000000002</v>
      </c>
      <c r="E1615" s="2">
        <v>7.8739999999999997</v>
      </c>
      <c r="F1615" s="2">
        <v>2190</v>
      </c>
      <c r="G1615" s="2">
        <v>17244.059999999998</v>
      </c>
      <c r="H1615" s="15">
        <v>0</v>
      </c>
    </row>
    <row r="1616" spans="1:8" ht="13.5" x14ac:dyDescent="0.25">
      <c r="A1616" s="11"/>
      <c r="B1616" s="10">
        <v>44362</v>
      </c>
      <c r="C1616" s="2">
        <v>9.68</v>
      </c>
      <c r="D1616" s="2">
        <v>7.3479999999999999</v>
      </c>
      <c r="E1616" s="2">
        <v>7.8529999999999998</v>
      </c>
      <c r="F1616" s="2">
        <v>2095</v>
      </c>
      <c r="G1616" s="2">
        <v>16452.035</v>
      </c>
      <c r="H1616" s="15">
        <v>-3.0990373203217764E-2</v>
      </c>
    </row>
    <row r="1617" spans="1:8" ht="13.5" x14ac:dyDescent="0.25">
      <c r="A1617" s="11"/>
      <c r="B1617" s="10">
        <v>44363</v>
      </c>
      <c r="C1617" s="2">
        <v>9.9700000000000006</v>
      </c>
      <c r="D1617" s="2">
        <v>7.5679999999999996</v>
      </c>
      <c r="E1617" s="2">
        <v>0</v>
      </c>
      <c r="F1617" s="2">
        <v>0</v>
      </c>
      <c r="G1617" s="2">
        <v>0</v>
      </c>
      <c r="H1617" s="15">
        <v>2.9940119760479007E-2</v>
      </c>
    </row>
    <row r="1618" spans="1:8" ht="13.5" x14ac:dyDescent="0.25">
      <c r="A1618" s="11"/>
      <c r="B1618" s="10">
        <v>44364</v>
      </c>
      <c r="C1618" s="2">
        <v>9.9700000000000006</v>
      </c>
      <c r="D1618" s="2">
        <v>7.5679999999999996</v>
      </c>
      <c r="E1618" s="2">
        <v>7.8719999999999999</v>
      </c>
      <c r="F1618" s="2">
        <v>601</v>
      </c>
      <c r="G1618" s="2">
        <v>4731.0720000000001</v>
      </c>
      <c r="H1618" s="15">
        <v>0</v>
      </c>
    </row>
    <row r="1619" spans="1:8" ht="13.5" x14ac:dyDescent="0.25">
      <c r="A1619" s="11"/>
      <c r="B1619" s="10">
        <v>44365</v>
      </c>
      <c r="C1619" s="2">
        <v>9.9700000000000006</v>
      </c>
      <c r="D1619" s="2">
        <v>7.5679999999999996</v>
      </c>
      <c r="E1619" s="2">
        <v>7.875</v>
      </c>
      <c r="F1619" s="2">
        <v>1000</v>
      </c>
      <c r="G1619" s="2">
        <v>7875</v>
      </c>
      <c r="H1619" s="15">
        <v>0</v>
      </c>
    </row>
    <row r="1620" spans="1:8" ht="13.5" x14ac:dyDescent="0.25">
      <c r="A1620" s="11"/>
      <c r="B1620" s="10">
        <v>44368</v>
      </c>
      <c r="C1620" s="2">
        <v>9.9700000000000006</v>
      </c>
      <c r="D1620" s="2">
        <v>7.5679999999999996</v>
      </c>
      <c r="E1620" s="2">
        <v>7.8449999999999998</v>
      </c>
      <c r="F1620" s="2">
        <v>11275</v>
      </c>
      <c r="G1620" s="2">
        <v>88452.375</v>
      </c>
      <c r="H1620" s="15">
        <v>0</v>
      </c>
    </row>
    <row r="1621" spans="1:8" ht="13.5" x14ac:dyDescent="0.25">
      <c r="A1621" s="11"/>
      <c r="B1621" s="10">
        <v>44369</v>
      </c>
      <c r="C1621" s="2">
        <v>9.9700000000000006</v>
      </c>
      <c r="D1621" s="2">
        <v>7.5679999999999996</v>
      </c>
      <c r="E1621" s="2">
        <v>7.859</v>
      </c>
      <c r="F1621" s="2">
        <v>10</v>
      </c>
      <c r="G1621" s="2">
        <v>78.59</v>
      </c>
      <c r="H1621" s="15">
        <v>0</v>
      </c>
    </row>
    <row r="1622" spans="1:8" ht="13.5" x14ac:dyDescent="0.25">
      <c r="A1622" s="11"/>
      <c r="B1622" s="10">
        <v>44370</v>
      </c>
      <c r="C1622" s="2">
        <v>9.9499999999999993</v>
      </c>
      <c r="D1622" s="2">
        <v>7.5529999999999999</v>
      </c>
      <c r="E1622" s="2">
        <v>0</v>
      </c>
      <c r="F1622" s="2">
        <v>0</v>
      </c>
      <c r="G1622" s="2">
        <v>0</v>
      </c>
      <c r="H1622" s="15">
        <v>-1.9820295983086259E-3</v>
      </c>
    </row>
    <row r="1623" spans="1:8" ht="13.5" x14ac:dyDescent="0.25">
      <c r="A1623" s="11"/>
      <c r="B1623" s="10">
        <v>44371</v>
      </c>
      <c r="C1623" s="2">
        <v>9.9499999999999993</v>
      </c>
      <c r="D1623" s="2">
        <v>7.5529999999999999</v>
      </c>
      <c r="E1623" s="2">
        <v>7.8380000000000001</v>
      </c>
      <c r="F1623" s="2">
        <v>303</v>
      </c>
      <c r="G1623" s="2">
        <v>2374.9140000000002</v>
      </c>
      <c r="H1623" s="15">
        <v>0</v>
      </c>
    </row>
    <row r="1624" spans="1:8" ht="13.5" x14ac:dyDescent="0.25">
      <c r="A1624" s="11"/>
      <c r="B1624" s="10">
        <v>44372</v>
      </c>
      <c r="C1624" s="2">
        <v>9.93</v>
      </c>
      <c r="D1624" s="2">
        <v>7.5369999999999999</v>
      </c>
      <c r="E1624" s="2">
        <v>7.7409999999999997</v>
      </c>
      <c r="F1624" s="2">
        <v>2430</v>
      </c>
      <c r="G1624" s="2">
        <v>18810.629999999997</v>
      </c>
      <c r="H1624" s="15">
        <v>-2.1183635641466984E-3</v>
      </c>
    </row>
    <row r="1625" spans="1:8" ht="13.5" x14ac:dyDescent="0.25">
      <c r="A1625" s="11"/>
      <c r="B1625" s="10">
        <v>44375</v>
      </c>
      <c r="C1625" s="2">
        <v>9.8000000000000007</v>
      </c>
      <c r="D1625" s="2">
        <v>7.4390000000000001</v>
      </c>
      <c r="E1625" s="2">
        <v>7.82</v>
      </c>
      <c r="F1625" s="2">
        <v>100</v>
      </c>
      <c r="G1625" s="2">
        <v>782</v>
      </c>
      <c r="H1625" s="15">
        <v>-1.3002520896908567E-2</v>
      </c>
    </row>
    <row r="1626" spans="1:8" ht="13.5" x14ac:dyDescent="0.25">
      <c r="A1626" s="11"/>
      <c r="B1626" s="10">
        <v>44376</v>
      </c>
      <c r="C1626" s="2">
        <v>9.9</v>
      </c>
      <c r="D1626" s="2">
        <v>7.5149999999999997</v>
      </c>
      <c r="E1626" s="2">
        <v>7.81</v>
      </c>
      <c r="F1626" s="2">
        <v>1352</v>
      </c>
      <c r="G1626" s="2">
        <v>10559.119999999999</v>
      </c>
      <c r="H1626" s="15">
        <v>1.0216426939104668E-2</v>
      </c>
    </row>
    <row r="1627" spans="1:8" ht="13.5" x14ac:dyDescent="0.25">
      <c r="A1627" s="11"/>
      <c r="B1627" s="10">
        <v>44377</v>
      </c>
      <c r="C1627" s="2">
        <v>9.89</v>
      </c>
      <c r="D1627" s="2">
        <v>7.5069999999999997</v>
      </c>
      <c r="E1627" s="2">
        <v>7.7610000000000001</v>
      </c>
      <c r="F1627" s="2">
        <v>2845</v>
      </c>
      <c r="G1627" s="2">
        <v>22080.045000000002</v>
      </c>
      <c r="H1627" s="15">
        <v>-1.0645375914837003E-3</v>
      </c>
    </row>
    <row r="1628" spans="1:8" ht="13.5" x14ac:dyDescent="0.25">
      <c r="A1628" s="11"/>
      <c r="B1628" s="10">
        <v>44378</v>
      </c>
      <c r="C1628" s="2">
        <v>9.89</v>
      </c>
      <c r="D1628" s="2">
        <v>7.5069999999999997</v>
      </c>
      <c r="E1628" s="2">
        <v>7.798</v>
      </c>
      <c r="F1628" s="2">
        <v>2200</v>
      </c>
      <c r="G1628" s="2">
        <v>17155.599999999999</v>
      </c>
      <c r="H1628" s="15">
        <v>0</v>
      </c>
    </row>
    <row r="1629" spans="1:8" ht="13.5" x14ac:dyDescent="0.25">
      <c r="A1629" s="11"/>
      <c r="B1629" s="10">
        <v>44379</v>
      </c>
      <c r="C1629" s="2">
        <v>9.89</v>
      </c>
      <c r="D1629" s="2">
        <v>7.5069999999999997</v>
      </c>
      <c r="E1629" s="2">
        <v>0</v>
      </c>
      <c r="F1629" s="2">
        <v>0</v>
      </c>
      <c r="G1629" s="2">
        <v>0</v>
      </c>
      <c r="H1629" s="15">
        <v>0</v>
      </c>
    </row>
    <row r="1630" spans="1:8" ht="13.5" x14ac:dyDescent="0.25">
      <c r="A1630" s="11"/>
      <c r="B1630" s="10">
        <v>44382</v>
      </c>
      <c r="C1630" s="2">
        <v>9.89</v>
      </c>
      <c r="D1630" s="2">
        <v>7.5069999999999997</v>
      </c>
      <c r="E1630" s="2">
        <v>0</v>
      </c>
      <c r="F1630" s="2">
        <v>0</v>
      </c>
      <c r="G1630" s="2">
        <v>0</v>
      </c>
      <c r="H1630" s="15">
        <v>0</v>
      </c>
    </row>
    <row r="1631" spans="1:8" ht="13.5" x14ac:dyDescent="0.25">
      <c r="A1631" s="11"/>
      <c r="B1631" s="10">
        <v>44383</v>
      </c>
      <c r="C1631" s="2">
        <v>9.89</v>
      </c>
      <c r="D1631" s="2">
        <v>7.5069999999999997</v>
      </c>
      <c r="E1631" s="2">
        <v>7.8090000000000002</v>
      </c>
      <c r="F1631" s="2">
        <v>1223</v>
      </c>
      <c r="G1631" s="2">
        <v>9550.4070000000011</v>
      </c>
      <c r="H1631" s="15">
        <v>0</v>
      </c>
    </row>
    <row r="1632" spans="1:8" ht="13.5" x14ac:dyDescent="0.25">
      <c r="A1632" s="11"/>
      <c r="B1632" s="10">
        <v>44384</v>
      </c>
      <c r="C1632" s="2">
        <v>9.89</v>
      </c>
      <c r="D1632" s="2">
        <v>7.5069999999999997</v>
      </c>
      <c r="E1632" s="2">
        <v>7.8010000000000002</v>
      </c>
      <c r="F1632" s="2">
        <v>3507</v>
      </c>
      <c r="G1632" s="2">
        <v>27358.107</v>
      </c>
      <c r="H1632" s="15">
        <v>0</v>
      </c>
    </row>
    <row r="1633" spans="1:8" ht="13.5" x14ac:dyDescent="0.25">
      <c r="A1633" s="11"/>
      <c r="B1633" s="10">
        <v>44385</v>
      </c>
      <c r="C1633" s="2">
        <v>9.8800000000000008</v>
      </c>
      <c r="D1633" s="2">
        <v>7.4989999999999997</v>
      </c>
      <c r="E1633" s="2">
        <v>7.8040000000000003</v>
      </c>
      <c r="F1633" s="2">
        <v>2054</v>
      </c>
      <c r="G1633" s="2">
        <v>16029.416000000001</v>
      </c>
      <c r="H1633" s="15">
        <v>-1.0656720394298664E-3</v>
      </c>
    </row>
    <row r="1634" spans="1:8" ht="13.5" x14ac:dyDescent="0.25">
      <c r="A1634" s="11"/>
      <c r="B1634" s="10">
        <v>44386</v>
      </c>
      <c r="C1634" s="2">
        <v>9.8800000000000008</v>
      </c>
      <c r="D1634" s="2">
        <v>7.4989999999999997</v>
      </c>
      <c r="E1634" s="2">
        <v>7.7969999999999997</v>
      </c>
      <c r="F1634" s="2">
        <v>2032</v>
      </c>
      <c r="G1634" s="2">
        <v>15843.503999999999</v>
      </c>
      <c r="H1634" s="15">
        <v>0</v>
      </c>
    </row>
    <row r="1635" spans="1:8" ht="13.5" x14ac:dyDescent="0.25">
      <c r="A1635" s="11"/>
      <c r="B1635" s="10">
        <v>44389</v>
      </c>
      <c r="C1635" s="2">
        <v>9.8800000000000008</v>
      </c>
      <c r="D1635" s="2">
        <v>7.4989999999999997</v>
      </c>
      <c r="E1635" s="2">
        <v>7.8040000000000003</v>
      </c>
      <c r="F1635" s="2">
        <v>1107</v>
      </c>
      <c r="G1635" s="2">
        <v>8639.0280000000002</v>
      </c>
      <c r="H1635" s="15">
        <v>0</v>
      </c>
    </row>
    <row r="1636" spans="1:8" ht="13.5" x14ac:dyDescent="0.25">
      <c r="A1636" s="11"/>
      <c r="B1636" s="10">
        <v>44390</v>
      </c>
      <c r="C1636" s="2">
        <v>9.8800000000000008</v>
      </c>
      <c r="D1636" s="2">
        <v>7.4989999999999997</v>
      </c>
      <c r="E1636" s="2">
        <v>7.7880000000000003</v>
      </c>
      <c r="F1636" s="2">
        <v>3910</v>
      </c>
      <c r="G1636" s="2">
        <v>30451.08</v>
      </c>
      <c r="H1636" s="15">
        <v>0</v>
      </c>
    </row>
    <row r="1637" spans="1:8" ht="13.5" x14ac:dyDescent="0.25">
      <c r="A1637" s="11"/>
      <c r="B1637" s="10">
        <v>44391</v>
      </c>
      <c r="C1637" s="2">
        <v>9.86</v>
      </c>
      <c r="D1637" s="2">
        <v>7.484</v>
      </c>
      <c r="E1637" s="2">
        <v>7.7910000000000004</v>
      </c>
      <c r="F1637" s="2">
        <v>3000</v>
      </c>
      <c r="G1637" s="2">
        <v>23373</v>
      </c>
      <c r="H1637" s="15">
        <v>-2.0002667022269213E-3</v>
      </c>
    </row>
    <row r="1638" spans="1:8" ht="13.5" x14ac:dyDescent="0.25">
      <c r="A1638" s="11"/>
      <c r="B1638" s="10">
        <v>44392</v>
      </c>
      <c r="C1638" s="2">
        <v>9.8800000000000008</v>
      </c>
      <c r="D1638" s="2">
        <v>7.4989999999999997</v>
      </c>
      <c r="E1638" s="2">
        <v>7.8040000000000003</v>
      </c>
      <c r="F1638" s="2">
        <v>4105</v>
      </c>
      <c r="G1638" s="2">
        <v>32035.420000000002</v>
      </c>
      <c r="H1638" s="15">
        <v>2.0042757883484341E-3</v>
      </c>
    </row>
    <row r="1639" spans="1:8" ht="13.5" x14ac:dyDescent="0.25">
      <c r="A1639" s="11"/>
      <c r="B1639" s="10">
        <v>44393</v>
      </c>
      <c r="C1639" s="2">
        <v>9.8800000000000008</v>
      </c>
      <c r="D1639" s="2">
        <v>7.4989999999999997</v>
      </c>
      <c r="E1639" s="2">
        <v>7.8</v>
      </c>
      <c r="F1639" s="2">
        <v>5232</v>
      </c>
      <c r="G1639" s="2">
        <v>40809.599999999999</v>
      </c>
      <c r="H1639" s="15">
        <v>0</v>
      </c>
    </row>
    <row r="1640" spans="1:8" ht="13.5" x14ac:dyDescent="0.25">
      <c r="A1640" s="11"/>
      <c r="B1640" s="10">
        <v>44396</v>
      </c>
      <c r="C1640" s="2">
        <v>9.8800000000000008</v>
      </c>
      <c r="D1640" s="2">
        <v>7.4989999999999997</v>
      </c>
      <c r="E1640" s="2">
        <v>7.7850000000000001</v>
      </c>
      <c r="F1640" s="2">
        <v>6405</v>
      </c>
      <c r="G1640" s="2">
        <v>49862.925000000003</v>
      </c>
      <c r="H1640" s="15">
        <v>0</v>
      </c>
    </row>
    <row r="1641" spans="1:8" ht="13.5" x14ac:dyDescent="0.25">
      <c r="A1641" s="11"/>
      <c r="B1641" s="10">
        <v>44399</v>
      </c>
      <c r="C1641" s="2">
        <v>9.85</v>
      </c>
      <c r="D1641" s="2">
        <v>7.4770000000000003</v>
      </c>
      <c r="E1641" s="2">
        <v>7.7869999999999999</v>
      </c>
      <c r="F1641" s="2">
        <v>10018</v>
      </c>
      <c r="G1641" s="2">
        <v>78010.165999999997</v>
      </c>
      <c r="H1641" s="15">
        <v>-2.9337244965994603E-3</v>
      </c>
    </row>
    <row r="1642" spans="1:8" ht="13.5" x14ac:dyDescent="0.25">
      <c r="A1642" s="11"/>
      <c r="B1642" s="10">
        <v>44400</v>
      </c>
      <c r="C1642" s="2">
        <v>9.8800000000000008</v>
      </c>
      <c r="D1642" s="2">
        <v>7.4989999999999997</v>
      </c>
      <c r="E1642" s="2">
        <v>7.8</v>
      </c>
      <c r="F1642" s="2">
        <v>8055</v>
      </c>
      <c r="G1642" s="2">
        <v>62829</v>
      </c>
      <c r="H1642" s="15">
        <v>2.9423565601176078E-3</v>
      </c>
    </row>
    <row r="1643" spans="1:8" ht="13.5" x14ac:dyDescent="0.25">
      <c r="A1643" s="11"/>
      <c r="B1643" s="10">
        <v>44403</v>
      </c>
      <c r="C1643" s="2">
        <v>9.8800000000000008</v>
      </c>
      <c r="D1643" s="2">
        <v>7.4989999999999997</v>
      </c>
      <c r="E1643" s="2">
        <v>7.79</v>
      </c>
      <c r="F1643" s="2">
        <v>8460</v>
      </c>
      <c r="G1643" s="2">
        <v>65903.399999999994</v>
      </c>
      <c r="H1643" s="15">
        <v>0</v>
      </c>
    </row>
    <row r="1644" spans="1:8" ht="13.5" x14ac:dyDescent="0.25">
      <c r="A1644" s="11"/>
      <c r="B1644" s="10">
        <v>44404</v>
      </c>
      <c r="C1644" s="2">
        <v>9.8800000000000008</v>
      </c>
      <c r="D1644" s="2">
        <v>7.4989999999999997</v>
      </c>
      <c r="E1644" s="2">
        <v>7.8040000000000003</v>
      </c>
      <c r="F1644" s="2">
        <v>6831</v>
      </c>
      <c r="G1644" s="2">
        <v>53309.124000000003</v>
      </c>
      <c r="H1644" s="15">
        <v>0</v>
      </c>
    </row>
    <row r="1645" spans="1:8" ht="13.5" x14ac:dyDescent="0.25">
      <c r="A1645" s="11"/>
      <c r="B1645" s="10">
        <v>44405</v>
      </c>
      <c r="C1645" s="2">
        <v>9.8800000000000008</v>
      </c>
      <c r="D1645" s="2">
        <v>7.4989999999999997</v>
      </c>
      <c r="E1645" s="2">
        <v>7.8769999999999998</v>
      </c>
      <c r="F1645" s="2">
        <v>18316</v>
      </c>
      <c r="G1645" s="2">
        <v>144275.13199999998</v>
      </c>
      <c r="H1645" s="15">
        <v>0</v>
      </c>
    </row>
    <row r="1646" spans="1:8" ht="13.5" x14ac:dyDescent="0.25">
      <c r="A1646" s="11"/>
      <c r="B1646" s="10">
        <v>44406</v>
      </c>
      <c r="C1646" s="2">
        <v>9.9700000000000006</v>
      </c>
      <c r="D1646" s="2">
        <v>7.5679999999999996</v>
      </c>
      <c r="E1646" s="2">
        <v>7.8630000000000004</v>
      </c>
      <c r="F1646" s="2">
        <v>8345</v>
      </c>
      <c r="G1646" s="2">
        <v>65616.735000000001</v>
      </c>
      <c r="H1646" s="15">
        <v>9.2012268302440262E-3</v>
      </c>
    </row>
    <row r="1647" spans="1:8" ht="13.5" x14ac:dyDescent="0.25">
      <c r="A1647" s="11"/>
      <c r="B1647" s="10">
        <v>44407</v>
      </c>
      <c r="C1647" s="2">
        <v>9.9499999999999993</v>
      </c>
      <c r="D1647" s="2">
        <v>7.5529999999999999</v>
      </c>
      <c r="E1647" s="2">
        <v>7.8179999999999996</v>
      </c>
      <c r="F1647" s="2">
        <v>5668</v>
      </c>
      <c r="G1647" s="2">
        <v>44312.423999999999</v>
      </c>
      <c r="H1647" s="15">
        <v>-1.9820295983086259E-3</v>
      </c>
    </row>
    <row r="1648" spans="1:8" ht="13.5" x14ac:dyDescent="0.25">
      <c r="A1648" s="11"/>
      <c r="B1648" s="10">
        <v>44410</v>
      </c>
      <c r="C1648" s="2">
        <v>9.93</v>
      </c>
      <c r="D1648" s="2">
        <v>7.5369999999999999</v>
      </c>
      <c r="E1648" s="2">
        <v>7.82</v>
      </c>
      <c r="F1648" s="2">
        <v>13704</v>
      </c>
      <c r="G1648" s="2">
        <v>107165.28</v>
      </c>
      <c r="H1648" s="15">
        <v>-2.1183635641466984E-3</v>
      </c>
    </row>
    <row r="1649" spans="1:8" ht="13.5" x14ac:dyDescent="0.25">
      <c r="A1649" s="11"/>
      <c r="B1649" s="10">
        <v>44411</v>
      </c>
      <c r="C1649" s="2">
        <v>9.9</v>
      </c>
      <c r="D1649" s="2">
        <v>7.5149999999999997</v>
      </c>
      <c r="E1649" s="2">
        <v>7.819</v>
      </c>
      <c r="F1649" s="2">
        <v>12804</v>
      </c>
      <c r="G1649" s="2">
        <v>100114.476</v>
      </c>
      <c r="H1649" s="15">
        <v>-2.9189332625713469E-3</v>
      </c>
    </row>
    <row r="1650" spans="1:8" ht="13.5" x14ac:dyDescent="0.25">
      <c r="A1650" s="11"/>
      <c r="B1650" s="10">
        <v>44412</v>
      </c>
      <c r="C1650" s="2">
        <v>9.9</v>
      </c>
      <c r="D1650" s="2">
        <v>7.5149999999999997</v>
      </c>
      <c r="E1650" s="2">
        <v>7.8250000000000002</v>
      </c>
      <c r="F1650" s="2">
        <v>3667</v>
      </c>
      <c r="G1650" s="2">
        <v>28694.275000000001</v>
      </c>
      <c r="H1650" s="15">
        <v>0</v>
      </c>
    </row>
    <row r="1651" spans="1:8" ht="13.5" x14ac:dyDescent="0.25">
      <c r="A1651" s="11"/>
      <c r="B1651" s="10">
        <v>44413</v>
      </c>
      <c r="C1651" s="2">
        <v>9.94</v>
      </c>
      <c r="D1651" s="2">
        <v>7.5449999999999999</v>
      </c>
      <c r="E1651" s="2">
        <v>7.851</v>
      </c>
      <c r="F1651" s="2">
        <v>2944</v>
      </c>
      <c r="G1651" s="2">
        <v>23113.344000000001</v>
      </c>
      <c r="H1651" s="15">
        <v>3.9920159680639057E-3</v>
      </c>
    </row>
    <row r="1652" spans="1:8" ht="13.5" x14ac:dyDescent="0.25">
      <c r="A1652" s="11"/>
      <c r="B1652" s="10">
        <v>44414</v>
      </c>
      <c r="C1652" s="2">
        <v>9.94</v>
      </c>
      <c r="D1652" s="2">
        <v>7.5449999999999999</v>
      </c>
      <c r="E1652" s="2">
        <v>7.8550000000000004</v>
      </c>
      <c r="F1652" s="2">
        <v>3333</v>
      </c>
      <c r="G1652" s="2">
        <v>26180.715</v>
      </c>
      <c r="H1652" s="15">
        <v>0</v>
      </c>
    </row>
    <row r="1653" spans="1:8" ht="13.5" x14ac:dyDescent="0.25">
      <c r="A1653" s="11"/>
      <c r="B1653" s="10">
        <v>44417</v>
      </c>
      <c r="C1653" s="2">
        <v>9.9499999999999993</v>
      </c>
      <c r="D1653" s="2">
        <v>7.5529999999999999</v>
      </c>
      <c r="E1653" s="2">
        <v>7.8529999999999998</v>
      </c>
      <c r="F1653" s="2">
        <v>6694</v>
      </c>
      <c r="G1653" s="2">
        <v>52567.981999999996</v>
      </c>
      <c r="H1653" s="15">
        <v>1.0603048376408228E-3</v>
      </c>
    </row>
    <row r="1654" spans="1:8" ht="13.5" x14ac:dyDescent="0.25">
      <c r="A1654" s="11"/>
      <c r="B1654" s="10">
        <v>44419</v>
      </c>
      <c r="C1654" s="2">
        <v>9.9</v>
      </c>
      <c r="D1654" s="2">
        <v>7.5149999999999997</v>
      </c>
      <c r="E1654" s="2">
        <v>7.8209999999999997</v>
      </c>
      <c r="F1654" s="2">
        <v>5994</v>
      </c>
      <c r="G1654" s="2">
        <v>46879.074000000001</v>
      </c>
      <c r="H1654" s="15">
        <v>-5.0311134648484386E-3</v>
      </c>
    </row>
    <row r="1655" spans="1:8" ht="13.5" x14ac:dyDescent="0.25">
      <c r="A1655" s="11"/>
      <c r="B1655" s="10">
        <v>44420</v>
      </c>
      <c r="C1655" s="2">
        <v>9.94</v>
      </c>
      <c r="D1655" s="2">
        <v>7.5449999999999999</v>
      </c>
      <c r="E1655" s="2">
        <v>8.0299999999999994</v>
      </c>
      <c r="F1655" s="2">
        <v>981</v>
      </c>
      <c r="G1655" s="2">
        <v>7877.4299999999994</v>
      </c>
      <c r="H1655" s="15">
        <v>3.9920159680639057E-3</v>
      </c>
    </row>
    <row r="1656" spans="1:8" ht="13.5" x14ac:dyDescent="0.25">
      <c r="A1656" s="11"/>
      <c r="B1656" s="10">
        <v>44424</v>
      </c>
      <c r="C1656" s="2">
        <v>10.17</v>
      </c>
      <c r="D1656" s="2">
        <v>7.72</v>
      </c>
      <c r="E1656" s="2">
        <v>8.0169999999999995</v>
      </c>
      <c r="F1656" s="2">
        <v>1470</v>
      </c>
      <c r="G1656" s="2">
        <v>11784.99</v>
      </c>
      <c r="H1656" s="15">
        <v>2.3194168323392952E-2</v>
      </c>
    </row>
    <row r="1657" spans="1:8" ht="13.5" x14ac:dyDescent="0.25">
      <c r="A1657" s="11"/>
      <c r="B1657" s="10">
        <v>44425</v>
      </c>
      <c r="C1657" s="2">
        <v>10.15</v>
      </c>
      <c r="D1657" s="2">
        <v>7.7039999999999997</v>
      </c>
      <c r="E1657" s="2">
        <v>8.0129999999999999</v>
      </c>
      <c r="F1657" s="2">
        <v>5980</v>
      </c>
      <c r="G1657" s="2">
        <v>47917.74</v>
      </c>
      <c r="H1657" s="15">
        <v>-2.072538860103629E-3</v>
      </c>
    </row>
    <row r="1658" spans="1:8" ht="13.5" x14ac:dyDescent="0.25">
      <c r="A1658" s="11"/>
      <c r="B1658" s="10">
        <v>44426</v>
      </c>
      <c r="C1658" s="2">
        <v>10.199999999999999</v>
      </c>
      <c r="D1658" s="2">
        <v>7.742</v>
      </c>
      <c r="E1658" s="2">
        <v>7.9779999999999998</v>
      </c>
      <c r="F1658" s="2">
        <v>9741</v>
      </c>
      <c r="G1658" s="2">
        <v>77713.698000000004</v>
      </c>
      <c r="H1658" s="15">
        <v>4.9325025960540317E-3</v>
      </c>
    </row>
    <row r="1659" spans="1:8" ht="13.5" x14ac:dyDescent="0.25">
      <c r="A1659" s="11"/>
      <c r="B1659" s="10">
        <v>44427</v>
      </c>
      <c r="C1659" s="2">
        <v>10.3</v>
      </c>
      <c r="D1659" s="2">
        <v>7.8179999999999996</v>
      </c>
      <c r="E1659" s="2">
        <v>7.9790000000000001</v>
      </c>
      <c r="F1659" s="2">
        <v>17485</v>
      </c>
      <c r="G1659" s="2">
        <v>139512.815</v>
      </c>
      <c r="H1659" s="15">
        <v>9.8165848617927706E-3</v>
      </c>
    </row>
    <row r="1660" spans="1:8" ht="13.5" x14ac:dyDescent="0.25">
      <c r="A1660" s="11"/>
      <c r="B1660" s="10">
        <v>44428</v>
      </c>
      <c r="C1660" s="2">
        <v>10.42</v>
      </c>
      <c r="D1660" s="2">
        <v>7.9089999999999998</v>
      </c>
      <c r="E1660" s="2">
        <v>8.0760000000000005</v>
      </c>
      <c r="F1660" s="2">
        <v>13783</v>
      </c>
      <c r="G1660" s="2">
        <v>111311.508</v>
      </c>
      <c r="H1660" s="15">
        <v>1.1639805576873906E-2</v>
      </c>
    </row>
    <row r="1661" spans="1:8" ht="13.5" x14ac:dyDescent="0.25">
      <c r="A1661" s="11"/>
      <c r="B1661" s="10">
        <v>44431</v>
      </c>
      <c r="C1661" s="2">
        <v>10.26</v>
      </c>
      <c r="D1661" s="2">
        <v>7.7880000000000003</v>
      </c>
      <c r="E1661" s="2">
        <v>8.0820000000000007</v>
      </c>
      <c r="F1661" s="2">
        <v>12729</v>
      </c>
      <c r="G1661" s="2">
        <v>102875.77800000001</v>
      </c>
      <c r="H1661" s="15">
        <v>-1.5299026425591042E-2</v>
      </c>
    </row>
    <row r="1662" spans="1:8" ht="13.5" x14ac:dyDescent="0.25">
      <c r="A1662" s="11"/>
      <c r="B1662" s="10">
        <v>44432</v>
      </c>
      <c r="C1662" s="2">
        <v>10.23</v>
      </c>
      <c r="D1662" s="2">
        <v>7.7649999999999997</v>
      </c>
      <c r="E1662" s="2">
        <v>8.08</v>
      </c>
      <c r="F1662" s="2">
        <v>1477</v>
      </c>
      <c r="G1662" s="2">
        <v>11934.16</v>
      </c>
      <c r="H1662" s="15">
        <v>-2.953261427837773E-3</v>
      </c>
    </row>
    <row r="1663" spans="1:8" ht="13.5" x14ac:dyDescent="0.25">
      <c r="A1663" s="11"/>
      <c r="B1663" s="10">
        <v>44433</v>
      </c>
      <c r="C1663" s="2">
        <v>10.23</v>
      </c>
      <c r="D1663" s="2">
        <v>7.7649999999999997</v>
      </c>
      <c r="E1663" s="2">
        <v>8.0779999999999994</v>
      </c>
      <c r="F1663" s="2">
        <v>1435</v>
      </c>
      <c r="G1663" s="2">
        <v>11591.929999999998</v>
      </c>
      <c r="H1663" s="15">
        <v>0</v>
      </c>
    </row>
    <row r="1664" spans="1:8" ht="13.5" x14ac:dyDescent="0.25">
      <c r="A1664" s="11"/>
      <c r="B1664" s="10">
        <v>44434</v>
      </c>
      <c r="C1664" s="2">
        <v>10.47</v>
      </c>
      <c r="D1664" s="2">
        <v>7.9470000000000001</v>
      </c>
      <c r="E1664" s="2">
        <v>8.2539999999999996</v>
      </c>
      <c r="F1664" s="2">
        <v>1339</v>
      </c>
      <c r="G1664" s="2">
        <v>11052.106</v>
      </c>
      <c r="H1664" s="15">
        <v>2.343850611719258E-2</v>
      </c>
    </row>
    <row r="1665" spans="1:8" ht="13.5" x14ac:dyDescent="0.25">
      <c r="A1665" s="11"/>
      <c r="B1665" s="10">
        <v>44435</v>
      </c>
      <c r="C1665" s="2">
        <v>10.45</v>
      </c>
      <c r="D1665" s="2">
        <v>7.9320000000000004</v>
      </c>
      <c r="E1665" s="2">
        <v>8.27</v>
      </c>
      <c r="F1665" s="2">
        <v>77</v>
      </c>
      <c r="G1665" s="2">
        <v>636.79</v>
      </c>
      <c r="H1665" s="15">
        <v>-1.8875047187617566E-3</v>
      </c>
    </row>
    <row r="1666" spans="1:8" ht="13.5" x14ac:dyDescent="0.25">
      <c r="A1666" s="11"/>
      <c r="B1666" s="10">
        <v>44438</v>
      </c>
      <c r="C1666" s="2">
        <v>10.47</v>
      </c>
      <c r="D1666" s="2">
        <v>7.9470000000000001</v>
      </c>
      <c r="E1666" s="2">
        <v>8.2460000000000004</v>
      </c>
      <c r="F1666" s="2">
        <v>771</v>
      </c>
      <c r="G1666" s="2">
        <v>6357.6660000000002</v>
      </c>
      <c r="H1666" s="15">
        <v>1.8910741301058596E-3</v>
      </c>
    </row>
    <row r="1667" spans="1:8" ht="13.5" x14ac:dyDescent="0.25">
      <c r="A1667" s="11"/>
      <c r="B1667" s="10">
        <v>44439</v>
      </c>
      <c r="C1667" s="2">
        <v>10.44</v>
      </c>
      <c r="D1667" s="2">
        <v>7.9240000000000004</v>
      </c>
      <c r="E1667" s="2">
        <v>8.2460000000000004</v>
      </c>
      <c r="F1667" s="2">
        <v>63</v>
      </c>
      <c r="G1667" s="2">
        <v>519.49800000000005</v>
      </c>
      <c r="H1667" s="15">
        <v>-2.8941739021013826E-3</v>
      </c>
    </row>
    <row r="1668" spans="1:8" ht="13.5" x14ac:dyDescent="0.25">
      <c r="A1668" s="11"/>
      <c r="B1668" s="10">
        <v>44440</v>
      </c>
      <c r="C1668" s="2">
        <v>10.44</v>
      </c>
      <c r="D1668" s="2">
        <v>7.9240000000000004</v>
      </c>
      <c r="E1668" s="2">
        <v>8.1059999999999999</v>
      </c>
      <c r="F1668" s="2">
        <v>633</v>
      </c>
      <c r="G1668" s="2">
        <v>5131.098</v>
      </c>
      <c r="H1668" s="15">
        <v>0</v>
      </c>
    </row>
    <row r="1669" spans="1:8" ht="13.5" x14ac:dyDescent="0.25">
      <c r="A1669" s="11"/>
      <c r="B1669" s="10">
        <v>44441</v>
      </c>
      <c r="C1669" s="2">
        <v>10.38</v>
      </c>
      <c r="D1669" s="2">
        <v>7.8789999999999996</v>
      </c>
      <c r="E1669" s="2">
        <v>8.1069999999999993</v>
      </c>
      <c r="F1669" s="2">
        <v>173</v>
      </c>
      <c r="G1669" s="2">
        <v>1402.511</v>
      </c>
      <c r="H1669" s="15">
        <v>-5.6789500252398808E-3</v>
      </c>
    </row>
    <row r="1670" spans="1:8" ht="13.5" x14ac:dyDescent="0.25">
      <c r="A1670" s="11"/>
      <c r="B1670" s="10">
        <v>44442</v>
      </c>
      <c r="C1670" s="2">
        <v>10.18</v>
      </c>
      <c r="D1670" s="2">
        <v>7.7270000000000003</v>
      </c>
      <c r="E1670" s="2">
        <v>8.1159999999999997</v>
      </c>
      <c r="F1670" s="2">
        <v>200</v>
      </c>
      <c r="G1670" s="2">
        <v>1623.1999999999998</v>
      </c>
      <c r="H1670" s="15">
        <v>-1.9291788298007265E-2</v>
      </c>
    </row>
    <row r="1671" spans="1:8" ht="13.5" x14ac:dyDescent="0.25">
      <c r="A1671" s="11"/>
      <c r="B1671" s="10">
        <v>44445</v>
      </c>
      <c r="C1671" s="2">
        <v>10.3</v>
      </c>
      <c r="D1671" s="2">
        <v>7.8179999999999996</v>
      </c>
      <c r="E1671" s="2">
        <v>8.1530000000000005</v>
      </c>
      <c r="F1671" s="2">
        <v>1285</v>
      </c>
      <c r="G1671" s="2">
        <v>10476.605000000001</v>
      </c>
      <c r="H1671" s="15">
        <v>1.1776886243043782E-2</v>
      </c>
    </row>
    <row r="1672" spans="1:8" ht="13.5" x14ac:dyDescent="0.25">
      <c r="A1672" s="11"/>
      <c r="B1672" s="10">
        <v>44446</v>
      </c>
      <c r="C1672" s="2">
        <v>10.3</v>
      </c>
      <c r="D1672" s="2">
        <v>7.8179999999999996</v>
      </c>
      <c r="E1672" s="2">
        <v>8.1329999999999991</v>
      </c>
      <c r="F1672" s="2">
        <v>550</v>
      </c>
      <c r="G1672" s="2">
        <v>4473.1499999999996</v>
      </c>
      <c r="H1672" s="15">
        <v>0</v>
      </c>
    </row>
    <row r="1673" spans="1:8" ht="13.5" x14ac:dyDescent="0.25">
      <c r="A1673" s="11"/>
      <c r="B1673" s="10">
        <v>44447</v>
      </c>
      <c r="C1673" s="2">
        <v>10.3</v>
      </c>
      <c r="D1673" s="2">
        <v>7.8179999999999996</v>
      </c>
      <c r="E1673" s="2">
        <v>7.9349999999999996</v>
      </c>
      <c r="F1673" s="2">
        <v>1239</v>
      </c>
      <c r="G1673" s="2">
        <v>9831.4650000000001</v>
      </c>
      <c r="H1673" s="15">
        <v>0</v>
      </c>
    </row>
    <row r="1674" spans="1:8" ht="13.5" x14ac:dyDescent="0.25">
      <c r="A1674" s="11"/>
      <c r="B1674" s="10">
        <v>44448</v>
      </c>
      <c r="C1674" s="2">
        <v>10.28</v>
      </c>
      <c r="D1674" s="2">
        <v>7.8029999999999999</v>
      </c>
      <c r="E1674" s="2">
        <v>8.1129999999999995</v>
      </c>
      <c r="F1674" s="2">
        <v>235</v>
      </c>
      <c r="G1674" s="2">
        <v>1906.5549999999998</v>
      </c>
      <c r="H1674" s="15">
        <v>-1.9186492709132362E-3</v>
      </c>
    </row>
    <row r="1675" spans="1:8" ht="13.5" x14ac:dyDescent="0.25">
      <c r="A1675" s="11"/>
      <c r="B1675" s="10">
        <v>44449</v>
      </c>
      <c r="C1675" s="2">
        <v>10.28</v>
      </c>
      <c r="D1675" s="2">
        <v>7.8029999999999999</v>
      </c>
      <c r="E1675" s="2">
        <v>0</v>
      </c>
      <c r="F1675" s="2">
        <v>0</v>
      </c>
      <c r="G1675" s="2">
        <v>0</v>
      </c>
      <c r="H1675" s="15">
        <v>0</v>
      </c>
    </row>
    <row r="1676" spans="1:8" ht="13.5" x14ac:dyDescent="0.25">
      <c r="A1676" s="11"/>
      <c r="B1676" s="10">
        <v>44452</v>
      </c>
      <c r="C1676" s="2">
        <v>10.28</v>
      </c>
      <c r="D1676" s="2">
        <v>7.8029999999999999</v>
      </c>
      <c r="E1676" s="2">
        <v>8.0570000000000004</v>
      </c>
      <c r="F1676" s="2">
        <v>5600</v>
      </c>
      <c r="G1676" s="2">
        <v>45119.200000000004</v>
      </c>
      <c r="H1676" s="15">
        <v>0</v>
      </c>
    </row>
    <row r="1677" spans="1:8" ht="13.5" x14ac:dyDescent="0.25">
      <c r="A1677" s="11"/>
      <c r="B1677" s="10">
        <v>44453</v>
      </c>
      <c r="C1677" s="2">
        <v>10.199999999999999</v>
      </c>
      <c r="D1677" s="2">
        <v>7.742</v>
      </c>
      <c r="E1677" s="2">
        <v>8.1020000000000003</v>
      </c>
      <c r="F1677" s="2">
        <v>1481</v>
      </c>
      <c r="G1677" s="2">
        <v>11999.062</v>
      </c>
      <c r="H1677" s="15">
        <v>-7.8175060874022748E-3</v>
      </c>
    </row>
    <row r="1678" spans="1:8" ht="13.5" x14ac:dyDescent="0.25">
      <c r="A1678" s="11"/>
      <c r="B1678" s="10">
        <v>44454</v>
      </c>
      <c r="C1678" s="2">
        <v>10.25</v>
      </c>
      <c r="D1678" s="2">
        <v>7.78</v>
      </c>
      <c r="E1678" s="2">
        <v>0</v>
      </c>
      <c r="F1678" s="2">
        <v>0</v>
      </c>
      <c r="G1678" s="2">
        <v>0</v>
      </c>
      <c r="H1678" s="15">
        <v>4.9082924308964425E-3</v>
      </c>
    </row>
    <row r="1679" spans="1:8" ht="13.5" x14ac:dyDescent="0.25">
      <c r="A1679" s="11"/>
      <c r="B1679" s="10">
        <v>44455</v>
      </c>
      <c r="C1679" s="2">
        <v>10.25</v>
      </c>
      <c r="D1679" s="2">
        <v>7.78</v>
      </c>
      <c r="E1679" s="2">
        <v>8.0820000000000007</v>
      </c>
      <c r="F1679" s="2">
        <v>1884</v>
      </c>
      <c r="G1679" s="2">
        <v>15226.488000000001</v>
      </c>
      <c r="H1679" s="15">
        <v>0</v>
      </c>
    </row>
    <row r="1680" spans="1:8" ht="13.5" x14ac:dyDescent="0.25">
      <c r="A1680" s="11"/>
      <c r="B1680" s="10">
        <v>44456</v>
      </c>
      <c r="C1680" s="2">
        <v>10.23</v>
      </c>
      <c r="D1680" s="2">
        <v>7.7649999999999997</v>
      </c>
      <c r="E1680" s="2">
        <v>0</v>
      </c>
      <c r="F1680" s="2">
        <v>0</v>
      </c>
      <c r="G1680" s="2">
        <v>0</v>
      </c>
      <c r="H1680" s="15">
        <v>-1.9280205655527723E-3</v>
      </c>
    </row>
    <row r="1681" spans="1:8" ht="13.5" x14ac:dyDescent="0.25">
      <c r="A1681" s="11"/>
      <c r="B1681" s="10">
        <v>44459</v>
      </c>
      <c r="C1681" s="2">
        <v>10.23</v>
      </c>
      <c r="D1681" s="2">
        <v>7.7649999999999997</v>
      </c>
      <c r="E1681" s="2">
        <v>8.08</v>
      </c>
      <c r="F1681" s="2">
        <v>468</v>
      </c>
      <c r="G1681" s="2">
        <v>3781.44</v>
      </c>
      <c r="H1681" s="15">
        <v>0</v>
      </c>
    </row>
    <row r="1682" spans="1:8" ht="13.5" x14ac:dyDescent="0.25">
      <c r="A1682" s="11"/>
      <c r="B1682" s="10">
        <v>44460</v>
      </c>
      <c r="C1682" s="2">
        <v>10.23</v>
      </c>
      <c r="D1682" s="2">
        <v>7.7649999999999997</v>
      </c>
      <c r="E1682" s="2">
        <v>8.0730000000000004</v>
      </c>
      <c r="F1682" s="2">
        <v>1772</v>
      </c>
      <c r="G1682" s="2">
        <v>14305.356000000002</v>
      </c>
      <c r="H1682" s="15">
        <v>0</v>
      </c>
    </row>
    <row r="1683" spans="1:8" ht="13.5" x14ac:dyDescent="0.25">
      <c r="A1683" s="11"/>
      <c r="B1683" s="10">
        <v>44461</v>
      </c>
      <c r="C1683" s="2">
        <v>10.23</v>
      </c>
      <c r="D1683" s="2">
        <v>7.7649999999999997</v>
      </c>
      <c r="E1683" s="2">
        <v>8.1289999999999996</v>
      </c>
      <c r="F1683" s="2">
        <v>4926</v>
      </c>
      <c r="G1683" s="2">
        <v>40043.453999999998</v>
      </c>
      <c r="H1683" s="15">
        <v>0</v>
      </c>
    </row>
    <row r="1684" spans="1:8" ht="13.5" x14ac:dyDescent="0.25">
      <c r="A1684" s="11"/>
      <c r="B1684" s="10">
        <v>44462</v>
      </c>
      <c r="C1684" s="2">
        <v>10.23</v>
      </c>
      <c r="D1684" s="2">
        <v>7.7649999999999997</v>
      </c>
      <c r="E1684" s="2">
        <v>0</v>
      </c>
      <c r="F1684" s="2">
        <v>0</v>
      </c>
      <c r="G1684" s="2">
        <v>0</v>
      </c>
      <c r="H1684" s="15">
        <v>0</v>
      </c>
    </row>
    <row r="1685" spans="1:8" ht="13.5" x14ac:dyDescent="0.25">
      <c r="A1685" s="11"/>
      <c r="B1685" s="10">
        <v>44463</v>
      </c>
      <c r="C1685" s="2">
        <v>10.29</v>
      </c>
      <c r="D1685" s="2">
        <v>7.8109999999999999</v>
      </c>
      <c r="E1685" s="2">
        <v>8.0050000000000008</v>
      </c>
      <c r="F1685" s="2">
        <v>924</v>
      </c>
      <c r="G1685" s="2">
        <v>7396.6200000000008</v>
      </c>
      <c r="H1685" s="15">
        <v>5.9240180296201246E-3</v>
      </c>
    </row>
    <row r="1686" spans="1:8" ht="13.5" x14ac:dyDescent="0.25">
      <c r="A1686" s="11"/>
      <c r="B1686" s="10">
        <v>44466</v>
      </c>
      <c r="C1686" s="2">
        <v>10.29</v>
      </c>
      <c r="D1686" s="2">
        <v>7.8109999999999999</v>
      </c>
      <c r="E1686" s="2">
        <v>8.1519999999999992</v>
      </c>
      <c r="F1686" s="2">
        <v>1930</v>
      </c>
      <c r="G1686" s="2">
        <v>15733.359999999999</v>
      </c>
      <c r="H1686" s="15">
        <v>0</v>
      </c>
    </row>
    <row r="1687" spans="1:8" ht="13.5" x14ac:dyDescent="0.25">
      <c r="A1687" s="11"/>
      <c r="B1687" s="10">
        <v>44467</v>
      </c>
      <c r="C1687" s="2">
        <v>10.28</v>
      </c>
      <c r="D1687" s="2">
        <v>7.8029999999999999</v>
      </c>
      <c r="E1687" s="2">
        <v>8.09</v>
      </c>
      <c r="F1687" s="2">
        <v>2599</v>
      </c>
      <c r="G1687" s="2">
        <v>21025.91</v>
      </c>
      <c r="H1687" s="15">
        <v>-1.024196645755986E-3</v>
      </c>
    </row>
    <row r="1688" spans="1:8" ht="13.5" x14ac:dyDescent="0.25">
      <c r="A1688" s="11"/>
      <c r="B1688" s="10">
        <v>44468</v>
      </c>
      <c r="C1688" s="2">
        <v>10.29</v>
      </c>
      <c r="D1688" s="2">
        <v>7.8109999999999999</v>
      </c>
      <c r="E1688" s="2">
        <v>0</v>
      </c>
      <c r="F1688" s="2">
        <v>0</v>
      </c>
      <c r="G1688" s="2">
        <v>0</v>
      </c>
      <c r="H1688" s="15">
        <v>1.0252466999871852E-3</v>
      </c>
    </row>
    <row r="1689" spans="1:8" ht="13.5" x14ac:dyDescent="0.25">
      <c r="A1689" s="11"/>
      <c r="B1689" s="10">
        <v>44469</v>
      </c>
      <c r="C1689" s="2">
        <v>10.199999999999999</v>
      </c>
      <c r="D1689" s="2">
        <v>7.742</v>
      </c>
      <c r="E1689" s="2">
        <v>8.0790000000000006</v>
      </c>
      <c r="F1689" s="2">
        <v>562</v>
      </c>
      <c r="G1689" s="2">
        <v>4540.3980000000001</v>
      </c>
      <c r="H1689" s="15">
        <v>-8.8336960696453661E-3</v>
      </c>
    </row>
    <row r="1690" spans="1:8" ht="13.5" x14ac:dyDescent="0.25">
      <c r="A1690" s="11"/>
      <c r="B1690" s="10">
        <v>44470</v>
      </c>
      <c r="C1690" s="2">
        <v>10.199999999999999</v>
      </c>
      <c r="D1690" s="2">
        <v>7.742</v>
      </c>
      <c r="E1690" s="2">
        <v>7.907</v>
      </c>
      <c r="F1690" s="2">
        <v>4</v>
      </c>
      <c r="G1690" s="2">
        <v>31.628</v>
      </c>
      <c r="H1690" s="15">
        <v>0</v>
      </c>
    </row>
    <row r="1691" spans="1:8" ht="13.5" x14ac:dyDescent="0.25">
      <c r="A1691" s="11"/>
      <c r="B1691" s="10">
        <v>44473</v>
      </c>
      <c r="C1691" s="2">
        <v>10.24</v>
      </c>
      <c r="D1691" s="2">
        <v>7.7729999999999997</v>
      </c>
      <c r="E1691" s="2">
        <v>8.0579999999999998</v>
      </c>
      <c r="F1691" s="2">
        <v>17747</v>
      </c>
      <c r="G1691" s="2">
        <v>143005.326</v>
      </c>
      <c r="H1691" s="15">
        <v>4.0041332988891365E-3</v>
      </c>
    </row>
    <row r="1692" spans="1:8" ht="13.5" x14ac:dyDescent="0.25">
      <c r="A1692" s="11"/>
      <c r="B1692" s="10">
        <v>44474</v>
      </c>
      <c r="C1692" s="2">
        <v>10.01</v>
      </c>
      <c r="D1692" s="2">
        <v>7.5979999999999999</v>
      </c>
      <c r="E1692" s="2">
        <v>7.9379999999999997</v>
      </c>
      <c r="F1692" s="2">
        <v>510</v>
      </c>
      <c r="G1692" s="2">
        <v>4048.3799999999997</v>
      </c>
      <c r="H1692" s="15">
        <v>-2.2513829924096208E-2</v>
      </c>
    </row>
    <row r="1693" spans="1:8" ht="13.5" x14ac:dyDescent="0.25">
      <c r="A1693" s="11"/>
      <c r="B1693" s="10">
        <v>44475</v>
      </c>
      <c r="C1693" s="2">
        <v>10.199999999999999</v>
      </c>
      <c r="D1693" s="2">
        <v>7.742</v>
      </c>
      <c r="E1693" s="2">
        <v>7.8920000000000003</v>
      </c>
      <c r="F1693" s="2">
        <v>5375</v>
      </c>
      <c r="G1693" s="2">
        <v>42419.5</v>
      </c>
      <c r="H1693" s="15">
        <v>1.8952355883127155E-2</v>
      </c>
    </row>
    <row r="1694" spans="1:8" ht="13.5" x14ac:dyDescent="0.25">
      <c r="A1694" s="11"/>
      <c r="B1694" s="10">
        <v>44476</v>
      </c>
      <c r="C1694" s="2">
        <v>10.050000000000001</v>
      </c>
      <c r="D1694" s="2">
        <v>7.6280000000000001</v>
      </c>
      <c r="E1694" s="2">
        <v>0</v>
      </c>
      <c r="F1694" s="2">
        <v>0</v>
      </c>
      <c r="G1694" s="2">
        <v>0</v>
      </c>
      <c r="H1694" s="15">
        <v>-1.4724877292689212E-2</v>
      </c>
    </row>
    <row r="1695" spans="1:8" ht="13.5" x14ac:dyDescent="0.25">
      <c r="A1695" s="11"/>
      <c r="B1695" s="10">
        <v>44477</v>
      </c>
      <c r="C1695" s="2">
        <v>9.9600000000000009</v>
      </c>
      <c r="D1695" s="2">
        <v>7.56</v>
      </c>
      <c r="E1695" s="2">
        <v>7.83</v>
      </c>
      <c r="F1695" s="2">
        <v>3880</v>
      </c>
      <c r="G1695" s="2">
        <v>30380.400000000001</v>
      </c>
      <c r="H1695" s="15">
        <v>-8.9145254326167406E-3</v>
      </c>
    </row>
    <row r="1696" spans="1:8" ht="13.5" x14ac:dyDescent="0.25">
      <c r="A1696" s="11"/>
      <c r="B1696" s="10">
        <v>44480</v>
      </c>
      <c r="C1696" s="2">
        <v>9.9600000000000009</v>
      </c>
      <c r="D1696" s="2">
        <v>7.56</v>
      </c>
      <c r="E1696" s="2">
        <v>7.7409999999999997</v>
      </c>
      <c r="F1696" s="2">
        <v>308</v>
      </c>
      <c r="G1696" s="2">
        <v>2384.2280000000001</v>
      </c>
      <c r="H1696" s="15">
        <v>0</v>
      </c>
    </row>
    <row r="1697" spans="1:8" ht="13.5" x14ac:dyDescent="0.25">
      <c r="A1697" s="11"/>
      <c r="B1697" s="10">
        <v>44481</v>
      </c>
      <c r="C1697" s="2">
        <v>9.91</v>
      </c>
      <c r="D1697" s="2">
        <v>7.5220000000000002</v>
      </c>
      <c r="E1697" s="2">
        <v>7.6520000000000001</v>
      </c>
      <c r="F1697" s="2">
        <v>1262</v>
      </c>
      <c r="G1697" s="2">
        <v>9656.8240000000005</v>
      </c>
      <c r="H1697" s="15">
        <v>-5.0264550264549433E-3</v>
      </c>
    </row>
    <row r="1698" spans="1:8" ht="13.5" x14ac:dyDescent="0.25">
      <c r="A1698" s="11"/>
      <c r="B1698" s="10">
        <v>44482</v>
      </c>
      <c r="C1698" s="2">
        <v>9.8000000000000007</v>
      </c>
      <c r="D1698" s="2">
        <v>7.4390000000000001</v>
      </c>
      <c r="E1698" s="2">
        <v>0</v>
      </c>
      <c r="F1698" s="2">
        <v>0</v>
      </c>
      <c r="G1698" s="2">
        <v>0</v>
      </c>
      <c r="H1698" s="15">
        <v>-1.1034299388460541E-2</v>
      </c>
    </row>
    <row r="1699" spans="1:8" ht="13.5" x14ac:dyDescent="0.25">
      <c r="A1699" s="11"/>
      <c r="B1699" s="10">
        <v>44483</v>
      </c>
      <c r="C1699" s="2">
        <v>9.8000000000000007</v>
      </c>
      <c r="D1699" s="2">
        <v>7.4390000000000001</v>
      </c>
      <c r="E1699" s="2">
        <v>7.6859999999999999</v>
      </c>
      <c r="F1699" s="2">
        <v>947</v>
      </c>
      <c r="G1699" s="2">
        <v>7278.6419999999998</v>
      </c>
      <c r="H1699" s="15">
        <v>0</v>
      </c>
    </row>
    <row r="1700" spans="1:8" ht="13.5" x14ac:dyDescent="0.25">
      <c r="A1700" s="11"/>
      <c r="B1700" s="10">
        <v>44488</v>
      </c>
      <c r="C1700" s="2">
        <v>9.8000000000000007</v>
      </c>
      <c r="D1700" s="2">
        <v>7.4390000000000001</v>
      </c>
      <c r="E1700" s="2">
        <v>7.7169999999999996</v>
      </c>
      <c r="F1700" s="2">
        <v>134</v>
      </c>
      <c r="G1700" s="2">
        <v>1034.078</v>
      </c>
      <c r="H1700" s="15">
        <v>0</v>
      </c>
    </row>
    <row r="1701" spans="1:8" ht="13.5" x14ac:dyDescent="0.25">
      <c r="A1701" s="11"/>
      <c r="B1701" s="10">
        <v>44489</v>
      </c>
      <c r="C1701" s="2">
        <v>9.8000000000000007</v>
      </c>
      <c r="D1701" s="2">
        <v>7.4390000000000001</v>
      </c>
      <c r="E1701" s="2">
        <v>0</v>
      </c>
      <c r="F1701" s="2">
        <v>0</v>
      </c>
      <c r="G1701" s="2">
        <v>0</v>
      </c>
      <c r="H1701" s="15">
        <v>0</v>
      </c>
    </row>
    <row r="1702" spans="1:8" ht="13.5" x14ac:dyDescent="0.25">
      <c r="A1702" s="11"/>
      <c r="B1702" s="10">
        <v>44490</v>
      </c>
      <c r="C1702" s="2">
        <v>9.77</v>
      </c>
      <c r="D1702" s="2">
        <v>7.4160000000000004</v>
      </c>
      <c r="E1702" s="2">
        <v>7.7080000000000002</v>
      </c>
      <c r="F1702" s="2">
        <v>400</v>
      </c>
      <c r="G1702" s="2">
        <v>3083.2000000000003</v>
      </c>
      <c r="H1702" s="15">
        <v>-3.0918134157816492E-3</v>
      </c>
    </row>
    <row r="1703" spans="1:8" ht="13.5" x14ac:dyDescent="0.25">
      <c r="A1703" s="11"/>
      <c r="B1703" s="10">
        <v>44491</v>
      </c>
      <c r="C1703" s="2">
        <v>9.77</v>
      </c>
      <c r="D1703" s="2">
        <v>7.4160000000000004</v>
      </c>
      <c r="E1703" s="2">
        <v>7.52</v>
      </c>
      <c r="F1703" s="2">
        <v>80</v>
      </c>
      <c r="G1703" s="2">
        <v>601.59999999999991</v>
      </c>
      <c r="H1703" s="15">
        <v>0</v>
      </c>
    </row>
    <row r="1704" spans="1:8" ht="13.5" x14ac:dyDescent="0.25">
      <c r="A1704" s="11"/>
      <c r="B1704" s="10">
        <v>44494</v>
      </c>
      <c r="C1704" s="2">
        <v>9.8000000000000007</v>
      </c>
      <c r="D1704" s="2">
        <v>7.4390000000000001</v>
      </c>
      <c r="E1704" s="2">
        <v>7.52</v>
      </c>
      <c r="F1704" s="2">
        <v>140</v>
      </c>
      <c r="G1704" s="2">
        <v>1052.8</v>
      </c>
      <c r="H1704" s="15">
        <v>3.1014023732469911E-3</v>
      </c>
    </row>
    <row r="1705" spans="1:8" ht="13.5" x14ac:dyDescent="0.25">
      <c r="A1705" s="11"/>
      <c r="B1705" s="10">
        <v>44495</v>
      </c>
      <c r="C1705" s="2">
        <v>9.52</v>
      </c>
      <c r="D1705" s="2">
        <v>7.226</v>
      </c>
      <c r="E1705" s="2">
        <v>7.52</v>
      </c>
      <c r="F1705" s="2">
        <v>77</v>
      </c>
      <c r="G1705" s="2">
        <v>579.04</v>
      </c>
      <c r="H1705" s="15">
        <v>-2.8632880763543499E-2</v>
      </c>
    </row>
    <row r="1706" spans="1:8" ht="13.5" x14ac:dyDescent="0.25">
      <c r="A1706" s="11"/>
      <c r="B1706" s="10">
        <v>44496</v>
      </c>
      <c r="C1706" s="2">
        <v>9.52</v>
      </c>
      <c r="D1706" s="2">
        <v>7.226</v>
      </c>
      <c r="E1706" s="2">
        <v>7.5350000000000001</v>
      </c>
      <c r="F1706" s="2">
        <v>78</v>
      </c>
      <c r="G1706" s="2">
        <v>587.73</v>
      </c>
      <c r="H1706" s="15">
        <v>0</v>
      </c>
    </row>
    <row r="1707" spans="1:8" ht="13.5" x14ac:dyDescent="0.25">
      <c r="A1707" s="11"/>
      <c r="B1707" s="10">
        <v>44497</v>
      </c>
      <c r="C1707" s="2">
        <v>9.52</v>
      </c>
      <c r="D1707" s="2">
        <v>7.226</v>
      </c>
      <c r="E1707" s="2">
        <v>7.5119999999999996</v>
      </c>
      <c r="F1707" s="2">
        <v>346</v>
      </c>
      <c r="G1707" s="2">
        <v>2599.152</v>
      </c>
      <c r="H1707" s="15">
        <v>0</v>
      </c>
    </row>
    <row r="1708" spans="1:8" ht="13.5" x14ac:dyDescent="0.25">
      <c r="A1708" s="11"/>
      <c r="B1708" s="10">
        <v>44498</v>
      </c>
      <c r="C1708" s="2">
        <v>9.52</v>
      </c>
      <c r="D1708" s="2">
        <v>7.226</v>
      </c>
      <c r="E1708" s="2">
        <v>7.6619999999999999</v>
      </c>
      <c r="F1708" s="2">
        <v>1</v>
      </c>
      <c r="G1708" s="2">
        <v>7.6619999999999999</v>
      </c>
      <c r="H1708" s="15">
        <v>0</v>
      </c>
    </row>
    <row r="1709" spans="1:8" ht="13.5" x14ac:dyDescent="0.25">
      <c r="A1709" s="11"/>
      <c r="B1709" s="10">
        <v>44501</v>
      </c>
      <c r="C1709" s="2">
        <v>9.51</v>
      </c>
      <c r="D1709" s="2">
        <v>7.2190000000000003</v>
      </c>
      <c r="E1709" s="2">
        <v>7.6589999999999998</v>
      </c>
      <c r="F1709" s="2">
        <v>150</v>
      </c>
      <c r="G1709" s="2">
        <v>1148.8499999999999</v>
      </c>
      <c r="H1709" s="15">
        <v>-9.6872405203427523E-4</v>
      </c>
    </row>
    <row r="1710" spans="1:8" ht="13.5" x14ac:dyDescent="0.25">
      <c r="A1710" s="11"/>
      <c r="B1710" s="10">
        <v>44502</v>
      </c>
      <c r="C1710" s="2">
        <v>9.6999999999999993</v>
      </c>
      <c r="D1710" s="2">
        <v>7.3630000000000004</v>
      </c>
      <c r="E1710" s="2">
        <v>7.5090000000000003</v>
      </c>
      <c r="F1710" s="2">
        <v>136</v>
      </c>
      <c r="G1710" s="2">
        <v>1021.224</v>
      </c>
      <c r="H1710" s="15">
        <v>1.9947361130350481E-2</v>
      </c>
    </row>
    <row r="1711" spans="1:8" ht="13.5" x14ac:dyDescent="0.25">
      <c r="A1711" s="11"/>
      <c r="B1711" s="10">
        <v>44503</v>
      </c>
      <c r="C1711" s="2">
        <v>9.6999999999999993</v>
      </c>
      <c r="D1711" s="2">
        <v>7.3630000000000004</v>
      </c>
      <c r="E1711" s="2">
        <v>7.2830000000000004</v>
      </c>
      <c r="F1711" s="2">
        <v>4</v>
      </c>
      <c r="G1711" s="2">
        <v>29.132000000000001</v>
      </c>
      <c r="H1711" s="15">
        <v>0</v>
      </c>
    </row>
    <row r="1712" spans="1:8" ht="13.5" x14ac:dyDescent="0.25">
      <c r="A1712" s="11"/>
      <c r="B1712" s="10">
        <v>44504</v>
      </c>
      <c r="C1712" s="2">
        <v>9.5</v>
      </c>
      <c r="D1712" s="2">
        <v>7.2110000000000003</v>
      </c>
      <c r="E1712" s="2">
        <v>0</v>
      </c>
      <c r="F1712" s="2">
        <v>0</v>
      </c>
      <c r="G1712" s="2">
        <v>0</v>
      </c>
      <c r="H1712" s="15">
        <v>-2.0643759337226692E-2</v>
      </c>
    </row>
    <row r="1713" spans="1:8" ht="13.5" x14ac:dyDescent="0.25">
      <c r="A1713" s="11"/>
      <c r="B1713" s="10">
        <v>44505</v>
      </c>
      <c r="C1713" s="2">
        <v>9.2200000000000006</v>
      </c>
      <c r="D1713" s="2">
        <v>6.9980000000000002</v>
      </c>
      <c r="E1713" s="2">
        <v>7.2830000000000004</v>
      </c>
      <c r="F1713" s="2">
        <v>4</v>
      </c>
      <c r="G1713" s="2">
        <v>29.132000000000001</v>
      </c>
      <c r="H1713" s="15">
        <v>-2.9538205519345453E-2</v>
      </c>
    </row>
    <row r="1714" spans="1:8" ht="13.5" x14ac:dyDescent="0.25">
      <c r="A1714" s="11"/>
      <c r="B1714" s="10">
        <v>44508</v>
      </c>
      <c r="C1714" s="2">
        <v>9.2200000000000006</v>
      </c>
      <c r="D1714" s="2">
        <v>6.9980000000000002</v>
      </c>
      <c r="E1714" s="2">
        <v>7.4249999999999998</v>
      </c>
      <c r="F1714" s="2">
        <v>50</v>
      </c>
      <c r="G1714" s="2">
        <v>371.25</v>
      </c>
      <c r="H1714" s="15">
        <v>0</v>
      </c>
    </row>
    <row r="1715" spans="1:8" ht="13.5" x14ac:dyDescent="0.25">
      <c r="A1715" s="11"/>
      <c r="B1715" s="10">
        <v>44509</v>
      </c>
      <c r="C1715" s="2">
        <v>9.2200000000000006</v>
      </c>
      <c r="D1715" s="2">
        <v>6.9980000000000002</v>
      </c>
      <c r="E1715" s="2">
        <v>7.4249999999999998</v>
      </c>
      <c r="F1715" s="2">
        <v>350</v>
      </c>
      <c r="G1715" s="2">
        <v>2598.75</v>
      </c>
      <c r="H1715" s="15">
        <v>0</v>
      </c>
    </row>
    <row r="1716" spans="1:8" ht="13.5" x14ac:dyDescent="0.25">
      <c r="A1716" s="11"/>
      <c r="B1716" s="10">
        <v>44510</v>
      </c>
      <c r="C1716" s="2">
        <v>9.4</v>
      </c>
      <c r="D1716" s="2">
        <v>7.1349999999999998</v>
      </c>
      <c r="E1716" s="2">
        <v>7.4169999999999998</v>
      </c>
      <c r="F1716" s="2">
        <v>9</v>
      </c>
      <c r="G1716" s="2">
        <v>66.753</v>
      </c>
      <c r="H1716" s="15">
        <v>1.9577022006287449E-2</v>
      </c>
    </row>
    <row r="1717" spans="1:8" ht="13.5" x14ac:dyDescent="0.25">
      <c r="A1717" s="11"/>
      <c r="B1717" s="10">
        <v>44511</v>
      </c>
      <c r="C1717" s="2">
        <v>9.4</v>
      </c>
      <c r="D1717" s="2">
        <v>7.1349999999999998</v>
      </c>
      <c r="E1717" s="2">
        <v>7.2830000000000004</v>
      </c>
      <c r="F1717" s="2">
        <v>31</v>
      </c>
      <c r="G1717" s="2">
        <v>225.77300000000002</v>
      </c>
      <c r="H1717" s="15">
        <v>0</v>
      </c>
    </row>
    <row r="1718" spans="1:8" ht="13.5" x14ac:dyDescent="0.25">
      <c r="A1718" s="11"/>
      <c r="B1718" s="10">
        <v>44512</v>
      </c>
      <c r="C1718" s="2">
        <v>9.39</v>
      </c>
      <c r="D1718" s="2">
        <v>7.1269999999999998</v>
      </c>
      <c r="E1718" s="2">
        <v>0</v>
      </c>
      <c r="F1718" s="2">
        <v>0</v>
      </c>
      <c r="G1718" s="2">
        <v>0</v>
      </c>
      <c r="H1718" s="15">
        <v>-1.1212333566923626E-3</v>
      </c>
    </row>
    <row r="1719" spans="1:8" ht="13.5" x14ac:dyDescent="0.25">
      <c r="A1719" s="11"/>
      <c r="B1719" s="10">
        <v>44515</v>
      </c>
      <c r="C1719" s="2">
        <v>9.2200000000000006</v>
      </c>
      <c r="D1719" s="2">
        <v>6.9980000000000002</v>
      </c>
      <c r="E1719" s="2">
        <v>7.2720000000000002</v>
      </c>
      <c r="F1719" s="2">
        <v>148</v>
      </c>
      <c r="G1719" s="2">
        <v>1076.2560000000001</v>
      </c>
      <c r="H1719" s="15">
        <v>-1.8100182404938905E-2</v>
      </c>
    </row>
    <row r="1720" spans="1:8" ht="13.5" x14ac:dyDescent="0.25">
      <c r="A1720" s="11"/>
      <c r="B1720" s="10">
        <v>44516</v>
      </c>
      <c r="C1720" s="2">
        <v>9.2200000000000006</v>
      </c>
      <c r="D1720" s="2">
        <v>6.9980000000000002</v>
      </c>
      <c r="E1720" s="2">
        <v>0</v>
      </c>
      <c r="F1720" s="2">
        <v>0</v>
      </c>
      <c r="G1720" s="2">
        <v>0</v>
      </c>
      <c r="H1720" s="15">
        <v>0</v>
      </c>
    </row>
    <row r="1721" spans="1:8" ht="13.5" x14ac:dyDescent="0.25">
      <c r="A1721" s="11"/>
      <c r="B1721" s="10">
        <v>44517</v>
      </c>
      <c r="C1721" s="2">
        <v>9.1999999999999993</v>
      </c>
      <c r="D1721" s="2">
        <v>6.9829999999999997</v>
      </c>
      <c r="E1721" s="2">
        <v>7.23</v>
      </c>
      <c r="F1721" s="2">
        <v>1024</v>
      </c>
      <c r="G1721" s="2">
        <v>7403.52</v>
      </c>
      <c r="H1721" s="15">
        <v>-2.1434695627322903E-3</v>
      </c>
    </row>
    <row r="1722" spans="1:8" ht="13.5" x14ac:dyDescent="0.25">
      <c r="A1722" s="11"/>
      <c r="B1722" s="10">
        <v>44518</v>
      </c>
      <c r="C1722" s="2">
        <v>9.1999999999999993</v>
      </c>
      <c r="D1722" s="2">
        <v>6.9829999999999997</v>
      </c>
      <c r="E1722" s="2">
        <v>7.2350000000000003</v>
      </c>
      <c r="F1722" s="2">
        <v>766</v>
      </c>
      <c r="G1722" s="2">
        <v>5542.01</v>
      </c>
      <c r="H1722" s="15">
        <v>0</v>
      </c>
    </row>
    <row r="1723" spans="1:8" ht="13.5" x14ac:dyDescent="0.25">
      <c r="A1723" s="11"/>
      <c r="B1723" s="10">
        <v>44519</v>
      </c>
      <c r="C1723" s="2">
        <v>9.15</v>
      </c>
      <c r="D1723" s="2">
        <v>6.9450000000000003</v>
      </c>
      <c r="E1723" s="2">
        <v>7.2279999999999998</v>
      </c>
      <c r="F1723" s="2">
        <v>601</v>
      </c>
      <c r="G1723" s="2">
        <v>4344.0280000000002</v>
      </c>
      <c r="H1723" s="15">
        <v>-5.4417871974795032E-3</v>
      </c>
    </row>
    <row r="1724" spans="1:8" ht="13.5" x14ac:dyDescent="0.25">
      <c r="A1724" s="11"/>
      <c r="B1724" s="10">
        <v>44522</v>
      </c>
      <c r="C1724" s="2">
        <v>9.16</v>
      </c>
      <c r="D1724" s="2">
        <v>6.9530000000000003</v>
      </c>
      <c r="E1724" s="2">
        <v>7.4290000000000003</v>
      </c>
      <c r="F1724" s="2">
        <v>10</v>
      </c>
      <c r="G1724" s="2">
        <v>74.290000000000006</v>
      </c>
      <c r="H1724" s="15">
        <v>1.1519078473722112E-3</v>
      </c>
    </row>
    <row r="1725" spans="1:8" ht="13.5" x14ac:dyDescent="0.25">
      <c r="A1725" s="11"/>
      <c r="B1725" s="10">
        <v>44523</v>
      </c>
      <c r="C1725" s="2">
        <v>9.51</v>
      </c>
      <c r="D1725" s="2">
        <v>7.2190000000000003</v>
      </c>
      <c r="E1725" s="2">
        <v>0</v>
      </c>
      <c r="F1725" s="2">
        <v>0</v>
      </c>
      <c r="G1725" s="2">
        <v>0</v>
      </c>
      <c r="H1725" s="15">
        <v>3.8256867539191719E-2</v>
      </c>
    </row>
    <row r="1726" spans="1:8" ht="13.5" x14ac:dyDescent="0.25">
      <c r="A1726" s="11"/>
      <c r="B1726" s="10">
        <v>44524</v>
      </c>
      <c r="C1726" s="2">
        <v>9.4</v>
      </c>
      <c r="D1726" s="2">
        <v>7.1349999999999998</v>
      </c>
      <c r="E1726" s="2">
        <v>7.4960000000000004</v>
      </c>
      <c r="F1726" s="2">
        <v>30</v>
      </c>
      <c r="G1726" s="2">
        <v>224.88000000000002</v>
      </c>
      <c r="H1726" s="15">
        <v>-1.1635960659371175E-2</v>
      </c>
    </row>
    <row r="1727" spans="1:8" ht="13.5" x14ac:dyDescent="0.25">
      <c r="A1727" s="11"/>
      <c r="B1727" s="10">
        <v>44525</v>
      </c>
      <c r="C1727" s="2">
        <v>9.4</v>
      </c>
      <c r="D1727" s="2">
        <v>7.1349999999999998</v>
      </c>
      <c r="E1727" s="2">
        <v>7.4640000000000004</v>
      </c>
      <c r="F1727" s="2">
        <v>11</v>
      </c>
      <c r="G1727" s="2">
        <v>82.103999999999999</v>
      </c>
      <c r="H1727" s="15">
        <v>0</v>
      </c>
    </row>
    <row r="1728" spans="1:8" ht="13.5" x14ac:dyDescent="0.25">
      <c r="A1728" s="11"/>
      <c r="B1728" s="10">
        <v>44526</v>
      </c>
      <c r="C1728" s="2">
        <v>9.49</v>
      </c>
      <c r="D1728" s="2">
        <v>7.2030000000000003</v>
      </c>
      <c r="E1728" s="2">
        <v>7.1479999999999997</v>
      </c>
      <c r="F1728" s="2">
        <v>145</v>
      </c>
      <c r="G1728" s="2">
        <v>1036.46</v>
      </c>
      <c r="H1728" s="15">
        <v>9.5304835318851446E-3</v>
      </c>
    </row>
    <row r="1729" spans="1:8" ht="13.5" x14ac:dyDescent="0.25">
      <c r="A1729" s="11"/>
      <c r="B1729" s="10">
        <v>44529</v>
      </c>
      <c r="C1729" s="2">
        <v>9.4499999999999993</v>
      </c>
      <c r="D1729" s="2">
        <v>7.173</v>
      </c>
      <c r="E1729" s="2">
        <v>7.4560000000000004</v>
      </c>
      <c r="F1729" s="2">
        <v>10</v>
      </c>
      <c r="G1729" s="2">
        <v>74.56</v>
      </c>
      <c r="H1729" s="15">
        <v>-4.1649312786339373E-3</v>
      </c>
    </row>
    <row r="1730" spans="1:8" ht="13.5" x14ac:dyDescent="0.25">
      <c r="A1730" s="11"/>
      <c r="B1730" s="10">
        <v>44530</v>
      </c>
      <c r="C1730" s="2">
        <v>9.0500000000000007</v>
      </c>
      <c r="D1730" s="2">
        <v>6.8689999999999998</v>
      </c>
      <c r="E1730" s="2">
        <v>7.3620000000000001</v>
      </c>
      <c r="F1730" s="2">
        <v>156</v>
      </c>
      <c r="G1730" s="2">
        <v>1148.472</v>
      </c>
      <c r="H1730" s="15">
        <v>-4.238115154049913E-2</v>
      </c>
    </row>
    <row r="1731" spans="1:8" ht="13.5" x14ac:dyDescent="0.25">
      <c r="A1731" s="11"/>
      <c r="B1731" s="10">
        <v>44531</v>
      </c>
      <c r="C1731" s="2">
        <v>9.44</v>
      </c>
      <c r="D1731" s="2">
        <v>7.165</v>
      </c>
      <c r="E1731" s="2">
        <v>7.2119999999999997</v>
      </c>
      <c r="F1731" s="2">
        <v>206</v>
      </c>
      <c r="G1731" s="2">
        <v>1485.672</v>
      </c>
      <c r="H1731" s="15">
        <v>4.3092153151841645E-2</v>
      </c>
    </row>
    <row r="1732" spans="1:8" ht="13.5" x14ac:dyDescent="0.25">
      <c r="A1732" s="11"/>
      <c r="B1732" s="10">
        <v>44532</v>
      </c>
      <c r="C1732" s="2">
        <v>9.44</v>
      </c>
      <c r="D1732" s="2">
        <v>7.165</v>
      </c>
      <c r="E1732" s="2">
        <v>7.1879999999999997</v>
      </c>
      <c r="F1732" s="2">
        <v>110</v>
      </c>
      <c r="G1732" s="2">
        <v>790.68</v>
      </c>
      <c r="H1732" s="15">
        <v>0</v>
      </c>
    </row>
    <row r="1733" spans="1:8" ht="13.5" x14ac:dyDescent="0.25">
      <c r="A1733" s="11"/>
      <c r="B1733" s="10">
        <v>44533</v>
      </c>
      <c r="C1733" s="2">
        <v>9.1199999999999992</v>
      </c>
      <c r="D1733" s="2">
        <v>6.923</v>
      </c>
      <c r="E1733" s="2">
        <v>7.1879999999999997</v>
      </c>
      <c r="F1733" s="2">
        <v>390</v>
      </c>
      <c r="G1733" s="2">
        <v>2803.3199999999997</v>
      </c>
      <c r="H1733" s="15">
        <v>-3.3775296580600141E-2</v>
      </c>
    </row>
    <row r="1734" spans="1:8" ht="13.5" x14ac:dyDescent="0.25">
      <c r="A1734" s="11"/>
      <c r="B1734" s="10">
        <v>44536</v>
      </c>
      <c r="C1734" s="2">
        <v>9.1</v>
      </c>
      <c r="D1734" s="2">
        <v>6.907</v>
      </c>
      <c r="E1734" s="2">
        <v>7.1269999999999998</v>
      </c>
      <c r="F1734" s="2">
        <v>125</v>
      </c>
      <c r="G1734" s="2">
        <v>890.875</v>
      </c>
      <c r="H1734" s="15">
        <v>-2.3111367904087845E-3</v>
      </c>
    </row>
    <row r="1735" spans="1:8" ht="13.5" x14ac:dyDescent="0.25">
      <c r="A1735" s="11"/>
      <c r="B1735" s="10">
        <v>44537</v>
      </c>
      <c r="C1735" s="2">
        <v>9.1</v>
      </c>
      <c r="D1735" s="2">
        <v>6.907</v>
      </c>
      <c r="E1735" s="2">
        <v>7.0759999999999996</v>
      </c>
      <c r="F1735" s="2">
        <v>777</v>
      </c>
      <c r="G1735" s="2">
        <v>5498.0519999999997</v>
      </c>
      <c r="H1735" s="15">
        <v>0</v>
      </c>
    </row>
    <row r="1736" spans="1:8" ht="13.5" x14ac:dyDescent="0.25">
      <c r="A1736" s="11"/>
      <c r="B1736" s="10">
        <v>44538</v>
      </c>
      <c r="C1736" s="2">
        <v>9</v>
      </c>
      <c r="D1736" s="2">
        <v>6.8310000000000004</v>
      </c>
      <c r="E1736" s="2">
        <v>0</v>
      </c>
      <c r="F1736" s="2">
        <v>0</v>
      </c>
      <c r="G1736" s="2">
        <v>0</v>
      </c>
      <c r="H1736" s="15">
        <v>-1.1003329955117942E-2</v>
      </c>
    </row>
    <row r="1737" spans="1:8" ht="13.5" x14ac:dyDescent="0.25">
      <c r="A1737" s="11"/>
      <c r="B1737" s="10">
        <v>44539</v>
      </c>
      <c r="C1737" s="2">
        <v>8.92</v>
      </c>
      <c r="D1737" s="2">
        <v>6.7709999999999999</v>
      </c>
      <c r="E1737" s="2">
        <v>0</v>
      </c>
      <c r="F1737" s="2">
        <v>0</v>
      </c>
      <c r="G1737" s="2">
        <v>0</v>
      </c>
      <c r="H1737" s="15">
        <v>-8.7834870443566811E-3</v>
      </c>
    </row>
    <row r="1738" spans="1:8" ht="13.5" x14ac:dyDescent="0.25">
      <c r="A1738" s="11"/>
      <c r="B1738" s="10">
        <v>44540</v>
      </c>
      <c r="C1738" s="2">
        <v>8.92</v>
      </c>
      <c r="D1738" s="2">
        <v>6.7709999999999999</v>
      </c>
      <c r="E1738" s="2">
        <v>0</v>
      </c>
      <c r="F1738" s="2">
        <v>0</v>
      </c>
      <c r="G1738" s="2">
        <v>0</v>
      </c>
      <c r="H1738" s="15">
        <v>0</v>
      </c>
    </row>
    <row r="1739" spans="1:8" ht="13.5" x14ac:dyDescent="0.25">
      <c r="A1739" s="11"/>
      <c r="B1739" s="10">
        <v>44543</v>
      </c>
      <c r="C1739" s="2">
        <v>8.92</v>
      </c>
      <c r="D1739" s="2">
        <v>6.7709999999999999</v>
      </c>
      <c r="E1739" s="2">
        <v>6.73</v>
      </c>
      <c r="F1739" s="2">
        <v>4029</v>
      </c>
      <c r="G1739" s="2">
        <v>27115.170000000002</v>
      </c>
      <c r="H1739" s="15">
        <v>0</v>
      </c>
    </row>
    <row r="1740" spans="1:8" ht="13.5" x14ac:dyDescent="0.25">
      <c r="A1740" s="11"/>
      <c r="B1740" s="10">
        <v>44544</v>
      </c>
      <c r="C1740" s="2">
        <v>8.92</v>
      </c>
      <c r="D1740" s="2">
        <v>6.7709999999999999</v>
      </c>
      <c r="E1740" s="2">
        <v>6.7489999999999997</v>
      </c>
      <c r="F1740" s="2">
        <v>1122</v>
      </c>
      <c r="G1740" s="2">
        <v>7572.3779999999997</v>
      </c>
      <c r="H1740" s="15">
        <v>0</v>
      </c>
    </row>
    <row r="1741" spans="1:8" ht="13.5" x14ac:dyDescent="0.25">
      <c r="A1741" s="11"/>
      <c r="B1741" s="10">
        <v>44545</v>
      </c>
      <c r="C1741" s="2">
        <v>8.51</v>
      </c>
      <c r="D1741" s="2">
        <v>6.46</v>
      </c>
      <c r="E1741" s="2">
        <v>6.7370000000000001</v>
      </c>
      <c r="F1741" s="2">
        <v>4929</v>
      </c>
      <c r="G1741" s="2">
        <v>33206.673000000003</v>
      </c>
      <c r="H1741" s="15">
        <v>-4.5931177078718056E-2</v>
      </c>
    </row>
    <row r="1742" spans="1:8" ht="13.5" x14ac:dyDescent="0.25">
      <c r="A1742" s="11"/>
      <c r="B1742" s="10">
        <v>44546</v>
      </c>
      <c r="C1742" s="2">
        <v>8.61</v>
      </c>
      <c r="D1742" s="2">
        <v>6.5350000000000001</v>
      </c>
      <c r="E1742" s="2">
        <v>6.7910000000000004</v>
      </c>
      <c r="F1742" s="2">
        <v>20</v>
      </c>
      <c r="G1742" s="2">
        <v>135.82</v>
      </c>
      <c r="H1742" s="15">
        <v>1.1609907120743062E-2</v>
      </c>
    </row>
    <row r="1743" spans="1:8" ht="13.5" x14ac:dyDescent="0.25">
      <c r="A1743" s="11"/>
      <c r="B1743" s="10">
        <v>44550</v>
      </c>
      <c r="C1743" s="2">
        <v>8.61</v>
      </c>
      <c r="D1743" s="2">
        <v>6.5350000000000001</v>
      </c>
      <c r="E1743" s="2">
        <v>6.798</v>
      </c>
      <c r="F1743" s="2">
        <v>5652</v>
      </c>
      <c r="G1743" s="2">
        <v>38422.296000000002</v>
      </c>
      <c r="H1743" s="15">
        <v>0</v>
      </c>
    </row>
    <row r="1744" spans="1:8" ht="13.5" x14ac:dyDescent="0.25">
      <c r="A1744" s="11"/>
      <c r="B1744" s="10">
        <v>44551</v>
      </c>
      <c r="C1744" s="2">
        <v>8.6</v>
      </c>
      <c r="D1744" s="2">
        <v>6.5279999999999996</v>
      </c>
      <c r="E1744" s="2">
        <v>6.8150000000000004</v>
      </c>
      <c r="F1744" s="2">
        <v>49</v>
      </c>
      <c r="G1744" s="2">
        <v>333.935</v>
      </c>
      <c r="H1744" s="15">
        <v>-1.0711553175211264E-3</v>
      </c>
    </row>
    <row r="1745" spans="1:8" ht="13.5" x14ac:dyDescent="0.25">
      <c r="A1745" s="11"/>
      <c r="B1745" s="10">
        <v>44552</v>
      </c>
      <c r="C1745" s="2">
        <v>8.61</v>
      </c>
      <c r="D1745" s="2">
        <v>6.5350000000000001</v>
      </c>
      <c r="E1745" s="2">
        <v>0</v>
      </c>
      <c r="F1745" s="2">
        <v>0</v>
      </c>
      <c r="G1745" s="2">
        <v>0</v>
      </c>
      <c r="H1745" s="15">
        <v>1.0723039215687134E-3</v>
      </c>
    </row>
    <row r="1746" spans="1:8" ht="13.5" x14ac:dyDescent="0.25">
      <c r="A1746" s="11"/>
      <c r="B1746" s="10">
        <v>44553</v>
      </c>
      <c r="C1746" s="2">
        <v>8.6</v>
      </c>
      <c r="D1746" s="2">
        <v>6.5279999999999996</v>
      </c>
      <c r="E1746" s="2">
        <v>6.8319999999999999</v>
      </c>
      <c r="F1746" s="2">
        <v>210710</v>
      </c>
      <c r="G1746" s="2">
        <v>1439570.72</v>
      </c>
      <c r="H1746" s="15">
        <v>-1.0711553175211264E-3</v>
      </c>
    </row>
    <row r="1747" spans="1:8" ht="13.5" x14ac:dyDescent="0.25">
      <c r="A1747" s="11"/>
      <c r="B1747" s="10">
        <v>44554</v>
      </c>
      <c r="C1747" s="2">
        <v>8.6</v>
      </c>
      <c r="D1747" s="2">
        <v>6.5279999999999996</v>
      </c>
      <c r="E1747" s="2">
        <v>7.0490000000000004</v>
      </c>
      <c r="F1747" s="2">
        <v>2822</v>
      </c>
      <c r="G1747" s="2">
        <v>19892.278000000002</v>
      </c>
      <c r="H1747" s="15">
        <v>0</v>
      </c>
    </row>
    <row r="1748" spans="1:8" ht="13.5" x14ac:dyDescent="0.25">
      <c r="A1748" s="11"/>
      <c r="B1748" s="10">
        <v>44557</v>
      </c>
      <c r="C1748" s="2">
        <v>8.65</v>
      </c>
      <c r="D1748" s="2">
        <v>6.5659999999999998</v>
      </c>
      <c r="E1748" s="2">
        <v>7.0979999999999999</v>
      </c>
      <c r="F1748" s="2">
        <v>2643</v>
      </c>
      <c r="G1748" s="2">
        <v>18760.013999999999</v>
      </c>
      <c r="H1748" s="15">
        <v>5.8210784313725882E-3</v>
      </c>
    </row>
    <row r="1749" spans="1:8" ht="13.5" x14ac:dyDescent="0.25">
      <c r="A1749" s="11"/>
      <c r="B1749" s="10">
        <v>44558</v>
      </c>
      <c r="C1749" s="2">
        <v>8.99</v>
      </c>
      <c r="D1749" s="2">
        <v>6.8239999999999998</v>
      </c>
      <c r="E1749" s="2">
        <v>7.3010000000000002</v>
      </c>
      <c r="F1749" s="2">
        <v>974</v>
      </c>
      <c r="G1749" s="2">
        <v>7111.174</v>
      </c>
      <c r="H1749" s="15">
        <v>3.9293329272007314E-2</v>
      </c>
    </row>
    <row r="1750" spans="1:8" ht="13.5" x14ac:dyDescent="0.25">
      <c r="A1750" s="11"/>
      <c r="B1750" s="10">
        <v>44559</v>
      </c>
      <c r="C1750" s="2">
        <v>9.17</v>
      </c>
      <c r="D1750" s="2">
        <v>6.96</v>
      </c>
      <c r="E1750" s="2">
        <v>7.4180000000000001</v>
      </c>
      <c r="F1750" s="2">
        <v>2000</v>
      </c>
      <c r="G1750" s="2">
        <v>14836</v>
      </c>
      <c r="H1750" s="15">
        <v>1.9929660023446677E-2</v>
      </c>
    </row>
    <row r="1751" spans="1:8" ht="13.5" x14ac:dyDescent="0.25">
      <c r="A1751" s="11"/>
      <c r="B1751" s="10">
        <v>44560</v>
      </c>
      <c r="C1751" s="2">
        <v>9.25</v>
      </c>
      <c r="D1751" s="2">
        <v>7.0209999999999999</v>
      </c>
      <c r="E1751" s="2">
        <v>7.4349999999999996</v>
      </c>
      <c r="F1751" s="2">
        <v>4127</v>
      </c>
      <c r="G1751" s="2">
        <v>30684.244999999999</v>
      </c>
      <c r="H1751" s="15">
        <v>8.7643678160919461E-3</v>
      </c>
    </row>
    <row r="1752" spans="1:8" ht="13.5" x14ac:dyDescent="0.25">
      <c r="A1752" s="11"/>
      <c r="B1752" s="10">
        <v>44561</v>
      </c>
      <c r="C1752" s="2">
        <v>9.4</v>
      </c>
      <c r="D1752" s="2">
        <v>7.1349999999999998</v>
      </c>
      <c r="E1752" s="2">
        <v>7.415</v>
      </c>
      <c r="F1752" s="2">
        <v>6031</v>
      </c>
      <c r="G1752" s="2">
        <v>44719.864999999998</v>
      </c>
      <c r="H1752" s="15">
        <v>1.6237003275886609E-2</v>
      </c>
    </row>
    <row r="1753" spans="1:8" ht="13.5" x14ac:dyDescent="0.25">
      <c r="A1753" s="11"/>
      <c r="B1753" s="10">
        <v>44564</v>
      </c>
      <c r="C1753" s="2">
        <v>9.19</v>
      </c>
      <c r="D1753" s="2">
        <v>6.976</v>
      </c>
      <c r="E1753" s="2">
        <v>7.5609999999999999</v>
      </c>
      <c r="F1753" s="2">
        <v>4245</v>
      </c>
      <c r="G1753" s="2">
        <v>32096.445</v>
      </c>
      <c r="H1753" s="15">
        <v>-2.228451296426066E-2</v>
      </c>
    </row>
    <row r="1754" spans="1:8" ht="13.5" x14ac:dyDescent="0.25">
      <c r="A1754" s="11"/>
      <c r="B1754" s="10">
        <v>44565</v>
      </c>
      <c r="C1754" s="2">
        <v>9.4499999999999993</v>
      </c>
      <c r="D1754" s="2">
        <v>7.173</v>
      </c>
      <c r="E1754" s="2">
        <v>7.4329999999999998</v>
      </c>
      <c r="F1754" s="2">
        <v>363</v>
      </c>
      <c r="G1754" s="2">
        <v>2698.1790000000001</v>
      </c>
      <c r="H1754" s="15">
        <v>2.8239678899082576E-2</v>
      </c>
    </row>
    <row r="1755" spans="1:8" ht="13.5" x14ac:dyDescent="0.25">
      <c r="A1755" s="11"/>
      <c r="B1755" s="10">
        <v>44566</v>
      </c>
      <c r="C1755" s="2">
        <v>9.6</v>
      </c>
      <c r="D1755" s="2">
        <v>7.2869999999999999</v>
      </c>
      <c r="E1755" s="2">
        <v>7.1520000000000001</v>
      </c>
      <c r="F1755" s="2">
        <v>1327</v>
      </c>
      <c r="G1755" s="2">
        <v>9490.7039999999997</v>
      </c>
      <c r="H1755" s="15">
        <v>1.5892931827687144E-2</v>
      </c>
    </row>
    <row r="1756" spans="1:8" ht="13.5" x14ac:dyDescent="0.25">
      <c r="A1756" s="11"/>
      <c r="B1756" s="10">
        <v>44567</v>
      </c>
      <c r="C1756" s="2">
        <v>9.41</v>
      </c>
      <c r="D1756" s="2">
        <v>7.1429999999999998</v>
      </c>
      <c r="E1756" s="2">
        <v>7.6369999999999996</v>
      </c>
      <c r="F1756" s="2">
        <v>1525</v>
      </c>
      <c r="G1756" s="2">
        <v>11646.424999999999</v>
      </c>
      <c r="H1756" s="15">
        <v>-1.9761218608480874E-2</v>
      </c>
    </row>
    <row r="1757" spans="1:8" ht="13.5" x14ac:dyDescent="0.25">
      <c r="A1757" s="11"/>
      <c r="B1757" s="10">
        <v>44568</v>
      </c>
      <c r="C1757" s="2">
        <v>9.5</v>
      </c>
      <c r="D1757" s="2">
        <v>7.2110000000000003</v>
      </c>
      <c r="E1757" s="2">
        <v>7.6550000000000002</v>
      </c>
      <c r="F1757" s="2">
        <v>2000</v>
      </c>
      <c r="G1757" s="2">
        <v>15310</v>
      </c>
      <c r="H1757" s="15">
        <v>9.5198096038079955E-3</v>
      </c>
    </row>
    <row r="1758" spans="1:8" ht="13.5" x14ac:dyDescent="0.25">
      <c r="A1758" s="11"/>
      <c r="B1758" s="10">
        <v>44571</v>
      </c>
      <c r="C1758" s="2">
        <v>9.75</v>
      </c>
      <c r="D1758" s="2">
        <v>7.4009999999999998</v>
      </c>
      <c r="E1758" s="2">
        <v>0</v>
      </c>
      <c r="F1758" s="2">
        <v>0</v>
      </c>
      <c r="G1758" s="2">
        <v>0</v>
      </c>
      <c r="H1758" s="15">
        <v>2.6348634031340936E-2</v>
      </c>
    </row>
    <row r="1759" spans="1:8" ht="13.5" x14ac:dyDescent="0.25">
      <c r="A1759" s="11"/>
      <c r="B1759" s="10">
        <v>44572</v>
      </c>
      <c r="C1759" s="2">
        <v>9.75</v>
      </c>
      <c r="D1759" s="2">
        <v>7.4009999999999998</v>
      </c>
      <c r="E1759" s="2">
        <v>7.4939999999999998</v>
      </c>
      <c r="F1759" s="2">
        <v>2360</v>
      </c>
      <c r="G1759" s="2">
        <v>17685.84</v>
      </c>
      <c r="H1759" s="15">
        <v>0</v>
      </c>
    </row>
    <row r="1760" spans="1:8" ht="13.5" x14ac:dyDescent="0.25">
      <c r="A1760" s="11"/>
      <c r="B1760" s="10">
        <v>44573</v>
      </c>
      <c r="C1760" s="2">
        <v>9.75</v>
      </c>
      <c r="D1760" s="2">
        <v>7.4009999999999998</v>
      </c>
      <c r="E1760" s="2">
        <v>7.673</v>
      </c>
      <c r="F1760" s="2">
        <v>2012</v>
      </c>
      <c r="G1760" s="2">
        <v>15438.076000000001</v>
      </c>
      <c r="H1760" s="15">
        <v>0</v>
      </c>
    </row>
    <row r="1761" spans="1:8" ht="13.5" x14ac:dyDescent="0.25">
      <c r="A1761" s="11"/>
      <c r="B1761" s="10">
        <v>44574</v>
      </c>
      <c r="C1761" s="2">
        <v>9.69</v>
      </c>
      <c r="D1761" s="2">
        <v>7.3550000000000004</v>
      </c>
      <c r="E1761" s="2">
        <v>7.7</v>
      </c>
      <c r="F1761" s="2">
        <v>890</v>
      </c>
      <c r="G1761" s="2">
        <v>6853</v>
      </c>
      <c r="H1761" s="15">
        <v>-6.215376300499848E-3</v>
      </c>
    </row>
    <row r="1762" spans="1:8" ht="13.5" x14ac:dyDescent="0.25">
      <c r="A1762" s="11"/>
      <c r="B1762" s="10">
        <v>44575</v>
      </c>
      <c r="C1762" s="2">
        <v>9.74</v>
      </c>
      <c r="D1762" s="2">
        <v>7.3929999999999998</v>
      </c>
      <c r="E1762" s="2">
        <v>7.726</v>
      </c>
      <c r="F1762" s="2">
        <v>5430</v>
      </c>
      <c r="G1762" s="2">
        <v>41952.18</v>
      </c>
      <c r="H1762" s="15">
        <v>5.1665533650576976E-3</v>
      </c>
    </row>
    <row r="1763" spans="1:8" ht="13.5" x14ac:dyDescent="0.25">
      <c r="A1763" s="11"/>
      <c r="B1763" s="10">
        <v>44578</v>
      </c>
      <c r="C1763" s="2">
        <v>9.75</v>
      </c>
      <c r="D1763" s="2">
        <v>7.4009999999999998</v>
      </c>
      <c r="E1763" s="2">
        <v>7.742</v>
      </c>
      <c r="F1763" s="2">
        <v>900</v>
      </c>
      <c r="G1763" s="2">
        <v>6967.8</v>
      </c>
      <c r="H1763" s="15">
        <v>1.0821046936291096E-3</v>
      </c>
    </row>
    <row r="1764" spans="1:8" ht="13.5" x14ac:dyDescent="0.25">
      <c r="A1764" s="11"/>
      <c r="B1764" s="10">
        <v>44579</v>
      </c>
      <c r="C1764" s="2">
        <v>9.7899999999999991</v>
      </c>
      <c r="D1764" s="2">
        <v>7.431</v>
      </c>
      <c r="E1764" s="2">
        <v>0</v>
      </c>
      <c r="F1764" s="2">
        <v>0</v>
      </c>
      <c r="G1764" s="2">
        <v>0</v>
      </c>
      <c r="H1764" s="15">
        <v>4.0535062829347721E-3</v>
      </c>
    </row>
    <row r="1765" spans="1:8" ht="13.5" x14ac:dyDescent="0.25">
      <c r="A1765" s="11"/>
      <c r="B1765" s="10">
        <v>44580</v>
      </c>
      <c r="C1765" s="2">
        <v>9.89</v>
      </c>
      <c r="D1765" s="2">
        <v>7.5069999999999997</v>
      </c>
      <c r="E1765" s="2">
        <v>7.7409999999999997</v>
      </c>
      <c r="F1765" s="2">
        <v>260</v>
      </c>
      <c r="G1765" s="2">
        <v>2012.6599999999999</v>
      </c>
      <c r="H1765" s="15">
        <v>1.0227425649306907E-2</v>
      </c>
    </row>
    <row r="1766" spans="1:8" ht="13.5" x14ac:dyDescent="0.25">
      <c r="A1766" s="11"/>
      <c r="B1766" s="10">
        <v>44581</v>
      </c>
      <c r="C1766" s="2">
        <v>9.89</v>
      </c>
      <c r="D1766" s="2">
        <v>7.5069999999999997</v>
      </c>
      <c r="E1766" s="2">
        <v>7.61</v>
      </c>
      <c r="F1766" s="2">
        <v>556</v>
      </c>
      <c r="G1766" s="2">
        <v>4231.16</v>
      </c>
      <c r="H1766" s="15">
        <v>0</v>
      </c>
    </row>
    <row r="1767" spans="1:8" ht="13.5" x14ac:dyDescent="0.25">
      <c r="A1767" s="11"/>
      <c r="B1767" s="10">
        <v>44582</v>
      </c>
      <c r="C1767" s="2">
        <v>9.8000000000000007</v>
      </c>
      <c r="D1767" s="2">
        <v>7.4390000000000001</v>
      </c>
      <c r="E1767" s="2">
        <v>7.6710000000000003</v>
      </c>
      <c r="F1767" s="2">
        <v>1065</v>
      </c>
      <c r="G1767" s="2">
        <v>8169.6150000000007</v>
      </c>
      <c r="H1767" s="15">
        <v>-9.0582123351538053E-3</v>
      </c>
    </row>
    <row r="1768" spans="1:8" ht="13.5" x14ac:dyDescent="0.25">
      <c r="A1768" s="11"/>
      <c r="B1768" s="10">
        <v>44585</v>
      </c>
      <c r="C1768" s="2">
        <v>9.7100000000000009</v>
      </c>
      <c r="D1768" s="2">
        <v>7.37</v>
      </c>
      <c r="E1768" s="2">
        <v>0</v>
      </c>
      <c r="F1768" s="2">
        <v>0</v>
      </c>
      <c r="G1768" s="2">
        <v>0</v>
      </c>
      <c r="H1768" s="15">
        <v>-9.2754402473450657E-3</v>
      </c>
    </row>
    <row r="1769" spans="1:8" ht="13.5" x14ac:dyDescent="0.25">
      <c r="A1769" s="11"/>
      <c r="B1769" s="10">
        <v>44586</v>
      </c>
      <c r="C1769" s="2">
        <v>9.7200000000000006</v>
      </c>
      <c r="D1769" s="2">
        <v>7.3780000000000001</v>
      </c>
      <c r="E1769" s="2">
        <v>7.468</v>
      </c>
      <c r="F1769" s="2">
        <v>11647</v>
      </c>
      <c r="G1769" s="2">
        <v>86979.796000000002</v>
      </c>
      <c r="H1769" s="15">
        <v>1.0854816824966088E-3</v>
      </c>
    </row>
    <row r="1770" spans="1:8" ht="13.5" x14ac:dyDescent="0.25">
      <c r="A1770" s="11"/>
      <c r="B1770" s="10">
        <v>44587</v>
      </c>
      <c r="C1770" s="2">
        <v>9.7200000000000006</v>
      </c>
      <c r="D1770" s="2">
        <v>7.3780000000000001</v>
      </c>
      <c r="E1770" s="2">
        <v>7.6440000000000001</v>
      </c>
      <c r="F1770" s="2">
        <v>1694</v>
      </c>
      <c r="G1770" s="2">
        <v>12948.936</v>
      </c>
      <c r="H1770" s="15">
        <v>0</v>
      </c>
    </row>
    <row r="1771" spans="1:8" ht="13.5" x14ac:dyDescent="0.25">
      <c r="A1771" s="11"/>
      <c r="B1771" s="10">
        <v>44588</v>
      </c>
      <c r="C1771" s="2">
        <v>9.68</v>
      </c>
      <c r="D1771" s="2">
        <v>7.3479999999999999</v>
      </c>
      <c r="E1771" s="2">
        <v>7.6849999999999996</v>
      </c>
      <c r="F1771" s="2">
        <v>146</v>
      </c>
      <c r="G1771" s="2">
        <v>1122.01</v>
      </c>
      <c r="H1771" s="15">
        <v>-4.0661425860667186E-3</v>
      </c>
    </row>
    <row r="1772" spans="1:8" ht="13.5" x14ac:dyDescent="0.25">
      <c r="A1772" s="11"/>
      <c r="B1772" s="10">
        <v>44589</v>
      </c>
      <c r="C1772" s="2">
        <v>9.74</v>
      </c>
      <c r="D1772" s="2">
        <v>7.3929999999999998</v>
      </c>
      <c r="E1772" s="2">
        <v>7.4939999999999998</v>
      </c>
      <c r="F1772" s="2">
        <v>6707</v>
      </c>
      <c r="G1772" s="2">
        <v>50262.258000000002</v>
      </c>
      <c r="H1772" s="15">
        <v>6.1241154055525215E-3</v>
      </c>
    </row>
    <row r="1773" spans="1:8" ht="13.5" x14ac:dyDescent="0.25">
      <c r="A1773" s="11"/>
      <c r="B1773" s="10">
        <v>44592</v>
      </c>
      <c r="C1773" s="2">
        <v>9.73</v>
      </c>
      <c r="D1773" s="2">
        <v>7.3860000000000001</v>
      </c>
      <c r="E1773" s="2">
        <v>7.4539999999999997</v>
      </c>
      <c r="F1773" s="2">
        <v>6952</v>
      </c>
      <c r="G1773" s="2">
        <v>51820.207999999999</v>
      </c>
      <c r="H1773" s="15">
        <v>-9.4684160692542585E-4</v>
      </c>
    </row>
    <row r="1774" spans="1:8" ht="13.5" x14ac:dyDescent="0.25">
      <c r="A1774" s="11"/>
      <c r="B1774" s="10">
        <v>44593</v>
      </c>
      <c r="C1774" s="2">
        <v>9.39</v>
      </c>
      <c r="D1774" s="2">
        <v>7.1269999999999998</v>
      </c>
      <c r="E1774" s="2">
        <v>7.4219999999999997</v>
      </c>
      <c r="F1774" s="2">
        <v>968</v>
      </c>
      <c r="G1774" s="2">
        <v>7184.4960000000001</v>
      </c>
      <c r="H1774" s="15">
        <v>-3.5066341727592786E-2</v>
      </c>
    </row>
    <row r="1775" spans="1:8" ht="13.5" x14ac:dyDescent="0.25">
      <c r="A1775" s="11"/>
      <c r="B1775" s="10">
        <v>44594</v>
      </c>
      <c r="C1775" s="2">
        <v>9.5500000000000007</v>
      </c>
      <c r="D1775" s="2">
        <v>7.2489999999999997</v>
      </c>
      <c r="E1775" s="2">
        <v>7.3540000000000001</v>
      </c>
      <c r="F1775" s="2">
        <v>5051</v>
      </c>
      <c r="G1775" s="2">
        <v>37145.054000000004</v>
      </c>
      <c r="H1775" s="15">
        <v>1.7118001964360866E-2</v>
      </c>
    </row>
    <row r="1776" spans="1:8" ht="13.5" x14ac:dyDescent="0.25">
      <c r="A1776" s="11"/>
      <c r="B1776" s="10">
        <v>44595</v>
      </c>
      <c r="C1776" s="2">
        <v>9.4</v>
      </c>
      <c r="D1776" s="2">
        <v>7.1349999999999998</v>
      </c>
      <c r="E1776" s="2">
        <v>7.4349999999999996</v>
      </c>
      <c r="F1776" s="2">
        <v>7397</v>
      </c>
      <c r="G1776" s="2">
        <v>54996.695</v>
      </c>
      <c r="H1776" s="15">
        <v>-1.572630707683817E-2</v>
      </c>
    </row>
    <row r="1777" spans="1:8" ht="13.5" x14ac:dyDescent="0.25">
      <c r="A1777" s="11"/>
      <c r="B1777" s="10">
        <v>44596</v>
      </c>
      <c r="C1777" s="2">
        <v>9.31</v>
      </c>
      <c r="D1777" s="2">
        <v>7.0670000000000002</v>
      </c>
      <c r="E1777" s="2">
        <v>7.5359999999999996</v>
      </c>
      <c r="F1777" s="2">
        <v>3095</v>
      </c>
      <c r="G1777" s="2">
        <v>23323.919999999998</v>
      </c>
      <c r="H1777" s="15">
        <v>-9.5304835318850197E-3</v>
      </c>
    </row>
    <row r="1778" spans="1:8" ht="13.5" x14ac:dyDescent="0.25">
      <c r="A1778" s="11"/>
      <c r="B1778" s="10">
        <v>44599</v>
      </c>
      <c r="C1778" s="2">
        <v>9.4</v>
      </c>
      <c r="D1778" s="2">
        <v>7.1349999999999998</v>
      </c>
      <c r="E1778" s="2">
        <v>7.5049999999999999</v>
      </c>
      <c r="F1778" s="2">
        <v>8273</v>
      </c>
      <c r="G1778" s="2">
        <v>62088.864999999998</v>
      </c>
      <c r="H1778" s="15">
        <v>9.6221876326587821E-3</v>
      </c>
    </row>
    <row r="1779" spans="1:8" ht="13.5" x14ac:dyDescent="0.25">
      <c r="A1779" s="11"/>
      <c r="B1779" s="10">
        <v>44600</v>
      </c>
      <c r="C1779" s="2">
        <v>9.69</v>
      </c>
      <c r="D1779" s="2">
        <v>7.3550000000000004</v>
      </c>
      <c r="E1779" s="2">
        <v>7.3520000000000003</v>
      </c>
      <c r="F1779" s="2">
        <v>6143</v>
      </c>
      <c r="G1779" s="2">
        <v>45163.336000000003</v>
      </c>
      <c r="H1779" s="15">
        <v>3.0833917309040035E-2</v>
      </c>
    </row>
    <row r="1780" spans="1:8" ht="13.5" x14ac:dyDescent="0.25">
      <c r="A1780" s="11"/>
      <c r="B1780" s="10">
        <v>44601</v>
      </c>
      <c r="C1780" s="2">
        <v>9.6</v>
      </c>
      <c r="D1780" s="2">
        <v>7.2869999999999999</v>
      </c>
      <c r="E1780" s="2">
        <v>0</v>
      </c>
      <c r="F1780" s="2">
        <v>0</v>
      </c>
      <c r="G1780" s="2">
        <v>0</v>
      </c>
      <c r="H1780" s="15">
        <v>-9.245411284840313E-3</v>
      </c>
    </row>
    <row r="1781" spans="1:8" ht="13.5" x14ac:dyDescent="0.25">
      <c r="A1781" s="11"/>
      <c r="B1781" s="10">
        <v>44602</v>
      </c>
      <c r="C1781" s="2">
        <v>9.6</v>
      </c>
      <c r="D1781" s="2">
        <v>7.2869999999999999</v>
      </c>
      <c r="E1781" s="2">
        <v>7.5039999999999996</v>
      </c>
      <c r="F1781" s="2">
        <v>500</v>
      </c>
      <c r="G1781" s="2">
        <v>3752</v>
      </c>
      <c r="H1781" s="15">
        <v>0</v>
      </c>
    </row>
    <row r="1782" spans="1:8" ht="13.5" x14ac:dyDescent="0.25">
      <c r="A1782" s="11"/>
      <c r="B1782" s="10">
        <v>44603</v>
      </c>
      <c r="C1782" s="2">
        <v>9.6</v>
      </c>
      <c r="D1782" s="2">
        <v>7.2869999999999999</v>
      </c>
      <c r="E1782" s="2">
        <v>7.3630000000000004</v>
      </c>
      <c r="F1782" s="2">
        <v>8442</v>
      </c>
      <c r="G1782" s="2">
        <v>62158.446000000004</v>
      </c>
      <c r="H1782" s="15">
        <v>0</v>
      </c>
    </row>
    <row r="1783" spans="1:8" ht="13.5" x14ac:dyDescent="0.25">
      <c r="A1783" s="11"/>
      <c r="B1783" s="10">
        <v>44606</v>
      </c>
      <c r="C1783" s="2">
        <v>9.5</v>
      </c>
      <c r="D1783" s="2">
        <v>7.2110000000000003</v>
      </c>
      <c r="E1783" s="2">
        <v>7.3620000000000001</v>
      </c>
      <c r="F1783" s="2">
        <v>20</v>
      </c>
      <c r="G1783" s="2">
        <v>147.24</v>
      </c>
      <c r="H1783" s="15">
        <v>-1.0429532043364845E-2</v>
      </c>
    </row>
    <row r="1784" spans="1:8" ht="13.5" x14ac:dyDescent="0.25">
      <c r="A1784" s="11"/>
      <c r="B1784" s="10">
        <v>44607</v>
      </c>
      <c r="C1784" s="2">
        <v>9.32</v>
      </c>
      <c r="D1784" s="2">
        <v>7.0739999999999998</v>
      </c>
      <c r="E1784" s="2">
        <v>7.359</v>
      </c>
      <c r="F1784" s="2">
        <v>2471</v>
      </c>
      <c r="G1784" s="2">
        <v>18184.089</v>
      </c>
      <c r="H1784" s="15">
        <v>-1.8998751906809105E-2</v>
      </c>
    </row>
    <row r="1785" spans="1:8" ht="13.5" x14ac:dyDescent="0.25">
      <c r="A1785" s="11"/>
      <c r="B1785" s="10">
        <v>44608</v>
      </c>
      <c r="C1785" s="2">
        <v>9.32</v>
      </c>
      <c r="D1785" s="2">
        <v>7.0739999999999998</v>
      </c>
      <c r="E1785" s="2">
        <v>7.4880000000000004</v>
      </c>
      <c r="F1785" s="2">
        <v>21</v>
      </c>
      <c r="G1785" s="2">
        <v>157.24800000000002</v>
      </c>
      <c r="H1785" s="15">
        <v>0</v>
      </c>
    </row>
    <row r="1786" spans="1:8" ht="13.5" x14ac:dyDescent="0.25">
      <c r="A1786" s="11"/>
      <c r="B1786" s="10">
        <v>44609</v>
      </c>
      <c r="C1786" s="2">
        <v>9.3000000000000007</v>
      </c>
      <c r="D1786" s="2">
        <v>7.0590000000000002</v>
      </c>
      <c r="E1786" s="2">
        <v>0</v>
      </c>
      <c r="F1786" s="2">
        <v>0</v>
      </c>
      <c r="G1786" s="2">
        <v>0</v>
      </c>
      <c r="H1786" s="15">
        <v>-2.1204410517387164E-3</v>
      </c>
    </row>
    <row r="1787" spans="1:8" ht="13.5" x14ac:dyDescent="0.25">
      <c r="A1787" s="11"/>
      <c r="B1787" s="10">
        <v>44610</v>
      </c>
      <c r="C1787" s="2">
        <v>9.48</v>
      </c>
      <c r="D1787" s="2">
        <v>7.1959999999999997</v>
      </c>
      <c r="E1787" s="2">
        <v>7.4950000000000001</v>
      </c>
      <c r="F1787" s="2">
        <v>2060</v>
      </c>
      <c r="G1787" s="2">
        <v>15439.7</v>
      </c>
      <c r="H1787" s="15">
        <v>1.9407848137129844E-2</v>
      </c>
    </row>
    <row r="1788" spans="1:8" ht="13.5" x14ac:dyDescent="0.25">
      <c r="A1788" s="11"/>
      <c r="B1788" s="10">
        <v>44613</v>
      </c>
      <c r="C1788" s="2">
        <v>9.48</v>
      </c>
      <c r="D1788" s="2">
        <v>7.1959999999999997</v>
      </c>
      <c r="E1788" s="2">
        <v>7.49</v>
      </c>
      <c r="F1788" s="2">
        <v>5200</v>
      </c>
      <c r="G1788" s="2">
        <v>38948</v>
      </c>
      <c r="H1788" s="15">
        <v>0</v>
      </c>
    </row>
    <row r="1789" spans="1:8" ht="13.5" x14ac:dyDescent="0.25">
      <c r="A1789" s="11"/>
      <c r="B1789" s="10">
        <v>44614</v>
      </c>
      <c r="C1789" s="2">
        <v>9.5</v>
      </c>
      <c r="D1789" s="2">
        <v>7.2110000000000003</v>
      </c>
      <c r="E1789" s="2">
        <v>7.4889999999999999</v>
      </c>
      <c r="F1789" s="2">
        <v>3500</v>
      </c>
      <c r="G1789" s="2">
        <v>26211.5</v>
      </c>
      <c r="H1789" s="15">
        <v>2.0844913841023579E-3</v>
      </c>
    </row>
    <row r="1790" spans="1:8" ht="13.5" x14ac:dyDescent="0.25">
      <c r="A1790" s="11"/>
      <c r="B1790" s="10">
        <v>44615</v>
      </c>
      <c r="C1790" s="2">
        <v>9.5</v>
      </c>
      <c r="D1790" s="2">
        <v>7.2110000000000003</v>
      </c>
      <c r="E1790" s="2">
        <v>0</v>
      </c>
      <c r="F1790" s="2">
        <v>0</v>
      </c>
      <c r="G1790" s="2">
        <v>0</v>
      </c>
      <c r="H1790" s="15">
        <v>0</v>
      </c>
    </row>
    <row r="1791" spans="1:8" ht="13.5" x14ac:dyDescent="0.25">
      <c r="A1791" s="11"/>
      <c r="B1791" s="10">
        <v>44616</v>
      </c>
      <c r="C1791" s="2">
        <v>9.49</v>
      </c>
      <c r="D1791" s="2">
        <v>7.2030000000000003</v>
      </c>
      <c r="E1791" s="2">
        <v>7.4249999999999998</v>
      </c>
      <c r="F1791" s="2">
        <v>136</v>
      </c>
      <c r="G1791" s="2">
        <v>1009.8</v>
      </c>
      <c r="H1791" s="15">
        <v>-1.1094161697406749E-3</v>
      </c>
    </row>
    <row r="1792" spans="1:8" ht="13.5" x14ac:dyDescent="0.25">
      <c r="A1792" s="11"/>
      <c r="B1792" s="10">
        <v>44617</v>
      </c>
      <c r="C1792" s="2">
        <v>9.49</v>
      </c>
      <c r="D1792" s="2">
        <v>7.2030000000000003</v>
      </c>
      <c r="E1792" s="2">
        <v>7.34</v>
      </c>
      <c r="F1792" s="2">
        <v>7848</v>
      </c>
      <c r="G1792" s="2">
        <v>57604.32</v>
      </c>
      <c r="H1792" s="15">
        <v>0</v>
      </c>
    </row>
    <row r="1793" spans="1:8" ht="13.5" x14ac:dyDescent="0.25">
      <c r="A1793" s="11"/>
      <c r="B1793" s="10">
        <v>44620</v>
      </c>
      <c r="C1793" s="2">
        <v>9.4</v>
      </c>
      <c r="D1793" s="2">
        <v>7.1349999999999998</v>
      </c>
      <c r="E1793" s="2">
        <v>0</v>
      </c>
      <c r="F1793" s="2">
        <v>0</v>
      </c>
      <c r="G1793" s="2">
        <v>0</v>
      </c>
      <c r="H1793" s="15">
        <v>-9.4405108982369146E-3</v>
      </c>
    </row>
    <row r="1794" spans="1:8" ht="13.5" x14ac:dyDescent="0.25">
      <c r="A1794" s="11"/>
      <c r="B1794" s="10">
        <v>44621</v>
      </c>
      <c r="C1794" s="2">
        <v>9.3000000000000007</v>
      </c>
      <c r="D1794" s="2">
        <v>7.0590000000000002</v>
      </c>
      <c r="E1794" s="2">
        <v>7.3310000000000004</v>
      </c>
      <c r="F1794" s="2">
        <v>4131</v>
      </c>
      <c r="G1794" s="2">
        <v>30284.361000000001</v>
      </c>
      <c r="H1794" s="15">
        <v>-1.0651716888577382E-2</v>
      </c>
    </row>
    <row r="1795" spans="1:8" ht="13.5" x14ac:dyDescent="0.25">
      <c r="A1795" s="11"/>
      <c r="B1795" s="10">
        <v>44622</v>
      </c>
      <c r="C1795" s="2">
        <v>9.3000000000000007</v>
      </c>
      <c r="D1795" s="2">
        <v>7.0590000000000002</v>
      </c>
      <c r="E1795" s="2">
        <v>7.1980000000000004</v>
      </c>
      <c r="F1795" s="2">
        <v>1088</v>
      </c>
      <c r="G1795" s="2">
        <v>7831.4240000000009</v>
      </c>
      <c r="H1795" s="15">
        <v>0</v>
      </c>
    </row>
    <row r="1796" spans="1:8" ht="13.5" x14ac:dyDescent="0.25">
      <c r="A1796" s="11"/>
      <c r="B1796" s="10">
        <v>44623</v>
      </c>
      <c r="C1796" s="2">
        <v>9.1999999999999993</v>
      </c>
      <c r="D1796" s="2">
        <v>6.9829999999999997</v>
      </c>
      <c r="E1796" s="2">
        <v>7.306</v>
      </c>
      <c r="F1796" s="2">
        <v>2683</v>
      </c>
      <c r="G1796" s="2">
        <v>19601.998</v>
      </c>
      <c r="H1796" s="15">
        <v>-1.0766397506729071E-2</v>
      </c>
    </row>
    <row r="1797" spans="1:8" ht="13.5" x14ac:dyDescent="0.25">
      <c r="A1797" s="11"/>
      <c r="B1797" s="10">
        <v>44624</v>
      </c>
      <c r="C1797" s="2">
        <v>9.11</v>
      </c>
      <c r="D1797" s="2">
        <v>6.915</v>
      </c>
      <c r="E1797" s="2">
        <v>7.2910000000000004</v>
      </c>
      <c r="F1797" s="2">
        <v>20</v>
      </c>
      <c r="G1797" s="2">
        <v>145.82</v>
      </c>
      <c r="H1797" s="15">
        <v>-9.7379349849634287E-3</v>
      </c>
    </row>
    <row r="1798" spans="1:8" ht="13.5" x14ac:dyDescent="0.25">
      <c r="A1798" s="11"/>
      <c r="B1798" s="10">
        <v>44627</v>
      </c>
      <c r="C1798" s="2">
        <v>9.2799999999999994</v>
      </c>
      <c r="D1798" s="2">
        <v>7.0439999999999996</v>
      </c>
      <c r="E1798" s="2">
        <v>7.2910000000000004</v>
      </c>
      <c r="F1798" s="2">
        <v>4350</v>
      </c>
      <c r="G1798" s="2">
        <v>31715.850000000002</v>
      </c>
      <c r="H1798" s="15">
        <v>1.8655097613882801E-2</v>
      </c>
    </row>
    <row r="1799" spans="1:8" ht="13.5" x14ac:dyDescent="0.25">
      <c r="A1799" s="11"/>
      <c r="B1799" s="10">
        <v>44628</v>
      </c>
      <c r="C1799" s="2">
        <v>9.23</v>
      </c>
      <c r="D1799" s="2">
        <v>7.0060000000000002</v>
      </c>
      <c r="E1799" s="2">
        <v>0</v>
      </c>
      <c r="F1799" s="2">
        <v>0</v>
      </c>
      <c r="G1799" s="2">
        <v>0</v>
      </c>
      <c r="H1799" s="15">
        <v>-5.3946621237932098E-3</v>
      </c>
    </row>
    <row r="1800" spans="1:8" ht="13.5" x14ac:dyDescent="0.25">
      <c r="A1800" s="11"/>
      <c r="B1800" s="10">
        <v>44629</v>
      </c>
      <c r="C1800" s="2">
        <v>9.23</v>
      </c>
      <c r="D1800" s="2">
        <v>7.0060000000000002</v>
      </c>
      <c r="E1800" s="2">
        <v>7.2830000000000004</v>
      </c>
      <c r="F1800" s="2">
        <v>4000</v>
      </c>
      <c r="G1800" s="2">
        <v>29132</v>
      </c>
      <c r="H1800" s="15">
        <v>0</v>
      </c>
    </row>
    <row r="1801" spans="1:8" ht="13.5" x14ac:dyDescent="0.25">
      <c r="A1801" s="11"/>
      <c r="B1801" s="10">
        <v>44630</v>
      </c>
      <c r="C1801" s="2">
        <v>9.23</v>
      </c>
      <c r="D1801" s="2">
        <v>7.0060000000000002</v>
      </c>
      <c r="E1801" s="2">
        <v>7.2779999999999996</v>
      </c>
      <c r="F1801" s="2">
        <v>14342</v>
      </c>
      <c r="G1801" s="2">
        <v>104381.076</v>
      </c>
      <c r="H1801" s="15">
        <v>0</v>
      </c>
    </row>
    <row r="1802" spans="1:8" ht="13.5" x14ac:dyDescent="0.25">
      <c r="A1802" s="11"/>
      <c r="B1802" s="10">
        <v>44631</v>
      </c>
      <c r="C1802" s="2">
        <v>9.23</v>
      </c>
      <c r="D1802" s="2">
        <v>7.0060000000000002</v>
      </c>
      <c r="E1802" s="2">
        <v>7.3049999999999997</v>
      </c>
      <c r="F1802" s="2">
        <v>19584</v>
      </c>
      <c r="G1802" s="2">
        <v>143061.12</v>
      </c>
      <c r="H1802" s="15">
        <v>0</v>
      </c>
    </row>
    <row r="1803" spans="1:8" ht="13.5" x14ac:dyDescent="0.25">
      <c r="A1803" s="11"/>
      <c r="B1803" s="10">
        <v>44634</v>
      </c>
      <c r="C1803" s="2">
        <v>9.2200000000000006</v>
      </c>
      <c r="D1803" s="2">
        <v>6.9980000000000002</v>
      </c>
      <c r="E1803" s="2">
        <v>7.4409999999999998</v>
      </c>
      <c r="F1803" s="2">
        <v>220</v>
      </c>
      <c r="G1803" s="2">
        <v>1637.02</v>
      </c>
      <c r="H1803" s="15">
        <v>-1.1418783899514711E-3</v>
      </c>
    </row>
    <row r="1804" spans="1:8" ht="13.5" x14ac:dyDescent="0.25">
      <c r="A1804" s="11"/>
      <c r="B1804" s="10">
        <v>44635</v>
      </c>
      <c r="C1804" s="2">
        <v>9.35</v>
      </c>
      <c r="D1804" s="2">
        <v>7.0970000000000004</v>
      </c>
      <c r="E1804" s="2">
        <v>7.5060000000000002</v>
      </c>
      <c r="F1804" s="2">
        <v>817</v>
      </c>
      <c r="G1804" s="2">
        <v>6132.402</v>
      </c>
      <c r="H1804" s="15">
        <v>1.4146899114032609E-2</v>
      </c>
    </row>
    <row r="1805" spans="1:8" ht="13.5" x14ac:dyDescent="0.25">
      <c r="A1805" s="11"/>
      <c r="B1805" s="10">
        <v>44636</v>
      </c>
      <c r="C1805" s="2">
        <v>9.43</v>
      </c>
      <c r="D1805" s="2">
        <v>7.1580000000000004</v>
      </c>
      <c r="E1805" s="2">
        <v>7.5860000000000003</v>
      </c>
      <c r="F1805" s="2">
        <v>92</v>
      </c>
      <c r="G1805" s="2">
        <v>697.91200000000003</v>
      </c>
      <c r="H1805" s="15">
        <v>8.5951810624207321E-3</v>
      </c>
    </row>
    <row r="1806" spans="1:8" ht="13.5" x14ac:dyDescent="0.25">
      <c r="A1806" s="11"/>
      <c r="B1806" s="10">
        <v>44637</v>
      </c>
      <c r="C1806" s="2">
        <v>9.5</v>
      </c>
      <c r="D1806" s="2">
        <v>7.2110000000000003</v>
      </c>
      <c r="E1806" s="2">
        <v>0</v>
      </c>
      <c r="F1806" s="2">
        <v>0</v>
      </c>
      <c r="G1806" s="2">
        <v>0</v>
      </c>
      <c r="H1806" s="15">
        <v>7.4043028778988454E-3</v>
      </c>
    </row>
    <row r="1807" spans="1:8" ht="13.5" x14ac:dyDescent="0.25">
      <c r="A1807" s="11"/>
      <c r="B1807" s="10">
        <v>44638</v>
      </c>
      <c r="C1807" s="2">
        <v>9.6</v>
      </c>
      <c r="D1807" s="2">
        <v>7.2869999999999999</v>
      </c>
      <c r="E1807" s="2">
        <v>7.4640000000000004</v>
      </c>
      <c r="F1807" s="2">
        <v>10</v>
      </c>
      <c r="G1807" s="2">
        <v>74.64</v>
      </c>
      <c r="H1807" s="15">
        <v>1.053945361253635E-2</v>
      </c>
    </row>
    <row r="1808" spans="1:8" ht="13.5" x14ac:dyDescent="0.25">
      <c r="A1808" s="11"/>
      <c r="B1808" s="10">
        <v>44641</v>
      </c>
      <c r="C1808" s="2">
        <v>9.6</v>
      </c>
      <c r="D1808" s="2">
        <v>7.2869999999999999</v>
      </c>
      <c r="E1808" s="2">
        <v>0</v>
      </c>
      <c r="F1808" s="2">
        <v>0</v>
      </c>
      <c r="G1808" s="2">
        <v>0</v>
      </c>
      <c r="H1808" s="15">
        <v>0</v>
      </c>
    </row>
    <row r="1809" spans="1:8" ht="13.5" x14ac:dyDescent="0.25">
      <c r="A1809" s="11"/>
      <c r="B1809" s="10">
        <v>44642</v>
      </c>
      <c r="C1809" s="2">
        <v>9.4499999999999993</v>
      </c>
      <c r="D1809" s="2">
        <v>7.173</v>
      </c>
      <c r="E1809" s="2">
        <v>7.4669999999999996</v>
      </c>
      <c r="F1809" s="2">
        <v>25648</v>
      </c>
      <c r="G1809" s="2">
        <v>191513.61599999998</v>
      </c>
      <c r="H1809" s="15">
        <v>-1.564429806504733E-2</v>
      </c>
    </row>
    <row r="1810" spans="1:8" ht="13.5" x14ac:dyDescent="0.25">
      <c r="A1810" s="11"/>
      <c r="B1810" s="10">
        <v>44643</v>
      </c>
      <c r="C1810" s="2">
        <v>9.4499999999999993</v>
      </c>
      <c r="D1810" s="2">
        <v>7.173</v>
      </c>
      <c r="E1810" s="2">
        <v>7.6139999999999999</v>
      </c>
      <c r="F1810" s="2">
        <v>2054</v>
      </c>
      <c r="G1810" s="2">
        <v>15639.155999999999</v>
      </c>
      <c r="H1810" s="15">
        <v>0</v>
      </c>
    </row>
    <row r="1811" spans="1:8" ht="13.5" x14ac:dyDescent="0.25">
      <c r="A1811" s="11"/>
      <c r="B1811" s="10">
        <v>44644</v>
      </c>
      <c r="C1811" s="2">
        <v>9.5</v>
      </c>
      <c r="D1811" s="2">
        <v>7.2110000000000003</v>
      </c>
      <c r="E1811" s="2">
        <v>7.5049999999999999</v>
      </c>
      <c r="F1811" s="2">
        <v>28306</v>
      </c>
      <c r="G1811" s="2">
        <v>212436.53</v>
      </c>
      <c r="H1811" s="15">
        <v>5.2976439425624225E-3</v>
      </c>
    </row>
    <row r="1812" spans="1:8" ht="13.5" x14ac:dyDescent="0.25">
      <c r="A1812" s="11"/>
      <c r="B1812" s="10">
        <v>44645</v>
      </c>
      <c r="C1812" s="2">
        <v>9.75</v>
      </c>
      <c r="D1812" s="2">
        <v>7.4009999999999998</v>
      </c>
      <c r="E1812" s="2">
        <v>7.5090000000000003</v>
      </c>
      <c r="F1812" s="2">
        <v>2778</v>
      </c>
      <c r="G1812" s="2">
        <v>20860.002</v>
      </c>
      <c r="H1812" s="15">
        <v>2.6348634031340936E-2</v>
      </c>
    </row>
    <row r="1813" spans="1:8" ht="13.5" x14ac:dyDescent="0.25">
      <c r="A1813" s="11"/>
      <c r="B1813" s="10">
        <v>44648</v>
      </c>
      <c r="C1813" s="2">
        <v>9.5</v>
      </c>
      <c r="D1813" s="2">
        <v>7.2110000000000003</v>
      </c>
      <c r="E1813" s="2">
        <v>7.4889999999999999</v>
      </c>
      <c r="F1813" s="2">
        <v>10388</v>
      </c>
      <c r="G1813" s="2">
        <v>77795.732000000004</v>
      </c>
      <c r="H1813" s="15">
        <v>-2.5672206458586613E-2</v>
      </c>
    </row>
    <row r="1814" spans="1:8" ht="13.5" x14ac:dyDescent="0.25">
      <c r="A1814" s="11"/>
      <c r="B1814" s="10">
        <v>44649</v>
      </c>
      <c r="C1814" s="2">
        <v>9.5</v>
      </c>
      <c r="D1814" s="2">
        <v>7.2110000000000003</v>
      </c>
      <c r="E1814" s="2">
        <v>7.726</v>
      </c>
      <c r="F1814" s="2">
        <v>6966</v>
      </c>
      <c r="G1814" s="2">
        <v>53819.315999999999</v>
      </c>
      <c r="H1814" s="15">
        <v>0</v>
      </c>
    </row>
    <row r="1815" spans="1:8" ht="13.5" x14ac:dyDescent="0.25">
      <c r="A1815" s="11"/>
      <c r="B1815" s="10">
        <v>44650</v>
      </c>
      <c r="C1815" s="2">
        <v>9.73</v>
      </c>
      <c r="D1815" s="2">
        <v>7.3860000000000001</v>
      </c>
      <c r="E1815" s="2">
        <v>7.8769999999999998</v>
      </c>
      <c r="F1815" s="2">
        <v>286</v>
      </c>
      <c r="G1815" s="2">
        <v>2252.8220000000001</v>
      </c>
      <c r="H1815" s="15">
        <v>2.4268478713077218E-2</v>
      </c>
    </row>
    <row r="1816" spans="1:8" ht="13.5" x14ac:dyDescent="0.25">
      <c r="A1816" s="11"/>
      <c r="B1816" s="10">
        <v>44651</v>
      </c>
      <c r="C1816" s="2">
        <v>9.84</v>
      </c>
      <c r="D1816" s="2">
        <v>7.4690000000000003</v>
      </c>
      <c r="E1816" s="2">
        <v>7.899</v>
      </c>
      <c r="F1816" s="2">
        <v>370</v>
      </c>
      <c r="G1816" s="2">
        <v>2922.63</v>
      </c>
      <c r="H1816" s="15">
        <v>1.1237476306525884E-2</v>
      </c>
    </row>
    <row r="1817" spans="1:8" ht="13.5" x14ac:dyDescent="0.25">
      <c r="A1817" s="11"/>
      <c r="B1817" s="10">
        <v>44652</v>
      </c>
      <c r="C1817" s="2">
        <v>10</v>
      </c>
      <c r="D1817" s="2">
        <v>7.5910000000000002</v>
      </c>
      <c r="E1817" s="2">
        <v>7.8739999999999997</v>
      </c>
      <c r="F1817" s="2">
        <v>1070</v>
      </c>
      <c r="G1817" s="2">
        <v>8425.18</v>
      </c>
      <c r="H1817" s="15">
        <v>1.6334181282634874E-2</v>
      </c>
    </row>
    <row r="1818" spans="1:8" ht="13.5" x14ac:dyDescent="0.25">
      <c r="A1818" s="11"/>
      <c r="B1818" s="10">
        <v>44655</v>
      </c>
      <c r="C1818" s="2">
        <v>10</v>
      </c>
      <c r="D1818" s="2">
        <v>7.5910000000000002</v>
      </c>
      <c r="E1818" s="2">
        <v>8.0559999999999992</v>
      </c>
      <c r="F1818" s="2">
        <v>2561</v>
      </c>
      <c r="G1818" s="2">
        <v>20631.415999999997</v>
      </c>
      <c r="H1818" s="15">
        <v>0</v>
      </c>
    </row>
    <row r="1819" spans="1:8" ht="13.5" x14ac:dyDescent="0.25">
      <c r="A1819" s="11"/>
      <c r="B1819" s="10">
        <v>44656</v>
      </c>
      <c r="C1819" s="2">
        <v>10</v>
      </c>
      <c r="D1819" s="2">
        <v>7.5910000000000002</v>
      </c>
      <c r="E1819" s="2">
        <v>8.0589999999999993</v>
      </c>
      <c r="F1819" s="2">
        <v>684</v>
      </c>
      <c r="G1819" s="2">
        <v>5512.3559999999998</v>
      </c>
      <c r="H1819" s="15">
        <v>0</v>
      </c>
    </row>
    <row r="1820" spans="1:8" ht="13.5" x14ac:dyDescent="0.25">
      <c r="A1820" s="11"/>
      <c r="B1820" s="10">
        <v>44657</v>
      </c>
      <c r="C1820" s="2">
        <v>10.4</v>
      </c>
      <c r="D1820" s="2">
        <v>7.8940000000000001</v>
      </c>
      <c r="E1820" s="2">
        <v>8.0540000000000003</v>
      </c>
      <c r="F1820" s="2">
        <v>871</v>
      </c>
      <c r="G1820" s="2">
        <v>7015.0340000000006</v>
      </c>
      <c r="H1820" s="15">
        <v>3.9915689632459485E-2</v>
      </c>
    </row>
    <row r="1821" spans="1:8" ht="13.5" x14ac:dyDescent="0.25">
      <c r="A1821" s="11"/>
      <c r="B1821" s="10">
        <v>44658</v>
      </c>
      <c r="C1821" s="2">
        <v>10.199999999999999</v>
      </c>
      <c r="D1821" s="2">
        <v>7.742</v>
      </c>
      <c r="E1821" s="2">
        <v>8.1340000000000003</v>
      </c>
      <c r="F1821" s="2">
        <v>281</v>
      </c>
      <c r="G1821" s="2">
        <v>2285.654</v>
      </c>
      <c r="H1821" s="15">
        <v>-1.9255130478844709E-2</v>
      </c>
    </row>
    <row r="1822" spans="1:8" ht="13.5" x14ac:dyDescent="0.25">
      <c r="A1822" s="11"/>
      <c r="B1822" s="10">
        <v>44659</v>
      </c>
      <c r="C1822" s="2">
        <v>10.199999999999999</v>
      </c>
      <c r="D1822" s="2">
        <v>7.742</v>
      </c>
      <c r="E1822" s="2">
        <v>8.0950000000000006</v>
      </c>
      <c r="F1822" s="2">
        <v>19681</v>
      </c>
      <c r="G1822" s="2">
        <v>159317.69500000001</v>
      </c>
      <c r="H1822" s="15">
        <v>0</v>
      </c>
    </row>
    <row r="1823" spans="1:8" ht="13.5" x14ac:dyDescent="0.25">
      <c r="A1823" s="11"/>
      <c r="B1823" s="10">
        <v>44662</v>
      </c>
      <c r="C1823" s="2">
        <v>10.28</v>
      </c>
      <c r="D1823" s="2">
        <v>7.8029999999999999</v>
      </c>
      <c r="E1823" s="2">
        <v>8.1120000000000001</v>
      </c>
      <c r="F1823" s="2">
        <v>3208</v>
      </c>
      <c r="G1823" s="2">
        <v>26023.296000000002</v>
      </c>
      <c r="H1823" s="15">
        <v>7.8791010074915971E-3</v>
      </c>
    </row>
    <row r="1824" spans="1:8" ht="13.5" x14ac:dyDescent="0.25">
      <c r="A1824" s="11"/>
      <c r="B1824" s="10">
        <v>44663</v>
      </c>
      <c r="C1824" s="2">
        <v>10.199999999999999</v>
      </c>
      <c r="D1824" s="2">
        <v>7.742</v>
      </c>
      <c r="E1824" s="2">
        <v>8.3249999999999993</v>
      </c>
      <c r="F1824" s="2">
        <v>4523</v>
      </c>
      <c r="G1824" s="2">
        <v>37653.974999999999</v>
      </c>
      <c r="H1824" s="15">
        <v>-7.8175060874022748E-3</v>
      </c>
    </row>
    <row r="1825" spans="1:8" ht="13.5" x14ac:dyDescent="0.25">
      <c r="A1825" s="11"/>
      <c r="B1825" s="10">
        <v>44664</v>
      </c>
      <c r="C1825" s="2">
        <v>10.46</v>
      </c>
      <c r="D1825" s="2">
        <v>7.94</v>
      </c>
      <c r="E1825" s="2">
        <v>8.5280000000000005</v>
      </c>
      <c r="F1825" s="2">
        <v>4707</v>
      </c>
      <c r="G1825" s="2">
        <v>40141.296000000002</v>
      </c>
      <c r="H1825" s="15">
        <v>2.5574786876776077E-2</v>
      </c>
    </row>
    <row r="1826" spans="1:8" ht="13.5" x14ac:dyDescent="0.25">
      <c r="A1826" s="11"/>
      <c r="B1826" s="10">
        <v>44665</v>
      </c>
      <c r="C1826" s="2">
        <v>10.6</v>
      </c>
      <c r="D1826" s="2">
        <v>8.0459999999999994</v>
      </c>
      <c r="E1826" s="2">
        <v>8.5220000000000002</v>
      </c>
      <c r="F1826" s="2">
        <v>1600</v>
      </c>
      <c r="G1826" s="2">
        <v>13635.2</v>
      </c>
      <c r="H1826" s="15">
        <v>1.3350125944584254E-2</v>
      </c>
    </row>
    <row r="1827" spans="1:8" ht="13.5" x14ac:dyDescent="0.25">
      <c r="A1827" s="11"/>
      <c r="B1827" s="10">
        <v>44666</v>
      </c>
      <c r="C1827" s="2">
        <v>10.8</v>
      </c>
      <c r="D1827" s="2">
        <v>8.1980000000000004</v>
      </c>
      <c r="E1827" s="2">
        <v>8.4930000000000003</v>
      </c>
      <c r="F1827" s="2">
        <v>732</v>
      </c>
      <c r="G1827" s="2">
        <v>6216.8760000000002</v>
      </c>
      <c r="H1827" s="15">
        <v>1.8891374596072711E-2</v>
      </c>
    </row>
    <row r="1828" spans="1:8" ht="13.5" x14ac:dyDescent="0.25">
      <c r="A1828" s="11"/>
      <c r="B1828" s="10">
        <v>44669</v>
      </c>
      <c r="C1828" s="2">
        <v>10.8</v>
      </c>
      <c r="D1828" s="2">
        <v>8.1980000000000004</v>
      </c>
      <c r="E1828" s="2">
        <v>8.6449999999999996</v>
      </c>
      <c r="F1828" s="2">
        <v>4026</v>
      </c>
      <c r="G1828" s="2">
        <v>34804.769999999997</v>
      </c>
      <c r="H1828" s="15">
        <v>0</v>
      </c>
    </row>
    <row r="1829" spans="1:8" ht="13.5" x14ac:dyDescent="0.25">
      <c r="A1829" s="11"/>
      <c r="B1829" s="10">
        <v>44670</v>
      </c>
      <c r="C1829" s="2">
        <v>10.8</v>
      </c>
      <c r="D1829" s="2">
        <v>8.1980000000000004</v>
      </c>
      <c r="E1829" s="2">
        <v>8.6969999999999992</v>
      </c>
      <c r="F1829" s="2">
        <v>6977</v>
      </c>
      <c r="G1829" s="2">
        <v>60678.968999999997</v>
      </c>
      <c r="H1829" s="15">
        <v>0</v>
      </c>
    </row>
    <row r="1830" spans="1:8" ht="13.5" x14ac:dyDescent="0.25">
      <c r="A1830" s="11"/>
      <c r="B1830" s="10">
        <v>44671</v>
      </c>
      <c r="C1830" s="2">
        <v>10.98</v>
      </c>
      <c r="D1830" s="2">
        <v>8.3339999999999996</v>
      </c>
      <c r="E1830" s="2">
        <v>8.6880000000000006</v>
      </c>
      <c r="F1830" s="2">
        <v>260</v>
      </c>
      <c r="G1830" s="2">
        <v>2258.88</v>
      </c>
      <c r="H1830" s="15">
        <v>1.6589412051719838E-2</v>
      </c>
    </row>
    <row r="1831" spans="1:8" ht="13.5" x14ac:dyDescent="0.25">
      <c r="A1831" s="11"/>
      <c r="B1831" s="10">
        <v>44672</v>
      </c>
      <c r="C1831" s="2">
        <v>11</v>
      </c>
      <c r="D1831" s="2">
        <v>8.35</v>
      </c>
      <c r="E1831" s="2">
        <v>8.6859999999999999</v>
      </c>
      <c r="F1831" s="2">
        <v>500</v>
      </c>
      <c r="G1831" s="2">
        <v>4343</v>
      </c>
      <c r="H1831" s="15">
        <v>1.9198464122870188E-3</v>
      </c>
    </row>
    <row r="1832" spans="1:8" ht="13.5" x14ac:dyDescent="0.25">
      <c r="A1832" s="11"/>
      <c r="B1832" s="10">
        <v>44673</v>
      </c>
      <c r="C1832" s="2">
        <v>11</v>
      </c>
      <c r="D1832" s="2">
        <v>8.35</v>
      </c>
      <c r="E1832" s="2">
        <v>8.6549999999999994</v>
      </c>
      <c r="F1832" s="2">
        <v>2287</v>
      </c>
      <c r="G1832" s="2">
        <v>19793.984999999997</v>
      </c>
      <c r="H1832" s="15">
        <v>0</v>
      </c>
    </row>
    <row r="1833" spans="1:8" ht="13.5" x14ac:dyDescent="0.25">
      <c r="A1833" s="11"/>
      <c r="B1833" s="10">
        <v>44676</v>
      </c>
      <c r="C1833" s="2">
        <v>11</v>
      </c>
      <c r="D1833" s="2">
        <v>8.35</v>
      </c>
      <c r="E1833" s="2">
        <v>8.68</v>
      </c>
      <c r="F1833" s="2">
        <v>1360</v>
      </c>
      <c r="G1833" s="2">
        <v>11804.8</v>
      </c>
      <c r="H1833" s="15">
        <v>0</v>
      </c>
    </row>
    <row r="1834" spans="1:8" ht="13.5" x14ac:dyDescent="0.25">
      <c r="A1834" s="11"/>
      <c r="B1834" s="10">
        <v>44677</v>
      </c>
      <c r="C1834" s="2">
        <v>10.95</v>
      </c>
      <c r="D1834" s="2">
        <v>8.3119999999999994</v>
      </c>
      <c r="E1834" s="2">
        <v>8.6560000000000006</v>
      </c>
      <c r="F1834" s="2">
        <v>3810</v>
      </c>
      <c r="G1834" s="2">
        <v>32979.360000000001</v>
      </c>
      <c r="H1834" s="15">
        <v>-4.5508982035928451E-3</v>
      </c>
    </row>
    <row r="1835" spans="1:8" ht="13.5" x14ac:dyDescent="0.25">
      <c r="A1835" s="11"/>
      <c r="B1835" s="10">
        <v>44678</v>
      </c>
      <c r="C1835" s="2">
        <v>11</v>
      </c>
      <c r="D1835" s="2">
        <v>8.35</v>
      </c>
      <c r="E1835" s="2">
        <v>8.6750000000000007</v>
      </c>
      <c r="F1835" s="2">
        <v>8000</v>
      </c>
      <c r="G1835" s="2">
        <v>69400</v>
      </c>
      <c r="H1835" s="15">
        <v>4.5717035611164891E-3</v>
      </c>
    </row>
    <row r="1836" spans="1:8" ht="13.5" x14ac:dyDescent="0.25">
      <c r="A1836" s="11"/>
      <c r="B1836" s="10">
        <v>44679</v>
      </c>
      <c r="C1836" s="2">
        <v>11</v>
      </c>
      <c r="D1836" s="2">
        <v>8.35</v>
      </c>
      <c r="E1836" s="2">
        <v>8.69</v>
      </c>
      <c r="F1836" s="2">
        <v>42323</v>
      </c>
      <c r="G1836" s="2">
        <v>367786.87</v>
      </c>
      <c r="H1836" s="15">
        <v>0</v>
      </c>
    </row>
    <row r="1837" spans="1:8" ht="13.5" x14ac:dyDescent="0.25">
      <c r="A1837" s="11"/>
      <c r="B1837" s="10">
        <v>44680</v>
      </c>
      <c r="C1837" s="2">
        <v>11</v>
      </c>
      <c r="D1837" s="2">
        <v>8.35</v>
      </c>
      <c r="E1837" s="2">
        <v>8.8650000000000002</v>
      </c>
      <c r="F1837" s="2">
        <v>904</v>
      </c>
      <c r="G1837" s="2">
        <v>8013.96</v>
      </c>
      <c r="H1837" s="15">
        <v>0</v>
      </c>
    </row>
    <row r="1838" spans="1:8" ht="13.5" x14ac:dyDescent="0.25">
      <c r="A1838" s="11"/>
      <c r="B1838" s="10">
        <v>44685</v>
      </c>
      <c r="C1838" s="2">
        <v>11.22</v>
      </c>
      <c r="D1838" s="2">
        <v>8.5169999999999995</v>
      </c>
      <c r="E1838" s="2">
        <v>8.8670000000000009</v>
      </c>
      <c r="F1838" s="2">
        <v>1111</v>
      </c>
      <c r="G1838" s="2">
        <v>9851.237000000001</v>
      </c>
      <c r="H1838" s="15">
        <v>1.999999999999998E-2</v>
      </c>
    </row>
    <row r="1839" spans="1:8" ht="13.5" x14ac:dyDescent="0.25">
      <c r="A1839" s="11"/>
      <c r="B1839" s="10">
        <v>44686</v>
      </c>
      <c r="C1839" s="2">
        <v>11.26</v>
      </c>
      <c r="D1839" s="2">
        <v>8.5470000000000006</v>
      </c>
      <c r="E1839" s="2">
        <v>8.7070000000000007</v>
      </c>
      <c r="F1839" s="2">
        <v>71159</v>
      </c>
      <c r="G1839" s="2">
        <v>619581.41300000006</v>
      </c>
      <c r="H1839" s="15">
        <v>3.522367030644727E-3</v>
      </c>
    </row>
    <row r="1840" spans="1:8" ht="13.5" x14ac:dyDescent="0.25">
      <c r="A1840" s="11"/>
      <c r="B1840" s="10">
        <v>44687</v>
      </c>
      <c r="C1840" s="2">
        <v>11.26</v>
      </c>
      <c r="D1840" s="2">
        <v>8.5470000000000006</v>
      </c>
      <c r="E1840" s="2">
        <v>9.0030000000000001</v>
      </c>
      <c r="F1840" s="2">
        <v>11116</v>
      </c>
      <c r="G1840" s="2">
        <v>100077.348</v>
      </c>
      <c r="H1840" s="15">
        <v>0</v>
      </c>
    </row>
    <row r="1841" spans="1:8" ht="13.5" x14ac:dyDescent="0.25">
      <c r="A1841" s="11"/>
      <c r="B1841" s="10">
        <v>44690</v>
      </c>
      <c r="C1841" s="2">
        <v>11</v>
      </c>
      <c r="D1841" s="2">
        <v>8.35</v>
      </c>
      <c r="E1841" s="2">
        <v>9.0229999999999997</v>
      </c>
      <c r="F1841" s="2">
        <v>6040</v>
      </c>
      <c r="G1841" s="2">
        <v>54498.92</v>
      </c>
      <c r="H1841" s="15">
        <v>-2.3049023049023159E-2</v>
      </c>
    </row>
    <row r="1842" spans="1:8" ht="13.5" x14ac:dyDescent="0.25">
      <c r="A1842" s="11"/>
      <c r="B1842" s="10">
        <v>44691</v>
      </c>
      <c r="C1842" s="2">
        <v>10.35</v>
      </c>
      <c r="D1842" s="2">
        <v>8.5990000000000002</v>
      </c>
      <c r="E1842" s="2">
        <v>9.06</v>
      </c>
      <c r="F1842" s="2">
        <v>153</v>
      </c>
      <c r="G1842" s="2">
        <v>1386.18</v>
      </c>
      <c r="H1842" s="15">
        <v>2.9820359281437194E-2</v>
      </c>
    </row>
    <row r="1843" spans="1:8" ht="13.5" x14ac:dyDescent="0.25">
      <c r="A1843" s="11"/>
      <c r="B1843" s="10">
        <v>44692</v>
      </c>
      <c r="C1843" s="2">
        <v>10.44</v>
      </c>
      <c r="D1843" s="2">
        <v>8.6739999999999995</v>
      </c>
      <c r="E1843" s="2">
        <v>8.9990000000000006</v>
      </c>
      <c r="F1843" s="2">
        <v>1645</v>
      </c>
      <c r="G1843" s="2">
        <v>14803.355000000001</v>
      </c>
      <c r="H1843" s="15">
        <v>8.7219444121408637E-3</v>
      </c>
    </row>
    <row r="1844" spans="1:8" ht="13.5" x14ac:dyDescent="0.25">
      <c r="A1844" s="11"/>
      <c r="B1844" s="10">
        <v>44693</v>
      </c>
      <c r="C1844" s="2">
        <v>10.48</v>
      </c>
      <c r="D1844" s="2">
        <v>8.7070000000000007</v>
      </c>
      <c r="E1844" s="2">
        <v>8.9480000000000004</v>
      </c>
      <c r="F1844" s="2">
        <v>3236</v>
      </c>
      <c r="G1844" s="2">
        <v>28955.728000000003</v>
      </c>
      <c r="H1844" s="15">
        <v>3.804473138114048E-3</v>
      </c>
    </row>
    <row r="1845" spans="1:8" ht="13.5" x14ac:dyDescent="0.25">
      <c r="A1845" s="11"/>
      <c r="B1845" s="10">
        <v>44694</v>
      </c>
      <c r="C1845" s="2">
        <v>10.47</v>
      </c>
      <c r="D1845" s="2">
        <v>8.6980000000000004</v>
      </c>
      <c r="E1845" s="2">
        <v>8.7119999999999997</v>
      </c>
      <c r="F1845" s="2">
        <v>5726</v>
      </c>
      <c r="G1845" s="2">
        <v>49884.911999999997</v>
      </c>
      <c r="H1845" s="15">
        <v>-1.0336510853336787E-3</v>
      </c>
    </row>
    <row r="1846" spans="1:8" ht="13.5" x14ac:dyDescent="0.25">
      <c r="A1846" s="11"/>
      <c r="B1846" s="10">
        <v>44697</v>
      </c>
      <c r="C1846" s="2">
        <v>10.31</v>
      </c>
      <c r="D1846" s="2">
        <v>8.5660000000000007</v>
      </c>
      <c r="E1846" s="2">
        <v>8.6709999999999994</v>
      </c>
      <c r="F1846" s="2">
        <v>6248</v>
      </c>
      <c r="G1846" s="2">
        <v>54176.407999999996</v>
      </c>
      <c r="H1846" s="15">
        <v>-1.5175902506323254E-2</v>
      </c>
    </row>
    <row r="1847" spans="1:8" ht="13.5" x14ac:dyDescent="0.25">
      <c r="A1847" s="11"/>
      <c r="B1847" s="10">
        <v>44698</v>
      </c>
      <c r="C1847" s="2">
        <v>10.15</v>
      </c>
      <c r="D1847" s="2">
        <v>8.4329999999999998</v>
      </c>
      <c r="E1847" s="2">
        <v>8.7319999999999993</v>
      </c>
      <c r="F1847" s="2">
        <v>936</v>
      </c>
      <c r="G1847" s="2">
        <v>8173.1519999999991</v>
      </c>
      <c r="H1847" s="15">
        <v>-1.5526500116740706E-2</v>
      </c>
    </row>
    <row r="1848" spans="1:8" ht="13.5" x14ac:dyDescent="0.25">
      <c r="A1848" s="11"/>
      <c r="B1848" s="10">
        <v>44699</v>
      </c>
      <c r="C1848" s="2">
        <v>10.01</v>
      </c>
      <c r="D1848" s="2">
        <v>8.3160000000000007</v>
      </c>
      <c r="E1848" s="2">
        <v>8.702</v>
      </c>
      <c r="F1848" s="2">
        <v>1446</v>
      </c>
      <c r="G1848" s="2">
        <v>12583.092000000001</v>
      </c>
      <c r="H1848" s="15">
        <v>-1.387406616862316E-2</v>
      </c>
    </row>
    <row r="1849" spans="1:8" ht="13.5" x14ac:dyDescent="0.25">
      <c r="A1849" s="11"/>
      <c r="B1849" s="10">
        <v>44700</v>
      </c>
      <c r="C1849" s="2">
        <v>10.1</v>
      </c>
      <c r="D1849" s="2">
        <v>8.391</v>
      </c>
      <c r="E1849" s="2">
        <v>8.7710000000000008</v>
      </c>
      <c r="F1849" s="2">
        <v>1305</v>
      </c>
      <c r="G1849" s="2">
        <v>11446.155000000001</v>
      </c>
      <c r="H1849" s="15">
        <v>9.0187590187589331E-3</v>
      </c>
    </row>
    <row r="1850" spans="1:8" ht="13.5" x14ac:dyDescent="0.25">
      <c r="A1850" s="11"/>
      <c r="B1850" s="10">
        <v>44701</v>
      </c>
      <c r="C1850" s="2">
        <v>10.1</v>
      </c>
      <c r="D1850" s="2">
        <v>8.391</v>
      </c>
      <c r="E1850" s="2">
        <v>8.8059999999999992</v>
      </c>
      <c r="F1850" s="2">
        <v>2387</v>
      </c>
      <c r="G1850" s="2">
        <v>21019.921999999999</v>
      </c>
      <c r="H1850" s="15">
        <v>0</v>
      </c>
    </row>
    <row r="1851" spans="1:8" ht="13.5" x14ac:dyDescent="0.25">
      <c r="A1851" s="11"/>
      <c r="B1851" s="10">
        <v>44704</v>
      </c>
      <c r="C1851" s="2">
        <v>10</v>
      </c>
      <c r="D1851" s="2">
        <v>8.3079999999999998</v>
      </c>
      <c r="E1851" s="2">
        <v>8.9049999999999994</v>
      </c>
      <c r="F1851" s="2">
        <v>1081</v>
      </c>
      <c r="G1851" s="2">
        <v>9626.3049999999985</v>
      </c>
      <c r="H1851" s="15">
        <v>-9.8915504707424839E-3</v>
      </c>
    </row>
    <row r="1852" spans="1:8" ht="13.5" x14ac:dyDescent="0.25">
      <c r="A1852" s="11"/>
      <c r="B1852" s="10">
        <v>44705</v>
      </c>
      <c r="C1852" s="2">
        <v>10.1</v>
      </c>
      <c r="D1852" s="2">
        <v>8.391</v>
      </c>
      <c r="E1852" s="2">
        <v>8.9339999999999993</v>
      </c>
      <c r="F1852" s="2">
        <v>1083</v>
      </c>
      <c r="G1852" s="2">
        <v>9675.521999999999</v>
      </c>
      <c r="H1852" s="15">
        <v>9.9903707270101328E-3</v>
      </c>
    </row>
    <row r="1853" spans="1:8" ht="13.5" x14ac:dyDescent="0.25">
      <c r="A1853" s="11"/>
      <c r="B1853" s="10">
        <v>44706</v>
      </c>
      <c r="C1853" s="2">
        <v>10.3</v>
      </c>
      <c r="D1853" s="2">
        <v>8.5570000000000004</v>
      </c>
      <c r="E1853" s="2">
        <v>8.9120000000000008</v>
      </c>
      <c r="F1853" s="2">
        <v>110</v>
      </c>
      <c r="G1853" s="2">
        <v>980.32</v>
      </c>
      <c r="H1853" s="15">
        <v>1.9783100941484968E-2</v>
      </c>
    </row>
    <row r="1854" spans="1:8" ht="13.5" x14ac:dyDescent="0.25">
      <c r="A1854" s="11"/>
      <c r="B1854" s="10">
        <v>44707</v>
      </c>
      <c r="C1854" s="2">
        <v>10.39</v>
      </c>
      <c r="D1854" s="2">
        <v>8.6319999999999997</v>
      </c>
      <c r="E1854" s="2">
        <v>8.9670000000000005</v>
      </c>
      <c r="F1854" s="2">
        <v>2148</v>
      </c>
      <c r="G1854" s="2">
        <v>19261.116000000002</v>
      </c>
      <c r="H1854" s="15">
        <v>8.7647540025709118E-3</v>
      </c>
    </row>
    <row r="1855" spans="1:8" ht="13.5" x14ac:dyDescent="0.25">
      <c r="A1855" s="11"/>
      <c r="B1855" s="10">
        <v>44708</v>
      </c>
      <c r="C1855" s="2">
        <v>10.3</v>
      </c>
      <c r="D1855" s="2">
        <v>8.5570000000000004</v>
      </c>
      <c r="E1855" s="2">
        <v>8.7490000000000006</v>
      </c>
      <c r="F1855" s="2">
        <v>944</v>
      </c>
      <c r="G1855" s="2">
        <v>8259.0560000000005</v>
      </c>
      <c r="H1855" s="15">
        <v>-8.6886005560703541E-3</v>
      </c>
    </row>
    <row r="1856" spans="1:8" ht="13.5" x14ac:dyDescent="0.25">
      <c r="A1856" s="11"/>
      <c r="B1856" s="10">
        <v>44711</v>
      </c>
      <c r="C1856" s="2">
        <v>10.33</v>
      </c>
      <c r="D1856" s="2">
        <v>8.5820000000000007</v>
      </c>
      <c r="E1856" s="2">
        <v>8.9309999999999992</v>
      </c>
      <c r="F1856" s="2">
        <v>173</v>
      </c>
      <c r="G1856" s="2">
        <v>1545.0629999999999</v>
      </c>
      <c r="H1856" s="15">
        <v>2.9215846675237061E-3</v>
      </c>
    </row>
    <row r="1857" spans="1:8" ht="13.5" x14ac:dyDescent="0.25">
      <c r="A1857" s="11"/>
      <c r="B1857" s="10">
        <v>44712</v>
      </c>
      <c r="C1857" s="2">
        <v>10.33</v>
      </c>
      <c r="D1857" s="2">
        <v>8.5820000000000007</v>
      </c>
      <c r="E1857" s="2">
        <v>8.9130000000000003</v>
      </c>
      <c r="F1857" s="2">
        <v>158</v>
      </c>
      <c r="G1857" s="2">
        <v>1408.2540000000001</v>
      </c>
      <c r="H1857" s="15">
        <v>0</v>
      </c>
    </row>
    <row r="1858" spans="1:8" ht="13.5" x14ac:dyDescent="0.25">
      <c r="A1858" s="11"/>
      <c r="B1858" s="10">
        <v>44713</v>
      </c>
      <c r="C1858" s="2">
        <v>10.33</v>
      </c>
      <c r="D1858" s="2">
        <v>8.5820000000000007</v>
      </c>
      <c r="E1858" s="2">
        <v>8.7769999999999992</v>
      </c>
      <c r="F1858" s="2">
        <v>2128</v>
      </c>
      <c r="G1858" s="2">
        <v>18677.455999999998</v>
      </c>
      <c r="H1858" s="15">
        <v>0</v>
      </c>
    </row>
    <row r="1859" spans="1:8" ht="13.5" x14ac:dyDescent="0.25">
      <c r="A1859" s="11"/>
      <c r="B1859" s="10">
        <v>44714</v>
      </c>
      <c r="C1859" s="2">
        <v>10.130000000000001</v>
      </c>
      <c r="D1859" s="2">
        <v>8.4160000000000004</v>
      </c>
      <c r="E1859" s="2">
        <v>8.6760000000000002</v>
      </c>
      <c r="F1859" s="2">
        <v>946</v>
      </c>
      <c r="G1859" s="2">
        <v>8207.496000000001</v>
      </c>
      <c r="H1859" s="15">
        <v>-1.9342810533675175E-2</v>
      </c>
    </row>
    <row r="1860" spans="1:8" ht="13.5" x14ac:dyDescent="0.25">
      <c r="A1860" s="11"/>
      <c r="B1860" s="10">
        <v>44715</v>
      </c>
      <c r="C1860" s="2">
        <v>10.119999999999999</v>
      </c>
      <c r="D1860" s="2">
        <v>8.4079999999999995</v>
      </c>
      <c r="E1860" s="2">
        <v>8.6460000000000008</v>
      </c>
      <c r="F1860" s="2">
        <v>150</v>
      </c>
      <c r="G1860" s="2">
        <v>1296.9000000000001</v>
      </c>
      <c r="H1860" s="15">
        <v>-9.5057034220542955E-4</v>
      </c>
    </row>
    <row r="1861" spans="1:8" ht="13.5" x14ac:dyDescent="0.25">
      <c r="A1861" s="11"/>
      <c r="B1861" s="10">
        <v>44718</v>
      </c>
      <c r="C1861" s="2">
        <v>10</v>
      </c>
      <c r="D1861" s="2">
        <v>8.3079999999999998</v>
      </c>
      <c r="E1861" s="2">
        <v>8.7360000000000007</v>
      </c>
      <c r="F1861" s="2">
        <v>630</v>
      </c>
      <c r="G1861" s="2">
        <v>5503.68</v>
      </c>
      <c r="H1861" s="15">
        <v>-1.1893434823977122E-2</v>
      </c>
    </row>
    <row r="1862" spans="1:8" ht="13.5" x14ac:dyDescent="0.25">
      <c r="A1862" s="11"/>
      <c r="B1862" s="10">
        <v>44719</v>
      </c>
      <c r="C1862" s="2">
        <v>10.01</v>
      </c>
      <c r="D1862" s="2">
        <v>8.3160000000000007</v>
      </c>
      <c r="E1862" s="2">
        <v>8.6920000000000002</v>
      </c>
      <c r="F1862" s="2">
        <v>1934</v>
      </c>
      <c r="G1862" s="2">
        <v>16810.328000000001</v>
      </c>
      <c r="H1862" s="15">
        <v>9.6292729898903408E-4</v>
      </c>
    </row>
    <row r="1863" spans="1:8" ht="13.5" x14ac:dyDescent="0.25">
      <c r="A1863" s="11"/>
      <c r="B1863" s="10">
        <v>44720</v>
      </c>
      <c r="C1863" s="2">
        <v>10.25</v>
      </c>
      <c r="D1863" s="2">
        <v>8.516</v>
      </c>
      <c r="E1863" s="2">
        <v>8.6470000000000002</v>
      </c>
      <c r="F1863" s="2">
        <v>2000</v>
      </c>
      <c r="G1863" s="2">
        <v>17294</v>
      </c>
      <c r="H1863" s="15">
        <v>2.4050024050023964E-2</v>
      </c>
    </row>
    <row r="1864" spans="1:8" ht="13.5" x14ac:dyDescent="0.25">
      <c r="A1864" s="11"/>
      <c r="B1864" s="10">
        <v>44721</v>
      </c>
      <c r="C1864" s="2">
        <v>10.08</v>
      </c>
      <c r="D1864" s="2">
        <v>8.3740000000000006</v>
      </c>
      <c r="E1864" s="2">
        <v>8.6199999999999992</v>
      </c>
      <c r="F1864" s="2">
        <v>1001</v>
      </c>
      <c r="G1864" s="2">
        <v>8628.619999999999</v>
      </c>
      <c r="H1864" s="15">
        <v>-1.6674495068107028E-2</v>
      </c>
    </row>
    <row r="1865" spans="1:8" ht="13.5" x14ac:dyDescent="0.25">
      <c r="A1865" s="11"/>
      <c r="B1865" s="10">
        <v>44722</v>
      </c>
      <c r="C1865" s="2">
        <v>10</v>
      </c>
      <c r="D1865" s="2">
        <v>8.3079999999999998</v>
      </c>
      <c r="E1865" s="2">
        <v>8.7360000000000007</v>
      </c>
      <c r="F1865" s="2">
        <v>82</v>
      </c>
      <c r="G1865" s="2">
        <v>716.35200000000009</v>
      </c>
      <c r="H1865" s="15">
        <v>-7.8815380941008734E-3</v>
      </c>
    </row>
    <row r="1866" spans="1:8" ht="13.5" x14ac:dyDescent="0.25">
      <c r="A1866" s="11"/>
      <c r="B1866" s="10">
        <v>44725</v>
      </c>
      <c r="C1866" s="2">
        <v>9.9700000000000006</v>
      </c>
      <c r="D1866" s="2">
        <v>8.2829999999999995</v>
      </c>
      <c r="E1866" s="2">
        <v>8.8040000000000003</v>
      </c>
      <c r="F1866" s="2">
        <v>1268</v>
      </c>
      <c r="G1866" s="2">
        <v>11163.472</v>
      </c>
      <c r="H1866" s="15">
        <v>-3.0091478093404378E-3</v>
      </c>
    </row>
    <row r="1867" spans="1:8" ht="13.5" x14ac:dyDescent="0.25">
      <c r="A1867" s="11"/>
      <c r="B1867" s="10">
        <v>44726</v>
      </c>
      <c r="C1867" s="2">
        <v>10.119999999999999</v>
      </c>
      <c r="D1867" s="2">
        <v>8.4079999999999995</v>
      </c>
      <c r="E1867" s="2">
        <v>9.077</v>
      </c>
      <c r="F1867" s="2">
        <v>2838</v>
      </c>
      <c r="G1867" s="2">
        <v>25760.526000000002</v>
      </c>
      <c r="H1867" s="15">
        <v>1.509115054931788E-2</v>
      </c>
    </row>
    <row r="1868" spans="1:8" ht="13.5" x14ac:dyDescent="0.25">
      <c r="A1868" s="11"/>
      <c r="B1868" s="10">
        <v>44727</v>
      </c>
      <c r="C1868" s="2">
        <v>10.35</v>
      </c>
      <c r="D1868" s="2">
        <v>8.5990000000000002</v>
      </c>
      <c r="E1868" s="2">
        <v>9.0990000000000002</v>
      </c>
      <c r="F1868" s="2">
        <v>13</v>
      </c>
      <c r="G1868" s="2">
        <v>118.28700000000001</v>
      </c>
      <c r="H1868" s="15">
        <v>2.2716460513796471E-2</v>
      </c>
    </row>
    <row r="1869" spans="1:8" ht="13.5" x14ac:dyDescent="0.25">
      <c r="A1869" s="11"/>
      <c r="B1869" s="10">
        <v>44728</v>
      </c>
      <c r="C1869" s="2">
        <v>10.9</v>
      </c>
      <c r="D1869" s="2">
        <v>9.0559999999999992</v>
      </c>
      <c r="E1869" s="2">
        <v>9.2309999999999999</v>
      </c>
      <c r="F1869" s="2">
        <v>205</v>
      </c>
      <c r="G1869" s="2">
        <v>1892.355</v>
      </c>
      <c r="H1869" s="15">
        <v>5.3145714617978713E-2</v>
      </c>
    </row>
    <row r="1870" spans="1:8" ht="13.5" x14ac:dyDescent="0.25">
      <c r="A1870" s="11"/>
      <c r="B1870" s="10">
        <v>44729</v>
      </c>
      <c r="C1870" s="2">
        <v>10.84</v>
      </c>
      <c r="D1870" s="2">
        <v>9.0060000000000002</v>
      </c>
      <c r="E1870" s="2">
        <v>9.0259999999999998</v>
      </c>
      <c r="F1870" s="2">
        <v>1</v>
      </c>
      <c r="G1870" s="2">
        <v>9.0259999999999998</v>
      </c>
      <c r="H1870" s="15">
        <v>-5.5212014134274449E-3</v>
      </c>
    </row>
    <row r="1871" spans="1:8" ht="13.5" x14ac:dyDescent="0.25">
      <c r="A1871" s="11"/>
      <c r="B1871" s="10">
        <v>44732</v>
      </c>
      <c r="C1871" s="2">
        <v>10.8</v>
      </c>
      <c r="D1871" s="2">
        <v>8.9730000000000008</v>
      </c>
      <c r="E1871" s="2">
        <v>9.391</v>
      </c>
      <c r="F1871" s="2">
        <v>1000</v>
      </c>
      <c r="G1871" s="2">
        <v>9391</v>
      </c>
      <c r="H1871" s="15">
        <v>-3.6642238507660976E-3</v>
      </c>
    </row>
    <row r="1872" spans="1:8" ht="13.5" x14ac:dyDescent="0.25">
      <c r="A1872" s="11"/>
      <c r="B1872" s="10">
        <v>44733</v>
      </c>
      <c r="C1872" s="2">
        <v>10.44</v>
      </c>
      <c r="D1872" s="2">
        <v>8.6739999999999995</v>
      </c>
      <c r="E1872" s="2">
        <v>9.0609999999999999</v>
      </c>
      <c r="F1872" s="2">
        <v>1414</v>
      </c>
      <c r="G1872" s="2">
        <v>12812.254000000001</v>
      </c>
      <c r="H1872" s="15">
        <v>-3.3322188788588121E-2</v>
      </c>
    </row>
    <row r="1873" spans="1:8" ht="13.5" x14ac:dyDescent="0.25">
      <c r="A1873" s="11"/>
      <c r="B1873" s="10">
        <v>44734</v>
      </c>
      <c r="C1873" s="2">
        <v>10.85</v>
      </c>
      <c r="D1873" s="2">
        <v>9.0139999999999993</v>
      </c>
      <c r="E1873" s="2">
        <v>9.0779999999999994</v>
      </c>
      <c r="F1873" s="2">
        <v>309</v>
      </c>
      <c r="G1873" s="2">
        <v>2805.1019999999999</v>
      </c>
      <c r="H1873" s="15">
        <v>3.9197602029052328E-2</v>
      </c>
    </row>
    <row r="1874" spans="1:8" ht="13.5" x14ac:dyDescent="0.25">
      <c r="A1874" s="11"/>
      <c r="B1874" s="10">
        <v>44735</v>
      </c>
      <c r="C1874" s="2">
        <v>10.46</v>
      </c>
      <c r="D1874" s="2">
        <v>8.69</v>
      </c>
      <c r="E1874" s="2">
        <v>0</v>
      </c>
      <c r="F1874" s="2">
        <v>0</v>
      </c>
      <c r="G1874" s="2">
        <v>0</v>
      </c>
      <c r="H1874" s="15">
        <v>-3.5944086975815387E-2</v>
      </c>
    </row>
    <row r="1875" spans="1:8" ht="13.5" x14ac:dyDescent="0.25">
      <c r="A1875" s="11"/>
      <c r="B1875" s="10">
        <v>44736</v>
      </c>
      <c r="C1875" s="2">
        <v>10.5</v>
      </c>
      <c r="D1875" s="2">
        <v>8.7230000000000008</v>
      </c>
      <c r="E1875" s="2">
        <v>9.0779999999999994</v>
      </c>
      <c r="F1875" s="2">
        <v>200</v>
      </c>
      <c r="G1875" s="2">
        <v>1815.6</v>
      </c>
      <c r="H1875" s="15">
        <v>3.797468354430524E-3</v>
      </c>
    </row>
    <row r="1876" spans="1:8" ht="13.5" x14ac:dyDescent="0.25">
      <c r="A1876" s="11"/>
      <c r="B1876" s="10">
        <v>44739</v>
      </c>
      <c r="C1876" s="2">
        <v>10.5</v>
      </c>
      <c r="D1876" s="2">
        <v>8.7230000000000008</v>
      </c>
      <c r="E1876" s="2">
        <v>9.4039999999999999</v>
      </c>
      <c r="F1876" s="2">
        <v>14780</v>
      </c>
      <c r="G1876" s="2">
        <v>138991.12</v>
      </c>
      <c r="H1876" s="15">
        <v>0</v>
      </c>
    </row>
    <row r="1877" spans="1:8" ht="13.5" x14ac:dyDescent="0.25">
      <c r="A1877" s="11"/>
      <c r="B1877" s="10">
        <v>44740</v>
      </c>
      <c r="C1877" s="2">
        <v>10.5</v>
      </c>
      <c r="D1877" s="2">
        <v>8.7230000000000008</v>
      </c>
      <c r="E1877" s="2">
        <v>9.0850000000000009</v>
      </c>
      <c r="F1877" s="2">
        <v>273</v>
      </c>
      <c r="G1877" s="2">
        <v>2480.2050000000004</v>
      </c>
      <c r="H1877" s="15">
        <v>0</v>
      </c>
    </row>
    <row r="1878" spans="1:8" ht="13.5" x14ac:dyDescent="0.25">
      <c r="A1878" s="11"/>
      <c r="B1878" s="10">
        <v>44741</v>
      </c>
      <c r="C1878" s="2">
        <v>10.5</v>
      </c>
      <c r="D1878" s="2">
        <v>8.7230000000000008</v>
      </c>
      <c r="E1878" s="2">
        <v>9.5009999999999994</v>
      </c>
      <c r="F1878" s="2">
        <v>1</v>
      </c>
      <c r="G1878" s="2">
        <v>9.5009999999999994</v>
      </c>
      <c r="H1878" s="15">
        <v>0</v>
      </c>
    </row>
    <row r="1879" spans="1:8" ht="13.5" x14ac:dyDescent="0.25">
      <c r="A1879" s="11"/>
      <c r="B1879" s="10">
        <v>44742</v>
      </c>
      <c r="C1879" s="2">
        <v>10.51</v>
      </c>
      <c r="D1879" s="2">
        <v>8.7319999999999993</v>
      </c>
      <c r="E1879" s="2">
        <v>0</v>
      </c>
      <c r="F1879" s="2">
        <v>0</v>
      </c>
      <c r="G1879" s="2">
        <v>0</v>
      </c>
      <c r="H1879" s="15">
        <v>1.0317551301156213E-3</v>
      </c>
    </row>
    <row r="1880" spans="1:8" ht="13.5" x14ac:dyDescent="0.25">
      <c r="A1880" s="11"/>
      <c r="B1880" s="10">
        <v>44743</v>
      </c>
      <c r="C1880" s="2">
        <v>10.99</v>
      </c>
      <c r="D1880" s="2">
        <v>9.1310000000000002</v>
      </c>
      <c r="E1880" s="2">
        <v>9.0559999999999992</v>
      </c>
      <c r="F1880" s="2">
        <v>104</v>
      </c>
      <c r="G1880" s="2">
        <v>941.82399999999996</v>
      </c>
      <c r="H1880" s="15">
        <v>4.5693999083829699E-2</v>
      </c>
    </row>
    <row r="1881" spans="1:8" ht="13.5" x14ac:dyDescent="0.25">
      <c r="A1881" s="11"/>
      <c r="B1881" s="10">
        <v>44746</v>
      </c>
      <c r="C1881" s="2">
        <v>10.99</v>
      </c>
      <c r="D1881" s="2">
        <v>9.1310000000000002</v>
      </c>
      <c r="E1881" s="2">
        <v>9.0440000000000005</v>
      </c>
      <c r="F1881" s="2">
        <v>856</v>
      </c>
      <c r="G1881" s="2">
        <v>7741.6640000000007</v>
      </c>
      <c r="H1881" s="15">
        <v>0</v>
      </c>
    </row>
    <row r="1882" spans="1:8" ht="13.5" x14ac:dyDescent="0.25">
      <c r="A1882" s="11"/>
      <c r="B1882" s="10">
        <v>44747</v>
      </c>
      <c r="C1882" s="2">
        <v>10.99</v>
      </c>
      <c r="D1882" s="2">
        <v>9.1310000000000002</v>
      </c>
      <c r="E1882" s="2">
        <v>0</v>
      </c>
      <c r="F1882" s="2">
        <v>0</v>
      </c>
      <c r="G1882" s="2">
        <v>0</v>
      </c>
      <c r="H1882" s="15">
        <v>0</v>
      </c>
    </row>
    <row r="1883" spans="1:8" ht="13.5" x14ac:dyDescent="0.25">
      <c r="A1883" s="11"/>
      <c r="B1883" s="10">
        <v>44748</v>
      </c>
      <c r="C1883" s="2">
        <v>10.98</v>
      </c>
      <c r="D1883" s="2">
        <v>9.1219999999999999</v>
      </c>
      <c r="E1883" s="2">
        <v>9.2379999999999995</v>
      </c>
      <c r="F1883" s="2">
        <v>15</v>
      </c>
      <c r="G1883" s="2">
        <v>138.57</v>
      </c>
      <c r="H1883" s="15">
        <v>-9.8565326908337989E-4</v>
      </c>
    </row>
    <row r="1884" spans="1:8" ht="13.5" x14ac:dyDescent="0.25">
      <c r="A1884" s="11"/>
      <c r="B1884" s="10">
        <v>44749</v>
      </c>
      <c r="C1884" s="2">
        <v>10.98</v>
      </c>
      <c r="D1884" s="2">
        <v>9.1219999999999999</v>
      </c>
      <c r="E1884" s="2">
        <v>8.9879999999999995</v>
      </c>
      <c r="F1884" s="2">
        <v>319</v>
      </c>
      <c r="G1884" s="2">
        <v>2867.172</v>
      </c>
      <c r="H1884" s="15">
        <v>0</v>
      </c>
    </row>
    <row r="1885" spans="1:8" ht="13.5" x14ac:dyDescent="0.25">
      <c r="A1885" s="11"/>
      <c r="B1885" s="10">
        <v>44750</v>
      </c>
      <c r="C1885" s="2">
        <v>10.4</v>
      </c>
      <c r="D1885" s="2">
        <v>8.64</v>
      </c>
      <c r="E1885" s="2">
        <v>9.1359999999999992</v>
      </c>
      <c r="F1885" s="2">
        <v>9001</v>
      </c>
      <c r="G1885" s="2">
        <v>82233.135999999999</v>
      </c>
      <c r="H1885" s="15">
        <v>-5.283928962946715E-2</v>
      </c>
    </row>
    <row r="1886" spans="1:8" ht="13.5" x14ac:dyDescent="0.25">
      <c r="A1886" s="11"/>
      <c r="B1886" s="10">
        <v>44753</v>
      </c>
      <c r="C1886" s="2">
        <v>10.5</v>
      </c>
      <c r="D1886" s="2">
        <v>8.7230000000000008</v>
      </c>
      <c r="E1886" s="2">
        <v>9.3049999999999997</v>
      </c>
      <c r="F1886" s="2">
        <v>3361</v>
      </c>
      <c r="G1886" s="2">
        <v>31274.105</v>
      </c>
      <c r="H1886" s="15">
        <v>9.6064814814815023E-3</v>
      </c>
    </row>
    <row r="1887" spans="1:8" ht="13.5" x14ac:dyDescent="0.25">
      <c r="A1887" s="11"/>
      <c r="B1887" s="10">
        <v>44754</v>
      </c>
      <c r="C1887" s="2">
        <v>10.7</v>
      </c>
      <c r="D1887" s="2">
        <v>8.89</v>
      </c>
      <c r="E1887" s="2">
        <v>9.4149999999999991</v>
      </c>
      <c r="F1887" s="2">
        <v>9</v>
      </c>
      <c r="G1887" s="2">
        <v>84.734999999999985</v>
      </c>
      <c r="H1887" s="15">
        <v>1.9144789636592892E-2</v>
      </c>
    </row>
    <row r="1888" spans="1:8" ht="13.5" x14ac:dyDescent="0.25">
      <c r="A1888" s="11"/>
      <c r="B1888" s="10">
        <v>44755</v>
      </c>
      <c r="C1888" s="2">
        <v>10.89</v>
      </c>
      <c r="D1888" s="2">
        <v>9.0470000000000006</v>
      </c>
      <c r="E1888" s="2">
        <v>9.2710000000000008</v>
      </c>
      <c r="F1888" s="2">
        <v>3234</v>
      </c>
      <c r="G1888" s="2">
        <v>29982.414000000004</v>
      </c>
      <c r="H1888" s="15">
        <v>1.766029246344207E-2</v>
      </c>
    </row>
    <row r="1889" spans="1:8" ht="13.5" x14ac:dyDescent="0.25">
      <c r="A1889" s="11"/>
      <c r="B1889" s="10">
        <v>44756</v>
      </c>
      <c r="C1889" s="2">
        <v>10.89</v>
      </c>
      <c r="D1889" s="2">
        <v>9.0470000000000006</v>
      </c>
      <c r="E1889" s="2">
        <v>9.2870000000000008</v>
      </c>
      <c r="F1889" s="2">
        <v>3060</v>
      </c>
      <c r="G1889" s="2">
        <v>28418.22</v>
      </c>
      <c r="H1889" s="15">
        <v>0</v>
      </c>
    </row>
    <row r="1890" spans="1:8" ht="13.5" x14ac:dyDescent="0.25">
      <c r="A1890" s="11"/>
      <c r="B1890" s="10">
        <v>44757</v>
      </c>
      <c r="C1890" s="2">
        <v>10.88</v>
      </c>
      <c r="D1890" s="2">
        <v>9.0389999999999997</v>
      </c>
      <c r="E1890" s="2">
        <v>9.4719999999999995</v>
      </c>
      <c r="F1890" s="2">
        <v>2088</v>
      </c>
      <c r="G1890" s="2">
        <v>19777.536</v>
      </c>
      <c r="H1890" s="15">
        <v>-8.8427102907050897E-4</v>
      </c>
    </row>
    <row r="1891" spans="1:8" ht="13.5" x14ac:dyDescent="0.25">
      <c r="A1891" s="11"/>
      <c r="B1891" s="10">
        <v>44760</v>
      </c>
      <c r="C1891" s="2">
        <v>10.89</v>
      </c>
      <c r="D1891" s="2">
        <v>9.0470000000000006</v>
      </c>
      <c r="E1891" s="2">
        <v>9.7110000000000003</v>
      </c>
      <c r="F1891" s="2">
        <v>4275</v>
      </c>
      <c r="G1891" s="2">
        <v>41514.525000000001</v>
      </c>
      <c r="H1891" s="15">
        <v>8.8505365637801695E-4</v>
      </c>
    </row>
    <row r="1892" spans="1:8" ht="13.5" x14ac:dyDescent="0.25">
      <c r="A1892" s="11"/>
      <c r="B1892" s="10">
        <v>44761</v>
      </c>
      <c r="C1892" s="2">
        <v>11.1</v>
      </c>
      <c r="D1892" s="2">
        <v>9.2219999999999995</v>
      </c>
      <c r="E1892" s="2">
        <v>10.329000000000001</v>
      </c>
      <c r="F1892" s="2">
        <v>2565</v>
      </c>
      <c r="G1892" s="2">
        <v>26493.885000000002</v>
      </c>
      <c r="H1892" s="15">
        <v>1.9343428760915101E-2</v>
      </c>
    </row>
    <row r="1893" spans="1:8" ht="13.5" x14ac:dyDescent="0.25">
      <c r="A1893" s="11"/>
      <c r="B1893" s="10">
        <v>44762</v>
      </c>
      <c r="C1893" s="2">
        <v>11.75</v>
      </c>
      <c r="D1893" s="2">
        <v>9.7620000000000005</v>
      </c>
      <c r="E1893" s="2">
        <v>10.462999999999999</v>
      </c>
      <c r="F1893" s="2">
        <v>3263</v>
      </c>
      <c r="G1893" s="2">
        <v>34140.769</v>
      </c>
      <c r="H1893" s="15">
        <v>5.8555627846454232E-2</v>
      </c>
    </row>
    <row r="1894" spans="1:8" ht="13.5" x14ac:dyDescent="0.25">
      <c r="A1894" s="11"/>
      <c r="B1894" s="10">
        <v>44763</v>
      </c>
      <c r="C1894" s="2">
        <v>12.09</v>
      </c>
      <c r="D1894" s="2">
        <v>10.044</v>
      </c>
      <c r="E1894" s="2">
        <v>10.374000000000001</v>
      </c>
      <c r="F1894" s="2">
        <v>1</v>
      </c>
      <c r="G1894" s="2">
        <v>10.374000000000001</v>
      </c>
      <c r="H1894" s="15">
        <v>2.8887523048555627E-2</v>
      </c>
    </row>
    <row r="1895" spans="1:8" ht="13.5" x14ac:dyDescent="0.25">
      <c r="A1895" s="11"/>
      <c r="B1895" s="10">
        <v>44764</v>
      </c>
      <c r="C1895" s="2">
        <v>12.15</v>
      </c>
      <c r="D1895" s="2">
        <v>10.093999999999999</v>
      </c>
      <c r="E1895" s="2">
        <v>10.374000000000001</v>
      </c>
      <c r="F1895" s="2">
        <v>11</v>
      </c>
      <c r="G1895" s="2">
        <v>114.114</v>
      </c>
      <c r="H1895" s="15">
        <v>4.9780963759457316E-3</v>
      </c>
    </row>
    <row r="1896" spans="1:8" ht="13.5" x14ac:dyDescent="0.25">
      <c r="A1896" s="11"/>
      <c r="B1896" s="10">
        <v>44768</v>
      </c>
      <c r="C1896" s="2">
        <v>12</v>
      </c>
      <c r="D1896" s="2">
        <v>9.9700000000000006</v>
      </c>
      <c r="E1896" s="2">
        <v>10.272</v>
      </c>
      <c r="F1896" s="2">
        <v>310</v>
      </c>
      <c r="G1896" s="2">
        <v>3184.32</v>
      </c>
      <c r="H1896" s="15">
        <v>-1.2284525460669585E-2</v>
      </c>
    </row>
    <row r="1897" spans="1:8" ht="13.5" x14ac:dyDescent="0.25">
      <c r="A1897" s="11"/>
      <c r="B1897" s="10">
        <v>44769</v>
      </c>
      <c r="C1897" s="2">
        <v>12</v>
      </c>
      <c r="D1897" s="2">
        <v>9.9700000000000006</v>
      </c>
      <c r="E1897" s="2">
        <v>10.284000000000001</v>
      </c>
      <c r="F1897" s="2">
        <v>2215</v>
      </c>
      <c r="G1897" s="2">
        <v>22779.06</v>
      </c>
      <c r="H1897" s="15">
        <v>0</v>
      </c>
    </row>
    <row r="1898" spans="1:8" ht="13.5" x14ac:dyDescent="0.25">
      <c r="A1898" s="11"/>
      <c r="B1898" s="10">
        <v>44770</v>
      </c>
      <c r="C1898" s="2">
        <v>11.88</v>
      </c>
      <c r="D1898" s="2">
        <v>9.8699999999999992</v>
      </c>
      <c r="E1898" s="2">
        <v>10.271000000000001</v>
      </c>
      <c r="F1898" s="2">
        <v>1620</v>
      </c>
      <c r="G1898" s="2">
        <v>16639.02</v>
      </c>
      <c r="H1898" s="15">
        <v>-1.0030090270812579E-2</v>
      </c>
    </row>
    <row r="1899" spans="1:8" ht="13.5" x14ac:dyDescent="0.25">
      <c r="A1899" s="11"/>
      <c r="B1899" s="10">
        <v>44771</v>
      </c>
      <c r="C1899" s="2">
        <v>11.88</v>
      </c>
      <c r="D1899" s="2">
        <v>9.8699999999999992</v>
      </c>
      <c r="E1899" s="2">
        <v>10.061</v>
      </c>
      <c r="F1899" s="2">
        <v>2668</v>
      </c>
      <c r="G1899" s="2">
        <v>26842.748</v>
      </c>
      <c r="H1899" s="15">
        <v>0</v>
      </c>
    </row>
    <row r="1900" spans="1:8" ht="13.5" x14ac:dyDescent="0.25">
      <c r="A1900" s="11"/>
      <c r="B1900" s="10">
        <v>44774</v>
      </c>
      <c r="C1900" s="2">
        <v>11.87</v>
      </c>
      <c r="D1900" s="2">
        <v>9.8620000000000001</v>
      </c>
      <c r="E1900" s="2">
        <v>0</v>
      </c>
      <c r="F1900" s="2">
        <v>0</v>
      </c>
      <c r="G1900" s="2">
        <v>0</v>
      </c>
      <c r="H1900" s="15">
        <v>-8.1053698074965753E-4</v>
      </c>
    </row>
    <row r="1901" spans="1:8" ht="13.5" x14ac:dyDescent="0.25">
      <c r="A1901" s="11"/>
      <c r="B1901" s="10">
        <v>44775</v>
      </c>
      <c r="C1901" s="2">
        <v>11.85</v>
      </c>
      <c r="D1901" s="2">
        <v>9.8450000000000006</v>
      </c>
      <c r="E1901" s="2">
        <v>10.196999999999999</v>
      </c>
      <c r="F1901" s="2">
        <v>492</v>
      </c>
      <c r="G1901" s="2">
        <v>5016.924</v>
      </c>
      <c r="H1901" s="15">
        <v>-1.7237882782396533E-3</v>
      </c>
    </row>
    <row r="1902" spans="1:8" ht="13.5" x14ac:dyDescent="0.25">
      <c r="A1902" s="11"/>
      <c r="B1902" s="10">
        <v>44776</v>
      </c>
      <c r="C1902" s="2">
        <v>11.85</v>
      </c>
      <c r="D1902" s="2">
        <v>9.8450000000000006</v>
      </c>
      <c r="E1902" s="2">
        <v>10.177</v>
      </c>
      <c r="F1902" s="2">
        <v>872</v>
      </c>
      <c r="G1902" s="2">
        <v>8874.3439999999991</v>
      </c>
      <c r="H1902" s="15">
        <v>0</v>
      </c>
    </row>
    <row r="1903" spans="1:8" ht="13.5" x14ac:dyDescent="0.25">
      <c r="A1903" s="11"/>
      <c r="B1903" s="10">
        <v>44777</v>
      </c>
      <c r="C1903" s="2">
        <v>11.8</v>
      </c>
      <c r="D1903" s="2">
        <v>9.8030000000000008</v>
      </c>
      <c r="E1903" s="2">
        <v>0</v>
      </c>
      <c r="F1903" s="2">
        <v>0</v>
      </c>
      <c r="G1903" s="2">
        <v>0</v>
      </c>
      <c r="H1903" s="15">
        <v>-4.266124936515979E-3</v>
      </c>
    </row>
    <row r="1904" spans="1:8" ht="13.5" x14ac:dyDescent="0.25">
      <c r="A1904" s="11"/>
      <c r="B1904" s="10">
        <v>44778</v>
      </c>
      <c r="C1904" s="2">
        <v>11.85</v>
      </c>
      <c r="D1904" s="2">
        <v>9.8450000000000006</v>
      </c>
      <c r="E1904" s="2">
        <v>10.191000000000001</v>
      </c>
      <c r="F1904" s="2">
        <v>71</v>
      </c>
      <c r="G1904" s="2">
        <v>723.56100000000004</v>
      </c>
      <c r="H1904" s="15">
        <v>4.2844027338569636E-3</v>
      </c>
    </row>
    <row r="1905" spans="1:8" ht="13.5" x14ac:dyDescent="0.25">
      <c r="A1905" s="11"/>
      <c r="B1905" s="10">
        <v>44781</v>
      </c>
      <c r="C1905" s="2">
        <v>11.85</v>
      </c>
      <c r="D1905" s="2">
        <v>9.8450000000000006</v>
      </c>
      <c r="E1905" s="2">
        <v>10.237</v>
      </c>
      <c r="F1905" s="2">
        <v>1700</v>
      </c>
      <c r="G1905" s="2">
        <v>17402.900000000001</v>
      </c>
      <c r="H1905" s="15">
        <v>0</v>
      </c>
    </row>
    <row r="1906" spans="1:8" ht="13.5" x14ac:dyDescent="0.25">
      <c r="A1906" s="11"/>
      <c r="B1906" s="10">
        <v>44782</v>
      </c>
      <c r="C1906" s="2">
        <v>11.65</v>
      </c>
      <c r="D1906" s="2">
        <v>9.6790000000000003</v>
      </c>
      <c r="E1906" s="2">
        <v>10.712999999999999</v>
      </c>
      <c r="F1906" s="2">
        <v>685</v>
      </c>
      <c r="G1906" s="2">
        <v>7338.4049999999997</v>
      </c>
      <c r="H1906" s="15">
        <v>-1.6861350939563268E-2</v>
      </c>
    </row>
    <row r="1907" spans="1:8" ht="13.5" x14ac:dyDescent="0.25">
      <c r="A1907" s="11"/>
      <c r="B1907" s="10">
        <v>44783</v>
      </c>
      <c r="C1907" s="2">
        <v>11.85</v>
      </c>
      <c r="D1907" s="2">
        <v>9.8450000000000006</v>
      </c>
      <c r="E1907" s="2">
        <v>0</v>
      </c>
      <c r="F1907" s="2">
        <v>0</v>
      </c>
      <c r="G1907" s="2">
        <v>0</v>
      </c>
      <c r="H1907" s="15">
        <v>1.7150532079760344E-2</v>
      </c>
    </row>
    <row r="1908" spans="1:8" ht="13.5" x14ac:dyDescent="0.25">
      <c r="A1908" s="11"/>
      <c r="B1908" s="10">
        <v>44784</v>
      </c>
      <c r="C1908" s="2">
        <v>12.45</v>
      </c>
      <c r="D1908" s="2">
        <v>10.343</v>
      </c>
      <c r="E1908" s="2">
        <v>10.521000000000001</v>
      </c>
      <c r="F1908" s="2">
        <v>1208</v>
      </c>
      <c r="G1908" s="2">
        <v>12709.368</v>
      </c>
      <c r="H1908" s="15">
        <v>5.058405281868962E-2</v>
      </c>
    </row>
    <row r="1909" spans="1:8" ht="13.5" x14ac:dyDescent="0.25">
      <c r="A1909" s="11"/>
      <c r="B1909" s="10">
        <v>44785</v>
      </c>
      <c r="C1909" s="2">
        <v>12.45</v>
      </c>
      <c r="D1909" s="2">
        <v>10.343</v>
      </c>
      <c r="E1909" s="2">
        <v>10.637</v>
      </c>
      <c r="F1909" s="2">
        <v>8631</v>
      </c>
      <c r="G1909" s="2">
        <v>91807.947</v>
      </c>
      <c r="H1909" s="15">
        <v>0</v>
      </c>
    </row>
    <row r="1910" spans="1:8" ht="13.5" x14ac:dyDescent="0.25">
      <c r="A1910" s="11"/>
      <c r="B1910" s="10">
        <v>44788</v>
      </c>
      <c r="C1910" s="2">
        <v>12.16</v>
      </c>
      <c r="D1910" s="2">
        <v>10.103</v>
      </c>
      <c r="E1910" s="2">
        <v>11.151999999999999</v>
      </c>
      <c r="F1910" s="2">
        <v>1714</v>
      </c>
      <c r="G1910" s="2">
        <v>19114.527999999998</v>
      </c>
      <c r="H1910" s="15">
        <v>-2.3204099390892411E-2</v>
      </c>
    </row>
    <row r="1911" spans="1:8" ht="13.5" x14ac:dyDescent="0.25">
      <c r="A1911" s="11"/>
      <c r="B1911" s="10">
        <v>44789</v>
      </c>
      <c r="C1911" s="2">
        <v>12.88</v>
      </c>
      <c r="D1911" s="2">
        <v>10.701000000000001</v>
      </c>
      <c r="E1911" s="2">
        <v>11.691000000000001</v>
      </c>
      <c r="F1911" s="2">
        <v>7091</v>
      </c>
      <c r="G1911" s="2">
        <v>82900.881000000008</v>
      </c>
      <c r="H1911" s="15">
        <v>5.9190339503117959E-2</v>
      </c>
    </row>
    <row r="1912" spans="1:8" ht="13.5" x14ac:dyDescent="0.25">
      <c r="A1912" s="11"/>
      <c r="B1912" s="10">
        <v>44790</v>
      </c>
      <c r="C1912" s="2">
        <v>13.1</v>
      </c>
      <c r="D1912" s="2">
        <v>10.884</v>
      </c>
      <c r="E1912" s="2">
        <v>11.648</v>
      </c>
      <c r="F1912" s="2">
        <v>1876</v>
      </c>
      <c r="G1912" s="2">
        <v>21851.648000000001</v>
      </c>
      <c r="H1912" s="15">
        <v>1.7101205494813553E-2</v>
      </c>
    </row>
    <row r="1913" spans="1:8" ht="13.5" x14ac:dyDescent="0.25">
      <c r="A1913" s="11"/>
      <c r="B1913" s="10">
        <v>44791</v>
      </c>
      <c r="C1913" s="2">
        <v>13.65</v>
      </c>
      <c r="D1913" s="2">
        <v>11.34</v>
      </c>
      <c r="E1913" s="2">
        <v>11.457000000000001</v>
      </c>
      <c r="F1913" s="2">
        <v>348</v>
      </c>
      <c r="G1913" s="2">
        <v>3987.0360000000001</v>
      </c>
      <c r="H1913" s="15">
        <v>4.1896361631752983E-2</v>
      </c>
    </row>
    <row r="1914" spans="1:8" ht="13.5" x14ac:dyDescent="0.25">
      <c r="A1914" s="11"/>
      <c r="B1914" s="10">
        <v>44792</v>
      </c>
      <c r="C1914" s="2">
        <v>13.5</v>
      </c>
      <c r="D1914" s="2">
        <v>11.215999999999999</v>
      </c>
      <c r="E1914" s="2">
        <v>11.369</v>
      </c>
      <c r="F1914" s="2">
        <v>839</v>
      </c>
      <c r="G1914" s="2">
        <v>9538.5910000000003</v>
      </c>
      <c r="H1914" s="15">
        <v>-1.093474426807765E-2</v>
      </c>
    </row>
    <row r="1915" spans="1:8" ht="13.5" x14ac:dyDescent="0.25">
      <c r="A1915" s="11"/>
      <c r="B1915" s="10">
        <v>44795</v>
      </c>
      <c r="C1915" s="2">
        <v>13.25</v>
      </c>
      <c r="D1915" s="2">
        <v>11.007999999999999</v>
      </c>
      <c r="E1915" s="2">
        <v>11.436999999999999</v>
      </c>
      <c r="F1915" s="2">
        <v>1198</v>
      </c>
      <c r="G1915" s="2">
        <v>13701.526</v>
      </c>
      <c r="H1915" s="15">
        <v>-1.854493580599146E-2</v>
      </c>
    </row>
    <row r="1916" spans="1:8" ht="13.5" x14ac:dyDescent="0.25">
      <c r="A1916" s="11"/>
      <c r="B1916" s="10">
        <v>44796</v>
      </c>
      <c r="C1916" s="2">
        <v>13.24</v>
      </c>
      <c r="D1916" s="2">
        <v>11</v>
      </c>
      <c r="E1916" s="2">
        <v>11.412000000000001</v>
      </c>
      <c r="F1916" s="2">
        <v>81</v>
      </c>
      <c r="G1916" s="2">
        <v>924.37200000000007</v>
      </c>
      <c r="H1916" s="15">
        <v>-7.267441860464316E-4</v>
      </c>
    </row>
    <row r="1917" spans="1:8" ht="13.5" x14ac:dyDescent="0.25">
      <c r="A1917" s="11"/>
      <c r="B1917" s="10">
        <v>44797</v>
      </c>
      <c r="C1917" s="2">
        <v>13.25</v>
      </c>
      <c r="D1917" s="2">
        <v>11.007999999999999</v>
      </c>
      <c r="E1917" s="2">
        <v>11.412000000000001</v>
      </c>
      <c r="F1917" s="2">
        <v>1057</v>
      </c>
      <c r="G1917" s="2">
        <v>12062.484</v>
      </c>
      <c r="H1917" s="15">
        <v>7.2727272727264721E-4</v>
      </c>
    </row>
    <row r="1918" spans="1:8" ht="13.5" x14ac:dyDescent="0.25">
      <c r="A1918" s="11"/>
      <c r="B1918" s="10">
        <v>44798</v>
      </c>
      <c r="C1918" s="2">
        <v>13.2</v>
      </c>
      <c r="D1918" s="2">
        <v>10.967000000000001</v>
      </c>
      <c r="E1918" s="2">
        <v>0</v>
      </c>
      <c r="F1918" s="2">
        <v>0</v>
      </c>
      <c r="G1918" s="2">
        <v>0</v>
      </c>
      <c r="H1918" s="15">
        <v>-3.7245639534882447E-3</v>
      </c>
    </row>
    <row r="1919" spans="1:8" ht="13.5" x14ac:dyDescent="0.25">
      <c r="A1919" s="11"/>
      <c r="B1919" s="10">
        <v>44799</v>
      </c>
      <c r="C1919" s="2">
        <v>13.2</v>
      </c>
      <c r="D1919" s="2">
        <v>10.967000000000001</v>
      </c>
      <c r="E1919" s="2">
        <v>0</v>
      </c>
      <c r="F1919" s="2">
        <v>0</v>
      </c>
      <c r="G1919" s="2">
        <v>0</v>
      </c>
      <c r="H1919" s="15">
        <v>0</v>
      </c>
    </row>
    <row r="1920" spans="1:8" ht="13.5" x14ac:dyDescent="0.25">
      <c r="A1920" s="11"/>
      <c r="B1920" s="10">
        <v>44802</v>
      </c>
      <c r="C1920" s="2">
        <v>13.2</v>
      </c>
      <c r="D1920" s="2">
        <v>10.967000000000001</v>
      </c>
      <c r="E1920" s="2">
        <v>0</v>
      </c>
      <c r="F1920" s="2">
        <v>0</v>
      </c>
      <c r="G1920" s="2">
        <v>0</v>
      </c>
      <c r="H1920" s="15">
        <v>0</v>
      </c>
    </row>
    <row r="1921" spans="1:8" ht="13.5" x14ac:dyDescent="0.25">
      <c r="A1921" s="11"/>
      <c r="B1921" s="10">
        <v>44803</v>
      </c>
      <c r="C1921" s="2">
        <v>13.2</v>
      </c>
      <c r="D1921" s="2">
        <v>10.967000000000001</v>
      </c>
      <c r="E1921" s="2">
        <v>0</v>
      </c>
      <c r="F1921" s="2">
        <v>0</v>
      </c>
      <c r="G1921" s="2">
        <v>0</v>
      </c>
      <c r="H1921" s="15">
        <v>0</v>
      </c>
    </row>
    <row r="1922" spans="1:8" ht="13.5" x14ac:dyDescent="0.25">
      <c r="A1922" s="11"/>
      <c r="B1922" s="10">
        <v>44804</v>
      </c>
      <c r="C1922" s="2">
        <v>13.2</v>
      </c>
      <c r="D1922" s="2">
        <v>10.967000000000001</v>
      </c>
      <c r="E1922" s="2">
        <v>11.462999999999999</v>
      </c>
      <c r="F1922" s="2">
        <v>6125</v>
      </c>
      <c r="G1922" s="2">
        <v>70210.875</v>
      </c>
      <c r="H1922" s="15">
        <v>0</v>
      </c>
    </row>
    <row r="1923" spans="1:8" ht="13.5" x14ac:dyDescent="0.25">
      <c r="A1923" s="11"/>
      <c r="B1923" s="10">
        <v>44805</v>
      </c>
      <c r="C1923" s="2">
        <v>13.2</v>
      </c>
      <c r="D1923" s="2">
        <v>10.967000000000001</v>
      </c>
      <c r="E1923" s="2">
        <v>11.804</v>
      </c>
      <c r="F1923" s="2">
        <v>2025</v>
      </c>
      <c r="G1923" s="2">
        <v>23903.100000000002</v>
      </c>
      <c r="H1923" s="15">
        <v>0</v>
      </c>
    </row>
    <row r="1924" spans="1:8" ht="13.5" x14ac:dyDescent="0.25">
      <c r="A1924" s="11"/>
      <c r="B1924" s="10">
        <v>44806</v>
      </c>
      <c r="C1924" s="2">
        <v>13.4</v>
      </c>
      <c r="D1924" s="2">
        <v>11.132999999999999</v>
      </c>
      <c r="E1924" s="2">
        <v>12.119</v>
      </c>
      <c r="F1924" s="2">
        <v>28873</v>
      </c>
      <c r="G1924" s="2">
        <v>349911.88699999999</v>
      </c>
      <c r="H1924" s="15">
        <v>1.5136318045044094E-2</v>
      </c>
    </row>
    <row r="1925" spans="1:8" ht="13.5" x14ac:dyDescent="0.25">
      <c r="A1925" s="11"/>
      <c r="B1925" s="10">
        <v>44809</v>
      </c>
      <c r="C1925" s="2">
        <v>13.99</v>
      </c>
      <c r="D1925" s="2">
        <v>11.622999999999999</v>
      </c>
      <c r="E1925" s="2">
        <v>12.69</v>
      </c>
      <c r="F1925" s="2">
        <v>28572</v>
      </c>
      <c r="G1925" s="2">
        <v>362578.68</v>
      </c>
      <c r="H1925" s="15">
        <v>4.4013293811191977E-2</v>
      </c>
    </row>
    <row r="1926" spans="1:8" ht="13.5" x14ac:dyDescent="0.25">
      <c r="A1926" s="11"/>
      <c r="B1926" s="10">
        <v>44810</v>
      </c>
      <c r="C1926" s="2">
        <v>14.5</v>
      </c>
      <c r="D1926" s="2">
        <v>12.047000000000001</v>
      </c>
      <c r="E1926" s="2">
        <v>13.013999999999999</v>
      </c>
      <c r="F1926" s="2">
        <v>45831</v>
      </c>
      <c r="G1926" s="2">
        <v>596444.63399999996</v>
      </c>
      <c r="H1926" s="15">
        <v>3.6479394304396569E-2</v>
      </c>
    </row>
    <row r="1927" spans="1:8" ht="13.5" x14ac:dyDescent="0.25">
      <c r="A1927" s="11"/>
      <c r="B1927" s="10">
        <v>44811</v>
      </c>
      <c r="C1927" s="2">
        <v>15</v>
      </c>
      <c r="D1927" s="2">
        <v>12.462</v>
      </c>
      <c r="E1927" s="2">
        <v>13.146000000000001</v>
      </c>
      <c r="F1927" s="2">
        <v>4100</v>
      </c>
      <c r="G1927" s="2">
        <v>53898.600000000006</v>
      </c>
      <c r="H1927" s="15">
        <v>3.4448410392628796E-2</v>
      </c>
    </row>
    <row r="1928" spans="1:8" ht="13.5" x14ac:dyDescent="0.25">
      <c r="A1928" s="11"/>
      <c r="B1928" s="10">
        <v>44812</v>
      </c>
      <c r="C1928" s="2">
        <v>15.2</v>
      </c>
      <c r="D1928" s="2">
        <v>12.628</v>
      </c>
      <c r="E1928" s="2">
        <v>13.212999999999999</v>
      </c>
      <c r="F1928" s="2">
        <v>8079</v>
      </c>
      <c r="G1928" s="2">
        <v>106747.82699999999</v>
      </c>
      <c r="H1928" s="15">
        <v>1.3320494302680178E-2</v>
      </c>
    </row>
    <row r="1929" spans="1:8" ht="13.5" x14ac:dyDescent="0.25">
      <c r="A1929" s="11"/>
      <c r="B1929" s="10">
        <v>44813</v>
      </c>
      <c r="C1929" s="2">
        <v>15.3</v>
      </c>
      <c r="D1929" s="2">
        <v>12.711</v>
      </c>
      <c r="E1929" s="2">
        <v>13.196999999999999</v>
      </c>
      <c r="F1929" s="2">
        <v>5724</v>
      </c>
      <c r="G1929" s="2">
        <v>75539.627999999997</v>
      </c>
      <c r="H1929" s="15">
        <v>6.5726955970858555E-3</v>
      </c>
    </row>
    <row r="1930" spans="1:8" ht="13.5" x14ac:dyDescent="0.25">
      <c r="A1930" s="11"/>
      <c r="B1930" s="10">
        <v>44816</v>
      </c>
      <c r="C1930" s="2">
        <v>15.3</v>
      </c>
      <c r="D1930" s="2">
        <v>12.711</v>
      </c>
      <c r="E1930" s="2">
        <v>13.141</v>
      </c>
      <c r="F1930" s="2">
        <v>1272</v>
      </c>
      <c r="G1930" s="2">
        <v>16715.351999999999</v>
      </c>
      <c r="H1930" s="15">
        <v>0</v>
      </c>
    </row>
    <row r="1931" spans="1:8" ht="13.5" x14ac:dyDescent="0.25">
      <c r="A1931" s="11"/>
      <c r="B1931" s="10">
        <v>44817</v>
      </c>
      <c r="C1931" s="2">
        <v>15.29</v>
      </c>
      <c r="D1931" s="2">
        <v>12.702999999999999</v>
      </c>
      <c r="E1931" s="2">
        <v>13.052</v>
      </c>
      <c r="F1931" s="2">
        <v>7574</v>
      </c>
      <c r="G1931" s="2">
        <v>98855.847999999998</v>
      </c>
      <c r="H1931" s="15">
        <v>-6.2937613091030567E-4</v>
      </c>
    </row>
    <row r="1932" spans="1:8" ht="13.5" x14ac:dyDescent="0.25">
      <c r="A1932" s="11"/>
      <c r="B1932" s="10">
        <v>44818</v>
      </c>
      <c r="C1932" s="2">
        <v>15.18</v>
      </c>
      <c r="D1932" s="2">
        <v>12.612</v>
      </c>
      <c r="E1932" s="2">
        <v>12.884</v>
      </c>
      <c r="F1932" s="2">
        <v>1708</v>
      </c>
      <c r="G1932" s="2">
        <v>22005.871999999999</v>
      </c>
      <c r="H1932" s="15">
        <v>-7.1636621270565462E-3</v>
      </c>
    </row>
    <row r="1933" spans="1:8" ht="13.5" x14ac:dyDescent="0.25">
      <c r="A1933" s="11"/>
      <c r="B1933" s="10">
        <v>44819</v>
      </c>
      <c r="C1933" s="2">
        <v>14.9</v>
      </c>
      <c r="D1933" s="2">
        <v>12.379</v>
      </c>
      <c r="E1933" s="2">
        <v>12.863</v>
      </c>
      <c r="F1933" s="2">
        <v>720</v>
      </c>
      <c r="G1933" s="2">
        <v>9261.36</v>
      </c>
      <c r="H1933" s="15">
        <v>-1.8474468759911239E-2</v>
      </c>
    </row>
    <row r="1934" spans="1:8" ht="13.5" x14ac:dyDescent="0.25">
      <c r="A1934" s="11"/>
      <c r="B1934" s="10">
        <v>44820</v>
      </c>
      <c r="C1934" s="2">
        <v>14.9</v>
      </c>
      <c r="D1934" s="2">
        <v>12.379</v>
      </c>
      <c r="E1934" s="2">
        <v>12.882</v>
      </c>
      <c r="F1934" s="2">
        <v>1711</v>
      </c>
      <c r="G1934" s="2">
        <v>22041.101999999999</v>
      </c>
      <c r="H1934" s="15">
        <v>0</v>
      </c>
    </row>
    <row r="1935" spans="1:8" ht="13.5" x14ac:dyDescent="0.25">
      <c r="A1935" s="11"/>
      <c r="B1935" s="10">
        <v>44823</v>
      </c>
      <c r="C1935" s="2">
        <v>14.9</v>
      </c>
      <c r="D1935" s="2">
        <v>12.379</v>
      </c>
      <c r="E1935" s="2">
        <v>12.882</v>
      </c>
      <c r="F1935" s="2">
        <v>400</v>
      </c>
      <c r="G1935" s="2">
        <v>5152.8</v>
      </c>
      <c r="H1935" s="15">
        <v>0</v>
      </c>
    </row>
    <row r="1936" spans="1:8" ht="13.5" x14ac:dyDescent="0.25">
      <c r="A1936" s="11"/>
      <c r="B1936" s="10">
        <v>44824</v>
      </c>
      <c r="C1936" s="2">
        <v>15</v>
      </c>
      <c r="D1936" s="2">
        <v>12.462</v>
      </c>
      <c r="E1936" s="2">
        <v>12.882</v>
      </c>
      <c r="F1936" s="2">
        <v>313</v>
      </c>
      <c r="G1936" s="2">
        <v>4032.0659999999998</v>
      </c>
      <c r="H1936" s="15">
        <v>6.7049034655465049E-3</v>
      </c>
    </row>
    <row r="1937" spans="1:8" ht="13.5" x14ac:dyDescent="0.25">
      <c r="A1937" s="11"/>
      <c r="B1937" s="10">
        <v>44825</v>
      </c>
      <c r="C1937" s="2">
        <v>15</v>
      </c>
      <c r="D1937" s="2">
        <v>12.462</v>
      </c>
      <c r="E1937" s="2">
        <v>12.763999999999999</v>
      </c>
      <c r="F1937" s="2">
        <v>1311</v>
      </c>
      <c r="G1937" s="2">
        <v>16733.603999999999</v>
      </c>
      <c r="H1937" s="15">
        <v>0</v>
      </c>
    </row>
    <row r="1938" spans="1:8" ht="13.5" x14ac:dyDescent="0.25">
      <c r="A1938" s="11"/>
      <c r="B1938" s="10">
        <v>44826</v>
      </c>
      <c r="C1938" s="2">
        <v>14.99</v>
      </c>
      <c r="D1938" s="2">
        <v>12.454000000000001</v>
      </c>
      <c r="E1938" s="2">
        <v>12.792999999999999</v>
      </c>
      <c r="F1938" s="2">
        <v>1579</v>
      </c>
      <c r="G1938" s="2">
        <v>20200.146999999997</v>
      </c>
      <c r="H1938" s="15">
        <v>-6.4195153265921348E-4</v>
      </c>
    </row>
    <row r="1939" spans="1:8" ht="13.5" x14ac:dyDescent="0.25">
      <c r="A1939" s="11"/>
      <c r="B1939" s="10">
        <v>44827</v>
      </c>
      <c r="C1939" s="2">
        <v>14.96</v>
      </c>
      <c r="D1939" s="2">
        <v>12.429</v>
      </c>
      <c r="E1939" s="2">
        <v>12.834</v>
      </c>
      <c r="F1939" s="2">
        <v>2159</v>
      </c>
      <c r="G1939" s="2">
        <v>27708.606</v>
      </c>
      <c r="H1939" s="15">
        <v>-2.0073871848402406E-3</v>
      </c>
    </row>
    <row r="1940" spans="1:8" ht="13.5" x14ac:dyDescent="0.25">
      <c r="A1940" s="11"/>
      <c r="B1940" s="10">
        <v>44830</v>
      </c>
      <c r="C1940" s="2">
        <v>14.8</v>
      </c>
      <c r="D1940" s="2">
        <v>12.295999999999999</v>
      </c>
      <c r="E1940" s="2">
        <v>12.832000000000001</v>
      </c>
      <c r="F1940" s="2">
        <v>1143</v>
      </c>
      <c r="G1940" s="2">
        <v>14666.976000000001</v>
      </c>
      <c r="H1940" s="15">
        <v>-1.0700780432858709E-2</v>
      </c>
    </row>
    <row r="1941" spans="1:8" ht="13.5" x14ac:dyDescent="0.25">
      <c r="A1941" s="11"/>
      <c r="B1941" s="10">
        <v>44831</v>
      </c>
      <c r="C1941" s="2">
        <v>14.95</v>
      </c>
      <c r="D1941" s="2">
        <v>12.42</v>
      </c>
      <c r="E1941" s="2">
        <v>12.882999999999999</v>
      </c>
      <c r="F1941" s="2">
        <v>976</v>
      </c>
      <c r="G1941" s="2">
        <v>12573.807999999999</v>
      </c>
      <c r="H1941" s="15">
        <v>1.0084580351333812E-2</v>
      </c>
    </row>
    <row r="1942" spans="1:8" ht="13.5" x14ac:dyDescent="0.25">
      <c r="A1942" s="11"/>
      <c r="B1942" s="10">
        <v>44832</v>
      </c>
      <c r="C1942" s="2">
        <v>14.95</v>
      </c>
      <c r="D1942" s="2">
        <v>12.42</v>
      </c>
      <c r="E1942" s="2">
        <v>12.8</v>
      </c>
      <c r="F1942" s="2">
        <v>119</v>
      </c>
      <c r="G1942" s="2">
        <v>1523.2</v>
      </c>
      <c r="H1942" s="15">
        <v>0</v>
      </c>
    </row>
    <row r="1943" spans="1:8" ht="13.5" x14ac:dyDescent="0.25">
      <c r="A1943" s="11"/>
      <c r="B1943" s="10">
        <v>44833</v>
      </c>
      <c r="C1943" s="2">
        <v>14.95</v>
      </c>
      <c r="D1943" s="2">
        <v>12.42</v>
      </c>
      <c r="E1943" s="2">
        <v>12.627000000000001</v>
      </c>
      <c r="F1943" s="2">
        <v>183</v>
      </c>
      <c r="G1943" s="2">
        <v>2310.741</v>
      </c>
      <c r="H1943" s="15">
        <v>0</v>
      </c>
    </row>
    <row r="1944" spans="1:8" ht="13.5" x14ac:dyDescent="0.25">
      <c r="A1944" s="11"/>
      <c r="B1944" s="10">
        <v>44834</v>
      </c>
      <c r="C1944" s="2">
        <v>14.79</v>
      </c>
      <c r="D1944" s="2">
        <v>12.288</v>
      </c>
      <c r="E1944" s="2">
        <v>12.782999999999999</v>
      </c>
      <c r="F1944" s="2">
        <v>1289</v>
      </c>
      <c r="G1944" s="2">
        <v>16477.287</v>
      </c>
      <c r="H1944" s="15">
        <v>-1.0628019323671471E-2</v>
      </c>
    </row>
    <row r="1945" spans="1:8" ht="13.5" x14ac:dyDescent="0.25">
      <c r="A1945" s="11"/>
      <c r="B1945" s="10">
        <v>44837</v>
      </c>
      <c r="C1945" s="2">
        <v>14.85</v>
      </c>
      <c r="D1945" s="2">
        <v>12.337</v>
      </c>
      <c r="E1945" s="2">
        <v>12.773999999999999</v>
      </c>
      <c r="F1945" s="2">
        <v>2580</v>
      </c>
      <c r="G1945" s="2">
        <v>32956.92</v>
      </c>
      <c r="H1945" s="15">
        <v>3.9876302083332914E-3</v>
      </c>
    </row>
    <row r="1946" spans="1:8" ht="13.5" x14ac:dyDescent="0.25">
      <c r="A1946" s="11"/>
      <c r="B1946" s="10">
        <v>44838</v>
      </c>
      <c r="C1946" s="2">
        <v>14.74</v>
      </c>
      <c r="D1946" s="2">
        <v>12.246</v>
      </c>
      <c r="E1946" s="2">
        <v>12.73</v>
      </c>
      <c r="F1946" s="2">
        <v>1228</v>
      </c>
      <c r="G1946" s="2">
        <v>15632.44</v>
      </c>
      <c r="H1946" s="15">
        <v>-7.3761854583771829E-3</v>
      </c>
    </row>
    <row r="1947" spans="1:8" ht="13.5" x14ac:dyDescent="0.25">
      <c r="A1947" s="11"/>
      <c r="B1947" s="10">
        <v>44839</v>
      </c>
      <c r="C1947" s="2">
        <v>14.8</v>
      </c>
      <c r="D1947" s="2">
        <v>12.295999999999999</v>
      </c>
      <c r="E1947" s="2">
        <v>12.536</v>
      </c>
      <c r="F1947" s="2">
        <v>35</v>
      </c>
      <c r="G1947" s="2">
        <v>438.76</v>
      </c>
      <c r="H1947" s="15">
        <v>4.0829658664052696E-3</v>
      </c>
    </row>
    <row r="1948" spans="1:8" ht="13.5" x14ac:dyDescent="0.25">
      <c r="A1948" s="11"/>
      <c r="B1948" s="10">
        <v>44840</v>
      </c>
      <c r="C1948" s="2">
        <v>14.72</v>
      </c>
      <c r="D1948" s="2">
        <v>12.228999999999999</v>
      </c>
      <c r="E1948" s="2">
        <v>12.625999999999999</v>
      </c>
      <c r="F1948" s="2">
        <v>1389</v>
      </c>
      <c r="G1948" s="2">
        <v>17537.513999999999</v>
      </c>
      <c r="H1948" s="15">
        <v>-5.4489264801561629E-3</v>
      </c>
    </row>
    <row r="1949" spans="1:8" ht="13.5" x14ac:dyDescent="0.25">
      <c r="A1949" s="11"/>
      <c r="B1949" s="10">
        <v>44841</v>
      </c>
      <c r="C1949" s="2">
        <v>14.7</v>
      </c>
      <c r="D1949" s="2">
        <v>12.212999999999999</v>
      </c>
      <c r="E1949" s="2">
        <v>12.536</v>
      </c>
      <c r="F1949" s="2">
        <v>150</v>
      </c>
      <c r="G1949" s="2">
        <v>1880.3999999999999</v>
      </c>
      <c r="H1949" s="15">
        <v>-1.308365361027068E-3</v>
      </c>
    </row>
    <row r="1950" spans="1:8" ht="13.5" x14ac:dyDescent="0.25">
      <c r="A1950" s="11"/>
      <c r="B1950" s="10">
        <v>44844</v>
      </c>
      <c r="C1950" s="2">
        <v>14.5</v>
      </c>
      <c r="D1950" s="2">
        <v>12.047000000000001</v>
      </c>
      <c r="E1950" s="2">
        <v>12.523</v>
      </c>
      <c r="F1950" s="2">
        <v>5843</v>
      </c>
      <c r="G1950" s="2">
        <v>73171.888999999996</v>
      </c>
      <c r="H1950" s="15">
        <v>-1.3592074019487317E-2</v>
      </c>
    </row>
    <row r="1951" spans="1:8" ht="13.5" x14ac:dyDescent="0.25">
      <c r="A1951" s="11"/>
      <c r="B1951" s="10">
        <v>44845</v>
      </c>
      <c r="C1951" s="2">
        <v>14.5</v>
      </c>
      <c r="D1951" s="2">
        <v>12.047000000000001</v>
      </c>
      <c r="E1951" s="2">
        <v>12.53</v>
      </c>
      <c r="F1951" s="2">
        <v>2385</v>
      </c>
      <c r="G1951" s="2">
        <v>29884.05</v>
      </c>
      <c r="H1951" s="15">
        <v>0</v>
      </c>
    </row>
    <row r="1952" spans="1:8" ht="13.5" x14ac:dyDescent="0.25">
      <c r="A1952" s="11"/>
      <c r="B1952" s="10">
        <v>44846</v>
      </c>
      <c r="C1952" s="2">
        <v>14.5</v>
      </c>
      <c r="D1952" s="2">
        <v>12.047000000000001</v>
      </c>
      <c r="E1952" s="2">
        <v>12.532</v>
      </c>
      <c r="F1952" s="2">
        <v>345</v>
      </c>
      <c r="G1952" s="2">
        <v>4323.54</v>
      </c>
      <c r="H1952" s="15">
        <v>0</v>
      </c>
    </row>
    <row r="1953" spans="1:8" ht="13.5" x14ac:dyDescent="0.25">
      <c r="A1953" s="11"/>
      <c r="B1953" s="10">
        <v>44847</v>
      </c>
      <c r="C1953" s="2">
        <v>14.5</v>
      </c>
      <c r="D1953" s="2">
        <v>12.047000000000001</v>
      </c>
      <c r="E1953" s="2">
        <v>12.526999999999999</v>
      </c>
      <c r="F1953" s="2">
        <v>215</v>
      </c>
      <c r="G1953" s="2">
        <v>2693.3049999999998</v>
      </c>
      <c r="H1953" s="15">
        <v>0</v>
      </c>
    </row>
    <row r="1954" spans="1:8" ht="13.5" x14ac:dyDescent="0.25">
      <c r="A1954" s="11"/>
      <c r="B1954" s="10">
        <v>44848</v>
      </c>
      <c r="C1954" s="2">
        <v>14.5</v>
      </c>
      <c r="D1954" s="2">
        <v>12.047000000000001</v>
      </c>
      <c r="E1954" s="2">
        <v>12.526999999999999</v>
      </c>
      <c r="F1954" s="2">
        <v>675</v>
      </c>
      <c r="G1954" s="2">
        <v>8455.7250000000004</v>
      </c>
      <c r="H1954" s="15">
        <v>0</v>
      </c>
    </row>
    <row r="1955" spans="1:8" ht="13.5" x14ac:dyDescent="0.25">
      <c r="A1955" s="11"/>
      <c r="B1955" s="10">
        <v>44851</v>
      </c>
      <c r="C1955" s="2">
        <v>14.49</v>
      </c>
      <c r="D1955" s="2">
        <v>12.038</v>
      </c>
      <c r="E1955" s="2">
        <v>12.464</v>
      </c>
      <c r="F1955" s="2">
        <v>3364</v>
      </c>
      <c r="G1955" s="2">
        <v>41928.896000000001</v>
      </c>
      <c r="H1955" s="15">
        <v>-7.4707396032210017E-4</v>
      </c>
    </row>
    <row r="1956" spans="1:8" ht="13.5" x14ac:dyDescent="0.25">
      <c r="A1956" s="11"/>
      <c r="B1956" s="10">
        <v>44852</v>
      </c>
      <c r="C1956" s="2">
        <v>14.49</v>
      </c>
      <c r="D1956" s="2">
        <v>12.038</v>
      </c>
      <c r="E1956" s="2">
        <v>12.417999999999999</v>
      </c>
      <c r="F1956" s="2">
        <v>3930</v>
      </c>
      <c r="G1956" s="2">
        <v>48802.74</v>
      </c>
      <c r="H1956" s="15">
        <v>0</v>
      </c>
    </row>
    <row r="1957" spans="1:8" ht="13.5" x14ac:dyDescent="0.25">
      <c r="A1957" s="11"/>
      <c r="B1957" s="10">
        <v>44853</v>
      </c>
      <c r="C1957" s="2">
        <v>14.49</v>
      </c>
      <c r="D1957" s="2">
        <v>12.038</v>
      </c>
      <c r="E1957" s="2">
        <v>0</v>
      </c>
      <c r="F1957" s="2">
        <v>0</v>
      </c>
      <c r="G1957" s="2">
        <v>0</v>
      </c>
      <c r="H1957" s="15">
        <v>0</v>
      </c>
    </row>
    <row r="1958" spans="1:8" ht="13.5" x14ac:dyDescent="0.25">
      <c r="A1958" s="11"/>
      <c r="B1958" s="10">
        <v>44854</v>
      </c>
      <c r="C1958" s="2">
        <v>14.5</v>
      </c>
      <c r="D1958" s="2">
        <v>12.047000000000001</v>
      </c>
      <c r="E1958" s="2">
        <v>12.519</v>
      </c>
      <c r="F1958" s="2">
        <v>310</v>
      </c>
      <c r="G1958" s="2">
        <v>3880.89</v>
      </c>
      <c r="H1958" s="15">
        <v>7.4763249709256863E-4</v>
      </c>
    </row>
    <row r="1959" spans="1:8" ht="13.5" x14ac:dyDescent="0.25">
      <c r="A1959" s="11"/>
      <c r="B1959" s="10">
        <v>44855</v>
      </c>
      <c r="C1959" s="2">
        <v>14.5</v>
      </c>
      <c r="D1959" s="2">
        <v>12.047000000000001</v>
      </c>
      <c r="E1959" s="2">
        <v>12.388999999999999</v>
      </c>
      <c r="F1959" s="2">
        <v>1459</v>
      </c>
      <c r="G1959" s="2">
        <v>18075.550999999999</v>
      </c>
      <c r="H1959" s="15">
        <v>0</v>
      </c>
    </row>
    <row r="1960" spans="1:8" ht="13.5" x14ac:dyDescent="0.25">
      <c r="A1960" s="11"/>
      <c r="B1960" s="10">
        <v>44858</v>
      </c>
      <c r="C1960" s="2">
        <v>14.48</v>
      </c>
      <c r="D1960" s="2">
        <v>12.03</v>
      </c>
      <c r="E1960" s="2">
        <v>12.481</v>
      </c>
      <c r="F1960" s="2">
        <v>1290</v>
      </c>
      <c r="G1960" s="2">
        <v>16100.49</v>
      </c>
      <c r="H1960" s="15">
        <v>-1.4111397028306828E-3</v>
      </c>
    </row>
    <row r="1961" spans="1:8" ht="13.5" x14ac:dyDescent="0.25">
      <c r="A1961" s="11"/>
      <c r="B1961" s="10">
        <v>44859</v>
      </c>
      <c r="C1961" s="2">
        <v>14.45</v>
      </c>
      <c r="D1961" s="2">
        <v>12.005000000000001</v>
      </c>
      <c r="E1961" s="2">
        <v>12.536</v>
      </c>
      <c r="F1961" s="2">
        <v>10</v>
      </c>
      <c r="G1961" s="2">
        <v>125.36</v>
      </c>
      <c r="H1961" s="15">
        <v>-2.0781379883623094E-3</v>
      </c>
    </row>
    <row r="1962" spans="1:8" ht="13.5" x14ac:dyDescent="0.25">
      <c r="A1962" s="11"/>
      <c r="B1962" s="10">
        <v>44860</v>
      </c>
      <c r="C1962" s="2">
        <v>14.44</v>
      </c>
      <c r="D1962" s="2">
        <v>11.997</v>
      </c>
      <c r="E1962" s="2">
        <v>12.519</v>
      </c>
      <c r="F1962" s="2">
        <v>1196</v>
      </c>
      <c r="G1962" s="2">
        <v>14972.724</v>
      </c>
      <c r="H1962" s="15">
        <v>-6.663890045814989E-4</v>
      </c>
    </row>
    <row r="1963" spans="1:8" ht="13.5" x14ac:dyDescent="0.25">
      <c r="A1963" s="11"/>
      <c r="B1963" s="10">
        <v>44861</v>
      </c>
      <c r="C1963" s="2">
        <v>14.5</v>
      </c>
      <c r="D1963" s="2">
        <v>12.047000000000001</v>
      </c>
      <c r="E1963" s="2">
        <v>12.536</v>
      </c>
      <c r="F1963" s="2">
        <v>1050</v>
      </c>
      <c r="G1963" s="2">
        <v>13162.8</v>
      </c>
      <c r="H1963" s="15">
        <v>4.1677085938151793E-3</v>
      </c>
    </row>
    <row r="1964" spans="1:8" ht="13.5" x14ac:dyDescent="0.25">
      <c r="A1964" s="11"/>
      <c r="B1964" s="10">
        <v>44862</v>
      </c>
      <c r="C1964" s="2">
        <v>14.48</v>
      </c>
      <c r="D1964" s="2">
        <v>12.03</v>
      </c>
      <c r="E1964" s="2">
        <v>13.087999999999999</v>
      </c>
      <c r="F1964" s="2">
        <v>17043</v>
      </c>
      <c r="G1964" s="2">
        <v>223058.78399999999</v>
      </c>
      <c r="H1964" s="15">
        <v>-1.4111397028306828E-3</v>
      </c>
    </row>
    <row r="1965" spans="1:8" ht="13.5" x14ac:dyDescent="0.25">
      <c r="A1965" s="11"/>
      <c r="B1965" s="10">
        <v>44865</v>
      </c>
      <c r="C1965" s="2">
        <v>14.5</v>
      </c>
      <c r="D1965" s="2">
        <v>12.047000000000001</v>
      </c>
      <c r="E1965" s="2">
        <v>0</v>
      </c>
      <c r="F1965" s="2">
        <v>0</v>
      </c>
      <c r="G1965" s="2">
        <v>0</v>
      </c>
      <c r="H1965" s="15">
        <v>1.4131338320865533E-3</v>
      </c>
    </row>
    <row r="1966" spans="1:8" ht="13.5" x14ac:dyDescent="0.25">
      <c r="A1966" s="11"/>
      <c r="B1966" s="10">
        <v>44866</v>
      </c>
      <c r="C1966" s="2">
        <v>15.37</v>
      </c>
      <c r="D1966" s="2">
        <v>12.769</v>
      </c>
      <c r="E1966" s="2">
        <v>13.856</v>
      </c>
      <c r="F1966" s="2">
        <v>85808</v>
      </c>
      <c r="G1966" s="2">
        <v>1188955.648</v>
      </c>
      <c r="H1966" s="15">
        <v>5.9931933261392838E-2</v>
      </c>
    </row>
    <row r="1967" spans="1:8" ht="13.5" x14ac:dyDescent="0.25">
      <c r="A1967" s="11"/>
      <c r="B1967" s="10">
        <v>44867</v>
      </c>
      <c r="C1967" s="2">
        <v>16.29</v>
      </c>
      <c r="D1967" s="2">
        <v>13.534000000000001</v>
      </c>
      <c r="E1967" s="2">
        <v>13.757</v>
      </c>
      <c r="F1967" s="2">
        <v>87898</v>
      </c>
      <c r="G1967" s="2">
        <v>1209212.7860000001</v>
      </c>
      <c r="H1967" s="15">
        <v>5.9910721278095429E-2</v>
      </c>
    </row>
    <row r="1968" spans="1:8" ht="13.5" x14ac:dyDescent="0.25">
      <c r="A1968" s="11"/>
      <c r="B1968" s="10">
        <v>44868</v>
      </c>
      <c r="C1968" s="2">
        <v>15.98</v>
      </c>
      <c r="D1968" s="2">
        <v>13.276</v>
      </c>
      <c r="E1968" s="2">
        <v>13.394</v>
      </c>
      <c r="F1968" s="2">
        <v>410</v>
      </c>
      <c r="G1968" s="2">
        <v>5491.54</v>
      </c>
      <c r="H1968" s="15">
        <v>-1.90631003398848E-2</v>
      </c>
    </row>
    <row r="1969" spans="1:8" ht="13.5" x14ac:dyDescent="0.25">
      <c r="A1969" s="11"/>
      <c r="B1969" s="10">
        <v>44869</v>
      </c>
      <c r="C1969" s="2">
        <v>15.03</v>
      </c>
      <c r="D1969" s="2">
        <v>12.487</v>
      </c>
      <c r="E1969" s="2">
        <v>13.143000000000001</v>
      </c>
      <c r="F1969" s="2">
        <v>141</v>
      </c>
      <c r="G1969" s="2">
        <v>1853.163</v>
      </c>
      <c r="H1969" s="15">
        <v>-5.9430551370894827E-2</v>
      </c>
    </row>
    <row r="1970" spans="1:8" ht="13.5" x14ac:dyDescent="0.25">
      <c r="A1970" s="11"/>
      <c r="B1970" s="10">
        <v>44872</v>
      </c>
      <c r="C1970" s="2">
        <v>15.49</v>
      </c>
      <c r="D1970" s="2">
        <v>12.869</v>
      </c>
      <c r="E1970" s="2">
        <v>12.887</v>
      </c>
      <c r="F1970" s="2">
        <v>674</v>
      </c>
      <c r="G1970" s="2">
        <v>8685.8379999999997</v>
      </c>
      <c r="H1970" s="15">
        <v>3.0591815488107604E-2</v>
      </c>
    </row>
    <row r="1971" spans="1:8" ht="13.5" x14ac:dyDescent="0.25">
      <c r="A1971" s="11"/>
      <c r="B1971" s="10">
        <v>44873</v>
      </c>
      <c r="C1971" s="2">
        <v>15</v>
      </c>
      <c r="D1971" s="2">
        <v>12.462</v>
      </c>
      <c r="E1971" s="2">
        <v>12.862</v>
      </c>
      <c r="F1971" s="2">
        <v>581</v>
      </c>
      <c r="G1971" s="2">
        <v>7472.8220000000001</v>
      </c>
      <c r="H1971" s="15">
        <v>-3.1626388996814053E-2</v>
      </c>
    </row>
    <row r="1972" spans="1:8" ht="13.5" x14ac:dyDescent="0.25">
      <c r="A1972" s="11"/>
      <c r="B1972" s="10">
        <v>44874</v>
      </c>
      <c r="C1972" s="2">
        <v>15</v>
      </c>
      <c r="D1972" s="2">
        <v>12.462</v>
      </c>
      <c r="E1972" s="2">
        <v>12.868</v>
      </c>
      <c r="F1972" s="2">
        <v>2135</v>
      </c>
      <c r="G1972" s="2">
        <v>27473.18</v>
      </c>
      <c r="H1972" s="15">
        <v>0</v>
      </c>
    </row>
    <row r="1973" spans="1:8" ht="13.5" x14ac:dyDescent="0.25">
      <c r="A1973" s="11"/>
      <c r="B1973" s="10">
        <v>44875</v>
      </c>
      <c r="C1973" s="2">
        <v>14.84</v>
      </c>
      <c r="D1973" s="2">
        <v>12.329000000000001</v>
      </c>
      <c r="E1973" s="2">
        <v>12.955</v>
      </c>
      <c r="F1973" s="2">
        <v>531</v>
      </c>
      <c r="G1973" s="2">
        <v>6879.1050000000005</v>
      </c>
      <c r="H1973" s="15">
        <v>-1.0672444230460531E-2</v>
      </c>
    </row>
    <row r="1974" spans="1:8" ht="13.5" x14ac:dyDescent="0.25">
      <c r="A1974" s="11"/>
      <c r="B1974" s="10">
        <v>44876</v>
      </c>
      <c r="C1974" s="2">
        <v>15.1</v>
      </c>
      <c r="D1974" s="2">
        <v>12.545</v>
      </c>
      <c r="E1974" s="2">
        <v>12.96</v>
      </c>
      <c r="F1974" s="2">
        <v>176</v>
      </c>
      <c r="G1974" s="2">
        <v>2280.96</v>
      </c>
      <c r="H1974" s="15">
        <v>1.7519669072917455E-2</v>
      </c>
    </row>
    <row r="1975" spans="1:8" ht="13.5" x14ac:dyDescent="0.25">
      <c r="A1975" s="11"/>
      <c r="B1975" s="10">
        <v>44879</v>
      </c>
      <c r="C1975" s="2">
        <v>15</v>
      </c>
      <c r="D1975" s="2">
        <v>12.462</v>
      </c>
      <c r="E1975" s="2">
        <v>12.929</v>
      </c>
      <c r="F1975" s="2">
        <v>73</v>
      </c>
      <c r="G1975" s="2">
        <v>943.81700000000001</v>
      </c>
      <c r="H1975" s="15">
        <v>-6.6161817457154395E-3</v>
      </c>
    </row>
    <row r="1976" spans="1:8" ht="13.5" x14ac:dyDescent="0.25">
      <c r="A1976" s="11"/>
      <c r="B1976" s="10">
        <v>44880</v>
      </c>
      <c r="C1976" s="2">
        <v>14.99</v>
      </c>
      <c r="D1976" s="2">
        <v>12.454000000000001</v>
      </c>
      <c r="E1976" s="2">
        <v>12.968</v>
      </c>
      <c r="F1976" s="2">
        <v>5</v>
      </c>
      <c r="G1976" s="2">
        <v>64.84</v>
      </c>
      <c r="H1976" s="15">
        <v>-6.4195153265921348E-4</v>
      </c>
    </row>
    <row r="1977" spans="1:8" ht="13.5" x14ac:dyDescent="0.25">
      <c r="A1977" s="11"/>
      <c r="B1977" s="10">
        <v>44881</v>
      </c>
      <c r="C1977" s="2">
        <v>14.95</v>
      </c>
      <c r="D1977" s="2">
        <v>12.42</v>
      </c>
      <c r="E1977" s="2">
        <v>12.786</v>
      </c>
      <c r="F1977" s="2">
        <v>544</v>
      </c>
      <c r="G1977" s="2">
        <v>6955.5839999999998</v>
      </c>
      <c r="H1977" s="15">
        <v>-2.7300465713827439E-3</v>
      </c>
    </row>
    <row r="1978" spans="1:8" ht="13.5" x14ac:dyDescent="0.25">
      <c r="A1978" s="11"/>
      <c r="B1978" s="10">
        <v>44882</v>
      </c>
      <c r="C1978" s="2">
        <v>15</v>
      </c>
      <c r="D1978" s="2">
        <v>12.462</v>
      </c>
      <c r="E1978" s="2">
        <v>12.917</v>
      </c>
      <c r="F1978" s="2">
        <v>500</v>
      </c>
      <c r="G1978" s="2">
        <v>6458.5</v>
      </c>
      <c r="H1978" s="15">
        <v>3.3816425120772797E-3</v>
      </c>
    </row>
    <row r="1979" spans="1:8" ht="13.5" x14ac:dyDescent="0.25">
      <c r="A1979" s="11"/>
      <c r="B1979" s="10">
        <v>44883</v>
      </c>
      <c r="C1979" s="2">
        <v>14.95</v>
      </c>
      <c r="D1979" s="2">
        <v>12.42</v>
      </c>
      <c r="E1979" s="2">
        <v>12.916</v>
      </c>
      <c r="F1979" s="2">
        <v>297</v>
      </c>
      <c r="G1979" s="2">
        <v>3836.0520000000001</v>
      </c>
      <c r="H1979" s="15">
        <v>-3.3702455464612274E-3</v>
      </c>
    </row>
    <row r="1980" spans="1:8" ht="13.5" x14ac:dyDescent="0.25">
      <c r="A1980" s="11"/>
      <c r="B1980" s="10">
        <v>44886</v>
      </c>
      <c r="C1980" s="2">
        <v>14.95</v>
      </c>
      <c r="D1980" s="2">
        <v>12.42</v>
      </c>
      <c r="E1980" s="2">
        <v>12.916</v>
      </c>
      <c r="F1980" s="2">
        <v>240</v>
      </c>
      <c r="G1980" s="2">
        <v>3099.84</v>
      </c>
      <c r="H1980" s="15">
        <v>0</v>
      </c>
    </row>
    <row r="1981" spans="1:8" ht="13.5" x14ac:dyDescent="0.25">
      <c r="A1981" s="11"/>
      <c r="B1981" s="10">
        <v>44887</v>
      </c>
      <c r="C1981" s="2">
        <v>14.94</v>
      </c>
      <c r="D1981" s="2">
        <v>12.412000000000001</v>
      </c>
      <c r="E1981" s="2">
        <v>12.805999999999999</v>
      </c>
      <c r="F1981" s="2">
        <v>12</v>
      </c>
      <c r="G1981" s="2">
        <v>153.672</v>
      </c>
      <c r="H1981" s="15">
        <v>-6.4412238325274715E-4</v>
      </c>
    </row>
    <row r="1982" spans="1:8" ht="13.5" x14ac:dyDescent="0.25">
      <c r="A1982" s="11"/>
      <c r="B1982" s="10">
        <v>44888</v>
      </c>
      <c r="C1982" s="2">
        <v>14.94</v>
      </c>
      <c r="D1982" s="2">
        <v>12.412000000000001</v>
      </c>
      <c r="E1982" s="2">
        <v>12.965</v>
      </c>
      <c r="F1982" s="2">
        <v>3834</v>
      </c>
      <c r="G1982" s="2">
        <v>49707.81</v>
      </c>
      <c r="H1982" s="15">
        <v>0</v>
      </c>
    </row>
    <row r="1983" spans="1:8" ht="13.5" x14ac:dyDescent="0.25">
      <c r="A1983" s="11"/>
      <c r="B1983" s="10">
        <v>44889</v>
      </c>
      <c r="C1983" s="2">
        <v>14.95</v>
      </c>
      <c r="D1983" s="2">
        <v>12.42</v>
      </c>
      <c r="E1983" s="2">
        <v>12.978</v>
      </c>
      <c r="F1983" s="2">
        <v>3453</v>
      </c>
      <c r="G1983" s="2">
        <v>44813.034</v>
      </c>
      <c r="H1983" s="15">
        <v>6.445375443118851E-4</v>
      </c>
    </row>
    <row r="1984" spans="1:8" ht="13.5" x14ac:dyDescent="0.25">
      <c r="A1984" s="11"/>
      <c r="B1984" s="10">
        <v>44890</v>
      </c>
      <c r="C1984" s="2">
        <v>15</v>
      </c>
      <c r="D1984" s="2">
        <v>12.462</v>
      </c>
      <c r="E1984" s="2">
        <v>12.933999999999999</v>
      </c>
      <c r="F1984" s="2">
        <v>273</v>
      </c>
      <c r="G1984" s="2">
        <v>3530.982</v>
      </c>
      <c r="H1984" s="15">
        <v>3.3816425120772797E-3</v>
      </c>
    </row>
    <row r="1985" spans="1:8" ht="13.5" x14ac:dyDescent="0.25">
      <c r="A1985" s="11"/>
      <c r="B1985" s="10">
        <v>44893</v>
      </c>
      <c r="C1985" s="2">
        <v>14.98</v>
      </c>
      <c r="D1985" s="2">
        <v>12.445</v>
      </c>
      <c r="E1985" s="2">
        <v>12.94</v>
      </c>
      <c r="F1985" s="2">
        <v>2225</v>
      </c>
      <c r="G1985" s="2">
        <v>28791.5</v>
      </c>
      <c r="H1985" s="15">
        <v>-1.3641470069009356E-3</v>
      </c>
    </row>
    <row r="1986" spans="1:8" ht="13.5" x14ac:dyDescent="0.25">
      <c r="A1986" s="11"/>
      <c r="B1986" s="10">
        <v>44894</v>
      </c>
      <c r="C1986" s="2">
        <v>14.98</v>
      </c>
      <c r="D1986" s="2">
        <v>12.445</v>
      </c>
      <c r="E1986" s="2">
        <v>12.815</v>
      </c>
      <c r="F1986" s="2">
        <v>722</v>
      </c>
      <c r="G1986" s="2">
        <v>9252.43</v>
      </c>
      <c r="H1986" s="15">
        <v>0</v>
      </c>
    </row>
    <row r="1987" spans="1:8" ht="13.5" x14ac:dyDescent="0.25">
      <c r="A1987" s="11"/>
      <c r="B1987" s="10">
        <v>44895</v>
      </c>
      <c r="C1987" s="2">
        <v>14.97</v>
      </c>
      <c r="D1987" s="2">
        <v>12.436999999999999</v>
      </c>
      <c r="E1987" s="2">
        <v>12.936999999999999</v>
      </c>
      <c r="F1987" s="2">
        <v>955</v>
      </c>
      <c r="G1987" s="2">
        <v>12354.834999999999</v>
      </c>
      <c r="H1987" s="15">
        <v>-6.4282844515877022E-4</v>
      </c>
    </row>
    <row r="1988" spans="1:8" ht="13.5" x14ac:dyDescent="0.25">
      <c r="A1988" s="11"/>
      <c r="B1988" s="10">
        <v>44896</v>
      </c>
      <c r="C1988" s="2">
        <v>14.97</v>
      </c>
      <c r="D1988" s="2">
        <v>12.436999999999999</v>
      </c>
      <c r="E1988" s="2">
        <v>12.885999999999999</v>
      </c>
      <c r="F1988" s="2">
        <v>968</v>
      </c>
      <c r="G1988" s="2">
        <v>12473.647999999999</v>
      </c>
      <c r="H1988" s="15">
        <v>0</v>
      </c>
    </row>
    <row r="1989" spans="1:8" ht="13.5" x14ac:dyDescent="0.25">
      <c r="A1989" s="11"/>
      <c r="B1989" s="10">
        <v>44897</v>
      </c>
      <c r="C1989" s="2">
        <v>14.98</v>
      </c>
      <c r="D1989" s="2">
        <v>12.445</v>
      </c>
      <c r="E1989" s="2">
        <v>12.776999999999999</v>
      </c>
      <c r="F1989" s="2">
        <v>2141</v>
      </c>
      <c r="G1989" s="2">
        <v>27355.556999999997</v>
      </c>
      <c r="H1989" s="15">
        <v>6.4324193937451927E-4</v>
      </c>
    </row>
    <row r="1990" spans="1:8" ht="13.5" x14ac:dyDescent="0.25">
      <c r="A1990" s="11"/>
      <c r="B1990" s="10">
        <v>44900</v>
      </c>
      <c r="C1990" s="2">
        <v>14.94</v>
      </c>
      <c r="D1990" s="2">
        <v>12.412000000000001</v>
      </c>
      <c r="E1990" s="2">
        <v>12.696</v>
      </c>
      <c r="F1990" s="2">
        <v>5365</v>
      </c>
      <c r="G1990" s="2">
        <v>68114.039999999994</v>
      </c>
      <c r="H1990" s="15">
        <v>-2.6516673362795879E-3</v>
      </c>
    </row>
    <row r="1991" spans="1:8" ht="13.5" x14ac:dyDescent="0.25">
      <c r="A1991" s="11"/>
      <c r="B1991" s="10">
        <v>44901</v>
      </c>
      <c r="C1991" s="2">
        <v>14.81</v>
      </c>
      <c r="D1991" s="2">
        <v>12.304</v>
      </c>
      <c r="E1991" s="2">
        <v>12.567</v>
      </c>
      <c r="F1991" s="2">
        <v>2986</v>
      </c>
      <c r="G1991" s="2">
        <v>37525.061999999998</v>
      </c>
      <c r="H1991" s="15">
        <v>-8.7012568482114517E-3</v>
      </c>
    </row>
    <row r="1992" spans="1:8" ht="13.5" x14ac:dyDescent="0.25">
      <c r="A1992" s="11"/>
      <c r="B1992" s="10">
        <v>44902</v>
      </c>
      <c r="C1992" s="2">
        <v>14.6</v>
      </c>
      <c r="D1992" s="2">
        <v>12.13</v>
      </c>
      <c r="E1992" s="2">
        <v>12.417</v>
      </c>
      <c r="F1992" s="2">
        <v>890</v>
      </c>
      <c r="G1992" s="2">
        <v>11051.13</v>
      </c>
      <c r="H1992" s="15">
        <v>-1.4141742522756785E-2</v>
      </c>
    </row>
    <row r="1993" spans="1:8" ht="13.5" x14ac:dyDescent="0.25">
      <c r="A1993" s="11"/>
      <c r="B1993" s="10">
        <v>44903</v>
      </c>
      <c r="C1993" s="2">
        <v>14.53</v>
      </c>
      <c r="D1993" s="2">
        <v>12.071999999999999</v>
      </c>
      <c r="E1993" s="2">
        <v>12.468</v>
      </c>
      <c r="F1993" s="2">
        <v>4450</v>
      </c>
      <c r="G1993" s="2">
        <v>55482.6</v>
      </c>
      <c r="H1993" s="15">
        <v>-4.7815333882936196E-3</v>
      </c>
    </row>
    <row r="1994" spans="1:8" ht="13.5" x14ac:dyDescent="0.25">
      <c r="A1994" s="11"/>
      <c r="B1994" s="10">
        <v>44904</v>
      </c>
      <c r="C1994" s="2">
        <v>14.35</v>
      </c>
      <c r="D1994" s="2">
        <v>11.922000000000001</v>
      </c>
      <c r="E1994" s="2">
        <v>12.452</v>
      </c>
      <c r="F1994" s="2">
        <v>107345</v>
      </c>
      <c r="G1994" s="2">
        <v>1336659.94</v>
      </c>
      <c r="H1994" s="15">
        <v>-1.2425447316103263E-2</v>
      </c>
    </row>
    <row r="1995" spans="1:8" ht="13.5" x14ac:dyDescent="0.25">
      <c r="A1995" s="11"/>
      <c r="B1995" s="10">
        <v>44907</v>
      </c>
      <c r="C1995" s="2">
        <v>14.4</v>
      </c>
      <c r="D1995" s="2">
        <v>11.964</v>
      </c>
      <c r="E1995" s="2">
        <v>12.641</v>
      </c>
      <c r="F1995" s="2">
        <v>4067</v>
      </c>
      <c r="G1995" s="2">
        <v>51410.947</v>
      </c>
      <c r="H1995" s="15">
        <v>3.5228988424760789E-3</v>
      </c>
    </row>
    <row r="1996" spans="1:8" ht="13.5" x14ac:dyDescent="0.25">
      <c r="A1996" s="11"/>
      <c r="B1996" s="10">
        <v>44908</v>
      </c>
      <c r="C1996" s="2">
        <v>14.5</v>
      </c>
      <c r="D1996" s="2">
        <v>12.047000000000001</v>
      </c>
      <c r="E1996" s="2">
        <v>12.454000000000001</v>
      </c>
      <c r="F1996" s="2">
        <v>2223</v>
      </c>
      <c r="G1996" s="2">
        <v>27685.242000000002</v>
      </c>
      <c r="H1996" s="15">
        <v>6.9374791039786173E-3</v>
      </c>
    </row>
    <row r="1997" spans="1:8" ht="13.5" x14ac:dyDescent="0.25">
      <c r="A1997" s="11"/>
      <c r="B1997" s="10">
        <v>44909</v>
      </c>
      <c r="C1997" s="2">
        <v>14.8</v>
      </c>
      <c r="D1997" s="2">
        <v>12.295999999999999</v>
      </c>
      <c r="E1997" s="2">
        <v>12.778</v>
      </c>
      <c r="F1997" s="2">
        <v>8</v>
      </c>
      <c r="G1997" s="2">
        <v>102.224</v>
      </c>
      <c r="H1997" s="15">
        <v>2.0669046235577221E-2</v>
      </c>
    </row>
    <row r="1998" spans="1:8" ht="13.5" x14ac:dyDescent="0.25">
      <c r="A1998" s="11"/>
      <c r="B1998" s="10">
        <v>44910</v>
      </c>
      <c r="C1998" s="2">
        <v>14.8</v>
      </c>
      <c r="D1998" s="2">
        <v>12.295999999999999</v>
      </c>
      <c r="E1998" s="2">
        <v>12.778</v>
      </c>
      <c r="F1998" s="2">
        <v>5</v>
      </c>
      <c r="G1998" s="2">
        <v>63.89</v>
      </c>
      <c r="H1998" s="15">
        <v>0</v>
      </c>
    </row>
    <row r="1999" spans="1:8" ht="13.5" x14ac:dyDescent="0.25">
      <c r="A1999" s="11"/>
      <c r="B1999" s="10">
        <v>44911</v>
      </c>
      <c r="C1999" s="2">
        <v>14.78</v>
      </c>
      <c r="D1999" s="2">
        <v>12.279</v>
      </c>
      <c r="E1999" s="2">
        <v>12.538</v>
      </c>
      <c r="F1999" s="2">
        <v>3482</v>
      </c>
      <c r="G1999" s="2">
        <v>43657.315999999999</v>
      </c>
      <c r="H1999" s="15">
        <v>-1.3825634352634564E-3</v>
      </c>
    </row>
    <row r="2000" spans="1:8" ht="13.5" x14ac:dyDescent="0.25">
      <c r="A2000" s="11"/>
      <c r="B2000" s="10">
        <v>44914</v>
      </c>
      <c r="C2000" s="2">
        <v>14.78</v>
      </c>
      <c r="D2000" s="2">
        <v>12.279</v>
      </c>
      <c r="E2000" s="2">
        <v>12.378</v>
      </c>
      <c r="F2000" s="2">
        <v>26</v>
      </c>
      <c r="G2000" s="2">
        <v>321.82799999999997</v>
      </c>
      <c r="H2000" s="15">
        <v>0</v>
      </c>
    </row>
    <row r="2001" spans="1:8" ht="13.5" x14ac:dyDescent="0.25">
      <c r="A2001" s="11"/>
      <c r="B2001" s="10">
        <v>44915</v>
      </c>
      <c r="C2001" s="2">
        <v>14.39</v>
      </c>
      <c r="D2001" s="2">
        <v>11.955</v>
      </c>
      <c r="E2001" s="2">
        <v>12.484999999999999</v>
      </c>
      <c r="F2001" s="2">
        <v>233</v>
      </c>
      <c r="G2001" s="2">
        <v>2909.0049999999997</v>
      </c>
      <c r="H2001" s="15">
        <v>-2.6386513559736122E-2</v>
      </c>
    </row>
    <row r="2002" spans="1:8" ht="13.5" x14ac:dyDescent="0.25">
      <c r="A2002" s="11"/>
      <c r="B2002" s="10">
        <v>44916</v>
      </c>
      <c r="C2002" s="2">
        <v>14.78</v>
      </c>
      <c r="D2002" s="2">
        <v>12.279</v>
      </c>
      <c r="E2002" s="2">
        <v>12.461</v>
      </c>
      <c r="F2002" s="2">
        <v>562</v>
      </c>
      <c r="G2002" s="2">
        <v>7003.0820000000003</v>
      </c>
      <c r="H2002" s="15">
        <v>2.7101631116687567E-2</v>
      </c>
    </row>
    <row r="2003" spans="1:8" ht="13.5" x14ac:dyDescent="0.25">
      <c r="A2003" s="11"/>
      <c r="B2003" s="10">
        <v>44917</v>
      </c>
      <c r="C2003" s="2">
        <v>14.78</v>
      </c>
      <c r="D2003" s="2">
        <v>12.279</v>
      </c>
      <c r="E2003" s="2">
        <v>12.449</v>
      </c>
      <c r="F2003" s="2">
        <v>931</v>
      </c>
      <c r="G2003" s="2">
        <v>11590.019</v>
      </c>
      <c r="H2003" s="15">
        <v>0</v>
      </c>
    </row>
    <row r="2004" spans="1:8" ht="13.5" x14ac:dyDescent="0.25">
      <c r="A2004" s="11"/>
      <c r="B2004" s="10">
        <v>44918</v>
      </c>
      <c r="C2004" s="2">
        <v>14.4</v>
      </c>
      <c r="D2004" s="2">
        <v>11.964</v>
      </c>
      <c r="E2004" s="2">
        <v>12.32</v>
      </c>
      <c r="F2004" s="2">
        <v>1011</v>
      </c>
      <c r="G2004" s="2">
        <v>12455.52</v>
      </c>
      <c r="H2004" s="15">
        <v>-2.5653554849743423E-2</v>
      </c>
    </row>
    <row r="2005" spans="1:8" ht="13.5" x14ac:dyDescent="0.25">
      <c r="A2005" s="11"/>
      <c r="B2005" s="10">
        <v>44921</v>
      </c>
      <c r="C2005" s="2">
        <v>14.4</v>
      </c>
      <c r="D2005" s="2">
        <v>11.964</v>
      </c>
      <c r="E2005" s="2">
        <v>12.096</v>
      </c>
      <c r="F2005" s="2">
        <v>4492</v>
      </c>
      <c r="G2005" s="2">
        <v>54335.232000000004</v>
      </c>
      <c r="H2005" s="15">
        <v>0</v>
      </c>
    </row>
    <row r="2006" spans="1:8" ht="13.5" x14ac:dyDescent="0.25">
      <c r="A2006" s="11"/>
      <c r="B2006" s="10">
        <v>44922</v>
      </c>
      <c r="C2006" s="2">
        <v>14.25</v>
      </c>
      <c r="D2006" s="2">
        <v>11.839</v>
      </c>
      <c r="E2006" s="2">
        <v>12.077999999999999</v>
      </c>
      <c r="F2006" s="2">
        <v>664</v>
      </c>
      <c r="G2006" s="2">
        <v>8019.7919999999995</v>
      </c>
      <c r="H2006" s="15">
        <v>-1.0448010698762954E-2</v>
      </c>
    </row>
    <row r="2007" spans="1:8" ht="13.5" x14ac:dyDescent="0.25">
      <c r="A2007" s="11"/>
      <c r="B2007" s="10">
        <v>44923</v>
      </c>
      <c r="C2007" s="2">
        <v>14</v>
      </c>
      <c r="D2007" s="2">
        <v>11.631</v>
      </c>
      <c r="E2007" s="2">
        <v>12.052</v>
      </c>
      <c r="F2007" s="2">
        <v>4237</v>
      </c>
      <c r="G2007" s="2">
        <v>51064.324000000001</v>
      </c>
      <c r="H2007" s="15">
        <v>-1.7569051440155435E-2</v>
      </c>
    </row>
    <row r="2008" spans="1:8" ht="13.5" x14ac:dyDescent="0.25">
      <c r="A2008" s="11"/>
      <c r="B2008" s="10">
        <v>44924</v>
      </c>
      <c r="C2008" s="2">
        <v>13.99</v>
      </c>
      <c r="D2008" s="2">
        <v>11.622999999999999</v>
      </c>
      <c r="E2008" s="2">
        <v>12.148999999999999</v>
      </c>
      <c r="F2008" s="2">
        <v>3967</v>
      </c>
      <c r="G2008" s="2">
        <v>48195.082999999999</v>
      </c>
      <c r="H2008" s="15">
        <v>-6.8781704066725945E-4</v>
      </c>
    </row>
    <row r="2009" spans="1:8" ht="13.5" x14ac:dyDescent="0.25">
      <c r="A2009" s="11"/>
      <c r="B2009" s="10">
        <v>44925</v>
      </c>
      <c r="C2009" s="2">
        <v>13.56</v>
      </c>
      <c r="D2009" s="2">
        <v>11.266</v>
      </c>
      <c r="E2009" s="2">
        <v>12.259</v>
      </c>
      <c r="F2009" s="2">
        <v>300</v>
      </c>
      <c r="G2009" s="2">
        <v>3677.7000000000003</v>
      </c>
      <c r="H2009" s="15">
        <v>-3.0714961713843185E-2</v>
      </c>
    </row>
    <row r="2010" spans="1:8" ht="13.5" x14ac:dyDescent="0.25">
      <c r="A2010" s="11"/>
      <c r="B2010" s="10">
        <v>44928</v>
      </c>
      <c r="C2010" s="2">
        <v>14.3</v>
      </c>
      <c r="D2010" s="2">
        <v>11.88</v>
      </c>
      <c r="E2010" s="2">
        <v>12.137</v>
      </c>
      <c r="F2010" s="2">
        <v>1504</v>
      </c>
      <c r="G2010" s="2">
        <v>18254.048000000003</v>
      </c>
      <c r="H2010" s="15">
        <v>5.4500266287946103E-2</v>
      </c>
    </row>
    <row r="2011" spans="1:8" ht="13.5" x14ac:dyDescent="0.25">
      <c r="A2011" s="11"/>
      <c r="B2011" s="10">
        <v>44929</v>
      </c>
      <c r="C2011" s="2">
        <v>14</v>
      </c>
      <c r="D2011" s="2">
        <v>11.631</v>
      </c>
      <c r="E2011" s="2">
        <v>12.304</v>
      </c>
      <c r="F2011" s="2">
        <v>3349</v>
      </c>
      <c r="G2011" s="2">
        <v>41206.095999999998</v>
      </c>
      <c r="H2011" s="15">
        <v>-2.0959595959596004E-2</v>
      </c>
    </row>
    <row r="2012" spans="1:8" ht="13.5" x14ac:dyDescent="0.25">
      <c r="A2012" s="11"/>
      <c r="B2012" s="10">
        <v>44930</v>
      </c>
      <c r="C2012" s="2">
        <v>13.98</v>
      </c>
      <c r="D2012" s="2">
        <v>11.615</v>
      </c>
      <c r="E2012" s="2">
        <v>12.513999999999999</v>
      </c>
      <c r="F2012" s="2">
        <v>917</v>
      </c>
      <c r="G2012" s="2">
        <v>11475.338</v>
      </c>
      <c r="H2012" s="15">
        <v>-1.3756340813343663E-3</v>
      </c>
    </row>
    <row r="2013" spans="1:8" ht="13.5" x14ac:dyDescent="0.25">
      <c r="A2013" s="11"/>
      <c r="B2013" s="10">
        <v>44931</v>
      </c>
      <c r="C2013" s="2">
        <v>14.49</v>
      </c>
      <c r="D2013" s="2">
        <v>12.038</v>
      </c>
      <c r="E2013" s="2">
        <v>12.416</v>
      </c>
      <c r="F2013" s="2">
        <v>1556</v>
      </c>
      <c r="G2013" s="2">
        <v>19319.296000000002</v>
      </c>
      <c r="H2013" s="15">
        <v>3.6418424451140768E-2</v>
      </c>
    </row>
    <row r="2014" spans="1:8" ht="13.5" x14ac:dyDescent="0.25">
      <c r="A2014" s="11"/>
      <c r="B2014" s="10">
        <v>44932</v>
      </c>
      <c r="C2014" s="2">
        <v>14.46</v>
      </c>
      <c r="D2014" s="2">
        <v>12.013</v>
      </c>
      <c r="E2014" s="2">
        <v>12.464</v>
      </c>
      <c r="F2014" s="2">
        <v>8828</v>
      </c>
      <c r="G2014" s="2">
        <v>110032.19200000001</v>
      </c>
      <c r="H2014" s="15">
        <v>-2.0767569363681969E-3</v>
      </c>
    </row>
    <row r="2015" spans="1:8" ht="13.5" x14ac:dyDescent="0.25">
      <c r="A2015" s="11"/>
      <c r="B2015" s="10">
        <v>44935</v>
      </c>
      <c r="C2015" s="2">
        <v>14.25</v>
      </c>
      <c r="D2015" s="2">
        <v>11.839</v>
      </c>
      <c r="E2015" s="2">
        <v>12.15</v>
      </c>
      <c r="F2015" s="2">
        <v>1242</v>
      </c>
      <c r="G2015" s="2">
        <v>15090.300000000001</v>
      </c>
      <c r="H2015" s="15">
        <v>-1.4484308665612211E-2</v>
      </c>
    </row>
    <row r="2016" spans="1:8" ht="13.5" x14ac:dyDescent="0.25">
      <c r="A2016" s="11"/>
      <c r="B2016" s="10">
        <v>44936</v>
      </c>
      <c r="C2016" s="2">
        <v>14.48</v>
      </c>
      <c r="D2016" s="2">
        <v>12.03</v>
      </c>
      <c r="E2016" s="2">
        <v>12.222</v>
      </c>
      <c r="F2016" s="2">
        <v>2547</v>
      </c>
      <c r="G2016" s="2">
        <v>31129.433999999997</v>
      </c>
      <c r="H2016" s="15">
        <v>1.6133119351296472E-2</v>
      </c>
    </row>
    <row r="2017" spans="1:8" ht="13.5" x14ac:dyDescent="0.25">
      <c r="A2017" s="11"/>
      <c r="B2017" s="10">
        <v>44937</v>
      </c>
      <c r="C2017" s="2">
        <v>14.25</v>
      </c>
      <c r="D2017" s="2">
        <v>11.839</v>
      </c>
      <c r="E2017" s="2">
        <v>12.513</v>
      </c>
      <c r="F2017" s="2">
        <v>8270</v>
      </c>
      <c r="G2017" s="2">
        <v>103482.51</v>
      </c>
      <c r="H2017" s="15">
        <v>-1.5876974231088858E-2</v>
      </c>
    </row>
    <row r="2018" spans="1:8" ht="13.5" x14ac:dyDescent="0.25">
      <c r="A2018" s="11"/>
      <c r="B2018" s="10">
        <v>44938</v>
      </c>
      <c r="C2018" s="2">
        <v>14.5</v>
      </c>
      <c r="D2018" s="2">
        <v>12.047000000000001</v>
      </c>
      <c r="E2018" s="2">
        <v>12.797000000000001</v>
      </c>
      <c r="F2018" s="2">
        <v>9662</v>
      </c>
      <c r="G2018" s="2">
        <v>123644.614</v>
      </c>
      <c r="H2018" s="15">
        <v>1.7569051440155435E-2</v>
      </c>
    </row>
    <row r="2019" spans="1:8" ht="13.5" x14ac:dyDescent="0.25">
      <c r="A2019" s="11"/>
      <c r="B2019" s="10">
        <v>44939</v>
      </c>
      <c r="C2019" s="2">
        <v>14.6</v>
      </c>
      <c r="D2019" s="2">
        <v>12.13</v>
      </c>
      <c r="E2019" s="2">
        <v>12.541</v>
      </c>
      <c r="F2019" s="2">
        <v>5189</v>
      </c>
      <c r="G2019" s="2">
        <v>65075.249000000003</v>
      </c>
      <c r="H2019" s="15">
        <v>6.8896820785257894E-3</v>
      </c>
    </row>
    <row r="2020" spans="1:8" ht="13.5" x14ac:dyDescent="0.25">
      <c r="A2020" s="11"/>
      <c r="B2020" s="10">
        <v>44942</v>
      </c>
      <c r="C2020" s="2">
        <v>14.89</v>
      </c>
      <c r="D2020" s="2">
        <v>12.371</v>
      </c>
      <c r="E2020" s="2">
        <v>12.526999999999999</v>
      </c>
      <c r="F2020" s="2">
        <v>2602</v>
      </c>
      <c r="G2020" s="2">
        <v>32595.253999999997</v>
      </c>
      <c r="H2020" s="15">
        <v>1.9868095630667736E-2</v>
      </c>
    </row>
    <row r="2021" spans="1:8" ht="13.5" x14ac:dyDescent="0.25">
      <c r="A2021" s="11"/>
      <c r="B2021" s="10">
        <v>44943</v>
      </c>
      <c r="C2021" s="2">
        <v>14.5</v>
      </c>
      <c r="D2021" s="2">
        <v>12.047000000000001</v>
      </c>
      <c r="E2021" s="2">
        <v>12.487</v>
      </c>
      <c r="F2021" s="2">
        <v>842</v>
      </c>
      <c r="G2021" s="2">
        <v>10514.054</v>
      </c>
      <c r="H2021" s="15">
        <v>-2.6190283728073707E-2</v>
      </c>
    </row>
    <row r="2022" spans="1:8" ht="13.5" x14ac:dyDescent="0.25">
      <c r="A2022" s="11"/>
      <c r="B2022" s="10">
        <v>44944</v>
      </c>
      <c r="C2022" s="2">
        <v>14.5</v>
      </c>
      <c r="D2022" s="2">
        <v>12.047000000000001</v>
      </c>
      <c r="E2022" s="2">
        <v>12.532</v>
      </c>
      <c r="F2022" s="2">
        <v>1403</v>
      </c>
      <c r="G2022" s="2">
        <v>17582.396000000001</v>
      </c>
      <c r="H2022" s="15">
        <v>0</v>
      </c>
    </row>
    <row r="2023" spans="1:8" ht="13.5" x14ac:dyDescent="0.25">
      <c r="A2023" s="11"/>
      <c r="B2023" s="10">
        <v>44945</v>
      </c>
      <c r="C2023" s="2">
        <v>14.22</v>
      </c>
      <c r="D2023" s="2">
        <v>11.814</v>
      </c>
      <c r="E2023" s="2">
        <v>12.378</v>
      </c>
      <c r="F2023" s="2">
        <v>1362</v>
      </c>
      <c r="G2023" s="2">
        <v>16858.835999999999</v>
      </c>
      <c r="H2023" s="15">
        <v>-1.9340914750560351E-2</v>
      </c>
    </row>
    <row r="2024" spans="1:8" ht="13.5" x14ac:dyDescent="0.25">
      <c r="A2024" s="11"/>
      <c r="B2024" s="10">
        <v>44946</v>
      </c>
      <c r="C2024" s="2">
        <v>14.5</v>
      </c>
      <c r="D2024" s="2">
        <v>12.047000000000001</v>
      </c>
      <c r="E2024" s="2">
        <v>12.478999999999999</v>
      </c>
      <c r="F2024" s="2">
        <v>713</v>
      </c>
      <c r="G2024" s="2">
        <v>8897.527</v>
      </c>
      <c r="H2024" s="15">
        <v>1.9722363297782337E-2</v>
      </c>
    </row>
    <row r="2025" spans="1:8" ht="13.5" x14ac:dyDescent="0.25">
      <c r="A2025" s="11"/>
      <c r="B2025" s="10">
        <v>44949</v>
      </c>
      <c r="C2025" s="2">
        <v>14.25</v>
      </c>
      <c r="D2025" s="2">
        <v>11.839</v>
      </c>
      <c r="E2025" s="2">
        <v>12.369</v>
      </c>
      <c r="F2025" s="2">
        <v>1342</v>
      </c>
      <c r="G2025" s="2">
        <v>16599.198</v>
      </c>
      <c r="H2025" s="15">
        <v>-1.7265709305221231E-2</v>
      </c>
    </row>
    <row r="2026" spans="1:8" ht="13.5" x14ac:dyDescent="0.25">
      <c r="A2026" s="11"/>
      <c r="B2026" s="10">
        <v>44950</v>
      </c>
      <c r="C2026" s="2">
        <v>14.44</v>
      </c>
      <c r="D2026" s="2">
        <v>11.997</v>
      </c>
      <c r="E2026" s="2">
        <v>12.43</v>
      </c>
      <c r="F2026" s="2">
        <v>120</v>
      </c>
      <c r="G2026" s="2">
        <v>1491.6</v>
      </c>
      <c r="H2026" s="15">
        <v>1.334572176704109E-2</v>
      </c>
    </row>
    <row r="2027" spans="1:8" ht="13.5" x14ac:dyDescent="0.25">
      <c r="A2027" s="11"/>
      <c r="B2027" s="10">
        <v>44951</v>
      </c>
      <c r="C2027" s="2">
        <v>14.44</v>
      </c>
      <c r="D2027" s="2">
        <v>11.997</v>
      </c>
      <c r="E2027" s="2">
        <v>12.268000000000001</v>
      </c>
      <c r="F2027" s="2">
        <v>798</v>
      </c>
      <c r="G2027" s="2">
        <v>9789.8640000000014</v>
      </c>
      <c r="H2027" s="15">
        <v>0</v>
      </c>
    </row>
    <row r="2028" spans="1:8" ht="13.5" x14ac:dyDescent="0.25">
      <c r="A2028" s="11"/>
      <c r="B2028" s="10">
        <v>44952</v>
      </c>
      <c r="C2028" s="2">
        <v>14.38</v>
      </c>
      <c r="D2028" s="2">
        <v>11.946999999999999</v>
      </c>
      <c r="E2028" s="2">
        <v>12.105</v>
      </c>
      <c r="F2028" s="2">
        <v>3339</v>
      </c>
      <c r="G2028" s="2">
        <v>40418.595000000001</v>
      </c>
      <c r="H2028" s="15">
        <v>-4.1677085938151793E-3</v>
      </c>
    </row>
    <row r="2029" spans="1:8" ht="13.5" x14ac:dyDescent="0.25">
      <c r="A2029" s="11"/>
      <c r="B2029" s="10">
        <v>44953</v>
      </c>
      <c r="C2029" s="2">
        <v>14.38</v>
      </c>
      <c r="D2029" s="2">
        <v>11.946999999999999</v>
      </c>
      <c r="E2029" s="2">
        <v>12.272</v>
      </c>
      <c r="F2029" s="2">
        <v>651</v>
      </c>
      <c r="G2029" s="2">
        <v>7989.0720000000001</v>
      </c>
      <c r="H2029" s="15">
        <v>0</v>
      </c>
    </row>
    <row r="2030" spans="1:8" ht="13.5" x14ac:dyDescent="0.25">
      <c r="A2030" s="11"/>
      <c r="B2030" s="10">
        <v>44956</v>
      </c>
      <c r="C2030" s="2">
        <v>13.74</v>
      </c>
      <c r="D2030" s="2">
        <v>11.414999999999999</v>
      </c>
      <c r="E2030" s="2">
        <v>12.132999999999999</v>
      </c>
      <c r="F2030" s="2">
        <v>994</v>
      </c>
      <c r="G2030" s="2">
        <v>12060.201999999999</v>
      </c>
      <c r="H2030" s="15">
        <v>-4.4530007533271958E-2</v>
      </c>
    </row>
    <row r="2031" spans="1:8" ht="13.5" x14ac:dyDescent="0.25">
      <c r="A2031" s="11"/>
      <c r="B2031" s="10">
        <v>44957</v>
      </c>
      <c r="C2031" s="2">
        <v>14.18</v>
      </c>
      <c r="D2031" s="2">
        <v>11.781000000000001</v>
      </c>
      <c r="E2031" s="2">
        <v>12.081</v>
      </c>
      <c r="F2031" s="2">
        <v>1487</v>
      </c>
      <c r="G2031" s="2">
        <v>17964.447</v>
      </c>
      <c r="H2031" s="15">
        <v>3.2063074901445596E-2</v>
      </c>
    </row>
    <row r="2032" spans="1:8" ht="13.5" x14ac:dyDescent="0.25">
      <c r="A2032" s="11"/>
      <c r="B2032" s="10">
        <v>44958</v>
      </c>
      <c r="C2032" s="2">
        <v>13.92</v>
      </c>
      <c r="D2032" s="2">
        <v>11.565</v>
      </c>
      <c r="E2032" s="2">
        <v>12.095000000000001</v>
      </c>
      <c r="F2032" s="2">
        <v>444</v>
      </c>
      <c r="G2032" s="2">
        <v>5370.18</v>
      </c>
      <c r="H2032" s="15">
        <v>-1.8334606569900779E-2</v>
      </c>
    </row>
    <row r="2033" spans="1:8" ht="13.5" x14ac:dyDescent="0.25">
      <c r="A2033" s="11"/>
      <c r="B2033" s="10">
        <v>44959</v>
      </c>
      <c r="C2033" s="2">
        <v>14</v>
      </c>
      <c r="D2033" s="2">
        <v>11.631</v>
      </c>
      <c r="E2033" s="2">
        <v>12.061999999999999</v>
      </c>
      <c r="F2033" s="2">
        <v>1128</v>
      </c>
      <c r="G2033" s="2">
        <v>13605.936</v>
      </c>
      <c r="H2033" s="15">
        <v>5.7068741893645247E-3</v>
      </c>
    </row>
    <row r="2034" spans="1:8" ht="13.5" x14ac:dyDescent="0.25">
      <c r="A2034" s="11"/>
      <c r="B2034" s="10">
        <v>44960</v>
      </c>
      <c r="C2034" s="2">
        <v>13.99</v>
      </c>
      <c r="D2034" s="2">
        <v>11.622999999999999</v>
      </c>
      <c r="E2034" s="2">
        <v>12.048999999999999</v>
      </c>
      <c r="F2034" s="2">
        <v>1218</v>
      </c>
      <c r="G2034" s="2">
        <v>14675.681999999999</v>
      </c>
      <c r="H2034" s="15">
        <v>-6.8781704066725945E-4</v>
      </c>
    </row>
    <row r="2035" spans="1:8" ht="13.5" x14ac:dyDescent="0.25">
      <c r="A2035" s="11"/>
      <c r="B2035" s="10">
        <v>44963</v>
      </c>
      <c r="C2035" s="2">
        <v>14</v>
      </c>
      <c r="D2035" s="2">
        <v>11.631</v>
      </c>
      <c r="E2035" s="2">
        <v>11.965</v>
      </c>
      <c r="F2035" s="2">
        <v>36</v>
      </c>
      <c r="G2035" s="2">
        <v>430.74</v>
      </c>
      <c r="H2035" s="15">
        <v>6.8829045857359504E-4</v>
      </c>
    </row>
    <row r="2036" spans="1:8" ht="13.5" x14ac:dyDescent="0.25">
      <c r="A2036" s="11"/>
      <c r="B2036" s="10">
        <v>44964</v>
      </c>
      <c r="C2036" s="2">
        <v>13.95</v>
      </c>
      <c r="D2036" s="2">
        <v>11.59</v>
      </c>
      <c r="E2036" s="2">
        <v>11.965</v>
      </c>
      <c r="F2036" s="2">
        <v>145</v>
      </c>
      <c r="G2036" s="2">
        <v>1734.925</v>
      </c>
      <c r="H2036" s="15">
        <v>-3.5250623334193423E-3</v>
      </c>
    </row>
    <row r="2037" spans="1:8" ht="13.5" x14ac:dyDescent="0.25">
      <c r="A2037" s="11"/>
      <c r="B2037" s="10">
        <v>44965</v>
      </c>
      <c r="C2037" s="2">
        <v>13.84</v>
      </c>
      <c r="D2037" s="2">
        <v>11.497999999999999</v>
      </c>
      <c r="E2037" s="2">
        <v>12.045</v>
      </c>
      <c r="F2037" s="2">
        <v>1076</v>
      </c>
      <c r="G2037" s="2">
        <v>12960.42</v>
      </c>
      <c r="H2037" s="15">
        <v>-7.9378774805867573E-3</v>
      </c>
    </row>
    <row r="2038" spans="1:8" ht="13.5" x14ac:dyDescent="0.25">
      <c r="A2038" s="11"/>
      <c r="B2038" s="10">
        <v>44966</v>
      </c>
      <c r="C2038" s="2">
        <v>13.84</v>
      </c>
      <c r="D2038" s="2">
        <v>11.497999999999999</v>
      </c>
      <c r="E2038" s="2">
        <v>12.029</v>
      </c>
      <c r="F2038" s="2">
        <v>790</v>
      </c>
      <c r="G2038" s="2">
        <v>9502.91</v>
      </c>
      <c r="H2038" s="15">
        <v>0</v>
      </c>
    </row>
    <row r="2039" spans="1:8" ht="13.5" x14ac:dyDescent="0.25">
      <c r="A2039" s="11"/>
      <c r="B2039" s="10">
        <v>44967</v>
      </c>
      <c r="C2039" s="2">
        <v>13.93</v>
      </c>
      <c r="D2039" s="2">
        <v>11.573</v>
      </c>
      <c r="E2039" s="2">
        <v>12.025</v>
      </c>
      <c r="F2039" s="2">
        <v>1547</v>
      </c>
      <c r="G2039" s="2">
        <v>18602.674999999999</v>
      </c>
      <c r="H2039" s="15">
        <v>6.5228735432250017E-3</v>
      </c>
    </row>
    <row r="2040" spans="1:8" ht="13.5" x14ac:dyDescent="0.25">
      <c r="A2040" s="11"/>
      <c r="B2040" s="10">
        <v>44970</v>
      </c>
      <c r="C2040" s="2">
        <v>13.89</v>
      </c>
      <c r="D2040" s="2">
        <v>11.54</v>
      </c>
      <c r="E2040" s="2">
        <v>11.702999999999999</v>
      </c>
      <c r="F2040" s="2">
        <v>260</v>
      </c>
      <c r="G2040" s="2">
        <v>3042.7799999999997</v>
      </c>
      <c r="H2040" s="15">
        <v>-2.8514646159164651E-3</v>
      </c>
    </row>
    <row r="2041" spans="1:8" ht="13.5" x14ac:dyDescent="0.25">
      <c r="A2041" s="11"/>
      <c r="B2041" s="10">
        <v>44971</v>
      </c>
      <c r="C2041" s="2">
        <v>13.9</v>
      </c>
      <c r="D2041" s="2">
        <v>11.548</v>
      </c>
      <c r="E2041" s="2">
        <v>11.952999999999999</v>
      </c>
      <c r="F2041" s="2">
        <v>4794</v>
      </c>
      <c r="G2041" s="2">
        <v>57302.682000000001</v>
      </c>
      <c r="H2041" s="15">
        <v>6.9324090121324923E-4</v>
      </c>
    </row>
    <row r="2042" spans="1:8" ht="13.5" x14ac:dyDescent="0.25">
      <c r="A2042" s="11"/>
      <c r="B2042" s="10">
        <v>44972</v>
      </c>
      <c r="C2042" s="2">
        <v>13.89</v>
      </c>
      <c r="D2042" s="2">
        <v>11.54</v>
      </c>
      <c r="E2042" s="2">
        <v>11.944000000000001</v>
      </c>
      <c r="F2042" s="2">
        <v>2045</v>
      </c>
      <c r="G2042" s="2">
        <v>24425.480000000003</v>
      </c>
      <c r="H2042" s="15">
        <v>-6.9276065119508966E-4</v>
      </c>
    </row>
    <row r="2043" spans="1:8" ht="13.5" x14ac:dyDescent="0.25">
      <c r="A2043" s="11"/>
      <c r="B2043" s="10">
        <v>44973</v>
      </c>
      <c r="C2043" s="2">
        <v>13.9</v>
      </c>
      <c r="D2043" s="2">
        <v>11.548</v>
      </c>
      <c r="E2043" s="2">
        <v>12.045</v>
      </c>
      <c r="F2043" s="2">
        <v>1392</v>
      </c>
      <c r="G2043" s="2">
        <v>16766.64</v>
      </c>
      <c r="H2043" s="15">
        <v>6.9324090121324923E-4</v>
      </c>
    </row>
    <row r="2044" spans="1:8" ht="13.5" x14ac:dyDescent="0.25">
      <c r="A2044" s="11"/>
      <c r="B2044" s="10">
        <v>44974</v>
      </c>
      <c r="C2044" s="2">
        <v>13.92</v>
      </c>
      <c r="D2044" s="2">
        <v>11.565</v>
      </c>
      <c r="E2044" s="2">
        <v>12.009</v>
      </c>
      <c r="F2044" s="2">
        <v>398</v>
      </c>
      <c r="G2044" s="2">
        <v>4779.5820000000003</v>
      </c>
      <c r="H2044" s="15">
        <v>1.4721163837893539E-3</v>
      </c>
    </row>
    <row r="2045" spans="1:8" ht="13.5" x14ac:dyDescent="0.25">
      <c r="A2045" s="11"/>
      <c r="B2045" s="10">
        <v>44977</v>
      </c>
      <c r="C2045" s="2">
        <v>13.9</v>
      </c>
      <c r="D2045" s="2">
        <v>11.548</v>
      </c>
      <c r="E2045" s="2">
        <v>12.057</v>
      </c>
      <c r="F2045" s="2">
        <v>842</v>
      </c>
      <c r="G2045" s="2">
        <v>10151.994000000001</v>
      </c>
      <c r="H2045" s="15">
        <v>-1.469952442715042E-3</v>
      </c>
    </row>
    <row r="2046" spans="1:8" ht="13.5" x14ac:dyDescent="0.25">
      <c r="A2046" s="11"/>
      <c r="B2046" s="10">
        <v>44978</v>
      </c>
      <c r="C2046" s="2">
        <v>13.89</v>
      </c>
      <c r="D2046" s="2">
        <v>11.54</v>
      </c>
      <c r="E2046" s="2">
        <v>11.923</v>
      </c>
      <c r="F2046" s="2">
        <v>10356</v>
      </c>
      <c r="G2046" s="2">
        <v>123474.588</v>
      </c>
      <c r="H2046" s="15">
        <v>-6.9276065119508966E-4</v>
      </c>
    </row>
    <row r="2047" spans="1:8" ht="13.5" x14ac:dyDescent="0.25">
      <c r="A2047" s="11"/>
      <c r="B2047" s="10">
        <v>44979</v>
      </c>
      <c r="C2047" s="2">
        <v>13.95</v>
      </c>
      <c r="D2047" s="2">
        <v>11.59</v>
      </c>
      <c r="E2047" s="2">
        <v>0</v>
      </c>
      <c r="F2047" s="2">
        <v>0</v>
      </c>
      <c r="G2047" s="2">
        <v>0</v>
      </c>
      <c r="H2047" s="15">
        <v>4.3327556325823847E-3</v>
      </c>
    </row>
    <row r="2048" spans="1:8" ht="13.5" x14ac:dyDescent="0.25">
      <c r="A2048" s="11"/>
      <c r="B2048" s="10">
        <v>44980</v>
      </c>
      <c r="C2048" s="2">
        <v>13.8</v>
      </c>
      <c r="D2048" s="2">
        <v>11.465</v>
      </c>
      <c r="E2048" s="2">
        <v>11.922000000000001</v>
      </c>
      <c r="F2048" s="2">
        <v>276</v>
      </c>
      <c r="G2048" s="2">
        <v>3290.4720000000002</v>
      </c>
      <c r="H2048" s="15">
        <v>-1.0785159620362382E-2</v>
      </c>
    </row>
    <row r="2049" spans="1:8" ht="13.5" x14ac:dyDescent="0.25">
      <c r="A2049" s="11"/>
      <c r="B2049" s="10">
        <v>44981</v>
      </c>
      <c r="C2049" s="2">
        <v>13.8</v>
      </c>
      <c r="D2049" s="2">
        <v>11.465</v>
      </c>
      <c r="E2049" s="2">
        <v>0</v>
      </c>
      <c r="F2049" s="2">
        <v>0</v>
      </c>
      <c r="G2049" s="2">
        <v>0</v>
      </c>
      <c r="H2049" s="15">
        <v>0</v>
      </c>
    </row>
    <row r="2050" spans="1:8" ht="13.5" x14ac:dyDescent="0.25">
      <c r="A2050" s="11"/>
      <c r="B2050" s="10">
        <v>44984</v>
      </c>
      <c r="C2050" s="2">
        <v>13.79</v>
      </c>
      <c r="D2050" s="2">
        <v>11.457000000000001</v>
      </c>
      <c r="E2050" s="2">
        <v>11.887</v>
      </c>
      <c r="F2050" s="2">
        <v>545</v>
      </c>
      <c r="G2050" s="2">
        <v>6478.415</v>
      </c>
      <c r="H2050" s="15">
        <v>-6.9777583951148006E-4</v>
      </c>
    </row>
    <row r="2051" spans="1:8" ht="13.5" x14ac:dyDescent="0.25">
      <c r="A2051" s="11"/>
      <c r="B2051" s="10">
        <v>44985</v>
      </c>
      <c r="C2051" s="2">
        <v>13.79</v>
      </c>
      <c r="D2051" s="2">
        <v>11.457000000000001</v>
      </c>
      <c r="E2051" s="2">
        <v>0</v>
      </c>
      <c r="F2051" s="2">
        <v>0</v>
      </c>
      <c r="G2051" s="2">
        <v>0</v>
      </c>
      <c r="H2051" s="15">
        <v>0</v>
      </c>
    </row>
    <row r="2052" spans="1:8" ht="13.5" x14ac:dyDescent="0.25">
      <c r="A2052" s="11"/>
      <c r="B2052" s="10">
        <v>44986</v>
      </c>
      <c r="C2052" s="2">
        <v>13.73</v>
      </c>
      <c r="D2052" s="2">
        <v>11.407</v>
      </c>
      <c r="E2052" s="2">
        <v>11.749000000000001</v>
      </c>
      <c r="F2052" s="2">
        <v>1283</v>
      </c>
      <c r="G2052" s="2">
        <v>15073.967000000001</v>
      </c>
      <c r="H2052" s="15">
        <v>-4.3641441913241435E-3</v>
      </c>
    </row>
    <row r="2053" spans="1:8" ht="13.5" x14ac:dyDescent="0.25">
      <c r="A2053" s="11"/>
      <c r="B2053" s="10">
        <v>44987</v>
      </c>
      <c r="C2053" s="2">
        <v>13.73</v>
      </c>
      <c r="D2053" s="2">
        <v>11.407</v>
      </c>
      <c r="E2053" s="2">
        <v>11.731999999999999</v>
      </c>
      <c r="F2053" s="2">
        <v>355</v>
      </c>
      <c r="G2053" s="2">
        <v>4164.8599999999997</v>
      </c>
      <c r="H2053" s="15">
        <v>0</v>
      </c>
    </row>
    <row r="2054" spans="1:8" ht="13.5" x14ac:dyDescent="0.25">
      <c r="A2054" s="11"/>
      <c r="B2054" s="10">
        <v>44988</v>
      </c>
      <c r="C2054" s="2">
        <v>13.59</v>
      </c>
      <c r="D2054" s="2">
        <v>11.291</v>
      </c>
      <c r="E2054" s="2">
        <v>11.670999999999999</v>
      </c>
      <c r="F2054" s="2">
        <v>225</v>
      </c>
      <c r="G2054" s="2">
        <v>2625.9749999999999</v>
      </c>
      <c r="H2054" s="15">
        <v>-1.0169194354343793E-2</v>
      </c>
    </row>
    <row r="2055" spans="1:8" ht="13.5" x14ac:dyDescent="0.25">
      <c r="A2055" s="11"/>
      <c r="B2055" s="10">
        <v>44991</v>
      </c>
      <c r="C2055" s="2">
        <v>13.57</v>
      </c>
      <c r="D2055" s="2">
        <v>11.273999999999999</v>
      </c>
      <c r="E2055" s="2">
        <v>11.670999999999999</v>
      </c>
      <c r="F2055" s="2">
        <v>10</v>
      </c>
      <c r="G2055" s="2">
        <v>116.71</v>
      </c>
      <c r="H2055" s="15">
        <v>-1.5056239482774986E-3</v>
      </c>
    </row>
    <row r="2056" spans="1:8" ht="13.5" x14ac:dyDescent="0.25">
      <c r="A2056" s="11"/>
      <c r="B2056" s="10">
        <v>44992</v>
      </c>
      <c r="C2056" s="2">
        <v>13.5</v>
      </c>
      <c r="D2056" s="2">
        <v>11.215999999999999</v>
      </c>
      <c r="E2056" s="2">
        <v>0</v>
      </c>
      <c r="F2056" s="2">
        <v>0</v>
      </c>
      <c r="G2056" s="2">
        <v>0</v>
      </c>
      <c r="H2056" s="15">
        <v>-5.144580450594273E-3</v>
      </c>
    </row>
    <row r="2057" spans="1:8" ht="13.5" x14ac:dyDescent="0.25">
      <c r="A2057" s="11"/>
      <c r="B2057" s="10">
        <v>44993</v>
      </c>
      <c r="C2057" s="2">
        <v>13.5</v>
      </c>
      <c r="D2057" s="2">
        <v>11.215999999999999</v>
      </c>
      <c r="E2057" s="2">
        <v>0</v>
      </c>
      <c r="F2057" s="2">
        <v>0</v>
      </c>
      <c r="G2057" s="2">
        <v>0</v>
      </c>
      <c r="H2057" s="15">
        <v>0</v>
      </c>
    </row>
    <row r="2058" spans="1:8" ht="13.5" x14ac:dyDescent="0.25">
      <c r="A2058" s="11"/>
      <c r="B2058" s="10">
        <v>44994</v>
      </c>
      <c r="C2058" s="2">
        <v>13.5</v>
      </c>
      <c r="D2058" s="2">
        <v>11.215999999999999</v>
      </c>
      <c r="E2058" s="2">
        <v>11.654</v>
      </c>
      <c r="F2058" s="2">
        <v>10</v>
      </c>
      <c r="G2058" s="2">
        <v>116.53999999999999</v>
      </c>
      <c r="H2058" s="15">
        <v>0</v>
      </c>
    </row>
    <row r="2059" spans="1:8" ht="13.5" x14ac:dyDescent="0.25">
      <c r="A2059" s="11"/>
      <c r="B2059" s="10">
        <v>44995</v>
      </c>
      <c r="C2059" s="2">
        <v>13.5</v>
      </c>
      <c r="D2059" s="2">
        <v>11.215999999999999</v>
      </c>
      <c r="E2059" s="2">
        <v>11.577</v>
      </c>
      <c r="F2059" s="2">
        <v>177</v>
      </c>
      <c r="G2059" s="2">
        <v>2049.1289999999999</v>
      </c>
      <c r="H2059" s="15">
        <v>0</v>
      </c>
    </row>
    <row r="2060" spans="1:8" ht="13.5" x14ac:dyDescent="0.25">
      <c r="A2060" s="11"/>
      <c r="B2060" s="10">
        <v>44998</v>
      </c>
      <c r="C2060" s="2">
        <v>13.48</v>
      </c>
      <c r="D2060" s="2">
        <v>11.199</v>
      </c>
      <c r="E2060" s="2">
        <v>11.567</v>
      </c>
      <c r="F2060" s="2">
        <v>416</v>
      </c>
      <c r="G2060" s="2">
        <v>4811.8720000000003</v>
      </c>
      <c r="H2060" s="15">
        <v>-1.5156918687588678E-3</v>
      </c>
    </row>
    <row r="2061" spans="1:8" ht="13.5" x14ac:dyDescent="0.25">
      <c r="A2061" s="11"/>
      <c r="B2061" s="10">
        <v>44999</v>
      </c>
      <c r="C2061" s="2">
        <v>13.4</v>
      </c>
      <c r="D2061" s="2">
        <v>11.132999999999999</v>
      </c>
      <c r="E2061" s="2">
        <v>11.239000000000001</v>
      </c>
      <c r="F2061" s="2">
        <v>255</v>
      </c>
      <c r="G2061" s="2">
        <v>2865.9450000000002</v>
      </c>
      <c r="H2061" s="15">
        <v>-5.8933833377980823E-3</v>
      </c>
    </row>
    <row r="2062" spans="1:8" ht="13.5" x14ac:dyDescent="0.25">
      <c r="A2062" s="11"/>
      <c r="B2062" s="10">
        <v>45000</v>
      </c>
      <c r="C2062" s="2">
        <v>13</v>
      </c>
      <c r="D2062" s="2">
        <v>10.8</v>
      </c>
      <c r="E2062" s="2">
        <v>0</v>
      </c>
      <c r="F2062" s="2">
        <v>0</v>
      </c>
      <c r="G2062" s="2">
        <v>0</v>
      </c>
      <c r="H2062" s="15">
        <v>-2.9911075181891532E-2</v>
      </c>
    </row>
    <row r="2063" spans="1:8" ht="13.5" x14ac:dyDescent="0.25">
      <c r="A2063" s="11"/>
      <c r="B2063" s="10">
        <v>45001</v>
      </c>
      <c r="C2063" s="2">
        <v>13</v>
      </c>
      <c r="D2063" s="2">
        <v>10.8</v>
      </c>
      <c r="E2063" s="2">
        <v>11.023</v>
      </c>
      <c r="F2063" s="2">
        <v>394</v>
      </c>
      <c r="G2063" s="2">
        <v>4343.0619999999999</v>
      </c>
      <c r="H2063" s="15">
        <v>0</v>
      </c>
    </row>
    <row r="2064" spans="1:8" ht="13.5" x14ac:dyDescent="0.25">
      <c r="A2064" s="11"/>
      <c r="B2064" s="10">
        <v>45002</v>
      </c>
      <c r="C2064" s="2">
        <v>13</v>
      </c>
      <c r="D2064" s="2">
        <v>10.8</v>
      </c>
      <c r="E2064" s="2">
        <v>11.086</v>
      </c>
      <c r="F2064" s="2">
        <v>300</v>
      </c>
      <c r="G2064" s="2">
        <v>3325.8</v>
      </c>
      <c r="H2064" s="15">
        <v>0</v>
      </c>
    </row>
    <row r="2065" spans="1:8" ht="13.5" x14ac:dyDescent="0.25">
      <c r="A2065" s="11"/>
      <c r="B2065" s="10">
        <v>45006</v>
      </c>
      <c r="C2065" s="2">
        <v>12.75</v>
      </c>
      <c r="D2065" s="2">
        <v>10.593</v>
      </c>
      <c r="E2065" s="2">
        <v>11.038</v>
      </c>
      <c r="F2065" s="2">
        <v>2032</v>
      </c>
      <c r="G2065" s="2">
        <v>22429.216</v>
      </c>
      <c r="H2065" s="15">
        <v>-1.9166666666666735E-2</v>
      </c>
    </row>
    <row r="2066" spans="1:8" ht="13.5" x14ac:dyDescent="0.25">
      <c r="A2066" s="11"/>
      <c r="B2066" s="10">
        <v>45007</v>
      </c>
      <c r="C2066" s="2">
        <v>12.95</v>
      </c>
      <c r="D2066" s="2">
        <v>10.759</v>
      </c>
      <c r="E2066" s="2">
        <v>11.186999999999999</v>
      </c>
      <c r="F2066" s="2">
        <v>625</v>
      </c>
      <c r="G2066" s="2">
        <v>6991.875</v>
      </c>
      <c r="H2066" s="15">
        <v>1.5670725951099817E-2</v>
      </c>
    </row>
    <row r="2067" spans="1:8" ht="13.5" x14ac:dyDescent="0.25">
      <c r="A2067" s="11"/>
      <c r="B2067" s="10">
        <v>45008</v>
      </c>
      <c r="C2067" s="2">
        <v>12.95</v>
      </c>
      <c r="D2067" s="2">
        <v>10.759</v>
      </c>
      <c r="E2067" s="2">
        <v>0</v>
      </c>
      <c r="F2067" s="2">
        <v>0</v>
      </c>
      <c r="G2067" s="2">
        <v>0</v>
      </c>
      <c r="H2067" s="15">
        <v>0</v>
      </c>
    </row>
    <row r="2068" spans="1:8" ht="13.5" x14ac:dyDescent="0.25">
      <c r="A2068" s="11"/>
      <c r="B2068" s="10">
        <v>45009</v>
      </c>
      <c r="C2068" s="2">
        <v>12.94</v>
      </c>
      <c r="D2068" s="2">
        <v>10.750999999999999</v>
      </c>
      <c r="E2068" s="2">
        <v>10.807</v>
      </c>
      <c r="F2068" s="2">
        <v>1490</v>
      </c>
      <c r="G2068" s="2">
        <v>16102.43</v>
      </c>
      <c r="H2068" s="15">
        <v>-7.4356352820902452E-4</v>
      </c>
    </row>
    <row r="2069" spans="1:8" ht="13.5" x14ac:dyDescent="0.25">
      <c r="A2069" s="11"/>
      <c r="B2069" s="10">
        <v>45012</v>
      </c>
      <c r="C2069" s="2">
        <v>12.94</v>
      </c>
      <c r="D2069" s="2">
        <v>10.750999999999999</v>
      </c>
      <c r="E2069" s="2">
        <v>11.28</v>
      </c>
      <c r="F2069" s="2">
        <v>9171</v>
      </c>
      <c r="G2069" s="2">
        <v>103448.87999999999</v>
      </c>
      <c r="H2069" s="15">
        <v>0</v>
      </c>
    </row>
    <row r="2070" spans="1:8" ht="13.5" x14ac:dyDescent="0.25">
      <c r="A2070" s="11"/>
      <c r="B2070" s="10">
        <v>45013</v>
      </c>
      <c r="C2070" s="2">
        <v>12.5</v>
      </c>
      <c r="D2070" s="2">
        <v>10.385</v>
      </c>
      <c r="E2070" s="2">
        <v>0</v>
      </c>
      <c r="F2070" s="2">
        <v>0</v>
      </c>
      <c r="G2070" s="2">
        <v>0</v>
      </c>
      <c r="H2070" s="15">
        <v>-3.4043344805134379E-2</v>
      </c>
    </row>
    <row r="2071" spans="1:8" ht="13.5" x14ac:dyDescent="0.25">
      <c r="A2071" s="11"/>
      <c r="B2071" s="10">
        <v>45014</v>
      </c>
      <c r="C2071" s="2">
        <v>13.2</v>
      </c>
      <c r="D2071" s="2">
        <v>10.967000000000001</v>
      </c>
      <c r="E2071" s="2">
        <v>11.836</v>
      </c>
      <c r="F2071" s="2">
        <v>8892</v>
      </c>
      <c r="G2071" s="2">
        <v>105245.712</v>
      </c>
      <c r="H2071" s="15">
        <v>5.6042368801155588E-2</v>
      </c>
    </row>
    <row r="2072" spans="1:8" ht="13.5" x14ac:dyDescent="0.25">
      <c r="A2072" s="11"/>
      <c r="B2072" s="10">
        <v>45015</v>
      </c>
      <c r="C2072" s="2">
        <v>13.2</v>
      </c>
      <c r="D2072" s="2">
        <v>10.967000000000001</v>
      </c>
      <c r="E2072" s="2">
        <v>12.016999999999999</v>
      </c>
      <c r="F2072" s="2">
        <v>2374</v>
      </c>
      <c r="G2072" s="2">
        <v>28528.358</v>
      </c>
      <c r="H2072" s="15">
        <v>0</v>
      </c>
    </row>
    <row r="2073" spans="1:8" ht="13.5" x14ac:dyDescent="0.25">
      <c r="A2073" s="11"/>
      <c r="B2073" s="10">
        <v>45016</v>
      </c>
      <c r="C2073" s="2">
        <v>13.99</v>
      </c>
      <c r="D2073" s="2">
        <v>11.622999999999999</v>
      </c>
      <c r="E2073" s="2">
        <v>12.27</v>
      </c>
      <c r="F2073" s="2">
        <v>7622</v>
      </c>
      <c r="G2073" s="2">
        <v>93521.94</v>
      </c>
      <c r="H2073" s="15">
        <v>5.981581106957224E-2</v>
      </c>
    </row>
    <row r="2074" spans="1:8" ht="13.5" x14ac:dyDescent="0.25">
      <c r="A2074" s="11"/>
      <c r="B2074" s="10">
        <v>45019</v>
      </c>
      <c r="C2074" s="2">
        <v>13.9</v>
      </c>
      <c r="D2074" s="2">
        <v>11.548</v>
      </c>
      <c r="E2074" s="2">
        <v>12.28</v>
      </c>
      <c r="F2074" s="2">
        <v>4622</v>
      </c>
      <c r="G2074" s="2">
        <v>56758.159999999996</v>
      </c>
      <c r="H2074" s="15">
        <v>-6.4527230491266711E-3</v>
      </c>
    </row>
    <row r="2075" spans="1:8" ht="13.5" x14ac:dyDescent="0.25">
      <c r="A2075" s="11"/>
      <c r="B2075" s="10">
        <v>45020</v>
      </c>
      <c r="C2075" s="2">
        <v>14.22</v>
      </c>
      <c r="D2075" s="2">
        <v>11.814</v>
      </c>
      <c r="E2075" s="2">
        <v>12.292999999999999</v>
      </c>
      <c r="F2075" s="2">
        <v>35</v>
      </c>
      <c r="G2075" s="2">
        <v>430.255</v>
      </c>
      <c r="H2075" s="15">
        <v>2.3034291652234154E-2</v>
      </c>
    </row>
    <row r="2076" spans="1:8" ht="13.5" x14ac:dyDescent="0.25">
      <c r="A2076" s="11"/>
      <c r="B2076" s="10">
        <v>45021</v>
      </c>
      <c r="C2076" s="2">
        <v>14.22</v>
      </c>
      <c r="D2076" s="2">
        <v>11.814</v>
      </c>
      <c r="E2076" s="2">
        <v>12.103999999999999</v>
      </c>
      <c r="F2076" s="2">
        <v>145105</v>
      </c>
      <c r="G2076" s="2">
        <v>1756350.92</v>
      </c>
      <c r="H2076" s="15">
        <v>0</v>
      </c>
    </row>
    <row r="2077" spans="1:8" ht="13.5" x14ac:dyDescent="0.25">
      <c r="A2077" s="11"/>
      <c r="B2077" s="10">
        <v>45022</v>
      </c>
      <c r="C2077" s="2">
        <v>14.22</v>
      </c>
      <c r="D2077" s="2">
        <v>11.814</v>
      </c>
      <c r="E2077" s="2">
        <v>12.103999999999999</v>
      </c>
      <c r="F2077" s="2">
        <v>50</v>
      </c>
      <c r="G2077" s="2">
        <v>605.19999999999993</v>
      </c>
      <c r="H2077" s="15">
        <v>0</v>
      </c>
    </row>
    <row r="2078" spans="1:8" ht="13.5" x14ac:dyDescent="0.25">
      <c r="A2078" s="11"/>
      <c r="B2078" s="10">
        <v>45023</v>
      </c>
      <c r="C2078" s="2">
        <v>14.13</v>
      </c>
      <c r="D2078" s="2">
        <v>11.739000000000001</v>
      </c>
      <c r="E2078" s="2">
        <v>11.933</v>
      </c>
      <c r="F2078" s="2">
        <v>571</v>
      </c>
      <c r="G2078" s="2">
        <v>6813.7429999999995</v>
      </c>
      <c r="H2078" s="15">
        <v>-6.3484002031487467E-3</v>
      </c>
    </row>
    <row r="2079" spans="1:8" ht="13.5" x14ac:dyDescent="0.25">
      <c r="A2079" s="11"/>
      <c r="B2079" s="10">
        <v>45026</v>
      </c>
      <c r="C2079" s="2">
        <v>14</v>
      </c>
      <c r="D2079" s="2">
        <v>11.631</v>
      </c>
      <c r="E2079" s="2">
        <v>0</v>
      </c>
      <c r="F2079" s="2">
        <v>0</v>
      </c>
      <c r="G2079" s="2">
        <v>0</v>
      </c>
      <c r="H2079" s="15">
        <v>-9.200102223358082E-3</v>
      </c>
    </row>
    <row r="2080" spans="1:8" ht="13.5" x14ac:dyDescent="0.25">
      <c r="A2080" s="11"/>
      <c r="B2080" s="10">
        <v>45027</v>
      </c>
      <c r="C2080" s="2">
        <v>13.73</v>
      </c>
      <c r="D2080" s="2">
        <v>11.407</v>
      </c>
      <c r="E2080" s="2">
        <v>11.736000000000001</v>
      </c>
      <c r="F2080" s="2">
        <v>2318</v>
      </c>
      <c r="G2080" s="2">
        <v>27204.048000000003</v>
      </c>
      <c r="H2080" s="15">
        <v>-1.9258877138681126E-2</v>
      </c>
    </row>
    <row r="2081" spans="1:8" ht="13.5" x14ac:dyDescent="0.25">
      <c r="A2081" s="11"/>
      <c r="B2081" s="10">
        <v>45028</v>
      </c>
      <c r="C2081" s="2">
        <v>13.73</v>
      </c>
      <c r="D2081" s="2">
        <v>11.407</v>
      </c>
      <c r="E2081" s="2">
        <v>11.791</v>
      </c>
      <c r="F2081" s="2">
        <v>1612</v>
      </c>
      <c r="G2081" s="2">
        <v>19007.092000000001</v>
      </c>
      <c r="H2081" s="15">
        <v>0</v>
      </c>
    </row>
    <row r="2082" spans="1:8" ht="13.5" x14ac:dyDescent="0.25">
      <c r="A2082" s="11"/>
      <c r="B2082" s="10">
        <v>45029</v>
      </c>
      <c r="C2082" s="2">
        <v>13.7</v>
      </c>
      <c r="D2082" s="2">
        <v>11.382</v>
      </c>
      <c r="E2082" s="2">
        <v>11.318</v>
      </c>
      <c r="F2082" s="2">
        <v>1763</v>
      </c>
      <c r="G2082" s="2">
        <v>19953.633999999998</v>
      </c>
      <c r="H2082" s="15">
        <v>-2.1916367142982692E-3</v>
      </c>
    </row>
    <row r="2083" spans="1:8" ht="13.5" x14ac:dyDescent="0.25">
      <c r="A2083" s="11"/>
      <c r="B2083" s="10">
        <v>45030</v>
      </c>
      <c r="C2083" s="2">
        <v>13.5</v>
      </c>
      <c r="D2083" s="2">
        <v>11.215999999999999</v>
      </c>
      <c r="E2083" s="2">
        <v>11.507</v>
      </c>
      <c r="F2083" s="2">
        <v>1085</v>
      </c>
      <c r="G2083" s="2">
        <v>12485.094999999999</v>
      </c>
      <c r="H2083" s="15">
        <v>-1.4584431558601334E-2</v>
      </c>
    </row>
    <row r="2084" spans="1:8" ht="13.5" x14ac:dyDescent="0.25">
      <c r="A2084" s="11"/>
      <c r="B2084" s="10">
        <v>45033</v>
      </c>
      <c r="C2084" s="2">
        <v>13.35</v>
      </c>
      <c r="D2084" s="2">
        <v>11.090999999999999</v>
      </c>
      <c r="E2084" s="2">
        <v>11.8</v>
      </c>
      <c r="F2084" s="2">
        <v>396</v>
      </c>
      <c r="G2084" s="2">
        <v>4672.8</v>
      </c>
      <c r="H2084" s="15">
        <v>-1.1144793152639087E-2</v>
      </c>
    </row>
    <row r="2085" spans="1:8" ht="13.5" x14ac:dyDescent="0.25">
      <c r="A2085" s="11"/>
      <c r="B2085" s="10">
        <v>45034</v>
      </c>
      <c r="C2085" s="2">
        <v>13.7</v>
      </c>
      <c r="D2085" s="2">
        <v>11.382</v>
      </c>
      <c r="E2085" s="2">
        <v>11.691000000000001</v>
      </c>
      <c r="F2085" s="2">
        <v>941</v>
      </c>
      <c r="G2085" s="2">
        <v>11001.231000000002</v>
      </c>
      <c r="H2085" s="15">
        <v>2.6237489856640553E-2</v>
      </c>
    </row>
    <row r="2086" spans="1:8" ht="13.5" x14ac:dyDescent="0.25">
      <c r="A2086" s="11"/>
      <c r="B2086" s="10">
        <v>45035</v>
      </c>
      <c r="C2086" s="2">
        <v>13.26</v>
      </c>
      <c r="D2086" s="2">
        <v>11.016</v>
      </c>
      <c r="E2086" s="2">
        <v>11.832000000000001</v>
      </c>
      <c r="F2086" s="2">
        <v>3207</v>
      </c>
      <c r="G2086" s="2">
        <v>37945.224000000002</v>
      </c>
      <c r="H2086" s="15">
        <v>-3.2156035846072718E-2</v>
      </c>
    </row>
    <row r="2087" spans="1:8" ht="13.5" x14ac:dyDescent="0.25">
      <c r="A2087" s="11"/>
      <c r="B2087" s="10">
        <v>45036</v>
      </c>
      <c r="C2087" s="2">
        <v>13.75</v>
      </c>
      <c r="D2087" s="2">
        <v>11.423999999999999</v>
      </c>
      <c r="E2087" s="2">
        <v>11.936</v>
      </c>
      <c r="F2087" s="2">
        <v>3603</v>
      </c>
      <c r="G2087" s="2">
        <v>43005.408000000003</v>
      </c>
      <c r="H2087" s="15">
        <v>3.7037037037036986E-2</v>
      </c>
    </row>
    <row r="2088" spans="1:8" ht="13.5" x14ac:dyDescent="0.25">
      <c r="A2088" s="11"/>
      <c r="B2088" s="10">
        <v>45040</v>
      </c>
      <c r="C2088" s="2">
        <v>13.75</v>
      </c>
      <c r="D2088" s="2">
        <v>11.423999999999999</v>
      </c>
      <c r="E2088" s="2">
        <v>12.103999999999999</v>
      </c>
      <c r="F2088" s="2">
        <v>1008</v>
      </c>
      <c r="G2088" s="2">
        <v>12200.831999999999</v>
      </c>
      <c r="H2088" s="15">
        <v>0</v>
      </c>
    </row>
    <row r="2089" spans="1:8" ht="13.5" x14ac:dyDescent="0.25">
      <c r="A2089" s="11"/>
      <c r="B2089" s="10">
        <v>45041</v>
      </c>
      <c r="C2089" s="2">
        <v>14</v>
      </c>
      <c r="D2089" s="2">
        <v>11.631</v>
      </c>
      <c r="E2089" s="2">
        <v>12.257</v>
      </c>
      <c r="F2089" s="2">
        <v>72018</v>
      </c>
      <c r="G2089" s="2">
        <v>882724.62599999993</v>
      </c>
      <c r="H2089" s="15">
        <v>1.8119747899159728E-2</v>
      </c>
    </row>
    <row r="2090" spans="1:8" ht="13.5" x14ac:dyDescent="0.25">
      <c r="A2090" s="11"/>
      <c r="B2090" s="10">
        <v>45042</v>
      </c>
      <c r="C2090" s="2">
        <v>14</v>
      </c>
      <c r="D2090" s="2">
        <v>11.631</v>
      </c>
      <c r="E2090" s="2">
        <v>12.183999999999999</v>
      </c>
      <c r="F2090" s="2">
        <v>40752</v>
      </c>
      <c r="G2090" s="2">
        <v>496522.36799999996</v>
      </c>
      <c r="H2090" s="15">
        <v>0</v>
      </c>
    </row>
    <row r="2091" spans="1:8" ht="13.5" x14ac:dyDescent="0.25">
      <c r="A2091" s="11"/>
      <c r="B2091" s="10">
        <v>45043</v>
      </c>
      <c r="C2091" s="2">
        <v>14.19</v>
      </c>
      <c r="D2091" s="2">
        <v>11.789</v>
      </c>
      <c r="E2091" s="2">
        <v>11.683</v>
      </c>
      <c r="F2091" s="2">
        <v>9696</v>
      </c>
      <c r="G2091" s="2">
        <v>113278.368</v>
      </c>
      <c r="H2091" s="15">
        <v>1.358438655317681E-2</v>
      </c>
    </row>
    <row r="2092" spans="1:8" ht="13.5" x14ac:dyDescent="0.25">
      <c r="A2092" s="11"/>
      <c r="B2092" s="10">
        <v>45044</v>
      </c>
      <c r="C2092" s="2">
        <v>14.08</v>
      </c>
      <c r="D2092" s="2">
        <v>11.698</v>
      </c>
      <c r="E2092" s="2">
        <v>11.94</v>
      </c>
      <c r="F2092" s="2">
        <v>1988</v>
      </c>
      <c r="G2092" s="2">
        <v>23736.719999999998</v>
      </c>
      <c r="H2092" s="15">
        <v>-7.7190601408091697E-3</v>
      </c>
    </row>
    <row r="2093" spans="1:8" ht="13.5" x14ac:dyDescent="0.25">
      <c r="A2093" s="11"/>
      <c r="B2093" s="10">
        <v>45048</v>
      </c>
      <c r="C2093" s="2">
        <v>14.03</v>
      </c>
      <c r="D2093" s="2">
        <v>11.656000000000001</v>
      </c>
      <c r="E2093" s="2">
        <v>12.11</v>
      </c>
      <c r="F2093" s="2">
        <v>19499</v>
      </c>
      <c r="G2093" s="2">
        <v>236132.88999999998</v>
      </c>
      <c r="H2093" s="15">
        <v>-3.5903573260386234E-3</v>
      </c>
    </row>
    <row r="2094" spans="1:8" ht="13.5" x14ac:dyDescent="0.25">
      <c r="A2094" s="11"/>
      <c r="B2094" s="10">
        <v>45049</v>
      </c>
      <c r="C2094" s="2">
        <v>14.02</v>
      </c>
      <c r="D2094" s="2">
        <v>11.648</v>
      </c>
      <c r="E2094" s="2">
        <v>12.102</v>
      </c>
      <c r="F2094" s="2">
        <v>30696</v>
      </c>
      <c r="G2094" s="2">
        <v>371482.99200000003</v>
      </c>
      <c r="H2094" s="15">
        <v>-6.8634179821558806E-4</v>
      </c>
    </row>
    <row r="2095" spans="1:8" ht="13.5" x14ac:dyDescent="0.25">
      <c r="A2095" s="11"/>
      <c r="B2095" s="10">
        <v>45050</v>
      </c>
      <c r="C2095" s="2">
        <v>14</v>
      </c>
      <c r="D2095" s="2">
        <v>11.631</v>
      </c>
      <c r="E2095" s="2">
        <v>12.103999999999999</v>
      </c>
      <c r="F2095" s="2">
        <v>30143</v>
      </c>
      <c r="G2095" s="2">
        <v>364850.87199999997</v>
      </c>
      <c r="H2095" s="15">
        <v>-1.4594780219779756E-3</v>
      </c>
    </row>
    <row r="2096" spans="1:8" ht="13.5" x14ac:dyDescent="0.25">
      <c r="A2096" s="11"/>
      <c r="B2096" s="10">
        <v>45051</v>
      </c>
      <c r="C2096" s="2">
        <v>14.29</v>
      </c>
      <c r="D2096" s="2">
        <v>11.872</v>
      </c>
      <c r="E2096" s="2">
        <v>12.250999999999999</v>
      </c>
      <c r="F2096" s="2">
        <v>13677</v>
      </c>
      <c r="G2096" s="2">
        <v>167556.927</v>
      </c>
      <c r="H2096" s="15">
        <v>2.0720488350098844E-2</v>
      </c>
    </row>
    <row r="2097" spans="1:8" ht="13.5" x14ac:dyDescent="0.25">
      <c r="A2097" s="11"/>
      <c r="B2097" s="10">
        <v>45054</v>
      </c>
      <c r="C2097" s="2">
        <v>14</v>
      </c>
      <c r="D2097" s="2">
        <v>11.631</v>
      </c>
      <c r="E2097" s="2">
        <v>12.904</v>
      </c>
      <c r="F2097" s="2">
        <v>120</v>
      </c>
      <c r="G2097" s="2">
        <v>1548.48</v>
      </c>
      <c r="H2097" s="15">
        <v>-2.0299865229110484E-2</v>
      </c>
    </row>
    <row r="2098" spans="1:8" ht="13.5" x14ac:dyDescent="0.25">
      <c r="A2098" s="11"/>
      <c r="B2098" s="10">
        <v>45055</v>
      </c>
      <c r="C2098" s="2">
        <v>14.38</v>
      </c>
      <c r="D2098" s="2">
        <v>11.946999999999999</v>
      </c>
      <c r="E2098" s="2">
        <v>12.385999999999999</v>
      </c>
      <c r="F2098" s="2">
        <v>173</v>
      </c>
      <c r="G2098" s="2">
        <v>2142.7779999999998</v>
      </c>
      <c r="H2098" s="15">
        <v>2.7168773106353621E-2</v>
      </c>
    </row>
    <row r="2099" spans="1:8" ht="13.5" x14ac:dyDescent="0.25">
      <c r="A2099" s="11"/>
      <c r="B2099" s="10">
        <v>45056</v>
      </c>
      <c r="C2099" s="2">
        <v>13.95</v>
      </c>
      <c r="D2099" s="2">
        <v>12.363</v>
      </c>
      <c r="E2099" s="2">
        <v>12.128</v>
      </c>
      <c r="F2099" s="2">
        <v>6262</v>
      </c>
      <c r="G2099" s="2">
        <v>75945.536000000007</v>
      </c>
      <c r="H2099" s="15">
        <v>3.4820457018498403E-2</v>
      </c>
    </row>
    <row r="2100" spans="1:8" ht="13.5" x14ac:dyDescent="0.25">
      <c r="A2100" s="11"/>
      <c r="B2100" s="10">
        <v>45057</v>
      </c>
      <c r="C2100" s="2">
        <v>13.43</v>
      </c>
      <c r="D2100" s="2">
        <v>11.903</v>
      </c>
      <c r="E2100" s="2">
        <v>11.955</v>
      </c>
      <c r="F2100" s="2">
        <v>520</v>
      </c>
      <c r="G2100" s="2">
        <v>6216.6</v>
      </c>
      <c r="H2100" s="15">
        <v>-3.7207797460163318E-2</v>
      </c>
    </row>
    <row r="2101" spans="1:8" ht="13.5" x14ac:dyDescent="0.25">
      <c r="A2101" s="11"/>
      <c r="B2101" s="10">
        <v>45058</v>
      </c>
      <c r="C2101" s="2">
        <v>13.14</v>
      </c>
      <c r="D2101" s="2">
        <v>11.646000000000001</v>
      </c>
      <c r="E2101" s="2">
        <v>12.047000000000001</v>
      </c>
      <c r="F2101" s="2">
        <v>104</v>
      </c>
      <c r="G2101" s="2">
        <v>1252.8880000000001</v>
      </c>
      <c r="H2101" s="15">
        <v>-2.1591195496933519E-2</v>
      </c>
    </row>
    <row r="2102" spans="1:8" ht="13.5" x14ac:dyDescent="0.25">
      <c r="A2102" s="11"/>
      <c r="B2102" s="10">
        <v>45061</v>
      </c>
      <c r="C2102" s="2">
        <v>13.13</v>
      </c>
      <c r="D2102" s="2">
        <v>11.637</v>
      </c>
      <c r="E2102" s="2">
        <v>12</v>
      </c>
      <c r="F2102" s="2">
        <v>3907</v>
      </c>
      <c r="G2102" s="2">
        <v>46884</v>
      </c>
      <c r="H2102" s="15">
        <v>-7.727975270479427E-4</v>
      </c>
    </row>
    <row r="2103" spans="1:8" ht="13.5" x14ac:dyDescent="0.25">
      <c r="A2103" s="11"/>
      <c r="B2103" s="10">
        <v>45062</v>
      </c>
      <c r="C2103" s="2">
        <v>13</v>
      </c>
      <c r="D2103" s="2">
        <v>11.522</v>
      </c>
      <c r="E2103" s="2">
        <v>11.906000000000001</v>
      </c>
      <c r="F2103" s="2">
        <v>1665</v>
      </c>
      <c r="G2103" s="2">
        <v>19823.490000000002</v>
      </c>
      <c r="H2103" s="15">
        <v>-9.8822720632465583E-3</v>
      </c>
    </row>
    <row r="2104" spans="1:8" ht="13.5" x14ac:dyDescent="0.25">
      <c r="A2104" s="11"/>
      <c r="B2104" s="10">
        <v>45063</v>
      </c>
      <c r="C2104" s="2">
        <v>13.14</v>
      </c>
      <c r="D2104" s="2">
        <v>11.646000000000001</v>
      </c>
      <c r="E2104" s="2">
        <v>12.346</v>
      </c>
      <c r="F2104" s="2">
        <v>3965</v>
      </c>
      <c r="G2104" s="2">
        <v>48951.89</v>
      </c>
      <c r="H2104" s="15">
        <v>1.076202048255516E-2</v>
      </c>
    </row>
    <row r="2105" spans="1:8" ht="13.5" x14ac:dyDescent="0.25">
      <c r="A2105" s="11"/>
      <c r="B2105" s="10">
        <v>45064</v>
      </c>
      <c r="C2105" s="2">
        <v>13.14</v>
      </c>
      <c r="D2105" s="2">
        <v>11.646000000000001</v>
      </c>
      <c r="E2105" s="2">
        <v>12.13</v>
      </c>
      <c r="F2105" s="2">
        <v>1149</v>
      </c>
      <c r="G2105" s="2">
        <v>13937.37</v>
      </c>
      <c r="H2105" s="15">
        <v>0</v>
      </c>
    </row>
    <row r="2106" spans="1:8" ht="13.5" x14ac:dyDescent="0.25">
      <c r="A2106" s="11"/>
      <c r="B2106" s="10">
        <v>45065</v>
      </c>
      <c r="C2106" s="2">
        <v>13.44</v>
      </c>
      <c r="D2106" s="2">
        <v>11.911</v>
      </c>
      <c r="E2106" s="2">
        <v>12.093</v>
      </c>
      <c r="F2106" s="2">
        <v>672</v>
      </c>
      <c r="G2106" s="2">
        <v>8126.4960000000001</v>
      </c>
      <c r="H2106" s="15">
        <v>2.2754593851966234E-2</v>
      </c>
    </row>
    <row r="2107" spans="1:8" ht="13.5" x14ac:dyDescent="0.25">
      <c r="A2107" s="11"/>
      <c r="B2107" s="10">
        <v>45068</v>
      </c>
      <c r="C2107" s="2">
        <v>13.4</v>
      </c>
      <c r="D2107" s="2">
        <v>11.875999999999999</v>
      </c>
      <c r="E2107" s="2">
        <v>12.268000000000001</v>
      </c>
      <c r="F2107" s="2">
        <v>2007</v>
      </c>
      <c r="G2107" s="2">
        <v>24621.876</v>
      </c>
      <c r="H2107" s="15">
        <v>-2.9384602468306726E-3</v>
      </c>
    </row>
    <row r="2108" spans="1:8" ht="13.5" x14ac:dyDescent="0.25">
      <c r="A2108" s="11"/>
      <c r="B2108" s="10">
        <v>45069</v>
      </c>
      <c r="C2108" s="2">
        <v>13.4</v>
      </c>
      <c r="D2108" s="2">
        <v>11.875999999999999</v>
      </c>
      <c r="E2108" s="2">
        <v>12.298</v>
      </c>
      <c r="F2108" s="2">
        <v>2579</v>
      </c>
      <c r="G2108" s="2">
        <v>31716.542000000001</v>
      </c>
      <c r="H2108" s="15">
        <v>0</v>
      </c>
    </row>
    <row r="2109" spans="1:8" ht="13.5" x14ac:dyDescent="0.25">
      <c r="A2109" s="11"/>
      <c r="B2109" s="10">
        <v>45070</v>
      </c>
      <c r="C2109" s="2">
        <v>13.41</v>
      </c>
      <c r="D2109" s="2">
        <v>11.885</v>
      </c>
      <c r="E2109" s="2">
        <v>12.368</v>
      </c>
      <c r="F2109" s="2">
        <v>1002716</v>
      </c>
      <c r="G2109" s="2">
        <v>12401591.488</v>
      </c>
      <c r="H2109" s="15">
        <v>7.5783091950154438E-4</v>
      </c>
    </row>
    <row r="2110" spans="1:8" ht="13.5" x14ac:dyDescent="0.25">
      <c r="A2110" s="11"/>
      <c r="B2110" s="10">
        <v>45071</v>
      </c>
      <c r="C2110" s="2">
        <v>13.4</v>
      </c>
      <c r="D2110" s="2">
        <v>11.875999999999999</v>
      </c>
      <c r="E2110" s="2">
        <v>12.346</v>
      </c>
      <c r="F2110" s="2">
        <v>1244</v>
      </c>
      <c r="G2110" s="2">
        <v>15358.424000000001</v>
      </c>
      <c r="H2110" s="15">
        <v>-7.5725704669754655E-4</v>
      </c>
    </row>
    <row r="2111" spans="1:8" ht="13.5" x14ac:dyDescent="0.25">
      <c r="A2111" s="11"/>
      <c r="B2111" s="10">
        <v>45072</v>
      </c>
      <c r="C2111" s="2">
        <v>13.4</v>
      </c>
      <c r="D2111" s="2">
        <v>11.875999999999999</v>
      </c>
      <c r="E2111" s="2">
        <v>12.358000000000001</v>
      </c>
      <c r="F2111" s="2">
        <v>307</v>
      </c>
      <c r="G2111" s="2">
        <v>3793.9059999999999</v>
      </c>
      <c r="H2111" s="15">
        <v>0</v>
      </c>
    </row>
    <row r="2112" spans="1:8" ht="13.5" x14ac:dyDescent="0.25">
      <c r="A2112" s="11"/>
      <c r="B2112" s="10">
        <v>45075</v>
      </c>
      <c r="C2112" s="2">
        <v>13.44</v>
      </c>
      <c r="D2112" s="2">
        <v>11.911</v>
      </c>
      <c r="E2112" s="2">
        <v>12.295</v>
      </c>
      <c r="F2112" s="2">
        <v>6576</v>
      </c>
      <c r="G2112" s="2">
        <v>80851.92</v>
      </c>
      <c r="H2112" s="15">
        <v>2.9471202425059065E-3</v>
      </c>
    </row>
    <row r="2113" spans="1:8" ht="13.5" x14ac:dyDescent="0.25">
      <c r="A2113" s="11"/>
      <c r="B2113" s="10">
        <v>45076</v>
      </c>
      <c r="C2113" s="2">
        <v>13.44</v>
      </c>
      <c r="D2113" s="2">
        <v>11.911</v>
      </c>
      <c r="E2113" s="2">
        <v>12.214</v>
      </c>
      <c r="F2113" s="2">
        <v>1021</v>
      </c>
      <c r="G2113" s="2">
        <v>12470.494000000001</v>
      </c>
      <c r="H2113" s="15">
        <v>0</v>
      </c>
    </row>
    <row r="2114" spans="1:8" ht="13.5" x14ac:dyDescent="0.25">
      <c r="A2114" s="11"/>
      <c r="B2114" s="10">
        <v>45077</v>
      </c>
      <c r="C2114" s="2">
        <v>13.22</v>
      </c>
      <c r="D2114" s="2">
        <v>11.715999999999999</v>
      </c>
      <c r="E2114" s="2">
        <v>12.291</v>
      </c>
      <c r="F2114" s="2">
        <v>5443</v>
      </c>
      <c r="G2114" s="2">
        <v>66899.913</v>
      </c>
      <c r="H2114" s="15">
        <v>-1.6371421375199421E-2</v>
      </c>
    </row>
    <row r="2115" spans="1:8" ht="13.5" x14ac:dyDescent="0.25">
      <c r="A2115" s="11"/>
      <c r="B2115" s="10">
        <v>45078</v>
      </c>
      <c r="C2115" s="2">
        <v>13.35</v>
      </c>
      <c r="D2115" s="2">
        <v>11.832000000000001</v>
      </c>
      <c r="E2115" s="2">
        <v>12.268000000000001</v>
      </c>
      <c r="F2115" s="2">
        <v>203</v>
      </c>
      <c r="G2115" s="2">
        <v>2490.404</v>
      </c>
      <c r="H2115" s="15">
        <v>9.9009900990100243E-3</v>
      </c>
    </row>
    <row r="2116" spans="1:8" ht="13.5" x14ac:dyDescent="0.25">
      <c r="A2116" s="11"/>
      <c r="B2116" s="10">
        <v>45079</v>
      </c>
      <c r="C2116" s="2">
        <v>13.95</v>
      </c>
      <c r="D2116" s="2">
        <v>12.363</v>
      </c>
      <c r="E2116" s="2">
        <v>12.635</v>
      </c>
      <c r="F2116" s="2">
        <v>70</v>
      </c>
      <c r="G2116" s="2">
        <v>884.44999999999993</v>
      </c>
      <c r="H2116" s="15">
        <v>4.4878296146044522E-2</v>
      </c>
    </row>
    <row r="2117" spans="1:8" ht="13.5" x14ac:dyDescent="0.25">
      <c r="A2117" s="11"/>
      <c r="B2117" s="10">
        <v>45082</v>
      </c>
      <c r="C2117" s="2">
        <v>13.9</v>
      </c>
      <c r="D2117" s="2">
        <v>12.319000000000001</v>
      </c>
      <c r="E2117" s="2">
        <v>0</v>
      </c>
      <c r="F2117" s="2">
        <v>0</v>
      </c>
      <c r="G2117" s="2">
        <v>0</v>
      </c>
      <c r="H2117" s="15">
        <v>-3.5590067135807418E-3</v>
      </c>
    </row>
    <row r="2118" spans="1:8" ht="13.5" x14ac:dyDescent="0.25">
      <c r="A2118" s="11"/>
      <c r="B2118" s="10">
        <v>45083</v>
      </c>
      <c r="C2118" s="2">
        <v>13.7</v>
      </c>
      <c r="D2118" s="2">
        <v>12.141999999999999</v>
      </c>
      <c r="E2118" s="2">
        <v>12.291</v>
      </c>
      <c r="F2118" s="2">
        <v>2677</v>
      </c>
      <c r="G2118" s="2">
        <v>32903.006999999998</v>
      </c>
      <c r="H2118" s="15">
        <v>-1.4368049354655521E-2</v>
      </c>
    </row>
    <row r="2119" spans="1:8" ht="13.5" x14ac:dyDescent="0.25">
      <c r="A2119" s="11"/>
      <c r="B2119" s="10">
        <v>45084</v>
      </c>
      <c r="C2119" s="2">
        <v>13.7</v>
      </c>
      <c r="D2119" s="2">
        <v>12.141999999999999</v>
      </c>
      <c r="E2119" s="2">
        <v>12.635</v>
      </c>
      <c r="F2119" s="2">
        <v>73</v>
      </c>
      <c r="G2119" s="2">
        <v>922.35500000000002</v>
      </c>
      <c r="H2119" s="15">
        <v>0</v>
      </c>
    </row>
    <row r="2120" spans="1:8" ht="13.5" x14ac:dyDescent="0.25">
      <c r="A2120" s="11"/>
      <c r="B2120" s="10">
        <v>45085</v>
      </c>
      <c r="C2120" s="2">
        <v>13.7</v>
      </c>
      <c r="D2120" s="2">
        <v>12.141999999999999</v>
      </c>
      <c r="E2120" s="2">
        <v>12.53</v>
      </c>
      <c r="F2120" s="2">
        <v>201</v>
      </c>
      <c r="G2120" s="2">
        <v>2518.5299999999997</v>
      </c>
      <c r="H2120" s="15">
        <v>0</v>
      </c>
    </row>
    <row r="2121" spans="1:8" ht="13.5" x14ac:dyDescent="0.25">
      <c r="A2121" s="11"/>
      <c r="B2121" s="10">
        <v>45086</v>
      </c>
      <c r="C2121" s="2">
        <v>13.7</v>
      </c>
      <c r="D2121" s="2">
        <v>12.141999999999999</v>
      </c>
      <c r="E2121" s="2">
        <v>12.414999999999999</v>
      </c>
      <c r="F2121" s="2">
        <v>862</v>
      </c>
      <c r="G2121" s="2">
        <v>10701.73</v>
      </c>
      <c r="H2121" s="15">
        <v>0</v>
      </c>
    </row>
    <row r="2122" spans="1:8" ht="13.5" x14ac:dyDescent="0.25">
      <c r="A2122" s="11"/>
      <c r="B2122" s="10">
        <v>45089</v>
      </c>
      <c r="C2122" s="2">
        <v>13.42</v>
      </c>
      <c r="D2122" s="2">
        <v>11.894</v>
      </c>
      <c r="E2122" s="2">
        <v>12.71</v>
      </c>
      <c r="F2122" s="2">
        <v>51</v>
      </c>
      <c r="G2122" s="2">
        <v>648.21</v>
      </c>
      <c r="H2122" s="15">
        <v>-2.0424971174435789E-2</v>
      </c>
    </row>
    <row r="2123" spans="1:8" ht="13.5" x14ac:dyDescent="0.25">
      <c r="A2123" s="11"/>
      <c r="B2123" s="10">
        <v>45090</v>
      </c>
      <c r="C2123" s="2">
        <v>13.85</v>
      </c>
      <c r="D2123" s="2">
        <v>12.275</v>
      </c>
      <c r="E2123" s="2">
        <v>12.381</v>
      </c>
      <c r="F2123" s="2">
        <v>1640</v>
      </c>
      <c r="G2123" s="2">
        <v>20304.84</v>
      </c>
      <c r="H2123" s="15">
        <v>3.2032957793845657E-2</v>
      </c>
    </row>
    <row r="2124" spans="1:8" ht="13.5" x14ac:dyDescent="0.25">
      <c r="A2124" s="11"/>
      <c r="B2124" s="10">
        <v>45091</v>
      </c>
      <c r="C2124" s="2">
        <v>13.84</v>
      </c>
      <c r="D2124" s="2">
        <v>12.266</v>
      </c>
      <c r="E2124" s="2">
        <v>12.462999999999999</v>
      </c>
      <c r="F2124" s="2">
        <v>1926</v>
      </c>
      <c r="G2124" s="2">
        <v>24003.737999999998</v>
      </c>
      <c r="H2124" s="15">
        <v>-7.3319755600817439E-4</v>
      </c>
    </row>
    <row r="2125" spans="1:8" ht="13.5" x14ac:dyDescent="0.25">
      <c r="A2125" s="11"/>
      <c r="B2125" s="10">
        <v>45092</v>
      </c>
      <c r="C2125" s="2">
        <v>13.7</v>
      </c>
      <c r="D2125" s="2">
        <v>12.141999999999999</v>
      </c>
      <c r="E2125" s="2">
        <v>12.763999999999999</v>
      </c>
      <c r="F2125" s="2">
        <v>143</v>
      </c>
      <c r="G2125" s="2">
        <v>1825.252</v>
      </c>
      <c r="H2125" s="15">
        <v>-1.0109245067666766E-2</v>
      </c>
    </row>
    <row r="2126" spans="1:8" ht="13.5" x14ac:dyDescent="0.25">
      <c r="A2126" s="11"/>
      <c r="B2126" s="10">
        <v>45093</v>
      </c>
      <c r="C2126" s="2">
        <v>13.85</v>
      </c>
      <c r="D2126" s="2">
        <v>12.275</v>
      </c>
      <c r="E2126" s="2">
        <v>0</v>
      </c>
      <c r="F2126" s="2">
        <v>0</v>
      </c>
      <c r="G2126" s="2">
        <v>0</v>
      </c>
      <c r="H2126" s="15">
        <v>1.0953714379838652E-2</v>
      </c>
    </row>
    <row r="2127" spans="1:8" ht="13.5" x14ac:dyDescent="0.25">
      <c r="A2127" s="11"/>
      <c r="B2127" s="10">
        <v>45096</v>
      </c>
      <c r="C2127" s="2">
        <v>13.84</v>
      </c>
      <c r="D2127" s="2">
        <v>12.266</v>
      </c>
      <c r="E2127" s="2">
        <v>12.667999999999999</v>
      </c>
      <c r="F2127" s="2">
        <v>127</v>
      </c>
      <c r="G2127" s="2">
        <v>1608.836</v>
      </c>
      <c r="H2127" s="15">
        <v>-7.3319755600817439E-4</v>
      </c>
    </row>
    <row r="2128" spans="1:8" ht="13.5" x14ac:dyDescent="0.25">
      <c r="A2128" s="11"/>
      <c r="B2128" s="10">
        <v>45097</v>
      </c>
      <c r="C2128" s="2">
        <v>13.84</v>
      </c>
      <c r="D2128" s="2">
        <v>12.266</v>
      </c>
      <c r="E2128" s="2">
        <v>12.47</v>
      </c>
      <c r="F2128" s="2">
        <v>199</v>
      </c>
      <c r="G2128" s="2">
        <v>2481.5300000000002</v>
      </c>
      <c r="H2128" s="15">
        <v>0</v>
      </c>
    </row>
    <row r="2129" spans="1:8" ht="13.5" x14ac:dyDescent="0.25">
      <c r="A2129" s="11"/>
      <c r="B2129" s="10">
        <v>45098</v>
      </c>
      <c r="C2129" s="2">
        <v>13.78</v>
      </c>
      <c r="D2129" s="2">
        <v>12.212999999999999</v>
      </c>
      <c r="E2129" s="2">
        <v>0</v>
      </c>
      <c r="F2129" s="2">
        <v>0</v>
      </c>
      <c r="G2129" s="2">
        <v>0</v>
      </c>
      <c r="H2129" s="15">
        <v>-4.3208870047285854E-3</v>
      </c>
    </row>
    <row r="2130" spans="1:8" ht="13.5" x14ac:dyDescent="0.25">
      <c r="A2130" s="11"/>
      <c r="B2130" s="10">
        <v>45099</v>
      </c>
      <c r="C2130" s="2">
        <v>13.78</v>
      </c>
      <c r="D2130" s="2">
        <v>12.212999999999999</v>
      </c>
      <c r="E2130" s="2">
        <v>12.625999999999999</v>
      </c>
      <c r="F2130" s="2">
        <v>6126</v>
      </c>
      <c r="G2130" s="2">
        <v>77346.876000000004</v>
      </c>
      <c r="H2130" s="15">
        <v>0</v>
      </c>
    </row>
    <row r="2131" spans="1:8" ht="13.5" x14ac:dyDescent="0.25">
      <c r="A2131" s="11"/>
      <c r="B2131" s="10">
        <v>45100</v>
      </c>
      <c r="C2131" s="2">
        <v>13.78</v>
      </c>
      <c r="D2131" s="2">
        <v>12.212999999999999</v>
      </c>
      <c r="E2131" s="2">
        <v>12.436</v>
      </c>
      <c r="F2131" s="2">
        <v>49</v>
      </c>
      <c r="G2131" s="2">
        <v>609.36400000000003</v>
      </c>
      <c r="H2131" s="15">
        <v>0</v>
      </c>
    </row>
    <row r="2132" spans="1:8" ht="13.5" x14ac:dyDescent="0.25">
      <c r="A2132" s="11"/>
      <c r="B2132" s="10">
        <v>45103</v>
      </c>
      <c r="C2132" s="2">
        <v>13.7</v>
      </c>
      <c r="D2132" s="2">
        <v>12.141999999999999</v>
      </c>
      <c r="E2132" s="2">
        <v>12.709</v>
      </c>
      <c r="F2132" s="2">
        <v>1</v>
      </c>
      <c r="G2132" s="2">
        <v>12.709</v>
      </c>
      <c r="H2132" s="15">
        <v>-5.8134774420699042E-3</v>
      </c>
    </row>
    <row r="2133" spans="1:8" ht="13.5" x14ac:dyDescent="0.25">
      <c r="A2133" s="11"/>
      <c r="B2133" s="10">
        <v>45104</v>
      </c>
      <c r="C2133" s="2">
        <v>13.7</v>
      </c>
      <c r="D2133" s="2">
        <v>12.141999999999999</v>
      </c>
      <c r="E2133" s="2">
        <v>12.507</v>
      </c>
      <c r="F2133" s="2">
        <v>181</v>
      </c>
      <c r="G2133" s="2">
        <v>2263.7669999999998</v>
      </c>
      <c r="H2133" s="15">
        <v>0</v>
      </c>
    </row>
    <row r="2134" spans="1:8" ht="13.5" x14ac:dyDescent="0.25">
      <c r="A2134" s="11"/>
      <c r="B2134" s="10">
        <v>45107</v>
      </c>
      <c r="C2134" s="2">
        <v>13.78</v>
      </c>
      <c r="D2134" s="2">
        <v>12.212999999999999</v>
      </c>
      <c r="E2134" s="2">
        <v>12.561999999999999</v>
      </c>
      <c r="F2134" s="2">
        <v>571</v>
      </c>
      <c r="G2134" s="2">
        <v>7172.902</v>
      </c>
      <c r="H2134" s="15">
        <v>5.8474715862295943E-3</v>
      </c>
    </row>
    <row r="2135" spans="1:8" ht="13.5" x14ac:dyDescent="0.25">
      <c r="A2135" s="11"/>
      <c r="B2135" s="10">
        <v>45110</v>
      </c>
      <c r="C2135" s="2">
        <v>13.75</v>
      </c>
      <c r="D2135" s="2">
        <v>12.186</v>
      </c>
      <c r="E2135" s="2">
        <v>0</v>
      </c>
      <c r="F2135" s="2">
        <v>0</v>
      </c>
      <c r="G2135" s="2">
        <v>0</v>
      </c>
      <c r="H2135" s="15">
        <v>-2.2107590272659665E-3</v>
      </c>
    </row>
    <row r="2136" spans="1:8" ht="13.5" x14ac:dyDescent="0.25">
      <c r="A2136" s="11"/>
      <c r="B2136" s="10">
        <v>45111</v>
      </c>
      <c r="C2136" s="2">
        <v>13.75</v>
      </c>
      <c r="D2136" s="2">
        <v>12.186</v>
      </c>
      <c r="E2136" s="2">
        <v>12.552</v>
      </c>
      <c r="F2136" s="2">
        <v>1522</v>
      </c>
      <c r="G2136" s="2">
        <v>19104.144</v>
      </c>
      <c r="H2136" s="15">
        <v>0</v>
      </c>
    </row>
    <row r="2137" spans="1:8" ht="13.5" x14ac:dyDescent="0.25">
      <c r="A2137" s="11"/>
      <c r="B2137" s="10">
        <v>45112</v>
      </c>
      <c r="C2137" s="2">
        <v>13.75</v>
      </c>
      <c r="D2137" s="2">
        <v>12.186</v>
      </c>
      <c r="E2137" s="2">
        <v>12.552</v>
      </c>
      <c r="F2137" s="2">
        <v>521</v>
      </c>
      <c r="G2137" s="2">
        <v>6539.5919999999996</v>
      </c>
      <c r="H2137" s="15">
        <v>0</v>
      </c>
    </row>
    <row r="2138" spans="1:8" ht="13.5" x14ac:dyDescent="0.25">
      <c r="A2138" s="11"/>
      <c r="B2138" s="10">
        <v>45113</v>
      </c>
      <c r="C2138" s="2">
        <v>13.61</v>
      </c>
      <c r="D2138" s="2">
        <v>12.061999999999999</v>
      </c>
      <c r="E2138" s="2">
        <v>12.468999999999999</v>
      </c>
      <c r="F2138" s="2">
        <v>579</v>
      </c>
      <c r="G2138" s="2">
        <v>7219.5509999999995</v>
      </c>
      <c r="H2138" s="15">
        <v>-1.0175611357295302E-2</v>
      </c>
    </row>
    <row r="2139" spans="1:8" ht="13.5" x14ac:dyDescent="0.25">
      <c r="A2139" s="11"/>
      <c r="B2139" s="10">
        <v>45114</v>
      </c>
      <c r="C2139" s="2">
        <v>13.73</v>
      </c>
      <c r="D2139" s="2">
        <v>12.167999999999999</v>
      </c>
      <c r="E2139" s="2">
        <v>12.571</v>
      </c>
      <c r="F2139" s="2">
        <v>779</v>
      </c>
      <c r="G2139" s="2">
        <v>9792.8089999999993</v>
      </c>
      <c r="H2139" s="15">
        <v>8.787929033327797E-3</v>
      </c>
    </row>
    <row r="2140" spans="1:8" ht="13.5" x14ac:dyDescent="0.25">
      <c r="A2140" s="11"/>
      <c r="B2140" s="10">
        <v>45117</v>
      </c>
      <c r="C2140" s="2">
        <v>13.73</v>
      </c>
      <c r="D2140" s="2">
        <v>12.167999999999999</v>
      </c>
      <c r="E2140" s="2">
        <v>0</v>
      </c>
      <c r="F2140" s="2">
        <v>0</v>
      </c>
      <c r="G2140" s="2">
        <v>0</v>
      </c>
      <c r="H2140" s="15">
        <v>0</v>
      </c>
    </row>
    <row r="2141" spans="1:8" ht="13.5" x14ac:dyDescent="0.25">
      <c r="A2141" s="11"/>
      <c r="B2141" s="10">
        <v>45118</v>
      </c>
      <c r="C2141" s="2">
        <v>13.75</v>
      </c>
      <c r="D2141" s="2">
        <v>12.186</v>
      </c>
      <c r="E2141" s="2">
        <v>12.726000000000001</v>
      </c>
      <c r="F2141" s="2">
        <v>100023</v>
      </c>
      <c r="G2141" s="2">
        <v>1272892.6980000001</v>
      </c>
      <c r="H2141" s="15">
        <v>1.4792899408284585E-3</v>
      </c>
    </row>
    <row r="2142" spans="1:8" ht="13.5" x14ac:dyDescent="0.25">
      <c r="A2142" s="11"/>
      <c r="B2142" s="10">
        <v>45119</v>
      </c>
      <c r="C2142" s="2">
        <v>13.75</v>
      </c>
      <c r="D2142" s="2">
        <v>12.186</v>
      </c>
      <c r="E2142" s="2">
        <v>12.683</v>
      </c>
      <c r="F2142" s="2">
        <v>2294</v>
      </c>
      <c r="G2142" s="2">
        <v>29094.802</v>
      </c>
      <c r="H2142" s="15">
        <v>0</v>
      </c>
    </row>
    <row r="2143" spans="1:8" ht="13.5" x14ac:dyDescent="0.25">
      <c r="A2143" s="11"/>
      <c r="B2143" s="10">
        <v>45120</v>
      </c>
      <c r="C2143" s="2">
        <v>13.75</v>
      </c>
      <c r="D2143" s="2">
        <v>12.186</v>
      </c>
      <c r="E2143" s="2">
        <v>0</v>
      </c>
      <c r="F2143" s="2">
        <v>0</v>
      </c>
      <c r="G2143" s="2">
        <v>0</v>
      </c>
      <c r="H2143" s="15">
        <v>0</v>
      </c>
    </row>
    <row r="2144" spans="1:8" ht="13.5" x14ac:dyDescent="0.25">
      <c r="A2144" s="11"/>
      <c r="B2144" s="10">
        <v>45121</v>
      </c>
      <c r="C2144" s="2">
        <v>13.8</v>
      </c>
      <c r="D2144" s="2">
        <v>12.231</v>
      </c>
      <c r="E2144" s="2">
        <v>0</v>
      </c>
      <c r="F2144" s="2">
        <v>0</v>
      </c>
      <c r="G2144" s="2">
        <v>0</v>
      </c>
      <c r="H2144" s="15">
        <v>3.6927621861152084E-3</v>
      </c>
    </row>
    <row r="2145" spans="1:8" ht="13.5" x14ac:dyDescent="0.25">
      <c r="A2145" s="11"/>
      <c r="B2145" s="10">
        <v>45124</v>
      </c>
      <c r="C2145" s="2">
        <v>13.8</v>
      </c>
      <c r="D2145" s="2">
        <v>12.231</v>
      </c>
      <c r="E2145" s="2">
        <v>12.709</v>
      </c>
      <c r="F2145" s="2">
        <v>2178</v>
      </c>
      <c r="G2145" s="2">
        <v>27680.201999999997</v>
      </c>
      <c r="H2145" s="15">
        <v>0</v>
      </c>
    </row>
    <row r="2146" spans="1:8" ht="13.5" x14ac:dyDescent="0.25">
      <c r="A2146" s="11"/>
      <c r="B2146" s="10">
        <v>45125</v>
      </c>
      <c r="C2146" s="2">
        <v>13.8</v>
      </c>
      <c r="D2146" s="2">
        <v>12.231</v>
      </c>
      <c r="E2146" s="2">
        <v>12.718</v>
      </c>
      <c r="F2146" s="2">
        <v>10</v>
      </c>
      <c r="G2146" s="2">
        <v>127.18</v>
      </c>
      <c r="H2146" s="15">
        <v>0</v>
      </c>
    </row>
    <row r="2147" spans="1:8" ht="13.5" x14ac:dyDescent="0.25">
      <c r="A2147" s="11"/>
      <c r="B2147" s="10">
        <v>45127</v>
      </c>
      <c r="C2147" s="2">
        <v>13.78</v>
      </c>
      <c r="D2147" s="2">
        <v>12.212999999999999</v>
      </c>
      <c r="E2147" s="2">
        <v>12.72</v>
      </c>
      <c r="F2147" s="2">
        <v>59</v>
      </c>
      <c r="G2147" s="2">
        <v>750.48</v>
      </c>
      <c r="H2147" s="15">
        <v>-1.471670345842587E-3</v>
      </c>
    </row>
    <row r="2148" spans="1:8" ht="13.5" x14ac:dyDescent="0.25">
      <c r="A2148" s="11"/>
      <c r="B2148" s="10">
        <v>45128</v>
      </c>
      <c r="C2148" s="2">
        <v>13.79</v>
      </c>
      <c r="D2148" s="2">
        <v>12.222</v>
      </c>
      <c r="E2148" s="2">
        <v>12.478999999999999</v>
      </c>
      <c r="F2148" s="2">
        <v>617</v>
      </c>
      <c r="G2148" s="2">
        <v>7699.5429999999997</v>
      </c>
      <c r="H2148" s="15">
        <v>7.3691967575537066E-4</v>
      </c>
    </row>
    <row r="2149" spans="1:8" ht="13.5" x14ac:dyDescent="0.25">
      <c r="A2149" s="11"/>
      <c r="B2149" s="10">
        <v>45131</v>
      </c>
      <c r="C2149" s="2">
        <v>13.79</v>
      </c>
      <c r="D2149" s="2">
        <v>12.222</v>
      </c>
      <c r="E2149" s="2">
        <v>0</v>
      </c>
      <c r="F2149" s="2">
        <v>0</v>
      </c>
      <c r="G2149" s="2">
        <v>0</v>
      </c>
      <c r="H2149" s="15">
        <v>0</v>
      </c>
    </row>
    <row r="2150" spans="1:8" ht="13.5" x14ac:dyDescent="0.25">
      <c r="A2150" s="11"/>
      <c r="B2150" s="10">
        <v>45133</v>
      </c>
      <c r="C2150" s="2">
        <v>13.82</v>
      </c>
      <c r="D2150" s="2">
        <v>12.247999999999999</v>
      </c>
      <c r="E2150" s="2">
        <v>0</v>
      </c>
      <c r="F2150" s="2">
        <v>0</v>
      </c>
      <c r="G2150" s="2">
        <v>0</v>
      </c>
      <c r="H2150" s="15">
        <v>2.1273114056619049E-3</v>
      </c>
    </row>
    <row r="2151" spans="1:8" ht="13.5" x14ac:dyDescent="0.25">
      <c r="A2151" s="11"/>
      <c r="B2151" s="10">
        <v>45134</v>
      </c>
      <c r="C2151" s="2">
        <v>13.82</v>
      </c>
      <c r="D2151" s="2">
        <v>12.247999999999999</v>
      </c>
      <c r="E2151" s="2">
        <v>12.736000000000001</v>
      </c>
      <c r="F2151" s="2">
        <v>1</v>
      </c>
      <c r="G2151" s="2">
        <v>12.736000000000001</v>
      </c>
      <c r="H2151" s="15">
        <v>0</v>
      </c>
    </row>
    <row r="2152" spans="1:8" ht="13.5" x14ac:dyDescent="0.25">
      <c r="A2152" s="11"/>
      <c r="B2152" s="10">
        <v>45135</v>
      </c>
      <c r="C2152" s="2">
        <v>13.82</v>
      </c>
      <c r="D2152" s="2">
        <v>12.247999999999999</v>
      </c>
      <c r="E2152" s="2">
        <v>0</v>
      </c>
      <c r="F2152" s="2">
        <v>0</v>
      </c>
      <c r="G2152" s="2">
        <v>0</v>
      </c>
      <c r="H2152" s="15">
        <v>0</v>
      </c>
    </row>
    <row r="2153" spans="1:8" ht="13.5" x14ac:dyDescent="0.25">
      <c r="A2153" s="11"/>
      <c r="B2153" s="10">
        <v>45138</v>
      </c>
      <c r="C2153" s="2">
        <v>13.81</v>
      </c>
      <c r="D2153" s="2">
        <v>12.239000000000001</v>
      </c>
      <c r="E2153" s="2">
        <v>0</v>
      </c>
      <c r="F2153" s="2">
        <v>0</v>
      </c>
      <c r="G2153" s="2">
        <v>0</v>
      </c>
      <c r="H2153" s="15">
        <v>-7.3481384715860267E-4</v>
      </c>
    </row>
    <row r="2154" spans="1:8" ht="13.5" x14ac:dyDescent="0.25">
      <c r="A2154" s="11"/>
      <c r="B2154" s="10">
        <v>45139</v>
      </c>
      <c r="C2154" s="2">
        <v>13.81</v>
      </c>
      <c r="D2154" s="2">
        <v>12.239000000000001</v>
      </c>
      <c r="E2154" s="2">
        <v>12.462999999999999</v>
      </c>
      <c r="F2154" s="2">
        <v>4721</v>
      </c>
      <c r="G2154" s="2">
        <v>58837.822999999997</v>
      </c>
      <c r="H2154" s="15">
        <v>0</v>
      </c>
    </row>
    <row r="2155" spans="1:8" ht="13.5" x14ac:dyDescent="0.25">
      <c r="A2155" s="11"/>
      <c r="B2155" s="10">
        <v>45140</v>
      </c>
      <c r="C2155" s="2">
        <v>13.81</v>
      </c>
      <c r="D2155" s="2">
        <v>12.239000000000001</v>
      </c>
      <c r="E2155" s="2">
        <v>0</v>
      </c>
      <c r="F2155" s="2">
        <v>0</v>
      </c>
      <c r="G2155" s="2">
        <v>0</v>
      </c>
      <c r="H2155" s="15">
        <v>0</v>
      </c>
    </row>
    <row r="2156" spans="1:8" ht="13.5" x14ac:dyDescent="0.25">
      <c r="A2156" s="11"/>
      <c r="B2156" s="10">
        <v>45141</v>
      </c>
      <c r="C2156" s="2">
        <v>13.5</v>
      </c>
      <c r="D2156" s="2">
        <v>11.965</v>
      </c>
      <c r="E2156" s="2">
        <v>0</v>
      </c>
      <c r="F2156" s="2">
        <v>0</v>
      </c>
      <c r="G2156" s="2">
        <v>0</v>
      </c>
      <c r="H2156" s="15">
        <v>-2.2387449955061763E-2</v>
      </c>
    </row>
    <row r="2157" spans="1:8" ht="13.5" x14ac:dyDescent="0.25">
      <c r="A2157" s="11"/>
      <c r="B2157" s="10">
        <v>45142</v>
      </c>
      <c r="C2157" s="2">
        <v>13.5</v>
      </c>
      <c r="D2157" s="2">
        <v>11.965</v>
      </c>
      <c r="E2157" s="2">
        <v>0</v>
      </c>
      <c r="F2157" s="2">
        <v>0</v>
      </c>
      <c r="G2157" s="2">
        <v>0</v>
      </c>
      <c r="H2157" s="15">
        <v>0</v>
      </c>
    </row>
    <row r="2158" spans="1:8" ht="13.5" x14ac:dyDescent="0.25">
      <c r="A2158" s="11"/>
      <c r="B2158" s="10">
        <v>45145</v>
      </c>
      <c r="C2158" s="2">
        <v>13.5</v>
      </c>
      <c r="D2158" s="2">
        <v>11.965</v>
      </c>
      <c r="E2158" s="2">
        <v>0</v>
      </c>
      <c r="F2158" s="2">
        <v>0</v>
      </c>
      <c r="G2158" s="2">
        <v>0</v>
      </c>
      <c r="H2158" s="15">
        <v>0</v>
      </c>
    </row>
    <row r="2159" spans="1:8" ht="13.5" x14ac:dyDescent="0.25">
      <c r="A2159" s="11"/>
      <c r="B2159" s="10">
        <v>45146</v>
      </c>
      <c r="C2159" s="2">
        <v>13.5</v>
      </c>
      <c r="D2159" s="2">
        <v>11.965</v>
      </c>
      <c r="E2159" s="2">
        <v>12.404</v>
      </c>
      <c r="F2159" s="2">
        <v>10</v>
      </c>
      <c r="G2159" s="2">
        <v>124.03999999999999</v>
      </c>
      <c r="H2159" s="15">
        <v>0</v>
      </c>
    </row>
    <row r="2160" spans="1:8" ht="13.5" x14ac:dyDescent="0.25">
      <c r="A2160" s="11"/>
      <c r="B2160" s="10">
        <v>45147</v>
      </c>
      <c r="C2160" s="2">
        <v>13.5</v>
      </c>
      <c r="D2160" s="2">
        <v>11.965</v>
      </c>
      <c r="E2160" s="2">
        <v>12.089</v>
      </c>
      <c r="F2160" s="2">
        <v>180</v>
      </c>
      <c r="G2160" s="2">
        <v>2176.02</v>
      </c>
      <c r="H2160" s="15">
        <v>0</v>
      </c>
    </row>
    <row r="2161" spans="1:8" ht="13.5" x14ac:dyDescent="0.25">
      <c r="A2161" s="11"/>
      <c r="B2161" s="10">
        <v>45148</v>
      </c>
      <c r="C2161" s="2">
        <v>13.45</v>
      </c>
      <c r="D2161" s="2">
        <v>11.92</v>
      </c>
      <c r="E2161" s="2">
        <v>0</v>
      </c>
      <c r="F2161" s="2">
        <v>0</v>
      </c>
      <c r="G2161" s="2">
        <v>0</v>
      </c>
      <c r="H2161" s="15">
        <v>-3.7609694943585401E-3</v>
      </c>
    </row>
    <row r="2162" spans="1:8" ht="13.5" x14ac:dyDescent="0.25">
      <c r="A2162" s="11"/>
      <c r="B2162" s="10">
        <v>45149</v>
      </c>
      <c r="C2162" s="2">
        <v>13.39</v>
      </c>
      <c r="D2162" s="2">
        <v>11.867000000000001</v>
      </c>
      <c r="E2162" s="2">
        <v>12.395</v>
      </c>
      <c r="F2162" s="2">
        <v>1</v>
      </c>
      <c r="G2162" s="2">
        <v>12.395</v>
      </c>
      <c r="H2162" s="15">
        <v>-4.4463087248321348E-3</v>
      </c>
    </row>
    <row r="2163" spans="1:8" ht="13.5" x14ac:dyDescent="0.25">
      <c r="A2163" s="11"/>
      <c r="B2163" s="10">
        <v>45152</v>
      </c>
      <c r="C2163" s="2">
        <v>13.39</v>
      </c>
      <c r="D2163" s="2">
        <v>11.867000000000001</v>
      </c>
      <c r="E2163" s="2">
        <v>12.256</v>
      </c>
      <c r="F2163" s="2">
        <v>6293</v>
      </c>
      <c r="G2163" s="2">
        <v>77127.008000000002</v>
      </c>
      <c r="H2163" s="15">
        <v>0</v>
      </c>
    </row>
    <row r="2164" spans="1:8" ht="13.5" x14ac:dyDescent="0.25">
      <c r="A2164" s="11"/>
      <c r="B2164" s="10">
        <v>45153</v>
      </c>
      <c r="C2164" s="2">
        <v>13.44</v>
      </c>
      <c r="D2164" s="2">
        <v>11.911</v>
      </c>
      <c r="E2164" s="2">
        <v>12.173999999999999</v>
      </c>
      <c r="F2164" s="2">
        <v>1244</v>
      </c>
      <c r="G2164" s="2">
        <v>15144.456</v>
      </c>
      <c r="H2164" s="15">
        <v>3.7077610179488247E-3</v>
      </c>
    </row>
    <row r="2165" spans="1:8" ht="13.5" x14ac:dyDescent="0.25">
      <c r="A2165" s="11"/>
      <c r="B2165" s="10">
        <v>45154</v>
      </c>
      <c r="C2165" s="2">
        <v>13.2</v>
      </c>
      <c r="D2165" s="2">
        <v>11.699</v>
      </c>
      <c r="E2165" s="2">
        <v>12.084</v>
      </c>
      <c r="F2165" s="2">
        <v>110</v>
      </c>
      <c r="G2165" s="2">
        <v>1329.24</v>
      </c>
      <c r="H2165" s="15">
        <v>-1.7798673495088554E-2</v>
      </c>
    </row>
    <row r="2166" spans="1:8" ht="13.5" x14ac:dyDescent="0.25">
      <c r="A2166" s="11"/>
      <c r="B2166" s="10">
        <v>45155</v>
      </c>
      <c r="C2166" s="2">
        <v>13.2</v>
      </c>
      <c r="D2166" s="2">
        <v>11.699</v>
      </c>
      <c r="E2166" s="2">
        <v>0</v>
      </c>
      <c r="F2166" s="2">
        <v>0</v>
      </c>
      <c r="G2166" s="2">
        <v>0</v>
      </c>
      <c r="H2166" s="15">
        <v>0</v>
      </c>
    </row>
    <row r="2167" spans="1:8" ht="13.5" x14ac:dyDescent="0.25">
      <c r="A2167" s="11"/>
      <c r="B2167" s="10">
        <v>45156</v>
      </c>
      <c r="C2167" s="2">
        <v>13.26</v>
      </c>
      <c r="D2167" s="2">
        <v>11.752000000000001</v>
      </c>
      <c r="E2167" s="2">
        <v>12.157</v>
      </c>
      <c r="F2167" s="2">
        <v>2209</v>
      </c>
      <c r="G2167" s="2">
        <v>26854.812999999998</v>
      </c>
      <c r="H2167" s="15">
        <v>4.5303017351911124E-3</v>
      </c>
    </row>
    <row r="2168" spans="1:8" ht="13.5" x14ac:dyDescent="0.25">
      <c r="A2168" s="11"/>
      <c r="B2168" s="10">
        <v>45159</v>
      </c>
      <c r="C2168" s="2">
        <v>13.26</v>
      </c>
      <c r="D2168" s="2">
        <v>11.752000000000001</v>
      </c>
      <c r="E2168" s="2">
        <v>12.071999999999999</v>
      </c>
      <c r="F2168" s="2">
        <v>1336</v>
      </c>
      <c r="G2168" s="2">
        <v>16128.191999999999</v>
      </c>
      <c r="H2168" s="15">
        <v>0</v>
      </c>
    </row>
    <row r="2169" spans="1:8" ht="13.5" x14ac:dyDescent="0.25">
      <c r="A2169" s="11"/>
      <c r="B2169" s="10">
        <v>45160</v>
      </c>
      <c r="C2169" s="2">
        <v>13.18</v>
      </c>
      <c r="D2169" s="2">
        <v>11.680999999999999</v>
      </c>
      <c r="E2169" s="2">
        <v>12.105</v>
      </c>
      <c r="F2169" s="2">
        <v>59</v>
      </c>
      <c r="G2169" s="2">
        <v>714.19500000000005</v>
      </c>
      <c r="H2169" s="15">
        <v>-6.0415248468347095E-3</v>
      </c>
    </row>
    <row r="2170" spans="1:8" ht="13.5" x14ac:dyDescent="0.25">
      <c r="A2170" s="11"/>
      <c r="B2170" s="10">
        <v>45161</v>
      </c>
      <c r="C2170" s="2">
        <v>13.15</v>
      </c>
      <c r="D2170" s="2">
        <v>11.654</v>
      </c>
      <c r="E2170" s="2">
        <v>11.85</v>
      </c>
      <c r="F2170" s="2">
        <v>338</v>
      </c>
      <c r="G2170" s="2">
        <v>4005.2999999999997</v>
      </c>
      <c r="H2170" s="15">
        <v>-2.3114459378477227E-3</v>
      </c>
    </row>
    <row r="2171" spans="1:8" ht="13.5" x14ac:dyDescent="0.25">
      <c r="A2171" s="11"/>
      <c r="B2171" s="10">
        <v>45162</v>
      </c>
      <c r="C2171" s="2">
        <v>13.1</v>
      </c>
      <c r="D2171" s="2">
        <v>11.61</v>
      </c>
      <c r="E2171" s="2">
        <v>11.989000000000001</v>
      </c>
      <c r="F2171" s="2">
        <v>50</v>
      </c>
      <c r="G2171" s="2">
        <v>599.45000000000005</v>
      </c>
      <c r="H2171" s="15">
        <v>-3.7755277158057735E-3</v>
      </c>
    </row>
    <row r="2172" spans="1:8" ht="13.5" x14ac:dyDescent="0.25">
      <c r="A2172" s="11"/>
      <c r="B2172" s="10">
        <v>45163</v>
      </c>
      <c r="C2172" s="2">
        <v>12.74</v>
      </c>
      <c r="D2172" s="2">
        <v>11.291</v>
      </c>
      <c r="E2172" s="2">
        <v>11.98</v>
      </c>
      <c r="F2172" s="2">
        <v>8</v>
      </c>
      <c r="G2172" s="2">
        <v>95.84</v>
      </c>
      <c r="H2172" s="15">
        <v>-2.747631352282507E-2</v>
      </c>
    </row>
    <row r="2173" spans="1:8" ht="13.5" x14ac:dyDescent="0.25">
      <c r="A2173" s="11"/>
      <c r="B2173" s="10">
        <v>45166</v>
      </c>
      <c r="C2173" s="2">
        <v>13</v>
      </c>
      <c r="D2173" s="2">
        <v>11.522</v>
      </c>
      <c r="E2173" s="2">
        <v>0</v>
      </c>
      <c r="F2173" s="2">
        <v>0</v>
      </c>
      <c r="G2173" s="2">
        <v>0</v>
      </c>
      <c r="H2173" s="15">
        <v>2.0458772473651569E-2</v>
      </c>
    </row>
    <row r="2174" spans="1:8" ht="13.5" x14ac:dyDescent="0.25">
      <c r="A2174" s="11"/>
      <c r="B2174" s="10">
        <v>45167</v>
      </c>
      <c r="C2174" s="2">
        <v>12.99</v>
      </c>
      <c r="D2174" s="2">
        <v>11.513</v>
      </c>
      <c r="E2174" s="2">
        <v>0</v>
      </c>
      <c r="F2174" s="2">
        <v>0</v>
      </c>
      <c r="G2174" s="2">
        <v>0</v>
      </c>
      <c r="H2174" s="15">
        <v>-7.8111438986290061E-4</v>
      </c>
    </row>
    <row r="2175" spans="1:8" ht="13.5" x14ac:dyDescent="0.25">
      <c r="A2175" s="11"/>
      <c r="B2175" s="10">
        <v>45168</v>
      </c>
      <c r="C2175" s="2">
        <v>12.99</v>
      </c>
      <c r="D2175" s="2">
        <v>11.513</v>
      </c>
      <c r="E2175" s="2">
        <v>11.768000000000001</v>
      </c>
      <c r="F2175" s="2">
        <v>3</v>
      </c>
      <c r="G2175" s="2">
        <v>35.304000000000002</v>
      </c>
      <c r="H2175" s="15">
        <v>0</v>
      </c>
    </row>
    <row r="2176" spans="1:8" ht="13.5" x14ac:dyDescent="0.25">
      <c r="A2176" s="11"/>
      <c r="B2176" s="10">
        <v>45169</v>
      </c>
      <c r="C2176" s="2">
        <v>12.99</v>
      </c>
      <c r="D2176" s="2">
        <v>11.513</v>
      </c>
      <c r="E2176" s="2">
        <v>11.805</v>
      </c>
      <c r="F2176" s="2">
        <v>150</v>
      </c>
      <c r="G2176" s="2">
        <v>1770.75</v>
      </c>
      <c r="H2176" s="15">
        <v>0</v>
      </c>
    </row>
    <row r="2177" spans="1:8" ht="13.5" x14ac:dyDescent="0.25">
      <c r="A2177" s="11"/>
      <c r="B2177" s="10">
        <v>45170</v>
      </c>
      <c r="C2177" s="2">
        <v>12.8</v>
      </c>
      <c r="D2177" s="2">
        <v>11.343999999999999</v>
      </c>
      <c r="E2177" s="2">
        <v>0</v>
      </c>
      <c r="F2177" s="2">
        <v>0</v>
      </c>
      <c r="G2177" s="2">
        <v>0</v>
      </c>
      <c r="H2177" s="15">
        <v>-1.4679058455658863E-2</v>
      </c>
    </row>
    <row r="2178" spans="1:8" ht="13.5" x14ac:dyDescent="0.25">
      <c r="A2178" s="11"/>
      <c r="B2178" s="10">
        <v>45173</v>
      </c>
      <c r="C2178" s="2">
        <v>12.8</v>
      </c>
      <c r="D2178" s="2">
        <v>11.343999999999999</v>
      </c>
      <c r="E2178" s="2">
        <v>11.574</v>
      </c>
      <c r="F2178" s="2">
        <v>1</v>
      </c>
      <c r="G2178" s="2">
        <v>11.574</v>
      </c>
      <c r="H2178" s="15">
        <v>0</v>
      </c>
    </row>
    <row r="2179" spans="1:8" ht="13.5" x14ac:dyDescent="0.25">
      <c r="A2179" s="11"/>
      <c r="B2179" s="10">
        <v>45174</v>
      </c>
      <c r="C2179" s="2">
        <v>12.8</v>
      </c>
      <c r="D2179" s="2">
        <v>11.343999999999999</v>
      </c>
      <c r="E2179" s="2">
        <v>11.352</v>
      </c>
      <c r="F2179" s="2">
        <v>406</v>
      </c>
      <c r="G2179" s="2">
        <v>4608.9120000000003</v>
      </c>
      <c r="H2179" s="15">
        <v>0</v>
      </c>
    </row>
    <row r="2180" spans="1:8" ht="13.5" x14ac:dyDescent="0.25">
      <c r="A2180" s="11"/>
      <c r="B2180" s="10">
        <v>45175</v>
      </c>
      <c r="C2180" s="2">
        <v>12.55</v>
      </c>
      <c r="D2180" s="2">
        <v>11.122999999999999</v>
      </c>
      <c r="E2180" s="2">
        <v>11.375999999999999</v>
      </c>
      <c r="F2180" s="2">
        <v>200</v>
      </c>
      <c r="G2180" s="2">
        <v>2275.1999999999998</v>
      </c>
      <c r="H2180" s="15">
        <v>-1.9481664315937949E-2</v>
      </c>
    </row>
    <row r="2181" spans="1:8" ht="13.5" x14ac:dyDescent="0.25">
      <c r="A2181" s="11"/>
      <c r="B2181" s="10">
        <v>45176</v>
      </c>
      <c r="C2181" s="2">
        <v>12.32</v>
      </c>
      <c r="D2181" s="2">
        <v>10.919</v>
      </c>
      <c r="E2181" s="2">
        <v>11.068</v>
      </c>
      <c r="F2181" s="2">
        <v>4323</v>
      </c>
      <c r="G2181" s="2">
        <v>47846.964</v>
      </c>
      <c r="H2181" s="15">
        <v>-1.8340375797896147E-2</v>
      </c>
    </row>
    <row r="2182" spans="1:8" ht="13.5" x14ac:dyDescent="0.25">
      <c r="A2182" s="11"/>
      <c r="B2182" s="10">
        <v>45177</v>
      </c>
      <c r="C2182" s="2">
        <v>12.35</v>
      </c>
      <c r="D2182" s="2">
        <v>10.945</v>
      </c>
      <c r="E2182" s="2">
        <v>11.528</v>
      </c>
      <c r="F2182" s="2">
        <v>1</v>
      </c>
      <c r="G2182" s="2">
        <v>11.528</v>
      </c>
      <c r="H2182" s="15">
        <v>2.3811704368531732E-3</v>
      </c>
    </row>
    <row r="2183" spans="1:8" ht="13.5" x14ac:dyDescent="0.25">
      <c r="A2183" s="11"/>
      <c r="B2183" s="10">
        <v>45180</v>
      </c>
      <c r="C2183" s="2">
        <v>12</v>
      </c>
      <c r="D2183" s="2">
        <v>10.635</v>
      </c>
      <c r="E2183" s="2">
        <v>11.252000000000001</v>
      </c>
      <c r="F2183" s="2">
        <v>5</v>
      </c>
      <c r="G2183" s="2">
        <v>56.260000000000005</v>
      </c>
      <c r="H2183" s="15">
        <v>-2.8323435358611284E-2</v>
      </c>
    </row>
    <row r="2184" spans="1:8" ht="13.5" x14ac:dyDescent="0.25">
      <c r="A2184" s="11"/>
      <c r="B2184" s="10">
        <v>45181</v>
      </c>
      <c r="C2184" s="2">
        <v>12.5</v>
      </c>
      <c r="D2184" s="2">
        <v>11.077999999999999</v>
      </c>
      <c r="E2184" s="2">
        <v>11.473000000000001</v>
      </c>
      <c r="F2184" s="2">
        <v>6</v>
      </c>
      <c r="G2184" s="2">
        <v>68.838000000000008</v>
      </c>
      <c r="H2184" s="15">
        <v>4.1654913023037109E-2</v>
      </c>
    </row>
    <row r="2185" spans="1:8" ht="13.5" x14ac:dyDescent="0.25">
      <c r="A2185" s="11"/>
      <c r="B2185" s="10">
        <v>45182</v>
      </c>
      <c r="C2185" s="2">
        <v>12.2</v>
      </c>
      <c r="D2185" s="2">
        <v>10.813000000000001</v>
      </c>
      <c r="E2185" s="2">
        <v>0</v>
      </c>
      <c r="F2185" s="2">
        <v>0</v>
      </c>
      <c r="G2185" s="2">
        <v>0</v>
      </c>
      <c r="H2185" s="15">
        <v>-2.3921285430583032E-2</v>
      </c>
    </row>
    <row r="2186" spans="1:8" ht="13.5" x14ac:dyDescent="0.25">
      <c r="A2186" s="11"/>
      <c r="B2186" s="10">
        <v>45183</v>
      </c>
      <c r="C2186" s="2">
        <v>12.44</v>
      </c>
      <c r="D2186" s="2">
        <v>11.025</v>
      </c>
      <c r="E2186" s="2">
        <v>11.473000000000001</v>
      </c>
      <c r="F2186" s="2">
        <v>50</v>
      </c>
      <c r="G2186" s="2">
        <v>622</v>
      </c>
      <c r="H2186" s="15">
        <v>1.9606029778969733E-2</v>
      </c>
    </row>
    <row r="2187" spans="1:8" ht="13.5" x14ac:dyDescent="0.25">
      <c r="A2187" s="11"/>
      <c r="B2187" s="10">
        <v>45184</v>
      </c>
      <c r="C2187" s="2">
        <v>12.44</v>
      </c>
      <c r="D2187" s="2">
        <v>11.025</v>
      </c>
      <c r="E2187" s="2">
        <v>11.074</v>
      </c>
      <c r="F2187" s="2">
        <v>309</v>
      </c>
      <c r="G2187" s="2">
        <v>3710.3</v>
      </c>
      <c r="H2187" s="15">
        <v>0</v>
      </c>
    </row>
    <row r="2188" spans="1:8" ht="13.5" x14ac:dyDescent="0.25">
      <c r="A2188" s="11"/>
      <c r="B2188" s="10">
        <v>45187</v>
      </c>
      <c r="C2188" s="2">
        <v>12.44</v>
      </c>
      <c r="D2188" s="2">
        <v>11.025</v>
      </c>
      <c r="E2188" s="2">
        <v>0</v>
      </c>
      <c r="F2188" s="2">
        <v>0</v>
      </c>
      <c r="G2188" s="2">
        <v>0</v>
      </c>
      <c r="H2188" s="15">
        <v>0</v>
      </c>
    </row>
    <row r="2189" spans="1:8" ht="13.5" x14ac:dyDescent="0.25">
      <c r="A2189" s="11"/>
      <c r="B2189" s="10">
        <v>45188</v>
      </c>
      <c r="C2189" s="2">
        <v>12.16</v>
      </c>
      <c r="D2189" s="2">
        <v>10.776999999999999</v>
      </c>
      <c r="E2189" s="2">
        <v>10.707000000000001</v>
      </c>
      <c r="F2189" s="2">
        <v>20</v>
      </c>
      <c r="G2189" s="2">
        <v>232.19900000000001</v>
      </c>
      <c r="H2189" s="15">
        <v>-2.2494331065759737E-2</v>
      </c>
    </row>
    <row r="2190" spans="1:8" ht="13.5" x14ac:dyDescent="0.25">
      <c r="A2190" s="11"/>
      <c r="B2190" s="10">
        <v>45189</v>
      </c>
      <c r="C2190" s="2">
        <v>12.16</v>
      </c>
      <c r="D2190" s="2">
        <v>10.776999999999999</v>
      </c>
      <c r="E2190" s="2">
        <v>10.445</v>
      </c>
      <c r="F2190" s="2">
        <v>1156</v>
      </c>
      <c r="G2190" s="2">
        <v>13091.959000000001</v>
      </c>
      <c r="H2190" s="15">
        <v>0</v>
      </c>
    </row>
    <row r="2191" spans="1:8" ht="13.5" x14ac:dyDescent="0.25">
      <c r="A2191" s="11"/>
      <c r="B2191" s="10">
        <v>45190</v>
      </c>
      <c r="C2191" s="2">
        <v>11.61</v>
      </c>
      <c r="D2191" s="2">
        <v>10.29</v>
      </c>
      <c r="E2191" s="2">
        <v>0</v>
      </c>
      <c r="F2191" s="2">
        <v>0</v>
      </c>
      <c r="G2191" s="2">
        <v>0</v>
      </c>
      <c r="H2191" s="15">
        <v>-4.5188828059756901E-2</v>
      </c>
    </row>
    <row r="2192" spans="1:8" ht="13.5" x14ac:dyDescent="0.25">
      <c r="A2192" s="11"/>
      <c r="B2192" s="10">
        <v>45191</v>
      </c>
      <c r="C2192" s="2">
        <v>11.4</v>
      </c>
      <c r="D2192" s="2">
        <v>10.103</v>
      </c>
      <c r="E2192" s="2">
        <v>0</v>
      </c>
      <c r="F2192" s="2">
        <v>0</v>
      </c>
      <c r="G2192" s="2">
        <v>0</v>
      </c>
      <c r="H2192" s="15">
        <v>-1.817298347910587E-2</v>
      </c>
    </row>
    <row r="2193" spans="1:8" ht="13.5" x14ac:dyDescent="0.25">
      <c r="A2193" s="11"/>
      <c r="B2193" s="10">
        <v>45194</v>
      </c>
      <c r="C2193" s="2">
        <v>11.4</v>
      </c>
      <c r="D2193" s="2">
        <v>10.103</v>
      </c>
      <c r="E2193" s="2">
        <v>9.9589999999999996</v>
      </c>
      <c r="F2193" s="2">
        <v>529</v>
      </c>
      <c r="G2193" s="2">
        <v>5711.8990000000003</v>
      </c>
      <c r="H2193" s="15">
        <v>0</v>
      </c>
    </row>
    <row r="2194" spans="1:8" ht="13.5" x14ac:dyDescent="0.25">
      <c r="A2194" s="11"/>
      <c r="B2194" s="10">
        <v>45195</v>
      </c>
      <c r="C2194" s="2">
        <v>11.4</v>
      </c>
      <c r="D2194" s="2">
        <v>10.103</v>
      </c>
      <c r="E2194" s="2">
        <v>9.9179999999999993</v>
      </c>
      <c r="F2194" s="2">
        <v>7749</v>
      </c>
      <c r="G2194" s="2">
        <v>83330.210000000006</v>
      </c>
      <c r="H2194" s="15">
        <v>0</v>
      </c>
    </row>
    <row r="2195" spans="1:8" ht="13.5" x14ac:dyDescent="0.25">
      <c r="A2195" s="11"/>
      <c r="B2195" s="10">
        <v>45197</v>
      </c>
      <c r="C2195" s="2">
        <v>10.73</v>
      </c>
      <c r="D2195" s="2">
        <v>9.51</v>
      </c>
      <c r="E2195" s="2">
        <v>10.239000000000001</v>
      </c>
      <c r="F2195" s="2">
        <v>10</v>
      </c>
      <c r="G2195" s="2">
        <v>111.01900000000001</v>
      </c>
      <c r="H2195" s="15">
        <v>-5.8695436998911214E-2</v>
      </c>
    </row>
    <row r="2196" spans="1:8" ht="13.5" x14ac:dyDescent="0.25">
      <c r="A2196" s="11"/>
      <c r="B2196" s="10">
        <v>45198</v>
      </c>
      <c r="C2196" s="2">
        <v>10.87</v>
      </c>
      <c r="D2196" s="2">
        <v>9.6340000000000003</v>
      </c>
      <c r="E2196" s="2">
        <v>9.8219999999999992</v>
      </c>
      <c r="F2196" s="2">
        <v>545</v>
      </c>
      <c r="G2196" s="2">
        <v>5804.25</v>
      </c>
      <c r="H2196" s="15">
        <v>1.3038906414300794E-2</v>
      </c>
    </row>
    <row r="2197" spans="1:8" ht="13.5" x14ac:dyDescent="0.25">
      <c r="A2197" s="11"/>
      <c r="B2197" s="10">
        <v>45201</v>
      </c>
      <c r="C2197" s="2">
        <v>11.3</v>
      </c>
      <c r="D2197" s="2">
        <v>10.015000000000001</v>
      </c>
      <c r="E2197" s="2">
        <v>9.6750000000000007</v>
      </c>
      <c r="F2197" s="2">
        <v>4492</v>
      </c>
      <c r="G2197" s="2">
        <v>47125.8</v>
      </c>
      <c r="H2197" s="15">
        <v>3.9547436163587316E-2</v>
      </c>
    </row>
    <row r="2198" spans="1:8" ht="13.5" x14ac:dyDescent="0.25">
      <c r="A2198" s="11"/>
      <c r="B2198" s="10">
        <v>45202</v>
      </c>
      <c r="C2198" s="2">
        <v>10.65</v>
      </c>
      <c r="D2198" s="2">
        <v>9.4390000000000001</v>
      </c>
      <c r="E2198" s="2">
        <v>9.8160000000000007</v>
      </c>
      <c r="F2198" s="2">
        <v>1277</v>
      </c>
      <c r="G2198" s="2">
        <v>13591.03</v>
      </c>
      <c r="H2198" s="15">
        <v>-5.7513729405891209E-2</v>
      </c>
    </row>
    <row r="2199" spans="1:8" ht="13.5" x14ac:dyDescent="0.25">
      <c r="A2199" s="11"/>
      <c r="B2199" s="10">
        <v>45203</v>
      </c>
      <c r="C2199" s="2">
        <v>10.65</v>
      </c>
      <c r="D2199" s="2">
        <v>9.4390000000000001</v>
      </c>
      <c r="E2199" s="2">
        <v>9.8219999999999992</v>
      </c>
      <c r="F2199" s="2">
        <v>4</v>
      </c>
      <c r="G2199" s="2">
        <v>42.598999999999997</v>
      </c>
      <c r="H2199" s="15">
        <v>0</v>
      </c>
    </row>
    <row r="2200" spans="1:8" ht="13.5" x14ac:dyDescent="0.25">
      <c r="A2200" s="11"/>
      <c r="B2200" s="10">
        <v>45204</v>
      </c>
      <c r="C2200" s="2">
        <v>10.64</v>
      </c>
      <c r="D2200" s="2">
        <v>9.43</v>
      </c>
      <c r="E2200" s="2">
        <v>9.7669999999999995</v>
      </c>
      <c r="F2200" s="2">
        <v>164</v>
      </c>
      <c r="G2200" s="2">
        <v>1736.76</v>
      </c>
      <c r="H2200" s="15">
        <v>-9.5349083589366893E-4</v>
      </c>
    </row>
    <row r="2201" spans="1:8" ht="13.5" x14ac:dyDescent="0.25">
      <c r="A2201" s="11"/>
      <c r="B2201" s="10">
        <v>45205</v>
      </c>
      <c r="C2201" s="2">
        <v>10.65</v>
      </c>
      <c r="D2201" s="2">
        <v>9.4390000000000001</v>
      </c>
      <c r="E2201" s="2">
        <v>0</v>
      </c>
      <c r="F2201" s="2">
        <v>0</v>
      </c>
      <c r="G2201" s="2">
        <v>0</v>
      </c>
      <c r="H2201" s="15">
        <v>9.5440084835634589E-4</v>
      </c>
    </row>
    <row r="2202" spans="1:8" ht="13.5" x14ac:dyDescent="0.25">
      <c r="A2202" s="11"/>
      <c r="B2202" s="10">
        <v>45208</v>
      </c>
      <c r="C2202" s="2">
        <v>10.59</v>
      </c>
      <c r="D2202" s="2">
        <v>9.3859999999999992</v>
      </c>
      <c r="E2202" s="2">
        <v>0</v>
      </c>
      <c r="F2202" s="2">
        <v>0</v>
      </c>
      <c r="G2202" s="2">
        <v>0</v>
      </c>
      <c r="H2202" s="15">
        <v>-5.6150015891514807E-3</v>
      </c>
    </row>
    <row r="2203" spans="1:8" ht="13.5" x14ac:dyDescent="0.25">
      <c r="A2203" s="11"/>
      <c r="B2203" s="10">
        <v>45209</v>
      </c>
      <c r="C2203" s="2">
        <v>10.59</v>
      </c>
      <c r="D2203" s="2">
        <v>9.3859999999999992</v>
      </c>
      <c r="E2203" s="2">
        <v>0</v>
      </c>
      <c r="F2203" s="2">
        <v>0</v>
      </c>
      <c r="G2203" s="2">
        <v>0</v>
      </c>
      <c r="H2203" s="15">
        <v>0</v>
      </c>
    </row>
    <row r="2204" spans="1:8" ht="13.5" x14ac:dyDescent="0.25">
      <c r="A2204" s="11"/>
      <c r="B2204" s="10">
        <v>45210</v>
      </c>
      <c r="C2204" s="2">
        <v>10.59</v>
      </c>
      <c r="D2204" s="2">
        <v>9.3859999999999992</v>
      </c>
      <c r="E2204" s="2">
        <v>9.6419999999999995</v>
      </c>
      <c r="F2204" s="2">
        <v>589</v>
      </c>
      <c r="G2204" s="2">
        <v>6158.009</v>
      </c>
      <c r="H2204" s="15">
        <v>0</v>
      </c>
    </row>
    <row r="2205" spans="1:8" ht="13.5" x14ac:dyDescent="0.25">
      <c r="A2205" s="11"/>
      <c r="B2205" s="10">
        <v>45211</v>
      </c>
      <c r="C2205" s="2">
        <v>10.59</v>
      </c>
      <c r="D2205" s="2">
        <v>9.3859999999999992</v>
      </c>
      <c r="E2205" s="2">
        <v>9.6839999999999993</v>
      </c>
      <c r="F2205" s="2">
        <v>518</v>
      </c>
      <c r="G2205" s="2">
        <v>5439</v>
      </c>
      <c r="H2205" s="15">
        <v>0</v>
      </c>
    </row>
    <row r="2206" spans="1:8" ht="13.5" x14ac:dyDescent="0.25">
      <c r="A2206" s="11"/>
      <c r="B2206" s="10">
        <v>45212</v>
      </c>
      <c r="C2206" s="2">
        <v>10.5</v>
      </c>
      <c r="D2206" s="2">
        <v>9.3059999999999992</v>
      </c>
      <c r="E2206" s="2">
        <v>9.6839999999999993</v>
      </c>
      <c r="F2206" s="2">
        <v>4</v>
      </c>
      <c r="G2206" s="2">
        <v>42</v>
      </c>
      <c r="H2206" s="15">
        <v>-8.5233326230556225E-3</v>
      </c>
    </row>
    <row r="2207" spans="1:8" ht="13.5" x14ac:dyDescent="0.25">
      <c r="A2207" s="11"/>
      <c r="B2207" s="10">
        <v>45215</v>
      </c>
      <c r="C2207" s="2">
        <v>10.5</v>
      </c>
      <c r="D2207" s="2">
        <v>9.3059999999999992</v>
      </c>
      <c r="E2207" s="2">
        <v>0</v>
      </c>
      <c r="F2207" s="2">
        <v>0</v>
      </c>
      <c r="G2207" s="2">
        <v>0</v>
      </c>
      <c r="H2207" s="15">
        <v>0</v>
      </c>
    </row>
    <row r="2208" spans="1:8" ht="13.5" x14ac:dyDescent="0.25">
      <c r="A2208" s="11"/>
      <c r="B2208" s="10">
        <v>45216</v>
      </c>
      <c r="C2208" s="2">
        <v>10.5</v>
      </c>
      <c r="D2208" s="2">
        <v>9.3059999999999992</v>
      </c>
      <c r="E2208" s="2">
        <v>9.7690000000000001</v>
      </c>
      <c r="F2208" s="2">
        <v>8305</v>
      </c>
      <c r="G2208" s="2">
        <v>87965.21</v>
      </c>
      <c r="H2208" s="15">
        <v>0</v>
      </c>
    </row>
    <row r="2209" spans="1:8" ht="13.5" x14ac:dyDescent="0.25">
      <c r="A2209" s="11"/>
      <c r="B2209" s="10">
        <v>45217</v>
      </c>
      <c r="C2209" s="2">
        <v>10.5</v>
      </c>
      <c r="D2209" s="2">
        <v>9.3059999999999992</v>
      </c>
      <c r="E2209" s="2">
        <v>9.782</v>
      </c>
      <c r="F2209" s="2">
        <v>5894</v>
      </c>
      <c r="G2209" s="2">
        <v>62509.631999999998</v>
      </c>
      <c r="H2209" s="15">
        <v>0</v>
      </c>
    </row>
    <row r="2210" spans="1:8" ht="13.5" x14ac:dyDescent="0.25">
      <c r="A2210" s="11"/>
      <c r="B2210" s="10">
        <v>45218</v>
      </c>
      <c r="C2210" s="2">
        <v>10.6</v>
      </c>
      <c r="D2210" s="2">
        <v>9.3940000000000001</v>
      </c>
      <c r="E2210" s="2">
        <v>9.6839999999999993</v>
      </c>
      <c r="F2210" s="2">
        <v>1626</v>
      </c>
      <c r="G2210" s="2">
        <v>17073</v>
      </c>
      <c r="H2210" s="15">
        <v>9.4562647754138154E-3</v>
      </c>
    </row>
    <row r="2211" spans="1:8" ht="13.5" x14ac:dyDescent="0.25">
      <c r="A2211" s="11"/>
      <c r="B2211" s="10">
        <v>45219</v>
      </c>
      <c r="C2211" s="2">
        <v>10.6</v>
      </c>
      <c r="D2211" s="2">
        <v>9.3940000000000001</v>
      </c>
      <c r="E2211" s="2">
        <v>0</v>
      </c>
      <c r="F2211" s="2">
        <v>0</v>
      </c>
      <c r="G2211" s="2">
        <v>0</v>
      </c>
      <c r="H2211" s="15">
        <v>0</v>
      </c>
    </row>
    <row r="2212" spans="1:8" ht="13.5" x14ac:dyDescent="0.25">
      <c r="A2212" s="11"/>
      <c r="B2212" s="10">
        <v>45222</v>
      </c>
      <c r="C2212" s="2">
        <v>10.5</v>
      </c>
      <c r="D2212" s="2">
        <v>9.3059999999999992</v>
      </c>
      <c r="E2212" s="2">
        <v>9.6839999999999993</v>
      </c>
      <c r="F2212" s="2">
        <v>100</v>
      </c>
      <c r="G2212" s="2">
        <v>1050</v>
      </c>
      <c r="H2212" s="15">
        <v>-9.3676814988291422E-3</v>
      </c>
    </row>
    <row r="2213" spans="1:8" ht="13.5" x14ac:dyDescent="0.25">
      <c r="A2213" s="11"/>
      <c r="B2213" s="10">
        <v>45223</v>
      </c>
      <c r="C2213" s="2">
        <v>10.5</v>
      </c>
      <c r="D2213" s="2">
        <v>9.3059999999999992</v>
      </c>
      <c r="E2213" s="2">
        <v>0</v>
      </c>
      <c r="F2213" s="2">
        <v>0</v>
      </c>
      <c r="G2213" s="2">
        <v>0</v>
      </c>
      <c r="H2213" s="15">
        <v>0</v>
      </c>
    </row>
    <row r="2214" spans="1:8" ht="13.5" x14ac:dyDescent="0.25">
      <c r="A2214" s="11"/>
      <c r="B2214" s="10">
        <v>45224</v>
      </c>
      <c r="C2214" s="2">
        <v>10.5</v>
      </c>
      <c r="D2214" s="2">
        <v>9.3059999999999992</v>
      </c>
      <c r="E2214" s="2">
        <v>9.4540000000000006</v>
      </c>
      <c r="F2214" s="2">
        <v>261</v>
      </c>
      <c r="G2214" s="2">
        <v>2675.5</v>
      </c>
      <c r="H2214" s="15">
        <v>0</v>
      </c>
    </row>
    <row r="2215" spans="1:8" ht="13.5" x14ac:dyDescent="0.25">
      <c r="A2215" s="11"/>
      <c r="B2215" s="10">
        <v>45225</v>
      </c>
      <c r="C2215" s="2">
        <v>10.5</v>
      </c>
      <c r="D2215" s="2">
        <v>9.3059999999999992</v>
      </c>
      <c r="E2215" s="2">
        <v>9.6839999999999993</v>
      </c>
      <c r="F2215" s="2">
        <v>1</v>
      </c>
      <c r="G2215" s="2">
        <v>10.5</v>
      </c>
      <c r="H2215" s="15">
        <v>0</v>
      </c>
    </row>
    <row r="2216" spans="1:8" ht="13.5" x14ac:dyDescent="0.25">
      <c r="A2216" s="11"/>
      <c r="B2216" s="10">
        <v>45226</v>
      </c>
      <c r="C2216" s="2">
        <v>10.5</v>
      </c>
      <c r="D2216" s="2">
        <v>9.3059999999999992</v>
      </c>
      <c r="E2216" s="2">
        <v>9.6839999999999993</v>
      </c>
      <c r="F2216" s="2">
        <v>640</v>
      </c>
      <c r="G2216" s="2">
        <v>6720</v>
      </c>
      <c r="H2216" s="15">
        <v>0</v>
      </c>
    </row>
    <row r="2217" spans="1:8" ht="13.5" x14ac:dyDescent="0.25">
      <c r="A2217" s="11"/>
      <c r="B2217" s="10">
        <v>45229</v>
      </c>
      <c r="C2217" s="2">
        <v>10.5</v>
      </c>
      <c r="D2217" s="2">
        <v>9.3059999999999992</v>
      </c>
      <c r="E2217" s="2">
        <v>9.4209999999999994</v>
      </c>
      <c r="F2217" s="2">
        <v>645</v>
      </c>
      <c r="G2217" s="2">
        <v>6588.3990000000003</v>
      </c>
      <c r="H2217" s="15">
        <v>0</v>
      </c>
    </row>
    <row r="2218" spans="1:8" ht="13.5" x14ac:dyDescent="0.25">
      <c r="A2218" s="11"/>
      <c r="B2218" s="10">
        <v>45230</v>
      </c>
      <c r="C2218" s="2">
        <v>10.5</v>
      </c>
      <c r="D2218" s="2">
        <v>9.3059999999999992</v>
      </c>
      <c r="E2218" s="2">
        <v>0</v>
      </c>
      <c r="F2218" s="2">
        <v>0</v>
      </c>
      <c r="G2218" s="2">
        <v>0</v>
      </c>
      <c r="H2218" s="15">
        <v>0</v>
      </c>
    </row>
    <row r="2219" spans="1:8" ht="13.5" x14ac:dyDescent="0.25">
      <c r="A2219" s="11"/>
      <c r="B2219" s="10">
        <v>45231</v>
      </c>
      <c r="C2219" s="2">
        <v>10.199999999999999</v>
      </c>
      <c r="D2219" s="2">
        <v>9.0399999999999991</v>
      </c>
      <c r="E2219" s="2">
        <v>9.42</v>
      </c>
      <c r="F2219" s="2">
        <v>44</v>
      </c>
      <c r="G2219" s="2">
        <v>449.399</v>
      </c>
      <c r="H2219" s="15">
        <v>-2.8583709434773268E-2</v>
      </c>
    </row>
    <row r="2220" spans="1:8" ht="13.5" x14ac:dyDescent="0.25">
      <c r="A2220" s="11"/>
      <c r="B2220" s="10">
        <v>45232</v>
      </c>
      <c r="C2220" s="2">
        <v>10.199999999999999</v>
      </c>
      <c r="D2220" s="2">
        <v>9.0399999999999991</v>
      </c>
      <c r="E2220" s="2">
        <v>0</v>
      </c>
      <c r="F2220" s="2">
        <v>0</v>
      </c>
      <c r="G2220" s="2">
        <v>0</v>
      </c>
      <c r="H2220" s="15">
        <v>0</v>
      </c>
    </row>
    <row r="2221" spans="1:8" ht="13.5" x14ac:dyDescent="0.25">
      <c r="A2221" s="11"/>
      <c r="B2221" s="10">
        <v>45233</v>
      </c>
      <c r="C2221" s="2">
        <v>10.5</v>
      </c>
      <c r="D2221" s="2">
        <v>9.3059999999999992</v>
      </c>
      <c r="E2221" s="2">
        <v>9.4990000000000006</v>
      </c>
      <c r="F2221" s="2">
        <v>1174</v>
      </c>
      <c r="G2221" s="2">
        <v>12092.2</v>
      </c>
      <c r="H2221" s="15">
        <v>2.9424778761061952E-2</v>
      </c>
    </row>
    <row r="2222" spans="1:8" ht="13.5" x14ac:dyDescent="0.25">
      <c r="A2222" s="11"/>
      <c r="B2222" s="10">
        <v>45236</v>
      </c>
      <c r="C2222" s="2">
        <v>10.5</v>
      </c>
      <c r="D2222" s="2">
        <v>9.3059999999999992</v>
      </c>
      <c r="E2222" s="2">
        <v>9.5</v>
      </c>
      <c r="F2222" s="2">
        <v>4489</v>
      </c>
      <c r="G2222" s="2">
        <v>46241.699000000001</v>
      </c>
      <c r="H2222" s="15">
        <v>0</v>
      </c>
    </row>
    <row r="2223" spans="1:8" ht="13.5" x14ac:dyDescent="0.25">
      <c r="A2223" s="11"/>
      <c r="B2223" s="10">
        <v>45237</v>
      </c>
      <c r="C2223" s="2">
        <v>10.3</v>
      </c>
      <c r="D2223" s="2">
        <v>9.1289999999999996</v>
      </c>
      <c r="E2223" s="2">
        <v>0</v>
      </c>
      <c r="F2223" s="2">
        <v>0</v>
      </c>
      <c r="G2223" s="2">
        <v>0</v>
      </c>
      <c r="H2223" s="15">
        <v>-1.9019987105093446E-2</v>
      </c>
    </row>
    <row r="2224" spans="1:8" ht="13.5" x14ac:dyDescent="0.25">
      <c r="A2224" s="11"/>
      <c r="B2224" s="10">
        <v>45238</v>
      </c>
      <c r="C2224" s="2">
        <v>10.9</v>
      </c>
      <c r="D2224" s="2">
        <v>9.66</v>
      </c>
      <c r="E2224" s="2">
        <v>0</v>
      </c>
      <c r="F2224" s="2">
        <v>0</v>
      </c>
      <c r="G2224" s="2">
        <v>0</v>
      </c>
      <c r="H2224" s="15">
        <v>5.8166283273085838E-2</v>
      </c>
    </row>
    <row r="2225" spans="1:8" ht="13.5" x14ac:dyDescent="0.25">
      <c r="A2225" s="11"/>
      <c r="B2225" s="10">
        <v>45239</v>
      </c>
      <c r="C2225" s="2">
        <v>10.9</v>
      </c>
      <c r="D2225" s="2">
        <v>9.66</v>
      </c>
      <c r="E2225" s="2">
        <v>10.053000000000001</v>
      </c>
      <c r="F2225" s="2">
        <v>12</v>
      </c>
      <c r="G2225" s="2">
        <v>130.80000000000001</v>
      </c>
      <c r="H2225" s="15">
        <v>0</v>
      </c>
    </row>
    <row r="2226" spans="1:8" ht="13.5" x14ac:dyDescent="0.25">
      <c r="A2226" s="11"/>
      <c r="B2226" s="10">
        <v>45240</v>
      </c>
      <c r="C2226" s="2">
        <v>10.9</v>
      </c>
      <c r="D2226" s="2">
        <v>9.66</v>
      </c>
      <c r="E2226" s="2">
        <v>10.053000000000001</v>
      </c>
      <c r="F2226" s="2">
        <v>67</v>
      </c>
      <c r="G2226" s="2">
        <v>730.29899999999998</v>
      </c>
      <c r="H2226" s="15">
        <v>0</v>
      </c>
    </row>
    <row r="2227" spans="1:8" ht="13.5" x14ac:dyDescent="0.25">
      <c r="A2227" s="11"/>
      <c r="B2227" s="10">
        <v>45243</v>
      </c>
      <c r="C2227" s="2">
        <v>10.9</v>
      </c>
      <c r="D2227" s="2">
        <v>9.66</v>
      </c>
      <c r="E2227" s="2">
        <v>10.606</v>
      </c>
      <c r="F2227" s="2">
        <v>1</v>
      </c>
      <c r="G2227" s="2">
        <v>11.5</v>
      </c>
      <c r="H2227" s="15">
        <v>0</v>
      </c>
    </row>
    <row r="2228" spans="1:8" ht="13.5" x14ac:dyDescent="0.25">
      <c r="A2228" s="11"/>
      <c r="B2228" s="10">
        <v>45244</v>
      </c>
      <c r="C2228" s="2">
        <v>10.9</v>
      </c>
      <c r="D2228" s="2">
        <v>9.66</v>
      </c>
      <c r="E2228" s="2">
        <v>0</v>
      </c>
      <c r="F2228" s="2">
        <v>0</v>
      </c>
      <c r="G2228" s="2">
        <v>0</v>
      </c>
      <c r="H2228" s="15">
        <v>0</v>
      </c>
    </row>
    <row r="2229" spans="1:8" ht="13.5" x14ac:dyDescent="0.25">
      <c r="A2229" s="11"/>
      <c r="B2229" s="10">
        <v>45245</v>
      </c>
      <c r="C2229" s="2">
        <v>11.5</v>
      </c>
      <c r="D2229" s="2">
        <v>10.192</v>
      </c>
      <c r="E2229" s="2">
        <v>10.606</v>
      </c>
      <c r="F2229" s="2">
        <v>60</v>
      </c>
      <c r="G2229" s="2">
        <v>690</v>
      </c>
      <c r="H2229" s="15">
        <v>5.5072463768115941E-2</v>
      </c>
    </row>
    <row r="2230" spans="1:8" ht="13.5" x14ac:dyDescent="0.25">
      <c r="A2230" s="11"/>
      <c r="B2230" s="10">
        <v>45246</v>
      </c>
      <c r="C2230" s="2">
        <v>11.5</v>
      </c>
      <c r="D2230" s="2">
        <v>10.192</v>
      </c>
      <c r="E2230" s="2">
        <v>10.555</v>
      </c>
      <c r="F2230" s="2">
        <v>11</v>
      </c>
      <c r="G2230" s="2">
        <v>125.9</v>
      </c>
      <c r="H2230" s="15">
        <v>0</v>
      </c>
    </row>
    <row r="2231" spans="1:8" ht="13.5" x14ac:dyDescent="0.25">
      <c r="A2231" s="11"/>
      <c r="B2231" s="10">
        <v>45247</v>
      </c>
      <c r="C2231" s="2">
        <v>11.5</v>
      </c>
      <c r="D2231" s="2">
        <v>10.192</v>
      </c>
      <c r="E2231" s="2">
        <v>0</v>
      </c>
      <c r="F2231" s="2">
        <v>0</v>
      </c>
      <c r="G2231" s="2">
        <v>0</v>
      </c>
      <c r="H2231" s="15">
        <v>0</v>
      </c>
    </row>
    <row r="2232" spans="1:8" ht="13.5" x14ac:dyDescent="0.25">
      <c r="A2232" s="11"/>
      <c r="B2232" s="10">
        <v>45250</v>
      </c>
      <c r="C2232" s="2">
        <v>12</v>
      </c>
      <c r="D2232" s="2">
        <v>10.635</v>
      </c>
      <c r="E2232" s="2">
        <v>0</v>
      </c>
      <c r="F2232" s="2">
        <v>0</v>
      </c>
      <c r="G2232" s="2">
        <v>0</v>
      </c>
      <c r="H2232" s="15">
        <v>4.346546310832021E-2</v>
      </c>
    </row>
    <row r="2233" spans="1:8" ht="13.5" x14ac:dyDescent="0.25">
      <c r="A2233" s="11"/>
      <c r="B2233" s="10">
        <v>45251</v>
      </c>
      <c r="C2233" s="2">
        <v>12</v>
      </c>
      <c r="D2233" s="2">
        <v>10.635</v>
      </c>
      <c r="E2233" s="2">
        <v>11.03</v>
      </c>
      <c r="F2233" s="2">
        <v>333</v>
      </c>
      <c r="G2233" s="2">
        <v>3982.6790000000001</v>
      </c>
      <c r="H2233" s="15">
        <v>0</v>
      </c>
    </row>
    <row r="2234" spans="1:8" ht="13.5" x14ac:dyDescent="0.25">
      <c r="A2234" s="11"/>
      <c r="B2234" s="10">
        <v>45252</v>
      </c>
      <c r="C2234" s="2">
        <v>12</v>
      </c>
      <c r="D2234" s="2">
        <v>10.635</v>
      </c>
      <c r="E2234" s="2">
        <v>11.015000000000001</v>
      </c>
      <c r="F2234" s="2">
        <v>480</v>
      </c>
      <c r="G2234" s="2">
        <v>5733</v>
      </c>
      <c r="H2234" s="15">
        <v>0</v>
      </c>
    </row>
    <row r="2235" spans="1:8" ht="13.5" x14ac:dyDescent="0.25">
      <c r="A2235" s="11"/>
      <c r="B2235" s="10">
        <v>45253</v>
      </c>
      <c r="C2235" s="2">
        <v>11.96</v>
      </c>
      <c r="D2235" s="2">
        <v>10.6</v>
      </c>
      <c r="E2235" s="2">
        <v>10.337999999999999</v>
      </c>
      <c r="F2235" s="2">
        <v>38</v>
      </c>
      <c r="G2235" s="2">
        <v>425.92899999999997</v>
      </c>
      <c r="H2235" s="15">
        <v>-3.2910202162670563E-3</v>
      </c>
    </row>
    <row r="2236" spans="1:8" ht="13.5" x14ac:dyDescent="0.25">
      <c r="A2236" s="11"/>
      <c r="B2236" s="10">
        <v>45254</v>
      </c>
      <c r="C2236" s="2">
        <v>11.9</v>
      </c>
      <c r="D2236" s="2">
        <v>10.547000000000001</v>
      </c>
      <c r="E2236" s="2">
        <v>0</v>
      </c>
      <c r="F2236" s="2">
        <v>0</v>
      </c>
      <c r="G2236" s="2">
        <v>0</v>
      </c>
      <c r="H2236" s="15">
        <v>-4.9999999999999108E-3</v>
      </c>
    </row>
    <row r="2237" spans="1:8" ht="13.5" x14ac:dyDescent="0.25">
      <c r="A2237" s="11"/>
      <c r="B2237" s="10">
        <v>45257</v>
      </c>
      <c r="C2237" s="2">
        <v>11.9</v>
      </c>
      <c r="D2237" s="2">
        <v>10.547000000000001</v>
      </c>
      <c r="E2237" s="2">
        <v>0</v>
      </c>
      <c r="F2237" s="2">
        <v>0</v>
      </c>
      <c r="G2237" s="2">
        <v>0</v>
      </c>
      <c r="H2237" s="15">
        <v>0</v>
      </c>
    </row>
    <row r="2238" spans="1:8" ht="13.5" x14ac:dyDescent="0.25">
      <c r="A2238" s="11"/>
      <c r="B2238" s="10">
        <v>45258</v>
      </c>
      <c r="C2238" s="2">
        <v>11.9</v>
      </c>
      <c r="D2238" s="2">
        <v>10.547000000000001</v>
      </c>
      <c r="E2238" s="2">
        <v>10.945</v>
      </c>
      <c r="F2238" s="2">
        <v>999</v>
      </c>
      <c r="G2238" s="2">
        <v>11856.589</v>
      </c>
      <c r="H2238" s="15">
        <v>0</v>
      </c>
    </row>
    <row r="2239" spans="1:8" ht="13.5" x14ac:dyDescent="0.25">
      <c r="A2239" s="11"/>
      <c r="B2239" s="10">
        <v>45259</v>
      </c>
      <c r="C2239" s="2">
        <v>11.9</v>
      </c>
      <c r="D2239" s="2">
        <v>10.547000000000001</v>
      </c>
      <c r="E2239" s="2">
        <v>10.882999999999999</v>
      </c>
      <c r="F2239" s="2">
        <v>50</v>
      </c>
      <c r="G2239" s="2">
        <v>590</v>
      </c>
      <c r="H2239" s="15">
        <v>0</v>
      </c>
    </row>
    <row r="2240" spans="1:8" ht="13.5" x14ac:dyDescent="0.25">
      <c r="A2240" s="11"/>
      <c r="B2240" s="10">
        <v>45260</v>
      </c>
      <c r="C2240" s="2">
        <v>11.87</v>
      </c>
      <c r="D2240" s="2">
        <v>10.52</v>
      </c>
      <c r="E2240" s="2">
        <v>10.954000000000001</v>
      </c>
      <c r="F2240" s="2">
        <v>141</v>
      </c>
      <c r="G2240" s="2">
        <v>1674.6089999999999</v>
      </c>
      <c r="H2240" s="15">
        <v>-2.5599696596189459E-3</v>
      </c>
    </row>
    <row r="2241" spans="1:8" ht="13.5" x14ac:dyDescent="0.25">
      <c r="A2241" s="11"/>
      <c r="B2241" s="10">
        <v>45261</v>
      </c>
      <c r="C2241" s="2">
        <v>11.8</v>
      </c>
      <c r="D2241" s="2">
        <v>10.458</v>
      </c>
      <c r="E2241" s="2">
        <v>11.058</v>
      </c>
      <c r="F2241" s="2">
        <v>503</v>
      </c>
      <c r="G2241" s="2">
        <v>6030.99</v>
      </c>
      <c r="H2241" s="15">
        <v>-5.8935361216729456E-3</v>
      </c>
    </row>
    <row r="2242" spans="1:8" ht="13.5" x14ac:dyDescent="0.25">
      <c r="A2242" s="11"/>
      <c r="B2242" s="10">
        <v>45264</v>
      </c>
      <c r="C2242" s="2">
        <v>12.1</v>
      </c>
      <c r="D2242" s="2">
        <v>10.724</v>
      </c>
      <c r="E2242" s="2">
        <v>0</v>
      </c>
      <c r="F2242" s="2">
        <v>0</v>
      </c>
      <c r="G2242" s="2">
        <v>0</v>
      </c>
      <c r="H2242" s="15">
        <v>2.5435073627844713E-2</v>
      </c>
    </row>
    <row r="2243" spans="1:8" ht="13.5" x14ac:dyDescent="0.25">
      <c r="A2243" s="11"/>
      <c r="B2243" s="10">
        <v>45265</v>
      </c>
      <c r="C2243" s="2">
        <v>12</v>
      </c>
      <c r="D2243" s="2">
        <v>10.635</v>
      </c>
      <c r="E2243" s="2">
        <v>10.423</v>
      </c>
      <c r="F2243" s="2">
        <v>124</v>
      </c>
      <c r="G2243" s="2">
        <v>1401.5</v>
      </c>
      <c r="H2243" s="15">
        <v>-8.299142111152593E-3</v>
      </c>
    </row>
    <row r="2244" spans="1:8" ht="13.5" x14ac:dyDescent="0.25">
      <c r="A2244" s="11"/>
      <c r="B2244" s="10">
        <v>45266</v>
      </c>
      <c r="C2244" s="2">
        <v>12</v>
      </c>
      <c r="D2244" s="2">
        <v>10.635</v>
      </c>
      <c r="E2244" s="2">
        <v>10.975</v>
      </c>
      <c r="F2244" s="2">
        <v>1</v>
      </c>
      <c r="G2244" s="2">
        <v>11.898999999999999</v>
      </c>
      <c r="H2244" s="15">
        <v>0</v>
      </c>
    </row>
    <row r="2245" spans="1:8" ht="13.5" x14ac:dyDescent="0.25">
      <c r="A2245" s="11"/>
      <c r="B2245" s="10">
        <v>45267</v>
      </c>
      <c r="C2245" s="2">
        <v>11.9</v>
      </c>
      <c r="D2245" s="2">
        <v>10.547000000000001</v>
      </c>
      <c r="E2245" s="2">
        <v>10.975</v>
      </c>
      <c r="F2245" s="2">
        <v>1</v>
      </c>
      <c r="G2245" s="2">
        <v>11.898999999999999</v>
      </c>
      <c r="H2245" s="15">
        <v>-8.2745651151856312E-3</v>
      </c>
    </row>
    <row r="2246" spans="1:8" ht="13.5" x14ac:dyDescent="0.25">
      <c r="A2246" s="11"/>
      <c r="B2246" s="10">
        <v>45268</v>
      </c>
      <c r="C2246" s="2">
        <v>11.9</v>
      </c>
      <c r="D2246" s="2">
        <v>10.547000000000001</v>
      </c>
      <c r="E2246" s="2">
        <v>11.061</v>
      </c>
      <c r="F2246" s="2">
        <v>6002</v>
      </c>
      <c r="G2246" s="2">
        <v>71984.202999999994</v>
      </c>
      <c r="H2246" s="15">
        <v>0</v>
      </c>
    </row>
    <row r="2247" spans="1:8" ht="13.5" x14ac:dyDescent="0.25">
      <c r="A2247" s="11"/>
      <c r="B2247" s="10">
        <v>45271</v>
      </c>
      <c r="C2247" s="2">
        <v>11.9</v>
      </c>
      <c r="D2247" s="2">
        <v>10.547000000000001</v>
      </c>
      <c r="E2247" s="2">
        <v>11.067</v>
      </c>
      <c r="F2247" s="2">
        <v>500</v>
      </c>
      <c r="G2247" s="2">
        <v>6000</v>
      </c>
      <c r="H2247" s="15">
        <v>0</v>
      </c>
    </row>
    <row r="2248" spans="1:8" ht="13.5" x14ac:dyDescent="0.25">
      <c r="A2248" s="11"/>
      <c r="B2248" s="10">
        <v>45272</v>
      </c>
      <c r="C2248" s="2">
        <v>12</v>
      </c>
      <c r="D2248" s="2">
        <v>10.635</v>
      </c>
      <c r="E2248" s="2">
        <v>11.067</v>
      </c>
      <c r="F2248" s="2">
        <v>500</v>
      </c>
      <c r="G2248" s="2">
        <v>6000</v>
      </c>
      <c r="H2248" s="15">
        <v>8.3436048165354305E-3</v>
      </c>
    </row>
    <row r="2249" spans="1:8" ht="13.5" x14ac:dyDescent="0.25">
      <c r="A2249" s="11"/>
      <c r="B2249" s="10">
        <v>45273</v>
      </c>
      <c r="C2249" s="2">
        <v>12</v>
      </c>
      <c r="D2249" s="2">
        <v>10.635</v>
      </c>
      <c r="E2249" s="2">
        <v>11.067</v>
      </c>
      <c r="F2249" s="2">
        <v>1000</v>
      </c>
      <c r="G2249" s="2">
        <v>12000</v>
      </c>
      <c r="H2249" s="15">
        <v>0</v>
      </c>
    </row>
    <row r="2250" spans="1:8" ht="13.5" x14ac:dyDescent="0.25">
      <c r="A2250" s="11"/>
      <c r="B2250" s="10">
        <v>45274</v>
      </c>
      <c r="C2250" s="2">
        <v>12</v>
      </c>
      <c r="D2250" s="2">
        <v>10.635</v>
      </c>
      <c r="E2250" s="2">
        <v>0</v>
      </c>
      <c r="F2250" s="2">
        <v>0</v>
      </c>
      <c r="G2250" s="2">
        <v>0</v>
      </c>
      <c r="H2250" s="15">
        <v>0</v>
      </c>
    </row>
    <row r="2251" spans="1:8" ht="13.5" x14ac:dyDescent="0.25">
      <c r="A2251" s="11"/>
      <c r="B2251" s="10">
        <v>45275</v>
      </c>
      <c r="C2251" s="2">
        <v>12</v>
      </c>
      <c r="D2251" s="2">
        <v>10.635</v>
      </c>
      <c r="E2251" s="2">
        <v>10.566000000000001</v>
      </c>
      <c r="F2251" s="2">
        <v>265</v>
      </c>
      <c r="G2251" s="2">
        <v>3036</v>
      </c>
      <c r="H2251" s="15">
        <v>0</v>
      </c>
    </row>
    <row r="2252" spans="1:8" ht="13.5" x14ac:dyDescent="0.25">
      <c r="A2252" s="11"/>
      <c r="B2252" s="10">
        <v>45278</v>
      </c>
      <c r="C2252" s="2">
        <v>12</v>
      </c>
      <c r="D2252" s="2">
        <v>10.635</v>
      </c>
      <c r="E2252" s="2">
        <v>10.754</v>
      </c>
      <c r="F2252" s="2">
        <v>26089</v>
      </c>
      <c r="G2252" s="2">
        <v>304216.68699999998</v>
      </c>
      <c r="H2252" s="15">
        <v>0</v>
      </c>
    </row>
    <row r="2253" spans="1:8" ht="13.5" x14ac:dyDescent="0.25">
      <c r="A2253" s="11"/>
      <c r="B2253" s="10">
        <v>45279</v>
      </c>
      <c r="C2253" s="2">
        <v>11.4</v>
      </c>
      <c r="D2253" s="2">
        <v>10.103</v>
      </c>
      <c r="E2253" s="2">
        <v>11.03</v>
      </c>
      <c r="F2253" s="2">
        <v>10</v>
      </c>
      <c r="G2253" s="2">
        <v>119.599</v>
      </c>
      <c r="H2253" s="15">
        <v>-5.0023507287259052E-2</v>
      </c>
    </row>
    <row r="2254" spans="1:8" ht="13.5" x14ac:dyDescent="0.25">
      <c r="A2254" s="11"/>
      <c r="B2254" s="10">
        <v>45280</v>
      </c>
      <c r="C2254" s="2">
        <v>11.57</v>
      </c>
      <c r="D2254" s="2">
        <v>10.254</v>
      </c>
      <c r="E2254" s="2">
        <v>10.882999999999999</v>
      </c>
      <c r="F2254" s="2">
        <v>106</v>
      </c>
      <c r="G2254" s="2">
        <v>1250.8</v>
      </c>
      <c r="H2254" s="15">
        <v>1.4946055627041453E-2</v>
      </c>
    </row>
    <row r="2255" spans="1:8" ht="13.5" x14ac:dyDescent="0.25">
      <c r="A2255" s="11"/>
      <c r="B2255" s="10">
        <v>45281</v>
      </c>
      <c r="C2255" s="2">
        <v>11.96</v>
      </c>
      <c r="D2255" s="2">
        <v>10.6</v>
      </c>
      <c r="E2255" s="2">
        <v>11.025</v>
      </c>
      <c r="F2255" s="2">
        <v>1059</v>
      </c>
      <c r="G2255" s="2">
        <v>12659.058999999999</v>
      </c>
      <c r="H2255" s="15">
        <v>3.3742929588453298E-2</v>
      </c>
    </row>
    <row r="2256" spans="1:8" ht="13.5" x14ac:dyDescent="0.25">
      <c r="A2256" s="11"/>
      <c r="B2256" s="10">
        <v>45282</v>
      </c>
      <c r="C2256" s="2">
        <v>11.8</v>
      </c>
      <c r="D2256" s="2">
        <v>10.458</v>
      </c>
      <c r="E2256" s="2">
        <v>0</v>
      </c>
      <c r="F2256" s="2">
        <v>0</v>
      </c>
      <c r="G2256" s="2">
        <v>0</v>
      </c>
      <c r="H2256" s="15">
        <v>-1.3396226415094289E-2</v>
      </c>
    </row>
    <row r="2257" spans="1:8" ht="13.5" x14ac:dyDescent="0.25">
      <c r="A2257" s="11"/>
      <c r="B2257" s="10">
        <v>45285</v>
      </c>
      <c r="C2257" s="2">
        <v>11.94</v>
      </c>
      <c r="D2257" s="2">
        <v>10.582000000000001</v>
      </c>
      <c r="E2257" s="2">
        <v>11.026</v>
      </c>
      <c r="F2257" s="2">
        <v>4309</v>
      </c>
      <c r="G2257" s="2">
        <v>51512.55</v>
      </c>
      <c r="H2257" s="15">
        <v>1.1856951615987814E-2</v>
      </c>
    </row>
    <row r="2258" spans="1:8" ht="13.5" x14ac:dyDescent="0.25">
      <c r="A2258" s="11"/>
      <c r="B2258" s="10">
        <v>45286</v>
      </c>
      <c r="C2258" s="2">
        <v>11.94</v>
      </c>
      <c r="D2258" s="2">
        <v>10.582000000000001</v>
      </c>
      <c r="E2258" s="2">
        <v>11.021000000000001</v>
      </c>
      <c r="F2258" s="2">
        <v>401</v>
      </c>
      <c r="G2258" s="2">
        <v>4791.95</v>
      </c>
      <c r="H2258" s="15">
        <v>0</v>
      </c>
    </row>
    <row r="2259" spans="1:8" ht="13.5" x14ac:dyDescent="0.25">
      <c r="A2259" s="11"/>
      <c r="B2259" s="10">
        <v>45287</v>
      </c>
      <c r="C2259" s="2">
        <v>11.95</v>
      </c>
      <c r="D2259" s="2">
        <v>10.590999999999999</v>
      </c>
      <c r="E2259" s="2">
        <v>11.021000000000001</v>
      </c>
      <c r="F2259" s="2">
        <v>1200</v>
      </c>
      <c r="G2259" s="2">
        <v>14340</v>
      </c>
      <c r="H2259" s="15">
        <v>8.505008505007148E-4</v>
      </c>
    </row>
    <row r="2260" spans="1:8" ht="13.5" x14ac:dyDescent="0.25">
      <c r="A2260" s="11"/>
      <c r="B2260" s="10">
        <v>45288</v>
      </c>
      <c r="C2260" s="2">
        <v>11.95</v>
      </c>
      <c r="D2260" s="2">
        <v>10.590999999999999</v>
      </c>
      <c r="E2260" s="2">
        <v>0</v>
      </c>
      <c r="F2260" s="2">
        <v>0</v>
      </c>
      <c r="G2260" s="2">
        <v>0</v>
      </c>
      <c r="H2260" s="15">
        <v>0</v>
      </c>
    </row>
    <row r="2261" spans="1:8" ht="13.5" x14ac:dyDescent="0.25">
      <c r="A2261" s="11"/>
      <c r="B2261" s="10">
        <v>45289</v>
      </c>
      <c r="C2261" s="2">
        <v>11.95</v>
      </c>
      <c r="D2261" s="2">
        <v>10.590999999999999</v>
      </c>
      <c r="E2261" s="2">
        <v>10.772</v>
      </c>
      <c r="F2261" s="2">
        <v>5000</v>
      </c>
      <c r="G2261" s="2">
        <v>58400</v>
      </c>
      <c r="H2261" s="15">
        <v>0</v>
      </c>
    </row>
    <row r="2262" spans="1:8" ht="13.5" x14ac:dyDescent="0.25">
      <c r="A2262" s="11"/>
      <c r="B2262" s="10">
        <v>45293</v>
      </c>
      <c r="C2262" s="2">
        <v>11.95</v>
      </c>
      <c r="D2262" s="2">
        <v>10.590999999999999</v>
      </c>
      <c r="E2262" s="2">
        <v>10.772</v>
      </c>
      <c r="F2262" s="2">
        <v>4700</v>
      </c>
      <c r="G2262" s="2">
        <v>54896</v>
      </c>
      <c r="H2262" s="15">
        <v>0</v>
      </c>
    </row>
    <row r="2263" spans="1:8" ht="13.5" x14ac:dyDescent="0.25">
      <c r="A2263" s="11"/>
      <c r="B2263" s="10">
        <v>45294</v>
      </c>
      <c r="C2263" s="2">
        <v>11.68</v>
      </c>
      <c r="D2263" s="2">
        <v>10.352</v>
      </c>
      <c r="E2263" s="2">
        <v>0</v>
      </c>
      <c r="F2263" s="2">
        <v>0</v>
      </c>
      <c r="G2263" s="2">
        <v>0</v>
      </c>
      <c r="H2263" s="15">
        <v>-2.2566329902747522E-2</v>
      </c>
    </row>
    <row r="2264" spans="1:8" ht="13.5" x14ac:dyDescent="0.25">
      <c r="A2264" s="11"/>
      <c r="B2264" s="10">
        <v>45295</v>
      </c>
      <c r="C2264" s="2">
        <v>11.68</v>
      </c>
      <c r="D2264" s="2">
        <v>10.352</v>
      </c>
      <c r="E2264" s="2">
        <v>10.606</v>
      </c>
      <c r="F2264" s="2">
        <v>213</v>
      </c>
      <c r="G2264" s="2">
        <v>2449.5</v>
      </c>
      <c r="H2264" s="15">
        <v>0</v>
      </c>
    </row>
    <row r="2265" spans="1:8" ht="13.5" x14ac:dyDescent="0.25">
      <c r="A2265" s="11"/>
      <c r="B2265" s="10">
        <v>45296</v>
      </c>
      <c r="C2265" s="2">
        <v>11.68</v>
      </c>
      <c r="D2265" s="2">
        <v>10.352</v>
      </c>
      <c r="E2265" s="2">
        <v>0</v>
      </c>
      <c r="F2265" s="2">
        <v>0</v>
      </c>
      <c r="G2265" s="2">
        <v>0</v>
      </c>
      <c r="H2265" s="15">
        <v>0</v>
      </c>
    </row>
    <row r="2266" spans="1:8" ht="13.5" x14ac:dyDescent="0.25">
      <c r="A2266" s="11"/>
      <c r="B2266" s="10">
        <v>45299</v>
      </c>
      <c r="C2266" s="2">
        <v>11.5</v>
      </c>
      <c r="D2266" s="2">
        <v>10.192</v>
      </c>
      <c r="E2266" s="2">
        <v>10.606</v>
      </c>
      <c r="F2266" s="2">
        <v>150</v>
      </c>
      <c r="G2266" s="2">
        <v>1725</v>
      </c>
      <c r="H2266" s="15">
        <v>-1.5455950540958283E-2</v>
      </c>
    </row>
    <row r="2267" spans="1:8" ht="13.5" x14ac:dyDescent="0.25">
      <c r="A2267" s="11"/>
      <c r="B2267" s="10">
        <v>45300</v>
      </c>
      <c r="C2267" s="2">
        <v>11.5</v>
      </c>
      <c r="D2267" s="2">
        <v>10.192</v>
      </c>
      <c r="E2267" s="2">
        <v>10.571999999999999</v>
      </c>
      <c r="F2267" s="2">
        <v>200</v>
      </c>
      <c r="G2267" s="2">
        <v>2292.61</v>
      </c>
      <c r="H2267" s="15">
        <v>0</v>
      </c>
    </row>
    <row r="2268" spans="1:8" ht="13.5" x14ac:dyDescent="0.25">
      <c r="A2268" s="11"/>
      <c r="B2268" s="10">
        <v>45301</v>
      </c>
      <c r="C2268" s="2">
        <v>11.5</v>
      </c>
      <c r="D2268" s="2">
        <v>10.192</v>
      </c>
      <c r="E2268" s="2">
        <v>0</v>
      </c>
      <c r="F2268" s="2">
        <v>0</v>
      </c>
      <c r="G2268" s="2">
        <v>0</v>
      </c>
      <c r="H2268" s="15">
        <v>0</v>
      </c>
    </row>
    <row r="2269" spans="1:8" ht="13.5" x14ac:dyDescent="0.25">
      <c r="A2269" s="11"/>
      <c r="B2269" s="10">
        <v>45302</v>
      </c>
      <c r="C2269" s="2">
        <v>11.47</v>
      </c>
      <c r="D2269" s="2">
        <v>10.166</v>
      </c>
      <c r="E2269" s="2">
        <v>10.513999999999999</v>
      </c>
      <c r="F2269" s="2">
        <v>773</v>
      </c>
      <c r="G2269" s="2">
        <v>8812.2000000000007</v>
      </c>
      <c r="H2269" s="15">
        <v>-2.5510204081632456E-3</v>
      </c>
    </row>
    <row r="2270" spans="1:8" ht="13.5" x14ac:dyDescent="0.25">
      <c r="A2270" s="11"/>
      <c r="B2270" s="10">
        <v>45303</v>
      </c>
      <c r="C2270" s="2">
        <v>11.47</v>
      </c>
      <c r="D2270" s="2">
        <v>10.166</v>
      </c>
      <c r="E2270" s="2">
        <v>10.348000000000001</v>
      </c>
      <c r="F2270" s="2">
        <v>1890</v>
      </c>
      <c r="G2270" s="2">
        <v>21205.4</v>
      </c>
      <c r="H2270" s="15">
        <v>0</v>
      </c>
    </row>
    <row r="2271" spans="1:8" ht="13.5" x14ac:dyDescent="0.25">
      <c r="A2271" s="11"/>
      <c r="B2271" s="10">
        <v>45306</v>
      </c>
      <c r="C2271" s="2">
        <v>11.4</v>
      </c>
      <c r="D2271" s="2">
        <v>10.103</v>
      </c>
      <c r="E2271" s="2">
        <v>0</v>
      </c>
      <c r="F2271" s="2">
        <v>0</v>
      </c>
      <c r="G2271" s="2">
        <v>0</v>
      </c>
      <c r="H2271" s="15">
        <v>-6.1971276805036996E-3</v>
      </c>
    </row>
    <row r="2272" spans="1:8" ht="13.5" x14ac:dyDescent="0.25">
      <c r="A2272" s="11"/>
      <c r="B2272" s="10">
        <v>45307</v>
      </c>
      <c r="C2272" s="2">
        <v>11.4</v>
      </c>
      <c r="D2272" s="2">
        <v>10.103</v>
      </c>
      <c r="E2272" s="2">
        <v>10.145</v>
      </c>
      <c r="F2272" s="2">
        <v>515</v>
      </c>
      <c r="G2272" s="2">
        <v>5665.1</v>
      </c>
      <c r="H2272" s="15">
        <v>0</v>
      </c>
    </row>
    <row r="2273" spans="1:8" ht="13.5" x14ac:dyDescent="0.25">
      <c r="A2273" s="11"/>
      <c r="B2273" s="10">
        <v>45308</v>
      </c>
      <c r="C2273" s="2">
        <v>11.4</v>
      </c>
      <c r="D2273" s="2">
        <v>10.103</v>
      </c>
      <c r="E2273" s="2">
        <v>0</v>
      </c>
      <c r="F2273" s="2">
        <v>0</v>
      </c>
      <c r="G2273" s="2">
        <v>0</v>
      </c>
      <c r="H2273" s="15">
        <v>0</v>
      </c>
    </row>
    <row r="2274" spans="1:8" ht="13.5" x14ac:dyDescent="0.25">
      <c r="A2274" s="11"/>
      <c r="B2274" s="10">
        <v>45309</v>
      </c>
      <c r="C2274" s="2">
        <v>11.1</v>
      </c>
      <c r="D2274" s="2">
        <v>9.8379999999999992</v>
      </c>
      <c r="E2274" s="2">
        <v>9.8970000000000002</v>
      </c>
      <c r="F2274" s="2">
        <v>116</v>
      </c>
      <c r="G2274" s="2">
        <v>1244.8389999999999</v>
      </c>
      <c r="H2274" s="15">
        <v>-2.6229832722953636E-2</v>
      </c>
    </row>
    <row r="2275" spans="1:8" ht="13.5" x14ac:dyDescent="0.25">
      <c r="A2275" s="11"/>
      <c r="B2275" s="10">
        <v>45310</v>
      </c>
      <c r="C2275" s="2">
        <v>11.1</v>
      </c>
      <c r="D2275" s="2">
        <v>9.8379999999999992</v>
      </c>
      <c r="E2275" s="2">
        <v>9.9049999999999994</v>
      </c>
      <c r="F2275" s="2">
        <v>1788</v>
      </c>
      <c r="G2275" s="2">
        <v>19203.75</v>
      </c>
      <c r="H2275" s="15">
        <v>0</v>
      </c>
    </row>
    <row r="2276" spans="1:8" ht="13.5" x14ac:dyDescent="0.25">
      <c r="A2276" s="11"/>
      <c r="B2276" s="10">
        <v>45313</v>
      </c>
      <c r="C2276" s="2">
        <v>10.74</v>
      </c>
      <c r="D2276" s="2">
        <v>9.5190000000000001</v>
      </c>
      <c r="E2276" s="2">
        <v>9.8870000000000005</v>
      </c>
      <c r="F2276" s="2">
        <v>668</v>
      </c>
      <c r="G2276" s="2">
        <v>7160.9589999999998</v>
      </c>
      <c r="H2276" s="15">
        <v>-3.2425289693026944E-2</v>
      </c>
    </row>
    <row r="2277" spans="1:8" ht="13.5" x14ac:dyDescent="0.25">
      <c r="A2277" s="11"/>
      <c r="B2277" s="10">
        <v>45314</v>
      </c>
      <c r="C2277" s="2">
        <v>10.95</v>
      </c>
      <c r="D2277" s="2">
        <v>9.7050000000000001</v>
      </c>
      <c r="E2277" s="2">
        <v>9.8160000000000007</v>
      </c>
      <c r="F2277" s="2">
        <v>3</v>
      </c>
      <c r="G2277" s="2">
        <v>31.93</v>
      </c>
      <c r="H2277" s="15">
        <v>1.9539867633154736E-2</v>
      </c>
    </row>
    <row r="2278" spans="1:8" ht="13.5" x14ac:dyDescent="0.25">
      <c r="A2278" s="11"/>
      <c r="B2278" s="10">
        <v>45315</v>
      </c>
      <c r="C2278" s="2">
        <v>10.72</v>
      </c>
      <c r="D2278" s="2">
        <v>9.5009999999999994</v>
      </c>
      <c r="E2278" s="2">
        <v>9.8870000000000005</v>
      </c>
      <c r="F2278" s="2">
        <v>1130</v>
      </c>
      <c r="G2278" s="2">
        <v>12113.599</v>
      </c>
      <c r="H2278" s="15">
        <v>-2.1020092735703311E-2</v>
      </c>
    </row>
    <row r="2279" spans="1:8" ht="13.5" x14ac:dyDescent="0.25">
      <c r="A2279" s="11"/>
      <c r="B2279" s="10">
        <v>45316</v>
      </c>
      <c r="C2279" s="2">
        <v>10.73</v>
      </c>
      <c r="D2279" s="2">
        <v>9.51</v>
      </c>
      <c r="E2279" s="2">
        <v>9.8770000000000007</v>
      </c>
      <c r="F2279" s="2">
        <v>1088</v>
      </c>
      <c r="G2279" s="2">
        <v>11652.48</v>
      </c>
      <c r="H2279" s="15">
        <v>9.4726870855702991E-4</v>
      </c>
    </row>
    <row r="2280" spans="1:8" ht="13.5" x14ac:dyDescent="0.25">
      <c r="A2280" s="11"/>
      <c r="B2280" s="10">
        <v>45317</v>
      </c>
      <c r="C2280" s="2">
        <v>10.72</v>
      </c>
      <c r="D2280" s="2">
        <v>9.5009999999999994</v>
      </c>
      <c r="E2280" s="2">
        <v>9.5470000000000006</v>
      </c>
      <c r="F2280" s="2">
        <v>233</v>
      </c>
      <c r="G2280" s="2">
        <v>2411.8989999999999</v>
      </c>
      <c r="H2280" s="15">
        <v>-9.4637223974766997E-4</v>
      </c>
    </row>
    <row r="2281" spans="1:8" ht="13.5" x14ac:dyDescent="0.25">
      <c r="A2281" s="11"/>
      <c r="B2281" s="10">
        <v>45320</v>
      </c>
      <c r="C2281" s="2">
        <v>10.71</v>
      </c>
      <c r="D2281" s="2">
        <v>9.4920000000000009</v>
      </c>
      <c r="E2281" s="2">
        <v>9.5510000000000002</v>
      </c>
      <c r="F2281" s="2">
        <v>93</v>
      </c>
      <c r="G2281" s="2">
        <v>963.15</v>
      </c>
      <c r="H2281" s="15">
        <v>-9.47268708556843E-4</v>
      </c>
    </row>
    <row r="2282" spans="1:8" ht="13.5" x14ac:dyDescent="0.25">
      <c r="A2282" s="11"/>
      <c r="B2282" s="10">
        <v>45321</v>
      </c>
      <c r="C2282" s="2">
        <v>10.35</v>
      </c>
      <c r="D2282" s="2">
        <v>9.173</v>
      </c>
      <c r="E2282" s="2">
        <v>9.51</v>
      </c>
      <c r="F2282" s="2">
        <v>104</v>
      </c>
      <c r="G2282" s="2">
        <v>1072.4000000000001</v>
      </c>
      <c r="H2282" s="15">
        <v>-3.3607248209018205E-2</v>
      </c>
    </row>
    <row r="2283" spans="1:8" ht="13.5" x14ac:dyDescent="0.25">
      <c r="A2283" s="11"/>
      <c r="B2283" s="10">
        <v>45322</v>
      </c>
      <c r="C2283" s="2">
        <v>10.7</v>
      </c>
      <c r="D2283" s="2">
        <v>9.4830000000000005</v>
      </c>
      <c r="E2283" s="2">
        <v>9.7750000000000004</v>
      </c>
      <c r="F2283" s="2">
        <v>1038</v>
      </c>
      <c r="G2283" s="2">
        <v>11002.12</v>
      </c>
      <c r="H2283" s="15">
        <v>3.3794832661070584E-2</v>
      </c>
    </row>
    <row r="2284" spans="1:8" ht="13.5" x14ac:dyDescent="0.25">
      <c r="A2284" s="11"/>
      <c r="B2284" s="10">
        <v>45323</v>
      </c>
      <c r="C2284" s="2">
        <v>10.3</v>
      </c>
      <c r="D2284" s="2">
        <v>9.1289999999999996</v>
      </c>
      <c r="E2284" s="2">
        <v>0</v>
      </c>
      <c r="F2284" s="2">
        <v>0</v>
      </c>
      <c r="G2284" s="2">
        <v>0</v>
      </c>
      <c r="H2284" s="15">
        <v>-3.7329958873774223E-2</v>
      </c>
    </row>
    <row r="2285" spans="1:8" ht="13.5" x14ac:dyDescent="0.25">
      <c r="A2285" s="11"/>
      <c r="B2285" s="10">
        <v>45324</v>
      </c>
      <c r="C2285" s="2">
        <v>10.68</v>
      </c>
      <c r="D2285" s="2">
        <v>9.4649999999999999</v>
      </c>
      <c r="E2285" s="2">
        <v>9.8460000000000001</v>
      </c>
      <c r="F2285" s="2">
        <v>1430</v>
      </c>
      <c r="G2285" s="2">
        <v>15267</v>
      </c>
      <c r="H2285" s="15">
        <v>3.6805783766020408E-2</v>
      </c>
    </row>
    <row r="2286" spans="1:8" ht="13.5" x14ac:dyDescent="0.25">
      <c r="A2286" s="11"/>
      <c r="B2286" s="10">
        <v>45327</v>
      </c>
      <c r="C2286" s="2">
        <v>10.68</v>
      </c>
      <c r="D2286" s="2">
        <v>9.4649999999999999</v>
      </c>
      <c r="E2286" s="2">
        <v>9.7240000000000002</v>
      </c>
      <c r="F2286" s="2">
        <v>1354</v>
      </c>
      <c r="G2286" s="2">
        <v>14275.9</v>
      </c>
      <c r="H2286" s="15">
        <v>0</v>
      </c>
    </row>
    <row r="2287" spans="1:8" ht="13.5" x14ac:dyDescent="0.25">
      <c r="A2287" s="11"/>
      <c r="B2287" s="10">
        <v>45328</v>
      </c>
      <c r="C2287" s="2">
        <v>10.5</v>
      </c>
      <c r="D2287" s="2">
        <v>9.3059999999999992</v>
      </c>
      <c r="E2287" s="2">
        <v>9.9090000000000007</v>
      </c>
      <c r="F2287" s="2">
        <v>622</v>
      </c>
      <c r="G2287" s="2">
        <v>6682.83</v>
      </c>
      <c r="H2287" s="15">
        <v>-1.6798732171156967E-2</v>
      </c>
    </row>
    <row r="2288" spans="1:8" ht="13.5" x14ac:dyDescent="0.25">
      <c r="A2288" s="11"/>
      <c r="B2288" s="10">
        <v>45329</v>
      </c>
      <c r="C2288" s="2">
        <v>10.7</v>
      </c>
      <c r="D2288" s="2">
        <v>9.4830000000000005</v>
      </c>
      <c r="E2288" s="2">
        <v>0</v>
      </c>
      <c r="F2288" s="2">
        <v>0</v>
      </c>
      <c r="G2288" s="2">
        <v>0</v>
      </c>
      <c r="H2288" s="15">
        <v>1.9019987105093637E-2</v>
      </c>
    </row>
    <row r="2289" spans="1:8" ht="13.5" x14ac:dyDescent="0.25">
      <c r="A2289" s="11"/>
      <c r="B2289" s="10">
        <v>45330</v>
      </c>
      <c r="C2289" s="2">
        <v>10.8</v>
      </c>
      <c r="D2289" s="2">
        <v>9.5719999999999992</v>
      </c>
      <c r="E2289" s="2">
        <v>9.6839999999999993</v>
      </c>
      <c r="F2289" s="2">
        <v>315</v>
      </c>
      <c r="G2289" s="2">
        <v>3307.5</v>
      </c>
      <c r="H2289" s="15">
        <v>9.3852156490560612E-3</v>
      </c>
    </row>
    <row r="2290" spans="1:8" ht="13.5" x14ac:dyDescent="0.25">
      <c r="A2290" s="11"/>
      <c r="B2290" s="10">
        <v>45331</v>
      </c>
      <c r="C2290" s="2">
        <v>10.8</v>
      </c>
      <c r="D2290" s="2">
        <v>9.5719999999999992</v>
      </c>
      <c r="E2290" s="2">
        <v>9.7759999999999998</v>
      </c>
      <c r="F2290" s="2">
        <v>13</v>
      </c>
      <c r="G2290" s="2">
        <v>137.80000000000001</v>
      </c>
      <c r="H2290" s="15">
        <v>0</v>
      </c>
    </row>
    <row r="2291" spans="1:8" ht="13.5" x14ac:dyDescent="0.25">
      <c r="A2291" s="11"/>
      <c r="B2291" s="10">
        <v>45334</v>
      </c>
      <c r="C2291" s="2">
        <v>10.5</v>
      </c>
      <c r="D2291" s="2">
        <v>9.3059999999999992</v>
      </c>
      <c r="E2291" s="2">
        <v>0</v>
      </c>
      <c r="F2291" s="2">
        <v>0</v>
      </c>
      <c r="G2291" s="2">
        <v>0</v>
      </c>
      <c r="H2291" s="15">
        <v>-2.7789385708315927E-2</v>
      </c>
    </row>
    <row r="2292" spans="1:8" ht="13.5" x14ac:dyDescent="0.25">
      <c r="A2292" s="11"/>
      <c r="B2292" s="10">
        <v>45335</v>
      </c>
      <c r="C2292" s="2">
        <v>10.6</v>
      </c>
      <c r="D2292" s="2">
        <v>9.3940000000000001</v>
      </c>
      <c r="E2292" s="2">
        <v>9.6950000000000003</v>
      </c>
      <c r="F2292" s="2">
        <v>1339</v>
      </c>
      <c r="G2292" s="2">
        <v>14075.5</v>
      </c>
      <c r="H2292" s="15">
        <v>9.4562647754138154E-3</v>
      </c>
    </row>
    <row r="2293" spans="1:8" ht="13.5" x14ac:dyDescent="0.25">
      <c r="A2293" s="11"/>
      <c r="B2293" s="10">
        <v>45336</v>
      </c>
      <c r="C2293" s="2">
        <v>10.6</v>
      </c>
      <c r="D2293" s="2">
        <v>9.3940000000000001</v>
      </c>
      <c r="E2293" s="2">
        <v>9.7739999999999991</v>
      </c>
      <c r="F2293" s="2">
        <v>3142</v>
      </c>
      <c r="G2293" s="2">
        <v>33299.699000000001</v>
      </c>
      <c r="H2293" s="15">
        <v>0</v>
      </c>
    </row>
    <row r="2294" spans="1:8" ht="13.5" x14ac:dyDescent="0.25">
      <c r="A2294" s="11"/>
      <c r="B2294" s="10">
        <v>45337</v>
      </c>
      <c r="C2294" s="2">
        <v>10.5</v>
      </c>
      <c r="D2294" s="2">
        <v>9.3059999999999992</v>
      </c>
      <c r="E2294" s="2">
        <v>9.7810000000000006</v>
      </c>
      <c r="F2294" s="2">
        <v>21190</v>
      </c>
      <c r="G2294" s="2">
        <v>224727.18700000001</v>
      </c>
      <c r="H2294" s="15">
        <v>-9.3676814988291422E-3</v>
      </c>
    </row>
    <row r="2295" spans="1:8" ht="13.5" x14ac:dyDescent="0.25">
      <c r="A2295" s="11"/>
      <c r="B2295" s="10">
        <v>45338</v>
      </c>
      <c r="C2295" s="2">
        <v>10.6</v>
      </c>
      <c r="D2295" s="2">
        <v>9.3940000000000001</v>
      </c>
      <c r="E2295" s="2">
        <v>9.4619999999999997</v>
      </c>
      <c r="F2295" s="2">
        <v>71765</v>
      </c>
      <c r="G2295" s="2">
        <v>736340.75</v>
      </c>
      <c r="H2295" s="15">
        <v>9.4562647754138154E-3</v>
      </c>
    </row>
    <row r="2296" spans="1:8" ht="13.5" x14ac:dyDescent="0.25">
      <c r="A2296" s="11"/>
      <c r="B2296" s="10">
        <v>45341</v>
      </c>
      <c r="C2296" s="2">
        <v>10.8</v>
      </c>
      <c r="D2296" s="2">
        <v>9.5719999999999992</v>
      </c>
      <c r="E2296" s="2">
        <v>9.7509999999999994</v>
      </c>
      <c r="F2296" s="2">
        <v>1689</v>
      </c>
      <c r="G2296" s="2">
        <v>17857.618999999999</v>
      </c>
      <c r="H2296" s="15">
        <v>1.8948264849904091E-2</v>
      </c>
    </row>
    <row r="2297" spans="1:8" ht="13.5" x14ac:dyDescent="0.25">
      <c r="A2297" s="11"/>
      <c r="B2297" s="10">
        <v>45342</v>
      </c>
      <c r="C2297" s="2">
        <v>10.59</v>
      </c>
      <c r="D2297" s="2">
        <v>9.3859999999999992</v>
      </c>
      <c r="E2297" s="2">
        <v>9.6430000000000007</v>
      </c>
      <c r="F2297" s="2">
        <v>1042</v>
      </c>
      <c r="G2297" s="2">
        <v>10895.299000000001</v>
      </c>
      <c r="H2297" s="15">
        <v>-1.9431675720852481E-2</v>
      </c>
    </row>
    <row r="2298" spans="1:8" ht="13.5" x14ac:dyDescent="0.25">
      <c r="A2298" s="11"/>
      <c r="B2298" s="10">
        <v>45343</v>
      </c>
      <c r="C2298" s="2">
        <v>10.49</v>
      </c>
      <c r="D2298" s="2">
        <v>9.2970000000000006</v>
      </c>
      <c r="E2298" s="2">
        <v>9.6839999999999993</v>
      </c>
      <c r="F2298" s="2">
        <v>31516</v>
      </c>
      <c r="G2298" s="2">
        <v>330918.34299999999</v>
      </c>
      <c r="H2298" s="15">
        <v>-9.4822075431492264E-3</v>
      </c>
    </row>
    <row r="2299" spans="1:8" ht="13.5" x14ac:dyDescent="0.25">
      <c r="A2299" s="11"/>
      <c r="B2299" s="10">
        <v>45344</v>
      </c>
      <c r="C2299" s="2">
        <v>10.73</v>
      </c>
      <c r="D2299" s="2">
        <v>9.51</v>
      </c>
      <c r="E2299" s="2">
        <v>9.6839999999999993</v>
      </c>
      <c r="F2299" s="2">
        <v>935</v>
      </c>
      <c r="G2299" s="2">
        <v>9817.5990000000002</v>
      </c>
      <c r="H2299" s="15">
        <v>2.2910616327847605E-2</v>
      </c>
    </row>
    <row r="2300" spans="1:8" ht="13.5" x14ac:dyDescent="0.25">
      <c r="A2300" s="11"/>
      <c r="B2300" s="10">
        <v>45345</v>
      </c>
      <c r="C2300" s="2">
        <v>10.5</v>
      </c>
      <c r="D2300" s="2">
        <v>9.3059999999999992</v>
      </c>
      <c r="E2300" s="2">
        <v>9.7850000000000001</v>
      </c>
      <c r="F2300" s="2">
        <v>301</v>
      </c>
      <c r="G2300" s="2">
        <v>3193.55</v>
      </c>
      <c r="H2300" s="15">
        <v>-2.1451104100946437E-2</v>
      </c>
    </row>
    <row r="2301" spans="1:8" ht="13.5" x14ac:dyDescent="0.25">
      <c r="A2301" s="11"/>
      <c r="B2301" s="10">
        <v>45348</v>
      </c>
      <c r="C2301" s="2">
        <v>10.5</v>
      </c>
      <c r="D2301" s="2">
        <v>9.3059999999999992</v>
      </c>
      <c r="E2301" s="2">
        <v>9.7799999999999994</v>
      </c>
      <c r="F2301" s="2">
        <v>1110</v>
      </c>
      <c r="G2301" s="2">
        <v>11770.66</v>
      </c>
      <c r="H2301" s="15">
        <v>0</v>
      </c>
    </row>
    <row r="2302" spans="1:8" ht="13.5" x14ac:dyDescent="0.25">
      <c r="A2302" s="11"/>
      <c r="B2302" s="10">
        <v>45349</v>
      </c>
      <c r="C2302" s="2">
        <v>10.75</v>
      </c>
      <c r="D2302" s="2">
        <v>9.5269999999999992</v>
      </c>
      <c r="E2302" s="2">
        <v>0</v>
      </c>
      <c r="F2302" s="2">
        <v>0</v>
      </c>
      <c r="G2302" s="2">
        <v>0</v>
      </c>
      <c r="H2302" s="15">
        <v>2.3748119492800354E-2</v>
      </c>
    </row>
    <row r="2303" spans="1:8" ht="13.5" x14ac:dyDescent="0.25">
      <c r="A2303" s="11"/>
      <c r="B2303" s="10">
        <v>45350</v>
      </c>
      <c r="C2303" s="2">
        <v>10.95</v>
      </c>
      <c r="D2303" s="2">
        <v>9.7050000000000001</v>
      </c>
      <c r="E2303" s="2">
        <v>10.198</v>
      </c>
      <c r="F2303" s="2">
        <v>6740</v>
      </c>
      <c r="G2303" s="2">
        <v>74527.554000000004</v>
      </c>
      <c r="H2303" s="15">
        <v>1.8683740946782917E-2</v>
      </c>
    </row>
    <row r="2304" spans="1:8" ht="13.5" x14ac:dyDescent="0.25">
      <c r="A2304" s="11"/>
      <c r="B2304" s="10">
        <v>45351</v>
      </c>
      <c r="C2304" s="2">
        <v>10.95</v>
      </c>
      <c r="D2304" s="2">
        <v>9.7050000000000001</v>
      </c>
      <c r="E2304" s="2">
        <v>10.477</v>
      </c>
      <c r="F2304" s="2">
        <v>3</v>
      </c>
      <c r="G2304" s="2">
        <v>34.08</v>
      </c>
      <c r="H2304" s="15">
        <v>0</v>
      </c>
    </row>
    <row r="2305" spans="1:8" ht="13.5" x14ac:dyDescent="0.25">
      <c r="A2305" s="11"/>
      <c r="B2305" s="10">
        <v>45352</v>
      </c>
      <c r="C2305" s="2">
        <v>11.1</v>
      </c>
      <c r="D2305" s="2">
        <v>9.8379999999999992</v>
      </c>
      <c r="E2305" s="2">
        <v>10.557</v>
      </c>
      <c r="F2305" s="2">
        <v>705</v>
      </c>
      <c r="G2305" s="2">
        <v>8070.4589999999998</v>
      </c>
      <c r="H2305" s="15">
        <v>1.3704276146316242E-2</v>
      </c>
    </row>
    <row r="2306" spans="1:8" ht="13.5" x14ac:dyDescent="0.25">
      <c r="A2306" s="11"/>
      <c r="B2306" s="10">
        <v>45355</v>
      </c>
      <c r="C2306" s="2">
        <v>11.58</v>
      </c>
      <c r="D2306" s="2">
        <v>10.263</v>
      </c>
      <c r="E2306" s="2">
        <v>10.237</v>
      </c>
      <c r="F2306" s="2">
        <v>7</v>
      </c>
      <c r="G2306" s="2">
        <v>77.698999999999998</v>
      </c>
      <c r="H2306" s="15">
        <v>4.3199837365318232E-2</v>
      </c>
    </row>
    <row r="2307" spans="1:8" ht="13.5" x14ac:dyDescent="0.25">
      <c r="A2307" s="11"/>
      <c r="B2307" s="10">
        <v>45356</v>
      </c>
      <c r="C2307" s="2">
        <v>11.55</v>
      </c>
      <c r="D2307" s="2">
        <v>10.236000000000001</v>
      </c>
      <c r="E2307" s="2">
        <v>10.279</v>
      </c>
      <c r="F2307" s="2">
        <v>5581</v>
      </c>
      <c r="G2307" s="2">
        <v>62201.839</v>
      </c>
      <c r="H2307" s="15">
        <v>-2.6308097047646152E-3</v>
      </c>
    </row>
    <row r="2308" spans="1:8" ht="13.5" x14ac:dyDescent="0.25">
      <c r="A2308" s="11"/>
      <c r="B2308" s="10">
        <v>45357</v>
      </c>
      <c r="C2308" s="2">
        <v>11.1</v>
      </c>
      <c r="D2308" s="2">
        <v>9.8379999999999992</v>
      </c>
      <c r="E2308" s="2">
        <v>10.37</v>
      </c>
      <c r="F2308" s="2">
        <v>3257</v>
      </c>
      <c r="G2308" s="2">
        <v>36621.631999999998</v>
      </c>
      <c r="H2308" s="15">
        <v>-3.8882375928097054E-2</v>
      </c>
    </row>
    <row r="2309" spans="1:8" ht="13.5" x14ac:dyDescent="0.25">
      <c r="A2309" s="11"/>
      <c r="B2309" s="10">
        <v>45358</v>
      </c>
      <c r="C2309" s="2">
        <v>11.14</v>
      </c>
      <c r="D2309" s="2">
        <v>9.8729999999999993</v>
      </c>
      <c r="E2309" s="2">
        <v>0</v>
      </c>
      <c r="F2309" s="2">
        <v>0</v>
      </c>
      <c r="G2309" s="2">
        <v>0</v>
      </c>
      <c r="H2309" s="15">
        <v>3.5576336653791569E-3</v>
      </c>
    </row>
    <row r="2310" spans="1:8" ht="13.5" x14ac:dyDescent="0.25">
      <c r="A2310" s="11"/>
      <c r="B2310" s="10">
        <v>45359</v>
      </c>
      <c r="C2310" s="2">
        <v>11.24</v>
      </c>
      <c r="D2310" s="2">
        <v>9.9619999999999997</v>
      </c>
      <c r="E2310" s="2">
        <v>10.606</v>
      </c>
      <c r="F2310" s="2">
        <v>20</v>
      </c>
      <c r="G2310" s="2">
        <v>230</v>
      </c>
      <c r="H2310" s="15">
        <v>9.014483946115712E-3</v>
      </c>
    </row>
    <row r="2311" spans="1:8" ht="13.5" x14ac:dyDescent="0.25">
      <c r="A2311" s="11"/>
      <c r="B2311" s="10">
        <v>45362</v>
      </c>
      <c r="C2311" s="2">
        <v>11.24</v>
      </c>
      <c r="D2311" s="2">
        <v>9.9619999999999997</v>
      </c>
      <c r="E2311" s="2">
        <v>10.366</v>
      </c>
      <c r="F2311" s="2">
        <v>713</v>
      </c>
      <c r="G2311" s="2">
        <v>8014.12</v>
      </c>
      <c r="H2311" s="15">
        <v>0</v>
      </c>
    </row>
    <row r="2312" spans="1:8" ht="13.5" x14ac:dyDescent="0.25">
      <c r="A2312" s="11"/>
      <c r="B2312" s="10">
        <v>45363</v>
      </c>
      <c r="C2312" s="2">
        <v>11.5</v>
      </c>
      <c r="D2312" s="2">
        <v>10.192</v>
      </c>
      <c r="E2312" s="2">
        <v>10.366</v>
      </c>
      <c r="F2312" s="2">
        <v>92</v>
      </c>
      <c r="G2312" s="2">
        <v>1034.079</v>
      </c>
      <c r="H2312" s="15">
        <v>2.308773338687015E-2</v>
      </c>
    </row>
    <row r="2313" spans="1:8" ht="13.5" x14ac:dyDescent="0.25">
      <c r="A2313" s="11"/>
      <c r="B2313" s="10">
        <v>45364</v>
      </c>
      <c r="C2313" s="2">
        <v>11.24</v>
      </c>
      <c r="D2313" s="2">
        <v>9.9619999999999997</v>
      </c>
      <c r="E2313" s="2">
        <v>10.375</v>
      </c>
      <c r="F2313" s="2">
        <v>2</v>
      </c>
      <c r="G2313" s="2">
        <v>22.5</v>
      </c>
      <c r="H2313" s="15">
        <v>-2.2566718995290464E-2</v>
      </c>
    </row>
    <row r="2314" spans="1:8" ht="13.5" x14ac:dyDescent="0.25">
      <c r="A2314" s="11"/>
      <c r="B2314" s="10">
        <v>45365</v>
      </c>
      <c r="C2314" s="2">
        <v>11.24</v>
      </c>
      <c r="D2314" s="2">
        <v>9.9619999999999997</v>
      </c>
      <c r="E2314" s="2">
        <v>0</v>
      </c>
      <c r="F2314" s="2">
        <v>0</v>
      </c>
      <c r="G2314" s="2">
        <v>0</v>
      </c>
      <c r="H2314" s="15">
        <v>0</v>
      </c>
    </row>
    <row r="2315" spans="1:8" ht="13.5" x14ac:dyDescent="0.25">
      <c r="A2315" s="11"/>
      <c r="B2315" s="10">
        <v>45366</v>
      </c>
      <c r="C2315" s="2">
        <v>11.25</v>
      </c>
      <c r="D2315" s="2">
        <v>9.9710000000000001</v>
      </c>
      <c r="E2315" s="2">
        <v>10.599</v>
      </c>
      <c r="F2315" s="2">
        <v>2167</v>
      </c>
      <c r="G2315" s="2">
        <v>24903.58</v>
      </c>
      <c r="H2315" s="15">
        <v>9.0343304557321234E-4</v>
      </c>
    </row>
    <row r="2316" spans="1:8" ht="13.5" x14ac:dyDescent="0.25">
      <c r="A2316" s="11"/>
      <c r="B2316" s="10">
        <v>45369</v>
      </c>
      <c r="C2316" s="2">
        <v>11.25</v>
      </c>
      <c r="D2316" s="2">
        <v>9.9710000000000001</v>
      </c>
      <c r="E2316" s="2">
        <v>10.526</v>
      </c>
      <c r="F2316" s="2">
        <v>4760</v>
      </c>
      <c r="G2316" s="2">
        <v>54324.928999999996</v>
      </c>
      <c r="H2316" s="15">
        <v>0</v>
      </c>
    </row>
    <row r="2317" spans="1:8" ht="13.5" x14ac:dyDescent="0.25">
      <c r="A2317" s="11"/>
      <c r="B2317" s="10">
        <v>45370</v>
      </c>
      <c r="C2317" s="2">
        <v>11.5</v>
      </c>
      <c r="D2317" s="2">
        <v>10.192</v>
      </c>
      <c r="E2317" s="2">
        <v>10.286</v>
      </c>
      <c r="F2317" s="2">
        <v>290</v>
      </c>
      <c r="G2317" s="2">
        <v>3234.3989999999999</v>
      </c>
      <c r="H2317" s="15">
        <v>2.2164276401564546E-2</v>
      </c>
    </row>
    <row r="2318" spans="1:8" ht="13.5" x14ac:dyDescent="0.25">
      <c r="A2318" s="11"/>
      <c r="B2318" s="10">
        <v>45372</v>
      </c>
      <c r="C2318" s="2">
        <v>11.11</v>
      </c>
      <c r="D2318" s="2">
        <v>9.8460000000000001</v>
      </c>
      <c r="E2318" s="2">
        <v>0</v>
      </c>
      <c r="F2318" s="2">
        <v>0</v>
      </c>
      <c r="G2318" s="2">
        <v>0</v>
      </c>
      <c r="H2318" s="15">
        <v>-3.3948194662480384E-2</v>
      </c>
    </row>
    <row r="2319" spans="1:8" ht="13.5" x14ac:dyDescent="0.25">
      <c r="A2319" s="11"/>
      <c r="B2319" s="10">
        <v>45373</v>
      </c>
      <c r="C2319" s="2">
        <v>11.53</v>
      </c>
      <c r="D2319" s="2">
        <v>10.218999999999999</v>
      </c>
      <c r="E2319" s="2">
        <v>0</v>
      </c>
      <c r="F2319" s="2">
        <v>0</v>
      </c>
      <c r="G2319" s="2">
        <v>0</v>
      </c>
      <c r="H2319" s="15">
        <v>3.7883404428194122E-2</v>
      </c>
    </row>
    <row r="2320" spans="1:8" ht="13.5" x14ac:dyDescent="0.25">
      <c r="A2320" s="11"/>
      <c r="B2320" s="10">
        <v>45376</v>
      </c>
      <c r="C2320" s="2">
        <v>11.53</v>
      </c>
      <c r="D2320" s="2">
        <v>10.218999999999999</v>
      </c>
      <c r="E2320" s="2">
        <v>10.584</v>
      </c>
      <c r="F2320" s="2">
        <v>7719</v>
      </c>
      <c r="G2320" s="2">
        <v>88585.592999999993</v>
      </c>
      <c r="H2320" s="15">
        <v>0</v>
      </c>
    </row>
    <row r="2321" spans="1:8" ht="13.5" x14ac:dyDescent="0.25">
      <c r="A2321" s="11"/>
      <c r="B2321" s="10">
        <v>45377</v>
      </c>
      <c r="C2321" s="2">
        <v>11.53</v>
      </c>
      <c r="D2321" s="2">
        <v>10.218999999999999</v>
      </c>
      <c r="E2321" s="2">
        <v>10.256</v>
      </c>
      <c r="F2321" s="2">
        <v>3465</v>
      </c>
      <c r="G2321" s="2">
        <v>38535.847000000002</v>
      </c>
      <c r="H2321" s="15">
        <v>0</v>
      </c>
    </row>
    <row r="2322" spans="1:8" ht="13.5" x14ac:dyDescent="0.25">
      <c r="A2322" s="11"/>
      <c r="B2322" s="10">
        <v>45378</v>
      </c>
      <c r="C2322" s="2">
        <v>11.12</v>
      </c>
      <c r="D2322" s="2">
        <v>9.8550000000000004</v>
      </c>
      <c r="E2322" s="2">
        <v>10.56</v>
      </c>
      <c r="F2322" s="2">
        <v>2300</v>
      </c>
      <c r="G2322" s="2">
        <v>26335.5</v>
      </c>
      <c r="H2322" s="15">
        <v>-3.5619923671592037E-2</v>
      </c>
    </row>
    <row r="2323" spans="1:8" ht="13.5" x14ac:dyDescent="0.25">
      <c r="A2323" s="11"/>
      <c r="B2323" s="10">
        <v>45379</v>
      </c>
      <c r="C2323" s="2">
        <v>11.11</v>
      </c>
      <c r="D2323" s="2">
        <v>9.8460000000000001</v>
      </c>
      <c r="E2323" s="2">
        <v>10.436999999999999</v>
      </c>
      <c r="F2323" s="2">
        <v>1294</v>
      </c>
      <c r="G2323" s="2">
        <v>14643.679</v>
      </c>
      <c r="H2323" s="15">
        <v>-9.1324200913245465E-4</v>
      </c>
    </row>
    <row r="2324" spans="1:8" ht="13.5" x14ac:dyDescent="0.25">
      <c r="A2324" s="11"/>
      <c r="B2324" s="10">
        <v>45380</v>
      </c>
      <c r="C2324" s="2">
        <v>11.5</v>
      </c>
      <c r="D2324" s="2">
        <v>10.192</v>
      </c>
      <c r="E2324" s="2">
        <v>10.698</v>
      </c>
      <c r="F2324" s="2">
        <v>449</v>
      </c>
      <c r="G2324" s="2">
        <v>5208.3990000000003</v>
      </c>
      <c r="H2324" s="15">
        <v>3.5141174080845022E-2</v>
      </c>
    </row>
    <row r="2325" spans="1:8" ht="13.5" x14ac:dyDescent="0.25">
      <c r="A2325" s="11"/>
      <c r="B2325" s="10">
        <v>45383</v>
      </c>
      <c r="C2325" s="2">
        <v>11.56</v>
      </c>
      <c r="D2325" s="2">
        <v>10.244999999999999</v>
      </c>
      <c r="E2325" s="2">
        <v>10.698</v>
      </c>
      <c r="F2325" s="2">
        <v>1400</v>
      </c>
      <c r="G2325" s="2">
        <v>16240</v>
      </c>
      <c r="H2325" s="15">
        <v>5.2001569858711781E-3</v>
      </c>
    </row>
    <row r="2326" spans="1:8" ht="13.5" x14ac:dyDescent="0.25">
      <c r="A2326" s="11"/>
      <c r="B2326" s="10">
        <v>45384</v>
      </c>
      <c r="C2326" s="2">
        <v>11.6</v>
      </c>
      <c r="D2326" s="2">
        <v>10.281000000000001</v>
      </c>
      <c r="E2326" s="2">
        <v>11.335000000000001</v>
      </c>
      <c r="F2326" s="2">
        <v>4880</v>
      </c>
      <c r="G2326" s="2">
        <v>59975.199000000001</v>
      </c>
      <c r="H2326" s="15">
        <v>3.5139092240118464E-3</v>
      </c>
    </row>
    <row r="2327" spans="1:8" ht="13.5" x14ac:dyDescent="0.25">
      <c r="A2327" s="11"/>
      <c r="B2327" s="10">
        <v>45385</v>
      </c>
      <c r="C2327" s="2">
        <v>11.6</v>
      </c>
      <c r="D2327" s="2">
        <v>10.281000000000001</v>
      </c>
      <c r="E2327" s="2">
        <v>11.977</v>
      </c>
      <c r="F2327" s="2">
        <v>8513</v>
      </c>
      <c r="G2327" s="2">
        <v>110558.304</v>
      </c>
      <c r="H2327" s="15">
        <v>0</v>
      </c>
    </row>
    <row r="2328" spans="1:8" ht="13.5" x14ac:dyDescent="0.25">
      <c r="A2328" s="11"/>
      <c r="B2328" s="10">
        <v>45386</v>
      </c>
      <c r="C2328" s="2">
        <v>12.29</v>
      </c>
      <c r="D2328" s="2">
        <v>10.891999999999999</v>
      </c>
      <c r="E2328" s="2">
        <v>12.15</v>
      </c>
      <c r="F2328" s="2">
        <v>8739</v>
      </c>
      <c r="G2328" s="2">
        <v>115129.398</v>
      </c>
      <c r="H2328" s="15">
        <v>5.9430016535356373E-2</v>
      </c>
    </row>
    <row r="2329" spans="1:8" ht="13.5" x14ac:dyDescent="0.25">
      <c r="A2329" s="11"/>
      <c r="B2329" s="10">
        <v>45387</v>
      </c>
      <c r="C2329" s="2">
        <v>13.02</v>
      </c>
      <c r="D2329" s="2">
        <v>11.539</v>
      </c>
      <c r="E2329" s="2">
        <v>12.333</v>
      </c>
      <c r="F2329" s="2">
        <v>13802</v>
      </c>
      <c r="G2329" s="2">
        <v>184574.84299999999</v>
      </c>
      <c r="H2329" s="15">
        <v>5.9401395519647474E-2</v>
      </c>
    </row>
    <row r="2330" spans="1:8" ht="13.5" x14ac:dyDescent="0.25">
      <c r="A2330" s="11"/>
      <c r="B2330" s="10">
        <v>45390</v>
      </c>
      <c r="C2330" s="2">
        <v>13.2</v>
      </c>
      <c r="D2330" s="2">
        <v>11.699</v>
      </c>
      <c r="E2330" s="2">
        <v>12.22</v>
      </c>
      <c r="F2330" s="2">
        <v>2618</v>
      </c>
      <c r="G2330" s="2">
        <v>34689.792000000001</v>
      </c>
      <c r="H2330" s="15">
        <v>1.3866019585752678E-2</v>
      </c>
    </row>
    <row r="2331" spans="1:8" ht="13.5" x14ac:dyDescent="0.25">
      <c r="A2331" s="11"/>
      <c r="B2331" s="10">
        <v>45394</v>
      </c>
      <c r="C2331" s="2">
        <v>13.26</v>
      </c>
      <c r="D2331" s="2">
        <v>11.752000000000001</v>
      </c>
      <c r="E2331" s="2">
        <v>12.154</v>
      </c>
      <c r="F2331" s="2">
        <v>3511</v>
      </c>
      <c r="G2331" s="2">
        <v>46268.527000000002</v>
      </c>
      <c r="H2331" s="15">
        <v>4.5303017351911124E-3</v>
      </c>
    </row>
    <row r="2332" spans="1:8" ht="13.5" x14ac:dyDescent="0.25">
      <c r="A2332" s="11"/>
      <c r="B2332" s="10">
        <v>45397</v>
      </c>
      <c r="C2332" s="2">
        <v>13.25</v>
      </c>
      <c r="D2332" s="2">
        <v>11.743</v>
      </c>
      <c r="E2332" s="2">
        <v>12.17</v>
      </c>
      <c r="F2332" s="2">
        <v>2110</v>
      </c>
      <c r="G2332" s="2">
        <v>27842.959999999999</v>
      </c>
      <c r="H2332" s="15">
        <v>-7.6582709326075053E-4</v>
      </c>
    </row>
    <row r="2333" spans="1:8" ht="13.5" x14ac:dyDescent="0.25">
      <c r="A2333" s="11"/>
      <c r="B2333" s="10">
        <v>45398</v>
      </c>
      <c r="C2333" s="2">
        <v>13.14</v>
      </c>
      <c r="D2333" s="2">
        <v>11.646000000000001</v>
      </c>
      <c r="E2333" s="2">
        <v>12.173999999999999</v>
      </c>
      <c r="F2333" s="2">
        <v>299</v>
      </c>
      <c r="G2333" s="2">
        <v>3946.84</v>
      </c>
      <c r="H2333" s="15">
        <v>-8.2602401430639134E-3</v>
      </c>
    </row>
    <row r="2334" spans="1:8" ht="13.5" x14ac:dyDescent="0.25">
      <c r="A2334" s="11"/>
      <c r="B2334" s="10">
        <v>45399</v>
      </c>
      <c r="C2334" s="2">
        <v>13.24</v>
      </c>
      <c r="D2334" s="2">
        <v>11.734</v>
      </c>
      <c r="E2334" s="2">
        <v>12.407</v>
      </c>
      <c r="F2334" s="2">
        <v>4277</v>
      </c>
      <c r="G2334" s="2">
        <v>57539.82</v>
      </c>
      <c r="H2334" s="15">
        <v>7.5562424866906395E-3</v>
      </c>
    </row>
    <row r="2335" spans="1:8" ht="13.5" x14ac:dyDescent="0.25">
      <c r="A2335" s="11"/>
      <c r="B2335" s="10">
        <v>45400</v>
      </c>
      <c r="C2335" s="2">
        <v>13.2</v>
      </c>
      <c r="D2335" s="2">
        <v>11.699</v>
      </c>
      <c r="E2335" s="2">
        <v>12.643000000000001</v>
      </c>
      <c r="F2335" s="2">
        <v>972</v>
      </c>
      <c r="G2335" s="2">
        <v>13325.629000000001</v>
      </c>
      <c r="H2335" s="15">
        <v>-2.9827850690301808E-3</v>
      </c>
    </row>
    <row r="2336" spans="1:8" ht="13.5" x14ac:dyDescent="0.25">
      <c r="A2336" s="11"/>
      <c r="B2336" s="10">
        <v>45401</v>
      </c>
      <c r="C2336" s="2">
        <v>13.5</v>
      </c>
      <c r="D2336" s="2">
        <v>11.965</v>
      </c>
      <c r="E2336" s="2">
        <v>12.467000000000001</v>
      </c>
      <c r="F2336" s="2">
        <v>204</v>
      </c>
      <c r="G2336" s="2">
        <v>2757.739</v>
      </c>
      <c r="H2336" s="15">
        <v>2.273698606718523E-2</v>
      </c>
    </row>
    <row r="2337" spans="1:8" ht="13.5" x14ac:dyDescent="0.25">
      <c r="A2337" s="11"/>
      <c r="B2337" s="10">
        <v>45404</v>
      </c>
      <c r="C2337" s="2">
        <v>13.78</v>
      </c>
      <c r="D2337" s="2">
        <v>12.212999999999999</v>
      </c>
      <c r="E2337" s="2">
        <v>12.927</v>
      </c>
      <c r="F2337" s="2">
        <v>8301</v>
      </c>
      <c r="G2337" s="2">
        <v>116351.632</v>
      </c>
      <c r="H2337" s="15">
        <v>2.0727120768909264E-2</v>
      </c>
    </row>
    <row r="2338" spans="1:8" ht="13.5" x14ac:dyDescent="0.25">
      <c r="A2338" s="11"/>
      <c r="B2338" s="10">
        <v>45405</v>
      </c>
      <c r="C2338" s="2">
        <v>13.68</v>
      </c>
      <c r="D2338" s="2">
        <v>12.124000000000001</v>
      </c>
      <c r="E2338" s="2">
        <v>12.971</v>
      </c>
      <c r="F2338" s="2">
        <v>2375</v>
      </c>
      <c r="G2338" s="2">
        <v>33403</v>
      </c>
      <c r="H2338" s="15">
        <v>-7.2873167935804993E-3</v>
      </c>
    </row>
    <row r="2339" spans="1:8" ht="13.5" x14ac:dyDescent="0.25">
      <c r="A2339" s="11"/>
      <c r="B2339" s="10">
        <v>45406</v>
      </c>
      <c r="C2339" s="2">
        <v>14.07</v>
      </c>
      <c r="D2339" s="2">
        <v>12.47</v>
      </c>
      <c r="E2339" s="2">
        <v>12.795</v>
      </c>
      <c r="F2339" s="2">
        <v>855</v>
      </c>
      <c r="G2339" s="2">
        <v>11861.558999999999</v>
      </c>
      <c r="H2339" s="15">
        <v>2.8538436159683277E-2</v>
      </c>
    </row>
    <row r="2340" spans="1:8" ht="13.5" x14ac:dyDescent="0.25">
      <c r="A2340" s="11"/>
      <c r="B2340" s="10">
        <v>45407</v>
      </c>
      <c r="C2340" s="2">
        <v>14.07</v>
      </c>
      <c r="D2340" s="2">
        <v>12.47</v>
      </c>
      <c r="E2340" s="2">
        <v>12.881</v>
      </c>
      <c r="F2340" s="2">
        <v>2748</v>
      </c>
      <c r="G2340" s="2">
        <v>38382.14</v>
      </c>
      <c r="H2340" s="15">
        <v>0</v>
      </c>
    </row>
    <row r="2341" spans="1:8" ht="13.5" x14ac:dyDescent="0.25">
      <c r="A2341" s="11"/>
      <c r="B2341" s="10">
        <v>45408</v>
      </c>
      <c r="C2341" s="2">
        <v>14.07</v>
      </c>
      <c r="D2341" s="2">
        <v>12.47</v>
      </c>
      <c r="E2341" s="2">
        <v>13.092000000000001</v>
      </c>
      <c r="F2341" s="2">
        <v>4712</v>
      </c>
      <c r="G2341" s="2">
        <v>66885.702999999994</v>
      </c>
      <c r="H2341" s="15">
        <v>0</v>
      </c>
    </row>
    <row r="2342" spans="1:8" ht="13.5" x14ac:dyDescent="0.25">
      <c r="A2342" s="11"/>
      <c r="B2342" s="10">
        <v>45411</v>
      </c>
      <c r="C2342" s="2">
        <v>14.07</v>
      </c>
      <c r="D2342" s="2">
        <v>12.47</v>
      </c>
      <c r="E2342" s="2">
        <v>12.997</v>
      </c>
      <c r="F2342" s="2">
        <v>5400</v>
      </c>
      <c r="G2342" s="2">
        <v>76095</v>
      </c>
      <c r="H2342" s="15">
        <v>0</v>
      </c>
    </row>
    <row r="2343" spans="1:8" ht="13.5" x14ac:dyDescent="0.25">
      <c r="A2343" s="11"/>
      <c r="B2343" s="10">
        <v>45412</v>
      </c>
      <c r="C2343" s="2">
        <v>14.1</v>
      </c>
      <c r="D2343" s="2">
        <v>12.496</v>
      </c>
      <c r="E2343" s="2">
        <v>12.976000000000001</v>
      </c>
      <c r="F2343" s="2">
        <v>2873</v>
      </c>
      <c r="G2343" s="2">
        <v>40423.885999999999</v>
      </c>
      <c r="H2343" s="15">
        <v>2.0850040096230794E-3</v>
      </c>
    </row>
    <row r="2344" spans="1:8" ht="13.5" x14ac:dyDescent="0.25">
      <c r="A2344" s="11"/>
      <c r="B2344" s="10">
        <v>45414</v>
      </c>
      <c r="C2344" s="2">
        <v>14.2</v>
      </c>
      <c r="D2344" s="2">
        <v>12.585000000000001</v>
      </c>
      <c r="E2344" s="2">
        <v>13.103999999999999</v>
      </c>
      <c r="F2344" s="2">
        <v>4168</v>
      </c>
      <c r="G2344" s="2">
        <v>59224.800000000003</v>
      </c>
      <c r="H2344" s="15">
        <v>7.1222791293214151E-3</v>
      </c>
    </row>
    <row r="2345" spans="1:8" ht="13.5" x14ac:dyDescent="0.25">
      <c r="A2345" s="11"/>
      <c r="B2345" s="10">
        <v>45415</v>
      </c>
      <c r="C2345" s="2">
        <v>14.07</v>
      </c>
      <c r="D2345" s="2">
        <v>12.47</v>
      </c>
      <c r="E2345" s="2">
        <v>13.004</v>
      </c>
      <c r="F2345" s="2">
        <v>900</v>
      </c>
      <c r="G2345" s="2">
        <v>12690</v>
      </c>
      <c r="H2345" s="15">
        <v>-9.1378625347636241E-3</v>
      </c>
    </row>
    <row r="2346" spans="1:8" ht="13.5" x14ac:dyDescent="0.25">
      <c r="A2346" s="11"/>
      <c r="B2346" s="10">
        <v>45418</v>
      </c>
      <c r="C2346" s="2">
        <v>14.25</v>
      </c>
      <c r="D2346" s="2">
        <v>12.629</v>
      </c>
      <c r="E2346" s="2">
        <v>12.984999999999999</v>
      </c>
      <c r="F2346" s="2">
        <v>2114</v>
      </c>
      <c r="G2346" s="2">
        <v>29762.539000000001</v>
      </c>
      <c r="H2346" s="15">
        <v>1.2750601443464227E-2</v>
      </c>
    </row>
    <row r="2347" spans="1:8" ht="13.5" x14ac:dyDescent="0.25">
      <c r="A2347" s="11"/>
      <c r="B2347" s="10">
        <v>45419</v>
      </c>
      <c r="C2347" s="2">
        <v>14.1</v>
      </c>
      <c r="D2347" s="2">
        <v>12.496</v>
      </c>
      <c r="E2347" s="2">
        <v>12.677</v>
      </c>
      <c r="F2347" s="2">
        <v>17717</v>
      </c>
      <c r="G2347" s="2">
        <v>243534.68700000001</v>
      </c>
      <c r="H2347" s="15">
        <v>-1.0531316810515411E-2</v>
      </c>
    </row>
    <row r="2348" spans="1:8" ht="13.5" x14ac:dyDescent="0.25">
      <c r="A2348" s="11"/>
      <c r="B2348" s="10">
        <v>45420</v>
      </c>
      <c r="C2348" s="2">
        <v>14.07</v>
      </c>
      <c r="D2348" s="2">
        <v>12.47</v>
      </c>
      <c r="E2348" s="2">
        <v>13.055</v>
      </c>
      <c r="F2348" s="2">
        <v>296</v>
      </c>
      <c r="G2348" s="2">
        <v>3864.32</v>
      </c>
      <c r="H2348" s="15">
        <v>-2.0806658130601632E-3</v>
      </c>
    </row>
    <row r="2349" spans="1:8" ht="13.5" x14ac:dyDescent="0.25">
      <c r="A2349" s="11"/>
      <c r="B2349" s="10">
        <v>45421</v>
      </c>
      <c r="C2349" s="2">
        <v>14.15</v>
      </c>
      <c r="D2349" s="2">
        <v>12.541</v>
      </c>
      <c r="E2349" s="2">
        <v>13.05</v>
      </c>
      <c r="F2349" s="2">
        <v>171</v>
      </c>
      <c r="G2349" s="2">
        <v>2231.5500000000002</v>
      </c>
      <c r="H2349" s="15">
        <v>5.6936647955092004E-3</v>
      </c>
    </row>
    <row r="2350" spans="1:8" ht="13.5" x14ac:dyDescent="0.25">
      <c r="A2350" s="11"/>
      <c r="B2350" s="10">
        <v>45422</v>
      </c>
      <c r="C2350" s="2">
        <v>13.07</v>
      </c>
      <c r="D2350" s="2">
        <v>12.56</v>
      </c>
      <c r="E2350" s="2">
        <v>12.789</v>
      </c>
      <c r="F2350" s="2">
        <v>330</v>
      </c>
      <c r="G2350" s="2">
        <v>4220.5</v>
      </c>
      <c r="H2350" s="15">
        <v>1.5150306993062855E-3</v>
      </c>
    </row>
    <row r="2351" spans="1:8" ht="13.5" x14ac:dyDescent="0.25">
      <c r="A2351" s="11"/>
      <c r="B2351" s="10">
        <v>45425</v>
      </c>
      <c r="C2351" s="2">
        <v>13.05</v>
      </c>
      <c r="D2351" s="2">
        <v>12.541</v>
      </c>
      <c r="E2351" s="2">
        <v>12.692</v>
      </c>
      <c r="F2351" s="2">
        <v>26</v>
      </c>
      <c r="G2351" s="2">
        <v>330</v>
      </c>
      <c r="H2351" s="15">
        <v>-1.5127388535031948E-3</v>
      </c>
    </row>
    <row r="2352" spans="1:8" ht="13.5" x14ac:dyDescent="0.25">
      <c r="A2352" s="11"/>
      <c r="B2352" s="10">
        <v>45426</v>
      </c>
      <c r="C2352" s="2">
        <v>12.7</v>
      </c>
      <c r="D2352" s="2">
        <v>12.204000000000001</v>
      </c>
      <c r="E2352" s="2">
        <v>12.602</v>
      </c>
      <c r="F2352" s="2">
        <v>3103</v>
      </c>
      <c r="G2352" s="2">
        <v>39102.46</v>
      </c>
      <c r="H2352" s="15">
        <v>-2.6871860298221813E-2</v>
      </c>
    </row>
    <row r="2353" spans="1:8" ht="13.5" x14ac:dyDescent="0.25">
      <c r="A2353" s="11"/>
      <c r="B2353" s="10">
        <v>45427</v>
      </c>
      <c r="C2353" s="2">
        <v>12.6</v>
      </c>
      <c r="D2353" s="2">
        <v>12.108000000000001</v>
      </c>
      <c r="E2353" s="2">
        <v>12.606999999999999</v>
      </c>
      <c r="F2353" s="2">
        <v>15535</v>
      </c>
      <c r="G2353" s="2">
        <v>195842.43700000001</v>
      </c>
      <c r="H2353" s="15">
        <v>-7.8662733529990241E-3</v>
      </c>
    </row>
    <row r="2354" spans="1:8" ht="13.5" x14ac:dyDescent="0.25">
      <c r="A2354" s="11"/>
      <c r="B2354" s="10">
        <v>45428</v>
      </c>
      <c r="C2354" s="2">
        <v>12.6</v>
      </c>
      <c r="D2354" s="2">
        <v>12.108000000000001</v>
      </c>
      <c r="E2354" s="2">
        <v>12.84</v>
      </c>
      <c r="F2354" s="2">
        <v>2</v>
      </c>
      <c r="G2354" s="2">
        <v>25.68</v>
      </c>
      <c r="H2354" s="15">
        <v>0</v>
      </c>
    </row>
    <row r="2355" spans="1:8" ht="13.5" x14ac:dyDescent="0.25">
      <c r="A2355" s="11"/>
      <c r="B2355" s="10">
        <v>45429</v>
      </c>
      <c r="C2355" s="2">
        <v>12.6</v>
      </c>
      <c r="D2355" s="2">
        <v>12.108000000000001</v>
      </c>
      <c r="E2355" s="2">
        <v>12.6</v>
      </c>
      <c r="F2355" s="2">
        <v>484</v>
      </c>
      <c r="G2355" s="2">
        <v>6098.3990000000003</v>
      </c>
      <c r="H2355" s="15">
        <v>0</v>
      </c>
    </row>
    <row r="2356" spans="1:8" ht="13.5" x14ac:dyDescent="0.25">
      <c r="A2356" s="11"/>
      <c r="B2356" s="10">
        <v>45432</v>
      </c>
      <c r="C2356" s="2">
        <v>12.84</v>
      </c>
      <c r="D2356" s="2">
        <v>12.339</v>
      </c>
      <c r="E2356" s="2">
        <v>12.6</v>
      </c>
      <c r="F2356" s="2">
        <v>2310</v>
      </c>
      <c r="G2356" s="2">
        <v>29106</v>
      </c>
      <c r="H2356" s="15">
        <v>1.9078295341922683E-2</v>
      </c>
    </row>
    <row r="2357" spans="1:8" ht="13.5" x14ac:dyDescent="0.25">
      <c r="A2357" s="11"/>
      <c r="B2357" s="10">
        <v>45433</v>
      </c>
      <c r="C2357" s="2">
        <v>12.6</v>
      </c>
      <c r="D2357" s="2">
        <v>12.108000000000001</v>
      </c>
      <c r="E2357" s="2">
        <v>12.603</v>
      </c>
      <c r="F2357" s="2">
        <v>131</v>
      </c>
      <c r="G2357" s="2">
        <v>1650.979</v>
      </c>
      <c r="H2357" s="15">
        <v>-1.8721128130318492E-2</v>
      </c>
    </row>
    <row r="2358" spans="1:8" ht="13.5" x14ac:dyDescent="0.25">
      <c r="A2358" s="11"/>
      <c r="B2358" s="10">
        <v>45434</v>
      </c>
      <c r="C2358" s="2">
        <v>12.6</v>
      </c>
      <c r="D2358" s="2">
        <v>12.108000000000001</v>
      </c>
      <c r="E2358" s="2">
        <v>12.811</v>
      </c>
      <c r="F2358" s="2">
        <v>938</v>
      </c>
      <c r="G2358" s="2">
        <v>12016.4</v>
      </c>
      <c r="H2358" s="15">
        <v>0</v>
      </c>
    </row>
    <row r="2359" spans="1:8" ht="13.5" x14ac:dyDescent="0.25">
      <c r="A2359" s="11"/>
      <c r="B2359" s="10">
        <v>45435</v>
      </c>
      <c r="C2359" s="2">
        <v>12.98</v>
      </c>
      <c r="D2359" s="2">
        <v>12.473000000000001</v>
      </c>
      <c r="E2359" s="2">
        <v>12.996</v>
      </c>
      <c r="F2359" s="2">
        <v>5452</v>
      </c>
      <c r="G2359" s="2">
        <v>70855.475999999995</v>
      </c>
      <c r="H2359" s="15">
        <v>3.014535844070038E-2</v>
      </c>
    </row>
    <row r="2360" spans="1:8" ht="13.5" x14ac:dyDescent="0.25">
      <c r="A2360" s="11"/>
      <c r="B2360" s="10">
        <v>45436</v>
      </c>
      <c r="C2360" s="2">
        <v>12.9</v>
      </c>
      <c r="D2360" s="2">
        <v>12.397</v>
      </c>
      <c r="E2360" s="2">
        <v>13.292999999999999</v>
      </c>
      <c r="F2360" s="2">
        <v>1500</v>
      </c>
      <c r="G2360" s="2">
        <v>19939.3</v>
      </c>
      <c r="H2360" s="15">
        <v>-6.0931612282530672E-3</v>
      </c>
    </row>
    <row r="2361" spans="1:8" ht="13.5" x14ac:dyDescent="0.25">
      <c r="A2361" s="11"/>
      <c r="B2361" s="10">
        <v>45439</v>
      </c>
      <c r="C2361" s="2">
        <v>13.2</v>
      </c>
      <c r="D2361" s="2">
        <v>12.685</v>
      </c>
      <c r="E2361" s="2">
        <v>13.33</v>
      </c>
      <c r="F2361" s="2">
        <v>157</v>
      </c>
      <c r="G2361" s="2">
        <v>2092.86</v>
      </c>
      <c r="H2361" s="15">
        <v>2.3231426958135053E-2</v>
      </c>
    </row>
    <row r="2362" spans="1:8" ht="13.5" x14ac:dyDescent="0.25">
      <c r="A2362" s="11"/>
      <c r="B2362" s="10">
        <v>45440</v>
      </c>
      <c r="C2362" s="2">
        <v>13.3</v>
      </c>
      <c r="D2362" s="2">
        <v>12.781000000000001</v>
      </c>
      <c r="E2362" s="2">
        <v>13.635999999999999</v>
      </c>
      <c r="F2362" s="2">
        <v>3093</v>
      </c>
      <c r="G2362" s="2">
        <v>42177.601000000002</v>
      </c>
      <c r="H2362" s="15">
        <v>7.5679936933385952E-3</v>
      </c>
    </row>
    <row r="2363" spans="1:8" ht="13.5" x14ac:dyDescent="0.25">
      <c r="A2363" s="11"/>
      <c r="B2363" s="10">
        <v>45441</v>
      </c>
      <c r="C2363" s="2">
        <v>13.5</v>
      </c>
      <c r="D2363" s="2">
        <v>12.973000000000001</v>
      </c>
      <c r="E2363" s="2">
        <v>13.5</v>
      </c>
      <c r="F2363" s="2">
        <v>474</v>
      </c>
      <c r="G2363" s="2">
        <v>6399</v>
      </c>
      <c r="H2363" s="15">
        <v>1.5022298724669444E-2</v>
      </c>
    </row>
    <row r="2364" spans="1:8" ht="13.5" x14ac:dyDescent="0.25">
      <c r="A2364" s="11"/>
      <c r="B2364" s="10">
        <v>45442</v>
      </c>
      <c r="C2364" s="2">
        <v>13.5</v>
      </c>
      <c r="D2364" s="2">
        <v>12.973000000000001</v>
      </c>
      <c r="E2364" s="2">
        <v>13.262</v>
      </c>
      <c r="F2364" s="2">
        <v>650</v>
      </c>
      <c r="G2364" s="2">
        <v>8620</v>
      </c>
      <c r="H2364" s="15">
        <v>0</v>
      </c>
    </row>
    <row r="2365" spans="1:8" ht="13.5" x14ac:dyDescent="0.25">
      <c r="A2365" s="11"/>
      <c r="B2365" s="10">
        <v>45443</v>
      </c>
      <c r="C2365" s="2">
        <v>13.5</v>
      </c>
      <c r="D2365" s="2">
        <v>12.973000000000001</v>
      </c>
      <c r="E2365" s="2">
        <v>13.036</v>
      </c>
      <c r="F2365" s="2">
        <v>5595</v>
      </c>
      <c r="G2365" s="2">
        <v>72935</v>
      </c>
      <c r="H2365" s="15">
        <v>0</v>
      </c>
    </row>
    <row r="2366" spans="1:8" ht="13.5" x14ac:dyDescent="0.25">
      <c r="A2366" s="11"/>
      <c r="B2366" s="10">
        <v>45446</v>
      </c>
      <c r="C2366" s="2">
        <v>13.1</v>
      </c>
      <c r="D2366" s="2">
        <v>12.589</v>
      </c>
      <c r="E2366" s="2">
        <v>13.276</v>
      </c>
      <c r="F2366" s="2">
        <v>9104</v>
      </c>
      <c r="G2366" s="2">
        <v>120869.117</v>
      </c>
      <c r="H2366" s="15">
        <v>-2.959993833346183E-2</v>
      </c>
    </row>
    <row r="2367" spans="1:8" ht="13.5" x14ac:dyDescent="0.25">
      <c r="A2367" s="11"/>
      <c r="B2367" s="10">
        <v>45447</v>
      </c>
      <c r="C2367" s="2">
        <v>13.1</v>
      </c>
      <c r="D2367" s="2">
        <v>12.589</v>
      </c>
      <c r="E2367" s="2">
        <v>13.302</v>
      </c>
      <c r="F2367" s="2">
        <v>10298</v>
      </c>
      <c r="G2367" s="2">
        <v>136983.20300000001</v>
      </c>
      <c r="H2367" s="15">
        <v>0</v>
      </c>
    </row>
    <row r="2368" spans="1:8" ht="13.5" x14ac:dyDescent="0.25">
      <c r="A2368" s="11"/>
      <c r="B2368" s="10">
        <v>45448</v>
      </c>
      <c r="C2368" s="2">
        <v>13.31</v>
      </c>
      <c r="D2368" s="2">
        <v>12.791</v>
      </c>
      <c r="E2368" s="2">
        <v>13.416</v>
      </c>
      <c r="F2368" s="2">
        <v>2761</v>
      </c>
      <c r="G2368" s="2">
        <v>37042.550000000003</v>
      </c>
      <c r="H2368" s="15">
        <v>1.6045754229883226E-2</v>
      </c>
    </row>
    <row r="2369" spans="1:8" ht="13.5" x14ac:dyDescent="0.25">
      <c r="A2369" s="11"/>
      <c r="B2369" s="10">
        <v>45449</v>
      </c>
      <c r="C2369" s="2">
        <v>13.45</v>
      </c>
      <c r="D2369" s="2">
        <v>12.925000000000001</v>
      </c>
      <c r="E2369" s="2">
        <v>13.318</v>
      </c>
      <c r="F2369" s="2">
        <v>3309</v>
      </c>
      <c r="G2369" s="2">
        <v>44068.839</v>
      </c>
      <c r="H2369" s="15">
        <v>1.0476116019075939E-2</v>
      </c>
    </row>
    <row r="2370" spans="1:8" ht="13.5" x14ac:dyDescent="0.25">
      <c r="A2370" s="11"/>
      <c r="B2370" s="10">
        <v>45450</v>
      </c>
      <c r="C2370" s="2">
        <v>13.45</v>
      </c>
      <c r="D2370" s="2">
        <v>12.925000000000001</v>
      </c>
      <c r="E2370" s="2">
        <v>13.622</v>
      </c>
      <c r="F2370" s="2">
        <v>597</v>
      </c>
      <c r="G2370" s="2">
        <v>8132.549</v>
      </c>
      <c r="H2370" s="15">
        <v>0</v>
      </c>
    </row>
    <row r="2371" spans="1:8" ht="13.5" x14ac:dyDescent="0.25">
      <c r="A2371" s="11"/>
      <c r="B2371" s="10">
        <v>45453</v>
      </c>
      <c r="C2371" s="2">
        <v>13.65</v>
      </c>
      <c r="D2371" s="2">
        <v>13.117000000000001</v>
      </c>
      <c r="E2371" s="2">
        <v>13.784000000000001</v>
      </c>
      <c r="F2371" s="2">
        <v>756</v>
      </c>
      <c r="G2371" s="2">
        <v>10420.589</v>
      </c>
      <c r="H2371" s="15">
        <v>1.4854932301740825E-2</v>
      </c>
    </row>
    <row r="2372" spans="1:8" ht="13.5" x14ac:dyDescent="0.25">
      <c r="A2372" s="11"/>
      <c r="B2372" s="10">
        <v>45454</v>
      </c>
      <c r="C2372" s="2">
        <v>13.75</v>
      </c>
      <c r="D2372" s="2">
        <v>13.212999999999999</v>
      </c>
      <c r="E2372" s="2">
        <v>13.773</v>
      </c>
      <c r="F2372" s="2">
        <v>110</v>
      </c>
      <c r="G2372" s="2">
        <v>1515</v>
      </c>
      <c r="H2372" s="15">
        <v>7.3187466646335523E-3</v>
      </c>
    </row>
    <row r="2373" spans="1:8" ht="13.5" x14ac:dyDescent="0.25">
      <c r="A2373" s="11"/>
      <c r="B2373" s="10">
        <v>45455</v>
      </c>
      <c r="C2373" s="2">
        <v>13.99</v>
      </c>
      <c r="D2373" s="2">
        <v>13.444000000000001</v>
      </c>
      <c r="E2373" s="2">
        <v>13.9</v>
      </c>
      <c r="F2373" s="2">
        <v>206</v>
      </c>
      <c r="G2373" s="2">
        <v>2863.3</v>
      </c>
      <c r="H2373" s="15">
        <v>1.7482782108529604E-2</v>
      </c>
    </row>
    <row r="2374" spans="1:8" ht="13.5" x14ac:dyDescent="0.25">
      <c r="A2374" s="11"/>
      <c r="B2374" s="10">
        <v>45456</v>
      </c>
      <c r="C2374" s="2">
        <v>13.9</v>
      </c>
      <c r="D2374" s="2">
        <v>13.358000000000001</v>
      </c>
      <c r="E2374" s="2">
        <v>13.9</v>
      </c>
      <c r="F2374" s="2">
        <v>500</v>
      </c>
      <c r="G2374" s="2">
        <v>6950</v>
      </c>
      <c r="H2374" s="15">
        <v>-6.3969056828325124E-3</v>
      </c>
    </row>
    <row r="2375" spans="1:8" ht="13.5" x14ac:dyDescent="0.25">
      <c r="A2375" s="11"/>
      <c r="B2375" s="10">
        <v>45457</v>
      </c>
      <c r="C2375" s="2">
        <v>13.9</v>
      </c>
      <c r="D2375" s="2">
        <v>13.358000000000001</v>
      </c>
      <c r="E2375" s="2">
        <v>13.736000000000001</v>
      </c>
      <c r="F2375" s="2">
        <v>276</v>
      </c>
      <c r="G2375" s="2">
        <v>3791.1790000000001</v>
      </c>
      <c r="H2375" s="15">
        <v>0</v>
      </c>
    </row>
    <row r="2376" spans="1:8" ht="13.5" x14ac:dyDescent="0.25">
      <c r="A2376" s="11"/>
      <c r="B2376" s="10">
        <v>45461</v>
      </c>
      <c r="C2376" s="2">
        <v>13.9</v>
      </c>
      <c r="D2376" s="2">
        <v>13.358000000000001</v>
      </c>
      <c r="E2376" s="2">
        <v>13.73</v>
      </c>
      <c r="F2376" s="2">
        <v>1871</v>
      </c>
      <c r="G2376" s="2">
        <v>25688.99</v>
      </c>
      <c r="H2376" s="15">
        <v>0</v>
      </c>
    </row>
    <row r="2377" spans="1:8" ht="13.5" x14ac:dyDescent="0.25">
      <c r="A2377" s="11"/>
      <c r="B2377" s="10">
        <v>45462</v>
      </c>
      <c r="C2377" s="2">
        <v>13.73</v>
      </c>
      <c r="D2377" s="2">
        <v>13.194000000000001</v>
      </c>
      <c r="E2377" s="2">
        <v>13.683999999999999</v>
      </c>
      <c r="F2377" s="2">
        <v>1402</v>
      </c>
      <c r="G2377" s="2">
        <v>19185.429</v>
      </c>
      <c r="H2377" s="15">
        <v>-1.22772870190148E-2</v>
      </c>
    </row>
    <row r="2378" spans="1:8" ht="13.5" x14ac:dyDescent="0.25">
      <c r="A2378" s="11"/>
      <c r="B2378" s="10">
        <v>45463</v>
      </c>
      <c r="C2378" s="2">
        <v>13.89</v>
      </c>
      <c r="D2378" s="2">
        <v>13.348000000000001</v>
      </c>
      <c r="E2378" s="2">
        <v>13.401</v>
      </c>
      <c r="F2378" s="2">
        <v>3590</v>
      </c>
      <c r="G2378" s="2">
        <v>48111</v>
      </c>
      <c r="H2378" s="15">
        <v>1.1671972108534176E-2</v>
      </c>
    </row>
    <row r="2379" spans="1:8" ht="13.5" x14ac:dyDescent="0.25">
      <c r="A2379" s="11"/>
      <c r="B2379" s="10">
        <v>45464</v>
      </c>
      <c r="C2379" s="2">
        <v>13.7</v>
      </c>
      <c r="D2379" s="2">
        <v>13.164999999999999</v>
      </c>
      <c r="E2379" s="2">
        <v>13.736000000000001</v>
      </c>
      <c r="F2379" s="2">
        <v>8806</v>
      </c>
      <c r="G2379" s="2">
        <v>120963.398</v>
      </c>
      <c r="H2379" s="15">
        <v>-1.3709919089002218E-2</v>
      </c>
    </row>
    <row r="2380" spans="1:8" ht="13.5" x14ac:dyDescent="0.25">
      <c r="A2380" s="11"/>
      <c r="B2380" s="10">
        <v>45467</v>
      </c>
      <c r="C2380" s="2">
        <v>13.4</v>
      </c>
      <c r="D2380" s="2">
        <v>12.877000000000001</v>
      </c>
      <c r="E2380" s="2">
        <v>13.9</v>
      </c>
      <c r="F2380" s="2">
        <v>299</v>
      </c>
      <c r="G2380" s="2">
        <v>4156.1000000000004</v>
      </c>
      <c r="H2380" s="15">
        <v>-2.1876186859095974E-2</v>
      </c>
    </row>
    <row r="2381" spans="1:8" ht="13.5" x14ac:dyDescent="0.25">
      <c r="A2381" s="11"/>
      <c r="B2381" s="10">
        <v>45468</v>
      </c>
      <c r="C2381" s="2">
        <v>13.9</v>
      </c>
      <c r="D2381" s="2">
        <v>13.358000000000001</v>
      </c>
      <c r="E2381" s="2">
        <v>13.750999999999999</v>
      </c>
      <c r="F2381" s="2">
        <v>46</v>
      </c>
      <c r="G2381" s="2">
        <v>632.53899999999999</v>
      </c>
      <c r="H2381" s="15">
        <v>3.7353420827832558E-2</v>
      </c>
    </row>
    <row r="2382" spans="1:8" ht="13.5" x14ac:dyDescent="0.25">
      <c r="A2382" s="11"/>
      <c r="B2382" s="10">
        <v>45469</v>
      </c>
      <c r="C2382" s="2">
        <v>13.9</v>
      </c>
      <c r="D2382" s="2">
        <v>13.358000000000001</v>
      </c>
      <c r="E2382" s="2">
        <v>13.64</v>
      </c>
      <c r="F2382" s="2">
        <v>2</v>
      </c>
      <c r="G2382" s="2">
        <v>27.28</v>
      </c>
      <c r="H2382" s="15">
        <v>0</v>
      </c>
    </row>
    <row r="2383" spans="1:8" ht="13.5" x14ac:dyDescent="0.25">
      <c r="A2383" s="11"/>
      <c r="B2383" s="10">
        <v>45470</v>
      </c>
      <c r="C2383" s="2">
        <v>13.89</v>
      </c>
      <c r="D2383" s="2">
        <v>13.348000000000001</v>
      </c>
      <c r="E2383" s="2">
        <v>0</v>
      </c>
      <c r="F2383" s="2">
        <v>0</v>
      </c>
      <c r="G2383" s="2">
        <v>0</v>
      </c>
      <c r="H2383" s="15">
        <v>-7.4861506213503421E-4</v>
      </c>
    </row>
    <row r="2384" spans="1:8" ht="13.5" x14ac:dyDescent="0.25">
      <c r="A2384" s="11"/>
      <c r="B2384" s="10">
        <v>45471</v>
      </c>
      <c r="C2384" s="2">
        <v>13.88</v>
      </c>
      <c r="D2384" s="2">
        <v>13.337999999999999</v>
      </c>
      <c r="E2384" s="2">
        <v>13.6</v>
      </c>
      <c r="F2384" s="2">
        <v>2</v>
      </c>
      <c r="G2384" s="2">
        <v>27.2</v>
      </c>
      <c r="H2384" s="15">
        <v>-7.4917590650296398E-4</v>
      </c>
    </row>
    <row r="2385" spans="1:8" ht="13.5" x14ac:dyDescent="0.25">
      <c r="A2385" s="11"/>
      <c r="B2385" s="10">
        <v>45474</v>
      </c>
      <c r="C2385" s="2">
        <v>13.88</v>
      </c>
      <c r="D2385" s="2">
        <v>13.337999999999999</v>
      </c>
      <c r="E2385" s="2">
        <v>13.617000000000001</v>
      </c>
      <c r="F2385" s="2">
        <v>3</v>
      </c>
      <c r="G2385" s="2">
        <v>40.848999999999997</v>
      </c>
      <c r="H2385" s="15">
        <v>0</v>
      </c>
    </row>
    <row r="2386" spans="1:8" ht="13.5" x14ac:dyDescent="0.25">
      <c r="A2386" s="11"/>
      <c r="B2386" s="10">
        <v>45475</v>
      </c>
      <c r="C2386" s="2">
        <v>13.8</v>
      </c>
      <c r="D2386" s="2">
        <v>13.260999999999999</v>
      </c>
      <c r="E2386" s="2">
        <v>13.529</v>
      </c>
      <c r="F2386" s="2">
        <v>31</v>
      </c>
      <c r="G2386" s="2">
        <v>419.39</v>
      </c>
      <c r="H2386" s="15">
        <v>-5.7729794571899804E-3</v>
      </c>
    </row>
    <row r="2387" spans="1:8" ht="13.5" x14ac:dyDescent="0.25">
      <c r="A2387" s="11"/>
      <c r="B2387" s="10">
        <v>45476</v>
      </c>
      <c r="C2387" s="2">
        <v>13.79</v>
      </c>
      <c r="D2387" s="2">
        <v>13.252000000000001</v>
      </c>
      <c r="E2387" s="2">
        <v>13.53</v>
      </c>
      <c r="F2387" s="2">
        <v>762</v>
      </c>
      <c r="G2387" s="2">
        <v>10309.870000000001</v>
      </c>
      <c r="H2387" s="15">
        <v>-6.7868184903088497E-4</v>
      </c>
    </row>
    <row r="2388" spans="1:8" ht="13.5" x14ac:dyDescent="0.25">
      <c r="A2388" s="11"/>
      <c r="B2388" s="10">
        <v>45477</v>
      </c>
      <c r="C2388" s="2">
        <v>13.79</v>
      </c>
      <c r="D2388" s="2">
        <v>13.252000000000001</v>
      </c>
      <c r="E2388" s="2">
        <v>13.403</v>
      </c>
      <c r="F2388" s="2">
        <v>504</v>
      </c>
      <c r="G2388" s="2">
        <v>6755</v>
      </c>
      <c r="H2388" s="15">
        <v>0</v>
      </c>
    </row>
    <row r="2389" spans="1:8" ht="13.5" x14ac:dyDescent="0.25">
      <c r="A2389" s="11"/>
      <c r="B2389" s="10">
        <v>45478</v>
      </c>
      <c r="C2389" s="2">
        <v>13.79</v>
      </c>
      <c r="D2389" s="2">
        <v>13.252000000000001</v>
      </c>
      <c r="E2389" s="2">
        <v>0</v>
      </c>
      <c r="F2389" s="2">
        <v>0</v>
      </c>
      <c r="G2389" s="2">
        <v>0</v>
      </c>
      <c r="H2389" s="15">
        <v>0</v>
      </c>
    </row>
    <row r="2390" spans="1:8" ht="13.5" x14ac:dyDescent="0.25">
      <c r="A2390" s="11"/>
      <c r="B2390" s="10">
        <v>45481</v>
      </c>
      <c r="C2390" s="2">
        <v>13.75</v>
      </c>
      <c r="D2390" s="2">
        <v>13.212999999999999</v>
      </c>
      <c r="E2390" s="2">
        <v>13.403</v>
      </c>
      <c r="F2390" s="2">
        <v>148</v>
      </c>
      <c r="G2390" s="2">
        <v>1983.5889999999999</v>
      </c>
      <c r="H2390" s="15">
        <v>-2.9429520072443011E-3</v>
      </c>
    </row>
    <row r="2391" spans="1:8" ht="13.5" x14ac:dyDescent="0.25">
      <c r="A2391" s="11"/>
      <c r="B2391" s="10">
        <v>45482</v>
      </c>
      <c r="C2391" s="2">
        <v>13.75</v>
      </c>
      <c r="D2391" s="2">
        <v>13.212999999999999</v>
      </c>
      <c r="E2391" s="2">
        <v>13.8</v>
      </c>
      <c r="F2391" s="2">
        <v>89</v>
      </c>
      <c r="G2391" s="2">
        <v>1228.1600000000001</v>
      </c>
      <c r="H2391" s="15">
        <v>0</v>
      </c>
    </row>
    <row r="2392" spans="1:8" ht="13.5" x14ac:dyDescent="0.25">
      <c r="A2392" s="11"/>
      <c r="B2392" s="10">
        <v>45483</v>
      </c>
      <c r="C2392" s="2">
        <v>13.79</v>
      </c>
      <c r="D2392" s="2">
        <v>13.252000000000001</v>
      </c>
      <c r="E2392" s="2">
        <v>13.456</v>
      </c>
      <c r="F2392" s="2">
        <v>1703</v>
      </c>
      <c r="G2392" s="2">
        <v>22916.089</v>
      </c>
      <c r="H2392" s="15">
        <v>2.9516385378037901E-3</v>
      </c>
    </row>
    <row r="2393" spans="1:8" ht="13.5" x14ac:dyDescent="0.25">
      <c r="A2393" s="11"/>
      <c r="B2393" s="10">
        <v>45484</v>
      </c>
      <c r="C2393" s="2">
        <v>13.79</v>
      </c>
      <c r="D2393" s="2">
        <v>13.252000000000001</v>
      </c>
      <c r="E2393" s="2">
        <v>13.573</v>
      </c>
      <c r="F2393" s="2">
        <v>359</v>
      </c>
      <c r="G2393" s="2">
        <v>4872.799</v>
      </c>
      <c r="H2393" s="15">
        <v>0</v>
      </c>
    </row>
    <row r="2394" spans="1:8" ht="13.5" x14ac:dyDescent="0.25">
      <c r="A2394" s="11"/>
      <c r="B2394" s="10">
        <v>45485</v>
      </c>
      <c r="C2394" s="2">
        <v>13.69</v>
      </c>
      <c r="D2394" s="2">
        <v>13.156000000000001</v>
      </c>
      <c r="E2394" s="2">
        <v>13.603</v>
      </c>
      <c r="F2394" s="2">
        <v>365</v>
      </c>
      <c r="G2394" s="2">
        <v>4965</v>
      </c>
      <c r="H2394" s="15">
        <v>-7.2441895562933957E-3</v>
      </c>
    </row>
    <row r="2395" spans="1:8" ht="13.5" x14ac:dyDescent="0.25">
      <c r="A2395" s="11"/>
      <c r="B2395" s="10">
        <v>45488</v>
      </c>
      <c r="C2395" s="2">
        <v>13.64</v>
      </c>
      <c r="D2395" s="2">
        <v>13.108000000000001</v>
      </c>
      <c r="E2395" s="2">
        <v>13.55</v>
      </c>
      <c r="F2395" s="2">
        <v>875</v>
      </c>
      <c r="G2395" s="2">
        <v>11856.25</v>
      </c>
      <c r="H2395" s="15">
        <v>-3.6485253876558255E-3</v>
      </c>
    </row>
    <row r="2396" spans="1:8" ht="13.5" x14ac:dyDescent="0.25">
      <c r="A2396" s="11"/>
      <c r="B2396" s="10">
        <v>45489</v>
      </c>
      <c r="C2396" s="2">
        <v>13.64</v>
      </c>
      <c r="D2396" s="2">
        <v>13.108000000000001</v>
      </c>
      <c r="E2396" s="2">
        <v>13.475</v>
      </c>
      <c r="F2396" s="2">
        <v>22010</v>
      </c>
      <c r="G2396" s="2">
        <v>296583.93699999998</v>
      </c>
      <c r="H2396" s="15">
        <v>0</v>
      </c>
    </row>
    <row r="2397" spans="1:8" ht="13.5" x14ac:dyDescent="0.25">
      <c r="A2397" s="11"/>
      <c r="B2397" s="10">
        <v>45490</v>
      </c>
      <c r="C2397" s="2">
        <v>13.55</v>
      </c>
      <c r="D2397" s="2">
        <v>13.021000000000001</v>
      </c>
      <c r="E2397" s="2">
        <v>13.617000000000001</v>
      </c>
      <c r="F2397" s="2">
        <v>19166</v>
      </c>
      <c r="G2397" s="2">
        <v>260985.234</v>
      </c>
      <c r="H2397" s="15">
        <v>-6.6371681415929003E-3</v>
      </c>
    </row>
    <row r="2398" spans="1:8" ht="13.5" x14ac:dyDescent="0.25">
      <c r="A2398" s="11"/>
      <c r="B2398" s="10">
        <v>45491</v>
      </c>
      <c r="C2398" s="2">
        <v>13.65</v>
      </c>
      <c r="D2398" s="2">
        <v>13.117000000000001</v>
      </c>
      <c r="E2398" s="2">
        <v>13.989000000000001</v>
      </c>
      <c r="F2398" s="2">
        <v>2532</v>
      </c>
      <c r="G2398" s="2">
        <v>35420.432999999997</v>
      </c>
      <c r="H2398" s="15">
        <v>7.3727056293679503E-3</v>
      </c>
    </row>
    <row r="2399" spans="1:8" ht="13.5" x14ac:dyDescent="0.25">
      <c r="A2399" s="11"/>
      <c r="B2399" s="10">
        <v>45492</v>
      </c>
      <c r="C2399" s="2">
        <v>13.88</v>
      </c>
      <c r="D2399" s="2">
        <v>13.337999999999999</v>
      </c>
      <c r="E2399" s="2">
        <v>14.22</v>
      </c>
      <c r="F2399" s="2">
        <v>1000</v>
      </c>
      <c r="G2399" s="2">
        <v>14220</v>
      </c>
      <c r="H2399" s="15">
        <v>1.6848364717541992E-2</v>
      </c>
    </row>
    <row r="2400" spans="1:8" ht="13.5" x14ac:dyDescent="0.25">
      <c r="A2400" s="11"/>
      <c r="B2400" s="10">
        <v>45495</v>
      </c>
      <c r="C2400" s="2">
        <v>14.15</v>
      </c>
      <c r="D2400" s="2">
        <v>13.598000000000001</v>
      </c>
      <c r="E2400" s="2">
        <v>14.07</v>
      </c>
      <c r="F2400" s="2">
        <v>950</v>
      </c>
      <c r="G2400" s="2">
        <v>13366.799000000001</v>
      </c>
      <c r="H2400" s="15">
        <v>1.9493177387914347E-2</v>
      </c>
    </row>
    <row r="2401" spans="1:8" ht="13.5" x14ac:dyDescent="0.25">
      <c r="A2401" s="11"/>
      <c r="B2401" s="10">
        <v>45496</v>
      </c>
      <c r="C2401" s="2">
        <v>14.25</v>
      </c>
      <c r="D2401" s="2">
        <v>13.694000000000001</v>
      </c>
      <c r="E2401" s="2">
        <v>14.019</v>
      </c>
      <c r="F2401" s="2">
        <v>260</v>
      </c>
      <c r="G2401" s="2">
        <v>3645</v>
      </c>
      <c r="H2401" s="15">
        <v>7.0598617443741784E-3</v>
      </c>
    </row>
    <row r="2402" spans="1:8" ht="13.5" x14ac:dyDescent="0.25">
      <c r="A2402" s="11"/>
      <c r="B2402" s="10">
        <v>45497</v>
      </c>
      <c r="C2402" s="2">
        <v>14.24</v>
      </c>
      <c r="D2402" s="2">
        <v>13.683999999999999</v>
      </c>
      <c r="E2402" s="2">
        <v>14.018000000000001</v>
      </c>
      <c r="F2402" s="2">
        <v>270</v>
      </c>
      <c r="G2402" s="2">
        <v>3784.8989999999999</v>
      </c>
      <c r="H2402" s="15">
        <v>-7.3024682342643222E-4</v>
      </c>
    </row>
    <row r="2403" spans="1:8" ht="13.5" x14ac:dyDescent="0.25">
      <c r="A2403" s="11"/>
      <c r="B2403" s="10">
        <v>45499</v>
      </c>
      <c r="C2403" s="2">
        <v>14.25</v>
      </c>
      <c r="D2403" s="2">
        <v>13.694000000000001</v>
      </c>
      <c r="E2403" s="2">
        <v>0</v>
      </c>
      <c r="F2403" s="2">
        <v>0</v>
      </c>
      <c r="G2403" s="2">
        <v>0</v>
      </c>
      <c r="H2403" s="15">
        <v>7.3078047354586115E-4</v>
      </c>
    </row>
    <row r="2404" spans="1:8" ht="13.5" x14ac:dyDescent="0.25">
      <c r="A2404" s="11"/>
      <c r="B2404" s="10">
        <v>45502</v>
      </c>
      <c r="C2404" s="2">
        <v>14.24</v>
      </c>
      <c r="D2404" s="2">
        <v>13.683999999999999</v>
      </c>
      <c r="E2404" s="2">
        <v>14.2</v>
      </c>
      <c r="F2404" s="2">
        <v>6997</v>
      </c>
      <c r="G2404" s="2">
        <v>99357.398000000001</v>
      </c>
      <c r="H2404" s="15">
        <v>-7.3024682342643222E-4</v>
      </c>
    </row>
    <row r="2405" spans="1:8" ht="13.5" x14ac:dyDescent="0.25">
      <c r="A2405" s="11"/>
      <c r="B2405" s="10">
        <v>45503</v>
      </c>
      <c r="C2405" s="2">
        <v>14.24</v>
      </c>
      <c r="D2405" s="2">
        <v>13.683999999999999</v>
      </c>
      <c r="E2405" s="2">
        <v>0</v>
      </c>
      <c r="F2405" s="2">
        <v>0</v>
      </c>
      <c r="G2405" s="2">
        <v>0</v>
      </c>
      <c r="H2405" s="15">
        <v>0</v>
      </c>
    </row>
    <row r="2406" spans="1:8" ht="13.5" x14ac:dyDescent="0.25">
      <c r="A2406" s="11"/>
      <c r="B2406" s="10">
        <v>45504</v>
      </c>
      <c r="C2406" s="2">
        <v>14.2</v>
      </c>
      <c r="D2406" s="2">
        <v>13.646000000000001</v>
      </c>
      <c r="E2406" s="2">
        <v>0</v>
      </c>
      <c r="F2406" s="2">
        <v>0</v>
      </c>
      <c r="G2406" s="2">
        <v>0</v>
      </c>
      <c r="H2406" s="15">
        <v>-2.776965799473727E-3</v>
      </c>
    </row>
    <row r="2407" spans="1:8" ht="13.5" x14ac:dyDescent="0.25">
      <c r="A2407" s="11"/>
      <c r="B2407" s="10">
        <v>45505</v>
      </c>
      <c r="C2407" s="2">
        <v>14.2</v>
      </c>
      <c r="D2407" s="2">
        <v>13.646000000000001</v>
      </c>
      <c r="E2407" s="2">
        <v>14.132999999999999</v>
      </c>
      <c r="F2407" s="2">
        <v>300</v>
      </c>
      <c r="G2407" s="2">
        <v>4240</v>
      </c>
      <c r="H2407" s="15">
        <v>0</v>
      </c>
    </row>
    <row r="2408" spans="1:8" ht="13.5" x14ac:dyDescent="0.25">
      <c r="A2408" s="11"/>
      <c r="B2408" s="10">
        <v>45506</v>
      </c>
      <c r="C2408" s="2">
        <v>14.2</v>
      </c>
      <c r="D2408" s="2">
        <v>13.646000000000001</v>
      </c>
      <c r="E2408" s="2">
        <v>13.72</v>
      </c>
      <c r="F2408" s="2">
        <v>14600</v>
      </c>
      <c r="G2408" s="2">
        <v>200312.546</v>
      </c>
      <c r="H2408" s="15">
        <v>0</v>
      </c>
    </row>
    <row r="2409" spans="1:8" ht="13.5" x14ac:dyDescent="0.25">
      <c r="A2409" s="11"/>
      <c r="B2409" s="10">
        <v>45509</v>
      </c>
      <c r="C2409" s="2">
        <v>14.1</v>
      </c>
      <c r="D2409" s="2">
        <v>13.55</v>
      </c>
      <c r="E2409" s="2">
        <v>13.7</v>
      </c>
      <c r="F2409" s="2">
        <v>18061</v>
      </c>
      <c r="G2409" s="2">
        <v>247439.15599999999</v>
      </c>
      <c r="H2409" s="15">
        <v>-7.035028579803611E-3</v>
      </c>
    </row>
    <row r="2410" spans="1:8" ht="13.5" x14ac:dyDescent="0.25">
      <c r="A2410" s="11"/>
      <c r="B2410" s="10">
        <v>45510</v>
      </c>
      <c r="C2410" s="2">
        <v>13.72</v>
      </c>
      <c r="D2410" s="2">
        <v>13.185</v>
      </c>
      <c r="E2410" s="2">
        <v>13.72</v>
      </c>
      <c r="F2410" s="2">
        <v>18852</v>
      </c>
      <c r="G2410" s="2">
        <v>258649.90599999999</v>
      </c>
      <c r="H2410" s="15">
        <v>-2.693726937269374E-2</v>
      </c>
    </row>
    <row r="2411" spans="1:8" ht="13.5" x14ac:dyDescent="0.25">
      <c r="A2411" s="11"/>
      <c r="B2411" s="10">
        <v>45511</v>
      </c>
      <c r="C2411" s="2">
        <v>13.7</v>
      </c>
      <c r="D2411" s="2">
        <v>13.164999999999999</v>
      </c>
      <c r="E2411" s="2">
        <v>13.7</v>
      </c>
      <c r="F2411" s="2">
        <v>22501</v>
      </c>
      <c r="G2411" s="2">
        <v>308264.75</v>
      </c>
      <c r="H2411" s="15">
        <v>-1.5168752370118581E-3</v>
      </c>
    </row>
    <row r="2412" spans="1:8" ht="13.5" x14ac:dyDescent="0.25">
      <c r="A2412" s="11"/>
      <c r="B2412" s="10">
        <v>45512</v>
      </c>
      <c r="C2412" s="2">
        <v>13.9</v>
      </c>
      <c r="D2412" s="2">
        <v>13.358000000000001</v>
      </c>
      <c r="E2412" s="2">
        <v>13.701000000000001</v>
      </c>
      <c r="F2412" s="2">
        <v>20543</v>
      </c>
      <c r="G2412" s="2">
        <v>281459.09299999999</v>
      </c>
      <c r="H2412" s="15">
        <v>1.4660083554880471E-2</v>
      </c>
    </row>
    <row r="2413" spans="1:8" ht="13.5" x14ac:dyDescent="0.25">
      <c r="A2413" s="11"/>
      <c r="B2413" s="10">
        <v>45513</v>
      </c>
      <c r="C2413" s="2">
        <v>14</v>
      </c>
      <c r="D2413" s="2">
        <v>13.454000000000001</v>
      </c>
      <c r="E2413" s="2">
        <v>13.71</v>
      </c>
      <c r="F2413" s="2">
        <v>21001</v>
      </c>
      <c r="G2413" s="2">
        <v>287933.21799999999</v>
      </c>
      <c r="H2413" s="15">
        <v>7.186704596496488E-3</v>
      </c>
    </row>
    <row r="2414" spans="1:8" ht="13.5" x14ac:dyDescent="0.25">
      <c r="A2414" s="11"/>
      <c r="B2414" s="10">
        <v>45516</v>
      </c>
      <c r="C2414" s="2">
        <v>13.7</v>
      </c>
      <c r="D2414" s="2">
        <v>13.164999999999999</v>
      </c>
      <c r="E2414" s="2">
        <v>13.712</v>
      </c>
      <c r="F2414" s="2">
        <v>18277</v>
      </c>
      <c r="G2414" s="2">
        <v>250609.89</v>
      </c>
      <c r="H2414" s="15">
        <v>-2.1480600564887875E-2</v>
      </c>
    </row>
    <row r="2415" spans="1:8" ht="13.5" x14ac:dyDescent="0.25">
      <c r="A2415" s="11"/>
      <c r="B2415" s="10">
        <v>45518</v>
      </c>
      <c r="C2415" s="2">
        <v>14.25</v>
      </c>
      <c r="D2415" s="2">
        <v>13.694000000000001</v>
      </c>
      <c r="E2415" s="2">
        <v>13.71</v>
      </c>
      <c r="F2415" s="2">
        <v>18508</v>
      </c>
      <c r="G2415" s="2">
        <v>253748.82800000001</v>
      </c>
      <c r="H2415" s="15">
        <v>4.0182301557159267E-2</v>
      </c>
    </row>
    <row r="2416" spans="1:8" ht="13.5" x14ac:dyDescent="0.25">
      <c r="A2416" s="11"/>
      <c r="B2416" s="10">
        <v>45519</v>
      </c>
      <c r="C2416" s="2">
        <v>14.23</v>
      </c>
      <c r="D2416" s="2">
        <v>13.675000000000001</v>
      </c>
      <c r="E2416" s="2">
        <v>13.701000000000001</v>
      </c>
      <c r="F2416" s="2">
        <v>18744</v>
      </c>
      <c r="G2416" s="2">
        <v>256803.15599999999</v>
      </c>
      <c r="H2416" s="15">
        <v>-1.3874689645100137E-3</v>
      </c>
    </row>
    <row r="2417" spans="1:8" ht="13.5" x14ac:dyDescent="0.25">
      <c r="A2417" s="11"/>
      <c r="B2417" s="10">
        <v>45520</v>
      </c>
      <c r="C2417" s="2">
        <v>13.71</v>
      </c>
      <c r="D2417" s="2">
        <v>13.175000000000001</v>
      </c>
      <c r="E2417" s="2">
        <v>13.701000000000001</v>
      </c>
      <c r="F2417" s="2">
        <v>18365</v>
      </c>
      <c r="G2417" s="2">
        <v>251616</v>
      </c>
      <c r="H2417" s="15">
        <v>-3.6563071297989032E-2</v>
      </c>
    </row>
    <row r="2418" spans="1:8" ht="13.5" x14ac:dyDescent="0.25">
      <c r="A2418" s="11"/>
      <c r="B2418" s="10">
        <v>45523</v>
      </c>
      <c r="C2418" s="2">
        <v>14</v>
      </c>
      <c r="D2418" s="2">
        <v>13.454000000000001</v>
      </c>
      <c r="E2418" s="2">
        <v>13.721</v>
      </c>
      <c r="F2418" s="2">
        <v>15755</v>
      </c>
      <c r="G2418" s="2">
        <v>216175.5</v>
      </c>
      <c r="H2418" s="15">
        <v>2.1176470588235286E-2</v>
      </c>
    </row>
    <row r="2419" spans="1:8" ht="13.5" x14ac:dyDescent="0.25">
      <c r="A2419" s="11"/>
      <c r="B2419" s="10">
        <v>45524</v>
      </c>
      <c r="C2419" s="2">
        <v>14</v>
      </c>
      <c r="D2419" s="2">
        <v>13.454000000000001</v>
      </c>
      <c r="E2419" s="2">
        <v>13.750999999999999</v>
      </c>
      <c r="F2419" s="2">
        <v>201</v>
      </c>
      <c r="G2419" s="2">
        <v>2764</v>
      </c>
      <c r="H2419" s="15">
        <v>0</v>
      </c>
    </row>
    <row r="2420" spans="1:8" ht="13.5" x14ac:dyDescent="0.25">
      <c r="A2420" s="11"/>
      <c r="B2420" s="10">
        <v>45525</v>
      </c>
      <c r="C2420" s="2">
        <v>13.75</v>
      </c>
      <c r="D2420" s="2">
        <v>13.212999999999999</v>
      </c>
      <c r="E2420" s="2">
        <v>13.702999999999999</v>
      </c>
      <c r="F2420" s="2">
        <v>23075</v>
      </c>
      <c r="G2420" s="2">
        <v>316198.31199999998</v>
      </c>
      <c r="H2420" s="15">
        <v>-1.7912888360339038E-2</v>
      </c>
    </row>
    <row r="2421" spans="1:8" ht="13.5" x14ac:dyDescent="0.25">
      <c r="A2421" s="11"/>
      <c r="B2421" s="10">
        <v>45526</v>
      </c>
      <c r="C2421" s="2">
        <v>14</v>
      </c>
      <c r="D2421" s="2">
        <v>13.454000000000001</v>
      </c>
      <c r="E2421" s="2">
        <v>13.77</v>
      </c>
      <c r="F2421" s="2">
        <v>452</v>
      </c>
      <c r="G2421" s="2">
        <v>6224</v>
      </c>
      <c r="H2421" s="15">
        <v>1.8239612502838225E-2</v>
      </c>
    </row>
    <row r="2422" spans="1:8" ht="13.5" x14ac:dyDescent="0.25">
      <c r="A2422" s="11"/>
      <c r="B2422" s="10">
        <v>45527</v>
      </c>
      <c r="C2422" s="2">
        <v>14</v>
      </c>
      <c r="D2422" s="2">
        <v>13.454000000000001</v>
      </c>
      <c r="E2422" s="2">
        <v>13.718999999999999</v>
      </c>
      <c r="F2422" s="2">
        <v>5814</v>
      </c>
      <c r="G2422" s="2">
        <v>79760.085000000006</v>
      </c>
      <c r="H2422" s="15">
        <v>0</v>
      </c>
    </row>
    <row r="2423" spans="1:8" ht="13.5" x14ac:dyDescent="0.25">
      <c r="A2423" s="11"/>
      <c r="B2423" s="10">
        <v>45530</v>
      </c>
      <c r="C2423" s="2">
        <v>13.8</v>
      </c>
      <c r="D2423" s="2">
        <v>13.260999999999999</v>
      </c>
      <c r="E2423" s="2">
        <v>13.72</v>
      </c>
      <c r="F2423" s="2">
        <v>870</v>
      </c>
      <c r="G2423" s="2">
        <v>11936.4</v>
      </c>
      <c r="H2423" s="15">
        <v>-1.4345176155790203E-2</v>
      </c>
    </row>
    <row r="2424" spans="1:8" ht="13.5" x14ac:dyDescent="0.25">
      <c r="A2424" s="11"/>
      <c r="B2424" s="10">
        <v>45531</v>
      </c>
      <c r="C2424" s="2">
        <v>13.7</v>
      </c>
      <c r="D2424" s="2">
        <v>13.164999999999999</v>
      </c>
      <c r="E2424" s="2">
        <v>13.7</v>
      </c>
      <c r="F2424" s="2">
        <v>415</v>
      </c>
      <c r="G2424" s="2">
        <v>5685.5</v>
      </c>
      <c r="H2424" s="15">
        <v>-7.2392730563306E-3</v>
      </c>
    </row>
    <row r="2425" spans="1:8" ht="13.5" x14ac:dyDescent="0.25">
      <c r="A2425" s="11"/>
      <c r="B2425" s="10">
        <v>45532</v>
      </c>
      <c r="C2425" s="2">
        <v>13.72</v>
      </c>
      <c r="D2425" s="2">
        <v>13.185</v>
      </c>
      <c r="E2425" s="2">
        <v>13.723000000000001</v>
      </c>
      <c r="F2425" s="2">
        <v>82</v>
      </c>
      <c r="G2425" s="2">
        <v>1125.319</v>
      </c>
      <c r="H2425" s="15">
        <v>1.5191796429928866E-3</v>
      </c>
    </row>
    <row r="2426" spans="1:8" ht="13.5" x14ac:dyDescent="0.25">
      <c r="A2426" s="11"/>
      <c r="B2426" s="10">
        <v>45533</v>
      </c>
      <c r="C2426" s="2">
        <v>13.7</v>
      </c>
      <c r="D2426" s="2">
        <v>13.164999999999999</v>
      </c>
      <c r="E2426" s="2">
        <v>13.8</v>
      </c>
      <c r="F2426" s="2">
        <v>203</v>
      </c>
      <c r="G2426" s="2">
        <v>2801.3989999999999</v>
      </c>
      <c r="H2426" s="15">
        <v>-1.5168752370118581E-3</v>
      </c>
    </row>
    <row r="2427" spans="1:8" ht="13.5" x14ac:dyDescent="0.25">
      <c r="A2427" s="11"/>
      <c r="B2427" s="10">
        <v>45534</v>
      </c>
      <c r="C2427" s="2">
        <v>14</v>
      </c>
      <c r="D2427" s="2">
        <v>13.454000000000001</v>
      </c>
      <c r="E2427" s="2">
        <v>13.923</v>
      </c>
      <c r="F2427" s="2">
        <v>226</v>
      </c>
      <c r="G2427" s="2">
        <v>3146.6</v>
      </c>
      <c r="H2427" s="15">
        <v>2.195214584124584E-2</v>
      </c>
    </row>
    <row r="2428" spans="1:8" ht="13.5" x14ac:dyDescent="0.25">
      <c r="A2428" s="11"/>
      <c r="B2428" s="10">
        <v>45537</v>
      </c>
      <c r="C2428" s="2">
        <v>13.8</v>
      </c>
      <c r="D2428" s="2">
        <v>13.260999999999999</v>
      </c>
      <c r="E2428" s="2">
        <v>14.004</v>
      </c>
      <c r="F2428" s="2">
        <v>255</v>
      </c>
      <c r="G2428" s="2">
        <v>3571.1</v>
      </c>
      <c r="H2428" s="15">
        <v>-1.4345176155790203E-2</v>
      </c>
    </row>
    <row r="2429" spans="1:8" ht="13.5" x14ac:dyDescent="0.25">
      <c r="A2429" s="11"/>
      <c r="B2429" s="10">
        <v>45538</v>
      </c>
      <c r="C2429" s="2">
        <v>14</v>
      </c>
      <c r="D2429" s="2">
        <v>13.454000000000001</v>
      </c>
      <c r="E2429" s="2">
        <v>14.02</v>
      </c>
      <c r="F2429" s="2">
        <v>40</v>
      </c>
      <c r="G2429" s="2">
        <v>560.79899999999998</v>
      </c>
      <c r="H2429" s="15">
        <v>1.455395520699807E-2</v>
      </c>
    </row>
    <row r="2430" spans="1:8" ht="13.5" x14ac:dyDescent="0.25">
      <c r="A2430" s="11"/>
      <c r="B2430" s="10">
        <v>45539</v>
      </c>
      <c r="C2430" s="2">
        <v>14</v>
      </c>
      <c r="D2430" s="2">
        <v>13.454000000000001</v>
      </c>
      <c r="E2430" s="2">
        <v>0</v>
      </c>
      <c r="F2430" s="2">
        <v>0</v>
      </c>
      <c r="G2430" s="2">
        <v>0</v>
      </c>
      <c r="H2430" s="15">
        <v>0</v>
      </c>
    </row>
    <row r="2431" spans="1:8" ht="13.5" x14ac:dyDescent="0.25">
      <c r="A2431" s="11"/>
      <c r="B2431" s="10">
        <v>45540</v>
      </c>
      <c r="C2431" s="2">
        <v>14.02</v>
      </c>
      <c r="D2431" s="2">
        <v>13.473000000000001</v>
      </c>
      <c r="E2431" s="2">
        <v>13.7</v>
      </c>
      <c r="F2431" s="2">
        <v>1117</v>
      </c>
      <c r="G2431" s="2">
        <v>15303.2</v>
      </c>
      <c r="H2431" s="15">
        <v>1.4122194143005892E-3</v>
      </c>
    </row>
    <row r="2432" spans="1:8" ht="13.5" x14ac:dyDescent="0.25">
      <c r="A2432" s="11"/>
      <c r="B2432" s="10">
        <v>45541</v>
      </c>
      <c r="C2432" s="2">
        <v>14.02</v>
      </c>
      <c r="D2432" s="2">
        <v>13.473000000000001</v>
      </c>
      <c r="E2432" s="2">
        <v>13.721</v>
      </c>
      <c r="F2432" s="2">
        <v>372</v>
      </c>
      <c r="G2432" s="2">
        <v>5104.18</v>
      </c>
      <c r="H2432" s="15">
        <v>0</v>
      </c>
    </row>
    <row r="2433" spans="1:8" ht="13.5" x14ac:dyDescent="0.25">
      <c r="A2433" s="11"/>
      <c r="B2433" s="10">
        <v>45544</v>
      </c>
      <c r="C2433" s="2">
        <v>14</v>
      </c>
      <c r="D2433" s="2">
        <v>13.454000000000001</v>
      </c>
      <c r="E2433" s="2">
        <v>13.7</v>
      </c>
      <c r="F2433" s="2">
        <v>753</v>
      </c>
      <c r="G2433" s="2">
        <v>10316.290000000001</v>
      </c>
      <c r="H2433" s="15">
        <v>-1.4102278631336841E-3</v>
      </c>
    </row>
    <row r="2434" spans="1:8" ht="13.5" x14ac:dyDescent="0.25">
      <c r="A2434" s="11"/>
      <c r="B2434" s="10">
        <v>45545</v>
      </c>
      <c r="C2434" s="2">
        <v>13.89</v>
      </c>
      <c r="D2434" s="2">
        <v>13.348000000000001</v>
      </c>
      <c r="E2434" s="2">
        <v>13.708</v>
      </c>
      <c r="F2434" s="2">
        <v>1463</v>
      </c>
      <c r="G2434" s="2">
        <v>20054.789000000001</v>
      </c>
      <c r="H2434" s="15">
        <v>-7.8786977850453296E-3</v>
      </c>
    </row>
    <row r="2435" spans="1:8" ht="13.5" x14ac:dyDescent="0.25">
      <c r="A2435" s="11"/>
      <c r="B2435" s="10">
        <v>45546</v>
      </c>
      <c r="C2435" s="2">
        <v>13.89</v>
      </c>
      <c r="D2435" s="2">
        <v>13.348000000000001</v>
      </c>
      <c r="E2435" s="2">
        <v>0</v>
      </c>
      <c r="F2435" s="2">
        <v>0</v>
      </c>
      <c r="G2435" s="2">
        <v>0</v>
      </c>
      <c r="H2435" s="15">
        <v>0</v>
      </c>
    </row>
    <row r="2436" spans="1:8" ht="13.5" x14ac:dyDescent="0.25">
      <c r="A2436" s="11"/>
      <c r="B2436" s="10">
        <v>45547</v>
      </c>
      <c r="C2436" s="2">
        <v>13.89</v>
      </c>
      <c r="D2436" s="2">
        <v>13.348000000000001</v>
      </c>
      <c r="E2436" s="2">
        <v>13.707000000000001</v>
      </c>
      <c r="F2436" s="2">
        <v>2201</v>
      </c>
      <c r="G2436" s="2">
        <v>30168.199000000001</v>
      </c>
      <c r="H2436" s="15">
        <v>0</v>
      </c>
    </row>
    <row r="2437" spans="1:8" ht="13.5" x14ac:dyDescent="0.25">
      <c r="A2437" s="11"/>
      <c r="B2437" s="10">
        <v>45548</v>
      </c>
      <c r="C2437" s="2">
        <v>13.89</v>
      </c>
      <c r="D2437" s="2">
        <v>13.348000000000001</v>
      </c>
      <c r="E2437" s="2">
        <v>13.7</v>
      </c>
      <c r="F2437" s="2">
        <v>56</v>
      </c>
      <c r="G2437" s="2">
        <v>767.2</v>
      </c>
      <c r="H2437" s="15">
        <v>0</v>
      </c>
    </row>
    <row r="2438" spans="1:8" ht="13.5" x14ac:dyDescent="0.25">
      <c r="A2438" s="11"/>
      <c r="B2438" s="10">
        <v>45551</v>
      </c>
      <c r="C2438" s="2">
        <v>13.89</v>
      </c>
      <c r="D2438" s="2">
        <v>13.348000000000001</v>
      </c>
      <c r="E2438" s="2">
        <v>0</v>
      </c>
      <c r="F2438" s="2">
        <v>0</v>
      </c>
      <c r="G2438" s="2">
        <v>0</v>
      </c>
      <c r="H2438" s="15">
        <v>0</v>
      </c>
    </row>
    <row r="2439" spans="1:8" ht="13.5" x14ac:dyDescent="0.25">
      <c r="A2439" s="11"/>
      <c r="B2439" s="10">
        <v>45552</v>
      </c>
      <c r="C2439" s="2">
        <v>13.7</v>
      </c>
      <c r="D2439" s="2">
        <v>13.164999999999999</v>
      </c>
      <c r="E2439" s="2">
        <v>13.7</v>
      </c>
      <c r="F2439" s="2">
        <v>1390</v>
      </c>
      <c r="G2439" s="2">
        <v>19043</v>
      </c>
      <c r="H2439" s="15">
        <v>-1.3709919089002218E-2</v>
      </c>
    </row>
    <row r="2440" spans="1:8" ht="13.5" x14ac:dyDescent="0.25">
      <c r="A2440" s="11"/>
      <c r="B2440" s="10">
        <v>45553</v>
      </c>
      <c r="C2440" s="2">
        <v>13.7</v>
      </c>
      <c r="D2440" s="2">
        <v>13.164999999999999</v>
      </c>
      <c r="E2440" s="2">
        <v>13.693</v>
      </c>
      <c r="F2440" s="2">
        <v>1971</v>
      </c>
      <c r="G2440" s="2">
        <v>26988.74</v>
      </c>
      <c r="H2440" s="15">
        <v>0</v>
      </c>
    </row>
    <row r="2441" spans="1:8" ht="13.5" x14ac:dyDescent="0.25">
      <c r="A2441" s="11"/>
      <c r="B2441" s="10">
        <v>45554</v>
      </c>
      <c r="C2441" s="2">
        <v>13.7</v>
      </c>
      <c r="D2441" s="2">
        <v>13.164999999999999</v>
      </c>
      <c r="E2441" s="2">
        <v>0</v>
      </c>
      <c r="F2441" s="2">
        <v>0</v>
      </c>
      <c r="G2441" s="2">
        <v>0</v>
      </c>
      <c r="H2441" s="15">
        <v>0</v>
      </c>
    </row>
    <row r="2442" spans="1:8" ht="13.5" x14ac:dyDescent="0.25">
      <c r="A2442" s="11"/>
      <c r="B2442" s="10">
        <v>45555</v>
      </c>
      <c r="C2442" s="2">
        <v>13.71</v>
      </c>
      <c r="D2442" s="2">
        <v>13.175000000000001</v>
      </c>
      <c r="E2442" s="2">
        <v>13.691000000000001</v>
      </c>
      <c r="F2442" s="2">
        <v>137</v>
      </c>
      <c r="G2442" s="2">
        <v>1875.65</v>
      </c>
      <c r="H2442" s="15">
        <v>7.5958982149651076E-4</v>
      </c>
    </row>
    <row r="2443" spans="1:8" ht="13.5" x14ac:dyDescent="0.25">
      <c r="A2443" s="11"/>
      <c r="B2443" s="10">
        <v>45558</v>
      </c>
      <c r="C2443" s="2">
        <v>13.71</v>
      </c>
      <c r="D2443" s="2">
        <v>13.175000000000001</v>
      </c>
      <c r="E2443" s="2">
        <v>0</v>
      </c>
      <c r="F2443" s="2">
        <v>0</v>
      </c>
      <c r="G2443" s="2">
        <v>0</v>
      </c>
      <c r="H2443" s="15">
        <v>0</v>
      </c>
    </row>
    <row r="2444" spans="1:8" ht="13.5" x14ac:dyDescent="0.25">
      <c r="A2444" s="11"/>
      <c r="B2444" s="10">
        <v>45559</v>
      </c>
      <c r="C2444" s="2">
        <v>13.7</v>
      </c>
      <c r="D2444" s="2">
        <v>13.164999999999999</v>
      </c>
      <c r="E2444" s="2">
        <v>13.689</v>
      </c>
      <c r="F2444" s="2">
        <v>194</v>
      </c>
      <c r="G2444" s="2">
        <v>2655.61</v>
      </c>
      <c r="H2444" s="15">
        <v>-7.5901328273256642E-4</v>
      </c>
    </row>
    <row r="2445" spans="1:8" ht="13.5" x14ac:dyDescent="0.25">
      <c r="A2445" s="11"/>
      <c r="B2445" s="10">
        <v>45560</v>
      </c>
      <c r="C2445" s="2">
        <v>13.7</v>
      </c>
      <c r="D2445" s="2">
        <v>13.164999999999999</v>
      </c>
      <c r="E2445" s="2">
        <v>0</v>
      </c>
      <c r="F2445" s="2">
        <v>0</v>
      </c>
      <c r="G2445" s="2">
        <v>0</v>
      </c>
      <c r="H2445" s="15">
        <v>0</v>
      </c>
    </row>
    <row r="2446" spans="1:8" ht="13.5" x14ac:dyDescent="0.25">
      <c r="A2446" s="11"/>
      <c r="B2446" s="10">
        <v>45561</v>
      </c>
      <c r="C2446" s="2">
        <v>13.77</v>
      </c>
      <c r="D2446" s="2">
        <v>13.233000000000001</v>
      </c>
      <c r="E2446" s="2">
        <v>13.478999999999999</v>
      </c>
      <c r="F2446" s="2">
        <v>106</v>
      </c>
      <c r="G2446" s="2">
        <v>1428.8</v>
      </c>
      <c r="H2446" s="15">
        <v>5.1652107861755716E-3</v>
      </c>
    </row>
    <row r="2447" spans="1:8" ht="13.5" x14ac:dyDescent="0.25">
      <c r="A2447" s="11"/>
      <c r="B2447" s="10">
        <v>45562</v>
      </c>
      <c r="C2447" s="2">
        <v>13.77</v>
      </c>
      <c r="D2447" s="2">
        <v>13.233000000000001</v>
      </c>
      <c r="E2447" s="2">
        <v>13.85</v>
      </c>
      <c r="F2447" s="2">
        <v>7</v>
      </c>
      <c r="G2447" s="2">
        <v>96.948999999999998</v>
      </c>
      <c r="H2447" s="15">
        <v>0</v>
      </c>
    </row>
    <row r="2448" spans="1:8" ht="13.5" x14ac:dyDescent="0.25">
      <c r="A2448" s="11"/>
      <c r="B2448" s="10">
        <v>45565</v>
      </c>
      <c r="C2448" s="2">
        <v>13.8</v>
      </c>
      <c r="D2448" s="2">
        <v>13.260999999999999</v>
      </c>
      <c r="E2448" s="2">
        <v>13.663</v>
      </c>
      <c r="F2448" s="2">
        <v>172</v>
      </c>
      <c r="G2448" s="2">
        <v>2350.08</v>
      </c>
      <c r="H2448" s="15">
        <v>2.1159223154234635E-3</v>
      </c>
    </row>
    <row r="2449" spans="1:8" ht="13.5" x14ac:dyDescent="0.25">
      <c r="A2449" s="11"/>
      <c r="B2449" s="10">
        <v>45566</v>
      </c>
      <c r="C2449" s="2">
        <v>13.85</v>
      </c>
      <c r="D2449" s="2">
        <v>13.31</v>
      </c>
      <c r="E2449" s="2">
        <v>13.7</v>
      </c>
      <c r="F2449" s="2">
        <v>2201</v>
      </c>
      <c r="G2449" s="2">
        <v>30153.848999999998</v>
      </c>
      <c r="H2449" s="15">
        <v>3.6950456225021693E-3</v>
      </c>
    </row>
    <row r="2450" spans="1:8" ht="13.5" x14ac:dyDescent="0.25">
      <c r="A2450" s="11"/>
      <c r="B2450" s="10">
        <v>45567</v>
      </c>
      <c r="C2450" s="2">
        <v>13.84</v>
      </c>
      <c r="D2450" s="2">
        <v>13.3</v>
      </c>
      <c r="E2450" s="2">
        <v>13.657999999999999</v>
      </c>
      <c r="F2450" s="2">
        <v>1915</v>
      </c>
      <c r="G2450" s="2">
        <v>26155.019</v>
      </c>
      <c r="H2450" s="15">
        <v>-7.5131480090156176E-4</v>
      </c>
    </row>
    <row r="2451" spans="1:8" ht="13.5" x14ac:dyDescent="0.25">
      <c r="A2451" s="11"/>
      <c r="B2451" s="10">
        <v>45568</v>
      </c>
      <c r="C2451" s="2">
        <v>13.82</v>
      </c>
      <c r="D2451" s="2">
        <v>13.281000000000001</v>
      </c>
      <c r="E2451" s="2">
        <v>13.707000000000001</v>
      </c>
      <c r="F2451" s="2">
        <v>3663</v>
      </c>
      <c r="G2451" s="2">
        <v>50208.288999999997</v>
      </c>
      <c r="H2451" s="15">
        <v>-1.4285714285714381E-3</v>
      </c>
    </row>
    <row r="2452" spans="1:8" ht="13.5" x14ac:dyDescent="0.25">
      <c r="A2452" s="11"/>
      <c r="B2452" s="10">
        <v>45569</v>
      </c>
      <c r="C2452" s="2">
        <v>13.75</v>
      </c>
      <c r="D2452" s="2">
        <v>13.212999999999999</v>
      </c>
      <c r="E2452" s="2">
        <v>13.696</v>
      </c>
      <c r="F2452" s="2">
        <v>3201</v>
      </c>
      <c r="G2452" s="2">
        <v>43841.858999999997</v>
      </c>
      <c r="H2452" s="15">
        <v>-5.1200963782848724E-3</v>
      </c>
    </row>
    <row r="2453" spans="1:8" ht="13.5" x14ac:dyDescent="0.25">
      <c r="A2453" s="11"/>
      <c r="B2453" s="10">
        <v>45572</v>
      </c>
      <c r="C2453" s="2">
        <v>13.7</v>
      </c>
      <c r="D2453" s="2">
        <v>13.164999999999999</v>
      </c>
      <c r="E2453" s="2">
        <v>13.7</v>
      </c>
      <c r="F2453" s="2">
        <v>284</v>
      </c>
      <c r="G2453" s="2">
        <v>3890.8</v>
      </c>
      <c r="H2453" s="15">
        <v>-3.6327858926814534E-3</v>
      </c>
    </row>
    <row r="2454" spans="1:8" ht="13.5" x14ac:dyDescent="0.25">
      <c r="A2454" s="11"/>
      <c r="B2454" s="10">
        <v>45573</v>
      </c>
      <c r="C2454" s="2">
        <v>13.7</v>
      </c>
      <c r="D2454" s="2">
        <v>13.164999999999999</v>
      </c>
      <c r="E2454" s="2">
        <v>13.433999999999999</v>
      </c>
      <c r="F2454" s="2">
        <v>976</v>
      </c>
      <c r="G2454" s="2">
        <v>13111.179</v>
      </c>
      <c r="H2454" s="15">
        <v>0</v>
      </c>
    </row>
    <row r="2455" spans="1:8" ht="13.5" x14ac:dyDescent="0.25">
      <c r="A2455" s="11"/>
      <c r="B2455" s="10">
        <v>45574</v>
      </c>
      <c r="C2455" s="2">
        <v>13.7</v>
      </c>
      <c r="D2455" s="2">
        <v>13.164999999999999</v>
      </c>
      <c r="E2455" s="2">
        <v>13.285</v>
      </c>
      <c r="F2455" s="2">
        <v>3114</v>
      </c>
      <c r="G2455" s="2">
        <v>41369.510999999999</v>
      </c>
      <c r="H2455" s="15">
        <v>0</v>
      </c>
    </row>
    <row r="2456" spans="1:8" ht="13.5" x14ac:dyDescent="0.25">
      <c r="A2456" s="11"/>
      <c r="B2456" s="10">
        <v>45575</v>
      </c>
      <c r="C2456" s="2">
        <v>13.43</v>
      </c>
      <c r="D2456" s="2">
        <v>12.906000000000001</v>
      </c>
      <c r="E2456" s="2">
        <v>13.004</v>
      </c>
      <c r="F2456" s="2">
        <v>2473</v>
      </c>
      <c r="G2456" s="2">
        <v>32158.080000000002</v>
      </c>
      <c r="H2456" s="15">
        <v>-1.9673376376756445E-2</v>
      </c>
    </row>
    <row r="2457" spans="1:8" ht="13.5" x14ac:dyDescent="0.25">
      <c r="A2457" s="11"/>
      <c r="B2457" s="10">
        <v>45576</v>
      </c>
      <c r="C2457" s="2">
        <v>13.17</v>
      </c>
      <c r="D2457" s="2">
        <v>12.656000000000001</v>
      </c>
      <c r="E2457" s="2">
        <v>12.37</v>
      </c>
      <c r="F2457" s="2">
        <v>6192</v>
      </c>
      <c r="G2457" s="2">
        <v>76596.608999999997</v>
      </c>
      <c r="H2457" s="15">
        <v>-1.9370835270416858E-2</v>
      </c>
    </row>
    <row r="2458" spans="1:8" ht="13.5" x14ac:dyDescent="0.25">
      <c r="A2458" s="11"/>
      <c r="B2458" s="10">
        <v>45579</v>
      </c>
      <c r="C2458" s="2">
        <v>13</v>
      </c>
      <c r="D2458" s="2">
        <v>12.493</v>
      </c>
      <c r="E2458" s="2">
        <v>12.930999999999999</v>
      </c>
      <c r="F2458" s="2">
        <v>18</v>
      </c>
      <c r="G2458" s="2">
        <v>232.75</v>
      </c>
      <c r="H2458" s="15">
        <v>-1.2879266750948186E-2</v>
      </c>
    </row>
    <row r="2459" spans="1:8" ht="13.5" x14ac:dyDescent="0.25">
      <c r="A2459" s="11"/>
      <c r="B2459" s="10">
        <v>45581</v>
      </c>
      <c r="C2459" s="2">
        <v>12.44</v>
      </c>
      <c r="D2459" s="2">
        <v>11.955</v>
      </c>
      <c r="E2459" s="2">
        <v>12.897</v>
      </c>
      <c r="F2459" s="2">
        <v>380</v>
      </c>
      <c r="G2459" s="2">
        <v>4901</v>
      </c>
      <c r="H2459" s="15">
        <v>-4.3064115904906768E-2</v>
      </c>
    </row>
    <row r="2460" spans="1:8" ht="13.5" x14ac:dyDescent="0.25">
      <c r="A2460" s="11"/>
      <c r="B2460" s="10">
        <v>45582</v>
      </c>
      <c r="C2460" s="2">
        <v>12.9</v>
      </c>
      <c r="D2460" s="2">
        <v>12.397</v>
      </c>
      <c r="E2460" s="2"/>
      <c r="F2460" s="2"/>
      <c r="G2460" s="2"/>
      <c r="H2460" s="15"/>
    </row>
    <row r="2461" spans="1:8" ht="13.5" x14ac:dyDescent="0.25">
      <c r="A2461" s="11"/>
      <c r="B2461" s="10">
        <v>45583</v>
      </c>
      <c r="C2461" s="2">
        <v>12.9</v>
      </c>
      <c r="D2461" s="2">
        <v>12.397</v>
      </c>
      <c r="E2461" s="2"/>
      <c r="F2461" s="2"/>
      <c r="G2461" s="2"/>
      <c r="H2461" s="15"/>
    </row>
    <row r="2462" spans="1:8" ht="13.5" x14ac:dyDescent="0.25">
      <c r="A2462" s="11"/>
      <c r="B2462" s="10">
        <v>45586</v>
      </c>
      <c r="C2462" s="2">
        <v>12.88</v>
      </c>
      <c r="D2462" s="2">
        <v>12.377000000000001</v>
      </c>
      <c r="E2462" s="2"/>
      <c r="F2462" s="2"/>
      <c r="G2462" s="2"/>
      <c r="H2462" s="15"/>
    </row>
    <row r="2463" spans="1:8" ht="13.5" x14ac:dyDescent="0.25">
      <c r="A2463" s="11"/>
      <c r="B2463" s="10">
        <v>45587</v>
      </c>
      <c r="C2463" s="2">
        <v>12.8</v>
      </c>
      <c r="D2463" s="2">
        <v>12.3</v>
      </c>
      <c r="E2463" s="2"/>
      <c r="F2463" s="2"/>
      <c r="G2463" s="2"/>
      <c r="H2463" s="15"/>
    </row>
    <row r="2464" spans="1:8" ht="13.5" x14ac:dyDescent="0.25">
      <c r="A2464" s="11"/>
      <c r="B2464" s="10">
        <v>45588</v>
      </c>
      <c r="C2464" s="2">
        <v>12.7</v>
      </c>
      <c r="D2464" s="2">
        <v>12.204000000000001</v>
      </c>
      <c r="E2464" s="2"/>
      <c r="F2464" s="2"/>
      <c r="G2464" s="2"/>
      <c r="H2464" s="15"/>
    </row>
    <row r="2465" spans="1:8" ht="13.5" x14ac:dyDescent="0.25">
      <c r="A2465" s="11"/>
      <c r="B2465" s="10">
        <v>45589</v>
      </c>
      <c r="C2465" s="2">
        <v>12.68</v>
      </c>
      <c r="D2465" s="2">
        <v>12.185</v>
      </c>
      <c r="E2465" s="2"/>
      <c r="F2465" s="2"/>
      <c r="G2465" s="2"/>
      <c r="H2465" s="15"/>
    </row>
    <row r="2466" spans="1:8" ht="13.5" x14ac:dyDescent="0.25">
      <c r="A2466" s="11"/>
      <c r="B2466" s="10">
        <v>45590</v>
      </c>
      <c r="C2466" s="2">
        <v>12.66</v>
      </c>
      <c r="D2466" s="2">
        <v>12.166</v>
      </c>
      <c r="E2466" s="2"/>
      <c r="F2466" s="2"/>
      <c r="G2466" s="2"/>
      <c r="H2466" s="15"/>
    </row>
    <row r="2467" spans="1:8" ht="13.5" x14ac:dyDescent="0.25">
      <c r="A2467" s="11"/>
      <c r="B2467" s="10">
        <v>45593</v>
      </c>
      <c r="C2467" s="2">
        <v>12.41</v>
      </c>
      <c r="D2467" s="2">
        <v>11.926</v>
      </c>
      <c r="E2467" s="2"/>
      <c r="F2467" s="2"/>
      <c r="G2467" s="2"/>
      <c r="H2467" s="15"/>
    </row>
    <row r="2468" spans="1:8" ht="13.5" x14ac:dyDescent="0.25">
      <c r="A2468" s="11"/>
      <c r="B2468" s="10">
        <v>45594</v>
      </c>
      <c r="C2468" s="2">
        <v>12.4</v>
      </c>
      <c r="D2468" s="2">
        <v>11.916</v>
      </c>
      <c r="E2468" s="2"/>
      <c r="F2468" s="2"/>
      <c r="G2468" s="2"/>
      <c r="H2468" s="15"/>
    </row>
    <row r="2469" spans="1:8" ht="13.5" x14ac:dyDescent="0.25">
      <c r="A2469" s="11"/>
      <c r="B2469" s="10">
        <v>45595</v>
      </c>
      <c r="C2469" s="2">
        <v>12.39</v>
      </c>
      <c r="D2469" s="2">
        <v>11.906000000000001</v>
      </c>
      <c r="E2469" s="2"/>
      <c r="F2469" s="2"/>
      <c r="G2469" s="2"/>
      <c r="H2469" s="15"/>
    </row>
    <row r="2470" spans="1:8" ht="13.5" x14ac:dyDescent="0.25">
      <c r="A2470" s="11"/>
      <c r="B2470" s="10">
        <v>45596</v>
      </c>
      <c r="C2470" s="2">
        <v>12.59</v>
      </c>
      <c r="D2470" s="2">
        <v>12.099</v>
      </c>
      <c r="E2470" s="2"/>
      <c r="F2470" s="2"/>
      <c r="G2470" s="2"/>
      <c r="H2470" s="15"/>
    </row>
    <row r="2471" spans="1:8" ht="13.5" x14ac:dyDescent="0.25">
      <c r="A2471" s="11"/>
      <c r="B2471" s="10">
        <v>45597</v>
      </c>
      <c r="C2471" s="2">
        <v>12.26</v>
      </c>
      <c r="D2471" s="2">
        <v>11.782</v>
      </c>
      <c r="E2471" s="2"/>
      <c r="F2471" s="2"/>
      <c r="G2471" s="2"/>
      <c r="H2471" s="15"/>
    </row>
    <row r="2472" spans="1:8" ht="13.5" x14ac:dyDescent="0.25">
      <c r="A2472" s="11"/>
      <c r="B2472" s="10">
        <v>45600</v>
      </c>
      <c r="C2472" s="2">
        <v>12.48</v>
      </c>
      <c r="D2472" s="2">
        <v>11.993</v>
      </c>
      <c r="E2472" s="2"/>
      <c r="F2472" s="2"/>
      <c r="G2472" s="2"/>
      <c r="H2472" s="15"/>
    </row>
    <row r="2473" spans="1:8" ht="13.5" x14ac:dyDescent="0.25">
      <c r="A2473" s="11"/>
      <c r="B2473" s="10">
        <v>45601</v>
      </c>
      <c r="C2473" s="2">
        <v>12.12</v>
      </c>
      <c r="D2473" s="2">
        <v>11.647</v>
      </c>
      <c r="E2473" s="2"/>
      <c r="F2473" s="2"/>
      <c r="G2473" s="2"/>
      <c r="H2473" s="15"/>
    </row>
    <row r="2474" spans="1:8" ht="13.5" x14ac:dyDescent="0.25">
      <c r="A2474" s="11"/>
      <c r="B2474" s="10">
        <v>45602</v>
      </c>
      <c r="C2474" s="2">
        <v>12.11</v>
      </c>
      <c r="D2474" s="2">
        <v>11.637</v>
      </c>
      <c r="E2474" s="2"/>
      <c r="F2474" s="2"/>
      <c r="G2474" s="2"/>
      <c r="H2474" s="15"/>
    </row>
    <row r="2475" spans="1:8" ht="13.5" x14ac:dyDescent="0.25">
      <c r="A2475" s="11"/>
      <c r="B2475" s="10">
        <v>45603</v>
      </c>
      <c r="C2475" s="2">
        <v>12.1</v>
      </c>
      <c r="D2475" s="2">
        <v>11.628</v>
      </c>
      <c r="E2475" s="2"/>
      <c r="F2475" s="2"/>
      <c r="G2475" s="2"/>
      <c r="H2475" s="15"/>
    </row>
    <row r="2476" spans="1:8" ht="13.5" x14ac:dyDescent="0.25">
      <c r="A2476" s="11"/>
      <c r="B2476" s="10">
        <v>45604</v>
      </c>
      <c r="C2476" s="2">
        <v>12.08</v>
      </c>
      <c r="D2476" s="2">
        <v>11.609</v>
      </c>
      <c r="E2476" s="2"/>
      <c r="F2476" s="2"/>
      <c r="G2476" s="2"/>
      <c r="H2476" s="15"/>
    </row>
    <row r="2477" spans="1:8" ht="13.5" x14ac:dyDescent="0.25">
      <c r="A2477" s="11"/>
      <c r="B2477" s="10">
        <v>45607</v>
      </c>
      <c r="C2477" s="2">
        <v>12.01</v>
      </c>
      <c r="D2477" s="2">
        <v>11.541</v>
      </c>
      <c r="E2477" s="2"/>
      <c r="F2477" s="2"/>
      <c r="G2477" s="2"/>
      <c r="H2477" s="15"/>
    </row>
    <row r="2478" spans="1:8" ht="13.5" x14ac:dyDescent="0.25">
      <c r="A2478" s="11"/>
      <c r="B2478" s="10">
        <v>45608</v>
      </c>
      <c r="C2478" s="2">
        <v>12.1</v>
      </c>
      <c r="D2478" s="2">
        <v>11.628</v>
      </c>
      <c r="E2478" s="2"/>
      <c r="F2478" s="2"/>
      <c r="G2478" s="2"/>
      <c r="H2478" s="15"/>
    </row>
    <row r="2479" spans="1:8" ht="13.5" x14ac:dyDescent="0.25">
      <c r="A2479" s="11"/>
      <c r="B2479" s="10">
        <v>45609</v>
      </c>
      <c r="C2479" s="2">
        <v>12.1</v>
      </c>
      <c r="D2479" s="2">
        <v>11.628</v>
      </c>
      <c r="E2479" s="2"/>
      <c r="F2479" s="2"/>
      <c r="G2479" s="2"/>
      <c r="H2479" s="15"/>
    </row>
    <row r="2480" spans="1:8" ht="13.5" x14ac:dyDescent="0.25">
      <c r="A2480" s="11"/>
      <c r="B2480" s="10">
        <v>45610</v>
      </c>
      <c r="C2480" s="2">
        <v>12.1</v>
      </c>
      <c r="D2480" s="2">
        <v>11.628</v>
      </c>
      <c r="E2480" s="2"/>
      <c r="F2480" s="2"/>
      <c r="G2480" s="2"/>
      <c r="H2480" s="15"/>
    </row>
    <row r="2481" spans="1:8" ht="13.5" x14ac:dyDescent="0.25">
      <c r="A2481" s="11"/>
      <c r="B2481" s="10">
        <v>45611</v>
      </c>
      <c r="C2481" s="2">
        <v>12</v>
      </c>
      <c r="D2481" s="2">
        <v>11.532</v>
      </c>
      <c r="E2481" s="2"/>
      <c r="F2481" s="2"/>
      <c r="G2481" s="2"/>
      <c r="H2481" s="15"/>
    </row>
    <row r="2482" spans="1:8" ht="13.5" x14ac:dyDescent="0.25">
      <c r="A2482" s="11"/>
      <c r="B2482" s="10">
        <v>45614</v>
      </c>
      <c r="C2482" s="2">
        <v>12</v>
      </c>
      <c r="D2482" s="2">
        <v>11.532</v>
      </c>
      <c r="E2482" s="2"/>
      <c r="F2482" s="2"/>
      <c r="G2482" s="2"/>
      <c r="H2482" s="15"/>
    </row>
    <row r="2483" spans="1:8" ht="13.5" x14ac:dyDescent="0.25">
      <c r="A2483" s="11"/>
      <c r="B2483" s="10">
        <v>45615</v>
      </c>
      <c r="C2483" s="2">
        <v>12.1</v>
      </c>
      <c r="D2483" s="2">
        <v>11.628</v>
      </c>
      <c r="E2483" s="2"/>
      <c r="F2483" s="2"/>
      <c r="G2483" s="2"/>
      <c r="H2483" s="15"/>
    </row>
    <row r="2484" spans="1:8" ht="13.5" x14ac:dyDescent="0.25">
      <c r="A2484" s="11"/>
      <c r="B2484" s="10">
        <v>45616</v>
      </c>
      <c r="C2484" s="2">
        <v>12.12</v>
      </c>
      <c r="D2484" s="2">
        <v>11.647</v>
      </c>
      <c r="E2484" s="2"/>
      <c r="F2484" s="2"/>
      <c r="G2484" s="2"/>
      <c r="H2484" s="15"/>
    </row>
    <row r="2485" spans="1:8" ht="13.5" x14ac:dyDescent="0.25">
      <c r="A2485" s="11"/>
      <c r="B2485" s="10">
        <v>45617</v>
      </c>
      <c r="C2485" s="2">
        <v>12.68</v>
      </c>
      <c r="D2485" s="2">
        <v>12.185</v>
      </c>
      <c r="E2485" s="2"/>
      <c r="F2485" s="2"/>
      <c r="G2485" s="2"/>
      <c r="H2485" s="15"/>
    </row>
    <row r="2486" spans="1:8" ht="13.5" x14ac:dyDescent="0.25">
      <c r="A2486" s="11"/>
      <c r="B2486" s="10">
        <v>45618</v>
      </c>
      <c r="C2486" s="2">
        <v>12.5</v>
      </c>
      <c r="D2486" s="2">
        <v>12.012</v>
      </c>
      <c r="E2486" s="2"/>
      <c r="F2486" s="2"/>
      <c r="G2486" s="2"/>
      <c r="H2486" s="15"/>
    </row>
    <row r="2487" spans="1:8" ht="13.5" x14ac:dyDescent="0.25">
      <c r="A2487" s="11"/>
      <c r="B2487" s="10">
        <v>45621</v>
      </c>
      <c r="C2487" s="2">
        <v>12.27</v>
      </c>
      <c r="D2487" s="2">
        <v>11.791</v>
      </c>
      <c r="E2487" s="2"/>
      <c r="F2487" s="2"/>
      <c r="G2487" s="2"/>
      <c r="H2487" s="15"/>
    </row>
    <row r="2488" spans="1:8" ht="13.5" x14ac:dyDescent="0.25">
      <c r="A2488" s="11"/>
      <c r="B2488" s="10">
        <v>45622</v>
      </c>
      <c r="C2488" s="2">
        <v>12.12</v>
      </c>
      <c r="D2488" s="2">
        <v>11.647</v>
      </c>
      <c r="E2488" s="2"/>
      <c r="F2488" s="2"/>
      <c r="G2488" s="2"/>
      <c r="H2488" s="15"/>
    </row>
    <row r="2489" spans="1:8" ht="13.5" x14ac:dyDescent="0.25">
      <c r="A2489" s="11"/>
      <c r="B2489" s="10">
        <v>45623</v>
      </c>
      <c r="C2489" s="2">
        <v>12.12</v>
      </c>
      <c r="D2489" s="2">
        <v>11.647</v>
      </c>
      <c r="E2489" s="2"/>
      <c r="F2489" s="2"/>
      <c r="G2489" s="2"/>
      <c r="H2489" s="15"/>
    </row>
    <row r="2490" spans="1:8" ht="13.5" x14ac:dyDescent="0.25">
      <c r="A2490" s="11"/>
      <c r="B2490" s="10">
        <v>45624</v>
      </c>
      <c r="C2490" s="2">
        <v>12.48</v>
      </c>
      <c r="D2490" s="2">
        <v>11.993</v>
      </c>
      <c r="E2490" s="2"/>
      <c r="F2490" s="2"/>
      <c r="G2490" s="2"/>
      <c r="H2490" s="15"/>
    </row>
    <row r="2491" spans="1:8" ht="13.5" x14ac:dyDescent="0.25">
      <c r="A2491" s="11"/>
      <c r="B2491" s="10">
        <v>45625</v>
      </c>
      <c r="C2491" s="2">
        <v>12.4</v>
      </c>
      <c r="D2491" s="2">
        <v>11.916</v>
      </c>
      <c r="E2491" s="2"/>
      <c r="F2491" s="2"/>
      <c r="G2491" s="2"/>
      <c r="H2491" s="15"/>
    </row>
    <row r="2492" spans="1:8" ht="13.5" x14ac:dyDescent="0.25">
      <c r="A2492" s="11"/>
      <c r="B2492" s="10">
        <v>45628</v>
      </c>
      <c r="C2492" s="2">
        <v>12.4</v>
      </c>
      <c r="D2492" s="2">
        <v>11.916</v>
      </c>
      <c r="E2492" s="2"/>
      <c r="F2492" s="2"/>
      <c r="G2492" s="2"/>
      <c r="H2492" s="15"/>
    </row>
    <row r="2493" spans="1:8" ht="13.5" x14ac:dyDescent="0.25">
      <c r="A2493" s="11"/>
      <c r="B2493" s="10">
        <v>45629</v>
      </c>
      <c r="C2493" s="2">
        <v>12.39</v>
      </c>
      <c r="D2493" s="2">
        <v>11.906000000000001</v>
      </c>
      <c r="E2493" s="2"/>
      <c r="F2493" s="2"/>
      <c r="G2493" s="2"/>
      <c r="H2493" s="15"/>
    </row>
    <row r="2494" spans="1:8" ht="13.5" x14ac:dyDescent="0.25">
      <c r="A2494" s="11"/>
      <c r="B2494" s="10">
        <v>45630</v>
      </c>
      <c r="C2494" s="2">
        <v>12.37</v>
      </c>
      <c r="D2494" s="2">
        <v>11.887</v>
      </c>
      <c r="E2494" s="2"/>
      <c r="F2494" s="2"/>
      <c r="G2494" s="2"/>
      <c r="H2494" s="15"/>
    </row>
    <row r="2495" spans="1:8" ht="13.5" x14ac:dyDescent="0.25">
      <c r="A2495" s="11"/>
      <c r="B2495" s="10">
        <v>45631</v>
      </c>
      <c r="C2495" s="2">
        <v>12.3</v>
      </c>
      <c r="D2495" s="2">
        <v>11.82</v>
      </c>
      <c r="E2495" s="2"/>
      <c r="F2495" s="2"/>
      <c r="G2495" s="2"/>
      <c r="H2495" s="15"/>
    </row>
    <row r="2496" spans="1:8" ht="13.5" x14ac:dyDescent="0.25">
      <c r="A2496" s="11"/>
      <c r="B2496" s="10">
        <v>45632</v>
      </c>
      <c r="C2496" s="2">
        <v>12.15</v>
      </c>
      <c r="D2496" s="2">
        <v>11.676</v>
      </c>
      <c r="E2496" s="2"/>
      <c r="F2496" s="2"/>
      <c r="G2496" s="2"/>
      <c r="H2496" s="15"/>
    </row>
    <row r="2497" spans="1:8" ht="13.5" x14ac:dyDescent="0.25">
      <c r="A2497" s="11"/>
      <c r="B2497" s="10">
        <v>45635</v>
      </c>
      <c r="C2497" s="2">
        <v>12.39</v>
      </c>
      <c r="D2497" s="2">
        <v>11.906000000000001</v>
      </c>
      <c r="E2497" s="2"/>
      <c r="F2497" s="2"/>
      <c r="G2497" s="2"/>
      <c r="H2497" s="15"/>
    </row>
    <row r="2498" spans="1:8" ht="13.5" x14ac:dyDescent="0.25">
      <c r="A2498" s="11"/>
      <c r="B2498" s="10">
        <v>45636</v>
      </c>
      <c r="C2498" s="2">
        <v>12.38</v>
      </c>
      <c r="D2498" s="2">
        <v>11.897</v>
      </c>
      <c r="E2498" s="2"/>
      <c r="F2498" s="2"/>
      <c r="G2498" s="2"/>
      <c r="H2498" s="15"/>
    </row>
    <row r="2499" spans="1:8" ht="13.5" x14ac:dyDescent="0.25">
      <c r="A2499" s="11"/>
      <c r="B2499" s="10">
        <v>45637</v>
      </c>
      <c r="C2499" s="2">
        <v>12.39</v>
      </c>
      <c r="D2499" s="2">
        <v>11.906000000000001</v>
      </c>
      <c r="E2499" s="2"/>
      <c r="F2499" s="2"/>
      <c r="G2499" s="2"/>
      <c r="H2499" s="15"/>
    </row>
    <row r="2500" spans="1:8" ht="13.5" x14ac:dyDescent="0.25">
      <c r="A2500" s="11"/>
      <c r="B2500" s="10">
        <v>45638</v>
      </c>
      <c r="C2500" s="2">
        <v>12.57</v>
      </c>
      <c r="D2500" s="2">
        <v>12.079000000000001</v>
      </c>
      <c r="E2500" s="2"/>
      <c r="F2500" s="2"/>
      <c r="G2500" s="2"/>
      <c r="H2500" s="15"/>
    </row>
    <row r="2501" spans="1:8" ht="13.5" x14ac:dyDescent="0.25">
      <c r="A2501" s="11"/>
      <c r="B2501" s="10">
        <v>45639</v>
      </c>
      <c r="C2501" s="2">
        <v>12.36</v>
      </c>
      <c r="D2501" s="2">
        <v>11.878</v>
      </c>
      <c r="E2501" s="2"/>
      <c r="F2501" s="2"/>
      <c r="G2501" s="2"/>
      <c r="H2501" s="15"/>
    </row>
    <row r="2502" spans="1:8" ht="13.5" x14ac:dyDescent="0.25">
      <c r="A2502" s="11"/>
      <c r="B2502" s="10">
        <v>45642</v>
      </c>
      <c r="C2502" s="2">
        <v>12.58</v>
      </c>
      <c r="D2502" s="2">
        <v>12.089</v>
      </c>
      <c r="E2502" s="2"/>
      <c r="F2502" s="2"/>
      <c r="G2502" s="2"/>
      <c r="H2502" s="15"/>
    </row>
    <row r="2503" spans="1:8" ht="13.5" x14ac:dyDescent="0.25">
      <c r="A2503" s="11"/>
      <c r="B2503" s="10">
        <v>45644</v>
      </c>
      <c r="C2503" s="2">
        <v>12.58</v>
      </c>
      <c r="D2503" s="2">
        <v>12.089</v>
      </c>
      <c r="E2503" s="2"/>
      <c r="F2503" s="2"/>
      <c r="G2503" s="2"/>
      <c r="H2503" s="15"/>
    </row>
    <row r="2504" spans="1:8" ht="13.5" x14ac:dyDescent="0.25">
      <c r="A2504" s="11"/>
      <c r="B2504" s="10">
        <v>45645</v>
      </c>
      <c r="C2504" s="2">
        <v>12.59</v>
      </c>
      <c r="D2504" s="2">
        <v>12.099</v>
      </c>
      <c r="E2504" s="2"/>
      <c r="F2504" s="2"/>
      <c r="G2504" s="2"/>
      <c r="H2504" s="15"/>
    </row>
    <row r="2505" spans="1:8" ht="13.5" x14ac:dyDescent="0.25">
      <c r="A2505" s="11"/>
      <c r="B2505" s="10">
        <v>45646</v>
      </c>
      <c r="C2505" s="2">
        <v>12.66</v>
      </c>
      <c r="D2505" s="2">
        <v>12.166</v>
      </c>
      <c r="E2505" s="2"/>
      <c r="F2505" s="2"/>
      <c r="G2505" s="2"/>
      <c r="H2505" s="15"/>
    </row>
    <row r="2506" spans="1:8" ht="13.5" x14ac:dyDescent="0.25">
      <c r="A2506" s="11"/>
      <c r="B2506" s="10">
        <v>45649</v>
      </c>
      <c r="C2506" s="2">
        <v>12.82</v>
      </c>
      <c r="D2506" s="2">
        <v>12.32</v>
      </c>
      <c r="E2506" s="2"/>
      <c r="F2506" s="2"/>
      <c r="G2506" s="2"/>
      <c r="H2506" s="15"/>
    </row>
    <row r="2507" spans="1:8" ht="13.5" x14ac:dyDescent="0.25">
      <c r="A2507" s="11"/>
      <c r="B2507" s="10">
        <v>45650</v>
      </c>
      <c r="C2507" s="2">
        <v>12.7</v>
      </c>
      <c r="D2507" s="2">
        <v>12.204000000000001</v>
      </c>
      <c r="E2507" s="2"/>
      <c r="F2507" s="2"/>
      <c r="G2507" s="2"/>
      <c r="H2507" s="15"/>
    </row>
    <row r="2508" spans="1:8" ht="13.5" x14ac:dyDescent="0.25">
      <c r="A2508" s="11"/>
      <c r="B2508" s="10">
        <v>45651</v>
      </c>
      <c r="C2508" s="2">
        <v>12.82</v>
      </c>
      <c r="D2508" s="2">
        <v>12.32</v>
      </c>
      <c r="E2508" s="2"/>
      <c r="F2508" s="2"/>
      <c r="G2508" s="2"/>
      <c r="H2508" s="15"/>
    </row>
    <row r="2509" spans="1:8" ht="13.5" x14ac:dyDescent="0.25">
      <c r="A2509" s="11"/>
      <c r="B2509" s="10">
        <v>45652</v>
      </c>
      <c r="C2509" s="2">
        <v>12.78</v>
      </c>
      <c r="D2509" s="2">
        <v>12.281000000000001</v>
      </c>
      <c r="E2509" s="2"/>
      <c r="F2509" s="2"/>
      <c r="G2509" s="2"/>
      <c r="H2509" s="15"/>
    </row>
    <row r="2510" spans="1:8" ht="13.5" x14ac:dyDescent="0.25">
      <c r="A2510" s="11"/>
      <c r="B2510" s="10">
        <v>45653</v>
      </c>
      <c r="C2510" s="2">
        <v>12.7</v>
      </c>
      <c r="D2510" s="2">
        <v>12.204000000000001</v>
      </c>
      <c r="E2510" s="2"/>
      <c r="F2510" s="2"/>
      <c r="G2510" s="2"/>
      <c r="H2510" s="15"/>
    </row>
    <row r="2511" spans="1:8" ht="13.5" x14ac:dyDescent="0.25">
      <c r="A2511" s="11"/>
      <c r="B2511" s="10">
        <v>45656</v>
      </c>
      <c r="C2511" s="2">
        <v>12.7</v>
      </c>
      <c r="D2511" s="2">
        <v>12.204000000000001</v>
      </c>
      <c r="E2511" s="2">
        <v>0</v>
      </c>
      <c r="F2511" s="2">
        <v>0</v>
      </c>
      <c r="G2511" s="2">
        <v>0</v>
      </c>
      <c r="H2511" s="15">
        <v>0</v>
      </c>
    </row>
    <row r="2512" spans="1:8" ht="13.5" x14ac:dyDescent="0.25">
      <c r="A2512" s="11"/>
      <c r="B2512" s="10">
        <v>45657</v>
      </c>
      <c r="C2512" s="2">
        <v>12.49</v>
      </c>
      <c r="D2512" s="2">
        <v>12.003</v>
      </c>
      <c r="E2512" s="2">
        <v>12.194000000000001</v>
      </c>
      <c r="F2512" s="2">
        <v>1800</v>
      </c>
      <c r="G2512" s="2" t="s">
        <v>53</v>
      </c>
      <c r="H2512" s="15">
        <v>-1.6470009832841734E-2</v>
      </c>
    </row>
    <row r="2513" spans="1:8" ht="13.5" x14ac:dyDescent="0.25">
      <c r="A2513" s="11"/>
      <c r="B2513" s="10">
        <v>45659</v>
      </c>
      <c r="C2513" s="2">
        <v>12.75</v>
      </c>
      <c r="D2513" s="2">
        <v>12.252000000000001</v>
      </c>
      <c r="E2513" s="2">
        <v>12.252000000000001</v>
      </c>
      <c r="F2513" s="2">
        <v>2</v>
      </c>
      <c r="G2513" s="2">
        <v>25.5</v>
      </c>
      <c r="H2513" s="15">
        <v>2.0744813796550909E-2</v>
      </c>
    </row>
    <row r="2514" spans="1:8" ht="13.5" x14ac:dyDescent="0.25">
      <c r="A2514" s="11"/>
      <c r="B2514" s="10">
        <v>45660</v>
      </c>
      <c r="C2514" s="2">
        <v>12.74</v>
      </c>
      <c r="D2514" s="2">
        <v>12.243</v>
      </c>
      <c r="E2514" s="2">
        <v>12.013</v>
      </c>
      <c r="F2514" s="2">
        <v>201</v>
      </c>
      <c r="G2514" s="2" t="s">
        <v>54</v>
      </c>
      <c r="H2514" s="15">
        <v>-7.3457394711070364E-4</v>
      </c>
    </row>
    <row r="2515" spans="1:8" ht="13.5" x14ac:dyDescent="0.25">
      <c r="A2515" s="11"/>
      <c r="B2515" s="10">
        <v>45663</v>
      </c>
      <c r="C2515" s="2">
        <v>12.73</v>
      </c>
      <c r="D2515" s="2">
        <v>12.233000000000001</v>
      </c>
      <c r="E2515" s="2">
        <v>12.207000000000001</v>
      </c>
      <c r="F2515" s="2">
        <v>180</v>
      </c>
      <c r="G2515" s="2" t="s">
        <v>55</v>
      </c>
      <c r="H2515" s="15">
        <v>-8.1679326962344088E-4</v>
      </c>
    </row>
    <row r="2516" spans="1:8" ht="13.5" x14ac:dyDescent="0.25">
      <c r="A2516" s="11"/>
      <c r="B2516" s="10">
        <v>45664</v>
      </c>
      <c r="C2516" s="2">
        <v>12.72</v>
      </c>
      <c r="D2516" s="2">
        <v>12.224</v>
      </c>
      <c r="E2516" s="2">
        <v>12.114000000000001</v>
      </c>
      <c r="F2516" s="2">
        <v>273</v>
      </c>
      <c r="G2516" s="2" t="s">
        <v>56</v>
      </c>
      <c r="H2516" s="15">
        <v>-7.3571486961500376E-4</v>
      </c>
    </row>
    <row r="2517" spans="1:8" ht="13.5" x14ac:dyDescent="0.25">
      <c r="A2517" s="11"/>
      <c r="B2517" s="10">
        <v>45665</v>
      </c>
      <c r="C2517" s="2">
        <v>12.51</v>
      </c>
      <c r="D2517" s="2">
        <v>12.022</v>
      </c>
      <c r="E2517" s="2">
        <v>12.085000000000001</v>
      </c>
      <c r="F2517" s="2">
        <v>849</v>
      </c>
      <c r="G2517" s="2" t="s">
        <v>57</v>
      </c>
      <c r="H2517" s="15">
        <v>-1.6524869109947639E-2</v>
      </c>
    </row>
    <row r="2518" spans="1:8" ht="13.5" x14ac:dyDescent="0.25">
      <c r="A2518" s="11"/>
      <c r="B2518" s="10">
        <v>45666</v>
      </c>
      <c r="C2518" s="2">
        <v>12.6</v>
      </c>
      <c r="D2518" s="2">
        <v>12.108000000000001</v>
      </c>
      <c r="E2518" s="2">
        <v>12.081</v>
      </c>
      <c r="F2518" s="2">
        <v>309</v>
      </c>
      <c r="G2518" s="2" t="s">
        <v>58</v>
      </c>
      <c r="H2518" s="15">
        <v>7.1535518216603138E-3</v>
      </c>
    </row>
    <row r="2519" spans="1:8" ht="13.5" x14ac:dyDescent="0.25">
      <c r="A2519" s="11"/>
      <c r="B2519" s="10">
        <v>45667</v>
      </c>
      <c r="C2519" s="2">
        <v>12.73</v>
      </c>
      <c r="D2519" s="2">
        <v>12.233000000000001</v>
      </c>
      <c r="E2519" s="2">
        <v>12.058</v>
      </c>
      <c r="F2519" s="2">
        <v>728</v>
      </c>
      <c r="G2519" s="2" t="s">
        <v>59</v>
      </c>
      <c r="H2519" s="15">
        <v>1.0323752890650809E-2</v>
      </c>
    </row>
    <row r="2520" spans="1:8" ht="13.5" x14ac:dyDescent="0.25">
      <c r="A2520" s="11"/>
      <c r="B2520" s="10">
        <v>45670</v>
      </c>
      <c r="C2520" s="2">
        <v>12.73</v>
      </c>
      <c r="D2520" s="2">
        <v>12.233000000000001</v>
      </c>
      <c r="E2520" s="2">
        <v>12.023999999999999</v>
      </c>
      <c r="F2520" s="2">
        <v>105</v>
      </c>
      <c r="G2520" s="2" t="s">
        <v>60</v>
      </c>
      <c r="H2520" s="15">
        <v>0</v>
      </c>
    </row>
    <row r="2521" spans="1:8" ht="13.5" x14ac:dyDescent="0.25">
      <c r="A2521" s="11"/>
      <c r="B2521" s="10">
        <v>45671</v>
      </c>
      <c r="C2521" s="2">
        <v>12.73</v>
      </c>
      <c r="D2521" s="2">
        <v>12.233000000000001</v>
      </c>
      <c r="E2521" s="2">
        <v>12.233000000000001</v>
      </c>
      <c r="F2521" s="2">
        <v>16</v>
      </c>
      <c r="G2521" s="2">
        <v>203.679</v>
      </c>
      <c r="H2521" s="15">
        <v>0</v>
      </c>
    </row>
    <row r="2522" spans="1:8" ht="13.5" x14ac:dyDescent="0.25">
      <c r="A2522" s="11"/>
      <c r="B2522" s="10">
        <v>45672</v>
      </c>
      <c r="C2522" s="2">
        <v>12.73</v>
      </c>
      <c r="D2522" s="2">
        <v>12.233000000000001</v>
      </c>
      <c r="E2522" s="2">
        <v>12.233000000000001</v>
      </c>
      <c r="F2522" s="2">
        <v>2</v>
      </c>
      <c r="G2522" s="2">
        <v>25.459</v>
      </c>
      <c r="H2522" s="15">
        <v>0</v>
      </c>
    </row>
    <row r="2523" spans="1:8" ht="13.5" x14ac:dyDescent="0.25">
      <c r="A2523" s="11"/>
      <c r="B2523" s="10">
        <v>45673</v>
      </c>
      <c r="C2523" s="2">
        <v>12.7</v>
      </c>
      <c r="D2523" s="2">
        <v>12.204000000000001</v>
      </c>
      <c r="E2523" s="2">
        <v>12.236000000000001</v>
      </c>
      <c r="F2523" s="2">
        <v>1277</v>
      </c>
      <c r="G2523" s="2" t="s">
        <v>61</v>
      </c>
      <c r="H2523" s="15">
        <v>-2.3706368020926928E-3</v>
      </c>
    </row>
    <row r="2524" spans="1:8" ht="13.5" x14ac:dyDescent="0.25">
      <c r="A2524" s="11"/>
      <c r="B2524" s="10">
        <v>45674</v>
      </c>
      <c r="C2524" s="2">
        <v>12.8</v>
      </c>
      <c r="D2524" s="2">
        <v>12.3</v>
      </c>
      <c r="E2524" s="2">
        <v>12.292</v>
      </c>
      <c r="F2524" s="2">
        <v>37</v>
      </c>
      <c r="G2524" s="2">
        <v>473.25</v>
      </c>
      <c r="H2524" s="15">
        <v>7.8662733529990241E-3</v>
      </c>
    </row>
    <row r="2525" spans="1:8" ht="13.5" x14ac:dyDescent="0.25">
      <c r="A2525" s="11"/>
      <c r="B2525" s="10">
        <v>45677</v>
      </c>
      <c r="C2525" s="2">
        <v>12.8</v>
      </c>
      <c r="D2525" s="2">
        <v>12.3</v>
      </c>
      <c r="E2525" s="2">
        <v>12.055</v>
      </c>
      <c r="F2525" s="2">
        <v>871</v>
      </c>
      <c r="G2525" s="2" t="s">
        <v>62</v>
      </c>
      <c r="H2525" s="15">
        <v>0</v>
      </c>
    </row>
    <row r="2526" spans="1:8" ht="13.5" x14ac:dyDescent="0.25">
      <c r="A2526" s="11"/>
      <c r="B2526" s="10">
        <v>45678</v>
      </c>
      <c r="C2526" s="2">
        <v>12.75</v>
      </c>
      <c r="D2526" s="2">
        <v>12.252000000000001</v>
      </c>
      <c r="E2526" s="2">
        <v>12.125</v>
      </c>
      <c r="F2526" s="2">
        <v>2345</v>
      </c>
      <c r="G2526" s="2" t="s">
        <v>63</v>
      </c>
      <c r="H2526" s="15">
        <v>-3.9024390243902469E-3</v>
      </c>
    </row>
    <row r="2527" spans="1:8" ht="13.5" x14ac:dyDescent="0.25">
      <c r="A2527" s="11"/>
      <c r="B2527" s="10">
        <v>45679</v>
      </c>
      <c r="C2527" s="2">
        <v>12.75</v>
      </c>
      <c r="D2527" s="2">
        <v>12.252000000000001</v>
      </c>
      <c r="E2527" s="2">
        <v>12.103</v>
      </c>
      <c r="F2527" s="2">
        <v>932</v>
      </c>
      <c r="G2527" s="2" t="s">
        <v>64</v>
      </c>
      <c r="H2527" s="15">
        <v>0</v>
      </c>
    </row>
    <row r="2528" spans="1:8" ht="13.5" x14ac:dyDescent="0.25">
      <c r="A2528" s="11"/>
      <c r="B2528" s="10">
        <v>45680</v>
      </c>
      <c r="C2528" s="2">
        <v>12.79</v>
      </c>
      <c r="D2528" s="2">
        <v>12.291</v>
      </c>
      <c r="E2528" s="2">
        <v>12.252000000000001</v>
      </c>
      <c r="F2528" s="2">
        <v>662</v>
      </c>
      <c r="G2528" s="2" t="s">
        <v>65</v>
      </c>
      <c r="H2528" s="15">
        <v>3.1831537708129042E-3</v>
      </c>
    </row>
    <row r="2529" spans="1:8" ht="13.5" x14ac:dyDescent="0.25">
      <c r="A2529" s="11"/>
      <c r="B2529" s="10">
        <v>45681</v>
      </c>
      <c r="C2529" s="2">
        <v>12.98</v>
      </c>
      <c r="D2529" s="2">
        <v>12.473000000000001</v>
      </c>
      <c r="E2529" s="2">
        <v>12.346</v>
      </c>
      <c r="F2529" s="2">
        <v>1018</v>
      </c>
      <c r="G2529" s="2" t="s">
        <v>66</v>
      </c>
      <c r="H2529" s="15">
        <v>1.4807582784151035E-2</v>
      </c>
    </row>
    <row r="2530" spans="1:8" ht="13.5" x14ac:dyDescent="0.25">
      <c r="A2530" s="11"/>
      <c r="B2530" s="10">
        <v>45684</v>
      </c>
      <c r="C2530" s="2">
        <v>13.49</v>
      </c>
      <c r="D2530" s="2">
        <v>12.964</v>
      </c>
      <c r="E2530" s="2">
        <v>12.881</v>
      </c>
      <c r="F2530" s="2">
        <v>3604</v>
      </c>
      <c r="G2530" s="2" t="s">
        <v>67</v>
      </c>
      <c r="H2530" s="15">
        <v>3.9365028461476763E-2</v>
      </c>
    </row>
    <row r="2531" spans="1:8" ht="13.5" x14ac:dyDescent="0.25">
      <c r="A2531" s="11"/>
      <c r="B2531" s="10">
        <v>45685</v>
      </c>
      <c r="C2531" s="2">
        <v>13.64</v>
      </c>
      <c r="D2531" s="2">
        <v>13.108000000000001</v>
      </c>
      <c r="E2531" s="2">
        <v>13.108000000000001</v>
      </c>
      <c r="F2531" s="2">
        <v>1</v>
      </c>
      <c r="G2531" s="2">
        <v>13.64</v>
      </c>
      <c r="H2531" s="15">
        <v>1.1107682813946322E-2</v>
      </c>
    </row>
    <row r="2532" spans="1:8" ht="13.5" x14ac:dyDescent="0.25">
      <c r="A2532" s="11"/>
      <c r="B2532" s="10">
        <v>45686</v>
      </c>
      <c r="C2532" s="2">
        <v>13.64</v>
      </c>
      <c r="D2532" s="2">
        <v>13.108000000000001</v>
      </c>
      <c r="E2532" s="2">
        <v>0</v>
      </c>
      <c r="F2532" s="2">
        <v>0</v>
      </c>
      <c r="G2532" s="2">
        <v>0</v>
      </c>
      <c r="H2532" s="15">
        <v>0</v>
      </c>
    </row>
    <row r="2533" spans="1:8" ht="13.5" x14ac:dyDescent="0.25">
      <c r="A2533" s="11"/>
      <c r="B2533" s="10">
        <v>45687</v>
      </c>
      <c r="C2533" s="2">
        <v>13.59</v>
      </c>
      <c r="D2533" s="2">
        <v>13.06</v>
      </c>
      <c r="E2533" s="2">
        <v>12.814</v>
      </c>
      <c r="F2533" s="2">
        <v>1483</v>
      </c>
      <c r="G2533" s="2" t="s">
        <v>68</v>
      </c>
      <c r="H2533" s="15">
        <v>-3.6618858712236832E-3</v>
      </c>
    </row>
    <row r="2534" spans="1:8" ht="13.5" x14ac:dyDescent="0.25">
      <c r="A2534" s="11"/>
      <c r="B2534" s="10">
        <v>45688</v>
      </c>
      <c r="C2534" s="2">
        <v>13.35</v>
      </c>
      <c r="D2534" s="2">
        <v>12.829000000000001</v>
      </c>
      <c r="E2534" s="2">
        <v>12.829000000000001</v>
      </c>
      <c r="F2534" s="2">
        <v>646</v>
      </c>
      <c r="G2534" s="2" t="s">
        <v>69</v>
      </c>
      <c r="H2534" s="15">
        <v>-1.7687595712097999E-2</v>
      </c>
    </row>
    <row r="2535" spans="1:8" ht="13.5" x14ac:dyDescent="0.25">
      <c r="A2535" s="11"/>
      <c r="B2535" s="10">
        <v>45691</v>
      </c>
      <c r="C2535" s="2">
        <v>13.55</v>
      </c>
      <c r="D2535" s="2">
        <v>13.021000000000001</v>
      </c>
      <c r="E2535" s="2">
        <v>13.021000000000001</v>
      </c>
      <c r="F2535" s="2">
        <v>1</v>
      </c>
      <c r="G2535" s="2">
        <v>13.55</v>
      </c>
      <c r="H2535" s="15">
        <v>1.4966092446800231E-2</v>
      </c>
    </row>
    <row r="2536" spans="1:8" ht="13.5" x14ac:dyDescent="0.25">
      <c r="A2536" s="11"/>
      <c r="B2536" s="10">
        <v>45692</v>
      </c>
      <c r="C2536" s="2">
        <v>13.61</v>
      </c>
      <c r="D2536" s="2">
        <v>13.079000000000001</v>
      </c>
      <c r="E2536" s="2">
        <v>13.061</v>
      </c>
      <c r="F2536" s="2">
        <v>2387</v>
      </c>
      <c r="G2536" s="2" t="s">
        <v>70</v>
      </c>
      <c r="H2536" s="15">
        <v>4.4543429844097863E-3</v>
      </c>
    </row>
    <row r="2537" spans="1:8" ht="13.5" x14ac:dyDescent="0.25">
      <c r="A2537" s="11"/>
      <c r="B2537" s="10">
        <v>45693</v>
      </c>
      <c r="C2537" s="2">
        <v>13.61</v>
      </c>
      <c r="D2537" s="2">
        <v>13.079000000000001</v>
      </c>
      <c r="E2537" s="2">
        <v>13.082000000000001</v>
      </c>
      <c r="F2537" s="2">
        <v>106</v>
      </c>
      <c r="G2537" s="2" t="s">
        <v>71</v>
      </c>
      <c r="H2537" s="15">
        <v>0</v>
      </c>
    </row>
    <row r="2538" spans="1:8" ht="13.5" x14ac:dyDescent="0.25">
      <c r="A2538" s="11"/>
      <c r="B2538" s="10">
        <v>45694</v>
      </c>
      <c r="C2538" s="2">
        <v>13.6</v>
      </c>
      <c r="D2538" s="2">
        <v>13.069000000000001</v>
      </c>
      <c r="E2538" s="2">
        <v>13.012</v>
      </c>
      <c r="F2538" s="2">
        <v>1642</v>
      </c>
      <c r="G2538" s="2" t="s">
        <v>72</v>
      </c>
      <c r="H2538" s="15">
        <v>-7.6458444835230419E-4</v>
      </c>
    </row>
    <row r="2539" spans="1:8" ht="13.5" x14ac:dyDescent="0.25">
      <c r="A2539" s="11"/>
      <c r="B2539" s="10">
        <v>45695</v>
      </c>
      <c r="C2539" s="2">
        <v>13.68</v>
      </c>
      <c r="D2539" s="2">
        <v>13.146000000000001</v>
      </c>
      <c r="E2539" s="2">
        <v>13.085000000000001</v>
      </c>
      <c r="F2539" s="2">
        <v>1773</v>
      </c>
      <c r="G2539" s="2" t="s">
        <v>73</v>
      </c>
      <c r="H2539" s="15">
        <v>5.891805034815208E-3</v>
      </c>
    </row>
    <row r="2540" spans="1:8" ht="13.5" x14ac:dyDescent="0.25">
      <c r="A2540" s="11"/>
      <c r="B2540" s="10">
        <v>45698</v>
      </c>
      <c r="C2540" s="2">
        <v>13.68</v>
      </c>
      <c r="D2540" s="2">
        <v>13.146000000000001</v>
      </c>
      <c r="E2540" s="2">
        <v>0</v>
      </c>
      <c r="F2540" s="2">
        <v>0</v>
      </c>
      <c r="G2540" s="2">
        <v>0</v>
      </c>
      <c r="H2540" s="15">
        <v>0</v>
      </c>
    </row>
    <row r="2541" spans="1:8" ht="13.5" x14ac:dyDescent="0.25">
      <c r="A2541" s="11"/>
      <c r="B2541" s="10">
        <v>45699</v>
      </c>
      <c r="C2541" s="2">
        <v>13.68</v>
      </c>
      <c r="D2541" s="2">
        <v>13.146000000000001</v>
      </c>
      <c r="E2541" s="2">
        <v>13.146000000000001</v>
      </c>
      <c r="F2541" s="2">
        <v>35</v>
      </c>
      <c r="G2541" s="2">
        <v>478.79899999999998</v>
      </c>
      <c r="H2541" s="15">
        <v>0</v>
      </c>
    </row>
    <row r="2542" spans="1:8" ht="13.5" x14ac:dyDescent="0.25">
      <c r="A2542" s="11"/>
      <c r="B2542" s="10">
        <v>45700</v>
      </c>
      <c r="C2542" s="2">
        <v>13.73</v>
      </c>
      <c r="D2542" s="2">
        <v>13.194000000000001</v>
      </c>
      <c r="E2542" s="2">
        <v>13.021000000000001</v>
      </c>
      <c r="F2542" s="2">
        <v>865</v>
      </c>
      <c r="G2542" s="2" t="s">
        <v>74</v>
      </c>
      <c r="H2542" s="15">
        <v>3.6513007759014179E-3</v>
      </c>
    </row>
    <row r="2543" spans="1:8" ht="13.5" x14ac:dyDescent="0.25">
      <c r="A2543" s="11"/>
      <c r="B2543" s="10">
        <v>45701</v>
      </c>
      <c r="C2543" s="2">
        <v>13.61</v>
      </c>
      <c r="D2543" s="2">
        <v>13.079000000000001</v>
      </c>
      <c r="E2543" s="2">
        <v>13.196</v>
      </c>
      <c r="F2543" s="2">
        <v>431</v>
      </c>
      <c r="G2543" s="2" t="s">
        <v>75</v>
      </c>
      <c r="H2543" s="15">
        <v>-8.7160830680612558E-3</v>
      </c>
    </row>
    <row r="2544" spans="1:8" ht="13.5" x14ac:dyDescent="0.25">
      <c r="A2544" s="11"/>
      <c r="B2544" s="10">
        <v>45702</v>
      </c>
      <c r="C2544" s="2">
        <v>13.6</v>
      </c>
      <c r="D2544" s="2">
        <v>13.069000000000001</v>
      </c>
      <c r="E2544" s="2">
        <v>13.037000000000001</v>
      </c>
      <c r="F2544" s="2">
        <v>1838</v>
      </c>
      <c r="G2544" s="2" t="s">
        <v>76</v>
      </c>
      <c r="H2544" s="15">
        <v>-7.6458444835230419E-4</v>
      </c>
    </row>
    <row r="2545" spans="1:8" ht="13.5" x14ac:dyDescent="0.25">
      <c r="A2545" s="11"/>
      <c r="B2545" s="10">
        <v>45705</v>
      </c>
      <c r="C2545" s="2">
        <v>13.7</v>
      </c>
      <c r="D2545" s="2">
        <v>13.164999999999999</v>
      </c>
      <c r="E2545" s="2">
        <v>13.044</v>
      </c>
      <c r="F2545" s="2">
        <v>2023</v>
      </c>
      <c r="G2545" s="2" t="s">
        <v>77</v>
      </c>
      <c r="H2545" s="15">
        <v>7.3456270563928613E-3</v>
      </c>
    </row>
    <row r="2546" spans="1:8" ht="13.5" x14ac:dyDescent="0.25">
      <c r="A2546" s="11"/>
      <c r="B2546" s="10">
        <v>45706</v>
      </c>
      <c r="C2546" s="2">
        <v>13.5</v>
      </c>
      <c r="D2546" s="2">
        <v>12.973000000000001</v>
      </c>
      <c r="E2546" s="2">
        <v>12.86</v>
      </c>
      <c r="F2546" s="2">
        <v>1979</v>
      </c>
      <c r="G2546" s="2" t="s">
        <v>78</v>
      </c>
      <c r="H2546" s="15">
        <v>-1.4584124572730605E-2</v>
      </c>
    </row>
    <row r="2547" spans="1:8" ht="13.5" x14ac:dyDescent="0.25">
      <c r="A2547" s="11"/>
      <c r="B2547" s="10">
        <v>45707</v>
      </c>
      <c r="C2547" s="2">
        <v>13.7</v>
      </c>
      <c r="D2547" s="2">
        <v>13.164999999999999</v>
      </c>
      <c r="E2547" s="2">
        <v>12.99</v>
      </c>
      <c r="F2547" s="2">
        <v>2621</v>
      </c>
      <c r="G2547" s="2" t="s">
        <v>79</v>
      </c>
      <c r="H2547" s="15">
        <v>1.4799969166730778E-2</v>
      </c>
    </row>
    <row r="2548" spans="1:8" ht="13.5" x14ac:dyDescent="0.25">
      <c r="A2548" s="11"/>
      <c r="B2548" s="10">
        <v>45708</v>
      </c>
      <c r="C2548" s="2">
        <v>13.52</v>
      </c>
      <c r="D2548" s="2">
        <v>12.992000000000001</v>
      </c>
      <c r="E2548" s="2">
        <v>13.063000000000001</v>
      </c>
      <c r="F2548" s="2">
        <v>457</v>
      </c>
      <c r="G2548" s="2" t="s">
        <v>80</v>
      </c>
      <c r="H2548" s="15">
        <v>-1.314090391188745E-2</v>
      </c>
    </row>
    <row r="2549" spans="1:8" ht="13.5" x14ac:dyDescent="0.25">
      <c r="A2549" s="11"/>
      <c r="B2549" s="10">
        <v>45709</v>
      </c>
      <c r="C2549" s="2">
        <v>12.82</v>
      </c>
      <c r="D2549" s="2">
        <v>12.32</v>
      </c>
      <c r="E2549" s="2">
        <v>12.651999999999999</v>
      </c>
      <c r="F2549" s="2">
        <v>5123</v>
      </c>
      <c r="G2549" s="2" t="s">
        <v>81</v>
      </c>
      <c r="H2549" s="15">
        <v>-5.1724137931034524E-2</v>
      </c>
    </row>
    <row r="2550" spans="1:8" ht="13.5" x14ac:dyDescent="0.25">
      <c r="A2550" s="11"/>
      <c r="B2550" s="10">
        <v>45712</v>
      </c>
      <c r="C2550" s="2">
        <v>12.82</v>
      </c>
      <c r="D2550" s="2">
        <v>12.32</v>
      </c>
      <c r="E2550" s="2">
        <v>12.319000000000001</v>
      </c>
      <c r="F2550" s="2">
        <v>1225</v>
      </c>
      <c r="G2550" s="2" t="s">
        <v>82</v>
      </c>
      <c r="H2550" s="15">
        <v>0</v>
      </c>
    </row>
    <row r="2551" spans="1:8" ht="13.5" x14ac:dyDescent="0.25">
      <c r="A2551" s="11"/>
      <c r="B2551" s="10">
        <v>45713</v>
      </c>
      <c r="C2551" s="2">
        <v>13.06</v>
      </c>
      <c r="D2551" s="2">
        <v>12.55</v>
      </c>
      <c r="E2551" s="2">
        <v>12.324999999999999</v>
      </c>
      <c r="F2551" s="2">
        <v>431</v>
      </c>
      <c r="G2551" s="2" t="s">
        <v>83</v>
      </c>
      <c r="H2551" s="15">
        <v>1.8668831168831203E-2</v>
      </c>
    </row>
    <row r="2552" spans="1:8" ht="13.5" x14ac:dyDescent="0.25">
      <c r="A2552" s="11"/>
      <c r="B2552" s="10">
        <v>45714</v>
      </c>
      <c r="C2552" s="2">
        <v>12.83</v>
      </c>
      <c r="D2552" s="2">
        <v>12.329000000000001</v>
      </c>
      <c r="E2552" s="2">
        <v>12.362</v>
      </c>
      <c r="F2552" s="2">
        <v>835</v>
      </c>
      <c r="G2552" s="2" t="s">
        <v>84</v>
      </c>
      <c r="H2552" s="15">
        <v>-1.7609561752988053E-2</v>
      </c>
    </row>
    <row r="2553" spans="1:8" ht="13.5" x14ac:dyDescent="0.25">
      <c r="A2553" s="11"/>
      <c r="B2553" s="10">
        <v>45715</v>
      </c>
      <c r="C2553" s="2">
        <v>12.83</v>
      </c>
      <c r="D2553" s="2">
        <v>12.329000000000001</v>
      </c>
      <c r="E2553" s="2">
        <v>12.329000000000001</v>
      </c>
      <c r="F2553" s="2">
        <v>511</v>
      </c>
      <c r="G2553" s="2" t="s">
        <v>85</v>
      </c>
      <c r="H2553" s="15">
        <v>0</v>
      </c>
    </row>
    <row r="2554" spans="1:8" ht="13.5" x14ac:dyDescent="0.25">
      <c r="A2554" s="11"/>
      <c r="B2554" s="10">
        <v>45716</v>
      </c>
      <c r="C2554" s="2">
        <v>12.83</v>
      </c>
      <c r="D2554" s="2">
        <v>12.329000000000001</v>
      </c>
      <c r="E2554" s="2">
        <v>12.329000000000001</v>
      </c>
      <c r="F2554" s="2">
        <v>280</v>
      </c>
      <c r="G2554" s="2" t="s">
        <v>86</v>
      </c>
      <c r="H2554" s="15">
        <v>0</v>
      </c>
    </row>
    <row r="2555" spans="1:8" ht="13.5" x14ac:dyDescent="0.25">
      <c r="A2555" s="11"/>
      <c r="B2555" s="10">
        <v>45719</v>
      </c>
      <c r="C2555" s="2">
        <v>13</v>
      </c>
      <c r="D2555" s="2">
        <v>12.493</v>
      </c>
      <c r="E2555" s="2">
        <v>12.471</v>
      </c>
      <c r="F2555" s="2">
        <v>2368</v>
      </c>
      <c r="G2555" s="2" t="s">
        <v>87</v>
      </c>
      <c r="H2555" s="15">
        <v>1.3301970962770679E-2</v>
      </c>
    </row>
    <row r="2556" spans="1:8" ht="13.5" x14ac:dyDescent="0.25">
      <c r="A2556" s="11"/>
      <c r="B2556" s="10">
        <v>45720</v>
      </c>
      <c r="C2556" s="2">
        <v>13.1</v>
      </c>
      <c r="D2556" s="2">
        <v>12.589</v>
      </c>
      <c r="E2556" s="2">
        <v>12.305999999999999</v>
      </c>
      <c r="F2556" s="2">
        <v>20121</v>
      </c>
      <c r="G2556" s="2" t="s">
        <v>88</v>
      </c>
      <c r="H2556" s="15">
        <v>7.6843032097974936E-3</v>
      </c>
    </row>
    <row r="2557" spans="1:8" ht="13.5" x14ac:dyDescent="0.25">
      <c r="A2557" s="11"/>
      <c r="B2557" s="10">
        <v>45721</v>
      </c>
      <c r="C2557" s="2">
        <v>13.5</v>
      </c>
      <c r="D2557" s="2">
        <v>12.973000000000001</v>
      </c>
      <c r="E2557" s="2">
        <v>12.836</v>
      </c>
      <c r="F2557" s="2">
        <v>339</v>
      </c>
      <c r="G2557" s="2" t="s">
        <v>89</v>
      </c>
      <c r="H2557" s="15">
        <v>3.0502819922154287E-2</v>
      </c>
    </row>
    <row r="2558" spans="1:8" ht="13.5" x14ac:dyDescent="0.25">
      <c r="A2558" s="11"/>
      <c r="B2558" s="10">
        <v>45722</v>
      </c>
      <c r="C2558" s="2">
        <v>13.49</v>
      </c>
      <c r="D2558" s="2">
        <v>12.964</v>
      </c>
      <c r="E2558" s="2">
        <v>12.964</v>
      </c>
      <c r="F2558" s="2">
        <v>964</v>
      </c>
      <c r="G2558" s="2" t="s">
        <v>90</v>
      </c>
      <c r="H2558" s="15">
        <v>-6.9374855469053732E-4</v>
      </c>
    </row>
    <row r="2559" spans="1:8" ht="13.5" x14ac:dyDescent="0.25">
      <c r="A2559" s="11"/>
      <c r="B2559" s="10">
        <v>45723</v>
      </c>
      <c r="C2559" s="2">
        <v>12.88</v>
      </c>
      <c r="D2559" s="2">
        <v>12.377000000000001</v>
      </c>
      <c r="E2559" s="2">
        <v>12.737</v>
      </c>
      <c r="F2559" s="2">
        <v>60</v>
      </c>
      <c r="G2559" s="2">
        <v>795.21900000000005</v>
      </c>
      <c r="H2559" s="15">
        <v>-4.5279234804072796E-2</v>
      </c>
    </row>
    <row r="2560" spans="1:8" ht="13.5" x14ac:dyDescent="0.25">
      <c r="A2560" s="11"/>
      <c r="B2560" s="10">
        <v>45726</v>
      </c>
      <c r="C2560" s="2">
        <v>12.82</v>
      </c>
      <c r="D2560" s="2">
        <v>12.32</v>
      </c>
      <c r="E2560" s="2">
        <v>12.313000000000001</v>
      </c>
      <c r="F2560" s="2">
        <v>6544</v>
      </c>
      <c r="G2560" s="2" t="s">
        <v>91</v>
      </c>
      <c r="H2560" s="15">
        <v>-4.6053163125151795E-3</v>
      </c>
    </row>
    <row r="2561" spans="1:8" ht="13.5" x14ac:dyDescent="0.25">
      <c r="A2561" s="11"/>
      <c r="B2561" s="10">
        <v>45727</v>
      </c>
      <c r="C2561" s="2">
        <v>12.8</v>
      </c>
      <c r="D2561" s="2">
        <v>12.3</v>
      </c>
      <c r="E2561" s="2">
        <v>12.307</v>
      </c>
      <c r="F2561" s="2">
        <v>10856</v>
      </c>
      <c r="G2561" s="2" t="s">
        <v>92</v>
      </c>
      <c r="H2561" s="15">
        <v>-1.6233766233765888E-3</v>
      </c>
    </row>
    <row r="2562" spans="1:8" ht="13.5" x14ac:dyDescent="0.25">
      <c r="A2562" s="11"/>
      <c r="B2562" s="10">
        <v>45728</v>
      </c>
      <c r="C2562" s="2">
        <v>12.99</v>
      </c>
      <c r="D2562" s="2">
        <v>12.483000000000001</v>
      </c>
      <c r="E2562" s="2">
        <v>12.327</v>
      </c>
      <c r="F2562" s="2">
        <v>12248</v>
      </c>
      <c r="G2562" s="2" t="s">
        <v>93</v>
      </c>
      <c r="H2562" s="15">
        <v>1.487804878048779E-2</v>
      </c>
    </row>
    <row r="2563" spans="1:8" ht="13.5" x14ac:dyDescent="0.25">
      <c r="A2563" s="11"/>
      <c r="B2563" s="10">
        <v>45729</v>
      </c>
      <c r="C2563" s="2">
        <v>12.98</v>
      </c>
      <c r="D2563" s="2">
        <v>12.473000000000001</v>
      </c>
      <c r="E2563" s="2">
        <v>12.308999999999999</v>
      </c>
      <c r="F2563" s="2">
        <v>39</v>
      </c>
      <c r="G2563" s="2">
        <v>499.57</v>
      </c>
      <c r="H2563" s="15">
        <v>-8.0108948169508828E-4</v>
      </c>
    </row>
    <row r="2564" spans="1:8" ht="13.5" x14ac:dyDescent="0.25">
      <c r="A2564" s="11"/>
      <c r="B2564" s="10">
        <v>45730</v>
      </c>
      <c r="C2564" s="2">
        <v>12.98</v>
      </c>
      <c r="D2564" s="2">
        <v>12.473000000000001</v>
      </c>
      <c r="E2564" s="2">
        <v>12.47</v>
      </c>
      <c r="F2564" s="2">
        <v>7873</v>
      </c>
      <c r="G2564" s="2" t="s">
        <v>94</v>
      </c>
      <c r="H2564" s="15">
        <v>0</v>
      </c>
    </row>
    <row r="2565" spans="1:8" ht="13.5" x14ac:dyDescent="0.25">
      <c r="A2565" s="11"/>
      <c r="B2565" s="10">
        <v>45733</v>
      </c>
      <c r="C2565" s="2">
        <v>12.81</v>
      </c>
      <c r="D2565" s="2">
        <v>12.31</v>
      </c>
      <c r="E2565" s="2">
        <v>12.473000000000001</v>
      </c>
      <c r="F2565" s="2">
        <v>1501</v>
      </c>
      <c r="G2565" s="2" t="s">
        <v>95</v>
      </c>
      <c r="H2565" s="15">
        <v>-1.3068227371121642E-2</v>
      </c>
    </row>
    <row r="2566" spans="1:8" ht="13.5" x14ac:dyDescent="0.25">
      <c r="A2566" s="11"/>
      <c r="B2566" s="10">
        <v>45734</v>
      </c>
      <c r="C2566" s="2">
        <v>12.85</v>
      </c>
      <c r="D2566" s="2">
        <v>12.349</v>
      </c>
      <c r="E2566" s="2">
        <v>12.304</v>
      </c>
      <c r="F2566" s="2">
        <v>5978</v>
      </c>
      <c r="G2566" s="2" t="s">
        <v>96</v>
      </c>
      <c r="H2566" s="15">
        <v>3.1681559707554588E-3</v>
      </c>
    </row>
    <row r="2567" spans="1:8" ht="13.5" x14ac:dyDescent="0.25">
      <c r="A2567" s="11"/>
      <c r="B2567" s="10">
        <v>45735</v>
      </c>
      <c r="C2567" s="2">
        <v>12.85</v>
      </c>
      <c r="D2567" s="2">
        <v>12.349</v>
      </c>
      <c r="E2567" s="2">
        <v>12.349</v>
      </c>
      <c r="F2567" s="2">
        <v>65</v>
      </c>
      <c r="G2567" s="2">
        <v>835.25</v>
      </c>
      <c r="H2567" s="15">
        <v>0</v>
      </c>
    </row>
    <row r="2568" spans="1:8" ht="13.5" x14ac:dyDescent="0.25">
      <c r="A2568" s="11"/>
      <c r="B2568" s="10">
        <v>45737</v>
      </c>
      <c r="C2568" s="2">
        <v>12.95</v>
      </c>
      <c r="D2568" s="2">
        <v>12.445</v>
      </c>
      <c r="E2568" s="2">
        <v>12.303000000000001</v>
      </c>
      <c r="F2568" s="2">
        <v>15991</v>
      </c>
      <c r="G2568" s="2" t="s">
        <v>97</v>
      </c>
      <c r="H2568" s="15">
        <v>7.7739088185278232E-3</v>
      </c>
    </row>
    <row r="2569" spans="1:8" ht="13.5" x14ac:dyDescent="0.25">
      <c r="A2569" s="11"/>
      <c r="B2569" s="10">
        <v>45740</v>
      </c>
      <c r="C2569" s="2">
        <v>12.85</v>
      </c>
      <c r="D2569" s="2">
        <v>12.349</v>
      </c>
      <c r="E2569" s="2">
        <v>12.3</v>
      </c>
      <c r="F2569" s="2">
        <v>161</v>
      </c>
      <c r="G2569" s="2" t="s">
        <v>98</v>
      </c>
      <c r="H2569" s="15">
        <v>-7.7139413419043861E-3</v>
      </c>
    </row>
    <row r="2570" spans="1:8" ht="13.5" x14ac:dyDescent="0.25">
      <c r="A2570" s="11"/>
      <c r="B2570" s="10">
        <v>45741</v>
      </c>
      <c r="C2570" s="2">
        <v>12.85</v>
      </c>
      <c r="D2570" s="2">
        <v>12.349</v>
      </c>
      <c r="E2570" s="2">
        <v>12.349</v>
      </c>
      <c r="F2570" s="2">
        <v>291</v>
      </c>
      <c r="G2570" s="2" t="s">
        <v>99</v>
      </c>
      <c r="H2570" s="15">
        <v>0</v>
      </c>
    </row>
    <row r="2571" spans="1:8" ht="13.5" x14ac:dyDescent="0.25">
      <c r="A2571" s="11"/>
      <c r="B2571" s="10">
        <v>45742</v>
      </c>
      <c r="C2571" s="2">
        <v>12.83</v>
      </c>
      <c r="D2571" s="2">
        <v>12.329000000000001</v>
      </c>
      <c r="E2571" s="2">
        <v>12.316000000000001</v>
      </c>
      <c r="F2571" s="2">
        <v>1311</v>
      </c>
      <c r="G2571" s="2" t="s">
        <v>100</v>
      </c>
      <c r="H2571" s="15">
        <v>-1.6195643371932605E-3</v>
      </c>
    </row>
    <row r="2572" spans="1:8" ht="13.5" x14ac:dyDescent="0.25">
      <c r="A2572" s="11"/>
      <c r="B2572" s="10">
        <v>45743</v>
      </c>
      <c r="C2572" s="2">
        <v>12.83</v>
      </c>
      <c r="D2572" s="2">
        <v>12.329000000000001</v>
      </c>
      <c r="E2572" s="2">
        <v>12.28</v>
      </c>
      <c r="F2572" s="2">
        <v>1494</v>
      </c>
      <c r="G2572" s="2" t="s">
        <v>101</v>
      </c>
      <c r="H2572" s="15">
        <v>0</v>
      </c>
    </row>
    <row r="2573" spans="1:8" ht="13.5" x14ac:dyDescent="0.25">
      <c r="A2573" s="11"/>
      <c r="B2573" s="10">
        <v>45744</v>
      </c>
      <c r="C2573" s="2">
        <v>12.5</v>
      </c>
      <c r="D2573" s="2">
        <v>12.012</v>
      </c>
      <c r="E2573" s="2">
        <v>12.04</v>
      </c>
      <c r="F2573" s="2">
        <v>2466</v>
      </c>
      <c r="G2573" s="2" t="s">
        <v>102</v>
      </c>
      <c r="H2573" s="15">
        <v>-2.5711736556087286E-2</v>
      </c>
    </row>
    <row r="2574" spans="1:8" ht="13.5" x14ac:dyDescent="0.25">
      <c r="A2574" s="11"/>
      <c r="B2574" s="10">
        <v>45749</v>
      </c>
      <c r="C2574" s="2">
        <v>12.5</v>
      </c>
      <c r="D2574" s="2">
        <v>12.012</v>
      </c>
      <c r="E2574" s="2">
        <v>11.994999999999999</v>
      </c>
      <c r="F2574" s="2">
        <v>1373</v>
      </c>
      <c r="G2574" s="2" t="s">
        <v>103</v>
      </c>
      <c r="H2574" s="15">
        <v>0</v>
      </c>
    </row>
    <row r="2575" spans="1:8" ht="13.5" x14ac:dyDescent="0.25">
      <c r="A2575" s="11"/>
      <c r="B2575" s="10">
        <v>45750</v>
      </c>
      <c r="C2575" s="2">
        <v>12.4</v>
      </c>
      <c r="D2575" s="2">
        <v>11.916</v>
      </c>
      <c r="E2575" s="2">
        <v>11.989000000000001</v>
      </c>
      <c r="F2575" s="2">
        <v>1268</v>
      </c>
      <c r="G2575" s="2" t="s">
        <v>104</v>
      </c>
      <c r="H2575" s="15">
        <v>-7.9920079920079989E-3</v>
      </c>
    </row>
    <row r="2576" spans="1:8" ht="13.5" x14ac:dyDescent="0.25">
      <c r="A2576" s="11"/>
      <c r="B2576" s="10">
        <v>45751</v>
      </c>
      <c r="C2576" s="2">
        <v>12.5</v>
      </c>
      <c r="D2576" s="2">
        <v>12.012</v>
      </c>
      <c r="E2576" s="2">
        <v>11.975</v>
      </c>
      <c r="F2576" s="2">
        <v>4222</v>
      </c>
      <c r="G2576" s="2" t="s">
        <v>105</v>
      </c>
      <c r="H2576" s="15">
        <v>8.0563947633434108E-3</v>
      </c>
    </row>
    <row r="2577" spans="1:8" ht="13.5" x14ac:dyDescent="0.25">
      <c r="A2577" s="11"/>
      <c r="B2577" s="10">
        <v>45754</v>
      </c>
      <c r="C2577" s="2">
        <v>11.9</v>
      </c>
      <c r="D2577" s="2">
        <v>11.436</v>
      </c>
      <c r="E2577" s="2">
        <v>11.635999999999999</v>
      </c>
      <c r="F2577" s="2">
        <v>6422</v>
      </c>
      <c r="G2577" s="2" t="s">
        <v>106</v>
      </c>
      <c r="H2577" s="15">
        <v>-4.7952047952047994E-2</v>
      </c>
    </row>
    <row r="2578" spans="1:8" ht="13.5" x14ac:dyDescent="0.25">
      <c r="A2578" s="11"/>
      <c r="B2578" s="10">
        <v>45755</v>
      </c>
      <c r="C2578" s="2">
        <v>11.75</v>
      </c>
      <c r="D2578" s="2">
        <v>11.291</v>
      </c>
      <c r="E2578" s="2">
        <v>11.303000000000001</v>
      </c>
      <c r="F2578" s="2">
        <v>2267</v>
      </c>
      <c r="G2578" s="2" t="s">
        <v>107</v>
      </c>
      <c r="H2578" s="15">
        <v>-1.2679258481986672E-2</v>
      </c>
    </row>
    <row r="2579" spans="1:8" ht="13.5" x14ac:dyDescent="0.25">
      <c r="A2579" s="11"/>
      <c r="B2579" s="10">
        <v>45757</v>
      </c>
      <c r="C2579" s="2">
        <v>11.23</v>
      </c>
      <c r="D2579" s="2">
        <v>10.792</v>
      </c>
      <c r="E2579" s="2">
        <v>10.955</v>
      </c>
      <c r="F2579" s="2">
        <v>1715</v>
      </c>
      <c r="G2579" s="2" t="s">
        <v>108</v>
      </c>
      <c r="H2579" s="15">
        <v>-4.4194491187671645E-2</v>
      </c>
    </row>
    <row r="2580" spans="1:8" ht="13.5" x14ac:dyDescent="0.25">
      <c r="A2580" s="11"/>
      <c r="B2580" s="10">
        <v>45758</v>
      </c>
      <c r="C2580" s="2">
        <v>11.77</v>
      </c>
      <c r="D2580" s="2">
        <v>11.311</v>
      </c>
      <c r="E2580" s="2">
        <v>10.718</v>
      </c>
      <c r="F2580" s="2">
        <v>8282</v>
      </c>
      <c r="G2580" s="2" t="s">
        <v>109</v>
      </c>
      <c r="H2580" s="15">
        <v>4.8091178650852495E-2</v>
      </c>
    </row>
    <row r="2581" spans="1:8" ht="13.5" x14ac:dyDescent="0.25">
      <c r="A2581" s="11"/>
      <c r="B2581" s="10">
        <v>45761</v>
      </c>
      <c r="C2581" s="2">
        <v>11.5</v>
      </c>
      <c r="D2581" s="2">
        <v>11.051</v>
      </c>
      <c r="E2581" s="2">
        <v>11.273</v>
      </c>
      <c r="F2581" s="2">
        <v>2795</v>
      </c>
      <c r="G2581" s="2" t="s">
        <v>110</v>
      </c>
      <c r="H2581" s="15">
        <v>-2.2986473344531851E-2</v>
      </c>
    </row>
    <row r="2582" spans="1:8" ht="13.5" x14ac:dyDescent="0.25">
      <c r="A2582" s="11"/>
      <c r="B2582" s="10">
        <v>45762</v>
      </c>
      <c r="C2582" s="2">
        <v>11.16</v>
      </c>
      <c r="D2582" s="2">
        <v>10.724</v>
      </c>
      <c r="E2582" s="2">
        <v>10.846</v>
      </c>
      <c r="F2582" s="2">
        <v>4176</v>
      </c>
      <c r="G2582" s="2" t="s">
        <v>111</v>
      </c>
      <c r="H2582" s="15">
        <v>-2.9590082345489092E-2</v>
      </c>
    </row>
    <row r="2583" spans="1:8" ht="13.5" x14ac:dyDescent="0.25">
      <c r="A2583" s="11"/>
      <c r="B2583" s="10">
        <v>45763</v>
      </c>
      <c r="C2583" s="2">
        <v>10.5</v>
      </c>
      <c r="D2583" s="2">
        <v>10.09</v>
      </c>
      <c r="E2583" s="2">
        <v>10.129</v>
      </c>
      <c r="F2583" s="2">
        <v>10658</v>
      </c>
      <c r="G2583" s="2" t="s">
        <v>112</v>
      </c>
      <c r="H2583" s="15">
        <v>-5.9119731443491266E-2</v>
      </c>
    </row>
    <row r="2584" spans="1:8" ht="13.5" x14ac:dyDescent="0.25">
      <c r="A2584" s="11"/>
      <c r="B2584" s="10">
        <v>45764</v>
      </c>
      <c r="C2584" s="2">
        <v>10.4</v>
      </c>
      <c r="D2584" s="2">
        <v>9.9939999999999998</v>
      </c>
      <c r="E2584" s="2">
        <v>9.6289999999999996</v>
      </c>
      <c r="F2584" s="2">
        <v>8799</v>
      </c>
      <c r="G2584" s="2" t="s">
        <v>113</v>
      </c>
      <c r="H2584" s="15">
        <v>-9.5143706640237937E-3</v>
      </c>
    </row>
    <row r="2585" spans="1:8" ht="13.5" x14ac:dyDescent="0.25">
      <c r="A2585" s="11"/>
      <c r="B2585" s="10">
        <v>45765</v>
      </c>
      <c r="C2585" s="2">
        <v>10.39</v>
      </c>
      <c r="D2585" s="2">
        <v>9.9849999999999994</v>
      </c>
      <c r="E2585" s="2">
        <v>9.7170000000000005</v>
      </c>
      <c r="F2585" s="2">
        <v>5350</v>
      </c>
      <c r="G2585" s="2" t="s">
        <v>114</v>
      </c>
      <c r="H2585" s="15">
        <v>-9.0054032419455089E-4</v>
      </c>
    </row>
    <row r="2586" spans="1:8" ht="13.5" x14ac:dyDescent="0.25">
      <c r="A2586" s="11"/>
      <c r="B2586" s="10">
        <v>45768</v>
      </c>
      <c r="C2586" s="2">
        <v>10.09</v>
      </c>
      <c r="D2586" s="2">
        <v>9.6959999999999997</v>
      </c>
      <c r="E2586" s="2">
        <v>9.6760000000000002</v>
      </c>
      <c r="F2586" s="2">
        <v>2543</v>
      </c>
      <c r="G2586" s="2" t="s">
        <v>115</v>
      </c>
      <c r="H2586" s="15">
        <v>-2.8943415122683998E-2</v>
      </c>
    </row>
    <row r="2587" spans="1:8" ht="13.5" x14ac:dyDescent="0.25">
      <c r="A2587" s="11"/>
      <c r="B2587" s="10">
        <v>45769</v>
      </c>
      <c r="C2587" s="2">
        <v>10.08</v>
      </c>
      <c r="D2587" s="2">
        <v>9.6869999999999994</v>
      </c>
      <c r="E2587" s="2">
        <v>9.5820000000000007</v>
      </c>
      <c r="F2587" s="2">
        <v>7312</v>
      </c>
      <c r="G2587" s="2" t="s">
        <v>116</v>
      </c>
      <c r="H2587" s="15">
        <v>-9.2821782178221341E-4</v>
      </c>
    </row>
    <row r="2588" spans="1:8" ht="13.5" x14ac:dyDescent="0.25">
      <c r="A2588" s="11"/>
      <c r="B2588" s="10">
        <v>45770</v>
      </c>
      <c r="C2588" s="2">
        <v>10.09</v>
      </c>
      <c r="D2588" s="2">
        <v>9.6959999999999997</v>
      </c>
      <c r="E2588" s="2">
        <v>9.6120000000000001</v>
      </c>
      <c r="F2588" s="2">
        <v>1258</v>
      </c>
      <c r="G2588" s="2" t="s">
        <v>117</v>
      </c>
      <c r="H2588" s="15">
        <v>9.2908021059154972E-4</v>
      </c>
    </row>
    <row r="2589" spans="1:8" ht="13.5" x14ac:dyDescent="0.25">
      <c r="A2589" s="11"/>
      <c r="B2589" s="10">
        <v>45771</v>
      </c>
      <c r="C2589" s="2">
        <v>10.050000000000001</v>
      </c>
      <c r="D2589" s="2">
        <v>9.6579999999999995</v>
      </c>
      <c r="E2589" s="2">
        <v>9.5909999999999993</v>
      </c>
      <c r="F2589" s="2">
        <v>5583</v>
      </c>
      <c r="G2589" s="2" t="s">
        <v>118</v>
      </c>
      <c r="H2589" s="15">
        <v>-3.9191419141914458E-3</v>
      </c>
    </row>
    <row r="2590" spans="1:8" ht="13.5" x14ac:dyDescent="0.25">
      <c r="A2590" s="11"/>
      <c r="B2590" s="10">
        <v>45772</v>
      </c>
      <c r="C2590" s="2">
        <v>10</v>
      </c>
      <c r="D2590" s="2">
        <v>9.61</v>
      </c>
      <c r="E2590" s="2">
        <v>9.61</v>
      </c>
      <c r="F2590" s="2">
        <v>5597</v>
      </c>
      <c r="G2590" s="2" t="s">
        <v>119</v>
      </c>
      <c r="H2590" s="15">
        <v>-4.9699730793124914E-3</v>
      </c>
    </row>
    <row r="2591" spans="1:8" ht="13.5" x14ac:dyDescent="0.25">
      <c r="A2591" s="11"/>
      <c r="B2591" s="10">
        <v>45775</v>
      </c>
      <c r="C2591" s="2">
        <v>10.09</v>
      </c>
      <c r="D2591" s="2">
        <v>9.6959999999999997</v>
      </c>
      <c r="E2591" s="2">
        <v>9.61</v>
      </c>
      <c r="F2591" s="2">
        <v>19599</v>
      </c>
      <c r="G2591" s="2" t="s">
        <v>120</v>
      </c>
      <c r="H2591" s="15">
        <v>8.9490114464100216E-3</v>
      </c>
    </row>
    <row r="2592" spans="1:8" ht="13.5" x14ac:dyDescent="0.25">
      <c r="A2592" s="11"/>
      <c r="B2592" s="10">
        <v>45776</v>
      </c>
      <c r="C2592" s="2">
        <v>10.25</v>
      </c>
      <c r="D2592" s="2">
        <v>9.85</v>
      </c>
      <c r="E2592" s="2">
        <v>9.84</v>
      </c>
      <c r="F2592" s="2">
        <v>969</v>
      </c>
      <c r="G2592" s="2" t="s">
        <v>121</v>
      </c>
      <c r="H2592" s="15">
        <v>1.5882838283828374E-2</v>
      </c>
    </row>
    <row r="2593" spans="1:8" ht="13.5" x14ac:dyDescent="0.25">
      <c r="A2593" s="11"/>
      <c r="B2593" s="10">
        <v>45777</v>
      </c>
      <c r="C2593" s="2">
        <v>10.25</v>
      </c>
      <c r="D2593" s="2">
        <v>9.85</v>
      </c>
      <c r="E2593" s="2">
        <v>0</v>
      </c>
      <c r="F2593" s="2">
        <v>0</v>
      </c>
      <c r="G2593" s="2">
        <v>0</v>
      </c>
      <c r="H2593" s="15">
        <v>0</v>
      </c>
    </row>
    <row r="2594" spans="1:8" ht="13.5" x14ac:dyDescent="0.25">
      <c r="A2594" s="11"/>
      <c r="B2594" s="10">
        <v>45779</v>
      </c>
      <c r="C2594" s="2">
        <v>10.25</v>
      </c>
      <c r="D2594" s="2">
        <v>9.85</v>
      </c>
      <c r="E2594" s="2">
        <v>9.85</v>
      </c>
      <c r="F2594" s="2">
        <v>2665</v>
      </c>
      <c r="G2594" s="2" t="s">
        <v>122</v>
      </c>
      <c r="H2594" s="15">
        <v>0</v>
      </c>
    </row>
    <row r="2595" spans="1:8" ht="13.5" x14ac:dyDescent="0.25">
      <c r="A2595" s="11"/>
      <c r="B2595" s="10">
        <v>45782</v>
      </c>
      <c r="C2595" s="2">
        <v>10.25</v>
      </c>
      <c r="D2595" s="2">
        <v>9.85</v>
      </c>
      <c r="E2595" s="2">
        <v>0</v>
      </c>
      <c r="F2595" s="2">
        <v>0</v>
      </c>
      <c r="G2595" s="2">
        <v>0</v>
      </c>
      <c r="H2595" s="15">
        <v>0</v>
      </c>
    </row>
    <row r="2596" spans="1:8" ht="13.5" x14ac:dyDescent="0.25">
      <c r="A2596" s="11"/>
      <c r="B2596" s="10">
        <v>45783</v>
      </c>
      <c r="C2596" s="2">
        <v>10.25</v>
      </c>
      <c r="D2596" s="2">
        <v>9.85</v>
      </c>
      <c r="E2596" s="2">
        <v>9.85</v>
      </c>
      <c r="F2596" s="2">
        <v>220</v>
      </c>
      <c r="G2596" s="2" t="s">
        <v>123</v>
      </c>
      <c r="H2596" s="15">
        <v>0</v>
      </c>
    </row>
    <row r="2597" spans="1:8" ht="13.5" x14ac:dyDescent="0.25">
      <c r="A2597" s="11"/>
      <c r="B2597" s="10">
        <v>45784</v>
      </c>
      <c r="C2597" s="2">
        <v>10.25</v>
      </c>
      <c r="D2597" s="2">
        <v>9.85</v>
      </c>
      <c r="E2597" s="2">
        <v>9.85</v>
      </c>
      <c r="F2597" s="2">
        <v>15</v>
      </c>
      <c r="G2597" s="2">
        <v>153.75</v>
      </c>
      <c r="H2597" s="15">
        <v>0</v>
      </c>
    </row>
    <row r="2598" spans="1:8" ht="13.5" x14ac:dyDescent="0.25">
      <c r="A2598" s="11"/>
      <c r="B2598" s="10">
        <v>45785</v>
      </c>
      <c r="C2598" s="2">
        <v>10.24</v>
      </c>
      <c r="D2598" s="2">
        <v>10.24</v>
      </c>
      <c r="E2598" s="2">
        <v>10.24</v>
      </c>
      <c r="F2598" s="2">
        <v>10</v>
      </c>
      <c r="G2598" s="2">
        <v>102.4</v>
      </c>
      <c r="H2598" s="15">
        <v>3.9593908629441683E-2</v>
      </c>
    </row>
    <row r="2599" spans="1:8" ht="13.5" x14ac:dyDescent="0.25">
      <c r="A2599" s="11"/>
      <c r="B2599" s="10">
        <v>45786</v>
      </c>
      <c r="C2599" s="2">
        <v>10.24</v>
      </c>
      <c r="D2599" s="2">
        <v>10.24</v>
      </c>
      <c r="E2599" s="2">
        <v>10.000999999999999</v>
      </c>
      <c r="F2599" s="2">
        <v>303</v>
      </c>
      <c r="G2599" s="2" t="s">
        <v>124</v>
      </c>
      <c r="H2599" s="15">
        <v>0</v>
      </c>
    </row>
    <row r="2600" spans="1:8" ht="13.5" x14ac:dyDescent="0.25">
      <c r="A2600" s="11"/>
      <c r="B2600" s="10">
        <v>45789</v>
      </c>
      <c r="C2600" s="2">
        <v>10.24</v>
      </c>
      <c r="D2600" s="2">
        <v>10.24</v>
      </c>
      <c r="E2600" s="2">
        <v>10.102</v>
      </c>
      <c r="F2600" s="2">
        <v>86</v>
      </c>
      <c r="G2600" s="2">
        <v>868.73900000000003</v>
      </c>
      <c r="H2600" s="15">
        <v>0</v>
      </c>
    </row>
    <row r="2601" spans="1:8" ht="13.5" x14ac:dyDescent="0.25">
      <c r="A2601" s="11"/>
      <c r="B2601" s="10">
        <v>45790</v>
      </c>
      <c r="C2601" s="2">
        <v>9.99</v>
      </c>
      <c r="D2601" s="2">
        <v>9.99</v>
      </c>
      <c r="E2601" s="2">
        <v>9.9920000000000009</v>
      </c>
      <c r="F2601" s="2">
        <v>2235</v>
      </c>
      <c r="G2601" s="2" t="s">
        <v>125</v>
      </c>
      <c r="H2601" s="15">
        <v>-2.44140625E-2</v>
      </c>
    </row>
    <row r="2602" spans="1:8" ht="13.5" x14ac:dyDescent="0.25">
      <c r="A2602" s="11"/>
      <c r="B2602" s="10">
        <v>45791</v>
      </c>
      <c r="C2602" s="2">
        <v>9.9</v>
      </c>
      <c r="D2602" s="2">
        <v>9.9</v>
      </c>
      <c r="E2602" s="2">
        <v>9.9009999999999998</v>
      </c>
      <c r="F2602" s="2">
        <v>1432</v>
      </c>
      <c r="G2602" s="2" t="s">
        <v>126</v>
      </c>
      <c r="H2602" s="15">
        <v>-9.0090090090089951E-3</v>
      </c>
    </row>
    <row r="2603" spans="1:8" ht="13.5" x14ac:dyDescent="0.25">
      <c r="A2603" s="11"/>
      <c r="B2603" s="10">
        <v>45792</v>
      </c>
      <c r="C2603" s="2">
        <v>10.25</v>
      </c>
      <c r="D2603" s="2">
        <v>10.25</v>
      </c>
      <c r="E2603" s="2">
        <v>9.907</v>
      </c>
      <c r="F2603" s="2">
        <v>181</v>
      </c>
      <c r="G2603" s="2" t="s">
        <v>127</v>
      </c>
      <c r="H2603" s="15">
        <v>3.5353535353535318E-2</v>
      </c>
    </row>
    <row r="2604" spans="1:8" ht="13.5" x14ac:dyDescent="0.25">
      <c r="A2604" s="11"/>
      <c r="B2604" s="10">
        <v>45793</v>
      </c>
      <c r="C2604" s="2">
        <v>10.25</v>
      </c>
      <c r="D2604" s="2">
        <v>10.25</v>
      </c>
      <c r="E2604" s="2">
        <v>10.25</v>
      </c>
      <c r="F2604" s="2">
        <v>3</v>
      </c>
      <c r="G2604" s="2">
        <v>30.75</v>
      </c>
      <c r="H2604" s="15">
        <v>0</v>
      </c>
    </row>
    <row r="2605" spans="1:8" ht="13.5" x14ac:dyDescent="0.25">
      <c r="A2605" s="11"/>
      <c r="B2605" s="10">
        <v>45796</v>
      </c>
      <c r="C2605" s="2">
        <v>10.25</v>
      </c>
      <c r="D2605" s="2">
        <v>10.25</v>
      </c>
      <c r="E2605" s="2">
        <v>10.25</v>
      </c>
      <c r="F2605" s="2">
        <v>8</v>
      </c>
      <c r="G2605" s="2">
        <v>82</v>
      </c>
      <c r="H2605" s="15">
        <v>0</v>
      </c>
    </row>
    <row r="2606" spans="1:8" ht="13.5" x14ac:dyDescent="0.25">
      <c r="A2606" s="11"/>
      <c r="B2606" s="10">
        <v>45797</v>
      </c>
      <c r="C2606" s="2">
        <v>10.25</v>
      </c>
      <c r="D2606" s="2">
        <v>10.25</v>
      </c>
      <c r="E2606" s="2">
        <v>0</v>
      </c>
      <c r="F2606" s="2">
        <v>0</v>
      </c>
      <c r="G2606" s="2">
        <v>0</v>
      </c>
      <c r="H2606" s="15">
        <v>0</v>
      </c>
    </row>
    <row r="2607" spans="1:8" ht="13.5" x14ac:dyDescent="0.25">
      <c r="A2607" s="11"/>
      <c r="B2607" s="10">
        <v>45798</v>
      </c>
      <c r="C2607" s="2">
        <v>10.25</v>
      </c>
      <c r="D2607" s="2">
        <v>10.25</v>
      </c>
      <c r="E2607" s="2">
        <v>0</v>
      </c>
      <c r="F2607" s="2">
        <v>0</v>
      </c>
      <c r="G2607" s="2">
        <v>0</v>
      </c>
      <c r="H2607" s="15">
        <v>0</v>
      </c>
    </row>
    <row r="2608" spans="1:8" ht="13.5" x14ac:dyDescent="0.25">
      <c r="A2608" s="11"/>
      <c r="B2608" s="10">
        <v>45799</v>
      </c>
      <c r="C2608" s="2">
        <v>10</v>
      </c>
      <c r="D2608" s="2">
        <v>10</v>
      </c>
      <c r="E2608" s="2">
        <v>10</v>
      </c>
      <c r="F2608" s="2">
        <v>86</v>
      </c>
      <c r="G2608" s="2">
        <v>860</v>
      </c>
      <c r="H2608" s="15">
        <v>-2.4390243902439025E-2</v>
      </c>
    </row>
    <row r="2609" spans="1:8" ht="13.5" x14ac:dyDescent="0.25">
      <c r="A2609" s="11"/>
      <c r="B2609" s="10">
        <v>45800</v>
      </c>
      <c r="C2609" s="2">
        <v>10</v>
      </c>
      <c r="D2609" s="2">
        <v>10</v>
      </c>
      <c r="E2609" s="2">
        <v>10</v>
      </c>
      <c r="F2609" s="2">
        <v>477</v>
      </c>
      <c r="G2609" s="2" t="s">
        <v>128</v>
      </c>
      <c r="H2609" s="15">
        <v>0</v>
      </c>
    </row>
    <row r="2610" spans="1:8" ht="13.5" x14ac:dyDescent="0.25">
      <c r="A2610" s="11"/>
      <c r="B2610" s="10">
        <v>45803</v>
      </c>
      <c r="C2610" s="2">
        <v>10</v>
      </c>
      <c r="D2610" s="2">
        <v>10</v>
      </c>
      <c r="E2610" s="2">
        <v>10</v>
      </c>
      <c r="F2610" s="2">
        <v>145368</v>
      </c>
      <c r="G2610" s="2" t="s">
        <v>129</v>
      </c>
      <c r="H2610" s="15">
        <v>0</v>
      </c>
    </row>
    <row r="2611" spans="1:8" ht="13.5" x14ac:dyDescent="0.25">
      <c r="A2611" s="11"/>
      <c r="B2611" s="10">
        <v>45804</v>
      </c>
      <c r="C2611" s="2">
        <v>10.039999999999999</v>
      </c>
      <c r="D2611" s="2">
        <v>10.039999999999999</v>
      </c>
      <c r="E2611" s="2">
        <v>9.9109999999999996</v>
      </c>
      <c r="F2611" s="2">
        <v>23</v>
      </c>
      <c r="G2611" s="2">
        <v>227.96</v>
      </c>
      <c r="H2611" s="15">
        <v>3.9999999999999151E-3</v>
      </c>
    </row>
    <row r="2612" spans="1:8" ht="13.5" x14ac:dyDescent="0.25">
      <c r="A2612" s="11"/>
      <c r="B2612" s="10">
        <v>45805</v>
      </c>
      <c r="C2612" s="2">
        <v>10</v>
      </c>
      <c r="D2612" s="2">
        <v>10</v>
      </c>
      <c r="E2612" s="2">
        <v>10</v>
      </c>
      <c r="F2612" s="2">
        <v>1300</v>
      </c>
      <c r="G2612" s="2" t="s">
        <v>130</v>
      </c>
      <c r="H2612" s="15">
        <v>-3.9840637450198361E-3</v>
      </c>
    </row>
    <row r="2613" spans="1:8" ht="13.5" x14ac:dyDescent="0.25">
      <c r="A2613" s="11"/>
      <c r="B2613" s="10">
        <v>45806</v>
      </c>
      <c r="C2613" s="2">
        <v>10</v>
      </c>
      <c r="D2613" s="2">
        <v>10</v>
      </c>
      <c r="E2613" s="2">
        <v>10</v>
      </c>
      <c r="F2613" s="2">
        <v>110</v>
      </c>
      <c r="G2613" s="2" t="s">
        <v>131</v>
      </c>
      <c r="H2613" s="15">
        <v>0</v>
      </c>
    </row>
    <row r="2614" spans="1:8" ht="13.5" x14ac:dyDescent="0.25">
      <c r="A2614" s="11"/>
      <c r="B2614" s="10">
        <v>45807</v>
      </c>
      <c r="C2614" s="2">
        <v>10</v>
      </c>
      <c r="D2614" s="2">
        <v>10</v>
      </c>
      <c r="E2614" s="2">
        <v>0</v>
      </c>
      <c r="F2614" s="2">
        <v>0</v>
      </c>
      <c r="G2614" s="2">
        <v>0</v>
      </c>
      <c r="H2614" s="15">
        <v>0</v>
      </c>
    </row>
    <row r="2615" spans="1:8" ht="13.5" x14ac:dyDescent="0.25">
      <c r="A2615" s="11"/>
      <c r="B2615" s="10">
        <v>45810</v>
      </c>
      <c r="C2615" s="2">
        <v>9.99</v>
      </c>
      <c r="D2615" s="2">
        <v>9.99</v>
      </c>
      <c r="E2615" s="2">
        <v>9.9030000000000005</v>
      </c>
      <c r="F2615" s="2">
        <v>2150</v>
      </c>
      <c r="G2615" s="2" t="s">
        <v>132</v>
      </c>
      <c r="H2615" s="15">
        <v>-9.9999999999997877E-4</v>
      </c>
    </row>
    <row r="2616" spans="1:8" ht="13.5" x14ac:dyDescent="0.25">
      <c r="A2616" s="11"/>
      <c r="B2616" s="10">
        <v>45811</v>
      </c>
      <c r="C2616" s="2">
        <v>9.99</v>
      </c>
      <c r="D2616" s="2">
        <v>9.99</v>
      </c>
      <c r="E2616" s="2">
        <v>0</v>
      </c>
      <c r="F2616" s="2">
        <v>0</v>
      </c>
      <c r="G2616" s="2">
        <v>0</v>
      </c>
      <c r="H2616" s="15">
        <v>0</v>
      </c>
    </row>
    <row r="2617" spans="1:8" ht="13.5" x14ac:dyDescent="0.25">
      <c r="A2617" s="11"/>
      <c r="B2617" s="10">
        <v>45812</v>
      </c>
      <c r="C2617" s="2">
        <v>9.98</v>
      </c>
      <c r="D2617" s="2">
        <v>9.98</v>
      </c>
      <c r="E2617" s="2">
        <v>9.9610000000000003</v>
      </c>
      <c r="F2617" s="2">
        <v>2102</v>
      </c>
      <c r="G2617" s="2" t="s">
        <v>133</v>
      </c>
      <c r="H2617" s="15">
        <v>-1.0010010010009797E-3</v>
      </c>
    </row>
    <row r="2618" spans="1:8" ht="13.5" x14ac:dyDescent="0.25">
      <c r="A2618" s="11"/>
      <c r="B2618" s="10">
        <v>45813</v>
      </c>
      <c r="C2618" s="2">
        <v>9.8000000000000007</v>
      </c>
      <c r="D2618" s="2">
        <v>9.8000000000000007</v>
      </c>
      <c r="E2618" s="2">
        <v>9.8000000000000007</v>
      </c>
      <c r="F2618" s="2">
        <v>6756</v>
      </c>
      <c r="G2618" s="2" t="s">
        <v>134</v>
      </c>
      <c r="H2618" s="15">
        <v>-1.8036072144288547E-2</v>
      </c>
    </row>
    <row r="2619" spans="1:8" ht="13.5" x14ac:dyDescent="0.25">
      <c r="A2619" s="11"/>
      <c r="B2619" s="10">
        <v>45817</v>
      </c>
      <c r="C2619" s="2">
        <v>9.8000000000000007</v>
      </c>
      <c r="D2619" s="2">
        <v>9.8000000000000007</v>
      </c>
      <c r="E2619" s="2">
        <v>9.7859999999999996</v>
      </c>
      <c r="F2619" s="2">
        <v>1037</v>
      </c>
      <c r="G2619" s="2" t="s">
        <v>135</v>
      </c>
      <c r="H2619" s="15">
        <v>0</v>
      </c>
    </row>
    <row r="2620" spans="1:8" ht="13.5" x14ac:dyDescent="0.25">
      <c r="A2620" s="11"/>
      <c r="B2620" s="10">
        <v>45818</v>
      </c>
      <c r="C2620" s="2">
        <v>9.8000000000000007</v>
      </c>
      <c r="D2620" s="2">
        <v>9.8000000000000007</v>
      </c>
      <c r="E2620" s="2">
        <v>9.8000000000000007</v>
      </c>
      <c r="F2620" s="2">
        <v>3300</v>
      </c>
      <c r="G2620" s="2" t="s">
        <v>136</v>
      </c>
      <c r="H2620" s="15">
        <v>0</v>
      </c>
    </row>
    <row r="2621" spans="1:8" ht="13.5" x14ac:dyDescent="0.25">
      <c r="A2621" s="11"/>
      <c r="B2621" s="10">
        <v>45819</v>
      </c>
      <c r="C2621" s="2">
        <v>9.64</v>
      </c>
      <c r="D2621" s="2">
        <v>9.64</v>
      </c>
      <c r="E2621" s="2">
        <v>9.6470000000000002</v>
      </c>
      <c r="F2621" s="2">
        <v>91</v>
      </c>
      <c r="G2621" s="2">
        <v>877.86900000000003</v>
      </c>
      <c r="H2621" s="15">
        <v>-1.632653061224491E-2</v>
      </c>
    </row>
    <row r="2622" spans="1:8" ht="13.5" x14ac:dyDescent="0.25">
      <c r="A2622" s="11"/>
      <c r="B2622" s="10">
        <v>45820</v>
      </c>
      <c r="C2622" s="2">
        <v>9.64</v>
      </c>
      <c r="D2622" s="2">
        <v>9.64</v>
      </c>
      <c r="E2622" s="2">
        <v>0</v>
      </c>
      <c r="F2622" s="2">
        <v>0</v>
      </c>
      <c r="G2622" s="2">
        <v>0</v>
      </c>
      <c r="H2622" s="15">
        <v>0</v>
      </c>
    </row>
    <row r="2623" spans="1:8" ht="13.5" x14ac:dyDescent="0.25">
      <c r="A2623" s="11"/>
      <c r="B2623" s="10">
        <v>45821</v>
      </c>
      <c r="C2623" s="2">
        <v>9.6</v>
      </c>
      <c r="D2623" s="2">
        <v>9.6</v>
      </c>
      <c r="E2623" s="2">
        <v>9.6039999999999992</v>
      </c>
      <c r="F2623" s="2">
        <v>718</v>
      </c>
      <c r="G2623" s="2" t="s">
        <v>137</v>
      </c>
      <c r="H2623" s="15">
        <v>-4.1493775933610913E-3</v>
      </c>
    </row>
    <row r="2624" spans="1:8" ht="13.5" x14ac:dyDescent="0.25">
      <c r="A2624" s="11"/>
      <c r="B2624" s="10">
        <v>45824</v>
      </c>
      <c r="C2624" s="2">
        <v>9.64</v>
      </c>
      <c r="D2624" s="2">
        <v>9.64</v>
      </c>
      <c r="E2624" s="2">
        <v>9.6010000000000009</v>
      </c>
      <c r="F2624" s="2">
        <v>631</v>
      </c>
      <c r="G2624" s="2" t="s">
        <v>138</v>
      </c>
      <c r="H2624" s="15">
        <v>4.1666666666667629E-3</v>
      </c>
    </row>
    <row r="2625" spans="1:8" ht="13.5" x14ac:dyDescent="0.25">
      <c r="A2625" s="11"/>
      <c r="B2625" s="10">
        <v>45825</v>
      </c>
      <c r="C2625" s="2">
        <v>9.64</v>
      </c>
      <c r="D2625" s="2">
        <v>9.64</v>
      </c>
      <c r="E2625" s="2">
        <v>0</v>
      </c>
      <c r="F2625" s="2">
        <v>0</v>
      </c>
      <c r="G2625" s="2">
        <v>0</v>
      </c>
      <c r="H2625" s="15">
        <v>0</v>
      </c>
    </row>
    <row r="2626" spans="1:8" ht="13.5" x14ac:dyDescent="0.25">
      <c r="A2626" s="11"/>
      <c r="B2626" s="10">
        <v>45826</v>
      </c>
      <c r="C2626" s="2">
        <v>9.64</v>
      </c>
      <c r="D2626" s="2">
        <v>9.64</v>
      </c>
      <c r="E2626" s="2">
        <v>9.64</v>
      </c>
      <c r="F2626" s="2">
        <v>365</v>
      </c>
      <c r="G2626" s="2" t="s">
        <v>139</v>
      </c>
      <c r="H2626" s="15">
        <v>0</v>
      </c>
    </row>
    <row r="2627" spans="1:8" ht="13.5" x14ac:dyDescent="0.25">
      <c r="A2627" s="11"/>
      <c r="B2627" s="10">
        <v>45827</v>
      </c>
      <c r="C2627" s="2">
        <v>9.4</v>
      </c>
      <c r="D2627" s="2">
        <v>9.4</v>
      </c>
      <c r="E2627" s="2">
        <v>9.4410000000000007</v>
      </c>
      <c r="F2627" s="2">
        <v>3789</v>
      </c>
      <c r="G2627" s="2" t="s">
        <v>140</v>
      </c>
      <c r="H2627" s="15">
        <v>-2.4896265560165994E-2</v>
      </c>
    </row>
    <row r="2628" spans="1:8" ht="13.5" x14ac:dyDescent="0.25">
      <c r="A2628" s="11"/>
      <c r="B2628" s="10">
        <v>45828</v>
      </c>
      <c r="C2628" s="2">
        <v>9.4</v>
      </c>
      <c r="D2628" s="2">
        <v>9.4</v>
      </c>
      <c r="E2628" s="2">
        <v>9.4</v>
      </c>
      <c r="F2628" s="2">
        <v>2112</v>
      </c>
      <c r="G2628" s="2" t="s">
        <v>141</v>
      </c>
      <c r="H2628" s="15">
        <v>0</v>
      </c>
    </row>
    <row r="2629" spans="1:8" ht="13.5" x14ac:dyDescent="0.25">
      <c r="A2629" s="11"/>
      <c r="B2629" s="10">
        <v>45831</v>
      </c>
      <c r="C2629" s="2">
        <v>9.39</v>
      </c>
      <c r="D2629" s="2">
        <v>9.39</v>
      </c>
      <c r="E2629" s="2">
        <v>9.3819999999999997</v>
      </c>
      <c r="F2629" s="2">
        <v>1357</v>
      </c>
      <c r="G2629" s="2" t="s">
        <v>142</v>
      </c>
      <c r="H2629" s="15">
        <v>-1.0638297872340198E-3</v>
      </c>
    </row>
    <row r="2630" spans="1:8" ht="13.5" x14ac:dyDescent="0.25">
      <c r="A2630" s="11"/>
      <c r="B2630" s="10">
        <v>45832</v>
      </c>
      <c r="C2630" s="2">
        <v>9.2200000000000006</v>
      </c>
      <c r="D2630" s="2">
        <v>9.2200000000000006</v>
      </c>
      <c r="E2630" s="2">
        <v>9.2219999999999995</v>
      </c>
      <c r="F2630" s="2">
        <v>2055</v>
      </c>
      <c r="G2630" s="2" t="s">
        <v>143</v>
      </c>
      <c r="H2630" s="15">
        <v>-1.8104366347177839E-2</v>
      </c>
    </row>
    <row r="2631" spans="1:8" ht="13.5" x14ac:dyDescent="0.25">
      <c r="A2631" s="11"/>
      <c r="B2631" s="10">
        <v>45833</v>
      </c>
      <c r="C2631" s="2">
        <v>9.4</v>
      </c>
      <c r="D2631" s="2">
        <v>9.4</v>
      </c>
      <c r="E2631" s="2">
        <v>9.0839999999999996</v>
      </c>
      <c r="F2631" s="2">
        <v>2322</v>
      </c>
      <c r="G2631" s="2" t="s">
        <v>144</v>
      </c>
      <c r="H2631" s="15">
        <v>1.9522776572668082E-2</v>
      </c>
    </row>
    <row r="2632" spans="1:8" ht="13.5" x14ac:dyDescent="0.25">
      <c r="A2632" s="11"/>
      <c r="B2632" s="10">
        <v>45835</v>
      </c>
      <c r="C2632" s="2">
        <v>9.4</v>
      </c>
      <c r="D2632" s="2">
        <v>9.4</v>
      </c>
      <c r="E2632" s="2">
        <v>9.3960000000000008</v>
      </c>
      <c r="F2632" s="2">
        <v>126</v>
      </c>
      <c r="G2632" s="2" t="s">
        <v>145</v>
      </c>
      <c r="H2632" s="15">
        <v>0</v>
      </c>
    </row>
    <row r="2633" spans="1:8" ht="13.5" x14ac:dyDescent="0.25">
      <c r="A2633" s="11"/>
      <c r="B2633" s="10">
        <v>45838</v>
      </c>
      <c r="C2633" s="2">
        <v>9</v>
      </c>
      <c r="D2633" s="2">
        <v>9</v>
      </c>
      <c r="E2633" s="2">
        <v>9</v>
      </c>
      <c r="F2633" s="2">
        <v>6630</v>
      </c>
      <c r="G2633" s="2" t="s">
        <v>146</v>
      </c>
      <c r="H2633" s="15">
        <v>-4.2553191489361736E-2</v>
      </c>
    </row>
    <row r="2634" spans="1:8" ht="13.5" x14ac:dyDescent="0.25">
      <c r="A2634" s="11"/>
      <c r="B2634" s="10">
        <v>45839</v>
      </c>
      <c r="C2634" s="2">
        <v>8.99</v>
      </c>
      <c r="D2634" s="2">
        <v>8.99</v>
      </c>
      <c r="E2634" s="2">
        <v>8.9719999999999995</v>
      </c>
      <c r="F2634" s="2">
        <v>2961</v>
      </c>
      <c r="G2634" s="2" t="s">
        <v>147</v>
      </c>
      <c r="H2634" s="15">
        <v>-1.1111111111110875E-3</v>
      </c>
    </row>
    <row r="2635" spans="1:8" ht="13.5" x14ac:dyDescent="0.25">
      <c r="A2635" s="11"/>
      <c r="B2635" s="10">
        <v>45840</v>
      </c>
      <c r="C2635" s="2">
        <v>9.3000000000000007</v>
      </c>
      <c r="D2635" s="2">
        <v>9.3000000000000007</v>
      </c>
      <c r="E2635" s="2">
        <v>9</v>
      </c>
      <c r="F2635" s="2">
        <v>6577</v>
      </c>
      <c r="G2635" s="2" t="s">
        <v>148</v>
      </c>
      <c r="H2635" s="15">
        <v>3.448275862068971E-2</v>
      </c>
    </row>
    <row r="2636" spans="1:8" ht="13.5" x14ac:dyDescent="0.25">
      <c r="A2636" s="11"/>
      <c r="B2636" s="10">
        <v>45841</v>
      </c>
      <c r="C2636" s="2">
        <v>9.3000000000000007</v>
      </c>
      <c r="D2636" s="2">
        <v>9.3000000000000007</v>
      </c>
      <c r="E2636" s="2">
        <v>0</v>
      </c>
      <c r="F2636" s="2">
        <v>0</v>
      </c>
      <c r="G2636" s="2">
        <v>0</v>
      </c>
      <c r="H2636" s="15">
        <v>0</v>
      </c>
    </row>
    <row r="2637" spans="1:8" ht="13.5" x14ac:dyDescent="0.25">
      <c r="A2637" s="11"/>
      <c r="B2637" s="10">
        <v>45842</v>
      </c>
      <c r="C2637" s="2">
        <v>9.85</v>
      </c>
      <c r="D2637" s="2">
        <v>9.85</v>
      </c>
      <c r="E2637" s="2">
        <v>9.7579999999999991</v>
      </c>
      <c r="F2637" s="2">
        <v>1750</v>
      </c>
      <c r="G2637" s="2" t="s">
        <v>149</v>
      </c>
      <c r="H2637" s="15">
        <v>5.9139784946236437E-2</v>
      </c>
    </row>
    <row r="2638" spans="1:8" ht="13.5" x14ac:dyDescent="0.25">
      <c r="A2638" s="11"/>
      <c r="B2638" s="10">
        <v>45845</v>
      </c>
      <c r="C2638" s="2">
        <v>9.51</v>
      </c>
      <c r="D2638" s="2">
        <v>9.51</v>
      </c>
      <c r="E2638" s="2">
        <v>9.5069999999999997</v>
      </c>
      <c r="F2638" s="2">
        <v>2834</v>
      </c>
      <c r="G2638" s="2" t="s">
        <v>150</v>
      </c>
      <c r="H2638" s="15">
        <v>-3.4517766497461917E-2</v>
      </c>
    </row>
    <row r="2639" spans="1:8" ht="13.5" x14ac:dyDescent="0.25">
      <c r="A2639" s="11"/>
      <c r="B2639" s="10">
        <v>45846</v>
      </c>
      <c r="C2639" s="2">
        <v>9.6999999999999993</v>
      </c>
      <c r="D2639" s="2">
        <v>9.6999999999999993</v>
      </c>
      <c r="E2639" s="2">
        <v>9.6270000000000007</v>
      </c>
      <c r="F2639" s="2">
        <v>51</v>
      </c>
      <c r="G2639" s="2">
        <v>491</v>
      </c>
      <c r="H2639" s="15">
        <v>1.9978969505783335E-2</v>
      </c>
    </row>
    <row r="2640" spans="1:8" ht="13.5" x14ac:dyDescent="0.25">
      <c r="A2640" s="11"/>
      <c r="B2640" s="10">
        <v>45847</v>
      </c>
      <c r="C2640" s="2">
        <v>9.85</v>
      </c>
      <c r="D2640" s="2">
        <v>9.85</v>
      </c>
      <c r="E2640" s="2">
        <v>9.5719999999999992</v>
      </c>
      <c r="F2640" s="2">
        <v>11</v>
      </c>
      <c r="G2640" s="2">
        <v>105.29</v>
      </c>
      <c r="H2640" s="15">
        <v>1.5463917525773233E-2</v>
      </c>
    </row>
    <row r="2641" spans="1:8" ht="13.5" x14ac:dyDescent="0.25">
      <c r="A2641" s="11"/>
      <c r="B2641" s="10">
        <v>45848</v>
      </c>
      <c r="C2641" s="2">
        <v>9.7899999999999991</v>
      </c>
      <c r="D2641" s="2">
        <v>9.7899999999999991</v>
      </c>
      <c r="E2641" s="2">
        <v>9.7959999999999994</v>
      </c>
      <c r="F2641" s="2">
        <v>1843</v>
      </c>
      <c r="G2641" s="2" t="s">
        <v>151</v>
      </c>
      <c r="H2641" s="15">
        <v>-6.0913705583756856E-3</v>
      </c>
    </row>
    <row r="2642" spans="1:8" ht="13.5" x14ac:dyDescent="0.25">
      <c r="A2642" s="11"/>
      <c r="B2642" s="10">
        <v>45849</v>
      </c>
      <c r="C2642" s="2">
        <v>9.6999999999999993</v>
      </c>
      <c r="D2642" s="2">
        <v>9.6999999999999993</v>
      </c>
      <c r="E2642" s="2">
        <v>9.3550000000000004</v>
      </c>
      <c r="F2642" s="2">
        <v>58</v>
      </c>
      <c r="G2642" s="2">
        <v>542.59900000000005</v>
      </c>
      <c r="H2642" s="15">
        <v>-9.1930541368743478E-3</v>
      </c>
    </row>
    <row r="2643" spans="1:8" ht="13.5" x14ac:dyDescent="0.25">
      <c r="A2643" s="11"/>
      <c r="B2643" s="10">
        <v>45852</v>
      </c>
      <c r="C2643" s="2">
        <v>9.84</v>
      </c>
      <c r="D2643" s="2">
        <v>9.84</v>
      </c>
      <c r="E2643" s="2">
        <v>9.702</v>
      </c>
      <c r="F2643" s="2">
        <v>61</v>
      </c>
      <c r="G2643" s="2">
        <v>591.84</v>
      </c>
      <c r="H2643" s="15">
        <v>1.4432989690721709E-2</v>
      </c>
    </row>
    <row r="2644" spans="1:8" ht="13.5" x14ac:dyDescent="0.25">
      <c r="A2644" s="11"/>
      <c r="B2644" s="10">
        <v>45853</v>
      </c>
      <c r="C2644" s="2">
        <v>9.84</v>
      </c>
      <c r="D2644" s="2">
        <v>9.84</v>
      </c>
      <c r="E2644" s="2">
        <v>9.5350000000000001</v>
      </c>
      <c r="F2644" s="2">
        <v>196</v>
      </c>
      <c r="G2644" s="2" t="s">
        <v>152</v>
      </c>
      <c r="H2644" s="15">
        <v>0</v>
      </c>
    </row>
    <row r="2645" spans="1:8" ht="13.5" x14ac:dyDescent="0.25">
      <c r="A2645" s="11"/>
      <c r="B2645" s="10">
        <v>45854</v>
      </c>
      <c r="C2645" s="2">
        <v>9.84</v>
      </c>
      <c r="D2645" s="2">
        <v>9.84</v>
      </c>
      <c r="E2645" s="2">
        <v>9.84</v>
      </c>
      <c r="F2645" s="2">
        <v>1</v>
      </c>
      <c r="G2645" s="2">
        <v>9.84</v>
      </c>
      <c r="H2645" s="15">
        <v>0</v>
      </c>
    </row>
    <row r="2646" spans="1:8" ht="13.5" x14ac:dyDescent="0.25">
      <c r="A2646" s="11"/>
      <c r="B2646" s="10">
        <v>45855</v>
      </c>
      <c r="C2646" s="2">
        <v>9.84</v>
      </c>
      <c r="D2646" s="2">
        <v>9.84</v>
      </c>
      <c r="E2646" s="2">
        <v>0</v>
      </c>
      <c r="F2646" s="2">
        <v>0</v>
      </c>
      <c r="G2646" s="2">
        <v>0</v>
      </c>
      <c r="H2646" s="15">
        <v>0</v>
      </c>
    </row>
    <row r="2647" spans="1:8" ht="13.5" x14ac:dyDescent="0.25">
      <c r="A2647" s="11"/>
      <c r="B2647" s="10">
        <v>45856</v>
      </c>
      <c r="C2647" s="2">
        <v>9.49</v>
      </c>
      <c r="D2647" s="2">
        <v>9.49</v>
      </c>
      <c r="E2647" s="2">
        <v>9.4920000000000009</v>
      </c>
      <c r="F2647" s="2">
        <v>2304</v>
      </c>
      <c r="G2647" s="2" t="s">
        <v>153</v>
      </c>
      <c r="H2647" s="15">
        <v>-3.5569105691056875E-2</v>
      </c>
    </row>
    <row r="2648" spans="1:8" ht="13.5" x14ac:dyDescent="0.25">
      <c r="A2648" s="11"/>
      <c r="B2648" s="10">
        <v>45859</v>
      </c>
      <c r="C2648" s="2">
        <v>9.48</v>
      </c>
      <c r="D2648" s="2">
        <v>9.48</v>
      </c>
      <c r="E2648" s="2">
        <v>9.4719999999999995</v>
      </c>
      <c r="F2648" s="2">
        <v>345</v>
      </c>
      <c r="G2648" s="2" t="s">
        <v>154</v>
      </c>
      <c r="H2648" s="15">
        <v>-1.0537407797681546E-3</v>
      </c>
    </row>
    <row r="2649" spans="1:8" ht="13.5" x14ac:dyDescent="0.25">
      <c r="A2649" s="11"/>
      <c r="B2649" s="10">
        <v>45860</v>
      </c>
      <c r="C2649" s="2">
        <v>9.4</v>
      </c>
      <c r="D2649" s="2">
        <v>9.4</v>
      </c>
      <c r="E2649" s="2">
        <v>9.4670000000000005</v>
      </c>
      <c r="F2649" s="2">
        <v>300</v>
      </c>
      <c r="G2649" s="2" t="s">
        <v>155</v>
      </c>
      <c r="H2649" s="15">
        <v>-8.4388185654008518E-3</v>
      </c>
    </row>
    <row r="2650" spans="1:8" ht="13.5" x14ac:dyDescent="0.25">
      <c r="A2650" s="11"/>
      <c r="B2650" s="10">
        <v>45861</v>
      </c>
      <c r="C2650" s="2">
        <v>9.09</v>
      </c>
      <c r="D2650" s="2">
        <v>9.09</v>
      </c>
      <c r="E2650" s="2">
        <v>9.2289999999999992</v>
      </c>
      <c r="F2650" s="2">
        <v>1294</v>
      </c>
      <c r="G2650" s="2" t="s">
        <v>156</v>
      </c>
      <c r="H2650" s="15">
        <v>-3.2978723404255374E-2</v>
      </c>
    </row>
    <row r="2651" spans="1:8" ht="13.5" x14ac:dyDescent="0.25">
      <c r="A2651" s="11"/>
      <c r="B2651" s="10">
        <v>45862</v>
      </c>
      <c r="C2651" s="2">
        <v>9.07</v>
      </c>
      <c r="D2651" s="2">
        <v>9.07</v>
      </c>
      <c r="E2651" s="2">
        <v>9.0820000000000007</v>
      </c>
      <c r="F2651" s="2">
        <v>735</v>
      </c>
      <c r="G2651" s="2" t="s">
        <v>157</v>
      </c>
      <c r="H2651" s="15">
        <v>-2.2002200220021533E-3</v>
      </c>
    </row>
    <row r="2652" spans="1:8" ht="13.5" x14ac:dyDescent="0.25">
      <c r="A2652" s="11"/>
      <c r="B2652" s="10">
        <v>45866</v>
      </c>
      <c r="C2652" s="2">
        <v>9.4499999999999993</v>
      </c>
      <c r="D2652" s="2">
        <v>9.4499999999999993</v>
      </c>
      <c r="E2652" s="2">
        <v>9.1959999999999997</v>
      </c>
      <c r="F2652" s="2">
        <v>193</v>
      </c>
      <c r="G2652" s="2" t="s">
        <v>158</v>
      </c>
      <c r="H2652" s="15">
        <v>4.1896361631752921E-2</v>
      </c>
    </row>
    <row r="2653" spans="1:8" ht="13.5" x14ac:dyDescent="0.25">
      <c r="A2653" s="11"/>
      <c r="B2653" s="10">
        <v>45867</v>
      </c>
      <c r="C2653" s="2">
        <v>9.1</v>
      </c>
      <c r="D2653" s="2">
        <v>9.1</v>
      </c>
      <c r="E2653" s="2">
        <v>9.1590000000000007</v>
      </c>
      <c r="F2653" s="2">
        <v>172</v>
      </c>
      <c r="G2653" s="2" t="s">
        <v>159</v>
      </c>
      <c r="H2653" s="15">
        <v>-3.7037037037037E-2</v>
      </c>
    </row>
    <row r="2654" spans="1:8" ht="13.5" x14ac:dyDescent="0.25">
      <c r="A2654" s="11"/>
      <c r="B2654" s="10">
        <v>45868</v>
      </c>
      <c r="C2654" s="2">
        <v>9.39</v>
      </c>
      <c r="D2654" s="2">
        <v>9.39</v>
      </c>
      <c r="E2654" s="2">
        <v>9.0719999999999992</v>
      </c>
      <c r="F2654" s="2">
        <v>272</v>
      </c>
      <c r="G2654" s="2" t="s">
        <v>160</v>
      </c>
      <c r="H2654" s="15">
        <v>3.186813186813197E-2</v>
      </c>
    </row>
    <row r="2655" spans="1:8" ht="13.5" x14ac:dyDescent="0.25">
      <c r="A2655" s="11"/>
      <c r="B2655" s="10">
        <v>45869</v>
      </c>
      <c r="C2655" s="2">
        <v>9.1</v>
      </c>
      <c r="D2655" s="2">
        <v>9.1</v>
      </c>
      <c r="E2655" s="2">
        <v>9.1</v>
      </c>
      <c r="F2655" s="2">
        <v>486</v>
      </c>
      <c r="G2655" s="2" t="s">
        <v>161</v>
      </c>
      <c r="H2655" s="15">
        <v>-3.0883919062832898E-2</v>
      </c>
    </row>
    <row r="2656" spans="1:8" ht="13.5" x14ac:dyDescent="0.25">
      <c r="A2656" s="11"/>
      <c r="B2656" s="10">
        <v>45870</v>
      </c>
      <c r="C2656" s="2">
        <v>9.1</v>
      </c>
      <c r="D2656" s="2">
        <v>9.1</v>
      </c>
      <c r="E2656" s="2">
        <v>9.1</v>
      </c>
      <c r="F2656" s="2">
        <v>799</v>
      </c>
      <c r="G2656" s="2" t="s">
        <v>162</v>
      </c>
      <c r="H2656" s="15">
        <v>0</v>
      </c>
    </row>
    <row r="2657" spans="1:8" ht="13.5" x14ac:dyDescent="0.25">
      <c r="A2657" s="11"/>
      <c r="B2657" s="10">
        <v>45873</v>
      </c>
      <c r="C2657" s="2">
        <v>9.1</v>
      </c>
      <c r="D2657" s="2">
        <v>9.1</v>
      </c>
      <c r="E2657" s="2">
        <v>9.01</v>
      </c>
      <c r="F2657" s="2">
        <v>985</v>
      </c>
      <c r="G2657" s="2" t="s">
        <v>163</v>
      </c>
      <c r="H2657" s="15">
        <v>0</v>
      </c>
    </row>
    <row r="2658" spans="1:8" ht="13.5" x14ac:dyDescent="0.25">
      <c r="A2658" s="11"/>
      <c r="B2658" s="10">
        <v>45874</v>
      </c>
      <c r="C2658" s="2">
        <v>9.1</v>
      </c>
      <c r="D2658" s="2">
        <v>9.1</v>
      </c>
      <c r="E2658" s="2">
        <v>9.1</v>
      </c>
      <c r="F2658" s="2">
        <v>100</v>
      </c>
      <c r="G2658" s="2">
        <v>910</v>
      </c>
      <c r="H2658" s="15">
        <v>0</v>
      </c>
    </row>
    <row r="2659" spans="1:8" ht="13.5" x14ac:dyDescent="0.25">
      <c r="A2659" s="11"/>
      <c r="B2659" s="10">
        <v>45875</v>
      </c>
      <c r="C2659" s="2">
        <v>9.0500000000000007</v>
      </c>
      <c r="D2659" s="2">
        <v>9.0500000000000007</v>
      </c>
      <c r="E2659" s="2">
        <v>9.0549999999999997</v>
      </c>
      <c r="F2659" s="2">
        <v>284</v>
      </c>
      <c r="G2659" s="2" t="s">
        <v>164</v>
      </c>
      <c r="H2659" s="15">
        <v>-5.4945054945053778E-3</v>
      </c>
    </row>
    <row r="2660" spans="1:8" ht="13.5" x14ac:dyDescent="0.25">
      <c r="A2660" s="11"/>
      <c r="B2660" s="10">
        <v>45876</v>
      </c>
      <c r="C2660" s="2">
        <v>9.0500000000000007</v>
      </c>
      <c r="D2660" s="2">
        <v>9.0500000000000007</v>
      </c>
      <c r="E2660" s="2">
        <v>9.0009999999999994</v>
      </c>
      <c r="F2660" s="2">
        <v>4808</v>
      </c>
      <c r="G2660" s="2" t="s">
        <v>165</v>
      </c>
      <c r="H2660" s="15">
        <v>0</v>
      </c>
    </row>
    <row r="2661" spans="1:8" ht="13.5" x14ac:dyDescent="0.25">
      <c r="A2661" s="11"/>
      <c r="B2661" s="10">
        <v>45877</v>
      </c>
      <c r="C2661" s="2">
        <v>9.23</v>
      </c>
      <c r="D2661" s="2">
        <v>9.23</v>
      </c>
      <c r="E2661" s="2">
        <v>9.0510000000000002</v>
      </c>
      <c r="F2661" s="2">
        <v>143</v>
      </c>
      <c r="G2661" s="2" t="s">
        <v>166</v>
      </c>
      <c r="H2661" s="15">
        <v>1.9889502762430906E-2</v>
      </c>
    </row>
    <row r="2662" spans="1:8" ht="13.5" x14ac:dyDescent="0.25">
      <c r="A2662" s="11"/>
      <c r="B2662" s="10">
        <v>45880</v>
      </c>
      <c r="C2662" s="2">
        <v>9.39</v>
      </c>
      <c r="D2662" s="2">
        <v>9.39</v>
      </c>
      <c r="E2662" s="2">
        <v>9.1229999999999993</v>
      </c>
      <c r="F2662" s="2">
        <v>24</v>
      </c>
      <c r="G2662" s="2">
        <v>218.96</v>
      </c>
      <c r="H2662" s="15">
        <v>1.7334777898158193E-2</v>
      </c>
    </row>
    <row r="2663" spans="1:8" ht="13.5" x14ac:dyDescent="0.25">
      <c r="A2663" s="11"/>
      <c r="B2663" s="10">
        <v>45881</v>
      </c>
      <c r="C2663" s="2">
        <v>9.39</v>
      </c>
      <c r="D2663" s="2">
        <v>9.39</v>
      </c>
      <c r="E2663" s="2">
        <v>0</v>
      </c>
      <c r="F2663" s="2">
        <v>0</v>
      </c>
      <c r="G2663" s="2">
        <v>0</v>
      </c>
      <c r="H2663" s="15">
        <v>0</v>
      </c>
    </row>
    <row r="2664" spans="1:8" ht="13.5" x14ac:dyDescent="0.25">
      <c r="A2664" s="11"/>
      <c r="B2664" s="10">
        <v>45883</v>
      </c>
      <c r="C2664" s="2">
        <v>9.3000000000000007</v>
      </c>
      <c r="D2664" s="2">
        <v>9.3000000000000007</v>
      </c>
      <c r="E2664" s="2">
        <v>9.3000000000000007</v>
      </c>
      <c r="F2664" s="2">
        <v>12</v>
      </c>
      <c r="G2664" s="2">
        <v>111.599</v>
      </c>
      <c r="H2664" s="15">
        <v>-9.584664536741198E-3</v>
      </c>
    </row>
    <row r="2665" spans="1:8" ht="13.5" x14ac:dyDescent="0.25">
      <c r="A2665" s="11"/>
      <c r="B2665" s="10">
        <v>45884</v>
      </c>
      <c r="C2665" s="2">
        <v>9.1</v>
      </c>
      <c r="D2665" s="2">
        <v>9.1</v>
      </c>
      <c r="E2665" s="2">
        <v>9.0239999999999991</v>
      </c>
      <c r="F2665" s="2">
        <v>366</v>
      </c>
      <c r="G2665" s="2" t="s">
        <v>167</v>
      </c>
      <c r="H2665" s="15">
        <v>-2.1505376344086134E-2</v>
      </c>
    </row>
    <row r="2666" spans="1:8" ht="13.5" x14ac:dyDescent="0.25">
      <c r="A2666" s="11"/>
      <c r="B2666" s="10">
        <v>45887</v>
      </c>
      <c r="C2666" s="2">
        <v>9.3000000000000007</v>
      </c>
      <c r="D2666" s="2">
        <v>9.3000000000000007</v>
      </c>
      <c r="E2666" s="2">
        <v>9.1649999999999991</v>
      </c>
      <c r="F2666" s="2">
        <v>24</v>
      </c>
      <c r="G2666" s="2">
        <v>219.96</v>
      </c>
      <c r="H2666" s="15">
        <v>2.1978021978022098E-2</v>
      </c>
    </row>
    <row r="2667" spans="1:8" ht="13.5" x14ac:dyDescent="0.25">
      <c r="A2667" s="11"/>
      <c r="B2667" s="10">
        <v>45888</v>
      </c>
      <c r="C2667" s="2">
        <v>9.3000000000000007</v>
      </c>
      <c r="D2667" s="2">
        <v>9.3000000000000007</v>
      </c>
      <c r="E2667" s="2">
        <v>9.2050000000000001</v>
      </c>
      <c r="F2667" s="2">
        <v>147</v>
      </c>
      <c r="G2667" s="2" t="s">
        <v>168</v>
      </c>
      <c r="H2667" s="15">
        <v>0</v>
      </c>
    </row>
    <row r="2668" spans="1:8" ht="13.5" x14ac:dyDescent="0.25">
      <c r="A2668" s="11"/>
      <c r="B2668" s="10">
        <v>45889</v>
      </c>
      <c r="C2668" s="2">
        <v>9.3000000000000007</v>
      </c>
      <c r="D2668" s="2">
        <v>9.3000000000000007</v>
      </c>
      <c r="E2668" s="2">
        <v>9.2159999999999993</v>
      </c>
      <c r="F2668" s="2">
        <v>115</v>
      </c>
      <c r="G2668" s="2" t="s">
        <v>169</v>
      </c>
      <c r="H2668" s="15">
        <v>0</v>
      </c>
    </row>
    <row r="2669" spans="1:8" ht="13.5" x14ac:dyDescent="0.25">
      <c r="A2669" s="11"/>
      <c r="B2669" s="10">
        <v>45890</v>
      </c>
      <c r="C2669" s="2">
        <v>9.3000000000000007</v>
      </c>
      <c r="D2669" s="2">
        <v>9.3000000000000007</v>
      </c>
      <c r="E2669" s="2">
        <v>9.1059999999999999</v>
      </c>
      <c r="F2669" s="2">
        <v>35</v>
      </c>
      <c r="G2669" s="2">
        <v>318.7</v>
      </c>
      <c r="H2669" s="15">
        <v>0</v>
      </c>
    </row>
    <row r="2670" spans="1:8" ht="13.5" x14ac:dyDescent="0.25">
      <c r="A2670" s="11"/>
      <c r="B2670" s="10">
        <v>45891</v>
      </c>
      <c r="C2670" s="2">
        <v>9.25</v>
      </c>
      <c r="D2670" s="2">
        <v>9.25</v>
      </c>
      <c r="E2670" s="2">
        <v>9.1069999999999993</v>
      </c>
      <c r="F2670" s="2">
        <v>21</v>
      </c>
      <c r="G2670" s="2">
        <v>191.25</v>
      </c>
      <c r="H2670" s="15">
        <v>-5.3763440860215813E-3</v>
      </c>
    </row>
    <row r="2671" spans="1:8" ht="13.5" x14ac:dyDescent="0.25">
      <c r="A2671" s="11"/>
      <c r="B2671" s="10">
        <v>45894</v>
      </c>
      <c r="C2671" s="2">
        <v>9.3000000000000007</v>
      </c>
      <c r="D2671" s="2">
        <v>9.3000000000000007</v>
      </c>
      <c r="E2671" s="2">
        <v>9.2560000000000002</v>
      </c>
      <c r="F2671" s="2">
        <v>908</v>
      </c>
      <c r="G2671" s="2" t="s">
        <v>170</v>
      </c>
      <c r="H2671" s="15">
        <v>5.405405405405482E-3</v>
      </c>
    </row>
    <row r="2672" spans="1:8" ht="13.5" x14ac:dyDescent="0.25">
      <c r="A2672" s="11"/>
      <c r="B2672" s="10">
        <v>45895</v>
      </c>
      <c r="C2672" s="2">
        <v>9.3000000000000007</v>
      </c>
      <c r="D2672" s="2">
        <v>9.3000000000000007</v>
      </c>
      <c r="E2672" s="2">
        <v>9.3000000000000007</v>
      </c>
      <c r="F2672" s="2">
        <v>134</v>
      </c>
      <c r="G2672" s="2" t="s">
        <v>171</v>
      </c>
      <c r="H2672" s="15">
        <v>0</v>
      </c>
    </row>
    <row r="2673" spans="1:11" ht="13.5" x14ac:dyDescent="0.25">
      <c r="A2673" s="11"/>
      <c r="B2673" s="10">
        <v>45896</v>
      </c>
      <c r="C2673" s="2">
        <v>9.3000000000000007</v>
      </c>
      <c r="D2673" s="2">
        <v>9.3000000000000007</v>
      </c>
      <c r="E2673" s="2">
        <v>9.26</v>
      </c>
      <c r="F2673" s="2">
        <v>759</v>
      </c>
      <c r="G2673" s="2" t="s">
        <v>172</v>
      </c>
      <c r="H2673" s="15">
        <v>0</v>
      </c>
    </row>
    <row r="2674" spans="1:11" ht="13.5" x14ac:dyDescent="0.25">
      <c r="A2674" s="11"/>
      <c r="B2674" s="10">
        <v>45897</v>
      </c>
      <c r="C2674" s="2">
        <v>9.3000000000000007</v>
      </c>
      <c r="D2674" s="2">
        <v>9.3000000000000007</v>
      </c>
      <c r="E2674" s="2">
        <v>0</v>
      </c>
      <c r="F2674" s="2">
        <v>0</v>
      </c>
      <c r="G2674" s="2">
        <v>0</v>
      </c>
      <c r="H2674" s="15">
        <v>0</v>
      </c>
    </row>
    <row r="2675" spans="1:11" ht="13.5" x14ac:dyDescent="0.25">
      <c r="A2675" s="11"/>
      <c r="B2675" s="10">
        <v>45898</v>
      </c>
      <c r="C2675" s="2">
        <v>9.11</v>
      </c>
      <c r="D2675" s="2">
        <v>9.11</v>
      </c>
      <c r="E2675" s="2">
        <v>9.1050000000000004</v>
      </c>
      <c r="F2675" s="2">
        <v>1416</v>
      </c>
      <c r="G2675" s="2" t="s">
        <v>173</v>
      </c>
      <c r="H2675" s="15">
        <v>-2.0430107526881857E-2</v>
      </c>
    </row>
    <row r="2676" spans="1:11" ht="13.5" x14ac:dyDescent="0.25">
      <c r="A2676" s="11"/>
      <c r="B2676" s="10">
        <v>45901</v>
      </c>
      <c r="C2676" s="2">
        <v>9.11</v>
      </c>
      <c r="D2676" s="2">
        <v>9.11</v>
      </c>
      <c r="E2676" s="2">
        <v>9.11</v>
      </c>
      <c r="F2676" s="2">
        <v>72</v>
      </c>
      <c r="G2676" s="2">
        <v>655.94</v>
      </c>
      <c r="H2676" s="15">
        <v>0</v>
      </c>
    </row>
    <row r="2677" spans="1:11" ht="13.5" x14ac:dyDescent="0.25">
      <c r="A2677" s="11"/>
      <c r="B2677" s="10">
        <v>45902</v>
      </c>
      <c r="C2677" s="2">
        <v>9.2899999999999991</v>
      </c>
      <c r="D2677" s="2">
        <v>9.2899999999999991</v>
      </c>
      <c r="E2677" s="2">
        <v>9.2899999999999991</v>
      </c>
      <c r="F2677" s="2">
        <v>1</v>
      </c>
      <c r="G2677" s="2">
        <v>9.2889999999999997</v>
      </c>
      <c r="H2677" s="15">
        <v>1.9758507135016437E-2</v>
      </c>
    </row>
    <row r="2678" spans="1:11" ht="13.5" x14ac:dyDescent="0.25">
      <c r="A2678" s="11"/>
      <c r="B2678" s="10">
        <v>45903</v>
      </c>
      <c r="C2678" s="2">
        <v>9.3000000000000007</v>
      </c>
      <c r="D2678" s="2">
        <v>9.3000000000000007</v>
      </c>
      <c r="E2678" s="2">
        <v>9.2989999999999995</v>
      </c>
      <c r="F2678" s="2">
        <v>1454</v>
      </c>
      <c r="G2678" s="2" t="s">
        <v>174</v>
      </c>
      <c r="H2678" s="15">
        <v>1.0764262648010295E-3</v>
      </c>
    </row>
    <row r="2679" spans="1:11" ht="13.5" x14ac:dyDescent="0.25">
      <c r="A2679" s="11"/>
      <c r="B2679" s="10">
        <v>45905</v>
      </c>
      <c r="C2679" s="2">
        <v>9.34</v>
      </c>
      <c r="D2679" s="2">
        <v>9.34</v>
      </c>
      <c r="E2679" s="2">
        <v>9.0329999999999995</v>
      </c>
      <c r="F2679" s="2">
        <v>3233</v>
      </c>
      <c r="G2679" s="2" t="s">
        <v>175</v>
      </c>
      <c r="H2679" s="15">
        <v>4.3010752688171124E-3</v>
      </c>
    </row>
    <row r="2680" spans="1:11" ht="13.5" x14ac:dyDescent="0.25">
      <c r="A2680" s="11"/>
      <c r="B2680" s="10">
        <v>45908</v>
      </c>
      <c r="C2680" s="2">
        <v>9.34</v>
      </c>
      <c r="D2680" s="2">
        <v>9.34</v>
      </c>
      <c r="E2680" s="2">
        <v>9.3130000000000006</v>
      </c>
      <c r="F2680" s="2">
        <v>343</v>
      </c>
      <c r="G2680" s="2" t="s">
        <v>176</v>
      </c>
      <c r="H2680" s="15">
        <v>0</v>
      </c>
    </row>
    <row r="2681" spans="1:11" ht="13.5" x14ac:dyDescent="0.25">
      <c r="A2681" s="11"/>
      <c r="B2681" s="10">
        <v>45909</v>
      </c>
      <c r="C2681" s="2">
        <v>9.34</v>
      </c>
      <c r="D2681" s="2">
        <v>9.34</v>
      </c>
      <c r="E2681" s="2">
        <v>0</v>
      </c>
      <c r="F2681" s="2">
        <v>0</v>
      </c>
      <c r="G2681" s="2">
        <v>0</v>
      </c>
      <c r="H2681" s="15">
        <v>0</v>
      </c>
    </row>
    <row r="2682" spans="1:11" ht="13.5" x14ac:dyDescent="0.25">
      <c r="A2682" s="11"/>
      <c r="B2682" s="10">
        <v>45910</v>
      </c>
      <c r="C2682" s="2">
        <v>9.34</v>
      </c>
      <c r="D2682" s="2">
        <v>9.34</v>
      </c>
      <c r="E2682" s="2">
        <v>0</v>
      </c>
      <c r="F2682" s="2">
        <v>0</v>
      </c>
      <c r="G2682" s="2">
        <v>0</v>
      </c>
      <c r="H2682" s="15">
        <v>0</v>
      </c>
    </row>
    <row r="2683" spans="1:11" ht="13.5" x14ac:dyDescent="0.25">
      <c r="A2683" s="11"/>
      <c r="B2683" s="10">
        <v>45911</v>
      </c>
      <c r="C2683" s="2">
        <v>9.5</v>
      </c>
      <c r="D2683" s="2">
        <v>9.5</v>
      </c>
      <c r="E2683" s="2">
        <v>9.3480000000000008</v>
      </c>
      <c r="F2683" s="2">
        <v>981</v>
      </c>
      <c r="G2683" s="2" t="s">
        <v>177</v>
      </c>
      <c r="H2683" s="15">
        <v>1.7130620985010721E-2</v>
      </c>
    </row>
    <row r="2684" spans="1:11" ht="13.5" x14ac:dyDescent="0.25">
      <c r="A2684" s="11"/>
      <c r="B2684" s="10">
        <v>45912</v>
      </c>
      <c r="C2684" s="2">
        <v>9.6999999999999993</v>
      </c>
      <c r="D2684" s="2">
        <v>9.6999999999999993</v>
      </c>
      <c r="E2684" s="2">
        <v>9.5510000000000002</v>
      </c>
      <c r="F2684" s="2">
        <v>269</v>
      </c>
      <c r="G2684" s="2" t="s">
        <v>178</v>
      </c>
      <c r="H2684" s="15">
        <v>2.1052631578947295E-2</v>
      </c>
    </row>
    <row r="2685" spans="1:11" ht="13.5" x14ac:dyDescent="0.25">
      <c r="A2685" s="11"/>
      <c r="B2685" s="10">
        <v>45915</v>
      </c>
      <c r="C2685" s="2">
        <v>9.69</v>
      </c>
      <c r="D2685" s="2">
        <v>9.69</v>
      </c>
      <c r="E2685" s="2">
        <v>9.5120000000000005</v>
      </c>
      <c r="F2685" s="2">
        <v>101</v>
      </c>
      <c r="G2685" s="2">
        <v>960.69</v>
      </c>
      <c r="H2685" s="15">
        <v>-1.0309278350515245E-3</v>
      </c>
    </row>
    <row r="2686" spans="1:11" ht="13.5" x14ac:dyDescent="0.25">
      <c r="A2686" s="11"/>
      <c r="B2686" s="10">
        <v>45916</v>
      </c>
      <c r="C2686" s="2">
        <v>9.59</v>
      </c>
      <c r="D2686" s="2">
        <v>9.59</v>
      </c>
      <c r="E2686" s="2">
        <v>9.5139999999999993</v>
      </c>
      <c r="F2686" s="2">
        <v>965</v>
      </c>
      <c r="G2686" s="2" t="s">
        <v>179</v>
      </c>
      <c r="H2686" s="15">
        <v>-1.0319917440660438E-2</v>
      </c>
      <c r="I2686" s="12" t="s">
        <v>182</v>
      </c>
      <c r="J2686" s="12" t="s">
        <v>183</v>
      </c>
      <c r="K2686" s="12" t="s">
        <v>184</v>
      </c>
    </row>
    <row r="2687" spans="1:11" ht="13.5" x14ac:dyDescent="0.25">
      <c r="A2687" s="11"/>
      <c r="B2687" s="10">
        <v>45917</v>
      </c>
      <c r="C2687" s="2">
        <v>9.5399999999999991</v>
      </c>
      <c r="D2687" s="2">
        <v>9.5399999999999991</v>
      </c>
      <c r="E2687" s="2">
        <v>9.4130000000000003</v>
      </c>
      <c r="F2687" s="2">
        <v>1168</v>
      </c>
      <c r="G2687" s="2" t="s">
        <v>180</v>
      </c>
      <c r="H2687" s="15">
        <v>-5.2137643378520034E-3</v>
      </c>
      <c r="I2687" s="12">
        <v>47600000</v>
      </c>
      <c r="J2687" s="13">
        <f>I2687*D2687</f>
        <v>454103999.99999994</v>
      </c>
      <c r="K2687" s="14">
        <f>SUM(E2511:E2687)/177</f>
        <v>9.7089265536723133</v>
      </c>
    </row>
  </sheetData>
  <mergeCells count="1">
    <mergeCell ref="B2:G2"/>
  </mergeCells>
  <phoneticPr fontId="0" type="noConversion"/>
  <conditionalFormatting sqref="H6:H2687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84"/>
  <sheetViews>
    <sheetView topLeftCell="A2680" workbookViewId="0">
      <selection activeCell="A2685" sqref="A2685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13.5" x14ac:dyDescent="0.25">
      <c r="A2" s="3">
        <f>TITRES_STAT!B5</f>
        <v>42006</v>
      </c>
      <c r="B2" s="5">
        <f>TITRES_STAT!D5</f>
        <v>3.6549999999999998</v>
      </c>
      <c r="C2" s="2"/>
      <c r="D2" s="2"/>
      <c r="E2" s="2"/>
      <c r="F2" s="2"/>
      <c r="G2" s="2"/>
      <c r="H2" s="2"/>
      <c r="I2" s="2"/>
      <c r="J2" s="2" t="s">
        <v>21</v>
      </c>
      <c r="K2" s="2" t="s">
        <v>21</v>
      </c>
    </row>
    <row r="3" spans="1:11" ht="13.5" x14ac:dyDescent="0.25">
      <c r="A3" s="3">
        <f>TITRES_STAT!B6</f>
        <v>42009</v>
      </c>
      <c r="B3" s="5">
        <f>TITRES_STAT!D6</f>
        <v>3.8090000000000002</v>
      </c>
      <c r="C3" s="2">
        <f>B3-B2</f>
        <v>0.15400000000000036</v>
      </c>
      <c r="D3" s="2"/>
      <c r="E3" s="2"/>
      <c r="F3" s="2"/>
      <c r="G3" s="2"/>
      <c r="H3" s="2"/>
      <c r="I3" s="2"/>
      <c r="J3" s="2" t="s">
        <v>22</v>
      </c>
      <c r="K3" s="2" t="s">
        <v>23</v>
      </c>
    </row>
    <row r="4" spans="1:11" ht="13.5" x14ac:dyDescent="0.25">
      <c r="A4" s="3">
        <f>TITRES_STAT!B7</f>
        <v>42010</v>
      </c>
      <c r="B4" s="5">
        <f>TITRES_STAT!D7</f>
        <v>4.04</v>
      </c>
      <c r="C4" s="2">
        <f t="shared" ref="C4:C67" si="0">B4-B3</f>
        <v>0.23099999999999987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5">
        <f>TITRES_STAT!D8</f>
        <v>4.2080000000000002</v>
      </c>
      <c r="C5" s="2">
        <f t="shared" si="0"/>
        <v>0.16800000000000015</v>
      </c>
      <c r="D5" s="2">
        <f>AVERAGE(B1:B5)</f>
        <v>3.9280000000000004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5">
        <f>TITRES_STAT!D9</f>
        <v>4.2009999999999996</v>
      </c>
      <c r="C6" s="2">
        <f t="shared" si="0"/>
        <v>-7.0000000000005613E-3</v>
      </c>
      <c r="D6" s="2">
        <f t="shared" ref="D6:D69" si="1">AVERAGE(B2:B6)</f>
        <v>3.9826000000000001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5">
        <f>TITRES_STAT!D10</f>
        <v>4.101</v>
      </c>
      <c r="C7" s="2">
        <f t="shared" si="0"/>
        <v>-9.9999999999999645E-2</v>
      </c>
      <c r="D7" s="2">
        <f t="shared" si="1"/>
        <v>4.0717999999999996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5">
        <f>TITRES_STAT!D11</f>
        <v>4.2690000000000001</v>
      </c>
      <c r="C8" s="2">
        <f t="shared" si="0"/>
        <v>0.16800000000000015</v>
      </c>
      <c r="D8" s="2">
        <f t="shared" si="1"/>
        <v>4.1638000000000002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5">
        <f>TITRES_STAT!D12</f>
        <v>4.2690000000000001</v>
      </c>
      <c r="C9" s="2">
        <f t="shared" si="0"/>
        <v>0</v>
      </c>
      <c r="D9" s="2">
        <f t="shared" si="1"/>
        <v>4.2095999999999991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5">
        <f>TITRES_STAT!D13</f>
        <v>4.1440000000000001</v>
      </c>
      <c r="C10" s="2">
        <f t="shared" si="0"/>
        <v>-0.125</v>
      </c>
      <c r="D10" s="2">
        <f t="shared" si="1"/>
        <v>4.1968000000000005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5">
        <f>TITRES_STAT!D14</f>
        <v>4.101</v>
      </c>
      <c r="C11" s="2">
        <f t="shared" si="0"/>
        <v>-4.3000000000000149E-2</v>
      </c>
      <c r="D11" s="2">
        <f t="shared" si="1"/>
        <v>4.1768000000000001</v>
      </c>
      <c r="E11" s="2">
        <f>AVERAGE(B2:B11)</f>
        <v>4.0796999999999999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5">
        <f>TITRES_STAT!D15</f>
        <v>4.101</v>
      </c>
      <c r="C12" s="2">
        <f t="shared" si="0"/>
        <v>0</v>
      </c>
      <c r="D12" s="2">
        <f t="shared" si="1"/>
        <v>4.1768000000000001</v>
      </c>
      <c r="E12" s="2">
        <f t="shared" ref="E12:E75" si="2">AVERAGE(B3:B12)</f>
        <v>4.1242999999999999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5">
        <f>TITRES_STAT!D16</f>
        <v>4.101</v>
      </c>
      <c r="C13" s="2">
        <f t="shared" si="0"/>
        <v>0</v>
      </c>
      <c r="D13" s="2">
        <f t="shared" si="1"/>
        <v>4.1431999999999993</v>
      </c>
      <c r="E13" s="2">
        <f t="shared" si="2"/>
        <v>4.1534999999999993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5">
        <f>TITRES_STAT!D17</f>
        <v>4.101</v>
      </c>
      <c r="C14" s="2">
        <f t="shared" si="0"/>
        <v>0</v>
      </c>
      <c r="D14" s="2">
        <f t="shared" si="1"/>
        <v>4.1095999999999995</v>
      </c>
      <c r="E14" s="2">
        <f t="shared" si="2"/>
        <v>4.1595999999999993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5">
        <f>TITRES_STAT!D18</f>
        <v>3.9550000000000001</v>
      </c>
      <c r="C15" s="2">
        <f t="shared" si="0"/>
        <v>-0.14599999999999991</v>
      </c>
      <c r="D15" s="2">
        <f t="shared" si="1"/>
        <v>4.0718000000000005</v>
      </c>
      <c r="E15" s="2">
        <f t="shared" si="2"/>
        <v>4.1342999999999996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5">
        <f>TITRES_STAT!D19</f>
        <v>4.0730000000000004</v>
      </c>
      <c r="C16" s="2">
        <f t="shared" si="0"/>
        <v>0.11800000000000033</v>
      </c>
      <c r="D16" s="2">
        <f t="shared" si="1"/>
        <v>4.0662000000000003</v>
      </c>
      <c r="E16" s="2">
        <f t="shared" si="2"/>
        <v>4.1214999999999993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5">
        <f>TITRES_STAT!D20</f>
        <v>4.0650000000000004</v>
      </c>
      <c r="C17" s="2">
        <f t="shared" si="0"/>
        <v>-8.0000000000000071E-3</v>
      </c>
      <c r="D17" s="2">
        <f t="shared" si="1"/>
        <v>4.0590000000000002</v>
      </c>
      <c r="E17" s="2">
        <f t="shared" si="2"/>
        <v>4.1178999999999997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5">
        <f>TITRES_STAT!D21</f>
        <v>3.9620000000000002</v>
      </c>
      <c r="C18" s="2">
        <f t="shared" si="0"/>
        <v>-0.1030000000000002</v>
      </c>
      <c r="D18" s="2">
        <f t="shared" si="1"/>
        <v>4.0312000000000001</v>
      </c>
      <c r="E18" s="2">
        <f t="shared" si="2"/>
        <v>4.0872000000000002</v>
      </c>
      <c r="F18" s="2"/>
      <c r="G18" s="2"/>
      <c r="H18" s="2"/>
      <c r="I18" s="2">
        <f t="array" ref="I18">SUMPRODUCT(B2:B21, (ROW(B2:B21)-ROW(B2)+1)) / (20*21/2)</f>
        <v>4.0743238095238095</v>
      </c>
      <c r="J18" s="2"/>
      <c r="K18" s="2"/>
    </row>
    <row r="19" spans="1:11" ht="13.5" x14ac:dyDescent="0.25">
      <c r="A19" s="3">
        <f>TITRES_STAT!B22</f>
        <v>42032</v>
      </c>
      <c r="B19" s="5">
        <f>TITRES_STAT!D22</f>
        <v>4.048</v>
      </c>
      <c r="C19" s="2">
        <f t="shared" si="0"/>
        <v>8.5999999999999854E-2</v>
      </c>
      <c r="D19" s="2">
        <f t="shared" si="1"/>
        <v>4.0206</v>
      </c>
      <c r="E19" s="2">
        <f t="shared" si="2"/>
        <v>4.0651000000000002</v>
      </c>
      <c r="F19" s="2"/>
      <c r="G19" s="2"/>
      <c r="H19" s="2"/>
      <c r="I19" s="2">
        <f t="array" ref="I19">SUMPRODUCT(B3:B22, (ROW(B3:B22)-ROW(B3)+1)) / (20*21/2)</f>
        <v>4.0736142857142861</v>
      </c>
      <c r="J19" s="2"/>
      <c r="K19" s="2"/>
    </row>
    <row r="20" spans="1:11" ht="13.5" x14ac:dyDescent="0.25">
      <c r="A20" s="3">
        <f>TITRES_STAT!B23</f>
        <v>42033</v>
      </c>
      <c r="B20" s="5">
        <f>TITRES_STAT!D23</f>
        <v>4.048</v>
      </c>
      <c r="C20" s="2">
        <f t="shared" si="0"/>
        <v>0</v>
      </c>
      <c r="D20" s="2">
        <f t="shared" si="1"/>
        <v>4.039200000000001</v>
      </c>
      <c r="E20" s="2">
        <f t="shared" si="2"/>
        <v>4.0555000000000003</v>
      </c>
      <c r="F20" s="2">
        <f t="shared" ref="F20:F83" si="3">AVERAGE(B1:B20)</f>
        <v>4.0658421052631581</v>
      </c>
      <c r="G20" s="2"/>
      <c r="H20" s="2"/>
      <c r="I20" s="2">
        <f t="array" ref="I20">SUMPRODUCT(B4:B23, (ROW(B4:B23)-ROW(B4)+1)) / (20*21/2)</f>
        <v>4.0709857142857135</v>
      </c>
      <c r="J20" s="2">
        <f>F20</f>
        <v>4.0658421052631581</v>
      </c>
      <c r="K20" s="2"/>
    </row>
    <row r="21" spans="1:11" ht="13.5" x14ac:dyDescent="0.25">
      <c r="A21" s="3">
        <f>TITRES_STAT!B24</f>
        <v>42034</v>
      </c>
      <c r="B21" s="5">
        <f>TITRES_STAT!D24</f>
        <v>4.0579999999999998</v>
      </c>
      <c r="C21" s="2">
        <f t="shared" si="0"/>
        <v>9.9999999999997868E-3</v>
      </c>
      <c r="D21" s="2">
        <f t="shared" si="1"/>
        <v>4.0362</v>
      </c>
      <c r="E21" s="2">
        <f t="shared" si="2"/>
        <v>4.0512000000000006</v>
      </c>
      <c r="F21" s="2">
        <f t="shared" si="3"/>
        <v>4.0654500000000002</v>
      </c>
      <c r="G21" s="2"/>
      <c r="H21" s="2"/>
      <c r="I21" s="2">
        <f t="array" ref="I21">SUMPRODUCT(B5:B24, (ROW(B5:B24)-ROW(B5)+1)) / (20*21/2)</f>
        <v>4.0671714285714282</v>
      </c>
      <c r="J21" s="2">
        <f t="shared" ref="J21:J84" si="4">$J$4*B21+J20*(1-$J$4)</f>
        <v>4.0650952380952381</v>
      </c>
      <c r="K21" s="2"/>
    </row>
    <row r="22" spans="1:11" ht="13.5" x14ac:dyDescent="0.25">
      <c r="A22" s="3">
        <f>TITRES_STAT!B25</f>
        <v>42037</v>
      </c>
      <c r="B22" s="5">
        <f>TITRES_STAT!D25</f>
        <v>4.0579999999999998</v>
      </c>
      <c r="C22" s="2">
        <f t="shared" si="0"/>
        <v>0</v>
      </c>
      <c r="D22" s="2">
        <f t="shared" si="1"/>
        <v>4.0347999999999997</v>
      </c>
      <c r="E22" s="2">
        <f t="shared" si="2"/>
        <v>4.0468999999999999</v>
      </c>
      <c r="F22" s="2">
        <f t="shared" si="3"/>
        <v>4.0855999999999995</v>
      </c>
      <c r="G22" s="2"/>
      <c r="H22" s="2"/>
      <c r="I22" s="2">
        <f t="array" ref="I22">SUMPRODUCT(B6:B25, (ROW(B6:B25)-ROW(B6)+1)) / (20*21/2)</f>
        <v>4.0632714285714284</v>
      </c>
      <c r="J22" s="2">
        <f t="shared" si="4"/>
        <v>4.0644195011337869</v>
      </c>
      <c r="K22" s="2"/>
    </row>
    <row r="23" spans="1:11" ht="13.5" x14ac:dyDescent="0.25">
      <c r="A23" s="3">
        <f>TITRES_STAT!B26</f>
        <v>42038</v>
      </c>
      <c r="B23" s="5">
        <f>TITRES_STAT!D26</f>
        <v>4.0579999999999998</v>
      </c>
      <c r="C23" s="2">
        <f t="shared" si="0"/>
        <v>0</v>
      </c>
      <c r="D23" s="2">
        <f t="shared" si="1"/>
        <v>4.0540000000000003</v>
      </c>
      <c r="E23" s="2">
        <f t="shared" si="2"/>
        <v>4.0426000000000002</v>
      </c>
      <c r="F23" s="2">
        <f t="shared" si="3"/>
        <v>4.0980499999999989</v>
      </c>
      <c r="G23" s="2"/>
      <c r="H23" s="2"/>
      <c r="I23" s="2">
        <f t="array" ref="I23">SUMPRODUCT(B7:B26, (ROW(B7:B26)-ROW(B7)+1)) / (20*21/2)</f>
        <v>4.0600857142857141</v>
      </c>
      <c r="J23" s="2">
        <f t="shared" si="4"/>
        <v>4.0638081200734266</v>
      </c>
      <c r="K23" s="2"/>
    </row>
    <row r="24" spans="1:11" ht="13.5" x14ac:dyDescent="0.25">
      <c r="A24" s="3">
        <f>TITRES_STAT!B27</f>
        <v>42039</v>
      </c>
      <c r="B24" s="5">
        <f>TITRES_STAT!D27</f>
        <v>4.0579999999999998</v>
      </c>
      <c r="C24" s="2">
        <f t="shared" si="0"/>
        <v>0</v>
      </c>
      <c r="D24" s="2">
        <f t="shared" si="1"/>
        <v>4.056</v>
      </c>
      <c r="E24" s="2">
        <f t="shared" si="2"/>
        <v>4.0383000000000004</v>
      </c>
      <c r="F24" s="2">
        <f t="shared" si="3"/>
        <v>4.0989499999999977</v>
      </c>
      <c r="G24" s="2"/>
      <c r="H24" s="2"/>
      <c r="I24" s="2">
        <f t="array" ref="I24">SUMPRODUCT(B8:B27, (ROW(B8:B27)-ROW(B8)+1)) / (20*21/2)</f>
        <v>4.0494857142857148</v>
      </c>
      <c r="J24" s="2">
        <f t="shared" si="4"/>
        <v>4.0632549657807191</v>
      </c>
      <c r="K24" s="2"/>
    </row>
    <row r="25" spans="1:11" ht="13.5" x14ac:dyDescent="0.25">
      <c r="A25" s="3">
        <f>TITRES_STAT!B28</f>
        <v>42040</v>
      </c>
      <c r="B25" s="5">
        <f>TITRES_STAT!D28</f>
        <v>4.0579999999999998</v>
      </c>
      <c r="C25" s="2">
        <f t="shared" si="0"/>
        <v>0</v>
      </c>
      <c r="D25" s="2">
        <f t="shared" si="1"/>
        <v>4.0579999999999998</v>
      </c>
      <c r="E25" s="2">
        <f t="shared" si="2"/>
        <v>4.0486000000000004</v>
      </c>
      <c r="F25" s="2">
        <f t="shared" si="3"/>
        <v>4.0914499999999991</v>
      </c>
      <c r="G25" s="2"/>
      <c r="H25" s="2"/>
      <c r="I25" s="2">
        <f t="array" ref="I25">SUMPRODUCT(B9:B28, (ROW(B9:B28)-ROW(B9)+1)) / (20*21/2)</f>
        <v>4.028257142857143</v>
      </c>
      <c r="J25" s="2">
        <f t="shared" si="4"/>
        <v>4.0627544928492219</v>
      </c>
      <c r="K25" s="2"/>
    </row>
    <row r="26" spans="1:11" ht="13.5" x14ac:dyDescent="0.25">
      <c r="A26" s="3">
        <f>TITRES_STAT!B29</f>
        <v>42041</v>
      </c>
      <c r="B26" s="5">
        <f>TITRES_STAT!D29</f>
        <v>4.0579999999999998</v>
      </c>
      <c r="C26" s="2">
        <f t="shared" si="0"/>
        <v>0</v>
      </c>
      <c r="D26" s="2">
        <f t="shared" si="1"/>
        <v>4.0579999999999998</v>
      </c>
      <c r="E26" s="2">
        <f t="shared" si="2"/>
        <v>4.0471000000000004</v>
      </c>
      <c r="F26" s="2">
        <f t="shared" si="3"/>
        <v>4.0842999999999989</v>
      </c>
      <c r="G26" s="2"/>
      <c r="H26" s="2"/>
      <c r="I26" s="2">
        <f t="array" ref="I26">SUMPRODUCT(B10:B29, (ROW(B10:B29)-ROW(B10)+1)) / (20*21/2)</f>
        <v>4.0086190476190477</v>
      </c>
      <c r="J26" s="2">
        <f t="shared" si="4"/>
        <v>4.0623016840064388</v>
      </c>
      <c r="K26" s="2"/>
    </row>
    <row r="27" spans="1:11" ht="13.5" x14ac:dyDescent="0.25">
      <c r="A27" s="3">
        <f>TITRES_STAT!B30</f>
        <v>42044</v>
      </c>
      <c r="B27" s="5">
        <f>TITRES_STAT!D30</f>
        <v>3.9729999999999999</v>
      </c>
      <c r="C27" s="2">
        <f t="shared" si="0"/>
        <v>-8.4999999999999964E-2</v>
      </c>
      <c r="D27" s="2">
        <f t="shared" si="1"/>
        <v>4.0409999999999995</v>
      </c>
      <c r="E27" s="2">
        <f t="shared" si="2"/>
        <v>4.0378999999999996</v>
      </c>
      <c r="F27" s="2">
        <f t="shared" si="3"/>
        <v>4.0778999999999987</v>
      </c>
      <c r="G27" s="2"/>
      <c r="H27" s="2"/>
      <c r="I27" s="2">
        <f t="array" ref="I27">SUMPRODUCT(B11:B30, (ROW(B11:B30)-ROW(B11)+1)) / (20*21/2)</f>
        <v>3.9909714285714286</v>
      </c>
      <c r="J27" s="2">
        <f t="shared" si="4"/>
        <v>4.0537967617201112</v>
      </c>
      <c r="K27" s="2"/>
    </row>
    <row r="28" spans="1:11" ht="13.5" x14ac:dyDescent="0.25">
      <c r="A28" s="3">
        <f>TITRES_STAT!B31</f>
        <v>42045</v>
      </c>
      <c r="B28" s="5">
        <f>TITRES_STAT!D31</f>
        <v>3.855</v>
      </c>
      <c r="C28" s="2">
        <f t="shared" si="0"/>
        <v>-0.11799999999999988</v>
      </c>
      <c r="D28" s="2">
        <f t="shared" si="1"/>
        <v>4.0004</v>
      </c>
      <c r="E28" s="2">
        <f t="shared" si="2"/>
        <v>4.0271999999999997</v>
      </c>
      <c r="F28" s="2">
        <f t="shared" si="3"/>
        <v>4.0571999999999999</v>
      </c>
      <c r="G28" s="2"/>
      <c r="H28" s="2"/>
      <c r="I28" s="2">
        <f t="array" ref="I28">SUMPRODUCT(B12:B31, (ROW(B12:B31)-ROW(B12)+1)) / (20*21/2)</f>
        <v>3.9747190476190473</v>
      </c>
      <c r="J28" s="2">
        <f t="shared" si="4"/>
        <v>4.034863736794386</v>
      </c>
      <c r="K28" s="2"/>
    </row>
    <row r="29" spans="1:11" ht="13.5" x14ac:dyDescent="0.25">
      <c r="A29" s="3">
        <f>TITRES_STAT!B32</f>
        <v>42046</v>
      </c>
      <c r="B29" s="5">
        <f>TITRES_STAT!D32</f>
        <v>3.851</v>
      </c>
      <c r="C29" s="2">
        <f t="shared" si="0"/>
        <v>-4.0000000000000036E-3</v>
      </c>
      <c r="D29" s="2">
        <f t="shared" si="1"/>
        <v>3.9589999999999996</v>
      </c>
      <c r="E29" s="2">
        <f t="shared" si="2"/>
        <v>4.0074999999999994</v>
      </c>
      <c r="F29" s="2">
        <f t="shared" si="3"/>
        <v>4.0362999999999998</v>
      </c>
      <c r="G29" s="2"/>
      <c r="H29" s="2"/>
      <c r="I29" s="2">
        <f t="array" ref="I29">SUMPRODUCT(B13:B32, (ROW(B13:B32)-ROW(B13)+1)) / (20*21/2)</f>
        <v>3.9665142857142857</v>
      </c>
      <c r="J29" s="2">
        <f t="shared" si="4"/>
        <v>4.01735290471873</v>
      </c>
      <c r="K29" s="2"/>
    </row>
    <row r="30" spans="1:11" ht="13.5" x14ac:dyDescent="0.25">
      <c r="A30" s="3">
        <f>TITRES_STAT!B33</f>
        <v>42047</v>
      </c>
      <c r="B30" s="5">
        <f>TITRES_STAT!D33</f>
        <v>3.851</v>
      </c>
      <c r="C30" s="2">
        <f t="shared" si="0"/>
        <v>0</v>
      </c>
      <c r="D30" s="2">
        <f t="shared" si="1"/>
        <v>3.9175999999999993</v>
      </c>
      <c r="E30" s="2">
        <f t="shared" si="2"/>
        <v>3.9877999999999991</v>
      </c>
      <c r="F30" s="2">
        <f t="shared" si="3"/>
        <v>4.0216500000000002</v>
      </c>
      <c r="G30" s="2"/>
      <c r="H30" s="2"/>
      <c r="I30" s="2">
        <f t="array" ref="I30">SUMPRODUCT(B14:B33, (ROW(B14:B33)-ROW(B14)+1)) / (20*21/2)</f>
        <v>3.9591571428571428</v>
      </c>
      <c r="J30" s="2">
        <f t="shared" si="4"/>
        <v>4.0015097709359937</v>
      </c>
      <c r="K30" s="2"/>
    </row>
    <row r="31" spans="1:11" ht="13.5" x14ac:dyDescent="0.25">
      <c r="A31" s="3">
        <f>TITRES_STAT!B34</f>
        <v>42048</v>
      </c>
      <c r="B31" s="5">
        <f>TITRES_STAT!D34</f>
        <v>3.851</v>
      </c>
      <c r="C31" s="2">
        <f t="shared" si="0"/>
        <v>0</v>
      </c>
      <c r="D31" s="2">
        <f t="shared" si="1"/>
        <v>3.8761999999999994</v>
      </c>
      <c r="E31" s="2">
        <f t="shared" si="2"/>
        <v>3.9670999999999998</v>
      </c>
      <c r="F31" s="2">
        <f t="shared" si="3"/>
        <v>4.00915</v>
      </c>
      <c r="G31" s="2"/>
      <c r="H31" s="2"/>
      <c r="I31" s="2">
        <f t="array" ref="I31">SUMPRODUCT(B15:B34, (ROW(B15:B34)-ROW(B15)+1)) / (20*21/2)</f>
        <v>3.9526476190476192</v>
      </c>
      <c r="J31" s="2">
        <f t="shared" si="4"/>
        <v>3.9871755070373278</v>
      </c>
      <c r="K31" s="2"/>
    </row>
    <row r="32" spans="1:11" ht="13.5" x14ac:dyDescent="0.25">
      <c r="A32" s="3">
        <f>TITRES_STAT!B35</f>
        <v>42051</v>
      </c>
      <c r="B32" s="5">
        <f>TITRES_STAT!D35</f>
        <v>3.923</v>
      </c>
      <c r="C32" s="2">
        <f t="shared" si="0"/>
        <v>7.2000000000000064E-2</v>
      </c>
      <c r="D32" s="2">
        <f t="shared" si="1"/>
        <v>3.8661999999999992</v>
      </c>
      <c r="E32" s="2">
        <f t="shared" si="2"/>
        <v>3.9536000000000002</v>
      </c>
      <c r="F32" s="2">
        <f t="shared" si="3"/>
        <v>4.0002499999999994</v>
      </c>
      <c r="G32" s="2"/>
      <c r="H32" s="2"/>
      <c r="I32" s="2">
        <f t="array" ref="I32">SUMPRODUCT(B16:B35, (ROW(B16:B35)-ROW(B16)+1)) / (20*21/2)</f>
        <v>3.9581285714285714</v>
      </c>
      <c r="J32" s="2">
        <f t="shared" si="4"/>
        <v>3.9810635539861536</v>
      </c>
      <c r="K32" s="2"/>
    </row>
    <row r="33" spans="1:11" ht="13.5" x14ac:dyDescent="0.25">
      <c r="A33" s="3">
        <f>TITRES_STAT!B36</f>
        <v>42052</v>
      </c>
      <c r="B33" s="5">
        <f>TITRES_STAT!D36</f>
        <v>3.923</v>
      </c>
      <c r="C33" s="2">
        <f t="shared" si="0"/>
        <v>0</v>
      </c>
      <c r="D33" s="2">
        <f t="shared" si="1"/>
        <v>3.8798000000000004</v>
      </c>
      <c r="E33" s="2">
        <f t="shared" si="2"/>
        <v>3.9400999999999997</v>
      </c>
      <c r="F33" s="2">
        <f t="shared" si="3"/>
        <v>3.9913499999999997</v>
      </c>
      <c r="G33" s="2"/>
      <c r="H33" s="2"/>
      <c r="I33" s="2">
        <f t="array" ref="I33">SUMPRODUCT(B17:B36, (ROW(B17:B36)-ROW(B17)+1)) / (20*21/2)</f>
        <v>3.9632047619047617</v>
      </c>
      <c r="J33" s="2">
        <f t="shared" si="4"/>
        <v>3.9755336917017581</v>
      </c>
      <c r="K33" s="2"/>
    </row>
    <row r="34" spans="1:11" ht="13.5" x14ac:dyDescent="0.25">
      <c r="A34" s="3">
        <f>TITRES_STAT!B37</f>
        <v>42053</v>
      </c>
      <c r="B34" s="5">
        <f>TITRES_STAT!D37</f>
        <v>3.923</v>
      </c>
      <c r="C34" s="2">
        <f t="shared" si="0"/>
        <v>0</v>
      </c>
      <c r="D34" s="2">
        <f t="shared" si="1"/>
        <v>3.8942000000000001</v>
      </c>
      <c r="E34" s="2">
        <f t="shared" si="2"/>
        <v>3.9265999999999996</v>
      </c>
      <c r="F34" s="2">
        <f t="shared" si="3"/>
        <v>3.98245</v>
      </c>
      <c r="G34" s="2"/>
      <c r="H34" s="2"/>
      <c r="I34" s="2">
        <f t="array" ref="I34">SUMPRODUCT(B18:B37, (ROW(B18:B37)-ROW(B18)+1)) / (20*21/2)</f>
        <v>3.9681523809523811</v>
      </c>
      <c r="J34" s="2">
        <f t="shared" si="4"/>
        <v>3.9705304829682571</v>
      </c>
      <c r="K34" s="2"/>
    </row>
    <row r="35" spans="1:11" ht="13.5" x14ac:dyDescent="0.25">
      <c r="A35" s="3">
        <f>TITRES_STAT!B38</f>
        <v>42054</v>
      </c>
      <c r="B35" s="5">
        <f>TITRES_STAT!D38</f>
        <v>4.04</v>
      </c>
      <c r="C35" s="2">
        <f t="shared" si="0"/>
        <v>0.11699999999999999</v>
      </c>
      <c r="D35" s="2">
        <f t="shared" si="1"/>
        <v>3.9319999999999999</v>
      </c>
      <c r="E35" s="2">
        <f t="shared" si="2"/>
        <v>3.9247999999999998</v>
      </c>
      <c r="F35" s="2">
        <f t="shared" si="3"/>
        <v>3.9867000000000004</v>
      </c>
      <c r="G35" s="2"/>
      <c r="H35" s="2"/>
      <c r="I35" s="2">
        <f t="array" ref="I35">SUMPRODUCT(B19:B38, (ROW(B19:B38)-ROW(B19)+1)) / (20*21/2)</f>
        <v>3.974280952380953</v>
      </c>
      <c r="J35" s="2">
        <f t="shared" si="4"/>
        <v>3.9771466274474707</v>
      </c>
      <c r="K35" s="2"/>
    </row>
    <row r="36" spans="1:11" ht="13.5" x14ac:dyDescent="0.25">
      <c r="A36" s="3">
        <f>TITRES_STAT!B39</f>
        <v>42055</v>
      </c>
      <c r="B36" s="5">
        <f>TITRES_STAT!D39</f>
        <v>4.04</v>
      </c>
      <c r="C36" s="2">
        <f t="shared" si="0"/>
        <v>0</v>
      </c>
      <c r="D36" s="2">
        <f t="shared" si="1"/>
        <v>3.9698000000000002</v>
      </c>
      <c r="E36" s="2">
        <f t="shared" si="2"/>
        <v>3.9229999999999996</v>
      </c>
      <c r="F36" s="2">
        <f t="shared" si="3"/>
        <v>3.9850500000000002</v>
      </c>
      <c r="G36" s="2"/>
      <c r="H36" s="2"/>
      <c r="I36" s="2">
        <f t="array" ref="I36">SUMPRODUCT(B20:B39, (ROW(B20:B39)-ROW(B20)+1)) / (20*21/2)</f>
        <v>3.9925714285714284</v>
      </c>
      <c r="J36" s="2">
        <f t="shared" si="4"/>
        <v>3.9831326629286639</v>
      </c>
      <c r="K36" s="2"/>
    </row>
    <row r="37" spans="1:11" ht="13.5" x14ac:dyDescent="0.25">
      <c r="A37" s="3">
        <f>TITRES_STAT!B40</f>
        <v>42058</v>
      </c>
      <c r="B37" s="5">
        <f>TITRES_STAT!D40</f>
        <v>4.0369999999999999</v>
      </c>
      <c r="C37" s="2">
        <f t="shared" si="0"/>
        <v>-3.0000000000001137E-3</v>
      </c>
      <c r="D37" s="2">
        <f t="shared" si="1"/>
        <v>3.9925999999999995</v>
      </c>
      <c r="E37" s="2">
        <f t="shared" si="2"/>
        <v>3.9293999999999998</v>
      </c>
      <c r="F37" s="2">
        <f t="shared" si="3"/>
        <v>3.9836500000000008</v>
      </c>
      <c r="G37" s="2"/>
      <c r="H37" s="2"/>
      <c r="I37" s="2">
        <f t="array" ref="I37">SUMPRODUCT(B21:B40, (ROW(B21:B40)-ROW(B21)+1)) / (20*21/2)</f>
        <v>4.0343285714285715</v>
      </c>
      <c r="J37" s="2">
        <f t="shared" si="4"/>
        <v>3.9882628855068867</v>
      </c>
      <c r="K37" s="2"/>
    </row>
    <row r="38" spans="1:11" ht="13.5" x14ac:dyDescent="0.25">
      <c r="A38" s="3">
        <f>TITRES_STAT!B41</f>
        <v>42059</v>
      </c>
      <c r="B38" s="5">
        <f>TITRES_STAT!D41</f>
        <v>4.048</v>
      </c>
      <c r="C38" s="2">
        <f t="shared" si="0"/>
        <v>1.1000000000000121E-2</v>
      </c>
      <c r="D38" s="2">
        <f t="shared" si="1"/>
        <v>4.0175999999999998</v>
      </c>
      <c r="E38" s="2">
        <f t="shared" si="2"/>
        <v>3.9487000000000001</v>
      </c>
      <c r="F38" s="2">
        <f t="shared" si="3"/>
        <v>3.9879500000000005</v>
      </c>
      <c r="G38" s="2"/>
      <c r="H38" s="2"/>
      <c r="I38" s="2">
        <f t="array" ref="I38">SUMPRODUCT(B22:B41, (ROW(B22:B41)-ROW(B22)+1)) / (20*21/2)</f>
        <v>4.0773000000000001</v>
      </c>
      <c r="J38" s="2">
        <f t="shared" si="4"/>
        <v>3.9939521345062308</v>
      </c>
      <c r="K38" s="2"/>
    </row>
    <row r="39" spans="1:11" ht="13.5" x14ac:dyDescent="0.25">
      <c r="A39" s="3">
        <f>TITRES_STAT!B42</f>
        <v>42060</v>
      </c>
      <c r="B39" s="5">
        <f>TITRES_STAT!D42</f>
        <v>4.18</v>
      </c>
      <c r="C39" s="2">
        <f t="shared" si="0"/>
        <v>0.13199999999999967</v>
      </c>
      <c r="D39" s="2">
        <f t="shared" si="1"/>
        <v>4.069</v>
      </c>
      <c r="E39" s="2">
        <f t="shared" si="2"/>
        <v>3.9815999999999994</v>
      </c>
      <c r="F39" s="2">
        <f t="shared" si="3"/>
        <v>3.9945500000000012</v>
      </c>
      <c r="G39" s="2"/>
      <c r="H39" s="2"/>
      <c r="I39" s="2">
        <f t="array" ref="I39">SUMPRODUCT(B23:B42, (ROW(B23:B42)-ROW(B23)+1)) / (20*21/2)</f>
        <v>4.1183333333333332</v>
      </c>
      <c r="J39" s="2">
        <f t="shared" si="4"/>
        <v>4.0116709788389704</v>
      </c>
      <c r="K39" s="2"/>
    </row>
    <row r="40" spans="1:11" ht="13.5" x14ac:dyDescent="0.25">
      <c r="A40" s="3">
        <f>TITRES_STAT!B43</f>
        <v>42061</v>
      </c>
      <c r="B40" s="5">
        <f>TITRES_STAT!D43</f>
        <v>4.4329999999999998</v>
      </c>
      <c r="C40" s="2">
        <f t="shared" si="0"/>
        <v>0.25300000000000011</v>
      </c>
      <c r="D40" s="2">
        <f t="shared" si="1"/>
        <v>4.1475999999999997</v>
      </c>
      <c r="E40" s="2">
        <f t="shared" si="2"/>
        <v>4.0397999999999996</v>
      </c>
      <c r="F40" s="2">
        <f t="shared" si="3"/>
        <v>4.0137999999999989</v>
      </c>
      <c r="G40" s="2"/>
      <c r="H40" s="2"/>
      <c r="I40" s="2">
        <f t="array" ref="I40">SUMPRODUCT(B24:B43, (ROW(B24:B43)-ROW(B24)+1)) / (20*21/2)</f>
        <v>4.1567619047619049</v>
      </c>
      <c r="J40" s="2">
        <f t="shared" si="4"/>
        <v>4.0517975522828777</v>
      </c>
      <c r="K40" s="2"/>
    </row>
    <row r="41" spans="1:11" ht="13.5" x14ac:dyDescent="0.25">
      <c r="A41" s="3">
        <f>TITRES_STAT!B44</f>
        <v>42062</v>
      </c>
      <c r="B41" s="5">
        <f>TITRES_STAT!D44</f>
        <v>4.4649999999999999</v>
      </c>
      <c r="C41" s="2">
        <f t="shared" si="0"/>
        <v>3.2000000000000028E-2</v>
      </c>
      <c r="D41" s="2">
        <f t="shared" si="1"/>
        <v>4.2325999999999997</v>
      </c>
      <c r="E41" s="2">
        <f t="shared" si="2"/>
        <v>4.1012000000000004</v>
      </c>
      <c r="F41" s="2">
        <f t="shared" si="3"/>
        <v>4.0341499999999995</v>
      </c>
      <c r="G41" s="2"/>
      <c r="H41" s="2"/>
      <c r="I41" s="2">
        <f t="array" ref="I41">SUMPRODUCT(B25:B44, (ROW(B25:B44)-ROW(B25)+1)) / (20*21/2)</f>
        <v>4.1932857142857136</v>
      </c>
      <c r="J41" s="2">
        <f t="shared" si="4"/>
        <v>4.0911501663511753</v>
      </c>
      <c r="K41" s="2"/>
    </row>
    <row r="42" spans="1:11" ht="13.5" x14ac:dyDescent="0.25">
      <c r="A42" s="3">
        <f>TITRES_STAT!B45</f>
        <v>42065</v>
      </c>
      <c r="B42" s="5">
        <f>TITRES_STAT!D45</f>
        <v>4.4649999999999999</v>
      </c>
      <c r="C42" s="2">
        <f t="shared" si="0"/>
        <v>0</v>
      </c>
      <c r="D42" s="2">
        <f t="shared" si="1"/>
        <v>4.3181999999999992</v>
      </c>
      <c r="E42" s="2">
        <f t="shared" si="2"/>
        <v>4.1554000000000002</v>
      </c>
      <c r="F42" s="2">
        <f t="shared" si="3"/>
        <v>4.0545</v>
      </c>
      <c r="G42" s="2"/>
      <c r="H42" s="2"/>
      <c r="I42" s="2">
        <f t="array" ref="I42">SUMPRODUCT(B26:B45, (ROW(B26:B45)-ROW(B26)+1)) / (20*21/2)</f>
        <v>4.2279047619047621</v>
      </c>
      <c r="J42" s="2">
        <f t="shared" si="4"/>
        <v>4.1267549124129683</v>
      </c>
      <c r="K42" s="2"/>
    </row>
    <row r="43" spans="1:11" ht="13.5" x14ac:dyDescent="0.25">
      <c r="A43" s="3">
        <f>TITRES_STAT!B46</f>
        <v>42066</v>
      </c>
      <c r="B43" s="5">
        <f>TITRES_STAT!D46</f>
        <v>4.4580000000000002</v>
      </c>
      <c r="C43" s="2">
        <f t="shared" si="0"/>
        <v>-6.9999999999996732E-3</v>
      </c>
      <c r="D43" s="2">
        <f t="shared" si="1"/>
        <v>4.4001999999999999</v>
      </c>
      <c r="E43" s="2">
        <f t="shared" si="2"/>
        <v>4.2088999999999999</v>
      </c>
      <c r="F43" s="2">
        <f t="shared" si="3"/>
        <v>4.0745000000000005</v>
      </c>
      <c r="G43" s="2"/>
      <c r="H43" s="2"/>
      <c r="I43" s="2">
        <f t="array" ref="I43">SUMPRODUCT(B27:B46, (ROW(B27:B46)-ROW(B27)+1)) / (20*21/2)</f>
        <v>4.2606190476190475</v>
      </c>
      <c r="J43" s="2">
        <f t="shared" si="4"/>
        <v>4.1583020636117336</v>
      </c>
      <c r="K43" s="2"/>
    </row>
    <row r="44" spans="1:11" ht="13.5" x14ac:dyDescent="0.25">
      <c r="A44" s="3">
        <f>TITRES_STAT!B47</f>
        <v>42067</v>
      </c>
      <c r="B44" s="5">
        <f>TITRES_STAT!D47</f>
        <v>4.4580000000000002</v>
      </c>
      <c r="C44" s="2">
        <f t="shared" si="0"/>
        <v>0</v>
      </c>
      <c r="D44" s="2">
        <f t="shared" si="1"/>
        <v>4.4557999999999991</v>
      </c>
      <c r="E44" s="2">
        <f t="shared" si="2"/>
        <v>4.2623999999999995</v>
      </c>
      <c r="F44" s="2">
        <f t="shared" si="3"/>
        <v>4.0945</v>
      </c>
      <c r="G44" s="2"/>
      <c r="H44" s="2"/>
      <c r="I44" s="2">
        <f t="array" ref="I44">SUMPRODUCT(B28:B47, (ROW(B28:B47)-ROW(B28)+1)) / (20*21/2)</f>
        <v>4.2914285714285718</v>
      </c>
      <c r="J44" s="2">
        <f t="shared" si="4"/>
        <v>4.1868447242201396</v>
      </c>
      <c r="K44" s="2"/>
    </row>
    <row r="45" spans="1:11" ht="13.5" x14ac:dyDescent="0.25">
      <c r="A45" s="3">
        <f>TITRES_STAT!B48</f>
        <v>42068</v>
      </c>
      <c r="B45" s="5">
        <f>TITRES_STAT!D48</f>
        <v>4.4580000000000002</v>
      </c>
      <c r="C45" s="2">
        <f t="shared" si="0"/>
        <v>0</v>
      </c>
      <c r="D45" s="2">
        <f t="shared" si="1"/>
        <v>4.4608000000000008</v>
      </c>
      <c r="E45" s="2">
        <f t="shared" si="2"/>
        <v>4.3041999999999998</v>
      </c>
      <c r="F45" s="2">
        <f t="shared" si="3"/>
        <v>4.1144999999999996</v>
      </c>
      <c r="G45" s="2"/>
      <c r="H45" s="2"/>
      <c r="I45" s="2">
        <f t="array" ref="I45">SUMPRODUCT(B29:B48, (ROW(B29:B48)-ROW(B29)+1)) / (20*21/2)</f>
        <v>4.319928571428572</v>
      </c>
      <c r="J45" s="2">
        <f t="shared" si="4"/>
        <v>4.2126690361991743</v>
      </c>
      <c r="K45" s="2"/>
    </row>
    <row r="46" spans="1:11" ht="13.5" x14ac:dyDescent="0.25">
      <c r="A46" s="3">
        <f>TITRES_STAT!B49</f>
        <v>42069</v>
      </c>
      <c r="B46" s="5">
        <f>TITRES_STAT!D49</f>
        <v>4.4580000000000002</v>
      </c>
      <c r="C46" s="2">
        <f t="shared" si="0"/>
        <v>0</v>
      </c>
      <c r="D46" s="2">
        <f t="shared" si="1"/>
        <v>4.4593999999999996</v>
      </c>
      <c r="E46" s="2">
        <f t="shared" si="2"/>
        <v>4.3459999999999992</v>
      </c>
      <c r="F46" s="2">
        <f t="shared" si="3"/>
        <v>4.1345000000000001</v>
      </c>
      <c r="G46" s="2"/>
      <c r="H46" s="2"/>
      <c r="I46" s="2">
        <f t="array" ref="I46">SUMPRODUCT(B30:B49, (ROW(B30:B49)-ROW(B30)+1)) / (20*21/2)</f>
        <v>4.3458428571428573</v>
      </c>
      <c r="J46" s="2">
        <f t="shared" si="4"/>
        <v>4.2360338898944914</v>
      </c>
      <c r="K46" s="2"/>
    </row>
    <row r="47" spans="1:11" ht="13.5" x14ac:dyDescent="0.25">
      <c r="A47" s="3">
        <f>TITRES_STAT!B50</f>
        <v>42072</v>
      </c>
      <c r="B47" s="5">
        <f>TITRES_STAT!D50</f>
        <v>4.4580000000000002</v>
      </c>
      <c r="C47" s="2">
        <f t="shared" si="0"/>
        <v>0</v>
      </c>
      <c r="D47" s="2">
        <f t="shared" si="1"/>
        <v>4.4580000000000002</v>
      </c>
      <c r="E47" s="2">
        <f t="shared" si="2"/>
        <v>4.3880999999999997</v>
      </c>
      <c r="F47" s="2">
        <f t="shared" si="3"/>
        <v>4.1587499999999995</v>
      </c>
      <c r="G47" s="2"/>
      <c r="H47" s="2"/>
      <c r="I47" s="2">
        <f t="array" ref="I47">SUMPRODUCT(B31:B50, (ROW(B31:B50)-ROW(B31)+1)) / (20*21/2)</f>
        <v>4.3757095238095243</v>
      </c>
      <c r="J47" s="2">
        <f t="shared" si="4"/>
        <v>4.2571735194283491</v>
      </c>
      <c r="K47" s="2"/>
    </row>
    <row r="48" spans="1:11" ht="13.5" x14ac:dyDescent="0.25">
      <c r="A48" s="3">
        <f>TITRES_STAT!B51</f>
        <v>42073</v>
      </c>
      <c r="B48" s="5">
        <f>TITRES_STAT!D51</f>
        <v>4.4580000000000002</v>
      </c>
      <c r="C48" s="2">
        <f t="shared" si="0"/>
        <v>0</v>
      </c>
      <c r="D48" s="2">
        <f t="shared" si="1"/>
        <v>4.4580000000000002</v>
      </c>
      <c r="E48" s="2">
        <f t="shared" si="2"/>
        <v>4.4290999999999991</v>
      </c>
      <c r="F48" s="2">
        <f t="shared" si="3"/>
        <v>4.1888999999999994</v>
      </c>
      <c r="G48" s="2"/>
      <c r="H48" s="2"/>
      <c r="I48" s="2">
        <f t="array" ref="I48">SUMPRODUCT(B32:B51, (ROW(B32:B51)-ROW(B32)+1)) / (20*21/2)</f>
        <v>4.4023285714285709</v>
      </c>
      <c r="J48" s="2">
        <f t="shared" si="4"/>
        <v>4.2762998509113634</v>
      </c>
      <c r="K48" s="2"/>
    </row>
    <row r="49" spans="1:11" ht="13.5" x14ac:dyDescent="0.25">
      <c r="A49" s="3">
        <f>TITRES_STAT!B52</f>
        <v>42074</v>
      </c>
      <c r="B49" s="5">
        <f>TITRES_STAT!D52</f>
        <v>4.4610000000000003</v>
      </c>
      <c r="C49" s="2">
        <f t="shared" si="0"/>
        <v>3.0000000000001137E-3</v>
      </c>
      <c r="D49" s="2">
        <f t="shared" si="1"/>
        <v>4.4585999999999997</v>
      </c>
      <c r="E49" s="2">
        <f t="shared" si="2"/>
        <v>4.4571999999999985</v>
      </c>
      <c r="F49" s="2">
        <f t="shared" si="3"/>
        <v>4.2193999999999994</v>
      </c>
      <c r="G49" s="2"/>
      <c r="H49" s="2"/>
      <c r="I49" s="2">
        <f t="array" ref="I49">SUMPRODUCT(B33:B52, (ROW(B33:B52)-ROW(B33)+1)) / (20*21/2)</f>
        <v>4.4257</v>
      </c>
      <c r="J49" s="2">
        <f t="shared" si="4"/>
        <v>4.2938903413007576</v>
      </c>
      <c r="K49" s="2"/>
    </row>
    <row r="50" spans="1:11" ht="13.5" x14ac:dyDescent="0.25">
      <c r="A50" s="3">
        <f>TITRES_STAT!B53</f>
        <v>42075</v>
      </c>
      <c r="B50" s="5">
        <f>TITRES_STAT!D53</f>
        <v>4.5330000000000004</v>
      </c>
      <c r="C50" s="2">
        <f t="shared" si="0"/>
        <v>7.2000000000000064E-2</v>
      </c>
      <c r="D50" s="2">
        <f t="shared" si="1"/>
        <v>4.4736000000000002</v>
      </c>
      <c r="E50" s="2">
        <f t="shared" si="2"/>
        <v>4.4672000000000001</v>
      </c>
      <c r="F50" s="2">
        <f t="shared" si="3"/>
        <v>4.2534999999999998</v>
      </c>
      <c r="G50" s="2">
        <f t="shared" ref="G50:G113" si="5">AVERAGE(B1:B50)</f>
        <v>4.1265102040816322</v>
      </c>
      <c r="H50" s="2"/>
      <c r="I50" s="2">
        <f t="array" ref="I50">SUMPRODUCT(B34:B53, (ROW(B34:B53)-ROW(B34)+1)) / (20*21/2)</f>
        <v>4.4457857142857149</v>
      </c>
      <c r="J50" s="2">
        <f t="shared" si="4"/>
        <v>4.3166626897483047</v>
      </c>
      <c r="K50" s="2">
        <f>G50</f>
        <v>4.1265102040816322</v>
      </c>
    </row>
    <row r="51" spans="1:11" ht="13.5" x14ac:dyDescent="0.25">
      <c r="A51" s="3">
        <f>TITRES_STAT!B54</f>
        <v>42076</v>
      </c>
      <c r="B51" s="5">
        <f>TITRES_STAT!D54</f>
        <v>4.5330000000000004</v>
      </c>
      <c r="C51" s="2">
        <f t="shared" si="0"/>
        <v>0</v>
      </c>
      <c r="D51" s="2">
        <f t="shared" si="1"/>
        <v>4.4885999999999999</v>
      </c>
      <c r="E51" s="2">
        <f t="shared" si="2"/>
        <v>4.4739999999999993</v>
      </c>
      <c r="F51" s="2">
        <f t="shared" si="3"/>
        <v>4.2875999999999994</v>
      </c>
      <c r="G51" s="2">
        <f t="shared" si="5"/>
        <v>4.1346399999999992</v>
      </c>
      <c r="H51" s="2"/>
      <c r="I51" s="2">
        <f t="array" ref="I51">SUMPRODUCT(B35:B54, (ROW(B35:B54)-ROW(B35)+1)) / (20*21/2)</f>
        <v>4.4562238095238094</v>
      </c>
      <c r="J51" s="2">
        <f t="shared" si="4"/>
        <v>4.337266243105609</v>
      </c>
      <c r="K51" s="2">
        <f t="shared" ref="K51:K114" si="6">$K$4*B51+(1-$K$4)*K50</f>
        <v>4.142450980392157</v>
      </c>
    </row>
    <row r="52" spans="1:11" ht="13.5" x14ac:dyDescent="0.25">
      <c r="A52" s="3">
        <f>TITRES_STAT!B55</f>
        <v>42079</v>
      </c>
      <c r="B52" s="5">
        <f>TITRES_STAT!D55</f>
        <v>4.5330000000000004</v>
      </c>
      <c r="C52" s="2">
        <f t="shared" si="0"/>
        <v>0</v>
      </c>
      <c r="D52" s="2">
        <f t="shared" si="1"/>
        <v>4.5036000000000005</v>
      </c>
      <c r="E52" s="2">
        <f t="shared" si="2"/>
        <v>4.4808000000000003</v>
      </c>
      <c r="F52" s="2">
        <f t="shared" si="3"/>
        <v>4.3180999999999994</v>
      </c>
      <c r="G52" s="2">
        <f t="shared" si="5"/>
        <v>4.1521999999999988</v>
      </c>
      <c r="H52" s="2"/>
      <c r="I52" s="2">
        <f t="array" ref="I52">SUMPRODUCT(B36:B55, (ROW(B36:B55)-ROW(B36)+1)) / (20*21/2)</f>
        <v>4.4763047619047622</v>
      </c>
      <c r="J52" s="2">
        <f t="shared" si="4"/>
        <v>4.355907553286027</v>
      </c>
      <c r="K52" s="2">
        <f t="shared" si="6"/>
        <v>4.1577666282199157</v>
      </c>
    </row>
    <row r="53" spans="1:11" ht="13.5" x14ac:dyDescent="0.25">
      <c r="A53" s="3">
        <f>TITRES_STAT!B56</f>
        <v>42080</v>
      </c>
      <c r="B53" s="5">
        <f>TITRES_STAT!D56</f>
        <v>4.5289999999999999</v>
      </c>
      <c r="C53" s="2">
        <f t="shared" si="0"/>
        <v>-4.0000000000004476E-3</v>
      </c>
      <c r="D53" s="2">
        <f t="shared" si="1"/>
        <v>4.5178000000000003</v>
      </c>
      <c r="E53" s="2">
        <f t="shared" si="2"/>
        <v>4.4879000000000007</v>
      </c>
      <c r="F53" s="2">
        <f t="shared" si="3"/>
        <v>4.3483999999999998</v>
      </c>
      <c r="G53" s="2">
        <f t="shared" si="5"/>
        <v>4.166599999999999</v>
      </c>
      <c r="H53" s="2"/>
      <c r="I53" s="2">
        <f t="array" ref="I53">SUMPRODUCT(B37:B56, (ROW(B37:B56)-ROW(B37)+1)) / (20*21/2)</f>
        <v>4.4935</v>
      </c>
      <c r="J53" s="2">
        <f t="shared" si="4"/>
        <v>4.3723925482111667</v>
      </c>
      <c r="K53" s="2">
        <f t="shared" si="6"/>
        <v>4.1723247996622721</v>
      </c>
    </row>
    <row r="54" spans="1:11" ht="13.5" x14ac:dyDescent="0.25">
      <c r="A54" s="3">
        <f>TITRES_STAT!B57</f>
        <v>42081</v>
      </c>
      <c r="B54" s="5">
        <f>TITRES_STAT!D57</f>
        <v>4.4580000000000002</v>
      </c>
      <c r="C54" s="2">
        <f t="shared" si="0"/>
        <v>-7.099999999999973E-2</v>
      </c>
      <c r="D54" s="2">
        <f t="shared" si="1"/>
        <v>4.5171999999999999</v>
      </c>
      <c r="E54" s="2">
        <f t="shared" si="2"/>
        <v>4.4879000000000007</v>
      </c>
      <c r="F54" s="2">
        <f t="shared" si="3"/>
        <v>4.3751499999999997</v>
      </c>
      <c r="G54" s="2">
        <f t="shared" si="5"/>
        <v>4.1749599999999987</v>
      </c>
      <c r="H54" s="2"/>
      <c r="I54" s="2">
        <f t="array" ref="I54">SUMPRODUCT(B38:B57, (ROW(B38:B57)-ROW(B38)+1)) / (20*21/2)</f>
        <v>4.5081095238095239</v>
      </c>
      <c r="J54" s="2">
        <f t="shared" si="4"/>
        <v>4.380545638857722</v>
      </c>
      <c r="K54" s="2">
        <f t="shared" si="6"/>
        <v>4.1835277486951243</v>
      </c>
    </row>
    <row r="55" spans="1:11" ht="13.5" x14ac:dyDescent="0.25">
      <c r="A55" s="3">
        <f>TITRES_STAT!B58</f>
        <v>42082</v>
      </c>
      <c r="B55" s="5">
        <f>TITRES_STAT!D58</f>
        <v>4.5860000000000003</v>
      </c>
      <c r="C55" s="2">
        <f t="shared" si="0"/>
        <v>0.12800000000000011</v>
      </c>
      <c r="D55" s="2">
        <f t="shared" si="1"/>
        <v>4.5278000000000009</v>
      </c>
      <c r="E55" s="2">
        <f t="shared" si="2"/>
        <v>4.5007000000000001</v>
      </c>
      <c r="F55" s="2">
        <f t="shared" si="3"/>
        <v>4.4024499999999991</v>
      </c>
      <c r="G55" s="2">
        <f t="shared" si="5"/>
        <v>4.1825199999999993</v>
      </c>
      <c r="H55" s="2"/>
      <c r="I55" s="2">
        <f t="array" ref="I55">SUMPRODUCT(B39:B58, (ROW(B39:B58)-ROW(B39)+1)) / (20*21/2)</f>
        <v>4.5201190476190476</v>
      </c>
      <c r="J55" s="2">
        <f t="shared" si="4"/>
        <v>4.400112720871272</v>
      </c>
      <c r="K55" s="2">
        <f t="shared" si="6"/>
        <v>4.199310974236492</v>
      </c>
    </row>
    <row r="56" spans="1:11" ht="13.5" x14ac:dyDescent="0.25">
      <c r="A56" s="3">
        <f>TITRES_STAT!B59</f>
        <v>42086</v>
      </c>
      <c r="B56" s="5">
        <f>TITRES_STAT!D59</f>
        <v>4.5830000000000002</v>
      </c>
      <c r="C56" s="2">
        <f t="shared" si="0"/>
        <v>-3.0000000000001137E-3</v>
      </c>
      <c r="D56" s="2">
        <f t="shared" si="1"/>
        <v>4.5377999999999998</v>
      </c>
      <c r="E56" s="2">
        <f t="shared" si="2"/>
        <v>4.5131999999999994</v>
      </c>
      <c r="F56" s="2">
        <f t="shared" si="3"/>
        <v>4.4295999999999989</v>
      </c>
      <c r="G56" s="2">
        <f t="shared" si="5"/>
        <v>4.1901599999999997</v>
      </c>
      <c r="H56" s="2"/>
      <c r="I56" s="2">
        <f t="array" ref="I56">SUMPRODUCT(B40:B59, (ROW(B40:B59)-ROW(B40)+1)) / (20*21/2)</f>
        <v>4.5176761904761902</v>
      </c>
      <c r="J56" s="2">
        <f t="shared" si="4"/>
        <v>4.41753055697877</v>
      </c>
      <c r="K56" s="2">
        <f t="shared" si="6"/>
        <v>4.2143576026978069</v>
      </c>
    </row>
    <row r="57" spans="1:11" ht="13.5" x14ac:dyDescent="0.25">
      <c r="A57" s="3">
        <f>TITRES_STAT!B60</f>
        <v>42087</v>
      </c>
      <c r="B57" s="5">
        <f>TITRES_STAT!D60</f>
        <v>4.5830000000000002</v>
      </c>
      <c r="C57" s="2">
        <f t="shared" si="0"/>
        <v>0</v>
      </c>
      <c r="D57" s="2">
        <f t="shared" si="1"/>
        <v>4.5477999999999996</v>
      </c>
      <c r="E57" s="2">
        <f t="shared" si="2"/>
        <v>4.5256999999999996</v>
      </c>
      <c r="F57" s="2">
        <f t="shared" si="3"/>
        <v>4.4568999999999992</v>
      </c>
      <c r="G57" s="2">
        <f t="shared" si="5"/>
        <v>4.1997999999999998</v>
      </c>
      <c r="H57" s="2"/>
      <c r="I57" s="2">
        <f t="array" ref="I57">SUMPRODUCT(B41:B60, (ROW(B41:B60)-ROW(B41)+1)) / (20*21/2)</f>
        <v>4.5241000000000007</v>
      </c>
      <c r="J57" s="2">
        <f t="shared" si="4"/>
        <v>4.4332895515522202</v>
      </c>
      <c r="K57" s="2">
        <f t="shared" si="6"/>
        <v>4.2288141672978936</v>
      </c>
    </row>
    <row r="58" spans="1:11" ht="13.5" x14ac:dyDescent="0.25">
      <c r="A58" s="3">
        <f>TITRES_STAT!B61</f>
        <v>42088</v>
      </c>
      <c r="B58" s="5">
        <f>TITRES_STAT!D61</f>
        <v>4.5830000000000002</v>
      </c>
      <c r="C58" s="2">
        <f t="shared" si="0"/>
        <v>0</v>
      </c>
      <c r="D58" s="2">
        <f t="shared" si="1"/>
        <v>4.5586000000000002</v>
      </c>
      <c r="E58" s="2">
        <f t="shared" si="2"/>
        <v>4.5381999999999998</v>
      </c>
      <c r="F58" s="2">
        <f t="shared" si="3"/>
        <v>4.483649999999999</v>
      </c>
      <c r="G58" s="2">
        <f t="shared" si="5"/>
        <v>4.20608</v>
      </c>
      <c r="H58" s="2"/>
      <c r="I58" s="2">
        <f t="array" ref="I58">SUMPRODUCT(B42:B61, (ROW(B42:B61)-ROW(B42)+1)) / (20*21/2)</f>
        <v>4.5298952380952384</v>
      </c>
      <c r="J58" s="2">
        <f t="shared" si="4"/>
        <v>4.4475476894996273</v>
      </c>
      <c r="K58" s="2">
        <f t="shared" si="6"/>
        <v>4.2427038077960155</v>
      </c>
    </row>
    <row r="59" spans="1:11" ht="13.5" x14ac:dyDescent="0.25">
      <c r="A59" s="3">
        <f>TITRES_STAT!B62</f>
        <v>42089</v>
      </c>
      <c r="B59" s="5">
        <f>TITRES_STAT!D62</f>
        <v>4.4580000000000002</v>
      </c>
      <c r="C59" s="2">
        <f t="shared" si="0"/>
        <v>-0.125</v>
      </c>
      <c r="D59" s="2">
        <f t="shared" si="1"/>
        <v>4.5586000000000002</v>
      </c>
      <c r="E59" s="2">
        <f t="shared" si="2"/>
        <v>4.5378999999999987</v>
      </c>
      <c r="F59" s="2">
        <f t="shared" si="3"/>
        <v>4.4975499999999986</v>
      </c>
      <c r="G59" s="2">
        <f t="shared" si="5"/>
        <v>4.2098599999999999</v>
      </c>
      <c r="H59" s="2"/>
      <c r="I59" s="2">
        <f t="array" ref="I59">SUMPRODUCT(B43:B62, (ROW(B43:B62)-ROW(B43)+1)) / (20*21/2)</f>
        <v>4.5352142857142859</v>
      </c>
      <c r="J59" s="2">
        <f t="shared" si="4"/>
        <v>4.4485431476425195</v>
      </c>
      <c r="K59" s="2">
        <f t="shared" si="6"/>
        <v>4.2511467957255844</v>
      </c>
    </row>
    <row r="60" spans="1:11" ht="13.5" x14ac:dyDescent="0.25">
      <c r="A60" s="3">
        <f>TITRES_STAT!B63</f>
        <v>42090</v>
      </c>
      <c r="B60" s="5">
        <f>TITRES_STAT!D63</f>
        <v>4.5650000000000004</v>
      </c>
      <c r="C60" s="2">
        <f t="shared" si="0"/>
        <v>0.10700000000000021</v>
      </c>
      <c r="D60" s="2">
        <f t="shared" si="1"/>
        <v>4.5544000000000002</v>
      </c>
      <c r="E60" s="2">
        <f t="shared" si="2"/>
        <v>4.5410999999999992</v>
      </c>
      <c r="F60" s="2">
        <f t="shared" si="3"/>
        <v>4.5041499999999992</v>
      </c>
      <c r="G60" s="2">
        <f t="shared" si="5"/>
        <v>4.21828</v>
      </c>
      <c r="H60" s="2"/>
      <c r="I60" s="2">
        <f t="array" ref="I60">SUMPRODUCT(B44:B63, (ROW(B44:B63)-ROW(B44)+1)) / (20*21/2)</f>
        <v>4.527104761904762</v>
      </c>
      <c r="J60" s="2">
        <f t="shared" si="4"/>
        <v>4.4596342764384698</v>
      </c>
      <c r="K60" s="2">
        <f t="shared" si="6"/>
        <v>4.2634547645206595</v>
      </c>
    </row>
    <row r="61" spans="1:11" ht="13.5" x14ac:dyDescent="0.25">
      <c r="A61" s="3">
        <f>TITRES_STAT!B64</f>
        <v>42093</v>
      </c>
      <c r="B61" s="5">
        <f>TITRES_STAT!D64</f>
        <v>4.5650000000000004</v>
      </c>
      <c r="C61" s="2">
        <f t="shared" si="0"/>
        <v>0</v>
      </c>
      <c r="D61" s="2">
        <f t="shared" si="1"/>
        <v>4.5508000000000006</v>
      </c>
      <c r="E61" s="2">
        <f t="shared" si="2"/>
        <v>4.5442999999999989</v>
      </c>
      <c r="F61" s="2">
        <f t="shared" si="3"/>
        <v>4.5091499999999991</v>
      </c>
      <c r="G61" s="2">
        <f t="shared" si="5"/>
        <v>4.2275599999999995</v>
      </c>
      <c r="H61" s="2"/>
      <c r="I61" s="2">
        <f t="array" ref="I61">SUMPRODUCT(B45:B64, (ROW(B45:B64)-ROW(B45)+1)) / (20*21/2)</f>
        <v>4.5191333333333326</v>
      </c>
      <c r="J61" s="2">
        <f t="shared" si="4"/>
        <v>4.4696691072538535</v>
      </c>
      <c r="K61" s="2">
        <f t="shared" si="6"/>
        <v>4.2752800678727905</v>
      </c>
    </row>
    <row r="62" spans="1:11" ht="13.5" x14ac:dyDescent="0.25">
      <c r="A62" s="3">
        <f>TITRES_STAT!B65</f>
        <v>42094</v>
      </c>
      <c r="B62" s="5">
        <f>TITRES_STAT!D65</f>
        <v>4.5650000000000004</v>
      </c>
      <c r="C62" s="2">
        <f t="shared" si="0"/>
        <v>0</v>
      </c>
      <c r="D62" s="2">
        <f t="shared" si="1"/>
        <v>4.547200000000001</v>
      </c>
      <c r="E62" s="2">
        <f t="shared" si="2"/>
        <v>4.5474999999999985</v>
      </c>
      <c r="F62" s="2">
        <f t="shared" si="3"/>
        <v>4.514149999999999</v>
      </c>
      <c r="G62" s="2">
        <f t="shared" si="5"/>
        <v>4.2368399999999999</v>
      </c>
      <c r="H62" s="2"/>
      <c r="I62" s="2">
        <f t="array" ref="I62">SUMPRODUCT(B46:B65, (ROW(B46:B65)-ROW(B46)+1)) / (20*21/2)</f>
        <v>4.5242523809523814</v>
      </c>
      <c r="J62" s="2">
        <f t="shared" si="4"/>
        <v>4.4787482398963432</v>
      </c>
      <c r="K62" s="2">
        <f t="shared" si="6"/>
        <v>4.2866416338385633</v>
      </c>
    </row>
    <row r="63" spans="1:11" ht="13.5" x14ac:dyDescent="0.25">
      <c r="A63" s="3">
        <f>TITRES_STAT!B66</f>
        <v>42095</v>
      </c>
      <c r="B63" s="5">
        <f>TITRES_STAT!D66</f>
        <v>4.4290000000000003</v>
      </c>
      <c r="C63" s="2">
        <f t="shared" si="0"/>
        <v>-0.13600000000000012</v>
      </c>
      <c r="D63" s="2">
        <f t="shared" si="1"/>
        <v>4.5164</v>
      </c>
      <c r="E63" s="2">
        <f t="shared" si="2"/>
        <v>4.5374999999999996</v>
      </c>
      <c r="F63" s="2">
        <f t="shared" si="3"/>
        <v>4.5126999999999997</v>
      </c>
      <c r="G63" s="2">
        <f t="shared" si="5"/>
        <v>4.2433999999999994</v>
      </c>
      <c r="H63" s="2"/>
      <c r="I63" s="2">
        <f t="array" ref="I63">SUMPRODUCT(B47:B66, (ROW(B47:B66)-ROW(B47)+1)) / (20*21/2)</f>
        <v>4.5414333333333339</v>
      </c>
      <c r="J63" s="2">
        <f t="shared" si="4"/>
        <v>4.4740103122871675</v>
      </c>
      <c r="K63" s="2">
        <f t="shared" si="6"/>
        <v>4.2922243148645025</v>
      </c>
    </row>
    <row r="64" spans="1:11" ht="13.5" x14ac:dyDescent="0.25">
      <c r="A64" s="3">
        <f>TITRES_STAT!B67</f>
        <v>42096</v>
      </c>
      <c r="B64" s="5">
        <f>TITRES_STAT!D67</f>
        <v>4.4290000000000003</v>
      </c>
      <c r="C64" s="2">
        <f t="shared" si="0"/>
        <v>0</v>
      </c>
      <c r="D64" s="2">
        <f t="shared" si="1"/>
        <v>4.5106000000000011</v>
      </c>
      <c r="E64" s="2">
        <f t="shared" si="2"/>
        <v>4.5346000000000002</v>
      </c>
      <c r="F64" s="2">
        <f t="shared" si="3"/>
        <v>4.5112499999999995</v>
      </c>
      <c r="G64" s="2">
        <f t="shared" si="5"/>
        <v>4.2499599999999997</v>
      </c>
      <c r="H64" s="2"/>
      <c r="I64" s="2">
        <f t="array" ref="I64">SUMPRODUCT(B48:B67, (ROW(B48:B67)-ROW(B48)+1)) / (20*21/2)</f>
        <v>4.5584285714285722</v>
      </c>
      <c r="J64" s="2">
        <f t="shared" si="4"/>
        <v>4.4697236158788654</v>
      </c>
      <c r="K64" s="2">
        <f t="shared" si="6"/>
        <v>4.2975880672227573</v>
      </c>
    </row>
    <row r="65" spans="1:11" ht="13.5" x14ac:dyDescent="0.25">
      <c r="A65" s="3">
        <f>TITRES_STAT!B68</f>
        <v>42097</v>
      </c>
      <c r="B65" s="5">
        <f>TITRES_STAT!D68</f>
        <v>4.5650000000000004</v>
      </c>
      <c r="C65" s="2">
        <f t="shared" si="0"/>
        <v>0.13600000000000012</v>
      </c>
      <c r="D65" s="2">
        <f t="shared" si="1"/>
        <v>4.5106000000000002</v>
      </c>
      <c r="E65" s="2">
        <f t="shared" si="2"/>
        <v>4.5325000000000006</v>
      </c>
      <c r="F65" s="2">
        <f t="shared" si="3"/>
        <v>4.5165999999999995</v>
      </c>
      <c r="G65" s="2">
        <f t="shared" si="5"/>
        <v>4.2621599999999997</v>
      </c>
      <c r="H65" s="2"/>
      <c r="I65" s="2">
        <f t="array" ref="I65">SUMPRODUCT(B49:B68, (ROW(B49:B68)-ROW(B49)+1)) / (20*21/2)</f>
        <v>4.5742380952380959</v>
      </c>
      <c r="J65" s="2">
        <f t="shared" si="4"/>
        <v>4.4787975572237348</v>
      </c>
      <c r="K65" s="2">
        <f t="shared" si="6"/>
        <v>4.3080748096846095</v>
      </c>
    </row>
    <row r="66" spans="1:11" ht="13.5" x14ac:dyDescent="0.25">
      <c r="A66" s="3">
        <f>TITRES_STAT!B69</f>
        <v>42100</v>
      </c>
      <c r="B66" s="5">
        <f>TITRES_STAT!D69</f>
        <v>4.6970000000000001</v>
      </c>
      <c r="C66" s="2">
        <f t="shared" si="0"/>
        <v>0.13199999999999967</v>
      </c>
      <c r="D66" s="2">
        <f t="shared" si="1"/>
        <v>4.5369999999999999</v>
      </c>
      <c r="E66" s="2">
        <f t="shared" si="2"/>
        <v>4.5439000000000007</v>
      </c>
      <c r="F66" s="2">
        <f t="shared" si="3"/>
        <v>4.5285500000000001</v>
      </c>
      <c r="G66" s="2">
        <f t="shared" si="5"/>
        <v>4.2746399999999998</v>
      </c>
      <c r="H66" s="2"/>
      <c r="I66" s="2">
        <f t="array" ref="I66">SUMPRODUCT(B50:B69, (ROW(B50:B69)-ROW(B50)+1)) / (20*21/2)</f>
        <v>4.6011476190476186</v>
      </c>
      <c r="J66" s="2">
        <f t="shared" si="4"/>
        <v>4.4995787422500451</v>
      </c>
      <c r="K66" s="2">
        <f t="shared" si="6"/>
        <v>4.3233267779322722</v>
      </c>
    </row>
    <row r="67" spans="1:11" ht="13.5" x14ac:dyDescent="0.25">
      <c r="A67" s="3">
        <f>TITRES_STAT!B70</f>
        <v>42101</v>
      </c>
      <c r="B67" s="5">
        <f>TITRES_STAT!D70</f>
        <v>4.7069999999999999</v>
      </c>
      <c r="C67" s="2">
        <f t="shared" si="0"/>
        <v>9.9999999999997868E-3</v>
      </c>
      <c r="D67" s="2">
        <f t="shared" si="1"/>
        <v>4.5654000000000003</v>
      </c>
      <c r="E67" s="2">
        <f t="shared" si="2"/>
        <v>4.5563000000000011</v>
      </c>
      <c r="F67" s="2">
        <f t="shared" si="3"/>
        <v>4.5409999999999995</v>
      </c>
      <c r="G67" s="2">
        <f t="shared" si="5"/>
        <v>4.2874799999999995</v>
      </c>
      <c r="H67" s="2"/>
      <c r="I67" s="2">
        <f t="array" ref="I67">SUMPRODUCT(B51:B70, (ROW(B51:B70)-ROW(B51)+1)) / (20*21/2)</f>
        <v>4.626271428571429</v>
      </c>
      <c r="J67" s="2">
        <f t="shared" si="4"/>
        <v>4.5193331477500411</v>
      </c>
      <c r="K67" s="2">
        <f t="shared" si="6"/>
        <v>4.3383727866408099</v>
      </c>
    </row>
    <row r="68" spans="1:11" ht="13.5" x14ac:dyDescent="0.25">
      <c r="A68" s="3">
        <f>TITRES_STAT!B71</f>
        <v>42102</v>
      </c>
      <c r="B68" s="5">
        <f>TITRES_STAT!D71</f>
        <v>4.7069999999999999</v>
      </c>
      <c r="C68" s="2">
        <f t="shared" ref="C68:C131" si="7">B68-B67</f>
        <v>0</v>
      </c>
      <c r="D68" s="2">
        <f t="shared" si="1"/>
        <v>4.6210000000000004</v>
      </c>
      <c r="E68" s="2">
        <f t="shared" si="2"/>
        <v>4.5687000000000006</v>
      </c>
      <c r="F68" s="2">
        <f t="shared" si="3"/>
        <v>4.5534499999999989</v>
      </c>
      <c r="G68" s="2">
        <f t="shared" si="5"/>
        <v>4.3023799999999994</v>
      </c>
      <c r="H68" s="2"/>
      <c r="I68" s="2">
        <f t="array" ref="I68">SUMPRODUCT(B52:B71, (ROW(B52:B71)-ROW(B52)+1)) / (20*21/2)</f>
        <v>4.6499523809523815</v>
      </c>
      <c r="J68" s="2">
        <f t="shared" si="4"/>
        <v>4.5372061812976563</v>
      </c>
      <c r="K68" s="2">
        <f t="shared" si="6"/>
        <v>4.3528287557921503</v>
      </c>
    </row>
    <row r="69" spans="1:11" ht="13.5" x14ac:dyDescent="0.25">
      <c r="A69" s="3">
        <f>TITRES_STAT!B72</f>
        <v>42104</v>
      </c>
      <c r="B69" s="5">
        <f>TITRES_STAT!D72</f>
        <v>4.8360000000000003</v>
      </c>
      <c r="C69" s="2">
        <f t="shared" si="7"/>
        <v>0.12900000000000045</v>
      </c>
      <c r="D69" s="2">
        <f t="shared" si="1"/>
        <v>4.7023999999999999</v>
      </c>
      <c r="E69" s="2">
        <f t="shared" si="2"/>
        <v>4.6065000000000005</v>
      </c>
      <c r="F69" s="2">
        <f t="shared" si="3"/>
        <v>4.5721999999999987</v>
      </c>
      <c r="G69" s="2">
        <f t="shared" si="5"/>
        <v>4.3181399999999996</v>
      </c>
      <c r="H69" s="2"/>
      <c r="I69" s="2">
        <f t="array" ref="I69">SUMPRODUCT(B53:B72, (ROW(B53:B72)-ROW(B53)+1)) / (20*21/2)</f>
        <v>4.6589523809523818</v>
      </c>
      <c r="J69" s="2">
        <f t="shared" si="4"/>
        <v>4.5656627354597843</v>
      </c>
      <c r="K69" s="2">
        <f t="shared" si="6"/>
        <v>4.3717766477218696</v>
      </c>
    </row>
    <row r="70" spans="1:11" ht="13.5" x14ac:dyDescent="0.25">
      <c r="A70" s="3">
        <f>TITRES_STAT!B73</f>
        <v>42107</v>
      </c>
      <c r="B70" s="5">
        <f>TITRES_STAT!D73</f>
        <v>4.8360000000000003</v>
      </c>
      <c r="C70" s="2">
        <f t="shared" si="7"/>
        <v>0</v>
      </c>
      <c r="D70" s="2">
        <f t="shared" ref="D70:D133" si="8">AVERAGE(B66:B70)</f>
        <v>4.7566000000000006</v>
      </c>
      <c r="E70" s="2">
        <f t="shared" si="2"/>
        <v>4.6335999999999995</v>
      </c>
      <c r="F70" s="2">
        <f t="shared" si="3"/>
        <v>4.5873499999999989</v>
      </c>
      <c r="G70" s="2">
        <f t="shared" si="5"/>
        <v>4.333899999999999</v>
      </c>
      <c r="H70" s="2"/>
      <c r="I70" s="2">
        <f t="array" ref="I70">SUMPRODUCT(B54:B73, (ROW(B54:B73)-ROW(B54)+1)) / (20*21/2)</f>
        <v>4.6671714285714287</v>
      </c>
      <c r="J70" s="2">
        <f t="shared" si="4"/>
        <v>4.591409141606472</v>
      </c>
      <c r="K70" s="2">
        <f t="shared" si="6"/>
        <v>4.3899814850661096</v>
      </c>
    </row>
    <row r="71" spans="1:11" ht="13.5" x14ac:dyDescent="0.25">
      <c r="A71" s="3">
        <f>TITRES_STAT!B74</f>
        <v>42108</v>
      </c>
      <c r="B71" s="5">
        <f>TITRES_STAT!D74</f>
        <v>4.8360000000000003</v>
      </c>
      <c r="C71" s="2">
        <f t="shared" si="7"/>
        <v>0</v>
      </c>
      <c r="D71" s="2">
        <f t="shared" si="8"/>
        <v>4.7843999999999998</v>
      </c>
      <c r="E71" s="2">
        <f t="shared" si="2"/>
        <v>4.6606999999999994</v>
      </c>
      <c r="F71" s="2">
        <f t="shared" si="3"/>
        <v>4.6024999999999983</v>
      </c>
      <c r="G71" s="2">
        <f t="shared" si="5"/>
        <v>4.3494600000000005</v>
      </c>
      <c r="H71" s="2"/>
      <c r="I71" s="2">
        <f t="array" ref="I71">SUMPRODUCT(B55:B74, (ROW(B55:B74)-ROW(B55)+1)) / (20*21/2)</f>
        <v>4.6745904761904757</v>
      </c>
      <c r="J71" s="2">
        <f t="shared" si="4"/>
        <v>4.6147035090725224</v>
      </c>
      <c r="K71" s="2">
        <f t="shared" si="6"/>
        <v>4.4074724072203795</v>
      </c>
    </row>
    <row r="72" spans="1:11" ht="13.5" x14ac:dyDescent="0.25">
      <c r="A72" s="3">
        <f>TITRES_STAT!B75</f>
        <v>42109</v>
      </c>
      <c r="B72" s="5">
        <f>TITRES_STAT!D75</f>
        <v>4.6970000000000001</v>
      </c>
      <c r="C72" s="2">
        <f t="shared" si="7"/>
        <v>-0.13900000000000023</v>
      </c>
      <c r="D72" s="2">
        <f t="shared" si="8"/>
        <v>4.7824</v>
      </c>
      <c r="E72" s="2">
        <f t="shared" si="2"/>
        <v>4.6739000000000006</v>
      </c>
      <c r="F72" s="2">
        <f t="shared" si="3"/>
        <v>4.6106999999999996</v>
      </c>
      <c r="G72" s="2">
        <f t="shared" si="5"/>
        <v>4.3622400000000008</v>
      </c>
      <c r="H72" s="2"/>
      <c r="I72" s="2">
        <f t="array" ref="I72">SUMPRODUCT(B56:B75, (ROW(B56:B75)-ROW(B56)+1)) / (20*21/2)</f>
        <v>4.6818238095238103</v>
      </c>
      <c r="J72" s="2">
        <f t="shared" si="4"/>
        <v>4.622541270113234</v>
      </c>
      <c r="K72" s="2">
        <f t="shared" si="6"/>
        <v>4.4188264304666394</v>
      </c>
    </row>
    <row r="73" spans="1:11" ht="13.5" x14ac:dyDescent="0.25">
      <c r="A73" s="3">
        <f>TITRES_STAT!B76</f>
        <v>42110</v>
      </c>
      <c r="B73" s="5">
        <f>TITRES_STAT!D76</f>
        <v>4.6970000000000001</v>
      </c>
      <c r="C73" s="2">
        <f t="shared" si="7"/>
        <v>0</v>
      </c>
      <c r="D73" s="2">
        <f t="shared" si="8"/>
        <v>4.7804000000000002</v>
      </c>
      <c r="E73" s="2">
        <f t="shared" si="2"/>
        <v>4.7007000000000003</v>
      </c>
      <c r="F73" s="2">
        <f t="shared" si="3"/>
        <v>4.6191000000000004</v>
      </c>
      <c r="G73" s="2">
        <f t="shared" si="5"/>
        <v>4.375020000000001</v>
      </c>
      <c r="H73" s="2"/>
      <c r="I73" s="2">
        <f t="array" ref="I73">SUMPRODUCT(B57:B76, (ROW(B57:B76)-ROW(B57)+1)) / (20*21/2)</f>
        <v>4.688480952380953</v>
      </c>
      <c r="J73" s="2">
        <f t="shared" si="4"/>
        <v>4.6296325777214973</v>
      </c>
      <c r="K73" s="2">
        <f t="shared" si="6"/>
        <v>4.42973519789932</v>
      </c>
    </row>
    <row r="74" spans="1:11" ht="13.5" x14ac:dyDescent="0.25">
      <c r="A74" s="3">
        <f>TITRES_STAT!B77</f>
        <v>42111</v>
      </c>
      <c r="B74" s="5">
        <f>TITRES_STAT!D77</f>
        <v>4.6970000000000001</v>
      </c>
      <c r="C74" s="2">
        <f t="shared" si="7"/>
        <v>0</v>
      </c>
      <c r="D74" s="2">
        <f t="shared" si="8"/>
        <v>4.7525999999999993</v>
      </c>
      <c r="E74" s="2">
        <f t="shared" si="2"/>
        <v>4.7275000000000009</v>
      </c>
      <c r="F74" s="2">
        <f t="shared" si="3"/>
        <v>4.6310500000000001</v>
      </c>
      <c r="G74" s="2">
        <f t="shared" si="5"/>
        <v>4.3878000000000004</v>
      </c>
      <c r="H74" s="2"/>
      <c r="I74" s="2">
        <f t="array" ref="I74">SUMPRODUCT(B58:B77, (ROW(B58:B77)-ROW(B58)+1)) / (20*21/2)</f>
        <v>4.6945476190476194</v>
      </c>
      <c r="J74" s="2">
        <f t="shared" si="4"/>
        <v>4.6360485227004018</v>
      </c>
      <c r="K74" s="2">
        <f t="shared" si="6"/>
        <v>4.4402161705307197</v>
      </c>
    </row>
    <row r="75" spans="1:11" ht="13.5" x14ac:dyDescent="0.25">
      <c r="A75" s="3">
        <f>TITRES_STAT!B78</f>
        <v>42114</v>
      </c>
      <c r="B75" s="5">
        <f>TITRES_STAT!D78</f>
        <v>4.7069999999999999</v>
      </c>
      <c r="C75" s="2">
        <f t="shared" si="7"/>
        <v>9.9999999999997868E-3</v>
      </c>
      <c r="D75" s="2">
        <f t="shared" si="8"/>
        <v>4.7267999999999999</v>
      </c>
      <c r="E75" s="2">
        <f t="shared" si="2"/>
        <v>4.7417000000000007</v>
      </c>
      <c r="F75" s="2">
        <f t="shared" si="3"/>
        <v>4.6371000000000002</v>
      </c>
      <c r="G75" s="2">
        <f t="shared" si="5"/>
        <v>4.4007800000000001</v>
      </c>
      <c r="H75" s="2"/>
      <c r="I75" s="2">
        <f t="array" ref="I75">SUMPRODUCT(B59:B78, (ROW(B59:B78)-ROW(B59)+1)) / (20*21/2)</f>
        <v>4.7017380952380954</v>
      </c>
      <c r="J75" s="2">
        <f t="shared" si="4"/>
        <v>4.6428058062527446</v>
      </c>
      <c r="K75" s="2">
        <f t="shared" si="6"/>
        <v>4.4506782814902994</v>
      </c>
    </row>
    <row r="76" spans="1:11" ht="13.5" x14ac:dyDescent="0.25">
      <c r="A76" s="3">
        <f>TITRES_STAT!B79</f>
        <v>42115</v>
      </c>
      <c r="B76" s="5">
        <f>TITRES_STAT!D79</f>
        <v>4.7069999999999999</v>
      </c>
      <c r="C76" s="2">
        <f t="shared" si="7"/>
        <v>0</v>
      </c>
      <c r="D76" s="2">
        <f t="shared" si="8"/>
        <v>4.7010000000000005</v>
      </c>
      <c r="E76" s="2">
        <f t="shared" ref="E76:E139" si="9">AVERAGE(B67:B76)</f>
        <v>4.7427000000000001</v>
      </c>
      <c r="F76" s="2">
        <f t="shared" si="3"/>
        <v>4.6433</v>
      </c>
      <c r="G76" s="2">
        <f t="shared" si="5"/>
        <v>4.4137599999999999</v>
      </c>
      <c r="H76" s="2"/>
      <c r="I76" s="2">
        <f t="array" ref="I76">SUMPRODUCT(B60:B79, (ROW(B60:B79)-ROW(B60)+1)) / (20*21/2)</f>
        <v>4.7164428571428569</v>
      </c>
      <c r="J76" s="2">
        <f t="shared" si="4"/>
        <v>4.6489195389905786</v>
      </c>
      <c r="K76" s="2">
        <f t="shared" si="6"/>
        <v>4.4607301135887187</v>
      </c>
    </row>
    <row r="77" spans="1:11" ht="13.5" x14ac:dyDescent="0.25">
      <c r="A77" s="3">
        <f>TITRES_STAT!B80</f>
        <v>42116</v>
      </c>
      <c r="B77" s="5">
        <f>TITRES_STAT!D80</f>
        <v>4.7069999999999999</v>
      </c>
      <c r="C77" s="2">
        <f t="shared" si="7"/>
        <v>0</v>
      </c>
      <c r="D77" s="2">
        <f t="shared" si="8"/>
        <v>4.7030000000000003</v>
      </c>
      <c r="E77" s="2">
        <f t="shared" si="9"/>
        <v>4.7427000000000001</v>
      </c>
      <c r="F77" s="2">
        <f t="shared" si="3"/>
        <v>4.6494999999999997</v>
      </c>
      <c r="G77" s="2">
        <f t="shared" si="5"/>
        <v>4.4284400000000002</v>
      </c>
      <c r="H77" s="2"/>
      <c r="I77" s="2">
        <f t="array" ref="I77">SUMPRODUCT(B61:B80, (ROW(B61:B80)-ROW(B61)+1)) / (20*21/2)</f>
        <v>4.7294666666666663</v>
      </c>
      <c r="J77" s="2">
        <f t="shared" si="4"/>
        <v>4.6544510114676667</v>
      </c>
      <c r="K77" s="2">
        <f t="shared" si="6"/>
        <v>4.470387756193082</v>
      </c>
    </row>
    <row r="78" spans="1:11" ht="13.5" x14ac:dyDescent="0.25">
      <c r="A78" s="3">
        <f>TITRES_STAT!B81</f>
        <v>42117</v>
      </c>
      <c r="B78" s="5">
        <f>TITRES_STAT!D81</f>
        <v>4.7249999999999996</v>
      </c>
      <c r="C78" s="2">
        <f t="shared" si="7"/>
        <v>1.7999999999999794E-2</v>
      </c>
      <c r="D78" s="2">
        <f t="shared" si="8"/>
        <v>4.7085999999999997</v>
      </c>
      <c r="E78" s="2">
        <f t="shared" si="9"/>
        <v>4.7445000000000004</v>
      </c>
      <c r="F78" s="2">
        <f t="shared" si="3"/>
        <v>4.6565999999999992</v>
      </c>
      <c r="G78" s="2">
        <f t="shared" si="5"/>
        <v>4.4458400000000005</v>
      </c>
      <c r="H78" s="2"/>
      <c r="I78" s="2">
        <f t="array" ref="I78">SUMPRODUCT(B62:B81, (ROW(B62:B81)-ROW(B62)+1)) / (20*21/2)</f>
        <v>4.7484619047619052</v>
      </c>
      <c r="J78" s="2">
        <f t="shared" si="4"/>
        <v>4.6611699627564604</v>
      </c>
      <c r="K78" s="2">
        <f t="shared" si="6"/>
        <v>4.4803725500678633</v>
      </c>
    </row>
    <row r="79" spans="1:11" ht="13.5" x14ac:dyDescent="0.25">
      <c r="A79" s="3">
        <f>TITRES_STAT!B82</f>
        <v>42118</v>
      </c>
      <c r="B79" s="5">
        <f>TITRES_STAT!D82</f>
        <v>4.8109999999999999</v>
      </c>
      <c r="C79" s="2">
        <f t="shared" si="7"/>
        <v>8.6000000000000298E-2</v>
      </c>
      <c r="D79" s="2">
        <f t="shared" si="8"/>
        <v>4.7313999999999989</v>
      </c>
      <c r="E79" s="2">
        <f t="shared" si="9"/>
        <v>4.742</v>
      </c>
      <c r="F79" s="2">
        <f t="shared" si="3"/>
        <v>4.6742499999999989</v>
      </c>
      <c r="G79" s="2">
        <f t="shared" si="5"/>
        <v>4.4650400000000001</v>
      </c>
      <c r="H79" s="2"/>
      <c r="I79" s="2">
        <f t="array" ref="I79">SUMPRODUCT(B63:B82, (ROW(B63:B82)-ROW(B63)+1)) / (20*21/2)</f>
        <v>4.7791666666666668</v>
      </c>
      <c r="J79" s="2">
        <f t="shared" si="4"/>
        <v>4.6754394901129883</v>
      </c>
      <c r="K79" s="2">
        <f t="shared" si="6"/>
        <v>4.4933383324181433</v>
      </c>
    </row>
    <row r="80" spans="1:11" ht="13.5" x14ac:dyDescent="0.25">
      <c r="A80" s="3">
        <f>TITRES_STAT!B83</f>
        <v>42121</v>
      </c>
      <c r="B80" s="5">
        <f>TITRES_STAT!D83</f>
        <v>4.8109999999999999</v>
      </c>
      <c r="C80" s="2">
        <f t="shared" si="7"/>
        <v>0</v>
      </c>
      <c r="D80" s="2">
        <f t="shared" si="8"/>
        <v>4.7522000000000002</v>
      </c>
      <c r="E80" s="2">
        <f t="shared" si="9"/>
        <v>4.7395000000000005</v>
      </c>
      <c r="F80" s="2">
        <f t="shared" si="3"/>
        <v>4.6865499999999995</v>
      </c>
      <c r="G80" s="2">
        <f t="shared" si="5"/>
        <v>4.4842400000000007</v>
      </c>
      <c r="H80" s="2"/>
      <c r="I80" s="2">
        <f t="array" ref="I80">SUMPRODUCT(B64:B83, (ROW(B64:B83)-ROW(B64)+1)) / (20*21/2)</f>
        <v>4.8113952380952378</v>
      </c>
      <c r="J80" s="2">
        <f t="shared" si="4"/>
        <v>4.6883500148641328</v>
      </c>
      <c r="K80" s="2">
        <f t="shared" si="6"/>
        <v>4.505795652715471</v>
      </c>
    </row>
    <row r="81" spans="1:11" ht="13.5" x14ac:dyDescent="0.25">
      <c r="A81" s="3">
        <f>TITRES_STAT!B84</f>
        <v>42122</v>
      </c>
      <c r="B81" s="5">
        <f>TITRES_STAT!D84</f>
        <v>4.8860000000000001</v>
      </c>
      <c r="C81" s="2">
        <f t="shared" si="7"/>
        <v>7.5000000000000178E-2</v>
      </c>
      <c r="D81" s="2">
        <f t="shared" si="8"/>
        <v>4.7879999999999994</v>
      </c>
      <c r="E81" s="2">
        <f t="shared" si="9"/>
        <v>4.7445000000000004</v>
      </c>
      <c r="F81" s="2">
        <f t="shared" si="3"/>
        <v>4.7025999999999994</v>
      </c>
      <c r="G81" s="2">
        <f t="shared" si="5"/>
        <v>4.5049400000000004</v>
      </c>
      <c r="H81" s="2"/>
      <c r="I81" s="2">
        <f t="array" ref="I81">SUMPRODUCT(B65:B84, (ROW(B65:B84)-ROW(B65)+1)) / (20*21/2)</f>
        <v>4.8388857142857136</v>
      </c>
      <c r="J81" s="2">
        <f t="shared" si="4"/>
        <v>4.7071738229723108</v>
      </c>
      <c r="K81" s="2">
        <f t="shared" si="6"/>
        <v>4.5207056271187858</v>
      </c>
    </row>
    <row r="82" spans="1:11" ht="13.5" x14ac:dyDescent="0.25">
      <c r="A82" s="3">
        <f>TITRES_STAT!B85</f>
        <v>42123</v>
      </c>
      <c r="B82" s="5">
        <f>TITRES_STAT!D85</f>
        <v>5.0250000000000004</v>
      </c>
      <c r="C82" s="2">
        <f t="shared" si="7"/>
        <v>0.13900000000000023</v>
      </c>
      <c r="D82" s="2">
        <f t="shared" si="8"/>
        <v>4.8516000000000004</v>
      </c>
      <c r="E82" s="2">
        <f t="shared" si="9"/>
        <v>4.7773000000000003</v>
      </c>
      <c r="F82" s="2">
        <f t="shared" si="3"/>
        <v>4.7256</v>
      </c>
      <c r="G82" s="2">
        <f t="shared" si="5"/>
        <v>4.52698</v>
      </c>
      <c r="H82" s="2"/>
      <c r="I82" s="2">
        <f t="array" ref="I82">SUMPRODUCT(B66:B85, (ROW(B66:B85)-ROW(B66)+1)) / (20*21/2)</f>
        <v>4.8688666666666665</v>
      </c>
      <c r="J82" s="2">
        <f t="shared" si="4"/>
        <v>4.7374429826892337</v>
      </c>
      <c r="K82" s="2">
        <f t="shared" si="6"/>
        <v>4.5404818770356963</v>
      </c>
    </row>
    <row r="83" spans="1:11" ht="13.5" x14ac:dyDescent="0.25">
      <c r="A83" s="3">
        <f>TITRES_STAT!B86</f>
        <v>42124</v>
      </c>
      <c r="B83" s="5">
        <f>TITRES_STAT!D86</f>
        <v>5.0640000000000001</v>
      </c>
      <c r="C83" s="2">
        <f t="shared" si="7"/>
        <v>3.8999999999999702E-2</v>
      </c>
      <c r="D83" s="2">
        <f t="shared" si="8"/>
        <v>4.9194000000000004</v>
      </c>
      <c r="E83" s="2">
        <f t="shared" si="9"/>
        <v>4.8140000000000001</v>
      </c>
      <c r="F83" s="2">
        <f t="shared" si="3"/>
        <v>4.7573499999999997</v>
      </c>
      <c r="G83" s="2">
        <f t="shared" si="5"/>
        <v>4.5497999999999994</v>
      </c>
      <c r="H83" s="2"/>
      <c r="I83" s="2">
        <f t="array" ref="I83">SUMPRODUCT(B67:B86, (ROW(B67:B86)-ROW(B67)+1)) / (20*21/2)</f>
        <v>4.9179999999999984</v>
      </c>
      <c r="J83" s="2">
        <f t="shared" si="4"/>
        <v>4.7685436510045447</v>
      </c>
      <c r="K83" s="2">
        <f t="shared" si="6"/>
        <v>4.5610119995048848</v>
      </c>
    </row>
    <row r="84" spans="1:11" ht="13.5" x14ac:dyDescent="0.25">
      <c r="A84" s="3">
        <f>TITRES_STAT!B87</f>
        <v>42128</v>
      </c>
      <c r="B84" s="5">
        <f>TITRES_STAT!D87</f>
        <v>5.0460000000000003</v>
      </c>
      <c r="C84" s="2">
        <f t="shared" si="7"/>
        <v>-1.7999999999999794E-2</v>
      </c>
      <c r="D84" s="2">
        <f t="shared" si="8"/>
        <v>4.9664000000000001</v>
      </c>
      <c r="E84" s="2">
        <f t="shared" si="9"/>
        <v>4.8488999999999995</v>
      </c>
      <c r="F84" s="2">
        <f t="shared" ref="F84:F147" si="10">AVERAGE(B65:B84)</f>
        <v>4.7882000000000016</v>
      </c>
      <c r="G84" s="2">
        <f t="shared" si="5"/>
        <v>4.5722599999999991</v>
      </c>
      <c r="H84" s="2"/>
      <c r="I84" s="2">
        <f t="array" ref="I84">SUMPRODUCT(B68:B87, (ROW(B68:B87)-ROW(B68)+1)) / (20*21/2)</f>
        <v>4.9868761904761909</v>
      </c>
      <c r="J84" s="2">
        <f t="shared" si="4"/>
        <v>4.7949680651945883</v>
      </c>
      <c r="K84" s="2">
        <f t="shared" si="6"/>
        <v>4.580031136779203</v>
      </c>
    </row>
    <row r="85" spans="1:11" ht="13.5" x14ac:dyDescent="0.25">
      <c r="A85" s="3">
        <f>TITRES_STAT!B88</f>
        <v>42129</v>
      </c>
      <c r="B85" s="5">
        <f>TITRES_STAT!D88</f>
        <v>5.1029999999999998</v>
      </c>
      <c r="C85" s="2">
        <f t="shared" si="7"/>
        <v>5.6999999999999496E-2</v>
      </c>
      <c r="D85" s="2">
        <f t="shared" si="8"/>
        <v>5.0248000000000008</v>
      </c>
      <c r="E85" s="2">
        <f t="shared" si="9"/>
        <v>4.8884999999999996</v>
      </c>
      <c r="F85" s="2">
        <f t="shared" si="10"/>
        <v>4.815100000000001</v>
      </c>
      <c r="G85" s="2">
        <f t="shared" si="5"/>
        <v>4.5935199999999998</v>
      </c>
      <c r="H85" s="2"/>
      <c r="I85" s="2">
        <f t="array" ref="I85">SUMPRODUCT(B69:B88, (ROW(B69:B88)-ROW(B69)+1)) / (20*21/2)</f>
        <v>5.075452380952381</v>
      </c>
      <c r="J85" s="2">
        <f t="shared" ref="J85:J148" si="11">$J$4*B85+J84*(1-$J$4)</f>
        <v>4.8243044399379604</v>
      </c>
      <c r="K85" s="2">
        <f t="shared" si="6"/>
        <v>4.600539719650607</v>
      </c>
    </row>
    <row r="86" spans="1:11" ht="13.5" x14ac:dyDescent="0.25">
      <c r="A86" s="3">
        <f>TITRES_STAT!B89</f>
        <v>42130</v>
      </c>
      <c r="B86" s="5">
        <f>TITRES_STAT!D89</f>
        <v>5.3310000000000004</v>
      </c>
      <c r="C86" s="2">
        <f t="shared" si="7"/>
        <v>0.22800000000000065</v>
      </c>
      <c r="D86" s="2">
        <f t="shared" si="8"/>
        <v>5.1137999999999995</v>
      </c>
      <c r="E86" s="2">
        <f t="shared" si="9"/>
        <v>4.9508999999999999</v>
      </c>
      <c r="F86" s="2">
        <f t="shared" si="10"/>
        <v>4.8468</v>
      </c>
      <c r="G86" s="2">
        <f t="shared" si="5"/>
        <v>4.6193399999999993</v>
      </c>
      <c r="H86" s="2"/>
      <c r="I86" s="2">
        <f t="array" ref="I86">SUMPRODUCT(B70:B89, (ROW(B70:B89)-ROW(B70)+1)) / (20*21/2)</f>
        <v>5.1919666666666675</v>
      </c>
      <c r="J86" s="2">
        <f t="shared" si="11"/>
        <v>4.872561159943869</v>
      </c>
      <c r="K86" s="2">
        <f t="shared" si="6"/>
        <v>4.6291852208407791</v>
      </c>
    </row>
    <row r="87" spans="1:11" ht="13.5" x14ac:dyDescent="0.25">
      <c r="A87" s="3">
        <f>TITRES_STAT!B90</f>
        <v>42131</v>
      </c>
      <c r="B87" s="5">
        <f>TITRES_STAT!D90</f>
        <v>5.57</v>
      </c>
      <c r="C87" s="2">
        <f t="shared" si="7"/>
        <v>0.23899999999999988</v>
      </c>
      <c r="D87" s="2">
        <f t="shared" si="8"/>
        <v>5.2228000000000003</v>
      </c>
      <c r="E87" s="2">
        <f t="shared" si="9"/>
        <v>5.0372000000000003</v>
      </c>
      <c r="F87" s="2">
        <f t="shared" si="10"/>
        <v>4.8899500000000007</v>
      </c>
      <c r="G87" s="2">
        <f t="shared" si="5"/>
        <v>4.6499999999999995</v>
      </c>
      <c r="H87" s="2"/>
      <c r="I87" s="2">
        <f t="array" ref="I87">SUMPRODUCT(B71:B90, (ROW(B71:B90)-ROW(B71)+1)) / (20*21/2)</f>
        <v>5.3327047619047612</v>
      </c>
      <c r="J87" s="2">
        <f t="shared" si="11"/>
        <v>4.9389839066158814</v>
      </c>
      <c r="K87" s="2">
        <f t="shared" si="6"/>
        <v>4.6660799180627102</v>
      </c>
    </row>
    <row r="88" spans="1:11" ht="13.5" x14ac:dyDescent="0.25">
      <c r="A88" s="3">
        <f>TITRES_STAT!B91</f>
        <v>42132</v>
      </c>
      <c r="B88" s="5">
        <f>TITRES_STAT!D91</f>
        <v>5.82</v>
      </c>
      <c r="C88" s="2">
        <f t="shared" si="7"/>
        <v>0.25</v>
      </c>
      <c r="D88" s="2">
        <f t="shared" si="8"/>
        <v>5.3740000000000006</v>
      </c>
      <c r="E88" s="2">
        <f t="shared" si="9"/>
        <v>5.1467000000000009</v>
      </c>
      <c r="F88" s="2">
        <f t="shared" si="10"/>
        <v>4.9456000000000007</v>
      </c>
      <c r="G88" s="2">
        <f t="shared" si="5"/>
        <v>4.6854399999999998</v>
      </c>
      <c r="H88" s="2"/>
      <c r="I88" s="2">
        <f t="array" ref="I88">SUMPRODUCT(B72:B91, (ROW(B72:B91)-ROW(B72)+1)) / (20*21/2)</f>
        <v>5.5029952380952389</v>
      </c>
      <c r="J88" s="2">
        <f t="shared" si="11"/>
        <v>5.022890201223893</v>
      </c>
      <c r="K88" s="2">
        <f t="shared" si="6"/>
        <v>4.7113316859818202</v>
      </c>
    </row>
    <row r="89" spans="1:11" ht="13.5" x14ac:dyDescent="0.25">
      <c r="A89" s="3">
        <f>TITRES_STAT!B92</f>
        <v>42135</v>
      </c>
      <c r="B89" s="5">
        <f>TITRES_STAT!D92</f>
        <v>6.1689999999999996</v>
      </c>
      <c r="C89" s="2">
        <f t="shared" si="7"/>
        <v>0.34899999999999931</v>
      </c>
      <c r="D89" s="2">
        <f t="shared" si="8"/>
        <v>5.5986000000000002</v>
      </c>
      <c r="E89" s="2">
        <f t="shared" si="9"/>
        <v>5.2825000000000006</v>
      </c>
      <c r="F89" s="2">
        <f t="shared" si="10"/>
        <v>5.0122499999999999</v>
      </c>
      <c r="G89" s="2">
        <f t="shared" si="5"/>
        <v>4.7252200000000002</v>
      </c>
      <c r="H89" s="2"/>
      <c r="I89" s="2">
        <f t="array" ref="I89">SUMPRODUCT(B73:B92, (ROW(B73:B92)-ROW(B73)+1)) / (20*21/2)</f>
        <v>5.6926809523809521</v>
      </c>
      <c r="J89" s="2">
        <f t="shared" si="11"/>
        <v>5.1320435153930459</v>
      </c>
      <c r="K89" s="2">
        <f t="shared" si="6"/>
        <v>4.7684951492766512</v>
      </c>
    </row>
    <row r="90" spans="1:11" ht="13.5" x14ac:dyDescent="0.25">
      <c r="A90" s="3">
        <f>TITRES_STAT!B93</f>
        <v>42136</v>
      </c>
      <c r="B90" s="5">
        <f>TITRES_STAT!D93</f>
        <v>6.49</v>
      </c>
      <c r="C90" s="2">
        <f t="shared" si="7"/>
        <v>0.32100000000000062</v>
      </c>
      <c r="D90" s="2">
        <f t="shared" si="8"/>
        <v>5.8760000000000003</v>
      </c>
      <c r="E90" s="2">
        <f t="shared" si="9"/>
        <v>5.4504000000000001</v>
      </c>
      <c r="F90" s="2">
        <f t="shared" si="10"/>
        <v>5.0949499999999999</v>
      </c>
      <c r="G90" s="2">
        <f t="shared" si="5"/>
        <v>4.7663599999999997</v>
      </c>
      <c r="H90" s="2"/>
      <c r="I90" s="2">
        <f t="array" ref="I90">SUMPRODUCT(B74:B93, (ROW(B74:B93)-ROW(B74)+1)) / (20*21/2)</f>
        <v>5.8444047619047623</v>
      </c>
      <c r="J90" s="2">
        <f t="shared" si="11"/>
        <v>5.2613727044032323</v>
      </c>
      <c r="K90" s="2">
        <f t="shared" si="6"/>
        <v>4.836005143422665</v>
      </c>
    </row>
    <row r="91" spans="1:11" ht="13.5" x14ac:dyDescent="0.25">
      <c r="A91" s="3">
        <f>TITRES_STAT!B94</f>
        <v>42137</v>
      </c>
      <c r="B91" s="5">
        <f>TITRES_STAT!D94</f>
        <v>6.883</v>
      </c>
      <c r="C91" s="2">
        <f t="shared" si="7"/>
        <v>0.39299999999999979</v>
      </c>
      <c r="D91" s="2">
        <f t="shared" si="8"/>
        <v>6.1863999999999999</v>
      </c>
      <c r="E91" s="2">
        <f t="shared" si="9"/>
        <v>5.6501000000000001</v>
      </c>
      <c r="F91" s="2">
        <f t="shared" si="10"/>
        <v>5.1972999999999994</v>
      </c>
      <c r="G91" s="2">
        <f t="shared" si="5"/>
        <v>4.8147199999999994</v>
      </c>
      <c r="H91" s="2"/>
      <c r="I91" s="2">
        <f t="array" ref="I91">SUMPRODUCT(B75:B94, (ROW(B75:B94)-ROW(B75)+1)) / (20*21/2)</f>
        <v>5.9726142857142843</v>
      </c>
      <c r="J91" s="2">
        <f t="shared" si="11"/>
        <v>5.4158133992219719</v>
      </c>
      <c r="K91" s="2">
        <f t="shared" si="6"/>
        <v>4.9162794515237369</v>
      </c>
    </row>
    <row r="92" spans="1:11" ht="13.5" x14ac:dyDescent="0.25">
      <c r="A92" s="3">
        <f>TITRES_STAT!B95</f>
        <v>42138</v>
      </c>
      <c r="B92" s="5">
        <f>TITRES_STAT!D95</f>
        <v>7.1890000000000001</v>
      </c>
      <c r="C92" s="2">
        <f t="shared" si="7"/>
        <v>0.30600000000000005</v>
      </c>
      <c r="D92" s="2">
        <f t="shared" si="8"/>
        <v>6.5102000000000002</v>
      </c>
      <c r="E92" s="2">
        <f t="shared" si="9"/>
        <v>5.8665000000000003</v>
      </c>
      <c r="F92" s="2">
        <f t="shared" si="10"/>
        <v>5.3218999999999994</v>
      </c>
      <c r="G92" s="2">
        <f t="shared" si="5"/>
        <v>4.8691999999999993</v>
      </c>
      <c r="H92" s="2"/>
      <c r="I92" s="2">
        <f t="array" ref="I92">SUMPRODUCT(B76:B95, (ROW(B76:B95)-ROW(B76)+1)) / (20*21/2)</f>
        <v>6.0906238095238097</v>
      </c>
      <c r="J92" s="2">
        <f t="shared" si="11"/>
        <v>5.5846883135817844</v>
      </c>
      <c r="K92" s="2">
        <f t="shared" si="6"/>
        <v>5.0054057475424134</v>
      </c>
    </row>
    <row r="93" spans="1:11" ht="13.5" x14ac:dyDescent="0.25">
      <c r="A93" s="3">
        <f>TITRES_STAT!B96</f>
        <v>42139</v>
      </c>
      <c r="B93" s="5">
        <f>TITRES_STAT!D96</f>
        <v>6.915</v>
      </c>
      <c r="C93" s="2">
        <f t="shared" si="7"/>
        <v>-0.27400000000000002</v>
      </c>
      <c r="D93" s="2">
        <f t="shared" si="8"/>
        <v>6.7292000000000005</v>
      </c>
      <c r="E93" s="2">
        <f t="shared" si="9"/>
        <v>6.0516000000000005</v>
      </c>
      <c r="F93" s="2">
        <f t="shared" si="10"/>
        <v>5.4327999999999994</v>
      </c>
      <c r="G93" s="2">
        <f t="shared" si="5"/>
        <v>4.9183399999999988</v>
      </c>
      <c r="H93" s="2"/>
      <c r="I93" s="2">
        <f t="array" ref="I93">SUMPRODUCT(B77:B96, (ROW(B77:B96)-ROW(B77)+1)) / (20*21/2)</f>
        <v>6.2123047619047611</v>
      </c>
      <c r="J93" s="2">
        <f t="shared" si="11"/>
        <v>5.7113846646692332</v>
      </c>
      <c r="K93" s="2">
        <f t="shared" si="6"/>
        <v>5.0802917966583978</v>
      </c>
    </row>
    <row r="94" spans="1:11" ht="13.5" x14ac:dyDescent="0.25">
      <c r="A94" s="3">
        <f>TITRES_STAT!B97</f>
        <v>42142</v>
      </c>
      <c r="B94" s="5">
        <f>TITRES_STAT!D97</f>
        <v>6.7789999999999999</v>
      </c>
      <c r="C94" s="2">
        <f t="shared" si="7"/>
        <v>-0.13600000000000012</v>
      </c>
      <c r="D94" s="2">
        <f t="shared" si="8"/>
        <v>6.8512000000000004</v>
      </c>
      <c r="E94" s="2">
        <f t="shared" si="9"/>
        <v>6.2249000000000008</v>
      </c>
      <c r="F94" s="2">
        <f t="shared" si="10"/>
        <v>5.5368999999999993</v>
      </c>
      <c r="G94" s="2">
        <f t="shared" si="5"/>
        <v>4.9647599999999992</v>
      </c>
      <c r="H94" s="2"/>
      <c r="I94" s="2">
        <f t="array" ref="I94">SUMPRODUCT(B78:B97, (ROW(B78:B97)-ROW(B78)+1)) / (20*21/2)</f>
        <v>6.3099333333333334</v>
      </c>
      <c r="J94" s="2">
        <f t="shared" si="11"/>
        <v>5.8130623156531156</v>
      </c>
      <c r="K94" s="2">
        <f t="shared" si="6"/>
        <v>5.146907804632578</v>
      </c>
    </row>
    <row r="95" spans="1:11" ht="13.5" x14ac:dyDescent="0.25">
      <c r="A95" s="3">
        <f>TITRES_STAT!B98</f>
        <v>42143</v>
      </c>
      <c r="B95" s="5">
        <f>TITRES_STAT!D98</f>
        <v>6.7759999999999998</v>
      </c>
      <c r="C95" s="2">
        <f t="shared" si="7"/>
        <v>-3.0000000000001137E-3</v>
      </c>
      <c r="D95" s="2">
        <f t="shared" si="8"/>
        <v>6.9084000000000003</v>
      </c>
      <c r="E95" s="2">
        <f t="shared" si="9"/>
        <v>6.3921999999999999</v>
      </c>
      <c r="F95" s="2">
        <f t="shared" si="10"/>
        <v>5.6403499999999998</v>
      </c>
      <c r="G95" s="2">
        <f t="shared" si="5"/>
        <v>5.0111199999999991</v>
      </c>
      <c r="H95" s="2"/>
      <c r="I95" s="2">
        <f t="array" ref="I95">SUMPRODUCT(B79:B98, (ROW(B79:B98)-ROW(B79)+1)) / (20*21/2)</f>
        <v>6.3977095238095236</v>
      </c>
      <c r="J95" s="2">
        <f t="shared" si="11"/>
        <v>5.9047706665432953</v>
      </c>
      <c r="K95" s="2">
        <f t="shared" si="6"/>
        <v>5.2107937730783593</v>
      </c>
    </row>
    <row r="96" spans="1:11" ht="13.5" x14ac:dyDescent="0.25">
      <c r="A96" s="3">
        <f>TITRES_STAT!B99</f>
        <v>42144</v>
      </c>
      <c r="B96" s="5">
        <f>TITRES_STAT!D99</f>
        <v>6.9180000000000001</v>
      </c>
      <c r="C96" s="2">
        <f t="shared" si="7"/>
        <v>0.14200000000000035</v>
      </c>
      <c r="D96" s="2">
        <f t="shared" si="8"/>
        <v>6.9154</v>
      </c>
      <c r="E96" s="2">
        <f t="shared" si="9"/>
        <v>6.5509000000000004</v>
      </c>
      <c r="F96" s="2">
        <f t="shared" si="10"/>
        <v>5.7508999999999997</v>
      </c>
      <c r="G96" s="2">
        <f t="shared" si="5"/>
        <v>5.060319999999999</v>
      </c>
      <c r="H96" s="2"/>
      <c r="I96" s="2">
        <f t="array" ref="I96">SUMPRODUCT(B80:B99, (ROW(B80:B99)-ROW(B80)+1)) / (20*21/2)</f>
        <v>6.4757190476190472</v>
      </c>
      <c r="J96" s="2">
        <f t="shared" si="11"/>
        <v>6.001268698301077</v>
      </c>
      <c r="K96" s="2">
        <f t="shared" si="6"/>
        <v>5.2777430368792082</v>
      </c>
    </row>
    <row r="97" spans="1:11" ht="13.5" x14ac:dyDescent="0.25">
      <c r="A97" s="3">
        <f>TITRES_STAT!B100</f>
        <v>42145</v>
      </c>
      <c r="B97" s="5">
        <f>TITRES_STAT!D100</f>
        <v>6.7759999999999998</v>
      </c>
      <c r="C97" s="2">
        <f t="shared" si="7"/>
        <v>-0.14200000000000035</v>
      </c>
      <c r="D97" s="2">
        <f t="shared" si="8"/>
        <v>6.8328000000000007</v>
      </c>
      <c r="E97" s="2">
        <f t="shared" si="9"/>
        <v>6.6715</v>
      </c>
      <c r="F97" s="2">
        <f t="shared" si="10"/>
        <v>5.8543500000000002</v>
      </c>
      <c r="G97" s="2">
        <f t="shared" si="5"/>
        <v>5.1066799999999999</v>
      </c>
      <c r="H97" s="2"/>
      <c r="I97" s="2">
        <f t="array" ref="I97">SUMPRODUCT(B81:B100, (ROW(B81:B100)-ROW(B81)+1)) / (20*21/2)</f>
        <v>6.5443714285714281</v>
      </c>
      <c r="J97" s="2">
        <f t="shared" si="11"/>
        <v>6.0750526317962121</v>
      </c>
      <c r="K97" s="2">
        <f t="shared" si="6"/>
        <v>5.3364982119035531</v>
      </c>
    </row>
    <row r="98" spans="1:11" ht="13.5" x14ac:dyDescent="0.25">
      <c r="A98" s="3">
        <f>TITRES_STAT!B101</f>
        <v>42146</v>
      </c>
      <c r="B98" s="5">
        <f>TITRES_STAT!D101</f>
        <v>6.7759999999999998</v>
      </c>
      <c r="C98" s="2">
        <f t="shared" si="7"/>
        <v>0</v>
      </c>
      <c r="D98" s="2">
        <f t="shared" si="8"/>
        <v>6.8049999999999997</v>
      </c>
      <c r="E98" s="2">
        <f t="shared" si="9"/>
        <v>6.7670999999999992</v>
      </c>
      <c r="F98" s="2">
        <f t="shared" si="10"/>
        <v>5.9569000000000001</v>
      </c>
      <c r="G98" s="2">
        <f t="shared" si="5"/>
        <v>5.1530399999999998</v>
      </c>
      <c r="H98" s="2"/>
      <c r="I98" s="2">
        <f t="array" ref="I98">SUMPRODUCT(B82:B101, (ROW(B82:B101)-ROW(B82)+1)) / (20*21/2)</f>
        <v>6.6036666666666664</v>
      </c>
      <c r="J98" s="2">
        <f t="shared" si="11"/>
        <v>6.1418095240060966</v>
      </c>
      <c r="K98" s="2">
        <f t="shared" si="6"/>
        <v>5.3929492624171393</v>
      </c>
    </row>
    <row r="99" spans="1:11" ht="13.5" x14ac:dyDescent="0.25">
      <c r="A99" s="3">
        <f>TITRES_STAT!B102</f>
        <v>42149</v>
      </c>
      <c r="B99" s="5">
        <f>TITRES_STAT!D102</f>
        <v>6.7759999999999998</v>
      </c>
      <c r="C99" s="2">
        <f t="shared" si="7"/>
        <v>0</v>
      </c>
      <c r="D99" s="2">
        <f t="shared" si="8"/>
        <v>6.8043999999999993</v>
      </c>
      <c r="E99" s="2">
        <f t="shared" si="9"/>
        <v>6.827799999999999</v>
      </c>
      <c r="F99" s="2">
        <f t="shared" si="10"/>
        <v>6.0551499999999994</v>
      </c>
      <c r="G99" s="2">
        <f t="shared" si="5"/>
        <v>5.1993399999999994</v>
      </c>
      <c r="H99" s="2"/>
      <c r="I99" s="2">
        <f t="array" ref="I99">SUMPRODUCT(B83:B102, (ROW(B83:B102)-ROW(B83)+1)) / (20*21/2)</f>
        <v>6.6539619047619043</v>
      </c>
      <c r="J99" s="2">
        <f t="shared" si="11"/>
        <v>6.2022086169578969</v>
      </c>
      <c r="K99" s="2">
        <f t="shared" si="6"/>
        <v>5.447186546243918</v>
      </c>
    </row>
    <row r="100" spans="1:11" ht="13.5" x14ac:dyDescent="0.25">
      <c r="A100" s="3">
        <f>TITRES_STAT!B103</f>
        <v>42150</v>
      </c>
      <c r="B100" s="5">
        <f>TITRES_STAT!D103</f>
        <v>6.7759999999999998</v>
      </c>
      <c r="C100" s="2">
        <f t="shared" si="7"/>
        <v>0</v>
      </c>
      <c r="D100" s="2">
        <f t="shared" si="8"/>
        <v>6.8043999999999993</v>
      </c>
      <c r="E100" s="2">
        <f t="shared" si="9"/>
        <v>6.8563999999999989</v>
      </c>
      <c r="F100" s="2">
        <f t="shared" si="10"/>
        <v>6.1533999999999995</v>
      </c>
      <c r="G100" s="2">
        <f t="shared" si="5"/>
        <v>5.2442000000000011</v>
      </c>
      <c r="H100" s="2"/>
      <c r="I100" s="2">
        <f t="array" ref="I100">SUMPRODUCT(B84:B103, (ROW(B84:B103)-ROW(B84)+1)) / (20*21/2)</f>
        <v>6.6768714285714283</v>
      </c>
      <c r="J100" s="2">
        <f t="shared" si="11"/>
        <v>6.2568554153428595</v>
      </c>
      <c r="K100" s="2">
        <f t="shared" si="6"/>
        <v>5.4992968777637641</v>
      </c>
    </row>
    <row r="101" spans="1:11" ht="13.5" x14ac:dyDescent="0.25">
      <c r="A101" s="3">
        <f>TITRES_STAT!B104</f>
        <v>42151</v>
      </c>
      <c r="B101" s="5">
        <f>TITRES_STAT!D104</f>
        <v>6.7759999999999998</v>
      </c>
      <c r="C101" s="2">
        <f t="shared" si="7"/>
        <v>0</v>
      </c>
      <c r="D101" s="2">
        <f t="shared" si="8"/>
        <v>6.7759999999999989</v>
      </c>
      <c r="E101" s="2">
        <f t="shared" si="9"/>
        <v>6.8456999999999981</v>
      </c>
      <c r="F101" s="2">
        <f t="shared" si="10"/>
        <v>6.2478999999999996</v>
      </c>
      <c r="G101" s="2">
        <f t="shared" si="5"/>
        <v>5.2890599999999992</v>
      </c>
      <c r="H101" s="2"/>
      <c r="I101" s="2">
        <f t="array" ref="I101">SUMPRODUCT(B85:B104, (ROW(B85:B104)-ROW(B85)+1)) / (20*21/2)</f>
        <v>6.673914285714285</v>
      </c>
      <c r="J101" s="2">
        <f t="shared" si="11"/>
        <v>6.3062977567387772</v>
      </c>
      <c r="K101" s="2">
        <f t="shared" si="6"/>
        <v>5.5493636668710673</v>
      </c>
    </row>
    <row r="102" spans="1:11" ht="13.5" x14ac:dyDescent="0.25">
      <c r="A102" s="3">
        <f>TITRES_STAT!B105</f>
        <v>42152</v>
      </c>
      <c r="B102" s="5">
        <f>TITRES_STAT!D105</f>
        <v>6.7759999999999998</v>
      </c>
      <c r="C102" s="2">
        <f t="shared" si="7"/>
        <v>0</v>
      </c>
      <c r="D102" s="2">
        <f t="shared" si="8"/>
        <v>6.7759999999999989</v>
      </c>
      <c r="E102" s="2">
        <f t="shared" si="9"/>
        <v>6.8043999999999984</v>
      </c>
      <c r="F102" s="2">
        <f t="shared" si="10"/>
        <v>6.3354499999999998</v>
      </c>
      <c r="G102" s="2">
        <f t="shared" si="5"/>
        <v>5.3339200000000009</v>
      </c>
      <c r="H102" s="2"/>
      <c r="I102" s="2">
        <f t="array" ref="I102">SUMPRODUCT(B86:B105, (ROW(B86:B105)-ROW(B86)+1)) / (20*21/2)</f>
        <v>6.6689857142857134</v>
      </c>
      <c r="J102" s="2">
        <f t="shared" si="11"/>
        <v>6.3510313037160362</v>
      </c>
      <c r="K102" s="2">
        <f t="shared" si="6"/>
        <v>5.5974670524839665</v>
      </c>
    </row>
    <row r="103" spans="1:11" ht="13.5" x14ac:dyDescent="0.25">
      <c r="A103" s="3">
        <f>TITRES_STAT!B106</f>
        <v>42153</v>
      </c>
      <c r="B103" s="5">
        <f>TITRES_STAT!D106</f>
        <v>6.5759999999999996</v>
      </c>
      <c r="C103" s="2">
        <f t="shared" si="7"/>
        <v>-0.20000000000000018</v>
      </c>
      <c r="D103" s="2">
        <f t="shared" si="8"/>
        <v>6.7359999999999998</v>
      </c>
      <c r="E103" s="2">
        <f t="shared" si="9"/>
        <v>6.7704999999999984</v>
      </c>
      <c r="F103" s="2">
        <f t="shared" si="10"/>
        <v>6.4110499999999986</v>
      </c>
      <c r="G103" s="2">
        <f t="shared" si="5"/>
        <v>5.3748600000000009</v>
      </c>
      <c r="H103" s="2"/>
      <c r="I103" s="2">
        <f t="array" ref="I103">SUMPRODUCT(B87:B106, (ROW(B87:B106)-ROW(B87)+1)) / (20*21/2)</f>
        <v>6.694804761904761</v>
      </c>
      <c r="J103" s="2">
        <f t="shared" si="11"/>
        <v>6.3724568938383186</v>
      </c>
      <c r="K103" s="2">
        <f t="shared" si="6"/>
        <v>5.6358408935630262</v>
      </c>
    </row>
    <row r="104" spans="1:11" ht="13.5" x14ac:dyDescent="0.25">
      <c r="A104" s="3">
        <f>TITRES_STAT!B107</f>
        <v>42156</v>
      </c>
      <c r="B104" s="5">
        <f>TITRES_STAT!D107</f>
        <v>6.38</v>
      </c>
      <c r="C104" s="2">
        <f t="shared" si="7"/>
        <v>-0.19599999999999973</v>
      </c>
      <c r="D104" s="2">
        <f t="shared" si="8"/>
        <v>6.6567999999999996</v>
      </c>
      <c r="E104" s="2">
        <f t="shared" si="9"/>
        <v>6.7305999999999999</v>
      </c>
      <c r="F104" s="2">
        <f t="shared" si="10"/>
        <v>6.4777499999999986</v>
      </c>
      <c r="G104" s="2">
        <f t="shared" si="5"/>
        <v>5.4133000000000013</v>
      </c>
      <c r="H104" s="2"/>
      <c r="I104" s="2">
        <f t="array" ref="I104">SUMPRODUCT(B88:B107, (ROW(B88:B107)-ROW(B88)+1)) / (20*21/2)</f>
        <v>6.7397476190476189</v>
      </c>
      <c r="J104" s="2">
        <f t="shared" si="11"/>
        <v>6.3731752849013361</v>
      </c>
      <c r="K104" s="2">
        <f t="shared" si="6"/>
        <v>5.6650236036193782</v>
      </c>
    </row>
    <row r="105" spans="1:11" ht="13.5" x14ac:dyDescent="0.25">
      <c r="A105" s="3">
        <f>TITRES_STAT!B108</f>
        <v>42157</v>
      </c>
      <c r="B105" s="5">
        <f>TITRES_STAT!D108</f>
        <v>6.4260000000000002</v>
      </c>
      <c r="C105" s="2">
        <f t="shared" si="7"/>
        <v>4.6000000000000263E-2</v>
      </c>
      <c r="D105" s="2">
        <f t="shared" si="8"/>
        <v>6.5867999999999993</v>
      </c>
      <c r="E105" s="2">
        <f t="shared" si="9"/>
        <v>6.6956000000000007</v>
      </c>
      <c r="F105" s="2">
        <f t="shared" si="10"/>
        <v>6.5438999999999981</v>
      </c>
      <c r="G105" s="2">
        <f t="shared" si="5"/>
        <v>5.4501000000000008</v>
      </c>
      <c r="H105" s="2"/>
      <c r="I105" s="2">
        <f t="array" ref="I105">SUMPRODUCT(B89:B108, (ROW(B89:B108)-ROW(B89)+1)) / (20*21/2)</f>
        <v>6.7916428571428575</v>
      </c>
      <c r="J105" s="2">
        <f t="shared" si="11"/>
        <v>6.3782062101488277</v>
      </c>
      <c r="K105" s="2">
        <f t="shared" si="6"/>
        <v>5.6948658152421476</v>
      </c>
    </row>
    <row r="106" spans="1:11" ht="13.5" x14ac:dyDescent="0.25">
      <c r="A106" s="3">
        <f>TITRES_STAT!B109</f>
        <v>42158</v>
      </c>
      <c r="B106" s="5">
        <f>TITRES_STAT!D109</f>
        <v>6.8150000000000004</v>
      </c>
      <c r="C106" s="2">
        <f t="shared" si="7"/>
        <v>0.38900000000000023</v>
      </c>
      <c r="D106" s="2">
        <f t="shared" si="8"/>
        <v>6.5945999999999998</v>
      </c>
      <c r="E106" s="2">
        <f t="shared" si="9"/>
        <v>6.6852999999999998</v>
      </c>
      <c r="F106" s="2">
        <f t="shared" si="10"/>
        <v>6.6180999999999983</v>
      </c>
      <c r="G106" s="2">
        <f t="shared" si="5"/>
        <v>5.4947400000000002</v>
      </c>
      <c r="H106" s="2"/>
      <c r="I106" s="2">
        <f t="array" ref="I106">SUMPRODUCT(B90:B109, (ROW(B90:B109)-ROW(B90)+1)) / (20*21/2)</f>
        <v>6.8249714285714269</v>
      </c>
      <c r="J106" s="2">
        <f t="shared" si="11"/>
        <v>6.4198056187060821</v>
      </c>
      <c r="K106" s="2">
        <f t="shared" si="6"/>
        <v>5.7387926460169663</v>
      </c>
    </row>
    <row r="107" spans="1:11" ht="13.5" x14ac:dyDescent="0.25">
      <c r="A107" s="3">
        <f>TITRES_STAT!B110</f>
        <v>42159</v>
      </c>
      <c r="B107" s="5">
        <f>TITRES_STAT!D110</f>
        <v>7.09</v>
      </c>
      <c r="C107" s="2">
        <f t="shared" si="7"/>
        <v>0.27499999999999947</v>
      </c>
      <c r="D107" s="2">
        <f t="shared" si="8"/>
        <v>6.6574</v>
      </c>
      <c r="E107" s="2">
        <f t="shared" si="9"/>
        <v>6.7167000000000003</v>
      </c>
      <c r="F107" s="2">
        <f t="shared" si="10"/>
        <v>6.6940999999999988</v>
      </c>
      <c r="G107" s="2">
        <f t="shared" si="5"/>
        <v>5.5448800000000009</v>
      </c>
      <c r="H107" s="2"/>
      <c r="I107" s="2">
        <f t="array" ref="I107">SUMPRODUCT(B91:B110, (ROW(B91:B110)-ROW(B91)+1)) / (20*21/2)</f>
        <v>6.8336999999999986</v>
      </c>
      <c r="J107" s="2">
        <f t="shared" si="11"/>
        <v>6.4836336550197879</v>
      </c>
      <c r="K107" s="2">
        <f t="shared" si="6"/>
        <v>5.7917811697025758</v>
      </c>
    </row>
    <row r="108" spans="1:11" ht="13.5" x14ac:dyDescent="0.25">
      <c r="A108" s="3">
        <f>TITRES_STAT!B111</f>
        <v>42160</v>
      </c>
      <c r="B108" s="5">
        <f>TITRES_STAT!D111</f>
        <v>7.2389999999999999</v>
      </c>
      <c r="C108" s="2">
        <f t="shared" si="7"/>
        <v>0.14900000000000002</v>
      </c>
      <c r="D108" s="2">
        <f t="shared" si="8"/>
        <v>6.7900000000000009</v>
      </c>
      <c r="E108" s="2">
        <f t="shared" si="9"/>
        <v>6.7630000000000008</v>
      </c>
      <c r="F108" s="2">
        <f t="shared" si="10"/>
        <v>6.7650499999999978</v>
      </c>
      <c r="G108" s="2">
        <f t="shared" si="5"/>
        <v>5.5979999999999999</v>
      </c>
      <c r="H108" s="2"/>
      <c r="I108" s="2">
        <f t="array" ref="I108">SUMPRODUCT(B92:B111, (ROW(B92:B111)-ROW(B92)+1)) / (20*21/2)</f>
        <v>6.8350285714285715</v>
      </c>
      <c r="J108" s="2">
        <f t="shared" si="11"/>
        <v>6.5555733069226658</v>
      </c>
      <c r="K108" s="2">
        <f t="shared" si="6"/>
        <v>5.8485348493220837</v>
      </c>
    </row>
    <row r="109" spans="1:11" ht="13.5" x14ac:dyDescent="0.25">
      <c r="A109" s="3">
        <f>TITRES_STAT!B112</f>
        <v>42163</v>
      </c>
      <c r="B109" s="5">
        <f>TITRES_STAT!D112</f>
        <v>7.1150000000000002</v>
      </c>
      <c r="C109" s="2">
        <f t="shared" si="7"/>
        <v>-0.12399999999999967</v>
      </c>
      <c r="D109" s="2">
        <f t="shared" si="8"/>
        <v>6.9370000000000003</v>
      </c>
      <c r="E109" s="2">
        <f t="shared" si="9"/>
        <v>6.7968999999999991</v>
      </c>
      <c r="F109" s="2">
        <f t="shared" si="10"/>
        <v>6.8123499999999995</v>
      </c>
      <c r="G109" s="2">
        <f t="shared" si="5"/>
        <v>5.6511400000000007</v>
      </c>
      <c r="H109" s="2"/>
      <c r="I109" s="2">
        <f t="array" ref="I109">SUMPRODUCT(B93:B112, (ROW(B93:B112)-ROW(B93)+1)) / (20*21/2)</f>
        <v>6.8365285714285715</v>
      </c>
      <c r="J109" s="2">
        <f t="shared" si="11"/>
        <v>6.6088520395966972</v>
      </c>
      <c r="K109" s="2">
        <f t="shared" si="6"/>
        <v>5.8982001493486687</v>
      </c>
    </row>
    <row r="110" spans="1:11" ht="13.5" x14ac:dyDescent="0.25">
      <c r="A110" s="3">
        <f>TITRES_STAT!B113</f>
        <v>42164</v>
      </c>
      <c r="B110" s="5">
        <f>TITRES_STAT!D113</f>
        <v>6.9039999999999999</v>
      </c>
      <c r="C110" s="2">
        <f t="shared" si="7"/>
        <v>-0.2110000000000003</v>
      </c>
      <c r="D110" s="2">
        <f t="shared" si="8"/>
        <v>7.0325999999999995</v>
      </c>
      <c r="E110" s="2">
        <f t="shared" si="9"/>
        <v>6.8096999999999994</v>
      </c>
      <c r="F110" s="2">
        <f t="shared" si="10"/>
        <v>6.8330499999999983</v>
      </c>
      <c r="G110" s="2">
        <f t="shared" si="5"/>
        <v>5.6979199999999999</v>
      </c>
      <c r="H110" s="2"/>
      <c r="I110" s="2">
        <f t="array" ref="I110">SUMPRODUCT(B94:B113, (ROW(B94:B113)-ROW(B94)+1)) / (20*21/2)</f>
        <v>6.8328952380952384</v>
      </c>
      <c r="J110" s="2">
        <f t="shared" si="11"/>
        <v>6.6369613691589162</v>
      </c>
      <c r="K110" s="2">
        <f t="shared" si="6"/>
        <v>5.9376432807467605</v>
      </c>
    </row>
    <row r="111" spans="1:11" ht="13.5" x14ac:dyDescent="0.25">
      <c r="A111" s="3">
        <f>TITRES_STAT!B114</f>
        <v>42165</v>
      </c>
      <c r="B111" s="5">
        <f>TITRES_STAT!D114</f>
        <v>6.8470000000000004</v>
      </c>
      <c r="C111" s="2">
        <f t="shared" si="7"/>
        <v>-5.6999999999999496E-2</v>
      </c>
      <c r="D111" s="2">
        <f t="shared" si="8"/>
        <v>7.0389999999999997</v>
      </c>
      <c r="E111" s="2">
        <f t="shared" si="9"/>
        <v>6.8167999999999989</v>
      </c>
      <c r="F111" s="2">
        <f t="shared" si="10"/>
        <v>6.8312499999999989</v>
      </c>
      <c r="G111" s="2">
        <f t="shared" si="5"/>
        <v>5.7435599999999996</v>
      </c>
      <c r="H111" s="2"/>
      <c r="I111" s="2">
        <f t="array" ref="I111">SUMPRODUCT(B95:B114, (ROW(B95:B114)-ROW(B95)+1)) / (20*21/2)</f>
        <v>6.8366857142857143</v>
      </c>
      <c r="J111" s="2">
        <f t="shared" si="11"/>
        <v>6.6569650482866383</v>
      </c>
      <c r="K111" s="2">
        <f t="shared" si="6"/>
        <v>5.9733043285606131</v>
      </c>
    </row>
    <row r="112" spans="1:11" ht="13.5" x14ac:dyDescent="0.25">
      <c r="A112" s="3">
        <f>TITRES_STAT!B115</f>
        <v>42166</v>
      </c>
      <c r="B112" s="5">
        <f>TITRES_STAT!D115</f>
        <v>6.8470000000000004</v>
      </c>
      <c r="C112" s="2">
        <f t="shared" si="7"/>
        <v>0</v>
      </c>
      <c r="D112" s="2">
        <f t="shared" si="8"/>
        <v>6.9903999999999993</v>
      </c>
      <c r="E112" s="2">
        <f t="shared" si="9"/>
        <v>6.8239000000000001</v>
      </c>
      <c r="F112" s="2">
        <f t="shared" si="10"/>
        <v>6.8141499999999997</v>
      </c>
      <c r="G112" s="2">
        <f t="shared" si="5"/>
        <v>5.789200000000001</v>
      </c>
      <c r="H112" s="2"/>
      <c r="I112" s="2">
        <f t="array" ref="I112">SUMPRODUCT(B96:B115, (ROW(B96:B115)-ROW(B96)+1)) / (20*21/2)</f>
        <v>6.8333904761904769</v>
      </c>
      <c r="J112" s="2">
        <f t="shared" si="11"/>
        <v>6.6750636151164819</v>
      </c>
      <c r="K112" s="2">
        <f t="shared" si="6"/>
        <v>6.0075669039111768</v>
      </c>
    </row>
    <row r="113" spans="1:11" ht="13.5" x14ac:dyDescent="0.25">
      <c r="A113" s="3">
        <f>TITRES_STAT!B116</f>
        <v>42167</v>
      </c>
      <c r="B113" s="5">
        <f>TITRES_STAT!D116</f>
        <v>6.7759999999999998</v>
      </c>
      <c r="C113" s="2">
        <f t="shared" si="7"/>
        <v>-7.1000000000000618E-2</v>
      </c>
      <c r="D113" s="2">
        <f t="shared" si="8"/>
        <v>6.897800000000001</v>
      </c>
      <c r="E113" s="2">
        <f t="shared" si="9"/>
        <v>6.8439000000000005</v>
      </c>
      <c r="F113" s="2">
        <f t="shared" si="10"/>
        <v>6.807199999999999</v>
      </c>
      <c r="G113" s="2">
        <f t="shared" si="5"/>
        <v>5.8361400000000003</v>
      </c>
      <c r="H113" s="2"/>
      <c r="I113" s="2">
        <f t="array" ref="I113">SUMPRODUCT(B97:B116, (ROW(B97:B116)-ROW(B97)+1)) / (20*21/2)</f>
        <v>6.8300952380952387</v>
      </c>
      <c r="J113" s="2">
        <f t="shared" si="11"/>
        <v>6.6846766041530072</v>
      </c>
      <c r="K113" s="2">
        <f t="shared" si="6"/>
        <v>6.0377015351303465</v>
      </c>
    </row>
    <row r="114" spans="1:11" ht="13.5" x14ac:dyDescent="0.25">
      <c r="A114" s="3">
        <f>TITRES_STAT!B117</f>
        <v>42170</v>
      </c>
      <c r="B114" s="5">
        <f>TITRES_STAT!D117</f>
        <v>6.8470000000000004</v>
      </c>
      <c r="C114" s="2">
        <f t="shared" si="7"/>
        <v>7.1000000000000618E-2</v>
      </c>
      <c r="D114" s="2">
        <f t="shared" si="8"/>
        <v>6.8442000000000007</v>
      </c>
      <c r="E114" s="2">
        <f t="shared" si="9"/>
        <v>6.8905999999999992</v>
      </c>
      <c r="F114" s="2">
        <f t="shared" si="10"/>
        <v>6.8105999999999991</v>
      </c>
      <c r="G114" s="2">
        <f t="shared" ref="G114:G177" si="12">AVERAGE(B65:B114)</f>
        <v>5.8845000000000001</v>
      </c>
      <c r="H114" s="2"/>
      <c r="I114" s="2">
        <f t="array" ref="I114">SUMPRODUCT(B98:B117, (ROW(B98:B117)-ROW(B98)+1)) / (20*21/2)</f>
        <v>6.8274761904761903</v>
      </c>
      <c r="J114" s="2">
        <f t="shared" si="11"/>
        <v>6.7001359751860541</v>
      </c>
      <c r="K114" s="2">
        <f t="shared" si="6"/>
        <v>6.0694387298311172</v>
      </c>
    </row>
    <row r="115" spans="1:11" ht="13.5" x14ac:dyDescent="0.25">
      <c r="A115" s="3">
        <f>TITRES_STAT!B118</f>
        <v>42171</v>
      </c>
      <c r="B115" s="5">
        <f>TITRES_STAT!D118</f>
        <v>6.7759999999999998</v>
      </c>
      <c r="C115" s="2">
        <f t="shared" si="7"/>
        <v>-7.1000000000000618E-2</v>
      </c>
      <c r="D115" s="2">
        <f t="shared" si="8"/>
        <v>6.8186000000000009</v>
      </c>
      <c r="E115" s="2">
        <f t="shared" si="9"/>
        <v>6.9256000000000002</v>
      </c>
      <c r="F115" s="2">
        <f t="shared" si="10"/>
        <v>6.8105999999999991</v>
      </c>
      <c r="G115" s="2">
        <f t="shared" si="12"/>
        <v>5.9287200000000011</v>
      </c>
      <c r="H115" s="2"/>
      <c r="I115" s="2">
        <f t="array" ref="I115">SUMPRODUCT(B99:B118, (ROW(B99:B118)-ROW(B99)+1)) / (20*21/2)</f>
        <v>6.8251428571428558</v>
      </c>
      <c r="J115" s="2">
        <f t="shared" si="11"/>
        <v>6.7073611204064303</v>
      </c>
      <c r="K115" s="2">
        <f t="shared" ref="K115:K178" si="13">$K$4*B115+(1-$K$4)*K114</f>
        <v>6.0971470149357794</v>
      </c>
    </row>
    <row r="116" spans="1:11" ht="13.5" x14ac:dyDescent="0.25">
      <c r="A116" s="3">
        <f>TITRES_STAT!B119</f>
        <v>42172</v>
      </c>
      <c r="B116" s="5">
        <f>TITRES_STAT!D119</f>
        <v>6.7759999999999998</v>
      </c>
      <c r="C116" s="2">
        <f t="shared" si="7"/>
        <v>0</v>
      </c>
      <c r="D116" s="2">
        <f t="shared" si="8"/>
        <v>6.8044000000000011</v>
      </c>
      <c r="E116" s="2">
        <f t="shared" si="9"/>
        <v>6.9216999999999995</v>
      </c>
      <c r="F116" s="2">
        <f t="shared" si="10"/>
        <v>6.8034999999999997</v>
      </c>
      <c r="G116" s="2">
        <f t="shared" si="12"/>
        <v>5.9703000000000008</v>
      </c>
      <c r="H116" s="2"/>
      <c r="I116" s="2">
        <f t="array" ref="I116">SUMPRODUCT(B100:B119, (ROW(B100:B119)-ROW(B100)+1)) / (20*21/2)</f>
        <v>6.8425095238095244</v>
      </c>
      <c r="J116" s="2">
        <f t="shared" si="11"/>
        <v>6.7138981565581988</v>
      </c>
      <c r="K116" s="2">
        <f t="shared" si="13"/>
        <v>6.1237687006245727</v>
      </c>
    </row>
    <row r="117" spans="1:11" ht="13.5" x14ac:dyDescent="0.25">
      <c r="A117" s="3">
        <f>TITRES_STAT!B120</f>
        <v>42173</v>
      </c>
      <c r="B117" s="5">
        <f>TITRES_STAT!D120</f>
        <v>6.7759999999999998</v>
      </c>
      <c r="C117" s="2">
        <f t="shared" si="7"/>
        <v>0</v>
      </c>
      <c r="D117" s="2">
        <f t="shared" si="8"/>
        <v>6.7902000000000005</v>
      </c>
      <c r="E117" s="2">
        <f t="shared" si="9"/>
        <v>6.890299999999999</v>
      </c>
      <c r="F117" s="2">
        <f t="shared" si="10"/>
        <v>6.8034999999999997</v>
      </c>
      <c r="G117" s="2">
        <f t="shared" si="12"/>
        <v>6.011680000000001</v>
      </c>
      <c r="H117" s="2"/>
      <c r="I117" s="2">
        <f t="array" ref="I117">SUMPRODUCT(B101:B120, (ROW(B101:B120)-ROW(B101)+1)) / (20*21/2)</f>
        <v>6.8989714285714268</v>
      </c>
      <c r="J117" s="2">
        <f t="shared" si="11"/>
        <v>6.7198126178383699</v>
      </c>
      <c r="K117" s="2">
        <f t="shared" si="13"/>
        <v>6.1493463986392953</v>
      </c>
    </row>
    <row r="118" spans="1:11" ht="13.5" x14ac:dyDescent="0.25">
      <c r="A118" s="3">
        <f>TITRES_STAT!B121</f>
        <v>42174</v>
      </c>
      <c r="B118" s="5">
        <f>TITRES_STAT!D121</f>
        <v>6.7789999999999999</v>
      </c>
      <c r="C118" s="2">
        <f t="shared" si="7"/>
        <v>3.0000000000001137E-3</v>
      </c>
      <c r="D118" s="2">
        <f t="shared" si="8"/>
        <v>6.7907999999999999</v>
      </c>
      <c r="E118" s="2">
        <f t="shared" si="9"/>
        <v>6.8442999999999996</v>
      </c>
      <c r="F118" s="2">
        <f t="shared" si="10"/>
        <v>6.8036499999999993</v>
      </c>
      <c r="G118" s="2">
        <f t="shared" si="12"/>
        <v>6.0531200000000016</v>
      </c>
      <c r="H118" s="2"/>
      <c r="I118" s="2">
        <f t="array" ref="I118">SUMPRODUCT(B102:B121, (ROW(B102:B121)-ROW(B102)+1)) / (20*21/2)</f>
        <v>6.9517619047619039</v>
      </c>
      <c r="J118" s="2">
        <f t="shared" si="11"/>
        <v>6.7254495113775725</v>
      </c>
      <c r="K118" s="2">
        <f t="shared" si="13"/>
        <v>6.1740386967318726</v>
      </c>
    </row>
    <row r="119" spans="1:11" ht="13.5" x14ac:dyDescent="0.25">
      <c r="A119" s="3">
        <f>TITRES_STAT!B122</f>
        <v>42177</v>
      </c>
      <c r="B119" s="5">
        <f>TITRES_STAT!D122</f>
        <v>6.9859999999999998</v>
      </c>
      <c r="C119" s="2">
        <f t="shared" si="7"/>
        <v>0.20699999999999985</v>
      </c>
      <c r="D119" s="2">
        <f t="shared" si="8"/>
        <v>6.8185999999999991</v>
      </c>
      <c r="E119" s="2">
        <f t="shared" si="9"/>
        <v>6.8313999999999995</v>
      </c>
      <c r="F119" s="2">
        <f t="shared" si="10"/>
        <v>6.8141499999999979</v>
      </c>
      <c r="G119" s="2">
        <f t="shared" si="12"/>
        <v>6.0961200000000018</v>
      </c>
      <c r="H119" s="2"/>
      <c r="I119" s="2">
        <f t="array" ref="I119">SUMPRODUCT(B103:B122, (ROW(B103:B122)-ROW(B103)+1)) / (20*21/2)</f>
        <v>7.0011999999999999</v>
      </c>
      <c r="J119" s="2">
        <f t="shared" si="11"/>
        <v>6.7502638436273275</v>
      </c>
      <c r="K119" s="2">
        <f t="shared" si="13"/>
        <v>6.2058803164678782</v>
      </c>
    </row>
    <row r="120" spans="1:11" ht="13.5" x14ac:dyDescent="0.25">
      <c r="A120" s="3">
        <f>TITRES_STAT!B123</f>
        <v>42178</v>
      </c>
      <c r="B120" s="5">
        <f>TITRES_STAT!D123</f>
        <v>7.407</v>
      </c>
      <c r="C120" s="2">
        <f t="shared" si="7"/>
        <v>0.42100000000000026</v>
      </c>
      <c r="D120" s="2">
        <f t="shared" si="8"/>
        <v>6.9448000000000008</v>
      </c>
      <c r="E120" s="2">
        <f t="shared" si="9"/>
        <v>6.8816999999999995</v>
      </c>
      <c r="F120" s="2">
        <f t="shared" si="10"/>
        <v>6.8456999999999981</v>
      </c>
      <c r="G120" s="2">
        <f t="shared" si="12"/>
        <v>6.1475400000000011</v>
      </c>
      <c r="H120" s="2"/>
      <c r="I120" s="2">
        <f t="array" ref="I120">SUMPRODUCT(B104:B123, (ROW(B104:B123)-ROW(B104)+1)) / (20*21/2)</f>
        <v>7.0476857142857146</v>
      </c>
      <c r="J120" s="2">
        <f t="shared" si="11"/>
        <v>6.8128101442342484</v>
      </c>
      <c r="K120" s="2">
        <f t="shared" si="13"/>
        <v>6.2529830491554126</v>
      </c>
    </row>
    <row r="121" spans="1:11" ht="13.5" x14ac:dyDescent="0.25">
      <c r="A121" s="3">
        <f>TITRES_STAT!B124</f>
        <v>42179</v>
      </c>
      <c r="B121" s="5">
        <f>TITRES_STAT!D124</f>
        <v>7.4</v>
      </c>
      <c r="C121" s="2">
        <f t="shared" si="7"/>
        <v>-6.9999999999996732E-3</v>
      </c>
      <c r="D121" s="2">
        <f t="shared" si="8"/>
        <v>7.0695999999999994</v>
      </c>
      <c r="E121" s="2">
        <f t="shared" si="9"/>
        <v>6.9370000000000003</v>
      </c>
      <c r="F121" s="2">
        <f t="shared" si="10"/>
        <v>6.8768999999999991</v>
      </c>
      <c r="G121" s="2">
        <f t="shared" si="12"/>
        <v>6.1988200000000004</v>
      </c>
      <c r="H121" s="2"/>
      <c r="I121" s="2">
        <f t="array" ref="I121">SUMPRODUCT(B105:B124, (ROW(B105:B124)-ROW(B105)+1)) / (20*21/2)</f>
        <v>7.0895999999999981</v>
      </c>
      <c r="J121" s="2">
        <f t="shared" si="11"/>
        <v>6.8687329876405103</v>
      </c>
      <c r="K121" s="2">
        <f t="shared" si="13"/>
        <v>6.2979641060512792</v>
      </c>
    </row>
    <row r="122" spans="1:11" ht="13.5" x14ac:dyDescent="0.25">
      <c r="A122" s="3">
        <f>TITRES_STAT!B125</f>
        <v>42180</v>
      </c>
      <c r="B122" s="5">
        <f>TITRES_STAT!D125</f>
        <v>7.3959999999999999</v>
      </c>
      <c r="C122" s="2">
        <f t="shared" si="7"/>
        <v>-4.0000000000004476E-3</v>
      </c>
      <c r="D122" s="2">
        <f t="shared" si="8"/>
        <v>7.1936000000000009</v>
      </c>
      <c r="E122" s="2">
        <f t="shared" si="9"/>
        <v>6.9918999999999993</v>
      </c>
      <c r="F122" s="2">
        <f t="shared" si="10"/>
        <v>6.9078999999999979</v>
      </c>
      <c r="G122" s="2">
        <f t="shared" si="12"/>
        <v>6.2528000000000006</v>
      </c>
      <c r="H122" s="2"/>
      <c r="I122" s="2">
        <f t="array" ref="I122">SUMPRODUCT(B106:B125, (ROW(B106:B125)-ROW(B106)+1)) / (20*21/2)</f>
        <v>7.1267095238095237</v>
      </c>
      <c r="J122" s="2">
        <f t="shared" si="11"/>
        <v>6.9189488935795094</v>
      </c>
      <c r="K122" s="2">
        <f t="shared" si="13"/>
        <v>6.3410243371865231</v>
      </c>
    </row>
    <row r="123" spans="1:11" ht="13.5" x14ac:dyDescent="0.25">
      <c r="A123" s="3">
        <f>TITRES_STAT!B126</f>
        <v>42181</v>
      </c>
      <c r="B123" s="5">
        <f>TITRES_STAT!D126</f>
        <v>7.3959999999999999</v>
      </c>
      <c r="C123" s="2">
        <f t="shared" si="7"/>
        <v>0</v>
      </c>
      <c r="D123" s="2">
        <f t="shared" si="8"/>
        <v>7.3170000000000002</v>
      </c>
      <c r="E123" s="2">
        <f t="shared" si="9"/>
        <v>7.0538999999999987</v>
      </c>
      <c r="F123" s="2">
        <f t="shared" si="10"/>
        <v>6.9488999999999992</v>
      </c>
      <c r="G123" s="2">
        <f t="shared" si="12"/>
        <v>6.3067800000000007</v>
      </c>
      <c r="H123" s="2"/>
      <c r="I123" s="2">
        <f t="array" ref="I123">SUMPRODUCT(B107:B126, (ROW(B107:B126)-ROW(B107)+1)) / (20*21/2)</f>
        <v>7.138185714285715</v>
      </c>
      <c r="J123" s="2">
        <f t="shared" si="11"/>
        <v>6.9643823322862231</v>
      </c>
      <c r="K123" s="2">
        <f t="shared" si="13"/>
        <v>6.3823959318066592</v>
      </c>
    </row>
    <row r="124" spans="1:11" ht="13.5" x14ac:dyDescent="0.25">
      <c r="A124" s="3">
        <f>TITRES_STAT!B127</f>
        <v>42184</v>
      </c>
      <c r="B124" s="5">
        <f>TITRES_STAT!D127</f>
        <v>7.3890000000000002</v>
      </c>
      <c r="C124" s="2">
        <f t="shared" si="7"/>
        <v>-6.9999999999996732E-3</v>
      </c>
      <c r="D124" s="2">
        <f t="shared" si="8"/>
        <v>7.3975999999999997</v>
      </c>
      <c r="E124" s="2">
        <f t="shared" si="9"/>
        <v>7.1081000000000003</v>
      </c>
      <c r="F124" s="2">
        <f t="shared" si="10"/>
        <v>6.9993499999999997</v>
      </c>
      <c r="G124" s="2">
        <f t="shared" si="12"/>
        <v>6.3606200000000008</v>
      </c>
      <c r="H124" s="2"/>
      <c r="I124" s="2">
        <f t="array" ref="I124">SUMPRODUCT(B108:B127, (ROW(B108:B127)-ROW(B108)+1)) / (20*21/2)</f>
        <v>7.1486476190476189</v>
      </c>
      <c r="J124" s="2">
        <f t="shared" si="11"/>
        <v>7.004822110163726</v>
      </c>
      <c r="K124" s="2">
        <f t="shared" si="13"/>
        <v>6.4218706011475746</v>
      </c>
    </row>
    <row r="125" spans="1:11" ht="13.5" x14ac:dyDescent="0.25">
      <c r="A125" s="3">
        <f>TITRES_STAT!B128</f>
        <v>42185</v>
      </c>
      <c r="B125" s="5">
        <f>TITRES_STAT!D128</f>
        <v>7.3890000000000002</v>
      </c>
      <c r="C125" s="2">
        <f t="shared" si="7"/>
        <v>0</v>
      </c>
      <c r="D125" s="2">
        <f t="shared" si="8"/>
        <v>7.3940000000000001</v>
      </c>
      <c r="E125" s="2">
        <f t="shared" si="9"/>
        <v>7.1694000000000004</v>
      </c>
      <c r="F125" s="2">
        <f t="shared" si="10"/>
        <v>7.0475000000000012</v>
      </c>
      <c r="G125" s="2">
        <f t="shared" si="12"/>
        <v>6.4142600000000014</v>
      </c>
      <c r="H125" s="2"/>
      <c r="I125" s="2">
        <f t="array" ref="I125">SUMPRODUCT(B109:B128, (ROW(B109:B128)-ROW(B109)+1)) / (20*21/2)</f>
        <v>7.1749904761904775</v>
      </c>
      <c r="J125" s="2">
        <f t="shared" si="11"/>
        <v>7.0414104806243234</v>
      </c>
      <c r="K125" s="2">
        <f t="shared" si="13"/>
        <v>6.4597972442398266</v>
      </c>
    </row>
    <row r="126" spans="1:11" ht="13.5" x14ac:dyDescent="0.25">
      <c r="A126" s="3">
        <f>TITRES_STAT!B129</f>
        <v>42186</v>
      </c>
      <c r="B126" s="5">
        <f>TITRES_STAT!D129</f>
        <v>7.1680000000000001</v>
      </c>
      <c r="C126" s="2">
        <f t="shared" si="7"/>
        <v>-0.22100000000000009</v>
      </c>
      <c r="D126" s="2">
        <f t="shared" si="8"/>
        <v>7.3475999999999999</v>
      </c>
      <c r="E126" s="2">
        <f t="shared" si="9"/>
        <v>7.2086000000000015</v>
      </c>
      <c r="F126" s="2">
        <f t="shared" si="10"/>
        <v>7.06515</v>
      </c>
      <c r="G126" s="2">
        <f t="shared" si="12"/>
        <v>6.4634800000000014</v>
      </c>
      <c r="H126" s="2"/>
      <c r="I126" s="2">
        <f t="array" ref="I126">SUMPRODUCT(B110:B129, (ROW(B110:B129)-ROW(B110)+1)) / (20*21/2)</f>
        <v>7.2049190476190494</v>
      </c>
      <c r="J126" s="2">
        <f t="shared" si="11"/>
        <v>7.0534666253267693</v>
      </c>
      <c r="K126" s="2">
        <f t="shared" si="13"/>
        <v>6.4875699013284605</v>
      </c>
    </row>
    <row r="127" spans="1:11" ht="13.5" x14ac:dyDescent="0.25">
      <c r="A127" s="3">
        <f>TITRES_STAT!B130</f>
        <v>42187</v>
      </c>
      <c r="B127" s="5">
        <f>TITRES_STAT!D130</f>
        <v>7.1749999999999998</v>
      </c>
      <c r="C127" s="2">
        <f t="shared" si="7"/>
        <v>6.9999999999996732E-3</v>
      </c>
      <c r="D127" s="2">
        <f t="shared" si="8"/>
        <v>7.303399999999999</v>
      </c>
      <c r="E127" s="2">
        <f t="shared" si="9"/>
        <v>7.2485000000000017</v>
      </c>
      <c r="F127" s="2">
        <f t="shared" si="10"/>
        <v>7.0693999999999999</v>
      </c>
      <c r="G127" s="2">
        <f t="shared" si="12"/>
        <v>6.5128400000000024</v>
      </c>
      <c r="H127" s="2"/>
      <c r="I127" s="2">
        <f t="array" ref="I127">SUMPRODUCT(B111:B130, (ROW(B111:B130)-ROW(B111)+1)) / (20*21/2)</f>
        <v>7.2294476190476198</v>
      </c>
      <c r="J127" s="2">
        <f t="shared" si="11"/>
        <v>7.0650412324385057</v>
      </c>
      <c r="K127" s="2">
        <f t="shared" si="13"/>
        <v>6.5145279444136186</v>
      </c>
    </row>
    <row r="128" spans="1:11" ht="13.5" x14ac:dyDescent="0.25">
      <c r="A128" s="3">
        <f>TITRES_STAT!B131</f>
        <v>42188</v>
      </c>
      <c r="B128" s="5">
        <f>TITRES_STAT!D131</f>
        <v>7.3460000000000001</v>
      </c>
      <c r="C128" s="2">
        <f t="shared" si="7"/>
        <v>0.17100000000000026</v>
      </c>
      <c r="D128" s="2">
        <f t="shared" si="8"/>
        <v>7.2934000000000001</v>
      </c>
      <c r="E128" s="2">
        <f t="shared" si="9"/>
        <v>7.305200000000001</v>
      </c>
      <c r="F128" s="2">
        <f t="shared" si="10"/>
        <v>7.0747499999999999</v>
      </c>
      <c r="G128" s="2">
        <f t="shared" si="12"/>
        <v>6.5652600000000021</v>
      </c>
      <c r="H128" s="2"/>
      <c r="I128" s="2">
        <f t="array" ref="I128">SUMPRODUCT(B112:B131, (ROW(B112:B131)-ROW(B112)+1)) / (20*21/2)</f>
        <v>7.2570142857142859</v>
      </c>
      <c r="J128" s="2">
        <f t="shared" si="11"/>
        <v>7.0917992103015051</v>
      </c>
      <c r="K128" s="2">
        <f t="shared" si="13"/>
        <v>6.5471346916915163</v>
      </c>
    </row>
    <row r="129" spans="1:11" ht="13.5" x14ac:dyDescent="0.25">
      <c r="A129" s="3">
        <f>TITRES_STAT!B132</f>
        <v>42191</v>
      </c>
      <c r="B129" s="5">
        <f>TITRES_STAT!D132</f>
        <v>7.3890000000000002</v>
      </c>
      <c r="C129" s="2">
        <f t="shared" si="7"/>
        <v>4.3000000000000149E-2</v>
      </c>
      <c r="D129" s="2">
        <f t="shared" si="8"/>
        <v>7.2934000000000001</v>
      </c>
      <c r="E129" s="2">
        <f t="shared" si="9"/>
        <v>7.3454999999999995</v>
      </c>
      <c r="F129" s="2">
        <f t="shared" si="10"/>
        <v>7.0884499999999999</v>
      </c>
      <c r="G129" s="2">
        <f t="shared" si="12"/>
        <v>6.6168200000000024</v>
      </c>
      <c r="H129" s="2"/>
      <c r="I129" s="2">
        <f t="array" ref="I129">SUMPRODUCT(B113:B132, (ROW(B113:B132)-ROW(B113)+1)) / (20*21/2)</f>
        <v>7.2904238095238094</v>
      </c>
      <c r="J129" s="2">
        <f t="shared" si="11"/>
        <v>7.1201040474156478</v>
      </c>
      <c r="K129" s="2">
        <f t="shared" si="13"/>
        <v>6.5801490175075354</v>
      </c>
    </row>
    <row r="130" spans="1:11" ht="13.5" x14ac:dyDescent="0.25">
      <c r="A130" s="3">
        <f>TITRES_STAT!B133</f>
        <v>42192</v>
      </c>
      <c r="B130" s="5">
        <f>TITRES_STAT!D133</f>
        <v>7.3460000000000001</v>
      </c>
      <c r="C130" s="2">
        <f t="shared" si="7"/>
        <v>-4.3000000000000149E-2</v>
      </c>
      <c r="D130" s="2">
        <f t="shared" si="8"/>
        <v>7.2847999999999997</v>
      </c>
      <c r="E130" s="2">
        <f t="shared" si="9"/>
        <v>7.3393999999999995</v>
      </c>
      <c r="F130" s="2">
        <f t="shared" si="10"/>
        <v>7.1105500000000008</v>
      </c>
      <c r="G130" s="2">
        <f t="shared" si="12"/>
        <v>6.6675200000000014</v>
      </c>
      <c r="H130" s="2"/>
      <c r="I130" s="2">
        <f t="array" ref="I130">SUMPRODUCT(B114:B133, (ROW(B114:B133)-ROW(B114)+1)) / (20*21/2)</f>
        <v>7.3445857142857145</v>
      </c>
      <c r="J130" s="2">
        <f t="shared" si="11"/>
        <v>7.1416179476617767</v>
      </c>
      <c r="K130" s="2">
        <f t="shared" si="13"/>
        <v>6.6101823893699851</v>
      </c>
    </row>
    <row r="131" spans="1:11" ht="13.5" x14ac:dyDescent="0.25">
      <c r="A131" s="3">
        <f>TITRES_STAT!B134</f>
        <v>42193</v>
      </c>
      <c r="B131" s="5">
        <f>TITRES_STAT!D134</f>
        <v>7.4</v>
      </c>
      <c r="C131" s="2">
        <f t="shared" si="7"/>
        <v>5.400000000000027E-2</v>
      </c>
      <c r="D131" s="2">
        <f t="shared" si="8"/>
        <v>7.3311999999999999</v>
      </c>
      <c r="E131" s="2">
        <f t="shared" si="9"/>
        <v>7.3394000000000004</v>
      </c>
      <c r="F131" s="2">
        <f t="shared" si="10"/>
        <v>7.1382000000000003</v>
      </c>
      <c r="G131" s="2">
        <f t="shared" si="12"/>
        <v>6.7178000000000022</v>
      </c>
      <c r="H131" s="2"/>
      <c r="I131" s="2">
        <f t="array" ref="I131">SUMPRODUCT(B115:B134, (ROW(B115:B134)-ROW(B115)+1)) / (20*21/2)</f>
        <v>7.4080666666666666</v>
      </c>
      <c r="J131" s="2">
        <f t="shared" si="11"/>
        <v>7.1662257621701793</v>
      </c>
      <c r="K131" s="2">
        <f t="shared" si="13"/>
        <v>6.6411556290025349</v>
      </c>
    </row>
    <row r="132" spans="1:11" ht="13.5" x14ac:dyDescent="0.25">
      <c r="A132" s="3">
        <f>TITRES_STAT!B135</f>
        <v>42194</v>
      </c>
      <c r="B132" s="5">
        <f>TITRES_STAT!D135</f>
        <v>7.4889999999999999</v>
      </c>
      <c r="C132" s="2">
        <f t="shared" ref="C132:C195" si="14">B132-B131</f>
        <v>8.8999999999999524E-2</v>
      </c>
      <c r="D132" s="2">
        <f t="shared" si="8"/>
        <v>7.3940000000000001</v>
      </c>
      <c r="E132" s="2">
        <f t="shared" si="9"/>
        <v>7.3487000000000009</v>
      </c>
      <c r="F132" s="2">
        <f t="shared" si="10"/>
        <v>7.1703000000000001</v>
      </c>
      <c r="G132" s="2">
        <f t="shared" si="12"/>
        <v>6.7670800000000018</v>
      </c>
      <c r="H132" s="2"/>
      <c r="I132" s="2">
        <f t="array" ref="I132">SUMPRODUCT(B116:B135, (ROW(B116:B135)-ROW(B116)+1)) / (20*21/2)</f>
        <v>7.4668904761904766</v>
      </c>
      <c r="J132" s="2">
        <f t="shared" si="11"/>
        <v>7.1969661657730191</v>
      </c>
      <c r="K132" s="2">
        <f t="shared" si="13"/>
        <v>6.6744044278651806</v>
      </c>
    </row>
    <row r="133" spans="1:11" ht="13.5" x14ac:dyDescent="0.25">
      <c r="A133" s="3">
        <f>TITRES_STAT!B136</f>
        <v>42195</v>
      </c>
      <c r="B133" s="5">
        <f>TITRES_STAT!D136</f>
        <v>7.7389999999999999</v>
      </c>
      <c r="C133" s="2">
        <f t="shared" si="14"/>
        <v>0.25</v>
      </c>
      <c r="D133" s="2">
        <f t="shared" si="8"/>
        <v>7.4725999999999999</v>
      </c>
      <c r="E133" s="2">
        <f t="shared" si="9"/>
        <v>7.383</v>
      </c>
      <c r="F133" s="2">
        <f t="shared" si="10"/>
        <v>7.2184499999999998</v>
      </c>
      <c r="G133" s="2">
        <f t="shared" si="12"/>
        <v>6.8205800000000014</v>
      </c>
      <c r="H133" s="2"/>
      <c r="I133" s="2">
        <f t="array" ref="I133">SUMPRODUCT(B117:B136, (ROW(B117:B136)-ROW(B117)+1)) / (20*21/2)</f>
        <v>7.509561904761906</v>
      </c>
      <c r="J133" s="2">
        <f t="shared" si="11"/>
        <v>7.2485884356993981</v>
      </c>
      <c r="K133" s="2">
        <f t="shared" si="13"/>
        <v>6.7161532738312522</v>
      </c>
    </row>
    <row r="134" spans="1:11" ht="13.5" x14ac:dyDescent="0.25">
      <c r="A134" s="3">
        <f>TITRES_STAT!B137</f>
        <v>42198</v>
      </c>
      <c r="B134" s="5">
        <f>TITRES_STAT!D137</f>
        <v>7.8849999999999998</v>
      </c>
      <c r="C134" s="2">
        <f t="shared" si="14"/>
        <v>0.14599999999999991</v>
      </c>
      <c r="D134" s="2">
        <f t="shared" ref="D134:D197" si="15">AVERAGE(B130:B134)</f>
        <v>7.5718000000000005</v>
      </c>
      <c r="E134" s="2">
        <f t="shared" si="9"/>
        <v>7.4326000000000008</v>
      </c>
      <c r="F134" s="2">
        <f t="shared" si="10"/>
        <v>7.2703500000000005</v>
      </c>
      <c r="G134" s="2">
        <f t="shared" si="12"/>
        <v>6.8773599999999995</v>
      </c>
      <c r="H134" s="2"/>
      <c r="I134" s="2">
        <f t="array" ref="I134">SUMPRODUCT(B118:B137, (ROW(B118:B137)-ROW(B118)+1)) / (20*21/2)</f>
        <v>7.5457666666666663</v>
      </c>
      <c r="J134" s="2">
        <f t="shared" si="11"/>
        <v>7.3091990608708839</v>
      </c>
      <c r="K134" s="2">
        <f t="shared" si="13"/>
        <v>6.7619904003476741</v>
      </c>
    </row>
    <row r="135" spans="1:11" ht="13.5" x14ac:dyDescent="0.25">
      <c r="A135" s="3">
        <f>TITRES_STAT!B138</f>
        <v>42199</v>
      </c>
      <c r="B135" s="5">
        <f>TITRES_STAT!D138</f>
        <v>7.8879999999999999</v>
      </c>
      <c r="C135" s="2">
        <f t="shared" si="14"/>
        <v>3.0000000000001137E-3</v>
      </c>
      <c r="D135" s="2">
        <f t="shared" si="15"/>
        <v>7.6801999999999992</v>
      </c>
      <c r="E135" s="2">
        <f t="shared" si="9"/>
        <v>7.4824999999999999</v>
      </c>
      <c r="F135" s="2">
        <f t="shared" si="10"/>
        <v>7.3259500000000006</v>
      </c>
      <c r="G135" s="2">
        <f t="shared" si="12"/>
        <v>6.9330599999999993</v>
      </c>
      <c r="H135" s="2"/>
      <c r="I135" s="2">
        <f t="array" ref="I135">SUMPRODUCT(B119:B138, (ROW(B119:B138)-ROW(B119)+1)) / (20*21/2)</f>
        <v>7.5620666666666683</v>
      </c>
      <c r="J135" s="2">
        <f t="shared" si="11"/>
        <v>7.3643229598355617</v>
      </c>
      <c r="K135" s="2">
        <f t="shared" si="13"/>
        <v>6.8061476395497262</v>
      </c>
    </row>
    <row r="136" spans="1:11" ht="13.5" x14ac:dyDescent="0.25">
      <c r="A136" s="3">
        <f>TITRES_STAT!B139</f>
        <v>42200</v>
      </c>
      <c r="B136" s="5">
        <f>TITRES_STAT!D139</f>
        <v>7.774</v>
      </c>
      <c r="C136" s="2">
        <f t="shared" si="14"/>
        <v>-0.11399999999999988</v>
      </c>
      <c r="D136" s="2">
        <f t="shared" si="15"/>
        <v>7.7549999999999999</v>
      </c>
      <c r="E136" s="2">
        <f t="shared" si="9"/>
        <v>7.5430999999999999</v>
      </c>
      <c r="F136" s="2">
        <f t="shared" si="10"/>
        <v>7.3758500000000016</v>
      </c>
      <c r="G136" s="2">
        <f t="shared" si="12"/>
        <v>6.9819199999999988</v>
      </c>
      <c r="H136" s="2"/>
      <c r="I136" s="2">
        <f t="array" ref="I136">SUMPRODUCT(B120:B139, (ROW(B120:B139)-ROW(B120)+1)) / (20*21/2)</f>
        <v>7.5914285714285707</v>
      </c>
      <c r="J136" s="2">
        <f t="shared" si="11"/>
        <v>7.4033398208036036</v>
      </c>
      <c r="K136" s="2">
        <f t="shared" si="13"/>
        <v>6.8441026340771884</v>
      </c>
    </row>
    <row r="137" spans="1:11" ht="13.5" x14ac:dyDescent="0.25">
      <c r="A137" s="3">
        <f>TITRES_STAT!B140</f>
        <v>42201</v>
      </c>
      <c r="B137" s="5">
        <f>TITRES_STAT!D140</f>
        <v>7.7560000000000002</v>
      </c>
      <c r="C137" s="2">
        <f t="shared" si="14"/>
        <v>-1.7999999999999794E-2</v>
      </c>
      <c r="D137" s="2">
        <f t="shared" si="15"/>
        <v>7.8084000000000007</v>
      </c>
      <c r="E137" s="2">
        <f t="shared" si="9"/>
        <v>7.6011999999999986</v>
      </c>
      <c r="F137" s="2">
        <f t="shared" si="10"/>
        <v>7.4248500000000019</v>
      </c>
      <c r="G137" s="2">
        <f t="shared" si="12"/>
        <v>7.0256399999999983</v>
      </c>
      <c r="H137" s="2"/>
      <c r="I137" s="2">
        <f t="array" ref="I137">SUMPRODUCT(B121:B140, (ROW(B121:B140)-ROW(B121)+1)) / (20*21/2)</f>
        <v>7.6137047619047626</v>
      </c>
      <c r="J137" s="2">
        <f t="shared" si="11"/>
        <v>7.4369265045365944</v>
      </c>
      <c r="K137" s="2">
        <f t="shared" si="13"/>
        <v>6.87986331509377</v>
      </c>
    </row>
    <row r="138" spans="1:11" ht="13.5" x14ac:dyDescent="0.25">
      <c r="A138" s="3">
        <f>TITRES_STAT!B141</f>
        <v>42205</v>
      </c>
      <c r="B138" s="5">
        <f>TITRES_STAT!D141</f>
        <v>7.5960000000000001</v>
      </c>
      <c r="C138" s="2">
        <f t="shared" si="14"/>
        <v>-0.16000000000000014</v>
      </c>
      <c r="D138" s="2">
        <f t="shared" si="15"/>
        <v>7.7797999999999998</v>
      </c>
      <c r="E138" s="2">
        <f t="shared" si="9"/>
        <v>7.6261999999999999</v>
      </c>
      <c r="F138" s="2">
        <f t="shared" si="10"/>
        <v>7.4657000000000009</v>
      </c>
      <c r="G138" s="2">
        <f t="shared" si="12"/>
        <v>7.0611600000000001</v>
      </c>
      <c r="H138" s="2"/>
      <c r="I138" s="2">
        <f t="array" ref="I138">SUMPRODUCT(B122:B141, (ROW(B122:B141)-ROW(B122)+1)) / (20*21/2)</f>
        <v>7.6275428571428563</v>
      </c>
      <c r="J138" s="2">
        <f t="shared" si="11"/>
        <v>7.4520763612473946</v>
      </c>
      <c r="K138" s="2">
        <f t="shared" si="13"/>
        <v>6.9079471066587201</v>
      </c>
    </row>
    <row r="139" spans="1:11" ht="13.5" x14ac:dyDescent="0.25">
      <c r="A139" s="3">
        <f>TITRES_STAT!B142</f>
        <v>42206</v>
      </c>
      <c r="B139" s="5">
        <f>TITRES_STAT!D142</f>
        <v>7.774</v>
      </c>
      <c r="C139" s="2">
        <f t="shared" si="14"/>
        <v>0.17799999999999994</v>
      </c>
      <c r="D139" s="2">
        <f t="shared" si="15"/>
        <v>7.7575999999999992</v>
      </c>
      <c r="E139" s="2">
        <f t="shared" si="9"/>
        <v>7.6647000000000007</v>
      </c>
      <c r="F139" s="2">
        <f t="shared" si="10"/>
        <v>7.5051000000000014</v>
      </c>
      <c r="G139" s="2">
        <f t="shared" si="12"/>
        <v>7.0932599999999999</v>
      </c>
      <c r="H139" s="2"/>
      <c r="I139" s="2">
        <f t="array" ref="I139">SUMPRODUCT(B123:B142, (ROW(B123:B142)-ROW(B123)+1)) / (20*21/2)</f>
        <v>7.6302999999999992</v>
      </c>
      <c r="J139" s="2">
        <f t="shared" si="11"/>
        <v>7.4827357554143088</v>
      </c>
      <c r="K139" s="2">
        <f t="shared" si="13"/>
        <v>6.9419099652211234</v>
      </c>
    </row>
    <row r="140" spans="1:11" ht="13.5" x14ac:dyDescent="0.25">
      <c r="A140" s="3">
        <f>TITRES_STAT!B143</f>
        <v>42207</v>
      </c>
      <c r="B140" s="5">
        <f>TITRES_STAT!D143</f>
        <v>7.7389999999999999</v>
      </c>
      <c r="C140" s="2">
        <f t="shared" si="14"/>
        <v>-3.5000000000000142E-2</v>
      </c>
      <c r="D140" s="2">
        <f t="shared" si="15"/>
        <v>7.7278000000000002</v>
      </c>
      <c r="E140" s="2">
        <f t="shared" ref="E140:E203" si="16">AVERAGE(B131:B140)</f>
        <v>7.7040000000000006</v>
      </c>
      <c r="F140" s="2">
        <f t="shared" si="10"/>
        <v>7.5217000000000009</v>
      </c>
      <c r="G140" s="2">
        <f t="shared" si="12"/>
        <v>7.1182399999999992</v>
      </c>
      <c r="H140" s="2"/>
      <c r="I140" s="2">
        <f t="array" ref="I140">SUMPRODUCT(B124:B143, (ROW(B124:B143)-ROW(B124)+1)) / (20*21/2)</f>
        <v>7.6322571428571431</v>
      </c>
      <c r="J140" s="2">
        <f t="shared" si="11"/>
        <v>7.5071418739462796</v>
      </c>
      <c r="K140" s="2">
        <f t="shared" si="13"/>
        <v>6.9731683979575507</v>
      </c>
    </row>
    <row r="141" spans="1:11" ht="13.5" x14ac:dyDescent="0.25">
      <c r="A141" s="3">
        <f>TITRES_STAT!B144</f>
        <v>42208</v>
      </c>
      <c r="B141" s="5">
        <f>TITRES_STAT!D144</f>
        <v>7.6669999999999998</v>
      </c>
      <c r="C141" s="2">
        <f t="shared" si="14"/>
        <v>-7.2000000000000064E-2</v>
      </c>
      <c r="D141" s="2">
        <f t="shared" si="15"/>
        <v>7.7064000000000004</v>
      </c>
      <c r="E141" s="2">
        <f t="shared" si="16"/>
        <v>7.7307000000000006</v>
      </c>
      <c r="F141" s="2">
        <f t="shared" si="10"/>
        <v>7.5350500000000009</v>
      </c>
      <c r="G141" s="2">
        <f t="shared" si="12"/>
        <v>7.133919999999998</v>
      </c>
      <c r="H141" s="2"/>
      <c r="I141" s="2">
        <f t="array" ref="I141">SUMPRODUCT(B125:B144, (ROW(B125:B144)-ROW(B125)+1)) / (20*21/2)</f>
        <v>7.6329380952380959</v>
      </c>
      <c r="J141" s="2">
        <f t="shared" si="11"/>
        <v>7.5223664573799667</v>
      </c>
      <c r="K141" s="2">
        <f t="shared" si="13"/>
        <v>7.000377480390588</v>
      </c>
    </row>
    <row r="142" spans="1:11" ht="13.5" x14ac:dyDescent="0.25">
      <c r="A142" s="3">
        <f>TITRES_STAT!B145</f>
        <v>42209</v>
      </c>
      <c r="B142" s="5">
        <f>TITRES_STAT!D145</f>
        <v>7.5640000000000001</v>
      </c>
      <c r="C142" s="2">
        <f t="shared" si="14"/>
        <v>-0.10299999999999976</v>
      </c>
      <c r="D142" s="2">
        <f t="shared" si="15"/>
        <v>7.668000000000001</v>
      </c>
      <c r="E142" s="2">
        <f t="shared" si="16"/>
        <v>7.7382000000000009</v>
      </c>
      <c r="F142" s="2">
        <f t="shared" si="10"/>
        <v>7.5434500000000018</v>
      </c>
      <c r="G142" s="2">
        <f t="shared" si="12"/>
        <v>7.1414199999999992</v>
      </c>
      <c r="H142" s="2"/>
      <c r="I142" s="2">
        <f t="array" ref="I142">SUMPRODUCT(B126:B145, (ROW(B126:B145)-ROW(B126)+1)) / (20*21/2)</f>
        <v>7.6113809523809541</v>
      </c>
      <c r="J142" s="2">
        <f t="shared" si="11"/>
        <v>7.5263315566771123</v>
      </c>
      <c r="K142" s="2">
        <f t="shared" si="13"/>
        <v>7.0224803242968399</v>
      </c>
    </row>
    <row r="143" spans="1:11" ht="13.5" x14ac:dyDescent="0.25">
      <c r="A143" s="3">
        <f>TITRES_STAT!B146</f>
        <v>42212</v>
      </c>
      <c r="B143" s="5">
        <f>TITRES_STAT!D146</f>
        <v>7.5640000000000001</v>
      </c>
      <c r="C143" s="2">
        <f t="shared" si="14"/>
        <v>0</v>
      </c>
      <c r="D143" s="2">
        <f t="shared" si="15"/>
        <v>7.6616</v>
      </c>
      <c r="E143" s="2">
        <f t="shared" si="16"/>
        <v>7.720699999999999</v>
      </c>
      <c r="F143" s="2">
        <f t="shared" si="10"/>
        <v>7.55185</v>
      </c>
      <c r="G143" s="2">
        <f t="shared" si="12"/>
        <v>7.1543999999999981</v>
      </c>
      <c r="H143" s="2"/>
      <c r="I143" s="2">
        <f t="array" ref="I143">SUMPRODUCT(B127:B146, (ROW(B127:B146)-ROW(B127)+1)) / (20*21/2)</f>
        <v>7.5890380952380969</v>
      </c>
      <c r="J143" s="2">
        <f t="shared" si="11"/>
        <v>7.5299190274697683</v>
      </c>
      <c r="K143" s="2">
        <f t="shared" si="13"/>
        <v>7.0437163900106903</v>
      </c>
    </row>
    <row r="144" spans="1:11" ht="13.5" x14ac:dyDescent="0.25">
      <c r="A144" s="3">
        <f>TITRES_STAT!B147</f>
        <v>42213</v>
      </c>
      <c r="B144" s="5">
        <f>TITRES_STAT!D147</f>
        <v>7.5590000000000002</v>
      </c>
      <c r="C144" s="2">
        <f t="shared" si="14"/>
        <v>-4.9999999999998934E-3</v>
      </c>
      <c r="D144" s="2">
        <f t="shared" si="15"/>
        <v>7.6185999999999989</v>
      </c>
      <c r="E144" s="2">
        <f t="shared" si="16"/>
        <v>7.6881000000000004</v>
      </c>
      <c r="F144" s="2">
        <f t="shared" si="10"/>
        <v>7.5603499999999997</v>
      </c>
      <c r="G144" s="2">
        <f t="shared" si="12"/>
        <v>7.169999999999999</v>
      </c>
      <c r="H144" s="2"/>
      <c r="I144" s="2">
        <f t="array" ref="I144">SUMPRODUCT(B128:B147, (ROW(B128:B147)-ROW(B128)+1)) / (20*21/2)</f>
        <v>7.5659571428571422</v>
      </c>
      <c r="J144" s="2">
        <f t="shared" si="11"/>
        <v>7.5326886439012188</v>
      </c>
      <c r="K144" s="2">
        <f t="shared" si="13"/>
        <v>7.0639235904024282</v>
      </c>
    </row>
    <row r="145" spans="1:11" ht="13.5" x14ac:dyDescent="0.25">
      <c r="A145" s="3">
        <f>TITRES_STAT!B148</f>
        <v>42214</v>
      </c>
      <c r="B145" s="5">
        <f>TITRES_STAT!D148</f>
        <v>7.3339999999999996</v>
      </c>
      <c r="C145" s="2">
        <f t="shared" si="14"/>
        <v>-0.22500000000000053</v>
      </c>
      <c r="D145" s="2">
        <f t="shared" si="15"/>
        <v>7.5376000000000003</v>
      </c>
      <c r="E145" s="2">
        <f t="shared" si="16"/>
        <v>7.6327000000000016</v>
      </c>
      <c r="F145" s="2">
        <f t="shared" si="10"/>
        <v>7.5576000000000008</v>
      </c>
      <c r="G145" s="2">
        <f t="shared" si="12"/>
        <v>7.1811600000000002</v>
      </c>
      <c r="H145" s="2"/>
      <c r="I145" s="2">
        <f t="array" ref="I145">SUMPRODUCT(B129:B148, (ROW(B129:B148)-ROW(B129)+1)) / (20*21/2)</f>
        <v>7.5671238095238103</v>
      </c>
      <c r="J145" s="2">
        <f t="shared" si="11"/>
        <v>7.5137659159106267</v>
      </c>
      <c r="K145" s="2">
        <f t="shared" si="13"/>
        <v>7.074514822151353</v>
      </c>
    </row>
    <row r="146" spans="1:11" ht="13.5" x14ac:dyDescent="0.25">
      <c r="A146" s="3">
        <f>TITRES_STAT!B149</f>
        <v>42215</v>
      </c>
      <c r="B146" s="5">
        <f>TITRES_STAT!D149</f>
        <v>7.3230000000000004</v>
      </c>
      <c r="C146" s="2">
        <f t="shared" si="14"/>
        <v>-1.0999999999999233E-2</v>
      </c>
      <c r="D146" s="2">
        <f t="shared" si="15"/>
        <v>7.4687999999999999</v>
      </c>
      <c r="E146" s="2">
        <f t="shared" si="16"/>
        <v>7.5876000000000001</v>
      </c>
      <c r="F146" s="2">
        <f t="shared" si="10"/>
        <v>7.5653500000000005</v>
      </c>
      <c r="G146" s="2">
        <f t="shared" si="12"/>
        <v>7.1892599999999991</v>
      </c>
      <c r="H146" s="2"/>
      <c r="I146" s="2">
        <f t="array" ref="I146">SUMPRODUCT(B130:B149, (ROW(B130:B149)-ROW(B130)+1)) / (20*21/2)</f>
        <v>7.5621047619047612</v>
      </c>
      <c r="J146" s="2">
        <f t="shared" si="11"/>
        <v>7.4955977334429482</v>
      </c>
      <c r="K146" s="2">
        <f t="shared" si="13"/>
        <v>7.0842593389297317</v>
      </c>
    </row>
    <row r="147" spans="1:11" ht="13.5" x14ac:dyDescent="0.25">
      <c r="A147" s="3">
        <f>TITRES_STAT!B150</f>
        <v>42216</v>
      </c>
      <c r="B147" s="5">
        <f>TITRES_STAT!D150</f>
        <v>7.3230000000000004</v>
      </c>
      <c r="C147" s="2">
        <f t="shared" si="14"/>
        <v>0</v>
      </c>
      <c r="D147" s="2">
        <f t="shared" si="15"/>
        <v>7.4206000000000003</v>
      </c>
      <c r="E147" s="2">
        <f t="shared" si="16"/>
        <v>7.5443000000000016</v>
      </c>
      <c r="F147" s="2">
        <f t="shared" si="10"/>
        <v>7.572750000000001</v>
      </c>
      <c r="G147" s="2">
        <f t="shared" si="12"/>
        <v>7.2001999999999997</v>
      </c>
      <c r="H147" s="2"/>
      <c r="I147" s="2">
        <f t="array" ref="I147">SUMPRODUCT(B131:B150, (ROW(B131:B150)-ROW(B131)+1)) / (20*21/2)</f>
        <v>7.5355476190476187</v>
      </c>
      <c r="J147" s="2">
        <f t="shared" si="11"/>
        <v>7.4791598540674293</v>
      </c>
      <c r="K147" s="2">
        <f t="shared" si="13"/>
        <v>7.0936217177952328</v>
      </c>
    </row>
    <row r="148" spans="1:11" ht="13.5" x14ac:dyDescent="0.25">
      <c r="A148" s="3">
        <f>TITRES_STAT!B151</f>
        <v>42219</v>
      </c>
      <c r="B148" s="5">
        <f>TITRES_STAT!D151</f>
        <v>7.585</v>
      </c>
      <c r="C148" s="2">
        <f t="shared" si="14"/>
        <v>0.26199999999999957</v>
      </c>
      <c r="D148" s="2">
        <f t="shared" si="15"/>
        <v>7.4248000000000003</v>
      </c>
      <c r="E148" s="2">
        <f t="shared" si="16"/>
        <v>7.5431999999999988</v>
      </c>
      <c r="F148" s="2">
        <f t="shared" ref="F148:F211" si="17">AVERAGE(B129:B148)</f>
        <v>7.5847000000000007</v>
      </c>
      <c r="G148" s="2">
        <f t="shared" si="12"/>
        <v>7.21638</v>
      </c>
      <c r="H148" s="2"/>
      <c r="I148" s="2">
        <f t="array" ref="I148">SUMPRODUCT(B132:B151, (ROW(B132:B151)-ROW(B132)+1)) / (20*21/2)</f>
        <v>7.509147619047619</v>
      </c>
      <c r="J148" s="2">
        <f t="shared" si="11"/>
        <v>7.489239867965769</v>
      </c>
      <c r="K148" s="2">
        <f t="shared" si="13"/>
        <v>7.1128914543522832</v>
      </c>
    </row>
    <row r="149" spans="1:11" ht="13.5" x14ac:dyDescent="0.25">
      <c r="A149" s="3">
        <f>TITRES_STAT!B152</f>
        <v>42220</v>
      </c>
      <c r="B149" s="5">
        <f>TITRES_STAT!D152</f>
        <v>7.532</v>
      </c>
      <c r="C149" s="2">
        <f t="shared" si="14"/>
        <v>-5.2999999999999936E-2</v>
      </c>
      <c r="D149" s="2">
        <f t="shared" si="15"/>
        <v>7.4194000000000004</v>
      </c>
      <c r="E149" s="2">
        <f t="shared" si="16"/>
        <v>7.5189999999999984</v>
      </c>
      <c r="F149" s="2">
        <f t="shared" si="17"/>
        <v>7.5918500000000027</v>
      </c>
      <c r="G149" s="2">
        <f t="shared" si="12"/>
        <v>7.2314999999999987</v>
      </c>
      <c r="H149" s="2"/>
      <c r="I149" s="2">
        <f t="array" ref="I149">SUMPRODUCT(B133:B152, (ROW(B133:B152)-ROW(B133)+1)) / (20*21/2)</f>
        <v>7.5035428571428575</v>
      </c>
      <c r="J149" s="2">
        <f t="shared" ref="J149:J212" si="18">$J$4*B149+J148*(1-$J$4)</f>
        <v>7.4933122614928385</v>
      </c>
      <c r="K149" s="2">
        <f t="shared" si="13"/>
        <v>7.1293270835933704</v>
      </c>
    </row>
    <row r="150" spans="1:11" ht="13.5" x14ac:dyDescent="0.25">
      <c r="A150" s="3">
        <f>TITRES_STAT!B153</f>
        <v>42221</v>
      </c>
      <c r="B150" s="5">
        <f>TITRES_STAT!D153</f>
        <v>7.3129999999999997</v>
      </c>
      <c r="C150" s="2">
        <f t="shared" si="14"/>
        <v>-0.21900000000000031</v>
      </c>
      <c r="D150" s="2">
        <f t="shared" si="15"/>
        <v>7.4152000000000005</v>
      </c>
      <c r="E150" s="2">
        <f t="shared" si="16"/>
        <v>7.4764000000000008</v>
      </c>
      <c r="F150" s="2">
        <f t="shared" si="17"/>
        <v>7.5902000000000012</v>
      </c>
      <c r="G150" s="2">
        <f t="shared" si="12"/>
        <v>7.2422399999999989</v>
      </c>
      <c r="H150" s="2"/>
      <c r="I150" s="2">
        <f t="array" ref="I150">SUMPRODUCT(B134:B153, (ROW(B134:B153)-ROW(B134)+1)) / (20*21/2)</f>
        <v>7.4972809523809518</v>
      </c>
      <c r="J150" s="2">
        <f t="shared" si="18"/>
        <v>7.4761396651601864</v>
      </c>
      <c r="K150" s="2">
        <f t="shared" si="13"/>
        <v>7.1365299430602969</v>
      </c>
    </row>
    <row r="151" spans="1:11" ht="13.5" x14ac:dyDescent="0.25">
      <c r="A151" s="3">
        <f>TITRES_STAT!B154</f>
        <v>42222</v>
      </c>
      <c r="B151" s="5">
        <f>TITRES_STAT!D154</f>
        <v>7.3129999999999997</v>
      </c>
      <c r="C151" s="2">
        <f t="shared" si="14"/>
        <v>0</v>
      </c>
      <c r="D151" s="2">
        <f t="shared" si="15"/>
        <v>7.4132000000000007</v>
      </c>
      <c r="E151" s="2">
        <f t="shared" si="16"/>
        <v>7.4410000000000007</v>
      </c>
      <c r="F151" s="2">
        <f t="shared" si="17"/>
        <v>7.5858500000000006</v>
      </c>
      <c r="G151" s="2">
        <f t="shared" si="12"/>
        <v>7.2529799999999991</v>
      </c>
      <c r="H151" s="2"/>
      <c r="I151" s="2">
        <f t="array" ref="I151">SUMPRODUCT(B135:B154, (ROW(B135:B154)-ROW(B135)+1)) / (20*21/2)</f>
        <v>7.4925285714285712</v>
      </c>
      <c r="J151" s="2">
        <f t="shared" si="18"/>
        <v>7.4606025541925494</v>
      </c>
      <c r="K151" s="2">
        <f t="shared" si="13"/>
        <v>7.1434503374500888</v>
      </c>
    </row>
    <row r="152" spans="1:11" ht="13.5" x14ac:dyDescent="0.25">
      <c r="A152" s="3">
        <f>TITRES_STAT!B155</f>
        <v>42223</v>
      </c>
      <c r="B152" s="5">
        <f>TITRES_STAT!D155</f>
        <v>7.5270000000000001</v>
      </c>
      <c r="C152" s="2">
        <f t="shared" si="14"/>
        <v>0.21400000000000041</v>
      </c>
      <c r="D152" s="2">
        <f t="shared" si="15"/>
        <v>7.4539999999999988</v>
      </c>
      <c r="E152" s="2">
        <f t="shared" si="16"/>
        <v>7.4373000000000005</v>
      </c>
      <c r="F152" s="2">
        <f t="shared" si="17"/>
        <v>7.587749999999998</v>
      </c>
      <c r="G152" s="2">
        <f t="shared" si="12"/>
        <v>7.267999999999998</v>
      </c>
      <c r="H152" s="2"/>
      <c r="I152" s="2">
        <f t="array" ref="I152">SUMPRODUCT(B136:B155, (ROW(B136:B155)-ROW(B136)+1)) / (20*21/2)</f>
        <v>7.4850047619047624</v>
      </c>
      <c r="J152" s="2">
        <f t="shared" si="18"/>
        <v>7.4669261204599255</v>
      </c>
      <c r="K152" s="2">
        <f t="shared" si="13"/>
        <v>7.1584915006873411</v>
      </c>
    </row>
    <row r="153" spans="1:11" ht="13.5" x14ac:dyDescent="0.25">
      <c r="A153" s="3">
        <f>TITRES_STAT!B156</f>
        <v>42226</v>
      </c>
      <c r="B153" s="5">
        <f>TITRES_STAT!D156</f>
        <v>7.5220000000000002</v>
      </c>
      <c r="C153" s="2">
        <f t="shared" si="14"/>
        <v>-4.9999999999998934E-3</v>
      </c>
      <c r="D153" s="2">
        <f t="shared" si="15"/>
        <v>7.4413999999999998</v>
      </c>
      <c r="E153" s="2">
        <f t="shared" si="16"/>
        <v>7.4331000000000014</v>
      </c>
      <c r="F153" s="2">
        <f t="shared" si="17"/>
        <v>7.5768999999999975</v>
      </c>
      <c r="G153" s="2">
        <f t="shared" si="12"/>
        <v>7.2869199999999985</v>
      </c>
      <c r="H153" s="2"/>
      <c r="I153" s="2">
        <f t="array" ref="I153">SUMPRODUCT(B137:B156, (ROW(B137:B156)-ROW(B137)+1)) / (20*21/2)</f>
        <v>7.4644714285714278</v>
      </c>
      <c r="J153" s="2">
        <f t="shared" si="18"/>
        <v>7.4721712518446939</v>
      </c>
      <c r="K153" s="2">
        <f t="shared" si="13"/>
        <v>7.1727467359545036</v>
      </c>
    </row>
    <row r="154" spans="1:11" ht="13.5" x14ac:dyDescent="0.25">
      <c r="A154" s="3">
        <f>TITRES_STAT!B157</f>
        <v>42227</v>
      </c>
      <c r="B154" s="5">
        <f>TITRES_STAT!D157</f>
        <v>7.5270000000000001</v>
      </c>
      <c r="C154" s="2">
        <f t="shared" si="14"/>
        <v>4.9999999999998934E-3</v>
      </c>
      <c r="D154" s="2">
        <f t="shared" si="15"/>
        <v>7.4403999999999995</v>
      </c>
      <c r="E154" s="2">
        <f t="shared" si="16"/>
        <v>7.4299000000000008</v>
      </c>
      <c r="F154" s="2">
        <f t="shared" si="17"/>
        <v>7.5589999999999993</v>
      </c>
      <c r="G154" s="2">
        <f t="shared" si="12"/>
        <v>7.3098599999999987</v>
      </c>
      <c r="H154" s="2"/>
      <c r="I154" s="2">
        <f t="array" ref="I154">SUMPRODUCT(B138:B157, (ROW(B138:B157)-ROW(B138)+1)) / (20*21/2)</f>
        <v>7.4460857142857133</v>
      </c>
      <c r="J154" s="2">
        <f t="shared" si="18"/>
        <v>7.4773930373832949</v>
      </c>
      <c r="K154" s="2">
        <f t="shared" si="13"/>
        <v>7.1866390208190332</v>
      </c>
    </row>
    <row r="155" spans="1:11" ht="13.5" x14ac:dyDescent="0.25">
      <c r="A155" s="3">
        <f>TITRES_STAT!B158</f>
        <v>42228</v>
      </c>
      <c r="B155" s="5">
        <f>TITRES_STAT!D158</f>
        <v>7.48</v>
      </c>
      <c r="C155" s="2">
        <f t="shared" si="14"/>
        <v>-4.6999999999999709E-2</v>
      </c>
      <c r="D155" s="2">
        <f t="shared" si="15"/>
        <v>7.4737999999999998</v>
      </c>
      <c r="E155" s="2">
        <f t="shared" si="16"/>
        <v>7.4445000000000006</v>
      </c>
      <c r="F155" s="2">
        <f t="shared" si="17"/>
        <v>7.538599999999998</v>
      </c>
      <c r="G155" s="2">
        <f t="shared" si="12"/>
        <v>7.3309400000000009</v>
      </c>
      <c r="H155" s="2"/>
      <c r="I155" s="2">
        <f t="array" ref="I155">SUMPRODUCT(B139:B158, (ROW(B139:B158)-ROW(B139)+1)) / (20*21/2)</f>
        <v>7.4297619047619055</v>
      </c>
      <c r="J155" s="2">
        <f t="shared" si="18"/>
        <v>7.4776413195372671</v>
      </c>
      <c r="K155" s="2">
        <f t="shared" si="13"/>
        <v>7.1981433729437772</v>
      </c>
    </row>
    <row r="156" spans="1:11" ht="13.5" x14ac:dyDescent="0.25">
      <c r="A156" s="3">
        <f>TITRES_STAT!B159</f>
        <v>42230</v>
      </c>
      <c r="B156" s="5">
        <f>TITRES_STAT!D159</f>
        <v>7.3230000000000004</v>
      </c>
      <c r="C156" s="2">
        <f t="shared" si="14"/>
        <v>-0.15700000000000003</v>
      </c>
      <c r="D156" s="2">
        <f t="shared" si="15"/>
        <v>7.4758000000000013</v>
      </c>
      <c r="E156" s="2">
        <f t="shared" si="16"/>
        <v>7.4444999999999997</v>
      </c>
      <c r="F156" s="2">
        <f t="shared" si="17"/>
        <v>7.5160499999999999</v>
      </c>
      <c r="G156" s="2">
        <f t="shared" si="12"/>
        <v>7.3410999999999991</v>
      </c>
      <c r="H156" s="2"/>
      <c r="I156" s="2">
        <f t="array" ref="I156">SUMPRODUCT(B140:B159, (ROW(B140:B159)-ROW(B140)+1)) / (20*21/2)</f>
        <v>7.4147380952380955</v>
      </c>
      <c r="J156" s="2">
        <f t="shared" si="18"/>
        <v>7.4629135748194324</v>
      </c>
      <c r="K156" s="2">
        <f t="shared" si="13"/>
        <v>7.2030397112597075</v>
      </c>
    </row>
    <row r="157" spans="1:11" ht="13.5" x14ac:dyDescent="0.25">
      <c r="A157" s="3">
        <f>TITRES_STAT!B160</f>
        <v>42233</v>
      </c>
      <c r="B157" s="5">
        <f>TITRES_STAT!D160</f>
        <v>7.3230000000000004</v>
      </c>
      <c r="C157" s="2">
        <f t="shared" si="14"/>
        <v>0</v>
      </c>
      <c r="D157" s="2">
        <f t="shared" si="15"/>
        <v>7.4349999999999996</v>
      </c>
      <c r="E157" s="2">
        <f t="shared" si="16"/>
        <v>7.4444999999999997</v>
      </c>
      <c r="F157" s="2">
        <f t="shared" si="17"/>
        <v>7.4944000000000015</v>
      </c>
      <c r="G157" s="2">
        <f t="shared" si="12"/>
        <v>7.3457599999999976</v>
      </c>
      <c r="H157" s="2"/>
      <c r="I157" s="2">
        <f t="array" ref="I157">SUMPRODUCT(B141:B160, (ROW(B141:B160)-ROW(B141)+1)) / (20*21/2)</f>
        <v>7.3919571428571436</v>
      </c>
      <c r="J157" s="2">
        <f t="shared" si="18"/>
        <v>7.4495884724556767</v>
      </c>
      <c r="K157" s="2">
        <f t="shared" si="13"/>
        <v>7.2077440363083474</v>
      </c>
    </row>
    <row r="158" spans="1:11" ht="13.5" x14ac:dyDescent="0.25">
      <c r="A158" s="3">
        <f>TITRES_STAT!B161</f>
        <v>42234</v>
      </c>
      <c r="B158" s="5">
        <f>TITRES_STAT!D161</f>
        <v>7.3230000000000004</v>
      </c>
      <c r="C158" s="2">
        <f t="shared" si="14"/>
        <v>0</v>
      </c>
      <c r="D158" s="2">
        <f t="shared" si="15"/>
        <v>7.3952</v>
      </c>
      <c r="E158" s="2">
        <f t="shared" si="16"/>
        <v>7.4182999999999995</v>
      </c>
      <c r="F158" s="2">
        <f t="shared" si="17"/>
        <v>7.4807500000000005</v>
      </c>
      <c r="G158" s="2">
        <f t="shared" si="12"/>
        <v>7.347439999999998</v>
      </c>
      <c r="H158" s="2"/>
      <c r="I158" s="2">
        <f t="array" ref="I158">SUMPRODUCT(B142:B161, (ROW(B142:B161)-ROW(B142)+1)) / (20*21/2)</f>
        <v>7.3716523809523808</v>
      </c>
      <c r="J158" s="2">
        <f t="shared" si="18"/>
        <v>7.4375324274598977</v>
      </c>
      <c r="K158" s="2">
        <f t="shared" si="13"/>
        <v>7.2122638780217461</v>
      </c>
    </row>
    <row r="159" spans="1:11" ht="13.5" x14ac:dyDescent="0.25">
      <c r="A159" s="3">
        <f>TITRES_STAT!B162</f>
        <v>42235</v>
      </c>
      <c r="B159" s="5">
        <f>TITRES_STAT!D162</f>
        <v>7.3230000000000004</v>
      </c>
      <c r="C159" s="2">
        <f t="shared" si="14"/>
        <v>0</v>
      </c>
      <c r="D159" s="2">
        <f t="shared" si="15"/>
        <v>7.3544000000000009</v>
      </c>
      <c r="E159" s="2">
        <f t="shared" si="16"/>
        <v>7.397400000000002</v>
      </c>
      <c r="F159" s="2">
        <f t="shared" si="17"/>
        <v>7.4582000000000006</v>
      </c>
      <c r="G159" s="2">
        <f t="shared" si="12"/>
        <v>7.3515999999999959</v>
      </c>
      <c r="H159" s="2"/>
      <c r="I159" s="2">
        <f t="array" ref="I159">SUMPRODUCT(B143:B162, (ROW(B143:B162)-ROW(B143)+1)) / (20*21/2)</f>
        <v>7.353480952380953</v>
      </c>
      <c r="J159" s="2">
        <f t="shared" si="18"/>
        <v>7.4266245772256223</v>
      </c>
      <c r="K159" s="2">
        <f t="shared" si="13"/>
        <v>7.2166064710405013</v>
      </c>
    </row>
    <row r="160" spans="1:11" ht="13.5" x14ac:dyDescent="0.25">
      <c r="A160" s="3">
        <f>TITRES_STAT!B163</f>
        <v>42236</v>
      </c>
      <c r="B160" s="5">
        <f>TITRES_STAT!D163</f>
        <v>7.2190000000000003</v>
      </c>
      <c r="C160" s="2">
        <f t="shared" si="14"/>
        <v>-0.10400000000000009</v>
      </c>
      <c r="D160" s="2">
        <f t="shared" si="15"/>
        <v>7.3022000000000009</v>
      </c>
      <c r="E160" s="2">
        <f t="shared" si="16"/>
        <v>7.3879999999999999</v>
      </c>
      <c r="F160" s="2">
        <f t="shared" si="17"/>
        <v>7.4322000000000017</v>
      </c>
      <c r="G160" s="2">
        <f t="shared" si="12"/>
        <v>7.3578999999999963</v>
      </c>
      <c r="H160" s="2"/>
      <c r="I160" s="2">
        <f t="array" ref="I160">SUMPRODUCT(B144:B163, (ROW(B144:B163)-ROW(B144)+1)) / (20*21/2)</f>
        <v>7.3369523809523818</v>
      </c>
      <c r="J160" s="2">
        <f t="shared" si="18"/>
        <v>7.4068508079660393</v>
      </c>
      <c r="K160" s="2">
        <f t="shared" si="13"/>
        <v>7.2167003349212662</v>
      </c>
    </row>
    <row r="161" spans="1:11" ht="13.5" x14ac:dyDescent="0.25">
      <c r="A161" s="3">
        <f>TITRES_STAT!B164</f>
        <v>42237</v>
      </c>
      <c r="B161" s="5">
        <f>TITRES_STAT!D164</f>
        <v>7.2190000000000003</v>
      </c>
      <c r="C161" s="2">
        <f t="shared" si="14"/>
        <v>0</v>
      </c>
      <c r="D161" s="2">
        <f t="shared" si="15"/>
        <v>7.2814000000000005</v>
      </c>
      <c r="E161" s="2">
        <f t="shared" si="16"/>
        <v>7.3786000000000005</v>
      </c>
      <c r="F161" s="2">
        <f t="shared" si="17"/>
        <v>7.4098000000000015</v>
      </c>
      <c r="G161" s="2">
        <f t="shared" si="12"/>
        <v>7.3653399999999962</v>
      </c>
      <c r="H161" s="2"/>
      <c r="I161" s="2">
        <f t="array" ref="I161">SUMPRODUCT(B145:B164, (ROW(B145:B164)-ROW(B145)+1)) / (20*21/2)</f>
        <v>7.3220666666666672</v>
      </c>
      <c r="J161" s="2">
        <f t="shared" si="18"/>
        <v>7.3889602548264168</v>
      </c>
      <c r="K161" s="2">
        <f t="shared" si="13"/>
        <v>7.2167905178655305</v>
      </c>
    </row>
    <row r="162" spans="1:11" ht="13.5" x14ac:dyDescent="0.25">
      <c r="A162" s="3">
        <f>TITRES_STAT!B165</f>
        <v>42240</v>
      </c>
      <c r="B162" s="5">
        <f>TITRES_STAT!D165</f>
        <v>7.2190000000000003</v>
      </c>
      <c r="C162" s="2">
        <f t="shared" si="14"/>
        <v>0</v>
      </c>
      <c r="D162" s="2">
        <f t="shared" si="15"/>
        <v>7.2606000000000011</v>
      </c>
      <c r="E162" s="2">
        <f t="shared" si="16"/>
        <v>7.3477999999999994</v>
      </c>
      <c r="F162" s="2">
        <f t="shared" si="17"/>
        <v>7.3925500000000017</v>
      </c>
      <c r="G162" s="2">
        <f t="shared" si="12"/>
        <v>7.372779999999997</v>
      </c>
      <c r="H162" s="2"/>
      <c r="I162" s="2">
        <f t="array" ref="I162">SUMPRODUCT(B146:B165, (ROW(B146:B165)-ROW(B146)+1)) / (20*21/2)</f>
        <v>7.3088000000000015</v>
      </c>
      <c r="J162" s="2">
        <f t="shared" si="18"/>
        <v>7.3727735638905676</v>
      </c>
      <c r="K162" s="2">
        <f t="shared" si="13"/>
        <v>7.216877164223745</v>
      </c>
    </row>
    <row r="163" spans="1:11" ht="13.5" x14ac:dyDescent="0.25">
      <c r="A163" s="3">
        <f>TITRES_STAT!B166</f>
        <v>42241</v>
      </c>
      <c r="B163" s="5">
        <f>TITRES_STAT!D166</f>
        <v>7.2190000000000003</v>
      </c>
      <c r="C163" s="2">
        <f t="shared" si="14"/>
        <v>0</v>
      </c>
      <c r="D163" s="2">
        <f t="shared" si="15"/>
        <v>7.2398000000000007</v>
      </c>
      <c r="E163" s="2">
        <f t="shared" si="16"/>
        <v>7.3174999999999999</v>
      </c>
      <c r="F163" s="2">
        <f t="shared" si="17"/>
        <v>7.3753000000000011</v>
      </c>
      <c r="G163" s="2">
        <f t="shared" si="12"/>
        <v>7.3816399999999964</v>
      </c>
      <c r="H163" s="2"/>
      <c r="I163" s="2">
        <f t="array" ref="I163">SUMPRODUCT(B147:B166, (ROW(B147:B166)-ROW(B147)+1)) / (20*21/2)</f>
        <v>7.2751285714285716</v>
      </c>
      <c r="J163" s="2">
        <f t="shared" si="18"/>
        <v>7.358128462567656</v>
      </c>
      <c r="K163" s="2">
        <f t="shared" si="13"/>
        <v>7.2169604126855598</v>
      </c>
    </row>
    <row r="164" spans="1:11" ht="13.5" x14ac:dyDescent="0.25">
      <c r="A164" s="3">
        <f>TITRES_STAT!B167</f>
        <v>42242</v>
      </c>
      <c r="B164" s="5">
        <f>TITRES_STAT!D167</f>
        <v>7.2190000000000003</v>
      </c>
      <c r="C164" s="2">
        <f t="shared" si="14"/>
        <v>0</v>
      </c>
      <c r="D164" s="2">
        <f t="shared" si="15"/>
        <v>7.2189999999999994</v>
      </c>
      <c r="E164" s="2">
        <f t="shared" si="16"/>
        <v>7.2867000000000006</v>
      </c>
      <c r="F164" s="2">
        <f t="shared" si="17"/>
        <v>7.3582999999999998</v>
      </c>
      <c r="G164" s="2">
        <f t="shared" si="12"/>
        <v>7.3890799999999981</v>
      </c>
      <c r="H164" s="2"/>
      <c r="I164" s="2">
        <f t="array" ref="I164">SUMPRODUCT(B148:B167, (ROW(B148:B167)-ROW(B148)+1)) / (20*21/2)</f>
        <v>7.2429999999999994</v>
      </c>
      <c r="J164" s="2">
        <f t="shared" si="18"/>
        <v>7.344878132799308</v>
      </c>
      <c r="K164" s="2">
        <f t="shared" si="13"/>
        <v>7.2170403965018126</v>
      </c>
    </row>
    <row r="165" spans="1:11" ht="13.5" x14ac:dyDescent="0.25">
      <c r="A165" s="3">
        <f>TITRES_STAT!B168</f>
        <v>42243</v>
      </c>
      <c r="B165" s="5">
        <f>TITRES_STAT!D168</f>
        <v>7.2190000000000003</v>
      </c>
      <c r="C165" s="2">
        <f t="shared" si="14"/>
        <v>0</v>
      </c>
      <c r="D165" s="2">
        <f t="shared" si="15"/>
        <v>7.2189999999999994</v>
      </c>
      <c r="E165" s="2">
        <f t="shared" si="16"/>
        <v>7.2605999999999993</v>
      </c>
      <c r="F165" s="2">
        <f t="shared" si="17"/>
        <v>7.352549999999999</v>
      </c>
      <c r="G165" s="2">
        <f t="shared" si="12"/>
        <v>7.3979399999999975</v>
      </c>
      <c r="H165" s="2"/>
      <c r="I165" s="2">
        <f t="array" ref="I165">SUMPRODUCT(B149:B168, (ROW(B149:B168)-ROW(B149)+1)) / (20*21/2)</f>
        <v>7.2124142857142859</v>
      </c>
      <c r="J165" s="2">
        <f t="shared" si="18"/>
        <v>7.3328897391993735</v>
      </c>
      <c r="K165" s="2">
        <f t="shared" si="13"/>
        <v>7.2171172436978202</v>
      </c>
    </row>
    <row r="166" spans="1:11" ht="13.5" x14ac:dyDescent="0.25">
      <c r="A166" s="3">
        <f>TITRES_STAT!B169</f>
        <v>42244</v>
      </c>
      <c r="B166" s="5">
        <f>TITRES_STAT!D169</f>
        <v>6.9989999999999997</v>
      </c>
      <c r="C166" s="2">
        <f t="shared" si="14"/>
        <v>-0.22000000000000064</v>
      </c>
      <c r="D166" s="2">
        <f t="shared" si="15"/>
        <v>7.1749999999999998</v>
      </c>
      <c r="E166" s="2">
        <f t="shared" si="16"/>
        <v>7.2281999999999993</v>
      </c>
      <c r="F166" s="2">
        <f t="shared" si="17"/>
        <v>7.3363499999999986</v>
      </c>
      <c r="G166" s="2">
        <f t="shared" si="12"/>
        <v>7.4023999999999992</v>
      </c>
      <c r="H166" s="2"/>
      <c r="I166" s="2">
        <f t="array" ref="I166">SUMPRODUCT(B150:B169, (ROW(B150:B169)-ROW(B150)+1)) / (20*21/2)</f>
        <v>7.1651904761904763</v>
      </c>
      <c r="J166" s="2">
        <f t="shared" si="18"/>
        <v>7.3010907164184804</v>
      </c>
      <c r="K166" s="2">
        <f t="shared" si="13"/>
        <v>7.2085636262979058</v>
      </c>
    </row>
    <row r="167" spans="1:11" ht="13.5" x14ac:dyDescent="0.25">
      <c r="A167" s="3">
        <f>TITRES_STAT!B170</f>
        <v>42247</v>
      </c>
      <c r="B167" s="5">
        <f>TITRES_STAT!D170</f>
        <v>6.9989999999999997</v>
      </c>
      <c r="C167" s="2">
        <f t="shared" si="14"/>
        <v>0</v>
      </c>
      <c r="D167" s="2">
        <f t="shared" si="15"/>
        <v>7.1310000000000002</v>
      </c>
      <c r="E167" s="2">
        <f t="shared" si="16"/>
        <v>7.1958000000000002</v>
      </c>
      <c r="F167" s="2">
        <f t="shared" si="17"/>
        <v>7.3201499999999982</v>
      </c>
      <c r="G167" s="2">
        <f t="shared" si="12"/>
        <v>7.4068599999999991</v>
      </c>
      <c r="H167" s="2"/>
      <c r="I167" s="2">
        <f t="array" ref="I167">SUMPRODUCT(B151:B170, (ROW(B151:B170)-ROW(B151)+1)) / (20*21/2)</f>
        <v>7.1025238095238103</v>
      </c>
      <c r="J167" s="2">
        <f t="shared" si="18"/>
        <v>7.2723201719976727</v>
      </c>
      <c r="K167" s="2">
        <f t="shared" si="13"/>
        <v>7.2003454448744586</v>
      </c>
    </row>
    <row r="168" spans="1:11" ht="13.5" x14ac:dyDescent="0.25">
      <c r="A168" s="3">
        <f>TITRES_STAT!B171</f>
        <v>42248</v>
      </c>
      <c r="B168" s="5">
        <f>TITRES_STAT!D171</f>
        <v>6.9989999999999997</v>
      </c>
      <c r="C168" s="2">
        <f t="shared" si="14"/>
        <v>0</v>
      </c>
      <c r="D168" s="2">
        <f t="shared" si="15"/>
        <v>7.0870000000000006</v>
      </c>
      <c r="E168" s="2">
        <f t="shared" si="16"/>
        <v>7.1634000000000002</v>
      </c>
      <c r="F168" s="2">
        <f t="shared" si="17"/>
        <v>7.2908499999999972</v>
      </c>
      <c r="G168" s="2">
        <f t="shared" si="12"/>
        <v>7.4112599999999995</v>
      </c>
      <c r="H168" s="2"/>
      <c r="I168" s="2">
        <f t="array" ref="I168">SUMPRODUCT(B152:B171, (ROW(B152:B171)-ROW(B152)+1)) / (20*21/2)</f>
        <v>7.0617476190476198</v>
      </c>
      <c r="J168" s="2">
        <f t="shared" si="18"/>
        <v>7.2462896794264653</v>
      </c>
      <c r="K168" s="2">
        <f t="shared" si="13"/>
        <v>7.1924495450754602</v>
      </c>
    </row>
    <row r="169" spans="1:11" ht="13.5" x14ac:dyDescent="0.25">
      <c r="A169" s="3">
        <f>TITRES_STAT!B172</f>
        <v>42249</v>
      </c>
      <c r="B169" s="5">
        <f>TITRES_STAT!D172</f>
        <v>6.7949999999999999</v>
      </c>
      <c r="C169" s="2">
        <f t="shared" si="14"/>
        <v>-0.20399999999999974</v>
      </c>
      <c r="D169" s="2">
        <f t="shared" si="15"/>
        <v>7.0021999999999993</v>
      </c>
      <c r="E169" s="2">
        <f t="shared" si="16"/>
        <v>7.1106000000000007</v>
      </c>
      <c r="F169" s="2">
        <f t="shared" si="17"/>
        <v>7.2539999999999978</v>
      </c>
      <c r="G169" s="2">
        <f t="shared" si="12"/>
        <v>7.4074400000000002</v>
      </c>
      <c r="H169" s="2"/>
      <c r="I169" s="2">
        <f t="array" ref="I169">SUMPRODUCT(B153:B172, (ROW(B153:B172)-ROW(B153)+1)) / (20*21/2)</f>
        <v>7.0049857142857155</v>
      </c>
      <c r="J169" s="2">
        <f t="shared" si="18"/>
        <v>7.2033097099572778</v>
      </c>
      <c r="K169" s="2">
        <f t="shared" si="13"/>
        <v>7.1768632884058343</v>
      </c>
    </row>
    <row r="170" spans="1:11" ht="13.5" x14ac:dyDescent="0.25">
      <c r="A170" s="3">
        <f>TITRES_STAT!B173</f>
        <v>42250</v>
      </c>
      <c r="B170" s="5">
        <f>TITRES_STAT!D173</f>
        <v>6.5960000000000001</v>
      </c>
      <c r="C170" s="2">
        <f t="shared" si="14"/>
        <v>-0.19899999999999984</v>
      </c>
      <c r="D170" s="2">
        <f t="shared" si="15"/>
        <v>6.877600000000001</v>
      </c>
      <c r="E170" s="2">
        <f t="shared" si="16"/>
        <v>7.0483000000000002</v>
      </c>
      <c r="F170" s="2">
        <f t="shared" si="17"/>
        <v>7.218149999999997</v>
      </c>
      <c r="G170" s="2">
        <f t="shared" si="12"/>
        <v>7.3912199999999997</v>
      </c>
      <c r="H170" s="2"/>
      <c r="I170" s="2">
        <f t="array" ref="I170">SUMPRODUCT(B154:B173, (ROW(B154:B173)-ROW(B154)+1)) / (20*21/2)</f>
        <v>6.9711333333333334</v>
      </c>
      <c r="J170" s="2">
        <f t="shared" si="18"/>
        <v>7.1454706899613472</v>
      </c>
      <c r="K170" s="2">
        <f t="shared" si="13"/>
        <v>7.1540843359193316</v>
      </c>
    </row>
    <row r="171" spans="1:11" ht="13.5" x14ac:dyDescent="0.25">
      <c r="A171" s="3">
        <f>TITRES_STAT!B174</f>
        <v>42251</v>
      </c>
      <c r="B171" s="5">
        <f>TITRES_STAT!D174</f>
        <v>6.79</v>
      </c>
      <c r="C171" s="2">
        <f t="shared" si="14"/>
        <v>0.19399999999999995</v>
      </c>
      <c r="D171" s="2">
        <f t="shared" si="15"/>
        <v>6.8358000000000008</v>
      </c>
      <c r="E171" s="2">
        <f t="shared" si="16"/>
        <v>7.0054000000000016</v>
      </c>
      <c r="F171" s="2">
        <f t="shared" si="17"/>
        <v>7.1919999999999975</v>
      </c>
      <c r="G171" s="2">
        <f t="shared" si="12"/>
        <v>7.3790199999999997</v>
      </c>
      <c r="H171" s="2"/>
      <c r="I171" s="2">
        <f t="array" ref="I171">SUMPRODUCT(B155:B174, (ROW(B155:B174)-ROW(B155)+1)) / (20*21/2)</f>
        <v>6.9222904761904767</v>
      </c>
      <c r="J171" s="2">
        <f t="shared" si="18"/>
        <v>7.1116163385364572</v>
      </c>
      <c r="K171" s="2">
        <f t="shared" si="13"/>
        <v>7.1398065188244564</v>
      </c>
    </row>
    <row r="172" spans="1:11" ht="13.5" x14ac:dyDescent="0.25">
      <c r="A172" s="3">
        <f>TITRES_STAT!B175</f>
        <v>42254</v>
      </c>
      <c r="B172" s="5">
        <f>TITRES_STAT!D175</f>
        <v>6.5960000000000001</v>
      </c>
      <c r="C172" s="2">
        <f t="shared" si="14"/>
        <v>-0.19399999999999995</v>
      </c>
      <c r="D172" s="2">
        <f t="shared" si="15"/>
        <v>6.7551999999999994</v>
      </c>
      <c r="E172" s="2">
        <f t="shared" si="16"/>
        <v>6.9430999999999994</v>
      </c>
      <c r="F172" s="2">
        <f t="shared" si="17"/>
        <v>7.1454499999999985</v>
      </c>
      <c r="G172" s="2">
        <f t="shared" si="12"/>
        <v>7.3630200000000006</v>
      </c>
      <c r="H172" s="2"/>
      <c r="I172" s="2">
        <f t="array" ref="I172">SUMPRODUCT(B156:B175, (ROW(B156:B175)-ROW(B156)+1)) / (20*21/2)</f>
        <v>6.8763571428571417</v>
      </c>
      <c r="J172" s="2">
        <f t="shared" si="18"/>
        <v>7.0625100205806044</v>
      </c>
      <c r="K172" s="2">
        <f t="shared" si="13"/>
        <v>7.1184807729882031</v>
      </c>
    </row>
    <row r="173" spans="1:11" ht="13.5" x14ac:dyDescent="0.25">
      <c r="A173" s="3">
        <f>TITRES_STAT!B176</f>
        <v>42255</v>
      </c>
      <c r="B173" s="5">
        <f>TITRES_STAT!D176</f>
        <v>6.79</v>
      </c>
      <c r="C173" s="2">
        <f t="shared" si="14"/>
        <v>0.19399999999999995</v>
      </c>
      <c r="D173" s="2">
        <f t="shared" si="15"/>
        <v>6.7134</v>
      </c>
      <c r="E173" s="2">
        <f t="shared" si="16"/>
        <v>6.9002000000000008</v>
      </c>
      <c r="F173" s="2">
        <f t="shared" si="17"/>
        <v>7.1088499999999986</v>
      </c>
      <c r="G173" s="2">
        <f t="shared" si="12"/>
        <v>7.3509000000000011</v>
      </c>
      <c r="H173" s="2"/>
      <c r="I173" s="2">
        <f t="array" ref="I173">SUMPRODUCT(B157:B176, (ROW(B157:B176)-ROW(B157)+1)) / (20*21/2)</f>
        <v>6.8203285714285711</v>
      </c>
      <c r="J173" s="2">
        <f t="shared" si="18"/>
        <v>7.0365566852872137</v>
      </c>
      <c r="K173" s="2">
        <f t="shared" si="13"/>
        <v>7.10559917404749</v>
      </c>
    </row>
    <row r="174" spans="1:11" ht="13.5" x14ac:dyDescent="0.25">
      <c r="A174" s="3">
        <f>TITRES_STAT!B177</f>
        <v>42256</v>
      </c>
      <c r="B174" s="5">
        <f>TITRES_STAT!D177</f>
        <v>6.5960000000000001</v>
      </c>
      <c r="C174" s="2">
        <f t="shared" si="14"/>
        <v>-0.19399999999999995</v>
      </c>
      <c r="D174" s="2">
        <f t="shared" si="15"/>
        <v>6.6735999999999986</v>
      </c>
      <c r="E174" s="2">
        <f t="shared" si="16"/>
        <v>6.8378999999999994</v>
      </c>
      <c r="F174" s="2">
        <f t="shared" si="17"/>
        <v>7.0623000000000005</v>
      </c>
      <c r="G174" s="2">
        <f t="shared" si="12"/>
        <v>7.3350400000000011</v>
      </c>
      <c r="H174" s="2"/>
      <c r="I174" s="2">
        <f t="array" ref="I174">SUMPRODUCT(B158:B177, (ROW(B158:B177)-ROW(B158)+1)) / (20*21/2)</f>
        <v>6.7715095238095255</v>
      </c>
      <c r="J174" s="2">
        <f t="shared" si="18"/>
        <v>6.9945989057360505</v>
      </c>
      <c r="K174" s="2">
        <f t="shared" si="13"/>
        <v>7.0856148927122948</v>
      </c>
    </row>
    <row r="175" spans="1:11" ht="13.5" x14ac:dyDescent="0.25">
      <c r="A175" s="3">
        <f>TITRES_STAT!B178</f>
        <v>42257</v>
      </c>
      <c r="B175" s="5">
        <f>TITRES_STAT!D178</f>
        <v>6.58</v>
      </c>
      <c r="C175" s="2">
        <f t="shared" si="14"/>
        <v>-1.6000000000000014E-2</v>
      </c>
      <c r="D175" s="2">
        <f t="shared" si="15"/>
        <v>6.670399999999999</v>
      </c>
      <c r="E175" s="2">
        <f t="shared" si="16"/>
        <v>6.7739999999999991</v>
      </c>
      <c r="F175" s="2">
        <f t="shared" si="17"/>
        <v>7.0173000000000005</v>
      </c>
      <c r="G175" s="2">
        <f t="shared" si="12"/>
        <v>7.3188600000000017</v>
      </c>
      <c r="H175" s="2"/>
      <c r="I175" s="2">
        <f t="array" ref="I175">SUMPRODUCT(B159:B178, (ROW(B159:B178)-ROW(B159)+1)) / (20*21/2)</f>
        <v>6.7447047619047611</v>
      </c>
      <c r="J175" s="2">
        <f t="shared" si="18"/>
        <v>6.9551132956659512</v>
      </c>
      <c r="K175" s="2">
        <f t="shared" si="13"/>
        <v>7.0657868577039693</v>
      </c>
    </row>
    <row r="176" spans="1:11" ht="13.5" x14ac:dyDescent="0.25">
      <c r="A176" s="3">
        <f>TITRES_STAT!B179</f>
        <v>42258</v>
      </c>
      <c r="B176" s="5">
        <f>TITRES_STAT!D179</f>
        <v>6.4290000000000003</v>
      </c>
      <c r="C176" s="2">
        <f t="shared" si="14"/>
        <v>-0.1509999999999998</v>
      </c>
      <c r="D176" s="2">
        <f t="shared" si="15"/>
        <v>6.5982000000000003</v>
      </c>
      <c r="E176" s="2">
        <f t="shared" si="16"/>
        <v>6.7170000000000005</v>
      </c>
      <c r="F176" s="2">
        <f t="shared" si="17"/>
        <v>6.9726000000000017</v>
      </c>
      <c r="G176" s="2">
        <f t="shared" si="12"/>
        <v>7.3040800000000017</v>
      </c>
      <c r="H176" s="2"/>
      <c r="I176" s="2">
        <f t="array" ref="I176">SUMPRODUCT(B160:B179, (ROW(B160:B179)-ROW(B160)+1)) / (20*21/2)</f>
        <v>6.6842571428571427</v>
      </c>
      <c r="J176" s="2">
        <f t="shared" si="18"/>
        <v>6.9050072675072887</v>
      </c>
      <c r="K176" s="2">
        <f t="shared" si="13"/>
        <v>7.0408148240685193</v>
      </c>
    </row>
    <row r="177" spans="1:11" ht="13.5" x14ac:dyDescent="0.25">
      <c r="A177" s="3">
        <f>TITRES_STAT!B180</f>
        <v>42261</v>
      </c>
      <c r="B177" s="5">
        <f>TITRES_STAT!D180</f>
        <v>6.46</v>
      </c>
      <c r="C177" s="2">
        <f t="shared" si="14"/>
        <v>3.0999999999999694E-2</v>
      </c>
      <c r="D177" s="2">
        <f t="shared" si="15"/>
        <v>6.5710000000000006</v>
      </c>
      <c r="E177" s="2">
        <f t="shared" si="16"/>
        <v>6.6630999999999982</v>
      </c>
      <c r="F177" s="2">
        <f t="shared" si="17"/>
        <v>6.929450000000001</v>
      </c>
      <c r="G177" s="2">
        <f t="shared" si="12"/>
        <v>7.2897800000000004</v>
      </c>
      <c r="H177" s="2"/>
      <c r="I177" s="2">
        <f t="array" ref="I177">SUMPRODUCT(B161:B180, (ROW(B161:B180)-ROW(B161)+1)) / (20*21/2)</f>
        <v>6.6283904761904759</v>
      </c>
      <c r="J177" s="2">
        <f t="shared" si="18"/>
        <v>6.8626256229827849</v>
      </c>
      <c r="K177" s="2">
        <f t="shared" si="13"/>
        <v>7.0180377721442637</v>
      </c>
    </row>
    <row r="178" spans="1:11" ht="13.5" x14ac:dyDescent="0.25">
      <c r="A178" s="3">
        <f>TITRES_STAT!B181</f>
        <v>42262</v>
      </c>
      <c r="B178" s="5">
        <f>TITRES_STAT!D181</f>
        <v>6.6479999999999997</v>
      </c>
      <c r="C178" s="2">
        <f t="shared" si="14"/>
        <v>0.18799999999999972</v>
      </c>
      <c r="D178" s="2">
        <f t="shared" si="15"/>
        <v>6.5426000000000002</v>
      </c>
      <c r="E178" s="2">
        <f t="shared" si="16"/>
        <v>6.6280000000000001</v>
      </c>
      <c r="F178" s="2">
        <f t="shared" si="17"/>
        <v>6.8957000000000006</v>
      </c>
      <c r="G178" s="2">
        <f t="shared" ref="G178:G241" si="19">AVERAGE(B129:B178)</f>
        <v>7.2758200000000013</v>
      </c>
      <c r="H178" s="2"/>
      <c r="I178" s="2">
        <f t="array" ref="I178">SUMPRODUCT(B162:B181, (ROW(B162:B181)-ROW(B162)+1)) / (20*21/2)</f>
        <v>6.5771095238095247</v>
      </c>
      <c r="J178" s="2">
        <f t="shared" si="18"/>
        <v>6.8421850874606154</v>
      </c>
      <c r="K178" s="2">
        <f t="shared" si="13"/>
        <v>7.0035264869621363</v>
      </c>
    </row>
    <row r="179" spans="1:11" ht="13.5" x14ac:dyDescent="0.25">
      <c r="A179" s="3">
        <f>TITRES_STAT!B182</f>
        <v>42263</v>
      </c>
      <c r="B179" s="5">
        <f>TITRES_STAT!D182</f>
        <v>6.2610000000000001</v>
      </c>
      <c r="C179" s="2">
        <f t="shared" si="14"/>
        <v>-0.38699999999999957</v>
      </c>
      <c r="D179" s="2">
        <f t="shared" si="15"/>
        <v>6.4756</v>
      </c>
      <c r="E179" s="2">
        <f t="shared" si="16"/>
        <v>6.5745999999999993</v>
      </c>
      <c r="F179" s="2">
        <f t="shared" si="17"/>
        <v>6.8426000000000018</v>
      </c>
      <c r="G179" s="2">
        <f t="shared" si="19"/>
        <v>7.2532600000000027</v>
      </c>
      <c r="H179" s="2"/>
      <c r="I179" s="2">
        <f t="array" ref="I179">SUMPRODUCT(B163:B182, (ROW(B163:B182)-ROW(B163)+1)) / (20*21/2)</f>
        <v>6.5249857142857151</v>
      </c>
      <c r="J179" s="2">
        <f t="shared" si="18"/>
        <v>6.7868341267500805</v>
      </c>
      <c r="K179" s="2">
        <f t="shared" ref="K179:K242" si="20">$K$4*B179+(1-$K$4)*K178</f>
        <v>6.9744078011989155</v>
      </c>
    </row>
    <row r="180" spans="1:11" ht="13.5" x14ac:dyDescent="0.25">
      <c r="A180" s="3">
        <f>TITRES_STAT!B183</f>
        <v>42264</v>
      </c>
      <c r="B180" s="5">
        <f>TITRES_STAT!D183</f>
        <v>6.2560000000000002</v>
      </c>
      <c r="C180" s="2">
        <f t="shared" si="14"/>
        <v>-4.9999999999998934E-3</v>
      </c>
      <c r="D180" s="2">
        <f t="shared" si="15"/>
        <v>6.4108000000000001</v>
      </c>
      <c r="E180" s="2">
        <f t="shared" si="16"/>
        <v>6.5406000000000004</v>
      </c>
      <c r="F180" s="2">
        <f t="shared" si="17"/>
        <v>6.7944500000000003</v>
      </c>
      <c r="G180" s="2">
        <f t="shared" si="19"/>
        <v>7.231460000000002</v>
      </c>
      <c r="H180" s="2"/>
      <c r="I180" s="2">
        <f t="array" ref="I180">SUMPRODUCT(B164:B183, (ROW(B164:B183)-ROW(B164)+1)) / (20*21/2)</f>
        <v>6.4777190476190469</v>
      </c>
      <c r="J180" s="2">
        <f t="shared" si="18"/>
        <v>6.7362784956310255</v>
      </c>
      <c r="K180" s="2">
        <f t="shared" si="20"/>
        <v>6.9462349462499384</v>
      </c>
    </row>
    <row r="181" spans="1:11" ht="13.5" x14ac:dyDescent="0.25">
      <c r="A181" s="3">
        <f>TITRES_STAT!B184</f>
        <v>42265</v>
      </c>
      <c r="B181" s="5">
        <f>TITRES_STAT!D184</f>
        <v>6.2560000000000002</v>
      </c>
      <c r="C181" s="2">
        <f t="shared" si="14"/>
        <v>0</v>
      </c>
      <c r="D181" s="2">
        <f t="shared" si="15"/>
        <v>6.3761999999999999</v>
      </c>
      <c r="E181" s="2">
        <f t="shared" si="16"/>
        <v>6.4872000000000014</v>
      </c>
      <c r="F181" s="2">
        <f t="shared" si="17"/>
        <v>6.7463000000000006</v>
      </c>
      <c r="G181" s="2">
        <f t="shared" si="19"/>
        <v>7.2085800000000013</v>
      </c>
      <c r="H181" s="2"/>
      <c r="I181" s="2">
        <f t="array" ref="I181">SUMPRODUCT(B165:B184, (ROW(B165:B184)-ROW(B165)+1)) / (20*21/2)</f>
        <v>6.4353095238095239</v>
      </c>
      <c r="J181" s="2">
        <f t="shared" si="18"/>
        <v>6.6905376865233093</v>
      </c>
      <c r="K181" s="2">
        <f t="shared" si="20"/>
        <v>6.9191669091420973</v>
      </c>
    </row>
    <row r="182" spans="1:11" ht="13.5" x14ac:dyDescent="0.25">
      <c r="A182" s="3">
        <f>TITRES_STAT!B185</f>
        <v>42268</v>
      </c>
      <c r="B182" s="5">
        <f>TITRES_STAT!D185</f>
        <v>6.1989999999999998</v>
      </c>
      <c r="C182" s="2">
        <f t="shared" si="14"/>
        <v>-5.7000000000000384E-2</v>
      </c>
      <c r="D182" s="2">
        <f t="shared" si="15"/>
        <v>6.3239999999999998</v>
      </c>
      <c r="E182" s="2">
        <f t="shared" si="16"/>
        <v>6.4475000000000007</v>
      </c>
      <c r="F182" s="2">
        <f t="shared" si="17"/>
        <v>6.6953000000000005</v>
      </c>
      <c r="G182" s="2">
        <f t="shared" si="19"/>
        <v>7.1827799999999993</v>
      </c>
      <c r="H182" s="2"/>
      <c r="I182" s="2">
        <f t="array" ref="I182">SUMPRODUCT(B166:B185, (ROW(B166:B185)-ROW(B166)+1)) / (20*21/2)</f>
        <v>6.3977571428571425</v>
      </c>
      <c r="J182" s="2">
        <f t="shared" si="18"/>
        <v>6.643724573521089</v>
      </c>
      <c r="K182" s="2">
        <f t="shared" si="20"/>
        <v>6.8909250695678974</v>
      </c>
    </row>
    <row r="183" spans="1:11" ht="13.5" x14ac:dyDescent="0.25">
      <c r="A183" s="3">
        <f>TITRES_STAT!B186</f>
        <v>42269</v>
      </c>
      <c r="B183" s="5">
        <f>TITRES_STAT!D186</f>
        <v>6.1989999999999998</v>
      </c>
      <c r="C183" s="2">
        <f t="shared" si="14"/>
        <v>0</v>
      </c>
      <c r="D183" s="2">
        <f t="shared" si="15"/>
        <v>6.2341999999999995</v>
      </c>
      <c r="E183" s="2">
        <f t="shared" si="16"/>
        <v>6.3883999999999999</v>
      </c>
      <c r="F183" s="2">
        <f t="shared" si="17"/>
        <v>6.6442999999999994</v>
      </c>
      <c r="G183" s="2">
        <f t="shared" si="19"/>
        <v>7.1519799999999982</v>
      </c>
      <c r="H183" s="2"/>
      <c r="I183" s="2">
        <f t="array" ref="I183">SUMPRODUCT(B167:B186, (ROW(B167:B186)-ROW(B167)+1)) / (20*21/2)</f>
        <v>6.3650619047619053</v>
      </c>
      <c r="J183" s="2">
        <f t="shared" si="18"/>
        <v>6.6013698522333666</v>
      </c>
      <c r="K183" s="2">
        <f t="shared" si="20"/>
        <v>6.8637907531142552</v>
      </c>
    </row>
    <row r="184" spans="1:11" ht="13.5" x14ac:dyDescent="0.25">
      <c r="A184" s="3">
        <f>TITRES_STAT!B187</f>
        <v>42270</v>
      </c>
      <c r="B184" s="5">
        <f>TITRES_STAT!D187</f>
        <v>6.1989999999999998</v>
      </c>
      <c r="C184" s="2">
        <f t="shared" si="14"/>
        <v>0</v>
      </c>
      <c r="D184" s="2">
        <f t="shared" si="15"/>
        <v>6.2217999999999991</v>
      </c>
      <c r="E184" s="2">
        <f t="shared" si="16"/>
        <v>6.3486999999999991</v>
      </c>
      <c r="F184" s="2">
        <f t="shared" si="17"/>
        <v>6.5932999999999993</v>
      </c>
      <c r="G184" s="2">
        <f t="shared" si="19"/>
        <v>7.1182599999999994</v>
      </c>
      <c r="H184" s="2"/>
      <c r="I184" s="2">
        <f t="array" ref="I184">SUMPRODUCT(B168:B187, (ROW(B168:B187)-ROW(B168)+1)) / (20*21/2)</f>
        <v>6.3212238095238087</v>
      </c>
      <c r="J184" s="2">
        <f t="shared" si="18"/>
        <v>6.5630489139254271</v>
      </c>
      <c r="K184" s="2">
        <f t="shared" si="20"/>
        <v>6.8377205275019319</v>
      </c>
    </row>
    <row r="185" spans="1:11" ht="13.5" x14ac:dyDescent="0.25">
      <c r="A185" s="3">
        <f>TITRES_STAT!B188</f>
        <v>42275</v>
      </c>
      <c r="B185" s="5">
        <f>TITRES_STAT!D188</f>
        <v>6.1989999999999998</v>
      </c>
      <c r="C185" s="2">
        <f t="shared" si="14"/>
        <v>0</v>
      </c>
      <c r="D185" s="2">
        <f t="shared" si="15"/>
        <v>6.2103999999999999</v>
      </c>
      <c r="E185" s="2">
        <f t="shared" si="16"/>
        <v>6.3105999999999991</v>
      </c>
      <c r="F185" s="2">
        <f t="shared" si="17"/>
        <v>6.5422999999999991</v>
      </c>
      <c r="G185" s="2">
        <f t="shared" si="19"/>
        <v>7.0844799999999983</v>
      </c>
      <c r="H185" s="2"/>
      <c r="I185" s="2">
        <f t="array" ref="I185">SUMPRODUCT(B169:B188, (ROW(B169:B188)-ROW(B169)+1)) / (20*21/2)</f>
        <v>6.2819428571428562</v>
      </c>
      <c r="J185" s="2">
        <f t="shared" si="18"/>
        <v>6.528377588789672</v>
      </c>
      <c r="K185" s="2">
        <f t="shared" si="20"/>
        <v>6.8126726636783275</v>
      </c>
    </row>
    <row r="186" spans="1:11" ht="13.5" x14ac:dyDescent="0.25">
      <c r="A186" s="3">
        <f>TITRES_STAT!B189</f>
        <v>42276</v>
      </c>
      <c r="B186" s="5">
        <f>TITRES_STAT!D189</f>
        <v>6.1989999999999998</v>
      </c>
      <c r="C186" s="2">
        <f t="shared" si="14"/>
        <v>0</v>
      </c>
      <c r="D186" s="2">
        <f t="shared" si="15"/>
        <v>6.1989999999999998</v>
      </c>
      <c r="E186" s="2">
        <f t="shared" si="16"/>
        <v>6.2875999999999994</v>
      </c>
      <c r="F186" s="2">
        <f t="shared" si="17"/>
        <v>6.5023</v>
      </c>
      <c r="G186" s="2">
        <f t="shared" si="19"/>
        <v>7.0529800000000016</v>
      </c>
      <c r="H186" s="2"/>
      <c r="I186" s="2">
        <f t="array" ref="I186">SUMPRODUCT(B170:B189, (ROW(B170:B189)-ROW(B170)+1)) / (20*21/2)</f>
        <v>6.2472190476190477</v>
      </c>
      <c r="J186" s="2">
        <f t="shared" si="18"/>
        <v>6.4970082946192269</v>
      </c>
      <c r="K186" s="2">
        <f t="shared" si="20"/>
        <v>6.7886070690242759</v>
      </c>
    </row>
    <row r="187" spans="1:11" ht="13.5" x14ac:dyDescent="0.25">
      <c r="A187" s="3">
        <f>TITRES_STAT!B190</f>
        <v>42277</v>
      </c>
      <c r="B187" s="5">
        <f>TITRES_STAT!D190</f>
        <v>6.0419999999999998</v>
      </c>
      <c r="C187" s="2">
        <f t="shared" si="14"/>
        <v>-0.15700000000000003</v>
      </c>
      <c r="D187" s="2">
        <f t="shared" si="15"/>
        <v>6.1676000000000002</v>
      </c>
      <c r="E187" s="2">
        <f t="shared" si="16"/>
        <v>6.2457999999999991</v>
      </c>
      <c r="F187" s="2">
        <f t="shared" si="17"/>
        <v>6.4544499999999987</v>
      </c>
      <c r="G187" s="2">
        <f t="shared" si="19"/>
        <v>7.0186999999999991</v>
      </c>
      <c r="H187" s="2"/>
      <c r="I187" s="2">
        <f t="array" ref="I187">SUMPRODUCT(B171:B190, (ROW(B171:B190)-ROW(B171)+1)) / (20*21/2)</f>
        <v>6.2160809523809526</v>
      </c>
      <c r="J187" s="2">
        <f t="shared" si="18"/>
        <v>6.4536741713221577</v>
      </c>
      <c r="K187" s="2">
        <f t="shared" si="20"/>
        <v>6.7593283604350889</v>
      </c>
    </row>
    <row r="188" spans="1:11" ht="13.5" x14ac:dyDescent="0.25">
      <c r="A188" s="3">
        <f>TITRES_STAT!B191</f>
        <v>42278</v>
      </c>
      <c r="B188" s="5">
        <f>TITRES_STAT!D191</f>
        <v>6.0419999999999998</v>
      </c>
      <c r="C188" s="2">
        <f t="shared" si="14"/>
        <v>0</v>
      </c>
      <c r="D188" s="2">
        <f t="shared" si="15"/>
        <v>6.1362000000000005</v>
      </c>
      <c r="E188" s="2">
        <f t="shared" si="16"/>
        <v>6.1852</v>
      </c>
      <c r="F188" s="2">
        <f t="shared" si="17"/>
        <v>6.4065999999999992</v>
      </c>
      <c r="G188" s="2">
        <f t="shared" si="19"/>
        <v>6.9876199999999979</v>
      </c>
      <c r="H188" s="2"/>
      <c r="I188" s="2">
        <f t="array" ref="I188">SUMPRODUCT(B172:B191, (ROW(B172:B191)-ROW(B172)+1)) / (20*21/2)</f>
        <v>6.1875809523809524</v>
      </c>
      <c r="J188" s="2">
        <f t="shared" si="18"/>
        <v>6.4144671073867148</v>
      </c>
      <c r="K188" s="2">
        <f t="shared" si="20"/>
        <v>6.7311978364964578</v>
      </c>
    </row>
    <row r="189" spans="1:11" ht="13.5" x14ac:dyDescent="0.25">
      <c r="A189" s="3">
        <f>TITRES_STAT!B192</f>
        <v>42279</v>
      </c>
      <c r="B189" s="5">
        <f>TITRES_STAT!D192</f>
        <v>6.0419999999999998</v>
      </c>
      <c r="C189" s="2">
        <f t="shared" si="14"/>
        <v>0</v>
      </c>
      <c r="D189" s="2">
        <f t="shared" si="15"/>
        <v>6.1048</v>
      </c>
      <c r="E189" s="2">
        <f t="shared" si="16"/>
        <v>6.1632999999999996</v>
      </c>
      <c r="F189" s="2">
        <f t="shared" si="17"/>
        <v>6.3689499999999999</v>
      </c>
      <c r="G189" s="2">
        <f t="shared" si="19"/>
        <v>6.9529799999999975</v>
      </c>
      <c r="H189" s="2"/>
      <c r="I189" s="2">
        <f t="array" ref="I189">SUMPRODUCT(B173:B192, (ROW(B173:B192)-ROW(B173)+1)) / (20*21/2)</f>
        <v>6.1631190476190492</v>
      </c>
      <c r="J189" s="2">
        <f t="shared" si="18"/>
        <v>6.3789940495403616</v>
      </c>
      <c r="K189" s="2">
        <f t="shared" si="20"/>
        <v>6.7041704703593421</v>
      </c>
    </row>
    <row r="190" spans="1:11" ht="13.5" x14ac:dyDescent="0.25">
      <c r="A190" s="3">
        <f>TITRES_STAT!B193</f>
        <v>42282</v>
      </c>
      <c r="B190" s="5">
        <f>TITRES_STAT!D193</f>
        <v>6.0419999999999998</v>
      </c>
      <c r="C190" s="2">
        <f t="shared" si="14"/>
        <v>0</v>
      </c>
      <c r="D190" s="2">
        <f t="shared" si="15"/>
        <v>6.0734000000000012</v>
      </c>
      <c r="E190" s="2">
        <f t="shared" si="16"/>
        <v>6.1419000000000006</v>
      </c>
      <c r="F190" s="2">
        <f t="shared" si="17"/>
        <v>6.3412500000000005</v>
      </c>
      <c r="G190" s="2">
        <f t="shared" si="19"/>
        <v>6.919039999999999</v>
      </c>
      <c r="H190" s="2"/>
      <c r="I190" s="2">
        <f t="array" ref="I190">SUMPRODUCT(B174:B193, (ROW(B174:B193)-ROW(B174)+1)) / (20*21/2)</f>
        <v>6.1407952380952384</v>
      </c>
      <c r="J190" s="2">
        <f t="shared" si="18"/>
        <v>6.3468993781555652</v>
      </c>
      <c r="K190" s="2">
        <f t="shared" si="20"/>
        <v>6.6782030009334861</v>
      </c>
    </row>
    <row r="191" spans="1:11" ht="13.5" x14ac:dyDescent="0.25">
      <c r="A191" s="3">
        <f>TITRES_STAT!B194</f>
        <v>42283</v>
      </c>
      <c r="B191" s="5">
        <f>TITRES_STAT!D194</f>
        <v>6.0419999999999998</v>
      </c>
      <c r="C191" s="2">
        <f t="shared" si="14"/>
        <v>0</v>
      </c>
      <c r="D191" s="2">
        <f t="shared" si="15"/>
        <v>6.0419999999999998</v>
      </c>
      <c r="E191" s="2">
        <f t="shared" si="16"/>
        <v>6.1205000000000007</v>
      </c>
      <c r="F191" s="2">
        <f t="shared" si="17"/>
        <v>6.3038500000000006</v>
      </c>
      <c r="G191" s="2">
        <f t="shared" si="19"/>
        <v>6.8865399999999974</v>
      </c>
      <c r="H191" s="2"/>
      <c r="I191" s="2">
        <f t="array" ref="I191">SUMPRODUCT(B175:B194, (ROW(B175:B194)-ROW(B175)+1)) / (20*21/2)</f>
        <v>6.1220333333333334</v>
      </c>
      <c r="J191" s="2">
        <f t="shared" si="18"/>
        <v>6.3178613421407492</v>
      </c>
      <c r="K191" s="2">
        <f t="shared" si="20"/>
        <v>6.6532538636419769</v>
      </c>
    </row>
    <row r="192" spans="1:11" ht="13.5" x14ac:dyDescent="0.25">
      <c r="A192" s="3">
        <f>TITRES_STAT!B195</f>
        <v>42284</v>
      </c>
      <c r="B192" s="5">
        <f>TITRES_STAT!D195</f>
        <v>6.0469999999999997</v>
      </c>
      <c r="C192" s="2">
        <f t="shared" si="14"/>
        <v>4.9999999999998934E-3</v>
      </c>
      <c r="D192" s="2">
        <f t="shared" si="15"/>
        <v>6.0430000000000001</v>
      </c>
      <c r="E192" s="2">
        <f t="shared" si="16"/>
        <v>6.1053000000000006</v>
      </c>
      <c r="F192" s="2">
        <f t="shared" si="17"/>
        <v>6.2764000000000006</v>
      </c>
      <c r="G192" s="2">
        <f t="shared" si="19"/>
        <v>6.8561999999999985</v>
      </c>
      <c r="H192" s="2"/>
      <c r="I192" s="2">
        <f t="array" ref="I192">SUMPRODUCT(B176:B195, (ROW(B176:B195)-ROW(B176)+1)) / (20*21/2)</f>
        <v>6.1059095238095233</v>
      </c>
      <c r="J192" s="2">
        <f t="shared" si="18"/>
        <v>6.29206502384163</v>
      </c>
      <c r="K192" s="2">
        <f t="shared" si="20"/>
        <v>6.6294792023226838</v>
      </c>
    </row>
    <row r="193" spans="1:11" ht="13.5" x14ac:dyDescent="0.25">
      <c r="A193" s="3">
        <f>TITRES_STAT!B196</f>
        <v>42285</v>
      </c>
      <c r="B193" s="5">
        <f>TITRES_STAT!D196</f>
        <v>6.0419999999999998</v>
      </c>
      <c r="C193" s="2">
        <f t="shared" si="14"/>
        <v>-4.9999999999998934E-3</v>
      </c>
      <c r="D193" s="2">
        <f t="shared" si="15"/>
        <v>6.0429999999999993</v>
      </c>
      <c r="E193" s="2">
        <f t="shared" si="16"/>
        <v>6.0896000000000008</v>
      </c>
      <c r="F193" s="2">
        <f t="shared" si="17"/>
        <v>6.2389999999999999</v>
      </c>
      <c r="G193" s="2">
        <f t="shared" si="19"/>
        <v>6.8257599999999989</v>
      </c>
      <c r="H193" s="2"/>
      <c r="I193" s="2">
        <f t="array" ref="I193">SUMPRODUCT(B177:B196, (ROW(B177:B196)-ROW(B177)+1)) / (20*21/2)</f>
        <v>6.0923476190476196</v>
      </c>
      <c r="J193" s="2">
        <f t="shared" si="18"/>
        <v>6.2682493072852843</v>
      </c>
      <c r="K193" s="2">
        <f t="shared" si="20"/>
        <v>6.6064408022315986</v>
      </c>
    </row>
    <row r="194" spans="1:11" ht="13.5" x14ac:dyDescent="0.25">
      <c r="A194" s="3">
        <f>TITRES_STAT!B197</f>
        <v>42286</v>
      </c>
      <c r="B194" s="5">
        <f>TITRES_STAT!D197</f>
        <v>6.0419999999999998</v>
      </c>
      <c r="C194" s="2">
        <f t="shared" si="14"/>
        <v>0</v>
      </c>
      <c r="D194" s="2">
        <f t="shared" si="15"/>
        <v>6.043000000000001</v>
      </c>
      <c r="E194" s="2">
        <f t="shared" si="16"/>
        <v>6.0739000000000001</v>
      </c>
      <c r="F194" s="2">
        <f t="shared" si="17"/>
        <v>6.2112999999999996</v>
      </c>
      <c r="G194" s="2">
        <f t="shared" si="19"/>
        <v>6.7954199999999965</v>
      </c>
      <c r="H194" s="2"/>
      <c r="I194" s="2">
        <f t="array" ref="I194">SUMPRODUCT(B178:B197, (ROW(B178:B197)-ROW(B178)+1)) / (20*21/2)</f>
        <v>6.0706285714285722</v>
      </c>
      <c r="J194" s="2">
        <f t="shared" si="18"/>
        <v>6.2467017542104957</v>
      </c>
      <c r="K194" s="2">
        <f t="shared" si="20"/>
        <v>6.5843058688107519</v>
      </c>
    </row>
    <row r="195" spans="1:11" ht="13.5" x14ac:dyDescent="0.25">
      <c r="A195" s="3">
        <f>TITRES_STAT!B198</f>
        <v>42289</v>
      </c>
      <c r="B195" s="5">
        <f>TITRES_STAT!D198</f>
        <v>6.0419999999999998</v>
      </c>
      <c r="C195" s="2">
        <f t="shared" si="14"/>
        <v>0</v>
      </c>
      <c r="D195" s="2">
        <f t="shared" si="15"/>
        <v>6.043000000000001</v>
      </c>
      <c r="E195" s="2">
        <f t="shared" si="16"/>
        <v>6.0582000000000011</v>
      </c>
      <c r="F195" s="2">
        <f t="shared" si="17"/>
        <v>6.1844000000000001</v>
      </c>
      <c r="G195" s="2">
        <f t="shared" si="19"/>
        <v>6.7695799999999959</v>
      </c>
      <c r="H195" s="2"/>
      <c r="I195" s="2">
        <f t="array" ref="I195">SUMPRODUCT(B179:B198, (ROW(B179:B198)-ROW(B179)+1)) / (20*21/2)</f>
        <v>6.0449238095238105</v>
      </c>
      <c r="J195" s="2">
        <f t="shared" si="18"/>
        <v>6.2272063490475915</v>
      </c>
      <c r="K195" s="2">
        <f t="shared" si="20"/>
        <v>6.5630389719946445</v>
      </c>
    </row>
    <row r="196" spans="1:11" ht="13.5" x14ac:dyDescent="0.25">
      <c r="A196" s="3">
        <f>TITRES_STAT!B199</f>
        <v>42290</v>
      </c>
      <c r="B196" s="5">
        <f>TITRES_STAT!D199</f>
        <v>6.0419999999999998</v>
      </c>
      <c r="C196" s="2">
        <f t="shared" ref="C196:C259" si="21">B196-B195</f>
        <v>0</v>
      </c>
      <c r="D196" s="2">
        <f t="shared" si="15"/>
        <v>6.043000000000001</v>
      </c>
      <c r="E196" s="2">
        <f t="shared" si="16"/>
        <v>6.0425000000000004</v>
      </c>
      <c r="F196" s="2">
        <f t="shared" si="17"/>
        <v>6.1650499999999999</v>
      </c>
      <c r="G196" s="2">
        <f t="shared" si="19"/>
        <v>6.743959999999996</v>
      </c>
      <c r="H196" s="2"/>
      <c r="I196" s="2">
        <f t="array" ref="I196">SUMPRODUCT(B180:B199, (ROW(B180:B199)-ROW(B180)+1)) / (20*21/2)</f>
        <v>6.0229285714285714</v>
      </c>
      <c r="J196" s="2">
        <f t="shared" si="18"/>
        <v>6.2095676491382976</v>
      </c>
      <c r="K196" s="2">
        <f t="shared" si="20"/>
        <v>6.5426060711321092</v>
      </c>
    </row>
    <row r="197" spans="1:11" ht="13.5" x14ac:dyDescent="0.25">
      <c r="A197" s="3">
        <f>TITRES_STAT!B200</f>
        <v>42293</v>
      </c>
      <c r="B197" s="5">
        <f>TITRES_STAT!D200</f>
        <v>5.9370000000000003</v>
      </c>
      <c r="C197" s="2">
        <f t="shared" si="21"/>
        <v>-0.10499999999999954</v>
      </c>
      <c r="D197" s="2">
        <f t="shared" si="15"/>
        <v>6.0209999999999999</v>
      </c>
      <c r="E197" s="2">
        <f t="shared" si="16"/>
        <v>6.032</v>
      </c>
      <c r="F197" s="2">
        <f t="shared" si="17"/>
        <v>6.1388999999999996</v>
      </c>
      <c r="G197" s="2">
        <f t="shared" si="19"/>
        <v>6.7162399999999955</v>
      </c>
      <c r="H197" s="2"/>
      <c r="I197" s="2">
        <f t="array" ref="I197">SUMPRODUCT(B181:B200, (ROW(B181:B200)-ROW(B181)+1)) / (20*21/2)</f>
        <v>6.0027999999999988</v>
      </c>
      <c r="J197" s="2">
        <f t="shared" si="18"/>
        <v>6.1836088254108414</v>
      </c>
      <c r="K197" s="2">
        <f t="shared" si="20"/>
        <v>6.5188568134406539</v>
      </c>
    </row>
    <row r="198" spans="1:11" ht="13.5" x14ac:dyDescent="0.25">
      <c r="A198" s="3">
        <f>TITRES_STAT!B201</f>
        <v>42296</v>
      </c>
      <c r="B198" s="5">
        <f>TITRES_STAT!D201</f>
        <v>5.8689999999999998</v>
      </c>
      <c r="C198" s="2">
        <f t="shared" si="21"/>
        <v>-6.8000000000000504E-2</v>
      </c>
      <c r="D198" s="2">
        <f t="shared" ref="D198:D261" si="22">AVERAGE(B194:B198)</f>
        <v>5.9863999999999997</v>
      </c>
      <c r="E198" s="2">
        <f t="shared" si="16"/>
        <v>6.0146999999999995</v>
      </c>
      <c r="F198" s="2">
        <f t="shared" si="17"/>
        <v>6.0999499999999998</v>
      </c>
      <c r="G198" s="2">
        <f t="shared" si="19"/>
        <v>6.6819199999999954</v>
      </c>
      <c r="H198" s="2"/>
      <c r="I198" s="2">
        <f t="array" ref="I198">SUMPRODUCT(B182:B201, (ROW(B182:B201)-ROW(B182)+1)) / (20*21/2)</f>
        <v>5.9905142857142861</v>
      </c>
      <c r="J198" s="2">
        <f t="shared" si="18"/>
        <v>6.153646080133619</v>
      </c>
      <c r="K198" s="2">
        <f t="shared" si="20"/>
        <v>6.4933722325214127</v>
      </c>
    </row>
    <row r="199" spans="1:11" ht="13.5" x14ac:dyDescent="0.25">
      <c r="A199" s="3">
        <f>TITRES_STAT!B202</f>
        <v>42297</v>
      </c>
      <c r="B199" s="5">
        <f>TITRES_STAT!D202</f>
        <v>5.8689999999999998</v>
      </c>
      <c r="C199" s="2">
        <f t="shared" si="21"/>
        <v>0</v>
      </c>
      <c r="D199" s="2">
        <f t="shared" si="22"/>
        <v>5.9518000000000004</v>
      </c>
      <c r="E199" s="2">
        <f t="shared" si="16"/>
        <v>5.9974000000000007</v>
      </c>
      <c r="F199" s="2">
        <f t="shared" si="17"/>
        <v>6.0803500000000001</v>
      </c>
      <c r="G199" s="2">
        <f t="shared" si="19"/>
        <v>6.6486599999999978</v>
      </c>
      <c r="H199" s="2"/>
      <c r="I199" s="2">
        <f t="array" ref="I199">SUMPRODUCT(B183:B202, (ROW(B183:B202)-ROW(B183)+1)) / (20*21/2)</f>
        <v>5.9728190476190486</v>
      </c>
      <c r="J199" s="2">
        <f t="shared" si="18"/>
        <v>6.1265369296447023</v>
      </c>
      <c r="K199" s="2">
        <f t="shared" si="20"/>
        <v>6.4688870469323376</v>
      </c>
    </row>
    <row r="200" spans="1:11" ht="13.5" x14ac:dyDescent="0.25">
      <c r="A200" s="3">
        <f>TITRES_STAT!B203</f>
        <v>42298</v>
      </c>
      <c r="B200" s="5">
        <f>TITRES_STAT!D203</f>
        <v>5.8689999999999998</v>
      </c>
      <c r="C200" s="2">
        <f t="shared" si="21"/>
        <v>0</v>
      </c>
      <c r="D200" s="2">
        <f t="shared" si="22"/>
        <v>5.9171999999999993</v>
      </c>
      <c r="E200" s="2">
        <f t="shared" si="16"/>
        <v>5.9801000000000002</v>
      </c>
      <c r="F200" s="2">
        <f t="shared" si="17"/>
        <v>6.0609999999999999</v>
      </c>
      <c r="G200" s="2">
        <f t="shared" si="19"/>
        <v>6.6197799999999987</v>
      </c>
      <c r="H200" s="2"/>
      <c r="I200" s="2">
        <f t="array" ref="I200">SUMPRODUCT(B184:B203, (ROW(B184:B203)-ROW(B184)+1)) / (20*21/2)</f>
        <v>5.9467428571428558</v>
      </c>
      <c r="J200" s="2">
        <f t="shared" si="18"/>
        <v>6.102009603011874</v>
      </c>
      <c r="K200" s="2">
        <f t="shared" si="20"/>
        <v>6.4453620646996965</v>
      </c>
    </row>
    <row r="201" spans="1:11" ht="13.5" x14ac:dyDescent="0.25">
      <c r="A201" s="3">
        <f>TITRES_STAT!B204</f>
        <v>42299</v>
      </c>
      <c r="B201" s="5">
        <f>TITRES_STAT!D204</f>
        <v>5.9320000000000004</v>
      </c>
      <c r="C201" s="2">
        <f t="shared" si="21"/>
        <v>6.3000000000000611E-2</v>
      </c>
      <c r="D201" s="2">
        <f t="shared" si="22"/>
        <v>5.8952</v>
      </c>
      <c r="E201" s="2">
        <f t="shared" si="16"/>
        <v>5.9691000000000001</v>
      </c>
      <c r="F201" s="2">
        <f t="shared" si="17"/>
        <v>6.0448000000000004</v>
      </c>
      <c r="G201" s="2">
        <f t="shared" si="19"/>
        <v>6.5921599999999989</v>
      </c>
      <c r="H201" s="2">
        <f>AVERAGE(B2:B201)</f>
        <v>5.8172099999999975</v>
      </c>
      <c r="I201" s="2">
        <f t="array" ref="I201">SUMPRODUCT(B185:B204, (ROW(B185:B204)-ROW(B185)+1)) / (20*21/2)</f>
        <v>5.9227857142857134</v>
      </c>
      <c r="J201" s="2">
        <f t="shared" si="18"/>
        <v>6.0858182122488378</v>
      </c>
      <c r="K201" s="2">
        <f t="shared" si="20"/>
        <v>6.4252302190251989</v>
      </c>
    </row>
    <row r="202" spans="1:11" ht="13.5" x14ac:dyDescent="0.25">
      <c r="A202" s="3">
        <f>TITRES_STAT!B205</f>
        <v>42300</v>
      </c>
      <c r="B202" s="5">
        <f>TITRES_STAT!D205</f>
        <v>5.859</v>
      </c>
      <c r="C202" s="2">
        <f t="shared" si="21"/>
        <v>-7.3000000000000398E-2</v>
      </c>
      <c r="D202" s="2">
        <f t="shared" si="22"/>
        <v>5.8796000000000008</v>
      </c>
      <c r="E202" s="2">
        <f t="shared" si="16"/>
        <v>5.9503000000000004</v>
      </c>
      <c r="F202" s="2">
        <f t="shared" si="17"/>
        <v>6.0278</v>
      </c>
      <c r="G202" s="2">
        <f t="shared" si="19"/>
        <v>6.5587999999999997</v>
      </c>
      <c r="H202" s="2">
        <f t="shared" ref="H202:H265" si="23">AVERAGE(B3:B202)</f>
        <v>5.8282299999999978</v>
      </c>
      <c r="I202" s="2">
        <f t="array" ref="I202">SUMPRODUCT(B186:B205, (ROW(B186:B205)-ROW(B186)+1)) / (20*21/2)</f>
        <v>5.9109476190476187</v>
      </c>
      <c r="J202" s="2">
        <f t="shared" si="18"/>
        <v>6.064216477748948</v>
      </c>
      <c r="K202" s="2">
        <f t="shared" si="20"/>
        <v>6.4030251123967599</v>
      </c>
    </row>
    <row r="203" spans="1:11" ht="13.5" x14ac:dyDescent="0.25">
      <c r="A203" s="3">
        <f>TITRES_STAT!B206</f>
        <v>42303</v>
      </c>
      <c r="B203" s="5">
        <f>TITRES_STAT!D206</f>
        <v>5.7539999999999996</v>
      </c>
      <c r="C203" s="2">
        <f t="shared" si="21"/>
        <v>-0.10500000000000043</v>
      </c>
      <c r="D203" s="2">
        <f t="shared" si="22"/>
        <v>5.8566000000000003</v>
      </c>
      <c r="E203" s="2">
        <f t="shared" si="16"/>
        <v>5.9215</v>
      </c>
      <c r="F203" s="2">
        <f t="shared" si="17"/>
        <v>6.0055500000000004</v>
      </c>
      <c r="G203" s="2">
        <f t="shared" si="19"/>
        <v>6.5234400000000017</v>
      </c>
      <c r="H203" s="2">
        <f t="shared" si="23"/>
        <v>5.8379549999999965</v>
      </c>
      <c r="I203" s="2">
        <f t="array" ref="I203">SUMPRODUCT(B187:B206, (ROW(B187:B206)-ROW(B187)+1)) / (20*21/2)</f>
        <v>5.9016809523809526</v>
      </c>
      <c r="J203" s="2">
        <f t="shared" si="18"/>
        <v>6.034672051296667</v>
      </c>
      <c r="K203" s="2">
        <f t="shared" si="20"/>
        <v>6.3775731472047301</v>
      </c>
    </row>
    <row r="204" spans="1:11" ht="13.5" x14ac:dyDescent="0.25">
      <c r="A204" s="3">
        <f>TITRES_STAT!B207</f>
        <v>42304</v>
      </c>
      <c r="B204" s="5">
        <f>TITRES_STAT!D207</f>
        <v>5.7539999999999996</v>
      </c>
      <c r="C204" s="2">
        <f t="shared" si="21"/>
        <v>0</v>
      </c>
      <c r="D204" s="2">
        <f t="shared" si="22"/>
        <v>5.8335999999999997</v>
      </c>
      <c r="E204" s="2">
        <f t="shared" ref="E204:E267" si="24">AVERAGE(B195:B204)</f>
        <v>5.8926999999999996</v>
      </c>
      <c r="F204" s="2">
        <f t="shared" si="17"/>
        <v>5.9833000000000007</v>
      </c>
      <c r="G204" s="2">
        <f t="shared" si="19"/>
        <v>6.4879800000000012</v>
      </c>
      <c r="H204" s="2">
        <f t="shared" si="23"/>
        <v>5.8465249999999962</v>
      </c>
      <c r="I204" s="2">
        <f t="array" ref="I204">SUMPRODUCT(B188:B207, (ROW(B188:B207)-ROW(B188)+1)) / (20*21/2)</f>
        <v>5.8999857142857151</v>
      </c>
      <c r="J204" s="2">
        <f t="shared" si="18"/>
        <v>6.0079413797446035</v>
      </c>
      <c r="K204" s="2">
        <f t="shared" si="20"/>
        <v>6.3531192982947413</v>
      </c>
    </row>
    <row r="205" spans="1:11" ht="13.5" x14ac:dyDescent="0.25">
      <c r="A205" s="3">
        <f>TITRES_STAT!B208</f>
        <v>42305</v>
      </c>
      <c r="B205" s="5">
        <f>TITRES_STAT!D208</f>
        <v>5.859</v>
      </c>
      <c r="C205" s="2">
        <f t="shared" si="21"/>
        <v>0.10500000000000043</v>
      </c>
      <c r="D205" s="2">
        <f t="shared" si="22"/>
        <v>5.8315999999999999</v>
      </c>
      <c r="E205" s="2">
        <f t="shared" si="24"/>
        <v>5.8743999999999996</v>
      </c>
      <c r="F205" s="2">
        <f t="shared" si="17"/>
        <v>5.9663000000000004</v>
      </c>
      <c r="G205" s="2">
        <f t="shared" si="19"/>
        <v>6.4555600000000029</v>
      </c>
      <c r="H205" s="2">
        <f t="shared" si="23"/>
        <v>5.8547799999999945</v>
      </c>
      <c r="I205" s="2">
        <f t="array" ref="I205">SUMPRODUCT(B189:B208, (ROW(B189:B208)-ROW(B189)+1)) / (20*21/2)</f>
        <v>5.8932904761904759</v>
      </c>
      <c r="J205" s="2">
        <f t="shared" si="18"/>
        <v>5.9937564864355934</v>
      </c>
      <c r="K205" s="2">
        <f t="shared" si="20"/>
        <v>6.3337420709106338</v>
      </c>
    </row>
    <row r="206" spans="1:11" ht="13.5" x14ac:dyDescent="0.25">
      <c r="A206" s="3">
        <f>TITRES_STAT!B209</f>
        <v>42306</v>
      </c>
      <c r="B206" s="5">
        <f>TITRES_STAT!D209</f>
        <v>5.8689999999999998</v>
      </c>
      <c r="C206" s="2">
        <f t="shared" si="21"/>
        <v>9.9999999999997868E-3</v>
      </c>
      <c r="D206" s="2">
        <f t="shared" si="22"/>
        <v>5.819</v>
      </c>
      <c r="E206" s="2">
        <f t="shared" si="24"/>
        <v>5.8571</v>
      </c>
      <c r="F206" s="2">
        <f t="shared" si="17"/>
        <v>5.9498000000000006</v>
      </c>
      <c r="G206" s="2">
        <f t="shared" si="19"/>
        <v>6.4264800000000033</v>
      </c>
      <c r="H206" s="2">
        <f t="shared" si="23"/>
        <v>5.8631199999999941</v>
      </c>
      <c r="I206" s="2">
        <f t="array" ref="I206">SUMPRODUCT(B190:B209, (ROW(B190:B209)-ROW(B190)+1)) / (20*21/2)</f>
        <v>5.8873952380952383</v>
      </c>
      <c r="J206" s="2">
        <f t="shared" si="18"/>
        <v>5.9818749162988709</v>
      </c>
      <c r="K206" s="2">
        <f t="shared" si="20"/>
        <v>6.3155168916592359</v>
      </c>
    </row>
    <row r="207" spans="1:11" ht="13.5" x14ac:dyDescent="0.25">
      <c r="A207" s="3">
        <f>TITRES_STAT!B210</f>
        <v>42307</v>
      </c>
      <c r="B207" s="5">
        <f>TITRES_STAT!D210</f>
        <v>5.9320000000000004</v>
      </c>
      <c r="C207" s="2">
        <f t="shared" si="21"/>
        <v>6.3000000000000611E-2</v>
      </c>
      <c r="D207" s="2">
        <f t="shared" si="22"/>
        <v>5.8335999999999997</v>
      </c>
      <c r="E207" s="2">
        <f t="shared" si="24"/>
        <v>5.8566000000000003</v>
      </c>
      <c r="F207" s="2">
        <f t="shared" si="17"/>
        <v>5.9443000000000001</v>
      </c>
      <c r="G207" s="2">
        <f t="shared" si="19"/>
        <v>6.398660000000004</v>
      </c>
      <c r="H207" s="2">
        <f t="shared" si="23"/>
        <v>5.8722749999999939</v>
      </c>
      <c r="I207" s="2">
        <f t="array" ref="I207">SUMPRODUCT(B191:B210, (ROW(B191:B210)-ROW(B191)+1)) / (20*21/2)</f>
        <v>5.8802999999999992</v>
      </c>
      <c r="J207" s="2">
        <f t="shared" si="18"/>
        <v>5.9771249242704068</v>
      </c>
      <c r="K207" s="2">
        <f t="shared" si="20"/>
        <v>6.3004770135549526</v>
      </c>
    </row>
    <row r="208" spans="1:11" ht="13.5" x14ac:dyDescent="0.25">
      <c r="A208" s="3">
        <f>TITRES_STAT!B211</f>
        <v>42310</v>
      </c>
      <c r="B208" s="5">
        <f>TITRES_STAT!D211</f>
        <v>5.8739999999999997</v>
      </c>
      <c r="C208" s="2">
        <f t="shared" si="21"/>
        <v>-5.8000000000000718E-2</v>
      </c>
      <c r="D208" s="2">
        <f t="shared" si="22"/>
        <v>5.8575999999999997</v>
      </c>
      <c r="E208" s="2">
        <f t="shared" si="24"/>
        <v>5.8571000000000009</v>
      </c>
      <c r="F208" s="2">
        <f t="shared" si="17"/>
        <v>5.9358999999999993</v>
      </c>
      <c r="G208" s="2">
        <f t="shared" si="19"/>
        <v>6.3696800000000051</v>
      </c>
      <c r="H208" s="2">
        <f t="shared" si="23"/>
        <v>5.8802999999999939</v>
      </c>
      <c r="I208" s="2">
        <f t="array" ref="I208">SUMPRODUCT(B192:B211, (ROW(B192:B211)-ROW(B192)+1)) / (20*21/2)</f>
        <v>5.8642000000000003</v>
      </c>
      <c r="J208" s="2">
        <f t="shared" si="18"/>
        <v>5.9673035029113208</v>
      </c>
      <c r="K208" s="2">
        <f t="shared" si="20"/>
        <v>6.2837524247880925</v>
      </c>
    </row>
    <row r="209" spans="1:11" ht="13.5" x14ac:dyDescent="0.25">
      <c r="A209" s="3">
        <f>TITRES_STAT!B212</f>
        <v>42311</v>
      </c>
      <c r="B209" s="5">
        <f>TITRES_STAT!D212</f>
        <v>5.8739999999999997</v>
      </c>
      <c r="C209" s="2">
        <f t="shared" si="21"/>
        <v>0</v>
      </c>
      <c r="D209" s="2">
        <f t="shared" si="22"/>
        <v>5.8815999999999997</v>
      </c>
      <c r="E209" s="2">
        <f t="shared" si="24"/>
        <v>5.8576000000000006</v>
      </c>
      <c r="F209" s="2">
        <f t="shared" si="17"/>
        <v>5.9275000000000002</v>
      </c>
      <c r="G209" s="2">
        <f t="shared" si="19"/>
        <v>6.3407000000000036</v>
      </c>
      <c r="H209" s="2">
        <f t="shared" si="23"/>
        <v>5.8883249999999929</v>
      </c>
      <c r="I209" s="2">
        <f t="array" ref="I209">SUMPRODUCT(B193:B212, (ROW(B193:B212)-ROW(B193)+1)) / (20*21/2)</f>
        <v>5.8334952380952387</v>
      </c>
      <c r="J209" s="2">
        <f t="shared" si="18"/>
        <v>5.9584174550150051</v>
      </c>
      <c r="K209" s="2">
        <f t="shared" si="20"/>
        <v>6.2676837022473837</v>
      </c>
    </row>
    <row r="210" spans="1:11" ht="13.5" x14ac:dyDescent="0.25">
      <c r="A210" s="3">
        <f>TITRES_STAT!B213</f>
        <v>42312</v>
      </c>
      <c r="B210" s="5">
        <f>TITRES_STAT!D213</f>
        <v>5.8529999999999998</v>
      </c>
      <c r="C210" s="2">
        <f t="shared" si="21"/>
        <v>-2.0999999999999908E-2</v>
      </c>
      <c r="D210" s="2">
        <f t="shared" si="22"/>
        <v>5.8803999999999998</v>
      </c>
      <c r="E210" s="2">
        <f t="shared" si="24"/>
        <v>5.8560000000000008</v>
      </c>
      <c r="F210" s="2">
        <f t="shared" si="17"/>
        <v>5.9180499999999991</v>
      </c>
      <c r="G210" s="2">
        <f t="shared" si="19"/>
        <v>6.3133800000000031</v>
      </c>
      <c r="H210" s="2">
        <f t="shared" si="23"/>
        <v>5.8968699999999936</v>
      </c>
      <c r="I210" s="2">
        <f t="array" ref="I210">SUMPRODUCT(B194:B213, (ROW(B194:B213)-ROW(B194)+1)) / (20*21/2)</f>
        <v>5.8199619047619047</v>
      </c>
      <c r="J210" s="2">
        <f t="shared" si="18"/>
        <v>5.9483776973945286</v>
      </c>
      <c r="K210" s="2">
        <f t="shared" si="20"/>
        <v>6.2514215962768986</v>
      </c>
    </row>
    <row r="211" spans="1:11" ht="13.5" x14ac:dyDescent="0.25">
      <c r="A211" s="3">
        <f>TITRES_STAT!B214</f>
        <v>42313</v>
      </c>
      <c r="B211" s="5">
        <f>TITRES_STAT!D214</f>
        <v>5.7489999999999997</v>
      </c>
      <c r="C211" s="2">
        <f t="shared" si="21"/>
        <v>-0.10400000000000009</v>
      </c>
      <c r="D211" s="2">
        <f t="shared" si="22"/>
        <v>5.8563999999999998</v>
      </c>
      <c r="E211" s="2">
        <f t="shared" si="24"/>
        <v>5.8377000000000008</v>
      </c>
      <c r="F211" s="2">
        <f t="shared" si="17"/>
        <v>5.9033999999999995</v>
      </c>
      <c r="G211" s="2">
        <f t="shared" si="19"/>
        <v>6.283980000000005</v>
      </c>
      <c r="H211" s="2">
        <f t="shared" si="23"/>
        <v>5.9051099999999925</v>
      </c>
      <c r="I211" s="2">
        <f t="array" ref="I211">SUMPRODUCT(B195:B214, (ROW(B195:B214)-ROW(B195)+1)) / (20*21/2)</f>
        <v>5.7919714285714292</v>
      </c>
      <c r="J211" s="2">
        <f t="shared" si="18"/>
        <v>5.9293893452617166</v>
      </c>
      <c r="K211" s="2">
        <f t="shared" si="20"/>
        <v>6.2317187885797658</v>
      </c>
    </row>
    <row r="212" spans="1:11" ht="13.5" x14ac:dyDescent="0.25">
      <c r="A212" s="3">
        <f>TITRES_STAT!B215</f>
        <v>42314</v>
      </c>
      <c r="B212" s="5">
        <f>TITRES_STAT!D215</f>
        <v>5.5810000000000004</v>
      </c>
      <c r="C212" s="2">
        <f t="shared" si="21"/>
        <v>-0.16799999999999926</v>
      </c>
      <c r="D212" s="2">
        <f t="shared" si="22"/>
        <v>5.7861999999999991</v>
      </c>
      <c r="E212" s="2">
        <f t="shared" si="24"/>
        <v>5.8099000000000007</v>
      </c>
      <c r="F212" s="2">
        <f t="shared" ref="F212:F275" si="25">AVERAGE(B193:B212)</f>
        <v>5.8800999999999997</v>
      </c>
      <c r="G212" s="2">
        <f t="shared" si="19"/>
        <v>6.2512200000000044</v>
      </c>
      <c r="H212" s="2">
        <f t="shared" si="23"/>
        <v>5.912509999999993</v>
      </c>
      <c r="I212" s="2">
        <f t="array" ref="I212">SUMPRODUCT(B196:B215, (ROW(B196:B215)-ROW(B196)+1)) / (20*21/2)</f>
        <v>5.766223809523809</v>
      </c>
      <c r="J212" s="2">
        <f t="shared" si="18"/>
        <v>5.8962094076177438</v>
      </c>
      <c r="K212" s="2">
        <f t="shared" si="20"/>
        <v>6.2062004047138926</v>
      </c>
    </row>
    <row r="213" spans="1:11" ht="13.5" x14ac:dyDescent="0.25">
      <c r="A213" s="3">
        <f>TITRES_STAT!B216</f>
        <v>42317</v>
      </c>
      <c r="B213" s="5">
        <f>TITRES_STAT!D216</f>
        <v>5.7380000000000004</v>
      </c>
      <c r="C213" s="2">
        <f t="shared" si="21"/>
        <v>0.15700000000000003</v>
      </c>
      <c r="D213" s="2">
        <f t="shared" si="22"/>
        <v>5.7589999999999995</v>
      </c>
      <c r="E213" s="2">
        <f t="shared" si="24"/>
        <v>5.8083000000000009</v>
      </c>
      <c r="F213" s="2">
        <f t="shared" si="25"/>
        <v>5.8648999999999996</v>
      </c>
      <c r="G213" s="2">
        <f t="shared" si="19"/>
        <v>6.2216000000000031</v>
      </c>
      <c r="H213" s="2">
        <f t="shared" si="23"/>
        <v>5.9206949999999923</v>
      </c>
      <c r="I213" s="2">
        <f t="array" ref="I213">SUMPRODUCT(B197:B216, (ROW(B197:B216)-ROW(B197)+1)) / (20*21/2)</f>
        <v>5.7427190476190484</v>
      </c>
      <c r="J213" s="2">
        <f t="shared" ref="J213:J276" si="26">$J$4*B213+J212*(1-$J$4)</f>
        <v>5.881141844987483</v>
      </c>
      <c r="K213" s="2">
        <f t="shared" si="20"/>
        <v>6.1878396045290343</v>
      </c>
    </row>
    <row r="214" spans="1:11" ht="13.5" x14ac:dyDescent="0.25">
      <c r="A214" s="3">
        <f>TITRES_STAT!B217</f>
        <v>42318</v>
      </c>
      <c r="B214" s="5">
        <f>TITRES_STAT!D217</f>
        <v>5.5709999999999997</v>
      </c>
      <c r="C214" s="2">
        <f t="shared" si="21"/>
        <v>-0.1670000000000007</v>
      </c>
      <c r="D214" s="2">
        <f t="shared" si="22"/>
        <v>5.6983999999999995</v>
      </c>
      <c r="E214" s="2">
        <f t="shared" si="24"/>
        <v>5.79</v>
      </c>
      <c r="F214" s="2">
        <f t="shared" si="25"/>
        <v>5.8413499999999994</v>
      </c>
      <c r="G214" s="2">
        <f t="shared" si="19"/>
        <v>6.188640000000003</v>
      </c>
      <c r="H214" s="2">
        <f t="shared" si="23"/>
        <v>5.9280449999999929</v>
      </c>
      <c r="I214" s="2">
        <f t="array" ref="I214">SUMPRODUCT(B198:B217, (ROW(B198:B217)-ROW(B198)+1)) / (20*21/2)</f>
        <v>5.7149809523809525</v>
      </c>
      <c r="J214" s="2">
        <f t="shared" si="26"/>
        <v>5.8516045264172467</v>
      </c>
      <c r="K214" s="2">
        <f t="shared" si="20"/>
        <v>6.1636498161161315</v>
      </c>
    </row>
    <row r="215" spans="1:11" ht="13.5" x14ac:dyDescent="0.25">
      <c r="A215" s="3">
        <f>TITRES_STAT!B218</f>
        <v>42319</v>
      </c>
      <c r="B215" s="5">
        <f>TITRES_STAT!D218</f>
        <v>5.5709999999999997</v>
      </c>
      <c r="C215" s="2">
        <f t="shared" si="21"/>
        <v>0</v>
      </c>
      <c r="D215" s="2">
        <f t="shared" si="22"/>
        <v>5.6420000000000003</v>
      </c>
      <c r="E215" s="2">
        <f t="shared" si="24"/>
        <v>5.7612000000000005</v>
      </c>
      <c r="F215" s="2">
        <f t="shared" si="25"/>
        <v>5.8177999999999992</v>
      </c>
      <c r="G215" s="2">
        <f t="shared" si="19"/>
        <v>6.1556800000000029</v>
      </c>
      <c r="H215" s="2">
        <f t="shared" si="23"/>
        <v>5.9361249999999925</v>
      </c>
      <c r="I215" s="2">
        <f t="array" ref="I215">SUMPRODUCT(B199:B218, (ROW(B199:B218)-ROW(B199)+1)) / (20*21/2)</f>
        <v>5.698261904761905</v>
      </c>
      <c r="J215" s="2">
        <f t="shared" si="26"/>
        <v>5.8248802858060804</v>
      </c>
      <c r="K215" s="2">
        <f t="shared" si="20"/>
        <v>6.1404086468566756</v>
      </c>
    </row>
    <row r="216" spans="1:11" ht="13.5" x14ac:dyDescent="0.25">
      <c r="A216" s="3">
        <f>TITRES_STAT!B219</f>
        <v>42320</v>
      </c>
      <c r="B216" s="5">
        <f>TITRES_STAT!D219</f>
        <v>5.5709999999999997</v>
      </c>
      <c r="C216" s="2">
        <f t="shared" si="21"/>
        <v>0</v>
      </c>
      <c r="D216" s="2">
        <f t="shared" si="22"/>
        <v>5.6063999999999989</v>
      </c>
      <c r="E216" s="2">
        <f t="shared" si="24"/>
        <v>5.7313999999999989</v>
      </c>
      <c r="F216" s="2">
        <f t="shared" si="25"/>
        <v>5.794249999999999</v>
      </c>
      <c r="G216" s="2">
        <f t="shared" si="19"/>
        <v>6.1271200000000032</v>
      </c>
      <c r="H216" s="2">
        <f t="shared" si="23"/>
        <v>5.9436149999999914</v>
      </c>
      <c r="I216" s="2">
        <f t="array" ref="I216">SUMPRODUCT(B200:B219, (ROW(B200:B219)-ROW(B200)+1)) / (20*21/2)</f>
        <v>5.6903619047619038</v>
      </c>
      <c r="J216" s="2">
        <f t="shared" si="26"/>
        <v>5.8007012109674054</v>
      </c>
      <c r="K216" s="2">
        <f t="shared" si="20"/>
        <v>6.1180788959995516</v>
      </c>
    </row>
    <row r="217" spans="1:11" ht="13.5" x14ac:dyDescent="0.25">
      <c r="A217" s="3">
        <f>TITRES_STAT!B220</f>
        <v>42321</v>
      </c>
      <c r="B217" s="5">
        <f>TITRES_STAT!D220</f>
        <v>5.5030000000000001</v>
      </c>
      <c r="C217" s="2">
        <f t="shared" si="21"/>
        <v>-6.7999999999999616E-2</v>
      </c>
      <c r="D217" s="2">
        <f t="shared" si="22"/>
        <v>5.5907999999999998</v>
      </c>
      <c r="E217" s="2">
        <f t="shared" si="24"/>
        <v>5.6884999999999994</v>
      </c>
      <c r="F217" s="2">
        <f t="shared" si="25"/>
        <v>5.772549999999999</v>
      </c>
      <c r="G217" s="2">
        <f t="shared" si="19"/>
        <v>6.0972000000000017</v>
      </c>
      <c r="H217" s="2">
        <f t="shared" si="23"/>
        <v>5.9508049999999919</v>
      </c>
      <c r="I217" s="2">
        <f t="array" ref="I217">SUMPRODUCT(B201:B220, (ROW(B201:B220)-ROW(B201)+1)) / (20*21/2)</f>
        <v>5.7042380952380967</v>
      </c>
      <c r="J217" s="2">
        <f t="shared" si="26"/>
        <v>5.7723487146847949</v>
      </c>
      <c r="K217" s="2">
        <f t="shared" si="20"/>
        <v>6.093958154979962</v>
      </c>
    </row>
    <row r="218" spans="1:11" ht="13.5" x14ac:dyDescent="0.25">
      <c r="A218" s="3">
        <f>TITRES_STAT!B221</f>
        <v>42324</v>
      </c>
      <c r="B218" s="5">
        <f>TITRES_STAT!D221</f>
        <v>5.5970000000000004</v>
      </c>
      <c r="C218" s="2">
        <f t="shared" si="21"/>
        <v>9.4000000000000306E-2</v>
      </c>
      <c r="D218" s="2">
        <f t="shared" si="22"/>
        <v>5.5626000000000007</v>
      </c>
      <c r="E218" s="2">
        <f t="shared" si="24"/>
        <v>5.6608000000000001</v>
      </c>
      <c r="F218" s="2">
        <f t="shared" si="25"/>
        <v>5.7589499999999996</v>
      </c>
      <c r="G218" s="2">
        <f t="shared" si="19"/>
        <v>6.0691600000000001</v>
      </c>
      <c r="H218" s="2">
        <f t="shared" si="23"/>
        <v>5.9589799999999933</v>
      </c>
      <c r="I218" s="2">
        <f t="array" ref="I218">SUMPRODUCT(B202:B221, (ROW(B202:B221)-ROW(B202)+1)) / (20*21/2)</f>
        <v>5.7438952380952388</v>
      </c>
      <c r="J218" s="2">
        <f t="shared" si="26"/>
        <v>5.7556488370957668</v>
      </c>
      <c r="K218" s="2">
        <f t="shared" si="20"/>
        <v>6.0744695998827085</v>
      </c>
    </row>
    <row r="219" spans="1:11" ht="13.5" x14ac:dyDescent="0.25">
      <c r="A219" s="3">
        <f>TITRES_STAT!B222</f>
        <v>42325</v>
      </c>
      <c r="B219" s="5">
        <f>TITRES_STAT!D222</f>
        <v>5.6760000000000002</v>
      </c>
      <c r="C219" s="2">
        <f t="shared" si="21"/>
        <v>7.8999999999999737E-2</v>
      </c>
      <c r="D219" s="2">
        <f t="shared" si="22"/>
        <v>5.5835999999999997</v>
      </c>
      <c r="E219" s="2">
        <f t="shared" si="24"/>
        <v>5.641</v>
      </c>
      <c r="F219" s="2">
        <f t="shared" si="25"/>
        <v>5.7492999999999999</v>
      </c>
      <c r="G219" s="2">
        <f t="shared" si="19"/>
        <v>6.0467800000000009</v>
      </c>
      <c r="H219" s="2">
        <f t="shared" si="23"/>
        <v>5.9671199999999933</v>
      </c>
      <c r="I219" s="2">
        <f t="array" ref="I219">SUMPRODUCT(B203:B222, (ROW(B203:B222)-ROW(B203)+1)) / (20*21/2)</f>
        <v>5.7810047619047618</v>
      </c>
      <c r="J219" s="2">
        <f t="shared" si="26"/>
        <v>5.7480632335628368</v>
      </c>
      <c r="K219" s="2">
        <f t="shared" si="20"/>
        <v>6.0588433410637785</v>
      </c>
    </row>
    <row r="220" spans="1:11" ht="13.5" x14ac:dyDescent="0.25">
      <c r="A220" s="3">
        <f>TITRES_STAT!B223</f>
        <v>42326</v>
      </c>
      <c r="B220" s="5">
        <f>TITRES_STAT!D223</f>
        <v>5.8949999999999996</v>
      </c>
      <c r="C220" s="2">
        <f t="shared" si="21"/>
        <v>0.21899999999999942</v>
      </c>
      <c r="D220" s="2">
        <f t="shared" si="22"/>
        <v>5.6484000000000005</v>
      </c>
      <c r="E220" s="2">
        <f t="shared" si="24"/>
        <v>5.6452</v>
      </c>
      <c r="F220" s="2">
        <f t="shared" si="25"/>
        <v>5.7506000000000004</v>
      </c>
      <c r="G220" s="2">
        <f t="shared" si="19"/>
        <v>6.0327599999999997</v>
      </c>
      <c r="H220" s="2">
        <f t="shared" si="23"/>
        <v>5.9763549999999928</v>
      </c>
      <c r="I220" s="2">
        <f t="array" ref="I220">SUMPRODUCT(B204:B223, (ROW(B204:B223)-ROW(B204)+1)) / (20*21/2)</f>
        <v>5.8087190476190473</v>
      </c>
      <c r="J220" s="2">
        <f t="shared" si="26"/>
        <v>5.7620572113187567</v>
      </c>
      <c r="K220" s="2">
        <f t="shared" si="20"/>
        <v>6.0524181120024547</v>
      </c>
    </row>
    <row r="221" spans="1:11" ht="13.5" x14ac:dyDescent="0.25">
      <c r="A221" s="3">
        <f>TITRES_STAT!B224</f>
        <v>42327</v>
      </c>
      <c r="B221" s="5">
        <f>TITRES_STAT!D224</f>
        <v>6.1669999999999998</v>
      </c>
      <c r="C221" s="2">
        <f t="shared" si="21"/>
        <v>0.27200000000000024</v>
      </c>
      <c r="D221" s="2">
        <f t="shared" si="22"/>
        <v>5.7675999999999998</v>
      </c>
      <c r="E221" s="2">
        <f t="shared" si="24"/>
        <v>5.6870000000000003</v>
      </c>
      <c r="F221" s="2">
        <f t="shared" si="25"/>
        <v>5.7623499999999996</v>
      </c>
      <c r="G221" s="2">
        <f t="shared" si="19"/>
        <v>6.0202999999999998</v>
      </c>
      <c r="H221" s="2">
        <f t="shared" si="23"/>
        <v>5.9868999999999941</v>
      </c>
      <c r="I221" s="2">
        <f t="array" ref="I221">SUMPRODUCT(B205:B224, (ROW(B205:B224)-ROW(B205)+1)) / (20*21/2)</f>
        <v>5.8358904761904755</v>
      </c>
      <c r="J221" s="2">
        <f t="shared" si="26"/>
        <v>5.8006231911931607</v>
      </c>
      <c r="K221" s="2">
        <f t="shared" si="20"/>
        <v>6.0569115193749079</v>
      </c>
    </row>
    <row r="222" spans="1:11" ht="13.5" x14ac:dyDescent="0.25">
      <c r="A222" s="3">
        <f>TITRES_STAT!B225</f>
        <v>42328</v>
      </c>
      <c r="B222" s="5">
        <f>TITRES_STAT!D225</f>
        <v>6.1520000000000001</v>
      </c>
      <c r="C222" s="2">
        <f t="shared" si="21"/>
        <v>-1.499999999999968E-2</v>
      </c>
      <c r="D222" s="2">
        <f t="shared" si="22"/>
        <v>5.8974000000000002</v>
      </c>
      <c r="E222" s="2">
        <f t="shared" si="24"/>
        <v>5.7441000000000004</v>
      </c>
      <c r="F222" s="2">
        <f t="shared" si="25"/>
        <v>5.7770000000000001</v>
      </c>
      <c r="G222" s="2">
        <f t="shared" si="19"/>
        <v>6.0114199999999984</v>
      </c>
      <c r="H222" s="2">
        <f t="shared" si="23"/>
        <v>5.997369999999993</v>
      </c>
      <c r="I222" s="2">
        <f t="array" ref="I222">SUMPRODUCT(B206:B225, (ROW(B206:B225)-ROW(B206)+1)) / (20*21/2)</f>
        <v>5.8704714285714283</v>
      </c>
      <c r="J222" s="2">
        <f t="shared" si="26"/>
        <v>5.834087649174764</v>
      </c>
      <c r="K222" s="2">
        <f t="shared" si="20"/>
        <v>6.0606404793994209</v>
      </c>
    </row>
    <row r="223" spans="1:11" ht="13.5" x14ac:dyDescent="0.25">
      <c r="A223" s="3">
        <f>TITRES_STAT!B226</f>
        <v>42331</v>
      </c>
      <c r="B223" s="5">
        <f>TITRES_STAT!D226</f>
        <v>6.0679999999999996</v>
      </c>
      <c r="C223" s="2">
        <f t="shared" si="21"/>
        <v>-8.4000000000000519E-2</v>
      </c>
      <c r="D223" s="2">
        <f t="shared" si="22"/>
        <v>5.9916</v>
      </c>
      <c r="E223" s="2">
        <f t="shared" si="24"/>
        <v>5.7770999999999999</v>
      </c>
      <c r="F223" s="2">
        <f t="shared" si="25"/>
        <v>5.7927</v>
      </c>
      <c r="G223" s="2">
        <f t="shared" si="19"/>
        <v>5.9969799999999971</v>
      </c>
      <c r="H223" s="2">
        <f t="shared" si="23"/>
        <v>6.0074199999999935</v>
      </c>
      <c r="I223" s="2">
        <f t="array" ref="I223">SUMPRODUCT(B207:B226, (ROW(B207:B226)-ROW(B207)+1)) / (20*21/2)</f>
        <v>5.8961333333333341</v>
      </c>
      <c r="J223" s="2">
        <f t="shared" si="26"/>
        <v>5.8563650159200247</v>
      </c>
      <c r="K223" s="2">
        <f t="shared" si="20"/>
        <v>6.0609290880504236</v>
      </c>
    </row>
    <row r="224" spans="1:11" ht="13.5" x14ac:dyDescent="0.25">
      <c r="A224" s="3">
        <f>TITRES_STAT!B227</f>
        <v>42332</v>
      </c>
      <c r="B224" s="5">
        <f>TITRES_STAT!D227</f>
        <v>6.0780000000000003</v>
      </c>
      <c r="C224" s="2">
        <f t="shared" si="21"/>
        <v>1.0000000000000675E-2</v>
      </c>
      <c r="D224" s="2">
        <f t="shared" si="22"/>
        <v>6.0719999999999992</v>
      </c>
      <c r="E224" s="2">
        <f t="shared" si="24"/>
        <v>5.8278000000000008</v>
      </c>
      <c r="F224" s="2">
        <f t="shared" si="25"/>
        <v>5.8088999999999995</v>
      </c>
      <c r="G224" s="2">
        <f t="shared" si="19"/>
        <v>5.9866199999999967</v>
      </c>
      <c r="H224" s="2">
        <f t="shared" si="23"/>
        <v>6.017519999999994</v>
      </c>
      <c r="I224" s="2">
        <f t="array" ref="I224">SUMPRODUCT(B208:B227, (ROW(B208:B227)-ROW(B208)+1)) / (20*21/2)</f>
        <v>5.9281523809523815</v>
      </c>
      <c r="J224" s="2">
        <f t="shared" si="26"/>
        <v>5.8774731096419277</v>
      </c>
      <c r="K224" s="2">
        <f t="shared" si="20"/>
        <v>6.0615985355778585</v>
      </c>
    </row>
    <row r="225" spans="1:11" ht="13.5" x14ac:dyDescent="0.25">
      <c r="A225" s="3">
        <f>TITRES_STAT!B228</f>
        <v>42333</v>
      </c>
      <c r="B225" s="5">
        <f>TITRES_STAT!D228</f>
        <v>6.1719999999999997</v>
      </c>
      <c r="C225" s="2">
        <f t="shared" si="21"/>
        <v>9.3999999999999417E-2</v>
      </c>
      <c r="D225" s="2">
        <f t="shared" si="22"/>
        <v>6.1273999999999997</v>
      </c>
      <c r="E225" s="2">
        <f t="shared" si="24"/>
        <v>5.8879000000000001</v>
      </c>
      <c r="F225" s="2">
        <f t="shared" si="25"/>
        <v>5.8245500000000003</v>
      </c>
      <c r="G225" s="2">
        <f t="shared" si="19"/>
        <v>5.9784599999999966</v>
      </c>
      <c r="H225" s="2">
        <f t="shared" si="23"/>
        <v>6.0280899999999944</v>
      </c>
      <c r="I225" s="2">
        <f t="array" ref="I225">SUMPRODUCT(B209:B228, (ROW(B209:B228)-ROW(B209)+1)) / (20*21/2)</f>
        <v>5.944171428571428</v>
      </c>
      <c r="J225" s="2">
        <f t="shared" si="26"/>
        <v>5.9055232896760295</v>
      </c>
      <c r="K225" s="2">
        <f t="shared" si="20"/>
        <v>6.0659280047708837</v>
      </c>
    </row>
    <row r="226" spans="1:11" ht="13.5" x14ac:dyDescent="0.25">
      <c r="A226" s="3">
        <f>TITRES_STAT!B229</f>
        <v>42334</v>
      </c>
      <c r="B226" s="5">
        <f>TITRES_STAT!D229</f>
        <v>6.0940000000000003</v>
      </c>
      <c r="C226" s="2">
        <f t="shared" si="21"/>
        <v>-7.7999999999999403E-2</v>
      </c>
      <c r="D226" s="2">
        <f t="shared" si="22"/>
        <v>6.1128</v>
      </c>
      <c r="E226" s="2">
        <f t="shared" si="24"/>
        <v>5.9401999999999999</v>
      </c>
      <c r="F226" s="2">
        <f t="shared" si="25"/>
        <v>5.835799999999999</v>
      </c>
      <c r="G226" s="2">
        <f t="shared" si="19"/>
        <v>5.971759999999998</v>
      </c>
      <c r="H226" s="2">
        <f t="shared" si="23"/>
        <v>6.0382699999999954</v>
      </c>
      <c r="I226" s="2">
        <f t="array" ref="I226">SUMPRODUCT(B210:B229, (ROW(B210:B229)-ROW(B210)+1)) / (20*21/2)</f>
        <v>5.9595142857142847</v>
      </c>
      <c r="J226" s="2">
        <f t="shared" si="26"/>
        <v>5.9234734525640267</v>
      </c>
      <c r="K226" s="2">
        <f t="shared" si="20"/>
        <v>6.0670288673288892</v>
      </c>
    </row>
    <row r="227" spans="1:11" ht="13.5" x14ac:dyDescent="0.25">
      <c r="A227" s="3">
        <f>TITRES_STAT!B230</f>
        <v>42335</v>
      </c>
      <c r="B227" s="5">
        <f>TITRES_STAT!D230</f>
        <v>6.1719999999999997</v>
      </c>
      <c r="C227" s="2">
        <f t="shared" si="21"/>
        <v>7.7999999999999403E-2</v>
      </c>
      <c r="D227" s="2">
        <f t="shared" si="22"/>
        <v>6.1168000000000005</v>
      </c>
      <c r="E227" s="2">
        <f t="shared" si="24"/>
        <v>6.0070999999999994</v>
      </c>
      <c r="F227" s="2">
        <f t="shared" si="25"/>
        <v>5.8477999999999986</v>
      </c>
      <c r="G227" s="2">
        <f t="shared" si="19"/>
        <v>5.9659999999999975</v>
      </c>
      <c r="H227" s="2">
        <f t="shared" si="23"/>
        <v>6.0492649999999957</v>
      </c>
      <c r="I227" s="2">
        <f t="array" ref="I227">SUMPRODUCT(B211:B230, (ROW(B211:B230)-ROW(B211)+1)) / (20*21/2)</f>
        <v>5.9736095238095244</v>
      </c>
      <c r="J227" s="2">
        <f t="shared" si="26"/>
        <v>5.9471426475579285</v>
      </c>
      <c r="K227" s="2">
        <f t="shared" si="20"/>
        <v>6.0711453823355992</v>
      </c>
    </row>
    <row r="228" spans="1:11" ht="13.5" x14ac:dyDescent="0.25">
      <c r="A228" s="3">
        <f>TITRES_STAT!B231</f>
        <v>42338</v>
      </c>
      <c r="B228" s="5">
        <f>TITRES_STAT!D231</f>
        <v>6.016</v>
      </c>
      <c r="C228" s="2">
        <f t="shared" si="21"/>
        <v>-0.15599999999999969</v>
      </c>
      <c r="D228" s="2">
        <f t="shared" si="22"/>
        <v>6.1064000000000007</v>
      </c>
      <c r="E228" s="2">
        <f t="shared" si="24"/>
        <v>6.0489999999999995</v>
      </c>
      <c r="F228" s="2">
        <f t="shared" si="25"/>
        <v>5.8548999999999998</v>
      </c>
      <c r="G228" s="2">
        <f t="shared" si="19"/>
        <v>5.95336</v>
      </c>
      <c r="H228" s="2">
        <f t="shared" si="23"/>
        <v>6.0600699999999961</v>
      </c>
      <c r="I228" s="2">
        <f t="array" ref="I228">SUMPRODUCT(B212:B231, (ROW(B212:B231)-ROW(B212)+1)) / (20*21/2)</f>
        <v>5.9855285714285724</v>
      </c>
      <c r="J228" s="2">
        <f t="shared" si="26"/>
        <v>5.9537004906476492</v>
      </c>
      <c r="K228" s="2">
        <f t="shared" si="20"/>
        <v>6.0689828183224392</v>
      </c>
    </row>
    <row r="229" spans="1:11" ht="13.5" x14ac:dyDescent="0.25">
      <c r="A229" s="3">
        <f>TITRES_STAT!B232</f>
        <v>42339</v>
      </c>
      <c r="B229" s="5">
        <f>TITRES_STAT!D232</f>
        <v>6.016</v>
      </c>
      <c r="C229" s="2">
        <f t="shared" si="21"/>
        <v>0</v>
      </c>
      <c r="D229" s="2">
        <f t="shared" si="22"/>
        <v>6.0939999999999994</v>
      </c>
      <c r="E229" s="2">
        <f t="shared" si="24"/>
        <v>6.0829999999999993</v>
      </c>
      <c r="F229" s="2">
        <f t="shared" si="25"/>
        <v>5.8620000000000001</v>
      </c>
      <c r="G229" s="2">
        <f t="shared" si="19"/>
        <v>5.9484599999999999</v>
      </c>
      <c r="H229" s="2">
        <f t="shared" si="23"/>
        <v>6.0708949999999966</v>
      </c>
      <c r="I229" s="2">
        <f t="array" ref="I229">SUMPRODUCT(B213:B232, (ROW(B213:B232)-ROW(B213)+1)) / (20*21/2)</f>
        <v>5.9962761904761912</v>
      </c>
      <c r="J229" s="2">
        <f t="shared" si="26"/>
        <v>5.9596337772526349</v>
      </c>
      <c r="K229" s="2">
        <f t="shared" si="20"/>
        <v>6.0669050607411679</v>
      </c>
    </row>
    <row r="230" spans="1:11" ht="13.5" x14ac:dyDescent="0.25">
      <c r="A230" s="3">
        <f>TITRES_STAT!B233</f>
        <v>42340</v>
      </c>
      <c r="B230" s="5">
        <f>TITRES_STAT!D233</f>
        <v>6.01</v>
      </c>
      <c r="C230" s="2">
        <f t="shared" si="21"/>
        <v>-6.0000000000002274E-3</v>
      </c>
      <c r="D230" s="2">
        <f t="shared" si="22"/>
        <v>6.0616000000000003</v>
      </c>
      <c r="E230" s="2">
        <f t="shared" si="24"/>
        <v>6.0944999999999991</v>
      </c>
      <c r="F230" s="2">
        <f t="shared" si="25"/>
        <v>5.8698500000000005</v>
      </c>
      <c r="G230" s="2">
        <f t="shared" si="19"/>
        <v>5.9435400000000005</v>
      </c>
      <c r="H230" s="2">
        <f t="shared" si="23"/>
        <v>6.0816899999999974</v>
      </c>
      <c r="I230" s="2">
        <f t="array" ref="I230">SUMPRODUCT(B214:B233, (ROW(B214:B233)-ROW(B214)+1)) / (20*21/2)</f>
        <v>6.0050523809523808</v>
      </c>
      <c r="J230" s="2">
        <f t="shared" si="26"/>
        <v>5.964430560371432</v>
      </c>
      <c r="K230" s="2">
        <f t="shared" si="20"/>
        <v>6.0646734897317103</v>
      </c>
    </row>
    <row r="231" spans="1:11" ht="13.5" x14ac:dyDescent="0.25">
      <c r="A231" s="3">
        <f>TITRES_STAT!B234</f>
        <v>42341</v>
      </c>
      <c r="B231" s="5">
        <f>TITRES_STAT!D234</f>
        <v>5.9950000000000001</v>
      </c>
      <c r="C231" s="2">
        <f t="shared" si="21"/>
        <v>-1.499999999999968E-2</v>
      </c>
      <c r="D231" s="2">
        <f t="shared" si="22"/>
        <v>6.0418000000000003</v>
      </c>
      <c r="E231" s="2">
        <f t="shared" si="24"/>
        <v>6.0772999999999993</v>
      </c>
      <c r="F231" s="2">
        <f t="shared" si="25"/>
        <v>5.8821500000000011</v>
      </c>
      <c r="G231" s="2">
        <f t="shared" si="19"/>
        <v>5.9383200000000009</v>
      </c>
      <c r="H231" s="2">
        <f t="shared" si="23"/>
        <v>6.0924099999999974</v>
      </c>
      <c r="I231" s="2">
        <f t="array" ref="I231">SUMPRODUCT(B215:B234, (ROW(B215:B234)-ROW(B215)+1)) / (20*21/2)</f>
        <v>6.0010809523809518</v>
      </c>
      <c r="J231" s="2">
        <f t="shared" si="26"/>
        <v>5.9673419355741526</v>
      </c>
      <c r="K231" s="2">
        <f t="shared" si="20"/>
        <v>6.0619411960167415</v>
      </c>
    </row>
    <row r="232" spans="1:11" ht="13.5" x14ac:dyDescent="0.25">
      <c r="A232" s="3">
        <f>TITRES_STAT!B235</f>
        <v>42342</v>
      </c>
      <c r="B232" s="5">
        <f>TITRES_STAT!D235</f>
        <v>5.9950000000000001</v>
      </c>
      <c r="C232" s="2">
        <f t="shared" si="21"/>
        <v>0</v>
      </c>
      <c r="D232" s="2">
        <f t="shared" si="22"/>
        <v>6.0064000000000011</v>
      </c>
      <c r="E232" s="2">
        <f t="shared" si="24"/>
        <v>6.0615999999999994</v>
      </c>
      <c r="F232" s="2">
        <f t="shared" si="25"/>
        <v>5.9028500000000008</v>
      </c>
      <c r="G232" s="2">
        <f t="shared" si="19"/>
        <v>5.9342400000000008</v>
      </c>
      <c r="H232" s="2">
        <f t="shared" si="23"/>
        <v>6.1027699999999969</v>
      </c>
      <c r="I232" s="2">
        <f t="array" ref="I232">SUMPRODUCT(B216:B235, (ROW(B216:B235)-ROW(B216)+1)) / (20*21/2)</f>
        <v>6.0066190476190471</v>
      </c>
      <c r="J232" s="2">
        <f t="shared" si="26"/>
        <v>5.9699760369480428</v>
      </c>
      <c r="K232" s="2">
        <f t="shared" si="20"/>
        <v>6.0593160510749087</v>
      </c>
    </row>
    <row r="233" spans="1:11" ht="13.5" x14ac:dyDescent="0.25">
      <c r="A233" s="3">
        <f>TITRES_STAT!B236</f>
        <v>42345</v>
      </c>
      <c r="B233" s="5">
        <f>TITRES_STAT!D236</f>
        <v>5.9950000000000001</v>
      </c>
      <c r="C233" s="2">
        <f t="shared" si="21"/>
        <v>0</v>
      </c>
      <c r="D233" s="2">
        <f t="shared" si="22"/>
        <v>6.0022000000000002</v>
      </c>
      <c r="E233" s="2">
        <f t="shared" si="24"/>
        <v>6.0542999999999996</v>
      </c>
      <c r="F233" s="2">
        <f t="shared" si="25"/>
        <v>5.9157000000000011</v>
      </c>
      <c r="G233" s="2">
        <f t="shared" si="19"/>
        <v>5.9301600000000008</v>
      </c>
      <c r="H233" s="2">
        <f t="shared" si="23"/>
        <v>6.1131299999999973</v>
      </c>
      <c r="I233" s="2">
        <f t="array" ref="I233">SUMPRODUCT(B217:B236, (ROW(B217:B236)-ROW(B217)+1)) / (20*21/2)</f>
        <v>6.0101666666666658</v>
      </c>
      <c r="J233" s="2">
        <f t="shared" si="26"/>
        <v>5.9723592715244198</v>
      </c>
      <c r="K233" s="2">
        <f t="shared" si="20"/>
        <v>6.0567938529935397</v>
      </c>
    </row>
    <row r="234" spans="1:11" ht="13.5" x14ac:dyDescent="0.25">
      <c r="A234" s="3">
        <f>TITRES_STAT!B237</f>
        <v>42346</v>
      </c>
      <c r="B234" s="5">
        <f>TITRES_STAT!D237</f>
        <v>5.8739999999999997</v>
      </c>
      <c r="C234" s="2">
        <f t="shared" si="21"/>
        <v>-0.12100000000000044</v>
      </c>
      <c r="D234" s="2">
        <f t="shared" si="22"/>
        <v>5.9737999999999998</v>
      </c>
      <c r="E234" s="2">
        <f t="shared" si="24"/>
        <v>6.0338999999999992</v>
      </c>
      <c r="F234" s="2">
        <f t="shared" si="25"/>
        <v>5.9308500000000013</v>
      </c>
      <c r="G234" s="2">
        <f t="shared" si="19"/>
        <v>5.9236599999999999</v>
      </c>
      <c r="H234" s="2">
        <f t="shared" si="23"/>
        <v>6.1228849999999975</v>
      </c>
      <c r="I234" s="2">
        <f t="array" ref="I234">SUMPRODUCT(B218:B237, (ROW(B218:B237)-ROW(B218)+1)) / (20*21/2)</f>
        <v>6.0007714285714275</v>
      </c>
      <c r="J234" s="2">
        <f t="shared" si="26"/>
        <v>5.9629917218554276</v>
      </c>
      <c r="K234" s="2">
        <f t="shared" si="20"/>
        <v>6.0496254666016362</v>
      </c>
    </row>
    <row r="235" spans="1:11" ht="13.5" x14ac:dyDescent="0.25">
      <c r="A235" s="3">
        <f>TITRES_STAT!B238</f>
        <v>42347</v>
      </c>
      <c r="B235" s="5">
        <f>TITRES_STAT!D238</f>
        <v>5.9889999999999999</v>
      </c>
      <c r="C235" s="2">
        <f t="shared" si="21"/>
        <v>0.11500000000000021</v>
      </c>
      <c r="D235" s="2">
        <f t="shared" si="22"/>
        <v>5.9695999999999998</v>
      </c>
      <c r="E235" s="2">
        <f t="shared" si="24"/>
        <v>6.0155999999999992</v>
      </c>
      <c r="F235" s="2">
        <f t="shared" si="25"/>
        <v>5.9517500000000014</v>
      </c>
      <c r="G235" s="2">
        <f t="shared" si="19"/>
        <v>5.9194599999999999</v>
      </c>
      <c r="H235" s="2">
        <f t="shared" si="23"/>
        <v>6.132629999999998</v>
      </c>
      <c r="I235" s="2">
        <f t="array" ref="I235">SUMPRODUCT(B219:B238, (ROW(B219:B238)-ROW(B219)+1)) / (20*21/2)</f>
        <v>5.976180952380953</v>
      </c>
      <c r="J235" s="2">
        <f t="shared" si="26"/>
        <v>5.9654687007263387</v>
      </c>
      <c r="K235" s="2">
        <f t="shared" si="20"/>
        <v>6.047247997323141</v>
      </c>
    </row>
    <row r="236" spans="1:11" ht="13.5" x14ac:dyDescent="0.25">
      <c r="A236" s="3">
        <f>TITRES_STAT!B239</f>
        <v>42348</v>
      </c>
      <c r="B236" s="5">
        <f>TITRES_STAT!D239</f>
        <v>5.9889999999999999</v>
      </c>
      <c r="C236" s="2">
        <f t="shared" si="21"/>
        <v>0</v>
      </c>
      <c r="D236" s="2">
        <f t="shared" si="22"/>
        <v>5.9684000000000008</v>
      </c>
      <c r="E236" s="2">
        <f t="shared" si="24"/>
        <v>6.0050999999999997</v>
      </c>
      <c r="F236" s="2">
        <f t="shared" si="25"/>
        <v>5.9726500000000016</v>
      </c>
      <c r="G236" s="2">
        <f t="shared" si="19"/>
        <v>5.91526</v>
      </c>
      <c r="H236" s="2">
        <f t="shared" si="23"/>
        <v>6.1423749999999986</v>
      </c>
      <c r="I236" s="2">
        <f t="array" ref="I236">SUMPRODUCT(B220:B239, (ROW(B220:B239)-ROW(B220)+1)) / (20*21/2)</f>
        <v>5.966847619047619</v>
      </c>
      <c r="J236" s="2">
        <f t="shared" si="26"/>
        <v>5.9677097768476397</v>
      </c>
      <c r="K236" s="2">
        <f t="shared" si="20"/>
        <v>6.0449637621339978</v>
      </c>
    </row>
    <row r="237" spans="1:11" ht="13.5" x14ac:dyDescent="0.25">
      <c r="A237" s="3">
        <f>TITRES_STAT!B240</f>
        <v>42349</v>
      </c>
      <c r="B237" s="5">
        <f>TITRES_STAT!D240</f>
        <v>5.8739999999999997</v>
      </c>
      <c r="C237" s="2">
        <f t="shared" si="21"/>
        <v>-0.11500000000000021</v>
      </c>
      <c r="D237" s="2">
        <f t="shared" si="22"/>
        <v>5.9442000000000004</v>
      </c>
      <c r="E237" s="2">
        <f t="shared" si="24"/>
        <v>5.9752999999999998</v>
      </c>
      <c r="F237" s="2">
        <f t="shared" si="25"/>
        <v>5.991200000000001</v>
      </c>
      <c r="G237" s="2">
        <f t="shared" si="19"/>
        <v>5.9118999999999984</v>
      </c>
      <c r="H237" s="2">
        <f t="shared" si="23"/>
        <v>6.1515599999999981</v>
      </c>
      <c r="I237" s="2">
        <f t="array" ref="I237">SUMPRODUCT(B221:B240, (ROW(B221:B240)-ROW(B221)+1)) / (20*21/2)</f>
        <v>5.9610190476190468</v>
      </c>
      <c r="J237" s="2">
        <f t="shared" si="26"/>
        <v>5.9587850361954837</v>
      </c>
      <c r="K237" s="2">
        <f t="shared" si="20"/>
        <v>6.0382593008738414</v>
      </c>
    </row>
    <row r="238" spans="1:11" ht="13.5" x14ac:dyDescent="0.25">
      <c r="A238" s="3">
        <f>TITRES_STAT!B241</f>
        <v>42352</v>
      </c>
      <c r="B238" s="5">
        <f>TITRES_STAT!D241</f>
        <v>5.7329999999999997</v>
      </c>
      <c r="C238" s="2">
        <f t="shared" si="21"/>
        <v>-0.14100000000000001</v>
      </c>
      <c r="D238" s="2">
        <f t="shared" si="22"/>
        <v>5.8917999999999999</v>
      </c>
      <c r="E238" s="2">
        <f t="shared" si="24"/>
        <v>5.9470000000000001</v>
      </c>
      <c r="F238" s="2">
        <f t="shared" si="25"/>
        <v>5.9980000000000011</v>
      </c>
      <c r="G238" s="2">
        <f t="shared" si="19"/>
        <v>5.9057199999999987</v>
      </c>
      <c r="H238" s="2">
        <f t="shared" si="23"/>
        <v>6.1599849999999989</v>
      </c>
      <c r="I238" s="2">
        <f t="array" ref="I238">SUMPRODUCT(B222:B241, (ROW(B222:B241)-ROW(B222)+1)) / (20*21/2)</f>
        <v>5.9568428571428562</v>
      </c>
      <c r="J238" s="2">
        <f t="shared" si="26"/>
        <v>5.937281699414962</v>
      </c>
      <c r="K238" s="2">
        <f t="shared" si="20"/>
        <v>6.0262883478983973</v>
      </c>
    </row>
    <row r="239" spans="1:11" ht="13.5" x14ac:dyDescent="0.25">
      <c r="A239" s="3">
        <f>TITRES_STAT!B242</f>
        <v>42353</v>
      </c>
      <c r="B239" s="5">
        <f>TITRES_STAT!D242</f>
        <v>5.9</v>
      </c>
      <c r="C239" s="2">
        <f t="shared" si="21"/>
        <v>0.1670000000000007</v>
      </c>
      <c r="D239" s="2">
        <f t="shared" si="22"/>
        <v>5.8970000000000002</v>
      </c>
      <c r="E239" s="2">
        <f t="shared" si="24"/>
        <v>5.9353999999999996</v>
      </c>
      <c r="F239" s="2">
        <f t="shared" si="25"/>
        <v>6.0092000000000008</v>
      </c>
      <c r="G239" s="2">
        <f t="shared" si="19"/>
        <v>5.9028799999999979</v>
      </c>
      <c r="H239" s="2">
        <f t="shared" si="23"/>
        <v>6.1685850000000002</v>
      </c>
      <c r="I239" s="2">
        <f t="array" ref="I239">SUMPRODUCT(B223:B242, (ROW(B223:B242)-ROW(B223)+1)) / (20*21/2)</f>
        <v>5.9600904761904756</v>
      </c>
      <c r="J239" s="2">
        <f t="shared" si="26"/>
        <v>5.9337310613754415</v>
      </c>
      <c r="K239" s="2">
        <f t="shared" si="20"/>
        <v>6.0213358636670877</v>
      </c>
    </row>
    <row r="240" spans="1:11" ht="13.5" x14ac:dyDescent="0.25">
      <c r="A240" s="3">
        <f>TITRES_STAT!B243</f>
        <v>42354</v>
      </c>
      <c r="B240" s="5">
        <f>TITRES_STAT!D243</f>
        <v>5.9480000000000004</v>
      </c>
      <c r="C240" s="2">
        <f t="shared" si="21"/>
        <v>4.8000000000000043E-2</v>
      </c>
      <c r="D240" s="2">
        <f t="shared" si="22"/>
        <v>5.8888000000000007</v>
      </c>
      <c r="E240" s="2">
        <f t="shared" si="24"/>
        <v>5.9291999999999998</v>
      </c>
      <c r="F240" s="2">
        <f t="shared" si="25"/>
        <v>6.0118500000000008</v>
      </c>
      <c r="G240" s="2">
        <f t="shared" si="19"/>
        <v>5.900999999999998</v>
      </c>
      <c r="H240" s="2">
        <f t="shared" si="23"/>
        <v>6.1761600000000012</v>
      </c>
      <c r="I240" s="2">
        <f t="array" ref="I240">SUMPRODUCT(B224:B243, (ROW(B224:B243)-ROW(B224)+1)) / (20*21/2)</f>
        <v>5.9674142857142858</v>
      </c>
      <c r="J240" s="2">
        <f t="shared" si="26"/>
        <v>5.9350900079111133</v>
      </c>
      <c r="K240" s="2">
        <f t="shared" si="20"/>
        <v>6.0184599474448488</v>
      </c>
    </row>
    <row r="241" spans="1:11" ht="13.5" x14ac:dyDescent="0.25">
      <c r="A241" s="3">
        <f>TITRES_STAT!B244</f>
        <v>42355</v>
      </c>
      <c r="B241" s="5">
        <f>TITRES_STAT!D244</f>
        <v>5.968</v>
      </c>
      <c r="C241" s="2">
        <f t="shared" si="21"/>
        <v>1.9999999999999574E-2</v>
      </c>
      <c r="D241" s="2">
        <f t="shared" si="22"/>
        <v>5.8845999999999998</v>
      </c>
      <c r="E241" s="2">
        <f t="shared" si="24"/>
        <v>5.9264999999999999</v>
      </c>
      <c r="F241" s="2">
        <f t="shared" si="25"/>
        <v>6.0019</v>
      </c>
      <c r="G241" s="2">
        <f t="shared" si="19"/>
        <v>5.899519999999999</v>
      </c>
      <c r="H241" s="2">
        <f t="shared" si="23"/>
        <v>6.1836750000000018</v>
      </c>
      <c r="I241" s="2">
        <f t="array" ref="I241">SUMPRODUCT(B225:B244, (ROW(B225:B244)-ROW(B225)+1)) / (20*21/2)</f>
        <v>5.9771904761904775</v>
      </c>
      <c r="J241" s="2">
        <f t="shared" si="26"/>
        <v>5.9382242928719595</v>
      </c>
      <c r="K241" s="2">
        <f t="shared" si="20"/>
        <v>6.0164811259764237</v>
      </c>
    </row>
    <row r="242" spans="1:11" ht="13.5" x14ac:dyDescent="0.25">
      <c r="A242" s="3">
        <f>TITRES_STAT!B245</f>
        <v>42356</v>
      </c>
      <c r="B242" s="5">
        <f>TITRES_STAT!D245</f>
        <v>6.0359999999999996</v>
      </c>
      <c r="C242" s="2">
        <f t="shared" si="21"/>
        <v>6.7999999999999616E-2</v>
      </c>
      <c r="D242" s="2">
        <f t="shared" si="22"/>
        <v>5.9169999999999998</v>
      </c>
      <c r="E242" s="2">
        <f t="shared" si="24"/>
        <v>5.9306000000000001</v>
      </c>
      <c r="F242" s="2">
        <f t="shared" si="25"/>
        <v>5.9961000000000002</v>
      </c>
      <c r="G242" s="2">
        <f t="shared" ref="G242:G305" si="27">AVERAGE(B193:B242)</f>
        <v>5.8992999999999993</v>
      </c>
      <c r="H242" s="2">
        <f t="shared" si="23"/>
        <v>6.1915300000000029</v>
      </c>
      <c r="I242" s="2">
        <f t="array" ref="I242">SUMPRODUCT(B226:B245, (ROW(B226:B245)-ROW(B226)+1)) / (20*21/2)</f>
        <v>6.0038190476190474</v>
      </c>
      <c r="J242" s="2">
        <f t="shared" si="26"/>
        <v>5.9475362649793917</v>
      </c>
      <c r="K242" s="2">
        <f t="shared" si="20"/>
        <v>6.0172465720165649</v>
      </c>
    </row>
    <row r="243" spans="1:11" ht="13.5" x14ac:dyDescent="0.25">
      <c r="A243" s="3">
        <f>TITRES_STAT!B246</f>
        <v>42359</v>
      </c>
      <c r="B243" s="5">
        <f>TITRES_STAT!D246</f>
        <v>6.0730000000000004</v>
      </c>
      <c r="C243" s="2">
        <f t="shared" si="21"/>
        <v>3.700000000000081E-2</v>
      </c>
      <c r="D243" s="2">
        <f t="shared" si="22"/>
        <v>5.9850000000000012</v>
      </c>
      <c r="E243" s="2">
        <f t="shared" si="24"/>
        <v>5.9384000000000006</v>
      </c>
      <c r="F243" s="2">
        <f t="shared" si="25"/>
        <v>5.9963499999999996</v>
      </c>
      <c r="G243" s="2">
        <f t="shared" si="27"/>
        <v>5.8999199999999998</v>
      </c>
      <c r="H243" s="2">
        <f t="shared" si="23"/>
        <v>6.1996050000000027</v>
      </c>
      <c r="I243" s="2">
        <f t="array" ref="I243">SUMPRODUCT(B227:B246, (ROW(B227:B246)-ROW(B227)+1)) / (20*21/2)</f>
        <v>6.0125190476190484</v>
      </c>
      <c r="J243" s="2">
        <f t="shared" si="26"/>
        <v>5.9594851921242125</v>
      </c>
      <c r="K243" s="2">
        <f t="shared" ref="K243:K306" si="28">$K$4*B243+(1-$K$4)*K242</f>
        <v>6.0194329809570917</v>
      </c>
    </row>
    <row r="244" spans="1:11" ht="13.5" x14ac:dyDescent="0.25">
      <c r="A244" s="3">
        <f>TITRES_STAT!B247</f>
        <v>42360</v>
      </c>
      <c r="B244" s="5">
        <f>TITRES_STAT!D247</f>
        <v>6.0990000000000002</v>
      </c>
      <c r="C244" s="2">
        <f t="shared" si="21"/>
        <v>2.5999999999999801E-2</v>
      </c>
      <c r="D244" s="2">
        <f t="shared" si="22"/>
        <v>6.0247999999999999</v>
      </c>
      <c r="E244" s="2">
        <f t="shared" si="24"/>
        <v>5.9608999999999996</v>
      </c>
      <c r="F244" s="2">
        <f t="shared" si="25"/>
        <v>5.9973999999999998</v>
      </c>
      <c r="G244" s="2">
        <f t="shared" si="27"/>
        <v>5.9010599999999975</v>
      </c>
      <c r="H244" s="2">
        <f t="shared" si="23"/>
        <v>6.207810000000002</v>
      </c>
      <c r="I244" s="2">
        <f t="array" ref="I244">SUMPRODUCT(B228:B247, (ROW(B228:B247)-ROW(B228)+1)) / (20*21/2)</f>
        <v>6.0376952380952389</v>
      </c>
      <c r="J244" s="2">
        <f t="shared" si="26"/>
        <v>5.9727723166838116</v>
      </c>
      <c r="K244" s="2">
        <f t="shared" si="28"/>
        <v>6.0225532562136763</v>
      </c>
    </row>
    <row r="245" spans="1:11" ht="13.5" x14ac:dyDescent="0.25">
      <c r="A245" s="3">
        <f>TITRES_STAT!B248</f>
        <v>42361</v>
      </c>
      <c r="B245" s="5">
        <f>TITRES_STAT!D248</f>
        <v>6.2770000000000001</v>
      </c>
      <c r="C245" s="2">
        <f t="shared" si="21"/>
        <v>0.17799999999999994</v>
      </c>
      <c r="D245" s="2">
        <f t="shared" si="22"/>
        <v>6.0906000000000002</v>
      </c>
      <c r="E245" s="2">
        <f t="shared" si="24"/>
        <v>5.9897000000000009</v>
      </c>
      <c r="F245" s="2">
        <f t="shared" si="25"/>
        <v>6.00265</v>
      </c>
      <c r="G245" s="2">
        <f t="shared" si="27"/>
        <v>5.9057599999999981</v>
      </c>
      <c r="H245" s="2">
        <f t="shared" si="23"/>
        <v>6.2169050000000015</v>
      </c>
      <c r="I245" s="2">
        <f t="array" ref="I245">SUMPRODUCT(B229:B248, (ROW(B229:B248)-ROW(B229)+1)) / (20*21/2)</f>
        <v>6.0723238095238097</v>
      </c>
      <c r="J245" s="2">
        <f t="shared" si="26"/>
        <v>6.001746381761544</v>
      </c>
      <c r="K245" s="2">
        <f t="shared" si="28"/>
        <v>6.032531559891571</v>
      </c>
    </row>
    <row r="246" spans="1:11" ht="13.5" x14ac:dyDescent="0.25">
      <c r="A246" s="3">
        <f>TITRES_STAT!B249</f>
        <v>42363</v>
      </c>
      <c r="B246" s="5">
        <f>TITRES_STAT!D249</f>
        <v>6.0940000000000003</v>
      </c>
      <c r="C246" s="2">
        <f t="shared" si="21"/>
        <v>-0.18299999999999983</v>
      </c>
      <c r="D246" s="2">
        <f t="shared" si="22"/>
        <v>6.1158000000000001</v>
      </c>
      <c r="E246" s="2">
        <f t="shared" si="24"/>
        <v>6.0002000000000004</v>
      </c>
      <c r="F246" s="2">
        <f t="shared" si="25"/>
        <v>6.00265</v>
      </c>
      <c r="G246" s="2">
        <f t="shared" si="27"/>
        <v>5.9067999999999987</v>
      </c>
      <c r="H246" s="2">
        <f t="shared" si="23"/>
        <v>6.2250850000000026</v>
      </c>
      <c r="I246" s="2">
        <f t="array" ref="I246">SUMPRODUCT(B230:B249, (ROW(B230:B249)-ROW(B230)+1)) / (20*21/2)</f>
        <v>6.105261904761905</v>
      </c>
      <c r="J246" s="2">
        <f t="shared" si="26"/>
        <v>6.0105324406413976</v>
      </c>
      <c r="K246" s="2">
        <f t="shared" si="28"/>
        <v>6.0349420869546471</v>
      </c>
    </row>
    <row r="247" spans="1:11" ht="13.5" x14ac:dyDescent="0.25">
      <c r="A247" s="3">
        <f>TITRES_STAT!B250</f>
        <v>42366</v>
      </c>
      <c r="B247" s="5">
        <f>TITRES_STAT!D250</f>
        <v>6.2670000000000003</v>
      </c>
      <c r="C247" s="2">
        <f t="shared" si="21"/>
        <v>0.17300000000000004</v>
      </c>
      <c r="D247" s="2">
        <f t="shared" si="22"/>
        <v>6.1620000000000008</v>
      </c>
      <c r="E247" s="2">
        <f t="shared" si="24"/>
        <v>6.0395000000000012</v>
      </c>
      <c r="F247" s="2">
        <f t="shared" si="25"/>
        <v>6.0073999999999996</v>
      </c>
      <c r="G247" s="2">
        <f t="shared" si="27"/>
        <v>5.9133999999999984</v>
      </c>
      <c r="H247" s="2">
        <f t="shared" si="23"/>
        <v>6.2341300000000022</v>
      </c>
      <c r="I247" s="2">
        <f t="array" ref="I247">SUMPRODUCT(B231:B250, (ROW(B231:B250)-ROW(B231)+1)) / (20*21/2)</f>
        <v>6.1350809523809531</v>
      </c>
      <c r="J247" s="2">
        <f t="shared" si="26"/>
        <v>6.0349579224850745</v>
      </c>
      <c r="K247" s="2">
        <f t="shared" si="28"/>
        <v>6.0440423972701511</v>
      </c>
    </row>
    <row r="248" spans="1:11" ht="13.5" x14ac:dyDescent="0.25">
      <c r="A248" s="3">
        <f>TITRES_STAT!B251</f>
        <v>42367</v>
      </c>
      <c r="B248" s="5">
        <f>TITRES_STAT!D251</f>
        <v>6.3710000000000004</v>
      </c>
      <c r="C248" s="2">
        <f t="shared" si="21"/>
        <v>0.10400000000000009</v>
      </c>
      <c r="D248" s="2">
        <f t="shared" si="22"/>
        <v>6.2216000000000005</v>
      </c>
      <c r="E248" s="2">
        <f t="shared" si="24"/>
        <v>6.1033000000000008</v>
      </c>
      <c r="F248" s="2">
        <f t="shared" si="25"/>
        <v>6.02515</v>
      </c>
      <c r="G248" s="2">
        <f t="shared" si="27"/>
        <v>5.9234399999999967</v>
      </c>
      <c r="H248" s="2">
        <f t="shared" si="23"/>
        <v>6.2436950000000024</v>
      </c>
      <c r="I248" s="2">
        <f t="array" ref="I248">SUMPRODUCT(B232:B251, (ROW(B232:B251)-ROW(B232)+1)) / (20*21/2)</f>
        <v>6.1811571428571437</v>
      </c>
      <c r="J248" s="2">
        <f t="shared" si="26"/>
        <v>6.0669619298674489</v>
      </c>
      <c r="K248" s="2">
        <f t="shared" si="28"/>
        <v>6.0568642640438712</v>
      </c>
    </row>
    <row r="249" spans="1:11" ht="13.5" x14ac:dyDescent="0.25">
      <c r="A249" s="3">
        <f>TITRES_STAT!B252</f>
        <v>42368</v>
      </c>
      <c r="B249" s="5">
        <f>TITRES_STAT!D252</f>
        <v>6.3710000000000004</v>
      </c>
      <c r="C249" s="2">
        <f t="shared" si="21"/>
        <v>0</v>
      </c>
      <c r="D249" s="2">
        <f t="shared" si="22"/>
        <v>6.2760000000000007</v>
      </c>
      <c r="E249" s="2">
        <f t="shared" si="24"/>
        <v>6.1504000000000003</v>
      </c>
      <c r="F249" s="2">
        <f t="shared" si="25"/>
        <v>6.0428999999999986</v>
      </c>
      <c r="G249" s="2">
        <f t="shared" si="27"/>
        <v>5.9334799999999985</v>
      </c>
      <c r="H249" s="2">
        <f t="shared" si="23"/>
        <v>6.2532450000000033</v>
      </c>
      <c r="I249" s="2">
        <f t="array" ref="I249">SUMPRODUCT(B233:B252, (ROW(B233:B252)-ROW(B233)+1)) / (20*21/2)</f>
        <v>6.2429999999999994</v>
      </c>
      <c r="J249" s="2">
        <f t="shared" si="26"/>
        <v>6.0959179365467397</v>
      </c>
      <c r="K249" s="2">
        <f t="shared" si="28"/>
        <v>6.069183312512739</v>
      </c>
    </row>
    <row r="250" spans="1:11" ht="13.5" x14ac:dyDescent="0.25">
      <c r="A250" s="3">
        <f>TITRES_STAT!B253</f>
        <v>42369</v>
      </c>
      <c r="B250" s="5">
        <f>TITRES_STAT!D253</f>
        <v>6.3559999999999999</v>
      </c>
      <c r="C250" s="2">
        <f t="shared" si="21"/>
        <v>-1.5000000000000568E-2</v>
      </c>
      <c r="D250" s="2">
        <f t="shared" si="22"/>
        <v>6.2918000000000003</v>
      </c>
      <c r="E250" s="2">
        <f t="shared" si="24"/>
        <v>6.1912000000000003</v>
      </c>
      <c r="F250" s="2">
        <f t="shared" si="25"/>
        <v>6.0601999999999991</v>
      </c>
      <c r="G250" s="2">
        <f t="shared" si="27"/>
        <v>5.9432199999999993</v>
      </c>
      <c r="H250" s="2">
        <f t="shared" si="23"/>
        <v>6.2623600000000037</v>
      </c>
      <c r="I250" s="2">
        <f t="array" ref="I250">SUMPRODUCT(B234:B253, (ROW(B234:B253)-ROW(B234)+1)) / (20*21/2)</f>
        <v>6.3401666666666667</v>
      </c>
      <c r="J250" s="2">
        <f t="shared" si="26"/>
        <v>6.1206876568756217</v>
      </c>
      <c r="K250" s="2">
        <f t="shared" si="28"/>
        <v>6.0804310257475329</v>
      </c>
    </row>
    <row r="251" spans="1:11" ht="13.5" x14ac:dyDescent="0.25">
      <c r="A251" s="3">
        <f>TITRES_STAT!B254</f>
        <v>42373</v>
      </c>
      <c r="B251" s="5">
        <f>TITRES_STAT!D254</f>
        <v>6.5439999999999996</v>
      </c>
      <c r="C251" s="2">
        <f t="shared" si="21"/>
        <v>0.18799999999999972</v>
      </c>
      <c r="D251" s="2">
        <f t="shared" si="22"/>
        <v>6.3818000000000001</v>
      </c>
      <c r="E251" s="2">
        <f t="shared" si="24"/>
        <v>6.248800000000001</v>
      </c>
      <c r="F251" s="2">
        <f t="shared" si="25"/>
        <v>6.0876499999999982</v>
      </c>
      <c r="G251" s="2">
        <f t="shared" si="27"/>
        <v>5.9554599999999986</v>
      </c>
      <c r="H251" s="2">
        <f t="shared" si="23"/>
        <v>6.2724150000000032</v>
      </c>
      <c r="I251" s="2">
        <f t="array" ref="I251">SUMPRODUCT(B235:B254, (ROW(B235:B254)-ROW(B235)+1)) / (20*21/2)</f>
        <v>6.4727142857142859</v>
      </c>
      <c r="J251" s="2">
        <f t="shared" si="26"/>
        <v>6.1610031181255627</v>
      </c>
      <c r="K251" s="2">
        <f t="shared" si="28"/>
        <v>6.0986102012084142</v>
      </c>
    </row>
    <row r="252" spans="1:11" ht="13.5" x14ac:dyDescent="0.25">
      <c r="A252" s="3">
        <f>TITRES_STAT!B255</f>
        <v>42374</v>
      </c>
      <c r="B252" s="5">
        <f>TITRES_STAT!D255</f>
        <v>6.7370000000000001</v>
      </c>
      <c r="C252" s="2">
        <f t="shared" si="21"/>
        <v>0.1930000000000005</v>
      </c>
      <c r="D252" s="2">
        <f t="shared" si="22"/>
        <v>6.4757999999999996</v>
      </c>
      <c r="E252" s="2">
        <f t="shared" si="24"/>
        <v>6.3189000000000011</v>
      </c>
      <c r="F252" s="2">
        <f t="shared" si="25"/>
        <v>6.1247499999999979</v>
      </c>
      <c r="G252" s="2">
        <f t="shared" si="27"/>
        <v>5.9730199999999991</v>
      </c>
      <c r="H252" s="2">
        <f t="shared" si="23"/>
        <v>6.2834350000000052</v>
      </c>
      <c r="I252" s="2">
        <f t="array" ref="I252">SUMPRODUCT(B236:B255, (ROW(B236:B255)-ROW(B236)+1)) / (20*21/2)</f>
        <v>6.6410714285714283</v>
      </c>
      <c r="J252" s="2">
        <f t="shared" si="26"/>
        <v>6.2158599640183665</v>
      </c>
      <c r="K252" s="2">
        <f t="shared" si="28"/>
        <v>6.1236450952786727</v>
      </c>
    </row>
    <row r="253" spans="1:11" ht="13.5" x14ac:dyDescent="0.25">
      <c r="A253" s="3">
        <f>TITRES_STAT!B256</f>
        <v>42375</v>
      </c>
      <c r="B253" s="5">
        <f>TITRES_STAT!D256</f>
        <v>7.1449999999999996</v>
      </c>
      <c r="C253" s="2">
        <f t="shared" si="21"/>
        <v>0.40799999999999947</v>
      </c>
      <c r="D253" s="2">
        <f t="shared" si="22"/>
        <v>6.6306000000000012</v>
      </c>
      <c r="E253" s="2">
        <f t="shared" si="24"/>
        <v>6.4261000000000008</v>
      </c>
      <c r="F253" s="2">
        <f t="shared" si="25"/>
        <v>6.182249999999998</v>
      </c>
      <c r="G253" s="2">
        <f t="shared" si="27"/>
        <v>6.0008399999999984</v>
      </c>
      <c r="H253" s="2">
        <f t="shared" si="23"/>
        <v>6.2965150000000047</v>
      </c>
      <c r="I253" s="2">
        <f t="array" ref="I253">SUMPRODUCT(B237:B256, (ROW(B237:B256)-ROW(B237)+1)) / (20*21/2)</f>
        <v>6.8459714285714286</v>
      </c>
      <c r="J253" s="2">
        <f t="shared" si="26"/>
        <v>6.3043494912547118</v>
      </c>
      <c r="K253" s="2">
        <f t="shared" si="28"/>
        <v>6.1636982287971565</v>
      </c>
    </row>
    <row r="254" spans="1:11" ht="13.5" x14ac:dyDescent="0.25">
      <c r="A254" s="3">
        <f>TITRES_STAT!B257</f>
        <v>42376</v>
      </c>
      <c r="B254" s="5">
        <f>TITRES_STAT!D257</f>
        <v>7.5739999999999998</v>
      </c>
      <c r="C254" s="2">
        <f t="shared" si="21"/>
        <v>0.42900000000000027</v>
      </c>
      <c r="D254" s="2">
        <f t="shared" si="22"/>
        <v>6.8712</v>
      </c>
      <c r="E254" s="2">
        <f t="shared" si="24"/>
        <v>6.5736000000000008</v>
      </c>
      <c r="F254" s="2">
        <f t="shared" si="25"/>
        <v>6.267249999999998</v>
      </c>
      <c r="G254" s="2">
        <f t="shared" si="27"/>
        <v>6.0372399999999979</v>
      </c>
      <c r="H254" s="2">
        <f t="shared" si="23"/>
        <v>6.3120950000000065</v>
      </c>
      <c r="I254" s="2">
        <f t="array" ref="I254">SUMPRODUCT(B238:B257, (ROW(B238:B257)-ROW(B238)+1)) / (20*21/2)</f>
        <v>7.0542428571428566</v>
      </c>
      <c r="J254" s="2">
        <f t="shared" si="26"/>
        <v>6.4252685873256912</v>
      </c>
      <c r="K254" s="2">
        <f t="shared" si="28"/>
        <v>6.2190041806090326</v>
      </c>
    </row>
    <row r="255" spans="1:11" ht="13.5" x14ac:dyDescent="0.25">
      <c r="A255" s="3">
        <f>TITRES_STAT!B258</f>
        <v>42377</v>
      </c>
      <c r="B255" s="5">
        <f>TITRES_STAT!D258</f>
        <v>8.0350000000000001</v>
      </c>
      <c r="C255" s="2">
        <f t="shared" si="21"/>
        <v>0.4610000000000003</v>
      </c>
      <c r="D255" s="2">
        <f t="shared" si="22"/>
        <v>7.206999999999999</v>
      </c>
      <c r="E255" s="2">
        <f t="shared" si="24"/>
        <v>6.7493999999999996</v>
      </c>
      <c r="F255" s="2">
        <f t="shared" si="25"/>
        <v>6.3695499999999985</v>
      </c>
      <c r="G255" s="2">
        <f t="shared" si="27"/>
        <v>6.0807600000000006</v>
      </c>
      <c r="H255" s="2">
        <f t="shared" si="23"/>
        <v>6.3293400000000064</v>
      </c>
      <c r="I255" s="2">
        <f t="array" ref="I255">SUMPRODUCT(B239:B258, (ROW(B239:B258)-ROW(B239)+1)) / (20*21/2)</f>
        <v>7.249138095238095</v>
      </c>
      <c r="J255" s="2">
        <f t="shared" si="26"/>
        <v>6.5785763409137203</v>
      </c>
      <c r="K255" s="2">
        <f t="shared" si="28"/>
        <v>6.2902197029380904</v>
      </c>
    </row>
    <row r="256" spans="1:11" ht="13.5" x14ac:dyDescent="0.25">
      <c r="A256" s="3">
        <f>TITRES_STAT!B259</f>
        <v>42380</v>
      </c>
      <c r="B256" s="5">
        <f>TITRES_STAT!D259</f>
        <v>8.5210000000000008</v>
      </c>
      <c r="C256" s="2">
        <f t="shared" si="21"/>
        <v>0.48600000000000065</v>
      </c>
      <c r="D256" s="2">
        <f t="shared" si="22"/>
        <v>7.6024000000000003</v>
      </c>
      <c r="E256" s="2">
        <f t="shared" si="24"/>
        <v>6.9920999999999989</v>
      </c>
      <c r="F256" s="2">
        <f t="shared" si="25"/>
        <v>6.4961499999999983</v>
      </c>
      <c r="G256" s="2">
        <f t="shared" si="27"/>
        <v>6.1337999999999999</v>
      </c>
      <c r="H256" s="2">
        <f t="shared" si="23"/>
        <v>6.3490300000000071</v>
      </c>
      <c r="I256" s="2">
        <f t="array" ref="I256">SUMPRODUCT(B240:B259, (ROW(B240:B259)-ROW(B240)+1)) / (20*21/2)</f>
        <v>7.4110333333333331</v>
      </c>
      <c r="J256" s="2">
        <f t="shared" si="26"/>
        <v>6.7635690703505098</v>
      </c>
      <c r="K256" s="2">
        <f t="shared" si="28"/>
        <v>6.3777012832150275</v>
      </c>
    </row>
    <row r="257" spans="1:11" ht="13.5" x14ac:dyDescent="0.25">
      <c r="A257" s="3">
        <f>TITRES_STAT!B260</f>
        <v>42381</v>
      </c>
      <c r="B257" s="5">
        <f>TITRES_STAT!D260</f>
        <v>8.6829999999999998</v>
      </c>
      <c r="C257" s="2">
        <f t="shared" si="21"/>
        <v>0.16199999999999903</v>
      </c>
      <c r="D257" s="2">
        <f t="shared" si="22"/>
        <v>7.9916</v>
      </c>
      <c r="E257" s="2">
        <f t="shared" si="24"/>
        <v>7.2336999999999989</v>
      </c>
      <c r="F257" s="2">
        <f t="shared" si="25"/>
        <v>6.6365999999999987</v>
      </c>
      <c r="G257" s="2">
        <f t="shared" si="27"/>
        <v>6.1888200000000007</v>
      </c>
      <c r="H257" s="2">
        <f t="shared" si="23"/>
        <v>6.3695300000000081</v>
      </c>
      <c r="I257" s="2">
        <f t="array" ref="I257">SUMPRODUCT(B241:B260, (ROW(B241:B260)-ROW(B241)+1)) / (20*21/2)</f>
        <v>7.5357666666666665</v>
      </c>
      <c r="J257" s="2">
        <f t="shared" si="26"/>
        <v>6.9463720160314137</v>
      </c>
      <c r="K257" s="2">
        <f t="shared" si="28"/>
        <v>6.4681051544614974</v>
      </c>
    </row>
    <row r="258" spans="1:11" ht="13.5" x14ac:dyDescent="0.25">
      <c r="A258" s="3">
        <f>TITRES_STAT!B261</f>
        <v>42382</v>
      </c>
      <c r="B258" s="5">
        <f>TITRES_STAT!D261</f>
        <v>8.6829999999999998</v>
      </c>
      <c r="C258" s="2">
        <f t="shared" si="21"/>
        <v>0</v>
      </c>
      <c r="D258" s="2">
        <f t="shared" si="22"/>
        <v>8.2992000000000008</v>
      </c>
      <c r="E258" s="2">
        <f t="shared" si="24"/>
        <v>7.4649000000000001</v>
      </c>
      <c r="F258" s="2">
        <f t="shared" si="25"/>
        <v>6.7840999999999996</v>
      </c>
      <c r="G258" s="2">
        <f t="shared" si="27"/>
        <v>6.245000000000001</v>
      </c>
      <c r="H258" s="2">
        <f t="shared" si="23"/>
        <v>6.3900300000000074</v>
      </c>
      <c r="I258" s="2">
        <f t="array" ref="I258">SUMPRODUCT(B242:B261, (ROW(B242:B261)-ROW(B242)+1)) / (20*21/2)</f>
        <v>7.6311904761904774</v>
      </c>
      <c r="J258" s="2">
        <f t="shared" si="26"/>
        <v>7.1117651573617557</v>
      </c>
      <c r="K258" s="2">
        <f t="shared" si="28"/>
        <v>6.554963775855164</v>
      </c>
    </row>
    <row r="259" spans="1:11" ht="13.5" x14ac:dyDescent="0.25">
      <c r="A259" s="3">
        <f>TITRES_STAT!B262</f>
        <v>42384</v>
      </c>
      <c r="B259" s="5">
        <f>TITRES_STAT!D262</f>
        <v>8.484</v>
      </c>
      <c r="C259" s="2">
        <f t="shared" si="21"/>
        <v>-0.19899999999999984</v>
      </c>
      <c r="D259" s="2">
        <f t="shared" si="22"/>
        <v>8.4811999999999994</v>
      </c>
      <c r="E259" s="2">
        <f t="shared" si="24"/>
        <v>7.6761999999999997</v>
      </c>
      <c r="F259" s="2">
        <f t="shared" si="25"/>
        <v>6.9132999999999996</v>
      </c>
      <c r="G259" s="2">
        <f t="shared" si="27"/>
        <v>6.2972000000000001</v>
      </c>
      <c r="H259" s="2">
        <f t="shared" si="23"/>
        <v>6.4101600000000074</v>
      </c>
      <c r="I259" s="2">
        <f t="array" ref="I259">SUMPRODUCT(B243:B262, (ROW(B243:B262)-ROW(B243)+1)) / (20*21/2)</f>
        <v>7.7442285714285708</v>
      </c>
      <c r="J259" s="2">
        <f t="shared" si="26"/>
        <v>7.2424541899939694</v>
      </c>
      <c r="K259" s="2">
        <f t="shared" si="28"/>
        <v>6.6306122552333928</v>
      </c>
    </row>
    <row r="260" spans="1:11" ht="13.5" x14ac:dyDescent="0.25">
      <c r="A260" s="3">
        <f>TITRES_STAT!B263</f>
        <v>42387</v>
      </c>
      <c r="B260" s="5">
        <f>TITRES_STAT!D263</f>
        <v>8.2230000000000008</v>
      </c>
      <c r="C260" s="2">
        <f t="shared" ref="C260:C323" si="29">B260-B259</f>
        <v>-0.26099999999999923</v>
      </c>
      <c r="D260" s="2">
        <f t="shared" si="22"/>
        <v>8.5188000000000006</v>
      </c>
      <c r="E260" s="2">
        <f t="shared" si="24"/>
        <v>7.8628999999999989</v>
      </c>
      <c r="F260" s="2">
        <f t="shared" si="25"/>
        <v>7.02705</v>
      </c>
      <c r="G260" s="2">
        <f t="shared" si="27"/>
        <v>6.3446000000000007</v>
      </c>
      <c r="H260" s="2">
        <f t="shared" si="23"/>
        <v>6.4284500000000069</v>
      </c>
      <c r="I260" s="2">
        <f t="array" ref="I260">SUMPRODUCT(B244:B263, (ROW(B244:B263)-ROW(B244)+1)) / (20*21/2)</f>
        <v>7.8289761904761894</v>
      </c>
      <c r="J260" s="2">
        <f t="shared" si="26"/>
        <v>7.3358395052326388</v>
      </c>
      <c r="K260" s="2">
        <f t="shared" si="28"/>
        <v>6.6930588334595349</v>
      </c>
    </row>
    <row r="261" spans="1:11" ht="13.5" x14ac:dyDescent="0.25">
      <c r="A261" s="3">
        <f>TITRES_STAT!B264</f>
        <v>42388</v>
      </c>
      <c r="B261" s="5">
        <f>TITRES_STAT!D264</f>
        <v>8.0289999999999999</v>
      </c>
      <c r="C261" s="2">
        <f t="shared" si="29"/>
        <v>-0.19400000000000084</v>
      </c>
      <c r="D261" s="2">
        <f t="shared" si="22"/>
        <v>8.4204000000000008</v>
      </c>
      <c r="E261" s="2">
        <f t="shared" si="24"/>
        <v>8.0114000000000001</v>
      </c>
      <c r="F261" s="2">
        <f t="shared" si="25"/>
        <v>7.1300999999999988</v>
      </c>
      <c r="G261" s="2">
        <f t="shared" si="27"/>
        <v>6.390200000000001</v>
      </c>
      <c r="H261" s="2">
        <f t="shared" si="23"/>
        <v>6.4457700000000067</v>
      </c>
      <c r="I261" s="2">
        <f t="array" ref="I261">SUMPRODUCT(B245:B264, (ROW(B245:B264)-ROW(B245)+1)) / (20*21/2)</f>
        <v>7.8969571428571426</v>
      </c>
      <c r="J261" s="2">
        <f t="shared" si="26"/>
        <v>7.4018547904485779</v>
      </c>
      <c r="K261" s="2">
        <f t="shared" si="28"/>
        <v>6.7454486831277887</v>
      </c>
    </row>
    <row r="262" spans="1:11" ht="13.5" x14ac:dyDescent="0.25">
      <c r="A262" s="3">
        <f>TITRES_STAT!B265</f>
        <v>42389</v>
      </c>
      <c r="B262" s="5">
        <f>TITRES_STAT!D265</f>
        <v>8.3170000000000002</v>
      </c>
      <c r="C262" s="2">
        <f t="shared" si="29"/>
        <v>0.28800000000000026</v>
      </c>
      <c r="D262" s="2">
        <f t="shared" ref="D262:D325" si="30">AVERAGE(B258:B262)</f>
        <v>8.3471999999999991</v>
      </c>
      <c r="E262" s="2">
        <f t="shared" si="24"/>
        <v>8.1693999999999996</v>
      </c>
      <c r="F262" s="2">
        <f t="shared" si="25"/>
        <v>7.2441499999999994</v>
      </c>
      <c r="G262" s="2">
        <f t="shared" si="27"/>
        <v>6.4449200000000006</v>
      </c>
      <c r="H262" s="2">
        <f t="shared" si="23"/>
        <v>6.4645300000000079</v>
      </c>
      <c r="I262" s="2">
        <f t="array" ref="I262">SUMPRODUCT(B246:B265, (ROW(B246:B265)-ROW(B246)+1)) / (20*21/2)</f>
        <v>7.9784523809523806</v>
      </c>
      <c r="J262" s="2">
        <f t="shared" si="26"/>
        <v>7.4890114770725233</v>
      </c>
      <c r="K262" s="2">
        <f t="shared" si="28"/>
        <v>6.8070781465345416</v>
      </c>
    </row>
    <row r="263" spans="1:11" ht="13.5" x14ac:dyDescent="0.25">
      <c r="A263" s="3">
        <f>TITRES_STAT!B266</f>
        <v>42390</v>
      </c>
      <c r="B263" s="5">
        <f>TITRES_STAT!D266</f>
        <v>8.1340000000000003</v>
      </c>
      <c r="C263" s="2">
        <f t="shared" si="29"/>
        <v>-0.18299999999999983</v>
      </c>
      <c r="D263" s="2">
        <f t="shared" si="30"/>
        <v>8.2373999999999992</v>
      </c>
      <c r="E263" s="2">
        <f t="shared" si="24"/>
        <v>8.2683</v>
      </c>
      <c r="F263" s="2">
        <f t="shared" si="25"/>
        <v>7.3472000000000008</v>
      </c>
      <c r="G263" s="2">
        <f t="shared" si="27"/>
        <v>6.4928400000000011</v>
      </c>
      <c r="H263" s="2">
        <f t="shared" si="23"/>
        <v>6.4830550000000082</v>
      </c>
      <c r="I263" s="2">
        <f t="array" ref="I263">SUMPRODUCT(B247:B266, (ROW(B247:B266)-ROW(B247)+1)) / (20*21/2)</f>
        <v>8.0667857142857144</v>
      </c>
      <c r="J263" s="2">
        <f t="shared" si="26"/>
        <v>7.5504389554465687</v>
      </c>
      <c r="K263" s="2">
        <f t="shared" si="28"/>
        <v>6.8591142976508337</v>
      </c>
    </row>
    <row r="264" spans="1:11" ht="13.5" x14ac:dyDescent="0.25">
      <c r="A264" s="3">
        <f>TITRES_STAT!B267</f>
        <v>42391</v>
      </c>
      <c r="B264" s="5">
        <f>TITRES_STAT!D267</f>
        <v>8.0609999999999999</v>
      </c>
      <c r="C264" s="2">
        <f t="shared" si="29"/>
        <v>-7.3000000000000398E-2</v>
      </c>
      <c r="D264" s="2">
        <f t="shared" si="30"/>
        <v>8.1528000000000009</v>
      </c>
      <c r="E264" s="2">
        <f t="shared" si="24"/>
        <v>8.3169999999999984</v>
      </c>
      <c r="F264" s="2">
        <f t="shared" si="25"/>
        <v>7.4452999999999987</v>
      </c>
      <c r="G264" s="2">
        <f t="shared" si="27"/>
        <v>6.5426400000000005</v>
      </c>
      <c r="H264" s="2">
        <f t="shared" si="23"/>
        <v>6.5012150000000073</v>
      </c>
      <c r="I264" s="2">
        <f t="array" ref="I264">SUMPRODUCT(B248:B267, (ROW(B248:B267)-ROW(B248)+1)) / (20*21/2)</f>
        <v>8.1512142857142855</v>
      </c>
      <c r="J264" s="2">
        <f t="shared" si="26"/>
        <v>7.5990638168326097</v>
      </c>
      <c r="K264" s="2">
        <f t="shared" si="28"/>
        <v>6.906247070291978</v>
      </c>
    </row>
    <row r="265" spans="1:11" ht="13.5" x14ac:dyDescent="0.25">
      <c r="A265" s="3">
        <f>TITRES_STAT!B268</f>
        <v>42394</v>
      </c>
      <c r="B265" s="5">
        <f>TITRES_STAT!D268</f>
        <v>8.3010000000000002</v>
      </c>
      <c r="C265" s="2">
        <f t="shared" si="29"/>
        <v>0.24000000000000021</v>
      </c>
      <c r="D265" s="2">
        <f t="shared" si="30"/>
        <v>8.1684000000000001</v>
      </c>
      <c r="E265" s="2">
        <f t="shared" si="24"/>
        <v>8.3436000000000021</v>
      </c>
      <c r="F265" s="2">
        <f t="shared" si="25"/>
        <v>7.5464999999999991</v>
      </c>
      <c r="G265" s="2">
        <f t="shared" si="27"/>
        <v>6.5972400000000002</v>
      </c>
      <c r="H265" s="2">
        <f t="shared" si="23"/>
        <v>6.519895000000008</v>
      </c>
      <c r="I265" s="2">
        <f t="array" ref="I265">SUMPRODUCT(B249:B268, (ROW(B249:B268)-ROW(B249)+1)) / (20*21/2)</f>
        <v>8.2063809523809521</v>
      </c>
      <c r="J265" s="2">
        <f t="shared" si="26"/>
        <v>7.6659148818961711</v>
      </c>
      <c r="K265" s="2">
        <f t="shared" si="28"/>
        <v>6.9609432636138617</v>
      </c>
    </row>
    <row r="266" spans="1:11" ht="13.5" x14ac:dyDescent="0.25">
      <c r="A266" s="3">
        <f>TITRES_STAT!B269</f>
        <v>42395</v>
      </c>
      <c r="B266" s="5">
        <f>TITRES_STAT!D269</f>
        <v>8.4740000000000002</v>
      </c>
      <c r="C266" s="2">
        <f t="shared" si="29"/>
        <v>0.17300000000000004</v>
      </c>
      <c r="D266" s="2">
        <f t="shared" si="30"/>
        <v>8.2574000000000005</v>
      </c>
      <c r="E266" s="2">
        <f t="shared" si="24"/>
        <v>8.3389000000000006</v>
      </c>
      <c r="F266" s="2">
        <f t="shared" si="25"/>
        <v>7.6654999999999989</v>
      </c>
      <c r="G266" s="2">
        <f t="shared" si="27"/>
        <v>6.6552999999999995</v>
      </c>
      <c r="H266" s="2">
        <f t="shared" ref="H266:H329" si="31">AVERAGE(B67:B266)</f>
        <v>6.5387800000000071</v>
      </c>
      <c r="I266" s="2">
        <f t="array" ref="I266">SUMPRODUCT(B250:B269, (ROW(B250:B269)-ROW(B250)+1)) / (20*21/2)</f>
        <v>8.2516047619047601</v>
      </c>
      <c r="J266" s="2">
        <f t="shared" si="26"/>
        <v>7.7428753693346311</v>
      </c>
      <c r="K266" s="2">
        <f t="shared" si="28"/>
        <v>7.0202788219035144</v>
      </c>
    </row>
    <row r="267" spans="1:11" ht="13.5" x14ac:dyDescent="0.25">
      <c r="A267" s="3">
        <f>TITRES_STAT!B270</f>
        <v>42396</v>
      </c>
      <c r="B267" s="5">
        <f>TITRES_STAT!D270</f>
        <v>8.5519999999999996</v>
      </c>
      <c r="C267" s="2">
        <f t="shared" si="29"/>
        <v>7.7999999999999403E-2</v>
      </c>
      <c r="D267" s="2">
        <f t="shared" si="30"/>
        <v>8.3043999999999993</v>
      </c>
      <c r="E267" s="2">
        <f t="shared" si="24"/>
        <v>8.325800000000001</v>
      </c>
      <c r="F267" s="2">
        <f t="shared" si="25"/>
        <v>7.7797499999999973</v>
      </c>
      <c r="G267" s="2">
        <f t="shared" si="27"/>
        <v>6.7162800000000002</v>
      </c>
      <c r="H267" s="2">
        <f t="shared" si="31"/>
        <v>6.5580050000000076</v>
      </c>
      <c r="I267" s="2">
        <f t="array" ref="I267">SUMPRODUCT(B251:B270, (ROW(B251:B270)-ROW(B251)+1)) / (20*21/2)</f>
        <v>8.2988142857142861</v>
      </c>
      <c r="J267" s="2">
        <f t="shared" si="26"/>
        <v>7.8199348579694279</v>
      </c>
      <c r="K267" s="2">
        <f t="shared" si="28"/>
        <v>7.0803463190837688</v>
      </c>
    </row>
    <row r="268" spans="1:11" ht="13.5" x14ac:dyDescent="0.25">
      <c r="A268" s="3">
        <f>TITRES_STAT!B271</f>
        <v>42397</v>
      </c>
      <c r="B268" s="5">
        <f>TITRES_STAT!D271</f>
        <v>8.359</v>
      </c>
      <c r="C268" s="2">
        <f t="shared" si="29"/>
        <v>-0.19299999999999962</v>
      </c>
      <c r="D268" s="2">
        <f t="shared" si="30"/>
        <v>8.349400000000001</v>
      </c>
      <c r="E268" s="2">
        <f t="shared" ref="E268:E331" si="32">AVERAGE(B259:B268)</f>
        <v>8.2933999999999983</v>
      </c>
      <c r="F268" s="2">
        <f t="shared" si="25"/>
        <v>7.8791499999999983</v>
      </c>
      <c r="G268" s="2">
        <f t="shared" si="27"/>
        <v>6.7715199999999989</v>
      </c>
      <c r="H268" s="2">
        <f t="shared" si="31"/>
        <v>6.5762650000000065</v>
      </c>
      <c r="I268" s="2">
        <f t="array" ref="I268">SUMPRODUCT(B252:B271, (ROW(B252:B271)-ROW(B252)+1)) / (20*21/2)</f>
        <v>8.3408904761904772</v>
      </c>
      <c r="J268" s="2">
        <f t="shared" si="26"/>
        <v>7.8712743953056732</v>
      </c>
      <c r="K268" s="2">
        <f t="shared" si="28"/>
        <v>7.1304896006883265</v>
      </c>
    </row>
    <row r="269" spans="1:11" ht="13.5" x14ac:dyDescent="0.25">
      <c r="A269" s="3">
        <f>TITRES_STAT!B272</f>
        <v>42398</v>
      </c>
      <c r="B269" s="5">
        <f>TITRES_STAT!D272</f>
        <v>8.3539999999999992</v>
      </c>
      <c r="C269" s="2">
        <f t="shared" si="29"/>
        <v>-5.0000000000007816E-3</v>
      </c>
      <c r="D269" s="2">
        <f t="shared" si="30"/>
        <v>8.4079999999999995</v>
      </c>
      <c r="E269" s="2">
        <f t="shared" si="32"/>
        <v>8.2804000000000002</v>
      </c>
      <c r="F269" s="2">
        <f t="shared" si="25"/>
        <v>7.9782999999999991</v>
      </c>
      <c r="G269" s="2">
        <f t="shared" si="27"/>
        <v>6.8250799999999989</v>
      </c>
      <c r="H269" s="2">
        <f t="shared" si="31"/>
        <v>6.5938550000000067</v>
      </c>
      <c r="I269" s="2">
        <f t="array" ref="I269">SUMPRODUCT(B253:B272, (ROW(B253:B272)-ROW(B253)+1)) / (20*21/2)</f>
        <v>8.3585761904761906</v>
      </c>
      <c r="J269" s="2">
        <f t="shared" si="26"/>
        <v>7.9172482624194185</v>
      </c>
      <c r="K269" s="2">
        <f t="shared" si="28"/>
        <v>7.1784704006613334</v>
      </c>
    </row>
    <row r="270" spans="1:11" ht="13.5" x14ac:dyDescent="0.25">
      <c r="A270" s="3">
        <f>TITRES_STAT!B273</f>
        <v>42401</v>
      </c>
      <c r="B270" s="5">
        <f>TITRES_STAT!D273</f>
        <v>8.4740000000000002</v>
      </c>
      <c r="C270" s="2">
        <f t="shared" si="29"/>
        <v>0.12000000000000099</v>
      </c>
      <c r="D270" s="2">
        <f t="shared" si="30"/>
        <v>8.4425999999999988</v>
      </c>
      <c r="E270" s="2">
        <f t="shared" si="32"/>
        <v>8.3055000000000003</v>
      </c>
      <c r="F270" s="2">
        <f t="shared" si="25"/>
        <v>8.0841999999999992</v>
      </c>
      <c r="G270" s="2">
        <f t="shared" si="27"/>
        <v>6.8766599999999993</v>
      </c>
      <c r="H270" s="2">
        <f t="shared" si="31"/>
        <v>6.6120450000000064</v>
      </c>
      <c r="I270" s="2">
        <f t="array" ref="I270">SUMPRODUCT(B254:B273, (ROW(B254:B273)-ROW(B254)+1)) / (20*21/2)</f>
        <v>8.3670619047619041</v>
      </c>
      <c r="J270" s="2">
        <f t="shared" si="26"/>
        <v>7.9702722374270936</v>
      </c>
      <c r="K270" s="2">
        <f t="shared" si="28"/>
        <v>7.2292754829883403</v>
      </c>
    </row>
    <row r="271" spans="1:11" ht="13.5" x14ac:dyDescent="0.25">
      <c r="A271" s="3">
        <f>TITRES_STAT!B274</f>
        <v>42402</v>
      </c>
      <c r="B271" s="5">
        <f>TITRES_STAT!D274</f>
        <v>8.5259999999999998</v>
      </c>
      <c r="C271" s="2">
        <f t="shared" si="29"/>
        <v>5.1999999999999602E-2</v>
      </c>
      <c r="D271" s="2">
        <f t="shared" si="30"/>
        <v>8.4529999999999994</v>
      </c>
      <c r="E271" s="2">
        <f t="shared" si="32"/>
        <v>8.3552</v>
      </c>
      <c r="F271" s="2">
        <f t="shared" si="25"/>
        <v>8.1832999999999991</v>
      </c>
      <c r="G271" s="2">
        <f t="shared" si="27"/>
        <v>6.9238400000000002</v>
      </c>
      <c r="H271" s="2">
        <f t="shared" si="31"/>
        <v>6.6304950000000069</v>
      </c>
      <c r="I271" s="2">
        <f t="array" ref="I271">SUMPRODUCT(B255:B274, (ROW(B255:B274)-ROW(B255)+1)) / (20*21/2)</f>
        <v>8.3697904761904756</v>
      </c>
      <c r="J271" s="2">
        <f t="shared" si="26"/>
        <v>8.0231986910054651</v>
      </c>
      <c r="K271" s="2">
        <f t="shared" si="28"/>
        <v>7.2801274248319352</v>
      </c>
    </row>
    <row r="272" spans="1:11" ht="13.5" x14ac:dyDescent="0.25">
      <c r="A272" s="3">
        <f>TITRES_STAT!B275</f>
        <v>42403</v>
      </c>
      <c r="B272" s="5">
        <f>TITRES_STAT!D275</f>
        <v>8.3689999999999998</v>
      </c>
      <c r="C272" s="2">
        <f t="shared" si="29"/>
        <v>-0.15700000000000003</v>
      </c>
      <c r="D272" s="2">
        <f t="shared" si="30"/>
        <v>8.4163999999999994</v>
      </c>
      <c r="E272" s="2">
        <f t="shared" si="32"/>
        <v>8.3604000000000003</v>
      </c>
      <c r="F272" s="2">
        <f t="shared" si="25"/>
        <v>8.264899999999999</v>
      </c>
      <c r="G272" s="2">
        <f t="shared" si="27"/>
        <v>6.9681800000000003</v>
      </c>
      <c r="H272" s="2">
        <f t="shared" si="31"/>
        <v>6.6488550000000055</v>
      </c>
      <c r="I272" s="2">
        <f t="array" ref="I272">SUMPRODUCT(B256:B275, (ROW(B256:B275)-ROW(B256)+1)) / (20*21/2)</f>
        <v>8.3623285714285718</v>
      </c>
      <c r="J272" s="2">
        <f t="shared" si="26"/>
        <v>8.0561321490049451</v>
      </c>
      <c r="K272" s="2">
        <f t="shared" si="28"/>
        <v>7.3228283101326443</v>
      </c>
    </row>
    <row r="273" spans="1:11" ht="13.5" x14ac:dyDescent="0.25">
      <c r="A273" s="3">
        <f>TITRES_STAT!B276</f>
        <v>42404</v>
      </c>
      <c r="B273" s="5">
        <f>TITRES_STAT!D276</f>
        <v>8.3539999999999992</v>
      </c>
      <c r="C273" s="2">
        <f t="shared" si="29"/>
        <v>-1.5000000000000568E-2</v>
      </c>
      <c r="D273" s="2">
        <f t="shared" si="30"/>
        <v>8.4154</v>
      </c>
      <c r="E273" s="2">
        <f t="shared" si="32"/>
        <v>8.3824000000000005</v>
      </c>
      <c r="F273" s="2">
        <f t="shared" si="25"/>
        <v>8.3253500000000003</v>
      </c>
      <c r="G273" s="2">
        <f t="shared" si="27"/>
        <v>7.0138999999999996</v>
      </c>
      <c r="H273" s="2">
        <f t="shared" si="31"/>
        <v>6.6671400000000052</v>
      </c>
      <c r="I273" s="2">
        <f t="array" ref="I273">SUMPRODUCT(B257:B276, (ROW(B257:B276)-ROW(B257)+1)) / (20*21/2)</f>
        <v>8.3566238095238088</v>
      </c>
      <c r="J273" s="2">
        <f t="shared" si="26"/>
        <v>8.0845005157663792</v>
      </c>
      <c r="K273" s="2">
        <f t="shared" si="28"/>
        <v>7.3632664156176384</v>
      </c>
    </row>
    <row r="274" spans="1:11" ht="13.5" x14ac:dyDescent="0.25">
      <c r="A274" s="3">
        <f>TITRES_STAT!B277</f>
        <v>42405</v>
      </c>
      <c r="B274" s="5">
        <f>TITRES_STAT!D277</f>
        <v>8.3539999999999992</v>
      </c>
      <c r="C274" s="2">
        <f t="shared" si="29"/>
        <v>0</v>
      </c>
      <c r="D274" s="2">
        <f t="shared" si="30"/>
        <v>8.4154</v>
      </c>
      <c r="E274" s="2">
        <f t="shared" si="32"/>
        <v>8.4116999999999997</v>
      </c>
      <c r="F274" s="2">
        <f t="shared" si="25"/>
        <v>8.3643499999999982</v>
      </c>
      <c r="G274" s="2">
        <f t="shared" si="27"/>
        <v>7.0594199999999976</v>
      </c>
      <c r="H274" s="2">
        <f t="shared" si="31"/>
        <v>6.6854250000000057</v>
      </c>
      <c r="I274" s="2">
        <f t="array" ref="I274">SUMPRODUCT(B258:B277, (ROW(B258:B277)-ROW(B258)+1)) / (20*21/2)</f>
        <v>8.3319857142857146</v>
      </c>
      <c r="J274" s="2">
        <f t="shared" si="26"/>
        <v>8.1101671333124372</v>
      </c>
      <c r="K274" s="2">
        <f t="shared" si="28"/>
        <v>7.4021187130443975</v>
      </c>
    </row>
    <row r="275" spans="1:11" ht="13.5" x14ac:dyDescent="0.25">
      <c r="A275" s="3">
        <f>TITRES_STAT!B278</f>
        <v>42408</v>
      </c>
      <c r="B275" s="5">
        <f>TITRES_STAT!D278</f>
        <v>8.2859999999999996</v>
      </c>
      <c r="C275" s="2">
        <f t="shared" si="29"/>
        <v>-6.7999999999999616E-2</v>
      </c>
      <c r="D275" s="2">
        <f t="shared" si="30"/>
        <v>8.3777999999999988</v>
      </c>
      <c r="E275" s="2">
        <f t="shared" si="32"/>
        <v>8.4101999999999997</v>
      </c>
      <c r="F275" s="2">
        <f t="shared" si="25"/>
        <v>8.3769000000000009</v>
      </c>
      <c r="G275" s="2">
        <f t="shared" si="27"/>
        <v>7.1016999999999992</v>
      </c>
      <c r="H275" s="2">
        <f t="shared" si="31"/>
        <v>6.7033200000000068</v>
      </c>
      <c r="I275" s="2">
        <f t="array" ref="I275">SUMPRODUCT(B259:B278, (ROW(B259:B278)-ROW(B259)+1)) / (20*21/2)</f>
        <v>8.315038095238096</v>
      </c>
      <c r="J275" s="2">
        <f t="shared" si="26"/>
        <v>8.126913120616015</v>
      </c>
      <c r="K275" s="2">
        <f t="shared" si="28"/>
        <v>7.4367807242975585</v>
      </c>
    </row>
    <row r="276" spans="1:11" ht="13.5" x14ac:dyDescent="0.25">
      <c r="A276" s="3">
        <f>TITRES_STAT!B279</f>
        <v>42409</v>
      </c>
      <c r="B276" s="5">
        <f>TITRES_STAT!D279</f>
        <v>8.3170000000000002</v>
      </c>
      <c r="C276" s="2">
        <f t="shared" si="29"/>
        <v>3.1000000000000583E-2</v>
      </c>
      <c r="D276" s="2">
        <f t="shared" si="30"/>
        <v>8.3360000000000003</v>
      </c>
      <c r="E276" s="2">
        <f t="shared" si="32"/>
        <v>8.394499999999999</v>
      </c>
      <c r="F276" s="2">
        <f t="shared" ref="F276:F339" si="33">AVERAGE(B257:B276)</f>
        <v>8.3666999999999998</v>
      </c>
      <c r="G276" s="2">
        <f t="shared" si="27"/>
        <v>7.1461599999999983</v>
      </c>
      <c r="H276" s="2">
        <f t="shared" si="31"/>
        <v>6.7213700000000074</v>
      </c>
      <c r="I276" s="2">
        <f t="array" ref="I276">SUMPRODUCT(B260:B279, (ROW(B260:B279)-ROW(B260)+1)) / (20*21/2)</f>
        <v>8.3001047619047608</v>
      </c>
      <c r="J276" s="2">
        <f t="shared" si="26"/>
        <v>8.1450166329382991</v>
      </c>
      <c r="K276" s="2">
        <f t="shared" si="28"/>
        <v>7.4712991272662812</v>
      </c>
    </row>
    <row r="277" spans="1:11" ht="13.5" x14ac:dyDescent="0.25">
      <c r="A277" s="3">
        <f>TITRES_STAT!B280</f>
        <v>42410</v>
      </c>
      <c r="B277" s="5">
        <f>TITRES_STAT!D280</f>
        <v>8.1080000000000005</v>
      </c>
      <c r="C277" s="2">
        <f t="shared" si="29"/>
        <v>-0.20899999999999963</v>
      </c>
      <c r="D277" s="2">
        <f t="shared" si="30"/>
        <v>8.2837999999999994</v>
      </c>
      <c r="E277" s="2">
        <f t="shared" si="32"/>
        <v>8.3501000000000012</v>
      </c>
      <c r="F277" s="2">
        <f t="shared" si="33"/>
        <v>8.3379500000000011</v>
      </c>
      <c r="G277" s="2">
        <f t="shared" si="27"/>
        <v>7.1848800000000006</v>
      </c>
      <c r="H277" s="2">
        <f t="shared" si="31"/>
        <v>6.7383750000000067</v>
      </c>
      <c r="I277" s="2">
        <f t="array" ref="I277">SUMPRODUCT(B261:B280, (ROW(B261:B280)-ROW(B261)+1)) / (20*21/2)</f>
        <v>8.2773095238095227</v>
      </c>
      <c r="J277" s="2">
        <f t="shared" ref="J277:J340" si="34">$J$4*B277+J276*(1-$J$4)</f>
        <v>8.1414912393251271</v>
      </c>
      <c r="K277" s="2">
        <f t="shared" si="28"/>
        <v>7.496267788942113</v>
      </c>
    </row>
    <row r="278" spans="1:11" ht="13.5" x14ac:dyDescent="0.25">
      <c r="A278" s="3">
        <f>TITRES_STAT!B281</f>
        <v>42411</v>
      </c>
      <c r="B278" s="5">
        <f>TITRES_STAT!D281</f>
        <v>8.16</v>
      </c>
      <c r="C278" s="2">
        <f t="shared" si="29"/>
        <v>5.1999999999999602E-2</v>
      </c>
      <c r="D278" s="2">
        <f t="shared" si="30"/>
        <v>8.2449999999999992</v>
      </c>
      <c r="E278" s="2">
        <f t="shared" si="32"/>
        <v>8.3301999999999996</v>
      </c>
      <c r="F278" s="2">
        <f t="shared" si="33"/>
        <v>8.3117999999999999</v>
      </c>
      <c r="G278" s="2">
        <f t="shared" si="27"/>
        <v>7.22776</v>
      </c>
      <c r="H278" s="2">
        <f t="shared" si="31"/>
        <v>6.7555500000000066</v>
      </c>
      <c r="I278" s="2">
        <f t="array" ref="I278">SUMPRODUCT(B262:B281, (ROW(B262:B281)-ROW(B262)+1)) / (20*21/2)</f>
        <v>8.2701666666666664</v>
      </c>
      <c r="J278" s="2">
        <f t="shared" si="34"/>
        <v>8.1432539784370199</v>
      </c>
      <c r="K278" s="2">
        <f t="shared" si="28"/>
        <v>7.5222965031012459</v>
      </c>
    </row>
    <row r="279" spans="1:11" ht="13.5" x14ac:dyDescent="0.25">
      <c r="A279" s="3">
        <f>TITRES_STAT!B282</f>
        <v>42412</v>
      </c>
      <c r="B279" s="5">
        <f>TITRES_STAT!D282</f>
        <v>8.1549999999999994</v>
      </c>
      <c r="C279" s="2">
        <f t="shared" si="29"/>
        <v>-5.0000000000007816E-3</v>
      </c>
      <c r="D279" s="2">
        <f t="shared" si="30"/>
        <v>8.2052000000000014</v>
      </c>
      <c r="E279" s="2">
        <f t="shared" si="32"/>
        <v>8.3102999999999998</v>
      </c>
      <c r="F279" s="2">
        <f t="shared" si="33"/>
        <v>8.2953500000000009</v>
      </c>
      <c r="G279" s="2">
        <f t="shared" si="27"/>
        <v>7.2705399999999978</v>
      </c>
      <c r="H279" s="2">
        <f t="shared" si="31"/>
        <v>6.7722700000000069</v>
      </c>
      <c r="I279" s="2">
        <f t="array" ref="I279">SUMPRODUCT(B263:B282, (ROW(B263:B282)-ROW(B263)+1)) / (20*21/2)</f>
        <v>8.2582476190476193</v>
      </c>
      <c r="J279" s="2">
        <f t="shared" si="34"/>
        <v>8.1443726471573044</v>
      </c>
      <c r="K279" s="2">
        <f t="shared" si="28"/>
        <v>7.5471084049404125</v>
      </c>
    </row>
    <row r="280" spans="1:11" ht="13.5" x14ac:dyDescent="0.25">
      <c r="A280" s="3">
        <f>TITRES_STAT!B283</f>
        <v>42415</v>
      </c>
      <c r="B280" s="5">
        <f>TITRES_STAT!D283</f>
        <v>8.0559999999999992</v>
      </c>
      <c r="C280" s="2">
        <f t="shared" si="29"/>
        <v>-9.9000000000000199E-2</v>
      </c>
      <c r="D280" s="2">
        <f t="shared" si="30"/>
        <v>8.1592000000000002</v>
      </c>
      <c r="E280" s="2">
        <f t="shared" si="32"/>
        <v>8.2684999999999995</v>
      </c>
      <c r="F280" s="2">
        <f t="shared" si="33"/>
        <v>8.2870000000000008</v>
      </c>
      <c r="G280" s="2">
        <f t="shared" si="27"/>
        <v>7.3114599999999976</v>
      </c>
      <c r="H280" s="2">
        <f t="shared" si="31"/>
        <v>6.7884950000000073</v>
      </c>
      <c r="I280" s="2">
        <f t="array" ref="I280">SUMPRODUCT(B264:B283, (ROW(B264:B283)-ROW(B264)+1)) / (20*21/2)</f>
        <v>8.2509285714285703</v>
      </c>
      <c r="J280" s="2">
        <f t="shared" si="34"/>
        <v>8.1359562045708937</v>
      </c>
      <c r="K280" s="2">
        <f t="shared" si="28"/>
        <v>7.567064938080005</v>
      </c>
    </row>
    <row r="281" spans="1:11" ht="13.5" x14ac:dyDescent="0.25">
      <c r="A281" s="3">
        <f>TITRES_STAT!B284</f>
        <v>42416</v>
      </c>
      <c r="B281" s="5">
        <f>TITRES_STAT!D284</f>
        <v>8.2119999999999997</v>
      </c>
      <c r="C281" s="2">
        <f t="shared" si="29"/>
        <v>0.15600000000000058</v>
      </c>
      <c r="D281" s="2">
        <f t="shared" si="30"/>
        <v>8.1382000000000012</v>
      </c>
      <c r="E281" s="2">
        <f t="shared" si="32"/>
        <v>8.2370999999999999</v>
      </c>
      <c r="F281" s="2">
        <f t="shared" si="33"/>
        <v>8.2961500000000008</v>
      </c>
      <c r="G281" s="2">
        <f t="shared" si="27"/>
        <v>7.3557999999999968</v>
      </c>
      <c r="H281" s="2">
        <f t="shared" si="31"/>
        <v>6.8051250000000065</v>
      </c>
      <c r="I281" s="2">
        <f t="array" ref="I281">SUMPRODUCT(B265:B284, (ROW(B265:B284)-ROW(B265)+1)) / (20*21/2)</f>
        <v>8.2432380952380946</v>
      </c>
      <c r="J281" s="2">
        <f t="shared" si="34"/>
        <v>8.143198470802238</v>
      </c>
      <c r="K281" s="2">
        <f t="shared" si="28"/>
        <v>7.5923565091356915</v>
      </c>
    </row>
    <row r="282" spans="1:11" ht="13.5" x14ac:dyDescent="0.25">
      <c r="A282" s="3">
        <f>TITRES_STAT!B285</f>
        <v>42417</v>
      </c>
      <c r="B282" s="5">
        <f>TITRES_STAT!D285</f>
        <v>8.1709999999999994</v>
      </c>
      <c r="C282" s="2">
        <f t="shared" si="29"/>
        <v>-4.1000000000000369E-2</v>
      </c>
      <c r="D282" s="2">
        <f t="shared" si="30"/>
        <v>8.1508000000000003</v>
      </c>
      <c r="E282" s="2">
        <f t="shared" si="32"/>
        <v>8.2172999999999998</v>
      </c>
      <c r="F282" s="2">
        <f t="shared" si="33"/>
        <v>8.2888500000000001</v>
      </c>
      <c r="G282" s="2">
        <f t="shared" si="27"/>
        <v>7.3993199999999995</v>
      </c>
      <c r="H282" s="2">
        <f t="shared" si="31"/>
        <v>6.820855000000007</v>
      </c>
      <c r="I282" s="2">
        <f t="array" ref="I282">SUMPRODUCT(B266:B285, (ROW(B266:B285)-ROW(B266)+1)) / (20*21/2)</f>
        <v>8.2249238095238102</v>
      </c>
      <c r="J282" s="2">
        <f t="shared" si="34"/>
        <v>8.1458462354877401</v>
      </c>
      <c r="K282" s="2">
        <f t="shared" si="28"/>
        <v>7.615048410738213</v>
      </c>
    </row>
    <row r="283" spans="1:11" ht="13.5" x14ac:dyDescent="0.25">
      <c r="A283" s="3">
        <f>TITRES_STAT!B286</f>
        <v>42418</v>
      </c>
      <c r="B283" s="5">
        <f>TITRES_STAT!D286</f>
        <v>8.2119999999999997</v>
      </c>
      <c r="C283" s="2">
        <f t="shared" si="29"/>
        <v>4.1000000000000369E-2</v>
      </c>
      <c r="D283" s="2">
        <f t="shared" si="30"/>
        <v>8.1611999999999991</v>
      </c>
      <c r="E283" s="2">
        <f t="shared" si="32"/>
        <v>8.2030999999999992</v>
      </c>
      <c r="F283" s="2">
        <f t="shared" si="33"/>
        <v>8.2927499999999998</v>
      </c>
      <c r="G283" s="2">
        <f t="shared" si="27"/>
        <v>7.4436599999999986</v>
      </c>
      <c r="H283" s="2">
        <f t="shared" si="31"/>
        <v>6.836595000000008</v>
      </c>
      <c r="I283" s="2">
        <f t="array" ref="I283">SUMPRODUCT(B267:B286, (ROW(B267:B286)-ROW(B267)+1)) / (20*21/2)</f>
        <v>8.2064809523809537</v>
      </c>
      <c r="J283" s="2">
        <f t="shared" si="34"/>
        <v>8.1521465940127182</v>
      </c>
      <c r="K283" s="2">
        <f t="shared" si="28"/>
        <v>7.6384582769837737</v>
      </c>
    </row>
    <row r="284" spans="1:11" ht="13.5" x14ac:dyDescent="0.25">
      <c r="A284" s="3">
        <f>TITRES_STAT!B287</f>
        <v>42419</v>
      </c>
      <c r="B284" s="5">
        <f>TITRES_STAT!D287</f>
        <v>8.2119999999999997</v>
      </c>
      <c r="C284" s="2">
        <f t="shared" si="29"/>
        <v>0</v>
      </c>
      <c r="D284" s="2">
        <f t="shared" si="30"/>
        <v>8.1725999999999992</v>
      </c>
      <c r="E284" s="2">
        <f t="shared" si="32"/>
        <v>8.1889000000000003</v>
      </c>
      <c r="F284" s="2">
        <f t="shared" si="33"/>
        <v>8.3002999999999982</v>
      </c>
      <c r="G284" s="2">
        <f t="shared" si="27"/>
        <v>7.4904199999999976</v>
      </c>
      <c r="H284" s="2">
        <f t="shared" si="31"/>
        <v>6.8524250000000064</v>
      </c>
      <c r="I284" s="2">
        <f t="array" ref="I284">SUMPRODUCT(B268:B287, (ROW(B268:B287)-ROW(B268)+1)) / (20*21/2)</f>
        <v>8.1898333333333344</v>
      </c>
      <c r="J284" s="2">
        <f t="shared" si="34"/>
        <v>8.15784691839246</v>
      </c>
      <c r="K284" s="2">
        <f t="shared" si="28"/>
        <v>7.6609501092589198</v>
      </c>
    </row>
    <row r="285" spans="1:11" ht="13.5" x14ac:dyDescent="0.25">
      <c r="A285" s="3">
        <f>TITRES_STAT!B288</f>
        <v>42422</v>
      </c>
      <c r="B285" s="5">
        <f>TITRES_STAT!D288</f>
        <v>8.1080000000000005</v>
      </c>
      <c r="C285" s="2">
        <f t="shared" si="29"/>
        <v>-0.1039999999999992</v>
      </c>
      <c r="D285" s="2">
        <f t="shared" si="30"/>
        <v>8.1830000000000016</v>
      </c>
      <c r="E285" s="2">
        <f t="shared" si="32"/>
        <v>8.1710999999999991</v>
      </c>
      <c r="F285" s="2">
        <f t="shared" si="33"/>
        <v>8.2906499999999976</v>
      </c>
      <c r="G285" s="2">
        <f t="shared" si="27"/>
        <v>7.5327999999999973</v>
      </c>
      <c r="H285" s="2">
        <f t="shared" si="31"/>
        <v>6.867450000000006</v>
      </c>
      <c r="I285" s="2">
        <f t="array" ref="I285">SUMPRODUCT(B269:B288, (ROW(B269:B288)-ROW(B269)+1)) / (20*21/2)</f>
        <v>8.1753523809523827</v>
      </c>
      <c r="J285" s="2">
        <f t="shared" si="34"/>
        <v>8.1530995928312731</v>
      </c>
      <c r="K285" s="2">
        <f t="shared" si="28"/>
        <v>7.6784814775232757</v>
      </c>
    </row>
    <row r="286" spans="1:11" ht="13.5" x14ac:dyDescent="0.25">
      <c r="A286" s="3">
        <f>TITRES_STAT!B289</f>
        <v>42423</v>
      </c>
      <c r="B286" s="5">
        <f>TITRES_STAT!D289</f>
        <v>8.0969999999999995</v>
      </c>
      <c r="C286" s="2">
        <f t="shared" si="29"/>
        <v>-1.1000000000001009E-2</v>
      </c>
      <c r="D286" s="2">
        <f t="shared" si="30"/>
        <v>8.16</v>
      </c>
      <c r="E286" s="2">
        <f t="shared" si="32"/>
        <v>8.1491000000000007</v>
      </c>
      <c r="F286" s="2">
        <f t="shared" si="33"/>
        <v>8.2717999999999989</v>
      </c>
      <c r="G286" s="2">
        <f t="shared" si="27"/>
        <v>7.574959999999999</v>
      </c>
      <c r="H286" s="2">
        <f t="shared" si="31"/>
        <v>6.8812800000000047</v>
      </c>
      <c r="I286" s="2">
        <f t="array" ref="I286">SUMPRODUCT(B270:B289, (ROW(B270:B289)-ROW(B270)+1)) / (20*21/2)</f>
        <v>8.1705952380952365</v>
      </c>
      <c r="J286" s="2">
        <f t="shared" si="34"/>
        <v>8.147756774466389</v>
      </c>
      <c r="K286" s="2">
        <f t="shared" si="28"/>
        <v>7.6948939686007947</v>
      </c>
    </row>
    <row r="287" spans="1:11" ht="13.5" x14ac:dyDescent="0.25">
      <c r="A287" s="3">
        <f>TITRES_STAT!B290</f>
        <v>42424</v>
      </c>
      <c r="B287" s="5">
        <f>TITRES_STAT!D290</f>
        <v>8.0969999999999995</v>
      </c>
      <c r="C287" s="2">
        <f t="shared" si="29"/>
        <v>0</v>
      </c>
      <c r="D287" s="2">
        <f t="shared" si="30"/>
        <v>8.1451999999999991</v>
      </c>
      <c r="E287" s="2">
        <f t="shared" si="32"/>
        <v>8.1479999999999997</v>
      </c>
      <c r="F287" s="2">
        <f t="shared" si="33"/>
        <v>8.2490500000000004</v>
      </c>
      <c r="G287" s="2">
        <f t="shared" si="27"/>
        <v>7.6194199999999981</v>
      </c>
      <c r="H287" s="2">
        <f t="shared" si="31"/>
        <v>6.8939150000000042</v>
      </c>
      <c r="I287" s="2">
        <f t="array" ref="I287">SUMPRODUCT(B271:B290, (ROW(B271:B290)-ROW(B271)+1)) / (20*21/2)</f>
        <v>8.189114285714286</v>
      </c>
      <c r="J287" s="2">
        <f t="shared" si="34"/>
        <v>8.1429227959457808</v>
      </c>
      <c r="K287" s="2">
        <f t="shared" si="28"/>
        <v>7.7106628325772348</v>
      </c>
    </row>
    <row r="288" spans="1:11" ht="13.5" x14ac:dyDescent="0.25">
      <c r="A288" s="3">
        <f>TITRES_STAT!B291</f>
        <v>42425</v>
      </c>
      <c r="B288" s="5">
        <f>TITRES_STAT!D291</f>
        <v>8.0969999999999995</v>
      </c>
      <c r="C288" s="2">
        <f t="shared" si="29"/>
        <v>0</v>
      </c>
      <c r="D288" s="2">
        <f t="shared" si="30"/>
        <v>8.1222000000000012</v>
      </c>
      <c r="E288" s="2">
        <f t="shared" si="32"/>
        <v>8.1416999999999984</v>
      </c>
      <c r="F288" s="2">
        <f t="shared" si="33"/>
        <v>8.2359500000000008</v>
      </c>
      <c r="G288" s="2">
        <f t="shared" si="27"/>
        <v>7.6666999999999987</v>
      </c>
      <c r="H288" s="2">
        <f t="shared" si="31"/>
        <v>6.9053000000000031</v>
      </c>
      <c r="I288" s="2">
        <f t="array" ref="I288">SUMPRODUCT(B272:B291, (ROW(B272:B291)-ROW(B272)+1)) / (20*21/2)</f>
        <v>8.2078809523809539</v>
      </c>
      <c r="J288" s="2">
        <f t="shared" si="34"/>
        <v>8.1385491963318959</v>
      </c>
      <c r="K288" s="2">
        <f t="shared" si="28"/>
        <v>7.7258133097310697</v>
      </c>
    </row>
    <row r="289" spans="1:11" ht="13.5" x14ac:dyDescent="0.25">
      <c r="A289" s="3">
        <f>TITRES_STAT!B292</f>
        <v>42426</v>
      </c>
      <c r="B289" s="5">
        <f>TITRES_STAT!D292</f>
        <v>8.1859999999999999</v>
      </c>
      <c r="C289" s="2">
        <f t="shared" si="29"/>
        <v>8.9000000000000412E-2</v>
      </c>
      <c r="D289" s="2">
        <f t="shared" si="30"/>
        <v>8.1170000000000009</v>
      </c>
      <c r="E289" s="2">
        <f t="shared" si="32"/>
        <v>8.1448</v>
      </c>
      <c r="F289" s="2">
        <f t="shared" si="33"/>
        <v>8.2275500000000026</v>
      </c>
      <c r="G289" s="2">
        <f t="shared" si="27"/>
        <v>7.7124199999999972</v>
      </c>
      <c r="H289" s="2">
        <f t="shared" si="31"/>
        <v>6.9153850000000032</v>
      </c>
      <c r="I289" s="2">
        <f t="array" ref="I289">SUMPRODUCT(B273:B292, (ROW(B273:B292)-ROW(B273)+1)) / (20*21/2)</f>
        <v>8.2520000000000007</v>
      </c>
      <c r="J289" s="2">
        <f t="shared" si="34"/>
        <v>8.1430683204907623</v>
      </c>
      <c r="K289" s="2">
        <f t="shared" si="28"/>
        <v>7.7438598466043613</v>
      </c>
    </row>
    <row r="290" spans="1:11" ht="13.5" x14ac:dyDescent="0.25">
      <c r="A290" s="3">
        <f>TITRES_STAT!B293</f>
        <v>42429</v>
      </c>
      <c r="B290" s="5">
        <f>TITRES_STAT!D293</f>
        <v>8.4220000000000006</v>
      </c>
      <c r="C290" s="2">
        <f t="shared" si="29"/>
        <v>0.23600000000000065</v>
      </c>
      <c r="D290" s="2">
        <f t="shared" si="30"/>
        <v>8.1798000000000002</v>
      </c>
      <c r="E290" s="2">
        <f t="shared" si="32"/>
        <v>8.1814</v>
      </c>
      <c r="F290" s="2">
        <f t="shared" si="33"/>
        <v>8.2249500000000015</v>
      </c>
      <c r="G290" s="2">
        <f t="shared" si="27"/>
        <v>7.761899999999998</v>
      </c>
      <c r="H290" s="2">
        <f t="shared" si="31"/>
        <v>6.9250450000000026</v>
      </c>
      <c r="I290" s="2">
        <f t="array" ref="I290">SUMPRODUCT(B274:B293, (ROW(B274:B293)-ROW(B274)+1)) / (20*21/2)</f>
        <v>8.30214761904762</v>
      </c>
      <c r="J290" s="2">
        <f t="shared" si="34"/>
        <v>8.1696332423487839</v>
      </c>
      <c r="K290" s="2">
        <f t="shared" si="28"/>
        <v>7.7704535781100734</v>
      </c>
    </row>
    <row r="291" spans="1:11" ht="13.5" x14ac:dyDescent="0.25">
      <c r="A291" s="3">
        <f>TITRES_STAT!B294</f>
        <v>42430</v>
      </c>
      <c r="B291" s="5">
        <f>TITRES_STAT!D294</f>
        <v>8.4220000000000006</v>
      </c>
      <c r="C291" s="2">
        <f t="shared" si="29"/>
        <v>0</v>
      </c>
      <c r="D291" s="2">
        <f t="shared" si="30"/>
        <v>8.2448000000000015</v>
      </c>
      <c r="E291" s="2">
        <f t="shared" si="32"/>
        <v>8.2024000000000008</v>
      </c>
      <c r="F291" s="2">
        <f t="shared" si="33"/>
        <v>8.2197500000000012</v>
      </c>
      <c r="G291" s="2">
        <f t="shared" si="27"/>
        <v>7.810979999999998</v>
      </c>
      <c r="H291" s="2">
        <f t="shared" si="31"/>
        <v>6.9327400000000026</v>
      </c>
      <c r="I291" s="2">
        <f t="array" ref="I291">SUMPRODUCT(B275:B294, (ROW(B275:B294)-ROW(B275)+1)) / (20*21/2)</f>
        <v>8.332923809523809</v>
      </c>
      <c r="J291" s="2">
        <f t="shared" si="34"/>
        <v>8.1936681716489002</v>
      </c>
      <c r="K291" s="2">
        <f t="shared" si="28"/>
        <v>7.7960044181841885</v>
      </c>
    </row>
    <row r="292" spans="1:11" ht="13.5" x14ac:dyDescent="0.25">
      <c r="A292" s="3">
        <f>TITRES_STAT!B295</f>
        <v>42431</v>
      </c>
      <c r="B292" s="5">
        <f>TITRES_STAT!D295</f>
        <v>8.6829999999999998</v>
      </c>
      <c r="C292" s="2">
        <f t="shared" si="29"/>
        <v>0.26099999999999923</v>
      </c>
      <c r="D292" s="2">
        <f t="shared" si="30"/>
        <v>8.3620000000000001</v>
      </c>
      <c r="E292" s="2">
        <f t="shared" si="32"/>
        <v>8.2536000000000005</v>
      </c>
      <c r="F292" s="2">
        <f t="shared" si="33"/>
        <v>8.2354500000000002</v>
      </c>
      <c r="G292" s="2">
        <f t="shared" si="27"/>
        <v>7.8639199999999985</v>
      </c>
      <c r="H292" s="2">
        <f t="shared" si="31"/>
        <v>6.9402100000000031</v>
      </c>
      <c r="I292" s="2">
        <f t="array" ref="I292">SUMPRODUCT(B276:B295, (ROW(B276:B295)-ROW(B276)+1)) / (20*21/2)</f>
        <v>8.3626285714285711</v>
      </c>
      <c r="J292" s="2">
        <f t="shared" si="34"/>
        <v>8.2402712029204324</v>
      </c>
      <c r="K292" s="2">
        <f t="shared" si="28"/>
        <v>7.8307885586475541</v>
      </c>
    </row>
    <row r="293" spans="1:11" ht="13.5" x14ac:dyDescent="0.25">
      <c r="A293" s="3">
        <f>TITRES_STAT!B296</f>
        <v>42432</v>
      </c>
      <c r="B293" s="5">
        <f>TITRES_STAT!D296</f>
        <v>8.7620000000000005</v>
      </c>
      <c r="C293" s="2">
        <f t="shared" si="29"/>
        <v>7.9000000000000625E-2</v>
      </c>
      <c r="D293" s="2">
        <f t="shared" si="30"/>
        <v>8.495000000000001</v>
      </c>
      <c r="E293" s="2">
        <f t="shared" si="32"/>
        <v>8.308600000000002</v>
      </c>
      <c r="F293" s="2">
        <f t="shared" si="33"/>
        <v>8.2558499999999988</v>
      </c>
      <c r="G293" s="2">
        <f t="shared" si="27"/>
        <v>7.9176999999999991</v>
      </c>
      <c r="H293" s="2">
        <f t="shared" si="31"/>
        <v>6.9494450000000016</v>
      </c>
      <c r="I293" s="2">
        <f t="array" ref="I293">SUMPRODUCT(B277:B296, (ROW(B277:B296)-ROW(B277)+1)) / (20*21/2)</f>
        <v>8.3709380952380954</v>
      </c>
      <c r="J293" s="2">
        <f t="shared" si="34"/>
        <v>8.2899596597851524</v>
      </c>
      <c r="K293" s="2">
        <f t="shared" si="28"/>
        <v>7.8673066543868657</v>
      </c>
    </row>
    <row r="294" spans="1:11" ht="13.5" x14ac:dyDescent="0.25">
      <c r="A294" s="3">
        <f>TITRES_STAT!B297</f>
        <v>42433</v>
      </c>
      <c r="B294" s="5">
        <f>TITRES_STAT!D297</f>
        <v>8.5790000000000006</v>
      </c>
      <c r="C294" s="2">
        <f t="shared" si="29"/>
        <v>-0.18299999999999983</v>
      </c>
      <c r="D294" s="2">
        <f t="shared" si="30"/>
        <v>8.5736000000000008</v>
      </c>
      <c r="E294" s="2">
        <f t="shared" si="32"/>
        <v>8.3452999999999999</v>
      </c>
      <c r="F294" s="2">
        <f t="shared" si="33"/>
        <v>8.2670999999999992</v>
      </c>
      <c r="G294" s="2">
        <f t="shared" si="27"/>
        <v>7.9672999999999981</v>
      </c>
      <c r="H294" s="2">
        <f t="shared" si="31"/>
        <v>6.9584450000000002</v>
      </c>
      <c r="I294" s="2">
        <f t="array" ref="I294">SUMPRODUCT(B278:B297, (ROW(B278:B297)-ROW(B278)+1)) / (20*21/2)</f>
        <v>8.3800476190476196</v>
      </c>
      <c r="J294" s="2">
        <f t="shared" si="34"/>
        <v>8.3174873112341849</v>
      </c>
      <c r="K294" s="2">
        <f t="shared" si="28"/>
        <v>7.8952161973520862</v>
      </c>
    </row>
    <row r="295" spans="1:11" ht="13.5" x14ac:dyDescent="0.25">
      <c r="A295" s="3">
        <f>TITRES_STAT!B298</f>
        <v>42436</v>
      </c>
      <c r="B295" s="5">
        <f>TITRES_STAT!D298</f>
        <v>8.5790000000000006</v>
      </c>
      <c r="C295" s="2">
        <f t="shared" si="29"/>
        <v>0</v>
      </c>
      <c r="D295" s="2">
        <f t="shared" si="30"/>
        <v>8.6050000000000004</v>
      </c>
      <c r="E295" s="2">
        <f t="shared" si="32"/>
        <v>8.3924000000000003</v>
      </c>
      <c r="F295" s="2">
        <f t="shared" si="33"/>
        <v>8.2817499999999988</v>
      </c>
      <c r="G295" s="2">
        <f t="shared" si="27"/>
        <v>8.0133399999999977</v>
      </c>
      <c r="H295" s="2">
        <f t="shared" si="31"/>
        <v>6.96746</v>
      </c>
      <c r="I295" s="2">
        <f t="array" ref="I295">SUMPRODUCT(B279:B298, (ROW(B279:B298)-ROW(B279)+1)) / (20*21/2)</f>
        <v>8.3883380952380957</v>
      </c>
      <c r="J295" s="2">
        <f t="shared" si="34"/>
        <v>8.3423932815928339</v>
      </c>
      <c r="K295" s="2">
        <f t="shared" si="28"/>
        <v>7.9220312484363182</v>
      </c>
    </row>
    <row r="296" spans="1:11" ht="13.5" x14ac:dyDescent="0.25">
      <c r="A296" s="3">
        <f>TITRES_STAT!B299</f>
        <v>42437</v>
      </c>
      <c r="B296" s="5">
        <f>TITRES_STAT!D299</f>
        <v>8.3689999999999998</v>
      </c>
      <c r="C296" s="2">
        <f t="shared" si="29"/>
        <v>-0.21000000000000085</v>
      </c>
      <c r="D296" s="2">
        <f t="shared" si="30"/>
        <v>8.5944000000000003</v>
      </c>
      <c r="E296" s="2">
        <f t="shared" si="32"/>
        <v>8.4195999999999991</v>
      </c>
      <c r="F296" s="2">
        <f t="shared" si="33"/>
        <v>8.2843499999999999</v>
      </c>
      <c r="G296" s="2">
        <f t="shared" si="27"/>
        <v>8.0588399999999982</v>
      </c>
      <c r="H296" s="2">
        <f t="shared" si="31"/>
        <v>6.9747149999999989</v>
      </c>
      <c r="I296" s="2">
        <f t="array" ref="I296">SUMPRODUCT(B280:B299, (ROW(B280:B299)-ROW(B280)+1)) / (20*21/2)</f>
        <v>8.4089857142857127</v>
      </c>
      <c r="J296" s="2">
        <f t="shared" si="34"/>
        <v>8.3449272547744684</v>
      </c>
      <c r="K296" s="2">
        <f t="shared" si="28"/>
        <v>7.939559434772149</v>
      </c>
    </row>
    <row r="297" spans="1:11" ht="13.5" x14ac:dyDescent="0.25">
      <c r="A297" s="3">
        <f>TITRES_STAT!B300</f>
        <v>42438</v>
      </c>
      <c r="B297" s="5">
        <f>TITRES_STAT!D300</f>
        <v>8.3800000000000008</v>
      </c>
      <c r="C297" s="2">
        <f t="shared" si="29"/>
        <v>1.1000000000001009E-2</v>
      </c>
      <c r="D297" s="2">
        <f t="shared" si="30"/>
        <v>8.5338000000000012</v>
      </c>
      <c r="E297" s="2">
        <f t="shared" si="32"/>
        <v>8.4479000000000006</v>
      </c>
      <c r="F297" s="2">
        <f t="shared" si="33"/>
        <v>8.2979499999999984</v>
      </c>
      <c r="G297" s="2">
        <f t="shared" si="27"/>
        <v>8.1010999999999971</v>
      </c>
      <c r="H297" s="2">
        <f t="shared" si="31"/>
        <v>6.982734999999999</v>
      </c>
      <c r="I297" s="2">
        <f t="array" ref="I297">SUMPRODUCT(B281:B300, (ROW(B281:B300)-ROW(B281)+1)) / (20*21/2)</f>
        <v>8.4278666666666666</v>
      </c>
      <c r="J297" s="2">
        <f t="shared" si="34"/>
        <v>8.348267516224519</v>
      </c>
      <c r="K297" s="2">
        <f t="shared" si="28"/>
        <v>7.9568316138006931</v>
      </c>
    </row>
    <row r="298" spans="1:11" ht="13.5" x14ac:dyDescent="0.25">
      <c r="A298" s="3">
        <f>TITRES_STAT!B301</f>
        <v>42439</v>
      </c>
      <c r="B298" s="5">
        <f>TITRES_STAT!D301</f>
        <v>8.3849999999999998</v>
      </c>
      <c r="C298" s="2">
        <f t="shared" si="29"/>
        <v>4.9999999999990052E-3</v>
      </c>
      <c r="D298" s="2">
        <f t="shared" si="30"/>
        <v>8.458400000000001</v>
      </c>
      <c r="E298" s="2">
        <f t="shared" si="32"/>
        <v>8.476700000000001</v>
      </c>
      <c r="F298" s="2">
        <f t="shared" si="33"/>
        <v>8.3091999999999988</v>
      </c>
      <c r="G298" s="2">
        <f t="shared" si="27"/>
        <v>8.1413799999999963</v>
      </c>
      <c r="H298" s="2">
        <f t="shared" si="31"/>
        <v>6.99078</v>
      </c>
      <c r="I298" s="2">
        <f t="array" ref="I298">SUMPRODUCT(B282:B301, (ROW(B282:B301)-ROW(B282)+1)) / (20*21/2)</f>
        <v>8.4684142857142852</v>
      </c>
      <c r="J298" s="2">
        <f t="shared" si="34"/>
        <v>8.3517658480126595</v>
      </c>
      <c r="K298" s="2">
        <f t="shared" si="28"/>
        <v>7.9736225309065487</v>
      </c>
    </row>
    <row r="299" spans="1:11" ht="13.5" x14ac:dyDescent="0.25">
      <c r="A299" s="3">
        <f>TITRES_STAT!B302</f>
        <v>42440</v>
      </c>
      <c r="B299" s="5">
        <f>TITRES_STAT!D302</f>
        <v>8.5259999999999998</v>
      </c>
      <c r="C299" s="2">
        <f t="shared" si="29"/>
        <v>0.14100000000000001</v>
      </c>
      <c r="D299" s="2">
        <f t="shared" si="30"/>
        <v>8.4478000000000009</v>
      </c>
      <c r="E299" s="2">
        <f t="shared" si="32"/>
        <v>8.5106999999999999</v>
      </c>
      <c r="F299" s="2">
        <f t="shared" si="33"/>
        <v>8.32775</v>
      </c>
      <c r="G299" s="2">
        <f t="shared" si="27"/>
        <v>8.1844800000000006</v>
      </c>
      <c r="H299" s="2">
        <f t="shared" si="31"/>
        <v>6.99953</v>
      </c>
      <c r="I299" s="2">
        <f t="array" ref="I299">SUMPRODUCT(B283:B302, (ROW(B283:B302)-ROW(B283)+1)) / (20*21/2)</f>
        <v>8.4838904761904761</v>
      </c>
      <c r="J299" s="2">
        <f t="shared" si="34"/>
        <v>8.3683595767733578</v>
      </c>
      <c r="K299" s="2">
        <f t="shared" si="28"/>
        <v>7.9952843924396255</v>
      </c>
    </row>
    <row r="300" spans="1:11" ht="13.5" x14ac:dyDescent="0.25">
      <c r="A300" s="3">
        <f>TITRES_STAT!B303</f>
        <v>42443</v>
      </c>
      <c r="B300" s="5">
        <f>TITRES_STAT!D303</f>
        <v>8.5259999999999998</v>
      </c>
      <c r="C300" s="2">
        <f t="shared" si="29"/>
        <v>0</v>
      </c>
      <c r="D300" s="2">
        <f t="shared" si="30"/>
        <v>8.4371999999999989</v>
      </c>
      <c r="E300" s="2">
        <f t="shared" si="32"/>
        <v>8.5211000000000006</v>
      </c>
      <c r="F300" s="2">
        <f t="shared" si="33"/>
        <v>8.3512500000000003</v>
      </c>
      <c r="G300" s="2">
        <f t="shared" si="27"/>
        <v>8.2278800000000007</v>
      </c>
      <c r="H300" s="2">
        <f t="shared" si="31"/>
        <v>7.0082800000000001</v>
      </c>
      <c r="I300" s="2">
        <f t="array" ref="I300">SUMPRODUCT(B284:B303, (ROW(B284:B303)-ROW(B284)+1)) / (20*21/2)</f>
        <v>8.5060761904761915</v>
      </c>
      <c r="J300" s="2">
        <f t="shared" si="34"/>
        <v>8.3833729504139907</v>
      </c>
      <c r="K300" s="2">
        <f t="shared" si="28"/>
        <v>8.0160967692066993</v>
      </c>
    </row>
    <row r="301" spans="1:11" ht="13.5" x14ac:dyDescent="0.25">
      <c r="A301" s="3">
        <f>TITRES_STAT!B304</f>
        <v>42444</v>
      </c>
      <c r="B301" s="5">
        <f>TITRES_STAT!D304</f>
        <v>8.7769999999999992</v>
      </c>
      <c r="C301" s="2">
        <f t="shared" si="29"/>
        <v>0.25099999999999945</v>
      </c>
      <c r="D301" s="2">
        <f t="shared" si="30"/>
        <v>8.5188000000000006</v>
      </c>
      <c r="E301" s="2">
        <f t="shared" si="32"/>
        <v>8.5565999999999995</v>
      </c>
      <c r="F301" s="2">
        <f t="shared" si="33"/>
        <v>8.3795000000000002</v>
      </c>
      <c r="G301" s="2">
        <f t="shared" si="27"/>
        <v>8.2725399999999993</v>
      </c>
      <c r="H301" s="2">
        <f t="shared" si="31"/>
        <v>7.0182849999999997</v>
      </c>
      <c r="I301" s="2">
        <f t="array" ref="I301">SUMPRODUCT(B285:B304, (ROW(B285:B304)-ROW(B285)+1)) / (20*21/2)</f>
        <v>8.536266666666668</v>
      </c>
      <c r="J301" s="2">
        <f t="shared" si="34"/>
        <v>8.420861240850753</v>
      </c>
      <c r="K301" s="2">
        <f t="shared" si="28"/>
        <v>8.0459361115907502</v>
      </c>
    </row>
    <row r="302" spans="1:11" ht="13.5" x14ac:dyDescent="0.25">
      <c r="A302" s="3">
        <f>TITRES_STAT!B305</f>
        <v>42445</v>
      </c>
      <c r="B302" s="5">
        <f>TITRES_STAT!D305</f>
        <v>8.5419999999999998</v>
      </c>
      <c r="C302" s="2">
        <f t="shared" si="29"/>
        <v>-0.23499999999999943</v>
      </c>
      <c r="D302" s="2">
        <f t="shared" si="30"/>
        <v>8.5511999999999997</v>
      </c>
      <c r="E302" s="2">
        <f t="shared" si="32"/>
        <v>8.5425000000000004</v>
      </c>
      <c r="F302" s="2">
        <f t="shared" si="33"/>
        <v>8.3980500000000013</v>
      </c>
      <c r="G302" s="2">
        <f t="shared" si="27"/>
        <v>8.3086399999999987</v>
      </c>
      <c r="H302" s="2">
        <f t="shared" si="31"/>
        <v>7.0271150000000002</v>
      </c>
      <c r="I302" s="2">
        <f t="array" ref="I302">SUMPRODUCT(B286:B305, (ROW(B286:B305)-ROW(B286)+1)) / (20*21/2)</f>
        <v>8.578914285714287</v>
      </c>
      <c r="J302" s="2">
        <f t="shared" si="34"/>
        <v>8.4323982655316332</v>
      </c>
      <c r="K302" s="2">
        <f t="shared" si="28"/>
        <v>8.0653895974107215</v>
      </c>
    </row>
    <row r="303" spans="1:11" ht="13.5" x14ac:dyDescent="0.25">
      <c r="A303" s="3">
        <f>TITRES_STAT!B306</f>
        <v>42446</v>
      </c>
      <c r="B303" s="5">
        <f>TITRES_STAT!D306</f>
        <v>8.6310000000000002</v>
      </c>
      <c r="C303" s="2">
        <f t="shared" si="29"/>
        <v>8.9000000000000412E-2</v>
      </c>
      <c r="D303" s="2">
        <f t="shared" si="30"/>
        <v>8.6004000000000005</v>
      </c>
      <c r="E303" s="2">
        <f t="shared" si="32"/>
        <v>8.529399999999999</v>
      </c>
      <c r="F303" s="2">
        <f t="shared" si="33"/>
        <v>8.4190000000000005</v>
      </c>
      <c r="G303" s="2">
        <f t="shared" si="27"/>
        <v>8.338359999999998</v>
      </c>
      <c r="H303" s="2">
        <f t="shared" si="31"/>
        <v>7.0373900000000003</v>
      </c>
      <c r="I303" s="2">
        <f t="array" ref="I303">SUMPRODUCT(B287:B306, (ROW(B287:B306)-ROW(B287)+1)) / (20*21/2)</f>
        <v>8.6277285714285732</v>
      </c>
      <c r="J303" s="2">
        <f t="shared" si="34"/>
        <v>8.4513127164333817</v>
      </c>
      <c r="K303" s="2">
        <f t="shared" si="28"/>
        <v>8.0875703975122626</v>
      </c>
    </row>
    <row r="304" spans="1:11" ht="13.5" x14ac:dyDescent="0.25">
      <c r="A304" s="3">
        <f>TITRES_STAT!B307</f>
        <v>42447</v>
      </c>
      <c r="B304" s="5">
        <f>TITRES_STAT!D307</f>
        <v>8.7360000000000007</v>
      </c>
      <c r="C304" s="2">
        <f t="shared" si="29"/>
        <v>0.10500000000000043</v>
      </c>
      <c r="D304" s="2">
        <f t="shared" si="30"/>
        <v>8.6424000000000003</v>
      </c>
      <c r="E304" s="2">
        <f t="shared" si="32"/>
        <v>8.5451000000000015</v>
      </c>
      <c r="F304" s="2">
        <f t="shared" si="33"/>
        <v>8.4451999999999998</v>
      </c>
      <c r="G304" s="2">
        <f t="shared" si="27"/>
        <v>8.3615999999999957</v>
      </c>
      <c r="H304" s="2">
        <f t="shared" si="31"/>
        <v>7.0491700000000002</v>
      </c>
      <c r="I304" s="2">
        <f t="array" ref="I304">SUMPRODUCT(B288:B307, (ROW(B288:B307)-ROW(B288)+1)) / (20*21/2)</f>
        <v>8.662352380952381</v>
      </c>
      <c r="J304" s="2">
        <f t="shared" si="34"/>
        <v>8.4784257910587737</v>
      </c>
      <c r="K304" s="2">
        <f t="shared" si="28"/>
        <v>8.1129990093745281</v>
      </c>
    </row>
    <row r="305" spans="1:11" ht="13.5" x14ac:dyDescent="0.25">
      <c r="A305" s="3">
        <f>TITRES_STAT!B308</f>
        <v>42450</v>
      </c>
      <c r="B305" s="5">
        <f>TITRES_STAT!D308</f>
        <v>8.8930000000000007</v>
      </c>
      <c r="C305" s="2">
        <f t="shared" si="29"/>
        <v>0.15700000000000003</v>
      </c>
      <c r="D305" s="2">
        <f t="shared" si="30"/>
        <v>8.7157999999999998</v>
      </c>
      <c r="E305" s="2">
        <f t="shared" si="32"/>
        <v>8.5764999999999993</v>
      </c>
      <c r="F305" s="2">
        <f t="shared" si="33"/>
        <v>8.4844499999999989</v>
      </c>
      <c r="G305" s="2">
        <f t="shared" si="27"/>
        <v>8.3787599999999998</v>
      </c>
      <c r="H305" s="2">
        <f t="shared" si="31"/>
        <v>7.0615050000000004</v>
      </c>
      <c r="I305" s="2">
        <f t="array" ref="I305">SUMPRODUCT(B289:B308, (ROW(B289:B308)-ROW(B289)+1)) / (20*21/2)</f>
        <v>8.708042857142857</v>
      </c>
      <c r="J305" s="2">
        <f t="shared" si="34"/>
        <v>8.517909049053177</v>
      </c>
      <c r="K305" s="2">
        <f t="shared" si="28"/>
        <v>8.1435872835167036</v>
      </c>
    </row>
    <row r="306" spans="1:11" ht="13.5" x14ac:dyDescent="0.25">
      <c r="A306" s="3">
        <f>TITRES_STAT!B309</f>
        <v>42451</v>
      </c>
      <c r="B306" s="5">
        <f>TITRES_STAT!D309</f>
        <v>8.9969999999999999</v>
      </c>
      <c r="C306" s="2">
        <f t="shared" si="29"/>
        <v>0.1039999999999992</v>
      </c>
      <c r="D306" s="2">
        <f t="shared" si="30"/>
        <v>8.759800000000002</v>
      </c>
      <c r="E306" s="2">
        <f t="shared" si="32"/>
        <v>8.6393000000000004</v>
      </c>
      <c r="F306" s="2">
        <f t="shared" si="33"/>
        <v>8.5294500000000006</v>
      </c>
      <c r="G306" s="2">
        <f t="shared" ref="G306:G369" si="35">AVERAGE(B257:B306)</f>
        <v>8.3882799999999982</v>
      </c>
      <c r="H306" s="2">
        <f t="shared" si="31"/>
        <v>7.0724150000000021</v>
      </c>
      <c r="I306" s="2">
        <f t="array" ref="I306">SUMPRODUCT(B290:B309, (ROW(B290:B309)-ROW(B290)+1)) / (20*21/2)</f>
        <v>8.7492000000000001</v>
      </c>
      <c r="J306" s="2">
        <f t="shared" si="34"/>
        <v>8.5635367586671602</v>
      </c>
      <c r="K306" s="2">
        <f t="shared" si="28"/>
        <v>8.17705444886899</v>
      </c>
    </row>
    <row r="307" spans="1:11" ht="13.5" x14ac:dyDescent="0.25">
      <c r="A307" s="3">
        <f>TITRES_STAT!B310</f>
        <v>42452</v>
      </c>
      <c r="B307" s="5">
        <f>TITRES_STAT!D310</f>
        <v>8.8930000000000007</v>
      </c>
      <c r="C307" s="2">
        <f t="shared" si="29"/>
        <v>-0.1039999999999992</v>
      </c>
      <c r="D307" s="2">
        <f t="shared" si="30"/>
        <v>8.8300000000000018</v>
      </c>
      <c r="E307" s="2">
        <f t="shared" si="32"/>
        <v>8.6905999999999999</v>
      </c>
      <c r="F307" s="2">
        <f t="shared" si="33"/>
        <v>8.5692499999999985</v>
      </c>
      <c r="G307" s="2">
        <f t="shared" si="35"/>
        <v>8.3924800000000008</v>
      </c>
      <c r="H307" s="2">
        <f t="shared" si="31"/>
        <v>7.081430000000001</v>
      </c>
      <c r="I307" s="2">
        <f t="array" ref="I307">SUMPRODUCT(B291:B310, (ROW(B291:B310)-ROW(B291)+1)) / (20*21/2)</f>
        <v>8.7718666666666678</v>
      </c>
      <c r="J307" s="2">
        <f t="shared" si="34"/>
        <v>8.5949142102226688</v>
      </c>
      <c r="K307" s="2">
        <f t="shared" ref="K307:K370" si="36">$K$4*B307+(1-$K$4)*K306</f>
        <v>8.2051307449917754</v>
      </c>
    </row>
    <row r="308" spans="1:11" ht="13.5" x14ac:dyDescent="0.25">
      <c r="A308" s="3">
        <f>TITRES_STAT!B311</f>
        <v>42453</v>
      </c>
      <c r="B308" s="5">
        <f>TITRES_STAT!D311</f>
        <v>9.0489999999999995</v>
      </c>
      <c r="C308" s="2">
        <f t="shared" si="29"/>
        <v>0.15599999999999881</v>
      </c>
      <c r="D308" s="2">
        <f t="shared" si="30"/>
        <v>8.9136000000000006</v>
      </c>
      <c r="E308" s="2">
        <f t="shared" si="32"/>
        <v>8.7569999999999997</v>
      </c>
      <c r="F308" s="2">
        <f t="shared" si="33"/>
        <v>8.6168499999999995</v>
      </c>
      <c r="G308" s="2">
        <f t="shared" si="35"/>
        <v>8.3998000000000008</v>
      </c>
      <c r="H308" s="2">
        <f t="shared" si="31"/>
        <v>7.0904800000000012</v>
      </c>
      <c r="I308" s="2">
        <f t="array" ref="I308">SUMPRODUCT(B292:B311, (ROW(B292:B311)-ROW(B292)+1)) / (20*21/2)</f>
        <v>8.8001714285714296</v>
      </c>
      <c r="J308" s="2">
        <f t="shared" si="34"/>
        <v>8.6381604759157469</v>
      </c>
      <c r="K308" s="2">
        <f t="shared" si="36"/>
        <v>8.2382236569528828</v>
      </c>
    </row>
    <row r="309" spans="1:11" ht="13.5" x14ac:dyDescent="0.25">
      <c r="A309" s="3">
        <f>TITRES_STAT!B312</f>
        <v>42454</v>
      </c>
      <c r="B309" s="5">
        <f>TITRES_STAT!D312</f>
        <v>9.0489999999999995</v>
      </c>
      <c r="C309" s="2">
        <f t="shared" si="29"/>
        <v>0</v>
      </c>
      <c r="D309" s="2">
        <f t="shared" si="30"/>
        <v>8.9762000000000004</v>
      </c>
      <c r="E309" s="2">
        <f t="shared" si="32"/>
        <v>8.8093000000000021</v>
      </c>
      <c r="F309" s="2">
        <f t="shared" si="33"/>
        <v>8.66</v>
      </c>
      <c r="G309" s="2">
        <f t="shared" si="35"/>
        <v>8.4110999999999994</v>
      </c>
      <c r="H309" s="2">
        <f t="shared" si="31"/>
        <v>7.1001500000000011</v>
      </c>
      <c r="I309" s="2">
        <f t="array" ref="I309">SUMPRODUCT(B293:B312, (ROW(B293:B312)-ROW(B293)+1)) / (20*21/2)</f>
        <v>8.8258142857142854</v>
      </c>
      <c r="J309" s="2">
        <f t="shared" si="34"/>
        <v>8.6772880496380562</v>
      </c>
      <c r="K309" s="2">
        <f t="shared" si="36"/>
        <v>8.2700188076606143</v>
      </c>
    </row>
    <row r="310" spans="1:11" ht="13.5" x14ac:dyDescent="0.25">
      <c r="A310" s="3">
        <f>TITRES_STAT!B313</f>
        <v>42457</v>
      </c>
      <c r="B310" s="5">
        <f>TITRES_STAT!D313</f>
        <v>8.8979999999999997</v>
      </c>
      <c r="C310" s="2">
        <f t="shared" si="29"/>
        <v>-0.1509999999999998</v>
      </c>
      <c r="D310" s="2">
        <f t="shared" si="30"/>
        <v>8.9771999999999998</v>
      </c>
      <c r="E310" s="2">
        <f t="shared" si="32"/>
        <v>8.8465000000000007</v>
      </c>
      <c r="F310" s="2">
        <f t="shared" si="33"/>
        <v>8.6838000000000015</v>
      </c>
      <c r="G310" s="2">
        <f t="shared" si="35"/>
        <v>8.4245999999999981</v>
      </c>
      <c r="H310" s="2">
        <f t="shared" si="31"/>
        <v>7.1101200000000002</v>
      </c>
      <c r="I310" s="2">
        <f t="array" ref="I310">SUMPRODUCT(B294:B313, (ROW(B294:B313)-ROW(B294)+1)) / (20*21/2)</f>
        <v>8.8560380952380946</v>
      </c>
      <c r="J310" s="2">
        <f t="shared" si="34"/>
        <v>8.6983082353868131</v>
      </c>
      <c r="K310" s="2">
        <f t="shared" si="36"/>
        <v>8.2946455210856875</v>
      </c>
    </row>
    <row r="311" spans="1:11" ht="13.5" x14ac:dyDescent="0.25">
      <c r="A311" s="3">
        <f>TITRES_STAT!B314</f>
        <v>42458</v>
      </c>
      <c r="B311" s="5">
        <f>TITRES_STAT!D314</f>
        <v>8.9809999999999999</v>
      </c>
      <c r="C311" s="2">
        <f t="shared" si="29"/>
        <v>8.3000000000000185E-2</v>
      </c>
      <c r="D311" s="2">
        <f t="shared" si="30"/>
        <v>8.9740000000000002</v>
      </c>
      <c r="E311" s="2">
        <f t="shared" si="32"/>
        <v>8.8668999999999993</v>
      </c>
      <c r="F311" s="2">
        <f t="shared" si="33"/>
        <v>8.7117500000000003</v>
      </c>
      <c r="G311" s="2">
        <f t="shared" si="35"/>
        <v>8.4436399999999985</v>
      </c>
      <c r="H311" s="2">
        <f t="shared" si="31"/>
        <v>7.1207900000000022</v>
      </c>
      <c r="I311" s="2">
        <f t="array" ref="I311">SUMPRODUCT(B295:B314, (ROW(B295:B314)-ROW(B295)+1)) / (20*21/2)</f>
        <v>8.8839666666666659</v>
      </c>
      <c r="J311" s="2">
        <f t="shared" si="34"/>
        <v>8.7252312605880693</v>
      </c>
      <c r="K311" s="2">
        <f t="shared" si="36"/>
        <v>8.3215613830038961</v>
      </c>
    </row>
    <row r="312" spans="1:11" ht="13.5" x14ac:dyDescent="0.25">
      <c r="A312" s="3">
        <f>TITRES_STAT!B315</f>
        <v>42459</v>
      </c>
      <c r="B312" s="5">
        <f>TITRES_STAT!D315</f>
        <v>8.9809999999999999</v>
      </c>
      <c r="C312" s="2">
        <f t="shared" si="29"/>
        <v>0</v>
      </c>
      <c r="D312" s="2">
        <f t="shared" si="30"/>
        <v>8.9916</v>
      </c>
      <c r="E312" s="2">
        <f t="shared" si="32"/>
        <v>8.9107999999999983</v>
      </c>
      <c r="F312" s="2">
        <f t="shared" si="33"/>
        <v>8.7266499999999994</v>
      </c>
      <c r="G312" s="2">
        <f t="shared" si="35"/>
        <v>8.4569199999999984</v>
      </c>
      <c r="H312" s="2">
        <f t="shared" si="31"/>
        <v>7.1314600000000015</v>
      </c>
      <c r="I312" s="2">
        <f t="array" ref="I312">SUMPRODUCT(B296:B315, (ROW(B296:B315)-ROW(B296)+1)) / (20*21/2)</f>
        <v>8.9097285714285697</v>
      </c>
      <c r="J312" s="2">
        <f t="shared" si="34"/>
        <v>8.7495901881511102</v>
      </c>
      <c r="K312" s="2">
        <f t="shared" si="36"/>
        <v>8.3474217209253112</v>
      </c>
    </row>
    <row r="313" spans="1:11" ht="13.5" x14ac:dyDescent="0.25">
      <c r="A313" s="3">
        <f>TITRES_STAT!B316</f>
        <v>42460</v>
      </c>
      <c r="B313" s="5">
        <f>TITRES_STAT!D316</f>
        <v>9.0440000000000005</v>
      </c>
      <c r="C313" s="2">
        <f t="shared" si="29"/>
        <v>6.3000000000000611E-2</v>
      </c>
      <c r="D313" s="2">
        <f t="shared" si="30"/>
        <v>8.9906000000000006</v>
      </c>
      <c r="E313" s="2">
        <f t="shared" si="32"/>
        <v>8.9520999999999979</v>
      </c>
      <c r="F313" s="2">
        <f t="shared" si="33"/>
        <v>8.7407500000000002</v>
      </c>
      <c r="G313" s="2">
        <f t="shared" si="35"/>
        <v>8.4751199999999969</v>
      </c>
      <c r="H313" s="2">
        <f t="shared" si="31"/>
        <v>7.1428000000000047</v>
      </c>
      <c r="I313" s="2">
        <f t="array" ref="I313">SUMPRODUCT(B297:B316, (ROW(B297:B316)-ROW(B297)+1)) / (20*21/2)</f>
        <v>8.9198952380952381</v>
      </c>
      <c r="J313" s="2">
        <f t="shared" si="34"/>
        <v>8.777629217851004</v>
      </c>
      <c r="K313" s="2">
        <f t="shared" si="36"/>
        <v>8.3747385161831431</v>
      </c>
    </row>
    <row r="314" spans="1:11" ht="13.5" x14ac:dyDescent="0.25">
      <c r="A314" s="3">
        <f>TITRES_STAT!B317</f>
        <v>42461</v>
      </c>
      <c r="B314" s="5">
        <f>TITRES_STAT!D317</f>
        <v>9.0340000000000007</v>
      </c>
      <c r="C314" s="2">
        <f t="shared" si="29"/>
        <v>-9.9999999999997868E-3</v>
      </c>
      <c r="D314" s="2">
        <f t="shared" si="30"/>
        <v>8.9875999999999987</v>
      </c>
      <c r="E314" s="2">
        <f t="shared" si="32"/>
        <v>8.9818999999999996</v>
      </c>
      <c r="F314" s="2">
        <f t="shared" si="33"/>
        <v>8.7635000000000005</v>
      </c>
      <c r="G314" s="2">
        <f t="shared" si="35"/>
        <v>8.4945799999999991</v>
      </c>
      <c r="H314" s="2">
        <f t="shared" si="31"/>
        <v>7.1537350000000046</v>
      </c>
      <c r="I314" s="2">
        <f t="array" ref="I314">SUMPRODUCT(B298:B317, (ROW(B298:B317)-ROW(B298)+1)) / (20*21/2)</f>
        <v>8.9275666666666673</v>
      </c>
      <c r="J314" s="2">
        <f t="shared" si="34"/>
        <v>8.8020454828175758</v>
      </c>
      <c r="K314" s="2">
        <f t="shared" si="36"/>
        <v>8.4005919077053726</v>
      </c>
    </row>
    <row r="315" spans="1:11" ht="13.5" x14ac:dyDescent="0.25">
      <c r="A315" s="3">
        <f>TITRES_STAT!B318</f>
        <v>42464</v>
      </c>
      <c r="B315" s="5">
        <f>TITRES_STAT!D318</f>
        <v>9.0340000000000007</v>
      </c>
      <c r="C315" s="2">
        <f t="shared" si="29"/>
        <v>0</v>
      </c>
      <c r="D315" s="2">
        <f t="shared" si="30"/>
        <v>9.0147999999999993</v>
      </c>
      <c r="E315" s="2">
        <f t="shared" si="32"/>
        <v>8.9960000000000004</v>
      </c>
      <c r="F315" s="2">
        <f t="shared" si="33"/>
        <v>8.786249999999999</v>
      </c>
      <c r="G315" s="2">
        <f t="shared" si="35"/>
        <v>8.5092399999999984</v>
      </c>
      <c r="H315" s="2">
        <f t="shared" si="31"/>
        <v>7.1650250000000062</v>
      </c>
      <c r="I315" s="2">
        <f t="array" ref="I315">SUMPRODUCT(B299:B318, (ROW(B299:B318)-ROW(B299)+1)) / (20*21/2)</f>
        <v>8.9317476190476199</v>
      </c>
      <c r="J315" s="2">
        <f t="shared" si="34"/>
        <v>8.8241363892159015</v>
      </c>
      <c r="K315" s="2">
        <f t="shared" si="36"/>
        <v>8.4254314407365349</v>
      </c>
    </row>
    <row r="316" spans="1:11" ht="13.5" x14ac:dyDescent="0.25">
      <c r="A316" s="3">
        <f>TITRES_STAT!B319</f>
        <v>42465</v>
      </c>
      <c r="B316" s="5">
        <f>TITRES_STAT!D319</f>
        <v>8.8930000000000007</v>
      </c>
      <c r="C316" s="2">
        <f t="shared" si="29"/>
        <v>-0.14100000000000001</v>
      </c>
      <c r="D316" s="2">
        <f t="shared" si="30"/>
        <v>8.9971999999999994</v>
      </c>
      <c r="E316" s="2">
        <f t="shared" si="32"/>
        <v>8.9856000000000016</v>
      </c>
      <c r="F316" s="2">
        <f t="shared" si="33"/>
        <v>8.8124500000000001</v>
      </c>
      <c r="G316" s="2">
        <f t="shared" si="35"/>
        <v>8.5176199999999991</v>
      </c>
      <c r="H316" s="2">
        <f t="shared" si="31"/>
        <v>7.1756100000000069</v>
      </c>
      <c r="I316" s="2">
        <f t="array" ref="I316">SUMPRODUCT(B300:B319, (ROW(B300:B319)-ROW(B300)+1)) / (20*21/2)</f>
        <v>8.9290857142857156</v>
      </c>
      <c r="J316" s="2">
        <f t="shared" si="34"/>
        <v>8.8306948283381974</v>
      </c>
      <c r="K316" s="2">
        <f t="shared" si="36"/>
        <v>8.4437674626684345</v>
      </c>
    </row>
    <row r="317" spans="1:11" ht="13.5" x14ac:dyDescent="0.25">
      <c r="A317" s="3">
        <f>TITRES_STAT!B320</f>
        <v>42466</v>
      </c>
      <c r="B317" s="5">
        <f>TITRES_STAT!D320</f>
        <v>8.8930000000000007</v>
      </c>
      <c r="C317" s="2">
        <f t="shared" si="29"/>
        <v>0</v>
      </c>
      <c r="D317" s="2">
        <f t="shared" si="30"/>
        <v>8.9796000000000014</v>
      </c>
      <c r="E317" s="2">
        <f t="shared" si="32"/>
        <v>8.9855999999999998</v>
      </c>
      <c r="F317" s="2">
        <f t="shared" si="33"/>
        <v>8.8381000000000007</v>
      </c>
      <c r="G317" s="2">
        <f t="shared" si="35"/>
        <v>8.5244400000000002</v>
      </c>
      <c r="H317" s="2">
        <f t="shared" si="31"/>
        <v>7.1861950000000059</v>
      </c>
      <c r="I317" s="2">
        <f t="array" ref="I317">SUMPRODUCT(B301:B320, (ROW(B301:B320)-ROW(B301)+1)) / (20*21/2)</f>
        <v>8.9005714285714284</v>
      </c>
      <c r="J317" s="2">
        <f t="shared" si="34"/>
        <v>8.8366286542107506</v>
      </c>
      <c r="K317" s="2">
        <f t="shared" si="36"/>
        <v>8.46138442491673</v>
      </c>
    </row>
    <row r="318" spans="1:11" ht="13.5" x14ac:dyDescent="0.25">
      <c r="A318" s="3">
        <f>TITRES_STAT!B321</f>
        <v>42467</v>
      </c>
      <c r="B318" s="5">
        <f>TITRES_STAT!D321</f>
        <v>8.8819999999999997</v>
      </c>
      <c r="C318" s="2">
        <f t="shared" si="29"/>
        <v>-1.1000000000001009E-2</v>
      </c>
      <c r="D318" s="2">
        <f t="shared" si="30"/>
        <v>8.9471999999999987</v>
      </c>
      <c r="E318" s="2">
        <f t="shared" si="32"/>
        <v>8.9689000000000014</v>
      </c>
      <c r="F318" s="2">
        <f t="shared" si="33"/>
        <v>8.8629499999999997</v>
      </c>
      <c r="G318" s="2">
        <f t="shared" si="35"/>
        <v>8.5348999999999986</v>
      </c>
      <c r="H318" s="2">
        <f t="shared" si="31"/>
        <v>7.1967100000000066</v>
      </c>
      <c r="I318" s="2">
        <f t="array" ref="I318">SUMPRODUCT(B302:B321, (ROW(B302:B321)-ROW(B302)+1)) / (20*21/2)</f>
        <v>8.8718047619047624</v>
      </c>
      <c r="J318" s="2">
        <f t="shared" si="34"/>
        <v>8.8409497347621073</v>
      </c>
      <c r="K318" s="2">
        <f t="shared" si="36"/>
        <v>8.4778791533513687</v>
      </c>
    </row>
    <row r="319" spans="1:11" ht="13.5" x14ac:dyDescent="0.25">
      <c r="A319" s="3">
        <f>TITRES_STAT!B322</f>
        <v>42468</v>
      </c>
      <c r="B319" s="5">
        <f>TITRES_STAT!D322</f>
        <v>8.8350000000000009</v>
      </c>
      <c r="C319" s="2">
        <f t="shared" si="29"/>
        <v>-4.699999999999882E-2</v>
      </c>
      <c r="D319" s="2">
        <f t="shared" si="30"/>
        <v>8.9073999999999991</v>
      </c>
      <c r="E319" s="2">
        <f t="shared" si="32"/>
        <v>8.9474999999999998</v>
      </c>
      <c r="F319" s="2">
        <f t="shared" si="33"/>
        <v>8.878400000000001</v>
      </c>
      <c r="G319" s="2">
        <f t="shared" si="35"/>
        <v>8.5445200000000003</v>
      </c>
      <c r="H319" s="2">
        <f t="shared" si="31"/>
        <v>7.2059550000000065</v>
      </c>
      <c r="I319" s="2">
        <f t="array" ref="I319">SUMPRODUCT(B303:B322, (ROW(B303:B322)-ROW(B303)+1)) / (20*21/2)</f>
        <v>8.8638857142857148</v>
      </c>
      <c r="J319" s="2">
        <f t="shared" si="34"/>
        <v>8.8403830933561913</v>
      </c>
      <c r="K319" s="2">
        <f t="shared" si="36"/>
        <v>8.491883892435629</v>
      </c>
    </row>
    <row r="320" spans="1:11" ht="13.5" x14ac:dyDescent="0.25">
      <c r="A320" s="3">
        <f>TITRES_STAT!B323</f>
        <v>42471</v>
      </c>
      <c r="B320" s="5">
        <f>TITRES_STAT!D323</f>
        <v>8.5790000000000006</v>
      </c>
      <c r="C320" s="2">
        <f t="shared" si="29"/>
        <v>-0.25600000000000023</v>
      </c>
      <c r="D320" s="2">
        <f t="shared" si="30"/>
        <v>8.8163999999999998</v>
      </c>
      <c r="E320" s="2">
        <f t="shared" si="32"/>
        <v>8.9156000000000013</v>
      </c>
      <c r="F320" s="2">
        <f t="shared" si="33"/>
        <v>8.8810500000000001</v>
      </c>
      <c r="G320" s="2">
        <f t="shared" si="35"/>
        <v>8.546619999999999</v>
      </c>
      <c r="H320" s="2">
        <f t="shared" si="31"/>
        <v>7.2118150000000059</v>
      </c>
      <c r="I320" s="2">
        <f t="array" ref="I320">SUMPRODUCT(B304:B323, (ROW(B304:B323)-ROW(B304)+1)) / (20*21/2)</f>
        <v>8.8547952380952388</v>
      </c>
      <c r="J320" s="2">
        <f t="shared" si="34"/>
        <v>8.8154894654175067</v>
      </c>
      <c r="K320" s="2">
        <f t="shared" si="36"/>
        <v>8.4953002103793303</v>
      </c>
    </row>
    <row r="321" spans="1:11" ht="13.5" x14ac:dyDescent="0.25">
      <c r="A321" s="3">
        <f>TITRES_STAT!B324</f>
        <v>42472</v>
      </c>
      <c r="B321" s="5">
        <f>TITRES_STAT!D324</f>
        <v>8.5790000000000006</v>
      </c>
      <c r="C321" s="2">
        <f t="shared" si="29"/>
        <v>0</v>
      </c>
      <c r="D321" s="2">
        <f t="shared" si="30"/>
        <v>8.7536000000000005</v>
      </c>
      <c r="E321" s="2">
        <f t="shared" si="32"/>
        <v>8.8754000000000026</v>
      </c>
      <c r="F321" s="2">
        <f t="shared" si="33"/>
        <v>8.8711500000000019</v>
      </c>
      <c r="G321" s="2">
        <f t="shared" si="35"/>
        <v>8.5476799999999997</v>
      </c>
      <c r="H321" s="2">
        <f t="shared" si="31"/>
        <v>7.2177100000000056</v>
      </c>
      <c r="I321" s="2">
        <f t="array" ref="I321">SUMPRODUCT(B305:B324, (ROW(B305:B324)-ROW(B305)+1)) / (20*21/2)</f>
        <v>8.8424809523809529</v>
      </c>
      <c r="J321" s="2">
        <f t="shared" si="34"/>
        <v>8.7929666591872682</v>
      </c>
      <c r="K321" s="2">
        <f t="shared" si="36"/>
        <v>8.4985825550703371</v>
      </c>
    </row>
    <row r="322" spans="1:11" ht="13.5" x14ac:dyDescent="0.25">
      <c r="A322" s="3">
        <f>TITRES_STAT!B325</f>
        <v>42473</v>
      </c>
      <c r="B322" s="5">
        <f>TITRES_STAT!D325</f>
        <v>8.7880000000000003</v>
      </c>
      <c r="C322" s="2">
        <f t="shared" si="29"/>
        <v>0.20899999999999963</v>
      </c>
      <c r="D322" s="2">
        <f t="shared" si="30"/>
        <v>8.7325999999999997</v>
      </c>
      <c r="E322" s="2">
        <f t="shared" si="32"/>
        <v>8.8560999999999996</v>
      </c>
      <c r="F322" s="2">
        <f t="shared" si="33"/>
        <v>8.8834500000000016</v>
      </c>
      <c r="G322" s="2">
        <f t="shared" si="35"/>
        <v>8.5560600000000004</v>
      </c>
      <c r="H322" s="2">
        <f t="shared" si="31"/>
        <v>7.2246700000000059</v>
      </c>
      <c r="I322" s="2">
        <f t="array" ref="I322">SUMPRODUCT(B306:B325, (ROW(B306:B325)-ROW(B306)+1)) / (20*21/2)</f>
        <v>8.8300428571428569</v>
      </c>
      <c r="J322" s="2">
        <f t="shared" si="34"/>
        <v>8.7924936440265746</v>
      </c>
      <c r="K322" s="2">
        <f t="shared" si="36"/>
        <v>8.5099322587930679</v>
      </c>
    </row>
    <row r="323" spans="1:11" ht="13.5" x14ac:dyDescent="0.25">
      <c r="A323" s="3">
        <f>TITRES_STAT!B326</f>
        <v>42474</v>
      </c>
      <c r="B323" s="5">
        <f>TITRES_STAT!D326</f>
        <v>8.7880000000000003</v>
      </c>
      <c r="C323" s="2">
        <f t="shared" si="29"/>
        <v>0</v>
      </c>
      <c r="D323" s="2">
        <f t="shared" si="30"/>
        <v>8.7138000000000009</v>
      </c>
      <c r="E323" s="2">
        <f t="shared" si="32"/>
        <v>8.8304999999999989</v>
      </c>
      <c r="F323" s="2">
        <f t="shared" si="33"/>
        <v>8.8913000000000029</v>
      </c>
      <c r="G323" s="2">
        <f t="shared" si="35"/>
        <v>8.5647399999999987</v>
      </c>
      <c r="H323" s="2">
        <f t="shared" si="31"/>
        <v>7.2316300000000062</v>
      </c>
      <c r="I323" s="2">
        <f t="array" ref="I323">SUMPRODUCT(B307:B326, (ROW(B307:B326)-ROW(B307)+1)) / (20*21/2)</f>
        <v>8.8057523809523808</v>
      </c>
      <c r="J323" s="2">
        <f t="shared" si="34"/>
        <v>8.7920656779288056</v>
      </c>
      <c r="K323" s="2">
        <f t="shared" si="36"/>
        <v>8.5208368760953004</v>
      </c>
    </row>
    <row r="324" spans="1:11" ht="13.5" x14ac:dyDescent="0.25">
      <c r="A324" s="3">
        <f>TITRES_STAT!B327</f>
        <v>42475</v>
      </c>
      <c r="B324" s="5">
        <f>TITRES_STAT!D327</f>
        <v>8.7620000000000005</v>
      </c>
      <c r="C324" s="2">
        <f t="shared" ref="C324:C387" si="37">B324-B323</f>
        <v>-2.5999999999999801E-2</v>
      </c>
      <c r="D324" s="2">
        <f t="shared" si="30"/>
        <v>8.6992000000000012</v>
      </c>
      <c r="E324" s="2">
        <f t="shared" si="32"/>
        <v>8.8033000000000001</v>
      </c>
      <c r="F324" s="2">
        <f t="shared" si="33"/>
        <v>8.8926000000000034</v>
      </c>
      <c r="G324" s="2">
        <f t="shared" si="35"/>
        <v>8.5729000000000006</v>
      </c>
      <c r="H324" s="2">
        <f t="shared" si="31"/>
        <v>7.2384950000000048</v>
      </c>
      <c r="I324" s="2">
        <f t="array" ref="I324">SUMPRODUCT(B308:B327, (ROW(B308:B327)-ROW(B308)+1)) / (20*21/2)</f>
        <v>8.7488238095238096</v>
      </c>
      <c r="J324" s="2">
        <f t="shared" si="34"/>
        <v>8.7892022800308247</v>
      </c>
      <c r="K324" s="2">
        <f t="shared" si="36"/>
        <v>8.5302942535033282</v>
      </c>
    </row>
    <row r="325" spans="1:11" ht="13.5" x14ac:dyDescent="0.25">
      <c r="A325" s="3">
        <f>TITRES_STAT!B328</f>
        <v>42478</v>
      </c>
      <c r="B325" s="5">
        <f>TITRES_STAT!D328</f>
        <v>8.7620000000000005</v>
      </c>
      <c r="C325" s="2">
        <f t="shared" si="37"/>
        <v>0</v>
      </c>
      <c r="D325" s="2">
        <f t="shared" si="30"/>
        <v>8.7358000000000011</v>
      </c>
      <c r="E325" s="2">
        <f t="shared" si="32"/>
        <v>8.7760999999999996</v>
      </c>
      <c r="F325" s="2">
        <f t="shared" si="33"/>
        <v>8.8860500000000027</v>
      </c>
      <c r="G325" s="2">
        <f t="shared" si="35"/>
        <v>8.582419999999999</v>
      </c>
      <c r="H325" s="2">
        <f t="shared" si="31"/>
        <v>7.2453600000000042</v>
      </c>
      <c r="I325" s="2">
        <f t="array" ref="I325">SUMPRODUCT(B309:B328, (ROW(B309:B328)-ROW(B309)+1)) / (20*21/2)</f>
        <v>8.7178142857142866</v>
      </c>
      <c r="J325" s="2">
        <f t="shared" si="34"/>
        <v>8.7866115866945549</v>
      </c>
      <c r="K325" s="2">
        <f t="shared" si="36"/>
        <v>8.5393807533659434</v>
      </c>
    </row>
    <row r="326" spans="1:11" ht="13.5" x14ac:dyDescent="0.25">
      <c r="A326" s="3">
        <f>TITRES_STAT!B329</f>
        <v>42479</v>
      </c>
      <c r="B326" s="5">
        <f>TITRES_STAT!D329</f>
        <v>8.6310000000000002</v>
      </c>
      <c r="C326" s="2">
        <f t="shared" si="37"/>
        <v>-0.13100000000000023</v>
      </c>
      <c r="D326" s="2">
        <f t="shared" ref="D326:D389" si="38">AVERAGE(B322:B326)</f>
        <v>8.7462</v>
      </c>
      <c r="E326" s="2">
        <f t="shared" si="32"/>
        <v>8.7499000000000002</v>
      </c>
      <c r="F326" s="2">
        <f t="shared" si="33"/>
        <v>8.8677500000000027</v>
      </c>
      <c r="G326" s="2">
        <f t="shared" si="35"/>
        <v>8.5886999999999993</v>
      </c>
      <c r="H326" s="2">
        <f t="shared" si="31"/>
        <v>7.2526750000000053</v>
      </c>
      <c r="I326" s="2">
        <f t="array" ref="I326">SUMPRODUCT(B310:B329, (ROW(B310:B329)-ROW(B310)+1)) / (20*21/2)</f>
        <v>8.6893666666666682</v>
      </c>
      <c r="J326" s="2">
        <f t="shared" si="34"/>
        <v>8.7717914355807878</v>
      </c>
      <c r="K326" s="2">
        <f t="shared" si="36"/>
        <v>8.5429736649986516</v>
      </c>
    </row>
    <row r="327" spans="1:11" ht="13.5" x14ac:dyDescent="0.25">
      <c r="A327" s="3">
        <f>TITRES_STAT!B330</f>
        <v>42480</v>
      </c>
      <c r="B327" s="5">
        <f>TITRES_STAT!D330</f>
        <v>8.27</v>
      </c>
      <c r="C327" s="2">
        <f t="shared" si="37"/>
        <v>-0.36100000000000065</v>
      </c>
      <c r="D327" s="2">
        <f t="shared" si="38"/>
        <v>8.6425999999999981</v>
      </c>
      <c r="E327" s="2">
        <f t="shared" si="32"/>
        <v>8.6875999999999998</v>
      </c>
      <c r="F327" s="2">
        <f t="shared" si="33"/>
        <v>8.8366000000000025</v>
      </c>
      <c r="G327" s="2">
        <f t="shared" si="35"/>
        <v>8.5919399999999992</v>
      </c>
      <c r="H327" s="2">
        <f t="shared" si="31"/>
        <v>7.258150000000005</v>
      </c>
      <c r="I327" s="2">
        <f t="array" ref="I327">SUMPRODUCT(B311:B330, (ROW(B311:B330)-ROW(B311)+1)) / (20*21/2)</f>
        <v>8.6395761904761912</v>
      </c>
      <c r="J327" s="2">
        <f t="shared" si="34"/>
        <v>8.7240017750492846</v>
      </c>
      <c r="K327" s="2">
        <f t="shared" si="36"/>
        <v>8.5322688153908608</v>
      </c>
    </row>
    <row r="328" spans="1:11" ht="13.5" x14ac:dyDescent="0.25">
      <c r="A328" s="3">
        <f>TITRES_STAT!B331</f>
        <v>42481</v>
      </c>
      <c r="B328" s="5">
        <f>TITRES_STAT!D331</f>
        <v>8.5109999999999992</v>
      </c>
      <c r="C328" s="2">
        <f t="shared" si="37"/>
        <v>0.24099999999999966</v>
      </c>
      <c r="D328" s="2">
        <f t="shared" si="38"/>
        <v>8.5871999999999993</v>
      </c>
      <c r="E328" s="2">
        <f t="shared" si="32"/>
        <v>8.6504999999999992</v>
      </c>
      <c r="F328" s="2">
        <f t="shared" si="33"/>
        <v>8.8097000000000012</v>
      </c>
      <c r="G328" s="2">
        <f t="shared" si="35"/>
        <v>8.5989599999999982</v>
      </c>
      <c r="H328" s="2">
        <f t="shared" si="31"/>
        <v>7.2639750000000038</v>
      </c>
      <c r="I328" s="2">
        <f t="array" ref="I328">SUMPRODUCT(B312:B331, (ROW(B312:B331)-ROW(B312)+1)) / (20*21/2)</f>
        <v>8.5908238095238101</v>
      </c>
      <c r="J328" s="2">
        <f t="shared" si="34"/>
        <v>8.7037158917112585</v>
      </c>
      <c r="K328" s="2">
        <f t="shared" si="36"/>
        <v>8.5314347441990623</v>
      </c>
    </row>
    <row r="329" spans="1:11" ht="13.5" x14ac:dyDescent="0.25">
      <c r="A329" s="3">
        <f>TITRES_STAT!B332</f>
        <v>42482</v>
      </c>
      <c r="B329" s="5">
        <f>TITRES_STAT!D332</f>
        <v>8.5109999999999992</v>
      </c>
      <c r="C329" s="2">
        <f t="shared" si="37"/>
        <v>0</v>
      </c>
      <c r="D329" s="2">
        <f t="shared" si="38"/>
        <v>8.5370000000000008</v>
      </c>
      <c r="E329" s="2">
        <f t="shared" si="32"/>
        <v>8.6181000000000001</v>
      </c>
      <c r="F329" s="2">
        <f t="shared" si="33"/>
        <v>8.7827999999999999</v>
      </c>
      <c r="G329" s="2">
        <f t="shared" si="35"/>
        <v>8.6060799999999986</v>
      </c>
      <c r="H329" s="2">
        <f t="shared" si="31"/>
        <v>7.2695850000000029</v>
      </c>
      <c r="I329" s="2">
        <f t="array" ref="I329">SUMPRODUCT(B313:B332, (ROW(B313:B332)-ROW(B313)+1)) / (20*21/2)</f>
        <v>8.5456047619047606</v>
      </c>
      <c r="J329" s="2">
        <f t="shared" si="34"/>
        <v>8.685361997262568</v>
      </c>
      <c r="K329" s="2">
        <f t="shared" si="36"/>
        <v>8.5306333816814508</v>
      </c>
    </row>
    <row r="330" spans="1:11" ht="13.5" x14ac:dyDescent="0.25">
      <c r="A330" s="3">
        <f>TITRES_STAT!B333</f>
        <v>42485</v>
      </c>
      <c r="B330" s="5">
        <f>TITRES_STAT!D333</f>
        <v>8.26</v>
      </c>
      <c r="C330" s="2">
        <f t="shared" si="37"/>
        <v>-0.25099999999999945</v>
      </c>
      <c r="D330" s="2">
        <f t="shared" si="38"/>
        <v>8.4366000000000003</v>
      </c>
      <c r="E330" s="2">
        <f t="shared" si="32"/>
        <v>8.5861999999999998</v>
      </c>
      <c r="F330" s="2">
        <f t="shared" si="33"/>
        <v>8.7508999999999997</v>
      </c>
      <c r="G330" s="2">
        <f t="shared" si="35"/>
        <v>8.6101600000000005</v>
      </c>
      <c r="H330" s="2">
        <f t="shared" ref="H330:H393" si="39">AVERAGE(B131:B330)</f>
        <v>7.274155000000003</v>
      </c>
      <c r="I330" s="2">
        <f t="array" ref="I330">SUMPRODUCT(B314:B333, (ROW(B314:B333)-ROW(B314)+1)) / (20*21/2)</f>
        <v>8.5059190476190469</v>
      </c>
      <c r="J330" s="2">
        <f t="shared" si="34"/>
        <v>8.6448513308566088</v>
      </c>
      <c r="K330" s="2">
        <f t="shared" si="36"/>
        <v>8.5200203078900216</v>
      </c>
    </row>
    <row r="331" spans="1:11" ht="13.5" x14ac:dyDescent="0.25">
      <c r="A331" s="3">
        <f>TITRES_STAT!B334</f>
        <v>42486</v>
      </c>
      <c r="B331" s="5">
        <f>TITRES_STAT!D334</f>
        <v>8.2390000000000008</v>
      </c>
      <c r="C331" s="2">
        <f t="shared" si="37"/>
        <v>-2.0999999999999019E-2</v>
      </c>
      <c r="D331" s="2">
        <f t="shared" si="38"/>
        <v>8.3582000000000001</v>
      </c>
      <c r="E331" s="2">
        <f t="shared" si="32"/>
        <v>8.5522000000000009</v>
      </c>
      <c r="F331" s="2">
        <f t="shared" si="33"/>
        <v>8.7138000000000009</v>
      </c>
      <c r="G331" s="2">
        <f t="shared" si="35"/>
        <v>8.6107000000000014</v>
      </c>
      <c r="H331" s="2">
        <f t="shared" si="39"/>
        <v>7.2783500000000041</v>
      </c>
      <c r="I331" s="2">
        <f t="array" ref="I331">SUMPRODUCT(B315:B334, (ROW(B315:B334)-ROW(B315)+1)) / (20*21/2)</f>
        <v>8.4803476190476221</v>
      </c>
      <c r="J331" s="2">
        <f t="shared" si="34"/>
        <v>8.6061988231559798</v>
      </c>
      <c r="K331" s="2">
        <f t="shared" si="36"/>
        <v>8.5089999036590402</v>
      </c>
    </row>
    <row r="332" spans="1:11" ht="13.5" x14ac:dyDescent="0.25">
      <c r="A332" s="3">
        <f>TITRES_STAT!B335</f>
        <v>42487</v>
      </c>
      <c r="B332" s="5">
        <f>TITRES_STAT!D335</f>
        <v>8.2390000000000008</v>
      </c>
      <c r="C332" s="2">
        <f t="shared" si="37"/>
        <v>0</v>
      </c>
      <c r="D332" s="2">
        <f t="shared" si="38"/>
        <v>8.3520000000000003</v>
      </c>
      <c r="E332" s="2">
        <f t="shared" ref="E332:E395" si="40">AVERAGE(B323:B332)</f>
        <v>8.4972999999999992</v>
      </c>
      <c r="F332" s="2">
        <f t="shared" si="33"/>
        <v>8.6767000000000003</v>
      </c>
      <c r="G332" s="2">
        <f t="shared" si="35"/>
        <v>8.6120599999999996</v>
      </c>
      <c r="H332" s="2">
        <f t="shared" si="39"/>
        <v>7.2821000000000025</v>
      </c>
      <c r="I332" s="2">
        <f t="array" ref="I332">SUMPRODUCT(B316:B335, (ROW(B316:B335)-ROW(B316)+1)) / (20*21/2)</f>
        <v>8.4579428571428572</v>
      </c>
      <c r="J332" s="2">
        <f t="shared" si="34"/>
        <v>8.5712275066649344</v>
      </c>
      <c r="K332" s="2">
        <f t="shared" si="36"/>
        <v>8.4984116721429999</v>
      </c>
    </row>
    <row r="333" spans="1:11" ht="13.5" x14ac:dyDescent="0.25">
      <c r="A333" s="3">
        <f>TITRES_STAT!B336</f>
        <v>42488</v>
      </c>
      <c r="B333" s="5">
        <f>TITRES_STAT!D336</f>
        <v>8.26</v>
      </c>
      <c r="C333" s="2">
        <f t="shared" si="37"/>
        <v>2.0999999999999019E-2</v>
      </c>
      <c r="D333" s="2">
        <f t="shared" si="38"/>
        <v>8.3018000000000001</v>
      </c>
      <c r="E333" s="2">
        <f t="shared" si="40"/>
        <v>8.4444999999999997</v>
      </c>
      <c r="F333" s="2">
        <f t="shared" si="33"/>
        <v>8.6374999999999993</v>
      </c>
      <c r="G333" s="2">
        <f t="shared" si="35"/>
        <v>8.6130199999999988</v>
      </c>
      <c r="H333" s="2">
        <f t="shared" si="39"/>
        <v>7.2847050000000033</v>
      </c>
      <c r="I333" s="2">
        <f t="array" ref="I333">SUMPRODUCT(B317:B336, (ROW(B317:B336)-ROW(B317)+1)) / (20*21/2)</f>
        <v>8.4487047619047626</v>
      </c>
      <c r="J333" s="2">
        <f t="shared" si="34"/>
        <v>8.5415867917444643</v>
      </c>
      <c r="K333" s="2">
        <f t="shared" si="36"/>
        <v>8.4890621948040597</v>
      </c>
    </row>
    <row r="334" spans="1:11" ht="13.5" x14ac:dyDescent="0.25">
      <c r="A334" s="3">
        <f>TITRES_STAT!B337</f>
        <v>42489</v>
      </c>
      <c r="B334" s="5">
        <f>TITRES_STAT!D337</f>
        <v>8.3689999999999998</v>
      </c>
      <c r="C334" s="2">
        <f t="shared" si="37"/>
        <v>0.10899999999999999</v>
      </c>
      <c r="D334" s="2">
        <f t="shared" si="38"/>
        <v>8.2734000000000005</v>
      </c>
      <c r="E334" s="2">
        <f t="shared" si="40"/>
        <v>8.4052000000000007</v>
      </c>
      <c r="F334" s="2">
        <f t="shared" si="33"/>
        <v>8.6042499999999986</v>
      </c>
      <c r="G334" s="2">
        <f t="shared" si="35"/>
        <v>8.6161600000000007</v>
      </c>
      <c r="H334" s="2">
        <f t="shared" si="39"/>
        <v>7.2871250000000032</v>
      </c>
      <c r="I334" s="2">
        <f t="array" ref="I334">SUMPRODUCT(B318:B337, (ROW(B318:B337)-ROW(B318)+1)) / (20*21/2)</f>
        <v>8.419080952380952</v>
      </c>
      <c r="J334" s="2">
        <f t="shared" si="34"/>
        <v>8.5251499544354683</v>
      </c>
      <c r="K334" s="2">
        <f t="shared" si="36"/>
        <v>8.4843538734391934</v>
      </c>
    </row>
    <row r="335" spans="1:11" ht="13.5" x14ac:dyDescent="0.25">
      <c r="A335" s="3">
        <f>TITRES_STAT!B338</f>
        <v>42492</v>
      </c>
      <c r="B335" s="5">
        <f>TITRES_STAT!D338</f>
        <v>8.3689999999999998</v>
      </c>
      <c r="C335" s="2">
        <f t="shared" si="37"/>
        <v>0</v>
      </c>
      <c r="D335" s="2">
        <f t="shared" si="38"/>
        <v>8.2951999999999995</v>
      </c>
      <c r="E335" s="2">
        <f t="shared" si="40"/>
        <v>8.3658999999999999</v>
      </c>
      <c r="F335" s="2">
        <f t="shared" si="33"/>
        <v>8.5709999999999997</v>
      </c>
      <c r="G335" s="2">
        <f t="shared" si="35"/>
        <v>8.621380000000002</v>
      </c>
      <c r="H335" s="2">
        <f t="shared" si="39"/>
        <v>7.2895300000000018</v>
      </c>
      <c r="I335" s="2">
        <f t="array" ref="I335">SUMPRODUCT(B319:B338, (ROW(B319:B338)-ROW(B319)+1)) / (20*21/2)</f>
        <v>8.4049523809523787</v>
      </c>
      <c r="J335" s="2">
        <f t="shared" si="34"/>
        <v>8.5102785302035198</v>
      </c>
      <c r="K335" s="2">
        <f t="shared" si="36"/>
        <v>8.4798301921278512</v>
      </c>
    </row>
    <row r="336" spans="1:11" ht="13.5" x14ac:dyDescent="0.25">
      <c r="A336" s="3">
        <f>TITRES_STAT!B339</f>
        <v>42493</v>
      </c>
      <c r="B336" s="5">
        <f>TITRES_STAT!D339</f>
        <v>8.4740000000000002</v>
      </c>
      <c r="C336" s="2">
        <f t="shared" si="37"/>
        <v>0.10500000000000043</v>
      </c>
      <c r="D336" s="2">
        <f t="shared" si="38"/>
        <v>8.3422000000000001</v>
      </c>
      <c r="E336" s="2">
        <f t="shared" si="40"/>
        <v>8.3501999999999992</v>
      </c>
      <c r="F336" s="2">
        <f t="shared" si="33"/>
        <v>8.5500499999999988</v>
      </c>
      <c r="G336" s="2">
        <f t="shared" si="35"/>
        <v>8.628919999999999</v>
      </c>
      <c r="H336" s="2">
        <f t="shared" si="39"/>
        <v>7.2930300000000026</v>
      </c>
      <c r="I336" s="2">
        <f t="array" ref="I336">SUMPRODUCT(B320:B339, (ROW(B320:B339)-ROW(B320)+1)) / (20*21/2)</f>
        <v>8.3833619047619052</v>
      </c>
      <c r="J336" s="2">
        <f t="shared" si="34"/>
        <v>8.5068234320888987</v>
      </c>
      <c r="K336" s="2">
        <f t="shared" si="36"/>
        <v>8.4796015571424466</v>
      </c>
    </row>
    <row r="337" spans="1:11" ht="13.5" x14ac:dyDescent="0.25">
      <c r="A337" s="3">
        <f>TITRES_STAT!B340</f>
        <v>42494</v>
      </c>
      <c r="B337" s="5">
        <f>TITRES_STAT!D340</f>
        <v>8.2390000000000008</v>
      </c>
      <c r="C337" s="2">
        <f t="shared" si="37"/>
        <v>-0.23499999999999943</v>
      </c>
      <c r="D337" s="2">
        <f t="shared" si="38"/>
        <v>8.3422000000000001</v>
      </c>
      <c r="E337" s="2">
        <f t="shared" si="40"/>
        <v>8.3471000000000011</v>
      </c>
      <c r="F337" s="2">
        <f t="shared" si="33"/>
        <v>8.5173499999999986</v>
      </c>
      <c r="G337" s="2">
        <f t="shared" si="35"/>
        <v>8.6317599999999999</v>
      </c>
      <c r="H337" s="2">
        <f t="shared" si="39"/>
        <v>7.2954450000000017</v>
      </c>
      <c r="I337" s="2">
        <f t="array" ref="I337">SUMPRODUCT(B321:B340, (ROW(B321:B340)-ROW(B321)+1)) / (20*21/2)</f>
        <v>8.3863904761904777</v>
      </c>
      <c r="J337" s="2">
        <f t="shared" si="34"/>
        <v>8.4813164385566235</v>
      </c>
      <c r="K337" s="2">
        <f t="shared" si="36"/>
        <v>8.4701662019603905</v>
      </c>
    </row>
    <row r="338" spans="1:11" ht="13.5" x14ac:dyDescent="0.25">
      <c r="A338" s="3">
        <f>TITRES_STAT!B341</f>
        <v>42495</v>
      </c>
      <c r="B338" s="5">
        <f>TITRES_STAT!D341</f>
        <v>8.3689999999999998</v>
      </c>
      <c r="C338" s="2">
        <f t="shared" si="37"/>
        <v>0.12999999999999901</v>
      </c>
      <c r="D338" s="2">
        <f t="shared" si="38"/>
        <v>8.3640000000000008</v>
      </c>
      <c r="E338" s="2">
        <f t="shared" si="40"/>
        <v>8.3329000000000004</v>
      </c>
      <c r="F338" s="2">
        <f t="shared" si="33"/>
        <v>8.4916999999999998</v>
      </c>
      <c r="G338" s="2">
        <f t="shared" si="35"/>
        <v>8.6372</v>
      </c>
      <c r="H338" s="2">
        <f t="shared" si="39"/>
        <v>7.299310000000002</v>
      </c>
      <c r="I338" s="2">
        <f t="array" ref="I338">SUMPRODUCT(B322:B341, (ROW(B322:B341)-ROW(B322)+1)) / (20*21/2)</f>
        <v>8.3873428571428583</v>
      </c>
      <c r="J338" s="2">
        <f t="shared" si="34"/>
        <v>8.4706196348845637</v>
      </c>
      <c r="K338" s="2">
        <f t="shared" si="36"/>
        <v>8.4661988999227269</v>
      </c>
    </row>
    <row r="339" spans="1:11" ht="13.5" x14ac:dyDescent="0.25">
      <c r="A339" s="3">
        <f>TITRES_STAT!B342</f>
        <v>42496</v>
      </c>
      <c r="B339" s="5">
        <f>TITRES_STAT!D342</f>
        <v>8.2650000000000006</v>
      </c>
      <c r="C339" s="2">
        <f t="shared" si="37"/>
        <v>-0.1039999999999992</v>
      </c>
      <c r="D339" s="2">
        <f t="shared" si="38"/>
        <v>8.3431999999999995</v>
      </c>
      <c r="E339" s="2">
        <f t="shared" si="40"/>
        <v>8.3083000000000009</v>
      </c>
      <c r="F339" s="2">
        <f t="shared" si="33"/>
        <v>8.4632000000000005</v>
      </c>
      <c r="G339" s="2">
        <f t="shared" si="35"/>
        <v>8.6387800000000023</v>
      </c>
      <c r="H339" s="2">
        <f t="shared" si="39"/>
        <v>7.3017650000000023</v>
      </c>
      <c r="I339" s="2">
        <f t="array" ref="I339">SUMPRODUCT(B323:B342, (ROW(B323:B342)-ROW(B323)+1)) / (20*21/2)</f>
        <v>8.3868190476190492</v>
      </c>
      <c r="J339" s="2">
        <f t="shared" si="34"/>
        <v>8.4510368125146051</v>
      </c>
      <c r="K339" s="2">
        <f t="shared" si="36"/>
        <v>8.4583087469845815</v>
      </c>
    </row>
    <row r="340" spans="1:11" ht="13.5" x14ac:dyDescent="0.25">
      <c r="A340" s="3">
        <f>TITRES_STAT!B343</f>
        <v>42499</v>
      </c>
      <c r="B340" s="5">
        <f>TITRES_STAT!D343</f>
        <v>8.4949999999999992</v>
      </c>
      <c r="C340" s="2">
        <f t="shared" si="37"/>
        <v>0.22999999999999865</v>
      </c>
      <c r="D340" s="2">
        <f t="shared" si="38"/>
        <v>8.3683999999999994</v>
      </c>
      <c r="E340" s="2">
        <f t="shared" si="40"/>
        <v>8.3318000000000012</v>
      </c>
      <c r="F340" s="2">
        <f t="shared" ref="F340:F403" si="41">AVERAGE(B321:B340)</f>
        <v>8.4589999999999996</v>
      </c>
      <c r="G340" s="2">
        <f t="shared" si="35"/>
        <v>8.6402400000000004</v>
      </c>
      <c r="H340" s="2">
        <f t="shared" si="39"/>
        <v>7.3055450000000022</v>
      </c>
      <c r="I340" s="2">
        <f t="array" ref="I340">SUMPRODUCT(B324:B343, (ROW(B324:B343)-ROW(B324)+1)) / (20*21/2)</f>
        <v>8.3704857142857136</v>
      </c>
      <c r="J340" s="2">
        <f t="shared" si="34"/>
        <v>8.4552237827513093</v>
      </c>
      <c r="K340" s="2">
        <f t="shared" si="36"/>
        <v>8.4597476196518535</v>
      </c>
    </row>
    <row r="341" spans="1:11" ht="13.5" x14ac:dyDescent="0.25">
      <c r="A341" s="3">
        <f>TITRES_STAT!B344</f>
        <v>42500</v>
      </c>
      <c r="B341" s="5">
        <f>TITRES_STAT!D344</f>
        <v>8.4689999999999994</v>
      </c>
      <c r="C341" s="2">
        <f t="shared" si="37"/>
        <v>-2.5999999999999801E-2</v>
      </c>
      <c r="D341" s="2">
        <f t="shared" si="38"/>
        <v>8.3673999999999999</v>
      </c>
      <c r="E341" s="2">
        <f t="shared" si="40"/>
        <v>8.3548000000000009</v>
      </c>
      <c r="F341" s="2">
        <f t="shared" si="41"/>
        <v>8.4535</v>
      </c>
      <c r="G341" s="2">
        <f t="shared" si="35"/>
        <v>8.6411800000000003</v>
      </c>
      <c r="H341" s="2">
        <f t="shared" si="39"/>
        <v>7.3095550000000014</v>
      </c>
      <c r="I341" s="2">
        <f t="array" ref="I341">SUMPRODUCT(B325:B344, (ROW(B325:B344)-ROW(B325)+1)) / (20*21/2)</f>
        <v>8.3859761904761907</v>
      </c>
      <c r="J341" s="2">
        <f t="shared" ref="J341:J404" si="42">$J$4*B341+J340*(1-$J$4)</f>
        <v>8.4565358034416604</v>
      </c>
      <c r="K341" s="2">
        <f t="shared" si="36"/>
        <v>8.460110458096878</v>
      </c>
    </row>
    <row r="342" spans="1:11" ht="13.5" x14ac:dyDescent="0.25">
      <c r="A342" s="3">
        <f>TITRES_STAT!B345</f>
        <v>42501</v>
      </c>
      <c r="B342" s="5">
        <f>TITRES_STAT!D345</f>
        <v>8.4480000000000004</v>
      </c>
      <c r="C342" s="2">
        <f t="shared" si="37"/>
        <v>-2.0999999999999019E-2</v>
      </c>
      <c r="D342" s="2">
        <f t="shared" si="38"/>
        <v>8.4092000000000002</v>
      </c>
      <c r="E342" s="2">
        <f t="shared" si="40"/>
        <v>8.3757000000000001</v>
      </c>
      <c r="F342" s="2">
        <f t="shared" si="41"/>
        <v>8.4364999999999988</v>
      </c>
      <c r="G342" s="2">
        <f t="shared" si="35"/>
        <v>8.6364800000000006</v>
      </c>
      <c r="H342" s="2">
        <f t="shared" si="39"/>
        <v>7.3139750000000028</v>
      </c>
      <c r="I342" s="2">
        <f t="array" ref="I342">SUMPRODUCT(B326:B345, (ROW(B326:B345)-ROW(B326)+1)) / (20*21/2)</f>
        <v>8.3978904761904758</v>
      </c>
      <c r="J342" s="2">
        <f t="shared" si="42"/>
        <v>8.4557228697805495</v>
      </c>
      <c r="K342" s="2">
        <f t="shared" si="36"/>
        <v>8.4596355381715096</v>
      </c>
    </row>
    <row r="343" spans="1:11" ht="13.5" x14ac:dyDescent="0.25">
      <c r="A343" s="3">
        <f>TITRES_STAT!B346</f>
        <v>42502</v>
      </c>
      <c r="B343" s="5">
        <f>TITRES_STAT!D346</f>
        <v>8.2650000000000006</v>
      </c>
      <c r="C343" s="2">
        <f t="shared" si="37"/>
        <v>-0.18299999999999983</v>
      </c>
      <c r="D343" s="2">
        <f t="shared" si="38"/>
        <v>8.3884000000000007</v>
      </c>
      <c r="E343" s="2">
        <f t="shared" si="40"/>
        <v>8.376199999999999</v>
      </c>
      <c r="F343" s="2">
        <f t="shared" si="41"/>
        <v>8.4103499999999993</v>
      </c>
      <c r="G343" s="2">
        <f t="shared" si="35"/>
        <v>8.6265399999999985</v>
      </c>
      <c r="H343" s="2">
        <f t="shared" si="39"/>
        <v>7.3174800000000024</v>
      </c>
      <c r="I343" s="2">
        <f t="array" ref="I343">SUMPRODUCT(B327:B346, (ROW(B327:B346)-ROW(B327)+1)) / (20*21/2)</f>
        <v>8.3959761904761923</v>
      </c>
      <c r="J343" s="2">
        <f t="shared" si="42"/>
        <v>8.4375587869443063</v>
      </c>
      <c r="K343" s="2">
        <f t="shared" si="36"/>
        <v>8.4520027719687061</v>
      </c>
    </row>
    <row r="344" spans="1:11" ht="13.5" x14ac:dyDescent="0.25">
      <c r="A344" s="3">
        <f>TITRES_STAT!B347</f>
        <v>42503</v>
      </c>
      <c r="B344" s="5">
        <f>TITRES_STAT!D347</f>
        <v>8.5730000000000004</v>
      </c>
      <c r="C344" s="2">
        <f t="shared" si="37"/>
        <v>0.30799999999999983</v>
      </c>
      <c r="D344" s="2">
        <f t="shared" si="38"/>
        <v>8.4499999999999993</v>
      </c>
      <c r="E344" s="2">
        <f t="shared" si="40"/>
        <v>8.3966000000000012</v>
      </c>
      <c r="F344" s="2">
        <f t="shared" si="41"/>
        <v>8.4009</v>
      </c>
      <c r="G344" s="2">
        <f t="shared" si="35"/>
        <v>8.6264199999999995</v>
      </c>
      <c r="H344" s="2">
        <f t="shared" si="39"/>
        <v>7.3225500000000032</v>
      </c>
      <c r="I344" s="2">
        <f t="array" ref="I344">SUMPRODUCT(B328:B347, (ROW(B328:B347)-ROW(B328)+1)) / (20*21/2)</f>
        <v>8.395309523809523</v>
      </c>
      <c r="J344" s="2">
        <f t="shared" si="42"/>
        <v>8.450457950092467</v>
      </c>
      <c r="K344" s="2">
        <f t="shared" si="36"/>
        <v>8.4567477613032676</v>
      </c>
    </row>
    <row r="345" spans="1:11" ht="13.5" x14ac:dyDescent="0.25">
      <c r="A345" s="3">
        <f>TITRES_STAT!B348</f>
        <v>42506</v>
      </c>
      <c r="B345" s="5">
        <f>TITRES_STAT!D348</f>
        <v>8.5259999999999998</v>
      </c>
      <c r="C345" s="2">
        <f t="shared" si="37"/>
        <v>-4.7000000000000597E-2</v>
      </c>
      <c r="D345" s="2">
        <f t="shared" si="38"/>
        <v>8.4562000000000008</v>
      </c>
      <c r="E345" s="2">
        <f t="shared" si="40"/>
        <v>8.4123000000000001</v>
      </c>
      <c r="F345" s="2">
        <f t="shared" si="41"/>
        <v>8.3891000000000027</v>
      </c>
      <c r="G345" s="2">
        <f t="shared" si="35"/>
        <v>8.6253600000000006</v>
      </c>
      <c r="H345" s="2">
        <f t="shared" si="39"/>
        <v>7.3285100000000032</v>
      </c>
      <c r="I345" s="2">
        <f t="array" ref="I345">SUMPRODUCT(B329:B348, (ROW(B329:B348)-ROW(B329)+1)) / (20*21/2)</f>
        <v>8.4181714285714282</v>
      </c>
      <c r="J345" s="2">
        <f t="shared" si="42"/>
        <v>8.4576524310360419</v>
      </c>
      <c r="K345" s="2">
        <f t="shared" si="36"/>
        <v>8.4594635353698067</v>
      </c>
    </row>
    <row r="346" spans="1:11" ht="13.5" x14ac:dyDescent="0.25">
      <c r="A346" s="3">
        <f>TITRES_STAT!B349</f>
        <v>42507</v>
      </c>
      <c r="B346" s="5">
        <f>TITRES_STAT!D349</f>
        <v>8.3689999999999998</v>
      </c>
      <c r="C346" s="2">
        <f t="shared" si="37"/>
        <v>-0.15700000000000003</v>
      </c>
      <c r="D346" s="2">
        <f t="shared" si="38"/>
        <v>8.4361999999999995</v>
      </c>
      <c r="E346" s="2">
        <f t="shared" si="40"/>
        <v>8.4017999999999997</v>
      </c>
      <c r="F346" s="2">
        <f t="shared" si="41"/>
        <v>8.3760000000000012</v>
      </c>
      <c r="G346" s="2">
        <f t="shared" si="35"/>
        <v>8.6253600000000006</v>
      </c>
      <c r="H346" s="2">
        <f t="shared" si="39"/>
        <v>7.3337400000000024</v>
      </c>
      <c r="I346" s="2">
        <f t="array" ref="I346">SUMPRODUCT(B330:B349, (ROW(B330:B349)-ROW(B330)+1)) / (20*21/2)</f>
        <v>8.448890476190476</v>
      </c>
      <c r="J346" s="2">
        <f t="shared" si="42"/>
        <v>8.4492093423659433</v>
      </c>
      <c r="K346" s="2">
        <f t="shared" si="36"/>
        <v>8.45591594574746</v>
      </c>
    </row>
    <row r="347" spans="1:11" ht="13.5" x14ac:dyDescent="0.25">
      <c r="A347" s="3">
        <f>TITRES_STAT!B350</f>
        <v>42508</v>
      </c>
      <c r="B347" s="5">
        <f>TITRES_STAT!D350</f>
        <v>8.3689999999999998</v>
      </c>
      <c r="C347" s="2">
        <f t="shared" si="37"/>
        <v>0</v>
      </c>
      <c r="D347" s="2">
        <f t="shared" si="38"/>
        <v>8.4204000000000008</v>
      </c>
      <c r="E347" s="2">
        <f t="shared" si="40"/>
        <v>8.4147999999999996</v>
      </c>
      <c r="F347" s="2">
        <f t="shared" si="41"/>
        <v>8.3809500000000021</v>
      </c>
      <c r="G347" s="2">
        <f t="shared" si="35"/>
        <v>8.6251400000000018</v>
      </c>
      <c r="H347" s="2">
        <f t="shared" si="39"/>
        <v>7.3389700000000024</v>
      </c>
      <c r="I347" s="2">
        <f t="array" ref="I347">SUMPRODUCT(B331:B350, (ROW(B331:B350)-ROW(B331)+1)) / (20*21/2)</f>
        <v>8.4946666666666673</v>
      </c>
      <c r="J347" s="2">
        <f t="shared" si="42"/>
        <v>8.4415703573787102</v>
      </c>
      <c r="K347" s="2">
        <f t="shared" si="36"/>
        <v>8.4525074772867743</v>
      </c>
    </row>
    <row r="348" spans="1:11" ht="13.5" x14ac:dyDescent="0.25">
      <c r="A348" s="3">
        <f>TITRES_STAT!B351</f>
        <v>42509</v>
      </c>
      <c r="B348" s="5">
        <f>TITRES_STAT!D351</f>
        <v>8.6210000000000004</v>
      </c>
      <c r="C348" s="2">
        <f t="shared" si="37"/>
        <v>0.25200000000000067</v>
      </c>
      <c r="D348" s="2">
        <f t="shared" si="38"/>
        <v>8.4916000000000018</v>
      </c>
      <c r="E348" s="2">
        <f t="shared" si="40"/>
        <v>8.44</v>
      </c>
      <c r="F348" s="2">
        <f t="shared" si="41"/>
        <v>8.38645</v>
      </c>
      <c r="G348" s="2">
        <f t="shared" si="35"/>
        <v>8.6298600000000008</v>
      </c>
      <c r="H348" s="2">
        <f t="shared" si="39"/>
        <v>7.3441500000000026</v>
      </c>
      <c r="I348" s="2">
        <f t="array" ref="I348">SUMPRODUCT(B332:B351, (ROW(B332:B351)-ROW(B332)+1)) / (20*21/2)</f>
        <v>8.5459809523809529</v>
      </c>
      <c r="J348" s="2">
        <f t="shared" si="42"/>
        <v>8.4586588947712134</v>
      </c>
      <c r="K348" s="2">
        <f t="shared" si="36"/>
        <v>8.4591150271970985</v>
      </c>
    </row>
    <row r="349" spans="1:11" ht="13.5" x14ac:dyDescent="0.25">
      <c r="A349" s="3">
        <f>TITRES_STAT!B352</f>
        <v>42510</v>
      </c>
      <c r="B349" s="5">
        <f>TITRES_STAT!D352</f>
        <v>8.7089999999999996</v>
      </c>
      <c r="C349" s="2">
        <f t="shared" si="37"/>
        <v>8.799999999999919E-2</v>
      </c>
      <c r="D349" s="2">
        <f t="shared" si="38"/>
        <v>8.5187999999999988</v>
      </c>
      <c r="E349" s="2">
        <f t="shared" si="40"/>
        <v>8.4843999999999991</v>
      </c>
      <c r="F349" s="2">
        <f t="shared" si="41"/>
        <v>8.3963500000000018</v>
      </c>
      <c r="G349" s="2">
        <f t="shared" si="35"/>
        <v>8.633519999999999</v>
      </c>
      <c r="H349" s="2">
        <f t="shared" si="39"/>
        <v>7.3500350000000036</v>
      </c>
      <c r="I349" s="2">
        <f t="array" ref="I349">SUMPRODUCT(B333:B352, (ROW(B333:B352)-ROW(B333)+1)) / (20*21/2)</f>
        <v>8.5863095238095237</v>
      </c>
      <c r="J349" s="2">
        <f t="shared" si="42"/>
        <v>8.4825009047930031</v>
      </c>
      <c r="K349" s="2">
        <f t="shared" si="36"/>
        <v>8.4689144378952506</v>
      </c>
    </row>
    <row r="350" spans="1:11" ht="13.5" x14ac:dyDescent="0.25">
      <c r="A350" s="3">
        <f>TITRES_STAT!B353</f>
        <v>42513</v>
      </c>
      <c r="B350" s="5">
        <f>TITRES_STAT!D353</f>
        <v>8.8770000000000007</v>
      </c>
      <c r="C350" s="2">
        <f t="shared" si="37"/>
        <v>0.16800000000000104</v>
      </c>
      <c r="D350" s="2">
        <f t="shared" si="38"/>
        <v>8.5890000000000004</v>
      </c>
      <c r="E350" s="2">
        <f t="shared" si="40"/>
        <v>8.5226000000000006</v>
      </c>
      <c r="F350" s="2">
        <f t="shared" si="41"/>
        <v>8.4272000000000027</v>
      </c>
      <c r="G350" s="2">
        <f t="shared" si="35"/>
        <v>8.6405400000000014</v>
      </c>
      <c r="H350" s="2">
        <f t="shared" si="39"/>
        <v>7.3578550000000034</v>
      </c>
      <c r="I350" s="2">
        <f t="array" ref="I350">SUMPRODUCT(B334:B353, (ROW(B334:B353)-ROW(B334)+1)) / (20*21/2)</f>
        <v>8.6241238095238106</v>
      </c>
      <c r="J350" s="2">
        <f t="shared" si="42"/>
        <v>8.520072247193669</v>
      </c>
      <c r="K350" s="2">
        <f t="shared" si="36"/>
        <v>8.4849177932719062</v>
      </c>
    </row>
    <row r="351" spans="1:11" ht="13.5" x14ac:dyDescent="0.25">
      <c r="A351" s="3">
        <f>TITRES_STAT!B354</f>
        <v>42514</v>
      </c>
      <c r="B351" s="5">
        <f>TITRES_STAT!D354</f>
        <v>8.9659999999999993</v>
      </c>
      <c r="C351" s="2">
        <f t="shared" si="37"/>
        <v>8.8999999999998636E-2</v>
      </c>
      <c r="D351" s="2">
        <f t="shared" si="38"/>
        <v>8.708400000000001</v>
      </c>
      <c r="E351" s="2">
        <f t="shared" si="40"/>
        <v>8.5722999999999985</v>
      </c>
      <c r="F351" s="2">
        <f t="shared" si="41"/>
        <v>8.4635500000000015</v>
      </c>
      <c r="G351" s="2">
        <f t="shared" si="35"/>
        <v>8.6443200000000004</v>
      </c>
      <c r="H351" s="2">
        <f t="shared" si="39"/>
        <v>7.3661200000000022</v>
      </c>
      <c r="I351" s="2">
        <f t="array" ref="I351">SUMPRODUCT(B335:B354, (ROW(B335:B354)-ROW(B335)+1)) / (20*21/2)</f>
        <v>8.6773047619047627</v>
      </c>
      <c r="J351" s="2">
        <f t="shared" si="42"/>
        <v>8.5625415569847476</v>
      </c>
      <c r="K351" s="2">
        <f t="shared" si="36"/>
        <v>8.5037837621632058</v>
      </c>
    </row>
    <row r="352" spans="1:11" ht="13.5" x14ac:dyDescent="0.25">
      <c r="A352" s="3">
        <f>TITRES_STAT!B355</f>
        <v>42515</v>
      </c>
      <c r="B352" s="5">
        <f>TITRES_STAT!D355</f>
        <v>8.8870000000000005</v>
      </c>
      <c r="C352" s="2">
        <f t="shared" si="37"/>
        <v>-7.8999999999998849E-2</v>
      </c>
      <c r="D352" s="2">
        <f t="shared" si="38"/>
        <v>8.8120000000000012</v>
      </c>
      <c r="E352" s="2">
        <f t="shared" si="40"/>
        <v>8.6161999999999992</v>
      </c>
      <c r="F352" s="2">
        <f t="shared" si="41"/>
        <v>8.4959500000000006</v>
      </c>
      <c r="G352" s="2">
        <f t="shared" si="35"/>
        <v>8.6512200000000021</v>
      </c>
      <c r="H352" s="2">
        <f t="shared" si="39"/>
        <v>7.3729200000000015</v>
      </c>
      <c r="I352" s="2">
        <f t="array" ref="I352">SUMPRODUCT(B336:B355, (ROW(B336:B355)-ROW(B336)+1)) / (20*21/2)</f>
        <v>8.7435476190476198</v>
      </c>
      <c r="J352" s="2">
        <f t="shared" si="42"/>
        <v>8.5934423610814381</v>
      </c>
      <c r="K352" s="2">
        <f t="shared" si="36"/>
        <v>8.5188118499215122</v>
      </c>
    </row>
    <row r="353" spans="1:11" ht="13.5" x14ac:dyDescent="0.25">
      <c r="A353" s="3">
        <f>TITRES_STAT!B356</f>
        <v>42516</v>
      </c>
      <c r="B353" s="5">
        <f>TITRES_STAT!D356</f>
        <v>8.8930000000000007</v>
      </c>
      <c r="C353" s="2">
        <f t="shared" si="37"/>
        <v>6.0000000000002274E-3</v>
      </c>
      <c r="D353" s="2">
        <f t="shared" si="38"/>
        <v>8.8664000000000005</v>
      </c>
      <c r="E353" s="2">
        <f t="shared" si="40"/>
        <v>8.6790000000000003</v>
      </c>
      <c r="F353" s="2">
        <f t="shared" si="41"/>
        <v>8.5275999999999996</v>
      </c>
      <c r="G353" s="2">
        <f t="shared" si="35"/>
        <v>8.6564600000000027</v>
      </c>
      <c r="H353" s="2">
        <f t="shared" si="39"/>
        <v>7.3797750000000022</v>
      </c>
      <c r="I353" s="2">
        <f t="array" ref="I353">SUMPRODUCT(B337:B356, (ROW(B337:B356)-ROW(B337)+1)) / (20*21/2)</f>
        <v>8.8065047619047618</v>
      </c>
      <c r="J353" s="2">
        <f t="shared" si="42"/>
        <v>8.6219716600260625</v>
      </c>
      <c r="K353" s="2">
        <f t="shared" si="36"/>
        <v>8.5334858950226291</v>
      </c>
    </row>
    <row r="354" spans="1:11" ht="13.5" x14ac:dyDescent="0.25">
      <c r="A354" s="3">
        <f>TITRES_STAT!B357</f>
        <v>42517</v>
      </c>
      <c r="B354" s="5">
        <f>TITRES_STAT!D357</f>
        <v>9.0860000000000003</v>
      </c>
      <c r="C354" s="2">
        <f t="shared" si="37"/>
        <v>0.19299999999999962</v>
      </c>
      <c r="D354" s="2">
        <f t="shared" si="38"/>
        <v>8.9418000000000006</v>
      </c>
      <c r="E354" s="2">
        <f t="shared" si="40"/>
        <v>8.7302999999999997</v>
      </c>
      <c r="F354" s="2">
        <f t="shared" si="41"/>
        <v>8.5634500000000013</v>
      </c>
      <c r="G354" s="2">
        <f t="shared" si="35"/>
        <v>8.6634600000000006</v>
      </c>
      <c r="H354" s="2">
        <f t="shared" si="39"/>
        <v>7.387570000000002</v>
      </c>
      <c r="I354" s="2">
        <f t="array" ref="I354">SUMPRODUCT(B338:B357, (ROW(B338:B357)-ROW(B338)+1)) / (20*21/2)</f>
        <v>8.8562476190476183</v>
      </c>
      <c r="J354" s="2">
        <f t="shared" si="42"/>
        <v>8.6661648352616751</v>
      </c>
      <c r="K354" s="2">
        <f t="shared" si="36"/>
        <v>8.5551531148256643</v>
      </c>
    </row>
    <row r="355" spans="1:11" ht="13.5" x14ac:dyDescent="0.25">
      <c r="A355" s="3">
        <f>TITRES_STAT!B358</f>
        <v>42520</v>
      </c>
      <c r="B355" s="5">
        <f>TITRES_STAT!D358</f>
        <v>9.2590000000000003</v>
      </c>
      <c r="C355" s="2">
        <f t="shared" si="37"/>
        <v>0.17300000000000004</v>
      </c>
      <c r="D355" s="2">
        <f t="shared" si="38"/>
        <v>9.0182000000000002</v>
      </c>
      <c r="E355" s="2">
        <f t="shared" si="40"/>
        <v>8.8035999999999994</v>
      </c>
      <c r="F355" s="2">
        <f t="shared" si="41"/>
        <v>8.6079499999999989</v>
      </c>
      <c r="G355" s="2">
        <f t="shared" si="35"/>
        <v>8.6707800000000006</v>
      </c>
      <c r="H355" s="2">
        <f t="shared" si="39"/>
        <v>7.3964650000000027</v>
      </c>
      <c r="I355" s="2">
        <f t="array" ref="I355">SUMPRODUCT(B339:B358, (ROW(B339:B358)-ROW(B339)+1)) / (20*21/2)</f>
        <v>8.9125095238095255</v>
      </c>
      <c r="J355" s="2">
        <f t="shared" si="42"/>
        <v>8.7226253271415164</v>
      </c>
      <c r="K355" s="2">
        <f t="shared" si="36"/>
        <v>8.5827549534599523</v>
      </c>
    </row>
    <row r="356" spans="1:11" ht="13.5" x14ac:dyDescent="0.25">
      <c r="A356" s="3">
        <f>TITRES_STAT!B359</f>
        <v>42521</v>
      </c>
      <c r="B356" s="5">
        <f>TITRES_STAT!D359</f>
        <v>9.2690000000000001</v>
      </c>
      <c r="C356" s="2">
        <f t="shared" si="37"/>
        <v>9.9999999999997868E-3</v>
      </c>
      <c r="D356" s="2">
        <f t="shared" si="38"/>
        <v>9.0787999999999993</v>
      </c>
      <c r="E356" s="2">
        <f t="shared" si="40"/>
        <v>8.8936000000000011</v>
      </c>
      <c r="F356" s="2">
        <f t="shared" si="41"/>
        <v>8.6477000000000004</v>
      </c>
      <c r="G356" s="2">
        <f t="shared" si="35"/>
        <v>8.6762200000000007</v>
      </c>
      <c r="H356" s="2">
        <f t="shared" si="39"/>
        <v>7.4061950000000021</v>
      </c>
      <c r="I356" s="2">
        <f t="array" ref="I356">SUMPRODUCT(B340:B359, (ROW(B340:B359)-ROW(B340)+1)) / (20*21/2)</f>
        <v>8.9992666666666672</v>
      </c>
      <c r="J356" s="2">
        <f t="shared" si="42"/>
        <v>8.7746610102708953</v>
      </c>
      <c r="K356" s="2">
        <f t="shared" si="36"/>
        <v>8.6096665239125052</v>
      </c>
    </row>
    <row r="357" spans="1:11" ht="13.5" x14ac:dyDescent="0.25">
      <c r="A357" s="3">
        <f>TITRES_STAT!B360</f>
        <v>42522</v>
      </c>
      <c r="B357" s="5">
        <f>TITRES_STAT!D360</f>
        <v>9.17</v>
      </c>
      <c r="C357" s="2">
        <f t="shared" si="37"/>
        <v>-9.9000000000000199E-2</v>
      </c>
      <c r="D357" s="2">
        <f t="shared" si="38"/>
        <v>9.1354000000000006</v>
      </c>
      <c r="E357" s="2">
        <f t="shared" si="40"/>
        <v>8.9737000000000009</v>
      </c>
      <c r="F357" s="2">
        <f t="shared" si="41"/>
        <v>8.6942499999999985</v>
      </c>
      <c r="G357" s="2">
        <f t="shared" si="35"/>
        <v>8.6817600000000006</v>
      </c>
      <c r="H357" s="2">
        <f t="shared" si="39"/>
        <v>7.4154300000000024</v>
      </c>
      <c r="I357" s="2">
        <f t="array" ref="I357">SUMPRODUCT(B341:B360, (ROW(B341:B360)-ROW(B341)+1)) / (20*21/2)</f>
        <v>9.0919000000000008</v>
      </c>
      <c r="J357" s="2">
        <f t="shared" si="42"/>
        <v>8.8123123426260488</v>
      </c>
      <c r="K357" s="2">
        <f t="shared" si="36"/>
        <v>8.6316403857198587</v>
      </c>
    </row>
    <row r="358" spans="1:11" ht="13.5" x14ac:dyDescent="0.25">
      <c r="A358" s="3">
        <f>TITRES_STAT!B361</f>
        <v>42523</v>
      </c>
      <c r="B358" s="5">
        <f>TITRES_STAT!D361</f>
        <v>9.2850000000000001</v>
      </c>
      <c r="C358" s="2">
        <f t="shared" si="37"/>
        <v>0.11500000000000021</v>
      </c>
      <c r="D358" s="2">
        <f t="shared" si="38"/>
        <v>9.2138000000000009</v>
      </c>
      <c r="E358" s="2">
        <f t="shared" si="40"/>
        <v>9.0400999999999989</v>
      </c>
      <c r="F358" s="2">
        <f t="shared" si="41"/>
        <v>8.7400500000000001</v>
      </c>
      <c r="G358" s="2">
        <f t="shared" si="35"/>
        <v>8.6864800000000013</v>
      </c>
      <c r="H358" s="2">
        <f t="shared" si="39"/>
        <v>7.4252400000000023</v>
      </c>
      <c r="I358" s="2">
        <f t="array" ref="I358">SUMPRODUCT(B342:B361, (ROW(B342:B361)-ROW(B342)+1)) / (20*21/2)</f>
        <v>9.1679285714285736</v>
      </c>
      <c r="J358" s="2">
        <f t="shared" si="42"/>
        <v>8.8573302147569013</v>
      </c>
      <c r="K358" s="2">
        <f t="shared" si="36"/>
        <v>8.6572623313779022</v>
      </c>
    </row>
    <row r="359" spans="1:11" ht="13.5" x14ac:dyDescent="0.25">
      <c r="A359" s="3">
        <f>TITRES_STAT!B362</f>
        <v>42524</v>
      </c>
      <c r="B359" s="5">
        <f>TITRES_STAT!D362</f>
        <v>9.6509999999999998</v>
      </c>
      <c r="C359" s="2">
        <f t="shared" si="37"/>
        <v>0.36599999999999966</v>
      </c>
      <c r="D359" s="2">
        <f t="shared" si="38"/>
        <v>9.3268000000000004</v>
      </c>
      <c r="E359" s="2">
        <f t="shared" si="40"/>
        <v>9.1342999999999996</v>
      </c>
      <c r="F359" s="2">
        <f t="shared" si="41"/>
        <v>8.8093500000000002</v>
      </c>
      <c r="G359" s="2">
        <f t="shared" si="35"/>
        <v>8.6985200000000003</v>
      </c>
      <c r="H359" s="2">
        <f t="shared" si="39"/>
        <v>7.436880000000003</v>
      </c>
      <c r="I359" s="2">
        <f t="array" ref="I359">SUMPRODUCT(B343:B362, (ROW(B343:B362)-ROW(B343)+1)) / (20*21/2)</f>
        <v>9.2108000000000008</v>
      </c>
      <c r="J359" s="2">
        <f t="shared" si="42"/>
        <v>8.9329178133514819</v>
      </c>
      <c r="K359" s="2">
        <f t="shared" si="36"/>
        <v>8.6962324360297494</v>
      </c>
    </row>
    <row r="360" spans="1:11" ht="13.5" x14ac:dyDescent="0.25">
      <c r="A360" s="3">
        <f>TITRES_STAT!B363</f>
        <v>42527</v>
      </c>
      <c r="B360" s="5">
        <f>TITRES_STAT!D363</f>
        <v>9.782</v>
      </c>
      <c r="C360" s="2">
        <f t="shared" si="37"/>
        <v>0.13100000000000023</v>
      </c>
      <c r="D360" s="2">
        <f t="shared" si="38"/>
        <v>9.4314</v>
      </c>
      <c r="E360" s="2">
        <f t="shared" si="40"/>
        <v>9.2247999999999983</v>
      </c>
      <c r="F360" s="2">
        <f t="shared" si="41"/>
        <v>8.8737000000000013</v>
      </c>
      <c r="G360" s="2">
        <f t="shared" si="35"/>
        <v>8.7162000000000006</v>
      </c>
      <c r="H360" s="2">
        <f t="shared" si="39"/>
        <v>7.4496950000000028</v>
      </c>
      <c r="I360" s="2">
        <f t="array" ref="I360">SUMPRODUCT(B344:B363, (ROW(B344:B363)-ROW(B344)+1)) / (20*21/2)</f>
        <v>9.2223571428571436</v>
      </c>
      <c r="J360" s="2">
        <f t="shared" si="42"/>
        <v>9.0137827835084838</v>
      </c>
      <c r="K360" s="2">
        <f t="shared" si="36"/>
        <v>8.7388115561854462</v>
      </c>
    </row>
    <row r="361" spans="1:11" ht="13.5" x14ac:dyDescent="0.25">
      <c r="A361" s="3">
        <f>TITRES_STAT!B364</f>
        <v>42528</v>
      </c>
      <c r="B361" s="5">
        <f>TITRES_STAT!D364</f>
        <v>9.6720000000000006</v>
      </c>
      <c r="C361" s="2">
        <f t="shared" si="37"/>
        <v>-0.10999999999999943</v>
      </c>
      <c r="D361" s="2">
        <f t="shared" si="38"/>
        <v>9.5120000000000005</v>
      </c>
      <c r="E361" s="2">
        <f t="shared" si="40"/>
        <v>9.295399999999999</v>
      </c>
      <c r="F361" s="2">
        <f t="shared" si="41"/>
        <v>8.9338499999999996</v>
      </c>
      <c r="G361" s="2">
        <f t="shared" si="35"/>
        <v>8.7300200000000014</v>
      </c>
      <c r="H361" s="2">
        <f t="shared" si="39"/>
        <v>7.4619600000000021</v>
      </c>
      <c r="I361" s="2">
        <f t="array" ref="I361">SUMPRODUCT(B345:B364, (ROW(B345:B364)-ROW(B345)+1)) / (20*21/2)</f>
        <v>9.2294523809523827</v>
      </c>
      <c r="J361" s="2">
        <f t="shared" si="42"/>
        <v>9.076470137460058</v>
      </c>
      <c r="K361" s="2">
        <f t="shared" si="36"/>
        <v>8.7754071814330761</v>
      </c>
    </row>
    <row r="362" spans="1:11" ht="13.5" x14ac:dyDescent="0.25">
      <c r="A362" s="3">
        <f>TITRES_STAT!B365</f>
        <v>42529</v>
      </c>
      <c r="B362" s="5">
        <f>TITRES_STAT!D365</f>
        <v>9.3840000000000003</v>
      </c>
      <c r="C362" s="2">
        <f t="shared" si="37"/>
        <v>-0.28800000000000026</v>
      </c>
      <c r="D362" s="2">
        <f t="shared" si="38"/>
        <v>9.5548000000000002</v>
      </c>
      <c r="E362" s="2">
        <f t="shared" si="40"/>
        <v>9.3450999999999986</v>
      </c>
      <c r="F362" s="2">
        <f t="shared" si="41"/>
        <v>8.9806500000000007</v>
      </c>
      <c r="G362" s="2">
        <f t="shared" si="35"/>
        <v>8.7380800000000001</v>
      </c>
      <c r="H362" s="2">
        <f t="shared" si="39"/>
        <v>7.4727850000000027</v>
      </c>
      <c r="I362" s="2">
        <f t="array" ref="I362">SUMPRODUCT(B346:B365, (ROW(B346:B365)-ROW(B346)+1)) / (20*21/2)</f>
        <v>9.2215761904761901</v>
      </c>
      <c r="J362" s="2">
        <f t="shared" si="42"/>
        <v>9.1057586957971957</v>
      </c>
      <c r="K362" s="2">
        <f t="shared" si="36"/>
        <v>8.7992735664749162</v>
      </c>
    </row>
    <row r="363" spans="1:11" ht="13.5" x14ac:dyDescent="0.25">
      <c r="A363" s="3">
        <f>TITRES_STAT!B366</f>
        <v>42530</v>
      </c>
      <c r="B363" s="5">
        <f>TITRES_STAT!D366</f>
        <v>9.1020000000000003</v>
      </c>
      <c r="C363" s="2">
        <f t="shared" si="37"/>
        <v>-0.28200000000000003</v>
      </c>
      <c r="D363" s="2">
        <f t="shared" si="38"/>
        <v>9.518200000000002</v>
      </c>
      <c r="E363" s="2">
        <f t="shared" si="40"/>
        <v>9.3659999999999997</v>
      </c>
      <c r="F363" s="2">
        <f t="shared" si="41"/>
        <v>9.0225000000000009</v>
      </c>
      <c r="G363" s="2">
        <f t="shared" si="35"/>
        <v>8.7392400000000023</v>
      </c>
      <c r="H363" s="2">
        <f t="shared" si="39"/>
        <v>7.4822000000000015</v>
      </c>
      <c r="I363" s="2">
        <f t="array" ref="I363">SUMPRODUCT(B347:B366, (ROW(B347:B366)-ROW(B347)+1)) / (20*21/2)</f>
        <v>9.2145571428571422</v>
      </c>
      <c r="J363" s="2">
        <f t="shared" si="42"/>
        <v>9.1054007247688915</v>
      </c>
      <c r="K363" s="2">
        <f t="shared" si="36"/>
        <v>8.8111451913190368</v>
      </c>
    </row>
    <row r="364" spans="1:11" ht="13.5" x14ac:dyDescent="0.25">
      <c r="A364" s="3">
        <f>TITRES_STAT!B367</f>
        <v>42531</v>
      </c>
      <c r="B364" s="5">
        <f>TITRES_STAT!D367</f>
        <v>9.0969999999999995</v>
      </c>
      <c r="C364" s="2">
        <f t="shared" si="37"/>
        <v>-5.0000000000007816E-3</v>
      </c>
      <c r="D364" s="2">
        <f t="shared" si="38"/>
        <v>9.4073999999999991</v>
      </c>
      <c r="E364" s="2">
        <f t="shared" si="40"/>
        <v>9.3670999999999989</v>
      </c>
      <c r="F364" s="2">
        <f t="shared" si="41"/>
        <v>9.048700000000002</v>
      </c>
      <c r="G364" s="2">
        <f t="shared" si="35"/>
        <v>8.7405000000000026</v>
      </c>
      <c r="H364" s="2">
        <f t="shared" si="39"/>
        <v>7.4915900000000013</v>
      </c>
      <c r="I364" s="2">
        <f t="array" ref="I364">SUMPRODUCT(B348:B367, (ROW(B348:B367)-ROW(B348)+1)) / (20*21/2)</f>
        <v>9.2045476190476183</v>
      </c>
      <c r="J364" s="2">
        <f t="shared" si="42"/>
        <v>9.1046006557432833</v>
      </c>
      <c r="K364" s="2">
        <f t="shared" si="36"/>
        <v>8.8223551838163292</v>
      </c>
    </row>
    <row r="365" spans="1:11" ht="13.5" x14ac:dyDescent="0.25">
      <c r="A365" s="3">
        <f>TITRES_STAT!B368</f>
        <v>42534</v>
      </c>
      <c r="B365" s="5">
        <f>TITRES_STAT!D368</f>
        <v>8.9659999999999993</v>
      </c>
      <c r="C365" s="2">
        <f t="shared" si="37"/>
        <v>-0.13100000000000023</v>
      </c>
      <c r="D365" s="2">
        <f t="shared" si="38"/>
        <v>9.2442000000000011</v>
      </c>
      <c r="E365" s="2">
        <f t="shared" si="40"/>
        <v>9.3377999999999979</v>
      </c>
      <c r="F365" s="2">
        <f t="shared" si="41"/>
        <v>9.0707000000000022</v>
      </c>
      <c r="G365" s="2">
        <f t="shared" si="35"/>
        <v>8.7391400000000026</v>
      </c>
      <c r="H365" s="2">
        <f t="shared" si="39"/>
        <v>7.5003250000000028</v>
      </c>
      <c r="I365" s="2">
        <f t="array" ref="I365">SUMPRODUCT(B349:B368, (ROW(B349:B368)-ROW(B349)+1)) / (20*21/2)</f>
        <v>9.1915476190476184</v>
      </c>
      <c r="J365" s="2">
        <f t="shared" si="42"/>
        <v>9.0914005932915423</v>
      </c>
      <c r="K365" s="2">
        <f t="shared" si="36"/>
        <v>8.8279883138627486</v>
      </c>
    </row>
    <row r="366" spans="1:11" ht="13.5" x14ac:dyDescent="0.25">
      <c r="A366" s="3">
        <f>TITRES_STAT!B369</f>
        <v>42535</v>
      </c>
      <c r="B366" s="5">
        <f>TITRES_STAT!D369</f>
        <v>8.9969999999999999</v>
      </c>
      <c r="C366" s="2">
        <f t="shared" si="37"/>
        <v>3.1000000000000583E-2</v>
      </c>
      <c r="D366" s="2">
        <f t="shared" si="38"/>
        <v>9.1091999999999995</v>
      </c>
      <c r="E366" s="2">
        <f t="shared" si="40"/>
        <v>9.3105999999999991</v>
      </c>
      <c r="F366" s="2">
        <f t="shared" si="41"/>
        <v>9.1021000000000019</v>
      </c>
      <c r="G366" s="2">
        <f t="shared" si="35"/>
        <v>8.741220000000002</v>
      </c>
      <c r="H366" s="2">
        <f t="shared" si="39"/>
        <v>7.510315000000003</v>
      </c>
      <c r="I366" s="2">
        <f t="array" ref="I366">SUMPRODUCT(B350:B369, (ROW(B350:B369)-ROW(B350)+1)) / (20*21/2)</f>
        <v>9.1767571428571433</v>
      </c>
      <c r="J366" s="2">
        <f t="shared" si="42"/>
        <v>9.082410060597109</v>
      </c>
      <c r="K366" s="2">
        <f t="shared" si="36"/>
        <v>8.8346162231230334</v>
      </c>
    </row>
    <row r="367" spans="1:11" ht="13.5" x14ac:dyDescent="0.25">
      <c r="A367" s="3">
        <f>TITRES_STAT!B370</f>
        <v>42536</v>
      </c>
      <c r="B367" s="5">
        <f>TITRES_STAT!D370</f>
        <v>8.9969999999999999</v>
      </c>
      <c r="C367" s="2">
        <f t="shared" si="37"/>
        <v>0</v>
      </c>
      <c r="D367" s="2">
        <f t="shared" si="38"/>
        <v>9.0318000000000005</v>
      </c>
      <c r="E367" s="2">
        <f t="shared" si="40"/>
        <v>9.2932999999999986</v>
      </c>
      <c r="F367" s="2">
        <f t="shared" si="41"/>
        <v>9.1335000000000033</v>
      </c>
      <c r="G367" s="2">
        <f t="shared" si="35"/>
        <v>8.7433000000000032</v>
      </c>
      <c r="H367" s="2">
        <f t="shared" si="39"/>
        <v>7.5203050000000005</v>
      </c>
      <c r="I367" s="2">
        <f t="array" ref="I367">SUMPRODUCT(B351:B370, (ROW(B351:B370)-ROW(B351)+1)) / (20*21/2)</f>
        <v>9.1551666666666662</v>
      </c>
      <c r="J367" s="2">
        <f t="shared" si="42"/>
        <v>9.0742757691116704</v>
      </c>
      <c r="K367" s="2">
        <f t="shared" si="36"/>
        <v>8.8409842143731119</v>
      </c>
    </row>
    <row r="368" spans="1:11" ht="13.5" x14ac:dyDescent="0.25">
      <c r="A368" s="3">
        <f>TITRES_STAT!B371</f>
        <v>42537</v>
      </c>
      <c r="B368" s="5">
        <f>TITRES_STAT!D371</f>
        <v>8.9969999999999999</v>
      </c>
      <c r="C368" s="2">
        <f t="shared" si="37"/>
        <v>0</v>
      </c>
      <c r="D368" s="2">
        <f t="shared" si="38"/>
        <v>9.0107999999999997</v>
      </c>
      <c r="E368" s="2">
        <f t="shared" si="40"/>
        <v>9.2645000000000017</v>
      </c>
      <c r="F368" s="2">
        <f t="shared" si="41"/>
        <v>9.1523000000000021</v>
      </c>
      <c r="G368" s="2">
        <f t="shared" si="35"/>
        <v>8.7456000000000031</v>
      </c>
      <c r="H368" s="2">
        <f t="shared" si="39"/>
        <v>7.5302950000000024</v>
      </c>
      <c r="I368" s="2">
        <f t="array" ref="I368">SUMPRODUCT(B352:B371, (ROW(B352:B371)-ROW(B352)+1)) / (20*21/2)</f>
        <v>9.1387047619047621</v>
      </c>
      <c r="J368" s="2">
        <f t="shared" si="42"/>
        <v>9.0669161720534159</v>
      </c>
      <c r="K368" s="2">
        <f t="shared" si="36"/>
        <v>8.8471024804761278</v>
      </c>
    </row>
    <row r="369" spans="1:11" ht="13.5" x14ac:dyDescent="0.25">
      <c r="A369" s="3">
        <f>TITRES_STAT!B372</f>
        <v>42538</v>
      </c>
      <c r="B369" s="5">
        <f>TITRES_STAT!D372</f>
        <v>8.9969999999999999</v>
      </c>
      <c r="C369" s="2">
        <f t="shared" si="37"/>
        <v>0</v>
      </c>
      <c r="D369" s="2">
        <f t="shared" si="38"/>
        <v>8.9908000000000001</v>
      </c>
      <c r="E369" s="2">
        <f t="shared" si="40"/>
        <v>9.1990999999999996</v>
      </c>
      <c r="F369" s="2">
        <f t="shared" si="41"/>
        <v>9.1667000000000023</v>
      </c>
      <c r="G369" s="2">
        <f t="shared" si="35"/>
        <v>8.7488400000000048</v>
      </c>
      <c r="H369" s="2">
        <f t="shared" si="39"/>
        <v>7.5413050000000021</v>
      </c>
      <c r="I369" s="2">
        <f t="array" ref="I369">SUMPRODUCT(B353:B372, (ROW(B353:B372)-ROW(B353)+1)) / (20*21/2)</f>
        <v>9.1171428571428574</v>
      </c>
      <c r="J369" s="2">
        <f t="shared" si="42"/>
        <v>9.0602574890007102</v>
      </c>
      <c r="K369" s="2">
        <f t="shared" si="36"/>
        <v>8.852980814575103</v>
      </c>
    </row>
    <row r="370" spans="1:11" ht="13.5" x14ac:dyDescent="0.25">
      <c r="A370" s="3">
        <f>TITRES_STAT!B373</f>
        <v>42541</v>
      </c>
      <c r="B370" s="5">
        <f>TITRES_STAT!D373</f>
        <v>8.94</v>
      </c>
      <c r="C370" s="2">
        <f t="shared" si="37"/>
        <v>-5.7000000000000384E-2</v>
      </c>
      <c r="D370" s="2">
        <f t="shared" si="38"/>
        <v>8.9855999999999998</v>
      </c>
      <c r="E370" s="2">
        <f t="shared" si="40"/>
        <v>9.1149000000000004</v>
      </c>
      <c r="F370" s="2">
        <f t="shared" si="41"/>
        <v>9.1698500000000021</v>
      </c>
      <c r="G370" s="2">
        <f t="shared" ref="G370:G433" si="43">AVERAGE(B321:B370)</f>
        <v>8.7560600000000033</v>
      </c>
      <c r="H370" s="2">
        <f t="shared" si="39"/>
        <v>7.5530250000000017</v>
      </c>
      <c r="I370" s="2">
        <f t="array" ref="I370">SUMPRODUCT(B354:B373, (ROW(B354:B373)-ROW(B354)+1)) / (20*21/2)</f>
        <v>9.0973047619047609</v>
      </c>
      <c r="J370" s="2">
        <f t="shared" si="42"/>
        <v>9.0488043948101655</v>
      </c>
      <c r="K370" s="2">
        <f t="shared" si="36"/>
        <v>8.8563933316505903</v>
      </c>
    </row>
    <row r="371" spans="1:11" ht="13.5" x14ac:dyDescent="0.25">
      <c r="A371" s="3">
        <f>TITRES_STAT!B374</f>
        <v>42542</v>
      </c>
      <c r="B371" s="5">
        <f>TITRES_STAT!D374</f>
        <v>8.9969999999999999</v>
      </c>
      <c r="C371" s="2">
        <f t="shared" si="37"/>
        <v>5.7000000000000384E-2</v>
      </c>
      <c r="D371" s="2">
        <f t="shared" si="38"/>
        <v>8.9855999999999998</v>
      </c>
      <c r="E371" s="2">
        <f t="shared" si="40"/>
        <v>9.0473999999999997</v>
      </c>
      <c r="F371" s="2">
        <f t="shared" si="41"/>
        <v>9.171400000000002</v>
      </c>
      <c r="G371" s="2">
        <f t="shared" si="43"/>
        <v>8.7644200000000048</v>
      </c>
      <c r="H371" s="2">
        <f t="shared" si="39"/>
        <v>7.5640600000000013</v>
      </c>
      <c r="I371" s="2">
        <f t="array" ref="I371">SUMPRODUCT(B355:B374, (ROW(B355:B374)-ROW(B355)+1)) / (20*21/2)</f>
        <v>9.077119047619048</v>
      </c>
      <c r="J371" s="2">
        <f t="shared" si="42"/>
        <v>9.0438706429234834</v>
      </c>
      <c r="K371" s="2">
        <f t="shared" ref="K371:K434" si="44">$K$4*B371+(1-$K$4)*K370</f>
        <v>8.8619073186446862</v>
      </c>
    </row>
    <row r="372" spans="1:11" ht="13.5" x14ac:dyDescent="0.25">
      <c r="A372" s="3">
        <f>TITRES_STAT!B375</f>
        <v>42543</v>
      </c>
      <c r="B372" s="5">
        <f>TITRES_STAT!D375</f>
        <v>8.9450000000000003</v>
      </c>
      <c r="C372" s="2">
        <f t="shared" si="37"/>
        <v>-5.1999999999999602E-2</v>
      </c>
      <c r="D372" s="2">
        <f t="shared" si="38"/>
        <v>8.9751999999999992</v>
      </c>
      <c r="E372" s="2">
        <f t="shared" si="40"/>
        <v>9.0034999999999989</v>
      </c>
      <c r="F372" s="2">
        <f t="shared" si="41"/>
        <v>9.1743000000000023</v>
      </c>
      <c r="G372" s="2">
        <f t="shared" si="43"/>
        <v>8.7675600000000049</v>
      </c>
      <c r="H372" s="2">
        <f t="shared" si="39"/>
        <v>7.5758050000000017</v>
      </c>
      <c r="I372" s="2">
        <f t="array" ref="I372">SUMPRODUCT(B356:B375, (ROW(B356:B375)-ROW(B356)+1)) / (20*21/2)</f>
        <v>9.0505523809523805</v>
      </c>
      <c r="J372" s="2">
        <f t="shared" si="42"/>
        <v>9.0344543912164852</v>
      </c>
      <c r="K372" s="2">
        <f t="shared" si="44"/>
        <v>8.8651658551684243</v>
      </c>
    </row>
    <row r="373" spans="1:11" ht="13.5" x14ac:dyDescent="0.25">
      <c r="A373" s="3">
        <f>TITRES_STAT!B376</f>
        <v>42544</v>
      </c>
      <c r="B373" s="5">
        <f>TITRES_STAT!D376</f>
        <v>8.9659999999999993</v>
      </c>
      <c r="C373" s="2">
        <f t="shared" si="37"/>
        <v>2.0999999999999019E-2</v>
      </c>
      <c r="D373" s="2">
        <f t="shared" si="38"/>
        <v>8.9689999999999994</v>
      </c>
      <c r="E373" s="2">
        <f t="shared" si="40"/>
        <v>8.9898999999999987</v>
      </c>
      <c r="F373" s="2">
        <f t="shared" si="41"/>
        <v>9.1779500000000009</v>
      </c>
      <c r="G373" s="2">
        <f t="shared" si="43"/>
        <v>8.7711200000000034</v>
      </c>
      <c r="H373" s="2">
        <f t="shared" si="39"/>
        <v>7.586685000000001</v>
      </c>
      <c r="I373" s="2">
        <f t="array" ref="I373">SUMPRODUCT(B357:B376, (ROW(B357:B376)-ROW(B357)+1)) / (20*21/2)</f>
        <v>9.0257285714285729</v>
      </c>
      <c r="J373" s="2">
        <f t="shared" si="42"/>
        <v>9.0279349253863437</v>
      </c>
      <c r="K373" s="2">
        <f t="shared" si="44"/>
        <v>8.8691201353578979</v>
      </c>
    </row>
    <row r="374" spans="1:11" ht="13.5" x14ac:dyDescent="0.25">
      <c r="A374" s="3">
        <f>TITRES_STAT!B377</f>
        <v>42545</v>
      </c>
      <c r="B374" s="5">
        <f>TITRES_STAT!D377</f>
        <v>8.9659999999999993</v>
      </c>
      <c r="C374" s="2">
        <f t="shared" si="37"/>
        <v>0</v>
      </c>
      <c r="D374" s="2">
        <f t="shared" si="38"/>
        <v>8.9627999999999997</v>
      </c>
      <c r="E374" s="2">
        <f t="shared" si="40"/>
        <v>8.976799999999999</v>
      </c>
      <c r="F374" s="2">
        <f t="shared" si="41"/>
        <v>9.1719500000000007</v>
      </c>
      <c r="G374" s="2">
        <f t="shared" si="43"/>
        <v>8.7752000000000034</v>
      </c>
      <c r="H374" s="2">
        <f t="shared" si="39"/>
        <v>7.5985350000000009</v>
      </c>
      <c r="I374" s="2">
        <f t="array" ref="I374">SUMPRODUCT(B358:B377, (ROW(B358:B377)-ROW(B358)+1)) / (20*21/2)</f>
        <v>9.0026952380952388</v>
      </c>
      <c r="J374" s="2">
        <f t="shared" si="42"/>
        <v>9.0220363610638348</v>
      </c>
      <c r="K374" s="2">
        <f t="shared" si="44"/>
        <v>8.8729193457360207</v>
      </c>
    </row>
    <row r="375" spans="1:11" ht="13.5" x14ac:dyDescent="0.25">
      <c r="A375" s="3">
        <f>TITRES_STAT!B378</f>
        <v>42548</v>
      </c>
      <c r="B375" s="5">
        <f>TITRES_STAT!D378</f>
        <v>8.8930000000000007</v>
      </c>
      <c r="C375" s="2">
        <f t="shared" si="37"/>
        <v>-7.2999999999998622E-2</v>
      </c>
      <c r="D375" s="2">
        <f t="shared" si="38"/>
        <v>8.9534000000000002</v>
      </c>
      <c r="E375" s="2">
        <f t="shared" si="40"/>
        <v>8.9695</v>
      </c>
      <c r="F375" s="2">
        <f t="shared" si="41"/>
        <v>9.1536500000000007</v>
      </c>
      <c r="G375" s="2">
        <f t="shared" si="43"/>
        <v>8.7778200000000037</v>
      </c>
      <c r="H375" s="2">
        <f t="shared" si="39"/>
        <v>7.6101000000000001</v>
      </c>
      <c r="I375" s="2">
        <f t="array" ref="I375">SUMPRODUCT(B359:B378, (ROW(B359:B378)-ROW(B359)+1)) / (20*21/2)</f>
        <v>8.9560285714285719</v>
      </c>
      <c r="J375" s="2">
        <f t="shared" si="42"/>
        <v>9.009747183819659</v>
      </c>
      <c r="K375" s="2">
        <f t="shared" si="44"/>
        <v>8.8737068223738227</v>
      </c>
    </row>
    <row r="376" spans="1:11" ht="13.5" x14ac:dyDescent="0.25">
      <c r="A376" s="3">
        <f>TITRES_STAT!B379</f>
        <v>42549</v>
      </c>
      <c r="B376" s="5">
        <f>TITRES_STAT!D379</f>
        <v>8.8930000000000007</v>
      </c>
      <c r="C376" s="2">
        <f t="shared" si="37"/>
        <v>0</v>
      </c>
      <c r="D376" s="2">
        <f t="shared" si="38"/>
        <v>8.9326000000000008</v>
      </c>
      <c r="E376" s="2">
        <f t="shared" si="40"/>
        <v>8.9590999999999994</v>
      </c>
      <c r="F376" s="2">
        <f t="shared" si="41"/>
        <v>9.1348500000000001</v>
      </c>
      <c r="G376" s="2">
        <f t="shared" si="43"/>
        <v>8.7830600000000043</v>
      </c>
      <c r="H376" s="2">
        <f t="shared" si="39"/>
        <v>7.62242</v>
      </c>
      <c r="I376" s="2">
        <f t="array" ref="I376">SUMPRODUCT(B360:B379, (ROW(B360:B379)-ROW(B360)+1)) / (20*21/2)</f>
        <v>8.9124761904761929</v>
      </c>
      <c r="J376" s="2">
        <f t="shared" si="42"/>
        <v>8.9986284044082634</v>
      </c>
      <c r="K376" s="2">
        <f t="shared" si="44"/>
        <v>8.874463417574848</v>
      </c>
    </row>
    <row r="377" spans="1:11" ht="13.5" x14ac:dyDescent="0.25">
      <c r="A377" s="3">
        <f>TITRES_STAT!B380</f>
        <v>42550</v>
      </c>
      <c r="B377" s="5">
        <f>TITRES_STAT!D380</f>
        <v>8.8930000000000007</v>
      </c>
      <c r="C377" s="2">
        <f t="shared" si="37"/>
        <v>0</v>
      </c>
      <c r="D377" s="2">
        <f t="shared" si="38"/>
        <v>8.9222000000000001</v>
      </c>
      <c r="E377" s="2">
        <f t="shared" si="40"/>
        <v>8.9486999999999988</v>
      </c>
      <c r="F377" s="2">
        <f t="shared" si="41"/>
        <v>9.1209999999999987</v>
      </c>
      <c r="G377" s="2">
        <f t="shared" si="43"/>
        <v>8.7955200000000051</v>
      </c>
      <c r="H377" s="2">
        <f t="shared" si="39"/>
        <v>7.6345850000000004</v>
      </c>
      <c r="I377" s="2">
        <f t="array" ref="I377">SUMPRODUCT(B361:B380, (ROW(B361:B380)-ROW(B361)+1)) / (20*21/2)</f>
        <v>8.8737809523809528</v>
      </c>
      <c r="J377" s="2">
        <f t="shared" si="42"/>
        <v>8.9885685563693816</v>
      </c>
      <c r="K377" s="2">
        <f t="shared" si="44"/>
        <v>8.8751903423758343</v>
      </c>
    </row>
    <row r="378" spans="1:11" ht="13.5" x14ac:dyDescent="0.25">
      <c r="A378" s="3">
        <f>TITRES_STAT!B381</f>
        <v>42551</v>
      </c>
      <c r="B378" s="5">
        <f>TITRES_STAT!D381</f>
        <v>8.6310000000000002</v>
      </c>
      <c r="C378" s="2">
        <f t="shared" si="37"/>
        <v>-0.26200000000000045</v>
      </c>
      <c r="D378" s="2">
        <f t="shared" si="38"/>
        <v>8.8552</v>
      </c>
      <c r="E378" s="2">
        <f t="shared" si="40"/>
        <v>8.9121000000000006</v>
      </c>
      <c r="F378" s="2">
        <f t="shared" si="41"/>
        <v>9.0883000000000003</v>
      </c>
      <c r="G378" s="2">
        <f t="shared" si="43"/>
        <v>8.7979200000000031</v>
      </c>
      <c r="H378" s="2">
        <f t="shared" si="39"/>
        <v>7.6445000000000016</v>
      </c>
      <c r="I378" s="2">
        <f t="array" ref="I378">SUMPRODUCT(B362:B381, (ROW(B362:B381)-ROW(B362)+1)) / (20*21/2)</f>
        <v>8.8405666666666676</v>
      </c>
      <c r="J378" s="2">
        <f t="shared" si="42"/>
        <v>8.9545144081437247</v>
      </c>
      <c r="K378" s="2">
        <f t="shared" si="44"/>
        <v>8.8656142505179591</v>
      </c>
    </row>
    <row r="379" spans="1:11" ht="13.5" x14ac:dyDescent="0.25">
      <c r="A379" s="3">
        <f>TITRES_STAT!B382</f>
        <v>42552</v>
      </c>
      <c r="B379" s="5">
        <f>TITRES_STAT!D382</f>
        <v>8.6310000000000002</v>
      </c>
      <c r="C379" s="2">
        <f t="shared" si="37"/>
        <v>0</v>
      </c>
      <c r="D379" s="2">
        <f t="shared" si="38"/>
        <v>8.7881999999999998</v>
      </c>
      <c r="E379" s="2">
        <f t="shared" si="40"/>
        <v>8.8754999999999988</v>
      </c>
      <c r="F379" s="2">
        <f t="shared" si="41"/>
        <v>9.0372999999999983</v>
      </c>
      <c r="G379" s="2">
        <f t="shared" si="43"/>
        <v>8.800320000000001</v>
      </c>
      <c r="H379" s="2">
        <f t="shared" si="39"/>
        <v>7.6563500000000007</v>
      </c>
      <c r="I379" s="2">
        <f t="array" ref="I379">SUMPRODUCT(B363:B382, (ROW(B363:B382)-ROW(B363)+1)) / (20*21/2)</f>
        <v>8.8123095238095246</v>
      </c>
      <c r="J379" s="2">
        <f t="shared" si="42"/>
        <v>8.9237035121300359</v>
      </c>
      <c r="K379" s="2">
        <f t="shared" si="44"/>
        <v>8.8564136916741187</v>
      </c>
    </row>
    <row r="380" spans="1:11" ht="13.5" x14ac:dyDescent="0.25">
      <c r="A380" s="3">
        <f>TITRES_STAT!B383</f>
        <v>42555</v>
      </c>
      <c r="B380" s="5">
        <f>TITRES_STAT!D383</f>
        <v>8.6310000000000002</v>
      </c>
      <c r="C380" s="2">
        <f t="shared" si="37"/>
        <v>0</v>
      </c>
      <c r="D380" s="2">
        <f t="shared" si="38"/>
        <v>8.7358000000000011</v>
      </c>
      <c r="E380" s="2">
        <f t="shared" si="40"/>
        <v>8.8445999999999998</v>
      </c>
      <c r="F380" s="2">
        <f t="shared" si="41"/>
        <v>8.9797499999999992</v>
      </c>
      <c r="G380" s="2">
        <f t="shared" si="43"/>
        <v>8.8077400000000008</v>
      </c>
      <c r="H380" s="2">
        <f t="shared" si="39"/>
        <v>7.6682250000000014</v>
      </c>
      <c r="I380" s="2">
        <f t="array" ref="I380">SUMPRODUCT(B364:B383, (ROW(B364:B383)-ROW(B364)+1)) / (20*21/2)</f>
        <v>8.7876380952380959</v>
      </c>
      <c r="J380" s="2">
        <f t="shared" si="42"/>
        <v>8.89582698716527</v>
      </c>
      <c r="K380" s="2">
        <f t="shared" si="44"/>
        <v>8.8475739390594477</v>
      </c>
    </row>
    <row r="381" spans="1:11" ht="13.5" x14ac:dyDescent="0.25">
      <c r="A381" s="3">
        <f>TITRES_STAT!B384</f>
        <v>42559</v>
      </c>
      <c r="B381" s="5">
        <f>TITRES_STAT!D384</f>
        <v>8.6310000000000002</v>
      </c>
      <c r="C381" s="2">
        <f t="shared" si="37"/>
        <v>0</v>
      </c>
      <c r="D381" s="2">
        <f t="shared" si="38"/>
        <v>8.6834000000000007</v>
      </c>
      <c r="E381" s="2">
        <f t="shared" si="40"/>
        <v>8.8080000000000016</v>
      </c>
      <c r="F381" s="2">
        <f t="shared" si="41"/>
        <v>8.9276999999999997</v>
      </c>
      <c r="G381" s="2">
        <f t="shared" si="43"/>
        <v>8.8155800000000024</v>
      </c>
      <c r="H381" s="2">
        <f t="shared" si="39"/>
        <v>7.6801000000000021</v>
      </c>
      <c r="I381" s="2">
        <f t="array" ref="I381">SUMPRODUCT(B365:B384, (ROW(B365:B384)-ROW(B365)+1)) / (20*21/2)</f>
        <v>8.7652095238095242</v>
      </c>
      <c r="J381" s="2">
        <f t="shared" si="42"/>
        <v>8.8706053693400051</v>
      </c>
      <c r="K381" s="2">
        <f t="shared" si="44"/>
        <v>8.8390808434100574</v>
      </c>
    </row>
    <row r="382" spans="1:11" ht="13.5" x14ac:dyDescent="0.25">
      <c r="A382" s="3">
        <f>TITRES_STAT!B385</f>
        <v>42562</v>
      </c>
      <c r="B382" s="5">
        <f>TITRES_STAT!D385</f>
        <v>8.6310000000000002</v>
      </c>
      <c r="C382" s="2">
        <f t="shared" si="37"/>
        <v>0</v>
      </c>
      <c r="D382" s="2">
        <f t="shared" si="38"/>
        <v>8.6310000000000002</v>
      </c>
      <c r="E382" s="2">
        <f t="shared" si="40"/>
        <v>8.7766000000000002</v>
      </c>
      <c r="F382" s="2">
        <f t="shared" si="41"/>
        <v>8.8900499999999987</v>
      </c>
      <c r="G382" s="2">
        <f t="shared" si="43"/>
        <v>8.8234200000000005</v>
      </c>
      <c r="H382" s="2">
        <f t="shared" si="39"/>
        <v>7.6922600000000037</v>
      </c>
      <c r="I382" s="2">
        <f t="array" ref="I382">SUMPRODUCT(B366:B385, (ROW(B366:B385)-ROW(B366)+1)) / (20*21/2)</f>
        <v>8.7449999999999992</v>
      </c>
      <c r="J382" s="2">
        <f t="shared" si="42"/>
        <v>8.8477858103552425</v>
      </c>
      <c r="K382" s="2">
        <f t="shared" si="44"/>
        <v>8.8309208103351544</v>
      </c>
    </row>
    <row r="383" spans="1:11" ht="13.5" x14ac:dyDescent="0.25">
      <c r="A383" s="3">
        <f>TITRES_STAT!B386</f>
        <v>42563</v>
      </c>
      <c r="B383" s="5">
        <f>TITRES_STAT!D386</f>
        <v>8.6310000000000002</v>
      </c>
      <c r="C383" s="2">
        <f t="shared" si="37"/>
        <v>0</v>
      </c>
      <c r="D383" s="2">
        <f t="shared" si="38"/>
        <v>8.6310000000000002</v>
      </c>
      <c r="E383" s="2">
        <f t="shared" si="40"/>
        <v>8.7431000000000019</v>
      </c>
      <c r="F383" s="2">
        <f t="shared" si="41"/>
        <v>8.8664999999999985</v>
      </c>
      <c r="G383" s="2">
        <f t="shared" si="43"/>
        <v>8.8308399999999985</v>
      </c>
      <c r="H383" s="2">
        <f t="shared" si="39"/>
        <v>7.7044200000000034</v>
      </c>
      <c r="I383" s="2">
        <f t="array" ref="I383">SUMPRODUCT(B367:B386, (ROW(B367:B386)-ROW(B367)+1)) / (20*21/2)</f>
        <v>8.7259095238095234</v>
      </c>
      <c r="J383" s="2">
        <f t="shared" si="42"/>
        <v>8.827139542702362</v>
      </c>
      <c r="K383" s="2">
        <f t="shared" si="44"/>
        <v>8.8230807785573049</v>
      </c>
    </row>
    <row r="384" spans="1:11" ht="13.5" x14ac:dyDescent="0.25">
      <c r="A384" s="3">
        <f>TITRES_STAT!B387</f>
        <v>42564</v>
      </c>
      <c r="B384" s="5">
        <f>TITRES_STAT!D387</f>
        <v>8.6310000000000002</v>
      </c>
      <c r="C384" s="2">
        <f t="shared" si="37"/>
        <v>0</v>
      </c>
      <c r="D384" s="2">
        <f t="shared" si="38"/>
        <v>8.6310000000000002</v>
      </c>
      <c r="E384" s="2">
        <f t="shared" si="40"/>
        <v>8.7096</v>
      </c>
      <c r="F384" s="2">
        <f t="shared" si="41"/>
        <v>8.8431999999999995</v>
      </c>
      <c r="G384" s="2">
        <f t="shared" si="43"/>
        <v>8.836079999999999</v>
      </c>
      <c r="H384" s="2">
        <f t="shared" si="39"/>
        <v>7.716580000000004</v>
      </c>
      <c r="I384" s="2">
        <f t="array" ref="I384">SUMPRODUCT(B368:B387, (ROW(B368:B387)-ROW(B368)+1)) / (20*21/2)</f>
        <v>8.7090619047619029</v>
      </c>
      <c r="J384" s="2">
        <f t="shared" si="42"/>
        <v>8.8084595862545179</v>
      </c>
      <c r="K384" s="2">
        <f t="shared" si="44"/>
        <v>8.815548199006038</v>
      </c>
    </row>
    <row r="385" spans="1:11" ht="13.5" x14ac:dyDescent="0.25">
      <c r="A385" s="3">
        <f>TITRES_STAT!B388</f>
        <v>42565</v>
      </c>
      <c r="B385" s="5">
        <f>TITRES_STAT!D388</f>
        <v>8.6310000000000002</v>
      </c>
      <c r="C385" s="2">
        <f t="shared" si="37"/>
        <v>0</v>
      </c>
      <c r="D385" s="2">
        <f t="shared" si="38"/>
        <v>8.6310000000000002</v>
      </c>
      <c r="E385" s="2">
        <f t="shared" si="40"/>
        <v>8.6834000000000007</v>
      </c>
      <c r="F385" s="2">
        <f t="shared" si="41"/>
        <v>8.8264499999999995</v>
      </c>
      <c r="G385" s="2">
        <f t="shared" si="43"/>
        <v>8.8413199999999978</v>
      </c>
      <c r="H385" s="2">
        <f t="shared" si="39"/>
        <v>7.7287400000000037</v>
      </c>
      <c r="I385" s="2">
        <f t="array" ref="I385">SUMPRODUCT(B369:B388, (ROW(B369:B388)-ROW(B369)+1)) / (20*21/2)</f>
        <v>8.7183380952380958</v>
      </c>
      <c r="J385" s="2">
        <f t="shared" si="42"/>
        <v>8.7915586732778976</v>
      </c>
      <c r="K385" s="2">
        <f t="shared" si="44"/>
        <v>8.8083110147312915</v>
      </c>
    </row>
    <row r="386" spans="1:11" ht="13.5" x14ac:dyDescent="0.25">
      <c r="A386" s="3">
        <f>TITRES_STAT!B389</f>
        <v>42566</v>
      </c>
      <c r="B386" s="5">
        <f>TITRES_STAT!D389</f>
        <v>8.6259999999999994</v>
      </c>
      <c r="C386" s="2">
        <f t="shared" si="37"/>
        <v>-5.0000000000007816E-3</v>
      </c>
      <c r="D386" s="2">
        <f t="shared" si="38"/>
        <v>8.629999999999999</v>
      </c>
      <c r="E386" s="2">
        <f t="shared" si="40"/>
        <v>8.6567000000000007</v>
      </c>
      <c r="F386" s="2">
        <f t="shared" si="41"/>
        <v>8.8079000000000001</v>
      </c>
      <c r="G386" s="2">
        <f t="shared" si="43"/>
        <v>8.84436</v>
      </c>
      <c r="H386" s="2">
        <f t="shared" si="39"/>
        <v>7.7408750000000035</v>
      </c>
      <c r="I386" s="2">
        <f t="array" ref="I386">SUMPRODUCT(B370:B389, (ROW(B370:B389)-ROW(B370)+1)) / (20*21/2)</f>
        <v>8.728709523809524</v>
      </c>
      <c r="J386" s="2">
        <f t="shared" si="42"/>
        <v>8.7757911805847648</v>
      </c>
      <c r="K386" s="2">
        <f t="shared" si="44"/>
        <v>8.8011615631732028</v>
      </c>
    </row>
    <row r="387" spans="1:11" ht="13.5" x14ac:dyDescent="0.25">
      <c r="A387" s="3">
        <f>TITRES_STAT!B390</f>
        <v>42569</v>
      </c>
      <c r="B387" s="5">
        <f>TITRES_STAT!D390</f>
        <v>8.6310000000000002</v>
      </c>
      <c r="C387" s="2">
        <f t="shared" si="37"/>
        <v>5.0000000000007816E-3</v>
      </c>
      <c r="D387" s="2">
        <f t="shared" si="38"/>
        <v>8.629999999999999</v>
      </c>
      <c r="E387" s="2">
        <f t="shared" si="40"/>
        <v>8.6305000000000014</v>
      </c>
      <c r="F387" s="2">
        <f t="shared" si="41"/>
        <v>8.7896000000000001</v>
      </c>
      <c r="G387" s="2">
        <f t="shared" si="43"/>
        <v>8.8521999999999981</v>
      </c>
      <c r="H387" s="2">
        <f t="shared" si="39"/>
        <v>7.7538200000000037</v>
      </c>
      <c r="I387" s="2">
        <f t="array" ref="I387">SUMPRODUCT(B371:B390, (ROW(B371:B390)-ROW(B371)+1)) / (20*21/2)</f>
        <v>8.7395761904761908</v>
      </c>
      <c r="J387" s="2">
        <f t="shared" si="42"/>
        <v>8.762001544338597</v>
      </c>
      <c r="K387" s="2">
        <f t="shared" si="44"/>
        <v>8.7944885606958234</v>
      </c>
    </row>
    <row r="388" spans="1:11" ht="13.5" x14ac:dyDescent="0.25">
      <c r="A388" s="3">
        <f>TITRES_STAT!B391</f>
        <v>42570</v>
      </c>
      <c r="B388" s="5">
        <f>TITRES_STAT!D391</f>
        <v>8.8870000000000005</v>
      </c>
      <c r="C388" s="2">
        <f t="shared" ref="C388:C451" si="45">B388-B387</f>
        <v>0.25600000000000023</v>
      </c>
      <c r="D388" s="2">
        <f t="shared" si="38"/>
        <v>8.6812000000000005</v>
      </c>
      <c r="E388" s="2">
        <f t="shared" si="40"/>
        <v>8.6561000000000003</v>
      </c>
      <c r="F388" s="2">
        <f t="shared" si="41"/>
        <v>8.7841000000000005</v>
      </c>
      <c r="G388" s="2">
        <f t="shared" si="43"/>
        <v>8.8625599999999967</v>
      </c>
      <c r="H388" s="2">
        <f t="shared" si="39"/>
        <v>7.7680450000000034</v>
      </c>
      <c r="I388" s="2">
        <f t="array" ref="I388">SUMPRODUCT(B372:B391, (ROW(B372:B391)-ROW(B372)+1)) / (20*21/2)</f>
        <v>8.7500952380952377</v>
      </c>
      <c r="J388" s="2">
        <f t="shared" si="42"/>
        <v>8.7739061591634933</v>
      </c>
      <c r="K388" s="2">
        <f t="shared" si="44"/>
        <v>8.7981164602763808</v>
      </c>
    </row>
    <row r="389" spans="1:11" ht="13.5" x14ac:dyDescent="0.25">
      <c r="A389" s="3">
        <f>TITRES_STAT!B392</f>
        <v>42571</v>
      </c>
      <c r="B389" s="5">
        <f>TITRES_STAT!D392</f>
        <v>8.8930000000000007</v>
      </c>
      <c r="C389" s="2">
        <f t="shared" si="45"/>
        <v>6.0000000000002274E-3</v>
      </c>
      <c r="D389" s="2">
        <f t="shared" si="38"/>
        <v>8.7335999999999991</v>
      </c>
      <c r="E389" s="2">
        <f t="shared" si="40"/>
        <v>8.6823000000000015</v>
      </c>
      <c r="F389" s="2">
        <f t="shared" si="41"/>
        <v>8.7789000000000001</v>
      </c>
      <c r="G389" s="2">
        <f t="shared" si="43"/>
        <v>8.8751199999999972</v>
      </c>
      <c r="H389" s="2">
        <f t="shared" si="39"/>
        <v>7.7823000000000038</v>
      </c>
      <c r="I389" s="2">
        <f t="array" ref="I389">SUMPRODUCT(B373:B392, (ROW(B373:B392)-ROW(B373)+1)) / (20*21/2)</f>
        <v>8.7377095238095244</v>
      </c>
      <c r="J389" s="2">
        <f t="shared" si="42"/>
        <v>8.7852484297193509</v>
      </c>
      <c r="K389" s="2">
        <f t="shared" si="44"/>
        <v>8.8018373834027965</v>
      </c>
    </row>
    <row r="390" spans="1:11" ht="13.5" x14ac:dyDescent="0.25">
      <c r="A390" s="3">
        <f>TITRES_STAT!B393</f>
        <v>42572</v>
      </c>
      <c r="B390" s="5">
        <f>TITRES_STAT!D393</f>
        <v>8.8930000000000007</v>
      </c>
      <c r="C390" s="2">
        <f t="shared" si="45"/>
        <v>0</v>
      </c>
      <c r="D390" s="2">
        <f t="shared" ref="D390:D453" si="46">AVERAGE(B386:B390)</f>
        <v>8.7859999999999996</v>
      </c>
      <c r="E390" s="2">
        <f t="shared" si="40"/>
        <v>8.7085000000000008</v>
      </c>
      <c r="F390" s="2">
        <f t="shared" si="41"/>
        <v>8.7765500000000003</v>
      </c>
      <c r="G390" s="2">
        <f t="shared" si="43"/>
        <v>8.8830799999999979</v>
      </c>
      <c r="H390" s="2">
        <f t="shared" si="39"/>
        <v>7.7965550000000032</v>
      </c>
      <c r="I390" s="2">
        <f t="array" ref="I390">SUMPRODUCT(B374:B393, (ROW(B374:B393)-ROW(B374)+1)) / (20*21/2)</f>
        <v>8.7307714285714297</v>
      </c>
      <c r="J390" s="2">
        <f t="shared" si="42"/>
        <v>8.7955104840317944</v>
      </c>
      <c r="K390" s="2">
        <f t="shared" si="44"/>
        <v>8.8054123879752346</v>
      </c>
    </row>
    <row r="391" spans="1:11" ht="13.5" x14ac:dyDescent="0.25">
      <c r="A391" s="3">
        <f>TITRES_STAT!B394</f>
        <v>42573</v>
      </c>
      <c r="B391" s="5">
        <f>TITRES_STAT!D394</f>
        <v>8.8870000000000005</v>
      </c>
      <c r="C391" s="2">
        <f t="shared" si="45"/>
        <v>-6.0000000000002274E-3</v>
      </c>
      <c r="D391" s="2">
        <f t="shared" si="46"/>
        <v>8.8382000000000005</v>
      </c>
      <c r="E391" s="2">
        <f t="shared" si="40"/>
        <v>8.7341000000000015</v>
      </c>
      <c r="F391" s="2">
        <f t="shared" si="41"/>
        <v>8.7710500000000007</v>
      </c>
      <c r="G391" s="2">
        <f t="shared" si="43"/>
        <v>8.8914399999999958</v>
      </c>
      <c r="H391" s="2">
        <f t="shared" si="39"/>
        <v>7.8107800000000029</v>
      </c>
      <c r="I391" s="2">
        <f t="array" ref="I391">SUMPRODUCT(B375:B394, (ROW(B375:B394)-ROW(B375)+1)) / (20*21/2)</f>
        <v>8.7227047619047617</v>
      </c>
      <c r="J391" s="2">
        <f t="shared" si="42"/>
        <v>8.8042237712668623</v>
      </c>
      <c r="K391" s="2">
        <f t="shared" si="44"/>
        <v>8.8086119021722844</v>
      </c>
    </row>
    <row r="392" spans="1:11" ht="13.5" x14ac:dyDescent="0.25">
      <c r="A392" s="3">
        <f>TITRES_STAT!B395</f>
        <v>42577</v>
      </c>
      <c r="B392" s="5">
        <f>TITRES_STAT!D395</f>
        <v>8.641</v>
      </c>
      <c r="C392" s="2">
        <f t="shared" si="45"/>
        <v>-0.24600000000000044</v>
      </c>
      <c r="D392" s="2">
        <f t="shared" si="46"/>
        <v>8.8401999999999994</v>
      </c>
      <c r="E392" s="2">
        <f t="shared" si="40"/>
        <v>8.735100000000001</v>
      </c>
      <c r="F392" s="2">
        <f t="shared" si="41"/>
        <v>8.7558499999999988</v>
      </c>
      <c r="G392" s="2">
        <f t="shared" si="43"/>
        <v>8.8952999999999971</v>
      </c>
      <c r="H392" s="2">
        <f t="shared" si="39"/>
        <v>7.8237500000000022</v>
      </c>
      <c r="I392" s="2">
        <f t="array" ref="I392">SUMPRODUCT(B376:B395, (ROW(B376:B395)-ROW(B376)+1)) / (20*21/2)</f>
        <v>8.6857285714285695</v>
      </c>
      <c r="J392" s="2">
        <f t="shared" si="42"/>
        <v>8.7886786501938285</v>
      </c>
      <c r="K392" s="2">
        <f t="shared" si="44"/>
        <v>8.8020388864008225</v>
      </c>
    </row>
    <row r="393" spans="1:11" ht="13.5" x14ac:dyDescent="0.25">
      <c r="A393" s="3">
        <f>TITRES_STAT!B396</f>
        <v>42578</v>
      </c>
      <c r="B393" s="5">
        <f>TITRES_STAT!D396</f>
        <v>8.6829999999999998</v>
      </c>
      <c r="C393" s="2">
        <f t="shared" si="45"/>
        <v>4.1999999999999815E-2</v>
      </c>
      <c r="D393" s="2">
        <f t="shared" si="46"/>
        <v>8.7994000000000003</v>
      </c>
      <c r="E393" s="2">
        <f t="shared" si="40"/>
        <v>8.7403000000000013</v>
      </c>
      <c r="F393" s="2">
        <f t="shared" si="41"/>
        <v>8.7416999999999998</v>
      </c>
      <c r="G393" s="2">
        <f t="shared" si="43"/>
        <v>8.9036599999999968</v>
      </c>
      <c r="H393" s="2">
        <f t="shared" si="39"/>
        <v>7.8369550000000023</v>
      </c>
      <c r="I393" s="2">
        <f t="array" ref="I393">SUMPRODUCT(B377:B396, (ROW(B377:B396)-ROW(B377)+1)) / (20*21/2)</f>
        <v>8.6748238095238115</v>
      </c>
      <c r="J393" s="2">
        <f t="shared" si="42"/>
        <v>8.7786140168420346</v>
      </c>
      <c r="K393" s="2">
        <f t="shared" si="44"/>
        <v>8.7973706947772605</v>
      </c>
    </row>
    <row r="394" spans="1:11" ht="13.5" x14ac:dyDescent="0.25">
      <c r="A394" s="3">
        <f>TITRES_STAT!B397</f>
        <v>42579</v>
      </c>
      <c r="B394" s="5">
        <f>TITRES_STAT!D397</f>
        <v>8.657</v>
      </c>
      <c r="C394" s="2">
        <f t="shared" si="45"/>
        <v>-2.5999999999999801E-2</v>
      </c>
      <c r="D394" s="2">
        <f t="shared" si="46"/>
        <v>8.7521999999999984</v>
      </c>
      <c r="E394" s="2">
        <f t="shared" si="40"/>
        <v>8.7428999999999988</v>
      </c>
      <c r="F394" s="2">
        <f t="shared" si="41"/>
        <v>8.7262500000000003</v>
      </c>
      <c r="G394" s="2">
        <f t="shared" si="43"/>
        <v>8.9053399999999971</v>
      </c>
      <c r="H394" s="2">
        <f t="shared" ref="H394:H457" si="47">AVERAGE(B195:B394)</f>
        <v>7.8500300000000012</v>
      </c>
      <c r="I394" s="2">
        <f t="array" ref="I394">SUMPRODUCT(B378:B397, (ROW(B378:B397)-ROW(B378)+1)) / (20*21/2)</f>
        <v>8.6897714285714294</v>
      </c>
      <c r="J394" s="2">
        <f t="shared" si="42"/>
        <v>8.7670317295237457</v>
      </c>
      <c r="K394" s="2">
        <f t="shared" si="44"/>
        <v>8.7918659616487407</v>
      </c>
    </row>
    <row r="395" spans="1:11" ht="13.5" x14ac:dyDescent="0.25">
      <c r="A395" s="3">
        <f>TITRES_STAT!B398</f>
        <v>42580</v>
      </c>
      <c r="B395" s="5">
        <f>TITRES_STAT!D398</f>
        <v>8.3379999999999992</v>
      </c>
      <c r="C395" s="2">
        <f t="shared" si="45"/>
        <v>-0.31900000000000084</v>
      </c>
      <c r="D395" s="2">
        <f t="shared" si="46"/>
        <v>8.6411999999999995</v>
      </c>
      <c r="E395" s="2">
        <f t="shared" si="40"/>
        <v>8.7135999999999978</v>
      </c>
      <c r="F395" s="2">
        <f t="shared" si="41"/>
        <v>8.6984999999999992</v>
      </c>
      <c r="G395" s="2">
        <f t="shared" si="43"/>
        <v>8.9015799999999992</v>
      </c>
      <c r="H395" s="2">
        <f t="shared" si="47"/>
        <v>7.8615100000000027</v>
      </c>
      <c r="I395" s="2">
        <f t="array" ref="I395">SUMPRODUCT(B379:B398, (ROW(B379:B398)-ROW(B379)+1)) / (20*21/2)</f>
        <v>8.7000190476190475</v>
      </c>
      <c r="J395" s="2">
        <f t="shared" si="42"/>
        <v>8.7261715648071974</v>
      </c>
      <c r="K395" s="2">
        <f t="shared" si="44"/>
        <v>8.7740672964860451</v>
      </c>
    </row>
    <row r="396" spans="1:11" ht="13.5" x14ac:dyDescent="0.25">
      <c r="A396" s="3">
        <f>TITRES_STAT!B399</f>
        <v>42583</v>
      </c>
      <c r="B396" s="5">
        <f>TITRES_STAT!D399</f>
        <v>8.5839999999999996</v>
      </c>
      <c r="C396" s="2">
        <f t="shared" si="45"/>
        <v>0.24600000000000044</v>
      </c>
      <c r="D396" s="2">
        <f t="shared" si="46"/>
        <v>8.5805999999999987</v>
      </c>
      <c r="E396" s="2">
        <f t="shared" ref="E396:E459" si="48">AVERAGE(B387:B396)</f>
        <v>8.7093999999999987</v>
      </c>
      <c r="F396" s="2">
        <f t="shared" si="41"/>
        <v>8.6830499999999997</v>
      </c>
      <c r="G396" s="2">
        <f t="shared" si="43"/>
        <v>8.905879999999998</v>
      </c>
      <c r="H396" s="2">
        <f t="shared" si="47"/>
        <v>7.8742200000000029</v>
      </c>
      <c r="I396" s="2">
        <f t="array" ref="I396">SUMPRODUCT(B380:B399, (ROW(B380:B399)-ROW(B380)+1)) / (20*21/2)</f>
        <v>8.7095190476190467</v>
      </c>
      <c r="J396" s="2">
        <f t="shared" si="42"/>
        <v>8.7126314157779401</v>
      </c>
      <c r="K396" s="2">
        <f t="shared" si="44"/>
        <v>8.7666136770160055</v>
      </c>
    </row>
    <row r="397" spans="1:11" ht="13.5" x14ac:dyDescent="0.25">
      <c r="A397" s="3">
        <f>TITRES_STAT!B400</f>
        <v>42584</v>
      </c>
      <c r="B397" s="5">
        <f>TITRES_STAT!D400</f>
        <v>8.84</v>
      </c>
      <c r="C397" s="2">
        <f t="shared" si="45"/>
        <v>0.25600000000000023</v>
      </c>
      <c r="D397" s="2">
        <f t="shared" si="46"/>
        <v>8.6204000000000001</v>
      </c>
      <c r="E397" s="2">
        <f t="shared" si="48"/>
        <v>8.7302999999999997</v>
      </c>
      <c r="F397" s="2">
        <f t="shared" si="41"/>
        <v>8.6804000000000006</v>
      </c>
      <c r="G397" s="2">
        <f t="shared" si="43"/>
        <v>8.9152999999999967</v>
      </c>
      <c r="H397" s="2">
        <f t="shared" si="47"/>
        <v>7.8887350000000023</v>
      </c>
      <c r="I397" s="2">
        <f t="array" ref="I397">SUMPRODUCT(B381:B400, (ROW(B381:B400)-ROW(B381)+1)) / (20*21/2)</f>
        <v>8.7033190476190487</v>
      </c>
      <c r="J397" s="2">
        <f t="shared" si="42"/>
        <v>8.7247617571324216</v>
      </c>
      <c r="K397" s="2">
        <f t="shared" si="44"/>
        <v>8.7694915720349869</v>
      </c>
    </row>
    <row r="398" spans="1:11" ht="13.5" x14ac:dyDescent="0.25">
      <c r="A398" s="3">
        <f>TITRES_STAT!B401</f>
        <v>42585</v>
      </c>
      <c r="B398" s="5">
        <f>TITRES_STAT!D401</f>
        <v>8.7880000000000003</v>
      </c>
      <c r="C398" s="2">
        <f t="shared" si="45"/>
        <v>-5.1999999999999602E-2</v>
      </c>
      <c r="D398" s="2">
        <f t="shared" si="46"/>
        <v>8.6413999999999991</v>
      </c>
      <c r="E398" s="2">
        <f t="shared" si="48"/>
        <v>8.7203999999999997</v>
      </c>
      <c r="F398" s="2">
        <f t="shared" si="41"/>
        <v>8.6882500000000018</v>
      </c>
      <c r="G398" s="2">
        <f t="shared" si="43"/>
        <v>8.9186399999999963</v>
      </c>
      <c r="H398" s="2">
        <f t="shared" si="47"/>
        <v>7.9033300000000022</v>
      </c>
      <c r="I398" s="2">
        <f t="array" ref="I398">SUMPRODUCT(B382:B401, (ROW(B382:B401)-ROW(B382)+1)) / (20*21/2)</f>
        <v>8.7071190476190488</v>
      </c>
      <c r="J398" s="2">
        <f t="shared" si="42"/>
        <v>8.7307844469293343</v>
      </c>
      <c r="K398" s="2">
        <f t="shared" si="44"/>
        <v>8.7702173927394966</v>
      </c>
    </row>
    <row r="399" spans="1:11" ht="13.5" x14ac:dyDescent="0.25">
      <c r="A399" s="3">
        <f>TITRES_STAT!B402</f>
        <v>42586</v>
      </c>
      <c r="B399" s="5">
        <f>TITRES_STAT!D402</f>
        <v>8.7880000000000003</v>
      </c>
      <c r="C399" s="2">
        <f t="shared" si="45"/>
        <v>0</v>
      </c>
      <c r="D399" s="2">
        <f t="shared" si="46"/>
        <v>8.6675999999999984</v>
      </c>
      <c r="E399" s="2">
        <f t="shared" si="48"/>
        <v>8.7098999999999993</v>
      </c>
      <c r="F399" s="2">
        <f t="shared" si="41"/>
        <v>8.696100000000003</v>
      </c>
      <c r="G399" s="2">
        <f t="shared" si="43"/>
        <v>8.9202199999999969</v>
      </c>
      <c r="H399" s="2">
        <f t="shared" si="47"/>
        <v>7.9179250000000039</v>
      </c>
      <c r="I399" s="2">
        <f t="array" ref="I399">SUMPRODUCT(B383:B402, (ROW(B383:B402)-ROW(B383)+1)) / (20*21/2)</f>
        <v>8.7343238095238096</v>
      </c>
      <c r="J399" s="2">
        <f t="shared" si="42"/>
        <v>8.7362335472217794</v>
      </c>
      <c r="K399" s="2">
        <f t="shared" si="44"/>
        <v>8.770914749886968</v>
      </c>
    </row>
    <row r="400" spans="1:11" ht="13.5" x14ac:dyDescent="0.25">
      <c r="A400" s="3">
        <f>TITRES_STAT!B403</f>
        <v>42587</v>
      </c>
      <c r="B400" s="5">
        <f>TITRES_STAT!D403</f>
        <v>8.6310000000000002</v>
      </c>
      <c r="C400" s="2">
        <f t="shared" si="45"/>
        <v>-0.15700000000000003</v>
      </c>
      <c r="D400" s="2">
        <f t="shared" si="46"/>
        <v>8.7262000000000004</v>
      </c>
      <c r="E400" s="2">
        <f t="shared" si="48"/>
        <v>8.6836999999999982</v>
      </c>
      <c r="F400" s="2">
        <f t="shared" si="41"/>
        <v>8.696100000000003</v>
      </c>
      <c r="G400" s="2">
        <f t="shared" si="43"/>
        <v>8.9152999999999967</v>
      </c>
      <c r="H400" s="2">
        <f t="shared" si="47"/>
        <v>7.9317350000000042</v>
      </c>
      <c r="I400" s="2">
        <f t="array" ref="I400">SUMPRODUCT(B384:B403, (ROW(B384:B403)-ROW(B384)+1)) / (20*21/2)</f>
        <v>8.7598333333333329</v>
      </c>
      <c r="J400" s="2">
        <f t="shared" si="42"/>
        <v>8.7262113046292278</v>
      </c>
      <c r="K400" s="2">
        <f t="shared" si="44"/>
        <v>8.7654278969502251</v>
      </c>
    </row>
    <row r="401" spans="1:11" ht="13.5" x14ac:dyDescent="0.25">
      <c r="A401" s="3">
        <f>TITRES_STAT!B404</f>
        <v>42590</v>
      </c>
      <c r="B401" s="5">
        <f>TITRES_STAT!D404</f>
        <v>8.7360000000000007</v>
      </c>
      <c r="C401" s="2">
        <f t="shared" si="45"/>
        <v>0.10500000000000043</v>
      </c>
      <c r="D401" s="2">
        <f t="shared" si="46"/>
        <v>8.7566000000000006</v>
      </c>
      <c r="E401" s="2">
        <f t="shared" si="48"/>
        <v>8.6685999999999996</v>
      </c>
      <c r="F401" s="2">
        <f t="shared" si="41"/>
        <v>8.7013500000000015</v>
      </c>
      <c r="G401" s="2">
        <f t="shared" si="43"/>
        <v>8.9106999999999967</v>
      </c>
      <c r="H401" s="2">
        <f t="shared" si="47"/>
        <v>7.9457550000000046</v>
      </c>
      <c r="I401" s="2">
        <f t="array" ref="I401">SUMPRODUCT(B385:B404, (ROW(B385:B404)-ROW(B385)+1)) / (20*21/2)</f>
        <v>8.7821238095238101</v>
      </c>
      <c r="J401" s="2">
        <f t="shared" si="42"/>
        <v>8.7271435613312072</v>
      </c>
      <c r="K401" s="2">
        <f t="shared" si="44"/>
        <v>8.7642738617757061</v>
      </c>
    </row>
    <row r="402" spans="1:11" ht="13.5" x14ac:dyDescent="0.25">
      <c r="A402" s="3">
        <f>TITRES_STAT!B405</f>
        <v>42591</v>
      </c>
      <c r="B402" s="5">
        <f>TITRES_STAT!D405</f>
        <v>8.9870000000000001</v>
      </c>
      <c r="C402" s="2">
        <f t="shared" si="45"/>
        <v>0.25099999999999945</v>
      </c>
      <c r="D402" s="2">
        <f t="shared" si="46"/>
        <v>8.7859999999999996</v>
      </c>
      <c r="E402" s="2">
        <f t="shared" si="48"/>
        <v>8.7031999999999989</v>
      </c>
      <c r="F402" s="2">
        <f t="shared" si="41"/>
        <v>8.7191500000000008</v>
      </c>
      <c r="G402" s="2">
        <f t="shared" si="43"/>
        <v>8.9126999999999992</v>
      </c>
      <c r="H402" s="2">
        <f t="shared" si="47"/>
        <v>7.9613950000000058</v>
      </c>
      <c r="I402" s="2">
        <f t="array" ref="I402">SUMPRODUCT(B386:B405, (ROW(B386:B405)-ROW(B386)+1)) / (20*21/2)</f>
        <v>8.802795238095241</v>
      </c>
      <c r="J402" s="2">
        <f t="shared" si="42"/>
        <v>8.7518917935853775</v>
      </c>
      <c r="K402" s="2">
        <f t="shared" si="44"/>
        <v>8.7730082201374433</v>
      </c>
    </row>
    <row r="403" spans="1:11" ht="13.5" x14ac:dyDescent="0.25">
      <c r="A403" s="3">
        <f>TITRES_STAT!B406</f>
        <v>42592</v>
      </c>
      <c r="B403" s="5">
        <f>TITRES_STAT!D406</f>
        <v>8.9870000000000001</v>
      </c>
      <c r="C403" s="2">
        <f t="shared" si="45"/>
        <v>0</v>
      </c>
      <c r="D403" s="2">
        <f t="shared" si="46"/>
        <v>8.825800000000001</v>
      </c>
      <c r="E403" s="2">
        <f t="shared" si="48"/>
        <v>8.7335999999999991</v>
      </c>
      <c r="F403" s="2">
        <f t="shared" si="41"/>
        <v>8.7369500000000002</v>
      </c>
      <c r="G403" s="2">
        <f t="shared" si="43"/>
        <v>8.9145799999999991</v>
      </c>
      <c r="H403" s="2">
        <f t="shared" si="47"/>
        <v>7.9775600000000066</v>
      </c>
      <c r="I403" s="2">
        <f t="array" ref="I403">SUMPRODUCT(B387:B406, (ROW(B387:B406)-ROW(B387)+1)) / (20*21/2)</f>
        <v>8.8213714285714282</v>
      </c>
      <c r="J403" s="2">
        <f t="shared" si="42"/>
        <v>8.7742830513391503</v>
      </c>
      <c r="K403" s="2">
        <f t="shared" si="44"/>
        <v>8.7814000546418587</v>
      </c>
    </row>
    <row r="404" spans="1:11" ht="13.5" x14ac:dyDescent="0.25">
      <c r="A404" s="3">
        <f>TITRES_STAT!B407</f>
        <v>42593</v>
      </c>
      <c r="B404" s="5">
        <f>TITRES_STAT!D407</f>
        <v>8.9710000000000001</v>
      </c>
      <c r="C404" s="2">
        <f t="shared" si="45"/>
        <v>-1.6000000000000014E-2</v>
      </c>
      <c r="D404" s="2">
        <f t="shared" si="46"/>
        <v>8.8623999999999992</v>
      </c>
      <c r="E404" s="2">
        <f t="shared" si="48"/>
        <v>8.7649999999999988</v>
      </c>
      <c r="F404" s="2">
        <f t="shared" ref="F404:F467" si="49">AVERAGE(B385:B404)</f>
        <v>8.7539499999999997</v>
      </c>
      <c r="G404" s="2">
        <f t="shared" si="43"/>
        <v>8.9122799999999991</v>
      </c>
      <c r="H404" s="2">
        <f t="shared" si="47"/>
        <v>7.9936450000000061</v>
      </c>
      <c r="I404" s="2">
        <f t="array" ref="I404">SUMPRODUCT(B388:B407, (ROW(B388:B407)-ROW(B388)+1)) / (20*21/2)</f>
        <v>8.8388047619047629</v>
      </c>
      <c r="J404" s="2">
        <f t="shared" si="42"/>
        <v>8.7930179988306598</v>
      </c>
      <c r="K404" s="2">
        <f t="shared" si="44"/>
        <v>8.788835346616688</v>
      </c>
    </row>
    <row r="405" spans="1:11" ht="13.5" x14ac:dyDescent="0.25">
      <c r="A405" s="3">
        <f>TITRES_STAT!B408</f>
        <v>42594</v>
      </c>
      <c r="B405" s="5">
        <f>TITRES_STAT!D408</f>
        <v>8.9710000000000001</v>
      </c>
      <c r="C405" s="2">
        <f t="shared" si="45"/>
        <v>0</v>
      </c>
      <c r="D405" s="2">
        <f t="shared" si="46"/>
        <v>8.9304000000000006</v>
      </c>
      <c r="E405" s="2">
        <f t="shared" si="48"/>
        <v>8.8283000000000023</v>
      </c>
      <c r="F405" s="2">
        <f t="shared" si="49"/>
        <v>8.7709499999999991</v>
      </c>
      <c r="G405" s="2">
        <f t="shared" si="43"/>
        <v>8.9065200000000004</v>
      </c>
      <c r="H405" s="2">
        <f t="shared" si="47"/>
        <v>8.0092050000000068</v>
      </c>
      <c r="I405" s="2">
        <f t="array" ref="I405">SUMPRODUCT(B389:B408, (ROW(B389:B408)-ROW(B389)+1)) / (20*21/2)</f>
        <v>8.8541428571428558</v>
      </c>
      <c r="J405" s="2">
        <f t="shared" ref="J405:J468" si="50">$J$4*B405+J404*(1-$J$4)</f>
        <v>8.8099686656086913</v>
      </c>
      <c r="K405" s="2">
        <f t="shared" si="44"/>
        <v>8.7959790585140727</v>
      </c>
    </row>
    <row r="406" spans="1:11" ht="13.5" x14ac:dyDescent="0.25">
      <c r="A406" s="3">
        <f>TITRES_STAT!B409</f>
        <v>42597</v>
      </c>
      <c r="B406" s="5">
        <f>TITRES_STAT!D409</f>
        <v>8.9659999999999993</v>
      </c>
      <c r="C406" s="2">
        <f t="shared" si="45"/>
        <v>-5.0000000000007816E-3</v>
      </c>
      <c r="D406" s="2">
        <f t="shared" si="46"/>
        <v>8.9763999999999999</v>
      </c>
      <c r="E406" s="2">
        <f t="shared" si="48"/>
        <v>8.8665000000000003</v>
      </c>
      <c r="F406" s="2">
        <f t="shared" si="49"/>
        <v>8.7879499999999986</v>
      </c>
      <c r="G406" s="2">
        <f t="shared" si="43"/>
        <v>8.9004600000000007</v>
      </c>
      <c r="H406" s="2">
        <f t="shared" si="47"/>
        <v>8.0246900000000068</v>
      </c>
      <c r="I406" s="2">
        <f t="array" ref="I406">SUMPRODUCT(B390:B409, (ROW(B390:B409)-ROW(B390)+1)) / (20*21/2)</f>
        <v>8.8691047619047634</v>
      </c>
      <c r="J406" s="2">
        <f t="shared" si="50"/>
        <v>8.8248287926935784</v>
      </c>
      <c r="K406" s="2">
        <f t="shared" si="44"/>
        <v>8.8026465464154828</v>
      </c>
    </row>
    <row r="407" spans="1:11" ht="13.5" x14ac:dyDescent="0.25">
      <c r="A407" s="3">
        <f>TITRES_STAT!B410</f>
        <v>42598</v>
      </c>
      <c r="B407" s="5">
        <f>TITRES_STAT!D410</f>
        <v>8.9710000000000001</v>
      </c>
      <c r="C407" s="2">
        <f t="shared" si="45"/>
        <v>5.0000000000007816E-3</v>
      </c>
      <c r="D407" s="2">
        <f t="shared" si="46"/>
        <v>8.9732000000000003</v>
      </c>
      <c r="E407" s="2">
        <f t="shared" si="48"/>
        <v>8.8795999999999999</v>
      </c>
      <c r="F407" s="2">
        <f t="shared" si="49"/>
        <v>8.8049500000000016</v>
      </c>
      <c r="G407" s="2">
        <f t="shared" si="43"/>
        <v>8.8964800000000022</v>
      </c>
      <c r="H407" s="2">
        <f t="shared" si="47"/>
        <v>8.0398850000000053</v>
      </c>
      <c r="I407" s="2">
        <f t="array" ref="I407">SUMPRODUCT(B391:B410, (ROW(B391:B410)-ROW(B391)+1)) / (20*21/2)</f>
        <v>8.8837190476190475</v>
      </c>
      <c r="J407" s="2">
        <f t="shared" si="50"/>
        <v>8.8387498600560939</v>
      </c>
      <c r="K407" s="2">
        <f t="shared" si="44"/>
        <v>8.8092486426344845</v>
      </c>
    </row>
    <row r="408" spans="1:11" ht="13.5" x14ac:dyDescent="0.25">
      <c r="A408" s="3">
        <f>TITRES_STAT!B411</f>
        <v>42599</v>
      </c>
      <c r="B408" s="5">
        <f>TITRES_STAT!D411</f>
        <v>8.9659999999999993</v>
      </c>
      <c r="C408" s="2">
        <f t="shared" si="45"/>
        <v>-5.0000000000007816E-3</v>
      </c>
      <c r="D408" s="2">
        <f t="shared" si="46"/>
        <v>8.9690000000000012</v>
      </c>
      <c r="E408" s="2">
        <f t="shared" si="48"/>
        <v>8.8974000000000011</v>
      </c>
      <c r="F408" s="2">
        <f t="shared" si="49"/>
        <v>8.8089000000000013</v>
      </c>
      <c r="G408" s="2">
        <f t="shared" si="43"/>
        <v>8.8901000000000021</v>
      </c>
      <c r="H408" s="2">
        <f t="shared" si="47"/>
        <v>8.0553450000000062</v>
      </c>
      <c r="I408" s="2">
        <f t="array" ref="I408">SUMPRODUCT(B392:B411, (ROW(B392:B411)-ROW(B392)+1)) / (20*21/2)</f>
        <v>8.8979857142857135</v>
      </c>
      <c r="J408" s="2">
        <f t="shared" si="50"/>
        <v>8.8508689210031335</v>
      </c>
      <c r="K408" s="2">
        <f t="shared" si="44"/>
        <v>8.8153957546880353</v>
      </c>
    </row>
    <row r="409" spans="1:11" ht="13.5" x14ac:dyDescent="0.25">
      <c r="A409" s="3">
        <f>TITRES_STAT!B412</f>
        <v>42600</v>
      </c>
      <c r="B409" s="5">
        <f>TITRES_STAT!D412</f>
        <v>8.9659999999999993</v>
      </c>
      <c r="C409" s="2">
        <f t="shared" si="45"/>
        <v>0</v>
      </c>
      <c r="D409" s="2">
        <f t="shared" si="46"/>
        <v>8.968</v>
      </c>
      <c r="E409" s="2">
        <f t="shared" si="48"/>
        <v>8.9151999999999987</v>
      </c>
      <c r="F409" s="2">
        <f t="shared" si="49"/>
        <v>8.8125499999999999</v>
      </c>
      <c r="G409" s="2">
        <f t="shared" si="43"/>
        <v>8.8764000000000003</v>
      </c>
      <c r="H409" s="2">
        <f t="shared" si="47"/>
        <v>8.0708050000000053</v>
      </c>
      <c r="I409" s="2">
        <f t="array" ref="I409">SUMPRODUCT(B393:B412, (ROW(B393:B412)-ROW(B393)+1)) / (20*21/2)</f>
        <v>8.9118761904761907</v>
      </c>
      <c r="J409" s="2">
        <f t="shared" si="50"/>
        <v>8.8618337856695018</v>
      </c>
      <c r="K409" s="2">
        <f t="shared" si="44"/>
        <v>8.8213018035237987</v>
      </c>
    </row>
    <row r="410" spans="1:11" ht="13.5" x14ac:dyDescent="0.25">
      <c r="A410" s="3">
        <f>TITRES_STAT!B413</f>
        <v>42601</v>
      </c>
      <c r="B410" s="5">
        <f>TITRES_STAT!D413</f>
        <v>8.9659999999999993</v>
      </c>
      <c r="C410" s="2">
        <f t="shared" si="45"/>
        <v>0</v>
      </c>
      <c r="D410" s="2">
        <f t="shared" si="46"/>
        <v>8.9670000000000005</v>
      </c>
      <c r="E410" s="2">
        <f t="shared" si="48"/>
        <v>8.9486999999999988</v>
      </c>
      <c r="F410" s="2">
        <f t="shared" si="49"/>
        <v>8.8162000000000003</v>
      </c>
      <c r="G410" s="2">
        <f t="shared" si="43"/>
        <v>8.8600800000000035</v>
      </c>
      <c r="H410" s="2">
        <f t="shared" si="47"/>
        <v>8.0863700000000023</v>
      </c>
      <c r="I410" s="2">
        <f t="array" ref="I410">SUMPRODUCT(B394:B413, (ROW(B394:B413)-ROW(B394)+1)) / (20*21/2)</f>
        <v>8.9496476190476191</v>
      </c>
      <c r="J410" s="2">
        <f t="shared" si="50"/>
        <v>8.8717543775105021</v>
      </c>
      <c r="K410" s="2">
        <f t="shared" si="44"/>
        <v>8.8269762426012974</v>
      </c>
    </row>
    <row r="411" spans="1:11" ht="13.5" x14ac:dyDescent="0.25">
      <c r="A411" s="3">
        <f>TITRES_STAT!B414</f>
        <v>42604</v>
      </c>
      <c r="B411" s="5">
        <f>TITRES_STAT!D414</f>
        <v>8.9659999999999993</v>
      </c>
      <c r="C411" s="2">
        <f t="shared" si="45"/>
        <v>0</v>
      </c>
      <c r="D411" s="2">
        <f t="shared" si="46"/>
        <v>8.9670000000000005</v>
      </c>
      <c r="E411" s="2">
        <f t="shared" si="48"/>
        <v>8.9716999999999985</v>
      </c>
      <c r="F411" s="2">
        <f t="shared" si="49"/>
        <v>8.8201500000000017</v>
      </c>
      <c r="G411" s="2">
        <f t="shared" si="43"/>
        <v>8.8459600000000016</v>
      </c>
      <c r="H411" s="2">
        <f t="shared" si="47"/>
        <v>8.1024550000000026</v>
      </c>
      <c r="I411" s="2">
        <f t="array" ref="I411">SUMPRODUCT(B395:B414, (ROW(B395:B414)-ROW(B395)+1)) / (20*21/2)</f>
        <v>9.002228571428569</v>
      </c>
      <c r="J411" s="2">
        <f t="shared" si="50"/>
        <v>8.8807301510809307</v>
      </c>
      <c r="K411" s="2">
        <f t="shared" si="44"/>
        <v>8.8324281546561494</v>
      </c>
    </row>
    <row r="412" spans="1:11" ht="13.5" x14ac:dyDescent="0.25">
      <c r="A412" s="3">
        <f>TITRES_STAT!B415</f>
        <v>42605</v>
      </c>
      <c r="B412" s="5">
        <f>TITRES_STAT!D415</f>
        <v>8.9659999999999993</v>
      </c>
      <c r="C412" s="2">
        <f t="shared" si="45"/>
        <v>0</v>
      </c>
      <c r="D412" s="2">
        <f t="shared" si="46"/>
        <v>8.9659999999999993</v>
      </c>
      <c r="E412" s="2">
        <f t="shared" si="48"/>
        <v>8.969599999999998</v>
      </c>
      <c r="F412" s="2">
        <f t="shared" si="49"/>
        <v>8.8364000000000011</v>
      </c>
      <c r="G412" s="2">
        <f t="shared" si="43"/>
        <v>8.8376000000000019</v>
      </c>
      <c r="H412" s="2">
        <f t="shared" si="47"/>
        <v>8.1193800000000014</v>
      </c>
      <c r="I412" s="2">
        <f t="array" ref="I412">SUMPRODUCT(B396:B415, (ROW(B396:B415)-ROW(B396)+1)) / (20*21/2)</f>
        <v>9.0511952380952376</v>
      </c>
      <c r="J412" s="2">
        <f t="shared" si="50"/>
        <v>8.8888510890732224</v>
      </c>
      <c r="K412" s="2">
        <f t="shared" si="44"/>
        <v>8.8376662662382621</v>
      </c>
    </row>
    <row r="413" spans="1:11" ht="13.5" x14ac:dyDescent="0.25">
      <c r="A413" s="3">
        <f>TITRES_STAT!B416</f>
        <v>42606</v>
      </c>
      <c r="B413" s="5">
        <f>TITRES_STAT!D416</f>
        <v>9.2330000000000005</v>
      </c>
      <c r="C413" s="2">
        <f t="shared" si="45"/>
        <v>0.26700000000000124</v>
      </c>
      <c r="D413" s="2">
        <f t="shared" si="46"/>
        <v>9.0193999999999992</v>
      </c>
      <c r="E413" s="2">
        <f t="shared" si="48"/>
        <v>8.9942000000000011</v>
      </c>
      <c r="F413" s="2">
        <f t="shared" si="49"/>
        <v>8.863900000000001</v>
      </c>
      <c r="G413" s="2">
        <f t="shared" si="43"/>
        <v>8.8402200000000022</v>
      </c>
      <c r="H413" s="2">
        <f t="shared" si="47"/>
        <v>8.1368550000000024</v>
      </c>
      <c r="I413" s="2">
        <f t="array" ref="I413">SUMPRODUCT(B397:B416, (ROW(B397:B416)-ROW(B397)+1)) / (20*21/2)</f>
        <v>9.1049333333333333</v>
      </c>
      <c r="J413" s="2">
        <f t="shared" si="50"/>
        <v>8.9216271758281529</v>
      </c>
      <c r="K413" s="2">
        <f t="shared" si="44"/>
        <v>8.8531695499151937</v>
      </c>
    </row>
    <row r="414" spans="1:11" ht="13.5" x14ac:dyDescent="0.25">
      <c r="A414" s="3">
        <f>TITRES_STAT!B417</f>
        <v>42607</v>
      </c>
      <c r="B414" s="5">
        <f>TITRES_STAT!D417</f>
        <v>9.4160000000000004</v>
      </c>
      <c r="C414" s="2">
        <f t="shared" si="45"/>
        <v>0.18299999999999983</v>
      </c>
      <c r="D414" s="2">
        <f t="shared" si="46"/>
        <v>9.1093999999999991</v>
      </c>
      <c r="E414" s="2">
        <f t="shared" si="48"/>
        <v>9.0387000000000004</v>
      </c>
      <c r="F414" s="2">
        <f t="shared" si="49"/>
        <v>8.9018499999999996</v>
      </c>
      <c r="G414" s="2">
        <f t="shared" si="43"/>
        <v>8.8466000000000022</v>
      </c>
      <c r="H414" s="2">
        <f t="shared" si="47"/>
        <v>8.1560800000000011</v>
      </c>
      <c r="I414" s="2">
        <f t="array" ref="I414">SUMPRODUCT(B398:B417, (ROW(B398:B417)-ROW(B398)+1)) / (20*21/2)</f>
        <v>9.1766904761904762</v>
      </c>
      <c r="J414" s="2">
        <f t="shared" si="50"/>
        <v>8.9687103019397565</v>
      </c>
      <c r="K414" s="2">
        <f t="shared" si="44"/>
        <v>8.8752413322714609</v>
      </c>
    </row>
    <row r="415" spans="1:11" ht="13.5" x14ac:dyDescent="0.25">
      <c r="A415" s="3">
        <f>TITRES_STAT!B418</f>
        <v>42608</v>
      </c>
      <c r="B415" s="5">
        <f>TITRES_STAT!D418</f>
        <v>9.4160000000000004</v>
      </c>
      <c r="C415" s="2">
        <f t="shared" si="45"/>
        <v>0</v>
      </c>
      <c r="D415" s="2">
        <f t="shared" si="46"/>
        <v>9.1994000000000007</v>
      </c>
      <c r="E415" s="2">
        <f t="shared" si="48"/>
        <v>9.0831999999999997</v>
      </c>
      <c r="F415" s="2">
        <f t="shared" si="49"/>
        <v>8.9557500000000001</v>
      </c>
      <c r="G415" s="2">
        <f t="shared" si="43"/>
        <v>8.8556000000000026</v>
      </c>
      <c r="H415" s="2">
        <f t="shared" si="47"/>
        <v>8.1753050000000016</v>
      </c>
      <c r="I415" s="2">
        <f t="array" ref="I415">SUMPRODUCT(B399:B418, (ROW(B399:B418)-ROW(B399)+1)) / (20*21/2)</f>
        <v>9.2410380952380944</v>
      </c>
      <c r="J415" s="2">
        <f t="shared" si="50"/>
        <v>9.0113093208026367</v>
      </c>
      <c r="K415" s="2">
        <f t="shared" si="44"/>
        <v>8.8964475545353263</v>
      </c>
    </row>
    <row r="416" spans="1:11" ht="13.5" x14ac:dyDescent="0.25">
      <c r="A416" s="3">
        <f>TITRES_STAT!B419</f>
        <v>42611</v>
      </c>
      <c r="B416" s="5">
        <f>TITRES_STAT!D419</f>
        <v>9.52</v>
      </c>
      <c r="C416" s="2">
        <f t="shared" si="45"/>
        <v>0.1039999999999992</v>
      </c>
      <c r="D416" s="2">
        <f t="shared" si="46"/>
        <v>9.3102</v>
      </c>
      <c r="E416" s="2">
        <f t="shared" si="48"/>
        <v>9.1386000000000003</v>
      </c>
      <c r="F416" s="2">
        <f t="shared" si="49"/>
        <v>9.0025500000000012</v>
      </c>
      <c r="G416" s="2">
        <f t="shared" si="43"/>
        <v>8.8660600000000009</v>
      </c>
      <c r="H416" s="2">
        <f t="shared" si="47"/>
        <v>8.1950500000000019</v>
      </c>
      <c r="I416" s="2">
        <f t="array" ref="I416">SUMPRODUCT(B400:B419, (ROW(B400:B419)-ROW(B400)+1)) / (20*21/2)</f>
        <v>9.3214047619047609</v>
      </c>
      <c r="J416" s="2">
        <f t="shared" si="50"/>
        <v>9.059756052154766</v>
      </c>
      <c r="K416" s="2">
        <f t="shared" si="44"/>
        <v>8.9209005916123729</v>
      </c>
    </row>
    <row r="417" spans="1:11" ht="13.5" x14ac:dyDescent="0.25">
      <c r="A417" s="3">
        <f>TITRES_STAT!B420</f>
        <v>42612</v>
      </c>
      <c r="B417" s="5">
        <f>TITRES_STAT!D420</f>
        <v>9.7560000000000002</v>
      </c>
      <c r="C417" s="2">
        <f t="shared" si="45"/>
        <v>0.23600000000000065</v>
      </c>
      <c r="D417" s="2">
        <f t="shared" si="46"/>
        <v>9.4681999999999995</v>
      </c>
      <c r="E417" s="2">
        <f t="shared" si="48"/>
        <v>9.2170999999999985</v>
      </c>
      <c r="F417" s="2">
        <f t="shared" si="49"/>
        <v>9.0483499999999992</v>
      </c>
      <c r="G417" s="2">
        <f t="shared" si="43"/>
        <v>8.8812400000000018</v>
      </c>
      <c r="H417" s="2">
        <f t="shared" si="47"/>
        <v>8.2163150000000016</v>
      </c>
      <c r="I417" s="2">
        <f t="array" ref="I417">SUMPRODUCT(B401:B420, (ROW(B401:B420)-ROW(B401)+1)) / (20*21/2)</f>
        <v>9.4021952380952367</v>
      </c>
      <c r="J417" s="2">
        <f t="shared" si="50"/>
        <v>9.1260649995685981</v>
      </c>
      <c r="K417" s="2">
        <f t="shared" si="44"/>
        <v>8.9536495880197329</v>
      </c>
    </row>
    <row r="418" spans="1:11" ht="13.5" x14ac:dyDescent="0.25">
      <c r="A418" s="3">
        <f>TITRES_STAT!B421</f>
        <v>42613</v>
      </c>
      <c r="B418" s="5">
        <f>TITRES_STAT!D421</f>
        <v>9.7240000000000002</v>
      </c>
      <c r="C418" s="2">
        <f t="shared" si="45"/>
        <v>-3.2000000000000028E-2</v>
      </c>
      <c r="D418" s="2">
        <f t="shared" si="46"/>
        <v>9.5664000000000016</v>
      </c>
      <c r="E418" s="2">
        <f t="shared" si="48"/>
        <v>9.2928999999999995</v>
      </c>
      <c r="F418" s="2">
        <f t="shared" si="49"/>
        <v>9.0951499999999985</v>
      </c>
      <c r="G418" s="2">
        <f t="shared" si="43"/>
        <v>8.8957800000000038</v>
      </c>
      <c r="H418" s="2">
        <f t="shared" si="47"/>
        <v>8.2369500000000002</v>
      </c>
      <c r="I418" s="2">
        <f t="array" ref="I418">SUMPRODUCT(B402:B421, (ROW(B402:B421)-ROW(B402)+1)) / (20*21/2)</f>
        <v>9.489414285714286</v>
      </c>
      <c r="J418" s="2">
        <f t="shared" si="50"/>
        <v>9.1830111900858746</v>
      </c>
      <c r="K418" s="2">
        <f t="shared" si="44"/>
        <v>8.9838594080973913</v>
      </c>
    </row>
    <row r="419" spans="1:11" ht="13.5" x14ac:dyDescent="0.25">
      <c r="A419" s="3">
        <f>TITRES_STAT!B422</f>
        <v>42614</v>
      </c>
      <c r="B419" s="5">
        <f>TITRES_STAT!D422</f>
        <v>9.9390000000000001</v>
      </c>
      <c r="C419" s="2">
        <f t="shared" si="45"/>
        <v>0.21499999999999986</v>
      </c>
      <c r="D419" s="2">
        <f t="shared" si="46"/>
        <v>9.6709999999999994</v>
      </c>
      <c r="E419" s="2">
        <f t="shared" si="48"/>
        <v>9.3901999999999983</v>
      </c>
      <c r="F419" s="2">
        <f t="shared" si="49"/>
        <v>9.1526999999999994</v>
      </c>
      <c r="G419" s="2">
        <f t="shared" si="43"/>
        <v>8.9146200000000029</v>
      </c>
      <c r="H419" s="2">
        <f t="shared" si="47"/>
        <v>8.2582650000000015</v>
      </c>
      <c r="I419" s="2">
        <f t="array" ref="I419">SUMPRODUCT(B403:B422, (ROW(B403:B422)-ROW(B403)+1)) / (20*21/2)</f>
        <v>9.5705333333333336</v>
      </c>
      <c r="J419" s="2">
        <f t="shared" si="50"/>
        <v>9.2550101243634089</v>
      </c>
      <c r="K419" s="2">
        <f t="shared" si="44"/>
        <v>9.0213159018974931</v>
      </c>
    </row>
    <row r="420" spans="1:11" ht="13.5" x14ac:dyDescent="0.25">
      <c r="A420" s="3">
        <f>TITRES_STAT!B423</f>
        <v>42615</v>
      </c>
      <c r="B420" s="5">
        <f>TITRES_STAT!D423</f>
        <v>10.000999999999999</v>
      </c>
      <c r="C420" s="2">
        <f t="shared" si="45"/>
        <v>6.1999999999999389E-2</v>
      </c>
      <c r="D420" s="2">
        <f t="shared" si="46"/>
        <v>9.7880000000000003</v>
      </c>
      <c r="E420" s="2">
        <f t="shared" si="48"/>
        <v>9.4937000000000005</v>
      </c>
      <c r="F420" s="2">
        <f t="shared" si="49"/>
        <v>9.2211999999999996</v>
      </c>
      <c r="G420" s="2">
        <f t="shared" si="43"/>
        <v>8.9358400000000024</v>
      </c>
      <c r="H420" s="2">
        <f t="shared" si="47"/>
        <v>8.2787950000000006</v>
      </c>
      <c r="I420" s="2">
        <f t="array" ref="I420">SUMPRODUCT(B404:B423, (ROW(B404:B423)-ROW(B404)+1)) / (20*21/2)</f>
        <v>9.6455761904761914</v>
      </c>
      <c r="J420" s="2">
        <f t="shared" si="50"/>
        <v>9.3260567791859419</v>
      </c>
      <c r="K420" s="2">
        <f t="shared" si="44"/>
        <v>9.0597348861368072</v>
      </c>
    </row>
    <row r="421" spans="1:11" ht="13.5" x14ac:dyDescent="0.25">
      <c r="A421" s="3">
        <f>TITRES_STAT!B424</f>
        <v>42618</v>
      </c>
      <c r="B421" s="5">
        <f>TITRES_STAT!D424</f>
        <v>10.137</v>
      </c>
      <c r="C421" s="2">
        <f t="shared" si="45"/>
        <v>0.13600000000000101</v>
      </c>
      <c r="D421" s="2">
        <f t="shared" si="46"/>
        <v>9.9114000000000004</v>
      </c>
      <c r="E421" s="2">
        <f t="shared" si="48"/>
        <v>9.6108000000000011</v>
      </c>
      <c r="F421" s="2">
        <f t="shared" si="49"/>
        <v>9.291249999999998</v>
      </c>
      <c r="G421" s="2">
        <f t="shared" si="43"/>
        <v>8.9586400000000008</v>
      </c>
      <c r="H421" s="2">
        <f t="shared" si="47"/>
        <v>8.2986450000000005</v>
      </c>
      <c r="I421" s="2">
        <f t="array" ref="I421">SUMPRODUCT(B405:B424, (ROW(B405:B424)-ROW(B405)+1)) / (20*21/2)</f>
        <v>9.6962857142857146</v>
      </c>
      <c r="J421" s="2">
        <f t="shared" si="50"/>
        <v>9.4032894668825193</v>
      </c>
      <c r="K421" s="2">
        <f t="shared" si="44"/>
        <v>9.1019805768765405</v>
      </c>
    </row>
    <row r="422" spans="1:11" ht="13.5" x14ac:dyDescent="0.25">
      <c r="A422" s="3">
        <f>TITRES_STAT!B425</f>
        <v>42619</v>
      </c>
      <c r="B422" s="5">
        <f>TITRES_STAT!D425</f>
        <v>10.143000000000001</v>
      </c>
      <c r="C422" s="2">
        <f t="shared" si="45"/>
        <v>6.0000000000002274E-3</v>
      </c>
      <c r="D422" s="2">
        <f t="shared" si="46"/>
        <v>9.9888000000000012</v>
      </c>
      <c r="E422" s="2">
        <f t="shared" si="48"/>
        <v>9.7285000000000004</v>
      </c>
      <c r="F422" s="2">
        <f t="shared" si="49"/>
        <v>9.3490499999999983</v>
      </c>
      <c r="G422" s="2">
        <f t="shared" si="43"/>
        <v>8.9825999999999997</v>
      </c>
      <c r="H422" s="2">
        <f t="shared" si="47"/>
        <v>8.3186000000000018</v>
      </c>
      <c r="I422" s="2">
        <f t="array" ref="I422">SUMPRODUCT(B406:B425, (ROW(B406:B425)-ROW(B406)+1)) / (20*21/2)</f>
        <v>9.7223857142857142</v>
      </c>
      <c r="J422" s="2">
        <f t="shared" si="50"/>
        <v>9.4737380890841827</v>
      </c>
      <c r="K422" s="2">
        <f t="shared" si="44"/>
        <v>9.1428048679794198</v>
      </c>
    </row>
    <row r="423" spans="1:11" ht="13.5" x14ac:dyDescent="0.25">
      <c r="A423" s="3">
        <f>TITRES_STAT!B426</f>
        <v>42620</v>
      </c>
      <c r="B423" s="5">
        <f>TITRES_STAT!D426</f>
        <v>10.137</v>
      </c>
      <c r="C423" s="2">
        <f t="shared" si="45"/>
        <v>-6.0000000000002274E-3</v>
      </c>
      <c r="D423" s="2">
        <f t="shared" si="46"/>
        <v>10.071400000000001</v>
      </c>
      <c r="E423" s="2">
        <f t="shared" si="48"/>
        <v>9.8189000000000011</v>
      </c>
      <c r="F423" s="2">
        <f t="shared" si="49"/>
        <v>9.4065499999999993</v>
      </c>
      <c r="G423" s="2">
        <f t="shared" si="43"/>
        <v>9.0060199999999995</v>
      </c>
      <c r="H423" s="2">
        <f t="shared" si="47"/>
        <v>8.3389450000000007</v>
      </c>
      <c r="I423" s="2">
        <f t="array" ref="I423">SUMPRODUCT(B407:B426, (ROW(B407:B426)-ROW(B407)+1)) / (20*21/2)</f>
        <v>9.7723047619047634</v>
      </c>
      <c r="J423" s="2">
        <f t="shared" si="50"/>
        <v>9.5369058901237835</v>
      </c>
      <c r="K423" s="2">
        <f t="shared" si="44"/>
        <v>9.1817929123723836</v>
      </c>
    </row>
    <row r="424" spans="1:11" ht="13.5" x14ac:dyDescent="0.25">
      <c r="A424" s="3">
        <f>TITRES_STAT!B427</f>
        <v>42621</v>
      </c>
      <c r="B424" s="5">
        <f>TITRES_STAT!D427</f>
        <v>9.9390000000000001</v>
      </c>
      <c r="C424" s="2">
        <f t="shared" si="45"/>
        <v>-0.1980000000000004</v>
      </c>
      <c r="D424" s="2">
        <f t="shared" si="46"/>
        <v>10.071400000000001</v>
      </c>
      <c r="E424" s="2">
        <f t="shared" si="48"/>
        <v>9.8711999999999982</v>
      </c>
      <c r="F424" s="2">
        <f t="shared" si="49"/>
        <v>9.4549500000000002</v>
      </c>
      <c r="G424" s="2">
        <f t="shared" si="43"/>
        <v>9.0254799999999999</v>
      </c>
      <c r="H424" s="2">
        <f t="shared" si="47"/>
        <v>8.35825</v>
      </c>
      <c r="I424" s="2">
        <f t="array" ref="I424">SUMPRODUCT(B408:B427, (ROW(B408:B427)-ROW(B408)+1)) / (20*21/2)</f>
        <v>9.8147428571428588</v>
      </c>
      <c r="J424" s="2">
        <f t="shared" si="50"/>
        <v>9.5752005672548517</v>
      </c>
      <c r="K424" s="2">
        <f t="shared" si="44"/>
        <v>9.2114873079656245</v>
      </c>
    </row>
    <row r="425" spans="1:11" ht="13.5" x14ac:dyDescent="0.25">
      <c r="A425" s="3">
        <f>TITRES_STAT!B428</f>
        <v>42622</v>
      </c>
      <c r="B425" s="5">
        <f>TITRES_STAT!D428</f>
        <v>9.7289999999999992</v>
      </c>
      <c r="C425" s="2">
        <f t="shared" si="45"/>
        <v>-0.21000000000000085</v>
      </c>
      <c r="D425" s="2">
        <f t="shared" si="46"/>
        <v>10.016999999999999</v>
      </c>
      <c r="E425" s="2">
        <f t="shared" si="48"/>
        <v>9.9024999999999999</v>
      </c>
      <c r="F425" s="2">
        <f t="shared" si="49"/>
        <v>9.4928499999999989</v>
      </c>
      <c r="G425" s="2">
        <f t="shared" si="43"/>
        <v>9.0421999999999993</v>
      </c>
      <c r="H425" s="2">
        <f t="shared" si="47"/>
        <v>8.3760350000000017</v>
      </c>
      <c r="I425" s="2">
        <f t="array" ref="I425">SUMPRODUCT(B409:B428, (ROW(B409:B428)-ROW(B409)+1)) / (20*21/2)</f>
        <v>9.8672761904761899</v>
      </c>
      <c r="J425" s="2">
        <f t="shared" si="50"/>
        <v>9.589848132278199</v>
      </c>
      <c r="K425" s="2">
        <f t="shared" si="44"/>
        <v>9.231781923339522</v>
      </c>
    </row>
    <row r="426" spans="1:11" ht="13.5" x14ac:dyDescent="0.25">
      <c r="A426" s="3">
        <f>TITRES_STAT!B429</f>
        <v>42627</v>
      </c>
      <c r="B426" s="5">
        <f>TITRES_STAT!D429</f>
        <v>10.016999999999999</v>
      </c>
      <c r="C426" s="2">
        <f t="shared" si="45"/>
        <v>0.28800000000000026</v>
      </c>
      <c r="D426" s="2">
        <f t="shared" si="46"/>
        <v>9.9930000000000003</v>
      </c>
      <c r="E426" s="2">
        <f t="shared" si="48"/>
        <v>9.9522000000000013</v>
      </c>
      <c r="F426" s="2">
        <f t="shared" si="49"/>
        <v>9.5454000000000008</v>
      </c>
      <c r="G426" s="2">
        <f t="shared" si="43"/>
        <v>9.064680000000001</v>
      </c>
      <c r="H426" s="2">
        <f t="shared" si="47"/>
        <v>8.3956500000000016</v>
      </c>
      <c r="I426" s="2">
        <f t="array" ref="I426">SUMPRODUCT(B410:B429, (ROW(B410:B429)-ROW(B410)+1)) / (20*21/2)</f>
        <v>9.914180952380951</v>
      </c>
      <c r="J426" s="2">
        <f t="shared" si="50"/>
        <v>9.6305292625374186</v>
      </c>
      <c r="K426" s="2">
        <f t="shared" si="44"/>
        <v>9.2625747890909125</v>
      </c>
    </row>
    <row r="427" spans="1:11" ht="13.5" x14ac:dyDescent="0.25">
      <c r="A427" s="3">
        <f>TITRES_STAT!B430</f>
        <v>42628</v>
      </c>
      <c r="B427" s="5">
        <f>TITRES_STAT!D430</f>
        <v>9.9909999999999997</v>
      </c>
      <c r="C427" s="2">
        <f t="shared" si="45"/>
        <v>-2.5999999999999801E-2</v>
      </c>
      <c r="D427" s="2">
        <f t="shared" si="46"/>
        <v>9.9626000000000001</v>
      </c>
      <c r="E427" s="2">
        <f t="shared" si="48"/>
        <v>9.9756999999999998</v>
      </c>
      <c r="F427" s="2">
        <f t="shared" si="49"/>
        <v>9.5963999999999992</v>
      </c>
      <c r="G427" s="2">
        <f t="shared" si="43"/>
        <v>9.0866399999999992</v>
      </c>
      <c r="H427" s="2">
        <f t="shared" si="47"/>
        <v>8.4147450000000035</v>
      </c>
      <c r="I427" s="2">
        <f t="array" ref="I427">SUMPRODUCT(B411:B430, (ROW(B411:B430)-ROW(B411)+1)) / (20*21/2)</f>
        <v>9.9554571428571421</v>
      </c>
      <c r="J427" s="2">
        <f t="shared" si="50"/>
        <v>9.6648598089624258</v>
      </c>
      <c r="K427" s="2">
        <f t="shared" si="44"/>
        <v>9.2911404836363669</v>
      </c>
    </row>
    <row r="428" spans="1:11" ht="13.5" x14ac:dyDescent="0.25">
      <c r="A428" s="3">
        <f>TITRES_STAT!B431</f>
        <v>42629</v>
      </c>
      <c r="B428" s="5">
        <f>TITRES_STAT!D431</f>
        <v>10.148</v>
      </c>
      <c r="C428" s="2">
        <f t="shared" si="45"/>
        <v>0.15700000000000003</v>
      </c>
      <c r="D428" s="2">
        <f t="shared" si="46"/>
        <v>9.9648000000000003</v>
      </c>
      <c r="E428" s="2">
        <f t="shared" si="48"/>
        <v>10.0181</v>
      </c>
      <c r="F428" s="2">
        <f t="shared" si="49"/>
        <v>9.6555</v>
      </c>
      <c r="G428" s="2">
        <f t="shared" si="43"/>
        <v>9.1169800000000016</v>
      </c>
      <c r="H428" s="2">
        <f t="shared" si="47"/>
        <v>8.4354050000000012</v>
      </c>
      <c r="I428" s="2">
        <f t="array" ref="I428">SUMPRODUCT(B412:B431, (ROW(B412:B431)-ROW(B412)+1)) / (20*21/2)</f>
        <v>9.9960571428571434</v>
      </c>
      <c r="J428" s="2">
        <f t="shared" si="50"/>
        <v>9.7108731604898129</v>
      </c>
      <c r="K428" s="2">
        <f t="shared" si="44"/>
        <v>9.324742817611412</v>
      </c>
    </row>
    <row r="429" spans="1:11" ht="13.5" x14ac:dyDescent="0.25">
      <c r="A429" s="3">
        <f>TITRES_STAT!B432</f>
        <v>42632</v>
      </c>
      <c r="B429" s="5">
        <f>TITRES_STAT!D432</f>
        <v>10.148</v>
      </c>
      <c r="C429" s="2">
        <f t="shared" si="45"/>
        <v>0</v>
      </c>
      <c r="D429" s="2">
        <f t="shared" si="46"/>
        <v>10.006600000000001</v>
      </c>
      <c r="E429" s="2">
        <f t="shared" si="48"/>
        <v>10.038999999999998</v>
      </c>
      <c r="F429" s="2">
        <f t="shared" si="49"/>
        <v>9.714599999999999</v>
      </c>
      <c r="G429" s="2">
        <f t="shared" si="43"/>
        <v>9.1473200000000023</v>
      </c>
      <c r="H429" s="2">
        <f t="shared" si="47"/>
        <v>8.4560650000000006</v>
      </c>
      <c r="I429" s="2">
        <f t="array" ref="I429">SUMPRODUCT(B413:B432, (ROW(B413:B432)-ROW(B413)+1)) / (20*21/2)</f>
        <v>10.030780952380953</v>
      </c>
      <c r="J429" s="2">
        <f t="shared" si="50"/>
        <v>9.7525042880622106</v>
      </c>
      <c r="K429" s="2">
        <f t="shared" si="44"/>
        <v>9.3570274129992015</v>
      </c>
    </row>
    <row r="430" spans="1:11" ht="13.5" x14ac:dyDescent="0.25">
      <c r="A430" s="3">
        <f>TITRES_STAT!B433</f>
        <v>42633</v>
      </c>
      <c r="B430" s="5">
        <f>TITRES_STAT!D433</f>
        <v>10.148</v>
      </c>
      <c r="C430" s="2">
        <f t="shared" si="45"/>
        <v>0</v>
      </c>
      <c r="D430" s="2">
        <f t="shared" si="46"/>
        <v>10.090399999999999</v>
      </c>
      <c r="E430" s="2">
        <f t="shared" si="48"/>
        <v>10.053699999999999</v>
      </c>
      <c r="F430" s="2">
        <f t="shared" si="49"/>
        <v>9.7736999999999981</v>
      </c>
      <c r="G430" s="2">
        <f t="shared" si="43"/>
        <v>9.1776600000000013</v>
      </c>
      <c r="H430" s="2">
        <f t="shared" si="47"/>
        <v>8.4767550000000007</v>
      </c>
      <c r="I430" s="2">
        <f t="array" ref="I430">SUMPRODUCT(B414:B433, (ROW(B414:B433)-ROW(B414)+1)) / (20*21/2)</f>
        <v>10.04972380952381</v>
      </c>
      <c r="J430" s="2">
        <f t="shared" si="50"/>
        <v>9.790170546341999</v>
      </c>
      <c r="K430" s="2">
        <f t="shared" si="44"/>
        <v>9.3880459458227641</v>
      </c>
    </row>
    <row r="431" spans="1:11" ht="13.5" x14ac:dyDescent="0.25">
      <c r="A431" s="3">
        <f>TITRES_STAT!B434</f>
        <v>42634</v>
      </c>
      <c r="B431" s="5">
        <f>TITRES_STAT!D434</f>
        <v>10.199999999999999</v>
      </c>
      <c r="C431" s="2">
        <f t="shared" si="45"/>
        <v>5.1999999999999602E-2</v>
      </c>
      <c r="D431" s="2">
        <f t="shared" si="46"/>
        <v>10.127000000000001</v>
      </c>
      <c r="E431" s="2">
        <f t="shared" si="48"/>
        <v>10.059999999999999</v>
      </c>
      <c r="F431" s="2">
        <f t="shared" si="49"/>
        <v>9.8353999999999964</v>
      </c>
      <c r="G431" s="2">
        <f t="shared" si="43"/>
        <v>9.2090400000000017</v>
      </c>
      <c r="H431" s="2">
        <f t="shared" si="47"/>
        <v>8.4977799999999988</v>
      </c>
      <c r="I431" s="2">
        <f t="array" ref="I431">SUMPRODUCT(B415:B434, (ROW(B415:B434)-ROW(B415)+1)) / (20*21/2)</f>
        <v>10.069985714285712</v>
      </c>
      <c r="J431" s="2">
        <f t="shared" si="50"/>
        <v>9.8292019228808556</v>
      </c>
      <c r="K431" s="2">
        <f t="shared" si="44"/>
        <v>9.4198872812806957</v>
      </c>
    </row>
    <row r="432" spans="1:11" ht="13.5" x14ac:dyDescent="0.25">
      <c r="A432" s="3">
        <f>TITRES_STAT!B435</f>
        <v>42635</v>
      </c>
      <c r="B432" s="5">
        <f>TITRES_STAT!D435</f>
        <v>10.199999999999999</v>
      </c>
      <c r="C432" s="2">
        <f t="shared" si="45"/>
        <v>0</v>
      </c>
      <c r="D432" s="2">
        <f t="shared" si="46"/>
        <v>10.168799999999999</v>
      </c>
      <c r="E432" s="2">
        <f t="shared" si="48"/>
        <v>10.0657</v>
      </c>
      <c r="F432" s="2">
        <f t="shared" si="49"/>
        <v>9.8970999999999982</v>
      </c>
      <c r="G432" s="2">
        <f t="shared" si="43"/>
        <v>9.2404200000000021</v>
      </c>
      <c r="H432" s="2">
        <f t="shared" si="47"/>
        <v>8.5188050000000004</v>
      </c>
      <c r="I432" s="2">
        <f t="array" ref="I432">SUMPRODUCT(B416:B435, (ROW(B416:B435)-ROW(B416)+1)) / (20*21/2)</f>
        <v>10.106166666666667</v>
      </c>
      <c r="J432" s="2">
        <f t="shared" si="50"/>
        <v>9.8645160254636313</v>
      </c>
      <c r="K432" s="2">
        <f t="shared" si="44"/>
        <v>9.4504799369167483</v>
      </c>
    </row>
    <row r="433" spans="1:11" ht="13.5" x14ac:dyDescent="0.25">
      <c r="A433" s="3">
        <f>TITRES_STAT!B436</f>
        <v>42636</v>
      </c>
      <c r="B433" s="5">
        <f>TITRES_STAT!D436</f>
        <v>10.096</v>
      </c>
      <c r="C433" s="2">
        <f t="shared" si="45"/>
        <v>-0.1039999999999992</v>
      </c>
      <c r="D433" s="2">
        <f t="shared" si="46"/>
        <v>10.1584</v>
      </c>
      <c r="E433" s="2">
        <f t="shared" si="48"/>
        <v>10.0616</v>
      </c>
      <c r="F433" s="2">
        <f t="shared" si="49"/>
        <v>9.9402499999999989</v>
      </c>
      <c r="G433" s="2">
        <f t="shared" si="43"/>
        <v>9.2697199999999995</v>
      </c>
      <c r="H433" s="2">
        <f t="shared" si="47"/>
        <v>8.5393100000000004</v>
      </c>
      <c r="I433" s="2">
        <f t="array" ref="I433">SUMPRODUCT(B417:B436, (ROW(B417:B436)-ROW(B417)+1)) / (20*21/2)</f>
        <v>10.107961904761904</v>
      </c>
      <c r="J433" s="2">
        <f t="shared" si="50"/>
        <v>9.8865621182766183</v>
      </c>
      <c r="K433" s="2">
        <f t="shared" si="44"/>
        <v>9.4757944491945221</v>
      </c>
    </row>
    <row r="434" spans="1:11" ht="13.5" x14ac:dyDescent="0.25">
      <c r="A434" s="3">
        <f>TITRES_STAT!B437</f>
        <v>42639</v>
      </c>
      <c r="B434" s="5">
        <f>TITRES_STAT!D437</f>
        <v>10.153</v>
      </c>
      <c r="C434" s="2">
        <f t="shared" si="45"/>
        <v>5.7000000000000384E-2</v>
      </c>
      <c r="D434" s="2">
        <f t="shared" si="46"/>
        <v>10.1594</v>
      </c>
      <c r="E434" s="2">
        <f t="shared" si="48"/>
        <v>10.083000000000002</v>
      </c>
      <c r="F434" s="2">
        <f t="shared" si="49"/>
        <v>9.9770999999999965</v>
      </c>
      <c r="G434" s="2">
        <f t="shared" ref="G434:G497" si="51">AVERAGE(B385:B434)</f>
        <v>9.30016</v>
      </c>
      <c r="H434" s="2">
        <f t="shared" si="47"/>
        <v>8.5607050000000005</v>
      </c>
      <c r="I434" s="2">
        <f t="array" ref="I434">SUMPRODUCT(B418:B437, (ROW(B418:B437)-ROW(B418)+1)) / (20*21/2)</f>
        <v>10.107266666666668</v>
      </c>
      <c r="J434" s="2">
        <f t="shared" si="50"/>
        <v>9.9119371546312269</v>
      </c>
      <c r="K434" s="2">
        <f t="shared" si="44"/>
        <v>9.5023515296182666</v>
      </c>
    </row>
    <row r="435" spans="1:11" ht="13.5" x14ac:dyDescent="0.25">
      <c r="A435" s="3">
        <f>TITRES_STAT!B438</f>
        <v>42640</v>
      </c>
      <c r="B435" s="5">
        <f>TITRES_STAT!D438</f>
        <v>10.356999999999999</v>
      </c>
      <c r="C435" s="2">
        <f t="shared" si="45"/>
        <v>0.20399999999999885</v>
      </c>
      <c r="D435" s="2">
        <f t="shared" si="46"/>
        <v>10.2012</v>
      </c>
      <c r="E435" s="2">
        <f t="shared" si="48"/>
        <v>10.145800000000001</v>
      </c>
      <c r="F435" s="2">
        <f t="shared" si="49"/>
        <v>10.024149999999997</v>
      </c>
      <c r="G435" s="2">
        <f t="shared" si="51"/>
        <v>9.3346800000000005</v>
      </c>
      <c r="H435" s="2">
        <f t="shared" si="47"/>
        <v>8.5825449999999996</v>
      </c>
      <c r="I435" s="2">
        <f t="array" ref="I435">SUMPRODUCT(B419:B438, (ROW(B419:B438)-ROW(B419)+1)) / (20*21/2)</f>
        <v>10.115204761904764</v>
      </c>
      <c r="J435" s="2">
        <f t="shared" si="50"/>
        <v>9.9543240922853951</v>
      </c>
      <c r="K435" s="2">
        <f t="shared" ref="K435:K498" si="52">$K$4*B435+(1-$K$4)*K434</f>
        <v>9.5358671559077468</v>
      </c>
    </row>
    <row r="436" spans="1:11" ht="13.5" x14ac:dyDescent="0.25">
      <c r="A436" s="3">
        <f>TITRES_STAT!B439</f>
        <v>42641</v>
      </c>
      <c r="B436" s="5">
        <f>TITRES_STAT!D439</f>
        <v>10.042999999999999</v>
      </c>
      <c r="C436" s="2">
        <f t="shared" si="45"/>
        <v>-0.31400000000000006</v>
      </c>
      <c r="D436" s="2">
        <f t="shared" si="46"/>
        <v>10.169799999999999</v>
      </c>
      <c r="E436" s="2">
        <f t="shared" si="48"/>
        <v>10.148400000000001</v>
      </c>
      <c r="F436" s="2">
        <f t="shared" si="49"/>
        <v>10.050299999999998</v>
      </c>
      <c r="G436" s="2">
        <f t="shared" si="51"/>
        <v>9.3630200000000006</v>
      </c>
      <c r="H436" s="2">
        <f t="shared" si="47"/>
        <v>8.6028149999999997</v>
      </c>
      <c r="I436" s="2">
        <f t="array" ref="I436">SUMPRODUCT(B420:B439, (ROW(B420:B439)-ROW(B420)+1)) / (20*21/2)</f>
        <v>10.116171428571429</v>
      </c>
      <c r="J436" s="2">
        <f t="shared" si="50"/>
        <v>9.9627694168296426</v>
      </c>
      <c r="K436" s="2">
        <f t="shared" si="52"/>
        <v>9.5557547184211682</v>
      </c>
    </row>
    <row r="437" spans="1:11" ht="13.5" x14ac:dyDescent="0.25">
      <c r="A437" s="3">
        <f>TITRES_STAT!B440</f>
        <v>42642</v>
      </c>
      <c r="B437" s="5">
        <f>TITRES_STAT!D440</f>
        <v>10.042999999999999</v>
      </c>
      <c r="C437" s="2">
        <f t="shared" si="45"/>
        <v>0</v>
      </c>
      <c r="D437" s="2">
        <f t="shared" si="46"/>
        <v>10.138400000000001</v>
      </c>
      <c r="E437" s="2">
        <f t="shared" si="48"/>
        <v>10.153600000000001</v>
      </c>
      <c r="F437" s="2">
        <f t="shared" si="49"/>
        <v>10.064649999999999</v>
      </c>
      <c r="G437" s="2">
        <f t="shared" si="51"/>
        <v>9.3912600000000026</v>
      </c>
      <c r="H437" s="2">
        <f t="shared" si="47"/>
        <v>8.6236599999999992</v>
      </c>
      <c r="I437" s="2">
        <f t="array" ref="I437">SUMPRODUCT(B421:B440, (ROW(B421:B440)-ROW(B421)+1)) / (20*21/2)</f>
        <v>10.116390476190476</v>
      </c>
      <c r="J437" s="2">
        <f t="shared" si="50"/>
        <v>9.9704104247506287</v>
      </c>
      <c r="K437" s="2">
        <f t="shared" si="52"/>
        <v>9.5748623765222991</v>
      </c>
    </row>
    <row r="438" spans="1:11" ht="13.5" x14ac:dyDescent="0.25">
      <c r="A438" s="3">
        <f>TITRES_STAT!B441</f>
        <v>42643</v>
      </c>
      <c r="B438" s="5">
        <f>TITRES_STAT!D441</f>
        <v>10.148</v>
      </c>
      <c r="C438" s="2">
        <f t="shared" si="45"/>
        <v>0.10500000000000043</v>
      </c>
      <c r="D438" s="2">
        <f t="shared" si="46"/>
        <v>10.1488</v>
      </c>
      <c r="E438" s="2">
        <f t="shared" si="48"/>
        <v>10.153600000000001</v>
      </c>
      <c r="F438" s="2">
        <f t="shared" si="49"/>
        <v>10.085849999999999</v>
      </c>
      <c r="G438" s="2">
        <f t="shared" si="51"/>
        <v>9.4164800000000017</v>
      </c>
      <c r="H438" s="2">
        <f t="shared" si="47"/>
        <v>8.6457349999999984</v>
      </c>
      <c r="I438" s="2">
        <f t="array" ref="I438">SUMPRODUCT(B422:B441, (ROW(B422:B441)-ROW(B422)+1)) / (20*21/2)</f>
        <v>10.116157142857146</v>
      </c>
      <c r="J438" s="2">
        <f t="shared" si="50"/>
        <v>9.9873237176315204</v>
      </c>
      <c r="K438" s="2">
        <f t="shared" si="52"/>
        <v>9.5973383617567194</v>
      </c>
    </row>
    <row r="439" spans="1:11" ht="13.5" x14ac:dyDescent="0.25">
      <c r="A439" s="3">
        <f>TITRES_STAT!B442</f>
        <v>42647</v>
      </c>
      <c r="B439" s="5">
        <f>TITRES_STAT!D442</f>
        <v>10.096</v>
      </c>
      <c r="C439" s="2">
        <f t="shared" si="45"/>
        <v>-5.1999999999999602E-2</v>
      </c>
      <c r="D439" s="2">
        <f t="shared" si="46"/>
        <v>10.1374</v>
      </c>
      <c r="E439" s="2">
        <f t="shared" si="48"/>
        <v>10.148400000000001</v>
      </c>
      <c r="F439" s="2">
        <f t="shared" si="49"/>
        <v>10.0937</v>
      </c>
      <c r="G439" s="2">
        <f t="shared" si="51"/>
        <v>9.4405400000000039</v>
      </c>
      <c r="H439" s="2">
        <f t="shared" si="47"/>
        <v>8.6667149999999982</v>
      </c>
      <c r="I439" s="2">
        <f t="array" ref="I439">SUMPRODUCT(B423:B442, (ROW(B423:B442)-ROW(B423)+1)) / (20*21/2)</f>
        <v>10.12154761904762</v>
      </c>
      <c r="J439" s="2">
        <f t="shared" si="50"/>
        <v>9.9976738397618519</v>
      </c>
      <c r="K439" s="2">
        <f t="shared" si="52"/>
        <v>9.6168937201192009</v>
      </c>
    </row>
    <row r="440" spans="1:11" ht="13.5" x14ac:dyDescent="0.25">
      <c r="A440" s="3">
        <f>TITRES_STAT!B443</f>
        <v>42648</v>
      </c>
      <c r="B440" s="5">
        <f>TITRES_STAT!D443</f>
        <v>10.096</v>
      </c>
      <c r="C440" s="2">
        <f t="shared" si="45"/>
        <v>0</v>
      </c>
      <c r="D440" s="2">
        <f t="shared" si="46"/>
        <v>10.0852</v>
      </c>
      <c r="E440" s="2">
        <f t="shared" si="48"/>
        <v>10.1432</v>
      </c>
      <c r="F440" s="2">
        <f t="shared" si="49"/>
        <v>10.09845</v>
      </c>
      <c r="G440" s="2">
        <f t="shared" si="51"/>
        <v>9.4646000000000026</v>
      </c>
      <c r="H440" s="2">
        <f t="shared" si="47"/>
        <v>8.6874549999999982</v>
      </c>
      <c r="I440" s="2">
        <f t="array" ref="I440">SUMPRODUCT(B424:B443, (ROW(B424:B443)-ROW(B424)+1)) / (20*21/2)</f>
        <v>10.136414285714286</v>
      </c>
      <c r="J440" s="2">
        <f t="shared" si="50"/>
        <v>10.007038235975008</v>
      </c>
      <c r="K440" s="2">
        <f t="shared" si="52"/>
        <v>9.6356822016831529</v>
      </c>
    </row>
    <row r="441" spans="1:11" ht="13.5" x14ac:dyDescent="0.25">
      <c r="A441" s="3">
        <f>TITRES_STAT!B444</f>
        <v>42649</v>
      </c>
      <c r="B441" s="5">
        <f>TITRES_STAT!D444</f>
        <v>10.096</v>
      </c>
      <c r="C441" s="2">
        <f t="shared" si="45"/>
        <v>0</v>
      </c>
      <c r="D441" s="2">
        <f t="shared" si="46"/>
        <v>10.095800000000001</v>
      </c>
      <c r="E441" s="2">
        <f t="shared" si="48"/>
        <v>10.1328</v>
      </c>
      <c r="F441" s="2">
        <f t="shared" si="49"/>
        <v>10.096400000000001</v>
      </c>
      <c r="G441" s="2">
        <f t="shared" si="51"/>
        <v>9.488780000000002</v>
      </c>
      <c r="H441" s="2">
        <f t="shared" si="47"/>
        <v>8.7080949999999984</v>
      </c>
      <c r="I441" s="2">
        <f t="array" ref="I441">SUMPRODUCT(B425:B444, (ROW(B425:B444)-ROW(B425)+1)) / (20*21/2)</f>
        <v>10.135776190476189</v>
      </c>
      <c r="J441" s="2">
        <f t="shared" si="50"/>
        <v>10.01551078492977</v>
      </c>
      <c r="K441" s="2">
        <f t="shared" si="52"/>
        <v>9.6537338800485184</v>
      </c>
    </row>
    <row r="442" spans="1:11" ht="13.5" x14ac:dyDescent="0.25">
      <c r="A442" s="3">
        <f>TITRES_STAT!B445</f>
        <v>42650</v>
      </c>
      <c r="B442" s="5">
        <f>TITRES_STAT!D445</f>
        <v>10.153</v>
      </c>
      <c r="C442" s="2">
        <f t="shared" si="45"/>
        <v>5.7000000000000384E-2</v>
      </c>
      <c r="D442" s="2">
        <f t="shared" si="46"/>
        <v>10.117799999999999</v>
      </c>
      <c r="E442" s="2">
        <f t="shared" si="48"/>
        <v>10.128100000000002</v>
      </c>
      <c r="F442" s="2">
        <f t="shared" si="49"/>
        <v>10.096900000000002</v>
      </c>
      <c r="G442" s="2">
        <f t="shared" si="51"/>
        <v>9.5190200000000029</v>
      </c>
      <c r="H442" s="2">
        <f t="shared" si="47"/>
        <v>8.7286799999999989</v>
      </c>
      <c r="I442" s="2">
        <f t="array" ref="I442">SUMPRODUCT(B426:B445, (ROW(B426:B445)-ROW(B426)+1)) / (20*21/2)</f>
        <v>10.134390476190477</v>
      </c>
      <c r="J442" s="2">
        <f t="shared" si="50"/>
        <v>10.028604995888839</v>
      </c>
      <c r="K442" s="2">
        <f t="shared" si="52"/>
        <v>9.673312943576029</v>
      </c>
    </row>
    <row r="443" spans="1:11" ht="13.5" x14ac:dyDescent="0.25">
      <c r="A443" s="3">
        <f>TITRES_STAT!B446</f>
        <v>42653</v>
      </c>
      <c r="B443" s="5">
        <f>TITRES_STAT!D446</f>
        <v>10.253</v>
      </c>
      <c r="C443" s="2">
        <f t="shared" si="45"/>
        <v>9.9999999999999645E-2</v>
      </c>
      <c r="D443" s="2">
        <f t="shared" si="46"/>
        <v>10.1388</v>
      </c>
      <c r="E443" s="2">
        <f t="shared" si="48"/>
        <v>10.143800000000002</v>
      </c>
      <c r="F443" s="2">
        <f t="shared" si="49"/>
        <v>10.102700000000002</v>
      </c>
      <c r="G443" s="2">
        <f t="shared" si="51"/>
        <v>9.5504200000000026</v>
      </c>
      <c r="H443" s="2">
        <f t="shared" si="47"/>
        <v>8.7495799999999981</v>
      </c>
      <c r="I443" s="2">
        <f t="array" ref="I443">SUMPRODUCT(B427:B446, (ROW(B427:B446)-ROW(B427)+1)) / (20*21/2)</f>
        <v>10.126209523809523</v>
      </c>
      <c r="J443" s="2">
        <f t="shared" si="50"/>
        <v>10.049975948661332</v>
      </c>
      <c r="K443" s="2">
        <f t="shared" si="52"/>
        <v>9.6960457693181468</v>
      </c>
    </row>
    <row r="444" spans="1:11" ht="13.5" x14ac:dyDescent="0.25">
      <c r="A444" s="3">
        <f>TITRES_STAT!B447</f>
        <v>42654</v>
      </c>
      <c r="B444" s="5">
        <f>TITRES_STAT!D447</f>
        <v>10.096</v>
      </c>
      <c r="C444" s="2">
        <f t="shared" si="45"/>
        <v>-0.15700000000000003</v>
      </c>
      <c r="D444" s="2">
        <f t="shared" si="46"/>
        <v>10.1388</v>
      </c>
      <c r="E444" s="2">
        <f t="shared" si="48"/>
        <v>10.138100000000001</v>
      </c>
      <c r="F444" s="2">
        <f t="shared" si="49"/>
        <v>10.11055</v>
      </c>
      <c r="G444" s="2">
        <f t="shared" si="51"/>
        <v>9.5792000000000019</v>
      </c>
      <c r="H444" s="2">
        <f t="shared" si="47"/>
        <v>8.7695649999999983</v>
      </c>
      <c r="I444" s="2">
        <f t="array" ref="I444">SUMPRODUCT(B428:B447, (ROW(B428:B447)-ROW(B428)+1)) / (20*21/2)</f>
        <v>10.132857142857146</v>
      </c>
      <c r="J444" s="2">
        <f t="shared" si="50"/>
        <v>10.054359191645968</v>
      </c>
      <c r="K444" s="2">
        <f t="shared" si="52"/>
        <v>9.7117302489527297</v>
      </c>
    </row>
    <row r="445" spans="1:11" ht="13.5" x14ac:dyDescent="0.25">
      <c r="A445" s="3">
        <f>TITRES_STAT!B448</f>
        <v>42655</v>
      </c>
      <c r="B445" s="5">
        <f>TITRES_STAT!D448</f>
        <v>10.096</v>
      </c>
      <c r="C445" s="2">
        <f t="shared" si="45"/>
        <v>0</v>
      </c>
      <c r="D445" s="2">
        <f t="shared" si="46"/>
        <v>10.1388</v>
      </c>
      <c r="E445" s="2">
        <f t="shared" si="48"/>
        <v>10.112000000000002</v>
      </c>
      <c r="F445" s="2">
        <f t="shared" si="49"/>
        <v>10.128900000000002</v>
      </c>
      <c r="G445" s="2">
        <f t="shared" si="51"/>
        <v>9.6143600000000031</v>
      </c>
      <c r="H445" s="2">
        <f t="shared" si="47"/>
        <v>8.7886599999999984</v>
      </c>
      <c r="I445" s="2">
        <f t="array" ref="I445">SUMPRODUCT(B429:B448, (ROW(B429:B448)-ROW(B429)+1)) / (20*21/2)</f>
        <v>10.113652380952383</v>
      </c>
      <c r="J445" s="2">
        <f t="shared" si="50"/>
        <v>10.058324982917782</v>
      </c>
      <c r="K445" s="2">
        <f t="shared" si="52"/>
        <v>9.7267996509545824</v>
      </c>
    </row>
    <row r="446" spans="1:11" ht="13.5" x14ac:dyDescent="0.25">
      <c r="A446" s="3">
        <f>TITRES_STAT!B449</f>
        <v>42656</v>
      </c>
      <c r="B446" s="5">
        <f>TITRES_STAT!D449</f>
        <v>10.042999999999999</v>
      </c>
      <c r="C446" s="2">
        <f t="shared" si="45"/>
        <v>-5.3000000000000824E-2</v>
      </c>
      <c r="D446" s="2">
        <f t="shared" si="46"/>
        <v>10.1282</v>
      </c>
      <c r="E446" s="2">
        <f t="shared" si="48"/>
        <v>10.112</v>
      </c>
      <c r="F446" s="2">
        <f t="shared" si="49"/>
        <v>10.130200000000002</v>
      </c>
      <c r="G446" s="2">
        <f t="shared" si="51"/>
        <v>9.6435400000000016</v>
      </c>
      <c r="H446" s="2">
        <f t="shared" si="47"/>
        <v>8.8084049999999969</v>
      </c>
      <c r="I446" s="2">
        <f t="array" ref="I446">SUMPRODUCT(B430:B449, (ROW(B430:B449)-ROW(B430)+1)) / (20*21/2)</f>
        <v>10.095442857142858</v>
      </c>
      <c r="J446" s="2">
        <f t="shared" si="50"/>
        <v>10.056865460735136</v>
      </c>
      <c r="K446" s="2">
        <f t="shared" si="52"/>
        <v>9.7391996646426371</v>
      </c>
    </row>
    <row r="447" spans="1:11" ht="13.5" x14ac:dyDescent="0.25">
      <c r="A447" s="3">
        <f>TITRES_STAT!B450</f>
        <v>42657</v>
      </c>
      <c r="B447" s="5">
        <f>TITRES_STAT!D450</f>
        <v>10.199999999999999</v>
      </c>
      <c r="C447" s="2">
        <f t="shared" si="45"/>
        <v>0.15700000000000003</v>
      </c>
      <c r="D447" s="2">
        <f t="shared" si="46"/>
        <v>10.137600000000001</v>
      </c>
      <c r="E447" s="2">
        <f t="shared" si="48"/>
        <v>10.127700000000001</v>
      </c>
      <c r="F447" s="2">
        <f t="shared" si="49"/>
        <v>10.140649999999999</v>
      </c>
      <c r="G447" s="2">
        <f t="shared" si="51"/>
        <v>9.6707400000000003</v>
      </c>
      <c r="H447" s="2">
        <f t="shared" si="47"/>
        <v>8.8280699999999968</v>
      </c>
      <c r="I447" s="2">
        <f t="array" ref="I447">SUMPRODUCT(B431:B450, (ROW(B431:B450)-ROW(B431)+1)) / (20*21/2)</f>
        <v>10.103085714285715</v>
      </c>
      <c r="J447" s="2">
        <f t="shared" si="50"/>
        <v>10.070497321617504</v>
      </c>
      <c r="K447" s="2">
        <f t="shared" si="52"/>
        <v>9.7572702660292006</v>
      </c>
    </row>
    <row r="448" spans="1:11" ht="13.5" x14ac:dyDescent="0.25">
      <c r="A448" s="3">
        <f>TITRES_STAT!B451</f>
        <v>42660</v>
      </c>
      <c r="B448" s="5">
        <f>TITRES_STAT!D451</f>
        <v>9.9390000000000001</v>
      </c>
      <c r="C448" s="2">
        <f t="shared" si="45"/>
        <v>-0.26099999999999923</v>
      </c>
      <c r="D448" s="2">
        <f t="shared" si="46"/>
        <v>10.0748</v>
      </c>
      <c r="E448" s="2">
        <f t="shared" si="48"/>
        <v>10.106800000000002</v>
      </c>
      <c r="F448" s="2">
        <f t="shared" si="49"/>
        <v>10.1302</v>
      </c>
      <c r="G448" s="2">
        <f t="shared" si="51"/>
        <v>9.693760000000001</v>
      </c>
      <c r="H448" s="2">
        <f t="shared" si="47"/>
        <v>8.8459099999999964</v>
      </c>
      <c r="I448" s="2">
        <f t="array" ref="I448">SUMPRODUCT(B432:B451, (ROW(B432:B451)-ROW(B432)+1)) / (20*21/2)</f>
        <v>10.110004761904763</v>
      </c>
      <c r="J448" s="2">
        <f t="shared" si="50"/>
        <v>10.05797376717774</v>
      </c>
      <c r="K448" s="2">
        <f t="shared" si="52"/>
        <v>9.7643969222633498</v>
      </c>
    </row>
    <row r="449" spans="1:11" ht="13.5" x14ac:dyDescent="0.25">
      <c r="A449" s="3">
        <f>TITRES_STAT!B452</f>
        <v>42661</v>
      </c>
      <c r="B449" s="5">
        <f>TITRES_STAT!D452</f>
        <v>9.9390000000000001</v>
      </c>
      <c r="C449" s="2">
        <f t="shared" si="45"/>
        <v>0</v>
      </c>
      <c r="D449" s="2">
        <f t="shared" si="46"/>
        <v>10.0434</v>
      </c>
      <c r="E449" s="2">
        <f t="shared" si="48"/>
        <v>10.091100000000001</v>
      </c>
      <c r="F449" s="2">
        <f t="shared" si="49"/>
        <v>10.11975</v>
      </c>
      <c r="G449" s="2">
        <f t="shared" si="51"/>
        <v>9.7167800000000035</v>
      </c>
      <c r="H449" s="2">
        <f t="shared" si="47"/>
        <v>8.863749999999996</v>
      </c>
      <c r="I449" s="2">
        <f t="array" ref="I449">SUMPRODUCT(B433:B452, (ROW(B433:B452)-ROW(B433)+1)) / (20*21/2)</f>
        <v>10.111423809523808</v>
      </c>
      <c r="J449" s="2">
        <f t="shared" si="50"/>
        <v>10.046642932208432</v>
      </c>
      <c r="K449" s="2">
        <f t="shared" si="52"/>
        <v>9.7712441017824343</v>
      </c>
    </row>
    <row r="450" spans="1:11" ht="13.5" x14ac:dyDescent="0.25">
      <c r="A450" s="3">
        <f>TITRES_STAT!B453</f>
        <v>42662</v>
      </c>
      <c r="B450" s="5">
        <f>TITRES_STAT!D453</f>
        <v>10.199999999999999</v>
      </c>
      <c r="C450" s="2">
        <f t="shared" si="45"/>
        <v>0.26099999999999923</v>
      </c>
      <c r="D450" s="2">
        <f t="shared" si="46"/>
        <v>10.0642</v>
      </c>
      <c r="E450" s="2">
        <f t="shared" si="48"/>
        <v>10.1015</v>
      </c>
      <c r="F450" s="2">
        <f t="shared" si="49"/>
        <v>10.122350000000001</v>
      </c>
      <c r="G450" s="2">
        <f t="shared" si="51"/>
        <v>9.7481600000000022</v>
      </c>
      <c r="H450" s="2">
        <f t="shared" si="47"/>
        <v>8.8829699999999967</v>
      </c>
      <c r="I450" s="2">
        <f t="array" ref="I450">SUMPRODUCT(B434:B453, (ROW(B434:B453)-ROW(B434)+1)) / (20*21/2)</f>
        <v>10.106666666666667</v>
      </c>
      <c r="J450" s="2">
        <f t="shared" si="50"/>
        <v>10.0612483672362</v>
      </c>
      <c r="K450" s="2">
        <f t="shared" si="52"/>
        <v>9.788058058575281</v>
      </c>
    </row>
    <row r="451" spans="1:11" ht="13.5" x14ac:dyDescent="0.25">
      <c r="A451" s="3">
        <f>TITRES_STAT!B454</f>
        <v>42663</v>
      </c>
      <c r="B451" s="5">
        <f>TITRES_STAT!D454</f>
        <v>10.195</v>
      </c>
      <c r="C451" s="2">
        <f t="shared" si="45"/>
        <v>-4.9999999999990052E-3</v>
      </c>
      <c r="D451" s="2">
        <f t="shared" si="46"/>
        <v>10.0946</v>
      </c>
      <c r="E451" s="2">
        <f t="shared" si="48"/>
        <v>10.1114</v>
      </c>
      <c r="F451" s="2">
        <f t="shared" si="49"/>
        <v>10.1221</v>
      </c>
      <c r="G451" s="2">
        <f t="shared" si="51"/>
        <v>9.7773400000000024</v>
      </c>
      <c r="H451" s="2">
        <f t="shared" si="47"/>
        <v>8.9012249999999966</v>
      </c>
      <c r="I451" s="2">
        <f t="array" ref="I451">SUMPRODUCT(B435:B454, (ROW(B435:B454)-ROW(B435)+1)) / (20*21/2)</f>
        <v>10.113561904761905</v>
      </c>
      <c r="J451" s="2">
        <f t="shared" si="50"/>
        <v>10.07398661797561</v>
      </c>
      <c r="K451" s="2">
        <f t="shared" si="52"/>
        <v>9.804016566082133</v>
      </c>
    </row>
    <row r="452" spans="1:11" ht="13.5" x14ac:dyDescent="0.25">
      <c r="A452" s="3">
        <f>TITRES_STAT!B455</f>
        <v>42664</v>
      </c>
      <c r="B452" s="5">
        <f>TITRES_STAT!D455</f>
        <v>10.137</v>
      </c>
      <c r="C452" s="2">
        <f t="shared" ref="C452:C515" si="53">B452-B451</f>
        <v>-5.7999999999999829E-2</v>
      </c>
      <c r="D452" s="2">
        <f t="shared" si="46"/>
        <v>10.081999999999999</v>
      </c>
      <c r="E452" s="2">
        <f t="shared" si="48"/>
        <v>10.109800000000002</v>
      </c>
      <c r="F452" s="2">
        <f t="shared" si="49"/>
        <v>10.11895</v>
      </c>
      <c r="G452" s="2">
        <f t="shared" si="51"/>
        <v>9.8003400000000003</v>
      </c>
      <c r="H452" s="2">
        <f t="shared" si="47"/>
        <v>8.9182249999999961</v>
      </c>
      <c r="I452" s="2">
        <f t="array" ref="I452">SUMPRODUCT(B436:B455, (ROW(B436:B455)-ROW(B436)+1)) / (20*21/2)</f>
        <v>10.101328571428569</v>
      </c>
      <c r="J452" s="2">
        <f t="shared" si="50"/>
        <v>10.079987892454124</v>
      </c>
      <c r="K452" s="2">
        <f t="shared" si="52"/>
        <v>9.8170747399612655</v>
      </c>
    </row>
    <row r="453" spans="1:11" ht="13.5" x14ac:dyDescent="0.25">
      <c r="A453" s="3">
        <f>TITRES_STAT!B456</f>
        <v>42667</v>
      </c>
      <c r="B453" s="5">
        <f>TITRES_STAT!D456</f>
        <v>10.069000000000001</v>
      </c>
      <c r="C453" s="2">
        <f t="shared" si="53"/>
        <v>-6.7999999999999616E-2</v>
      </c>
      <c r="D453" s="2">
        <f t="shared" si="46"/>
        <v>10.108000000000001</v>
      </c>
      <c r="E453" s="2">
        <f t="shared" si="48"/>
        <v>10.0914</v>
      </c>
      <c r="F453" s="2">
        <f t="shared" si="49"/>
        <v>10.117599999999999</v>
      </c>
      <c r="G453" s="2">
        <f t="shared" si="51"/>
        <v>9.8219800000000017</v>
      </c>
      <c r="H453" s="2">
        <f t="shared" si="47"/>
        <v>8.9328449999999968</v>
      </c>
      <c r="I453" s="2">
        <f t="array" ref="I453">SUMPRODUCT(B437:B456, (ROW(B437:B456)-ROW(B437)+1)) / (20*21/2)</f>
        <v>10.089885714285716</v>
      </c>
      <c r="J453" s="2">
        <f t="shared" si="50"/>
        <v>10.078941426506113</v>
      </c>
      <c r="K453" s="2">
        <f t="shared" si="52"/>
        <v>9.8269541619235703</v>
      </c>
    </row>
    <row r="454" spans="1:11" ht="13.5" x14ac:dyDescent="0.25">
      <c r="A454" s="3">
        <f>TITRES_STAT!B457</f>
        <v>42668</v>
      </c>
      <c r="B454" s="5">
        <f>TITRES_STAT!D457</f>
        <v>10.19</v>
      </c>
      <c r="C454" s="2">
        <f t="shared" si="53"/>
        <v>0.12099999999999866</v>
      </c>
      <c r="D454" s="2">
        <f t="shared" ref="D454:D517" si="54">AVERAGE(B450:B454)</f>
        <v>10.158199999999999</v>
      </c>
      <c r="E454" s="2">
        <f t="shared" si="48"/>
        <v>10.1008</v>
      </c>
      <c r="F454" s="2">
        <f t="shared" si="49"/>
        <v>10.119449999999997</v>
      </c>
      <c r="G454" s="2">
        <f t="shared" si="51"/>
        <v>9.8463600000000007</v>
      </c>
      <c r="H454" s="2">
        <f t="shared" si="47"/>
        <v>8.9459249999999955</v>
      </c>
      <c r="I454" s="2">
        <f t="array" ref="I454">SUMPRODUCT(B438:B457, (ROW(B438:B457)-ROW(B438)+1)) / (20*21/2)</f>
        <v>10.074738095238096</v>
      </c>
      <c r="J454" s="2">
        <f t="shared" si="50"/>
        <v>10.08951843350553</v>
      </c>
      <c r="K454" s="2">
        <f t="shared" si="52"/>
        <v>9.841191253612843</v>
      </c>
    </row>
    <row r="455" spans="1:11" ht="13.5" x14ac:dyDescent="0.25">
      <c r="A455" s="3">
        <f>TITRES_STAT!B458</f>
        <v>42669</v>
      </c>
      <c r="B455" s="5">
        <f>TITRES_STAT!D458</f>
        <v>9.9909999999999997</v>
      </c>
      <c r="C455" s="2">
        <f t="shared" si="53"/>
        <v>-0.19899999999999984</v>
      </c>
      <c r="D455" s="2">
        <f t="shared" si="54"/>
        <v>10.116400000000001</v>
      </c>
      <c r="E455" s="2">
        <f t="shared" si="48"/>
        <v>10.090299999999999</v>
      </c>
      <c r="F455" s="2">
        <f t="shared" si="49"/>
        <v>10.101149999999999</v>
      </c>
      <c r="G455" s="2">
        <f t="shared" si="51"/>
        <v>9.8667600000000011</v>
      </c>
      <c r="H455" s="2">
        <f t="shared" si="47"/>
        <v>8.9557049999999983</v>
      </c>
      <c r="I455" s="2">
        <f t="array" ref="I455">SUMPRODUCT(B439:B458, (ROW(B439:B458)-ROW(B439)+1)) / (20*21/2)</f>
        <v>10.060085714285714</v>
      </c>
      <c r="J455" s="2">
        <f t="shared" si="50"/>
        <v>10.080135725552623</v>
      </c>
      <c r="K455" s="2">
        <f t="shared" si="52"/>
        <v>9.8470661064123384</v>
      </c>
    </row>
    <row r="456" spans="1:11" ht="13.5" x14ac:dyDescent="0.25">
      <c r="A456" s="3">
        <f>TITRES_STAT!B459</f>
        <v>42670</v>
      </c>
      <c r="B456" s="5">
        <f>TITRES_STAT!D459</f>
        <v>9.9809999999999999</v>
      </c>
      <c r="C456" s="2">
        <f t="shared" si="53"/>
        <v>-9.9999999999997868E-3</v>
      </c>
      <c r="D456" s="2">
        <f t="shared" si="54"/>
        <v>10.073600000000001</v>
      </c>
      <c r="E456" s="2">
        <f t="shared" si="48"/>
        <v>10.084099999999999</v>
      </c>
      <c r="F456" s="2">
        <f t="shared" si="49"/>
        <v>10.098049999999997</v>
      </c>
      <c r="G456" s="2">
        <f t="shared" si="51"/>
        <v>9.88706</v>
      </c>
      <c r="H456" s="2">
        <f t="shared" si="47"/>
        <v>8.9630049999999972</v>
      </c>
      <c r="I456" s="2">
        <f t="array" ref="I456">SUMPRODUCT(B440:B459, (ROW(B440:B459)-ROW(B440)+1)) / (20*21/2)</f>
        <v>10.031476190476189</v>
      </c>
      <c r="J456" s="2">
        <f t="shared" si="50"/>
        <v>10.070694227880946</v>
      </c>
      <c r="K456" s="2">
        <f t="shared" si="52"/>
        <v>9.8523184159647954</v>
      </c>
    </row>
    <row r="457" spans="1:11" ht="13.5" x14ac:dyDescent="0.25">
      <c r="A457" s="3">
        <f>TITRES_STAT!B460</f>
        <v>42671</v>
      </c>
      <c r="B457" s="5">
        <f>TITRES_STAT!D460</f>
        <v>9.9390000000000001</v>
      </c>
      <c r="C457" s="2">
        <f t="shared" si="53"/>
        <v>-4.1999999999999815E-2</v>
      </c>
      <c r="D457" s="2">
        <f t="shared" si="54"/>
        <v>10.034000000000001</v>
      </c>
      <c r="E457" s="2">
        <f t="shared" si="48"/>
        <v>10.057999999999998</v>
      </c>
      <c r="F457" s="2">
        <f t="shared" si="49"/>
        <v>10.092849999999997</v>
      </c>
      <c r="G457" s="2">
        <f t="shared" si="51"/>
        <v>9.9064200000000007</v>
      </c>
      <c r="H457" s="2">
        <f t="shared" si="47"/>
        <v>8.9692849999999993</v>
      </c>
      <c r="I457" s="2">
        <f t="array" ref="I457">SUMPRODUCT(B441:B460, (ROW(B441:B460)-ROW(B441)+1)) / (20*21/2)</f>
        <v>10.031695238095239</v>
      </c>
      <c r="J457" s="2">
        <f t="shared" si="50"/>
        <v>10.058151920463713</v>
      </c>
      <c r="K457" s="2">
        <f t="shared" si="52"/>
        <v>9.8557176937700977</v>
      </c>
    </row>
    <row r="458" spans="1:11" ht="13.5" x14ac:dyDescent="0.25">
      <c r="A458" s="3">
        <f>TITRES_STAT!B461</f>
        <v>42674</v>
      </c>
      <c r="B458" s="5">
        <f>TITRES_STAT!D461</f>
        <v>9.9390000000000001</v>
      </c>
      <c r="C458" s="2">
        <f t="shared" si="53"/>
        <v>0</v>
      </c>
      <c r="D458" s="2">
        <f t="shared" si="54"/>
        <v>10.007999999999999</v>
      </c>
      <c r="E458" s="2">
        <f t="shared" si="48"/>
        <v>10.057999999999998</v>
      </c>
      <c r="F458" s="2">
        <f t="shared" si="49"/>
        <v>10.082399999999998</v>
      </c>
      <c r="G458" s="2">
        <f t="shared" si="51"/>
        <v>9.9258800000000011</v>
      </c>
      <c r="H458" s="2">
        <f t="shared" ref="H458:H521" si="55">AVERAGE(B259:B458)</f>
        <v>8.9755649999999996</v>
      </c>
      <c r="I458" s="2">
        <f t="array" ref="I458">SUMPRODUCT(B442:B461, (ROW(B442:B461)-ROW(B442)+1)) / (20*21/2)</f>
        <v>10.038042857142855</v>
      </c>
      <c r="J458" s="2">
        <f t="shared" si="50"/>
        <v>10.046804118514787</v>
      </c>
      <c r="K458" s="2">
        <f t="shared" si="52"/>
        <v>9.858983666563427</v>
      </c>
    </row>
    <row r="459" spans="1:11" ht="13.5" x14ac:dyDescent="0.25">
      <c r="A459" s="3">
        <f>TITRES_STAT!B462</f>
        <v>42675</v>
      </c>
      <c r="B459" s="5">
        <f>TITRES_STAT!D462</f>
        <v>9.782</v>
      </c>
      <c r="C459" s="2">
        <f t="shared" si="53"/>
        <v>-0.15700000000000003</v>
      </c>
      <c r="D459" s="2">
        <f t="shared" si="54"/>
        <v>9.926400000000001</v>
      </c>
      <c r="E459" s="2">
        <f t="shared" si="48"/>
        <v>10.042299999999999</v>
      </c>
      <c r="F459" s="2">
        <f t="shared" si="49"/>
        <v>10.066699999999999</v>
      </c>
      <c r="G459" s="2">
        <f t="shared" si="51"/>
        <v>9.9421999999999997</v>
      </c>
      <c r="H459" s="2">
        <f t="shared" si="55"/>
        <v>8.9820549999999972</v>
      </c>
      <c r="I459" s="2">
        <f t="array" ref="I459">SUMPRODUCT(B443:B462, (ROW(B443:B462)-ROW(B443)+1)) / (20*21/2)</f>
        <v>10.015838095238095</v>
      </c>
      <c r="J459" s="2">
        <f t="shared" si="50"/>
        <v>10.021584678656236</v>
      </c>
      <c r="K459" s="2">
        <f t="shared" si="52"/>
        <v>9.855964699247215</v>
      </c>
    </row>
    <row r="460" spans="1:11" ht="13.5" x14ac:dyDescent="0.25">
      <c r="A460" s="3">
        <f>TITRES_STAT!B463</f>
        <v>42676</v>
      </c>
      <c r="B460" s="5">
        <f>TITRES_STAT!D463</f>
        <v>10.069000000000001</v>
      </c>
      <c r="C460" s="2">
        <f t="shared" si="53"/>
        <v>0.28700000000000081</v>
      </c>
      <c r="D460" s="2">
        <f t="shared" si="54"/>
        <v>9.9420000000000019</v>
      </c>
      <c r="E460" s="2">
        <f t="shared" ref="E460:E523" si="56">AVERAGE(B451:B460)</f>
        <v>10.029199999999999</v>
      </c>
      <c r="F460" s="2">
        <f t="shared" si="49"/>
        <v>10.065349999999999</v>
      </c>
      <c r="G460" s="2">
        <f t="shared" si="51"/>
        <v>9.9642600000000012</v>
      </c>
      <c r="H460" s="2">
        <f t="shared" si="55"/>
        <v>8.9912849999999978</v>
      </c>
      <c r="I460" s="2">
        <f t="array" ref="I460">SUMPRODUCT(B444:B463, (ROW(B444:B463)-ROW(B444)+1)) / (20*21/2)</f>
        <v>9.9901999999999997</v>
      </c>
      <c r="J460" s="2">
        <f t="shared" si="50"/>
        <v>10.026100423546119</v>
      </c>
      <c r="K460" s="2">
        <f t="shared" si="52"/>
        <v>9.8643190247669335</v>
      </c>
    </row>
    <row r="461" spans="1:11" ht="13.5" x14ac:dyDescent="0.25">
      <c r="A461" s="3">
        <f>TITRES_STAT!B464</f>
        <v>42677</v>
      </c>
      <c r="B461" s="5">
        <f>TITRES_STAT!D464</f>
        <v>10.132</v>
      </c>
      <c r="C461" s="2">
        <f t="shared" si="53"/>
        <v>6.2999999999998835E-2</v>
      </c>
      <c r="D461" s="2">
        <f t="shared" si="54"/>
        <v>9.9721999999999991</v>
      </c>
      <c r="E461" s="2">
        <f t="shared" si="56"/>
        <v>10.022900000000002</v>
      </c>
      <c r="F461" s="2">
        <f t="shared" si="49"/>
        <v>10.067150000000002</v>
      </c>
      <c r="G461" s="2">
        <f t="shared" si="51"/>
        <v>9.9875800000000012</v>
      </c>
      <c r="H461" s="2">
        <f t="shared" si="55"/>
        <v>9.0017999999999976</v>
      </c>
      <c r="I461" s="2">
        <f t="array" ref="I461">SUMPRODUCT(B445:B464, (ROW(B445:B464)-ROW(B445)+1)) / (20*21/2)</f>
        <v>9.9668047619047613</v>
      </c>
      <c r="J461" s="2">
        <f t="shared" si="50"/>
        <v>10.036186097494108</v>
      </c>
      <c r="K461" s="2">
        <f t="shared" si="52"/>
        <v>9.8748163179133286</v>
      </c>
    </row>
    <row r="462" spans="1:11" ht="13.5" x14ac:dyDescent="0.25">
      <c r="A462" s="3">
        <f>TITRES_STAT!B465</f>
        <v>42678</v>
      </c>
      <c r="B462" s="5">
        <f>TITRES_STAT!D465</f>
        <v>9.8339999999999996</v>
      </c>
      <c r="C462" s="2">
        <f t="shared" si="53"/>
        <v>-0.29800000000000004</v>
      </c>
      <c r="D462" s="2">
        <f t="shared" si="54"/>
        <v>9.9512</v>
      </c>
      <c r="E462" s="2">
        <f t="shared" si="56"/>
        <v>9.9926000000000013</v>
      </c>
      <c r="F462" s="2">
        <f t="shared" si="49"/>
        <v>10.0512</v>
      </c>
      <c r="G462" s="2">
        <f t="shared" si="51"/>
        <v>10.004940000000001</v>
      </c>
      <c r="H462" s="2">
        <f t="shared" si="55"/>
        <v>9.0093849999999964</v>
      </c>
      <c r="I462" s="2">
        <f t="array" ref="I462">SUMPRODUCT(B446:B465, (ROW(B446:B465)-ROW(B446)+1)) / (20*21/2)</f>
        <v>9.9234761904761921</v>
      </c>
      <c r="J462" s="2">
        <f t="shared" si="50"/>
        <v>10.016930278685145</v>
      </c>
      <c r="K462" s="2">
        <f t="shared" si="52"/>
        <v>9.8732156779951588</v>
      </c>
    </row>
    <row r="463" spans="1:11" ht="13.5" x14ac:dyDescent="0.25">
      <c r="A463" s="3">
        <f>TITRES_STAT!B466</f>
        <v>42681</v>
      </c>
      <c r="B463" s="5">
        <f>TITRES_STAT!D466</f>
        <v>9.782</v>
      </c>
      <c r="C463" s="2">
        <f t="shared" si="53"/>
        <v>-5.1999999999999602E-2</v>
      </c>
      <c r="D463" s="2">
        <f t="shared" si="54"/>
        <v>9.9197999999999986</v>
      </c>
      <c r="E463" s="2">
        <f t="shared" si="56"/>
        <v>9.9639000000000006</v>
      </c>
      <c r="F463" s="2">
        <f t="shared" si="49"/>
        <v>10.02765</v>
      </c>
      <c r="G463" s="2">
        <f t="shared" si="51"/>
        <v>10.015920000000001</v>
      </c>
      <c r="H463" s="2">
        <f t="shared" si="55"/>
        <v>9.0176249999999953</v>
      </c>
      <c r="I463" s="2">
        <f t="array" ref="I463">SUMPRODUCT(B447:B466, (ROW(B447:B466)-ROW(B447)+1)) / (20*21/2)</f>
        <v>9.8831904761904781</v>
      </c>
      <c r="J463" s="2">
        <f t="shared" si="50"/>
        <v>9.9945559664294166</v>
      </c>
      <c r="K463" s="2">
        <f t="shared" si="52"/>
        <v>9.8696385925835841</v>
      </c>
    </row>
    <row r="464" spans="1:11" ht="13.5" x14ac:dyDescent="0.25">
      <c r="A464" s="3">
        <f>TITRES_STAT!B467</f>
        <v>42682</v>
      </c>
      <c r="B464" s="5">
        <f>TITRES_STAT!D467</f>
        <v>9.782</v>
      </c>
      <c r="C464" s="2">
        <f t="shared" si="53"/>
        <v>0</v>
      </c>
      <c r="D464" s="2">
        <f t="shared" si="54"/>
        <v>9.9198000000000004</v>
      </c>
      <c r="E464" s="2">
        <f t="shared" si="56"/>
        <v>9.9231000000000016</v>
      </c>
      <c r="F464" s="2">
        <f t="shared" si="49"/>
        <v>10.011950000000001</v>
      </c>
      <c r="G464" s="2">
        <f t="shared" si="51"/>
        <v>10.023239999999999</v>
      </c>
      <c r="H464" s="2">
        <f t="shared" si="55"/>
        <v>9.0262299999999946</v>
      </c>
      <c r="I464" s="2">
        <f t="array" ref="I464">SUMPRODUCT(B448:B467, (ROW(B448:B467)-ROW(B448)+1)) / (20*21/2)</f>
        <v>9.8462428571428582</v>
      </c>
      <c r="J464" s="2">
        <f t="shared" si="50"/>
        <v>9.9743125410551858</v>
      </c>
      <c r="K464" s="2">
        <f t="shared" si="52"/>
        <v>9.8662017850312882</v>
      </c>
    </row>
    <row r="465" spans="1:11" ht="13.5" x14ac:dyDescent="0.25">
      <c r="A465" s="3">
        <f>TITRES_STAT!B468</f>
        <v>42683</v>
      </c>
      <c r="B465" s="5">
        <f>TITRES_STAT!D468</f>
        <v>9.5570000000000004</v>
      </c>
      <c r="C465" s="2">
        <f t="shared" si="53"/>
        <v>-0.22499999999999964</v>
      </c>
      <c r="D465" s="2">
        <f t="shared" si="54"/>
        <v>9.817400000000001</v>
      </c>
      <c r="E465" s="2">
        <f t="shared" si="56"/>
        <v>9.8796999999999997</v>
      </c>
      <c r="F465" s="2">
        <f t="shared" si="49"/>
        <v>9.9849999999999994</v>
      </c>
      <c r="G465" s="2">
        <f t="shared" si="51"/>
        <v>10.026059999999999</v>
      </c>
      <c r="H465" s="2">
        <f t="shared" si="55"/>
        <v>9.0325099999999949</v>
      </c>
      <c r="I465" s="2">
        <f t="array" ref="I465">SUMPRODUCT(B449:B468, (ROW(B449:B468)-ROW(B449)+1)) / (20*21/2)</f>
        <v>9.8122809523809504</v>
      </c>
      <c r="J465" s="2">
        <f t="shared" si="50"/>
        <v>9.9345684895261197</v>
      </c>
      <c r="K465" s="2">
        <f t="shared" si="52"/>
        <v>9.8540762248339835</v>
      </c>
    </row>
    <row r="466" spans="1:11" ht="13.5" x14ac:dyDescent="0.25">
      <c r="A466" s="3">
        <f>TITRES_STAT!B469</f>
        <v>42684</v>
      </c>
      <c r="B466" s="5">
        <f>TITRES_STAT!D469</f>
        <v>9.5619999999999994</v>
      </c>
      <c r="C466" s="2">
        <f t="shared" si="53"/>
        <v>4.9999999999990052E-3</v>
      </c>
      <c r="D466" s="2">
        <f t="shared" si="54"/>
        <v>9.7033999999999985</v>
      </c>
      <c r="E466" s="2">
        <f t="shared" si="56"/>
        <v>9.8377999999999979</v>
      </c>
      <c r="F466" s="2">
        <f t="shared" si="49"/>
        <v>9.9609500000000004</v>
      </c>
      <c r="G466" s="2">
        <f t="shared" si="51"/>
        <v>10.026900000000001</v>
      </c>
      <c r="H466" s="2">
        <f t="shared" si="55"/>
        <v>9.0379499999999933</v>
      </c>
      <c r="I466" s="2">
        <f t="array" ref="I466">SUMPRODUCT(B450:B469, (ROW(B450:B469)-ROW(B450)+1)) / (20*21/2)</f>
        <v>9.8069190476190489</v>
      </c>
      <c r="J466" s="2">
        <f t="shared" si="50"/>
        <v>9.8990857762379179</v>
      </c>
      <c r="K466" s="2">
        <f t="shared" si="52"/>
        <v>9.8426222552326514</v>
      </c>
    </row>
    <row r="467" spans="1:11" ht="13.5" x14ac:dyDescent="0.25">
      <c r="A467" s="3">
        <f>TITRES_STAT!B470</f>
        <v>42685</v>
      </c>
      <c r="B467" s="5">
        <f>TITRES_STAT!D470</f>
        <v>9.5730000000000004</v>
      </c>
      <c r="C467" s="2">
        <f t="shared" si="53"/>
        <v>1.1000000000001009E-2</v>
      </c>
      <c r="D467" s="2">
        <f t="shared" si="54"/>
        <v>9.6511999999999993</v>
      </c>
      <c r="E467" s="2">
        <f t="shared" si="56"/>
        <v>9.8011999999999997</v>
      </c>
      <c r="F467" s="2">
        <f t="shared" si="49"/>
        <v>9.9296000000000006</v>
      </c>
      <c r="G467" s="2">
        <f t="shared" si="51"/>
        <v>10.023240000000001</v>
      </c>
      <c r="H467" s="2">
        <f t="shared" si="55"/>
        <v>9.0430549999999954</v>
      </c>
      <c r="I467" s="2">
        <f t="array" ref="I467">SUMPRODUCT(B451:B470, (ROW(B451:B470)-ROW(B451)+1)) / (20*21/2)</f>
        <v>9.7905285714285721</v>
      </c>
      <c r="J467" s="2">
        <f t="shared" si="50"/>
        <v>9.8680299880247837</v>
      </c>
      <c r="K467" s="2">
        <f t="shared" si="52"/>
        <v>9.8320488334588223</v>
      </c>
    </row>
    <row r="468" spans="1:11" ht="13.5" x14ac:dyDescent="0.25">
      <c r="A468" s="3">
        <f>TITRES_STAT!B471</f>
        <v>42688</v>
      </c>
      <c r="B468" s="5">
        <f>TITRES_STAT!D471</f>
        <v>9.5730000000000004</v>
      </c>
      <c r="C468" s="2">
        <f t="shared" si="53"/>
        <v>0</v>
      </c>
      <c r="D468" s="2">
        <f t="shared" si="54"/>
        <v>9.6093999999999991</v>
      </c>
      <c r="E468" s="2">
        <f t="shared" si="56"/>
        <v>9.7645999999999979</v>
      </c>
      <c r="F468" s="2">
        <f t="shared" ref="F468:F531" si="57">AVERAGE(B449:B468)</f>
        <v>9.9113000000000007</v>
      </c>
      <c r="G468" s="2">
        <f t="shared" si="51"/>
        <v>10.02022</v>
      </c>
      <c r="H468" s="2">
        <f t="shared" si="55"/>
        <v>9.0491249999999948</v>
      </c>
      <c r="I468" s="2">
        <f t="array" ref="I468">SUMPRODUCT(B452:B471, (ROW(B452:B471)-ROW(B452)+1)) / (20*21/2)</f>
        <v>9.7658761904761899</v>
      </c>
      <c r="J468" s="2">
        <f t="shared" si="50"/>
        <v>9.8399318939271847</v>
      </c>
      <c r="K468" s="2">
        <f t="shared" si="52"/>
        <v>9.8218900556761231</v>
      </c>
    </row>
    <row r="469" spans="1:11" ht="13.5" x14ac:dyDescent="0.25">
      <c r="A469" s="3">
        <f>TITRES_STAT!B472</f>
        <v>42689</v>
      </c>
      <c r="B469" s="5">
        <f>TITRES_STAT!D472</f>
        <v>9.8550000000000004</v>
      </c>
      <c r="C469" s="2">
        <f t="shared" si="53"/>
        <v>0.28200000000000003</v>
      </c>
      <c r="D469" s="2">
        <f t="shared" si="54"/>
        <v>9.6240000000000006</v>
      </c>
      <c r="E469" s="2">
        <f t="shared" si="56"/>
        <v>9.7719000000000005</v>
      </c>
      <c r="F469" s="2">
        <f t="shared" si="57"/>
        <v>9.9071000000000016</v>
      </c>
      <c r="G469" s="2">
        <f t="shared" si="51"/>
        <v>10.01854</v>
      </c>
      <c r="H469" s="2">
        <f t="shared" si="55"/>
        <v>9.0566299999999949</v>
      </c>
      <c r="I469" s="2">
        <f t="array" ref="I469">SUMPRODUCT(B453:B472, (ROW(B453:B472)-ROW(B453)+1)) / (20*21/2)</f>
        <v>9.7513666666666676</v>
      </c>
      <c r="J469" s="2">
        <f t="shared" ref="J469:J532" si="58">$J$4*B469+J468*(1-$J$4)</f>
        <v>9.8413669516484052</v>
      </c>
      <c r="K469" s="2">
        <f t="shared" si="52"/>
        <v>9.8231884848652946</v>
      </c>
    </row>
    <row r="470" spans="1:11" ht="13.5" x14ac:dyDescent="0.25">
      <c r="A470" s="3">
        <f>TITRES_STAT!B473</f>
        <v>42690</v>
      </c>
      <c r="B470" s="5">
        <f>TITRES_STAT!D473</f>
        <v>9.7349999999999994</v>
      </c>
      <c r="C470" s="2">
        <f t="shared" si="53"/>
        <v>-0.12000000000000099</v>
      </c>
      <c r="D470" s="2">
        <f t="shared" si="54"/>
        <v>9.6596000000000011</v>
      </c>
      <c r="E470" s="2">
        <f t="shared" si="56"/>
        <v>9.7385000000000019</v>
      </c>
      <c r="F470" s="2">
        <f t="shared" si="57"/>
        <v>9.8838500000000007</v>
      </c>
      <c r="G470" s="2">
        <f t="shared" si="51"/>
        <v>10.01322</v>
      </c>
      <c r="H470" s="2">
        <f t="shared" si="55"/>
        <v>9.062934999999996</v>
      </c>
      <c r="I470" s="2">
        <f t="array" ref="I470">SUMPRODUCT(B454:B473, (ROW(B454:B473)-ROW(B454)+1)) / (20*21/2)</f>
        <v>9.7464476190476184</v>
      </c>
      <c r="J470" s="2">
        <f t="shared" si="58"/>
        <v>9.8312367657771276</v>
      </c>
      <c r="K470" s="2">
        <f t="shared" si="52"/>
        <v>9.8197301129097916</v>
      </c>
    </row>
    <row r="471" spans="1:11" ht="13.5" x14ac:dyDescent="0.25">
      <c r="A471" s="3">
        <f>TITRES_STAT!B474</f>
        <v>42691</v>
      </c>
      <c r="B471" s="5">
        <f>TITRES_STAT!D474</f>
        <v>9.625</v>
      </c>
      <c r="C471" s="2">
        <f t="shared" si="53"/>
        <v>-0.10999999999999943</v>
      </c>
      <c r="D471" s="2">
        <f t="shared" si="54"/>
        <v>9.6722000000000001</v>
      </c>
      <c r="E471" s="2">
        <f t="shared" si="56"/>
        <v>9.6877999999999993</v>
      </c>
      <c r="F471" s="2">
        <f t="shared" si="57"/>
        <v>9.8553500000000014</v>
      </c>
      <c r="G471" s="2">
        <f t="shared" si="51"/>
        <v>10.002980000000001</v>
      </c>
      <c r="H471" s="2">
        <f t="shared" si="55"/>
        <v>9.0684299999999958</v>
      </c>
      <c r="I471" s="2">
        <f t="array" ref="I471">SUMPRODUCT(B455:B474, (ROW(B455:B474)-ROW(B455)+1)) / (20*21/2)</f>
        <v>9.7328952380952369</v>
      </c>
      <c r="J471" s="2">
        <f t="shared" si="58"/>
        <v>9.8115951690364476</v>
      </c>
      <c r="K471" s="2">
        <f t="shared" si="52"/>
        <v>9.8120936378937209</v>
      </c>
    </row>
    <row r="472" spans="1:11" ht="13.5" x14ac:dyDescent="0.25">
      <c r="A472" s="3">
        <f>TITRES_STAT!B475</f>
        <v>42692</v>
      </c>
      <c r="B472" s="5">
        <f>TITRES_STAT!D475</f>
        <v>9.7029999999999994</v>
      </c>
      <c r="C472" s="2">
        <f t="shared" si="53"/>
        <v>7.7999999999999403E-2</v>
      </c>
      <c r="D472" s="2">
        <f t="shared" si="54"/>
        <v>9.6981999999999999</v>
      </c>
      <c r="E472" s="2">
        <f t="shared" si="56"/>
        <v>9.6746999999999996</v>
      </c>
      <c r="F472" s="2">
        <f t="shared" si="57"/>
        <v>9.8336500000000022</v>
      </c>
      <c r="G472" s="2">
        <f t="shared" si="51"/>
        <v>9.9941800000000018</v>
      </c>
      <c r="H472" s="2">
        <f t="shared" si="55"/>
        <v>9.0750999999999937</v>
      </c>
      <c r="I472" s="2">
        <f t="array" ref="I472">SUMPRODUCT(B456:B475, (ROW(B456:B475)-ROW(B456)+1)) / (20*21/2)</f>
        <v>9.7093095238095248</v>
      </c>
      <c r="J472" s="2">
        <f t="shared" si="58"/>
        <v>9.8012527719853573</v>
      </c>
      <c r="K472" s="2">
        <f t="shared" si="52"/>
        <v>9.8078154560155362</v>
      </c>
    </row>
    <row r="473" spans="1:11" ht="13.5" x14ac:dyDescent="0.25">
      <c r="A473" s="3">
        <f>TITRES_STAT!B476</f>
        <v>42695</v>
      </c>
      <c r="B473" s="5">
        <f>TITRES_STAT!D476</f>
        <v>9.782</v>
      </c>
      <c r="C473" s="2">
        <f t="shared" si="53"/>
        <v>7.9000000000000625E-2</v>
      </c>
      <c r="D473" s="2">
        <f t="shared" si="54"/>
        <v>9.74</v>
      </c>
      <c r="E473" s="2">
        <f t="shared" si="56"/>
        <v>9.6746999999999996</v>
      </c>
      <c r="F473" s="2">
        <f t="shared" si="57"/>
        <v>9.8193000000000019</v>
      </c>
      <c r="G473" s="2">
        <f t="shared" si="51"/>
        <v>9.9870799999999988</v>
      </c>
      <c r="H473" s="2">
        <f t="shared" si="55"/>
        <v>9.0822399999999934</v>
      </c>
      <c r="I473" s="2">
        <f t="array" ref="I473">SUMPRODUCT(B457:B476, (ROW(B457:B476)-ROW(B457)+1)) / (20*21/2)</f>
        <v>9.7078428571428574</v>
      </c>
      <c r="J473" s="2">
        <f t="shared" si="58"/>
        <v>9.7994191746534192</v>
      </c>
      <c r="K473" s="2">
        <f t="shared" si="52"/>
        <v>9.8068030851913992</v>
      </c>
    </row>
    <row r="474" spans="1:11" ht="13.5" x14ac:dyDescent="0.25">
      <c r="A474" s="3">
        <f>TITRES_STAT!B477</f>
        <v>42696</v>
      </c>
      <c r="B474" s="5">
        <f>TITRES_STAT!D477</f>
        <v>9.6769999999999996</v>
      </c>
      <c r="C474" s="2">
        <f t="shared" si="53"/>
        <v>-0.10500000000000043</v>
      </c>
      <c r="D474" s="2">
        <f t="shared" si="54"/>
        <v>9.7043999999999997</v>
      </c>
      <c r="E474" s="2">
        <f t="shared" si="56"/>
        <v>9.6641999999999992</v>
      </c>
      <c r="F474" s="2">
        <f t="shared" si="57"/>
        <v>9.7936500000000013</v>
      </c>
      <c r="G474" s="2">
        <f t="shared" si="51"/>
        <v>9.98184</v>
      </c>
      <c r="H474" s="2">
        <f t="shared" si="55"/>
        <v>9.0888549999999935</v>
      </c>
      <c r="I474" s="2">
        <f t="array" ref="I474">SUMPRODUCT(B458:B477, (ROW(B458:B477)-ROW(B458)+1)) / (20*21/2)</f>
        <v>9.6849714285714281</v>
      </c>
      <c r="J474" s="2">
        <f t="shared" si="58"/>
        <v>9.7877602056388078</v>
      </c>
      <c r="K474" s="2">
        <f t="shared" si="52"/>
        <v>9.8017127681250713</v>
      </c>
    </row>
    <row r="475" spans="1:11" ht="13.5" x14ac:dyDescent="0.25">
      <c r="A475" s="3">
        <f>TITRES_STAT!B478</f>
        <v>42697</v>
      </c>
      <c r="B475" s="5">
        <f>TITRES_STAT!D478</f>
        <v>9.5459999999999994</v>
      </c>
      <c r="C475" s="2">
        <f t="shared" si="53"/>
        <v>-0.13100000000000023</v>
      </c>
      <c r="D475" s="2">
        <f t="shared" si="54"/>
        <v>9.666599999999999</v>
      </c>
      <c r="E475" s="2">
        <f t="shared" si="56"/>
        <v>9.6631</v>
      </c>
      <c r="F475" s="2">
        <f t="shared" si="57"/>
        <v>9.7713999999999981</v>
      </c>
      <c r="G475" s="2">
        <f t="shared" si="51"/>
        <v>9.97818</v>
      </c>
      <c r="H475" s="2">
        <f t="shared" si="55"/>
        <v>9.0951549999999948</v>
      </c>
      <c r="I475" s="2">
        <f t="array" ref="I475">SUMPRODUCT(B459:B478, (ROW(B459:B478)-ROW(B459)+1)) / (20*21/2)</f>
        <v>9.6790476190476191</v>
      </c>
      <c r="J475" s="2">
        <f t="shared" si="58"/>
        <v>9.7647354241493982</v>
      </c>
      <c r="K475" s="2">
        <f t="shared" si="52"/>
        <v>9.7916848164338912</v>
      </c>
    </row>
    <row r="476" spans="1:11" ht="13.5" x14ac:dyDescent="0.25">
      <c r="A476" s="3">
        <f>TITRES_STAT!B479</f>
        <v>42698</v>
      </c>
      <c r="B476" s="5">
        <f>TITRES_STAT!D479</f>
        <v>9.7560000000000002</v>
      </c>
      <c r="C476" s="2">
        <f t="shared" si="53"/>
        <v>0.21000000000000085</v>
      </c>
      <c r="D476" s="2">
        <f t="shared" si="54"/>
        <v>9.6928000000000001</v>
      </c>
      <c r="E476" s="2">
        <f t="shared" si="56"/>
        <v>9.6824999999999992</v>
      </c>
      <c r="F476" s="2">
        <f t="shared" si="57"/>
        <v>9.7601499999999994</v>
      </c>
      <c r="G476" s="2">
        <f t="shared" si="51"/>
        <v>9.9729600000000005</v>
      </c>
      <c r="H476" s="2">
        <f t="shared" si="55"/>
        <v>9.1023499999999942</v>
      </c>
      <c r="I476" s="2">
        <f t="array" ref="I476">SUMPRODUCT(B460:B479, (ROW(B460:B479)-ROW(B460)+1)) / (20*21/2)</f>
        <v>9.6609428571428584</v>
      </c>
      <c r="J476" s="2">
        <f t="shared" si="58"/>
        <v>9.7639034789923116</v>
      </c>
      <c r="K476" s="2">
        <f t="shared" si="52"/>
        <v>9.7902854118678562</v>
      </c>
    </row>
    <row r="477" spans="1:11" ht="13.5" x14ac:dyDescent="0.25">
      <c r="A477" s="3">
        <f>TITRES_STAT!B480</f>
        <v>42699</v>
      </c>
      <c r="B477" s="5">
        <f>TITRES_STAT!D480</f>
        <v>9.52</v>
      </c>
      <c r="C477" s="2">
        <f t="shared" si="53"/>
        <v>-0.23600000000000065</v>
      </c>
      <c r="D477" s="2">
        <f t="shared" si="54"/>
        <v>9.6561999999999983</v>
      </c>
      <c r="E477" s="2">
        <f t="shared" si="56"/>
        <v>9.6771999999999974</v>
      </c>
      <c r="F477" s="2">
        <f t="shared" si="57"/>
        <v>9.7392000000000003</v>
      </c>
      <c r="G477" s="2">
        <f t="shared" si="51"/>
        <v>9.9635399999999983</v>
      </c>
      <c r="H477" s="2">
        <f t="shared" si="55"/>
        <v>9.1094099999999933</v>
      </c>
      <c r="I477" s="2">
        <f t="array" ref="I477">SUMPRODUCT(B461:B480, (ROW(B461:B480)-ROW(B461)+1)) / (20*21/2)</f>
        <v>9.6574380952380956</v>
      </c>
      <c r="J477" s="2">
        <f t="shared" si="58"/>
        <v>9.7406745762311395</v>
      </c>
      <c r="K477" s="2">
        <f t="shared" si="52"/>
        <v>9.7796859839514703</v>
      </c>
    </row>
    <row r="478" spans="1:11" ht="13.5" x14ac:dyDescent="0.25">
      <c r="A478" s="3">
        <f>TITRES_STAT!B481</f>
        <v>42702</v>
      </c>
      <c r="B478" s="5">
        <f>TITRES_STAT!D481</f>
        <v>9.6769999999999996</v>
      </c>
      <c r="C478" s="2">
        <f t="shared" si="53"/>
        <v>0.15700000000000003</v>
      </c>
      <c r="D478" s="2">
        <f t="shared" si="54"/>
        <v>9.6351999999999993</v>
      </c>
      <c r="E478" s="2">
        <f t="shared" si="56"/>
        <v>9.6875999999999998</v>
      </c>
      <c r="F478" s="2">
        <f t="shared" si="57"/>
        <v>9.7260999999999989</v>
      </c>
      <c r="G478" s="2">
        <f t="shared" si="51"/>
        <v>9.9541199999999996</v>
      </c>
      <c r="H478" s="2">
        <f t="shared" si="55"/>
        <v>9.1169949999999922</v>
      </c>
      <c r="I478" s="2">
        <f t="array" ref="I478">SUMPRODUCT(B462:B481, (ROW(B462:B481)-ROW(B462)+1)) / (20*21/2)</f>
        <v>9.6423714285714279</v>
      </c>
      <c r="J478" s="2">
        <f t="shared" si="58"/>
        <v>9.7346103308757925</v>
      </c>
      <c r="K478" s="2">
        <f t="shared" si="52"/>
        <v>9.7756590826200416</v>
      </c>
    </row>
    <row r="479" spans="1:11" ht="13.5" x14ac:dyDescent="0.25">
      <c r="A479" s="3">
        <f>TITRES_STAT!B482</f>
        <v>42703</v>
      </c>
      <c r="B479" s="5">
        <f>TITRES_STAT!D482</f>
        <v>9.5359999999999996</v>
      </c>
      <c r="C479" s="2">
        <f t="shared" si="53"/>
        <v>-0.14100000000000001</v>
      </c>
      <c r="D479" s="2">
        <f t="shared" si="54"/>
        <v>9.6069999999999993</v>
      </c>
      <c r="E479" s="2">
        <f t="shared" si="56"/>
        <v>9.6556999999999995</v>
      </c>
      <c r="F479" s="2">
        <f t="shared" si="57"/>
        <v>9.7138000000000009</v>
      </c>
      <c r="G479" s="2">
        <f t="shared" si="51"/>
        <v>9.9418799999999994</v>
      </c>
      <c r="H479" s="2">
        <f t="shared" si="55"/>
        <v>9.1238999999999937</v>
      </c>
      <c r="I479" s="2">
        <f t="array" ref="I479">SUMPRODUCT(B463:B482, (ROW(B463:B482)-ROW(B463)+1)) / (20*21/2)</f>
        <v>9.6336666666666648</v>
      </c>
      <c r="J479" s="2">
        <f t="shared" si="58"/>
        <v>9.7156950612685744</v>
      </c>
      <c r="K479" s="2">
        <f t="shared" si="52"/>
        <v>9.766260687223177</v>
      </c>
    </row>
    <row r="480" spans="1:11" ht="13.5" x14ac:dyDescent="0.25">
      <c r="A480" s="3">
        <f>TITRES_STAT!B483</f>
        <v>42704</v>
      </c>
      <c r="B480" s="5">
        <f>TITRES_STAT!D483</f>
        <v>9.6769999999999996</v>
      </c>
      <c r="C480" s="2">
        <f t="shared" si="53"/>
        <v>0.14100000000000001</v>
      </c>
      <c r="D480" s="2">
        <f t="shared" si="54"/>
        <v>9.6331999999999987</v>
      </c>
      <c r="E480" s="2">
        <f t="shared" si="56"/>
        <v>9.6498999999999988</v>
      </c>
      <c r="F480" s="2">
        <f t="shared" si="57"/>
        <v>9.6942000000000004</v>
      </c>
      <c r="G480" s="2">
        <f t="shared" si="51"/>
        <v>9.932459999999999</v>
      </c>
      <c r="H480" s="2">
        <f t="shared" si="55"/>
        <v>9.1320049999999942</v>
      </c>
      <c r="I480" s="2">
        <f t="array" ref="I480">SUMPRODUCT(B464:B483, (ROW(B464:B483)-ROW(B464)+1)) / (20*21/2)</f>
        <v>9.631157142857143</v>
      </c>
      <c r="J480" s="2">
        <f t="shared" si="58"/>
        <v>9.7120098173382345</v>
      </c>
      <c r="K480" s="2">
        <f t="shared" si="52"/>
        <v>9.7627602681163843</v>
      </c>
    </row>
    <row r="481" spans="1:11" ht="13.5" x14ac:dyDescent="0.25">
      <c r="A481" s="3">
        <f>TITRES_STAT!B484</f>
        <v>42705</v>
      </c>
      <c r="B481" s="5">
        <f>TITRES_STAT!D484</f>
        <v>9.5359999999999996</v>
      </c>
      <c r="C481" s="2">
        <f t="shared" si="53"/>
        <v>-0.14100000000000001</v>
      </c>
      <c r="D481" s="2">
        <f t="shared" si="54"/>
        <v>9.5891999999999999</v>
      </c>
      <c r="E481" s="2">
        <f t="shared" si="56"/>
        <v>9.641</v>
      </c>
      <c r="F481" s="2">
        <f t="shared" si="57"/>
        <v>9.6643999999999988</v>
      </c>
      <c r="G481" s="2">
        <f t="shared" si="51"/>
        <v>9.919179999999999</v>
      </c>
      <c r="H481" s="2">
        <f t="shared" si="55"/>
        <v>9.138624999999994</v>
      </c>
      <c r="I481" s="2">
        <f t="array" ref="I481">SUMPRODUCT(B465:B484, (ROW(B465:B484)-ROW(B465)+1)) / (20*21/2)</f>
        <v>9.6193952380952368</v>
      </c>
      <c r="J481" s="2">
        <f t="shared" si="58"/>
        <v>9.6952469775917365</v>
      </c>
      <c r="K481" s="2">
        <f t="shared" si="52"/>
        <v>9.7538677085824084</v>
      </c>
    </row>
    <row r="482" spans="1:11" ht="13.5" x14ac:dyDescent="0.25">
      <c r="A482" s="3">
        <f>TITRES_STAT!B485</f>
        <v>42706</v>
      </c>
      <c r="B482" s="5">
        <f>TITRES_STAT!D485</f>
        <v>9.5730000000000004</v>
      </c>
      <c r="C482" s="2">
        <f t="shared" si="53"/>
        <v>3.700000000000081E-2</v>
      </c>
      <c r="D482" s="2">
        <f t="shared" si="54"/>
        <v>9.5998000000000001</v>
      </c>
      <c r="E482" s="2">
        <f t="shared" si="56"/>
        <v>9.6280000000000001</v>
      </c>
      <c r="F482" s="2">
        <f t="shared" si="57"/>
        <v>9.651349999999999</v>
      </c>
      <c r="G482" s="2">
        <f t="shared" si="51"/>
        <v>9.9066399999999977</v>
      </c>
      <c r="H482" s="2">
        <f t="shared" si="55"/>
        <v>9.1456349999999933</v>
      </c>
      <c r="I482" s="2">
        <f t="array" ref="I482">SUMPRODUCT(B466:B485, (ROW(B466:B485)-ROW(B466)+1)) / (20*21/2)</f>
        <v>9.6088809523809537</v>
      </c>
      <c r="J482" s="2">
        <f t="shared" si="58"/>
        <v>9.6836044082972865</v>
      </c>
      <c r="K482" s="2">
        <f t="shared" si="52"/>
        <v>9.7467748572654518</v>
      </c>
    </row>
    <row r="483" spans="1:11" ht="13.5" x14ac:dyDescent="0.25">
      <c r="A483" s="3">
        <f>TITRES_STAT!B486</f>
        <v>42709</v>
      </c>
      <c r="B483" s="5">
        <f>TITRES_STAT!D486</f>
        <v>9.625</v>
      </c>
      <c r="C483" s="2">
        <f t="shared" si="53"/>
        <v>5.1999999999999602E-2</v>
      </c>
      <c r="D483" s="2">
        <f t="shared" si="54"/>
        <v>9.5894000000000013</v>
      </c>
      <c r="E483" s="2">
        <f t="shared" si="56"/>
        <v>9.6122999999999994</v>
      </c>
      <c r="F483" s="2">
        <f t="shared" si="57"/>
        <v>9.6434999999999995</v>
      </c>
      <c r="G483" s="2">
        <f t="shared" si="51"/>
        <v>9.8972199999999972</v>
      </c>
      <c r="H483" s="2">
        <f t="shared" si="55"/>
        <v>9.1526999999999923</v>
      </c>
      <c r="I483" s="2">
        <f t="array" ref="I483">SUMPRODUCT(B467:B486, (ROW(B467:B486)-ROW(B467)+1)) / (20*21/2)</f>
        <v>9.5886380952380943</v>
      </c>
      <c r="J483" s="2">
        <f t="shared" si="58"/>
        <v>9.6780230360784962</v>
      </c>
      <c r="K483" s="2">
        <f t="shared" si="52"/>
        <v>9.7419993726668057</v>
      </c>
    </row>
    <row r="484" spans="1:11" ht="13.5" x14ac:dyDescent="0.25">
      <c r="A484" s="3">
        <f>TITRES_STAT!B487</f>
        <v>42710</v>
      </c>
      <c r="B484" s="5">
        <f>TITRES_STAT!D487</f>
        <v>9.52</v>
      </c>
      <c r="C484" s="2">
        <f t="shared" si="53"/>
        <v>-0.10500000000000043</v>
      </c>
      <c r="D484" s="2">
        <f t="shared" si="54"/>
        <v>9.5861999999999998</v>
      </c>
      <c r="E484" s="2">
        <f t="shared" si="56"/>
        <v>9.5965999999999987</v>
      </c>
      <c r="F484" s="2">
        <f t="shared" si="57"/>
        <v>9.6303999999999998</v>
      </c>
      <c r="G484" s="2">
        <f t="shared" si="51"/>
        <v>9.8845599999999969</v>
      </c>
      <c r="H484" s="2">
        <f t="shared" si="55"/>
        <v>9.1592399999999934</v>
      </c>
      <c r="I484" s="2">
        <f t="array" ref="I484">SUMPRODUCT(B468:B487, (ROW(B468:B487)-ROW(B468)+1)) / (20*21/2)</f>
        <v>9.5590904761904749</v>
      </c>
      <c r="J484" s="2">
        <f t="shared" si="58"/>
        <v>9.6629732231186392</v>
      </c>
      <c r="K484" s="2">
        <f t="shared" si="52"/>
        <v>9.7332935149151663</v>
      </c>
    </row>
    <row r="485" spans="1:11" ht="13.5" x14ac:dyDescent="0.25">
      <c r="A485" s="3">
        <f>TITRES_STAT!B488</f>
        <v>42711</v>
      </c>
      <c r="B485" s="5">
        <f>TITRES_STAT!D488</f>
        <v>9.52</v>
      </c>
      <c r="C485" s="2">
        <f t="shared" si="53"/>
        <v>0</v>
      </c>
      <c r="D485" s="2">
        <f t="shared" si="54"/>
        <v>9.5548000000000002</v>
      </c>
      <c r="E485" s="2">
        <f t="shared" si="56"/>
        <v>9.5939999999999994</v>
      </c>
      <c r="F485" s="2">
        <f t="shared" si="57"/>
        <v>9.6285500000000006</v>
      </c>
      <c r="G485" s="2">
        <f t="shared" si="51"/>
        <v>9.8678199999999965</v>
      </c>
      <c r="H485" s="2">
        <f t="shared" si="55"/>
        <v>9.1662999999999926</v>
      </c>
      <c r="I485" s="2">
        <f t="array" ref="I485">SUMPRODUCT(B469:B488, (ROW(B469:B488)-ROW(B469)+1)) / (20*21/2)</f>
        <v>9.5307904761904751</v>
      </c>
      <c r="J485" s="2">
        <f t="shared" si="58"/>
        <v>9.6493567256787678</v>
      </c>
      <c r="K485" s="2">
        <f t="shared" si="52"/>
        <v>9.7249290633498653</v>
      </c>
    </row>
    <row r="486" spans="1:11" ht="13.5" x14ac:dyDescent="0.25">
      <c r="A486" s="3">
        <f>TITRES_STAT!B489</f>
        <v>42712</v>
      </c>
      <c r="B486" s="5">
        <f>TITRES_STAT!D489</f>
        <v>9.4160000000000004</v>
      </c>
      <c r="C486" s="2">
        <f t="shared" si="53"/>
        <v>-0.1039999999999992</v>
      </c>
      <c r="D486" s="2">
        <f t="shared" si="54"/>
        <v>9.5307999999999993</v>
      </c>
      <c r="E486" s="2">
        <f t="shared" si="56"/>
        <v>9.5599999999999987</v>
      </c>
      <c r="F486" s="2">
        <f t="shared" si="57"/>
        <v>9.6212499999999999</v>
      </c>
      <c r="G486" s="2">
        <f t="shared" si="51"/>
        <v>9.8552799999999969</v>
      </c>
      <c r="H486" s="2">
        <f t="shared" si="55"/>
        <v>9.1728949999999898</v>
      </c>
      <c r="I486" s="2">
        <f t="array" ref="I486">SUMPRODUCT(B470:B489, (ROW(B470:B489)-ROW(B470)+1)) / (20*21/2)</f>
        <v>9.5137380952380948</v>
      </c>
      <c r="J486" s="2">
        <f t="shared" si="58"/>
        <v>9.6271322756141231</v>
      </c>
      <c r="K486" s="2">
        <f t="shared" si="52"/>
        <v>9.7128141981204603</v>
      </c>
    </row>
    <row r="487" spans="1:11" ht="13.5" x14ac:dyDescent="0.25">
      <c r="A487" s="3">
        <f>TITRES_STAT!B490</f>
        <v>42713</v>
      </c>
      <c r="B487" s="5">
        <f>TITRES_STAT!D490</f>
        <v>9.3109999999999999</v>
      </c>
      <c r="C487" s="2">
        <f t="shared" si="53"/>
        <v>-0.10500000000000043</v>
      </c>
      <c r="D487" s="2">
        <f t="shared" si="54"/>
        <v>9.4784000000000006</v>
      </c>
      <c r="E487" s="2">
        <f t="shared" si="56"/>
        <v>9.5390999999999995</v>
      </c>
      <c r="F487" s="2">
        <f t="shared" si="57"/>
        <v>9.6081500000000002</v>
      </c>
      <c r="G487" s="2">
        <f t="shared" si="51"/>
        <v>9.8406399999999969</v>
      </c>
      <c r="H487" s="2">
        <f t="shared" si="55"/>
        <v>9.1789649999999909</v>
      </c>
      <c r="I487" s="2">
        <f t="array" ref="I487">SUMPRODUCT(B471:B490, (ROW(B471:B490)-ROW(B471)+1)) / (20*21/2)</f>
        <v>9.4982047619047609</v>
      </c>
      <c r="J487" s="2">
        <f t="shared" si="58"/>
        <v>9.5970244398413485</v>
      </c>
      <c r="K487" s="2">
        <f t="shared" si="52"/>
        <v>9.697056778586326</v>
      </c>
    </row>
    <row r="488" spans="1:11" ht="13.5" x14ac:dyDescent="0.25">
      <c r="A488" s="3">
        <f>TITRES_STAT!B491</f>
        <v>42717</v>
      </c>
      <c r="B488" s="5">
        <f>TITRES_STAT!D491</f>
        <v>9.3109999999999999</v>
      </c>
      <c r="C488" s="2">
        <f t="shared" si="53"/>
        <v>0</v>
      </c>
      <c r="D488" s="2">
        <f t="shared" si="54"/>
        <v>9.4155999999999995</v>
      </c>
      <c r="E488" s="2">
        <f t="shared" si="56"/>
        <v>9.5025000000000013</v>
      </c>
      <c r="F488" s="2">
        <f t="shared" si="57"/>
        <v>9.5950500000000023</v>
      </c>
      <c r="G488" s="2">
        <f t="shared" si="51"/>
        <v>9.8238999999999983</v>
      </c>
      <c r="H488" s="2">
        <f t="shared" si="55"/>
        <v>9.1850349999999903</v>
      </c>
      <c r="I488" s="2">
        <f t="array" ref="I488">SUMPRODUCT(B472:B491, (ROW(B472:B491)-ROW(B472)+1)) / (20*21/2)</f>
        <v>9.4837428571428557</v>
      </c>
      <c r="J488" s="2">
        <f t="shared" si="58"/>
        <v>9.5697840169993142</v>
      </c>
      <c r="K488" s="2">
        <f t="shared" si="52"/>
        <v>9.681917297073138</v>
      </c>
    </row>
    <row r="489" spans="1:11" ht="13.5" x14ac:dyDescent="0.25">
      <c r="A489" s="3">
        <f>TITRES_STAT!B492</f>
        <v>42718</v>
      </c>
      <c r="B489" s="5">
        <f>TITRES_STAT!D492</f>
        <v>9.4160000000000004</v>
      </c>
      <c r="C489" s="2">
        <f t="shared" si="53"/>
        <v>0.10500000000000043</v>
      </c>
      <c r="D489" s="2">
        <f t="shared" si="54"/>
        <v>9.3948</v>
      </c>
      <c r="E489" s="2">
        <f t="shared" si="56"/>
        <v>9.4905000000000008</v>
      </c>
      <c r="F489" s="2">
        <f t="shared" si="57"/>
        <v>9.5731000000000002</v>
      </c>
      <c r="G489" s="2">
        <f t="shared" si="51"/>
        <v>9.810299999999998</v>
      </c>
      <c r="H489" s="2">
        <f t="shared" si="55"/>
        <v>9.1911849999999902</v>
      </c>
      <c r="I489" s="2">
        <f t="array" ref="I489">SUMPRODUCT(B473:B492, (ROW(B473:B492)-ROW(B473)+1)) / (20*21/2)</f>
        <v>9.4683285714285716</v>
      </c>
      <c r="J489" s="2">
        <f t="shared" si="58"/>
        <v>9.5551379201422364</v>
      </c>
      <c r="K489" s="2">
        <f t="shared" si="52"/>
        <v>9.6714891677761532</v>
      </c>
    </row>
    <row r="490" spans="1:11" ht="13.5" x14ac:dyDescent="0.25">
      <c r="A490" s="3">
        <f>TITRES_STAT!B493</f>
        <v>42719</v>
      </c>
      <c r="B490" s="5">
        <f>TITRES_STAT!D493</f>
        <v>9.41</v>
      </c>
      <c r="C490" s="2">
        <f t="shared" si="53"/>
        <v>-6.0000000000002274E-3</v>
      </c>
      <c r="D490" s="2">
        <f t="shared" si="54"/>
        <v>9.3728000000000016</v>
      </c>
      <c r="E490" s="2">
        <f t="shared" si="56"/>
        <v>9.4638000000000009</v>
      </c>
      <c r="F490" s="2">
        <f t="shared" si="57"/>
        <v>9.5568500000000007</v>
      </c>
      <c r="G490" s="2">
        <f t="shared" si="51"/>
        <v>9.7965799999999987</v>
      </c>
      <c r="H490" s="2">
        <f t="shared" si="55"/>
        <v>9.1961249999999914</v>
      </c>
      <c r="I490" s="2">
        <f t="array" ref="I490">SUMPRODUCT(B474:B493, (ROW(B474:B493)-ROW(B474)+1)) / (20*21/2)</f>
        <v>9.4544333333333341</v>
      </c>
      <c r="J490" s="2">
        <f t="shared" si="58"/>
        <v>9.5413152610810705</v>
      </c>
      <c r="K490" s="2">
        <f t="shared" si="52"/>
        <v>9.6612346906084614</v>
      </c>
    </row>
    <row r="491" spans="1:11" ht="13.5" x14ac:dyDescent="0.25">
      <c r="A491" s="3">
        <f>TITRES_STAT!B494</f>
        <v>42720</v>
      </c>
      <c r="B491" s="5">
        <f>TITRES_STAT!D494</f>
        <v>9.4049999999999994</v>
      </c>
      <c r="C491" s="2">
        <f t="shared" si="53"/>
        <v>-5.0000000000007816E-3</v>
      </c>
      <c r="D491" s="2">
        <f t="shared" si="54"/>
        <v>9.3705999999999996</v>
      </c>
      <c r="E491" s="2">
        <f t="shared" si="56"/>
        <v>9.4506999999999994</v>
      </c>
      <c r="F491" s="2">
        <f t="shared" si="57"/>
        <v>9.5458499999999997</v>
      </c>
      <c r="G491" s="2">
        <f t="shared" si="51"/>
        <v>9.7827599999999997</v>
      </c>
      <c r="H491" s="2">
        <f t="shared" si="55"/>
        <v>9.2010399999999919</v>
      </c>
      <c r="I491" s="2">
        <f t="array" ref="I491">SUMPRODUCT(B475:B494, (ROW(B475:B494)-ROW(B475)+1)) / (20*21/2)</f>
        <v>9.4419571428571416</v>
      </c>
      <c r="J491" s="2">
        <f t="shared" si="58"/>
        <v>9.5283328552638267</v>
      </c>
      <c r="K491" s="2">
        <f t="shared" si="52"/>
        <v>9.651186271368914</v>
      </c>
    </row>
    <row r="492" spans="1:11" ht="13.5" x14ac:dyDescent="0.25">
      <c r="A492" s="3">
        <f>TITRES_STAT!B495</f>
        <v>42723</v>
      </c>
      <c r="B492" s="5">
        <f>TITRES_STAT!D495</f>
        <v>9.3840000000000003</v>
      </c>
      <c r="C492" s="2">
        <f t="shared" si="53"/>
        <v>-2.0999999999999019E-2</v>
      </c>
      <c r="D492" s="2">
        <f t="shared" si="54"/>
        <v>9.3852000000000011</v>
      </c>
      <c r="E492" s="2">
        <f t="shared" si="56"/>
        <v>9.4317999999999991</v>
      </c>
      <c r="F492" s="2">
        <f t="shared" si="57"/>
        <v>9.5299000000000014</v>
      </c>
      <c r="G492" s="2">
        <f t="shared" si="51"/>
        <v>9.7673799999999993</v>
      </c>
      <c r="H492" s="2">
        <f t="shared" si="55"/>
        <v>9.2045449999999924</v>
      </c>
      <c r="I492" s="2">
        <f t="array" ref="I492">SUMPRODUCT(B476:B495, (ROW(B476:B495)-ROW(B476)+1)) / (20*21/2)</f>
        <v>9.4344238095238104</v>
      </c>
      <c r="J492" s="2">
        <f t="shared" si="58"/>
        <v>9.5145868690482232</v>
      </c>
      <c r="K492" s="2">
        <f t="shared" si="52"/>
        <v>9.6407083783740557</v>
      </c>
    </row>
    <row r="493" spans="1:11" ht="13.5" x14ac:dyDescent="0.25">
      <c r="A493" s="3">
        <f>TITRES_STAT!B496</f>
        <v>42724</v>
      </c>
      <c r="B493" s="5">
        <f>TITRES_STAT!D496</f>
        <v>9.3840000000000003</v>
      </c>
      <c r="C493" s="2">
        <f t="shared" si="53"/>
        <v>0</v>
      </c>
      <c r="D493" s="2">
        <f t="shared" si="54"/>
        <v>9.3998000000000008</v>
      </c>
      <c r="E493" s="2">
        <f t="shared" si="56"/>
        <v>9.4077000000000002</v>
      </c>
      <c r="F493" s="2">
        <f t="shared" si="57"/>
        <v>9.51</v>
      </c>
      <c r="G493" s="2">
        <f t="shared" si="51"/>
        <v>9.7499999999999982</v>
      </c>
      <c r="H493" s="2">
        <f t="shared" si="55"/>
        <v>9.2076549999999937</v>
      </c>
      <c r="I493" s="2">
        <f t="array" ref="I493">SUMPRODUCT(B477:B496, (ROW(B477:B496)-ROW(B477)+1)) / (20*21/2)</f>
        <v>9.4275095238095226</v>
      </c>
      <c r="J493" s="2">
        <f t="shared" si="58"/>
        <v>9.502150024376963</v>
      </c>
      <c r="K493" s="2">
        <f t="shared" si="52"/>
        <v>9.6306413831437006</v>
      </c>
    </row>
    <row r="494" spans="1:11" ht="13.5" x14ac:dyDescent="0.25">
      <c r="A494" s="3">
        <f>TITRES_STAT!B497</f>
        <v>42725</v>
      </c>
      <c r="B494" s="5">
        <f>TITRES_STAT!D497</f>
        <v>9.3789999999999996</v>
      </c>
      <c r="C494" s="2">
        <f t="shared" si="53"/>
        <v>-5.0000000000007816E-3</v>
      </c>
      <c r="D494" s="2">
        <f t="shared" si="54"/>
        <v>9.3923999999999985</v>
      </c>
      <c r="E494" s="2">
        <f t="shared" si="56"/>
        <v>9.3936000000000011</v>
      </c>
      <c r="F494" s="2">
        <f t="shared" si="57"/>
        <v>9.4951000000000008</v>
      </c>
      <c r="G494" s="2">
        <f t="shared" si="51"/>
        <v>9.7356599999999993</v>
      </c>
      <c r="H494" s="2">
        <f t="shared" si="55"/>
        <v>9.2116549999999933</v>
      </c>
      <c r="I494" s="2">
        <f t="array" ref="I494">SUMPRODUCT(B478:B497, (ROW(B478:B497)-ROW(B478)+1)) / (20*21/2)</f>
        <v>9.4072619047619046</v>
      </c>
      <c r="J494" s="2">
        <f t="shared" si="58"/>
        <v>9.4904214506267763</v>
      </c>
      <c r="K494" s="2">
        <f t="shared" si="52"/>
        <v>9.6207730936086548</v>
      </c>
    </row>
    <row r="495" spans="1:11" ht="13.5" x14ac:dyDescent="0.25">
      <c r="A495" s="3">
        <f>TITRES_STAT!B498</f>
        <v>42726</v>
      </c>
      <c r="B495" s="5">
        <f>TITRES_STAT!D498</f>
        <v>9.4160000000000004</v>
      </c>
      <c r="C495" s="2">
        <f t="shared" si="53"/>
        <v>3.700000000000081E-2</v>
      </c>
      <c r="D495" s="2">
        <f t="shared" si="54"/>
        <v>9.3936000000000011</v>
      </c>
      <c r="E495" s="2">
        <f t="shared" si="56"/>
        <v>9.3832000000000004</v>
      </c>
      <c r="F495" s="2">
        <f t="shared" si="57"/>
        <v>9.4886000000000017</v>
      </c>
      <c r="G495" s="2">
        <f t="shared" si="51"/>
        <v>9.722059999999999</v>
      </c>
      <c r="H495" s="2">
        <f t="shared" si="55"/>
        <v>9.2158399999999929</v>
      </c>
      <c r="I495" s="2">
        <f t="array" ref="I495">SUMPRODUCT(B479:B498, (ROW(B479:B498)-ROW(B479)+1)) / (20*21/2)</f>
        <v>9.3882571428571442</v>
      </c>
      <c r="J495" s="2">
        <f t="shared" si="58"/>
        <v>9.4833336934242265</v>
      </c>
      <c r="K495" s="2">
        <f t="shared" si="52"/>
        <v>9.6127427762122384</v>
      </c>
    </row>
    <row r="496" spans="1:11" ht="13.5" x14ac:dyDescent="0.25">
      <c r="A496" s="3">
        <f>TITRES_STAT!B499</f>
        <v>42727</v>
      </c>
      <c r="B496" s="5">
        <f>TITRES_STAT!D499</f>
        <v>9.4160000000000004</v>
      </c>
      <c r="C496" s="2">
        <f t="shared" si="53"/>
        <v>0</v>
      </c>
      <c r="D496" s="2">
        <f t="shared" si="54"/>
        <v>9.3957999999999995</v>
      </c>
      <c r="E496" s="2">
        <f t="shared" si="56"/>
        <v>9.3832000000000004</v>
      </c>
      <c r="F496" s="2">
        <f t="shared" si="57"/>
        <v>9.4715999999999987</v>
      </c>
      <c r="G496" s="2">
        <f t="shared" si="51"/>
        <v>9.7095199999999995</v>
      </c>
      <c r="H496" s="2">
        <f t="shared" si="55"/>
        <v>9.2210749999999919</v>
      </c>
      <c r="I496" s="2">
        <f t="array" ref="I496">SUMPRODUCT(B480:B499, (ROW(B480:B499)-ROW(B480)+1)) / (20*21/2)</f>
        <v>9.3856238095238087</v>
      </c>
      <c r="J496" s="2">
        <f t="shared" si="58"/>
        <v>9.4769209607171572</v>
      </c>
      <c r="K496" s="2">
        <f t="shared" si="52"/>
        <v>9.6050273732235247</v>
      </c>
    </row>
    <row r="497" spans="1:11" ht="13.5" x14ac:dyDescent="0.25">
      <c r="A497" s="3">
        <f>TITRES_STAT!B500</f>
        <v>42730</v>
      </c>
      <c r="B497" s="5">
        <f>TITRES_STAT!D500</f>
        <v>9.2590000000000003</v>
      </c>
      <c r="C497" s="2">
        <f t="shared" si="53"/>
        <v>-0.15700000000000003</v>
      </c>
      <c r="D497" s="2">
        <f t="shared" si="54"/>
        <v>9.3707999999999991</v>
      </c>
      <c r="E497" s="2">
        <f t="shared" si="56"/>
        <v>9.3780000000000001</v>
      </c>
      <c r="F497" s="2">
        <f t="shared" si="57"/>
        <v>9.4585499999999989</v>
      </c>
      <c r="G497" s="2">
        <f t="shared" si="51"/>
        <v>9.6906999999999996</v>
      </c>
      <c r="H497" s="2">
        <f t="shared" si="55"/>
        <v>9.2254699999999943</v>
      </c>
      <c r="I497" s="2">
        <f t="array" ref="I497">SUMPRODUCT(B481:B500, (ROW(B481:B500)-ROW(B481)+1)) / (20*21/2)</f>
        <v>9.3841619047619051</v>
      </c>
      <c r="J497" s="2">
        <f t="shared" si="58"/>
        <v>9.4561665835060005</v>
      </c>
      <c r="K497" s="2">
        <f t="shared" si="52"/>
        <v>9.5914576723127976</v>
      </c>
    </row>
    <row r="498" spans="1:11" ht="13.5" x14ac:dyDescent="0.25">
      <c r="A498" s="3">
        <f>TITRES_STAT!B501</f>
        <v>42731</v>
      </c>
      <c r="B498" s="5">
        <f>TITRES_STAT!D501</f>
        <v>9.2590000000000003</v>
      </c>
      <c r="C498" s="2">
        <f t="shared" si="53"/>
        <v>0</v>
      </c>
      <c r="D498" s="2">
        <f t="shared" si="54"/>
        <v>9.3458000000000006</v>
      </c>
      <c r="E498" s="2">
        <f t="shared" si="56"/>
        <v>9.3727999999999998</v>
      </c>
      <c r="F498" s="2">
        <f t="shared" si="57"/>
        <v>9.4376499999999997</v>
      </c>
      <c r="G498" s="2">
        <f t="shared" ref="G498:G561" si="59">AVERAGE(B449:B498)</f>
        <v>9.6771000000000011</v>
      </c>
      <c r="H498" s="2">
        <f t="shared" si="55"/>
        <v>9.229839999999994</v>
      </c>
      <c r="I498" s="2">
        <f t="array" ref="I498">SUMPRODUCT(B482:B501, (ROW(B482:B501)-ROW(B482)+1)) / (20*21/2)</f>
        <v>9.4013714285714283</v>
      </c>
      <c r="J498" s="2">
        <f t="shared" si="58"/>
        <v>9.4373888136482869</v>
      </c>
      <c r="K498" s="2">
        <f t="shared" si="52"/>
        <v>9.578420116535824</v>
      </c>
    </row>
    <row r="499" spans="1:11" ht="13.5" x14ac:dyDescent="0.25">
      <c r="A499" s="3">
        <f>TITRES_STAT!B502</f>
        <v>42732</v>
      </c>
      <c r="B499" s="5">
        <f>TITRES_STAT!D502</f>
        <v>9.41</v>
      </c>
      <c r="C499" s="2">
        <f t="shared" si="53"/>
        <v>0.1509999999999998</v>
      </c>
      <c r="D499" s="2">
        <f t="shared" si="54"/>
        <v>9.3520000000000003</v>
      </c>
      <c r="E499" s="2">
        <f t="shared" si="56"/>
        <v>9.3721999999999994</v>
      </c>
      <c r="F499" s="2">
        <f t="shared" si="57"/>
        <v>9.4313499999999983</v>
      </c>
      <c r="G499" s="2">
        <f t="shared" si="59"/>
        <v>9.6665200000000002</v>
      </c>
      <c r="H499" s="2">
        <f t="shared" si="55"/>
        <v>9.2342599999999955</v>
      </c>
      <c r="I499" s="2">
        <f t="array" ref="I499">SUMPRODUCT(B483:B502, (ROW(B483:B502)-ROW(B483)+1)) / (20*21/2)</f>
        <v>9.4357095238095248</v>
      </c>
      <c r="J499" s="2">
        <f t="shared" si="58"/>
        <v>9.4347803552055929</v>
      </c>
      <c r="K499" s="2">
        <f t="shared" ref="K499:K562" si="60">$K$4*B499+(1-$K$4)*K498</f>
        <v>9.5718154060834397</v>
      </c>
    </row>
    <row r="500" spans="1:11" ht="13.5" x14ac:dyDescent="0.25">
      <c r="A500" s="3">
        <f>TITRES_STAT!B503</f>
        <v>42733</v>
      </c>
      <c r="B500" s="5">
        <f>TITRES_STAT!D503</f>
        <v>9.4160000000000004</v>
      </c>
      <c r="C500" s="2">
        <f t="shared" si="53"/>
        <v>6.0000000000002274E-3</v>
      </c>
      <c r="D500" s="2">
        <f t="shared" si="54"/>
        <v>9.3520000000000003</v>
      </c>
      <c r="E500" s="2">
        <f t="shared" si="56"/>
        <v>9.3727999999999998</v>
      </c>
      <c r="F500" s="2">
        <f t="shared" si="57"/>
        <v>9.4183000000000003</v>
      </c>
      <c r="G500" s="2">
        <f t="shared" si="59"/>
        <v>9.6508400000000005</v>
      </c>
      <c r="H500" s="2">
        <f t="shared" si="55"/>
        <v>9.2387099999999958</v>
      </c>
      <c r="I500" s="2">
        <f t="array" ref="I500">SUMPRODUCT(B484:B503, (ROW(B484:B503)-ROW(B484)+1)) / (20*21/2)</f>
        <v>9.4690523809523803</v>
      </c>
      <c r="J500" s="2">
        <f t="shared" si="58"/>
        <v>9.4329917499479166</v>
      </c>
      <c r="K500" s="2">
        <f t="shared" si="60"/>
        <v>9.5657049980017366</v>
      </c>
    </row>
    <row r="501" spans="1:11" ht="13.5" x14ac:dyDescent="0.25">
      <c r="A501" s="3">
        <f>TITRES_STAT!B504</f>
        <v>42734</v>
      </c>
      <c r="B501" s="5">
        <f>TITRES_STAT!D504</f>
        <v>9.5990000000000002</v>
      </c>
      <c r="C501" s="2">
        <f t="shared" si="53"/>
        <v>0.18299999999999983</v>
      </c>
      <c r="D501" s="2">
        <f t="shared" si="54"/>
        <v>9.3886000000000003</v>
      </c>
      <c r="E501" s="2">
        <f t="shared" si="56"/>
        <v>9.392199999999999</v>
      </c>
      <c r="F501" s="2">
        <f t="shared" si="57"/>
        <v>9.4214500000000001</v>
      </c>
      <c r="G501" s="2">
        <f t="shared" si="59"/>
        <v>9.6389200000000006</v>
      </c>
      <c r="H501" s="2">
        <f t="shared" si="55"/>
        <v>9.2428199999999947</v>
      </c>
      <c r="I501" s="2">
        <f t="array" ref="I501">SUMPRODUCT(B485:B504, (ROW(B485:B504)-ROW(B485)+1)) / (20*21/2)</f>
        <v>9.5006000000000004</v>
      </c>
      <c r="J501" s="2">
        <f t="shared" si="58"/>
        <v>9.4488020594766873</v>
      </c>
      <c r="K501" s="2">
        <f t="shared" si="60"/>
        <v>9.5670106843546101</v>
      </c>
    </row>
    <row r="502" spans="1:11" ht="13.5" x14ac:dyDescent="0.25">
      <c r="A502" s="3">
        <f>TITRES_STAT!B505</f>
        <v>42737</v>
      </c>
      <c r="B502" s="5">
        <f>TITRES_STAT!D505</f>
        <v>9.782</v>
      </c>
      <c r="C502" s="2">
        <f t="shared" si="53"/>
        <v>0.18299999999999983</v>
      </c>
      <c r="D502" s="2">
        <f t="shared" si="54"/>
        <v>9.4931999999999981</v>
      </c>
      <c r="E502" s="2">
        <f t="shared" si="56"/>
        <v>9.4319999999999986</v>
      </c>
      <c r="F502" s="2">
        <f t="shared" si="57"/>
        <v>9.4319000000000024</v>
      </c>
      <c r="G502" s="2">
        <f t="shared" si="59"/>
        <v>9.6318199999999994</v>
      </c>
      <c r="H502" s="2">
        <f t="shared" si="55"/>
        <v>9.2490199999999945</v>
      </c>
      <c r="I502" s="2">
        <f t="array" ref="I502">SUMPRODUCT(B486:B505, (ROW(B486:B505)-ROW(B486)+1)) / (20*21/2)</f>
        <v>9.5309523809523835</v>
      </c>
      <c r="J502" s="2">
        <f t="shared" si="58"/>
        <v>9.4805351966693845</v>
      </c>
      <c r="K502" s="2">
        <f t="shared" si="60"/>
        <v>9.5754416379093321</v>
      </c>
    </row>
    <row r="503" spans="1:11" ht="13.5" x14ac:dyDescent="0.25">
      <c r="A503" s="3">
        <f>TITRES_STAT!B506</f>
        <v>42738</v>
      </c>
      <c r="B503" s="5">
        <f>TITRES_STAT!D506</f>
        <v>9.782</v>
      </c>
      <c r="C503" s="2">
        <f t="shared" si="53"/>
        <v>0</v>
      </c>
      <c r="D503" s="2">
        <f t="shared" si="54"/>
        <v>9.5978000000000012</v>
      </c>
      <c r="E503" s="2">
        <f t="shared" si="56"/>
        <v>9.4717999999999982</v>
      </c>
      <c r="F503" s="2">
        <f t="shared" si="57"/>
        <v>9.4397500000000001</v>
      </c>
      <c r="G503" s="2">
        <f t="shared" si="59"/>
        <v>9.62608</v>
      </c>
      <c r="H503" s="2">
        <f t="shared" si="55"/>
        <v>9.2547749999999933</v>
      </c>
      <c r="I503" s="2">
        <f t="array" ref="I503">SUMPRODUCT(B487:B506, (ROW(B487:B506)-ROW(B487)+1)) / (20*21/2)</f>
        <v>9.5601095238095244</v>
      </c>
      <c r="J503" s="2">
        <f t="shared" si="58"/>
        <v>9.5092461303199194</v>
      </c>
      <c r="K503" s="2">
        <f t="shared" si="60"/>
        <v>9.5835419658344581</v>
      </c>
    </row>
    <row r="504" spans="1:11" ht="13.5" x14ac:dyDescent="0.25">
      <c r="A504" s="3">
        <f>TITRES_STAT!B507</f>
        <v>42739</v>
      </c>
      <c r="B504" s="5">
        <f>TITRES_STAT!D507</f>
        <v>9.7710000000000008</v>
      </c>
      <c r="C504" s="2">
        <f t="shared" si="53"/>
        <v>-1.0999999999999233E-2</v>
      </c>
      <c r="D504" s="2">
        <f t="shared" si="54"/>
        <v>9.67</v>
      </c>
      <c r="E504" s="2">
        <f t="shared" si="56"/>
        <v>9.5109999999999992</v>
      </c>
      <c r="F504" s="2">
        <f t="shared" si="57"/>
        <v>9.4522999999999993</v>
      </c>
      <c r="G504" s="2">
        <f t="shared" si="59"/>
        <v>9.6176999999999992</v>
      </c>
      <c r="H504" s="2">
        <f t="shared" si="55"/>
        <v>9.2599499999999928</v>
      </c>
      <c r="I504" s="2">
        <f t="array" ref="I504">SUMPRODUCT(B488:B507, (ROW(B488:B507)-ROW(B488)+1)) / (20*21/2)</f>
        <v>9.5875761904761916</v>
      </c>
      <c r="J504" s="2">
        <f t="shared" si="58"/>
        <v>9.5341750702894501</v>
      </c>
      <c r="K504" s="2">
        <f t="shared" si="60"/>
        <v>9.5908932612919315</v>
      </c>
    </row>
    <row r="505" spans="1:11" ht="13.5" x14ac:dyDescent="0.25">
      <c r="A505" s="3">
        <f>TITRES_STAT!B508</f>
        <v>42740</v>
      </c>
      <c r="B505" s="5">
        <f>TITRES_STAT!D508</f>
        <v>9.7710000000000008</v>
      </c>
      <c r="C505" s="2">
        <f t="shared" si="53"/>
        <v>0</v>
      </c>
      <c r="D505" s="2">
        <f t="shared" si="54"/>
        <v>9.7409999999999997</v>
      </c>
      <c r="E505" s="2">
        <f t="shared" si="56"/>
        <v>9.5465</v>
      </c>
      <c r="F505" s="2">
        <f t="shared" si="57"/>
        <v>9.464850000000002</v>
      </c>
      <c r="G505" s="2">
        <f t="shared" si="59"/>
        <v>9.6132999999999988</v>
      </c>
      <c r="H505" s="2">
        <f t="shared" si="55"/>
        <v>9.2643399999999936</v>
      </c>
      <c r="I505" s="2">
        <f t="array" ref="I505">SUMPRODUCT(B489:B508, (ROW(B489:B508)-ROW(B489)+1)) / (20*21/2)</f>
        <v>9.5978999999999992</v>
      </c>
      <c r="J505" s="2">
        <f t="shared" si="58"/>
        <v>9.5567298254999784</v>
      </c>
      <c r="K505" s="2">
        <f t="shared" si="60"/>
        <v>9.5979562706530324</v>
      </c>
    </row>
    <row r="506" spans="1:11" ht="13.5" x14ac:dyDescent="0.25">
      <c r="A506" s="3">
        <f>TITRES_STAT!B509</f>
        <v>42741</v>
      </c>
      <c r="B506" s="5">
        <f>TITRES_STAT!D509</f>
        <v>9.7710000000000008</v>
      </c>
      <c r="C506" s="2">
        <f t="shared" si="53"/>
        <v>0</v>
      </c>
      <c r="D506" s="2">
        <f t="shared" si="54"/>
        <v>9.7754000000000012</v>
      </c>
      <c r="E506" s="2">
        <f t="shared" si="56"/>
        <v>9.581999999999999</v>
      </c>
      <c r="F506" s="2">
        <f t="shared" si="57"/>
        <v>9.4826000000000015</v>
      </c>
      <c r="G506" s="2">
        <f t="shared" si="59"/>
        <v>9.6090999999999998</v>
      </c>
      <c r="H506" s="2">
        <f t="shared" si="55"/>
        <v>9.2682099999999927</v>
      </c>
      <c r="I506" s="2">
        <f t="array" ref="I506">SUMPRODUCT(B490:B509, (ROW(B490:B509)-ROW(B490)+1)) / (20*21/2)</f>
        <v>9.600304761904761</v>
      </c>
      <c r="J506" s="2">
        <f t="shared" si="58"/>
        <v>9.5771365087856957</v>
      </c>
      <c r="K506" s="2">
        <f t="shared" si="60"/>
        <v>9.604742299254875</v>
      </c>
    </row>
    <row r="507" spans="1:11" ht="13.5" x14ac:dyDescent="0.25">
      <c r="A507" s="3">
        <f>TITRES_STAT!B510</f>
        <v>42744</v>
      </c>
      <c r="B507" s="5">
        <f>TITRES_STAT!D510</f>
        <v>9.7710000000000008</v>
      </c>
      <c r="C507" s="2">
        <f t="shared" si="53"/>
        <v>0</v>
      </c>
      <c r="D507" s="2">
        <f t="shared" si="54"/>
        <v>9.7731999999999992</v>
      </c>
      <c r="E507" s="2">
        <f t="shared" si="56"/>
        <v>9.6331999999999987</v>
      </c>
      <c r="F507" s="2">
        <f t="shared" si="57"/>
        <v>9.5056000000000047</v>
      </c>
      <c r="G507" s="2">
        <f t="shared" si="59"/>
        <v>9.6057400000000008</v>
      </c>
      <c r="H507" s="2">
        <f t="shared" si="55"/>
        <v>9.2725999999999935</v>
      </c>
      <c r="I507" s="2">
        <f t="array" ref="I507">SUMPRODUCT(B491:B510, (ROW(B491:B510)-ROW(B491)+1)) / (20*21/2)</f>
        <v>9.602090476190476</v>
      </c>
      <c r="J507" s="2">
        <f t="shared" si="58"/>
        <v>9.5955996984251541</v>
      </c>
      <c r="K507" s="2">
        <f t="shared" si="60"/>
        <v>9.611262209088018</v>
      </c>
    </row>
    <row r="508" spans="1:11" ht="13.5" x14ac:dyDescent="0.25">
      <c r="A508" s="3">
        <f>TITRES_STAT!B511</f>
        <v>42745</v>
      </c>
      <c r="B508" s="5">
        <f>TITRES_STAT!D511</f>
        <v>9.6140000000000008</v>
      </c>
      <c r="C508" s="2">
        <f t="shared" si="53"/>
        <v>-0.15700000000000003</v>
      </c>
      <c r="D508" s="2">
        <f t="shared" si="54"/>
        <v>9.7396000000000011</v>
      </c>
      <c r="E508" s="2">
        <f t="shared" si="56"/>
        <v>9.6687000000000012</v>
      </c>
      <c r="F508" s="2">
        <f t="shared" si="57"/>
        <v>9.5207500000000032</v>
      </c>
      <c r="G508" s="2">
        <f t="shared" si="59"/>
        <v>9.5992400000000018</v>
      </c>
      <c r="H508" s="2">
        <f t="shared" si="55"/>
        <v>9.2754249999999931</v>
      </c>
      <c r="I508" s="2">
        <f t="array" ref="I508">SUMPRODUCT(B492:B511, (ROW(B492:B511)-ROW(B492)+1)) / (20*21/2)</f>
        <v>9.6032285714285734</v>
      </c>
      <c r="J508" s="2">
        <f t="shared" si="58"/>
        <v>9.5973521080989492</v>
      </c>
      <c r="K508" s="2">
        <f t="shared" si="60"/>
        <v>9.6113695734375071</v>
      </c>
    </row>
    <row r="509" spans="1:11" ht="13.5" x14ac:dyDescent="0.25">
      <c r="A509" s="3">
        <f>TITRES_STAT!B512</f>
        <v>42746</v>
      </c>
      <c r="B509" s="5">
        <f>TITRES_STAT!D512</f>
        <v>9.5459999999999994</v>
      </c>
      <c r="C509" s="2">
        <f t="shared" si="53"/>
        <v>-6.8000000000001393E-2</v>
      </c>
      <c r="D509" s="2">
        <f t="shared" si="54"/>
        <v>9.6946000000000012</v>
      </c>
      <c r="E509" s="2">
        <f t="shared" si="56"/>
        <v>9.6823000000000015</v>
      </c>
      <c r="F509" s="2">
        <f t="shared" si="57"/>
        <v>9.5272500000000022</v>
      </c>
      <c r="G509" s="2">
        <f t="shared" si="59"/>
        <v>9.594520000000001</v>
      </c>
      <c r="H509" s="2">
        <f t="shared" si="55"/>
        <v>9.2779099999999932</v>
      </c>
      <c r="I509" s="2">
        <f t="array" ref="I509">SUMPRODUCT(B493:B512, (ROW(B493:B512)-ROW(B493)+1)) / (20*21/2)</f>
        <v>9.6087428571428575</v>
      </c>
      <c r="J509" s="2">
        <f t="shared" si="58"/>
        <v>9.5924614311371439</v>
      </c>
      <c r="K509" s="2">
        <f t="shared" si="60"/>
        <v>9.6088060607536825</v>
      </c>
    </row>
    <row r="510" spans="1:11" ht="13.5" x14ac:dyDescent="0.25">
      <c r="A510" s="3">
        <f>TITRES_STAT!B513</f>
        <v>42747</v>
      </c>
      <c r="B510" s="5">
        <f>TITRES_STAT!D513</f>
        <v>9.5459999999999994</v>
      </c>
      <c r="C510" s="2">
        <f t="shared" si="53"/>
        <v>0</v>
      </c>
      <c r="D510" s="2">
        <f t="shared" si="54"/>
        <v>9.6495999999999995</v>
      </c>
      <c r="E510" s="2">
        <f t="shared" si="56"/>
        <v>9.6952999999999996</v>
      </c>
      <c r="F510" s="2">
        <f t="shared" si="57"/>
        <v>9.5340500000000006</v>
      </c>
      <c r="G510" s="2">
        <f t="shared" si="59"/>
        <v>9.5840600000000009</v>
      </c>
      <c r="H510" s="2">
        <f t="shared" si="55"/>
        <v>9.2811499999999931</v>
      </c>
      <c r="I510" s="2">
        <f t="array" ref="I510">SUMPRODUCT(B494:B513, (ROW(B494:B513)-ROW(B494)+1)) / (20*21/2)</f>
        <v>9.6206619047619046</v>
      </c>
      <c r="J510" s="2">
        <f t="shared" si="58"/>
        <v>9.5880365329336072</v>
      </c>
      <c r="K510" s="2">
        <f t="shared" si="60"/>
        <v>9.6063430779790284</v>
      </c>
    </row>
    <row r="511" spans="1:11" ht="13.5" x14ac:dyDescent="0.25">
      <c r="A511" s="3">
        <f>TITRES_STAT!B514</f>
        <v>42748</v>
      </c>
      <c r="B511" s="5">
        <f>TITRES_STAT!D514</f>
        <v>9.5459999999999994</v>
      </c>
      <c r="C511" s="2">
        <f t="shared" si="53"/>
        <v>0</v>
      </c>
      <c r="D511" s="2">
        <f t="shared" si="54"/>
        <v>9.6046000000000014</v>
      </c>
      <c r="E511" s="2">
        <f t="shared" si="56"/>
        <v>9.6899999999999977</v>
      </c>
      <c r="F511" s="2">
        <f t="shared" si="57"/>
        <v>9.5410999999999984</v>
      </c>
      <c r="G511" s="2">
        <f t="shared" si="59"/>
        <v>9.5723400000000023</v>
      </c>
      <c r="H511" s="2">
        <f t="shared" si="55"/>
        <v>9.2839749999999928</v>
      </c>
      <c r="I511" s="2">
        <f t="array" ref="I511">SUMPRODUCT(B495:B514, (ROW(B495:B514)-ROW(B495)+1)) / (20*21/2)</f>
        <v>9.6311857142857136</v>
      </c>
      <c r="J511" s="2">
        <f t="shared" si="58"/>
        <v>9.5840330536065981</v>
      </c>
      <c r="K511" s="2">
        <f t="shared" si="60"/>
        <v>9.6039766827641646</v>
      </c>
    </row>
    <row r="512" spans="1:11" ht="13.5" x14ac:dyDescent="0.25">
      <c r="A512" s="3">
        <f>TITRES_STAT!B515</f>
        <v>42751</v>
      </c>
      <c r="B512" s="5">
        <f>TITRES_STAT!D515</f>
        <v>9.5990000000000002</v>
      </c>
      <c r="C512" s="2">
        <f t="shared" si="53"/>
        <v>5.3000000000000824E-2</v>
      </c>
      <c r="D512" s="2">
        <f t="shared" si="54"/>
        <v>9.5701999999999998</v>
      </c>
      <c r="E512" s="2">
        <f t="shared" si="56"/>
        <v>9.6716999999999995</v>
      </c>
      <c r="F512" s="2">
        <f t="shared" si="57"/>
        <v>9.5518499999999982</v>
      </c>
      <c r="G512" s="2">
        <f t="shared" si="59"/>
        <v>9.5676400000000008</v>
      </c>
      <c r="H512" s="2">
        <f t="shared" si="55"/>
        <v>9.2870649999999948</v>
      </c>
      <c r="I512" s="2">
        <f t="array" ref="I512">SUMPRODUCT(B496:B515, (ROW(B496:B515)-ROW(B496)+1)) / (20*21/2)</f>
        <v>9.6393380952380934</v>
      </c>
      <c r="J512" s="2">
        <f t="shared" si="58"/>
        <v>9.5854584770726365</v>
      </c>
      <c r="K512" s="2">
        <f t="shared" si="60"/>
        <v>9.6037815187341966</v>
      </c>
    </row>
    <row r="513" spans="1:11" ht="13.5" x14ac:dyDescent="0.25">
      <c r="A513" s="3">
        <f>TITRES_STAT!B516</f>
        <v>42752</v>
      </c>
      <c r="B513" s="5">
        <f>TITRES_STAT!D516</f>
        <v>9.6769999999999996</v>
      </c>
      <c r="C513" s="2">
        <f t="shared" si="53"/>
        <v>7.7999999999999403E-2</v>
      </c>
      <c r="D513" s="2">
        <f t="shared" si="54"/>
        <v>9.5827999999999989</v>
      </c>
      <c r="E513" s="2">
        <f t="shared" si="56"/>
        <v>9.6612000000000027</v>
      </c>
      <c r="F513" s="2">
        <f t="shared" si="57"/>
        <v>9.5664999999999978</v>
      </c>
      <c r="G513" s="2">
        <f t="shared" si="59"/>
        <v>9.5655400000000022</v>
      </c>
      <c r="H513" s="2">
        <f t="shared" si="55"/>
        <v>9.290229999999994</v>
      </c>
      <c r="I513" s="2">
        <f t="array" ref="I513">SUMPRODUCT(B497:B516, (ROW(B497:B516)-ROW(B497)+1)) / (20*21/2)</f>
        <v>9.646295238095238</v>
      </c>
      <c r="J513" s="2">
        <f t="shared" si="58"/>
        <v>9.5941767173514343</v>
      </c>
      <c r="K513" s="2">
        <f t="shared" si="60"/>
        <v>9.6066528317250111</v>
      </c>
    </row>
    <row r="514" spans="1:11" ht="13.5" x14ac:dyDescent="0.25">
      <c r="A514" s="3">
        <f>TITRES_STAT!B517</f>
        <v>42753</v>
      </c>
      <c r="B514" s="5">
        <f>TITRES_STAT!D517</f>
        <v>9.6769999999999996</v>
      </c>
      <c r="C514" s="2">
        <f t="shared" si="53"/>
        <v>0</v>
      </c>
      <c r="D514" s="2">
        <f t="shared" si="54"/>
        <v>9.6089999999999982</v>
      </c>
      <c r="E514" s="2">
        <f t="shared" si="56"/>
        <v>9.6517999999999997</v>
      </c>
      <c r="F514" s="2">
        <f t="shared" si="57"/>
        <v>9.5813999999999986</v>
      </c>
      <c r="G514" s="2">
        <f t="shared" si="59"/>
        <v>9.5634400000000017</v>
      </c>
      <c r="H514" s="2">
        <f t="shared" si="55"/>
        <v>9.2934449999999931</v>
      </c>
      <c r="I514" s="2">
        <f t="array" ref="I514">SUMPRODUCT(B498:B517, (ROW(B498:B517)-ROW(B498)+1)) / (20*21/2)</f>
        <v>9.6520571428571422</v>
      </c>
      <c r="J514" s="2">
        <f t="shared" si="58"/>
        <v>9.6020646490322505</v>
      </c>
      <c r="K514" s="2">
        <f t="shared" si="60"/>
        <v>9.6094115442063845</v>
      </c>
    </row>
    <row r="515" spans="1:11" ht="13.5" x14ac:dyDescent="0.25">
      <c r="A515" s="3">
        <f>TITRES_STAT!B518</f>
        <v>42754</v>
      </c>
      <c r="B515" s="5">
        <f>TITRES_STAT!D518</f>
        <v>9.6669999999999998</v>
      </c>
      <c r="C515" s="2">
        <f t="shared" si="53"/>
        <v>-9.9999999999997868E-3</v>
      </c>
      <c r="D515" s="2">
        <f t="shared" si="54"/>
        <v>9.6331999999999987</v>
      </c>
      <c r="E515" s="2">
        <f t="shared" si="56"/>
        <v>9.6413999999999991</v>
      </c>
      <c r="F515" s="2">
        <f t="shared" si="57"/>
        <v>9.5939499999999978</v>
      </c>
      <c r="G515" s="2">
        <f t="shared" si="59"/>
        <v>9.5656400000000019</v>
      </c>
      <c r="H515" s="2">
        <f t="shared" si="55"/>
        <v>9.296609999999994</v>
      </c>
      <c r="I515" s="2">
        <f t="array" ref="I515">SUMPRODUCT(B499:B518, (ROW(B499:B518)-ROW(B499)+1)) / (20*21/2)</f>
        <v>9.6319714285714291</v>
      </c>
      <c r="J515" s="2">
        <f t="shared" si="58"/>
        <v>9.6082489681720364</v>
      </c>
      <c r="K515" s="2">
        <f t="shared" si="60"/>
        <v>9.611669915021821</v>
      </c>
    </row>
    <row r="516" spans="1:11" ht="13.5" x14ac:dyDescent="0.25">
      <c r="A516" s="3">
        <f>TITRES_STAT!B519</f>
        <v>42755</v>
      </c>
      <c r="B516" s="5">
        <f>TITRES_STAT!D519</f>
        <v>9.6669999999999998</v>
      </c>
      <c r="C516" s="2">
        <f t="shared" ref="C516:C579" si="61">B516-B515</f>
        <v>0</v>
      </c>
      <c r="D516" s="2">
        <f t="shared" si="54"/>
        <v>9.6573999999999991</v>
      </c>
      <c r="E516" s="2">
        <f t="shared" si="56"/>
        <v>9.6310000000000002</v>
      </c>
      <c r="F516" s="2">
        <f t="shared" si="57"/>
        <v>9.6064999999999987</v>
      </c>
      <c r="G516" s="2">
        <f t="shared" si="59"/>
        <v>9.5677400000000006</v>
      </c>
      <c r="H516" s="2">
        <f t="shared" si="55"/>
        <v>9.3004799999999932</v>
      </c>
      <c r="I516" s="2">
        <f t="array" ref="I516">SUMPRODUCT(B500:B519, (ROW(B500:B519)-ROW(B500)+1)) / (20*21/2)</f>
        <v>9.6111380952380951</v>
      </c>
      <c r="J516" s="2">
        <f t="shared" si="58"/>
        <v>9.613844304536606</v>
      </c>
      <c r="K516" s="2">
        <f t="shared" si="60"/>
        <v>9.6138397222758663</v>
      </c>
    </row>
    <row r="517" spans="1:11" ht="13.5" x14ac:dyDescent="0.25">
      <c r="A517" s="3">
        <f>TITRES_STAT!B520</f>
        <v>42758</v>
      </c>
      <c r="B517" s="5">
        <f>TITRES_STAT!D520</f>
        <v>9.6669999999999998</v>
      </c>
      <c r="C517" s="2">
        <f t="shared" si="61"/>
        <v>0</v>
      </c>
      <c r="D517" s="2">
        <f t="shared" si="54"/>
        <v>9.6710000000000012</v>
      </c>
      <c r="E517" s="2">
        <f t="shared" si="56"/>
        <v>9.6205999999999996</v>
      </c>
      <c r="F517" s="2">
        <f t="shared" si="57"/>
        <v>9.6268999999999973</v>
      </c>
      <c r="G517" s="2">
        <f t="shared" si="59"/>
        <v>9.5696200000000005</v>
      </c>
      <c r="H517" s="2">
        <f t="shared" si="55"/>
        <v>9.3043499999999941</v>
      </c>
      <c r="I517" s="2">
        <f t="array" ref="I517">SUMPRODUCT(B501:B520, (ROW(B501:B520)-ROW(B501)+1)) / (20*21/2)</f>
        <v>9.6052285714285723</v>
      </c>
      <c r="J517" s="2">
        <f t="shared" si="58"/>
        <v>9.6189067517235962</v>
      </c>
      <c r="K517" s="2">
        <f t="shared" si="60"/>
        <v>9.6159244390493619</v>
      </c>
    </row>
    <row r="518" spans="1:11" ht="13.5" x14ac:dyDescent="0.25">
      <c r="A518" s="3">
        <f>TITRES_STAT!B521</f>
        <v>42759</v>
      </c>
      <c r="B518" s="5">
        <f>TITRES_STAT!D521</f>
        <v>9.4160000000000004</v>
      </c>
      <c r="C518" s="2">
        <f t="shared" si="61"/>
        <v>-0.25099999999999945</v>
      </c>
      <c r="D518" s="2">
        <f t="shared" ref="D518:D581" si="62">AVERAGE(B514:B518)</f>
        <v>9.618800000000002</v>
      </c>
      <c r="E518" s="2">
        <f t="shared" si="56"/>
        <v>9.6007999999999996</v>
      </c>
      <c r="F518" s="2">
        <f t="shared" si="57"/>
        <v>9.6347499999999986</v>
      </c>
      <c r="G518" s="2">
        <f t="shared" si="59"/>
        <v>9.5664800000000003</v>
      </c>
      <c r="H518" s="2">
        <f t="shared" si="55"/>
        <v>9.3070199999999925</v>
      </c>
      <c r="I518" s="2">
        <f t="array" ref="I518">SUMPRODUCT(B502:B521, (ROW(B502:B521)-ROW(B502)+1)) / (20*21/2)</f>
        <v>9.5935238095238109</v>
      </c>
      <c r="J518" s="2">
        <f t="shared" si="58"/>
        <v>9.5995822991784916</v>
      </c>
      <c r="K518" s="2">
        <f t="shared" si="60"/>
        <v>9.6080842649689959</v>
      </c>
    </row>
    <row r="519" spans="1:11" ht="13.5" x14ac:dyDescent="0.25">
      <c r="A519" s="3">
        <f>TITRES_STAT!B522</f>
        <v>42760</v>
      </c>
      <c r="B519" s="5">
        <f>TITRES_STAT!D522</f>
        <v>9.4160000000000004</v>
      </c>
      <c r="C519" s="2">
        <f t="shared" si="61"/>
        <v>0</v>
      </c>
      <c r="D519" s="2">
        <f t="shared" si="62"/>
        <v>9.5665999999999993</v>
      </c>
      <c r="E519" s="2">
        <f t="shared" si="56"/>
        <v>9.5877999999999979</v>
      </c>
      <c r="F519" s="2">
        <f t="shared" si="57"/>
        <v>9.6350499999999997</v>
      </c>
      <c r="G519" s="2">
        <f t="shared" si="59"/>
        <v>9.5577000000000005</v>
      </c>
      <c r="H519" s="2">
        <f t="shared" si="55"/>
        <v>9.3099249999999927</v>
      </c>
      <c r="I519" s="2">
        <f t="array" ref="I519">SUMPRODUCT(B503:B522, (ROW(B503:B522)-ROW(B503)+1)) / (20*21/2)</f>
        <v>9.5931476190476186</v>
      </c>
      <c r="J519" s="2">
        <f t="shared" si="58"/>
        <v>9.582098270685302</v>
      </c>
      <c r="K519" s="2">
        <f t="shared" si="60"/>
        <v>9.6005515486957034</v>
      </c>
    </row>
    <row r="520" spans="1:11" ht="13.5" x14ac:dyDescent="0.25">
      <c r="A520" s="3">
        <f>TITRES_STAT!B523</f>
        <v>42761</v>
      </c>
      <c r="B520" s="5">
        <f>TITRES_STAT!D523</f>
        <v>9.5730000000000004</v>
      </c>
      <c r="C520" s="2">
        <f t="shared" si="61"/>
        <v>0.15700000000000003</v>
      </c>
      <c r="D520" s="2">
        <f t="shared" si="62"/>
        <v>9.5477999999999987</v>
      </c>
      <c r="E520" s="2">
        <f t="shared" si="56"/>
        <v>9.5905000000000005</v>
      </c>
      <c r="F520" s="2">
        <f t="shared" si="57"/>
        <v>9.6429000000000009</v>
      </c>
      <c r="G520" s="2">
        <f t="shared" si="59"/>
        <v>9.5544599999999988</v>
      </c>
      <c r="H520" s="2">
        <f t="shared" si="55"/>
        <v>9.3148949999999928</v>
      </c>
      <c r="I520" s="2">
        <f t="array" ref="I520">SUMPRODUCT(B504:B523, (ROW(B504:B523)-ROW(B504)+1)) / (20*21/2)</f>
        <v>9.582519047619046</v>
      </c>
      <c r="J520" s="2">
        <f t="shared" si="58"/>
        <v>9.5812317687152735</v>
      </c>
      <c r="K520" s="2">
        <f t="shared" si="60"/>
        <v>9.5994710958056757</v>
      </c>
    </row>
    <row r="521" spans="1:11" ht="13.5" x14ac:dyDescent="0.25">
      <c r="A521" s="3">
        <f>TITRES_STAT!B524</f>
        <v>42762</v>
      </c>
      <c r="B521" s="5">
        <f>TITRES_STAT!D524</f>
        <v>9.52</v>
      </c>
      <c r="C521" s="2">
        <f t="shared" si="61"/>
        <v>-5.3000000000000824E-2</v>
      </c>
      <c r="D521" s="2">
        <f t="shared" si="62"/>
        <v>9.5183999999999997</v>
      </c>
      <c r="E521" s="2">
        <f t="shared" si="56"/>
        <v>9.5879000000000012</v>
      </c>
      <c r="F521" s="2">
        <f t="shared" si="57"/>
        <v>9.6389499999999995</v>
      </c>
      <c r="G521" s="2">
        <f t="shared" si="59"/>
        <v>9.5523599999999984</v>
      </c>
      <c r="H521" s="2">
        <f t="shared" si="55"/>
        <v>9.3195999999999941</v>
      </c>
      <c r="I521" s="2">
        <f t="array" ref="I521">SUMPRODUCT(B505:B524, (ROW(B505:B524)-ROW(B505)+1)) / (20*21/2)</f>
        <v>9.5731380952380967</v>
      </c>
      <c r="J521" s="2">
        <f t="shared" si="58"/>
        <v>9.5754001716947705</v>
      </c>
      <c r="K521" s="2">
        <f t="shared" si="60"/>
        <v>9.5963545822446683</v>
      </c>
    </row>
    <row r="522" spans="1:11" ht="13.5" x14ac:dyDescent="0.25">
      <c r="A522" s="3">
        <f>TITRES_STAT!B525</f>
        <v>42765</v>
      </c>
      <c r="B522" s="5">
        <f>TITRES_STAT!D525</f>
        <v>9.6349999999999998</v>
      </c>
      <c r="C522" s="2">
        <f t="shared" si="61"/>
        <v>0.11500000000000021</v>
      </c>
      <c r="D522" s="2">
        <f t="shared" si="62"/>
        <v>9.5119999999999987</v>
      </c>
      <c r="E522" s="2">
        <f t="shared" si="56"/>
        <v>9.5914999999999999</v>
      </c>
      <c r="F522" s="2">
        <f t="shared" si="57"/>
        <v>9.6316000000000006</v>
      </c>
      <c r="G522" s="2">
        <f t="shared" si="59"/>
        <v>9.5509999999999984</v>
      </c>
      <c r="H522" s="2">
        <f t="shared" ref="H522:H585" si="63">AVERAGE(B323:B522)</f>
        <v>9.3238349999999937</v>
      </c>
      <c r="I522" s="2">
        <f t="array" ref="I522">SUMPRODUCT(B506:B525, (ROW(B506:B525)-ROW(B506)+1)) / (20*21/2)</f>
        <v>9.5524761904761899</v>
      </c>
      <c r="J522" s="2">
        <f t="shared" si="58"/>
        <v>9.5810763458190777</v>
      </c>
      <c r="K522" s="2">
        <f t="shared" si="60"/>
        <v>9.5978700888233082</v>
      </c>
    </row>
    <row r="523" spans="1:11" ht="13.5" x14ac:dyDescent="0.25">
      <c r="A523" s="3">
        <f>TITRES_STAT!B526</f>
        <v>42766</v>
      </c>
      <c r="B523" s="5">
        <f>TITRES_STAT!D526</f>
        <v>9.52</v>
      </c>
      <c r="C523" s="2">
        <f t="shared" si="61"/>
        <v>-0.11500000000000021</v>
      </c>
      <c r="D523" s="2">
        <f t="shared" si="62"/>
        <v>9.5327999999999999</v>
      </c>
      <c r="E523" s="2">
        <f t="shared" si="56"/>
        <v>9.5757999999999992</v>
      </c>
      <c r="F523" s="2">
        <f t="shared" si="57"/>
        <v>9.6185000000000009</v>
      </c>
      <c r="G523" s="2">
        <f t="shared" si="59"/>
        <v>9.545759999999996</v>
      </c>
      <c r="H523" s="2">
        <f t="shared" si="63"/>
        <v>9.3274949999999937</v>
      </c>
      <c r="I523" s="2">
        <f t="array" ref="I523">SUMPRODUCT(B507:B526, (ROW(B507:B526)-ROW(B507)+1)) / (20*21/2)</f>
        <v>9.5331571428571422</v>
      </c>
      <c r="J523" s="2">
        <f t="shared" si="58"/>
        <v>9.5752595509791654</v>
      </c>
      <c r="K523" s="2">
        <f t="shared" si="60"/>
        <v>9.5948163598498457</v>
      </c>
    </row>
    <row r="524" spans="1:11" ht="13.5" x14ac:dyDescent="0.25">
      <c r="A524" s="3">
        <f>TITRES_STAT!B527</f>
        <v>42767</v>
      </c>
      <c r="B524" s="5">
        <f>TITRES_STAT!D527</f>
        <v>9.52</v>
      </c>
      <c r="C524" s="2">
        <f t="shared" si="61"/>
        <v>0</v>
      </c>
      <c r="D524" s="2">
        <f t="shared" si="62"/>
        <v>9.5535999999999994</v>
      </c>
      <c r="E524" s="2">
        <f t="shared" ref="E524:E587" si="64">AVERAGE(B515:B524)</f>
        <v>9.5601000000000003</v>
      </c>
      <c r="F524" s="2">
        <f t="shared" si="57"/>
        <v>9.6059500000000018</v>
      </c>
      <c r="G524" s="2">
        <f t="shared" si="59"/>
        <v>9.5426199999999977</v>
      </c>
      <c r="H524" s="2">
        <f t="shared" si="63"/>
        <v>9.3312849999999941</v>
      </c>
      <c r="I524" s="2">
        <f t="array" ref="I524">SUMPRODUCT(B508:B527, (ROW(B508:B527)-ROW(B508)+1)) / (20*21/2)</f>
        <v>9.5156809523809525</v>
      </c>
      <c r="J524" s="2">
        <f t="shared" si="58"/>
        <v>9.5699967366001975</v>
      </c>
      <c r="K524" s="2">
        <f t="shared" si="60"/>
        <v>9.5918823849537738</v>
      </c>
    </row>
    <row r="525" spans="1:11" ht="13.5" x14ac:dyDescent="0.25">
      <c r="A525" s="3">
        <f>TITRES_STAT!B528</f>
        <v>42768</v>
      </c>
      <c r="B525" s="5">
        <f>TITRES_STAT!D528</f>
        <v>9.3889999999999993</v>
      </c>
      <c r="C525" s="2">
        <f t="shared" si="61"/>
        <v>-0.13100000000000023</v>
      </c>
      <c r="D525" s="2">
        <f t="shared" si="62"/>
        <v>9.5167999999999999</v>
      </c>
      <c r="E525" s="2">
        <f t="shared" si="64"/>
        <v>9.5322999999999993</v>
      </c>
      <c r="F525" s="2">
        <f t="shared" si="57"/>
        <v>9.5868500000000019</v>
      </c>
      <c r="G525" s="2">
        <f t="shared" si="59"/>
        <v>9.5394799999999975</v>
      </c>
      <c r="H525" s="2">
        <f t="shared" si="63"/>
        <v>9.3344199999999926</v>
      </c>
      <c r="I525" s="2">
        <f t="array" ref="I525">SUMPRODUCT(B509:B528, (ROW(B509:B528)-ROW(B509)+1)) / (20*21/2)</f>
        <v>9.5264285714285712</v>
      </c>
      <c r="J525" s="2">
        <f t="shared" si="58"/>
        <v>9.5527589521620833</v>
      </c>
      <c r="K525" s="2">
        <f t="shared" si="60"/>
        <v>9.5839262129948022</v>
      </c>
    </row>
    <row r="526" spans="1:11" ht="13.5" x14ac:dyDescent="0.25">
      <c r="A526" s="3">
        <f>TITRES_STAT!B529</f>
        <v>42769</v>
      </c>
      <c r="B526" s="5">
        <f>TITRES_STAT!D529</f>
        <v>9.3840000000000003</v>
      </c>
      <c r="C526" s="2">
        <f t="shared" si="61"/>
        <v>-4.9999999999990052E-3</v>
      </c>
      <c r="D526" s="2">
        <f t="shared" si="62"/>
        <v>9.4895999999999994</v>
      </c>
      <c r="E526" s="2">
        <f t="shared" si="64"/>
        <v>9.5039999999999996</v>
      </c>
      <c r="F526" s="2">
        <f t="shared" si="57"/>
        <v>9.5675000000000008</v>
      </c>
      <c r="G526" s="2">
        <f t="shared" si="59"/>
        <v>9.5320399999999967</v>
      </c>
      <c r="H526" s="2">
        <f t="shared" si="63"/>
        <v>9.338184999999994</v>
      </c>
      <c r="I526" s="2">
        <f t="array" ref="I526">SUMPRODUCT(B510:B529, (ROW(B510:B529)-ROW(B510)+1)) / (20*21/2)</f>
        <v>9.5484761904761903</v>
      </c>
      <c r="J526" s="2">
        <f t="shared" si="58"/>
        <v>9.536686671003789</v>
      </c>
      <c r="K526" s="2">
        <f t="shared" si="60"/>
        <v>9.5760859693479485</v>
      </c>
    </row>
    <row r="527" spans="1:11" ht="13.5" x14ac:dyDescent="0.25">
      <c r="A527" s="3">
        <f>TITRES_STAT!B530</f>
        <v>42772</v>
      </c>
      <c r="B527" s="5">
        <f>TITRES_STAT!D530</f>
        <v>9.3840000000000003</v>
      </c>
      <c r="C527" s="2">
        <f t="shared" si="61"/>
        <v>0</v>
      </c>
      <c r="D527" s="2">
        <f t="shared" si="62"/>
        <v>9.4394000000000009</v>
      </c>
      <c r="E527" s="2">
        <f t="shared" si="64"/>
        <v>9.4756999999999998</v>
      </c>
      <c r="F527" s="2">
        <f t="shared" si="57"/>
        <v>9.5481500000000015</v>
      </c>
      <c r="G527" s="2">
        <f t="shared" si="59"/>
        <v>9.5293199999999985</v>
      </c>
      <c r="H527" s="2">
        <f t="shared" si="63"/>
        <v>9.3437549999999945</v>
      </c>
      <c r="I527" s="2">
        <f t="array" ref="I527">SUMPRODUCT(B511:B530, (ROW(B511:B530)-ROW(B511)+1)) / (20*21/2)</f>
        <v>9.5693999999999999</v>
      </c>
      <c r="J527" s="2">
        <f t="shared" si="58"/>
        <v>9.5221450832891428</v>
      </c>
      <c r="K527" s="2">
        <f t="shared" si="60"/>
        <v>9.5685531862362652</v>
      </c>
    </row>
    <row r="528" spans="1:11" ht="13.5" x14ac:dyDescent="0.25">
      <c r="A528" s="3">
        <f>TITRES_STAT!B531</f>
        <v>42773</v>
      </c>
      <c r="B528" s="5">
        <f>TITRES_STAT!D531</f>
        <v>9.6609999999999996</v>
      </c>
      <c r="C528" s="2">
        <f t="shared" si="61"/>
        <v>0.27699999999999925</v>
      </c>
      <c r="D528" s="2">
        <f t="shared" si="62"/>
        <v>9.4676000000000009</v>
      </c>
      <c r="E528" s="2">
        <f t="shared" si="64"/>
        <v>9.5001999999999995</v>
      </c>
      <c r="F528" s="2">
        <f t="shared" si="57"/>
        <v>9.5505000000000031</v>
      </c>
      <c r="G528" s="2">
        <f t="shared" si="59"/>
        <v>9.5289999999999981</v>
      </c>
      <c r="H528" s="2">
        <f t="shared" si="63"/>
        <v>9.3495049999999935</v>
      </c>
      <c r="I528" s="2">
        <f t="array" ref="I528">SUMPRODUCT(B512:B531, (ROW(B512:B531)-ROW(B512)+1)) / (20*21/2)</f>
        <v>9.5891999999999999</v>
      </c>
      <c r="J528" s="2">
        <f t="shared" si="58"/>
        <v>9.5353693610711296</v>
      </c>
      <c r="K528" s="2">
        <f t="shared" si="60"/>
        <v>9.5721785514819029</v>
      </c>
    </row>
    <row r="529" spans="1:11" ht="13.5" x14ac:dyDescent="0.25">
      <c r="A529" s="3">
        <f>TITRES_STAT!B532</f>
        <v>42774</v>
      </c>
      <c r="B529" s="5">
        <f>TITRES_STAT!D532</f>
        <v>9.782</v>
      </c>
      <c r="C529" s="2">
        <f t="shared" si="61"/>
        <v>0.12100000000000044</v>
      </c>
      <c r="D529" s="2">
        <f t="shared" si="62"/>
        <v>9.52</v>
      </c>
      <c r="E529" s="2">
        <f t="shared" si="64"/>
        <v>9.5367999999999995</v>
      </c>
      <c r="F529" s="2">
        <f t="shared" si="57"/>
        <v>9.562300000000004</v>
      </c>
      <c r="G529" s="2">
        <f t="shared" si="59"/>
        <v>9.5339199999999966</v>
      </c>
      <c r="H529" s="2">
        <f t="shared" si="63"/>
        <v>9.3558599999999927</v>
      </c>
      <c r="I529" s="2">
        <f t="array" ref="I529">SUMPRODUCT(B513:B532, (ROW(B513:B532)-ROW(B513)+1)) / (20*21/2)</f>
        <v>9.6277809523809523</v>
      </c>
      <c r="J529" s="2">
        <f t="shared" si="58"/>
        <v>9.5588579933500704</v>
      </c>
      <c r="K529" s="2">
        <f t="shared" si="60"/>
        <v>9.5804068435806524</v>
      </c>
    </row>
    <row r="530" spans="1:11" ht="13.5" x14ac:dyDescent="0.25">
      <c r="A530" s="3">
        <f>TITRES_STAT!B533</f>
        <v>42775</v>
      </c>
      <c r="B530" s="5">
        <f>TITRES_STAT!D533</f>
        <v>9.782</v>
      </c>
      <c r="C530" s="2">
        <f t="shared" si="61"/>
        <v>0</v>
      </c>
      <c r="D530" s="2">
        <f t="shared" si="62"/>
        <v>9.5985999999999994</v>
      </c>
      <c r="E530" s="2">
        <f t="shared" si="64"/>
        <v>9.5577000000000005</v>
      </c>
      <c r="F530" s="2">
        <f t="shared" si="57"/>
        <v>9.5741000000000014</v>
      </c>
      <c r="G530" s="2">
        <f t="shared" si="59"/>
        <v>9.5360199999999971</v>
      </c>
      <c r="H530" s="2">
        <f t="shared" si="63"/>
        <v>9.3634699999999942</v>
      </c>
      <c r="I530" s="2">
        <f t="array" ref="I530">SUMPRODUCT(B514:B533, (ROW(B514:B533)-ROW(B514)+1)) / (20*21/2)</f>
        <v>9.6595428571428581</v>
      </c>
      <c r="J530" s="2">
        <f t="shared" si="58"/>
        <v>9.5801096130310164</v>
      </c>
      <c r="K530" s="2">
        <f t="shared" si="60"/>
        <v>9.5883124575578833</v>
      </c>
    </row>
    <row r="531" spans="1:11" ht="13.5" x14ac:dyDescent="0.25">
      <c r="A531" s="3">
        <f>TITRES_STAT!B534</f>
        <v>42776</v>
      </c>
      <c r="B531" s="5">
        <f>TITRES_STAT!D534</f>
        <v>9.782</v>
      </c>
      <c r="C531" s="2">
        <f t="shared" si="61"/>
        <v>0</v>
      </c>
      <c r="D531" s="2">
        <f t="shared" si="62"/>
        <v>9.6782000000000004</v>
      </c>
      <c r="E531" s="2">
        <f t="shared" si="64"/>
        <v>9.5838999999999981</v>
      </c>
      <c r="F531" s="2">
        <f t="shared" si="57"/>
        <v>9.5859000000000023</v>
      </c>
      <c r="G531" s="2">
        <f t="shared" si="59"/>
        <v>9.5409399999999973</v>
      </c>
      <c r="H531" s="2">
        <f t="shared" si="63"/>
        <v>9.3711849999999934</v>
      </c>
      <c r="I531" s="2">
        <f t="array" ref="I531">SUMPRODUCT(B515:B534, (ROW(B515:B534)-ROW(B515)+1)) / (20*21/2)</f>
        <v>9.6900571428571407</v>
      </c>
      <c r="J531" s="2">
        <f t="shared" si="58"/>
        <v>9.5993372689328247</v>
      </c>
      <c r="K531" s="2">
        <f t="shared" si="60"/>
        <v>9.5959080474575753</v>
      </c>
    </row>
    <row r="532" spans="1:11" ht="13.5" x14ac:dyDescent="0.25">
      <c r="A532" s="3">
        <f>TITRES_STAT!B535</f>
        <v>42779</v>
      </c>
      <c r="B532" s="5">
        <f>TITRES_STAT!D535</f>
        <v>9.9909999999999997</v>
      </c>
      <c r="C532" s="2">
        <f t="shared" si="61"/>
        <v>0.20899999999999963</v>
      </c>
      <c r="D532" s="2">
        <f t="shared" si="62"/>
        <v>9.7995999999999999</v>
      </c>
      <c r="E532" s="2">
        <f t="shared" si="64"/>
        <v>9.6194999999999986</v>
      </c>
      <c r="F532" s="2">
        <f t="shared" ref="F532:F595" si="65">AVERAGE(B513:B532)</f>
        <v>9.605500000000001</v>
      </c>
      <c r="G532" s="2">
        <f t="shared" si="59"/>
        <v>9.5492999999999988</v>
      </c>
      <c r="H532" s="2">
        <f t="shared" si="63"/>
        <v>9.379944999999994</v>
      </c>
      <c r="I532" s="2">
        <f t="array" ref="I532">SUMPRODUCT(B516:B535, (ROW(B516:B535)-ROW(B516)+1)) / (20*21/2)</f>
        <v>9.719323809523809</v>
      </c>
      <c r="J532" s="2">
        <f t="shared" si="58"/>
        <v>9.6366384814154138</v>
      </c>
      <c r="K532" s="2">
        <f t="shared" si="60"/>
        <v>9.611401849518062</v>
      </c>
    </row>
    <row r="533" spans="1:11" ht="13.5" x14ac:dyDescent="0.25">
      <c r="A533" s="3">
        <f>TITRES_STAT!B536</f>
        <v>42780</v>
      </c>
      <c r="B533" s="5">
        <f>TITRES_STAT!D536</f>
        <v>9.9390000000000001</v>
      </c>
      <c r="C533" s="2">
        <f t="shared" si="61"/>
        <v>-5.1999999999999602E-2</v>
      </c>
      <c r="D533" s="2">
        <f t="shared" si="62"/>
        <v>9.8552</v>
      </c>
      <c r="E533" s="2">
        <f t="shared" si="64"/>
        <v>9.6614000000000004</v>
      </c>
      <c r="F533" s="2">
        <f t="shared" si="65"/>
        <v>9.6186000000000025</v>
      </c>
      <c r="G533" s="2">
        <f t="shared" si="59"/>
        <v>9.5555799999999973</v>
      </c>
      <c r="H533" s="2">
        <f t="shared" si="63"/>
        <v>9.3883399999999941</v>
      </c>
      <c r="I533" s="2">
        <f t="array" ref="I533">SUMPRODUCT(B517:B536, (ROW(B517:B536)-ROW(B517)+1)) / (20*21/2)</f>
        <v>9.7472952380952389</v>
      </c>
      <c r="J533" s="2">
        <f t="shared" ref="J533:J596" si="66">$J$4*B533+J532*(1-$J$4)</f>
        <v>9.6654348165187063</v>
      </c>
      <c r="K533" s="2">
        <f t="shared" si="60"/>
        <v>9.6242488358114713</v>
      </c>
    </row>
    <row r="534" spans="1:11" ht="13.5" x14ac:dyDescent="0.25">
      <c r="A534" s="3">
        <f>TITRES_STAT!B537</f>
        <v>42781</v>
      </c>
      <c r="B534" s="5">
        <f>TITRES_STAT!D537</f>
        <v>9.9390000000000001</v>
      </c>
      <c r="C534" s="2">
        <f t="shared" si="61"/>
        <v>0</v>
      </c>
      <c r="D534" s="2">
        <f t="shared" si="62"/>
        <v>9.8865999999999996</v>
      </c>
      <c r="E534" s="2">
        <f t="shared" si="64"/>
        <v>9.7032999999999987</v>
      </c>
      <c r="F534" s="2">
        <f t="shared" si="65"/>
        <v>9.6317000000000004</v>
      </c>
      <c r="G534" s="2">
        <f t="shared" si="59"/>
        <v>9.563959999999998</v>
      </c>
      <c r="H534" s="2">
        <f t="shared" si="63"/>
        <v>9.3961899999999954</v>
      </c>
      <c r="I534" s="2">
        <f t="array" ref="I534">SUMPRODUCT(B518:B537, (ROW(B518:B537)-ROW(B518)+1)) / (20*21/2)</f>
        <v>9.7739714285714285</v>
      </c>
      <c r="J534" s="2">
        <f t="shared" si="66"/>
        <v>9.6914886435169247</v>
      </c>
      <c r="K534" s="2">
        <f t="shared" si="60"/>
        <v>9.636592018720826</v>
      </c>
    </row>
    <row r="535" spans="1:11" ht="13.5" x14ac:dyDescent="0.25">
      <c r="A535" s="3">
        <f>TITRES_STAT!B538</f>
        <v>42782</v>
      </c>
      <c r="B535" s="5">
        <f>TITRES_STAT!D538</f>
        <v>9.9390000000000001</v>
      </c>
      <c r="C535" s="2">
        <f t="shared" si="61"/>
        <v>0</v>
      </c>
      <c r="D535" s="2">
        <f t="shared" si="62"/>
        <v>9.9179999999999993</v>
      </c>
      <c r="E535" s="2">
        <f t="shared" si="64"/>
        <v>9.7582999999999966</v>
      </c>
      <c r="F535" s="2">
        <f t="shared" si="65"/>
        <v>9.6452999999999989</v>
      </c>
      <c r="G535" s="2">
        <f t="shared" si="59"/>
        <v>9.5723399999999987</v>
      </c>
      <c r="H535" s="2">
        <f t="shared" si="63"/>
        <v>9.4040399999999948</v>
      </c>
      <c r="I535" s="2">
        <f t="array" ref="I535">SUMPRODUCT(B519:B538, (ROW(B519:B538)-ROW(B519)+1)) / (20*21/2)</f>
        <v>9.7993523809523833</v>
      </c>
      <c r="J535" s="2">
        <f t="shared" si="66"/>
        <v>9.7150611536581692</v>
      </c>
      <c r="K535" s="2">
        <f t="shared" si="60"/>
        <v>9.6484511552415775</v>
      </c>
    </row>
    <row r="536" spans="1:11" ht="13.5" x14ac:dyDescent="0.25">
      <c r="A536" s="3">
        <f>TITRES_STAT!B539</f>
        <v>42783</v>
      </c>
      <c r="B536" s="5">
        <f>TITRES_STAT!D539</f>
        <v>9.9390000000000001</v>
      </c>
      <c r="C536" s="2">
        <f t="shared" si="61"/>
        <v>0</v>
      </c>
      <c r="D536" s="2">
        <f t="shared" si="62"/>
        <v>9.9494000000000007</v>
      </c>
      <c r="E536" s="2">
        <f t="shared" si="64"/>
        <v>9.813799999999997</v>
      </c>
      <c r="F536" s="2">
        <f t="shared" si="65"/>
        <v>9.6588999999999992</v>
      </c>
      <c r="G536" s="2">
        <f t="shared" si="59"/>
        <v>9.5827999999999989</v>
      </c>
      <c r="H536" s="2">
        <f t="shared" si="63"/>
        <v>9.4113649999999947</v>
      </c>
      <c r="I536" s="2">
        <f t="array" ref="I536">SUMPRODUCT(B520:B539, (ROW(B520:B539)-ROW(B520)+1)) / (20*21/2)</f>
        <v>9.8222428571428591</v>
      </c>
      <c r="J536" s="2">
        <f t="shared" si="66"/>
        <v>9.7363886628335816</v>
      </c>
      <c r="K536" s="2">
        <f t="shared" si="60"/>
        <v>9.6598452275850448</v>
      </c>
    </row>
    <row r="537" spans="1:11" ht="13.5" x14ac:dyDescent="0.25">
      <c r="A537" s="3">
        <f>TITRES_STAT!B540</f>
        <v>42786</v>
      </c>
      <c r="B537" s="5">
        <f>TITRES_STAT!D540</f>
        <v>9.9390000000000001</v>
      </c>
      <c r="C537" s="2">
        <f t="shared" si="61"/>
        <v>0</v>
      </c>
      <c r="D537" s="2">
        <f t="shared" si="62"/>
        <v>9.9390000000000001</v>
      </c>
      <c r="E537" s="2">
        <f t="shared" si="64"/>
        <v>9.8692999999999991</v>
      </c>
      <c r="F537" s="2">
        <f t="shared" si="65"/>
        <v>9.6724999999999977</v>
      </c>
      <c r="G537" s="2">
        <f t="shared" si="59"/>
        <v>9.5953599999999994</v>
      </c>
      <c r="H537" s="2">
        <f t="shared" si="63"/>
        <v>9.4198649999999944</v>
      </c>
      <c r="I537" s="2">
        <f t="array" ref="I537">SUMPRODUCT(B521:B540, (ROW(B521:B540)-ROW(B521)+1)) / (20*21/2)</f>
        <v>9.8420714285714279</v>
      </c>
      <c r="J537" s="2">
        <f t="shared" si="66"/>
        <v>9.7556849806589536</v>
      </c>
      <c r="K537" s="2">
        <f t="shared" si="60"/>
        <v>9.670792473562102</v>
      </c>
    </row>
    <row r="538" spans="1:11" ht="13.5" x14ac:dyDescent="0.25">
      <c r="A538" s="3">
        <f>TITRES_STAT!B541</f>
        <v>42787</v>
      </c>
      <c r="B538" s="5">
        <f>TITRES_STAT!D541</f>
        <v>9.9390000000000001</v>
      </c>
      <c r="C538" s="2">
        <f t="shared" si="61"/>
        <v>0</v>
      </c>
      <c r="D538" s="2">
        <f t="shared" si="62"/>
        <v>9.9390000000000001</v>
      </c>
      <c r="E538" s="2">
        <f t="shared" si="64"/>
        <v>9.8970999999999982</v>
      </c>
      <c r="F538" s="2">
        <f t="shared" si="65"/>
        <v>9.6986499999999971</v>
      </c>
      <c r="G538" s="2">
        <f t="shared" si="59"/>
        <v>9.60792</v>
      </c>
      <c r="H538" s="2">
        <f t="shared" si="63"/>
        <v>9.4277149999999956</v>
      </c>
      <c r="I538" s="2">
        <f t="array" ref="I538">SUMPRODUCT(B522:B541, (ROW(B522:B541)-ROW(B522)+1)) / (20*21/2)</f>
        <v>9.8557095238095247</v>
      </c>
      <c r="J538" s="2">
        <f t="shared" si="66"/>
        <v>9.773143553929529</v>
      </c>
      <c r="K538" s="2">
        <f t="shared" si="60"/>
        <v>9.6813104157753536</v>
      </c>
    </row>
    <row r="539" spans="1:11" ht="13.5" x14ac:dyDescent="0.25">
      <c r="A539" s="3">
        <f>TITRES_STAT!B542</f>
        <v>42788</v>
      </c>
      <c r="B539" s="5">
        <f>TITRES_STAT!D542</f>
        <v>9.9390000000000001</v>
      </c>
      <c r="C539" s="2">
        <f t="shared" si="61"/>
        <v>0</v>
      </c>
      <c r="D539" s="2">
        <f t="shared" si="62"/>
        <v>9.9390000000000001</v>
      </c>
      <c r="E539" s="2">
        <f t="shared" si="64"/>
        <v>9.9127999999999989</v>
      </c>
      <c r="F539" s="2">
        <f t="shared" si="65"/>
        <v>9.7247999999999983</v>
      </c>
      <c r="G539" s="2">
        <f t="shared" si="59"/>
        <v>9.6183800000000002</v>
      </c>
      <c r="H539" s="2">
        <f t="shared" si="63"/>
        <v>9.4360849999999949</v>
      </c>
      <c r="I539" s="2">
        <f t="array" ref="I539">SUMPRODUCT(B523:B542, (ROW(B523:B542)-ROW(B523)+1)) / (20*21/2)</f>
        <v>9.9249380952380957</v>
      </c>
      <c r="J539" s="2">
        <f t="shared" si="66"/>
        <v>9.7889394059362402</v>
      </c>
      <c r="K539" s="2">
        <f t="shared" si="60"/>
        <v>9.6914158896665157</v>
      </c>
    </row>
    <row r="540" spans="1:11" ht="13.5" x14ac:dyDescent="0.25">
      <c r="A540" s="3">
        <f>TITRES_STAT!B543</f>
        <v>42789</v>
      </c>
      <c r="B540" s="5">
        <f>TITRES_STAT!D543</f>
        <v>9.9329999999999998</v>
      </c>
      <c r="C540" s="2">
        <f t="shared" si="61"/>
        <v>-6.0000000000002274E-3</v>
      </c>
      <c r="D540" s="2">
        <f t="shared" si="62"/>
        <v>9.9377999999999993</v>
      </c>
      <c r="E540" s="2">
        <f t="shared" si="64"/>
        <v>9.9278999999999975</v>
      </c>
      <c r="F540" s="2">
        <f t="shared" si="65"/>
        <v>9.7427999999999972</v>
      </c>
      <c r="G540" s="2">
        <f t="shared" si="59"/>
        <v>9.6288400000000003</v>
      </c>
      <c r="H540" s="2">
        <f t="shared" si="63"/>
        <v>9.4432749999999963</v>
      </c>
      <c r="I540" s="2">
        <f t="array" ref="I540">SUMPRODUCT(B524:B543, (ROW(B524:B543)-ROW(B524)+1)) / (20*21/2)</f>
        <v>10.007533333333333</v>
      </c>
      <c r="J540" s="2">
        <f t="shared" si="66"/>
        <v>9.8026594625137413</v>
      </c>
      <c r="K540" s="2">
        <f t="shared" si="60"/>
        <v>9.7008897763462603</v>
      </c>
    </row>
    <row r="541" spans="1:11" ht="13.5" x14ac:dyDescent="0.25">
      <c r="A541" s="3">
        <f>TITRES_STAT!B544</f>
        <v>42790</v>
      </c>
      <c r="B541" s="5">
        <f>TITRES_STAT!D544</f>
        <v>9.8859999999999992</v>
      </c>
      <c r="C541" s="2">
        <f t="shared" si="61"/>
        <v>-4.7000000000000597E-2</v>
      </c>
      <c r="D541" s="2">
        <f t="shared" si="62"/>
        <v>9.9271999999999991</v>
      </c>
      <c r="E541" s="2">
        <f t="shared" si="64"/>
        <v>9.9382999999999981</v>
      </c>
      <c r="F541" s="2">
        <f t="shared" si="65"/>
        <v>9.7610999999999954</v>
      </c>
      <c r="G541" s="2">
        <f t="shared" si="59"/>
        <v>9.6384600000000002</v>
      </c>
      <c r="H541" s="2">
        <f t="shared" si="63"/>
        <v>9.4503599999999963</v>
      </c>
      <c r="I541" s="2">
        <f t="array" ref="I541">SUMPRODUCT(B525:B544, (ROW(B525:B544)-ROW(B525)+1)) / (20*21/2)</f>
        <v>10.051314285714286</v>
      </c>
      <c r="J541" s="2">
        <f t="shared" si="66"/>
        <v>9.8105966565600529</v>
      </c>
      <c r="K541" s="2">
        <f t="shared" si="60"/>
        <v>9.7081490008032691</v>
      </c>
    </row>
    <row r="542" spans="1:11" ht="13.5" x14ac:dyDescent="0.25">
      <c r="A542" s="3">
        <f>TITRES_STAT!B545</f>
        <v>42793</v>
      </c>
      <c r="B542" s="5">
        <f>TITRES_STAT!D545</f>
        <v>10.488</v>
      </c>
      <c r="C542" s="2">
        <f t="shared" si="61"/>
        <v>0.60200000000000031</v>
      </c>
      <c r="D542" s="2">
        <f t="shared" si="62"/>
        <v>10.037000000000001</v>
      </c>
      <c r="E542" s="2">
        <f t="shared" si="64"/>
        <v>9.9879999999999995</v>
      </c>
      <c r="F542" s="2">
        <f t="shared" si="65"/>
        <v>9.8037499999999973</v>
      </c>
      <c r="G542" s="2">
        <f t="shared" si="59"/>
        <v>9.6605399999999992</v>
      </c>
      <c r="H542" s="2">
        <f t="shared" si="63"/>
        <v>9.4605599999999956</v>
      </c>
      <c r="I542" s="2">
        <f t="array" ref="I542">SUMPRODUCT(B526:B545, (ROW(B526:B545)-ROW(B526)+1)) / (20*21/2)</f>
        <v>10.079757142857142</v>
      </c>
      <c r="J542" s="2">
        <f t="shared" si="66"/>
        <v>9.8751112606971905</v>
      </c>
      <c r="K542" s="2">
        <f t="shared" si="60"/>
        <v>9.7387313929286314</v>
      </c>
    </row>
    <row r="543" spans="1:11" ht="13.5" x14ac:dyDescent="0.25">
      <c r="A543" s="3">
        <f>TITRES_STAT!B546</f>
        <v>42794</v>
      </c>
      <c r="B543" s="5">
        <f>TITRES_STAT!D546</f>
        <v>10.670999999999999</v>
      </c>
      <c r="C543" s="2">
        <f t="shared" si="61"/>
        <v>0.18299999999999983</v>
      </c>
      <c r="D543" s="2">
        <f t="shared" si="62"/>
        <v>10.183399999999999</v>
      </c>
      <c r="E543" s="2">
        <f t="shared" si="64"/>
        <v>10.061199999999999</v>
      </c>
      <c r="F543" s="2">
        <f t="shared" si="65"/>
        <v>9.8612999999999964</v>
      </c>
      <c r="G543" s="2">
        <f t="shared" si="59"/>
        <v>9.68628</v>
      </c>
      <c r="H543" s="2">
        <f t="shared" si="63"/>
        <v>9.4725899999999967</v>
      </c>
      <c r="I543" s="2">
        <f t="array" ref="I543">SUMPRODUCT(B527:B546, (ROW(B527:B546)-ROW(B527)+1)) / (20*21/2)</f>
        <v>10.089385714285713</v>
      </c>
      <c r="J543" s="2">
        <f t="shared" si="66"/>
        <v>9.9509101882498392</v>
      </c>
      <c r="K543" s="2">
        <f t="shared" si="60"/>
        <v>9.7752909461471162</v>
      </c>
    </row>
    <row r="544" spans="1:11" ht="13.5" x14ac:dyDescent="0.25">
      <c r="A544" s="3">
        <f>TITRES_STAT!B547</f>
        <v>42795</v>
      </c>
      <c r="B544" s="5">
        <f>TITRES_STAT!D547</f>
        <v>10.321</v>
      </c>
      <c r="C544" s="2">
        <f t="shared" si="61"/>
        <v>-0.34999999999999964</v>
      </c>
      <c r="D544" s="2">
        <f t="shared" si="62"/>
        <v>10.259799999999998</v>
      </c>
      <c r="E544" s="2">
        <f t="shared" si="64"/>
        <v>10.099399999999999</v>
      </c>
      <c r="F544" s="2">
        <f t="shared" si="65"/>
        <v>9.9013499999999972</v>
      </c>
      <c r="G544" s="2">
        <f t="shared" si="59"/>
        <v>9.7051200000000009</v>
      </c>
      <c r="H544" s="2">
        <f t="shared" si="63"/>
        <v>9.4813299999999963</v>
      </c>
      <c r="I544" s="2">
        <f t="array" ref="I544">SUMPRODUCT(B528:B547, (ROW(B528:B547)-ROW(B528)+1)) / (20*21/2)</f>
        <v>10.080923809523808</v>
      </c>
      <c r="J544" s="2">
        <f t="shared" si="66"/>
        <v>9.9861568369879503</v>
      </c>
      <c r="K544" s="2">
        <f t="shared" si="60"/>
        <v>9.7966913012001715</v>
      </c>
    </row>
    <row r="545" spans="1:11" ht="13.5" x14ac:dyDescent="0.25">
      <c r="A545" s="3">
        <f>TITRES_STAT!B548</f>
        <v>42796</v>
      </c>
      <c r="B545" s="5">
        <f>TITRES_STAT!D548</f>
        <v>10.199999999999999</v>
      </c>
      <c r="C545" s="2">
        <f t="shared" si="61"/>
        <v>-0.12100000000000044</v>
      </c>
      <c r="D545" s="2">
        <f t="shared" si="62"/>
        <v>10.3132</v>
      </c>
      <c r="E545" s="2">
        <f t="shared" si="64"/>
        <v>10.125500000000001</v>
      </c>
      <c r="F545" s="2">
        <f t="shared" si="65"/>
        <v>9.9418999999999951</v>
      </c>
      <c r="G545" s="2">
        <f t="shared" si="59"/>
        <v>9.7208000000000023</v>
      </c>
      <c r="H545" s="2">
        <f t="shared" si="63"/>
        <v>9.4896999999999974</v>
      </c>
      <c r="I545" s="2">
        <f t="array" ref="I545">SUMPRODUCT(B529:B548, (ROW(B529:B548)-ROW(B529)+1)) / (20*21/2)</f>
        <v>10.112452380952382</v>
      </c>
      <c r="J545" s="2">
        <f t="shared" si="66"/>
        <v>10.006522852512907</v>
      </c>
      <c r="K545" s="2">
        <f t="shared" si="60"/>
        <v>9.8125073286040863</v>
      </c>
    </row>
    <row r="546" spans="1:11" ht="13.5" x14ac:dyDescent="0.25">
      <c r="A546" s="3">
        <f>TITRES_STAT!B549</f>
        <v>42797</v>
      </c>
      <c r="B546" s="5">
        <f>TITRES_STAT!D549</f>
        <v>10.042999999999999</v>
      </c>
      <c r="C546" s="2">
        <f t="shared" si="61"/>
        <v>-0.15700000000000003</v>
      </c>
      <c r="D546" s="2">
        <f t="shared" si="62"/>
        <v>10.344599999999998</v>
      </c>
      <c r="E546" s="2">
        <f t="shared" si="64"/>
        <v>10.135899999999998</v>
      </c>
      <c r="F546" s="2">
        <f t="shared" si="65"/>
        <v>9.9748499999999964</v>
      </c>
      <c r="G546" s="2">
        <f t="shared" si="59"/>
        <v>9.7333400000000019</v>
      </c>
      <c r="H546" s="2">
        <f t="shared" si="63"/>
        <v>9.4980699999999967</v>
      </c>
      <c r="I546" s="2">
        <f t="array" ref="I546">SUMPRODUCT(B530:B549, (ROW(B530:B549)-ROW(B530)+1)) / (20*21/2)</f>
        <v>10.153266666666667</v>
      </c>
      <c r="J546" s="2">
        <f t="shared" si="66"/>
        <v>10.009996866559296</v>
      </c>
      <c r="K546" s="2">
        <f t="shared" si="60"/>
        <v>9.8215462568941216</v>
      </c>
    </row>
    <row r="547" spans="1:11" ht="13.5" x14ac:dyDescent="0.25">
      <c r="A547" s="3">
        <f>TITRES_STAT!B550</f>
        <v>42800</v>
      </c>
      <c r="B547" s="5">
        <f>TITRES_STAT!D550</f>
        <v>9.8859999999999992</v>
      </c>
      <c r="C547" s="2">
        <f t="shared" si="61"/>
        <v>-0.15700000000000003</v>
      </c>
      <c r="D547" s="2">
        <f t="shared" si="62"/>
        <v>10.2242</v>
      </c>
      <c r="E547" s="2">
        <f t="shared" si="64"/>
        <v>10.130600000000001</v>
      </c>
      <c r="F547" s="2">
        <f t="shared" si="65"/>
        <v>9.9999499999999966</v>
      </c>
      <c r="G547" s="2">
        <f t="shared" si="59"/>
        <v>9.7458800000000032</v>
      </c>
      <c r="H547" s="2">
        <f t="shared" si="63"/>
        <v>9.5056549999999955</v>
      </c>
      <c r="I547" s="2">
        <f t="array" ref="I547">SUMPRODUCT(B531:B550, (ROW(B531:B550)-ROW(B531)+1)) / (20*21/2)</f>
        <v>10.207223809523809</v>
      </c>
      <c r="J547" s="2">
        <f t="shared" si="66"/>
        <v>9.9981876411726969</v>
      </c>
      <c r="K547" s="2">
        <f t="shared" si="60"/>
        <v>9.8240738546629789</v>
      </c>
    </row>
    <row r="548" spans="1:11" ht="13.5" x14ac:dyDescent="0.25">
      <c r="A548" s="3">
        <f>TITRES_STAT!B551</f>
        <v>42801</v>
      </c>
      <c r="B548" s="5">
        <f>TITRES_STAT!D551</f>
        <v>10.331</v>
      </c>
      <c r="C548" s="2">
        <f t="shared" si="61"/>
        <v>0.44500000000000028</v>
      </c>
      <c r="D548" s="2">
        <f t="shared" si="62"/>
        <v>10.156200000000002</v>
      </c>
      <c r="E548" s="2">
        <f t="shared" si="64"/>
        <v>10.169799999999999</v>
      </c>
      <c r="F548" s="2">
        <f t="shared" si="65"/>
        <v>10.033449999999997</v>
      </c>
      <c r="G548" s="2">
        <f t="shared" si="59"/>
        <v>9.7673200000000033</v>
      </c>
      <c r="H548" s="2">
        <f t="shared" si="63"/>
        <v>9.5142049999999934</v>
      </c>
      <c r="I548" s="2">
        <f t="array" ref="I548">SUMPRODUCT(B532:B551, (ROW(B532:B551)-ROW(B532)+1)) / (20*21/2)</f>
        <v>10.237219047619046</v>
      </c>
      <c r="J548" s="2">
        <f t="shared" si="66"/>
        <v>10.029884056299107</v>
      </c>
      <c r="K548" s="2">
        <f t="shared" si="60"/>
        <v>9.8439533113428617</v>
      </c>
    </row>
    <row r="549" spans="1:11" ht="13.5" x14ac:dyDescent="0.25">
      <c r="A549" s="3">
        <f>TITRES_STAT!B552</f>
        <v>42802</v>
      </c>
      <c r="B549" s="5">
        <f>TITRES_STAT!D552</f>
        <v>10.462</v>
      </c>
      <c r="C549" s="2">
        <f t="shared" si="61"/>
        <v>0.13100000000000023</v>
      </c>
      <c r="D549" s="2">
        <f t="shared" si="62"/>
        <v>10.1844</v>
      </c>
      <c r="E549" s="2">
        <f t="shared" si="64"/>
        <v>10.222100000000001</v>
      </c>
      <c r="F549" s="2">
        <f t="shared" si="65"/>
        <v>10.067449999999997</v>
      </c>
      <c r="G549" s="2">
        <f t="shared" si="59"/>
        <v>9.7883600000000044</v>
      </c>
      <c r="H549" s="2">
        <f t="shared" si="63"/>
        <v>9.5229699999999937</v>
      </c>
      <c r="I549" s="2">
        <f t="array" ref="I549">SUMPRODUCT(B533:B552, (ROW(B533:B552)-ROW(B533)+1)) / (20*21/2)</f>
        <v>10.262628571428571</v>
      </c>
      <c r="J549" s="2">
        <f t="shared" si="66"/>
        <v>10.071037955699193</v>
      </c>
      <c r="K549" s="2">
        <f t="shared" si="60"/>
        <v>9.8681904363882396</v>
      </c>
    </row>
    <row r="550" spans="1:11" ht="13.5" x14ac:dyDescent="0.25">
      <c r="A550" s="3">
        <f>TITRES_STAT!B553</f>
        <v>42803</v>
      </c>
      <c r="B550" s="5">
        <f>TITRES_STAT!D553</f>
        <v>10.634</v>
      </c>
      <c r="C550" s="2">
        <f t="shared" si="61"/>
        <v>0.1720000000000006</v>
      </c>
      <c r="D550" s="2">
        <f t="shared" si="62"/>
        <v>10.271199999999999</v>
      </c>
      <c r="E550" s="2">
        <f t="shared" si="64"/>
        <v>10.292200000000001</v>
      </c>
      <c r="F550" s="2">
        <f t="shared" si="65"/>
        <v>10.110049999999996</v>
      </c>
      <c r="G550" s="2">
        <f t="shared" si="59"/>
        <v>9.8127200000000041</v>
      </c>
      <c r="H550" s="2">
        <f t="shared" si="63"/>
        <v>9.5317549999999969</v>
      </c>
      <c r="I550" s="2">
        <f t="array" ref="I550">SUMPRODUCT(B534:B553, (ROW(B534:B553)-ROW(B534)+1)) / (20*21/2)</f>
        <v>10.258714285714285</v>
      </c>
      <c r="J550" s="2">
        <f t="shared" si="66"/>
        <v>10.124653388489747</v>
      </c>
      <c r="K550" s="2">
        <f t="shared" si="60"/>
        <v>9.8982221839808577</v>
      </c>
    </row>
    <row r="551" spans="1:11" ht="13.5" x14ac:dyDescent="0.25">
      <c r="A551" s="3">
        <f>TITRES_STAT!B554</f>
        <v>42804</v>
      </c>
      <c r="B551" s="5">
        <f>TITRES_STAT!D554</f>
        <v>10.425000000000001</v>
      </c>
      <c r="C551" s="2">
        <f t="shared" si="61"/>
        <v>-0.20899999999999963</v>
      </c>
      <c r="D551" s="2">
        <f t="shared" si="62"/>
        <v>10.3476</v>
      </c>
      <c r="E551" s="2">
        <f t="shared" si="64"/>
        <v>10.3461</v>
      </c>
      <c r="F551" s="2">
        <f t="shared" si="65"/>
        <v>10.142199999999997</v>
      </c>
      <c r="G551" s="2">
        <f t="shared" si="59"/>
        <v>9.829240000000004</v>
      </c>
      <c r="H551" s="2">
        <f t="shared" si="63"/>
        <v>9.539049999999996</v>
      </c>
      <c r="I551" s="2">
        <f t="array" ref="I551">SUMPRODUCT(B535:B554, (ROW(B535:B554)-ROW(B535)+1)) / (20*21/2)</f>
        <v>10.254404761904762</v>
      </c>
      <c r="J551" s="2">
        <f t="shared" si="66"/>
        <v>10.153257827681202</v>
      </c>
      <c r="K551" s="2">
        <f t="shared" si="60"/>
        <v>9.9188801375502358</v>
      </c>
    </row>
    <row r="552" spans="1:11" ht="13.5" x14ac:dyDescent="0.25">
      <c r="A552" s="3">
        <f>TITRES_STAT!B555</f>
        <v>42807</v>
      </c>
      <c r="B552" s="5">
        <f>TITRES_STAT!D555</f>
        <v>10.409000000000001</v>
      </c>
      <c r="C552" s="2">
        <f t="shared" si="61"/>
        <v>-1.6000000000000014E-2</v>
      </c>
      <c r="D552" s="2">
        <f t="shared" si="62"/>
        <v>10.452200000000001</v>
      </c>
      <c r="E552" s="2">
        <f t="shared" si="64"/>
        <v>10.338200000000001</v>
      </c>
      <c r="F552" s="2">
        <f t="shared" si="65"/>
        <v>10.163099999999996</v>
      </c>
      <c r="G552" s="2">
        <f t="shared" si="59"/>
        <v>9.8417800000000053</v>
      </c>
      <c r="H552" s="2">
        <f t="shared" si="63"/>
        <v>9.5466599999999957</v>
      </c>
      <c r="I552" s="2">
        <f t="array" ref="I552">SUMPRODUCT(B536:B555, (ROW(B536:B555)-ROW(B536)+1)) / (20*21/2)</f>
        <v>10.266152380952381</v>
      </c>
      <c r="J552" s="2">
        <f t="shared" si="66"/>
        <v>10.177614225044897</v>
      </c>
      <c r="K552" s="2">
        <f t="shared" si="60"/>
        <v>9.9381005243129721</v>
      </c>
    </row>
    <row r="553" spans="1:11" ht="13.5" x14ac:dyDescent="0.25">
      <c r="A553" s="3">
        <f>TITRES_STAT!B556</f>
        <v>42808</v>
      </c>
      <c r="B553" s="5">
        <f>TITRES_STAT!D556</f>
        <v>10.122</v>
      </c>
      <c r="C553" s="2">
        <f t="shared" si="61"/>
        <v>-0.28700000000000081</v>
      </c>
      <c r="D553" s="2">
        <f t="shared" si="62"/>
        <v>10.410399999999999</v>
      </c>
      <c r="E553" s="2">
        <f t="shared" si="64"/>
        <v>10.283300000000001</v>
      </c>
      <c r="F553" s="2">
        <f t="shared" si="65"/>
        <v>10.17225</v>
      </c>
      <c r="G553" s="2">
        <f t="shared" si="59"/>
        <v>9.8485800000000054</v>
      </c>
      <c r="H553" s="2">
        <f t="shared" si="63"/>
        <v>9.5528049999999958</v>
      </c>
      <c r="I553" s="2">
        <f t="array" ref="I553">SUMPRODUCT(B537:B556, (ROW(B537:B556)-ROW(B537)+1)) / (20*21/2)</f>
        <v>10.276157142857144</v>
      </c>
      <c r="J553" s="2">
        <f t="shared" si="66"/>
        <v>10.172317632183479</v>
      </c>
      <c r="K553" s="2">
        <f t="shared" si="60"/>
        <v>9.9453122684575614</v>
      </c>
    </row>
    <row r="554" spans="1:11" ht="13.5" x14ac:dyDescent="0.25">
      <c r="A554" s="3">
        <f>TITRES_STAT!B557</f>
        <v>42809</v>
      </c>
      <c r="B554" s="5">
        <f>TITRES_STAT!D557</f>
        <v>10.127000000000001</v>
      </c>
      <c r="C554" s="2">
        <f t="shared" si="61"/>
        <v>5.0000000000007816E-3</v>
      </c>
      <c r="D554" s="2">
        <f t="shared" si="62"/>
        <v>10.343400000000001</v>
      </c>
      <c r="E554" s="2">
        <f t="shared" si="64"/>
        <v>10.2639</v>
      </c>
      <c r="F554" s="2">
        <f t="shared" si="65"/>
        <v>10.181649999999999</v>
      </c>
      <c r="G554" s="2">
        <f t="shared" si="59"/>
        <v>9.8557000000000059</v>
      </c>
      <c r="H554" s="2">
        <f t="shared" si="63"/>
        <v>9.5580099999999941</v>
      </c>
      <c r="I554" s="2">
        <f t="array" ref="I554">SUMPRODUCT(B538:B557, (ROW(B538:B557)-ROW(B538)+1)) / (20*21/2)</f>
        <v>10.284419047619048</v>
      </c>
      <c r="J554" s="2">
        <f t="shared" si="66"/>
        <v>10.168001667213623</v>
      </c>
      <c r="K554" s="2">
        <f t="shared" si="60"/>
        <v>9.9524372775376584</v>
      </c>
    </row>
    <row r="555" spans="1:11" ht="13.5" x14ac:dyDescent="0.25">
      <c r="A555" s="3">
        <f>TITRES_STAT!B558</f>
        <v>42810</v>
      </c>
      <c r="B555" s="5">
        <f>TITRES_STAT!D558</f>
        <v>10.305</v>
      </c>
      <c r="C555" s="2">
        <f t="shared" si="61"/>
        <v>0.17799999999999905</v>
      </c>
      <c r="D555" s="2">
        <f t="shared" si="62"/>
        <v>10.277600000000001</v>
      </c>
      <c r="E555" s="2">
        <f t="shared" si="64"/>
        <v>10.2744</v>
      </c>
      <c r="F555" s="2">
        <f t="shared" si="65"/>
        <v>10.199950000000001</v>
      </c>
      <c r="G555" s="2">
        <f t="shared" si="59"/>
        <v>9.8663800000000066</v>
      </c>
      <c r="H555" s="2">
        <f t="shared" si="63"/>
        <v>9.5632399999999969</v>
      </c>
      <c r="I555" s="2">
        <f t="array" ref="I555">SUMPRODUCT(B539:B558, (ROW(B539:B558)-ROW(B539)+1)) / (20*21/2)</f>
        <v>10.295414285714285</v>
      </c>
      <c r="J555" s="2">
        <f t="shared" si="66"/>
        <v>10.181049127478992</v>
      </c>
      <c r="K555" s="2">
        <f t="shared" si="60"/>
        <v>9.9662632666538293</v>
      </c>
    </row>
    <row r="556" spans="1:11" ht="13.5" x14ac:dyDescent="0.25">
      <c r="A556" s="3">
        <f>TITRES_STAT!B559</f>
        <v>42811</v>
      </c>
      <c r="B556" s="5">
        <f>TITRES_STAT!D559</f>
        <v>10.305</v>
      </c>
      <c r="C556" s="2">
        <f t="shared" si="61"/>
        <v>0</v>
      </c>
      <c r="D556" s="2">
        <f t="shared" si="62"/>
        <v>10.2536</v>
      </c>
      <c r="E556" s="2">
        <f t="shared" si="64"/>
        <v>10.300599999999999</v>
      </c>
      <c r="F556" s="2">
        <f t="shared" si="65"/>
        <v>10.218250000000001</v>
      </c>
      <c r="G556" s="2">
        <f t="shared" si="59"/>
        <v>9.8770600000000073</v>
      </c>
      <c r="H556" s="2">
        <f t="shared" si="63"/>
        <v>9.5684199999999962</v>
      </c>
      <c r="I556" s="2">
        <f t="array" ref="I556">SUMPRODUCT(B540:B559, (ROW(B540:B559)-ROW(B540)+1)) / (20*21/2)</f>
        <v>10.299966666666668</v>
      </c>
      <c r="J556" s="2">
        <f t="shared" si="66"/>
        <v>10.192853972480993</v>
      </c>
      <c r="K556" s="2">
        <f t="shared" si="60"/>
        <v>9.9795470601183851</v>
      </c>
    </row>
    <row r="557" spans="1:11" ht="13.5" x14ac:dyDescent="0.25">
      <c r="A557" s="3">
        <f>TITRES_STAT!B560</f>
        <v>42815</v>
      </c>
      <c r="B557" s="5">
        <f>TITRES_STAT!D560</f>
        <v>10.305</v>
      </c>
      <c r="C557" s="2">
        <f t="shared" si="61"/>
        <v>0</v>
      </c>
      <c r="D557" s="2">
        <f t="shared" si="62"/>
        <v>10.232800000000001</v>
      </c>
      <c r="E557" s="2">
        <f t="shared" si="64"/>
        <v>10.342500000000001</v>
      </c>
      <c r="F557" s="2">
        <f t="shared" si="65"/>
        <v>10.236550000000003</v>
      </c>
      <c r="G557" s="2">
        <f t="shared" si="59"/>
        <v>9.8877400000000062</v>
      </c>
      <c r="H557" s="2">
        <f t="shared" si="63"/>
        <v>9.574094999999998</v>
      </c>
      <c r="I557" s="2">
        <f t="array" ref="I557">SUMPRODUCT(B541:B560, (ROW(B541:B560)-ROW(B541)+1)) / (20*21/2)</f>
        <v>10.302776190476191</v>
      </c>
      <c r="J557" s="2">
        <f t="shared" si="66"/>
        <v>10.203534546530422</v>
      </c>
      <c r="K557" s="2">
        <f t="shared" si="60"/>
        <v>9.9923099205058996</v>
      </c>
    </row>
    <row r="558" spans="1:11" ht="13.5" x14ac:dyDescent="0.25">
      <c r="A558" s="3">
        <f>TITRES_STAT!B561</f>
        <v>42816</v>
      </c>
      <c r="B558" s="5">
        <f>TITRES_STAT!D561</f>
        <v>10.352</v>
      </c>
      <c r="C558" s="2">
        <f t="shared" si="61"/>
        <v>4.7000000000000597E-2</v>
      </c>
      <c r="D558" s="2">
        <f t="shared" si="62"/>
        <v>10.2788</v>
      </c>
      <c r="E558" s="2">
        <f t="shared" si="64"/>
        <v>10.344600000000003</v>
      </c>
      <c r="F558" s="2">
        <f t="shared" si="65"/>
        <v>10.257200000000001</v>
      </c>
      <c r="G558" s="2">
        <f t="shared" si="59"/>
        <v>9.9025000000000052</v>
      </c>
      <c r="H558" s="2">
        <f t="shared" si="63"/>
        <v>9.5794299999999986</v>
      </c>
      <c r="I558" s="2">
        <f t="array" ref="I558">SUMPRODUCT(B542:B561, (ROW(B542:B561)-ROW(B542)+1)) / (20*21/2)</f>
        <v>10.298861904761907</v>
      </c>
      <c r="J558" s="2">
        <f t="shared" si="66"/>
        <v>10.217674113527524</v>
      </c>
      <c r="K558" s="2">
        <f t="shared" si="60"/>
        <v>10.006415413819393</v>
      </c>
    </row>
    <row r="559" spans="1:11" ht="13.5" x14ac:dyDescent="0.25">
      <c r="A559" s="3">
        <f>TITRES_STAT!B562</f>
        <v>42817</v>
      </c>
      <c r="B559" s="5">
        <f>TITRES_STAT!D562</f>
        <v>10.305</v>
      </c>
      <c r="C559" s="2">
        <f t="shared" si="61"/>
        <v>-4.7000000000000597E-2</v>
      </c>
      <c r="D559" s="2">
        <f t="shared" si="62"/>
        <v>10.314399999999999</v>
      </c>
      <c r="E559" s="2">
        <f t="shared" si="64"/>
        <v>10.328900000000001</v>
      </c>
      <c r="F559" s="2">
        <f t="shared" si="65"/>
        <v>10.275500000000001</v>
      </c>
      <c r="G559" s="2">
        <f t="shared" si="59"/>
        <v>9.9176800000000043</v>
      </c>
      <c r="H559" s="2">
        <f t="shared" si="63"/>
        <v>9.5826999999999973</v>
      </c>
      <c r="I559" s="2">
        <f t="array" ref="I559">SUMPRODUCT(B543:B562, (ROW(B543:B562)-ROW(B543)+1)) / (20*21/2)</f>
        <v>10.288152380952379</v>
      </c>
      <c r="J559" s="2">
        <f t="shared" si="66"/>
        <v>10.22599086462014</v>
      </c>
      <c r="K559" s="2">
        <f t="shared" si="60"/>
        <v>10.018124613277458</v>
      </c>
    </row>
    <row r="560" spans="1:11" ht="13.5" x14ac:dyDescent="0.25">
      <c r="A560" s="3">
        <f>TITRES_STAT!B563</f>
        <v>42818</v>
      </c>
      <c r="B560" s="5">
        <f>TITRES_STAT!D563</f>
        <v>10.305</v>
      </c>
      <c r="C560" s="2">
        <f t="shared" si="61"/>
        <v>0</v>
      </c>
      <c r="D560" s="2">
        <f t="shared" si="62"/>
        <v>10.314399999999999</v>
      </c>
      <c r="E560" s="2">
        <f t="shared" si="64"/>
        <v>10.296000000000001</v>
      </c>
      <c r="F560" s="2">
        <f t="shared" si="65"/>
        <v>10.294100000000004</v>
      </c>
      <c r="G560" s="2">
        <f t="shared" si="59"/>
        <v>9.9328600000000034</v>
      </c>
      <c r="H560" s="2">
        <f t="shared" si="63"/>
        <v>9.5853149999999978</v>
      </c>
      <c r="I560" s="2">
        <f t="array" ref="I560">SUMPRODUCT(B544:B563, (ROW(B544:B563)-ROW(B544)+1)) / (20*21/2)</f>
        <v>10.282814285714286</v>
      </c>
      <c r="J560" s="2">
        <f t="shared" si="66"/>
        <v>10.233515544180127</v>
      </c>
      <c r="K560" s="2">
        <f t="shared" si="60"/>
        <v>10.029374628443048</v>
      </c>
    </row>
    <row r="561" spans="1:11" ht="13.5" x14ac:dyDescent="0.25">
      <c r="A561" s="3">
        <f>TITRES_STAT!B564</f>
        <v>42821</v>
      </c>
      <c r="B561" s="5">
        <f>TITRES_STAT!D564</f>
        <v>10.253</v>
      </c>
      <c r="C561" s="2">
        <f t="shared" si="61"/>
        <v>-5.1999999999999602E-2</v>
      </c>
      <c r="D561" s="2">
        <f t="shared" si="62"/>
        <v>10.303999999999998</v>
      </c>
      <c r="E561" s="2">
        <f t="shared" si="64"/>
        <v>10.2788</v>
      </c>
      <c r="F561" s="2">
        <f t="shared" si="65"/>
        <v>10.312450000000002</v>
      </c>
      <c r="G561" s="2">
        <f t="shared" si="59"/>
        <v>9.9470000000000027</v>
      </c>
      <c r="H561" s="2">
        <f t="shared" si="63"/>
        <v>9.588219999999998</v>
      </c>
      <c r="I561" s="2">
        <f t="array" ref="I561">SUMPRODUCT(B545:B564, (ROW(B545:B564)-ROW(B545)+1)) / (20*21/2)</f>
        <v>10.275519047619047</v>
      </c>
      <c r="J561" s="2">
        <f t="shared" si="66"/>
        <v>10.235371206639163</v>
      </c>
      <c r="K561" s="2">
        <f t="shared" si="60"/>
        <v>10.038144250857046</v>
      </c>
    </row>
    <row r="562" spans="1:11" ht="13.5" x14ac:dyDescent="0.25">
      <c r="A562" s="3">
        <f>TITRES_STAT!B565</f>
        <v>42822</v>
      </c>
      <c r="B562" s="5">
        <f>TITRES_STAT!D565</f>
        <v>10.199999999999999</v>
      </c>
      <c r="C562" s="2">
        <f t="shared" si="61"/>
        <v>-5.3000000000000824E-2</v>
      </c>
      <c r="D562" s="2">
        <f t="shared" si="62"/>
        <v>10.283000000000001</v>
      </c>
      <c r="E562" s="2">
        <f t="shared" si="64"/>
        <v>10.257900000000001</v>
      </c>
      <c r="F562" s="2">
        <f t="shared" si="65"/>
        <v>10.29805</v>
      </c>
      <c r="G562" s="2">
        <f t="shared" ref="G562:G625" si="67">AVERAGE(B513:B562)</f>
        <v>9.9590200000000024</v>
      </c>
      <c r="H562" s="2">
        <f t="shared" si="63"/>
        <v>9.5922999999999981</v>
      </c>
      <c r="I562" s="2">
        <f t="array" ref="I562">SUMPRODUCT(B546:B565, (ROW(B546:B565)-ROW(B546)+1)) / (20*21/2)</f>
        <v>10.259371428571427</v>
      </c>
      <c r="J562" s="2">
        <f t="shared" si="66"/>
        <v>10.232002520292577</v>
      </c>
      <c r="K562" s="2">
        <f t="shared" si="60"/>
        <v>10.044491535137162</v>
      </c>
    </row>
    <row r="563" spans="1:11" ht="13.5" x14ac:dyDescent="0.25">
      <c r="A563" s="3">
        <f>TITRES_STAT!B566</f>
        <v>42823</v>
      </c>
      <c r="B563" s="5">
        <f>TITRES_STAT!D566</f>
        <v>10.242000000000001</v>
      </c>
      <c r="C563" s="2">
        <f t="shared" si="61"/>
        <v>4.2000000000001592E-2</v>
      </c>
      <c r="D563" s="2">
        <f t="shared" si="62"/>
        <v>10.261000000000001</v>
      </c>
      <c r="E563" s="2">
        <f t="shared" si="64"/>
        <v>10.269900000000002</v>
      </c>
      <c r="F563" s="2">
        <f t="shared" si="65"/>
        <v>10.2766</v>
      </c>
      <c r="G563" s="2">
        <f t="shared" si="67"/>
        <v>9.9703200000000027</v>
      </c>
      <c r="H563" s="2">
        <f t="shared" si="63"/>
        <v>9.597999999999999</v>
      </c>
      <c r="I563" s="2">
        <f t="array" ref="I563">SUMPRODUCT(B547:B566, (ROW(B547:B566)-ROW(B547)+1)) / (20*21/2)</f>
        <v>10.24417142857143</v>
      </c>
      <c r="J563" s="2">
        <f t="shared" si="66"/>
        <v>10.232954661217093</v>
      </c>
      <c r="K563" s="2">
        <f t="shared" ref="K563:K626" si="68">$K$4*B563+(1-$K$4)*K562</f>
        <v>10.052236965131783</v>
      </c>
    </row>
    <row r="564" spans="1:11" ht="13.5" x14ac:dyDescent="0.25">
      <c r="A564" s="3">
        <f>TITRES_STAT!B567</f>
        <v>42824</v>
      </c>
      <c r="B564" s="5">
        <f>TITRES_STAT!D567</f>
        <v>10.199999999999999</v>
      </c>
      <c r="C564" s="2">
        <f t="shared" si="61"/>
        <v>-4.2000000000001592E-2</v>
      </c>
      <c r="D564" s="2">
        <f t="shared" si="62"/>
        <v>10.24</v>
      </c>
      <c r="E564" s="2">
        <f t="shared" si="64"/>
        <v>10.277200000000001</v>
      </c>
      <c r="F564" s="2">
        <f t="shared" si="65"/>
        <v>10.270549999999998</v>
      </c>
      <c r="G564" s="2">
        <f t="shared" si="67"/>
        <v>9.9807800000000011</v>
      </c>
      <c r="H564" s="2">
        <f t="shared" si="63"/>
        <v>9.603514999999998</v>
      </c>
      <c r="I564" s="2">
        <f t="array" ref="I564">SUMPRODUCT(B548:B567, (ROW(B548:B567)-ROW(B548)+1)) / (20*21/2)</f>
        <v>10.242671428571427</v>
      </c>
      <c r="J564" s="2">
        <f t="shared" si="66"/>
        <v>10.22981612205356</v>
      </c>
      <c r="K564" s="2">
        <f t="shared" si="68"/>
        <v>10.058031593950146</v>
      </c>
    </row>
    <row r="565" spans="1:11" ht="13.5" x14ac:dyDescent="0.25">
      <c r="A565" s="3">
        <f>TITRES_STAT!B568</f>
        <v>42825</v>
      </c>
      <c r="B565" s="5">
        <f>TITRES_STAT!D568</f>
        <v>10.101000000000001</v>
      </c>
      <c r="C565" s="2">
        <f t="shared" si="61"/>
        <v>-9.8999999999998423E-2</v>
      </c>
      <c r="D565" s="2">
        <f t="shared" si="62"/>
        <v>10.199199999999999</v>
      </c>
      <c r="E565" s="2">
        <f t="shared" si="64"/>
        <v>10.2568</v>
      </c>
      <c r="F565" s="2">
        <f t="shared" si="65"/>
        <v>10.265599999999999</v>
      </c>
      <c r="G565" s="2">
        <f t="shared" si="67"/>
        <v>9.9894600000000011</v>
      </c>
      <c r="H565" s="2">
        <f t="shared" si="63"/>
        <v>9.6091899999999999</v>
      </c>
      <c r="I565" s="2">
        <f t="array" ref="I565">SUMPRODUCT(B549:B568, (ROW(B549:B568)-ROW(B549)+1)) / (20*21/2)</f>
        <v>10.244376190476192</v>
      </c>
      <c r="J565" s="2">
        <f t="shared" si="66"/>
        <v>10.217547919953221</v>
      </c>
      <c r="K565" s="2">
        <f t="shared" si="68"/>
        <v>10.059716629481512</v>
      </c>
    </row>
    <row r="566" spans="1:11" ht="13.5" x14ac:dyDescent="0.25">
      <c r="A566" s="3">
        <f>TITRES_STAT!B569</f>
        <v>42828</v>
      </c>
      <c r="B566" s="5">
        <f>TITRES_STAT!D569</f>
        <v>10.106</v>
      </c>
      <c r="C566" s="2">
        <f t="shared" si="61"/>
        <v>4.9999999999990052E-3</v>
      </c>
      <c r="D566" s="2">
        <f t="shared" si="62"/>
        <v>10.1698</v>
      </c>
      <c r="E566" s="2">
        <f t="shared" si="64"/>
        <v>10.2369</v>
      </c>
      <c r="F566" s="2">
        <f t="shared" si="65"/>
        <v>10.268749999999999</v>
      </c>
      <c r="G566" s="2">
        <f t="shared" si="67"/>
        <v>9.9982400000000009</v>
      </c>
      <c r="H566" s="2">
        <f t="shared" si="63"/>
        <v>9.6147349999999996</v>
      </c>
      <c r="I566" s="2">
        <f t="array" ref="I566">SUMPRODUCT(B550:B569, (ROW(B550:B569)-ROW(B550)+1)) / (20*21/2)</f>
        <v>10.251157142857142</v>
      </c>
      <c r="J566" s="2">
        <f t="shared" si="66"/>
        <v>10.206924308529103</v>
      </c>
      <c r="K566" s="2">
        <f t="shared" si="68"/>
        <v>10.061531663619494</v>
      </c>
    </row>
    <row r="567" spans="1:11" ht="13.5" x14ac:dyDescent="0.25">
      <c r="A567" s="3">
        <f>TITRES_STAT!B570</f>
        <v>42829</v>
      </c>
      <c r="B567" s="5">
        <f>TITRES_STAT!D570</f>
        <v>10.253</v>
      </c>
      <c r="C567" s="2">
        <f t="shared" si="61"/>
        <v>0.14700000000000024</v>
      </c>
      <c r="D567" s="2">
        <f t="shared" si="62"/>
        <v>10.180400000000001</v>
      </c>
      <c r="E567" s="2">
        <f t="shared" si="64"/>
        <v>10.2317</v>
      </c>
      <c r="F567" s="2">
        <f t="shared" si="65"/>
        <v>10.287100000000001</v>
      </c>
      <c r="G567" s="2">
        <f t="shared" si="67"/>
        <v>10.00996</v>
      </c>
      <c r="H567" s="2">
        <f t="shared" si="63"/>
        <v>9.6210149999999999</v>
      </c>
      <c r="I567" s="2">
        <f t="array" ref="I567">SUMPRODUCT(B551:B570, (ROW(B551:B570)-ROW(B551)+1)) / (20*21/2)</f>
        <v>10.258438095238095</v>
      </c>
      <c r="J567" s="2">
        <f t="shared" si="66"/>
        <v>10.211312469621571</v>
      </c>
      <c r="K567" s="2">
        <f t="shared" si="68"/>
        <v>10.069040225830495</v>
      </c>
    </row>
    <row r="568" spans="1:11" ht="13.5" x14ac:dyDescent="0.25">
      <c r="A568" s="3">
        <f>TITRES_STAT!B571</f>
        <v>42830</v>
      </c>
      <c r="B568" s="5">
        <f>TITRES_STAT!D571</f>
        <v>10.305</v>
      </c>
      <c r="C568" s="2">
        <f t="shared" si="61"/>
        <v>5.1999999999999602E-2</v>
      </c>
      <c r="D568" s="2">
        <f t="shared" si="62"/>
        <v>10.193000000000001</v>
      </c>
      <c r="E568" s="2">
        <f t="shared" si="64"/>
        <v>10.227</v>
      </c>
      <c r="F568" s="2">
        <f t="shared" si="65"/>
        <v>10.2858</v>
      </c>
      <c r="G568" s="2">
        <f t="shared" si="67"/>
        <v>10.02774</v>
      </c>
      <c r="H568" s="2">
        <f t="shared" si="63"/>
        <v>9.6275549999999992</v>
      </c>
      <c r="I568" s="2">
        <f t="array" ref="I568">SUMPRODUCT(B552:B571, (ROW(B552:B571)-ROW(B552)+1)) / (20*21/2)</f>
        <v>10.267038095238096</v>
      </c>
      <c r="J568" s="2">
        <f t="shared" si="66"/>
        <v>10.220235091562374</v>
      </c>
      <c r="K568" s="2">
        <f t="shared" si="68"/>
        <v>10.07829355030773</v>
      </c>
    </row>
    <row r="569" spans="1:11" ht="13.5" x14ac:dyDescent="0.25">
      <c r="A569" s="3">
        <f>TITRES_STAT!B572</f>
        <v>42831</v>
      </c>
      <c r="B569" s="5">
        <f>TITRES_STAT!D572</f>
        <v>10.356999999999999</v>
      </c>
      <c r="C569" s="2">
        <f t="shared" si="61"/>
        <v>5.1999999999999602E-2</v>
      </c>
      <c r="D569" s="2">
        <f t="shared" si="62"/>
        <v>10.224399999999999</v>
      </c>
      <c r="E569" s="2">
        <f t="shared" si="64"/>
        <v>10.232200000000001</v>
      </c>
      <c r="F569" s="2">
        <f t="shared" si="65"/>
        <v>10.280550000000002</v>
      </c>
      <c r="G569" s="2">
        <f t="shared" si="67"/>
        <v>10.046559999999999</v>
      </c>
      <c r="H569" s="2">
        <f t="shared" si="63"/>
        <v>9.6343549999999993</v>
      </c>
      <c r="I569" s="2">
        <f t="array" ref="I569">SUMPRODUCT(B553:B572, (ROW(B553:B572)-ROW(B553)+1)) / (20*21/2)</f>
        <v>10.280914285714285</v>
      </c>
      <c r="J569" s="2">
        <f t="shared" si="66"/>
        <v>10.233260320937385</v>
      </c>
      <c r="K569" s="2">
        <f t="shared" si="68"/>
        <v>10.089223215001544</v>
      </c>
    </row>
    <row r="570" spans="1:11" ht="13.5" x14ac:dyDescent="0.25">
      <c r="A570" s="3">
        <f>TITRES_STAT!B573</f>
        <v>42832</v>
      </c>
      <c r="B570" s="5">
        <f>TITRES_STAT!D573</f>
        <v>10.356999999999999</v>
      </c>
      <c r="C570" s="2">
        <f t="shared" si="61"/>
        <v>0</v>
      </c>
      <c r="D570" s="2">
        <f t="shared" si="62"/>
        <v>10.275600000000001</v>
      </c>
      <c r="E570" s="2">
        <f t="shared" si="64"/>
        <v>10.237399999999999</v>
      </c>
      <c r="F570" s="2">
        <f t="shared" si="65"/>
        <v>10.2667</v>
      </c>
      <c r="G570" s="2">
        <f t="shared" si="67"/>
        <v>10.062239999999999</v>
      </c>
      <c r="H570" s="2">
        <f t="shared" si="63"/>
        <v>9.6414399999999993</v>
      </c>
      <c r="I570" s="2">
        <f t="array" ref="I570">SUMPRODUCT(B554:B573, (ROW(B554:B573)-ROW(B554)+1)) / (20*21/2)</f>
        <v>10.304790476190473</v>
      </c>
      <c r="J570" s="2">
        <f t="shared" si="66"/>
        <v>10.24504505227668</v>
      </c>
      <c r="K570" s="2">
        <f t="shared" si="68"/>
        <v>10.09972426539364</v>
      </c>
    </row>
    <row r="571" spans="1:11" ht="13.5" x14ac:dyDescent="0.25">
      <c r="A571" s="3">
        <f>TITRES_STAT!B574</f>
        <v>42835</v>
      </c>
      <c r="B571" s="5">
        <f>TITRES_STAT!D574</f>
        <v>10.356999999999999</v>
      </c>
      <c r="C571" s="2">
        <f t="shared" si="61"/>
        <v>0</v>
      </c>
      <c r="D571" s="2">
        <f t="shared" si="62"/>
        <v>10.325799999999999</v>
      </c>
      <c r="E571" s="2">
        <f t="shared" si="64"/>
        <v>10.247800000000002</v>
      </c>
      <c r="F571" s="2">
        <f t="shared" si="65"/>
        <v>10.263299999999999</v>
      </c>
      <c r="G571" s="2">
        <f t="shared" si="67"/>
        <v>10.078979999999996</v>
      </c>
      <c r="H571" s="2">
        <f t="shared" si="63"/>
        <v>9.6482399999999977</v>
      </c>
      <c r="I571" s="2">
        <f t="array" ref="I571">SUMPRODUCT(B555:B574, (ROW(B555:B574)-ROW(B555)+1)) / (20*21/2)</f>
        <v>10.331752380952382</v>
      </c>
      <c r="J571" s="2">
        <f t="shared" si="66"/>
        <v>10.255707428250329</v>
      </c>
      <c r="K571" s="2">
        <f t="shared" si="68"/>
        <v>10.109813509888006</v>
      </c>
    </row>
    <row r="572" spans="1:11" ht="13.5" x14ac:dyDescent="0.25">
      <c r="A572" s="3">
        <f>TITRES_STAT!B575</f>
        <v>42836</v>
      </c>
      <c r="B572" s="5">
        <f>TITRES_STAT!D575</f>
        <v>10.409000000000001</v>
      </c>
      <c r="C572" s="2">
        <f t="shared" si="61"/>
        <v>5.2000000000001378E-2</v>
      </c>
      <c r="D572" s="2">
        <f t="shared" si="62"/>
        <v>10.356999999999999</v>
      </c>
      <c r="E572" s="2">
        <f t="shared" si="64"/>
        <v>10.268699999999999</v>
      </c>
      <c r="F572" s="2">
        <f t="shared" si="65"/>
        <v>10.263299999999999</v>
      </c>
      <c r="G572" s="2">
        <f t="shared" si="67"/>
        <v>10.094459999999996</v>
      </c>
      <c r="H572" s="2">
        <f t="shared" si="63"/>
        <v>9.6555599999999995</v>
      </c>
      <c r="I572" s="2">
        <f t="array" ref="I572">SUMPRODUCT(B556:B575, (ROW(B556:B575)-ROW(B556)+1)) / (20*21/2)</f>
        <v>10.356623809523811</v>
      </c>
      <c r="J572" s="2">
        <f t="shared" si="66"/>
        <v>10.270306720797917</v>
      </c>
      <c r="K572" s="2">
        <f t="shared" si="68"/>
        <v>10.12154631342181</v>
      </c>
    </row>
    <row r="573" spans="1:11" ht="13.5" x14ac:dyDescent="0.25">
      <c r="A573" s="3">
        <f>TITRES_STAT!B576</f>
        <v>42837</v>
      </c>
      <c r="B573" s="5">
        <f>TITRES_STAT!D576</f>
        <v>10.513999999999999</v>
      </c>
      <c r="C573" s="2">
        <f t="shared" si="61"/>
        <v>0.10499999999999865</v>
      </c>
      <c r="D573" s="2">
        <f t="shared" si="62"/>
        <v>10.3988</v>
      </c>
      <c r="E573" s="2">
        <f t="shared" si="64"/>
        <v>10.2959</v>
      </c>
      <c r="F573" s="2">
        <f t="shared" si="65"/>
        <v>10.282900000000001</v>
      </c>
      <c r="G573" s="2">
        <f t="shared" si="67"/>
        <v>10.114339999999997</v>
      </c>
      <c r="H573" s="2">
        <f t="shared" si="63"/>
        <v>9.6632999999999978</v>
      </c>
      <c r="I573" s="2">
        <f t="array" ref="I573">SUMPRODUCT(B557:B576, (ROW(B557:B576)-ROW(B557)+1)) / (20*21/2)</f>
        <v>10.370823809523811</v>
      </c>
      <c r="J573" s="2">
        <f t="shared" si="66"/>
        <v>10.293515604531448</v>
      </c>
      <c r="K573" s="2">
        <f t="shared" si="68"/>
        <v>10.136936654071935</v>
      </c>
    </row>
    <row r="574" spans="1:11" ht="13.5" x14ac:dyDescent="0.25">
      <c r="A574" s="3">
        <f>TITRES_STAT!B577</f>
        <v>42838</v>
      </c>
      <c r="B574" s="5">
        <f>TITRES_STAT!D577</f>
        <v>10.566000000000001</v>
      </c>
      <c r="C574" s="2">
        <f t="shared" si="61"/>
        <v>5.2000000000001378E-2</v>
      </c>
      <c r="D574" s="2">
        <f t="shared" si="62"/>
        <v>10.4406</v>
      </c>
      <c r="E574" s="2">
        <f t="shared" si="64"/>
        <v>10.3325</v>
      </c>
      <c r="F574" s="2">
        <f t="shared" si="65"/>
        <v>10.30485</v>
      </c>
      <c r="G574" s="2">
        <f t="shared" si="67"/>
        <v>10.135259999999997</v>
      </c>
      <c r="H574" s="2">
        <f t="shared" si="63"/>
        <v>9.6712999999999987</v>
      </c>
      <c r="I574" s="2">
        <f t="array" ref="I574">SUMPRODUCT(B558:B577, (ROW(B558:B577)-ROW(B558)+1)) / (20*21/2)</f>
        <v>10.398157142857144</v>
      </c>
      <c r="J574" s="2">
        <f t="shared" si="66"/>
        <v>10.319466499337977</v>
      </c>
      <c r="K574" s="2">
        <f t="shared" si="68"/>
        <v>10.153762667637743</v>
      </c>
    </row>
    <row r="575" spans="1:11" ht="13.5" x14ac:dyDescent="0.25">
      <c r="A575" s="3">
        <f>TITRES_STAT!B578</f>
        <v>42839</v>
      </c>
      <c r="B575" s="5">
        <f>TITRES_STAT!D578</f>
        <v>10.566000000000001</v>
      </c>
      <c r="C575" s="2">
        <f t="shared" si="61"/>
        <v>0</v>
      </c>
      <c r="D575" s="2">
        <f t="shared" si="62"/>
        <v>10.4824</v>
      </c>
      <c r="E575" s="2">
        <f t="shared" si="64"/>
        <v>10.379000000000001</v>
      </c>
      <c r="F575" s="2">
        <f t="shared" si="65"/>
        <v>10.3179</v>
      </c>
      <c r="G575" s="2">
        <f t="shared" si="67"/>
        <v>10.158799999999996</v>
      </c>
      <c r="H575" s="2">
        <f t="shared" si="63"/>
        <v>9.6796649999999982</v>
      </c>
      <c r="I575" s="2">
        <f t="array" ref="I575">SUMPRODUCT(B559:B578, (ROW(B559:B578)-ROW(B559)+1)) / (20*21/2)</f>
        <v>10.41954761904762</v>
      </c>
      <c r="J575" s="2">
        <f t="shared" si="66"/>
        <v>10.342945880353408</v>
      </c>
      <c r="K575" s="2">
        <f t="shared" si="68"/>
        <v>10.169928837534302</v>
      </c>
    </row>
    <row r="576" spans="1:11" ht="13.5" x14ac:dyDescent="0.25">
      <c r="A576" s="3">
        <f>TITRES_STAT!B579</f>
        <v>42842</v>
      </c>
      <c r="B576" s="5">
        <f>TITRES_STAT!D579</f>
        <v>10.467000000000001</v>
      </c>
      <c r="C576" s="2">
        <f t="shared" si="61"/>
        <v>-9.9000000000000199E-2</v>
      </c>
      <c r="D576" s="2">
        <f t="shared" si="62"/>
        <v>10.5044</v>
      </c>
      <c r="E576" s="2">
        <f t="shared" si="64"/>
        <v>10.415099999999999</v>
      </c>
      <c r="F576" s="2">
        <f t="shared" si="65"/>
        <v>10.326000000000001</v>
      </c>
      <c r="G576" s="2">
        <f t="shared" si="67"/>
        <v>10.180459999999997</v>
      </c>
      <c r="H576" s="2">
        <f t="shared" si="63"/>
        <v>9.6875349999999987</v>
      </c>
      <c r="I576" s="2">
        <f t="array" ref="I576">SUMPRODUCT(B560:B579, (ROW(B560:B579)-ROW(B560)+1)) / (20*21/2)</f>
        <v>10.430490476190478</v>
      </c>
      <c r="J576" s="2">
        <f t="shared" si="66"/>
        <v>10.35476055841499</v>
      </c>
      <c r="K576" s="2">
        <f t="shared" si="68"/>
        <v>10.18157868704276</v>
      </c>
    </row>
    <row r="577" spans="1:11" ht="13.5" x14ac:dyDescent="0.25">
      <c r="A577" s="3">
        <f>TITRES_STAT!B580</f>
        <v>42843</v>
      </c>
      <c r="B577" s="5">
        <f>TITRES_STAT!D580</f>
        <v>10.613</v>
      </c>
      <c r="C577" s="2">
        <f t="shared" si="61"/>
        <v>0.14599999999999902</v>
      </c>
      <c r="D577" s="2">
        <f t="shared" si="62"/>
        <v>10.545199999999999</v>
      </c>
      <c r="E577" s="2">
        <f t="shared" si="64"/>
        <v>10.4511</v>
      </c>
      <c r="F577" s="2">
        <f t="shared" si="65"/>
        <v>10.341400000000002</v>
      </c>
      <c r="G577" s="2">
        <f t="shared" si="67"/>
        <v>10.205039999999995</v>
      </c>
      <c r="H577" s="2">
        <f t="shared" si="63"/>
        <v>9.6961349999999999</v>
      </c>
      <c r="I577" s="2">
        <f t="array" ref="I577">SUMPRODUCT(B561:B580, (ROW(B561:B580)-ROW(B561)+1)) / (20*21/2)</f>
        <v>10.450090476190477</v>
      </c>
      <c r="J577" s="2">
        <f t="shared" si="66"/>
        <v>10.379354790946895</v>
      </c>
      <c r="K577" s="2">
        <f t="shared" si="68"/>
        <v>10.198497169903829</v>
      </c>
    </row>
    <row r="578" spans="1:11" ht="13.5" x14ac:dyDescent="0.25">
      <c r="A578" s="3">
        <f>TITRES_STAT!B581</f>
        <v>42844</v>
      </c>
      <c r="B578" s="5">
        <f>TITRES_STAT!D581</f>
        <v>10.566000000000001</v>
      </c>
      <c r="C578" s="2">
        <f t="shared" si="61"/>
        <v>-4.699999999999882E-2</v>
      </c>
      <c r="D578" s="2">
        <f t="shared" si="62"/>
        <v>10.555600000000002</v>
      </c>
      <c r="E578" s="2">
        <f t="shared" si="64"/>
        <v>10.4772</v>
      </c>
      <c r="F578" s="2">
        <f t="shared" si="65"/>
        <v>10.352100000000002</v>
      </c>
      <c r="G578" s="2">
        <f t="shared" si="67"/>
        <v>10.223139999999995</v>
      </c>
      <c r="H578" s="2">
        <f t="shared" si="63"/>
        <v>9.7058099999999996</v>
      </c>
      <c r="I578" s="2">
        <f t="array" ref="I578">SUMPRODUCT(B562:B581, (ROW(B562:B581)-ROW(B562)+1)) / (20*21/2)</f>
        <v>10.46844761904762</v>
      </c>
      <c r="J578" s="2">
        <f t="shared" si="66"/>
        <v>10.39713052514243</v>
      </c>
      <c r="K578" s="2">
        <f t="shared" si="68"/>
        <v>10.212909045593875</v>
      </c>
    </row>
    <row r="579" spans="1:11" ht="13.5" x14ac:dyDescent="0.25">
      <c r="A579" s="3">
        <f>TITRES_STAT!B582</f>
        <v>42845</v>
      </c>
      <c r="B579" s="5">
        <f>TITRES_STAT!D582</f>
        <v>10.467000000000001</v>
      </c>
      <c r="C579" s="2">
        <f t="shared" si="61"/>
        <v>-9.9000000000000199E-2</v>
      </c>
      <c r="D579" s="2">
        <f t="shared" si="62"/>
        <v>10.5358</v>
      </c>
      <c r="E579" s="2">
        <f t="shared" si="64"/>
        <v>10.488200000000001</v>
      </c>
      <c r="F579" s="2">
        <f t="shared" si="65"/>
        <v>10.360200000000003</v>
      </c>
      <c r="G579" s="2">
        <f t="shared" si="67"/>
        <v>10.236839999999995</v>
      </c>
      <c r="H579" s="2">
        <f t="shared" si="63"/>
        <v>9.7149900000000002</v>
      </c>
      <c r="I579" s="2">
        <f t="array" ref="I579">SUMPRODUCT(B563:B582, (ROW(B563:B582)-ROW(B563)+1)) / (20*21/2)</f>
        <v>10.474933333333333</v>
      </c>
      <c r="J579" s="2">
        <f t="shared" si="66"/>
        <v>10.403784760843152</v>
      </c>
      <c r="K579" s="2">
        <f t="shared" si="68"/>
        <v>10.222873396747056</v>
      </c>
    </row>
    <row r="580" spans="1:11" ht="13.5" x14ac:dyDescent="0.25">
      <c r="A580" s="3">
        <f>TITRES_STAT!B583</f>
        <v>42846</v>
      </c>
      <c r="B580" s="5">
        <f>TITRES_STAT!D583</f>
        <v>10.566000000000001</v>
      </c>
      <c r="C580" s="2">
        <f t="shared" ref="C580:C643" si="69">B580-B579</f>
        <v>9.9000000000000199E-2</v>
      </c>
      <c r="D580" s="2">
        <f t="shared" si="62"/>
        <v>10.5358</v>
      </c>
      <c r="E580" s="2">
        <f t="shared" si="64"/>
        <v>10.5091</v>
      </c>
      <c r="F580" s="2">
        <f t="shared" si="65"/>
        <v>10.373250000000002</v>
      </c>
      <c r="G580" s="2">
        <f t="shared" si="67"/>
        <v>10.252519999999995</v>
      </c>
      <c r="H580" s="2">
        <f t="shared" si="63"/>
        <v>9.7246650000000017</v>
      </c>
      <c r="I580" s="2">
        <f t="array" ref="I580">SUMPRODUCT(B564:B583, (ROW(B564:B583)-ROW(B564)+1)) / (20*21/2)</f>
        <v>10.49562380952381</v>
      </c>
      <c r="J580" s="2">
        <f t="shared" si="66"/>
        <v>10.419233831239044</v>
      </c>
      <c r="K580" s="2">
        <f t="shared" si="68"/>
        <v>10.236329341972663</v>
      </c>
    </row>
    <row r="581" spans="1:11" ht="13.5" x14ac:dyDescent="0.25">
      <c r="A581" s="3">
        <f>TITRES_STAT!B584</f>
        <v>42849</v>
      </c>
      <c r="B581" s="5">
        <f>TITRES_STAT!D584</f>
        <v>10.566000000000001</v>
      </c>
      <c r="C581" s="2">
        <f t="shared" si="69"/>
        <v>0</v>
      </c>
      <c r="D581" s="2">
        <f t="shared" si="62"/>
        <v>10.555600000000002</v>
      </c>
      <c r="E581" s="2">
        <f t="shared" si="64"/>
        <v>10.530000000000001</v>
      </c>
      <c r="F581" s="2">
        <f t="shared" si="65"/>
        <v>10.388900000000003</v>
      </c>
      <c r="G581" s="2">
        <f t="shared" si="67"/>
        <v>10.268199999999995</v>
      </c>
      <c r="H581" s="2">
        <f t="shared" si="63"/>
        <v>9.7343400000000013</v>
      </c>
      <c r="I581" s="2">
        <f t="array" ref="I581">SUMPRODUCT(B565:B584, (ROW(B565:B584)-ROW(B565)+1)) / (20*21/2)</f>
        <v>10.514519047619048</v>
      </c>
      <c r="J581" s="2">
        <f t="shared" si="66"/>
        <v>10.433211561597229</v>
      </c>
      <c r="K581" s="2">
        <f t="shared" si="68"/>
        <v>10.249257603071776</v>
      </c>
    </row>
    <row r="582" spans="1:11" ht="13.5" x14ac:dyDescent="0.25">
      <c r="A582" s="3">
        <f>TITRES_STAT!B585</f>
        <v>42850</v>
      </c>
      <c r="B582" s="5">
        <f>TITRES_STAT!D585</f>
        <v>10.457000000000001</v>
      </c>
      <c r="C582" s="2">
        <f t="shared" si="69"/>
        <v>-0.10899999999999999</v>
      </c>
      <c r="D582" s="2">
        <f t="shared" ref="D582:D645" si="70">AVERAGE(B578:B582)</f>
        <v>10.524400000000002</v>
      </c>
      <c r="E582" s="2">
        <f t="shared" si="64"/>
        <v>10.534800000000001</v>
      </c>
      <c r="F582" s="2">
        <f t="shared" si="65"/>
        <v>10.401750000000002</v>
      </c>
      <c r="G582" s="2">
        <f t="shared" si="67"/>
        <v>10.277519999999996</v>
      </c>
      <c r="H582" s="2">
        <f t="shared" si="63"/>
        <v>9.7434700000000021</v>
      </c>
      <c r="I582" s="2">
        <f t="array" ref="I582">SUMPRODUCT(B566:B585, (ROW(B566:B585)-ROW(B566)+1)) / (20*21/2)</f>
        <v>10.526371428571428</v>
      </c>
      <c r="J582" s="2">
        <f t="shared" si="66"/>
        <v>10.435477127159398</v>
      </c>
      <c r="K582" s="2">
        <f t="shared" si="68"/>
        <v>10.257404363735628</v>
      </c>
    </row>
    <row r="583" spans="1:11" ht="13.5" x14ac:dyDescent="0.25">
      <c r="A583" s="3">
        <f>TITRES_STAT!B586</f>
        <v>42851</v>
      </c>
      <c r="B583" s="5">
        <f>TITRES_STAT!D586</f>
        <v>10.619</v>
      </c>
      <c r="C583" s="2">
        <f t="shared" si="69"/>
        <v>0.16199999999999903</v>
      </c>
      <c r="D583" s="2">
        <f t="shared" si="70"/>
        <v>10.535</v>
      </c>
      <c r="E583" s="2">
        <f t="shared" si="64"/>
        <v>10.545300000000001</v>
      </c>
      <c r="F583" s="2">
        <f t="shared" si="65"/>
        <v>10.420600000000002</v>
      </c>
      <c r="G583" s="2">
        <f t="shared" si="67"/>
        <v>10.291119999999996</v>
      </c>
      <c r="H583" s="2">
        <f t="shared" si="63"/>
        <v>9.7534100000000006</v>
      </c>
      <c r="I583" s="2">
        <f t="array" ref="I583">SUMPRODUCT(B567:B586, (ROW(B567:B586)-ROW(B567)+1)) / (20*21/2)</f>
        <v>10.526580952380952</v>
      </c>
      <c r="J583" s="2">
        <f t="shared" si="66"/>
        <v>10.45295549600136</v>
      </c>
      <c r="K583" s="2">
        <f t="shared" si="68"/>
        <v>10.271584584765604</v>
      </c>
    </row>
    <row r="584" spans="1:11" ht="13.5" x14ac:dyDescent="0.25">
      <c r="A584" s="3">
        <f>TITRES_STAT!B587</f>
        <v>42852</v>
      </c>
      <c r="B584" s="5">
        <f>TITRES_STAT!D587</f>
        <v>10.619</v>
      </c>
      <c r="C584" s="2">
        <f t="shared" si="69"/>
        <v>0</v>
      </c>
      <c r="D584" s="2">
        <f t="shared" si="70"/>
        <v>10.5654</v>
      </c>
      <c r="E584" s="2">
        <f t="shared" si="64"/>
        <v>10.550599999999999</v>
      </c>
      <c r="F584" s="2">
        <f t="shared" si="65"/>
        <v>10.441550000000001</v>
      </c>
      <c r="G584" s="2">
        <f t="shared" si="67"/>
        <v>10.304719999999996</v>
      </c>
      <c r="H584" s="2">
        <f t="shared" si="63"/>
        <v>9.7633500000000009</v>
      </c>
      <c r="I584" s="2">
        <f t="array" ref="I584">SUMPRODUCT(B568:B587, (ROW(B568:B587)-ROW(B568)+1)) / (20*21/2)</f>
        <v>10.534023809523809</v>
      </c>
      <c r="J584" s="2">
        <f t="shared" si="66"/>
        <v>10.468769258286944</v>
      </c>
      <c r="K584" s="2">
        <f t="shared" si="68"/>
        <v>10.285208718696365</v>
      </c>
    </row>
    <row r="585" spans="1:11" ht="13.5" x14ac:dyDescent="0.25">
      <c r="A585" s="3">
        <f>TITRES_STAT!B588</f>
        <v>42853</v>
      </c>
      <c r="B585" s="5">
        <f>TITRES_STAT!D588</f>
        <v>10.566000000000001</v>
      </c>
      <c r="C585" s="2">
        <f t="shared" si="69"/>
        <v>-5.2999999999999048E-2</v>
      </c>
      <c r="D585" s="2">
        <f t="shared" si="70"/>
        <v>10.5654</v>
      </c>
      <c r="E585" s="2">
        <f t="shared" si="64"/>
        <v>10.550599999999999</v>
      </c>
      <c r="F585" s="2">
        <f t="shared" si="65"/>
        <v>10.4648</v>
      </c>
      <c r="G585" s="2">
        <f t="shared" si="67"/>
        <v>10.317259999999999</v>
      </c>
      <c r="H585" s="2">
        <f t="shared" si="63"/>
        <v>9.7730250000000005</v>
      </c>
      <c r="I585" s="2">
        <f t="array" ref="I585">SUMPRODUCT(B569:B588, (ROW(B569:B588)-ROW(B569)+1)) / (20*21/2)</f>
        <v>10.555428571428573</v>
      </c>
      <c r="J585" s="2">
        <f t="shared" si="66"/>
        <v>10.478029328926283</v>
      </c>
      <c r="K585" s="2">
        <f t="shared" si="68"/>
        <v>10.296220141492586</v>
      </c>
    </row>
    <row r="586" spans="1:11" ht="13.5" x14ac:dyDescent="0.25">
      <c r="A586" s="3">
        <f>TITRES_STAT!B589</f>
        <v>42857</v>
      </c>
      <c r="B586" s="5">
        <f>TITRES_STAT!D589</f>
        <v>10.467000000000001</v>
      </c>
      <c r="C586" s="2">
        <f t="shared" si="69"/>
        <v>-9.9000000000000199E-2</v>
      </c>
      <c r="D586" s="2">
        <f t="shared" si="70"/>
        <v>10.5456</v>
      </c>
      <c r="E586" s="2">
        <f t="shared" si="64"/>
        <v>10.550600000000001</v>
      </c>
      <c r="F586" s="2">
        <f t="shared" si="65"/>
        <v>10.482850000000001</v>
      </c>
      <c r="G586" s="2">
        <f t="shared" si="67"/>
        <v>10.327819999999997</v>
      </c>
      <c r="H586" s="2">
        <f t="shared" ref="H586:H649" si="71">AVERAGE(B387:B586)</f>
        <v>9.782230000000002</v>
      </c>
      <c r="I586" s="2">
        <f t="array" ref="I586">SUMPRODUCT(B570:B589, (ROW(B570:B589)-ROW(B570)+1)) / (20*21/2)</f>
        <v>10.582366666666669</v>
      </c>
      <c r="J586" s="2">
        <f t="shared" si="66"/>
        <v>10.476978916647591</v>
      </c>
      <c r="K586" s="2">
        <f t="shared" si="68"/>
        <v>10.302917390845819</v>
      </c>
    </row>
    <row r="587" spans="1:11" ht="13.5" x14ac:dyDescent="0.25">
      <c r="A587" s="3">
        <f>TITRES_STAT!B590</f>
        <v>42858</v>
      </c>
      <c r="B587" s="5">
        <f>TITRES_STAT!D590</f>
        <v>10.561</v>
      </c>
      <c r="C587" s="2">
        <f t="shared" si="69"/>
        <v>9.3999999999999417E-2</v>
      </c>
      <c r="D587" s="2">
        <f t="shared" si="70"/>
        <v>10.5664</v>
      </c>
      <c r="E587" s="2">
        <f t="shared" si="64"/>
        <v>10.545400000000001</v>
      </c>
      <c r="F587" s="2">
        <f t="shared" si="65"/>
        <v>10.498250000000001</v>
      </c>
      <c r="G587" s="2">
        <f t="shared" si="67"/>
        <v>10.340259999999995</v>
      </c>
      <c r="H587" s="2">
        <f t="shared" si="71"/>
        <v>9.7918800000000008</v>
      </c>
      <c r="I587" s="2">
        <f t="array" ref="I587">SUMPRODUCT(B571:B590, (ROW(B571:B590)-ROW(B571)+1)) / (20*21/2)</f>
        <v>10.624614285714287</v>
      </c>
      <c r="J587" s="2">
        <f t="shared" si="66"/>
        <v>10.484980924585914</v>
      </c>
      <c r="K587" s="2">
        <f t="shared" si="68"/>
        <v>10.313038277479317</v>
      </c>
    </row>
    <row r="588" spans="1:11" ht="13.5" x14ac:dyDescent="0.25">
      <c r="A588" s="3">
        <f>TITRES_STAT!B591</f>
        <v>42859</v>
      </c>
      <c r="B588" s="5">
        <f>TITRES_STAT!D591</f>
        <v>10.723000000000001</v>
      </c>
      <c r="C588" s="2">
        <f t="shared" si="69"/>
        <v>0.16200000000000081</v>
      </c>
      <c r="D588" s="2">
        <f t="shared" si="70"/>
        <v>10.587199999999999</v>
      </c>
      <c r="E588" s="2">
        <f t="shared" ref="E588:E651" si="72">AVERAGE(B579:B588)</f>
        <v>10.5611</v>
      </c>
      <c r="F588" s="2">
        <f t="shared" si="65"/>
        <v>10.519150000000002</v>
      </c>
      <c r="G588" s="2">
        <f t="shared" si="67"/>
        <v>10.355939999999997</v>
      </c>
      <c r="H588" s="2">
        <f t="shared" si="71"/>
        <v>9.8010600000000014</v>
      </c>
      <c r="I588" s="2">
        <f t="array" ref="I588">SUMPRODUCT(B572:B591, (ROW(B572:B591)-ROW(B572)+1)) / (20*21/2)</f>
        <v>10.6753</v>
      </c>
      <c r="J588" s="2">
        <f t="shared" si="66"/>
        <v>10.507649407958684</v>
      </c>
      <c r="K588" s="2">
        <f t="shared" si="68"/>
        <v>10.329115207774246</v>
      </c>
    </row>
    <row r="589" spans="1:11" ht="13.5" x14ac:dyDescent="0.25">
      <c r="A589" s="3">
        <f>TITRES_STAT!B592</f>
        <v>42860</v>
      </c>
      <c r="B589" s="5">
        <f>TITRES_STAT!D592</f>
        <v>10.802</v>
      </c>
      <c r="C589" s="2">
        <f t="shared" si="69"/>
        <v>7.8999999999998849E-2</v>
      </c>
      <c r="D589" s="2">
        <f t="shared" si="70"/>
        <v>10.623799999999999</v>
      </c>
      <c r="E589" s="2">
        <f t="shared" si="72"/>
        <v>10.5946</v>
      </c>
      <c r="F589" s="2">
        <f t="shared" si="65"/>
        <v>10.541400000000001</v>
      </c>
      <c r="G589" s="2">
        <f t="shared" si="67"/>
        <v>10.373199999999995</v>
      </c>
      <c r="H589" s="2">
        <f t="shared" si="71"/>
        <v>9.8106050000000025</v>
      </c>
      <c r="I589" s="2">
        <f t="array" ref="I589">SUMPRODUCT(B573:B592, (ROW(B573:B592)-ROW(B573)+1)) / (20*21/2)</f>
        <v>10.71594761904762</v>
      </c>
      <c r="J589" s="2">
        <f t="shared" si="66"/>
        <v>10.535682797676905</v>
      </c>
      <c r="K589" s="2">
        <f t="shared" si="68"/>
        <v>10.347659709430157</v>
      </c>
    </row>
    <row r="590" spans="1:11" ht="13.5" x14ac:dyDescent="0.25">
      <c r="A590" s="3">
        <f>TITRES_STAT!B593</f>
        <v>42863</v>
      </c>
      <c r="B590" s="5">
        <f>TITRES_STAT!D593</f>
        <v>10.984999999999999</v>
      </c>
      <c r="C590" s="2">
        <f t="shared" si="69"/>
        <v>0.18299999999999983</v>
      </c>
      <c r="D590" s="2">
        <f t="shared" si="70"/>
        <v>10.707599999999999</v>
      </c>
      <c r="E590" s="2">
        <f t="shared" si="72"/>
        <v>10.6365</v>
      </c>
      <c r="F590" s="2">
        <f t="shared" si="65"/>
        <v>10.572800000000001</v>
      </c>
      <c r="G590" s="2">
        <f t="shared" si="67"/>
        <v>10.394239999999995</v>
      </c>
      <c r="H590" s="2">
        <f t="shared" si="71"/>
        <v>9.8210650000000008</v>
      </c>
      <c r="I590" s="2">
        <f t="array" ref="I590">SUMPRODUCT(B574:B593, (ROW(B574:B593)-ROW(B574)+1)) / (20*21/2)</f>
        <v>10.773033333333334</v>
      </c>
      <c r="J590" s="2">
        <f t="shared" si="66"/>
        <v>10.578474912183868</v>
      </c>
      <c r="K590" s="2">
        <f t="shared" si="68"/>
        <v>10.372653446315251</v>
      </c>
    </row>
    <row r="591" spans="1:11" ht="13.5" x14ac:dyDescent="0.25">
      <c r="A591" s="3">
        <f>TITRES_STAT!B594</f>
        <v>42864</v>
      </c>
      <c r="B591" s="5">
        <f>TITRES_STAT!D594</f>
        <v>11.105</v>
      </c>
      <c r="C591" s="2">
        <f t="shared" si="69"/>
        <v>0.12000000000000099</v>
      </c>
      <c r="D591" s="2">
        <f t="shared" si="70"/>
        <v>10.8352</v>
      </c>
      <c r="E591" s="2">
        <f t="shared" si="72"/>
        <v>10.6904</v>
      </c>
      <c r="F591" s="2">
        <f t="shared" si="65"/>
        <v>10.610200000000003</v>
      </c>
      <c r="G591" s="2">
        <f t="shared" si="67"/>
        <v>10.418619999999997</v>
      </c>
      <c r="H591" s="2">
        <f t="shared" si="71"/>
        <v>9.8321550000000002</v>
      </c>
      <c r="I591" s="2">
        <f t="array" ref="I591">SUMPRODUCT(B575:B594, (ROW(B575:B594)-ROW(B575)+1)) / (20*21/2)</f>
        <v>10.826657142857146</v>
      </c>
      <c r="J591" s="2">
        <f t="shared" si="66"/>
        <v>10.628620158642548</v>
      </c>
      <c r="K591" s="2">
        <f t="shared" si="68"/>
        <v>10.401372919008772</v>
      </c>
    </row>
    <row r="592" spans="1:11" ht="13.5" x14ac:dyDescent="0.25">
      <c r="A592" s="3">
        <f>TITRES_STAT!B595</f>
        <v>42865</v>
      </c>
      <c r="B592" s="5">
        <f>TITRES_STAT!D595</f>
        <v>11.037000000000001</v>
      </c>
      <c r="C592" s="2">
        <f t="shared" si="69"/>
        <v>-6.7999999999999616E-2</v>
      </c>
      <c r="D592" s="2">
        <f t="shared" si="70"/>
        <v>10.930399999999999</v>
      </c>
      <c r="E592" s="2">
        <f t="shared" si="72"/>
        <v>10.7484</v>
      </c>
      <c r="F592" s="2">
        <f t="shared" si="65"/>
        <v>10.641600000000002</v>
      </c>
      <c r="G592" s="2">
        <f t="shared" si="67"/>
        <v>10.429599999999995</v>
      </c>
      <c r="H592" s="2">
        <f t="shared" si="71"/>
        <v>9.8441350000000014</v>
      </c>
      <c r="I592" s="2">
        <f t="array" ref="I592">SUMPRODUCT(B576:B595, (ROW(B576:B595)-ROW(B576)+1)) / (20*21/2)</f>
        <v>10.877066666666668</v>
      </c>
      <c r="J592" s="2">
        <f t="shared" si="66"/>
        <v>10.667513476867066</v>
      </c>
      <c r="K592" s="2">
        <f t="shared" si="68"/>
        <v>10.426299471204507</v>
      </c>
    </row>
    <row r="593" spans="1:11" ht="13.5" x14ac:dyDescent="0.25">
      <c r="A593" s="3">
        <f>TITRES_STAT!B596</f>
        <v>42866</v>
      </c>
      <c r="B593" s="5">
        <f>TITRES_STAT!D596</f>
        <v>11.241</v>
      </c>
      <c r="C593" s="2">
        <f t="shared" si="69"/>
        <v>0.20399999999999885</v>
      </c>
      <c r="D593" s="2">
        <f t="shared" si="70"/>
        <v>11.033999999999999</v>
      </c>
      <c r="E593" s="2">
        <f t="shared" si="72"/>
        <v>10.810600000000001</v>
      </c>
      <c r="F593" s="2">
        <f t="shared" si="65"/>
        <v>10.677950000000001</v>
      </c>
      <c r="G593" s="2">
        <f t="shared" si="67"/>
        <v>10.440999999999997</v>
      </c>
      <c r="H593" s="2">
        <f t="shared" si="71"/>
        <v>9.8569250000000004</v>
      </c>
      <c r="I593" s="2">
        <f t="array" ref="I593">SUMPRODUCT(B577:B596, (ROW(B577:B596)-ROW(B577)+1)) / (20*21/2)</f>
        <v>10.929785714285714</v>
      </c>
      <c r="J593" s="2">
        <f t="shared" si="66"/>
        <v>10.722131240974965</v>
      </c>
      <c r="K593" s="2">
        <f t="shared" si="68"/>
        <v>10.458248511549428</v>
      </c>
    </row>
    <row r="594" spans="1:11" ht="13.5" x14ac:dyDescent="0.25">
      <c r="A594" s="3">
        <f>TITRES_STAT!B597</f>
        <v>42867</v>
      </c>
      <c r="B594" s="5">
        <f>TITRES_STAT!D597</f>
        <v>11.241</v>
      </c>
      <c r="C594" s="2">
        <f t="shared" si="69"/>
        <v>0</v>
      </c>
      <c r="D594" s="2">
        <f t="shared" si="70"/>
        <v>11.1218</v>
      </c>
      <c r="E594" s="2">
        <f t="shared" si="72"/>
        <v>10.872800000000002</v>
      </c>
      <c r="F594" s="2">
        <f t="shared" si="65"/>
        <v>10.711699999999999</v>
      </c>
      <c r="G594" s="2">
        <f t="shared" si="67"/>
        <v>10.459399999999995</v>
      </c>
      <c r="H594" s="2">
        <f t="shared" si="71"/>
        <v>9.8698450000000015</v>
      </c>
      <c r="I594" s="2">
        <f t="array" ref="I594">SUMPRODUCT(B578:B597, (ROW(B578:B597)-ROW(B578)+1)) / (20*21/2)</f>
        <v>10.968066666666669</v>
      </c>
      <c r="J594" s="2">
        <f t="shared" si="66"/>
        <v>10.771547313263063</v>
      </c>
      <c r="K594" s="2">
        <f t="shared" si="68"/>
        <v>10.488944648351412</v>
      </c>
    </row>
    <row r="595" spans="1:11" ht="13.5" x14ac:dyDescent="0.25">
      <c r="A595" s="3">
        <f>TITRES_STAT!B598</f>
        <v>42870</v>
      </c>
      <c r="B595" s="5">
        <f>TITRES_STAT!D598</f>
        <v>11.241</v>
      </c>
      <c r="C595" s="2">
        <f t="shared" si="69"/>
        <v>0</v>
      </c>
      <c r="D595" s="2">
        <f t="shared" si="70"/>
        <v>11.173</v>
      </c>
      <c r="E595" s="2">
        <f t="shared" si="72"/>
        <v>10.940300000000001</v>
      </c>
      <c r="F595" s="2">
        <f t="shared" si="65"/>
        <v>10.745449999999996</v>
      </c>
      <c r="G595" s="2">
        <f t="shared" si="67"/>
        <v>10.480219999999997</v>
      </c>
      <c r="H595" s="2">
        <f t="shared" si="71"/>
        <v>9.8843600000000027</v>
      </c>
      <c r="I595" s="2">
        <f t="array" ref="I595">SUMPRODUCT(B579:B598, (ROW(B579:B598)-ROW(B579)+1)) / (20*21/2)</f>
        <v>11.003604761904764</v>
      </c>
      <c r="J595" s="2">
        <f t="shared" si="66"/>
        <v>10.816257092952295</v>
      </c>
      <c r="K595" s="2">
        <f t="shared" si="68"/>
        <v>10.518437015082728</v>
      </c>
    </row>
    <row r="596" spans="1:11" ht="13.5" x14ac:dyDescent="0.25">
      <c r="A596" s="3">
        <f>TITRES_STAT!B599</f>
        <v>42871</v>
      </c>
      <c r="B596" s="5">
        <f>TITRES_STAT!D599</f>
        <v>11.298999999999999</v>
      </c>
      <c r="C596" s="2">
        <f t="shared" si="69"/>
        <v>5.7999999999999829E-2</v>
      </c>
      <c r="D596" s="2">
        <f t="shared" si="70"/>
        <v>11.2118</v>
      </c>
      <c r="E596" s="2">
        <f t="shared" si="72"/>
        <v>11.023500000000002</v>
      </c>
      <c r="F596" s="2">
        <f t="shared" ref="F596:F659" si="73">AVERAGE(B577:B596)</f>
        <v>10.787049999999997</v>
      </c>
      <c r="G596" s="2">
        <f t="shared" si="67"/>
        <v>10.505339999999997</v>
      </c>
      <c r="H596" s="2">
        <f t="shared" si="71"/>
        <v>9.8979350000000021</v>
      </c>
      <c r="I596" s="2">
        <f t="array" ref="I596">SUMPRODUCT(B580:B599, (ROW(B580:B599)-ROW(B580)+1)) / (20*21/2)</f>
        <v>11.026652380952381</v>
      </c>
      <c r="J596" s="2">
        <f t="shared" si="66"/>
        <v>10.862232607909219</v>
      </c>
      <c r="K596" s="2">
        <f t="shared" si="68"/>
        <v>10.549047328216739</v>
      </c>
    </row>
    <row r="597" spans="1:11" ht="13.5" x14ac:dyDescent="0.25">
      <c r="A597" s="3">
        <f>TITRES_STAT!B600</f>
        <v>42872</v>
      </c>
      <c r="B597" s="5">
        <f>TITRES_STAT!D600</f>
        <v>11.189</v>
      </c>
      <c r="C597" s="2">
        <f t="shared" si="69"/>
        <v>-0.10999999999999943</v>
      </c>
      <c r="D597" s="2">
        <f t="shared" si="70"/>
        <v>11.2422</v>
      </c>
      <c r="E597" s="2">
        <f t="shared" si="72"/>
        <v>11.0863</v>
      </c>
      <c r="F597" s="2">
        <f t="shared" si="73"/>
        <v>10.815849999999998</v>
      </c>
      <c r="G597" s="2">
        <f t="shared" si="67"/>
        <v>10.531399999999996</v>
      </c>
      <c r="H597" s="2">
        <f t="shared" si="71"/>
        <v>9.9096800000000034</v>
      </c>
      <c r="I597" s="2">
        <f t="array" ref="I597">SUMPRODUCT(B581:B600, (ROW(B581:B600)-ROW(B581)+1)) / (20*21/2)</f>
        <v>11.036833333333332</v>
      </c>
      <c r="J597" s="2">
        <f t="shared" ref="J597:J660" si="74">$J$4*B597+J596*(1-$J$4)</f>
        <v>10.893353311917865</v>
      </c>
      <c r="K597" s="2">
        <f t="shared" si="68"/>
        <v>10.574143511423927</v>
      </c>
    </row>
    <row r="598" spans="1:11" ht="13.5" x14ac:dyDescent="0.25">
      <c r="A598" s="3">
        <f>TITRES_STAT!B601</f>
        <v>42873</v>
      </c>
      <c r="B598" s="5">
        <f>TITRES_STAT!D601</f>
        <v>11.189</v>
      </c>
      <c r="C598" s="2">
        <f t="shared" si="69"/>
        <v>0</v>
      </c>
      <c r="D598" s="2">
        <f t="shared" si="70"/>
        <v>11.2318</v>
      </c>
      <c r="E598" s="2">
        <f t="shared" si="72"/>
        <v>11.132899999999998</v>
      </c>
      <c r="F598" s="2">
        <f t="shared" si="73"/>
        <v>10.846999999999998</v>
      </c>
      <c r="G598" s="2">
        <f t="shared" si="67"/>
        <v>10.548559999999993</v>
      </c>
      <c r="H598" s="2">
        <f t="shared" si="71"/>
        <v>9.9216850000000036</v>
      </c>
      <c r="I598" s="2">
        <f t="array" ref="I598">SUMPRODUCT(B582:B601, (ROW(B582:B601)-ROW(B582)+1)) / (20*21/2)</f>
        <v>11.054923809523812</v>
      </c>
      <c r="J598" s="2">
        <f t="shared" si="74"/>
        <v>10.921510139354259</v>
      </c>
      <c r="K598" s="2">
        <f t="shared" si="68"/>
        <v>10.598255530583772</v>
      </c>
    </row>
    <row r="599" spans="1:11" ht="13.5" x14ac:dyDescent="0.25">
      <c r="A599" s="3">
        <f>TITRES_STAT!B602</f>
        <v>42874</v>
      </c>
      <c r="B599" s="5">
        <f>TITRES_STAT!D602</f>
        <v>11.089</v>
      </c>
      <c r="C599" s="2">
        <f t="shared" si="69"/>
        <v>-9.9999999999999645E-2</v>
      </c>
      <c r="D599" s="2">
        <f t="shared" si="70"/>
        <v>11.2014</v>
      </c>
      <c r="E599" s="2">
        <f t="shared" si="72"/>
        <v>11.161599999999998</v>
      </c>
      <c r="F599" s="2">
        <f t="shared" si="73"/>
        <v>10.8781</v>
      </c>
      <c r="G599" s="2">
        <f t="shared" si="67"/>
        <v>10.5611</v>
      </c>
      <c r="H599" s="2">
        <f t="shared" si="71"/>
        <v>9.9331900000000033</v>
      </c>
      <c r="I599" s="2">
        <f t="array" ref="I599">SUMPRODUCT(B583:B602, (ROW(B583:B602)-ROW(B583)+1)) / (20*21/2)</f>
        <v>11.055666666666665</v>
      </c>
      <c r="J599" s="2">
        <f t="shared" si="74"/>
        <v>10.937461554653854</v>
      </c>
      <c r="K599" s="2">
        <f t="shared" si="68"/>
        <v>10.61750041173735</v>
      </c>
    </row>
    <row r="600" spans="1:11" ht="13.5" x14ac:dyDescent="0.25">
      <c r="A600" s="3">
        <f>TITRES_STAT!B603</f>
        <v>42877</v>
      </c>
      <c r="B600" s="5">
        <f>TITRES_STAT!D603</f>
        <v>10.984999999999999</v>
      </c>
      <c r="C600" s="2">
        <f t="shared" si="69"/>
        <v>-0.10400000000000098</v>
      </c>
      <c r="D600" s="2">
        <f t="shared" si="70"/>
        <v>11.1502</v>
      </c>
      <c r="E600" s="2">
        <f t="shared" si="72"/>
        <v>11.1616</v>
      </c>
      <c r="F600" s="2">
        <f t="shared" si="73"/>
        <v>10.899049999999997</v>
      </c>
      <c r="G600" s="2">
        <f t="shared" si="67"/>
        <v>10.568119999999999</v>
      </c>
      <c r="H600" s="2">
        <f t="shared" si="71"/>
        <v>9.9449600000000036</v>
      </c>
      <c r="I600" s="2">
        <f t="array" ref="I600">SUMPRODUCT(B584:B603, (ROW(B584:B603)-ROW(B584)+1)) / (20*21/2)</f>
        <v>11.045095238095239</v>
      </c>
      <c r="J600" s="2">
        <f t="shared" si="74"/>
        <v>10.941989025639202</v>
      </c>
      <c r="K600" s="2">
        <f t="shared" si="68"/>
        <v>10.63191216029667</v>
      </c>
    </row>
    <row r="601" spans="1:11" ht="13.5" x14ac:dyDescent="0.25">
      <c r="A601" s="3">
        <f>TITRES_STAT!B604</f>
        <v>42878</v>
      </c>
      <c r="B601" s="5">
        <f>TITRES_STAT!D604</f>
        <v>11.089</v>
      </c>
      <c r="C601" s="2">
        <f t="shared" si="69"/>
        <v>0.10400000000000098</v>
      </c>
      <c r="D601" s="2">
        <f t="shared" si="70"/>
        <v>11.1082</v>
      </c>
      <c r="E601" s="2">
        <f t="shared" si="72"/>
        <v>11.159999999999998</v>
      </c>
      <c r="F601" s="2">
        <f t="shared" si="73"/>
        <v>10.925199999999998</v>
      </c>
      <c r="G601" s="2">
        <f t="shared" si="67"/>
        <v>10.581399999999999</v>
      </c>
      <c r="H601" s="2">
        <f t="shared" si="71"/>
        <v>9.9567250000000023</v>
      </c>
      <c r="I601" s="2">
        <f t="array" ref="I601">SUMPRODUCT(B585:B604, (ROW(B585:B604)-ROW(B585)+1)) / (20*21/2)</f>
        <v>11.062433333333333</v>
      </c>
      <c r="J601" s="2">
        <f t="shared" si="74"/>
        <v>10.955990070816421</v>
      </c>
      <c r="K601" s="2">
        <f t="shared" si="68"/>
        <v>10.649837173618369</v>
      </c>
    </row>
    <row r="602" spans="1:11" ht="13.5" x14ac:dyDescent="0.25">
      <c r="A602" s="3">
        <f>TITRES_STAT!B605</f>
        <v>42879</v>
      </c>
      <c r="B602" s="5">
        <f>TITRES_STAT!D605</f>
        <v>10.933</v>
      </c>
      <c r="C602" s="2">
        <f t="shared" si="69"/>
        <v>-0.15600000000000058</v>
      </c>
      <c r="D602" s="2">
        <f t="shared" si="70"/>
        <v>11.056999999999999</v>
      </c>
      <c r="E602" s="2">
        <f t="shared" si="72"/>
        <v>11.149600000000001</v>
      </c>
      <c r="F602" s="2">
        <f t="shared" si="73"/>
        <v>10.948999999999998</v>
      </c>
      <c r="G602" s="2">
        <f t="shared" si="67"/>
        <v>10.591879999999998</v>
      </c>
      <c r="H602" s="2">
        <f t="shared" si="71"/>
        <v>9.9664550000000016</v>
      </c>
      <c r="I602" s="2">
        <f t="array" ref="I602">SUMPRODUCT(B586:B605, (ROW(B586:B605)-ROW(B586)+1)) / (20*21/2)</f>
        <v>11.082233333333335</v>
      </c>
      <c r="J602" s="2">
        <f t="shared" si="74"/>
        <v>10.953800540262476</v>
      </c>
      <c r="K602" s="2">
        <f t="shared" si="68"/>
        <v>10.660941598182355</v>
      </c>
    </row>
    <row r="603" spans="1:11" ht="13.5" x14ac:dyDescent="0.25">
      <c r="A603" s="3">
        <f>TITRES_STAT!B606</f>
        <v>42880</v>
      </c>
      <c r="B603" s="5">
        <f>TITRES_STAT!D606</f>
        <v>10.837999999999999</v>
      </c>
      <c r="C603" s="2">
        <f t="shared" si="69"/>
        <v>-9.5000000000000639E-2</v>
      </c>
      <c r="D603" s="2">
        <f t="shared" si="70"/>
        <v>10.986799999999999</v>
      </c>
      <c r="E603" s="2">
        <f t="shared" si="72"/>
        <v>11.109299999999999</v>
      </c>
      <c r="F603" s="2">
        <f t="shared" si="73"/>
        <v>10.959949999999999</v>
      </c>
      <c r="G603" s="2">
        <f t="shared" si="67"/>
        <v>10.606199999999999</v>
      </c>
      <c r="H603" s="2">
        <f t="shared" si="71"/>
        <v>9.9757100000000012</v>
      </c>
      <c r="I603" s="2">
        <f t="array" ref="I603">SUMPRODUCT(B587:B606, (ROW(B587:B606)-ROW(B587)+1)) / (20*21/2)</f>
        <v>11.093042857142859</v>
      </c>
      <c r="J603" s="2">
        <f t="shared" si="74"/>
        <v>10.942771917380334</v>
      </c>
      <c r="K603" s="2">
        <f t="shared" si="68"/>
        <v>10.6678850649203</v>
      </c>
    </row>
    <row r="604" spans="1:11" ht="13.5" x14ac:dyDescent="0.25">
      <c r="A604" s="3">
        <f>TITRES_STAT!B607</f>
        <v>42881</v>
      </c>
      <c r="B604" s="5">
        <f>TITRES_STAT!D607</f>
        <v>11.141999999999999</v>
      </c>
      <c r="C604" s="2">
        <f t="shared" si="69"/>
        <v>0.30400000000000027</v>
      </c>
      <c r="D604" s="2">
        <f t="shared" si="70"/>
        <v>10.997399999999999</v>
      </c>
      <c r="E604" s="2">
        <f t="shared" si="72"/>
        <v>11.099399999999997</v>
      </c>
      <c r="F604" s="2">
        <f t="shared" si="73"/>
        <v>10.986099999999997</v>
      </c>
      <c r="G604" s="2">
        <f t="shared" si="67"/>
        <v>10.626499999999998</v>
      </c>
      <c r="H604" s="2">
        <f t="shared" si="71"/>
        <v>9.9865650000000024</v>
      </c>
      <c r="I604" s="2">
        <f t="array" ref="I604">SUMPRODUCT(B588:B607, (ROW(B588:B607)-ROW(B588)+1)) / (20*21/2)</f>
        <v>11.086785714285714</v>
      </c>
      <c r="J604" s="2">
        <f t="shared" si="74"/>
        <v>10.961746020486968</v>
      </c>
      <c r="K604" s="2">
        <f t="shared" si="68"/>
        <v>10.686477807472446</v>
      </c>
    </row>
    <row r="605" spans="1:11" ht="13.5" x14ac:dyDescent="0.25">
      <c r="A605" s="3">
        <f>TITRES_STAT!B608</f>
        <v>42884</v>
      </c>
      <c r="B605" s="5">
        <f>TITRES_STAT!D608</f>
        <v>11.194000000000001</v>
      </c>
      <c r="C605" s="2">
        <f t="shared" si="69"/>
        <v>5.2000000000001378E-2</v>
      </c>
      <c r="D605" s="2">
        <f t="shared" si="70"/>
        <v>11.039199999999999</v>
      </c>
      <c r="E605" s="2">
        <f t="shared" si="72"/>
        <v>11.0947</v>
      </c>
      <c r="F605" s="2">
        <f t="shared" si="73"/>
        <v>11.017499999999998</v>
      </c>
      <c r="G605" s="2">
        <f t="shared" si="67"/>
        <v>10.644279999999998</v>
      </c>
      <c r="H605" s="2">
        <f t="shared" si="71"/>
        <v>9.9976800000000008</v>
      </c>
      <c r="I605" s="2">
        <f t="array" ref="I605">SUMPRODUCT(B589:B608, (ROW(B589:B608)-ROW(B589)+1)) / (20*21/2)</f>
        <v>11.083461904761904</v>
      </c>
      <c r="J605" s="2">
        <f t="shared" si="74"/>
        <v>10.983865447107258</v>
      </c>
      <c r="K605" s="2">
        <f t="shared" si="68"/>
        <v>10.706380638551957</v>
      </c>
    </row>
    <row r="606" spans="1:11" ht="13.5" x14ac:dyDescent="0.25">
      <c r="A606" s="3">
        <f>TITRES_STAT!B609</f>
        <v>42885</v>
      </c>
      <c r="B606" s="5">
        <f>TITRES_STAT!D609</f>
        <v>11.131</v>
      </c>
      <c r="C606" s="2">
        <f t="shared" si="69"/>
        <v>-6.3000000000000611E-2</v>
      </c>
      <c r="D606" s="2">
        <f t="shared" si="70"/>
        <v>11.047599999999999</v>
      </c>
      <c r="E606" s="2">
        <f t="shared" si="72"/>
        <v>11.077899999999998</v>
      </c>
      <c r="F606" s="2">
        <f t="shared" si="73"/>
        <v>11.050699999999999</v>
      </c>
      <c r="G606" s="2">
        <f t="shared" si="67"/>
        <v>10.6608</v>
      </c>
      <c r="H606" s="2">
        <f t="shared" si="71"/>
        <v>10.008505000000003</v>
      </c>
      <c r="I606" s="2">
        <f t="array" ref="I606">SUMPRODUCT(B590:B609, (ROW(B590:B609)-ROW(B590)+1)) / (20*21/2)</f>
        <v>11.093595238095238</v>
      </c>
      <c r="J606" s="2">
        <f t="shared" si="74"/>
        <v>10.997878261668472</v>
      </c>
      <c r="K606" s="2">
        <f t="shared" si="68"/>
        <v>10.723032378216587</v>
      </c>
    </row>
    <row r="607" spans="1:11" ht="13.5" x14ac:dyDescent="0.25">
      <c r="A607" s="3">
        <f>TITRES_STAT!B610</f>
        <v>42886</v>
      </c>
      <c r="B607" s="5">
        <f>TITRES_STAT!D610</f>
        <v>10.984999999999999</v>
      </c>
      <c r="C607" s="2">
        <f t="shared" si="69"/>
        <v>-0.1460000000000008</v>
      </c>
      <c r="D607" s="2">
        <f t="shared" si="70"/>
        <v>11.058</v>
      </c>
      <c r="E607" s="2">
        <f t="shared" si="72"/>
        <v>11.057499999999999</v>
      </c>
      <c r="F607" s="2">
        <f t="shared" si="73"/>
        <v>11.071899999999996</v>
      </c>
      <c r="G607" s="2">
        <f t="shared" si="67"/>
        <v>10.674400000000002</v>
      </c>
      <c r="H607" s="2">
        <f t="shared" si="71"/>
        <v>10.018575000000004</v>
      </c>
      <c r="I607" s="2">
        <f t="array" ref="I607">SUMPRODUCT(B591:B610, (ROW(B591:B610)-ROW(B591)+1)) / (20*21/2)</f>
        <v>11.116814285714286</v>
      </c>
      <c r="J607" s="2">
        <f t="shared" si="74"/>
        <v>10.996651760557189</v>
      </c>
      <c r="K607" s="2">
        <f t="shared" si="68"/>
        <v>10.733305618286526</v>
      </c>
    </row>
    <row r="608" spans="1:11" ht="13.5" x14ac:dyDescent="0.25">
      <c r="A608" s="3">
        <f>TITRES_STAT!B611</f>
        <v>42887</v>
      </c>
      <c r="B608" s="5">
        <f>TITRES_STAT!D611</f>
        <v>11.037000000000001</v>
      </c>
      <c r="C608" s="2">
        <f t="shared" si="69"/>
        <v>5.2000000000001378E-2</v>
      </c>
      <c r="D608" s="2">
        <f t="shared" si="70"/>
        <v>11.097799999999999</v>
      </c>
      <c r="E608" s="2">
        <f t="shared" si="72"/>
        <v>11.042300000000001</v>
      </c>
      <c r="F608" s="2">
        <f t="shared" si="73"/>
        <v>11.087599999999997</v>
      </c>
      <c r="G608" s="2">
        <f t="shared" si="67"/>
        <v>10.688100000000002</v>
      </c>
      <c r="H608" s="2">
        <f t="shared" si="71"/>
        <v>10.028930000000003</v>
      </c>
      <c r="I608" s="2">
        <f t="array" ref="I608">SUMPRODUCT(B592:B611, (ROW(B592:B611)-ROW(B592)+1)) / (20*21/2)</f>
        <v>11.168195238095239</v>
      </c>
      <c r="J608" s="2">
        <f t="shared" si="74"/>
        <v>11.000494450027933</v>
      </c>
      <c r="K608" s="2">
        <f t="shared" si="68"/>
        <v>10.745215201883132</v>
      </c>
    </row>
    <row r="609" spans="1:11" ht="13.5" x14ac:dyDescent="0.25">
      <c r="A609" s="3">
        <f>TITRES_STAT!B612</f>
        <v>42888</v>
      </c>
      <c r="B609" s="5">
        <f>TITRES_STAT!D612</f>
        <v>11.194000000000001</v>
      </c>
      <c r="C609" s="2">
        <f t="shared" si="69"/>
        <v>0.15700000000000003</v>
      </c>
      <c r="D609" s="2">
        <f t="shared" si="70"/>
        <v>11.1082</v>
      </c>
      <c r="E609" s="2">
        <f t="shared" si="72"/>
        <v>11.052800000000001</v>
      </c>
      <c r="F609" s="2">
        <f t="shared" si="73"/>
        <v>11.107199999999997</v>
      </c>
      <c r="G609" s="2">
        <f t="shared" si="67"/>
        <v>10.705880000000002</v>
      </c>
      <c r="H609" s="2">
        <f t="shared" si="71"/>
        <v>10.040070000000004</v>
      </c>
      <c r="I609" s="2">
        <f t="array" ref="I609">SUMPRODUCT(B593:B612, (ROW(B593:B612)-ROW(B593)+1)) / (20*21/2)</f>
        <v>11.249290476190478</v>
      </c>
      <c r="J609" s="2">
        <f t="shared" si="74"/>
        <v>11.018923550025272</v>
      </c>
      <c r="K609" s="2">
        <f t="shared" si="68"/>
        <v>10.762814605730853</v>
      </c>
    </row>
    <row r="610" spans="1:11" ht="13.5" x14ac:dyDescent="0.25">
      <c r="A610" s="3">
        <f>TITRES_STAT!B613</f>
        <v>42891</v>
      </c>
      <c r="B610" s="5">
        <f>TITRES_STAT!D613</f>
        <v>11.351000000000001</v>
      </c>
      <c r="C610" s="2">
        <f t="shared" si="69"/>
        <v>0.15700000000000003</v>
      </c>
      <c r="D610" s="2">
        <f t="shared" si="70"/>
        <v>11.1396</v>
      </c>
      <c r="E610" s="2">
        <f t="shared" si="72"/>
        <v>11.089400000000001</v>
      </c>
      <c r="F610" s="2">
        <f t="shared" si="73"/>
        <v>11.125499999999999</v>
      </c>
      <c r="G610" s="2">
        <f t="shared" si="67"/>
        <v>10.726800000000001</v>
      </c>
      <c r="H610" s="2">
        <f t="shared" si="71"/>
        <v>10.051995000000005</v>
      </c>
      <c r="I610" s="2">
        <f t="array" ref="I610">SUMPRODUCT(B594:B613, (ROW(B594:B613)-ROW(B594)+1)) / (20*21/2)</f>
        <v>11.358157142857143</v>
      </c>
      <c r="J610" s="2">
        <f t="shared" si="74"/>
        <v>11.050549878594294</v>
      </c>
      <c r="K610" s="2">
        <f t="shared" si="68"/>
        <v>10.785880699623762</v>
      </c>
    </row>
    <row r="611" spans="1:11" ht="13.5" x14ac:dyDescent="0.25">
      <c r="A611" s="3">
        <f>TITRES_STAT!B614</f>
        <v>42892</v>
      </c>
      <c r="B611" s="5">
        <f>TITRES_STAT!D614</f>
        <v>11.664999999999999</v>
      </c>
      <c r="C611" s="2">
        <f t="shared" si="69"/>
        <v>0.31399999999999828</v>
      </c>
      <c r="D611" s="2">
        <f t="shared" si="70"/>
        <v>11.2464</v>
      </c>
      <c r="E611" s="2">
        <f t="shared" si="72"/>
        <v>11.147</v>
      </c>
      <c r="F611" s="2">
        <f t="shared" si="73"/>
        <v>11.153499999999998</v>
      </c>
      <c r="G611" s="2">
        <f t="shared" si="67"/>
        <v>10.755040000000001</v>
      </c>
      <c r="H611" s="2">
        <f t="shared" si="71"/>
        <v>10.065490000000006</v>
      </c>
      <c r="I611" s="2">
        <f t="array" ref="I611">SUMPRODUCT(B595:B614, (ROW(B595:B614)-ROW(B595)+1)) / (20*21/2)</f>
        <v>11.481671428571428</v>
      </c>
      <c r="J611" s="2">
        <f t="shared" si="74"/>
        <v>11.109068937775792</v>
      </c>
      <c r="K611" s="2">
        <f t="shared" si="68"/>
        <v>10.820355966305183</v>
      </c>
    </row>
    <row r="612" spans="1:11" ht="13.5" x14ac:dyDescent="0.25">
      <c r="A612" s="3">
        <f>TITRES_STAT!B615</f>
        <v>42893</v>
      </c>
      <c r="B612" s="5">
        <f>TITRES_STAT!D615</f>
        <v>12.005000000000001</v>
      </c>
      <c r="C612" s="2">
        <f t="shared" si="69"/>
        <v>0.34000000000000163</v>
      </c>
      <c r="D612" s="2">
        <f t="shared" si="70"/>
        <v>11.4504</v>
      </c>
      <c r="E612" s="2">
        <f t="shared" si="72"/>
        <v>11.254200000000001</v>
      </c>
      <c r="F612" s="2">
        <f t="shared" si="73"/>
        <v>11.201899999999998</v>
      </c>
      <c r="G612" s="2">
        <f t="shared" si="67"/>
        <v>10.79114</v>
      </c>
      <c r="H612" s="2">
        <f t="shared" si="71"/>
        <v>10.080685000000006</v>
      </c>
      <c r="I612" s="2">
        <f t="array" ref="I612">SUMPRODUCT(B596:B615, (ROW(B596:B615)-ROW(B596)+1)) / (20*21/2)</f>
        <v>11.577790476190478</v>
      </c>
      <c r="J612" s="2">
        <f t="shared" si="74"/>
        <v>11.194395705606668</v>
      </c>
      <c r="K612" s="2">
        <f t="shared" si="68"/>
        <v>10.866812595077528</v>
      </c>
    </row>
    <row r="613" spans="1:11" ht="13.5" x14ac:dyDescent="0.25">
      <c r="A613" s="3">
        <f>TITRES_STAT!B616</f>
        <v>42894</v>
      </c>
      <c r="B613" s="5">
        <f>TITRES_STAT!D616</f>
        <v>12.345000000000001</v>
      </c>
      <c r="C613" s="2">
        <f t="shared" si="69"/>
        <v>0.33999999999999986</v>
      </c>
      <c r="D613" s="2">
        <f t="shared" si="70"/>
        <v>11.712</v>
      </c>
      <c r="E613" s="2">
        <f t="shared" si="72"/>
        <v>11.404899999999998</v>
      </c>
      <c r="F613" s="2">
        <f t="shared" si="73"/>
        <v>11.257099999999998</v>
      </c>
      <c r="G613" s="2">
        <f t="shared" si="67"/>
        <v>10.833200000000001</v>
      </c>
      <c r="H613" s="2">
        <f t="shared" si="71"/>
        <v>10.096245000000007</v>
      </c>
      <c r="I613" s="2">
        <f t="array" ref="I613">SUMPRODUCT(B597:B616, (ROW(B597:B616)-ROW(B597)+1)) / (20*21/2)</f>
        <v>11.70347619047619</v>
      </c>
      <c r="J613" s="2">
        <f t="shared" si="74"/>
        <v>11.303977066977462</v>
      </c>
      <c r="K613" s="2">
        <f t="shared" si="68"/>
        <v>10.924780728603901</v>
      </c>
    </row>
    <row r="614" spans="1:11" ht="13.5" x14ac:dyDescent="0.25">
      <c r="A614" s="3">
        <f>TITRES_STAT!B617</f>
        <v>42895</v>
      </c>
      <c r="B614" s="5">
        <f>TITRES_STAT!D617</f>
        <v>12.554</v>
      </c>
      <c r="C614" s="2">
        <f t="shared" si="69"/>
        <v>0.20899999999999963</v>
      </c>
      <c r="D614" s="2">
        <f t="shared" si="70"/>
        <v>11.984</v>
      </c>
      <c r="E614" s="2">
        <f t="shared" si="72"/>
        <v>11.546100000000001</v>
      </c>
      <c r="F614" s="2">
        <f t="shared" si="73"/>
        <v>11.322749999999997</v>
      </c>
      <c r="G614" s="2">
        <f t="shared" si="67"/>
        <v>10.880280000000003</v>
      </c>
      <c r="H614" s="2">
        <f t="shared" si="71"/>
        <v>10.111935000000008</v>
      </c>
      <c r="I614" s="2">
        <f t="array" ref="I614">SUMPRODUCT(B598:B617, (ROW(B598:B617)-ROW(B598)+1)) / (20*21/2)</f>
        <v>11.854314285714285</v>
      </c>
      <c r="J614" s="2">
        <f t="shared" si="74"/>
        <v>11.423026870122465</v>
      </c>
      <c r="K614" s="2">
        <f t="shared" si="68"/>
        <v>10.988671680423355</v>
      </c>
    </row>
    <row r="615" spans="1:11" ht="13.5" x14ac:dyDescent="0.25">
      <c r="A615" s="3">
        <f>TITRES_STAT!B618</f>
        <v>42898</v>
      </c>
      <c r="B615" s="5">
        <f>TITRES_STAT!D618</f>
        <v>12.332000000000001</v>
      </c>
      <c r="C615" s="2">
        <f t="shared" si="69"/>
        <v>-0.22199999999999953</v>
      </c>
      <c r="D615" s="2">
        <f t="shared" si="70"/>
        <v>12.180200000000001</v>
      </c>
      <c r="E615" s="2">
        <f t="shared" si="72"/>
        <v>11.659899999999999</v>
      </c>
      <c r="F615" s="2">
        <f t="shared" si="73"/>
        <v>11.377299999999998</v>
      </c>
      <c r="G615" s="2">
        <f t="shared" si="67"/>
        <v>10.924900000000001</v>
      </c>
      <c r="H615" s="2">
        <f t="shared" si="71"/>
        <v>10.126515000000008</v>
      </c>
      <c r="I615" s="2">
        <f t="array" ref="I615">SUMPRODUCT(B599:B618, (ROW(B599:B618)-ROW(B599)+1)) / (20*21/2)</f>
        <v>12.033238095238096</v>
      </c>
      <c r="J615" s="2">
        <f t="shared" si="74"/>
        <v>11.50959573963461</v>
      </c>
      <c r="K615" s="2">
        <f t="shared" si="68"/>
        <v>11.041351222367538</v>
      </c>
    </row>
    <row r="616" spans="1:11" ht="13.5" x14ac:dyDescent="0.25">
      <c r="A616" s="3">
        <f>TITRES_STAT!B619</f>
        <v>42899</v>
      </c>
      <c r="B616" s="5">
        <f>TITRES_STAT!D619</f>
        <v>12.696999999999999</v>
      </c>
      <c r="C616" s="2">
        <f t="shared" si="69"/>
        <v>0.36499999999999844</v>
      </c>
      <c r="D616" s="2">
        <f t="shared" si="70"/>
        <v>12.386600000000001</v>
      </c>
      <c r="E616" s="2">
        <f t="shared" si="72"/>
        <v>11.8165</v>
      </c>
      <c r="F616" s="2">
        <f t="shared" si="73"/>
        <v>11.447199999999999</v>
      </c>
      <c r="G616" s="2">
        <f t="shared" si="67"/>
        <v>10.976720000000002</v>
      </c>
      <c r="H616" s="2">
        <f t="shared" si="71"/>
        <v>10.142400000000007</v>
      </c>
      <c r="I616" s="2">
        <f t="array" ref="I616">SUMPRODUCT(B600:B619, (ROW(B600:B619)-ROW(B600)+1)) / (20*21/2)</f>
        <v>12.263071428571427</v>
      </c>
      <c r="J616" s="2">
        <f t="shared" si="74"/>
        <v>11.622681859669409</v>
      </c>
      <c r="K616" s="2">
        <f t="shared" si="68"/>
        <v>11.106278625411949</v>
      </c>
    </row>
    <row r="617" spans="1:11" ht="13.5" x14ac:dyDescent="0.25">
      <c r="A617" s="3">
        <f>TITRES_STAT!B620</f>
        <v>42900</v>
      </c>
      <c r="B617" s="5">
        <f>TITRES_STAT!D620</f>
        <v>13.031000000000001</v>
      </c>
      <c r="C617" s="2">
        <f t="shared" si="69"/>
        <v>0.33400000000000141</v>
      </c>
      <c r="D617" s="2">
        <f t="shared" si="70"/>
        <v>12.591799999999999</v>
      </c>
      <c r="E617" s="2">
        <f t="shared" si="72"/>
        <v>12.021100000000001</v>
      </c>
      <c r="F617" s="2">
        <f t="shared" si="73"/>
        <v>11.539299999999999</v>
      </c>
      <c r="G617" s="2">
        <f t="shared" si="67"/>
        <v>11.03228</v>
      </c>
      <c r="H617" s="2">
        <f t="shared" si="71"/>
        <v>10.158775000000007</v>
      </c>
      <c r="I617" s="2">
        <f t="array" ref="I617">SUMPRODUCT(B601:B620, (ROW(B601:B620)-ROW(B601)+1)) / (20*21/2)</f>
        <v>12.551880952380952</v>
      </c>
      <c r="J617" s="2">
        <f t="shared" si="74"/>
        <v>11.756807396843751</v>
      </c>
      <c r="K617" s="2">
        <f t="shared" si="68"/>
        <v>11.181757895003637</v>
      </c>
    </row>
    <row r="618" spans="1:11" ht="13.5" x14ac:dyDescent="0.25">
      <c r="A618" s="3">
        <f>TITRES_STAT!B621</f>
        <v>42901</v>
      </c>
      <c r="B618" s="5">
        <f>TITRES_STAT!D621</f>
        <v>13.417999999999999</v>
      </c>
      <c r="C618" s="2">
        <f t="shared" si="69"/>
        <v>0.38699999999999868</v>
      </c>
      <c r="D618" s="2">
        <f t="shared" si="70"/>
        <v>12.8064</v>
      </c>
      <c r="E618" s="2">
        <f t="shared" si="72"/>
        <v>12.259200000000002</v>
      </c>
      <c r="F618" s="2">
        <f t="shared" si="73"/>
        <v>11.65075</v>
      </c>
      <c r="G618" s="2">
        <f t="shared" si="67"/>
        <v>11.094540000000002</v>
      </c>
      <c r="H618" s="2">
        <f t="shared" si="71"/>
        <v>10.177245000000006</v>
      </c>
      <c r="I618" s="2">
        <f t="array" ref="I618">SUMPRODUCT(B602:B621, (ROW(B602:B621)-ROW(B602)+1)) / (20*21/2)</f>
        <v>12.779990476190475</v>
      </c>
      <c r="J618" s="2">
        <f t="shared" si="74"/>
        <v>11.915016216191963</v>
      </c>
      <c r="K618" s="2">
        <f t="shared" si="68"/>
        <v>11.269453663827024</v>
      </c>
    </row>
    <row r="619" spans="1:11" ht="13.5" x14ac:dyDescent="0.25">
      <c r="A619" s="3">
        <f>TITRES_STAT!B622</f>
        <v>42902</v>
      </c>
      <c r="B619" s="5">
        <f>TITRES_STAT!D622</f>
        <v>14.064</v>
      </c>
      <c r="C619" s="2">
        <f t="shared" si="69"/>
        <v>0.6460000000000008</v>
      </c>
      <c r="D619" s="2">
        <f t="shared" si="70"/>
        <v>13.1084</v>
      </c>
      <c r="E619" s="2">
        <f t="shared" si="72"/>
        <v>12.546200000000002</v>
      </c>
      <c r="F619" s="2">
        <f t="shared" si="73"/>
        <v>11.7995</v>
      </c>
      <c r="G619" s="2">
        <f t="shared" si="67"/>
        <v>11.16868</v>
      </c>
      <c r="H619" s="2">
        <f t="shared" si="71"/>
        <v>10.197870000000007</v>
      </c>
      <c r="I619" s="2">
        <f t="array" ref="I619">SUMPRODUCT(B603:B622, (ROW(B603:B622)-ROW(B603)+1)) / (20*21/2)</f>
        <v>12.982776190476189</v>
      </c>
      <c r="J619" s="2">
        <f t="shared" si="74"/>
        <v>12.119681338459396</v>
      </c>
      <c r="K619" s="2">
        <f t="shared" si="68"/>
        <v>11.379043716225965</v>
      </c>
    </row>
    <row r="620" spans="1:11" ht="13.5" x14ac:dyDescent="0.25">
      <c r="A620" s="3">
        <f>TITRES_STAT!B623</f>
        <v>42905</v>
      </c>
      <c r="B620" s="5">
        <f>TITRES_STAT!D623</f>
        <v>14.832000000000001</v>
      </c>
      <c r="C620" s="2">
        <f t="shared" si="69"/>
        <v>0.76800000000000068</v>
      </c>
      <c r="D620" s="2">
        <f t="shared" si="70"/>
        <v>13.6084</v>
      </c>
      <c r="E620" s="2">
        <f t="shared" si="72"/>
        <v>12.894299999999998</v>
      </c>
      <c r="F620" s="2">
        <f t="shared" si="73"/>
        <v>11.991849999999999</v>
      </c>
      <c r="G620" s="2">
        <f t="shared" si="67"/>
        <v>11.258179999999999</v>
      </c>
      <c r="H620" s="2">
        <f t="shared" si="71"/>
        <v>10.222025000000007</v>
      </c>
      <c r="I620" s="2">
        <f t="array" ref="I620">SUMPRODUCT(B604:B623, (ROW(B604:B623)-ROW(B604)+1)) / (20*21/2)</f>
        <v>13.135785714285715</v>
      </c>
      <c r="J620" s="2">
        <f t="shared" si="74"/>
        <v>12.377997401463263</v>
      </c>
      <c r="K620" s="2">
        <f t="shared" si="68"/>
        <v>11.514453766570044</v>
      </c>
    </row>
    <row r="621" spans="1:11" ht="13.5" x14ac:dyDescent="0.25">
      <c r="A621" s="3">
        <f>TITRES_STAT!B624</f>
        <v>42906</v>
      </c>
      <c r="B621" s="5">
        <f>TITRES_STAT!D624</f>
        <v>14.387</v>
      </c>
      <c r="C621" s="2">
        <f t="shared" si="69"/>
        <v>-0.44500000000000028</v>
      </c>
      <c r="D621" s="2">
        <f t="shared" si="70"/>
        <v>13.946400000000001</v>
      </c>
      <c r="E621" s="2">
        <f t="shared" si="72"/>
        <v>13.166499999999999</v>
      </c>
      <c r="F621" s="2">
        <f t="shared" si="73"/>
        <v>12.156749999999999</v>
      </c>
      <c r="G621" s="2">
        <f t="shared" si="67"/>
        <v>11.338780000000002</v>
      </c>
      <c r="H621" s="2">
        <f t="shared" si="71"/>
        <v>10.243275000000008</v>
      </c>
      <c r="I621" s="2">
        <f t="array" ref="I621">SUMPRODUCT(B605:B624, (ROW(B605:B624)-ROW(B605)+1)) / (20*21/2)</f>
        <v>13.269019047619047</v>
      </c>
      <c r="J621" s="2">
        <f t="shared" si="74"/>
        <v>12.569330982276286</v>
      </c>
      <c r="K621" s="2">
        <f t="shared" si="68"/>
        <v>11.627102638469259</v>
      </c>
    </row>
    <row r="622" spans="1:11" ht="13.5" x14ac:dyDescent="0.25">
      <c r="A622" s="3">
        <f>TITRES_STAT!B625</f>
        <v>42907</v>
      </c>
      <c r="B622" s="5">
        <f>TITRES_STAT!D625</f>
        <v>14.286</v>
      </c>
      <c r="C622" s="2">
        <f t="shared" si="69"/>
        <v>-0.10100000000000087</v>
      </c>
      <c r="D622" s="2">
        <f t="shared" si="70"/>
        <v>14.197399999999998</v>
      </c>
      <c r="E622" s="2">
        <f t="shared" si="72"/>
        <v>13.394600000000001</v>
      </c>
      <c r="F622" s="2">
        <f t="shared" si="73"/>
        <v>12.324400000000001</v>
      </c>
      <c r="G622" s="2">
        <f t="shared" si="67"/>
        <v>11.416319999999999</v>
      </c>
      <c r="H622" s="2">
        <f t="shared" si="71"/>
        <v>10.263990000000009</v>
      </c>
      <c r="I622" s="2">
        <f t="array" ref="I622">SUMPRODUCT(B606:B625, (ROW(B606:B625)-ROW(B606)+1)) / (20*21/2)</f>
        <v>13.37912857142857</v>
      </c>
      <c r="J622" s="2">
        <f t="shared" si="74"/>
        <v>12.732823269678546</v>
      </c>
      <c r="K622" s="2">
        <f t="shared" si="68"/>
        <v>11.731373123235169</v>
      </c>
    </row>
    <row r="623" spans="1:11" ht="13.5" x14ac:dyDescent="0.25">
      <c r="A623" s="3">
        <f>TITRES_STAT!B626</f>
        <v>42908</v>
      </c>
      <c r="B623" s="5">
        <f>TITRES_STAT!D626</f>
        <v>13.930999999999999</v>
      </c>
      <c r="C623" s="2">
        <f t="shared" si="69"/>
        <v>-0.35500000000000043</v>
      </c>
      <c r="D623" s="2">
        <f t="shared" si="70"/>
        <v>14.3</v>
      </c>
      <c r="E623" s="2">
        <f t="shared" si="72"/>
        <v>13.5532</v>
      </c>
      <c r="F623" s="2">
        <f t="shared" si="73"/>
        <v>12.479049999999999</v>
      </c>
      <c r="G623" s="2">
        <f t="shared" si="67"/>
        <v>11.484660000000002</v>
      </c>
      <c r="H623" s="2">
        <f t="shared" si="71"/>
        <v>10.282960000000008</v>
      </c>
      <c r="I623" s="2">
        <f t="array" ref="I623">SUMPRODUCT(B607:B626, (ROW(B607:B626)-ROW(B607)+1)) / (20*21/2)</f>
        <v>13.471914285714288</v>
      </c>
      <c r="J623" s="2">
        <f t="shared" si="74"/>
        <v>12.846935339232969</v>
      </c>
      <c r="K623" s="2">
        <f t="shared" si="68"/>
        <v>11.817633000755359</v>
      </c>
    </row>
    <row r="624" spans="1:11" ht="13.5" x14ac:dyDescent="0.25">
      <c r="A624" s="3">
        <f>TITRES_STAT!B627</f>
        <v>42909</v>
      </c>
      <c r="B624" s="5">
        <f>TITRES_STAT!D627</f>
        <v>13.878</v>
      </c>
      <c r="C624" s="2">
        <f t="shared" si="69"/>
        <v>-5.2999999999999048E-2</v>
      </c>
      <c r="D624" s="2">
        <f t="shared" si="70"/>
        <v>14.262799999999999</v>
      </c>
      <c r="E624" s="2">
        <f t="shared" si="72"/>
        <v>13.685599999999999</v>
      </c>
      <c r="F624" s="2">
        <f t="shared" si="73"/>
        <v>12.61585</v>
      </c>
      <c r="G624" s="2">
        <f t="shared" si="67"/>
        <v>11.550900000000002</v>
      </c>
      <c r="H624" s="2">
        <f t="shared" si="71"/>
        <v>10.302655000000009</v>
      </c>
      <c r="I624" s="2">
        <f t="array" ref="I624">SUMPRODUCT(B608:B627, (ROW(B608:B627)-ROW(B608)+1)) / (20*21/2)</f>
        <v>13.591233333333333</v>
      </c>
      <c r="J624" s="2">
        <f t="shared" si="74"/>
        <v>12.945131973591735</v>
      </c>
      <c r="K624" s="2">
        <f t="shared" si="68"/>
        <v>11.89843170660809</v>
      </c>
    </row>
    <row r="625" spans="1:11" ht="13.5" x14ac:dyDescent="0.25">
      <c r="A625" s="3">
        <f>TITRES_STAT!B628</f>
        <v>42914</v>
      </c>
      <c r="B625" s="5">
        <f>TITRES_STAT!D628</f>
        <v>13.772</v>
      </c>
      <c r="C625" s="2">
        <f t="shared" si="69"/>
        <v>-0.10599999999999987</v>
      </c>
      <c r="D625" s="2">
        <f t="shared" si="70"/>
        <v>14.050800000000001</v>
      </c>
      <c r="E625" s="2">
        <f t="shared" si="72"/>
        <v>13.829599999999999</v>
      </c>
      <c r="F625" s="2">
        <f t="shared" si="73"/>
        <v>12.74475</v>
      </c>
      <c r="G625" s="2">
        <f t="shared" si="67"/>
        <v>11.615020000000001</v>
      </c>
      <c r="H625" s="2">
        <f t="shared" si="71"/>
        <v>10.322870000000009</v>
      </c>
      <c r="I625" s="2">
        <f t="array" ref="I625">SUMPRODUCT(B609:B628, (ROW(B609:B628)-ROW(B609)+1)) / (20*21/2)</f>
        <v>13.740542857142856</v>
      </c>
      <c r="J625" s="2">
        <f t="shared" si="74"/>
        <v>13.02388130944014</v>
      </c>
      <c r="K625" s="2">
        <f t="shared" si="68"/>
        <v>11.971904973015617</v>
      </c>
    </row>
    <row r="626" spans="1:11" ht="13.5" x14ac:dyDescent="0.25">
      <c r="A626" s="3">
        <f>TITRES_STAT!B629</f>
        <v>42915</v>
      </c>
      <c r="B626" s="5">
        <f>TITRES_STAT!D629</f>
        <v>13.718999999999999</v>
      </c>
      <c r="C626" s="2">
        <f t="shared" si="69"/>
        <v>-5.3000000000000824E-2</v>
      </c>
      <c r="D626" s="2">
        <f t="shared" si="70"/>
        <v>13.917199999999999</v>
      </c>
      <c r="E626" s="2">
        <f t="shared" si="72"/>
        <v>13.931800000000001</v>
      </c>
      <c r="F626" s="2">
        <f t="shared" si="73"/>
        <v>12.87415</v>
      </c>
      <c r="G626" s="2">
        <f t="shared" ref="G626:G689" si="75">AVERAGE(B577:B626)</f>
        <v>11.680060000000003</v>
      </c>
      <c r="H626" s="2">
        <f t="shared" si="71"/>
        <v>10.34138000000001</v>
      </c>
      <c r="I626" s="2">
        <f t="array" ref="I626">SUMPRODUCT(B610:B629, (ROW(B610:B629)-ROW(B610)+1)) / (20*21/2)</f>
        <v>13.909652380952382</v>
      </c>
      <c r="J626" s="2">
        <f t="shared" si="74"/>
        <v>13.090083089493461</v>
      </c>
      <c r="K626" s="2">
        <f t="shared" si="68"/>
        <v>12.040418503485594</v>
      </c>
    </row>
    <row r="627" spans="1:11" ht="13.5" x14ac:dyDescent="0.25">
      <c r="A627" s="3">
        <f>TITRES_STAT!B630</f>
        <v>42916</v>
      </c>
      <c r="B627" s="5">
        <f>TITRES_STAT!D630</f>
        <v>14.127000000000001</v>
      </c>
      <c r="C627" s="2">
        <f t="shared" si="69"/>
        <v>0.40800000000000125</v>
      </c>
      <c r="D627" s="2">
        <f t="shared" si="70"/>
        <v>13.885399999999999</v>
      </c>
      <c r="E627" s="2">
        <f t="shared" si="72"/>
        <v>14.041399999999999</v>
      </c>
      <c r="F627" s="2">
        <f t="shared" si="73"/>
        <v>13.03125</v>
      </c>
      <c r="G627" s="2">
        <f t="shared" si="75"/>
        <v>11.750340000000001</v>
      </c>
      <c r="H627" s="2">
        <f t="shared" si="71"/>
        <v>10.362060000000008</v>
      </c>
      <c r="I627" s="2">
        <f t="array" ref="I627">SUMPRODUCT(B611:B630, (ROW(B611:B630)-ROW(B611)+1)) / (20*21/2)</f>
        <v>14.025947619047619</v>
      </c>
      <c r="J627" s="2">
        <f t="shared" si="74"/>
        <v>13.188837080970275</v>
      </c>
      <c r="K627" s="2">
        <f t="shared" ref="K627:K690" si="76">$K$4*B627+(1-$K$4)*K626</f>
        <v>12.1222452288391</v>
      </c>
    </row>
    <row r="628" spans="1:11" ht="13.5" x14ac:dyDescent="0.25">
      <c r="A628" s="3">
        <f>TITRES_STAT!B631</f>
        <v>42919</v>
      </c>
      <c r="B628" s="5">
        <f>TITRES_STAT!D631</f>
        <v>14.599</v>
      </c>
      <c r="C628" s="2">
        <f t="shared" si="69"/>
        <v>0.47199999999999953</v>
      </c>
      <c r="D628" s="2">
        <f t="shared" si="70"/>
        <v>14.019</v>
      </c>
      <c r="E628" s="2">
        <f t="shared" si="72"/>
        <v>14.1595</v>
      </c>
      <c r="F628" s="2">
        <f t="shared" si="73"/>
        <v>13.209350000000001</v>
      </c>
      <c r="G628" s="2">
        <f t="shared" si="75"/>
        <v>11.831000000000003</v>
      </c>
      <c r="H628" s="2">
        <f t="shared" si="71"/>
        <v>10.384315000000008</v>
      </c>
      <c r="I628" s="2">
        <f t="array" ref="I628">SUMPRODUCT(B612:B631, (ROW(B612:B631)-ROW(B612)+1)) / (20*21/2)</f>
        <v>14.146866666666668</v>
      </c>
      <c r="J628" s="2">
        <f t="shared" si="74"/>
        <v>13.323138311354057</v>
      </c>
      <c r="K628" s="2">
        <f t="shared" si="76"/>
        <v>12.219372866923841</v>
      </c>
    </row>
    <row r="629" spans="1:11" ht="13.5" x14ac:dyDescent="0.25">
      <c r="A629" s="3">
        <f>TITRES_STAT!B632</f>
        <v>42920</v>
      </c>
      <c r="B629" s="5">
        <f>TITRES_STAT!D632</f>
        <v>14.984999999999999</v>
      </c>
      <c r="C629" s="2">
        <f t="shared" si="69"/>
        <v>0.38599999999999923</v>
      </c>
      <c r="D629" s="2">
        <f t="shared" si="70"/>
        <v>14.240399999999999</v>
      </c>
      <c r="E629" s="2">
        <f t="shared" si="72"/>
        <v>14.2516</v>
      </c>
      <c r="F629" s="2">
        <f t="shared" si="73"/>
        <v>13.398900000000001</v>
      </c>
      <c r="G629" s="2">
        <f t="shared" si="75"/>
        <v>11.921360000000004</v>
      </c>
      <c r="H629" s="2">
        <f t="shared" si="71"/>
        <v>10.408500000000011</v>
      </c>
      <c r="I629" s="2">
        <f t="array" ref="I629">SUMPRODUCT(B613:B632, (ROW(B613:B632)-ROW(B613)+1)) / (20*21/2)</f>
        <v>14.230038095238095</v>
      </c>
      <c r="J629" s="2">
        <f t="shared" si="74"/>
        <v>13.481410853129862</v>
      </c>
      <c r="K629" s="2">
        <f t="shared" si="76"/>
        <v>12.327828832926828</v>
      </c>
    </row>
    <row r="630" spans="1:11" ht="13.5" x14ac:dyDescent="0.25">
      <c r="A630" s="3">
        <f>TITRES_STAT!B633</f>
        <v>42921</v>
      </c>
      <c r="B630" s="5">
        <f>TITRES_STAT!D633</f>
        <v>14.62</v>
      </c>
      <c r="C630" s="2">
        <f t="shared" si="69"/>
        <v>-0.36500000000000021</v>
      </c>
      <c r="D630" s="2">
        <f t="shared" si="70"/>
        <v>14.41</v>
      </c>
      <c r="E630" s="2">
        <f t="shared" si="72"/>
        <v>14.230399999999999</v>
      </c>
      <c r="F630" s="2">
        <f t="shared" si="73"/>
        <v>13.56235</v>
      </c>
      <c r="G630" s="2">
        <f t="shared" si="75"/>
        <v>12.002440000000004</v>
      </c>
      <c r="H630" s="2">
        <f t="shared" si="71"/>
        <v>10.430860000000006</v>
      </c>
      <c r="I630" s="2">
        <f t="array" ref="I630">SUMPRODUCT(B614:B633, (ROW(B614:B633)-ROW(B614)+1)) / (20*21/2)</f>
        <v>14.291738095238097</v>
      </c>
      <c r="J630" s="2">
        <f t="shared" si="74"/>
        <v>13.589847914736541</v>
      </c>
      <c r="K630" s="2">
        <f t="shared" si="76"/>
        <v>12.417717898302246</v>
      </c>
    </row>
    <row r="631" spans="1:11" ht="13.5" x14ac:dyDescent="0.25">
      <c r="A631" s="3">
        <f>TITRES_STAT!B634</f>
        <v>42922</v>
      </c>
      <c r="B631" s="5">
        <f>TITRES_STAT!D634</f>
        <v>14.832000000000001</v>
      </c>
      <c r="C631" s="2">
        <f t="shared" si="69"/>
        <v>0.21200000000000152</v>
      </c>
      <c r="D631" s="2">
        <f t="shared" si="70"/>
        <v>14.6326</v>
      </c>
      <c r="E631" s="2">
        <f t="shared" si="72"/>
        <v>14.274899999999999</v>
      </c>
      <c r="F631" s="2">
        <f t="shared" si="73"/>
        <v>13.720699999999999</v>
      </c>
      <c r="G631" s="2">
        <f t="shared" si="75"/>
        <v>12.087760000000001</v>
      </c>
      <c r="H631" s="2">
        <f t="shared" si="71"/>
        <v>10.454020000000005</v>
      </c>
      <c r="I631" s="2">
        <f t="array" ref="I631">SUMPRODUCT(B615:B634, (ROW(B615:B634)-ROW(B615)+1)) / (20*21/2)</f>
        <v>14.339661904761904</v>
      </c>
      <c r="J631" s="2">
        <f t="shared" si="74"/>
        <v>13.708148113333062</v>
      </c>
      <c r="K631" s="2">
        <f t="shared" si="76"/>
        <v>12.51239562778059</v>
      </c>
    </row>
    <row r="632" spans="1:11" ht="13.5" x14ac:dyDescent="0.25">
      <c r="A632" s="3">
        <f>TITRES_STAT!B635</f>
        <v>42923</v>
      </c>
      <c r="B632" s="5">
        <f>TITRES_STAT!D635</f>
        <v>14.593999999999999</v>
      </c>
      <c r="C632" s="2">
        <f t="shared" si="69"/>
        <v>-0.23800000000000132</v>
      </c>
      <c r="D632" s="2">
        <f t="shared" si="70"/>
        <v>14.725999999999999</v>
      </c>
      <c r="E632" s="2">
        <f t="shared" si="72"/>
        <v>14.305699999999998</v>
      </c>
      <c r="F632" s="2">
        <f t="shared" si="73"/>
        <v>13.850149999999999</v>
      </c>
      <c r="G632" s="2">
        <f t="shared" si="75"/>
        <v>12.170500000000002</v>
      </c>
      <c r="H632" s="2">
        <f t="shared" si="71"/>
        <v>10.475990000000003</v>
      </c>
      <c r="I632" s="2">
        <f t="array" ref="I632">SUMPRODUCT(B616:B635, (ROW(B616:B635)-ROW(B616)+1)) / (20*21/2)</f>
        <v>14.368409523809522</v>
      </c>
      <c r="J632" s="2">
        <f t="shared" si="74"/>
        <v>13.792514959682293</v>
      </c>
      <c r="K632" s="2">
        <f t="shared" si="76"/>
        <v>12.594027171789193</v>
      </c>
    </row>
    <row r="633" spans="1:11" ht="13.5" x14ac:dyDescent="0.25">
      <c r="A633" s="3">
        <f>TITRES_STAT!B636</f>
        <v>42926</v>
      </c>
      <c r="B633" s="5">
        <f>TITRES_STAT!D636</f>
        <v>14.497999999999999</v>
      </c>
      <c r="C633" s="2">
        <f t="shared" si="69"/>
        <v>-9.6000000000000085E-2</v>
      </c>
      <c r="D633" s="2">
        <f t="shared" si="70"/>
        <v>14.7058</v>
      </c>
      <c r="E633" s="2">
        <f t="shared" si="72"/>
        <v>14.362399999999999</v>
      </c>
      <c r="F633" s="2">
        <f t="shared" si="73"/>
        <v>13.957800000000001</v>
      </c>
      <c r="G633" s="2">
        <f t="shared" si="75"/>
        <v>12.248080000000002</v>
      </c>
      <c r="H633" s="2">
        <f t="shared" si="71"/>
        <v>10.498000000000005</v>
      </c>
      <c r="I633" s="2">
        <f t="array" ref="I633">SUMPRODUCT(B617:B636, (ROW(B617:B636)-ROW(B617)+1)) / (20*21/2)</f>
        <v>14.369904761904762</v>
      </c>
      <c r="J633" s="2">
        <f t="shared" si="74"/>
        <v>13.859704011141122</v>
      </c>
      <c r="K633" s="2">
        <f t="shared" si="76"/>
        <v>12.668692772895501</v>
      </c>
    </row>
    <row r="634" spans="1:11" ht="13.5" x14ac:dyDescent="0.25">
      <c r="A634" s="3">
        <f>TITRES_STAT!B637</f>
        <v>42927</v>
      </c>
      <c r="B634" s="5">
        <f>TITRES_STAT!D637</f>
        <v>14.461</v>
      </c>
      <c r="C634" s="2">
        <f t="shared" si="69"/>
        <v>-3.6999999999999034E-2</v>
      </c>
      <c r="D634" s="2">
        <f t="shared" si="70"/>
        <v>14.600999999999999</v>
      </c>
      <c r="E634" s="2">
        <f t="shared" si="72"/>
        <v>14.4207</v>
      </c>
      <c r="F634" s="2">
        <f t="shared" si="73"/>
        <v>14.053149999999999</v>
      </c>
      <c r="G634" s="2">
        <f t="shared" si="75"/>
        <v>12.324920000000002</v>
      </c>
      <c r="H634" s="2">
        <f t="shared" si="71"/>
        <v>10.519540000000001</v>
      </c>
      <c r="I634" s="2">
        <f t="array" ref="I634">SUMPRODUCT(B618:B637, (ROW(B618:B637)-ROW(B618)+1)) / (20*21/2)</f>
        <v>14.389623809523808</v>
      </c>
      <c r="J634" s="2">
        <f t="shared" si="74"/>
        <v>13.916970295794348</v>
      </c>
      <c r="K634" s="2">
        <f t="shared" si="76"/>
        <v>12.738979330821168</v>
      </c>
    </row>
    <row r="635" spans="1:11" ht="13.5" x14ac:dyDescent="0.25">
      <c r="A635" s="3">
        <f>TITRES_STAT!B638</f>
        <v>42928</v>
      </c>
      <c r="B635" s="5">
        <f>TITRES_STAT!D638</f>
        <v>14.355</v>
      </c>
      <c r="C635" s="2">
        <f t="shared" si="69"/>
        <v>-0.10599999999999987</v>
      </c>
      <c r="D635" s="2">
        <f t="shared" si="70"/>
        <v>14.547999999999998</v>
      </c>
      <c r="E635" s="2">
        <f t="shared" si="72"/>
        <v>14.478999999999999</v>
      </c>
      <c r="F635" s="2">
        <f t="shared" si="73"/>
        <v>14.154300000000001</v>
      </c>
      <c r="G635" s="2">
        <f t="shared" si="75"/>
        <v>12.400700000000002</v>
      </c>
      <c r="H635" s="2">
        <f t="shared" si="71"/>
        <v>10.539530000000003</v>
      </c>
      <c r="I635" s="2">
        <f t="array" ref="I635">SUMPRODUCT(B619:B638, (ROW(B619:B638)-ROW(B619)+1)) / (20*21/2)</f>
        <v>14.402657142857141</v>
      </c>
      <c r="J635" s="2">
        <f t="shared" si="74"/>
        <v>13.958687410480602</v>
      </c>
      <c r="K635" s="2">
        <f t="shared" si="76"/>
        <v>12.802352690396809</v>
      </c>
    </row>
    <row r="636" spans="1:11" ht="13.5" x14ac:dyDescent="0.25">
      <c r="A636" s="3">
        <f>TITRES_STAT!B639</f>
        <v>42929</v>
      </c>
      <c r="B636" s="5">
        <f>TITRES_STAT!D639</f>
        <v>14.17</v>
      </c>
      <c r="C636" s="2">
        <f t="shared" si="69"/>
        <v>-0.1850000000000005</v>
      </c>
      <c r="D636" s="2">
        <f t="shared" si="70"/>
        <v>14.415600000000001</v>
      </c>
      <c r="E636" s="2">
        <f t="shared" si="72"/>
        <v>14.524099999999999</v>
      </c>
      <c r="F636" s="2">
        <f t="shared" si="73"/>
        <v>14.227950000000002</v>
      </c>
      <c r="G636" s="2">
        <f t="shared" si="75"/>
        <v>12.474760000000002</v>
      </c>
      <c r="H636" s="2">
        <f t="shared" si="71"/>
        <v>10.560165000000001</v>
      </c>
      <c r="I636" s="2">
        <f t="array" ref="I636">SUMPRODUCT(B620:B639, (ROW(B620:B639)-ROW(B620)+1)) / (20*21/2)</f>
        <v>14.398180952380949</v>
      </c>
      <c r="J636" s="2">
        <f t="shared" si="74"/>
        <v>13.978812419006259</v>
      </c>
      <c r="K636" s="2">
        <f t="shared" si="76"/>
        <v>12.855985918224384</v>
      </c>
    </row>
    <row r="637" spans="1:11" ht="13.5" x14ac:dyDescent="0.25">
      <c r="A637" s="3">
        <f>TITRES_STAT!B640</f>
        <v>42930</v>
      </c>
      <c r="B637" s="5">
        <f>TITRES_STAT!D640</f>
        <v>14.435</v>
      </c>
      <c r="C637" s="2">
        <f t="shared" si="69"/>
        <v>0.26500000000000057</v>
      </c>
      <c r="D637" s="2">
        <f t="shared" si="70"/>
        <v>14.383799999999999</v>
      </c>
      <c r="E637" s="2">
        <f t="shared" si="72"/>
        <v>14.5549</v>
      </c>
      <c r="F637" s="2">
        <f t="shared" si="73"/>
        <v>14.298150000000001</v>
      </c>
      <c r="G637" s="2">
        <f t="shared" si="75"/>
        <v>12.552239999999999</v>
      </c>
      <c r="H637" s="2">
        <f t="shared" si="71"/>
        <v>10.582125000000001</v>
      </c>
      <c r="I637" s="2">
        <f t="array" ref="I637">SUMPRODUCT(B621:B640, (ROW(B621:B640)-ROW(B621)+1)) / (20*21/2)</f>
        <v>14.392571428571427</v>
      </c>
      <c r="J637" s="2">
        <f t="shared" si="74"/>
        <v>14.022258855291376</v>
      </c>
      <c r="K637" s="2">
        <f t="shared" si="76"/>
        <v>12.917908039078331</v>
      </c>
    </row>
    <row r="638" spans="1:11" ht="13.5" x14ac:dyDescent="0.25">
      <c r="A638" s="3">
        <f>TITRES_STAT!B641</f>
        <v>42933</v>
      </c>
      <c r="B638" s="5">
        <f>TITRES_STAT!D641</f>
        <v>14.435</v>
      </c>
      <c r="C638" s="2">
        <f t="shared" si="69"/>
        <v>0</v>
      </c>
      <c r="D638" s="2">
        <f t="shared" si="70"/>
        <v>14.371200000000002</v>
      </c>
      <c r="E638" s="2">
        <f t="shared" si="72"/>
        <v>14.538499999999999</v>
      </c>
      <c r="F638" s="2">
        <f t="shared" si="73"/>
        <v>14.348999999999998</v>
      </c>
      <c r="G638" s="2">
        <f t="shared" si="75"/>
        <v>12.626479999999997</v>
      </c>
      <c r="H638" s="2">
        <f t="shared" si="71"/>
        <v>10.603560000000002</v>
      </c>
      <c r="I638" s="2">
        <f t="array" ref="I638">SUMPRODUCT(B622:B641, (ROW(B622:B641)-ROW(B622)+1)) / (20*21/2)</f>
        <v>14.385961904761906</v>
      </c>
      <c r="J638" s="2">
        <f t="shared" si="74"/>
        <v>14.061567535739815</v>
      </c>
      <c r="K638" s="2">
        <f t="shared" si="76"/>
        <v>12.977401841467417</v>
      </c>
    </row>
    <row r="639" spans="1:11" ht="13.5" x14ac:dyDescent="0.25">
      <c r="A639" s="3">
        <f>TITRES_STAT!B642</f>
        <v>42934</v>
      </c>
      <c r="B639" s="5">
        <f>TITRES_STAT!D642</f>
        <v>14.302</v>
      </c>
      <c r="C639" s="2">
        <f t="shared" si="69"/>
        <v>-0.1330000000000009</v>
      </c>
      <c r="D639" s="2">
        <f t="shared" si="70"/>
        <v>14.339400000000001</v>
      </c>
      <c r="E639" s="2">
        <f t="shared" si="72"/>
        <v>14.4702</v>
      </c>
      <c r="F639" s="2">
        <f t="shared" si="73"/>
        <v>14.360899999999997</v>
      </c>
      <c r="G639" s="2">
        <f t="shared" si="75"/>
        <v>12.696479999999999</v>
      </c>
      <c r="H639" s="2">
        <f t="shared" si="71"/>
        <v>10.624590000000003</v>
      </c>
      <c r="I639" s="2">
        <f t="array" ref="I639">SUMPRODUCT(B623:B642, (ROW(B623:B642)-ROW(B623)+1)) / (20*21/2)</f>
        <v>14.337552380952383</v>
      </c>
      <c r="J639" s="2">
        <f t="shared" si="74"/>
        <v>14.084465865669356</v>
      </c>
      <c r="K639" s="2">
        <f t="shared" si="76"/>
        <v>13.029346867292224</v>
      </c>
    </row>
    <row r="640" spans="1:11" ht="13.5" x14ac:dyDescent="0.25">
      <c r="A640" s="3">
        <f>TITRES_STAT!B643</f>
        <v>42935</v>
      </c>
      <c r="B640" s="5">
        <f>TITRES_STAT!D643</f>
        <v>14.302</v>
      </c>
      <c r="C640" s="2">
        <f t="shared" si="69"/>
        <v>0</v>
      </c>
      <c r="D640" s="2">
        <f t="shared" si="70"/>
        <v>14.328800000000001</v>
      </c>
      <c r="E640" s="2">
        <f t="shared" si="72"/>
        <v>14.438399999999998</v>
      </c>
      <c r="F640" s="2">
        <f t="shared" si="73"/>
        <v>14.334399999999999</v>
      </c>
      <c r="G640" s="2">
        <f t="shared" si="75"/>
        <v>12.76282</v>
      </c>
      <c r="H640" s="2">
        <f t="shared" si="71"/>
        <v>10.645620000000006</v>
      </c>
      <c r="I640" s="2">
        <f t="array" ref="I640">SUMPRODUCT(B624:B643, (ROW(B624:B643)-ROW(B624)+1)) / (20*21/2)</f>
        <v>14.252504761904762</v>
      </c>
      <c r="J640" s="2">
        <f t="shared" si="74"/>
        <v>14.105183402272274</v>
      </c>
      <c r="K640" s="2">
        <f t="shared" si="76"/>
        <v>13.079254833280764</v>
      </c>
    </row>
    <row r="641" spans="1:11" ht="13.5" x14ac:dyDescent="0.25">
      <c r="A641" s="3">
        <f>TITRES_STAT!B644</f>
        <v>42936</v>
      </c>
      <c r="B641" s="5">
        <f>TITRES_STAT!D644</f>
        <v>14.265000000000001</v>
      </c>
      <c r="C641" s="2">
        <f t="shared" si="69"/>
        <v>-3.6999999999999034E-2</v>
      </c>
      <c r="D641" s="2">
        <f t="shared" si="70"/>
        <v>14.347800000000001</v>
      </c>
      <c r="E641" s="2">
        <f t="shared" si="72"/>
        <v>14.3817</v>
      </c>
      <c r="F641" s="2">
        <f t="shared" si="73"/>
        <v>14.328299999999999</v>
      </c>
      <c r="G641" s="2">
        <f t="shared" si="75"/>
        <v>12.826019999999998</v>
      </c>
      <c r="H641" s="2">
        <f t="shared" si="71"/>
        <v>10.666465000000006</v>
      </c>
      <c r="I641" s="2">
        <f t="array" ref="I641">SUMPRODUCT(B625:B644, (ROW(B625:B644)-ROW(B625)+1)) / (20*21/2)</f>
        <v>14.198690476190478</v>
      </c>
      <c r="J641" s="2">
        <f t="shared" si="74"/>
        <v>14.120404030627295</v>
      </c>
      <c r="K641" s="2">
        <f t="shared" si="76"/>
        <v>13.125754643740342</v>
      </c>
    </row>
    <row r="642" spans="1:11" ht="13.5" x14ac:dyDescent="0.25">
      <c r="A642" s="3">
        <f>TITRES_STAT!B645</f>
        <v>42937</v>
      </c>
      <c r="B642" s="5">
        <f>TITRES_STAT!D645</f>
        <v>13.82</v>
      </c>
      <c r="C642" s="2">
        <f t="shared" si="69"/>
        <v>-0.44500000000000028</v>
      </c>
      <c r="D642" s="2">
        <f t="shared" si="70"/>
        <v>14.224799999999998</v>
      </c>
      <c r="E642" s="2">
        <f t="shared" si="72"/>
        <v>14.304300000000001</v>
      </c>
      <c r="F642" s="2">
        <f t="shared" si="73"/>
        <v>14.304999999999998</v>
      </c>
      <c r="G642" s="2">
        <f t="shared" si="75"/>
        <v>12.881679999999999</v>
      </c>
      <c r="H642" s="2">
        <f t="shared" si="71"/>
        <v>10.684800000000005</v>
      </c>
      <c r="I642" s="2">
        <f t="array" ref="I642">SUMPRODUCT(B626:B645, (ROW(B626:B645)-ROW(B626)+1)) / (20*21/2)</f>
        <v>14.140609523809523</v>
      </c>
      <c r="J642" s="2">
        <f t="shared" si="74"/>
        <v>14.091794122948505</v>
      </c>
      <c r="K642" s="2">
        <f t="shared" si="76"/>
        <v>13.152979951828957</v>
      </c>
    </row>
    <row r="643" spans="1:11" ht="13.5" x14ac:dyDescent="0.25">
      <c r="A643" s="3">
        <f>TITRES_STAT!B646</f>
        <v>42940</v>
      </c>
      <c r="B643" s="5">
        <f>TITRES_STAT!D646</f>
        <v>13.412000000000001</v>
      </c>
      <c r="C643" s="2">
        <f t="shared" si="69"/>
        <v>-0.40799999999999947</v>
      </c>
      <c r="D643" s="2">
        <f t="shared" si="70"/>
        <v>14.020199999999999</v>
      </c>
      <c r="E643" s="2">
        <f t="shared" si="72"/>
        <v>14.195700000000002</v>
      </c>
      <c r="F643" s="2">
        <f t="shared" si="73"/>
        <v>14.279049999999998</v>
      </c>
      <c r="G643" s="2">
        <f t="shared" si="75"/>
        <v>12.925099999999997</v>
      </c>
      <c r="H643" s="2">
        <f t="shared" si="71"/>
        <v>10.700595000000007</v>
      </c>
      <c r="I643" s="2">
        <f t="array" ref="I643">SUMPRODUCT(B627:B646, (ROW(B627:B646)-ROW(B627)+1)) / (20*21/2)</f>
        <v>14.078009523809522</v>
      </c>
      <c r="J643" s="2">
        <f t="shared" si="74"/>
        <v>14.027051825524838</v>
      </c>
      <c r="K643" s="2">
        <f t="shared" si="76"/>
        <v>13.163137600776842</v>
      </c>
    </row>
    <row r="644" spans="1:11" ht="13.5" x14ac:dyDescent="0.25">
      <c r="A644" s="3">
        <f>TITRES_STAT!B647</f>
        <v>42942</v>
      </c>
      <c r="B644" s="5">
        <f>TITRES_STAT!D647</f>
        <v>13.714</v>
      </c>
      <c r="C644" s="2">
        <f t="shared" ref="C644:C707" si="77">B644-B643</f>
        <v>0.3019999999999996</v>
      </c>
      <c r="D644" s="2">
        <f t="shared" si="70"/>
        <v>13.902600000000001</v>
      </c>
      <c r="E644" s="2">
        <f t="shared" si="72"/>
        <v>14.121</v>
      </c>
      <c r="F644" s="2">
        <f t="shared" si="73"/>
        <v>14.270849999999996</v>
      </c>
      <c r="G644" s="2">
        <f t="shared" si="75"/>
        <v>12.974559999999999</v>
      </c>
      <c r="H644" s="2">
        <f t="shared" si="71"/>
        <v>10.718685000000004</v>
      </c>
      <c r="I644" s="2">
        <f t="array" ref="I644">SUMPRODUCT(B628:B647, (ROW(B628:B647)-ROW(B628)+1)) / (20*21/2)</f>
        <v>13.981176190476193</v>
      </c>
      <c r="J644" s="2">
        <f t="shared" si="74"/>
        <v>13.997237365951044</v>
      </c>
      <c r="K644" s="2">
        <f t="shared" si="76"/>
        <v>13.184740047805203</v>
      </c>
    </row>
    <row r="645" spans="1:11" ht="13.5" x14ac:dyDescent="0.25">
      <c r="A645" s="3">
        <f>TITRES_STAT!B648</f>
        <v>42943</v>
      </c>
      <c r="B645" s="5">
        <f>TITRES_STAT!D648</f>
        <v>13.661</v>
      </c>
      <c r="C645" s="2">
        <f t="shared" si="77"/>
        <v>-5.3000000000000824E-2</v>
      </c>
      <c r="D645" s="2">
        <f t="shared" si="70"/>
        <v>13.7744</v>
      </c>
      <c r="E645" s="2">
        <f t="shared" si="72"/>
        <v>14.051600000000002</v>
      </c>
      <c r="F645" s="2">
        <f t="shared" si="73"/>
        <v>14.265299999999996</v>
      </c>
      <c r="G645" s="2">
        <f t="shared" si="75"/>
        <v>13.022959999999998</v>
      </c>
      <c r="H645" s="2">
        <f t="shared" si="71"/>
        <v>10.736510000000004</v>
      </c>
      <c r="I645" s="2">
        <f t="array" ref="I645">SUMPRODUCT(B629:B648, (ROW(B629:B648)-ROW(B629)+1)) / (20*21/2)</f>
        <v>13.853219047619048</v>
      </c>
      <c r="J645" s="2">
        <f t="shared" si="74"/>
        <v>13.965214759669992</v>
      </c>
      <c r="K645" s="2">
        <f t="shared" si="76"/>
        <v>13.203416908675587</v>
      </c>
    </row>
    <row r="646" spans="1:11" ht="13.5" x14ac:dyDescent="0.25">
      <c r="A646" s="3">
        <f>TITRES_STAT!B649</f>
        <v>42944</v>
      </c>
      <c r="B646" s="5">
        <f>TITRES_STAT!D649</f>
        <v>13.608000000000001</v>
      </c>
      <c r="C646" s="2">
        <f t="shared" si="77"/>
        <v>-5.2999999999999048E-2</v>
      </c>
      <c r="D646" s="2">
        <f t="shared" ref="D646:D709" si="78">AVERAGE(B642:B646)</f>
        <v>13.643000000000001</v>
      </c>
      <c r="E646" s="2">
        <f t="shared" si="72"/>
        <v>13.9954</v>
      </c>
      <c r="F646" s="2">
        <f t="shared" si="73"/>
        <v>14.25975</v>
      </c>
      <c r="G646" s="2">
        <f t="shared" si="75"/>
        <v>13.069139999999997</v>
      </c>
      <c r="H646" s="2">
        <f t="shared" si="71"/>
        <v>10.754335000000005</v>
      </c>
      <c r="I646" s="2">
        <f t="array" ref="I646">SUMPRODUCT(B630:B649, (ROW(B630:B649)-ROW(B630)+1)) / (20*21/2)</f>
        <v>13.764723809523808</v>
      </c>
      <c r="J646" s="2">
        <f t="shared" si="74"/>
        <v>13.931194306368088</v>
      </c>
      <c r="K646" s="2">
        <f t="shared" si="76"/>
        <v>13.219282912256936</v>
      </c>
    </row>
    <row r="647" spans="1:11" ht="13.5" x14ac:dyDescent="0.25">
      <c r="A647" s="3">
        <f>TITRES_STAT!B650</f>
        <v>42947</v>
      </c>
      <c r="B647" s="5">
        <f>TITRES_STAT!D650</f>
        <v>13.243</v>
      </c>
      <c r="C647" s="2">
        <f t="shared" si="77"/>
        <v>-0.36500000000000021</v>
      </c>
      <c r="D647" s="2">
        <f t="shared" si="78"/>
        <v>13.527599999999998</v>
      </c>
      <c r="E647" s="2">
        <f t="shared" si="72"/>
        <v>13.876200000000001</v>
      </c>
      <c r="F647" s="2">
        <f t="shared" si="73"/>
        <v>14.215549999999999</v>
      </c>
      <c r="G647" s="2">
        <f t="shared" si="75"/>
        <v>13.11022</v>
      </c>
      <c r="H647" s="2">
        <f t="shared" si="71"/>
        <v>10.769550000000004</v>
      </c>
      <c r="I647" s="2">
        <f t="array" ref="I647">SUMPRODUCT(B631:B650, (ROW(B631:B650)-ROW(B631)+1)) / (20*21/2)</f>
        <v>13.641395238095239</v>
      </c>
      <c r="J647" s="2">
        <f t="shared" si="74"/>
        <v>13.86565199147589</v>
      </c>
      <c r="K647" s="2">
        <f t="shared" si="76"/>
        <v>13.220212994129215</v>
      </c>
    </row>
    <row r="648" spans="1:11" ht="13.5" x14ac:dyDescent="0.25">
      <c r="A648" s="3">
        <f>TITRES_STAT!B651</f>
        <v>42948</v>
      </c>
      <c r="B648" s="5">
        <f>TITRES_STAT!D651</f>
        <v>12.872</v>
      </c>
      <c r="C648" s="2">
        <f t="shared" si="77"/>
        <v>-0.37100000000000044</v>
      </c>
      <c r="D648" s="2">
        <f t="shared" si="78"/>
        <v>13.419600000000003</v>
      </c>
      <c r="E648" s="2">
        <f t="shared" si="72"/>
        <v>13.719900000000001</v>
      </c>
      <c r="F648" s="2">
        <f t="shared" si="73"/>
        <v>14.129199999999997</v>
      </c>
      <c r="G648" s="2">
        <f t="shared" si="75"/>
        <v>13.143880000000001</v>
      </c>
      <c r="H648" s="2">
        <f t="shared" si="71"/>
        <v>10.784215000000003</v>
      </c>
      <c r="I648" s="2">
        <f t="array" ref="I648">SUMPRODUCT(B632:B651, (ROW(B632:B651)-ROW(B632)+1)) / (20*21/2)</f>
        <v>13.526995238095235</v>
      </c>
      <c r="J648" s="2">
        <f t="shared" si="74"/>
        <v>13.771018468478186</v>
      </c>
      <c r="K648" s="2">
        <f t="shared" si="76"/>
        <v>13.206557582594737</v>
      </c>
    </row>
    <row r="649" spans="1:11" ht="13.5" x14ac:dyDescent="0.25">
      <c r="A649" s="3">
        <f>TITRES_STAT!B652</f>
        <v>42949</v>
      </c>
      <c r="B649" s="5">
        <f>TITRES_STAT!D652</f>
        <v>13.2</v>
      </c>
      <c r="C649" s="2">
        <f t="shared" si="77"/>
        <v>0.3279999999999994</v>
      </c>
      <c r="D649" s="2">
        <f t="shared" si="78"/>
        <v>13.316800000000001</v>
      </c>
      <c r="E649" s="2">
        <f t="shared" si="72"/>
        <v>13.6097</v>
      </c>
      <c r="F649" s="2">
        <f t="shared" si="73"/>
        <v>14.039949999999999</v>
      </c>
      <c r="G649" s="2">
        <f t="shared" si="75"/>
        <v>13.186100000000001</v>
      </c>
      <c r="H649" s="2">
        <f t="shared" si="71"/>
        <v>10.800520000000001</v>
      </c>
      <c r="I649" s="2">
        <f t="array" ref="I649">SUMPRODUCT(B633:B652, (ROW(B633:B652)-ROW(B633)+1)) / (20*21/2)</f>
        <v>13.434152380952384</v>
      </c>
      <c r="J649" s="2">
        <f t="shared" si="74"/>
        <v>13.716635757194549</v>
      </c>
      <c r="K649" s="2">
        <f t="shared" si="76"/>
        <v>13.206300422492983</v>
      </c>
    </row>
    <row r="650" spans="1:11" ht="13.5" x14ac:dyDescent="0.25">
      <c r="A650" s="3">
        <f>TITRES_STAT!B653</f>
        <v>42950</v>
      </c>
      <c r="B650" s="5">
        <f>TITRES_STAT!D653</f>
        <v>12.744999999999999</v>
      </c>
      <c r="C650" s="2">
        <f t="shared" si="77"/>
        <v>-0.45500000000000007</v>
      </c>
      <c r="D650" s="2">
        <f t="shared" si="78"/>
        <v>13.133600000000001</v>
      </c>
      <c r="E650" s="2">
        <f t="shared" si="72"/>
        <v>13.453999999999999</v>
      </c>
      <c r="F650" s="2">
        <f t="shared" si="73"/>
        <v>13.946199999999999</v>
      </c>
      <c r="G650" s="2">
        <f t="shared" si="75"/>
        <v>13.221300000000001</v>
      </c>
      <c r="H650" s="2">
        <f t="shared" ref="H650:H713" si="79">AVERAGE(B451:B650)</f>
        <v>10.813245</v>
      </c>
      <c r="I650" s="2">
        <f t="array" ref="I650">SUMPRODUCT(B634:B653, (ROW(B634:B653)-ROW(B634)+1)) / (20*21/2)</f>
        <v>13.334866666666667</v>
      </c>
      <c r="J650" s="2">
        <f t="shared" si="74"/>
        <v>13.624099018414116</v>
      </c>
      <c r="K650" s="2">
        <f t="shared" si="76"/>
        <v>13.188210209846201</v>
      </c>
    </row>
    <row r="651" spans="1:11" ht="13.5" x14ac:dyDescent="0.25">
      <c r="A651" s="3">
        <f>TITRES_STAT!B654</f>
        <v>42951</v>
      </c>
      <c r="B651" s="5">
        <f>TITRES_STAT!D654</f>
        <v>12.744999999999999</v>
      </c>
      <c r="C651" s="2">
        <f t="shared" si="77"/>
        <v>0</v>
      </c>
      <c r="D651" s="2">
        <f t="shared" si="78"/>
        <v>12.960999999999999</v>
      </c>
      <c r="E651" s="2">
        <f t="shared" si="72"/>
        <v>13.302000000000001</v>
      </c>
      <c r="F651" s="2">
        <f t="shared" si="73"/>
        <v>13.841849999999999</v>
      </c>
      <c r="G651" s="2">
        <f t="shared" si="75"/>
        <v>13.254420000000003</v>
      </c>
      <c r="H651" s="2">
        <f t="shared" si="79"/>
        <v>10.825995000000001</v>
      </c>
      <c r="I651" s="2">
        <f t="array" ref="I651">SUMPRODUCT(B635:B654, (ROW(B635:B654)-ROW(B635)+1)) / (20*21/2)</f>
        <v>13.259223809523812</v>
      </c>
      <c r="J651" s="2">
        <f t="shared" si="74"/>
        <v>13.540375302374676</v>
      </c>
      <c r="K651" s="2">
        <f t="shared" si="76"/>
        <v>13.170829417303214</v>
      </c>
    </row>
    <row r="652" spans="1:11" ht="13.5" x14ac:dyDescent="0.25">
      <c r="A652" s="3">
        <f>TITRES_STAT!B655</f>
        <v>42954</v>
      </c>
      <c r="B652" s="5">
        <f>TITRES_STAT!D655</f>
        <v>12.867000000000001</v>
      </c>
      <c r="C652" s="2">
        <f t="shared" si="77"/>
        <v>0.12200000000000166</v>
      </c>
      <c r="D652" s="2">
        <f t="shared" si="78"/>
        <v>12.8858</v>
      </c>
      <c r="E652" s="2">
        <f t="shared" ref="E652:E715" si="80">AVERAGE(B643:B652)</f>
        <v>13.206700000000001</v>
      </c>
      <c r="F652" s="2">
        <f t="shared" si="73"/>
        <v>13.755500000000001</v>
      </c>
      <c r="G652" s="2">
        <f t="shared" si="75"/>
        <v>13.293100000000003</v>
      </c>
      <c r="H652" s="2">
        <f t="shared" si="79"/>
        <v>10.839645000000001</v>
      </c>
      <c r="I652" s="2">
        <f t="array" ref="I652">SUMPRODUCT(B636:B655, (ROW(B636:B655)-ROW(B636)+1)) / (20*21/2)</f>
        <v>13.176004761904762</v>
      </c>
      <c r="J652" s="2">
        <f t="shared" si="74"/>
        <v>13.476244321196134</v>
      </c>
      <c r="K652" s="2">
        <f t="shared" si="76"/>
        <v>13.158914538193285</v>
      </c>
    </row>
    <row r="653" spans="1:11" ht="13.5" x14ac:dyDescent="0.25">
      <c r="A653" s="3">
        <f>TITRES_STAT!B656</f>
        <v>42955</v>
      </c>
      <c r="B653" s="5">
        <f>TITRES_STAT!D656</f>
        <v>12.712999999999999</v>
      </c>
      <c r="C653" s="2">
        <f t="shared" si="77"/>
        <v>-0.15400000000000169</v>
      </c>
      <c r="D653" s="2">
        <f t="shared" si="78"/>
        <v>12.853999999999999</v>
      </c>
      <c r="E653" s="2">
        <f t="shared" si="80"/>
        <v>13.136800000000003</v>
      </c>
      <c r="F653" s="2">
        <f t="shared" si="73"/>
        <v>13.666250000000002</v>
      </c>
      <c r="G653" s="2">
        <f t="shared" si="75"/>
        <v>13.330600000000002</v>
      </c>
      <c r="H653" s="2">
        <f t="shared" si="79"/>
        <v>10.852865000000001</v>
      </c>
      <c r="I653" s="2">
        <f t="array" ref="I653">SUMPRODUCT(B637:B656, (ROW(B637:B656)-ROW(B637)+1)) / (20*21/2)</f>
        <v>13.10060476190476</v>
      </c>
      <c r="J653" s="2">
        <f t="shared" si="74"/>
        <v>13.403554385844121</v>
      </c>
      <c r="K653" s="2">
        <f t="shared" si="76"/>
        <v>13.141427693558255</v>
      </c>
    </row>
    <row r="654" spans="1:11" ht="13.5" x14ac:dyDescent="0.25">
      <c r="A654" s="3">
        <f>TITRES_STAT!B657</f>
        <v>42956</v>
      </c>
      <c r="B654" s="5">
        <f>TITRES_STAT!D657</f>
        <v>12.872</v>
      </c>
      <c r="C654" s="2">
        <f t="shared" si="77"/>
        <v>0.1590000000000007</v>
      </c>
      <c r="D654" s="2">
        <f t="shared" si="78"/>
        <v>12.788399999999999</v>
      </c>
      <c r="E654" s="2">
        <f t="shared" si="80"/>
        <v>13.052600000000002</v>
      </c>
      <c r="F654" s="2">
        <f t="shared" si="73"/>
        <v>13.5868</v>
      </c>
      <c r="G654" s="2">
        <f t="shared" si="75"/>
        <v>13.3652</v>
      </c>
      <c r="H654" s="2">
        <f t="shared" si="79"/>
        <v>10.866274999999998</v>
      </c>
      <c r="I654" s="2">
        <f t="array" ref="I654">SUMPRODUCT(B638:B657, (ROW(B638:B657)-ROW(B638)+1)) / (20*21/2)</f>
        <v>13.015000000000001</v>
      </c>
      <c r="J654" s="2">
        <f t="shared" si="74"/>
        <v>13.35293015862087</v>
      </c>
      <c r="K654" s="2">
        <f t="shared" si="76"/>
        <v>13.13086190165401</v>
      </c>
    </row>
    <row r="655" spans="1:11" ht="13.5" x14ac:dyDescent="0.25">
      <c r="A655" s="3">
        <f>TITRES_STAT!B658</f>
        <v>42957</v>
      </c>
      <c r="B655" s="5">
        <f>TITRES_STAT!D658</f>
        <v>12.712999999999999</v>
      </c>
      <c r="C655" s="2">
        <f t="shared" si="77"/>
        <v>-0.1590000000000007</v>
      </c>
      <c r="D655" s="2">
        <f t="shared" si="78"/>
        <v>12.782</v>
      </c>
      <c r="E655" s="2">
        <f t="shared" si="80"/>
        <v>12.957800000000001</v>
      </c>
      <c r="F655" s="2">
        <f t="shared" si="73"/>
        <v>13.504700000000003</v>
      </c>
      <c r="G655" s="2">
        <f t="shared" si="75"/>
        <v>13.395579999999997</v>
      </c>
      <c r="H655" s="2">
        <f t="shared" si="79"/>
        <v>10.879885</v>
      </c>
      <c r="I655" s="2">
        <f t="array" ref="I655">SUMPRODUCT(B639:B658, (ROW(B639:B658)-ROW(B639)+1)) / (20*21/2)</f>
        <v>12.973785714285711</v>
      </c>
      <c r="J655" s="2">
        <f t="shared" si="74"/>
        <v>13.291984429228405</v>
      </c>
      <c r="K655" s="2">
        <f t="shared" si="76"/>
        <v>13.114475160412676</v>
      </c>
    </row>
    <row r="656" spans="1:11" ht="13.5" x14ac:dyDescent="0.25">
      <c r="A656" s="3">
        <f>TITRES_STAT!B659</f>
        <v>42958</v>
      </c>
      <c r="B656" s="5">
        <f>TITRES_STAT!D659</f>
        <v>12.712999999999999</v>
      </c>
      <c r="C656" s="2">
        <f t="shared" si="77"/>
        <v>0</v>
      </c>
      <c r="D656" s="2">
        <f t="shared" si="78"/>
        <v>12.775600000000001</v>
      </c>
      <c r="E656" s="2">
        <f t="shared" si="80"/>
        <v>12.8683</v>
      </c>
      <c r="F656" s="2">
        <f t="shared" si="73"/>
        <v>13.431850000000001</v>
      </c>
      <c r="G656" s="2">
        <f t="shared" si="75"/>
        <v>13.427219999999998</v>
      </c>
      <c r="H656" s="2">
        <f t="shared" si="79"/>
        <v>10.893545</v>
      </c>
      <c r="I656" s="2">
        <f t="array" ref="I656">SUMPRODUCT(B640:B659, (ROW(B640:B659)-ROW(B640)+1)) / (20*21/2)</f>
        <v>12.936814285714284</v>
      </c>
      <c r="J656" s="2">
        <f t="shared" si="74"/>
        <v>13.236843055016175</v>
      </c>
      <c r="K656" s="2">
        <f t="shared" si="76"/>
        <v>13.098731036474923</v>
      </c>
    </row>
    <row r="657" spans="1:11" ht="13.5" x14ac:dyDescent="0.25">
      <c r="A657" s="3">
        <f>TITRES_STAT!B660</f>
        <v>42961</v>
      </c>
      <c r="B657" s="5">
        <f>TITRES_STAT!D660</f>
        <v>12.532999999999999</v>
      </c>
      <c r="C657" s="2">
        <f t="shared" si="77"/>
        <v>-0.17999999999999972</v>
      </c>
      <c r="D657" s="2">
        <f t="shared" si="78"/>
        <v>12.7088</v>
      </c>
      <c r="E657" s="2">
        <f t="shared" si="80"/>
        <v>12.797299999999998</v>
      </c>
      <c r="F657" s="2">
        <f t="shared" si="73"/>
        <v>13.33675</v>
      </c>
      <c r="G657" s="2">
        <f t="shared" si="75"/>
        <v>13.458179999999997</v>
      </c>
      <c r="H657" s="2">
        <f t="shared" si="79"/>
        <v>10.906514999999999</v>
      </c>
      <c r="I657" s="2">
        <f t="array" ref="I657">SUMPRODUCT(B641:B660, (ROW(B641:B660)-ROW(B641)+1)) / (20*21/2)</f>
        <v>12.916271428571426</v>
      </c>
      <c r="J657" s="2">
        <f t="shared" si="74"/>
        <v>13.169810383109873</v>
      </c>
      <c r="K657" s="2">
        <f t="shared" si="76"/>
        <v>13.076545505632769</v>
      </c>
    </row>
    <row r="658" spans="1:11" ht="13.5" x14ac:dyDescent="0.25">
      <c r="A658" s="3">
        <f>TITRES_STAT!B661</f>
        <v>42962</v>
      </c>
      <c r="B658" s="5">
        <f>TITRES_STAT!D661</f>
        <v>12.904</v>
      </c>
      <c r="C658" s="2">
        <f t="shared" si="77"/>
        <v>0.37100000000000044</v>
      </c>
      <c r="D658" s="2">
        <f t="shared" si="78"/>
        <v>12.747</v>
      </c>
      <c r="E658" s="2">
        <f t="shared" si="80"/>
        <v>12.8005</v>
      </c>
      <c r="F658" s="2">
        <f t="shared" si="73"/>
        <v>13.260200000000001</v>
      </c>
      <c r="G658" s="2">
        <f t="shared" si="75"/>
        <v>13.495519999999999</v>
      </c>
      <c r="H658" s="2">
        <f t="shared" si="79"/>
        <v>10.921340000000001</v>
      </c>
      <c r="I658" s="2">
        <f t="array" ref="I658">SUMPRODUCT(B642:B661, (ROW(B642:B661)-ROW(B642)+1)) / (20*21/2)</f>
        <v>12.975676190476191</v>
      </c>
      <c r="J658" s="2">
        <f t="shared" si="74"/>
        <v>13.14449510852798</v>
      </c>
      <c r="K658" s="2">
        <f t="shared" si="76"/>
        <v>13.069779015215797</v>
      </c>
    </row>
    <row r="659" spans="1:11" ht="13.5" x14ac:dyDescent="0.25">
      <c r="A659" s="3">
        <f>TITRES_STAT!B662</f>
        <v>42963</v>
      </c>
      <c r="B659" s="5">
        <f>TITRES_STAT!D662</f>
        <v>12.872</v>
      </c>
      <c r="C659" s="2">
        <f t="shared" si="77"/>
        <v>-3.2000000000000028E-2</v>
      </c>
      <c r="D659" s="2">
        <f t="shared" si="78"/>
        <v>12.747</v>
      </c>
      <c r="E659" s="2">
        <f t="shared" si="80"/>
        <v>12.7677</v>
      </c>
      <c r="F659" s="2">
        <f t="shared" si="73"/>
        <v>13.188699999999997</v>
      </c>
      <c r="G659" s="2">
        <f t="shared" si="75"/>
        <v>13.529079999999997</v>
      </c>
      <c r="H659" s="2">
        <f t="shared" si="79"/>
        <v>10.936789999999998</v>
      </c>
      <c r="I659" s="2">
        <f t="array" ref="I659">SUMPRODUCT(B643:B662, (ROW(B643:B662)-ROW(B643)+1)) / (20*21/2)</f>
        <v>13.03602857142857</v>
      </c>
      <c r="J659" s="2">
        <f t="shared" si="74"/>
        <v>13.118543193430076</v>
      </c>
      <c r="K659" s="2">
        <f t="shared" si="76"/>
        <v>13.062022975403414</v>
      </c>
    </row>
    <row r="660" spans="1:11" ht="13.5" x14ac:dyDescent="0.25">
      <c r="A660" s="3">
        <f>TITRES_STAT!B663</f>
        <v>42964</v>
      </c>
      <c r="B660" s="5">
        <f>TITRES_STAT!D663</f>
        <v>12.973000000000001</v>
      </c>
      <c r="C660" s="2">
        <f t="shared" si="77"/>
        <v>0.10100000000000087</v>
      </c>
      <c r="D660" s="2">
        <f t="shared" si="78"/>
        <v>12.798999999999999</v>
      </c>
      <c r="E660" s="2">
        <f t="shared" si="80"/>
        <v>12.7905</v>
      </c>
      <c r="F660" s="2">
        <f t="shared" ref="F660:F723" si="81">AVERAGE(B641:B660)</f>
        <v>13.122249999999998</v>
      </c>
      <c r="G660" s="2">
        <f t="shared" si="75"/>
        <v>13.561519999999996</v>
      </c>
      <c r="H660" s="2">
        <f t="shared" si="79"/>
        <v>10.951309999999999</v>
      </c>
      <c r="I660" s="2">
        <f t="array" ref="I660">SUMPRODUCT(B644:B663, (ROW(B644:B663)-ROW(B644)+1)) / (20*21/2)</f>
        <v>13.093761904761903</v>
      </c>
      <c r="J660" s="2">
        <f t="shared" si="74"/>
        <v>13.104681936912925</v>
      </c>
      <c r="K660" s="2">
        <f t="shared" si="76"/>
        <v>13.05853187832877</v>
      </c>
    </row>
    <row r="661" spans="1:11" ht="13.5" x14ac:dyDescent="0.25">
      <c r="A661" s="3">
        <f>TITRES_STAT!B664</f>
        <v>42965</v>
      </c>
      <c r="B661" s="5">
        <f>TITRES_STAT!D664</f>
        <v>13.746</v>
      </c>
      <c r="C661" s="2">
        <f t="shared" si="77"/>
        <v>0.77299999999999969</v>
      </c>
      <c r="D661" s="2">
        <f t="shared" si="78"/>
        <v>13.005599999999998</v>
      </c>
      <c r="E661" s="2">
        <f t="shared" si="80"/>
        <v>12.890600000000001</v>
      </c>
      <c r="F661" s="2">
        <f t="shared" si="81"/>
        <v>13.096299999999996</v>
      </c>
      <c r="G661" s="2">
        <f t="shared" si="75"/>
        <v>13.603139999999996</v>
      </c>
      <c r="H661" s="2">
        <f t="shared" si="79"/>
        <v>10.969380000000001</v>
      </c>
      <c r="I661" s="2">
        <f t="array" ref="I661">SUMPRODUCT(B645:B664, (ROW(B645:B664)-ROW(B645)+1)) / (20*21/2)</f>
        <v>13.144609523809526</v>
      </c>
      <c r="J661" s="2">
        <f t="shared" ref="J661:J724" si="82">$J$4*B661+J660*(1-$J$4)</f>
        <v>13.165759847683123</v>
      </c>
      <c r="K661" s="2">
        <f t="shared" si="76"/>
        <v>13.085491412511956</v>
      </c>
    </row>
    <row r="662" spans="1:11" ht="13.5" x14ac:dyDescent="0.25">
      <c r="A662" s="3">
        <f>TITRES_STAT!B665</f>
        <v>42968</v>
      </c>
      <c r="B662" s="5">
        <f>TITRES_STAT!D665</f>
        <v>13.73</v>
      </c>
      <c r="C662" s="2">
        <f t="shared" si="77"/>
        <v>-1.6000000000000014E-2</v>
      </c>
      <c r="D662" s="2">
        <f t="shared" si="78"/>
        <v>13.245000000000001</v>
      </c>
      <c r="E662" s="2">
        <f t="shared" si="80"/>
        <v>12.976900000000001</v>
      </c>
      <c r="F662" s="2">
        <f t="shared" si="81"/>
        <v>13.091799999999997</v>
      </c>
      <c r="G662" s="2">
        <f t="shared" si="75"/>
        <v>13.637639999999998</v>
      </c>
      <c r="H662" s="2">
        <f t="shared" si="79"/>
        <v>10.988859999999999</v>
      </c>
      <c r="I662" s="2">
        <f t="array" ref="I662">SUMPRODUCT(B646:B665, (ROW(B646:B665)-ROW(B646)+1)) / (20*21/2)</f>
        <v>13.183238095238092</v>
      </c>
      <c r="J662" s="2">
        <f t="shared" si="82"/>
        <v>13.219497005046636</v>
      </c>
      <c r="K662" s="2">
        <f t="shared" si="76"/>
        <v>13.110766259080116</v>
      </c>
    </row>
    <row r="663" spans="1:11" ht="13.5" x14ac:dyDescent="0.25">
      <c r="A663" s="3">
        <f>TITRES_STAT!B666</f>
        <v>42969</v>
      </c>
      <c r="B663" s="5">
        <f>TITRES_STAT!D666</f>
        <v>13.698</v>
      </c>
      <c r="C663" s="2">
        <f t="shared" si="77"/>
        <v>-3.2000000000000028E-2</v>
      </c>
      <c r="D663" s="2">
        <f t="shared" si="78"/>
        <v>13.4038</v>
      </c>
      <c r="E663" s="2">
        <f t="shared" si="80"/>
        <v>13.075399999999998</v>
      </c>
      <c r="F663" s="2">
        <f t="shared" si="81"/>
        <v>13.106099999999998</v>
      </c>
      <c r="G663" s="2">
        <f t="shared" si="75"/>
        <v>13.664699999999996</v>
      </c>
      <c r="H663" s="2">
        <f t="shared" si="79"/>
        <v>11.008439999999998</v>
      </c>
      <c r="I663" s="2">
        <f t="array" ref="I663">SUMPRODUCT(B647:B666, (ROW(B647:B666)-ROW(B647)+1)) / (20*21/2)</f>
        <v>13.222595238095238</v>
      </c>
      <c r="J663" s="2">
        <f t="shared" si="82"/>
        <v>13.265068718851717</v>
      </c>
      <c r="K663" s="2">
        <f t="shared" si="76"/>
        <v>13.133795033233838</v>
      </c>
    </row>
    <row r="664" spans="1:11" ht="13.5" x14ac:dyDescent="0.25">
      <c r="A664" s="3">
        <f>TITRES_STAT!B667</f>
        <v>42970</v>
      </c>
      <c r="B664" s="5">
        <f>TITRES_STAT!D667</f>
        <v>13.64</v>
      </c>
      <c r="C664" s="2">
        <f t="shared" si="77"/>
        <v>-5.7999999999999829E-2</v>
      </c>
      <c r="D664" s="2">
        <f t="shared" si="78"/>
        <v>13.557400000000001</v>
      </c>
      <c r="E664" s="2">
        <f t="shared" si="80"/>
        <v>13.152199999999999</v>
      </c>
      <c r="F664" s="2">
        <f t="shared" si="81"/>
        <v>13.102399999999999</v>
      </c>
      <c r="G664" s="2">
        <f t="shared" si="75"/>
        <v>13.686419999999993</v>
      </c>
      <c r="H664" s="2">
        <f t="shared" si="79"/>
        <v>11.027729999999996</v>
      </c>
      <c r="I664" s="2">
        <f t="array" ref="I664">SUMPRODUCT(B648:B667, (ROW(B648:B667)-ROW(B648)+1)) / (20*21/2)</f>
        <v>13.26242857142857</v>
      </c>
      <c r="J664" s="2">
        <f t="shared" si="82"/>
        <v>13.300776459913457</v>
      </c>
      <c r="K664" s="2">
        <f t="shared" si="76"/>
        <v>13.153646208401138</v>
      </c>
    </row>
    <row r="665" spans="1:11" ht="13.5" x14ac:dyDescent="0.25">
      <c r="A665" s="3">
        <f>TITRES_STAT!B668</f>
        <v>42971</v>
      </c>
      <c r="B665" s="5">
        <f>TITRES_STAT!D668</f>
        <v>13.507999999999999</v>
      </c>
      <c r="C665" s="2">
        <f t="shared" si="77"/>
        <v>-0.13200000000000145</v>
      </c>
      <c r="D665" s="2">
        <f t="shared" si="78"/>
        <v>13.664400000000001</v>
      </c>
      <c r="E665" s="2">
        <f t="shared" si="80"/>
        <v>13.2317</v>
      </c>
      <c r="F665" s="2">
        <f t="shared" si="81"/>
        <v>13.094749999999999</v>
      </c>
      <c r="G665" s="2">
        <f t="shared" si="75"/>
        <v>13.709939999999996</v>
      </c>
      <c r="H665" s="2">
        <f t="shared" si="79"/>
        <v>11.047484999999995</v>
      </c>
      <c r="I665" s="2">
        <f t="array" ref="I665">SUMPRODUCT(B649:B668, (ROW(B649:B668)-ROW(B649)+1)) / (20*21/2)</f>
        <v>13.290904761904763</v>
      </c>
      <c r="J665" s="2">
        <f t="shared" si="82"/>
        <v>13.320512035159794</v>
      </c>
      <c r="K665" s="2">
        <f t="shared" si="76"/>
        <v>13.167542435522662</v>
      </c>
    </row>
    <row r="666" spans="1:11" ht="13.5" x14ac:dyDescent="0.25">
      <c r="A666" s="3">
        <f>TITRES_STAT!B669</f>
        <v>42972</v>
      </c>
      <c r="B666" s="5">
        <f>TITRES_STAT!D669</f>
        <v>13.507999999999999</v>
      </c>
      <c r="C666" s="2">
        <f t="shared" si="77"/>
        <v>0</v>
      </c>
      <c r="D666" s="2">
        <f t="shared" si="78"/>
        <v>13.616799999999998</v>
      </c>
      <c r="E666" s="2">
        <f t="shared" si="80"/>
        <v>13.311199999999999</v>
      </c>
      <c r="F666" s="2">
        <f t="shared" si="81"/>
        <v>13.08975</v>
      </c>
      <c r="G666" s="2">
        <f t="shared" si="75"/>
        <v>13.726159999999998</v>
      </c>
      <c r="H666" s="2">
        <f t="shared" si="79"/>
        <v>11.067214999999994</v>
      </c>
      <c r="I666" s="2">
        <f t="array" ref="I666">SUMPRODUCT(B650:B669, (ROW(B650:B669)-ROW(B650)+1)) / (20*21/2)</f>
        <v>13.31685714285714</v>
      </c>
      <c r="J666" s="2">
        <f t="shared" si="82"/>
        <v>13.338368031811243</v>
      </c>
      <c r="K666" s="2">
        <f t="shared" si="76"/>
        <v>13.180893712560989</v>
      </c>
    </row>
    <row r="667" spans="1:11" ht="13.5" x14ac:dyDescent="0.25">
      <c r="A667" s="3">
        <f>TITRES_STAT!B670</f>
        <v>42975</v>
      </c>
      <c r="B667" s="5">
        <f>TITRES_STAT!D670</f>
        <v>13.507999999999999</v>
      </c>
      <c r="C667" s="2">
        <f t="shared" si="77"/>
        <v>0</v>
      </c>
      <c r="D667" s="2">
        <f t="shared" si="78"/>
        <v>13.572399999999998</v>
      </c>
      <c r="E667" s="2">
        <f t="shared" si="80"/>
        <v>13.4087</v>
      </c>
      <c r="F667" s="2">
        <f t="shared" si="81"/>
        <v>13.103</v>
      </c>
      <c r="G667" s="2">
        <f t="shared" si="75"/>
        <v>13.7357</v>
      </c>
      <c r="H667" s="2">
        <f t="shared" si="79"/>
        <v>11.086889999999991</v>
      </c>
      <c r="I667" s="2">
        <f t="array" ref="I667">SUMPRODUCT(B651:B670, (ROW(B651:B670)-ROW(B651)+1)) / (20*21/2)</f>
        <v>13.349847619047619</v>
      </c>
      <c r="J667" s="2">
        <f t="shared" si="82"/>
        <v>13.354523457353029</v>
      </c>
      <c r="K667" s="2">
        <f t="shared" si="76"/>
        <v>13.193721410107617</v>
      </c>
    </row>
    <row r="668" spans="1:11" ht="13.5" x14ac:dyDescent="0.25">
      <c r="A668" s="3">
        <f>TITRES_STAT!B671</f>
        <v>42976</v>
      </c>
      <c r="B668" s="5">
        <f>TITRES_STAT!D671</f>
        <v>13.401999999999999</v>
      </c>
      <c r="C668" s="2">
        <f t="shared" si="77"/>
        <v>-0.10599999999999987</v>
      </c>
      <c r="D668" s="2">
        <f t="shared" si="78"/>
        <v>13.513200000000001</v>
      </c>
      <c r="E668" s="2">
        <f t="shared" si="80"/>
        <v>13.458499999999997</v>
      </c>
      <c r="F668" s="2">
        <f t="shared" si="81"/>
        <v>13.129500000000004</v>
      </c>
      <c r="G668" s="2">
        <f t="shared" si="75"/>
        <v>13.735379999999999</v>
      </c>
      <c r="H668" s="2">
        <f t="shared" si="79"/>
        <v>11.106034999999993</v>
      </c>
      <c r="I668" s="2">
        <f t="array" ref="I668">SUMPRODUCT(B652:B671, (ROW(B652:B671)-ROW(B652)+1)) / (20*21/2)</f>
        <v>13.398547619047617</v>
      </c>
      <c r="J668" s="2">
        <f t="shared" si="82"/>
        <v>13.359045032843216</v>
      </c>
      <c r="K668" s="2">
        <f t="shared" si="76"/>
        <v>13.201889197946533</v>
      </c>
    </row>
    <row r="669" spans="1:11" ht="13.5" x14ac:dyDescent="0.25">
      <c r="A669" s="3">
        <f>TITRES_STAT!B672</f>
        <v>42977</v>
      </c>
      <c r="B669" s="5">
        <f>TITRES_STAT!D672</f>
        <v>13.401999999999999</v>
      </c>
      <c r="C669" s="2">
        <f t="shared" si="77"/>
        <v>0</v>
      </c>
      <c r="D669" s="2">
        <f t="shared" si="78"/>
        <v>13.4656</v>
      </c>
      <c r="E669" s="2">
        <f t="shared" si="80"/>
        <v>13.511499999999998</v>
      </c>
      <c r="F669" s="2">
        <f t="shared" si="81"/>
        <v>13.139600000000002</v>
      </c>
      <c r="G669" s="2">
        <f t="shared" si="75"/>
        <v>13.722140000000001</v>
      </c>
      <c r="H669" s="2">
        <f t="shared" si="79"/>
        <v>11.12376999999999</v>
      </c>
      <c r="I669" s="2">
        <f t="array" ref="I669">SUMPRODUCT(B653:B672, (ROW(B653:B672)-ROW(B653)+1)) / (20*21/2)</f>
        <v>13.425614285714286</v>
      </c>
      <c r="J669" s="2">
        <f t="shared" si="82"/>
        <v>13.363135982096244</v>
      </c>
      <c r="K669" s="2">
        <f t="shared" si="76"/>
        <v>13.209736680380002</v>
      </c>
    </row>
    <row r="670" spans="1:11" ht="13.5" x14ac:dyDescent="0.25">
      <c r="A670" s="3">
        <f>TITRES_STAT!B673</f>
        <v>42978</v>
      </c>
      <c r="B670" s="5">
        <f>TITRES_STAT!D673</f>
        <v>13.486000000000001</v>
      </c>
      <c r="C670" s="2">
        <f t="shared" si="77"/>
        <v>8.4000000000001407E-2</v>
      </c>
      <c r="D670" s="2">
        <f t="shared" si="78"/>
        <v>13.4612</v>
      </c>
      <c r="E670" s="2">
        <f t="shared" si="80"/>
        <v>13.562799999999999</v>
      </c>
      <c r="F670" s="2">
        <f t="shared" si="81"/>
        <v>13.17665</v>
      </c>
      <c r="G670" s="2">
        <f t="shared" si="75"/>
        <v>13.695220000000004</v>
      </c>
      <c r="H670" s="2">
        <f t="shared" si="79"/>
        <v>11.142524999999992</v>
      </c>
      <c r="I670" s="2">
        <f t="array" ref="I670">SUMPRODUCT(B654:B673, (ROW(B654:B673)-ROW(B654)+1)) / (20*21/2)</f>
        <v>13.434961904761906</v>
      </c>
      <c r="J670" s="2">
        <f t="shared" si="82"/>
        <v>13.374837317134698</v>
      </c>
      <c r="K670" s="2">
        <f t="shared" si="76"/>
        <v>13.220570536051374</v>
      </c>
    </row>
    <row r="671" spans="1:11" ht="13.5" x14ac:dyDescent="0.25">
      <c r="A671" s="3">
        <f>TITRES_STAT!B674</f>
        <v>42982</v>
      </c>
      <c r="B671" s="5">
        <f>TITRES_STAT!D674</f>
        <v>13.688000000000001</v>
      </c>
      <c r="C671" s="2">
        <f t="shared" si="77"/>
        <v>0.20199999999999996</v>
      </c>
      <c r="D671" s="2">
        <f t="shared" si="78"/>
        <v>13.497200000000001</v>
      </c>
      <c r="E671" s="2">
        <f t="shared" si="80"/>
        <v>13.556999999999999</v>
      </c>
      <c r="F671" s="2">
        <f t="shared" si="81"/>
        <v>13.223800000000001</v>
      </c>
      <c r="G671" s="2">
        <f t="shared" si="75"/>
        <v>13.681240000000003</v>
      </c>
      <c r="H671" s="2">
        <f t="shared" si="79"/>
        <v>11.16283999999999</v>
      </c>
      <c r="I671" s="2">
        <f t="array" ref="I671">SUMPRODUCT(B655:B674, (ROW(B655:B674)-ROW(B655)+1)) / (20*21/2)</f>
        <v>13.455923809523808</v>
      </c>
      <c r="J671" s="2">
        <f t="shared" si="82"/>
        <v>13.404662334550441</v>
      </c>
      <c r="K671" s="2">
        <f t="shared" si="76"/>
        <v>13.238901103265047</v>
      </c>
    </row>
    <row r="672" spans="1:11" ht="13.5" x14ac:dyDescent="0.25">
      <c r="A672" s="3">
        <f>TITRES_STAT!B675</f>
        <v>42983</v>
      </c>
      <c r="B672" s="5">
        <f>TITRES_STAT!D675</f>
        <v>13.507999999999999</v>
      </c>
      <c r="C672" s="2">
        <f t="shared" si="77"/>
        <v>-0.18000000000000149</v>
      </c>
      <c r="D672" s="2">
        <f t="shared" si="78"/>
        <v>13.497200000000001</v>
      </c>
      <c r="E672" s="2">
        <f t="shared" si="80"/>
        <v>13.534800000000001</v>
      </c>
      <c r="F672" s="2">
        <f t="shared" si="81"/>
        <v>13.255850000000001</v>
      </c>
      <c r="G672" s="2">
        <f t="shared" si="75"/>
        <v>13.665680000000004</v>
      </c>
      <c r="H672" s="2">
        <f t="shared" si="79"/>
        <v>11.18186499999999</v>
      </c>
      <c r="I672" s="2">
        <f t="array" ref="I672">SUMPRODUCT(B656:B675, (ROW(B656:B675)-ROW(B656)+1)) / (20*21/2)</f>
        <v>13.49042857142857</v>
      </c>
      <c r="J672" s="2">
        <f t="shared" si="82"/>
        <v>13.414504016974208</v>
      </c>
      <c r="K672" s="2">
        <f t="shared" si="76"/>
        <v>13.249454001176222</v>
      </c>
    </row>
    <row r="673" spans="1:11" ht="13.5" x14ac:dyDescent="0.25">
      <c r="A673" s="3">
        <f>TITRES_STAT!B676</f>
        <v>42984</v>
      </c>
      <c r="B673" s="5">
        <f>TITRES_STAT!D676</f>
        <v>13.353999999999999</v>
      </c>
      <c r="C673" s="2">
        <f t="shared" si="77"/>
        <v>-0.15399999999999991</v>
      </c>
      <c r="D673" s="2">
        <f t="shared" si="78"/>
        <v>13.4876</v>
      </c>
      <c r="E673" s="2">
        <f t="shared" si="80"/>
        <v>13.500400000000003</v>
      </c>
      <c r="F673" s="2">
        <f t="shared" si="81"/>
        <v>13.287899999999999</v>
      </c>
      <c r="G673" s="2">
        <f t="shared" si="75"/>
        <v>13.654140000000007</v>
      </c>
      <c r="H673" s="2">
        <f t="shared" si="79"/>
        <v>11.19972499999999</v>
      </c>
      <c r="I673" s="2">
        <f t="array" ref="I673">SUMPRODUCT(B657:B676, (ROW(B657:B676)-ROW(B657)+1)) / (20*21/2)</f>
        <v>13.538509523809523</v>
      </c>
      <c r="J673" s="2">
        <f t="shared" si="82"/>
        <v>13.40874172964333</v>
      </c>
      <c r="K673" s="2">
        <f t="shared" si="76"/>
        <v>13.253553844267351</v>
      </c>
    </row>
    <row r="674" spans="1:11" ht="13.5" x14ac:dyDescent="0.25">
      <c r="A674" s="3">
        <f>TITRES_STAT!B677</f>
        <v>42985</v>
      </c>
      <c r="B674" s="5">
        <f>TITRES_STAT!D677</f>
        <v>13.507999999999999</v>
      </c>
      <c r="C674" s="2">
        <f t="shared" si="77"/>
        <v>0.15399999999999991</v>
      </c>
      <c r="D674" s="2">
        <f t="shared" si="78"/>
        <v>13.508799999999999</v>
      </c>
      <c r="E674" s="2">
        <f t="shared" si="80"/>
        <v>13.487200000000001</v>
      </c>
      <c r="F674" s="2">
        <f t="shared" si="81"/>
        <v>13.319699999999997</v>
      </c>
      <c r="G674" s="2">
        <f t="shared" si="75"/>
        <v>13.646740000000007</v>
      </c>
      <c r="H674" s="2">
        <f t="shared" si="79"/>
        <v>11.21887999999999</v>
      </c>
      <c r="I674" s="2">
        <f t="array" ref="I674">SUMPRODUCT(B658:B677, (ROW(B658:B677)-ROW(B658)+1)) / (20*21/2)</f>
        <v>13.571447619047619</v>
      </c>
      <c r="J674" s="2">
        <f t="shared" si="82"/>
        <v>13.418194898248727</v>
      </c>
      <c r="K674" s="2">
        <f t="shared" si="76"/>
        <v>13.263532124884318</v>
      </c>
    </row>
    <row r="675" spans="1:11" ht="13.5" x14ac:dyDescent="0.25">
      <c r="A675" s="3">
        <f>TITRES_STAT!B678</f>
        <v>42986</v>
      </c>
      <c r="B675" s="5">
        <f>TITRES_STAT!D678</f>
        <v>13.682</v>
      </c>
      <c r="C675" s="2">
        <f t="shared" si="77"/>
        <v>0.17400000000000126</v>
      </c>
      <c r="D675" s="2">
        <f t="shared" si="78"/>
        <v>13.547999999999998</v>
      </c>
      <c r="E675" s="2">
        <f t="shared" si="80"/>
        <v>13.5046</v>
      </c>
      <c r="F675" s="2">
        <f t="shared" si="81"/>
        <v>13.36815</v>
      </c>
      <c r="G675" s="2">
        <f t="shared" si="75"/>
        <v>13.644940000000009</v>
      </c>
      <c r="H675" s="2">
        <f t="shared" si="79"/>
        <v>11.239559999999988</v>
      </c>
      <c r="I675" s="2">
        <f t="array" ref="I675">SUMPRODUCT(B659:B678, (ROW(B659:B678)-ROW(B659)+1)) / (20*21/2)</f>
        <v>13.598009523809523</v>
      </c>
      <c r="J675" s="2">
        <f t="shared" si="82"/>
        <v>13.443319193653611</v>
      </c>
      <c r="K675" s="2">
        <f t="shared" si="76"/>
        <v>13.279942629790815</v>
      </c>
    </row>
    <row r="676" spans="1:11" ht="13.5" x14ac:dyDescent="0.25">
      <c r="A676" s="3">
        <f>TITRES_STAT!B679</f>
        <v>42989</v>
      </c>
      <c r="B676" s="5">
        <f>TITRES_STAT!D679</f>
        <v>13.872999999999999</v>
      </c>
      <c r="C676" s="2">
        <f t="shared" si="77"/>
        <v>0.19099999999999895</v>
      </c>
      <c r="D676" s="2">
        <f t="shared" si="78"/>
        <v>13.584999999999999</v>
      </c>
      <c r="E676" s="2">
        <f t="shared" si="80"/>
        <v>13.5411</v>
      </c>
      <c r="F676" s="2">
        <f t="shared" si="81"/>
        <v>13.426149999999998</v>
      </c>
      <c r="G676" s="2">
        <f t="shared" si="75"/>
        <v>13.64802000000001</v>
      </c>
      <c r="H676" s="2">
        <f t="shared" si="79"/>
        <v>11.260144999999987</v>
      </c>
      <c r="I676" s="2">
        <f t="array" ref="I676">SUMPRODUCT(B660:B679, (ROW(B660:B679)-ROW(B660)+1)) / (20*21/2)</f>
        <v>13.620461904761905</v>
      </c>
      <c r="J676" s="2">
        <f t="shared" si="82"/>
        <v>13.484241175210411</v>
      </c>
      <c r="K676" s="2">
        <f t="shared" si="76"/>
        <v>13.303199781563723</v>
      </c>
    </row>
    <row r="677" spans="1:11" ht="13.5" x14ac:dyDescent="0.25">
      <c r="A677" s="3">
        <f>TITRES_STAT!B680</f>
        <v>42990</v>
      </c>
      <c r="B677" s="5">
        <f>TITRES_STAT!D680</f>
        <v>13.772</v>
      </c>
      <c r="C677" s="2">
        <f t="shared" si="77"/>
        <v>-0.10099999999999909</v>
      </c>
      <c r="D677" s="2">
        <f t="shared" si="78"/>
        <v>13.637799999999999</v>
      </c>
      <c r="E677" s="2">
        <f t="shared" si="80"/>
        <v>13.567500000000001</v>
      </c>
      <c r="F677" s="2">
        <f t="shared" si="81"/>
        <v>13.488099999999998</v>
      </c>
      <c r="G677" s="2">
        <f t="shared" si="75"/>
        <v>13.64092000000001</v>
      </c>
      <c r="H677" s="2">
        <f t="shared" si="79"/>
        <v>11.281404999999985</v>
      </c>
      <c r="I677" s="2">
        <f t="array" ref="I677">SUMPRODUCT(B661:B680, (ROW(B661:B680)-ROW(B661)+1)) / (20*21/2)</f>
        <v>13.637128571428571</v>
      </c>
      <c r="J677" s="2">
        <f t="shared" si="82"/>
        <v>13.511646777571324</v>
      </c>
      <c r="K677" s="2">
        <f t="shared" si="76"/>
        <v>13.321584103855344</v>
      </c>
    </row>
    <row r="678" spans="1:11" ht="13.5" x14ac:dyDescent="0.25">
      <c r="A678" s="3">
        <f>TITRES_STAT!B681</f>
        <v>42991</v>
      </c>
      <c r="B678" s="5">
        <f>TITRES_STAT!D681</f>
        <v>13.766999999999999</v>
      </c>
      <c r="C678" s="2">
        <f t="shared" si="77"/>
        <v>-5.0000000000007816E-3</v>
      </c>
      <c r="D678" s="2">
        <f t="shared" si="78"/>
        <v>13.720399999999998</v>
      </c>
      <c r="E678" s="2">
        <f t="shared" si="80"/>
        <v>13.604000000000003</v>
      </c>
      <c r="F678" s="2">
        <f t="shared" si="81"/>
        <v>13.531249999999996</v>
      </c>
      <c r="G678" s="2">
        <f t="shared" si="75"/>
        <v>13.624280000000008</v>
      </c>
      <c r="H678" s="2">
        <f t="shared" si="79"/>
        <v>11.301854999999984</v>
      </c>
      <c r="I678" s="2">
        <f t="array" ref="I678">SUMPRODUCT(B662:B681, (ROW(B662:B681)-ROW(B662)+1)) / (20*21/2)</f>
        <v>13.651138095238093</v>
      </c>
      <c r="J678" s="2">
        <f t="shared" si="82"/>
        <v>13.53596613208834</v>
      </c>
      <c r="K678" s="2">
        <f t="shared" si="76"/>
        <v>13.339051393900233</v>
      </c>
    </row>
    <row r="679" spans="1:11" ht="13.5" x14ac:dyDescent="0.25">
      <c r="A679" s="3">
        <f>TITRES_STAT!B682</f>
        <v>42992</v>
      </c>
      <c r="B679" s="5">
        <f>TITRES_STAT!D682</f>
        <v>13.766999999999999</v>
      </c>
      <c r="C679" s="2">
        <f t="shared" si="77"/>
        <v>0</v>
      </c>
      <c r="D679" s="2">
        <f t="shared" si="78"/>
        <v>13.772199999999998</v>
      </c>
      <c r="E679" s="2">
        <f t="shared" si="80"/>
        <v>13.640499999999999</v>
      </c>
      <c r="F679" s="2">
        <f t="shared" si="81"/>
        <v>13.575999999999997</v>
      </c>
      <c r="G679" s="2">
        <f t="shared" si="75"/>
        <v>13.599920000000008</v>
      </c>
      <c r="H679" s="2">
        <f t="shared" si="79"/>
        <v>11.323009999999986</v>
      </c>
      <c r="I679" s="2">
        <f t="array" ref="I679">SUMPRODUCT(B663:B682, (ROW(B663:B682)-ROW(B663)+1)) / (20*21/2)</f>
        <v>13.656023809523811</v>
      </c>
      <c r="J679" s="2">
        <f t="shared" si="82"/>
        <v>13.557969357603737</v>
      </c>
      <c r="K679" s="2">
        <f t="shared" si="76"/>
        <v>13.355833692178656</v>
      </c>
    </row>
    <row r="680" spans="1:11" ht="13.5" x14ac:dyDescent="0.25">
      <c r="A680" s="3">
        <f>TITRES_STAT!B683</f>
        <v>42993</v>
      </c>
      <c r="B680" s="5">
        <f>TITRES_STAT!D683</f>
        <v>13.750999999999999</v>
      </c>
      <c r="C680" s="2">
        <f t="shared" si="77"/>
        <v>-1.6000000000000014E-2</v>
      </c>
      <c r="D680" s="2">
        <f t="shared" si="78"/>
        <v>13.786000000000001</v>
      </c>
      <c r="E680" s="2">
        <f t="shared" si="80"/>
        <v>13.666999999999998</v>
      </c>
      <c r="F680" s="2">
        <f t="shared" si="81"/>
        <v>13.614899999999997</v>
      </c>
      <c r="G680" s="2">
        <f t="shared" si="75"/>
        <v>13.582540000000009</v>
      </c>
      <c r="H680" s="2">
        <f t="shared" si="79"/>
        <v>11.343379999999989</v>
      </c>
      <c r="I680" s="2">
        <f t="array" ref="I680">SUMPRODUCT(B664:B683, (ROW(B664:B683)-ROW(B664)+1)) / (20*21/2)</f>
        <v>13.661209523809521</v>
      </c>
      <c r="J680" s="2">
        <f t="shared" si="82"/>
        <v>13.576353228308143</v>
      </c>
      <c r="K680" s="2">
        <f t="shared" si="76"/>
        <v>13.371330410132435</v>
      </c>
    </row>
    <row r="681" spans="1:11" ht="13.5" x14ac:dyDescent="0.25">
      <c r="A681" s="3">
        <f>TITRES_STAT!B684</f>
        <v>42996</v>
      </c>
      <c r="B681" s="5">
        <f>TITRES_STAT!D684</f>
        <v>13.762</v>
      </c>
      <c r="C681" s="2">
        <f t="shared" si="77"/>
        <v>1.1000000000001009E-2</v>
      </c>
      <c r="D681" s="2">
        <f t="shared" si="78"/>
        <v>13.763799999999998</v>
      </c>
      <c r="E681" s="2">
        <f t="shared" si="80"/>
        <v>13.6744</v>
      </c>
      <c r="F681" s="2">
        <f t="shared" si="81"/>
        <v>13.615699999999999</v>
      </c>
      <c r="G681" s="2">
        <f t="shared" si="75"/>
        <v>13.561140000000005</v>
      </c>
      <c r="H681" s="2">
        <f t="shared" si="79"/>
        <v>11.36450999999999</v>
      </c>
      <c r="I681" s="2">
        <f t="array" ref="I681">SUMPRODUCT(B665:B684, (ROW(B665:B684)-ROW(B665)+1)) / (20*21/2)</f>
        <v>13.665971428571428</v>
      </c>
      <c r="J681" s="2">
        <f t="shared" si="82"/>
        <v>13.594033873231178</v>
      </c>
      <c r="K681" s="2">
        <f t="shared" si="76"/>
        <v>13.386650786205674</v>
      </c>
    </row>
    <row r="682" spans="1:11" ht="13.5" x14ac:dyDescent="0.25">
      <c r="A682" s="3">
        <f>TITRES_STAT!B685</f>
        <v>42997</v>
      </c>
      <c r="B682" s="5">
        <f>TITRES_STAT!D685</f>
        <v>13.667</v>
      </c>
      <c r="C682" s="2">
        <f t="shared" si="77"/>
        <v>-9.5000000000000639E-2</v>
      </c>
      <c r="D682" s="2">
        <f t="shared" si="78"/>
        <v>13.742799999999999</v>
      </c>
      <c r="E682" s="2">
        <f t="shared" si="80"/>
        <v>13.690299999999999</v>
      </c>
      <c r="F682" s="2">
        <f t="shared" si="81"/>
        <v>13.612549999999995</v>
      </c>
      <c r="G682" s="2">
        <f t="shared" si="75"/>
        <v>13.542600000000009</v>
      </c>
      <c r="H682" s="2">
        <f t="shared" si="79"/>
        <v>11.384979999999992</v>
      </c>
      <c r="I682" s="2">
        <f t="array" ref="I682">SUMPRODUCT(B666:B685, (ROW(B666:B685)-ROW(B666)+1)) / (20*21/2)</f>
        <v>13.6560619047619</v>
      </c>
      <c r="J682" s="2">
        <f t="shared" si="82"/>
        <v>13.600983028161542</v>
      </c>
      <c r="K682" s="2">
        <f t="shared" si="76"/>
        <v>13.397644873021139</v>
      </c>
    </row>
    <row r="683" spans="1:11" ht="13.5" x14ac:dyDescent="0.25">
      <c r="A683" s="3">
        <f>TITRES_STAT!B686</f>
        <v>42998</v>
      </c>
      <c r="B683" s="5">
        <f>TITRES_STAT!D686</f>
        <v>13.667</v>
      </c>
      <c r="C683" s="2">
        <f t="shared" si="77"/>
        <v>0</v>
      </c>
      <c r="D683" s="2">
        <f t="shared" si="78"/>
        <v>13.722800000000001</v>
      </c>
      <c r="E683" s="2">
        <f t="shared" si="80"/>
        <v>13.721599999999999</v>
      </c>
      <c r="F683" s="2">
        <f t="shared" si="81"/>
        <v>13.610999999999999</v>
      </c>
      <c r="G683" s="2">
        <f t="shared" si="75"/>
        <v>13.525980000000009</v>
      </c>
      <c r="H683" s="2">
        <f t="shared" si="79"/>
        <v>11.40518999999999</v>
      </c>
      <c r="I683" s="2">
        <f t="array" ref="I683">SUMPRODUCT(B667:B686, (ROW(B667:B686)-ROW(B667)+1)) / (20*21/2)</f>
        <v>13.638533333333333</v>
      </c>
      <c r="J683" s="2">
        <f t="shared" si="82"/>
        <v>13.607270358812823</v>
      </c>
      <c r="K683" s="2">
        <f t="shared" si="76"/>
        <v>13.408207819177175</v>
      </c>
    </row>
    <row r="684" spans="1:11" ht="13.5" x14ac:dyDescent="0.25">
      <c r="A684" s="3">
        <f>TITRES_STAT!B687</f>
        <v>43000</v>
      </c>
      <c r="B684" s="5">
        <f>TITRES_STAT!D687</f>
        <v>13.661</v>
      </c>
      <c r="C684" s="2">
        <f t="shared" si="77"/>
        <v>-6.0000000000002274E-3</v>
      </c>
      <c r="D684" s="2">
        <f t="shared" si="78"/>
        <v>13.701599999999999</v>
      </c>
      <c r="E684" s="2">
        <f t="shared" si="80"/>
        <v>13.7369</v>
      </c>
      <c r="F684" s="2">
        <f t="shared" si="81"/>
        <v>13.61205</v>
      </c>
      <c r="G684" s="2">
        <f t="shared" si="75"/>
        <v>13.509980000000002</v>
      </c>
      <c r="H684" s="2">
        <f t="shared" si="79"/>
        <v>11.425894999999993</v>
      </c>
      <c r="I684" s="2">
        <f t="array" ref="I684">SUMPRODUCT(B668:B687, (ROW(B668:B687)-ROW(B668)+1)) / (20*21/2)</f>
        <v>13.603766666666667</v>
      </c>
      <c r="J684" s="2">
        <f t="shared" si="82"/>
        <v>13.612387467497316</v>
      </c>
      <c r="K684" s="2">
        <f t="shared" si="76"/>
        <v>13.418121238032972</v>
      </c>
    </row>
    <row r="685" spans="1:11" ht="13.5" x14ac:dyDescent="0.25">
      <c r="A685" s="3">
        <f>TITRES_STAT!B688</f>
        <v>43003</v>
      </c>
      <c r="B685" s="5">
        <f>TITRES_STAT!D688</f>
        <v>13.507999999999999</v>
      </c>
      <c r="C685" s="2">
        <f t="shared" si="77"/>
        <v>-0.15300000000000047</v>
      </c>
      <c r="D685" s="2">
        <f t="shared" si="78"/>
        <v>13.653</v>
      </c>
      <c r="E685" s="2">
        <f t="shared" si="80"/>
        <v>13.719500000000002</v>
      </c>
      <c r="F685" s="2">
        <f t="shared" si="81"/>
        <v>13.612049999999996</v>
      </c>
      <c r="G685" s="2">
        <f t="shared" si="75"/>
        <v>13.493040000000002</v>
      </c>
      <c r="H685" s="2">
        <f t="shared" si="79"/>
        <v>11.445834999999994</v>
      </c>
      <c r="I685" s="2">
        <f t="array" ref="I685">SUMPRODUCT(B669:B688, (ROW(B669:B688)-ROW(B669)+1)) / (20*21/2)</f>
        <v>13.565214285714289</v>
      </c>
      <c r="J685" s="2">
        <f t="shared" si="82"/>
        <v>13.602445803926143</v>
      </c>
      <c r="K685" s="2">
        <f t="shared" si="76"/>
        <v>13.421645895365012</v>
      </c>
    </row>
    <row r="686" spans="1:11" ht="13.5" x14ac:dyDescent="0.25">
      <c r="A686" s="3">
        <f>TITRES_STAT!B689</f>
        <v>43004</v>
      </c>
      <c r="B686" s="5">
        <f>TITRES_STAT!D689</f>
        <v>13.428000000000001</v>
      </c>
      <c r="C686" s="2">
        <f t="shared" si="77"/>
        <v>-7.9999999999998295E-2</v>
      </c>
      <c r="D686" s="2">
        <f t="shared" si="78"/>
        <v>13.5862</v>
      </c>
      <c r="E686" s="2">
        <f t="shared" si="80"/>
        <v>13.675000000000001</v>
      </c>
      <c r="F686" s="2">
        <f t="shared" si="81"/>
        <v>13.60805</v>
      </c>
      <c r="G686" s="2">
        <f t="shared" si="75"/>
        <v>13.478200000000001</v>
      </c>
      <c r="H686" s="2">
        <f t="shared" si="79"/>
        <v>11.465894999999991</v>
      </c>
      <c r="I686" s="2">
        <f t="array" ref="I686">SUMPRODUCT(B670:B689, (ROW(B670:B689)-ROW(B670)+1)) / (20*21/2)</f>
        <v>13.51805238095238</v>
      </c>
      <c r="J686" s="2">
        <f t="shared" si="82"/>
        <v>13.58583191783794</v>
      </c>
      <c r="K686" s="2">
        <f t="shared" si="76"/>
        <v>13.421895075938933</v>
      </c>
    </row>
    <row r="687" spans="1:11" ht="13.5" x14ac:dyDescent="0.25">
      <c r="A687" s="3">
        <f>TITRES_STAT!B690</f>
        <v>43005</v>
      </c>
      <c r="B687" s="5">
        <f>TITRES_STAT!D690</f>
        <v>13.243</v>
      </c>
      <c r="C687" s="2">
        <f t="shared" si="77"/>
        <v>-0.1850000000000005</v>
      </c>
      <c r="D687" s="2">
        <f t="shared" si="78"/>
        <v>13.501399999999999</v>
      </c>
      <c r="E687" s="2">
        <f t="shared" si="80"/>
        <v>13.6221</v>
      </c>
      <c r="F687" s="2">
        <f t="shared" si="81"/>
        <v>13.594800000000001</v>
      </c>
      <c r="G687" s="2">
        <f t="shared" si="75"/>
        <v>13.454360000000003</v>
      </c>
      <c r="H687" s="2">
        <f t="shared" si="79"/>
        <v>11.485554999999993</v>
      </c>
      <c r="I687" s="2">
        <f t="array" ref="I687">SUMPRODUCT(B671:B690, (ROW(B671:B690)-ROW(B671)+1)) / (20*21/2)</f>
        <v>13.46685714285714</v>
      </c>
      <c r="J687" s="2">
        <f t="shared" si="82"/>
        <v>13.553181258996231</v>
      </c>
      <c r="K687" s="2">
        <f t="shared" si="76"/>
        <v>13.414879582764858</v>
      </c>
    </row>
    <row r="688" spans="1:11" ht="13.5" x14ac:dyDescent="0.25">
      <c r="A688" s="3">
        <f>TITRES_STAT!B691</f>
        <v>43006</v>
      </c>
      <c r="B688" s="5">
        <f>TITRES_STAT!D691</f>
        <v>13.19</v>
      </c>
      <c r="C688" s="2">
        <f t="shared" si="77"/>
        <v>-5.3000000000000824E-2</v>
      </c>
      <c r="D688" s="2">
        <f t="shared" si="78"/>
        <v>13.406000000000001</v>
      </c>
      <c r="E688" s="2">
        <f t="shared" si="80"/>
        <v>13.564400000000001</v>
      </c>
      <c r="F688" s="2">
        <f t="shared" si="81"/>
        <v>13.584200000000001</v>
      </c>
      <c r="G688" s="2">
        <f t="shared" si="75"/>
        <v>13.429460000000001</v>
      </c>
      <c r="H688" s="2">
        <f t="shared" si="79"/>
        <v>11.504949999999994</v>
      </c>
      <c r="I688" s="2">
        <f t="array" ref="I688">SUMPRODUCT(B672:B691, (ROW(B672:B691)-ROW(B672)+1)) / (20*21/2)</f>
        <v>13.387542857142858</v>
      </c>
      <c r="J688" s="2">
        <f t="shared" si="82"/>
        <v>13.518592567663257</v>
      </c>
      <c r="K688" s="2">
        <f t="shared" si="76"/>
        <v>13.406060775597609</v>
      </c>
    </row>
    <row r="689" spans="1:11" ht="13.5" x14ac:dyDescent="0.25">
      <c r="A689" s="3">
        <f>TITRES_STAT!B692</f>
        <v>43007</v>
      </c>
      <c r="B689" s="5">
        <f>TITRES_STAT!D692</f>
        <v>13.089</v>
      </c>
      <c r="C689" s="2">
        <f t="shared" si="77"/>
        <v>-0.10099999999999909</v>
      </c>
      <c r="D689" s="2">
        <f t="shared" si="78"/>
        <v>13.291599999999999</v>
      </c>
      <c r="E689" s="2">
        <f t="shared" si="80"/>
        <v>13.496599999999997</v>
      </c>
      <c r="F689" s="2">
        <f t="shared" si="81"/>
        <v>13.568550000000002</v>
      </c>
      <c r="G689" s="2">
        <f t="shared" si="75"/>
        <v>13.405200000000001</v>
      </c>
      <c r="H689" s="2">
        <f t="shared" si="79"/>
        <v>11.523314999999993</v>
      </c>
      <c r="I689" s="2">
        <f t="array" ref="I689">SUMPRODUCT(B673:B692, (ROW(B673:B692)-ROW(B673)+1)) / (20*21/2)</f>
        <v>13.3583</v>
      </c>
      <c r="J689" s="2">
        <f t="shared" si="82"/>
        <v>13.477678989790565</v>
      </c>
      <c r="K689" s="2">
        <f t="shared" si="76"/>
        <v>13.39362701969182</v>
      </c>
    </row>
    <row r="690" spans="1:11" ht="13.5" x14ac:dyDescent="0.25">
      <c r="A690" s="3">
        <f>TITRES_STAT!B693</f>
        <v>43010</v>
      </c>
      <c r="B690" s="5">
        <f>TITRES_STAT!D693</f>
        <v>13.031000000000001</v>
      </c>
      <c r="C690" s="2">
        <f t="shared" si="77"/>
        <v>-5.7999999999999829E-2</v>
      </c>
      <c r="D690" s="2">
        <f t="shared" si="78"/>
        <v>13.196199999999999</v>
      </c>
      <c r="E690" s="2">
        <f t="shared" si="80"/>
        <v>13.424599999999998</v>
      </c>
      <c r="F690" s="2">
        <f t="shared" si="81"/>
        <v>13.5458</v>
      </c>
      <c r="G690" s="2">
        <f t="shared" ref="G690:G753" si="83">AVERAGE(B641:B690)</f>
        <v>13.379779999999997</v>
      </c>
      <c r="H690" s="2">
        <f t="shared" si="79"/>
        <v>11.541419999999993</v>
      </c>
      <c r="I690" s="2">
        <f t="array" ref="I690">SUMPRODUCT(B674:B693, (ROW(B674:B693)-ROW(B674)+1)) / (20*21/2)</f>
        <v>13.309904761904761</v>
      </c>
      <c r="J690" s="2">
        <f t="shared" si="82"/>
        <v>13.435138133620034</v>
      </c>
      <c r="K690" s="2">
        <f t="shared" si="76"/>
        <v>13.379406352252925</v>
      </c>
    </row>
    <row r="691" spans="1:11" ht="13.5" x14ac:dyDescent="0.25">
      <c r="A691" s="3">
        <f>TITRES_STAT!B694</f>
        <v>43011</v>
      </c>
      <c r="B691" s="5">
        <f>TITRES_STAT!D694</f>
        <v>12.712999999999999</v>
      </c>
      <c r="C691" s="2">
        <f t="shared" si="77"/>
        <v>-0.31800000000000139</v>
      </c>
      <c r="D691" s="2">
        <f t="shared" si="78"/>
        <v>13.053199999999999</v>
      </c>
      <c r="E691" s="2">
        <f t="shared" si="80"/>
        <v>13.319700000000001</v>
      </c>
      <c r="F691" s="2">
        <f t="shared" si="81"/>
        <v>13.497050000000002</v>
      </c>
      <c r="G691" s="2">
        <f t="shared" si="83"/>
        <v>13.348739999999998</v>
      </c>
      <c r="H691" s="2">
        <f t="shared" si="79"/>
        <v>11.557959999999996</v>
      </c>
      <c r="I691" s="2">
        <f t="array" ref="I691">SUMPRODUCT(B675:B694, (ROW(B675:B694)-ROW(B675)+1)) / (20*21/2)</f>
        <v>13.243609523809525</v>
      </c>
      <c r="J691" s="2">
        <f t="shared" si="82"/>
        <v>13.366363073275268</v>
      </c>
      <c r="K691" s="2">
        <f t="shared" ref="K691:K754" si="84">$K$4*B691+(1-$K$4)*K690</f>
        <v>13.353272769811634</v>
      </c>
    </row>
    <row r="692" spans="1:11" ht="13.5" x14ac:dyDescent="0.25">
      <c r="A692" s="3">
        <f>TITRES_STAT!B695</f>
        <v>43012</v>
      </c>
      <c r="B692" s="5">
        <f>TITRES_STAT!D695</f>
        <v>13.19</v>
      </c>
      <c r="C692" s="2">
        <f t="shared" si="77"/>
        <v>0.47700000000000031</v>
      </c>
      <c r="D692" s="2">
        <f t="shared" si="78"/>
        <v>13.042600000000002</v>
      </c>
      <c r="E692" s="2">
        <f t="shared" si="80"/>
        <v>13.272</v>
      </c>
      <c r="F692" s="2">
        <f t="shared" si="81"/>
        <v>13.48115</v>
      </c>
      <c r="G692" s="2">
        <f t="shared" si="83"/>
        <v>13.336139999999999</v>
      </c>
      <c r="H692" s="2">
        <f t="shared" si="79"/>
        <v>11.576989999999997</v>
      </c>
      <c r="I692" s="2">
        <f t="array" ref="I692">SUMPRODUCT(B676:B695, (ROW(B676:B695)-ROW(B676)+1)) / (20*21/2)</f>
        <v>13.216180952380952</v>
      </c>
      <c r="J692" s="2">
        <f t="shared" si="82"/>
        <v>13.349566590106194</v>
      </c>
      <c r="K692" s="2">
        <f t="shared" si="84"/>
        <v>13.346869916093532</v>
      </c>
    </row>
    <row r="693" spans="1:11" ht="13.5" x14ac:dyDescent="0.25">
      <c r="A693" s="3">
        <f>TITRES_STAT!B696</f>
        <v>43013</v>
      </c>
      <c r="B693" s="5">
        <f>TITRES_STAT!D696</f>
        <v>12.973000000000001</v>
      </c>
      <c r="C693" s="2">
        <f t="shared" si="77"/>
        <v>-0.21699999999999875</v>
      </c>
      <c r="D693" s="2">
        <f t="shared" si="78"/>
        <v>12.999199999999998</v>
      </c>
      <c r="E693" s="2">
        <f t="shared" si="80"/>
        <v>13.2026</v>
      </c>
      <c r="F693" s="2">
        <f t="shared" si="81"/>
        <v>13.462100000000001</v>
      </c>
      <c r="G693" s="2">
        <f t="shared" si="83"/>
        <v>13.327359999999997</v>
      </c>
      <c r="H693" s="2">
        <f t="shared" si="79"/>
        <v>11.594934999999996</v>
      </c>
      <c r="I693" s="2">
        <f t="array" ref="I693">SUMPRODUCT(B677:B696, (ROW(B677:B696)-ROW(B677)+1)) / (20*21/2)</f>
        <v>13.17620476190476</v>
      </c>
      <c r="J693" s="2">
        <f t="shared" si="82"/>
        <v>13.313703105334177</v>
      </c>
      <c r="K693" s="2">
        <f t="shared" si="84"/>
        <v>13.332208350756531</v>
      </c>
    </row>
    <row r="694" spans="1:11" ht="13.5" x14ac:dyDescent="0.25">
      <c r="A694" s="3">
        <f>TITRES_STAT!B697</f>
        <v>43014</v>
      </c>
      <c r="B694" s="5">
        <f>TITRES_STAT!D697</f>
        <v>12.766</v>
      </c>
      <c r="C694" s="2">
        <f t="shared" si="77"/>
        <v>-0.20700000000000074</v>
      </c>
      <c r="D694" s="2">
        <f t="shared" si="78"/>
        <v>12.9346</v>
      </c>
      <c r="E694" s="2">
        <f t="shared" si="80"/>
        <v>13.113099999999999</v>
      </c>
      <c r="F694" s="2">
        <f t="shared" si="81"/>
        <v>13.425000000000001</v>
      </c>
      <c r="G694" s="2">
        <f t="shared" si="83"/>
        <v>13.308399999999997</v>
      </c>
      <c r="H694" s="2">
        <f t="shared" si="79"/>
        <v>11.61187</v>
      </c>
      <c r="I694" s="2">
        <f t="array" ref="I694">SUMPRODUCT(B678:B697, (ROW(B678:B697)-ROW(B678)+1)) / (20*21/2)</f>
        <v>13.140014285714285</v>
      </c>
      <c r="J694" s="2">
        <f t="shared" si="82"/>
        <v>13.261540904826161</v>
      </c>
      <c r="K694" s="2">
        <f t="shared" si="84"/>
        <v>13.310004101707255</v>
      </c>
    </row>
    <row r="695" spans="1:11" ht="13.5" x14ac:dyDescent="0.25">
      <c r="A695" s="3">
        <f>TITRES_STAT!B698</f>
        <v>43017</v>
      </c>
      <c r="B695" s="5">
        <f>TITRES_STAT!D698</f>
        <v>13.137</v>
      </c>
      <c r="C695" s="2">
        <f t="shared" si="77"/>
        <v>0.37100000000000044</v>
      </c>
      <c r="D695" s="2">
        <f t="shared" si="78"/>
        <v>12.9558</v>
      </c>
      <c r="E695" s="2">
        <f t="shared" si="80"/>
        <v>13.075999999999999</v>
      </c>
      <c r="F695" s="2">
        <f t="shared" si="81"/>
        <v>13.397750000000002</v>
      </c>
      <c r="G695" s="2">
        <f t="shared" si="83"/>
        <v>13.297919999999994</v>
      </c>
      <c r="H695" s="2">
        <f t="shared" si="79"/>
        <v>11.630475000000001</v>
      </c>
      <c r="I695" s="2">
        <f t="array" ref="I695">SUMPRODUCT(B679:B698, (ROW(B679:B698)-ROW(B679)+1)) / (20*21/2)</f>
        <v>13.103057142857145</v>
      </c>
      <c r="J695" s="2">
        <f t="shared" si="82"/>
        <v>13.24967986627129</v>
      </c>
      <c r="K695" s="2">
        <f t="shared" si="84"/>
        <v>13.303219627130501</v>
      </c>
    </row>
    <row r="696" spans="1:11" ht="13.5" x14ac:dyDescent="0.25">
      <c r="A696" s="3">
        <f>TITRES_STAT!B699</f>
        <v>43018</v>
      </c>
      <c r="B696" s="5">
        <f>TITRES_STAT!D699</f>
        <v>12.978</v>
      </c>
      <c r="C696" s="2">
        <f t="shared" si="77"/>
        <v>-0.1590000000000007</v>
      </c>
      <c r="D696" s="2">
        <f t="shared" si="78"/>
        <v>13.008799999999999</v>
      </c>
      <c r="E696" s="2">
        <f t="shared" si="80"/>
        <v>13.031000000000001</v>
      </c>
      <c r="F696" s="2">
        <f t="shared" si="81"/>
        <v>13.353</v>
      </c>
      <c r="G696" s="2">
        <f t="shared" si="83"/>
        <v>13.285319999999995</v>
      </c>
      <c r="H696" s="2">
        <f t="shared" si="79"/>
        <v>11.648285000000001</v>
      </c>
      <c r="I696" s="2">
        <f t="array" ref="I696">SUMPRODUCT(B680:B699, (ROW(B680:B699)-ROW(B680)+1)) / (20*21/2)</f>
        <v>13.062490476190476</v>
      </c>
      <c r="J696" s="2">
        <f t="shared" si="82"/>
        <v>13.223805593293072</v>
      </c>
      <c r="K696" s="2">
        <f t="shared" si="84"/>
        <v>13.290465916262638</v>
      </c>
    </row>
    <row r="697" spans="1:11" ht="13.5" x14ac:dyDescent="0.25">
      <c r="A697" s="3">
        <f>TITRES_STAT!B700</f>
        <v>43019</v>
      </c>
      <c r="B697" s="5">
        <f>TITRES_STAT!D700</f>
        <v>12.973000000000001</v>
      </c>
      <c r="C697" s="2">
        <f t="shared" si="77"/>
        <v>-4.9999999999990052E-3</v>
      </c>
      <c r="D697" s="2">
        <f t="shared" si="78"/>
        <v>12.965400000000002</v>
      </c>
      <c r="E697" s="2">
        <f t="shared" si="80"/>
        <v>13.004000000000001</v>
      </c>
      <c r="F697" s="2">
        <f t="shared" si="81"/>
        <v>13.31305</v>
      </c>
      <c r="G697" s="2">
        <f t="shared" si="83"/>
        <v>13.279919999999995</v>
      </c>
      <c r="H697" s="2">
        <f t="shared" si="79"/>
        <v>11.666855</v>
      </c>
      <c r="I697" s="2">
        <f t="array" ref="I697">SUMPRODUCT(B681:B700, (ROW(B681:B700)-ROW(B681)+1)) / (20*21/2)</f>
        <v>13.013742857142855</v>
      </c>
      <c r="J697" s="2">
        <f t="shared" si="82"/>
        <v>13.199919346312779</v>
      </c>
      <c r="K697" s="2">
        <f t="shared" si="84"/>
        <v>13.278016272487633</v>
      </c>
    </row>
    <row r="698" spans="1:11" ht="13.5" x14ac:dyDescent="0.25">
      <c r="A698" s="3">
        <f>TITRES_STAT!B701</f>
        <v>43020</v>
      </c>
      <c r="B698" s="5">
        <f>TITRES_STAT!D701</f>
        <v>12.925000000000001</v>
      </c>
      <c r="C698" s="2">
        <f t="shared" si="77"/>
        <v>-4.8000000000000043E-2</v>
      </c>
      <c r="D698" s="2">
        <f t="shared" si="78"/>
        <v>12.9558</v>
      </c>
      <c r="E698" s="2">
        <f t="shared" si="80"/>
        <v>12.977500000000001</v>
      </c>
      <c r="F698" s="2">
        <f t="shared" si="81"/>
        <v>13.270950000000003</v>
      </c>
      <c r="G698" s="2">
        <f t="shared" si="83"/>
        <v>13.280979999999998</v>
      </c>
      <c r="H698" s="2">
        <f t="shared" si="79"/>
        <v>11.685185000000001</v>
      </c>
      <c r="I698" s="2">
        <f t="array" ref="I698">SUMPRODUCT(B682:B701, (ROW(B682:B701)-ROW(B682)+1)) / (20*21/2)</f>
        <v>12.962890476190477</v>
      </c>
      <c r="J698" s="2">
        <f t="shared" si="82"/>
        <v>13.173736551425847</v>
      </c>
      <c r="K698" s="2">
        <f t="shared" si="84"/>
        <v>13.264172497095963</v>
      </c>
    </row>
    <row r="699" spans="1:11" ht="13.5" x14ac:dyDescent="0.25">
      <c r="A699" s="3">
        <f>TITRES_STAT!B702</f>
        <v>43021</v>
      </c>
      <c r="B699" s="5">
        <f>TITRES_STAT!D702</f>
        <v>12.845000000000001</v>
      </c>
      <c r="C699" s="2">
        <f t="shared" si="77"/>
        <v>-8.0000000000000071E-2</v>
      </c>
      <c r="D699" s="2">
        <f t="shared" si="78"/>
        <v>12.9716</v>
      </c>
      <c r="E699" s="2">
        <f t="shared" si="80"/>
        <v>12.953100000000001</v>
      </c>
      <c r="F699" s="2">
        <f t="shared" si="81"/>
        <v>13.22485</v>
      </c>
      <c r="G699" s="2">
        <f t="shared" si="83"/>
        <v>13.273879999999993</v>
      </c>
      <c r="H699" s="2">
        <f t="shared" si="79"/>
        <v>11.702360000000004</v>
      </c>
      <c r="I699" s="2">
        <f t="array" ref="I699">SUMPRODUCT(B683:B702, (ROW(B683:B702)-ROW(B683)+1)) / (20*21/2)</f>
        <v>12.913385714285715</v>
      </c>
      <c r="J699" s="2">
        <f t="shared" si="82"/>
        <v>13.142428308432908</v>
      </c>
      <c r="K699" s="2">
        <f t="shared" si="84"/>
        <v>13.247734359954945</v>
      </c>
    </row>
    <row r="700" spans="1:11" ht="13.5" x14ac:dyDescent="0.25">
      <c r="A700" s="3">
        <f>TITRES_STAT!B703</f>
        <v>43024</v>
      </c>
      <c r="B700" s="5">
        <f>TITRES_STAT!D703</f>
        <v>12.712999999999999</v>
      </c>
      <c r="C700" s="2">
        <f t="shared" si="77"/>
        <v>-0.13200000000000145</v>
      </c>
      <c r="D700" s="2">
        <f t="shared" si="78"/>
        <v>12.886799999999999</v>
      </c>
      <c r="E700" s="2">
        <f t="shared" si="80"/>
        <v>12.921299999999999</v>
      </c>
      <c r="F700" s="2">
        <f t="shared" si="81"/>
        <v>13.17295</v>
      </c>
      <c r="G700" s="2">
        <f t="shared" si="83"/>
        <v>13.273239999999994</v>
      </c>
      <c r="H700" s="2">
        <f t="shared" si="79"/>
        <v>11.718845000000004</v>
      </c>
      <c r="I700" s="2">
        <f t="array" ref="I700">SUMPRODUCT(B684:B703, (ROW(B684:B703)-ROW(B684)+1)) / (20*21/2)</f>
        <v>12.871928571428569</v>
      </c>
      <c r="J700" s="2">
        <f t="shared" si="82"/>
        <v>13.101530374296441</v>
      </c>
      <c r="K700" s="2">
        <f t="shared" si="84"/>
        <v>13.226764385054752</v>
      </c>
    </row>
    <row r="701" spans="1:11" ht="13.5" x14ac:dyDescent="0.25">
      <c r="A701" s="3">
        <f>TITRES_STAT!B704</f>
        <v>43025</v>
      </c>
      <c r="B701" s="5">
        <f>TITRES_STAT!D704</f>
        <v>12.638999999999999</v>
      </c>
      <c r="C701" s="2">
        <f t="shared" si="77"/>
        <v>-7.3999999999999844E-2</v>
      </c>
      <c r="D701" s="2">
        <f t="shared" si="78"/>
        <v>12.818999999999999</v>
      </c>
      <c r="E701" s="2">
        <f t="shared" si="80"/>
        <v>12.913899999999998</v>
      </c>
      <c r="F701" s="2">
        <f t="shared" si="81"/>
        <v>13.116800000000001</v>
      </c>
      <c r="G701" s="2">
        <f t="shared" si="83"/>
        <v>13.271119999999991</v>
      </c>
      <c r="H701" s="2">
        <f t="shared" si="79"/>
        <v>11.734045000000007</v>
      </c>
      <c r="I701" s="2">
        <f t="array" ref="I701">SUMPRODUCT(B685:B704, (ROW(B685:B704)-ROW(B685)+1)) / (20*21/2)</f>
        <v>12.823799999999999</v>
      </c>
      <c r="J701" s="2">
        <f t="shared" si="82"/>
        <v>13.057479862458685</v>
      </c>
      <c r="K701" s="2">
        <f t="shared" si="84"/>
        <v>13.203714801327115</v>
      </c>
    </row>
    <row r="702" spans="1:11" ht="13.5" x14ac:dyDescent="0.25">
      <c r="A702" s="3">
        <f>TITRES_STAT!B705</f>
        <v>43026</v>
      </c>
      <c r="B702" s="5">
        <f>TITRES_STAT!D705</f>
        <v>12.597</v>
      </c>
      <c r="C702" s="2">
        <f t="shared" si="77"/>
        <v>-4.1999999999999815E-2</v>
      </c>
      <c r="D702" s="2">
        <f t="shared" si="78"/>
        <v>12.7438</v>
      </c>
      <c r="E702" s="2">
        <f t="shared" si="80"/>
        <v>12.8546</v>
      </c>
      <c r="F702" s="2">
        <f t="shared" si="81"/>
        <v>13.063300000000002</v>
      </c>
      <c r="G702" s="2">
        <f t="shared" si="83"/>
        <v>13.265719999999993</v>
      </c>
      <c r="H702" s="2">
        <f t="shared" si="79"/>
        <v>11.748120000000007</v>
      </c>
      <c r="I702" s="2">
        <f t="array" ref="I702">SUMPRODUCT(B686:B705, (ROW(B686:B705)-ROW(B686)+1)) / (20*21/2)</f>
        <v>12.790790476190475</v>
      </c>
      <c r="J702" s="2">
        <f t="shared" si="82"/>
        <v>13.01362463746262</v>
      </c>
      <c r="K702" s="2">
        <f t="shared" si="84"/>
        <v>13.17992206402017</v>
      </c>
    </row>
    <row r="703" spans="1:11" ht="13.5" x14ac:dyDescent="0.25">
      <c r="A703" s="3">
        <f>TITRES_STAT!B706</f>
        <v>43027</v>
      </c>
      <c r="B703" s="5">
        <f>TITRES_STAT!D706</f>
        <v>12.628</v>
      </c>
      <c r="C703" s="2">
        <f t="shared" si="77"/>
        <v>3.1000000000000583E-2</v>
      </c>
      <c r="D703" s="2">
        <f t="shared" si="78"/>
        <v>12.6844</v>
      </c>
      <c r="E703" s="2">
        <f t="shared" si="80"/>
        <v>12.820099999999996</v>
      </c>
      <c r="F703" s="2">
        <f t="shared" si="81"/>
        <v>13.011350000000002</v>
      </c>
      <c r="G703" s="2">
        <f t="shared" si="83"/>
        <v>13.264019999999993</v>
      </c>
      <c r="H703" s="2">
        <f t="shared" si="79"/>
        <v>11.762350000000009</v>
      </c>
      <c r="I703" s="2">
        <f t="array" ref="I703">SUMPRODUCT(B687:B706, (ROW(B687:B706)-ROW(B687)+1)) / (20*21/2)</f>
        <v>12.762071428571426</v>
      </c>
      <c r="J703" s="2">
        <f t="shared" si="82"/>
        <v>12.9768984815138</v>
      </c>
      <c r="K703" s="2">
        <f t="shared" si="84"/>
        <v>13.158278061509575</v>
      </c>
    </row>
    <row r="704" spans="1:11" ht="13.5" x14ac:dyDescent="0.25">
      <c r="A704" s="3">
        <f>TITRES_STAT!B707</f>
        <v>43028</v>
      </c>
      <c r="B704" s="5">
        <f>TITRES_STAT!D707</f>
        <v>12.506</v>
      </c>
      <c r="C704" s="2">
        <f t="shared" si="77"/>
        <v>-0.12199999999999989</v>
      </c>
      <c r="D704" s="2">
        <f t="shared" si="78"/>
        <v>12.6166</v>
      </c>
      <c r="E704" s="2">
        <f t="shared" si="80"/>
        <v>12.794099999999998</v>
      </c>
      <c r="F704" s="2">
        <f t="shared" si="81"/>
        <v>12.9536</v>
      </c>
      <c r="G704" s="2">
        <f t="shared" si="83"/>
        <v>13.256699999999991</v>
      </c>
      <c r="H704" s="2">
        <f t="shared" si="79"/>
        <v>11.776025000000006</v>
      </c>
      <c r="I704" s="2">
        <f t="array" ref="I704">SUMPRODUCT(B688:B707, (ROW(B688:B707)-ROW(B688)+1)) / (20*21/2)</f>
        <v>12.736785714285714</v>
      </c>
      <c r="J704" s="2">
        <f t="shared" si="82"/>
        <v>12.932051007083915</v>
      </c>
      <c r="K704" s="2">
        <f t="shared" si="84"/>
        <v>13.132698529685671</v>
      </c>
    </row>
    <row r="705" spans="1:11" ht="13.5" x14ac:dyDescent="0.25">
      <c r="A705" s="3">
        <f>TITRES_STAT!B708</f>
        <v>43031</v>
      </c>
      <c r="B705" s="5">
        <f>TITRES_STAT!D708</f>
        <v>12.606999999999999</v>
      </c>
      <c r="C705" s="2">
        <f t="shared" si="77"/>
        <v>0.10099999999999909</v>
      </c>
      <c r="D705" s="2">
        <f t="shared" si="78"/>
        <v>12.5954</v>
      </c>
      <c r="E705" s="2">
        <f t="shared" si="80"/>
        <v>12.741099999999999</v>
      </c>
      <c r="F705" s="2">
        <f t="shared" si="81"/>
        <v>12.908550000000002</v>
      </c>
      <c r="G705" s="2">
        <f t="shared" si="83"/>
        <v>13.254579999999997</v>
      </c>
      <c r="H705" s="2">
        <f t="shared" si="79"/>
        <v>11.790205000000007</v>
      </c>
      <c r="I705" s="2">
        <f t="array" ref="I705">SUMPRODUCT(B689:B708, (ROW(B689:B708)-ROW(B689)+1)) / (20*21/2)</f>
        <v>12.713504761904764</v>
      </c>
      <c r="J705" s="2">
        <f t="shared" si="82"/>
        <v>12.901093768314018</v>
      </c>
      <c r="K705" s="2">
        <f t="shared" si="84"/>
        <v>13.112082901070547</v>
      </c>
    </row>
    <row r="706" spans="1:11" ht="13.5" x14ac:dyDescent="0.25">
      <c r="A706" s="3">
        <f>TITRES_STAT!B709</f>
        <v>43032</v>
      </c>
      <c r="B706" s="5">
        <f>TITRES_STAT!D709</f>
        <v>12.606999999999999</v>
      </c>
      <c r="C706" s="2">
        <f t="shared" si="77"/>
        <v>0</v>
      </c>
      <c r="D706" s="2">
        <f t="shared" si="78"/>
        <v>12.589</v>
      </c>
      <c r="E706" s="2">
        <f t="shared" si="80"/>
        <v>12.703999999999999</v>
      </c>
      <c r="F706" s="2">
        <f t="shared" si="81"/>
        <v>12.867500000000001</v>
      </c>
      <c r="G706" s="2">
        <f t="shared" si="83"/>
        <v>13.252459999999994</v>
      </c>
      <c r="H706" s="2">
        <f t="shared" si="79"/>
        <v>11.804385000000007</v>
      </c>
      <c r="I706" s="2">
        <f t="array" ref="I706">SUMPRODUCT(B690:B709, (ROW(B690:B709)-ROW(B690)+1)) / (20*21/2)</f>
        <v>12.693076190476189</v>
      </c>
      <c r="J706" s="2">
        <f t="shared" si="82"/>
        <v>12.873084837998398</v>
      </c>
      <c r="K706" s="2">
        <f t="shared" si="84"/>
        <v>13.092275728479546</v>
      </c>
    </row>
    <row r="707" spans="1:11" ht="13.5" x14ac:dyDescent="0.25">
      <c r="A707" s="3">
        <f>TITRES_STAT!B710</f>
        <v>43033</v>
      </c>
      <c r="B707" s="5">
        <f>TITRES_STAT!D710</f>
        <v>12.602</v>
      </c>
      <c r="C707" s="2">
        <f t="shared" si="77"/>
        <v>-4.9999999999990052E-3</v>
      </c>
      <c r="D707" s="2">
        <f t="shared" si="78"/>
        <v>12.59</v>
      </c>
      <c r="E707" s="2">
        <f t="shared" si="80"/>
        <v>12.666900000000002</v>
      </c>
      <c r="F707" s="2">
        <f t="shared" si="81"/>
        <v>12.835450000000003</v>
      </c>
      <c r="G707" s="2">
        <f t="shared" si="83"/>
        <v>13.253839999999993</v>
      </c>
      <c r="H707" s="2">
        <f t="shared" si="79"/>
        <v>11.818540000000006</v>
      </c>
      <c r="I707" s="2">
        <f t="array" ref="I707">SUMPRODUCT(B691:B710, (ROW(B691:B710)-ROW(B691)+1)) / (20*21/2)</f>
        <v>12.686161904761903</v>
      </c>
      <c r="J707" s="2">
        <f t="shared" si="82"/>
        <v>12.847267234379503</v>
      </c>
      <c r="K707" s="2">
        <f t="shared" si="84"/>
        <v>13.073049229323486</v>
      </c>
    </row>
    <row r="708" spans="1:11" ht="13.5" x14ac:dyDescent="0.25">
      <c r="A708" s="3">
        <f>TITRES_STAT!B711</f>
        <v>43034</v>
      </c>
      <c r="B708" s="5">
        <f>TITRES_STAT!D711</f>
        <v>12.590999999999999</v>
      </c>
      <c r="C708" s="2">
        <f t="shared" ref="C708:C771" si="85">B708-B707</f>
        <v>-1.1000000000001009E-2</v>
      </c>
      <c r="D708" s="2">
        <f t="shared" si="78"/>
        <v>12.582600000000001</v>
      </c>
      <c r="E708" s="2">
        <f t="shared" si="80"/>
        <v>12.6335</v>
      </c>
      <c r="F708" s="2">
        <f t="shared" si="81"/>
        <v>12.8055</v>
      </c>
      <c r="G708" s="2">
        <f t="shared" si="83"/>
        <v>13.247579999999996</v>
      </c>
      <c r="H708" s="2">
        <f t="shared" si="79"/>
        <v>11.833425000000004</v>
      </c>
      <c r="I708" s="2">
        <f t="array" ref="I708">SUMPRODUCT(B692:B711, (ROW(B692:B711)-ROW(B692)+1)) / (20*21/2)</f>
        <v>12.721166666666667</v>
      </c>
      <c r="J708" s="2">
        <f t="shared" si="82"/>
        <v>12.822860831105263</v>
      </c>
      <c r="K708" s="2">
        <f t="shared" si="84"/>
        <v>13.054145337977467</v>
      </c>
    </row>
    <row r="709" spans="1:11" ht="13.5" x14ac:dyDescent="0.25">
      <c r="A709" s="3">
        <f>TITRES_STAT!B712</f>
        <v>43035</v>
      </c>
      <c r="B709" s="5">
        <f>TITRES_STAT!D712</f>
        <v>12.590999999999999</v>
      </c>
      <c r="C709" s="2">
        <f t="shared" si="85"/>
        <v>0</v>
      </c>
      <c r="D709" s="2">
        <f t="shared" si="78"/>
        <v>12.599600000000001</v>
      </c>
      <c r="E709" s="2">
        <f t="shared" si="80"/>
        <v>12.608099999999999</v>
      </c>
      <c r="F709" s="2">
        <f t="shared" si="81"/>
        <v>12.780600000000002</v>
      </c>
      <c r="G709" s="2">
        <f t="shared" si="83"/>
        <v>13.241959999999997</v>
      </c>
      <c r="H709" s="2">
        <f t="shared" si="79"/>
        <v>11.848650000000006</v>
      </c>
      <c r="I709" s="2">
        <f t="array" ref="I709">SUMPRODUCT(B693:B712, (ROW(B693:B712)-ROW(B693)+1)) / (20*21/2)</f>
        <v>12.738461904761905</v>
      </c>
      <c r="J709" s="2">
        <f t="shared" si="82"/>
        <v>12.800778847190475</v>
      </c>
      <c r="K709" s="2">
        <f t="shared" si="84"/>
        <v>13.03598277570384</v>
      </c>
    </row>
    <row r="710" spans="1:11" ht="13.5" x14ac:dyDescent="0.25">
      <c r="A710" s="3">
        <f>TITRES_STAT!B713</f>
        <v>43038</v>
      </c>
      <c r="B710" s="5">
        <f>TITRES_STAT!D713</f>
        <v>12.708</v>
      </c>
      <c r="C710" s="2">
        <f t="shared" si="85"/>
        <v>0.11700000000000088</v>
      </c>
      <c r="D710" s="2">
        <f t="shared" ref="D710:D773" si="86">AVERAGE(B706:B710)</f>
        <v>12.6198</v>
      </c>
      <c r="E710" s="2">
        <f t="shared" si="80"/>
        <v>12.6076</v>
      </c>
      <c r="F710" s="2">
        <f t="shared" si="81"/>
        <v>12.76445</v>
      </c>
      <c r="G710" s="2">
        <f t="shared" si="83"/>
        <v>13.236659999999997</v>
      </c>
      <c r="H710" s="2">
        <f t="shared" si="79"/>
        <v>11.864460000000006</v>
      </c>
      <c r="I710" s="2">
        <f t="array" ref="I710">SUMPRODUCT(B694:B713, (ROW(B694:B713)-ROW(B694)+1)) / (20*21/2)</f>
        <v>12.766438095238096</v>
      </c>
      <c r="J710" s="2">
        <f t="shared" si="82"/>
        <v>12.791942766505668</v>
      </c>
      <c r="K710" s="2">
        <f t="shared" si="84"/>
        <v>13.023120706068395</v>
      </c>
    </row>
    <row r="711" spans="1:11" ht="13.5" x14ac:dyDescent="0.25">
      <c r="A711" s="3">
        <f>TITRES_STAT!B714</f>
        <v>43039</v>
      </c>
      <c r="B711" s="5">
        <f>TITRES_STAT!D714</f>
        <v>13.132</v>
      </c>
      <c r="C711" s="2">
        <f t="shared" si="85"/>
        <v>0.42399999999999949</v>
      </c>
      <c r="D711" s="2">
        <f t="shared" si="86"/>
        <v>12.724799999999998</v>
      </c>
      <c r="E711" s="2">
        <f t="shared" si="80"/>
        <v>12.656899999999998</v>
      </c>
      <c r="F711" s="2">
        <f t="shared" si="81"/>
        <v>12.785399999999999</v>
      </c>
      <c r="G711" s="2">
        <f t="shared" si="83"/>
        <v>13.224379999999996</v>
      </c>
      <c r="H711" s="2">
        <f t="shared" si="79"/>
        <v>11.882390000000008</v>
      </c>
      <c r="I711" s="2">
        <f t="array" ref="I711">SUMPRODUCT(B695:B714, (ROW(B695:B714)-ROW(B695)+1)) / (20*21/2)</f>
        <v>12.760152380952379</v>
      </c>
      <c r="J711" s="2">
        <f t="shared" si="82"/>
        <v>12.824329169695606</v>
      </c>
      <c r="K711" s="2">
        <f t="shared" si="84"/>
        <v>13.027390482301008</v>
      </c>
    </row>
    <row r="712" spans="1:11" ht="13.5" x14ac:dyDescent="0.25">
      <c r="A712" s="3">
        <f>TITRES_STAT!B715</f>
        <v>43040</v>
      </c>
      <c r="B712" s="5">
        <f>TITRES_STAT!D715</f>
        <v>12.967000000000001</v>
      </c>
      <c r="C712" s="2">
        <f t="shared" si="85"/>
        <v>-0.16499999999999915</v>
      </c>
      <c r="D712" s="2">
        <f t="shared" si="86"/>
        <v>12.797799999999999</v>
      </c>
      <c r="E712" s="2">
        <f t="shared" si="80"/>
        <v>12.693899999999999</v>
      </c>
      <c r="F712" s="2">
        <f t="shared" si="81"/>
        <v>12.77425</v>
      </c>
      <c r="G712" s="2">
        <f t="shared" si="83"/>
        <v>13.209119999999995</v>
      </c>
      <c r="H712" s="2">
        <f t="shared" si="79"/>
        <v>11.899230000000006</v>
      </c>
      <c r="I712" s="2">
        <f t="array" ref="I712">SUMPRODUCT(B696:B715, (ROW(B696:B715)-ROW(B696)+1)) / (20*21/2)</f>
        <v>12.790404761904762</v>
      </c>
      <c r="J712" s="2">
        <f t="shared" si="82"/>
        <v>12.837916867819834</v>
      </c>
      <c r="K712" s="2">
        <f t="shared" si="84"/>
        <v>13.025022228093126</v>
      </c>
    </row>
    <row r="713" spans="1:11" ht="13.5" x14ac:dyDescent="0.25">
      <c r="A713" s="3">
        <f>TITRES_STAT!B716</f>
        <v>43041</v>
      </c>
      <c r="B713" s="5">
        <f>TITRES_STAT!D716</f>
        <v>13.068</v>
      </c>
      <c r="C713" s="2">
        <f t="shared" si="85"/>
        <v>0.10099999999999909</v>
      </c>
      <c r="D713" s="2">
        <f t="shared" si="86"/>
        <v>12.893199999999998</v>
      </c>
      <c r="E713" s="2">
        <f t="shared" si="80"/>
        <v>12.7379</v>
      </c>
      <c r="F713" s="2">
        <f t="shared" si="81"/>
        <v>12.779</v>
      </c>
      <c r="G713" s="2">
        <f t="shared" si="83"/>
        <v>13.196519999999998</v>
      </c>
      <c r="H713" s="2">
        <f t="shared" si="79"/>
        <v>11.916185000000009</v>
      </c>
      <c r="I713" s="2">
        <f t="array" ref="I713">SUMPRODUCT(B697:B716, (ROW(B697:B716)-ROW(B697)+1)) / (20*21/2)</f>
        <v>12.817338095238094</v>
      </c>
      <c r="J713" s="2">
        <f t="shared" si="82"/>
        <v>12.859829547075087</v>
      </c>
      <c r="K713" s="2">
        <f t="shared" si="84"/>
        <v>13.026707630913004</v>
      </c>
    </row>
    <row r="714" spans="1:11" ht="13.5" x14ac:dyDescent="0.25">
      <c r="A714" s="3">
        <f>TITRES_STAT!B717</f>
        <v>43042</v>
      </c>
      <c r="B714" s="5">
        <f>TITRES_STAT!D717</f>
        <v>12.712999999999999</v>
      </c>
      <c r="C714" s="2">
        <f t="shared" si="85"/>
        <v>-0.35500000000000043</v>
      </c>
      <c r="D714" s="2">
        <f t="shared" si="86"/>
        <v>12.917599999999998</v>
      </c>
      <c r="E714" s="2">
        <f t="shared" si="80"/>
        <v>12.758599999999999</v>
      </c>
      <c r="F714" s="2">
        <f t="shared" si="81"/>
        <v>12.776350000000003</v>
      </c>
      <c r="G714" s="2">
        <f t="shared" si="83"/>
        <v>13.177979999999998</v>
      </c>
      <c r="H714" s="2">
        <f t="shared" ref="H714:H777" si="87">AVERAGE(B515:B714)</f>
        <v>11.931365000000007</v>
      </c>
      <c r="I714" s="2">
        <f t="array" ref="I714">SUMPRODUCT(B698:B717, (ROW(B698:B717)-ROW(B698)+1)) / (20*21/2)</f>
        <v>12.846942857142858</v>
      </c>
      <c r="J714" s="2">
        <f t="shared" si="82"/>
        <v>12.845845780686982</v>
      </c>
      <c r="K714" s="2">
        <f t="shared" si="84"/>
        <v>13.014405370877199</v>
      </c>
    </row>
    <row r="715" spans="1:11" ht="13.5" x14ac:dyDescent="0.25">
      <c r="A715" s="3">
        <f>TITRES_STAT!B718</f>
        <v>43045</v>
      </c>
      <c r="B715" s="5">
        <f>TITRES_STAT!D718</f>
        <v>13.093999999999999</v>
      </c>
      <c r="C715" s="2">
        <f t="shared" si="85"/>
        <v>0.38100000000000023</v>
      </c>
      <c r="D715" s="2">
        <f t="shared" si="86"/>
        <v>12.994800000000001</v>
      </c>
      <c r="E715" s="2">
        <f t="shared" si="80"/>
        <v>12.807299999999998</v>
      </c>
      <c r="F715" s="2">
        <f t="shared" si="81"/>
        <v>12.7742</v>
      </c>
      <c r="G715" s="2">
        <f t="shared" si="83"/>
        <v>13.169699999999999</v>
      </c>
      <c r="H715" s="2">
        <f t="shared" si="87"/>
        <v>11.948500000000008</v>
      </c>
      <c r="I715" s="2">
        <f t="array" ref="I715">SUMPRODUCT(B699:B718, (ROW(B699:B718)-ROW(B699)+1)) / (20*21/2)</f>
        <v>12.909328571428571</v>
      </c>
      <c r="J715" s="2">
        <f t="shared" si="82"/>
        <v>12.86947951585965</v>
      </c>
      <c r="K715" s="2">
        <f t="shared" si="84"/>
        <v>13.017526728882014</v>
      </c>
    </row>
    <row r="716" spans="1:11" ht="13.5" x14ac:dyDescent="0.25">
      <c r="A716" s="3">
        <f>TITRES_STAT!B719</f>
        <v>43046</v>
      </c>
      <c r="B716" s="5">
        <f>TITRES_STAT!D719</f>
        <v>13.057</v>
      </c>
      <c r="C716" s="2">
        <f t="shared" si="85"/>
        <v>-3.6999999999999034E-2</v>
      </c>
      <c r="D716" s="2">
        <f t="shared" si="86"/>
        <v>12.979800000000001</v>
      </c>
      <c r="E716" s="2">
        <f t="shared" ref="E716:E779" si="88">AVERAGE(B707:B716)</f>
        <v>12.852299999999996</v>
      </c>
      <c r="F716" s="2">
        <f t="shared" si="81"/>
        <v>12.77815</v>
      </c>
      <c r="G716" s="2">
        <f t="shared" si="83"/>
        <v>13.160679999999999</v>
      </c>
      <c r="H716" s="2">
        <f t="shared" si="87"/>
        <v>11.965450000000008</v>
      </c>
      <c r="I716" s="2">
        <f t="array" ref="I716">SUMPRODUCT(B700:B719, (ROW(B700:B719)-ROW(B700)+1)) / (20*21/2)</f>
        <v>12.965171428571427</v>
      </c>
      <c r="J716" s="2">
        <f t="shared" si="82"/>
        <v>12.887338609587303</v>
      </c>
      <c r="K716" s="2">
        <f t="shared" si="84"/>
        <v>13.019074700298406</v>
      </c>
    </row>
    <row r="717" spans="1:11" ht="13.5" x14ac:dyDescent="0.25">
      <c r="A717" s="3">
        <f>TITRES_STAT!B720</f>
        <v>43047</v>
      </c>
      <c r="B717" s="5">
        <f>TITRES_STAT!D720</f>
        <v>13.089</v>
      </c>
      <c r="C717" s="2">
        <f t="shared" si="85"/>
        <v>3.2000000000000028E-2</v>
      </c>
      <c r="D717" s="2">
        <f t="shared" si="86"/>
        <v>13.004200000000001</v>
      </c>
      <c r="E717" s="2">
        <f t="shared" si="88"/>
        <v>12.901</v>
      </c>
      <c r="F717" s="2">
        <f t="shared" si="81"/>
        <v>12.783950000000001</v>
      </c>
      <c r="G717" s="2">
        <f t="shared" si="83"/>
        <v>13.1523</v>
      </c>
      <c r="H717" s="2">
        <f t="shared" si="87"/>
        <v>11.982560000000008</v>
      </c>
      <c r="I717" s="2">
        <f t="array" ref="I717">SUMPRODUCT(B701:B720, (ROW(B701:B720)-ROW(B701)+1)) / (20*21/2)</f>
        <v>13.003819047619048</v>
      </c>
      <c r="J717" s="2">
        <f t="shared" si="82"/>
        <v>12.906544456293274</v>
      </c>
      <c r="K717" s="2">
        <f t="shared" si="84"/>
        <v>13.021816868914154</v>
      </c>
    </row>
    <row r="718" spans="1:11" ht="13.5" x14ac:dyDescent="0.25">
      <c r="A718" s="3">
        <f>TITRES_STAT!B721</f>
        <v>43048</v>
      </c>
      <c r="B718" s="5">
        <f>TITRES_STAT!D721</f>
        <v>13.439</v>
      </c>
      <c r="C718" s="2">
        <f t="shared" si="85"/>
        <v>0.34999999999999964</v>
      </c>
      <c r="D718" s="2">
        <f t="shared" si="86"/>
        <v>13.078399999999998</v>
      </c>
      <c r="E718" s="2">
        <f t="shared" si="88"/>
        <v>12.985799999999998</v>
      </c>
      <c r="F718" s="2">
        <f t="shared" si="81"/>
        <v>12.80965</v>
      </c>
      <c r="G718" s="2">
        <f t="shared" si="83"/>
        <v>13.153040000000001</v>
      </c>
      <c r="H718" s="2">
        <f t="shared" si="87"/>
        <v>12.002675000000005</v>
      </c>
      <c r="I718" s="2">
        <f t="array" ref="I718">SUMPRODUCT(B702:B721, (ROW(B702:B721)-ROW(B702)+1)) / (20*21/2)</f>
        <v>13.029847619047619</v>
      </c>
      <c r="J718" s="2">
        <f t="shared" si="82"/>
        <v>12.957254508074866</v>
      </c>
      <c r="K718" s="2">
        <f t="shared" si="84"/>
        <v>13.038176991701835</v>
      </c>
    </row>
    <row r="719" spans="1:11" ht="13.5" x14ac:dyDescent="0.25">
      <c r="A719" s="3">
        <f>TITRES_STAT!B722</f>
        <v>43049</v>
      </c>
      <c r="B719" s="5">
        <f>TITRES_STAT!D722</f>
        <v>13.396000000000001</v>
      </c>
      <c r="C719" s="2">
        <f t="shared" si="85"/>
        <v>-4.2999999999999261E-2</v>
      </c>
      <c r="D719" s="2">
        <f t="shared" si="86"/>
        <v>13.215</v>
      </c>
      <c r="E719" s="2">
        <f t="shared" si="88"/>
        <v>13.066300000000002</v>
      </c>
      <c r="F719" s="2">
        <f t="shared" si="81"/>
        <v>12.837199999999999</v>
      </c>
      <c r="G719" s="2">
        <f t="shared" si="83"/>
        <v>13.15292</v>
      </c>
      <c r="H719" s="2">
        <f t="shared" si="87"/>
        <v>12.022575000000003</v>
      </c>
      <c r="I719" s="2">
        <f t="array" ref="I719">SUMPRODUCT(B703:B722, (ROW(B703:B722)-ROW(B703)+1)) / (20*21/2)</f>
        <v>13.050933333333333</v>
      </c>
      <c r="J719" s="2">
        <f t="shared" si="82"/>
        <v>12.999039793020119</v>
      </c>
      <c r="K719" s="2">
        <f t="shared" si="84"/>
        <v>13.052209266537059</v>
      </c>
    </row>
    <row r="720" spans="1:11" ht="13.5" x14ac:dyDescent="0.25">
      <c r="A720" s="3">
        <f>TITRES_STAT!B723</f>
        <v>43052</v>
      </c>
      <c r="B720" s="5">
        <f>TITRES_STAT!D723</f>
        <v>13.243</v>
      </c>
      <c r="C720" s="2">
        <f t="shared" si="85"/>
        <v>-0.15300000000000047</v>
      </c>
      <c r="D720" s="2">
        <f t="shared" si="86"/>
        <v>13.244800000000001</v>
      </c>
      <c r="E720" s="2">
        <f t="shared" si="88"/>
        <v>13.119800000000001</v>
      </c>
      <c r="F720" s="2">
        <f t="shared" si="81"/>
        <v>12.8637</v>
      </c>
      <c r="G720" s="2">
        <f t="shared" si="83"/>
        <v>13.148060000000001</v>
      </c>
      <c r="H720" s="2">
        <f t="shared" si="87"/>
        <v>12.040925000000007</v>
      </c>
      <c r="I720" s="2">
        <f t="array" ref="I720">SUMPRODUCT(B704:B723, (ROW(B704:B723)-ROW(B704)+1)) / (20*21/2)</f>
        <v>13.066623809523811</v>
      </c>
      <c r="J720" s="2">
        <f t="shared" si="82"/>
        <v>13.022274098446774</v>
      </c>
      <c r="K720" s="2">
        <f t="shared" si="84"/>
        <v>13.059691256084626</v>
      </c>
    </row>
    <row r="721" spans="1:11" ht="13.5" x14ac:dyDescent="0.25">
      <c r="A721" s="3">
        <f>TITRES_STAT!B724</f>
        <v>43053</v>
      </c>
      <c r="B721" s="5">
        <f>TITRES_STAT!D724</f>
        <v>13.137</v>
      </c>
      <c r="C721" s="2">
        <f t="shared" si="85"/>
        <v>-0.10599999999999987</v>
      </c>
      <c r="D721" s="2">
        <f t="shared" si="86"/>
        <v>13.2608</v>
      </c>
      <c r="E721" s="2">
        <f t="shared" si="88"/>
        <v>13.120299999999997</v>
      </c>
      <c r="F721" s="2">
        <f t="shared" si="81"/>
        <v>12.8886</v>
      </c>
      <c r="G721" s="2">
        <f t="shared" si="83"/>
        <v>13.137040000000002</v>
      </c>
      <c r="H721" s="2">
        <f t="shared" si="87"/>
        <v>12.059010000000006</v>
      </c>
      <c r="I721" s="2">
        <f t="array" ref="I721">SUMPRODUCT(B705:B724, (ROW(B705:B724)-ROW(B705)+1)) / (20*21/2)</f>
        <v>13.078833333333332</v>
      </c>
      <c r="J721" s="2">
        <f t="shared" si="82"/>
        <v>13.033200374785176</v>
      </c>
      <c r="K721" s="2">
        <f t="shared" si="84"/>
        <v>13.062722971532288</v>
      </c>
    </row>
    <row r="722" spans="1:11" ht="13.5" x14ac:dyDescent="0.25">
      <c r="A722" s="3">
        <f>TITRES_STAT!B725</f>
        <v>43054</v>
      </c>
      <c r="B722" s="5">
        <f>TITRES_STAT!D725</f>
        <v>13.11</v>
      </c>
      <c r="C722" s="2">
        <f t="shared" si="85"/>
        <v>-2.7000000000001023E-2</v>
      </c>
      <c r="D722" s="2">
        <f t="shared" si="86"/>
        <v>13.265000000000001</v>
      </c>
      <c r="E722" s="2">
        <f t="shared" si="88"/>
        <v>13.134600000000001</v>
      </c>
      <c r="F722" s="2">
        <f t="shared" si="81"/>
        <v>12.914249999999999</v>
      </c>
      <c r="G722" s="2">
        <f t="shared" si="83"/>
        <v>13.129080000000002</v>
      </c>
      <c r="H722" s="2">
        <f t="shared" si="87"/>
        <v>12.076385000000005</v>
      </c>
      <c r="I722" s="2">
        <f t="array" ref="I722">SUMPRODUCT(B706:B725, (ROW(B706:B725)-ROW(B706)+1)) / (20*21/2)</f>
        <v>13.087142857142858</v>
      </c>
      <c r="J722" s="2">
        <f t="shared" si="82"/>
        <v>13.040514624805637</v>
      </c>
      <c r="K722" s="2">
        <f t="shared" si="84"/>
        <v>13.06457697264867</v>
      </c>
    </row>
    <row r="723" spans="1:11" ht="13.5" x14ac:dyDescent="0.25">
      <c r="A723" s="3">
        <f>TITRES_STAT!B726</f>
        <v>43055</v>
      </c>
      <c r="B723" s="5">
        <f>TITRES_STAT!D726</f>
        <v>13.079000000000001</v>
      </c>
      <c r="C723" s="2">
        <f t="shared" si="85"/>
        <v>-3.0999999999998806E-2</v>
      </c>
      <c r="D723" s="2">
        <f t="shared" si="86"/>
        <v>13.193000000000001</v>
      </c>
      <c r="E723" s="2">
        <f t="shared" si="88"/>
        <v>13.1357</v>
      </c>
      <c r="F723" s="2">
        <f t="shared" si="81"/>
        <v>12.9368</v>
      </c>
      <c r="G723" s="2">
        <f t="shared" si="83"/>
        <v>13.123579999999999</v>
      </c>
      <c r="H723" s="2">
        <f t="shared" si="87"/>
        <v>12.094180000000005</v>
      </c>
      <c r="I723" s="2">
        <f t="array" ref="I723">SUMPRODUCT(B707:B726, (ROW(B707:B726)-ROW(B707)+1)) / (20*21/2)</f>
        <v>13.078857142857142</v>
      </c>
      <c r="J723" s="2">
        <f t="shared" si="82"/>
        <v>13.044179898633672</v>
      </c>
      <c r="K723" s="2">
        <f t="shared" si="84"/>
        <v>13.065142581564409</v>
      </c>
    </row>
    <row r="724" spans="1:11" ht="13.5" x14ac:dyDescent="0.25">
      <c r="A724" s="3">
        <f>TITRES_STAT!B727</f>
        <v>43056</v>
      </c>
      <c r="B724" s="5">
        <f>TITRES_STAT!D727</f>
        <v>13.065</v>
      </c>
      <c r="C724" s="2">
        <f t="shared" si="85"/>
        <v>-1.4000000000001123E-2</v>
      </c>
      <c r="D724" s="2">
        <f t="shared" si="86"/>
        <v>13.126799999999999</v>
      </c>
      <c r="E724" s="2">
        <f t="shared" si="88"/>
        <v>13.1709</v>
      </c>
      <c r="F724" s="2">
        <f t="shared" ref="F724:F787" si="89">AVERAGE(B705:B724)</f>
        <v>12.96475</v>
      </c>
      <c r="G724" s="2">
        <f t="shared" si="83"/>
        <v>13.11472</v>
      </c>
      <c r="H724" s="2">
        <f t="shared" si="87"/>
        <v>12.111905000000005</v>
      </c>
      <c r="I724" s="2">
        <f t="array" ref="I724">SUMPRODUCT(B708:B727, (ROW(B708:B727)-ROW(B708)+1)) / (20*21/2)</f>
        <v>13.050223809523812</v>
      </c>
      <c r="J724" s="2">
        <f t="shared" si="82"/>
        <v>13.046162765430466</v>
      </c>
      <c r="K724" s="2">
        <f t="shared" si="84"/>
        <v>13.06513699013051</v>
      </c>
    </row>
    <row r="725" spans="1:11" ht="13.5" x14ac:dyDescent="0.25">
      <c r="A725" s="3">
        <f>TITRES_STAT!B728</f>
        <v>43059</v>
      </c>
      <c r="B725" s="5">
        <f>TITRES_STAT!D728</f>
        <v>13.052</v>
      </c>
      <c r="C725" s="2">
        <f t="shared" si="85"/>
        <v>-1.2999999999999901E-2</v>
      </c>
      <c r="D725" s="2">
        <f t="shared" si="86"/>
        <v>13.0886</v>
      </c>
      <c r="E725" s="2">
        <f t="shared" si="88"/>
        <v>13.166700000000001</v>
      </c>
      <c r="F725" s="2">
        <f t="shared" si="89"/>
        <v>12.987</v>
      </c>
      <c r="G725" s="2">
        <f t="shared" si="83"/>
        <v>13.102120000000005</v>
      </c>
      <c r="H725" s="2">
        <f t="shared" si="87"/>
        <v>12.130220000000007</v>
      </c>
      <c r="I725" s="2">
        <f t="array" ref="I725">SUMPRODUCT(B709:B728, (ROW(B709:B728)-ROW(B709)+1)) / (20*21/2)</f>
        <v>13.008547619047619</v>
      </c>
      <c r="J725" s="2">
        <f t="shared" ref="J725:J788" si="90">$J$4*B725+J724*(1-$J$4)</f>
        <v>13.046718692532327</v>
      </c>
      <c r="K725" s="2">
        <f t="shared" si="84"/>
        <v>13.06462181404696</v>
      </c>
    </row>
    <row r="726" spans="1:11" ht="13.5" x14ac:dyDescent="0.25">
      <c r="A726" s="3">
        <f>TITRES_STAT!B729</f>
        <v>43060</v>
      </c>
      <c r="B726" s="5">
        <f>TITRES_STAT!D729</f>
        <v>12.9</v>
      </c>
      <c r="C726" s="2">
        <f t="shared" si="85"/>
        <v>-0.15199999999999925</v>
      </c>
      <c r="D726" s="2">
        <f t="shared" si="86"/>
        <v>13.0412</v>
      </c>
      <c r="E726" s="2">
        <f t="shared" si="88"/>
        <v>13.151</v>
      </c>
      <c r="F726" s="2">
        <f t="shared" si="89"/>
        <v>13.001649999999998</v>
      </c>
      <c r="G726" s="2">
        <f t="shared" si="83"/>
        <v>13.082660000000002</v>
      </c>
      <c r="H726" s="2">
        <f t="shared" si="87"/>
        <v>12.147800000000007</v>
      </c>
      <c r="I726" s="2">
        <f t="array" ref="I726">SUMPRODUCT(B710:B729, (ROW(B710:B729)-ROW(B710)+1)) / (20*21/2)</f>
        <v>12.966976190476194</v>
      </c>
      <c r="J726" s="2">
        <f t="shared" si="90"/>
        <v>13.032745483719726</v>
      </c>
      <c r="K726" s="2">
        <f t="shared" si="84"/>
        <v>13.058166056633354</v>
      </c>
    </row>
    <row r="727" spans="1:11" ht="13.5" x14ac:dyDescent="0.25">
      <c r="A727" s="3">
        <f>TITRES_STAT!B730</f>
        <v>43061</v>
      </c>
      <c r="B727" s="5">
        <f>TITRES_STAT!D730</f>
        <v>12.701000000000001</v>
      </c>
      <c r="C727" s="2">
        <f t="shared" si="85"/>
        <v>-0.19899999999999984</v>
      </c>
      <c r="D727" s="2">
        <f t="shared" si="86"/>
        <v>12.959399999999999</v>
      </c>
      <c r="E727" s="2">
        <f t="shared" si="88"/>
        <v>13.112199999999998</v>
      </c>
      <c r="F727" s="2">
        <f t="shared" si="89"/>
        <v>13.006600000000001</v>
      </c>
      <c r="G727" s="2">
        <f t="shared" si="83"/>
        <v>13.06124</v>
      </c>
      <c r="H727" s="2">
        <f t="shared" si="87"/>
        <v>12.164385000000006</v>
      </c>
      <c r="I727" s="2">
        <f t="array" ref="I727">SUMPRODUCT(B711:B730, (ROW(B711:B730)-ROW(B711)+1)) / (20*21/2)</f>
        <v>12.893985714285714</v>
      </c>
      <c r="J727" s="2">
        <f t="shared" si="90"/>
        <v>13.00115067574642</v>
      </c>
      <c r="K727" s="2">
        <f t="shared" si="84"/>
        <v>13.044159544608517</v>
      </c>
    </row>
    <row r="728" spans="1:11" ht="13.5" x14ac:dyDescent="0.25">
      <c r="A728" s="3">
        <f>TITRES_STAT!B731</f>
        <v>43062</v>
      </c>
      <c r="B728" s="5">
        <f>TITRES_STAT!D731</f>
        <v>12.569000000000001</v>
      </c>
      <c r="C728" s="2">
        <f t="shared" si="85"/>
        <v>-0.13199999999999967</v>
      </c>
      <c r="D728" s="2">
        <f t="shared" si="86"/>
        <v>12.857399999999998</v>
      </c>
      <c r="E728" s="2">
        <f t="shared" si="88"/>
        <v>13.025199999999998</v>
      </c>
      <c r="F728" s="2">
        <f t="shared" si="89"/>
        <v>13.005499999999998</v>
      </c>
      <c r="G728" s="2">
        <f t="shared" si="83"/>
        <v>13.037280000000003</v>
      </c>
      <c r="H728" s="2">
        <f t="shared" si="87"/>
        <v>12.178925000000003</v>
      </c>
      <c r="I728" s="2">
        <f t="array" ref="I728">SUMPRODUCT(B712:B731, (ROW(B712:B731)-ROW(B712)+1)) / (20*21/2)</f>
        <v>12.810661904761904</v>
      </c>
      <c r="J728" s="2">
        <f t="shared" si="90"/>
        <v>12.959993468532476</v>
      </c>
      <c r="K728" s="2">
        <f t="shared" si="84"/>
        <v>13.025525836976811</v>
      </c>
    </row>
    <row r="729" spans="1:11" ht="13.5" x14ac:dyDescent="0.25">
      <c r="A729" s="3">
        <f>TITRES_STAT!B732</f>
        <v>43063</v>
      </c>
      <c r="B729" s="5">
        <f>TITRES_STAT!D732</f>
        <v>12.569000000000001</v>
      </c>
      <c r="C729" s="2">
        <f t="shared" si="85"/>
        <v>0</v>
      </c>
      <c r="D729" s="2">
        <f t="shared" si="86"/>
        <v>12.7582</v>
      </c>
      <c r="E729" s="2">
        <f t="shared" si="88"/>
        <v>12.942500000000001</v>
      </c>
      <c r="F729" s="2">
        <f t="shared" si="89"/>
        <v>13.0044</v>
      </c>
      <c r="G729" s="2">
        <f t="shared" si="83"/>
        <v>13.01332</v>
      </c>
      <c r="H729" s="2">
        <f t="shared" si="87"/>
        <v>12.192860000000005</v>
      </c>
      <c r="I729" s="2">
        <f t="array" ref="I729">SUMPRODUCT(B713:B732, (ROW(B713:B732)-ROW(B713)+1)) / (20*21/2)</f>
        <v>12.76622380952381</v>
      </c>
      <c r="J729" s="2">
        <f t="shared" si="90"/>
        <v>12.922755995338907</v>
      </c>
      <c r="K729" s="2">
        <f t="shared" si="84"/>
        <v>13.007622862977721</v>
      </c>
    </row>
    <row r="730" spans="1:11" ht="13.5" x14ac:dyDescent="0.25">
      <c r="A730" s="3">
        <f>TITRES_STAT!B733</f>
        <v>43066</v>
      </c>
      <c r="B730" s="5">
        <f>TITRES_STAT!D733</f>
        <v>12.238</v>
      </c>
      <c r="C730" s="2">
        <f t="shared" si="85"/>
        <v>-0.33100000000000129</v>
      </c>
      <c r="D730" s="2">
        <f t="shared" si="86"/>
        <v>12.595400000000001</v>
      </c>
      <c r="E730" s="2">
        <f t="shared" si="88"/>
        <v>12.842000000000002</v>
      </c>
      <c r="F730" s="2">
        <f t="shared" si="89"/>
        <v>12.980899999999997</v>
      </c>
      <c r="G730" s="2">
        <f t="shared" si="83"/>
        <v>12.983059999999996</v>
      </c>
      <c r="H730" s="2">
        <f t="shared" si="87"/>
        <v>12.205140000000004</v>
      </c>
      <c r="I730" s="2">
        <f t="array" ref="I730">SUMPRODUCT(B714:B733, (ROW(B714:B733)-ROW(B714)+1)) / (20*21/2)</f>
        <v>12.731804761904764</v>
      </c>
      <c r="J730" s="2">
        <f t="shared" si="90"/>
        <v>12.857541138639965</v>
      </c>
      <c r="K730" s="2">
        <f t="shared" si="84"/>
        <v>12.977441574233495</v>
      </c>
    </row>
    <row r="731" spans="1:11" ht="13.5" x14ac:dyDescent="0.25">
      <c r="A731" s="3">
        <f>TITRES_STAT!B734</f>
        <v>43067</v>
      </c>
      <c r="B731" s="5">
        <f>TITRES_STAT!D734</f>
        <v>12.106</v>
      </c>
      <c r="C731" s="2">
        <f t="shared" si="85"/>
        <v>-0.13199999999999967</v>
      </c>
      <c r="D731" s="2">
        <f t="shared" si="86"/>
        <v>12.436600000000002</v>
      </c>
      <c r="E731" s="2">
        <f t="shared" si="88"/>
        <v>12.738900000000001</v>
      </c>
      <c r="F731" s="2">
        <f t="shared" si="89"/>
        <v>12.929599999999999</v>
      </c>
      <c r="G731" s="2">
        <f t="shared" si="83"/>
        <v>12.949939999999996</v>
      </c>
      <c r="H731" s="2">
        <f t="shared" si="87"/>
        <v>12.216760000000004</v>
      </c>
      <c r="I731" s="2">
        <f t="array" ref="I731">SUMPRODUCT(B715:B734, (ROW(B715:B734)-ROW(B715)+1)) / (20*21/2)</f>
        <v>12.670838095238096</v>
      </c>
      <c r="J731" s="2">
        <f t="shared" si="90"/>
        <v>12.785965792102825</v>
      </c>
      <c r="K731" s="2">
        <f t="shared" si="84"/>
        <v>12.943267394851791</v>
      </c>
    </row>
    <row r="732" spans="1:11" ht="13.5" x14ac:dyDescent="0.25">
      <c r="A732" s="3">
        <f>TITRES_STAT!B735</f>
        <v>43068</v>
      </c>
      <c r="B732" s="5">
        <f>TITRES_STAT!D735</f>
        <v>12.462999999999999</v>
      </c>
      <c r="C732" s="2">
        <f t="shared" si="85"/>
        <v>0.35699999999999932</v>
      </c>
      <c r="D732" s="2">
        <f t="shared" si="86"/>
        <v>12.389000000000001</v>
      </c>
      <c r="E732" s="2">
        <f t="shared" si="88"/>
        <v>12.674199999999999</v>
      </c>
      <c r="F732" s="2">
        <f t="shared" si="89"/>
        <v>12.904399999999999</v>
      </c>
      <c r="G732" s="2">
        <f t="shared" si="83"/>
        <v>12.925859999999998</v>
      </c>
      <c r="H732" s="2">
        <f t="shared" si="87"/>
        <v>12.229120000000005</v>
      </c>
      <c r="I732" s="2">
        <f t="array" ref="I732">SUMPRODUCT(B716:B735, (ROW(B716:B735)-ROW(B716)+1)) / (20*21/2)</f>
        <v>12.57813333333333</v>
      </c>
      <c r="J732" s="2">
        <f t="shared" si="90"/>
        <v>12.755207145235889</v>
      </c>
      <c r="K732" s="2">
        <f t="shared" si="84"/>
        <v>12.924433379367407</v>
      </c>
    </row>
    <row r="733" spans="1:11" ht="13.5" x14ac:dyDescent="0.25">
      <c r="A733" s="3">
        <f>TITRES_STAT!B736</f>
        <v>43069</v>
      </c>
      <c r="B733" s="5">
        <f>TITRES_STAT!D736</f>
        <v>12.542999999999999</v>
      </c>
      <c r="C733" s="2">
        <f t="shared" si="85"/>
        <v>8.0000000000000071E-2</v>
      </c>
      <c r="D733" s="2">
        <f t="shared" si="86"/>
        <v>12.383800000000001</v>
      </c>
      <c r="E733" s="2">
        <f t="shared" si="88"/>
        <v>12.6206</v>
      </c>
      <c r="F733" s="2">
        <f t="shared" si="89"/>
        <v>12.878149999999996</v>
      </c>
      <c r="G733" s="2">
        <f t="shared" si="83"/>
        <v>12.90338</v>
      </c>
      <c r="H733" s="2">
        <f t="shared" si="87"/>
        <v>12.242140000000004</v>
      </c>
      <c r="I733" s="2">
        <f t="array" ref="I733">SUMPRODUCT(B717:B736, (ROW(B717:B736)-ROW(B717)+1)) / (20*21/2)</f>
        <v>12.478633333333333</v>
      </c>
      <c r="J733" s="2">
        <f t="shared" si="90"/>
        <v>12.73499694092771</v>
      </c>
      <c r="K733" s="2">
        <f t="shared" si="84"/>
        <v>12.90947520762751</v>
      </c>
    </row>
    <row r="734" spans="1:11" ht="13.5" x14ac:dyDescent="0.25">
      <c r="A734" s="3">
        <f>TITRES_STAT!B737</f>
        <v>43073</v>
      </c>
      <c r="B734" s="5">
        <f>TITRES_STAT!D737</f>
        <v>12.238</v>
      </c>
      <c r="C734" s="2">
        <f t="shared" si="85"/>
        <v>-0.30499999999999972</v>
      </c>
      <c r="D734" s="2">
        <f t="shared" si="86"/>
        <v>12.317600000000001</v>
      </c>
      <c r="E734" s="2">
        <f t="shared" si="88"/>
        <v>12.537899999999999</v>
      </c>
      <c r="F734" s="2">
        <f t="shared" si="89"/>
        <v>12.854399999999998</v>
      </c>
      <c r="G734" s="2">
        <f t="shared" si="83"/>
        <v>12.874919999999998</v>
      </c>
      <c r="H734" s="2">
        <f t="shared" si="87"/>
        <v>12.253635000000004</v>
      </c>
      <c r="I734" s="2">
        <f t="array" ref="I734">SUMPRODUCT(B718:B737, (ROW(B718:B737)-ROW(B718)+1)) / (20*21/2)</f>
        <v>12.384695238095238</v>
      </c>
      <c r="J734" s="2">
        <f t="shared" si="90"/>
        <v>12.687663898934595</v>
      </c>
      <c r="K734" s="2">
        <f t="shared" si="84"/>
        <v>12.883142846544079</v>
      </c>
    </row>
    <row r="735" spans="1:11" ht="13.5" x14ac:dyDescent="0.25">
      <c r="A735" s="3">
        <f>TITRES_STAT!B738</f>
        <v>43074</v>
      </c>
      <c r="B735" s="5">
        <f>TITRES_STAT!D738</f>
        <v>11.881</v>
      </c>
      <c r="C735" s="2">
        <f t="shared" si="85"/>
        <v>-0.35699999999999932</v>
      </c>
      <c r="D735" s="2">
        <f t="shared" si="86"/>
        <v>12.246199999999998</v>
      </c>
      <c r="E735" s="2">
        <f t="shared" si="88"/>
        <v>12.4208</v>
      </c>
      <c r="F735" s="2">
        <f t="shared" si="89"/>
        <v>12.793749999999999</v>
      </c>
      <c r="G735" s="2">
        <f t="shared" si="83"/>
        <v>12.842379999999997</v>
      </c>
      <c r="H735" s="2">
        <f t="shared" si="87"/>
        <v>12.263345000000005</v>
      </c>
      <c r="I735" s="2">
        <f t="array" ref="I735">SUMPRODUCT(B719:B738, (ROW(B719:B738)-ROW(B719)+1)) / (20*21/2)</f>
        <v>12.292790476190477</v>
      </c>
      <c r="J735" s="2">
        <f t="shared" si="90"/>
        <v>12.610838765702729</v>
      </c>
      <c r="K735" s="2">
        <f t="shared" si="84"/>
        <v>12.843843127071763</v>
      </c>
    </row>
    <row r="736" spans="1:11" ht="13.5" x14ac:dyDescent="0.25">
      <c r="A736" s="3">
        <f>TITRES_STAT!B739</f>
        <v>43075</v>
      </c>
      <c r="B736" s="5">
        <f>TITRES_STAT!D739</f>
        <v>11.749000000000001</v>
      </c>
      <c r="C736" s="2">
        <f t="shared" si="85"/>
        <v>-0.13199999999999967</v>
      </c>
      <c r="D736" s="2">
        <f t="shared" si="86"/>
        <v>12.174800000000001</v>
      </c>
      <c r="E736" s="2">
        <f t="shared" si="88"/>
        <v>12.305699999999998</v>
      </c>
      <c r="F736" s="2">
        <f t="shared" si="89"/>
        <v>12.728349999999997</v>
      </c>
      <c r="G736" s="2">
        <f t="shared" si="83"/>
        <v>12.808799999999998</v>
      </c>
      <c r="H736" s="2">
        <f t="shared" si="87"/>
        <v>12.272395000000003</v>
      </c>
      <c r="I736" s="2">
        <f t="array" ref="I736">SUMPRODUCT(B720:B739, (ROW(B720:B739)-ROW(B720)+1)) / (20*21/2)</f>
        <v>12.164423809523811</v>
      </c>
      <c r="J736" s="2">
        <f t="shared" si="90"/>
        <v>12.52875888325485</v>
      </c>
      <c r="K736" s="2">
        <f t="shared" si="84"/>
        <v>12.800908102480713</v>
      </c>
    </row>
    <row r="737" spans="1:11" ht="13.5" x14ac:dyDescent="0.25">
      <c r="A737" s="3">
        <f>TITRES_STAT!B740</f>
        <v>43076</v>
      </c>
      <c r="B737" s="5">
        <f>TITRES_STAT!D740</f>
        <v>11.742000000000001</v>
      </c>
      <c r="C737" s="2">
        <f t="shared" si="85"/>
        <v>-6.9999999999996732E-3</v>
      </c>
      <c r="D737" s="2">
        <f t="shared" si="86"/>
        <v>12.030600000000002</v>
      </c>
      <c r="E737" s="2">
        <f t="shared" si="88"/>
        <v>12.2098</v>
      </c>
      <c r="F737" s="2">
        <f t="shared" si="89"/>
        <v>12.660999999999998</v>
      </c>
      <c r="G737" s="2">
        <f t="shared" si="83"/>
        <v>12.778779999999999</v>
      </c>
      <c r="H737" s="2">
        <f t="shared" si="87"/>
        <v>12.281410000000003</v>
      </c>
      <c r="I737" s="2">
        <f t="array" ref="I737">SUMPRODUCT(B721:B740, (ROW(B721:B740)-ROW(B721)+1)) / (20*21/2)</f>
        <v>12.077247619047618</v>
      </c>
      <c r="J737" s="2">
        <f t="shared" si="90"/>
        <v>12.453829465802009</v>
      </c>
      <c r="K737" s="2">
        <f t="shared" si="84"/>
        <v>12.759382294540293</v>
      </c>
    </row>
    <row r="738" spans="1:11" ht="13.5" x14ac:dyDescent="0.25">
      <c r="A738" s="3">
        <f>TITRES_STAT!B741</f>
        <v>43077</v>
      </c>
      <c r="B738" s="5">
        <f>TITRES_STAT!D741</f>
        <v>11.696</v>
      </c>
      <c r="C738" s="2">
        <f t="shared" si="85"/>
        <v>-4.6000000000001151E-2</v>
      </c>
      <c r="D738" s="2">
        <f t="shared" si="86"/>
        <v>11.8612</v>
      </c>
      <c r="E738" s="2">
        <f t="shared" si="88"/>
        <v>12.1225</v>
      </c>
      <c r="F738" s="2">
        <f t="shared" si="89"/>
        <v>12.573849999999997</v>
      </c>
      <c r="G738" s="2">
        <f t="shared" si="83"/>
        <v>12.748899999999999</v>
      </c>
      <c r="H738" s="2">
        <f t="shared" si="87"/>
        <v>12.290195000000006</v>
      </c>
      <c r="I738" s="2">
        <f t="array" ref="I738">SUMPRODUCT(B722:B741, (ROW(B722:B741)-ROW(B722)+1)) / (20*21/2)</f>
        <v>11.994419047619047</v>
      </c>
      <c r="J738" s="2">
        <f t="shared" si="90"/>
        <v>12.381655230963721</v>
      </c>
      <c r="K738" s="2">
        <f t="shared" si="84"/>
        <v>12.717681028087732</v>
      </c>
    </row>
    <row r="739" spans="1:11" ht="13.5" x14ac:dyDescent="0.25">
      <c r="A739" s="3">
        <f>TITRES_STAT!B742</f>
        <v>43080</v>
      </c>
      <c r="B739" s="5">
        <f>TITRES_STAT!D742</f>
        <v>11.226000000000001</v>
      </c>
      <c r="C739" s="2">
        <f t="shared" si="85"/>
        <v>-0.46999999999999886</v>
      </c>
      <c r="D739" s="2">
        <f t="shared" si="86"/>
        <v>11.658799999999999</v>
      </c>
      <c r="E739" s="2">
        <f t="shared" si="88"/>
        <v>11.988199999999999</v>
      </c>
      <c r="F739" s="2">
        <f t="shared" si="89"/>
        <v>12.465349999999999</v>
      </c>
      <c r="G739" s="2">
        <f t="shared" si="83"/>
        <v>12.711639999999999</v>
      </c>
      <c r="H739" s="2">
        <f t="shared" si="87"/>
        <v>12.296630000000004</v>
      </c>
      <c r="I739" s="2">
        <f t="array" ref="I739">SUMPRODUCT(B723:B742, (ROW(B723:B742)-ROW(B723)+1)) / (20*21/2)</f>
        <v>11.89409523809524</v>
      </c>
      <c r="J739" s="2">
        <f t="shared" si="90"/>
        <v>12.271592828014796</v>
      </c>
      <c r="K739" s="2">
        <f t="shared" si="84"/>
        <v>12.659183732868605</v>
      </c>
    </row>
    <row r="740" spans="1:11" ht="13.5" x14ac:dyDescent="0.25">
      <c r="A740" s="3">
        <f>TITRES_STAT!B743</f>
        <v>43081</v>
      </c>
      <c r="B740" s="5">
        <f>TITRES_STAT!D743</f>
        <v>11.55</v>
      </c>
      <c r="C740" s="2">
        <f t="shared" si="85"/>
        <v>0.32399999999999984</v>
      </c>
      <c r="D740" s="2">
        <f t="shared" si="86"/>
        <v>11.592599999999999</v>
      </c>
      <c r="E740" s="2">
        <f t="shared" si="88"/>
        <v>11.9194</v>
      </c>
      <c r="F740" s="2">
        <f t="shared" si="89"/>
        <v>12.380700000000001</v>
      </c>
      <c r="G740" s="2">
        <f t="shared" si="83"/>
        <v>12.68202</v>
      </c>
      <c r="H740" s="2">
        <f t="shared" si="87"/>
        <v>12.304715000000009</v>
      </c>
      <c r="I740" s="2">
        <f t="array" ref="I740">SUMPRODUCT(B724:B743, (ROW(B724:B743)-ROW(B724)+1)) / (20*21/2)</f>
        <v>11.834742857142857</v>
      </c>
      <c r="J740" s="2">
        <f t="shared" si="90"/>
        <v>12.202869701537196</v>
      </c>
      <c r="K740" s="2">
        <f t="shared" si="84"/>
        <v>12.61568633157964</v>
      </c>
    </row>
    <row r="741" spans="1:11" ht="13.5" x14ac:dyDescent="0.25">
      <c r="A741" s="3">
        <f>TITRES_STAT!B744</f>
        <v>43082</v>
      </c>
      <c r="B741" s="5">
        <f>TITRES_STAT!D744</f>
        <v>11.510999999999999</v>
      </c>
      <c r="C741" s="2">
        <f t="shared" si="85"/>
        <v>-3.9000000000001478E-2</v>
      </c>
      <c r="D741" s="2">
        <f t="shared" si="86"/>
        <v>11.544999999999998</v>
      </c>
      <c r="E741" s="2">
        <f t="shared" si="88"/>
        <v>11.8599</v>
      </c>
      <c r="F741" s="2">
        <f t="shared" si="89"/>
        <v>12.2994</v>
      </c>
      <c r="G741" s="2">
        <f t="shared" si="83"/>
        <v>12.65798</v>
      </c>
      <c r="H741" s="2">
        <f t="shared" si="87"/>
        <v>12.312840000000005</v>
      </c>
      <c r="I741" s="2">
        <f t="array" ref="I741">SUMPRODUCT(B725:B744, (ROW(B725:B744)-ROW(B725)+1)) / (20*21/2)</f>
        <v>11.764323809523809</v>
      </c>
      <c r="J741" s="2">
        <f t="shared" si="90"/>
        <v>12.136977349009843</v>
      </c>
      <c r="K741" s="2">
        <f t="shared" si="84"/>
        <v>12.572365298968675</v>
      </c>
    </row>
    <row r="742" spans="1:11" ht="13.5" x14ac:dyDescent="0.25">
      <c r="A742" s="3">
        <f>TITRES_STAT!B745</f>
        <v>43083</v>
      </c>
      <c r="B742" s="5">
        <f>TITRES_STAT!D745</f>
        <v>11.246</v>
      </c>
      <c r="C742" s="2">
        <f t="shared" si="85"/>
        <v>-0.26499999999999879</v>
      </c>
      <c r="D742" s="2">
        <f t="shared" si="86"/>
        <v>11.445800000000002</v>
      </c>
      <c r="E742" s="2">
        <f t="shared" si="88"/>
        <v>11.738199999999999</v>
      </c>
      <c r="F742" s="2">
        <f t="shared" si="89"/>
        <v>12.206199999999999</v>
      </c>
      <c r="G742" s="2">
        <f t="shared" si="83"/>
        <v>12.619099999999998</v>
      </c>
      <c r="H742" s="2">
        <f t="shared" si="87"/>
        <v>12.316630000000007</v>
      </c>
      <c r="I742" s="2">
        <f t="array" ref="I742">SUMPRODUCT(B726:B745, (ROW(B726:B745)-ROW(B726)+1)) / (20*21/2)</f>
        <v>11.720728571428571</v>
      </c>
      <c r="J742" s="2">
        <f t="shared" si="90"/>
        <v>12.052122363389858</v>
      </c>
      <c r="K742" s="2">
        <f t="shared" si="84"/>
        <v>12.520350973518923</v>
      </c>
    </row>
    <row r="743" spans="1:11" ht="13.5" x14ac:dyDescent="0.25">
      <c r="A743" s="3">
        <f>TITRES_STAT!B746</f>
        <v>43084</v>
      </c>
      <c r="B743" s="5">
        <f>TITRES_STAT!D746</f>
        <v>11.583</v>
      </c>
      <c r="C743" s="2">
        <f t="shared" si="85"/>
        <v>0.33699999999999974</v>
      </c>
      <c r="D743" s="2">
        <f t="shared" si="86"/>
        <v>11.423200000000001</v>
      </c>
      <c r="E743" s="2">
        <f t="shared" si="88"/>
        <v>11.642199999999999</v>
      </c>
      <c r="F743" s="2">
        <f t="shared" si="89"/>
        <v>12.131399999999999</v>
      </c>
      <c r="G743" s="2">
        <f t="shared" si="83"/>
        <v>12.591299999999999</v>
      </c>
      <c r="H743" s="2">
        <f t="shared" si="87"/>
        <v>12.321190000000007</v>
      </c>
      <c r="I743" s="2">
        <f t="array" ref="I743">SUMPRODUCT(B727:B746, (ROW(B727:B746)-ROW(B727)+1)) / (20*21/2)</f>
        <v>11.67152380952381</v>
      </c>
      <c r="J743" s="2">
        <f t="shared" si="90"/>
        <v>12.007444043067014</v>
      </c>
      <c r="K743" s="2">
        <f t="shared" si="84"/>
        <v>12.483592111812298</v>
      </c>
    </row>
    <row r="744" spans="1:11" ht="13.5" x14ac:dyDescent="0.25">
      <c r="A744" s="3">
        <f>TITRES_STAT!B747</f>
        <v>43087</v>
      </c>
      <c r="B744" s="5">
        <f>TITRES_STAT!D747</f>
        <v>11.391999999999999</v>
      </c>
      <c r="C744" s="2">
        <f t="shared" si="85"/>
        <v>-0.19100000000000072</v>
      </c>
      <c r="D744" s="2">
        <f t="shared" si="86"/>
        <v>11.456399999999999</v>
      </c>
      <c r="E744" s="2">
        <f t="shared" si="88"/>
        <v>11.557599999999997</v>
      </c>
      <c r="F744" s="2">
        <f t="shared" si="89"/>
        <v>12.047749999999999</v>
      </c>
      <c r="G744" s="2">
        <f t="shared" si="83"/>
        <v>12.563820000000003</v>
      </c>
      <c r="H744" s="2">
        <f t="shared" si="87"/>
        <v>12.326545000000005</v>
      </c>
      <c r="I744" s="2">
        <f t="array" ref="I744">SUMPRODUCT(B728:B747, (ROW(B728:B747)-ROW(B728)+1)) / (20*21/2)</f>
        <v>11.639852380952382</v>
      </c>
      <c r="J744" s="2">
        <f t="shared" si="90"/>
        <v>11.94883032467968</v>
      </c>
      <c r="K744" s="2">
        <f t="shared" si="84"/>
        <v>12.440784578015737</v>
      </c>
    </row>
    <row r="745" spans="1:11" ht="13.5" x14ac:dyDescent="0.25">
      <c r="A745" s="3">
        <f>TITRES_STAT!B748</f>
        <v>43088</v>
      </c>
      <c r="B745" s="5">
        <f>TITRES_STAT!D748</f>
        <v>11.59</v>
      </c>
      <c r="C745" s="2">
        <f t="shared" si="85"/>
        <v>0.1980000000000004</v>
      </c>
      <c r="D745" s="2">
        <f t="shared" si="86"/>
        <v>11.464400000000001</v>
      </c>
      <c r="E745" s="2">
        <f t="shared" si="88"/>
        <v>11.528499999999998</v>
      </c>
      <c r="F745" s="2">
        <f t="shared" si="89"/>
        <v>11.97465</v>
      </c>
      <c r="G745" s="2">
        <f t="shared" si="83"/>
        <v>12.532880000000002</v>
      </c>
      <c r="H745" s="2">
        <f t="shared" si="87"/>
        <v>12.333495000000005</v>
      </c>
      <c r="I745" s="2">
        <f t="array" ref="I745">SUMPRODUCT(B729:B748, (ROW(B729:B748)-ROW(B729)+1)) / (20*21/2)</f>
        <v>11.613566666666665</v>
      </c>
      <c r="J745" s="2">
        <f t="shared" si="90"/>
        <v>11.91465600804352</v>
      </c>
      <c r="K745" s="2">
        <f t="shared" si="84"/>
        <v>12.407420476917082</v>
      </c>
    </row>
    <row r="746" spans="1:11" ht="13.5" x14ac:dyDescent="0.25">
      <c r="A746" s="3">
        <f>TITRES_STAT!B749</f>
        <v>43089</v>
      </c>
      <c r="B746" s="5">
        <f>TITRES_STAT!D749</f>
        <v>11.458</v>
      </c>
      <c r="C746" s="2">
        <f t="shared" si="85"/>
        <v>-0.13199999999999967</v>
      </c>
      <c r="D746" s="2">
        <f t="shared" si="86"/>
        <v>11.453800000000001</v>
      </c>
      <c r="E746" s="2">
        <f t="shared" si="88"/>
        <v>11.499399999999998</v>
      </c>
      <c r="F746" s="2">
        <f t="shared" si="89"/>
        <v>11.90255</v>
      </c>
      <c r="G746" s="2">
        <f t="shared" si="83"/>
        <v>12.502480000000002</v>
      </c>
      <c r="H746" s="2">
        <f t="shared" si="87"/>
        <v>12.340570000000007</v>
      </c>
      <c r="I746" s="2">
        <f t="array" ref="I746">SUMPRODUCT(B730:B749, (ROW(B730:B749)-ROW(B730)+1)) / (20*21/2)</f>
        <v>11.602133333333335</v>
      </c>
      <c r="J746" s="2">
        <f t="shared" si="90"/>
        <v>11.871164959658424</v>
      </c>
      <c r="K746" s="2">
        <f t="shared" si="84"/>
        <v>12.370188301351707</v>
      </c>
    </row>
    <row r="747" spans="1:11" ht="13.5" x14ac:dyDescent="0.25">
      <c r="A747" s="3">
        <f>TITRES_STAT!B750</f>
        <v>43090</v>
      </c>
      <c r="B747" s="5">
        <f>TITRES_STAT!D750</f>
        <v>11.57</v>
      </c>
      <c r="C747" s="2">
        <f t="shared" si="85"/>
        <v>0.1120000000000001</v>
      </c>
      <c r="D747" s="2">
        <f t="shared" si="86"/>
        <v>11.518599999999999</v>
      </c>
      <c r="E747" s="2">
        <f t="shared" si="88"/>
        <v>11.482200000000001</v>
      </c>
      <c r="F747" s="2">
        <f t="shared" si="89"/>
        <v>11.846</v>
      </c>
      <c r="G747" s="2">
        <f t="shared" si="83"/>
        <v>12.474420000000002</v>
      </c>
      <c r="H747" s="2">
        <f t="shared" si="87"/>
        <v>12.348990000000008</v>
      </c>
      <c r="I747" s="2">
        <f t="array" ref="I747">SUMPRODUCT(B731:B750, (ROW(B731:B750)-ROW(B731)+1)) / (20*21/2)</f>
        <v>11.660476190476192</v>
      </c>
      <c r="J747" s="2">
        <f t="shared" si="90"/>
        <v>11.842482582548099</v>
      </c>
      <c r="K747" s="2">
        <f t="shared" si="84"/>
        <v>12.338808367965365</v>
      </c>
    </row>
    <row r="748" spans="1:11" ht="13.5" x14ac:dyDescent="0.25">
      <c r="A748" s="3">
        <f>TITRES_STAT!B751</f>
        <v>43091</v>
      </c>
      <c r="B748" s="5">
        <f>TITRES_STAT!D751</f>
        <v>11.57</v>
      </c>
      <c r="C748" s="2">
        <f t="shared" si="85"/>
        <v>0</v>
      </c>
      <c r="D748" s="2">
        <f t="shared" si="86"/>
        <v>11.516</v>
      </c>
      <c r="E748" s="2">
        <f t="shared" si="88"/>
        <v>11.4696</v>
      </c>
      <c r="F748" s="2">
        <f t="shared" si="89"/>
        <v>11.796050000000001</v>
      </c>
      <c r="G748" s="2">
        <f t="shared" si="83"/>
        <v>12.447320000000005</v>
      </c>
      <c r="H748" s="2">
        <f t="shared" si="87"/>
        <v>12.355185000000006</v>
      </c>
      <c r="I748" s="2">
        <f t="array" ref="I748">SUMPRODUCT(B732:B751, (ROW(B732:B751)-ROW(B732)+1)) / (20*21/2)</f>
        <v>11.737742857142859</v>
      </c>
      <c r="J748" s="2">
        <f t="shared" si="90"/>
        <v>11.816531860400662</v>
      </c>
      <c r="K748" s="2">
        <f t="shared" si="84"/>
        <v>12.308659020202017</v>
      </c>
    </row>
    <row r="749" spans="1:11" ht="13.5" x14ac:dyDescent="0.25">
      <c r="A749" s="3">
        <f>TITRES_STAT!B752</f>
        <v>43094</v>
      </c>
      <c r="B749" s="5">
        <f>TITRES_STAT!D752</f>
        <v>11.676</v>
      </c>
      <c r="C749" s="2">
        <f t="shared" si="85"/>
        <v>0.10599999999999987</v>
      </c>
      <c r="D749" s="2">
        <f t="shared" si="86"/>
        <v>11.572800000000001</v>
      </c>
      <c r="E749" s="2">
        <f t="shared" si="88"/>
        <v>11.5146</v>
      </c>
      <c r="F749" s="2">
        <f t="shared" si="89"/>
        <v>11.751399999999999</v>
      </c>
      <c r="G749" s="2">
        <f t="shared" si="83"/>
        <v>12.423940000000005</v>
      </c>
      <c r="H749" s="2">
        <f t="shared" si="87"/>
        <v>12.361255000000005</v>
      </c>
      <c r="I749" s="2">
        <f t="array" ref="I749">SUMPRODUCT(B733:B752, (ROW(B733:B752)-ROW(B733)+1)) / (20*21/2)</f>
        <v>11.790804761904765</v>
      </c>
      <c r="J749" s="2">
        <f t="shared" si="90"/>
        <v>11.803147873695837</v>
      </c>
      <c r="K749" s="2">
        <f t="shared" si="84"/>
        <v>12.283848862547035</v>
      </c>
    </row>
    <row r="750" spans="1:11" ht="13.5" x14ac:dyDescent="0.25">
      <c r="A750" s="3">
        <f>TITRES_STAT!B753</f>
        <v>43095</v>
      </c>
      <c r="B750" s="5">
        <f>TITRES_STAT!D753</f>
        <v>12.364000000000001</v>
      </c>
      <c r="C750" s="2">
        <f t="shared" si="85"/>
        <v>0.68800000000000061</v>
      </c>
      <c r="D750" s="2">
        <f t="shared" si="86"/>
        <v>11.727600000000001</v>
      </c>
      <c r="E750" s="2">
        <f t="shared" si="88"/>
        <v>11.596</v>
      </c>
      <c r="F750" s="2">
        <f t="shared" si="89"/>
        <v>11.757699999999998</v>
      </c>
      <c r="G750" s="2">
        <f t="shared" si="83"/>
        <v>12.416960000000007</v>
      </c>
      <c r="H750" s="2">
        <f t="shared" si="87"/>
        <v>12.369905000000008</v>
      </c>
      <c r="I750" s="2">
        <f t="array" ref="I750">SUMPRODUCT(B734:B753, (ROW(B734:B753)-ROW(B734)+1)) / (20*21/2)</f>
        <v>11.834938095238092</v>
      </c>
      <c r="J750" s="2">
        <f t="shared" si="90"/>
        <v>11.85656236191528</v>
      </c>
      <c r="K750" s="2">
        <f t="shared" si="84"/>
        <v>12.286992044407937</v>
      </c>
    </row>
    <row r="751" spans="1:11" ht="13.5" x14ac:dyDescent="0.25">
      <c r="A751" s="3">
        <f>TITRES_STAT!B754</f>
        <v>43096</v>
      </c>
      <c r="B751" s="5">
        <f>TITRES_STAT!D754</f>
        <v>12.569000000000001</v>
      </c>
      <c r="C751" s="2">
        <f t="shared" si="85"/>
        <v>0.20500000000000007</v>
      </c>
      <c r="D751" s="2">
        <f t="shared" si="86"/>
        <v>11.949800000000002</v>
      </c>
      <c r="E751" s="2">
        <f t="shared" si="88"/>
        <v>11.7018</v>
      </c>
      <c r="F751" s="2">
        <f t="shared" si="89"/>
        <v>11.780849999999997</v>
      </c>
      <c r="G751" s="2">
        <f t="shared" si="83"/>
        <v>12.415560000000006</v>
      </c>
      <c r="H751" s="2">
        <f t="shared" si="87"/>
        <v>12.380625000000007</v>
      </c>
      <c r="I751" s="2">
        <f t="array" ref="I751">SUMPRODUCT(B735:B754, (ROW(B735:B754)-ROW(B735)+1)) / (20*21/2)</f>
        <v>11.879285714285714</v>
      </c>
      <c r="J751" s="2">
        <f t="shared" si="90"/>
        <v>11.924413565542396</v>
      </c>
      <c r="K751" s="2">
        <f t="shared" si="84"/>
        <v>12.298051179921352</v>
      </c>
    </row>
    <row r="752" spans="1:11" ht="13.5" x14ac:dyDescent="0.25">
      <c r="A752" s="3">
        <f>TITRES_STAT!B755</f>
        <v>43097</v>
      </c>
      <c r="B752" s="5">
        <f>TITRES_STAT!D755</f>
        <v>12.337999999999999</v>
      </c>
      <c r="C752" s="2">
        <f t="shared" si="85"/>
        <v>-0.23100000000000165</v>
      </c>
      <c r="D752" s="2">
        <f t="shared" si="86"/>
        <v>12.103400000000001</v>
      </c>
      <c r="E752" s="2">
        <f t="shared" si="88"/>
        <v>11.811</v>
      </c>
      <c r="F752" s="2">
        <f t="shared" si="89"/>
        <v>11.774599999999998</v>
      </c>
      <c r="G752" s="2">
        <f t="shared" si="83"/>
        <v>12.410380000000007</v>
      </c>
      <c r="H752" s="2">
        <f t="shared" si="87"/>
        <v>12.39027000000001</v>
      </c>
      <c r="I752" s="2">
        <f t="array" ref="I752">SUMPRODUCT(B736:B755, (ROW(B736:B755)-ROW(B736)+1)) / (20*21/2)</f>
        <v>11.920552380952381</v>
      </c>
      <c r="J752" s="2">
        <f t="shared" si="90"/>
        <v>11.963802749776454</v>
      </c>
      <c r="K752" s="2">
        <f t="shared" si="84"/>
        <v>12.299617800316593</v>
      </c>
    </row>
    <row r="753" spans="1:11" ht="13.5" x14ac:dyDescent="0.25">
      <c r="A753" s="3">
        <f>TITRES_STAT!B756</f>
        <v>43098</v>
      </c>
      <c r="B753" s="5">
        <f>TITRES_STAT!D756</f>
        <v>12.238</v>
      </c>
      <c r="C753" s="2">
        <f t="shared" si="85"/>
        <v>-9.9999999999999645E-2</v>
      </c>
      <c r="D753" s="2">
        <f t="shared" si="86"/>
        <v>12.237</v>
      </c>
      <c r="E753" s="2">
        <f t="shared" si="88"/>
        <v>11.8765</v>
      </c>
      <c r="F753" s="2">
        <f t="shared" si="89"/>
        <v>11.759349999999996</v>
      </c>
      <c r="G753" s="2">
        <f t="shared" si="83"/>
        <v>12.402580000000007</v>
      </c>
      <c r="H753" s="2">
        <f t="shared" si="87"/>
        <v>12.400850000000009</v>
      </c>
      <c r="I753" s="2">
        <f t="array" ref="I753">SUMPRODUCT(B737:B756, (ROW(B737:B756)-ROW(B737)+1)) / (20*21/2)</f>
        <v>11.933290476190477</v>
      </c>
      <c r="J753" s="2">
        <f t="shared" si="90"/>
        <v>11.989916773607268</v>
      </c>
      <c r="K753" s="2">
        <f t="shared" si="84"/>
        <v>12.297201415990454</v>
      </c>
    </row>
    <row r="754" spans="1:11" ht="13.5" x14ac:dyDescent="0.25">
      <c r="A754" s="3">
        <f>TITRES_STAT!B757</f>
        <v>43102</v>
      </c>
      <c r="B754" s="5">
        <f>TITRES_STAT!D757</f>
        <v>12.225</v>
      </c>
      <c r="C754" s="2">
        <f t="shared" si="85"/>
        <v>-1.2999999999999901E-2</v>
      </c>
      <c r="D754" s="2">
        <f t="shared" si="86"/>
        <v>12.3468</v>
      </c>
      <c r="E754" s="2">
        <f t="shared" si="88"/>
        <v>11.9598</v>
      </c>
      <c r="F754" s="2">
        <f t="shared" si="89"/>
        <v>11.758699999999997</v>
      </c>
      <c r="G754" s="2">
        <f t="shared" ref="G754:G817" si="91">AVERAGE(B705:B754)</f>
        <v>12.396960000000005</v>
      </c>
      <c r="H754" s="2">
        <f t="shared" si="87"/>
        <v>12.41134000000001</v>
      </c>
      <c r="I754" s="2">
        <f t="array" ref="I754">SUMPRODUCT(B738:B757, (ROW(B738:B757)-ROW(B738)+1)) / (20*21/2)</f>
        <v>11.943366666666666</v>
      </c>
      <c r="J754" s="2">
        <f t="shared" si="90"/>
        <v>12.012305652311339</v>
      </c>
      <c r="K754" s="2">
        <f t="shared" si="84"/>
        <v>12.294369987912397</v>
      </c>
    </row>
    <row r="755" spans="1:11" ht="13.5" x14ac:dyDescent="0.25">
      <c r="A755" s="3">
        <f>TITRES_STAT!B758</f>
        <v>43103</v>
      </c>
      <c r="B755" s="5">
        <f>TITRES_STAT!D758</f>
        <v>12.192</v>
      </c>
      <c r="C755" s="2">
        <f t="shared" si="85"/>
        <v>-3.2999999999999474E-2</v>
      </c>
      <c r="D755" s="2">
        <f t="shared" si="86"/>
        <v>12.3124</v>
      </c>
      <c r="E755" s="2">
        <f t="shared" si="88"/>
        <v>12.02</v>
      </c>
      <c r="F755" s="2">
        <f t="shared" si="89"/>
        <v>11.774249999999999</v>
      </c>
      <c r="G755" s="2">
        <f t="shared" si="91"/>
        <v>12.388660000000007</v>
      </c>
      <c r="H755" s="2">
        <f t="shared" si="87"/>
        <v>12.420775000000008</v>
      </c>
      <c r="I755" s="2">
        <f t="array" ref="I755">SUMPRODUCT(B739:B758, (ROW(B739:B758)-ROW(B739)+1)) / (20*21/2)</f>
        <v>11.941985714285712</v>
      </c>
      <c r="J755" s="2">
        <f t="shared" si="90"/>
        <v>12.02941939971026</v>
      </c>
      <c r="K755" s="2">
        <f t="shared" ref="K755:K818" si="92">$K$4*B755+(1-$K$4)*K754</f>
        <v>12.2903554785825</v>
      </c>
    </row>
    <row r="756" spans="1:11" ht="13.5" x14ac:dyDescent="0.25">
      <c r="A756" s="3">
        <f>TITRES_STAT!B759</f>
        <v>43104</v>
      </c>
      <c r="B756" s="5">
        <f>TITRES_STAT!D759</f>
        <v>11.907999999999999</v>
      </c>
      <c r="C756" s="2">
        <f t="shared" si="85"/>
        <v>-0.2840000000000007</v>
      </c>
      <c r="D756" s="2">
        <f t="shared" si="86"/>
        <v>12.180200000000001</v>
      </c>
      <c r="E756" s="2">
        <f t="shared" si="88"/>
        <v>12.065</v>
      </c>
      <c r="F756" s="2">
        <f t="shared" si="89"/>
        <v>11.782199999999998</v>
      </c>
      <c r="G756" s="2">
        <f t="shared" si="91"/>
        <v>12.374680000000003</v>
      </c>
      <c r="H756" s="2">
        <f t="shared" si="87"/>
        <v>12.428790000000008</v>
      </c>
      <c r="I756" s="2">
        <f t="array" ref="I756">SUMPRODUCT(B740:B759, (ROW(B740:B759)-ROW(B740)+1)) / (20*21/2)</f>
        <v>11.932704761904761</v>
      </c>
      <c r="J756" s="2">
        <f t="shared" si="90"/>
        <v>12.017855647356901</v>
      </c>
      <c r="K756" s="2">
        <f t="shared" si="92"/>
        <v>12.275361146089068</v>
      </c>
    </row>
    <row r="757" spans="1:11" ht="13.5" x14ac:dyDescent="0.25">
      <c r="A757" s="3">
        <f>TITRES_STAT!B760</f>
        <v>43105</v>
      </c>
      <c r="B757" s="5">
        <f>TITRES_STAT!D760</f>
        <v>11.888</v>
      </c>
      <c r="C757" s="2">
        <f t="shared" si="85"/>
        <v>-1.9999999999999574E-2</v>
      </c>
      <c r="D757" s="2">
        <f t="shared" si="86"/>
        <v>12.090199999999999</v>
      </c>
      <c r="E757" s="2">
        <f t="shared" si="88"/>
        <v>12.0968</v>
      </c>
      <c r="F757" s="2">
        <f t="shared" si="89"/>
        <v>11.789499999999999</v>
      </c>
      <c r="G757" s="2">
        <f t="shared" si="91"/>
        <v>12.360400000000002</v>
      </c>
      <c r="H757" s="2">
        <f t="shared" si="87"/>
        <v>12.436705000000009</v>
      </c>
      <c r="I757" s="2">
        <f t="array" ref="I757">SUMPRODUCT(B741:B760, (ROW(B741:B760)-ROW(B741)+1)) / (20*21/2)</f>
        <v>11.91299523809524</v>
      </c>
      <c r="J757" s="2">
        <f t="shared" si="90"/>
        <v>12.005488442846721</v>
      </c>
      <c r="K757" s="2">
        <f t="shared" si="92"/>
        <v>12.260170512909106</v>
      </c>
    </row>
    <row r="758" spans="1:11" ht="13.5" x14ac:dyDescent="0.25">
      <c r="A758" s="3">
        <f>TITRES_STAT!B761</f>
        <v>43108</v>
      </c>
      <c r="B758" s="5">
        <f>TITRES_STAT!D761</f>
        <v>11.775</v>
      </c>
      <c r="C758" s="2">
        <f t="shared" si="85"/>
        <v>-0.11299999999999955</v>
      </c>
      <c r="D758" s="2">
        <f t="shared" si="86"/>
        <v>11.9976</v>
      </c>
      <c r="E758" s="2">
        <f t="shared" si="88"/>
        <v>12.117300000000002</v>
      </c>
      <c r="F758" s="2">
        <f t="shared" si="89"/>
        <v>11.793449999999998</v>
      </c>
      <c r="G758" s="2">
        <f t="shared" si="91"/>
        <v>12.344080000000003</v>
      </c>
      <c r="H758" s="2">
        <f t="shared" si="87"/>
        <v>12.443820000000008</v>
      </c>
      <c r="I758" s="2">
        <f t="array" ref="I758">SUMPRODUCT(B742:B761, (ROW(B742:B761)-ROW(B742)+1)) / (20*21/2)</f>
        <v>11.924523809523812</v>
      </c>
      <c r="J758" s="2">
        <f t="shared" si="90"/>
        <v>11.983537162575605</v>
      </c>
      <c r="K758" s="2">
        <f t="shared" si="92"/>
        <v>12.241144218285219</v>
      </c>
    </row>
    <row r="759" spans="1:11" ht="13.5" x14ac:dyDescent="0.25">
      <c r="A759" s="3">
        <f>TITRES_STAT!B762</f>
        <v>43109</v>
      </c>
      <c r="B759" s="5">
        <f>TITRES_STAT!D762</f>
        <v>11.696</v>
      </c>
      <c r="C759" s="2">
        <f t="shared" si="85"/>
        <v>-7.9000000000000625E-2</v>
      </c>
      <c r="D759" s="2">
        <f t="shared" si="86"/>
        <v>11.8918</v>
      </c>
      <c r="E759" s="2">
        <f t="shared" si="88"/>
        <v>12.119300000000001</v>
      </c>
      <c r="F759" s="2">
        <f t="shared" si="89"/>
        <v>11.81695</v>
      </c>
      <c r="G759" s="2">
        <f t="shared" si="91"/>
        <v>12.326180000000001</v>
      </c>
      <c r="H759" s="2">
        <f t="shared" si="87"/>
        <v>12.450775000000005</v>
      </c>
      <c r="I759" s="2">
        <f t="array" ref="I759">SUMPRODUCT(B743:B762, (ROW(B743:B762)-ROW(B743)+1)) / (20*21/2)</f>
        <v>11.968004761904762</v>
      </c>
      <c r="J759" s="2">
        <f t="shared" si="90"/>
        <v>11.956152670901737</v>
      </c>
      <c r="K759" s="2">
        <f t="shared" si="92"/>
        <v>12.219766013646582</v>
      </c>
    </row>
    <row r="760" spans="1:11" ht="13.5" x14ac:dyDescent="0.25">
      <c r="A760" s="3">
        <f>TITRES_STAT!B763</f>
        <v>43110</v>
      </c>
      <c r="B760" s="5">
        <f>TITRES_STAT!D763</f>
        <v>11.61</v>
      </c>
      <c r="C760" s="2">
        <f t="shared" si="85"/>
        <v>-8.6000000000000298E-2</v>
      </c>
      <c r="D760" s="2">
        <f t="shared" si="86"/>
        <v>11.775399999999999</v>
      </c>
      <c r="E760" s="2">
        <f t="shared" si="88"/>
        <v>12.043900000000001</v>
      </c>
      <c r="F760" s="2">
        <f t="shared" si="89"/>
        <v>11.81995</v>
      </c>
      <c r="G760" s="2">
        <f t="shared" si="91"/>
        <v>12.304220000000001</v>
      </c>
      <c r="H760" s="2">
        <f t="shared" si="87"/>
        <v>12.457300000000005</v>
      </c>
      <c r="I760" s="2">
        <f t="array" ref="I760">SUMPRODUCT(B744:B763, (ROW(B744:B763)-ROW(B744)+1)) / (20*21/2)</f>
        <v>12.025333333333334</v>
      </c>
      <c r="J760" s="2">
        <f t="shared" si="90"/>
        <v>11.923185749863476</v>
      </c>
      <c r="K760" s="2">
        <f t="shared" si="92"/>
        <v>12.19585362095456</v>
      </c>
    </row>
    <row r="761" spans="1:11" ht="13.5" x14ac:dyDescent="0.25">
      <c r="A761" s="3">
        <f>TITRES_STAT!B764</f>
        <v>43111</v>
      </c>
      <c r="B761" s="5">
        <f>TITRES_STAT!D764</f>
        <v>11.941000000000001</v>
      </c>
      <c r="C761" s="2">
        <f t="shared" si="85"/>
        <v>0.33100000000000129</v>
      </c>
      <c r="D761" s="2">
        <f t="shared" si="86"/>
        <v>11.782</v>
      </c>
      <c r="E761" s="2">
        <f t="shared" si="88"/>
        <v>11.981100000000001</v>
      </c>
      <c r="F761" s="2">
        <f t="shared" si="89"/>
        <v>11.841449999999998</v>
      </c>
      <c r="G761" s="2">
        <f t="shared" si="91"/>
        <v>12.280400000000004</v>
      </c>
      <c r="H761" s="2">
        <f t="shared" si="87"/>
        <v>12.465740000000004</v>
      </c>
      <c r="I761" s="2">
        <f t="array" ref="I761">SUMPRODUCT(B745:B764, (ROW(B745:B764)-ROW(B745)+1)) / (20*21/2)</f>
        <v>12.056885714285714</v>
      </c>
      <c r="J761" s="2">
        <f t="shared" si="90"/>
        <v>11.924882345114574</v>
      </c>
      <c r="K761" s="2">
        <f t="shared" si="92"/>
        <v>12.185859361309284</v>
      </c>
    </row>
    <row r="762" spans="1:11" ht="13.5" x14ac:dyDescent="0.25">
      <c r="A762" s="3">
        <f>TITRES_STAT!B765</f>
        <v>43112</v>
      </c>
      <c r="B762" s="5">
        <f>TITRES_STAT!D765</f>
        <v>12.298</v>
      </c>
      <c r="C762" s="2">
        <f t="shared" si="85"/>
        <v>0.35699999999999932</v>
      </c>
      <c r="D762" s="2">
        <f t="shared" si="86"/>
        <v>11.864000000000001</v>
      </c>
      <c r="E762" s="2">
        <f t="shared" si="88"/>
        <v>11.9771</v>
      </c>
      <c r="F762" s="2">
        <f t="shared" si="89"/>
        <v>11.89405</v>
      </c>
      <c r="G762" s="2">
        <f t="shared" si="91"/>
        <v>12.267020000000004</v>
      </c>
      <c r="H762" s="2">
        <f t="shared" si="87"/>
        <v>12.476230000000003</v>
      </c>
      <c r="I762" s="2">
        <f t="array" ref="I762">SUMPRODUCT(B746:B765, (ROW(B746:B765)-ROW(B746)+1)) / (20*21/2)</f>
        <v>12.074823809523808</v>
      </c>
      <c r="J762" s="2">
        <f t="shared" si="90"/>
        <v>11.960417359865566</v>
      </c>
      <c r="K762" s="2">
        <f t="shared" si="92"/>
        <v>12.190257033414802</v>
      </c>
    </row>
    <row r="763" spans="1:11" ht="13.5" x14ac:dyDescent="0.25">
      <c r="A763" s="3">
        <f>TITRES_STAT!B766</f>
        <v>43115</v>
      </c>
      <c r="B763" s="5">
        <f>TITRES_STAT!D766</f>
        <v>12.496</v>
      </c>
      <c r="C763" s="2">
        <f t="shared" si="85"/>
        <v>0.1980000000000004</v>
      </c>
      <c r="D763" s="2">
        <f t="shared" si="86"/>
        <v>12.0082</v>
      </c>
      <c r="E763" s="2">
        <f t="shared" si="88"/>
        <v>12.0029</v>
      </c>
      <c r="F763" s="2">
        <f t="shared" si="89"/>
        <v>11.939700000000002</v>
      </c>
      <c r="G763" s="2">
        <f t="shared" si="91"/>
        <v>12.255580000000002</v>
      </c>
      <c r="H763" s="2">
        <f t="shared" si="87"/>
        <v>12.487500000000002</v>
      </c>
      <c r="I763" s="2">
        <f t="array" ref="I763">SUMPRODUCT(B747:B766, (ROW(B747:B766)-ROW(B747)+1)) / (20*21/2)</f>
        <v>12.086276190476191</v>
      </c>
      <c r="J763" s="2">
        <f t="shared" si="90"/>
        <v>12.011425230354561</v>
      </c>
      <c r="K763" s="2">
        <f t="shared" si="92"/>
        <v>12.202246953673047</v>
      </c>
    </row>
    <row r="764" spans="1:11" ht="13.5" x14ac:dyDescent="0.25">
      <c r="A764" s="3">
        <f>TITRES_STAT!B767</f>
        <v>43116</v>
      </c>
      <c r="B764" s="5">
        <f>TITRES_STAT!D767</f>
        <v>12.271000000000001</v>
      </c>
      <c r="C764" s="2">
        <f t="shared" si="85"/>
        <v>-0.22499999999999964</v>
      </c>
      <c r="D764" s="2">
        <f t="shared" si="86"/>
        <v>12.123200000000001</v>
      </c>
      <c r="E764" s="2">
        <f t="shared" si="88"/>
        <v>12.007499999999999</v>
      </c>
      <c r="F764" s="2">
        <f t="shared" si="89"/>
        <v>11.983650000000001</v>
      </c>
      <c r="G764" s="2">
        <f t="shared" si="91"/>
        <v>12.246740000000003</v>
      </c>
      <c r="H764" s="2">
        <f t="shared" si="87"/>
        <v>12.497855000000005</v>
      </c>
      <c r="I764" s="2">
        <f t="array" ref="I764">SUMPRODUCT(B748:B767, (ROW(B748:B767)-ROW(B748)+1)) / (20*21/2)</f>
        <v>12.076228571428572</v>
      </c>
      <c r="J764" s="2">
        <f t="shared" si="90"/>
        <v>12.036146636987461</v>
      </c>
      <c r="K764" s="2">
        <f t="shared" si="92"/>
        <v>12.204943151568221</v>
      </c>
    </row>
    <row r="765" spans="1:11" ht="13.5" x14ac:dyDescent="0.25">
      <c r="A765" s="3">
        <f>TITRES_STAT!B768</f>
        <v>43117</v>
      </c>
      <c r="B765" s="5">
        <f>TITRES_STAT!D768</f>
        <v>12.172000000000001</v>
      </c>
      <c r="C765" s="2">
        <f t="shared" si="85"/>
        <v>-9.9000000000000199E-2</v>
      </c>
      <c r="D765" s="2">
        <f t="shared" si="86"/>
        <v>12.2356</v>
      </c>
      <c r="E765" s="2">
        <f t="shared" si="88"/>
        <v>12.0055</v>
      </c>
      <c r="F765" s="2">
        <f t="shared" si="89"/>
        <v>12.01275</v>
      </c>
      <c r="G765" s="2">
        <f t="shared" si="91"/>
        <v>12.228300000000001</v>
      </c>
      <c r="H765" s="2">
        <f t="shared" si="87"/>
        <v>12.508210000000004</v>
      </c>
      <c r="I765" s="2">
        <f t="array" ref="I765">SUMPRODUCT(B749:B768, (ROW(B749:B768)-ROW(B749)+1)) / (20*21/2)</f>
        <v>12.069461904761905</v>
      </c>
      <c r="J765" s="2">
        <f t="shared" si="90"/>
        <v>12.049085052512464</v>
      </c>
      <c r="K765" s="2">
        <f t="shared" si="92"/>
        <v>12.203651263271428</v>
      </c>
    </row>
    <row r="766" spans="1:11" ht="13.5" x14ac:dyDescent="0.25">
      <c r="A766" s="3">
        <f>TITRES_STAT!B769</f>
        <v>43118</v>
      </c>
      <c r="B766" s="5">
        <f>TITRES_STAT!D769</f>
        <v>12.132999999999999</v>
      </c>
      <c r="C766" s="2">
        <f t="shared" si="85"/>
        <v>-3.9000000000001478E-2</v>
      </c>
      <c r="D766" s="2">
        <f t="shared" si="86"/>
        <v>12.273999999999997</v>
      </c>
      <c r="E766" s="2">
        <f t="shared" si="88"/>
        <v>12.027999999999999</v>
      </c>
      <c r="F766" s="2">
        <f t="shared" si="89"/>
        <v>12.0465</v>
      </c>
      <c r="G766" s="2">
        <f t="shared" si="91"/>
        <v>12.209820000000002</v>
      </c>
      <c r="H766" s="2">
        <f t="shared" si="87"/>
        <v>12.518345000000004</v>
      </c>
      <c r="I766" s="2">
        <f t="array" ref="I766">SUMPRODUCT(B750:B769, (ROW(B750:B769)-ROW(B750)+1)) / (20*21/2)</f>
        <v>12.077628571428573</v>
      </c>
      <c r="J766" s="2">
        <f t="shared" si="90"/>
        <v>12.057076952273182</v>
      </c>
      <c r="K766" s="2">
        <f t="shared" si="92"/>
        <v>12.200880625496078</v>
      </c>
    </row>
    <row r="767" spans="1:11" ht="13.5" x14ac:dyDescent="0.25">
      <c r="A767" s="3">
        <f>TITRES_STAT!B770</f>
        <v>43119</v>
      </c>
      <c r="B767" s="5">
        <f>TITRES_STAT!D770</f>
        <v>11.941000000000001</v>
      </c>
      <c r="C767" s="2">
        <f t="shared" si="85"/>
        <v>-0.19199999999999839</v>
      </c>
      <c r="D767" s="2">
        <f t="shared" si="86"/>
        <v>12.2026</v>
      </c>
      <c r="E767" s="2">
        <f t="shared" si="88"/>
        <v>12.033300000000001</v>
      </c>
      <c r="F767" s="2">
        <f t="shared" si="89"/>
        <v>12.065050000000001</v>
      </c>
      <c r="G767" s="2">
        <f t="shared" si="91"/>
        <v>12.186860000000001</v>
      </c>
      <c r="H767" s="2">
        <f t="shared" si="87"/>
        <v>12.526785000000004</v>
      </c>
      <c r="I767" s="2">
        <f t="array" ref="I767">SUMPRODUCT(B751:B770, (ROW(B751:B770)-ROW(B751)+1)) / (20*21/2)</f>
        <v>12.083433333333334</v>
      </c>
      <c r="J767" s="2">
        <f t="shared" si="90"/>
        <v>12.04602200443764</v>
      </c>
      <c r="K767" s="2">
        <f t="shared" si="92"/>
        <v>12.190689228417799</v>
      </c>
    </row>
    <row r="768" spans="1:11" ht="13.5" x14ac:dyDescent="0.25">
      <c r="A768" s="3">
        <f>TITRES_STAT!B771</f>
        <v>43122</v>
      </c>
      <c r="B768" s="5">
        <f>TITRES_STAT!D771</f>
        <v>11.994</v>
      </c>
      <c r="C768" s="2">
        <f t="shared" si="85"/>
        <v>5.2999999999999048E-2</v>
      </c>
      <c r="D768" s="2">
        <f t="shared" si="86"/>
        <v>12.1022</v>
      </c>
      <c r="E768" s="2">
        <f t="shared" si="88"/>
        <v>12.055200000000001</v>
      </c>
      <c r="F768" s="2">
        <f t="shared" si="89"/>
        <v>12.086250000000003</v>
      </c>
      <c r="G768" s="2">
        <f t="shared" si="91"/>
        <v>12.157960000000003</v>
      </c>
      <c r="H768" s="2">
        <f t="shared" si="87"/>
        <v>12.535230000000004</v>
      </c>
      <c r="I768" s="2">
        <f t="array" ref="I768">SUMPRODUCT(B752:B771, (ROW(B752:B771)-ROW(B752)+1)) / (20*21/2)</f>
        <v>12.090152380952382</v>
      </c>
      <c r="J768" s="2">
        <f t="shared" si="90"/>
        <v>12.041067527824532</v>
      </c>
      <c r="K768" s="2">
        <f t="shared" si="92"/>
        <v>12.182975925342591</v>
      </c>
    </row>
    <row r="769" spans="1:11" ht="13.5" x14ac:dyDescent="0.25">
      <c r="A769" s="3">
        <f>TITRES_STAT!B772</f>
        <v>43123</v>
      </c>
      <c r="B769" s="5">
        <f>TITRES_STAT!D772</f>
        <v>12.172000000000001</v>
      </c>
      <c r="C769" s="2">
        <f t="shared" si="85"/>
        <v>0.17800000000000082</v>
      </c>
      <c r="D769" s="2">
        <f t="shared" si="86"/>
        <v>12.082400000000002</v>
      </c>
      <c r="E769" s="2">
        <f t="shared" si="88"/>
        <v>12.1028</v>
      </c>
      <c r="F769" s="2">
        <f t="shared" si="89"/>
        <v>12.111050000000002</v>
      </c>
      <c r="G769" s="2">
        <f t="shared" si="91"/>
        <v>12.133480000000002</v>
      </c>
      <c r="H769" s="2">
        <f t="shared" si="87"/>
        <v>12.544305000000003</v>
      </c>
      <c r="I769" s="2">
        <f t="array" ref="I769">SUMPRODUCT(B753:B772, (ROW(B753:B772)-ROW(B753)+1)) / (20*21/2)</f>
        <v>12.136571428571431</v>
      </c>
      <c r="J769" s="2">
        <f t="shared" si="90"/>
        <v>12.053537287079338</v>
      </c>
      <c r="K769" s="2">
        <f t="shared" si="92"/>
        <v>12.182545496897784</v>
      </c>
    </row>
    <row r="770" spans="1:11" ht="13.5" x14ac:dyDescent="0.25">
      <c r="A770" s="3">
        <f>TITRES_STAT!B773</f>
        <v>43124</v>
      </c>
      <c r="B770" s="5">
        <f>TITRES_STAT!D773</f>
        <v>12.172000000000001</v>
      </c>
      <c r="C770" s="2">
        <f t="shared" si="85"/>
        <v>0</v>
      </c>
      <c r="D770" s="2">
        <f t="shared" si="86"/>
        <v>12.082399999999998</v>
      </c>
      <c r="E770" s="2">
        <f t="shared" si="88"/>
        <v>12.158999999999999</v>
      </c>
      <c r="F770" s="2">
        <f t="shared" si="89"/>
        <v>12.10145</v>
      </c>
      <c r="G770" s="2">
        <f t="shared" si="91"/>
        <v>12.112060000000003</v>
      </c>
      <c r="H770" s="2">
        <f t="shared" si="87"/>
        <v>12.553380000000004</v>
      </c>
      <c r="I770" s="2">
        <f t="array" ref="I770">SUMPRODUCT(B754:B773, (ROW(B754:B773)-ROW(B754)+1)) / (20*21/2)</f>
        <v>12.181890476190478</v>
      </c>
      <c r="J770" s="2">
        <f t="shared" si="90"/>
        <v>12.064819450214639</v>
      </c>
      <c r="K770" s="2">
        <f t="shared" si="92"/>
        <v>12.182131947999833</v>
      </c>
    </row>
    <row r="771" spans="1:11" ht="13.5" x14ac:dyDescent="0.25">
      <c r="A771" s="3">
        <f>TITRES_STAT!B774</f>
        <v>43125</v>
      </c>
      <c r="B771" s="5">
        <f>TITRES_STAT!D774</f>
        <v>12.172000000000001</v>
      </c>
      <c r="C771" s="2">
        <f t="shared" si="85"/>
        <v>0</v>
      </c>
      <c r="D771" s="2">
        <f t="shared" si="86"/>
        <v>12.090199999999999</v>
      </c>
      <c r="E771" s="2">
        <f t="shared" si="88"/>
        <v>12.182099999999998</v>
      </c>
      <c r="F771" s="2">
        <f t="shared" si="89"/>
        <v>12.081600000000002</v>
      </c>
      <c r="G771" s="2">
        <f t="shared" si="91"/>
        <v>12.092760000000004</v>
      </c>
      <c r="H771" s="2">
        <f t="shared" si="87"/>
        <v>12.562455000000002</v>
      </c>
      <c r="I771" s="2">
        <f t="array" ref="I771">SUMPRODUCT(B755:B774, (ROW(B755:B774)-ROW(B755)+1)) / (20*21/2)</f>
        <v>12.246395238095239</v>
      </c>
      <c r="J771" s="2">
        <f t="shared" si="90"/>
        <v>12.075027121622769</v>
      </c>
      <c r="K771" s="2">
        <f t="shared" si="92"/>
        <v>12.181734616705723</v>
      </c>
    </row>
    <row r="772" spans="1:11" ht="13.5" x14ac:dyDescent="0.25">
      <c r="A772" s="3">
        <f>TITRES_STAT!B775</f>
        <v>43126</v>
      </c>
      <c r="B772" s="5">
        <f>TITRES_STAT!D775</f>
        <v>12.569000000000001</v>
      </c>
      <c r="C772" s="2">
        <f t="shared" ref="C772:C835" si="93">B772-B771</f>
        <v>0.39700000000000024</v>
      </c>
      <c r="D772" s="2">
        <f t="shared" si="86"/>
        <v>12.215800000000002</v>
      </c>
      <c r="E772" s="2">
        <f t="shared" si="88"/>
        <v>12.209199999999999</v>
      </c>
      <c r="F772" s="2">
        <f t="shared" si="89"/>
        <v>12.09315</v>
      </c>
      <c r="G772" s="2">
        <f t="shared" si="91"/>
        <v>12.081940000000001</v>
      </c>
      <c r="H772" s="2">
        <f t="shared" si="87"/>
        <v>12.573255000000001</v>
      </c>
      <c r="I772" s="2">
        <f t="array" ref="I772">SUMPRODUCT(B756:B775, (ROW(B756:B775)-ROW(B756)+1)) / (20*21/2)</f>
        <v>12.317080952380952</v>
      </c>
      <c r="J772" s="2">
        <f t="shared" si="90"/>
        <v>12.122072157658696</v>
      </c>
      <c r="K772" s="2">
        <f t="shared" si="92"/>
        <v>12.19692149448197</v>
      </c>
    </row>
    <row r="773" spans="1:11" ht="13.5" x14ac:dyDescent="0.25">
      <c r="A773" s="3">
        <f>TITRES_STAT!B776</f>
        <v>43129</v>
      </c>
      <c r="B773" s="5">
        <f>TITRES_STAT!D776</f>
        <v>12.569000000000001</v>
      </c>
      <c r="C773" s="2">
        <f t="shared" si="93"/>
        <v>0</v>
      </c>
      <c r="D773" s="2">
        <f t="shared" si="86"/>
        <v>12.330800000000002</v>
      </c>
      <c r="E773" s="2">
        <f t="shared" si="88"/>
        <v>12.2165</v>
      </c>
      <c r="F773" s="2">
        <f t="shared" si="89"/>
        <v>12.1097</v>
      </c>
      <c r="G773" s="2">
        <f t="shared" si="91"/>
        <v>12.071740000000002</v>
      </c>
      <c r="H773" s="2">
        <f t="shared" si="87"/>
        <v>12.583530000000003</v>
      </c>
      <c r="I773" s="2">
        <f t="array" ref="I773">SUMPRODUCT(B757:B776, (ROW(B757:B776)-ROW(B757)+1)) / (20*21/2)</f>
        <v>12.398966666666666</v>
      </c>
      <c r="J773" s="2">
        <f t="shared" si="90"/>
        <v>12.164636714072154</v>
      </c>
      <c r="K773" s="2">
        <f t="shared" si="92"/>
        <v>12.211512808423855</v>
      </c>
    </row>
    <row r="774" spans="1:11" ht="13.5" x14ac:dyDescent="0.25">
      <c r="A774" s="3">
        <f>TITRES_STAT!B777</f>
        <v>43130</v>
      </c>
      <c r="B774" s="5">
        <f>TITRES_STAT!D777</f>
        <v>12.787000000000001</v>
      </c>
      <c r="C774" s="2">
        <f t="shared" si="93"/>
        <v>0.21799999999999997</v>
      </c>
      <c r="D774" s="2">
        <f t="shared" ref="D774:D837" si="94">AVERAGE(B770:B774)</f>
        <v>12.453800000000001</v>
      </c>
      <c r="E774" s="2">
        <f t="shared" si="88"/>
        <v>12.2681</v>
      </c>
      <c r="F774" s="2">
        <f t="shared" si="89"/>
        <v>12.137799999999999</v>
      </c>
      <c r="G774" s="2">
        <f t="shared" si="91"/>
        <v>12.066180000000001</v>
      </c>
      <c r="H774" s="2">
        <f t="shared" si="87"/>
        <v>12.594635000000004</v>
      </c>
      <c r="I774" s="2">
        <f t="array" ref="I774">SUMPRODUCT(B758:B777, (ROW(B758:B777)-ROW(B758)+1)) / (20*21/2)</f>
        <v>12.488166666666668</v>
      </c>
      <c r="J774" s="2">
        <f t="shared" si="90"/>
        <v>12.223909407970044</v>
      </c>
      <c r="K774" s="2">
        <f t="shared" si="92"/>
        <v>12.234080933583703</v>
      </c>
    </row>
    <row r="775" spans="1:11" ht="13.5" x14ac:dyDescent="0.25">
      <c r="A775" s="3">
        <f>TITRES_STAT!B778</f>
        <v>43131</v>
      </c>
      <c r="B775" s="5">
        <f>TITRES_STAT!D778</f>
        <v>12.88</v>
      </c>
      <c r="C775" s="2">
        <f t="shared" si="93"/>
        <v>9.2999999999999972E-2</v>
      </c>
      <c r="D775" s="2">
        <f t="shared" si="94"/>
        <v>12.595400000000001</v>
      </c>
      <c r="E775" s="2">
        <f t="shared" si="88"/>
        <v>12.338899999999999</v>
      </c>
      <c r="F775" s="2">
        <f t="shared" si="89"/>
        <v>12.172199999999998</v>
      </c>
      <c r="G775" s="2">
        <f t="shared" si="91"/>
        <v>12.062740000000002</v>
      </c>
      <c r="H775" s="2">
        <f t="shared" si="87"/>
        <v>12.606205000000005</v>
      </c>
      <c r="I775" s="2">
        <f t="array" ref="I775">SUMPRODUCT(B759:B778, (ROW(B759:B778)-ROW(B759)+1)) / (20*21/2)</f>
        <v>12.615380952380953</v>
      </c>
      <c r="J775" s="2">
        <f t="shared" si="90"/>
        <v>12.286394226258611</v>
      </c>
      <c r="K775" s="2">
        <f t="shared" si="92"/>
        <v>12.259411093051011</v>
      </c>
    </row>
    <row r="776" spans="1:11" ht="13.5" x14ac:dyDescent="0.25">
      <c r="A776" s="3">
        <f>TITRES_STAT!B779</f>
        <v>43132</v>
      </c>
      <c r="B776" s="5">
        <f>TITRES_STAT!D779</f>
        <v>13.032</v>
      </c>
      <c r="C776" s="2">
        <f t="shared" si="93"/>
        <v>0.15199999999999925</v>
      </c>
      <c r="D776" s="2">
        <f t="shared" si="94"/>
        <v>12.7674</v>
      </c>
      <c r="E776" s="2">
        <f t="shared" si="88"/>
        <v>12.428799999999999</v>
      </c>
      <c r="F776" s="2">
        <f t="shared" si="89"/>
        <v>12.228399999999997</v>
      </c>
      <c r="G776" s="2">
        <f t="shared" si="91"/>
        <v>12.065379999999999</v>
      </c>
      <c r="H776" s="2">
        <f t="shared" si="87"/>
        <v>12.619030000000004</v>
      </c>
      <c r="I776" s="2">
        <f t="array" ref="I776">SUMPRODUCT(B760:B779, (ROW(B760:B779)-ROW(B760)+1)) / (20*21/2)</f>
        <v>12.78729523809524</v>
      </c>
      <c r="J776" s="2">
        <f t="shared" si="90"/>
        <v>12.357404299948268</v>
      </c>
      <c r="K776" s="2">
        <f t="shared" si="92"/>
        <v>12.289708697245089</v>
      </c>
    </row>
    <row r="777" spans="1:11" ht="13.5" x14ac:dyDescent="0.25">
      <c r="A777" s="3">
        <f>TITRES_STAT!B780</f>
        <v>43133</v>
      </c>
      <c r="B777" s="5">
        <f>TITRES_STAT!D780</f>
        <v>13.164999999999999</v>
      </c>
      <c r="C777" s="2">
        <f t="shared" si="93"/>
        <v>0.13299999999999912</v>
      </c>
      <c r="D777" s="2">
        <f t="shared" si="94"/>
        <v>12.886599999999998</v>
      </c>
      <c r="E777" s="2">
        <f t="shared" si="88"/>
        <v>12.5512</v>
      </c>
      <c r="F777" s="2">
        <f t="shared" si="89"/>
        <v>12.292249999999999</v>
      </c>
      <c r="G777" s="2">
        <f t="shared" si="91"/>
        <v>12.074660000000002</v>
      </c>
      <c r="H777" s="2">
        <f t="shared" si="87"/>
        <v>12.631790000000002</v>
      </c>
      <c r="I777" s="2">
        <f t="array" ref="I777">SUMPRODUCT(B761:B780, (ROW(B761:B780)-ROW(B761)+1)) / (20*21/2)</f>
        <v>12.907047619047621</v>
      </c>
      <c r="J777" s="2">
        <f t="shared" si="90"/>
        <v>12.434318176143671</v>
      </c>
      <c r="K777" s="2">
        <f t="shared" si="92"/>
        <v>12.324033846372732</v>
      </c>
    </row>
    <row r="778" spans="1:11" ht="13.5" x14ac:dyDescent="0.25">
      <c r="A778" s="3">
        <f>TITRES_STAT!B781</f>
        <v>43136</v>
      </c>
      <c r="B778" s="5">
        <f>TITRES_STAT!D781</f>
        <v>13.628</v>
      </c>
      <c r="C778" s="2">
        <f t="shared" si="93"/>
        <v>0.46300000000000097</v>
      </c>
      <c r="D778" s="2">
        <f t="shared" si="94"/>
        <v>13.098399999999998</v>
      </c>
      <c r="E778" s="2">
        <f t="shared" si="88"/>
        <v>12.714600000000001</v>
      </c>
      <c r="F778" s="2">
        <f t="shared" si="89"/>
        <v>12.384899999999998</v>
      </c>
      <c r="G778" s="2">
        <f t="shared" si="91"/>
        <v>12.095840000000003</v>
      </c>
      <c r="H778" s="2">
        <f t="shared" ref="H778:H841" si="95">AVERAGE(B579:B778)</f>
        <v>12.647100000000005</v>
      </c>
      <c r="I778" s="2">
        <f t="array" ref="I778">SUMPRODUCT(B762:B781, (ROW(B762:B781)-ROW(B762)+1)) / (20*21/2)</f>
        <v>13.015861904761904</v>
      </c>
      <c r="J778" s="2">
        <f t="shared" si="90"/>
        <v>12.548002159368083</v>
      </c>
      <c r="K778" s="2">
        <f t="shared" si="92"/>
        <v>12.375169773965958</v>
      </c>
    </row>
    <row r="779" spans="1:11" ht="13.5" x14ac:dyDescent="0.25">
      <c r="A779" s="3">
        <f>TITRES_STAT!B782</f>
        <v>43137</v>
      </c>
      <c r="B779" s="5">
        <f>TITRES_STAT!D782</f>
        <v>14.19</v>
      </c>
      <c r="C779" s="2">
        <f t="shared" si="93"/>
        <v>0.56199999999999939</v>
      </c>
      <c r="D779" s="2">
        <f t="shared" si="94"/>
        <v>13.379</v>
      </c>
      <c r="E779" s="2">
        <f t="shared" si="88"/>
        <v>12.916400000000001</v>
      </c>
      <c r="F779" s="2">
        <f t="shared" si="89"/>
        <v>12.509600000000001</v>
      </c>
      <c r="G779" s="2">
        <f t="shared" si="91"/>
        <v>12.128260000000003</v>
      </c>
      <c r="H779" s="2">
        <f t="shared" si="95"/>
        <v>12.665715000000004</v>
      </c>
      <c r="I779" s="2">
        <f t="array" ref="I779">SUMPRODUCT(B763:B782, (ROW(B763:B782)-ROW(B763)+1)) / (20*21/2)</f>
        <v>13.076966666666667</v>
      </c>
      <c r="J779" s="2">
        <f t="shared" si="90"/>
        <v>12.704382906094931</v>
      </c>
      <c r="K779" s="2">
        <f t="shared" si="92"/>
        <v>12.446339586751607</v>
      </c>
    </row>
    <row r="780" spans="1:11" ht="13.5" x14ac:dyDescent="0.25">
      <c r="A780" s="3">
        <f>TITRES_STAT!B783</f>
        <v>43138</v>
      </c>
      <c r="B780" s="5">
        <f>TITRES_STAT!D783</f>
        <v>13.766999999999999</v>
      </c>
      <c r="C780" s="2">
        <f t="shared" si="93"/>
        <v>-0.42300000000000004</v>
      </c>
      <c r="D780" s="2">
        <f t="shared" si="94"/>
        <v>13.5564</v>
      </c>
      <c r="E780" s="2">
        <f t="shared" ref="E780:E843" si="96">AVERAGE(B771:B780)</f>
        <v>13.075900000000001</v>
      </c>
      <c r="F780" s="2">
        <f t="shared" si="89"/>
        <v>12.61745</v>
      </c>
      <c r="G780" s="2">
        <f t="shared" si="91"/>
        <v>12.158840000000005</v>
      </c>
      <c r="H780" s="2">
        <f t="shared" si="95"/>
        <v>12.681720000000002</v>
      </c>
      <c r="I780" s="2">
        <f t="array" ref="I780">SUMPRODUCT(B764:B783, (ROW(B764:B783)-ROW(B764)+1)) / (20*21/2)</f>
        <v>13.160109523809524</v>
      </c>
      <c r="J780" s="2">
        <f t="shared" si="90"/>
        <v>12.80558453408589</v>
      </c>
      <c r="K780" s="2">
        <f t="shared" si="92"/>
        <v>12.498130191192722</v>
      </c>
    </row>
    <row r="781" spans="1:11" ht="13.5" x14ac:dyDescent="0.25">
      <c r="A781" s="3">
        <f>TITRES_STAT!B784</f>
        <v>43139</v>
      </c>
      <c r="B781" s="5">
        <f>TITRES_STAT!D784</f>
        <v>13.76</v>
      </c>
      <c r="C781" s="2">
        <f t="shared" si="93"/>
        <v>-6.9999999999996732E-3</v>
      </c>
      <c r="D781" s="2">
        <f t="shared" si="94"/>
        <v>13.702000000000002</v>
      </c>
      <c r="E781" s="2">
        <f t="shared" si="96"/>
        <v>13.2347</v>
      </c>
      <c r="F781" s="2">
        <f t="shared" si="89"/>
        <v>12.708399999999997</v>
      </c>
      <c r="G781" s="2">
        <f t="shared" si="91"/>
        <v>12.191920000000005</v>
      </c>
      <c r="H781" s="2">
        <f t="shared" si="95"/>
        <v>12.697690000000001</v>
      </c>
      <c r="I781" s="2">
        <f t="array" ref="I781">SUMPRODUCT(B765:B784, (ROW(B765:B784)-ROW(B765)+1)) / (20*21/2)</f>
        <v>13.259261904761903</v>
      </c>
      <c r="J781" s="2">
        <f t="shared" si="90"/>
        <v>12.896481245125329</v>
      </c>
      <c r="K781" s="2">
        <f t="shared" si="92"/>
        <v>12.547615281734183</v>
      </c>
    </row>
    <row r="782" spans="1:11" ht="13.5" x14ac:dyDescent="0.25">
      <c r="A782" s="3">
        <f>TITRES_STAT!B785</f>
        <v>43140</v>
      </c>
      <c r="B782" s="5">
        <f>TITRES_STAT!D785</f>
        <v>13.35</v>
      </c>
      <c r="C782" s="2">
        <f t="shared" si="93"/>
        <v>-0.41000000000000014</v>
      </c>
      <c r="D782" s="2">
        <f t="shared" si="94"/>
        <v>13.738999999999999</v>
      </c>
      <c r="E782" s="2">
        <f t="shared" si="96"/>
        <v>13.312799999999999</v>
      </c>
      <c r="F782" s="2">
        <f t="shared" si="89"/>
        <v>12.760999999999999</v>
      </c>
      <c r="G782" s="2">
        <f t="shared" si="91"/>
        <v>12.209660000000007</v>
      </c>
      <c r="H782" s="2">
        <f t="shared" si="95"/>
        <v>12.712155000000001</v>
      </c>
      <c r="I782" s="2">
        <f t="array" ref="I782">SUMPRODUCT(B766:B785, (ROW(B766:B785)-ROW(B766)+1)) / (20*21/2)</f>
        <v>13.353995238095237</v>
      </c>
      <c r="J782" s="2">
        <f t="shared" si="90"/>
        <v>12.939673507494344</v>
      </c>
      <c r="K782" s="2">
        <f t="shared" si="92"/>
        <v>12.579081349117157</v>
      </c>
    </row>
    <row r="783" spans="1:11" ht="13.5" x14ac:dyDescent="0.25">
      <c r="A783" s="3">
        <f>TITRES_STAT!B786</f>
        <v>43143</v>
      </c>
      <c r="B783" s="5">
        <f>TITRES_STAT!D786</f>
        <v>13.634</v>
      </c>
      <c r="C783" s="2">
        <f t="shared" si="93"/>
        <v>0.2840000000000007</v>
      </c>
      <c r="D783" s="2">
        <f t="shared" si="94"/>
        <v>13.740199999999998</v>
      </c>
      <c r="E783" s="2">
        <f t="shared" si="96"/>
        <v>13.419299999999998</v>
      </c>
      <c r="F783" s="2">
        <f t="shared" si="89"/>
        <v>12.817899999999998</v>
      </c>
      <c r="G783" s="2">
        <f t="shared" si="91"/>
        <v>12.231480000000001</v>
      </c>
      <c r="H783" s="2">
        <f t="shared" si="95"/>
        <v>12.727229999999999</v>
      </c>
      <c r="I783" s="2">
        <f t="array" ref="I783">SUMPRODUCT(B767:B786, (ROW(B767:B786)-ROW(B767)+1)) / (20*21/2)</f>
        <v>13.439966666666667</v>
      </c>
      <c r="J783" s="2">
        <f t="shared" si="90"/>
        <v>13.00579984011393</v>
      </c>
      <c r="K783" s="2">
        <f t="shared" si="92"/>
        <v>12.620450707975309</v>
      </c>
    </row>
    <row r="784" spans="1:11" ht="13.5" x14ac:dyDescent="0.25">
      <c r="A784" s="3">
        <f>TITRES_STAT!B787</f>
        <v>43144</v>
      </c>
      <c r="B784" s="5">
        <f>TITRES_STAT!D787</f>
        <v>13.859</v>
      </c>
      <c r="C784" s="2">
        <f t="shared" si="93"/>
        <v>0.22499999999999964</v>
      </c>
      <c r="D784" s="2">
        <f t="shared" si="94"/>
        <v>13.674000000000001</v>
      </c>
      <c r="E784" s="2">
        <f t="shared" si="96"/>
        <v>13.526499999999999</v>
      </c>
      <c r="F784" s="2">
        <f t="shared" si="89"/>
        <v>12.897299999999998</v>
      </c>
      <c r="G784" s="2">
        <f t="shared" si="91"/>
        <v>12.263900000000003</v>
      </c>
      <c r="H784" s="2">
        <f t="shared" si="95"/>
        <v>12.74343</v>
      </c>
      <c r="I784" s="2">
        <f t="array" ref="I784">SUMPRODUCT(B768:B787, (ROW(B768:B787)-ROW(B768)+1)) / (20*21/2)</f>
        <v>13.50435238095238</v>
      </c>
      <c r="J784" s="2">
        <f t="shared" si="90"/>
        <v>13.087056998198319</v>
      </c>
      <c r="K784" s="2">
        <f t="shared" si="92"/>
        <v>12.669021268446865</v>
      </c>
    </row>
    <row r="785" spans="1:11" ht="13.5" x14ac:dyDescent="0.25">
      <c r="A785" s="3">
        <f>TITRES_STAT!B788</f>
        <v>43145</v>
      </c>
      <c r="B785" s="5">
        <f>TITRES_STAT!D788</f>
        <v>13.891999999999999</v>
      </c>
      <c r="C785" s="2">
        <f t="shared" si="93"/>
        <v>3.2999999999999474E-2</v>
      </c>
      <c r="D785" s="2">
        <f t="shared" si="94"/>
        <v>13.699000000000002</v>
      </c>
      <c r="E785" s="2">
        <f t="shared" si="96"/>
        <v>13.627699999999999</v>
      </c>
      <c r="F785" s="2">
        <f t="shared" si="89"/>
        <v>12.9833</v>
      </c>
      <c r="G785" s="2">
        <f t="shared" si="91"/>
        <v>12.304120000000005</v>
      </c>
      <c r="H785" s="2">
        <f t="shared" si="95"/>
        <v>12.760059999999999</v>
      </c>
      <c r="I785" s="2">
        <f t="array" ref="I785">SUMPRODUCT(B769:B788, (ROW(B769:B788)-ROW(B769)+1)) / (20*21/2)</f>
        <v>13.560138095238093</v>
      </c>
      <c r="J785" s="2">
        <f t="shared" si="90"/>
        <v>13.163718236465145</v>
      </c>
      <c r="K785" s="2">
        <f t="shared" si="92"/>
        <v>12.716981218703852</v>
      </c>
    </row>
    <row r="786" spans="1:11" ht="13.5" x14ac:dyDescent="0.25">
      <c r="A786" s="3">
        <f>TITRES_STAT!B789</f>
        <v>43146</v>
      </c>
      <c r="B786" s="5">
        <f>TITRES_STAT!D789</f>
        <v>13.885999999999999</v>
      </c>
      <c r="C786" s="2">
        <f t="shared" si="93"/>
        <v>-6.0000000000002274E-3</v>
      </c>
      <c r="D786" s="2">
        <f t="shared" si="94"/>
        <v>13.7242</v>
      </c>
      <c r="E786" s="2">
        <f t="shared" si="96"/>
        <v>13.713100000000001</v>
      </c>
      <c r="F786" s="2">
        <f t="shared" si="89"/>
        <v>13.07095</v>
      </c>
      <c r="G786" s="2">
        <f t="shared" si="91"/>
        <v>12.346860000000003</v>
      </c>
      <c r="H786" s="2">
        <f t="shared" si="95"/>
        <v>12.777154999999999</v>
      </c>
      <c r="I786" s="2">
        <f t="array" ref="I786">SUMPRODUCT(B770:B789, (ROW(B770:B789)-ROW(B770)+1)) / (20*21/2)</f>
        <v>13.605671428571428</v>
      </c>
      <c r="J786" s="2">
        <f t="shared" si="90"/>
        <v>13.232506975849418</v>
      </c>
      <c r="K786" s="2">
        <f t="shared" si="92"/>
        <v>12.76282509248017</v>
      </c>
    </row>
    <row r="787" spans="1:11" ht="13.5" x14ac:dyDescent="0.25">
      <c r="A787" s="3">
        <f>TITRES_STAT!B790</f>
        <v>43147</v>
      </c>
      <c r="B787" s="5">
        <f>TITRES_STAT!D790</f>
        <v>13.747</v>
      </c>
      <c r="C787" s="2">
        <f t="shared" si="93"/>
        <v>-0.13899999999999935</v>
      </c>
      <c r="D787" s="2">
        <f t="shared" si="94"/>
        <v>13.803599999999999</v>
      </c>
      <c r="E787" s="2">
        <f t="shared" si="96"/>
        <v>13.771299999999997</v>
      </c>
      <c r="F787" s="2">
        <f t="shared" si="89"/>
        <v>13.161249999999999</v>
      </c>
      <c r="G787" s="2">
        <f t="shared" si="91"/>
        <v>12.386960000000002</v>
      </c>
      <c r="H787" s="2">
        <f t="shared" si="95"/>
        <v>12.793084999999996</v>
      </c>
      <c r="I787" s="2">
        <f t="array" ref="I787">SUMPRODUCT(B771:B790, (ROW(B771:B790)-ROW(B771)+1)) / (20*21/2)</f>
        <v>13.651990476190475</v>
      </c>
      <c r="J787" s="2">
        <f t="shared" si="90"/>
        <v>13.281506311482808</v>
      </c>
      <c r="K787" s="2">
        <f t="shared" si="92"/>
        <v>12.801420186892713</v>
      </c>
    </row>
    <row r="788" spans="1:11" ht="13.5" x14ac:dyDescent="0.25">
      <c r="A788" s="3">
        <f>TITRES_STAT!B791</f>
        <v>43150</v>
      </c>
      <c r="B788" s="5">
        <f>TITRES_STAT!D791</f>
        <v>13.747</v>
      </c>
      <c r="C788" s="2">
        <f t="shared" si="93"/>
        <v>0</v>
      </c>
      <c r="D788" s="2">
        <f t="shared" si="94"/>
        <v>13.8262</v>
      </c>
      <c r="E788" s="2">
        <f t="shared" si="96"/>
        <v>13.783199999999999</v>
      </c>
      <c r="F788" s="2">
        <f t="shared" ref="F788:F851" si="97">AVERAGE(B769:B788)</f>
        <v>13.248900000000001</v>
      </c>
      <c r="G788" s="2">
        <f t="shared" si="91"/>
        <v>12.42798</v>
      </c>
      <c r="H788" s="2">
        <f t="shared" si="95"/>
        <v>12.808204999999996</v>
      </c>
      <c r="I788" s="2">
        <f t="array" ref="I788">SUMPRODUCT(B772:B791, (ROW(B772:B791)-ROW(B772)+1)) / (20*21/2)</f>
        <v>13.685447619047617</v>
      </c>
      <c r="J788" s="2">
        <f t="shared" si="90"/>
        <v>13.32583904372254</v>
      </c>
      <c r="K788" s="2">
        <f t="shared" si="92"/>
        <v>12.838501748191039</v>
      </c>
    </row>
    <row r="789" spans="1:11" ht="13.5" x14ac:dyDescent="0.25">
      <c r="A789" s="3">
        <f>TITRES_STAT!B792</f>
        <v>43151</v>
      </c>
      <c r="B789" s="5">
        <f>TITRES_STAT!D792</f>
        <v>13.727</v>
      </c>
      <c r="C789" s="2">
        <f t="shared" si="93"/>
        <v>-1.9999999999999574E-2</v>
      </c>
      <c r="D789" s="2">
        <f t="shared" si="94"/>
        <v>13.799799999999999</v>
      </c>
      <c r="E789" s="2">
        <f t="shared" si="96"/>
        <v>13.7369</v>
      </c>
      <c r="F789" s="2">
        <f t="shared" si="97"/>
        <v>13.326650000000001</v>
      </c>
      <c r="G789" s="2">
        <f t="shared" si="91"/>
        <v>12.478</v>
      </c>
      <c r="H789" s="2">
        <f t="shared" si="95"/>
        <v>12.822829999999994</v>
      </c>
      <c r="I789" s="2">
        <f t="array" ref="I789">SUMPRODUCT(B773:B792, (ROW(B773:B792)-ROW(B773)+1)) / (20*21/2)</f>
        <v>13.713819047619047</v>
      </c>
      <c r="J789" s="2">
        <f t="shared" ref="J789:J852" si="98">$J$4*B789+J788*(1-$J$4)</f>
        <v>13.364044849082298</v>
      </c>
      <c r="K789" s="2">
        <f t="shared" si="92"/>
        <v>12.87334481688943</v>
      </c>
    </row>
    <row r="790" spans="1:11" ht="13.5" x14ac:dyDescent="0.25">
      <c r="A790" s="3">
        <f>TITRES_STAT!B793</f>
        <v>43152</v>
      </c>
      <c r="B790" s="5">
        <f>TITRES_STAT!D793</f>
        <v>13.813000000000001</v>
      </c>
      <c r="C790" s="2">
        <f t="shared" si="93"/>
        <v>8.6000000000000298E-2</v>
      </c>
      <c r="D790" s="2">
        <f t="shared" si="94"/>
        <v>13.784000000000001</v>
      </c>
      <c r="E790" s="2">
        <f t="shared" si="96"/>
        <v>13.741499999999998</v>
      </c>
      <c r="F790" s="2">
        <f t="shared" si="97"/>
        <v>13.408700000000001</v>
      </c>
      <c r="G790" s="2">
        <f t="shared" si="91"/>
        <v>12.523260000000001</v>
      </c>
      <c r="H790" s="2">
        <f t="shared" si="95"/>
        <v>12.836969999999994</v>
      </c>
      <c r="I790" s="2">
        <f t="array" ref="I790">SUMPRODUCT(B774:B793, (ROW(B774:B793)-ROW(B774)+1)) / (20*21/2)</f>
        <v>13.737061904761905</v>
      </c>
      <c r="J790" s="2">
        <f t="shared" si="98"/>
        <v>13.406802482503032</v>
      </c>
      <c r="K790" s="2">
        <f t="shared" si="92"/>
        <v>12.910194039756512</v>
      </c>
    </row>
    <row r="791" spans="1:11" ht="13.5" x14ac:dyDescent="0.25">
      <c r="A791" s="3">
        <f>TITRES_STAT!B794</f>
        <v>43153</v>
      </c>
      <c r="B791" s="5">
        <f>TITRES_STAT!D794</f>
        <v>13.76</v>
      </c>
      <c r="C791" s="2">
        <f t="shared" si="93"/>
        <v>-5.3000000000000824E-2</v>
      </c>
      <c r="D791" s="2">
        <f t="shared" si="94"/>
        <v>13.758800000000003</v>
      </c>
      <c r="E791" s="2">
        <f t="shared" si="96"/>
        <v>13.741499999999998</v>
      </c>
      <c r="F791" s="2">
        <f t="shared" si="97"/>
        <v>13.488100000000003</v>
      </c>
      <c r="G791" s="2">
        <f t="shared" si="91"/>
        <v>12.568240000000001</v>
      </c>
      <c r="H791" s="2">
        <f t="shared" si="95"/>
        <v>12.850244999999996</v>
      </c>
      <c r="I791" s="2">
        <f t="array" ref="I791">SUMPRODUCT(B775:B794, (ROW(B775:B794)-ROW(B775)+1)) / (20*21/2)</f>
        <v>13.753809523809524</v>
      </c>
      <c r="J791" s="2">
        <f t="shared" si="98"/>
        <v>13.440440341312268</v>
      </c>
      <c r="K791" s="2">
        <f t="shared" si="92"/>
        <v>12.943519763687629</v>
      </c>
    </row>
    <row r="792" spans="1:11" ht="13.5" x14ac:dyDescent="0.25">
      <c r="A792" s="3">
        <f>TITRES_STAT!B795</f>
        <v>43154</v>
      </c>
      <c r="B792" s="5">
        <f>TITRES_STAT!D795</f>
        <v>13.786</v>
      </c>
      <c r="C792" s="2">
        <f t="shared" si="93"/>
        <v>2.5999999999999801E-2</v>
      </c>
      <c r="D792" s="2">
        <f t="shared" si="94"/>
        <v>13.7666</v>
      </c>
      <c r="E792" s="2">
        <f t="shared" si="96"/>
        <v>13.7851</v>
      </c>
      <c r="F792" s="2">
        <f t="shared" si="97"/>
        <v>13.548950000000001</v>
      </c>
      <c r="G792" s="2">
        <f t="shared" si="91"/>
        <v>12.61904</v>
      </c>
      <c r="H792" s="2">
        <f t="shared" si="95"/>
        <v>12.863989999999994</v>
      </c>
      <c r="I792" s="2">
        <f t="array" ref="I792">SUMPRODUCT(B776:B795, (ROW(B776:B795)-ROW(B776)+1)) / (20*21/2)</f>
        <v>13.762085714285714</v>
      </c>
      <c r="J792" s="2">
        <f t="shared" si="98"/>
        <v>13.473350784996814</v>
      </c>
      <c r="K792" s="2">
        <f t="shared" si="92"/>
        <v>12.976558204327329</v>
      </c>
    </row>
    <row r="793" spans="1:11" ht="13.5" x14ac:dyDescent="0.25">
      <c r="A793" s="3">
        <f>TITRES_STAT!B796</f>
        <v>43157</v>
      </c>
      <c r="B793" s="5">
        <f>TITRES_STAT!D796</f>
        <v>13.792999999999999</v>
      </c>
      <c r="C793" s="2">
        <f t="shared" si="93"/>
        <v>6.9999999999996732E-3</v>
      </c>
      <c r="D793" s="2">
        <f t="shared" si="94"/>
        <v>13.775799999999998</v>
      </c>
      <c r="E793" s="2">
        <f t="shared" si="96"/>
        <v>13.801000000000002</v>
      </c>
      <c r="F793" s="2">
        <f t="shared" si="97"/>
        <v>13.610149999999999</v>
      </c>
      <c r="G793" s="2">
        <f t="shared" si="91"/>
        <v>12.663239999999998</v>
      </c>
      <c r="H793" s="2">
        <f t="shared" si="95"/>
        <v>12.876749999999994</v>
      </c>
      <c r="I793" s="2">
        <f t="array" ref="I793">SUMPRODUCT(B777:B796, (ROW(B777:B796)-ROW(B777)+1)) / (20*21/2)</f>
        <v>13.753566666666668</v>
      </c>
      <c r="J793" s="2">
        <f t="shared" si="98"/>
        <v>13.50379356737807</v>
      </c>
      <c r="K793" s="2">
        <f t="shared" si="92"/>
        <v>13.008575529647826</v>
      </c>
    </row>
    <row r="794" spans="1:11" ht="13.5" x14ac:dyDescent="0.25">
      <c r="A794" s="3">
        <f>TITRES_STAT!B797</f>
        <v>43158</v>
      </c>
      <c r="B794" s="5">
        <f>TITRES_STAT!D797</f>
        <v>13.786</v>
      </c>
      <c r="C794" s="2">
        <f t="shared" si="93"/>
        <v>-6.9999999999996732E-3</v>
      </c>
      <c r="D794" s="2">
        <f t="shared" si="94"/>
        <v>13.787600000000001</v>
      </c>
      <c r="E794" s="2">
        <f t="shared" si="96"/>
        <v>13.793700000000001</v>
      </c>
      <c r="F794" s="2">
        <f t="shared" si="97"/>
        <v>13.660099999999996</v>
      </c>
      <c r="G794" s="2">
        <f t="shared" si="91"/>
        <v>12.711119999999996</v>
      </c>
      <c r="H794" s="2">
        <f t="shared" si="95"/>
        <v>12.889474999999996</v>
      </c>
      <c r="I794" s="2">
        <f t="array" ref="I794">SUMPRODUCT(B778:B797, (ROW(B778:B797)-ROW(B778)+1)) / (20*21/2)</f>
        <v>13.765609523809525</v>
      </c>
      <c r="J794" s="2">
        <f t="shared" si="98"/>
        <v>13.53067037048492</v>
      </c>
      <c r="K794" s="2">
        <f t="shared" si="92"/>
        <v>13.039062763779285</v>
      </c>
    </row>
    <row r="795" spans="1:11" ht="13.5" x14ac:dyDescent="0.25">
      <c r="A795" s="3">
        <f>TITRES_STAT!B798</f>
        <v>43159</v>
      </c>
      <c r="B795" s="5">
        <f>TITRES_STAT!D798</f>
        <v>13.747</v>
      </c>
      <c r="C795" s="2">
        <f t="shared" si="93"/>
        <v>-3.8999999999999702E-2</v>
      </c>
      <c r="D795" s="2">
        <f t="shared" si="94"/>
        <v>13.7744</v>
      </c>
      <c r="E795" s="2">
        <f t="shared" si="96"/>
        <v>13.779200000000003</v>
      </c>
      <c r="F795" s="2">
        <f t="shared" si="97"/>
        <v>13.703449999999998</v>
      </c>
      <c r="G795" s="2">
        <f t="shared" si="91"/>
        <v>12.754259999999995</v>
      </c>
      <c r="H795" s="2">
        <f t="shared" si="95"/>
        <v>12.902004999999996</v>
      </c>
      <c r="I795" s="2">
        <f t="array" ref="I795">SUMPRODUCT(B779:B798, (ROW(B779:B798)-ROW(B779)+1)) / (20*21/2)</f>
        <v>13.771204761904762</v>
      </c>
      <c r="J795" s="2">
        <f t="shared" si="98"/>
        <v>13.551273192343499</v>
      </c>
      <c r="K795" s="2">
        <f t="shared" si="92"/>
        <v>13.066825008336959</v>
      </c>
    </row>
    <row r="796" spans="1:11" ht="13.5" x14ac:dyDescent="0.25">
      <c r="A796" s="3">
        <f>TITRES_STAT!B799</f>
        <v>43160</v>
      </c>
      <c r="B796" s="5">
        <f>TITRES_STAT!D799</f>
        <v>13.614000000000001</v>
      </c>
      <c r="C796" s="2">
        <f t="shared" si="93"/>
        <v>-0.13299999999999912</v>
      </c>
      <c r="D796" s="2">
        <f t="shared" si="94"/>
        <v>13.745200000000001</v>
      </c>
      <c r="E796" s="2">
        <f t="shared" si="96"/>
        <v>13.752000000000001</v>
      </c>
      <c r="F796" s="2">
        <f t="shared" si="97"/>
        <v>13.732549999999998</v>
      </c>
      <c r="G796" s="2">
        <f t="shared" si="91"/>
        <v>12.797379999999999</v>
      </c>
      <c r="H796" s="2">
        <f t="shared" si="95"/>
        <v>12.913579999999994</v>
      </c>
      <c r="I796" s="2">
        <f t="array" ref="I796">SUMPRODUCT(B780:B799, (ROW(B780:B799)-ROW(B780)+1)) / (20*21/2)</f>
        <v>13.760714285714286</v>
      </c>
      <c r="J796" s="2">
        <f t="shared" si="98"/>
        <v>13.557247174025072</v>
      </c>
      <c r="K796" s="2">
        <f t="shared" si="92"/>
        <v>13.088282851147275</v>
      </c>
    </row>
    <row r="797" spans="1:11" ht="13.5" x14ac:dyDescent="0.25">
      <c r="A797" s="3">
        <f>TITRES_STAT!B800</f>
        <v>43161</v>
      </c>
      <c r="B797" s="5">
        <f>TITRES_STAT!D800</f>
        <v>13.859</v>
      </c>
      <c r="C797" s="2">
        <f t="shared" si="93"/>
        <v>0.24499999999999922</v>
      </c>
      <c r="D797" s="2">
        <f t="shared" si="94"/>
        <v>13.759799999999998</v>
      </c>
      <c r="E797" s="2">
        <f t="shared" si="96"/>
        <v>13.763200000000001</v>
      </c>
      <c r="F797" s="2">
        <f t="shared" si="97"/>
        <v>13.767249999999995</v>
      </c>
      <c r="G797" s="2">
        <f t="shared" si="91"/>
        <v>12.843160000000001</v>
      </c>
      <c r="H797" s="2">
        <f t="shared" si="95"/>
        <v>12.926929999999995</v>
      </c>
      <c r="I797" s="2">
        <f t="array" ref="I797">SUMPRODUCT(B781:B800, (ROW(B781:B800)-ROW(B781)+1)) / (20*21/2)</f>
        <v>13.752714285714283</v>
      </c>
      <c r="J797" s="2">
        <f t="shared" si="98"/>
        <v>13.585985538403637</v>
      </c>
      <c r="K797" s="2">
        <f t="shared" si="92"/>
        <v>13.11850705306307</v>
      </c>
    </row>
    <row r="798" spans="1:11" ht="13.5" x14ac:dyDescent="0.25">
      <c r="A798" s="3">
        <f>TITRES_STAT!B801</f>
        <v>43164</v>
      </c>
      <c r="B798" s="5">
        <f>TITRES_STAT!D801</f>
        <v>13.826000000000001</v>
      </c>
      <c r="C798" s="2">
        <f t="shared" si="93"/>
        <v>-3.2999999999999474E-2</v>
      </c>
      <c r="D798" s="2">
        <f t="shared" si="94"/>
        <v>13.766400000000001</v>
      </c>
      <c r="E798" s="2">
        <f t="shared" si="96"/>
        <v>13.771099999999999</v>
      </c>
      <c r="F798" s="2">
        <f t="shared" si="97"/>
        <v>13.777150000000001</v>
      </c>
      <c r="G798" s="2">
        <f t="shared" si="91"/>
        <v>12.888280000000002</v>
      </c>
      <c r="H798" s="2">
        <f t="shared" si="95"/>
        <v>12.940114999999997</v>
      </c>
      <c r="I798" s="2">
        <f t="array" ref="I798">SUMPRODUCT(B782:B801, (ROW(B782:B801)-ROW(B782)+1)) / (20*21/2)</f>
        <v>13.728809523809522</v>
      </c>
      <c r="J798" s="2">
        <f t="shared" si="98"/>
        <v>13.608844058555672</v>
      </c>
      <c r="K798" s="2">
        <f t="shared" si="92"/>
        <v>13.146251874511577</v>
      </c>
    </row>
    <row r="799" spans="1:11" ht="13.5" x14ac:dyDescent="0.25">
      <c r="A799" s="3">
        <f>TITRES_STAT!B802</f>
        <v>43165</v>
      </c>
      <c r="B799" s="5">
        <f>TITRES_STAT!D802</f>
        <v>13.667</v>
      </c>
      <c r="C799" s="2">
        <f t="shared" si="93"/>
        <v>-0.1590000000000007</v>
      </c>
      <c r="D799" s="2">
        <f t="shared" si="94"/>
        <v>13.742599999999999</v>
      </c>
      <c r="E799" s="2">
        <f t="shared" si="96"/>
        <v>13.7651</v>
      </c>
      <c r="F799" s="2">
        <f t="shared" si="97"/>
        <v>13.750999999999999</v>
      </c>
      <c r="G799" s="2">
        <f t="shared" si="91"/>
        <v>12.928100000000002</v>
      </c>
      <c r="H799" s="2">
        <f t="shared" si="95"/>
        <v>12.953004999999994</v>
      </c>
      <c r="I799" s="2">
        <f t="array" ref="I799">SUMPRODUCT(B783:B802, (ROW(B783:B802)-ROW(B783)+1)) / (20*21/2)</f>
        <v>13.706166666666665</v>
      </c>
      <c r="J799" s="2">
        <f t="shared" si="98"/>
        <v>13.614382719645608</v>
      </c>
      <c r="K799" s="2">
        <f t="shared" si="92"/>
        <v>13.166673369628771</v>
      </c>
    </row>
    <row r="800" spans="1:11" ht="13.5" x14ac:dyDescent="0.25">
      <c r="A800" s="3">
        <f>TITRES_STAT!B803</f>
        <v>43166</v>
      </c>
      <c r="B800" s="5">
        <f>TITRES_STAT!D803</f>
        <v>13.667</v>
      </c>
      <c r="C800" s="2">
        <f t="shared" si="93"/>
        <v>0</v>
      </c>
      <c r="D800" s="2">
        <f t="shared" si="94"/>
        <v>13.726599999999999</v>
      </c>
      <c r="E800" s="2">
        <f t="shared" si="96"/>
        <v>13.750499999999999</v>
      </c>
      <c r="F800" s="2">
        <f t="shared" si="97"/>
        <v>13.745999999999999</v>
      </c>
      <c r="G800" s="2">
        <f t="shared" si="91"/>
        <v>12.95416</v>
      </c>
      <c r="H800" s="2">
        <f t="shared" si="95"/>
        <v>12.966414999999994</v>
      </c>
      <c r="I800" s="2">
        <f t="array" ref="I800">SUMPRODUCT(B784:B803, (ROW(B784:B803)-ROW(B784)+1)) / (20*21/2)</f>
        <v>13.689119047619048</v>
      </c>
      <c r="J800" s="2">
        <f t="shared" si="98"/>
        <v>13.619393889203169</v>
      </c>
      <c r="K800" s="2">
        <f t="shared" si="92"/>
        <v>13.186294021800194</v>
      </c>
    </row>
    <row r="801" spans="1:11" ht="13.5" x14ac:dyDescent="0.25">
      <c r="A801" s="3">
        <f>TITRES_STAT!B804</f>
        <v>43167</v>
      </c>
      <c r="B801" s="5">
        <f>TITRES_STAT!D804</f>
        <v>13.494999999999999</v>
      </c>
      <c r="C801" s="2">
        <f t="shared" si="93"/>
        <v>-0.1720000000000006</v>
      </c>
      <c r="D801" s="2">
        <f t="shared" si="94"/>
        <v>13.702800000000002</v>
      </c>
      <c r="E801" s="2">
        <f t="shared" si="96"/>
        <v>13.724</v>
      </c>
      <c r="F801" s="2">
        <f t="shared" si="97"/>
        <v>13.732749999999999</v>
      </c>
      <c r="G801" s="2">
        <f t="shared" si="91"/>
        <v>12.97268</v>
      </c>
      <c r="H801" s="2">
        <f t="shared" si="95"/>
        <v>12.978444999999995</v>
      </c>
      <c r="I801" s="2">
        <f t="array" ref="I801">SUMPRODUCT(B785:B804, (ROW(B785:B804)-ROW(B785)+1)) / (20*21/2)</f>
        <v>13.710228571428569</v>
      </c>
      <c r="J801" s="2">
        <f t="shared" si="98"/>
        <v>13.607546852136199</v>
      </c>
      <c r="K801" s="2">
        <f t="shared" si="92"/>
        <v>13.198400138592344</v>
      </c>
    </row>
    <row r="802" spans="1:11" ht="13.5" x14ac:dyDescent="0.25">
      <c r="A802" s="3">
        <f>TITRES_STAT!B805</f>
        <v>43168</v>
      </c>
      <c r="B802" s="5">
        <f>TITRES_STAT!D805</f>
        <v>13.494999999999999</v>
      </c>
      <c r="C802" s="2">
        <f t="shared" si="93"/>
        <v>0</v>
      </c>
      <c r="D802" s="2">
        <f t="shared" si="94"/>
        <v>13.63</v>
      </c>
      <c r="E802" s="2">
        <f t="shared" si="96"/>
        <v>13.694900000000001</v>
      </c>
      <c r="F802" s="2">
        <f t="shared" si="97"/>
        <v>13.74</v>
      </c>
      <c r="G802" s="2">
        <f t="shared" si="91"/>
        <v>12.995820000000002</v>
      </c>
      <c r="H802" s="2">
        <f t="shared" si="95"/>
        <v>12.991254999999994</v>
      </c>
      <c r="I802" s="2">
        <f t="array" ref="I802">SUMPRODUCT(B786:B805, (ROW(B786:B805)-ROW(B786)+1)) / (20*21/2)</f>
        <v>13.724580952380954</v>
      </c>
      <c r="J802" s="2">
        <f t="shared" si="98"/>
        <v>13.596828104313703</v>
      </c>
      <c r="K802" s="2">
        <f t="shared" si="92"/>
        <v>13.21003150570637</v>
      </c>
    </row>
    <row r="803" spans="1:11" ht="13.5" x14ac:dyDescent="0.25">
      <c r="A803" s="3">
        <f>TITRES_STAT!B806</f>
        <v>43171</v>
      </c>
      <c r="B803" s="5">
        <f>TITRES_STAT!D806</f>
        <v>13.561</v>
      </c>
      <c r="C803" s="2">
        <f t="shared" si="93"/>
        <v>6.6000000000000725E-2</v>
      </c>
      <c r="D803" s="2">
        <f t="shared" si="94"/>
        <v>13.576999999999998</v>
      </c>
      <c r="E803" s="2">
        <f t="shared" si="96"/>
        <v>13.671700000000001</v>
      </c>
      <c r="F803" s="2">
        <f t="shared" si="97"/>
        <v>13.736349999999998</v>
      </c>
      <c r="G803" s="2">
        <f t="shared" si="91"/>
        <v>13.02228</v>
      </c>
      <c r="H803" s="2">
        <f t="shared" si="95"/>
        <v>13.004869999999997</v>
      </c>
      <c r="I803" s="2">
        <f t="array" ref="I803">SUMPRODUCT(B787:B806, (ROW(B787:B806)-ROW(B787)+1)) / (20*21/2)</f>
        <v>13.726361904761903</v>
      </c>
      <c r="J803" s="2">
        <f t="shared" si="98"/>
        <v>13.593415903902875</v>
      </c>
      <c r="K803" s="2">
        <f t="shared" si="92"/>
        <v>13.223794976070826</v>
      </c>
    </row>
    <row r="804" spans="1:11" ht="13.5" x14ac:dyDescent="0.25">
      <c r="A804" s="3">
        <f>TITRES_STAT!B807</f>
        <v>43172</v>
      </c>
      <c r="B804" s="5">
        <f>TITRES_STAT!D807</f>
        <v>13.958</v>
      </c>
      <c r="C804" s="2">
        <f t="shared" si="93"/>
        <v>0.39700000000000024</v>
      </c>
      <c r="D804" s="2">
        <f t="shared" si="94"/>
        <v>13.635200000000001</v>
      </c>
      <c r="E804" s="2">
        <f t="shared" si="96"/>
        <v>13.6889</v>
      </c>
      <c r="F804" s="2">
        <f t="shared" si="97"/>
        <v>13.741300000000004</v>
      </c>
      <c r="G804" s="2">
        <f t="shared" si="91"/>
        <v>13.056940000000003</v>
      </c>
      <c r="H804" s="2">
        <f t="shared" si="95"/>
        <v>13.018949999999995</v>
      </c>
      <c r="I804" s="2">
        <f t="array" ref="I804">SUMPRODUCT(B788:B807, (ROW(B788:B807)-ROW(B788)+1)) / (20*21/2)</f>
        <v>13.7476</v>
      </c>
      <c r="J804" s="2">
        <f t="shared" si="98"/>
        <v>13.628138198769268</v>
      </c>
      <c r="K804" s="2">
        <f t="shared" si="92"/>
        <v>13.252587329950401</v>
      </c>
    </row>
    <row r="805" spans="1:11" ht="13.5" x14ac:dyDescent="0.25">
      <c r="A805" s="3">
        <f>TITRES_STAT!B808</f>
        <v>43173</v>
      </c>
      <c r="B805" s="5">
        <f>TITRES_STAT!D808</f>
        <v>13.891999999999999</v>
      </c>
      <c r="C805" s="2">
        <f t="shared" si="93"/>
        <v>-6.6000000000000725E-2</v>
      </c>
      <c r="D805" s="2">
        <f t="shared" si="94"/>
        <v>13.680199999999999</v>
      </c>
      <c r="E805" s="2">
        <f t="shared" si="96"/>
        <v>13.703399999999998</v>
      </c>
      <c r="F805" s="2">
        <f t="shared" si="97"/>
        <v>13.741300000000004</v>
      </c>
      <c r="G805" s="2">
        <f t="shared" si="91"/>
        <v>13.090940000000003</v>
      </c>
      <c r="H805" s="2">
        <f t="shared" si="95"/>
        <v>13.032439999999994</v>
      </c>
      <c r="I805" s="2">
        <f t="array" ref="I805">SUMPRODUCT(B789:B808, (ROW(B789:B808)-ROW(B789)+1)) / (20*21/2)</f>
        <v>13.768500000000001</v>
      </c>
      <c r="J805" s="2">
        <f t="shared" si="98"/>
        <v>13.653267894124575</v>
      </c>
      <c r="K805" s="2">
        <f t="shared" si="92"/>
        <v>13.277662336619013</v>
      </c>
    </row>
    <row r="806" spans="1:11" ht="13.5" x14ac:dyDescent="0.25">
      <c r="A806" s="3">
        <f>TITRES_STAT!B809</f>
        <v>43174</v>
      </c>
      <c r="B806" s="5">
        <f>TITRES_STAT!D809</f>
        <v>13.76</v>
      </c>
      <c r="C806" s="2">
        <f t="shared" si="93"/>
        <v>-0.13199999999999967</v>
      </c>
      <c r="D806" s="2">
        <f t="shared" si="94"/>
        <v>13.7332</v>
      </c>
      <c r="E806" s="2">
        <f t="shared" si="96"/>
        <v>13.718</v>
      </c>
      <c r="F806" s="2">
        <f t="shared" si="97"/>
        <v>13.735000000000003</v>
      </c>
      <c r="G806" s="2">
        <f t="shared" si="91"/>
        <v>13.127980000000003</v>
      </c>
      <c r="H806" s="2">
        <f t="shared" si="95"/>
        <v>13.045584999999996</v>
      </c>
      <c r="I806" s="2">
        <f t="array" ref="I806">SUMPRODUCT(B790:B809, (ROW(B790:B809)-ROW(B790)+1)) / (20*21/2)</f>
        <v>13.790838095238097</v>
      </c>
      <c r="J806" s="2">
        <f t="shared" si="98"/>
        <v>13.663432856588901</v>
      </c>
      <c r="K806" s="2">
        <f t="shared" si="92"/>
        <v>13.296577539104542</v>
      </c>
    </row>
    <row r="807" spans="1:11" ht="13.5" x14ac:dyDescent="0.25">
      <c r="A807" s="3">
        <f>TITRES_STAT!B810</f>
        <v>43175</v>
      </c>
      <c r="B807" s="5">
        <f>TITRES_STAT!D810</f>
        <v>13.958</v>
      </c>
      <c r="C807" s="2">
        <f t="shared" si="93"/>
        <v>0.1980000000000004</v>
      </c>
      <c r="D807" s="2">
        <f t="shared" si="94"/>
        <v>13.825800000000001</v>
      </c>
      <c r="E807" s="2">
        <f t="shared" si="96"/>
        <v>13.727900000000002</v>
      </c>
      <c r="F807" s="2">
        <f t="shared" si="97"/>
        <v>13.745550000000003</v>
      </c>
      <c r="G807" s="2">
        <f t="shared" si="91"/>
        <v>13.16938</v>
      </c>
      <c r="H807" s="2">
        <f t="shared" si="95"/>
        <v>13.060449999999996</v>
      </c>
      <c r="I807" s="2">
        <f t="array" ref="I807">SUMPRODUCT(B791:B810, (ROW(B791:B810)-ROW(B791)+1)) / (20*21/2)</f>
        <v>13.846585714285714</v>
      </c>
      <c r="J807" s="2">
        <f t="shared" si="98"/>
        <v>13.6914868702471</v>
      </c>
      <c r="K807" s="2">
        <f t="shared" si="92"/>
        <v>13.322515674825933</v>
      </c>
    </row>
    <row r="808" spans="1:11" ht="13.5" x14ac:dyDescent="0.25">
      <c r="A808" s="3">
        <f>TITRES_STAT!B811</f>
        <v>43178</v>
      </c>
      <c r="B808" s="5">
        <f>TITRES_STAT!D811</f>
        <v>13.965</v>
      </c>
      <c r="C808" s="2">
        <f t="shared" si="93"/>
        <v>6.9999999999996732E-3</v>
      </c>
      <c r="D808" s="2">
        <f t="shared" si="94"/>
        <v>13.906600000000001</v>
      </c>
      <c r="E808" s="2">
        <f t="shared" si="96"/>
        <v>13.741799999999998</v>
      </c>
      <c r="F808" s="2">
        <f t="shared" si="97"/>
        <v>13.756449999999997</v>
      </c>
      <c r="G808" s="2">
        <f t="shared" si="91"/>
        <v>13.213180000000001</v>
      </c>
      <c r="H808" s="2">
        <f t="shared" si="95"/>
        <v>13.075089999999998</v>
      </c>
      <c r="I808" s="2">
        <f t="array" ref="I808">SUMPRODUCT(B792:B811, (ROW(B792:B811)-ROW(B792)+1)) / (20*21/2)</f>
        <v>13.886514285714288</v>
      </c>
      <c r="J808" s="2">
        <f t="shared" si="98"/>
        <v>13.717535739747376</v>
      </c>
      <c r="K808" s="2">
        <f t="shared" si="92"/>
        <v>13.34771113855825</v>
      </c>
    </row>
    <row r="809" spans="1:11" ht="13.5" x14ac:dyDescent="0.25">
      <c r="A809" s="3">
        <f>TITRES_STAT!B812</f>
        <v>43180</v>
      </c>
      <c r="B809" s="5">
        <f>TITRES_STAT!D812</f>
        <v>13.991</v>
      </c>
      <c r="C809" s="2">
        <f t="shared" si="93"/>
        <v>2.5999999999999801E-2</v>
      </c>
      <c r="D809" s="2">
        <f t="shared" si="94"/>
        <v>13.9132</v>
      </c>
      <c r="E809" s="2">
        <f t="shared" si="96"/>
        <v>13.774200000000002</v>
      </c>
      <c r="F809" s="2">
        <f t="shared" si="97"/>
        <v>13.769649999999999</v>
      </c>
      <c r="G809" s="2">
        <f t="shared" si="91"/>
        <v>13.259080000000001</v>
      </c>
      <c r="H809" s="2">
        <f t="shared" si="95"/>
        <v>13.089074999999998</v>
      </c>
      <c r="I809" s="2">
        <f t="array" ref="I809">SUMPRODUCT(B793:B812, (ROW(B793:B812)-ROW(B793)+1)) / (20*21/2)</f>
        <v>13.890271428571427</v>
      </c>
      <c r="J809" s="2">
        <f t="shared" si="98"/>
        <v>13.743579955009531</v>
      </c>
      <c r="K809" s="2">
        <f t="shared" si="92"/>
        <v>13.372938152732438</v>
      </c>
    </row>
    <row r="810" spans="1:11" ht="13.5" x14ac:dyDescent="0.25">
      <c r="A810" s="3">
        <f>TITRES_STAT!B813</f>
        <v>43181</v>
      </c>
      <c r="B810" s="5">
        <f>TITRES_STAT!D813</f>
        <v>14.355</v>
      </c>
      <c r="C810" s="2">
        <f t="shared" si="93"/>
        <v>0.36400000000000077</v>
      </c>
      <c r="D810" s="2">
        <f t="shared" si="94"/>
        <v>14.005799999999999</v>
      </c>
      <c r="E810" s="2">
        <f t="shared" si="96"/>
        <v>13.843</v>
      </c>
      <c r="F810" s="2">
        <f t="shared" si="97"/>
        <v>13.796749999999999</v>
      </c>
      <c r="G810" s="2">
        <f t="shared" si="91"/>
        <v>13.313980000000001</v>
      </c>
      <c r="H810" s="2">
        <f t="shared" si="95"/>
        <v>13.104094999999997</v>
      </c>
      <c r="I810" s="2">
        <f t="array" ref="I810">SUMPRODUCT(B794:B813, (ROW(B794:B813)-ROW(B794)+1)) / (20*21/2)</f>
        <v>13.91263333333333</v>
      </c>
      <c r="J810" s="2">
        <f t="shared" si="98"/>
        <v>13.801810435484814</v>
      </c>
      <c r="K810" s="2">
        <f t="shared" si="92"/>
        <v>13.411450382037048</v>
      </c>
    </row>
    <row r="811" spans="1:11" ht="13.5" x14ac:dyDescent="0.25">
      <c r="A811" s="3">
        <f>TITRES_STAT!B814</f>
        <v>43182</v>
      </c>
      <c r="B811" s="5">
        <f>TITRES_STAT!D814</f>
        <v>14.215999999999999</v>
      </c>
      <c r="C811" s="2">
        <f t="shared" si="93"/>
        <v>-0.13900000000000112</v>
      </c>
      <c r="D811" s="2">
        <f t="shared" si="94"/>
        <v>14.097</v>
      </c>
      <c r="E811" s="2">
        <f t="shared" si="96"/>
        <v>13.915100000000001</v>
      </c>
      <c r="F811" s="2">
        <f t="shared" si="97"/>
        <v>13.819550000000001</v>
      </c>
      <c r="G811" s="2">
        <f t="shared" si="91"/>
        <v>13.359480000000001</v>
      </c>
      <c r="H811" s="2">
        <f t="shared" si="95"/>
        <v>13.116849999999998</v>
      </c>
      <c r="I811" s="2">
        <f t="array" ref="I811">SUMPRODUCT(B795:B814, (ROW(B795:B814)-ROW(B795)+1)) / (20*21/2)</f>
        <v>13.943161904761904</v>
      </c>
      <c r="J811" s="2">
        <f t="shared" si="98"/>
        <v>13.841257060676737</v>
      </c>
      <c r="K811" s="2">
        <f t="shared" si="92"/>
        <v>13.44300134744736</v>
      </c>
    </row>
    <row r="812" spans="1:11" ht="13.5" x14ac:dyDescent="0.25">
      <c r="A812" s="3">
        <f>TITRES_STAT!B815</f>
        <v>43185</v>
      </c>
      <c r="B812" s="5">
        <f>TITRES_STAT!D815</f>
        <v>13.859</v>
      </c>
      <c r="C812" s="2">
        <f t="shared" si="93"/>
        <v>-0.35699999999999932</v>
      </c>
      <c r="D812" s="2">
        <f t="shared" si="94"/>
        <v>14.077199999999999</v>
      </c>
      <c r="E812" s="2">
        <f t="shared" si="96"/>
        <v>13.951500000000001</v>
      </c>
      <c r="F812" s="2">
        <f t="shared" si="97"/>
        <v>13.823199999999996</v>
      </c>
      <c r="G812" s="2">
        <f t="shared" si="91"/>
        <v>13.390699999999999</v>
      </c>
      <c r="H812" s="2">
        <f t="shared" si="95"/>
        <v>13.126119999999997</v>
      </c>
      <c r="I812" s="2">
        <f t="array" ref="I812">SUMPRODUCT(B796:B815, (ROW(B796:B815)-ROW(B796)+1)) / (20*21/2)</f>
        <v>13.971923809523808</v>
      </c>
      <c r="J812" s="2">
        <f t="shared" si="98"/>
        <v>13.84294686442181</v>
      </c>
      <c r="K812" s="2">
        <f t="shared" si="92"/>
        <v>13.459315020096485</v>
      </c>
    </row>
    <row r="813" spans="1:11" ht="13.5" x14ac:dyDescent="0.25">
      <c r="A813" s="3">
        <f>TITRES_STAT!B816</f>
        <v>43186</v>
      </c>
      <c r="B813" s="5">
        <f>TITRES_STAT!D816</f>
        <v>14.058</v>
      </c>
      <c r="C813" s="2">
        <f t="shared" si="93"/>
        <v>0.19899999999999984</v>
      </c>
      <c r="D813" s="2">
        <f t="shared" si="94"/>
        <v>14.095800000000001</v>
      </c>
      <c r="E813" s="2">
        <f t="shared" si="96"/>
        <v>14.001200000000001</v>
      </c>
      <c r="F813" s="2">
        <f t="shared" si="97"/>
        <v>13.836449999999999</v>
      </c>
      <c r="G813" s="2">
        <f t="shared" si="91"/>
        <v>13.421939999999999</v>
      </c>
      <c r="H813" s="2">
        <f t="shared" si="95"/>
        <v>13.134684999999998</v>
      </c>
      <c r="I813" s="2">
        <f t="array" ref="I813">SUMPRODUCT(B797:B816, (ROW(B797:B816)-ROW(B797)+1)) / (20*21/2)</f>
        <v>14.017590476190476</v>
      </c>
      <c r="J813" s="2">
        <f t="shared" si="98"/>
        <v>13.863428115429256</v>
      </c>
      <c r="K813" s="2">
        <f t="shared" si="92"/>
        <v>13.482792862445642</v>
      </c>
    </row>
    <row r="814" spans="1:11" ht="13.5" x14ac:dyDescent="0.25">
      <c r="A814" s="3">
        <f>TITRES_STAT!B817</f>
        <v>43187</v>
      </c>
      <c r="B814" s="5">
        <f>TITRES_STAT!D817</f>
        <v>14.157</v>
      </c>
      <c r="C814" s="2">
        <f t="shared" si="93"/>
        <v>9.9000000000000199E-2</v>
      </c>
      <c r="D814" s="2">
        <f t="shared" si="94"/>
        <v>14.129</v>
      </c>
      <c r="E814" s="2">
        <f t="shared" si="96"/>
        <v>14.021100000000001</v>
      </c>
      <c r="F814" s="2">
        <f t="shared" si="97"/>
        <v>13.854999999999999</v>
      </c>
      <c r="G814" s="2">
        <f t="shared" si="91"/>
        <v>13.459660000000001</v>
      </c>
      <c r="H814" s="2">
        <f t="shared" si="95"/>
        <v>13.1427</v>
      </c>
      <c r="I814" s="2">
        <f t="array" ref="I814">SUMPRODUCT(B798:B817, (ROW(B798:B817)-ROW(B798)+1)) / (20*21/2)</f>
        <v>14.109538095238094</v>
      </c>
      <c r="J814" s="2">
        <f t="shared" si="98"/>
        <v>13.891387342531232</v>
      </c>
      <c r="K814" s="2">
        <f t="shared" si="92"/>
        <v>13.509232358036009</v>
      </c>
    </row>
    <row r="815" spans="1:11" ht="13.5" x14ac:dyDescent="0.25">
      <c r="A815" s="3">
        <f>TITRES_STAT!B818</f>
        <v>43188</v>
      </c>
      <c r="B815" s="5">
        <f>TITRES_STAT!D818</f>
        <v>14.157</v>
      </c>
      <c r="C815" s="2">
        <f t="shared" si="93"/>
        <v>0</v>
      </c>
      <c r="D815" s="2">
        <f t="shared" si="94"/>
        <v>14.089399999999998</v>
      </c>
      <c r="E815" s="2">
        <f t="shared" si="96"/>
        <v>14.047599999999997</v>
      </c>
      <c r="F815" s="2">
        <f t="shared" si="97"/>
        <v>13.875499999999997</v>
      </c>
      <c r="G815" s="2">
        <f t="shared" si="91"/>
        <v>13.499360000000001</v>
      </c>
      <c r="H815" s="2">
        <f t="shared" si="95"/>
        <v>13.151825000000001</v>
      </c>
      <c r="I815" s="2">
        <f t="array" ref="I815">SUMPRODUCT(B799:B818, (ROW(B799:B818)-ROW(B799)+1)) / (20*21/2)</f>
        <v>14.194061904761906</v>
      </c>
      <c r="J815" s="2">
        <f t="shared" si="98"/>
        <v>13.916683786099686</v>
      </c>
      <c r="K815" s="2">
        <f t="shared" si="92"/>
        <v>13.534635010662047</v>
      </c>
    </row>
    <row r="816" spans="1:11" ht="13.5" x14ac:dyDescent="0.25">
      <c r="A816" s="3">
        <f>TITRES_STAT!B819</f>
        <v>43189</v>
      </c>
      <c r="B816" s="5">
        <f>TITRES_STAT!D819</f>
        <v>14.355</v>
      </c>
      <c r="C816" s="2">
        <f t="shared" si="93"/>
        <v>0.1980000000000004</v>
      </c>
      <c r="D816" s="2">
        <f t="shared" si="94"/>
        <v>14.1172</v>
      </c>
      <c r="E816" s="2">
        <f t="shared" si="96"/>
        <v>14.107099999999997</v>
      </c>
      <c r="F816" s="2">
        <f t="shared" si="97"/>
        <v>13.912550000000001</v>
      </c>
      <c r="G816" s="2">
        <f t="shared" si="91"/>
        <v>13.543800000000001</v>
      </c>
      <c r="H816" s="2">
        <f t="shared" si="95"/>
        <v>13.160115000000001</v>
      </c>
      <c r="I816" s="2">
        <f t="array" ref="I816">SUMPRODUCT(B800:B819, (ROW(B800:B819)-ROW(B800)+1)) / (20*21/2)</f>
        <v>14.257990476190475</v>
      </c>
      <c r="J816" s="2">
        <f t="shared" si="98"/>
        <v>13.958428187423525</v>
      </c>
      <c r="K816" s="2">
        <f t="shared" si="92"/>
        <v>13.566806186714516</v>
      </c>
    </row>
    <row r="817" spans="1:11" ht="13.5" x14ac:dyDescent="0.25">
      <c r="A817" s="3">
        <f>TITRES_STAT!B820</f>
        <v>43192</v>
      </c>
      <c r="B817" s="5">
        <f>TITRES_STAT!D820</f>
        <v>14.878</v>
      </c>
      <c r="C817" s="2">
        <f t="shared" si="93"/>
        <v>0.52299999999999969</v>
      </c>
      <c r="D817" s="2">
        <f t="shared" si="94"/>
        <v>14.321000000000002</v>
      </c>
      <c r="E817" s="2">
        <f t="shared" si="96"/>
        <v>14.199099999999998</v>
      </c>
      <c r="F817" s="2">
        <f t="shared" si="97"/>
        <v>13.963500000000002</v>
      </c>
      <c r="G817" s="2">
        <f t="shared" si="91"/>
        <v>13.602540000000001</v>
      </c>
      <c r="H817" s="2">
        <f t="shared" si="95"/>
        <v>13.169350000000001</v>
      </c>
      <c r="I817" s="2">
        <f t="array" ref="I817">SUMPRODUCT(B801:B820, (ROW(B801:B820)-ROW(B801)+1)) / (20*21/2)</f>
        <v>14.304495238095241</v>
      </c>
      <c r="J817" s="2">
        <f t="shared" si="98"/>
        <v>14.046006455287952</v>
      </c>
      <c r="K817" s="2">
        <f t="shared" si="92"/>
        <v>13.618225551941396</v>
      </c>
    </row>
    <row r="818" spans="1:11" ht="13.5" x14ac:dyDescent="0.25">
      <c r="A818" s="3">
        <f>TITRES_STAT!B821</f>
        <v>43193</v>
      </c>
      <c r="B818" s="5">
        <f>TITRES_STAT!D821</f>
        <v>14.851000000000001</v>
      </c>
      <c r="C818" s="2">
        <f t="shared" si="93"/>
        <v>-2.6999999999999247E-2</v>
      </c>
      <c r="D818" s="2">
        <f t="shared" si="94"/>
        <v>14.4796</v>
      </c>
      <c r="E818" s="2">
        <f t="shared" si="96"/>
        <v>14.287700000000001</v>
      </c>
      <c r="F818" s="2">
        <f t="shared" si="97"/>
        <v>14.014750000000001</v>
      </c>
      <c r="G818" s="2">
        <f t="shared" ref="G818:G881" si="99">AVERAGE(B769:B818)</f>
        <v>13.659680000000003</v>
      </c>
      <c r="H818" s="2">
        <f t="shared" si="95"/>
        <v>13.176515000000002</v>
      </c>
      <c r="I818" s="2">
        <f t="array" ref="I818">SUMPRODUCT(B802:B821, (ROW(B802:B821)-ROW(B802)+1)) / (20*21/2)</f>
        <v>14.321538095238092</v>
      </c>
      <c r="J818" s="2">
        <f t="shared" si="98"/>
        <v>14.122672507165289</v>
      </c>
      <c r="K818" s="2">
        <f t="shared" si="92"/>
        <v>13.666569647943696</v>
      </c>
    </row>
    <row r="819" spans="1:11" ht="13.5" x14ac:dyDescent="0.25">
      <c r="A819" s="3">
        <f>TITRES_STAT!B822</f>
        <v>43194</v>
      </c>
      <c r="B819" s="5">
        <f>TITRES_STAT!D822</f>
        <v>14.686</v>
      </c>
      <c r="C819" s="2">
        <f t="shared" si="93"/>
        <v>-0.16500000000000092</v>
      </c>
      <c r="D819" s="2">
        <f t="shared" si="94"/>
        <v>14.585399999999998</v>
      </c>
      <c r="E819" s="2">
        <f t="shared" si="96"/>
        <v>14.357200000000001</v>
      </c>
      <c r="F819" s="2">
        <f t="shared" si="97"/>
        <v>14.065700000000001</v>
      </c>
      <c r="G819" s="2">
        <f t="shared" si="99"/>
        <v>13.709960000000002</v>
      </c>
      <c r="H819" s="2">
        <f t="shared" si="95"/>
        <v>13.179625000000003</v>
      </c>
      <c r="I819" s="2">
        <f t="array" ref="I819">SUMPRODUCT(B803:B822, (ROW(B803:B822)-ROW(B803)+1)) / (20*21/2)</f>
        <v>14.296419047619048</v>
      </c>
      <c r="J819" s="2">
        <f t="shared" si="98"/>
        <v>14.176322744578119</v>
      </c>
      <c r="K819" s="2">
        <f t="shared" ref="K819:K882" si="100">$K$4*B819+(1-$K$4)*K818</f>
        <v>13.706547308808648</v>
      </c>
    </row>
    <row r="820" spans="1:11" ht="13.5" x14ac:dyDescent="0.25">
      <c r="A820" s="3">
        <f>TITRES_STAT!B823</f>
        <v>43195</v>
      </c>
      <c r="B820" s="5">
        <f>TITRES_STAT!D823</f>
        <v>14.554</v>
      </c>
      <c r="C820" s="2">
        <f t="shared" si="93"/>
        <v>-0.13199999999999967</v>
      </c>
      <c r="D820" s="2">
        <f t="shared" si="94"/>
        <v>14.6648</v>
      </c>
      <c r="E820" s="2">
        <f t="shared" si="96"/>
        <v>14.377099999999999</v>
      </c>
      <c r="F820" s="2">
        <f t="shared" si="97"/>
        <v>14.110049999999998</v>
      </c>
      <c r="G820" s="2">
        <f t="shared" si="99"/>
        <v>13.757600000000004</v>
      </c>
      <c r="H820" s="2">
        <f t="shared" si="95"/>
        <v>13.178235000000003</v>
      </c>
      <c r="I820" s="2">
        <f t="array" ref="I820">SUMPRODUCT(B804:B823, (ROW(B804:B823)-ROW(B804)+1)) / (20*21/2)</f>
        <v>14.251152380952382</v>
      </c>
      <c r="J820" s="2">
        <f t="shared" si="98"/>
        <v>14.212292006999251</v>
      </c>
      <c r="K820" s="2">
        <f t="shared" si="100"/>
        <v>13.739780747678898</v>
      </c>
    </row>
    <row r="821" spans="1:11" ht="13.5" x14ac:dyDescent="0.25">
      <c r="A821" s="3">
        <f>TITRES_STAT!B824</f>
        <v>43196</v>
      </c>
      <c r="B821" s="5">
        <f>TITRES_STAT!D824</f>
        <v>14.289</v>
      </c>
      <c r="C821" s="2">
        <f t="shared" si="93"/>
        <v>-0.26500000000000057</v>
      </c>
      <c r="D821" s="2">
        <f t="shared" si="94"/>
        <v>14.651599999999998</v>
      </c>
      <c r="E821" s="2">
        <f t="shared" si="96"/>
        <v>14.384399999999999</v>
      </c>
      <c r="F821" s="2">
        <f t="shared" si="97"/>
        <v>14.149750000000001</v>
      </c>
      <c r="G821" s="2">
        <f t="shared" si="99"/>
        <v>13.799940000000003</v>
      </c>
      <c r="H821" s="2">
        <f t="shared" si="95"/>
        <v>13.177745000000002</v>
      </c>
      <c r="I821" s="2">
        <f t="array" ref="I821">SUMPRODUCT(B805:B824, (ROW(B805:B824)-ROW(B805)+1)) / (20*21/2)</f>
        <v>14.242395238095238</v>
      </c>
      <c r="J821" s="2">
        <f t="shared" si="98"/>
        <v>14.219597530142179</v>
      </c>
      <c r="K821" s="2">
        <f t="shared" si="100"/>
        <v>13.761318757573843</v>
      </c>
    </row>
    <row r="822" spans="1:11" ht="13.5" x14ac:dyDescent="0.25">
      <c r="A822" s="3">
        <f>TITRES_STAT!B825</f>
        <v>43200</v>
      </c>
      <c r="B822" s="5">
        <f>TITRES_STAT!D825</f>
        <v>13.885999999999999</v>
      </c>
      <c r="C822" s="2">
        <f t="shared" si="93"/>
        <v>-0.40300000000000047</v>
      </c>
      <c r="D822" s="2">
        <f t="shared" si="94"/>
        <v>14.453200000000001</v>
      </c>
      <c r="E822" s="2">
        <f t="shared" si="96"/>
        <v>14.387099999999998</v>
      </c>
      <c r="F822" s="2">
        <f t="shared" si="97"/>
        <v>14.169300000000002</v>
      </c>
      <c r="G822" s="2">
        <f t="shared" si="99"/>
        <v>13.826280000000002</v>
      </c>
      <c r="H822" s="2">
        <f t="shared" si="95"/>
        <v>13.175745000000004</v>
      </c>
      <c r="I822" s="2">
        <f t="array" ref="I822">SUMPRODUCT(B806:B825, (ROW(B806:B825)-ROW(B806)+1)) / (20*21/2)</f>
        <v>14.25884761904762</v>
      </c>
      <c r="J822" s="2">
        <f t="shared" si="98"/>
        <v>14.187826336795304</v>
      </c>
      <c r="K822" s="2">
        <f t="shared" si="100"/>
        <v>13.766208218061143</v>
      </c>
    </row>
    <row r="823" spans="1:11" ht="13.5" x14ac:dyDescent="0.25">
      <c r="A823" s="3">
        <f>TITRES_STAT!B826</f>
        <v>43201</v>
      </c>
      <c r="B823" s="5">
        <f>TITRES_STAT!D826</f>
        <v>13.694000000000001</v>
      </c>
      <c r="C823" s="2">
        <f t="shared" si="93"/>
        <v>-0.19199999999999839</v>
      </c>
      <c r="D823" s="2">
        <f t="shared" si="94"/>
        <v>14.221800000000002</v>
      </c>
      <c r="E823" s="2">
        <f t="shared" si="96"/>
        <v>14.3507</v>
      </c>
      <c r="F823" s="2">
        <f t="shared" si="97"/>
        <v>14.175950000000004</v>
      </c>
      <c r="G823" s="2">
        <f t="shared" si="99"/>
        <v>13.84878</v>
      </c>
      <c r="H823" s="2">
        <f t="shared" si="95"/>
        <v>13.174560000000003</v>
      </c>
      <c r="I823" s="2">
        <f t="array" ref="I823">SUMPRODUCT(B807:B826, (ROW(B807:B826)-ROW(B807)+1)) / (20*21/2)</f>
        <v>14.247952380952384</v>
      </c>
      <c r="J823" s="2">
        <f t="shared" si="98"/>
        <v>14.140795257100512</v>
      </c>
      <c r="K823" s="2">
        <f t="shared" si="100"/>
        <v>13.763376523235216</v>
      </c>
    </row>
    <row r="824" spans="1:11" ht="13.5" x14ac:dyDescent="0.25">
      <c r="A824" s="3">
        <f>TITRES_STAT!B827</f>
        <v>43202</v>
      </c>
      <c r="B824" s="5">
        <f>TITRES_STAT!D827</f>
        <v>14.084</v>
      </c>
      <c r="C824" s="2">
        <f t="shared" si="93"/>
        <v>0.38999999999999879</v>
      </c>
      <c r="D824" s="2">
        <f t="shared" si="94"/>
        <v>14.101400000000002</v>
      </c>
      <c r="E824" s="2">
        <f t="shared" si="96"/>
        <v>14.343399999999999</v>
      </c>
      <c r="F824" s="2">
        <f t="shared" si="97"/>
        <v>14.18225</v>
      </c>
      <c r="G824" s="2">
        <f t="shared" si="99"/>
        <v>13.874719999999998</v>
      </c>
      <c r="H824" s="2">
        <f t="shared" si="95"/>
        <v>13.175590000000001</v>
      </c>
      <c r="I824" s="2">
        <f t="array" ref="I824">SUMPRODUCT(B808:B827, (ROW(B808:B827)-ROW(B808)+1)) / (20*21/2)</f>
        <v>14.232338095238093</v>
      </c>
      <c r="J824" s="2">
        <f t="shared" si="98"/>
        <v>14.135386184995701</v>
      </c>
      <c r="K824" s="2">
        <f t="shared" si="100"/>
        <v>13.775949992912267</v>
      </c>
    </row>
    <row r="825" spans="1:11" ht="13.5" x14ac:dyDescent="0.25">
      <c r="A825" s="3">
        <f>TITRES_STAT!B828</f>
        <v>43203</v>
      </c>
      <c r="B825" s="5">
        <f>TITRES_STAT!D828</f>
        <v>14.355</v>
      </c>
      <c r="C825" s="2">
        <f t="shared" si="93"/>
        <v>0.2710000000000008</v>
      </c>
      <c r="D825" s="2">
        <f t="shared" si="94"/>
        <v>14.061600000000002</v>
      </c>
      <c r="E825" s="2">
        <f t="shared" si="96"/>
        <v>14.363199999999997</v>
      </c>
      <c r="F825" s="2">
        <f t="shared" si="97"/>
        <v>14.205399999999997</v>
      </c>
      <c r="G825" s="2">
        <f t="shared" si="99"/>
        <v>13.904219999999999</v>
      </c>
      <c r="H825" s="2">
        <f t="shared" si="95"/>
        <v>13.178505000000003</v>
      </c>
      <c r="I825" s="2">
        <f t="array" ref="I825">SUMPRODUCT(B809:B828, (ROW(B809:B828)-ROW(B809)+1)) / (20*21/2)</f>
        <v>14.224438095238096</v>
      </c>
      <c r="J825" s="2">
        <f t="shared" si="98"/>
        <v>14.156301786424683</v>
      </c>
      <c r="K825" s="2">
        <f t="shared" si="100"/>
        <v>13.798657836327472</v>
      </c>
    </row>
    <row r="826" spans="1:11" ht="13.5" x14ac:dyDescent="0.25">
      <c r="A826" s="3">
        <f>TITRES_STAT!B829</f>
        <v>43206</v>
      </c>
      <c r="B826" s="5">
        <f>TITRES_STAT!D829</f>
        <v>14.090999999999999</v>
      </c>
      <c r="C826" s="2">
        <f t="shared" si="93"/>
        <v>-0.26400000000000112</v>
      </c>
      <c r="D826" s="2">
        <f t="shared" si="94"/>
        <v>14.022</v>
      </c>
      <c r="E826" s="2">
        <f t="shared" si="96"/>
        <v>14.3368</v>
      </c>
      <c r="F826" s="2">
        <f t="shared" si="97"/>
        <v>14.221949999999998</v>
      </c>
      <c r="G826" s="2">
        <f t="shared" si="99"/>
        <v>13.925399999999998</v>
      </c>
      <c r="H826" s="2">
        <f t="shared" si="95"/>
        <v>13.180365000000004</v>
      </c>
      <c r="I826" s="2">
        <f t="array" ref="I826">SUMPRODUCT(B810:B829, (ROW(B810:B829)-ROW(B810)+1)) / (20*21/2)</f>
        <v>14.191685714285715</v>
      </c>
      <c r="J826" s="2">
        <f t="shared" si="98"/>
        <v>14.150082568669951</v>
      </c>
      <c r="K826" s="2">
        <f t="shared" si="100"/>
        <v>13.810122234902867</v>
      </c>
    </row>
    <row r="827" spans="1:11" ht="13.5" x14ac:dyDescent="0.25">
      <c r="A827" s="3">
        <f>TITRES_STAT!B830</f>
        <v>43207</v>
      </c>
      <c r="B827" s="5">
        <f>TITRES_STAT!D830</f>
        <v>14.058</v>
      </c>
      <c r="C827" s="2">
        <f t="shared" si="93"/>
        <v>-3.2999999999999474E-2</v>
      </c>
      <c r="D827" s="2">
        <f t="shared" si="94"/>
        <v>14.0564</v>
      </c>
      <c r="E827" s="2">
        <f t="shared" si="96"/>
        <v>14.254799999999999</v>
      </c>
      <c r="F827" s="2">
        <f t="shared" si="97"/>
        <v>14.226949999999999</v>
      </c>
      <c r="G827" s="2">
        <f t="shared" si="99"/>
        <v>13.943259999999995</v>
      </c>
      <c r="H827" s="2">
        <f t="shared" si="95"/>
        <v>13.180020000000003</v>
      </c>
      <c r="I827" s="2">
        <f t="array" ref="I827">SUMPRODUCT(B811:B830, (ROW(B811:B830)-ROW(B811)+1)) / (20*21/2)</f>
        <v>14.171404761904761</v>
      </c>
      <c r="J827" s="2">
        <f t="shared" si="98"/>
        <v>14.141312800225194</v>
      </c>
      <c r="K827" s="2">
        <f t="shared" si="100"/>
        <v>13.819842931573342</v>
      </c>
    </row>
    <row r="828" spans="1:11" ht="13.5" x14ac:dyDescent="0.25">
      <c r="A828" s="3">
        <f>TITRES_STAT!B831</f>
        <v>43208</v>
      </c>
      <c r="B828" s="5">
        <f>TITRES_STAT!D831</f>
        <v>14.144</v>
      </c>
      <c r="C828" s="2">
        <f t="shared" si="93"/>
        <v>8.6000000000000298E-2</v>
      </c>
      <c r="D828" s="2">
        <f t="shared" si="94"/>
        <v>14.1464</v>
      </c>
      <c r="E828" s="2">
        <f t="shared" si="96"/>
        <v>14.184100000000001</v>
      </c>
      <c r="F828" s="2">
        <f t="shared" si="97"/>
        <v>14.235899999999997</v>
      </c>
      <c r="G828" s="2">
        <f t="shared" si="99"/>
        <v>13.953579999999997</v>
      </c>
      <c r="H828" s="2">
        <f t="shared" si="95"/>
        <v>13.177745000000002</v>
      </c>
      <c r="I828" s="2">
        <f t="array" ref="I828">SUMPRODUCT(B812:B831, (ROW(B812:B831)-ROW(B812)+1)) / (20*21/2)</f>
        <v>14.128157142857141</v>
      </c>
      <c r="J828" s="2">
        <f t="shared" si="98"/>
        <v>14.14156872401327</v>
      </c>
      <c r="K828" s="2">
        <f t="shared" si="100"/>
        <v>13.832554973472426</v>
      </c>
    </row>
    <row r="829" spans="1:11" ht="13.5" x14ac:dyDescent="0.25">
      <c r="A829" s="3">
        <f>TITRES_STAT!B832</f>
        <v>43209</v>
      </c>
      <c r="B829" s="5">
        <f>TITRES_STAT!D832</f>
        <v>13.891999999999999</v>
      </c>
      <c r="C829" s="2">
        <f t="shared" si="93"/>
        <v>-0.25200000000000067</v>
      </c>
      <c r="D829" s="2">
        <f t="shared" si="94"/>
        <v>14.107999999999999</v>
      </c>
      <c r="E829" s="2">
        <f t="shared" si="96"/>
        <v>14.104699999999999</v>
      </c>
      <c r="F829" s="2">
        <f t="shared" si="97"/>
        <v>14.230949999999998</v>
      </c>
      <c r="G829" s="2">
        <f t="shared" si="99"/>
        <v>13.947619999999997</v>
      </c>
      <c r="H829" s="2">
        <f t="shared" si="95"/>
        <v>13.172280000000002</v>
      </c>
      <c r="I829" s="2">
        <f t="array" ref="I829">SUMPRODUCT(B813:B832, (ROW(B813:B832)-ROW(B813)+1)) / (20*21/2)</f>
        <v>14.080795238095241</v>
      </c>
      <c r="J829" s="2">
        <f t="shared" si="98"/>
        <v>14.117800274107244</v>
      </c>
      <c r="K829" s="2">
        <f t="shared" si="100"/>
        <v>13.834886150983312</v>
      </c>
    </row>
    <row r="830" spans="1:11" ht="13.5" x14ac:dyDescent="0.25">
      <c r="A830" s="3">
        <f>TITRES_STAT!B833</f>
        <v>43210</v>
      </c>
      <c r="B830" s="5">
        <f>TITRES_STAT!D833</f>
        <v>14.018000000000001</v>
      </c>
      <c r="C830" s="2">
        <f t="shared" si="93"/>
        <v>0.12600000000000122</v>
      </c>
      <c r="D830" s="2">
        <f t="shared" si="94"/>
        <v>14.040600000000001</v>
      </c>
      <c r="E830" s="2">
        <f t="shared" si="96"/>
        <v>14.0511</v>
      </c>
      <c r="F830" s="2">
        <f t="shared" si="97"/>
        <v>14.214099999999997</v>
      </c>
      <c r="G830" s="2">
        <f t="shared" si="99"/>
        <v>13.952639999999999</v>
      </c>
      <c r="H830" s="2">
        <f t="shared" si="95"/>
        <v>13.169270000000004</v>
      </c>
      <c r="I830" s="2">
        <f t="array" ref="I830">SUMPRODUCT(B814:B833, (ROW(B814:B833)-ROW(B814)+1)) / (20*21/2)</f>
        <v>14.034219047619047</v>
      </c>
      <c r="J830" s="2">
        <f t="shared" si="98"/>
        <v>14.108295486097031</v>
      </c>
      <c r="K830" s="2">
        <f t="shared" si="100"/>
        <v>13.842067086238869</v>
      </c>
    </row>
    <row r="831" spans="1:11" ht="13.5" x14ac:dyDescent="0.25">
      <c r="A831" s="3">
        <f>TITRES_STAT!B834</f>
        <v>43213</v>
      </c>
      <c r="B831" s="5">
        <f>TITRES_STAT!D834</f>
        <v>13.76</v>
      </c>
      <c r="C831" s="2">
        <f t="shared" si="93"/>
        <v>-0.2580000000000009</v>
      </c>
      <c r="D831" s="2">
        <f t="shared" si="94"/>
        <v>13.974399999999999</v>
      </c>
      <c r="E831" s="2">
        <f t="shared" si="96"/>
        <v>13.998200000000001</v>
      </c>
      <c r="F831" s="2">
        <f t="shared" si="97"/>
        <v>14.191300000000002</v>
      </c>
      <c r="G831" s="2">
        <f t="shared" si="99"/>
        <v>13.952639999999999</v>
      </c>
      <c r="H831" s="2">
        <f t="shared" si="95"/>
        <v>13.163910000000003</v>
      </c>
      <c r="I831" s="2">
        <f t="array" ref="I831">SUMPRODUCT(B815:B834, (ROW(B815:B834)-ROW(B815)+1)) / (20*21/2)</f>
        <v>13.986233333333335</v>
      </c>
      <c r="J831" s="2">
        <f t="shared" si="98"/>
        <v>14.075124487421125</v>
      </c>
      <c r="K831" s="2">
        <f t="shared" si="100"/>
        <v>13.838848769131461</v>
      </c>
    </row>
    <row r="832" spans="1:11" ht="13.5" x14ac:dyDescent="0.25">
      <c r="A832" s="3">
        <f>TITRES_STAT!B835</f>
        <v>43214</v>
      </c>
      <c r="B832" s="5">
        <f>TITRES_STAT!D835</f>
        <v>13.694000000000001</v>
      </c>
      <c r="C832" s="2">
        <f t="shared" si="93"/>
        <v>-6.5999999999998948E-2</v>
      </c>
      <c r="D832" s="2">
        <f t="shared" si="94"/>
        <v>13.901599999999998</v>
      </c>
      <c r="E832" s="2">
        <f t="shared" si="96"/>
        <v>13.978999999999999</v>
      </c>
      <c r="F832" s="2">
        <f t="shared" si="97"/>
        <v>14.18305</v>
      </c>
      <c r="G832" s="2">
        <f t="shared" si="99"/>
        <v>13.959519999999998</v>
      </c>
      <c r="H832" s="2">
        <f t="shared" si="95"/>
        <v>13.159410000000005</v>
      </c>
      <c r="I832" s="2">
        <f t="array" ref="I832">SUMPRODUCT(B816:B835, (ROW(B816:B835)-ROW(B816)+1)) / (20*21/2)</f>
        <v>13.931085714285716</v>
      </c>
      <c r="J832" s="2">
        <f t="shared" si="98"/>
        <v>14.038826917190541</v>
      </c>
      <c r="K832" s="2">
        <f t="shared" si="100"/>
        <v>13.833168425243953</v>
      </c>
    </row>
    <row r="833" spans="1:11" ht="13.5" x14ac:dyDescent="0.25">
      <c r="A833" s="3">
        <f>TITRES_STAT!B836</f>
        <v>43215</v>
      </c>
      <c r="B833" s="5">
        <f>TITRES_STAT!D836</f>
        <v>13.694000000000001</v>
      </c>
      <c r="C833" s="2">
        <f t="shared" si="93"/>
        <v>0</v>
      </c>
      <c r="D833" s="2">
        <f t="shared" si="94"/>
        <v>13.811600000000002</v>
      </c>
      <c r="E833" s="2">
        <f t="shared" si="96"/>
        <v>13.978999999999999</v>
      </c>
      <c r="F833" s="2">
        <f t="shared" si="97"/>
        <v>14.164850000000001</v>
      </c>
      <c r="G833" s="2">
        <f t="shared" si="99"/>
        <v>13.960719999999997</v>
      </c>
      <c r="H833" s="2">
        <f t="shared" si="95"/>
        <v>13.155390000000002</v>
      </c>
      <c r="I833" s="2">
        <f t="array" ref="I833">SUMPRODUCT(B817:B836, (ROW(B817:B836)-ROW(B817)+1)) / (20*21/2)</f>
        <v>13.878776190476193</v>
      </c>
      <c r="J833" s="2">
        <f t="shared" si="98"/>
        <v>14.005986258410489</v>
      </c>
      <c r="K833" s="2">
        <f t="shared" si="100"/>
        <v>13.827710839940268</v>
      </c>
    </row>
    <row r="834" spans="1:11" ht="13.5" x14ac:dyDescent="0.25">
      <c r="A834" s="3">
        <f>TITRES_STAT!B837</f>
        <v>43216</v>
      </c>
      <c r="B834" s="5">
        <f>TITRES_STAT!D837</f>
        <v>13.661</v>
      </c>
      <c r="C834" s="2">
        <f t="shared" si="93"/>
        <v>-3.3000000000001251E-2</v>
      </c>
      <c r="D834" s="2">
        <f t="shared" si="94"/>
        <v>13.7654</v>
      </c>
      <c r="E834" s="2">
        <f t="shared" si="96"/>
        <v>13.936699999999998</v>
      </c>
      <c r="F834" s="2">
        <f t="shared" si="97"/>
        <v>14.140049999999999</v>
      </c>
      <c r="G834" s="2">
        <f t="shared" si="99"/>
        <v>13.956759999999997</v>
      </c>
      <c r="H834" s="2">
        <f t="shared" si="95"/>
        <v>13.151390000000001</v>
      </c>
      <c r="I834" s="2">
        <f t="array" ref="I834">SUMPRODUCT(B818:B837, (ROW(B818:B837)-ROW(B818)+1)) / (20*21/2)</f>
        <v>13.839771428571428</v>
      </c>
      <c r="J834" s="2">
        <f t="shared" si="98"/>
        <v>13.973130424276157</v>
      </c>
      <c r="K834" s="2">
        <f t="shared" si="100"/>
        <v>13.821173159942612</v>
      </c>
    </row>
    <row r="835" spans="1:11" ht="13.5" x14ac:dyDescent="0.25">
      <c r="A835" s="3">
        <f>TITRES_STAT!B838</f>
        <v>43217</v>
      </c>
      <c r="B835" s="5">
        <f>TITRES_STAT!D838</f>
        <v>13.561</v>
      </c>
      <c r="C835" s="2">
        <f t="shared" si="93"/>
        <v>-9.9999999999999645E-2</v>
      </c>
      <c r="D835" s="2">
        <f t="shared" si="94"/>
        <v>13.674000000000001</v>
      </c>
      <c r="E835" s="2">
        <f t="shared" si="96"/>
        <v>13.8573</v>
      </c>
      <c r="F835" s="2">
        <f t="shared" si="97"/>
        <v>14.110249999999997</v>
      </c>
      <c r="G835" s="2">
        <f t="shared" si="99"/>
        <v>13.950139999999998</v>
      </c>
      <c r="H835" s="2">
        <f t="shared" si="95"/>
        <v>13.14742</v>
      </c>
      <c r="I835" s="2">
        <f t="array" ref="I835">SUMPRODUCT(B819:B838, (ROW(B819:B838)-ROW(B819)+1)) / (20*21/2)</f>
        <v>13.805228571428573</v>
      </c>
      <c r="J835" s="2">
        <f t="shared" si="98"/>
        <v>13.933879907678428</v>
      </c>
      <c r="K835" s="2">
        <f t="shared" si="100"/>
        <v>13.810970290925255</v>
      </c>
    </row>
    <row r="836" spans="1:11" ht="13.5" x14ac:dyDescent="0.25">
      <c r="A836" s="3">
        <f>TITRES_STAT!B839</f>
        <v>43220</v>
      </c>
      <c r="B836" s="5">
        <f>TITRES_STAT!D839</f>
        <v>13.561</v>
      </c>
      <c r="C836" s="2">
        <f t="shared" ref="C836:C899" si="101">B836-B835</f>
        <v>0</v>
      </c>
      <c r="D836" s="2">
        <f t="shared" si="94"/>
        <v>13.634199999999998</v>
      </c>
      <c r="E836" s="2">
        <f t="shared" si="96"/>
        <v>13.804300000000001</v>
      </c>
      <c r="F836" s="2">
        <f t="shared" si="97"/>
        <v>14.070549999999997</v>
      </c>
      <c r="G836" s="2">
        <f t="shared" si="99"/>
        <v>13.943639999999998</v>
      </c>
      <c r="H836" s="2">
        <f t="shared" si="95"/>
        <v>13.144375000000002</v>
      </c>
      <c r="I836" s="2">
        <f t="array" ref="I836">SUMPRODUCT(B820:B839, (ROW(B820:B839)-ROW(B820)+1)) / (20*21/2)</f>
        <v>13.776419047619049</v>
      </c>
      <c r="J836" s="2">
        <f t="shared" si="98"/>
        <v>13.898367535518577</v>
      </c>
      <c r="K836" s="2">
        <f t="shared" si="100"/>
        <v>13.801167534418383</v>
      </c>
    </row>
    <row r="837" spans="1:11" ht="13.5" x14ac:dyDescent="0.25">
      <c r="A837" s="3">
        <f>TITRES_STAT!B840</f>
        <v>43222</v>
      </c>
      <c r="B837" s="5">
        <f>TITRES_STAT!D840</f>
        <v>13.661</v>
      </c>
      <c r="C837" s="2">
        <f t="shared" si="101"/>
        <v>9.9999999999999645E-2</v>
      </c>
      <c r="D837" s="2">
        <f t="shared" si="94"/>
        <v>13.627599999999997</v>
      </c>
      <c r="E837" s="2">
        <f t="shared" si="96"/>
        <v>13.764600000000002</v>
      </c>
      <c r="F837" s="2">
        <f t="shared" si="97"/>
        <v>14.009699999999999</v>
      </c>
      <c r="G837" s="2">
        <f t="shared" si="99"/>
        <v>13.941919999999998</v>
      </c>
      <c r="H837" s="2">
        <f t="shared" si="95"/>
        <v>13.140505000000003</v>
      </c>
      <c r="I837" s="2">
        <f t="array" ref="I837">SUMPRODUCT(B821:B840, (ROW(B821:B840)-ROW(B821)+1)) / (20*21/2)</f>
        <v>13.744366666666666</v>
      </c>
      <c r="J837" s="2">
        <f t="shared" si="98"/>
        <v>13.875761103564427</v>
      </c>
      <c r="K837" s="2">
        <f t="shared" si="100"/>
        <v>13.795670768362761</v>
      </c>
    </row>
    <row r="838" spans="1:11" ht="13.5" x14ac:dyDescent="0.25">
      <c r="A838" s="3">
        <f>TITRES_STAT!B841</f>
        <v>43223</v>
      </c>
      <c r="B838" s="5">
        <f>TITRES_STAT!D841</f>
        <v>13.647</v>
      </c>
      <c r="C838" s="2">
        <f t="shared" si="101"/>
        <v>-1.3999999999999346E-2</v>
      </c>
      <c r="D838" s="2">
        <f t="shared" ref="D838:D901" si="102">AVERAGE(B834:B838)</f>
        <v>13.618200000000002</v>
      </c>
      <c r="E838" s="2">
        <f t="shared" si="96"/>
        <v>13.7149</v>
      </c>
      <c r="F838" s="2">
        <f t="shared" si="97"/>
        <v>13.949499999999997</v>
      </c>
      <c r="G838" s="2">
        <f t="shared" si="99"/>
        <v>13.939919999999997</v>
      </c>
      <c r="H838" s="2">
        <f t="shared" si="95"/>
        <v>13.136565000000003</v>
      </c>
      <c r="I838" s="2">
        <f t="array" ref="I838">SUMPRODUCT(B822:B841, (ROW(B822:B841)-ROW(B822)+1)) / (20*21/2)</f>
        <v>13.724661904761907</v>
      </c>
      <c r="J838" s="2">
        <f t="shared" si="98"/>
        <v>13.853974331796387</v>
      </c>
      <c r="K838" s="2">
        <f t="shared" si="100"/>
        <v>13.789840542152456</v>
      </c>
    </row>
    <row r="839" spans="1:11" ht="13.5" x14ac:dyDescent="0.25">
      <c r="A839" s="3">
        <f>TITRES_STAT!B842</f>
        <v>43224</v>
      </c>
      <c r="B839" s="5">
        <f>TITRES_STAT!D842</f>
        <v>13.647</v>
      </c>
      <c r="C839" s="2">
        <f t="shared" si="101"/>
        <v>0</v>
      </c>
      <c r="D839" s="2">
        <f t="shared" si="102"/>
        <v>13.615399999999999</v>
      </c>
      <c r="E839" s="2">
        <f t="shared" si="96"/>
        <v>13.690400000000002</v>
      </c>
      <c r="F839" s="2">
        <f t="shared" si="97"/>
        <v>13.897549999999999</v>
      </c>
      <c r="G839" s="2">
        <f t="shared" si="99"/>
        <v>13.938319999999999</v>
      </c>
      <c r="H839" s="2">
        <f t="shared" si="95"/>
        <v>13.133289999999999</v>
      </c>
      <c r="I839" s="2">
        <f t="array" ref="I839">SUMPRODUCT(B823:B842, (ROW(B823:B842)-ROW(B823)+1)) / (20*21/2)</f>
        <v>13.709280952380952</v>
      </c>
      <c r="J839" s="2">
        <f t="shared" si="98"/>
        <v>13.834262490672922</v>
      </c>
      <c r="K839" s="2">
        <f t="shared" si="100"/>
        <v>13.784238952264124</v>
      </c>
    </row>
    <row r="840" spans="1:11" ht="13.5" x14ac:dyDescent="0.25">
      <c r="A840" s="3">
        <f>TITRES_STAT!B843</f>
        <v>43227</v>
      </c>
      <c r="B840" s="5">
        <f>TITRES_STAT!D843</f>
        <v>13.561</v>
      </c>
      <c r="C840" s="2">
        <f t="shared" si="101"/>
        <v>-8.6000000000000298E-2</v>
      </c>
      <c r="D840" s="2">
        <f t="shared" si="102"/>
        <v>13.615399999999999</v>
      </c>
      <c r="E840" s="2">
        <f t="shared" si="96"/>
        <v>13.644700000000004</v>
      </c>
      <c r="F840" s="2">
        <f t="shared" si="97"/>
        <v>13.847899999999999</v>
      </c>
      <c r="G840" s="2">
        <f t="shared" si="99"/>
        <v>13.933280000000002</v>
      </c>
      <c r="H840" s="2">
        <f t="shared" si="95"/>
        <v>13.129585000000002</v>
      </c>
      <c r="I840" s="2">
        <f t="array" ref="I840">SUMPRODUCT(B824:B843, (ROW(B824:B843)-ROW(B824)+1)) / (20*21/2)</f>
        <v>13.69252857142857</v>
      </c>
      <c r="J840" s="2">
        <f t="shared" si="98"/>
        <v>13.808237491561215</v>
      </c>
      <c r="K840" s="2">
        <f t="shared" si="100"/>
        <v>13.775484483547885</v>
      </c>
    </row>
    <row r="841" spans="1:11" ht="13.5" x14ac:dyDescent="0.25">
      <c r="A841" s="3">
        <f>TITRES_STAT!B844</f>
        <v>43228</v>
      </c>
      <c r="B841" s="5">
        <f>TITRES_STAT!D844</f>
        <v>13.641</v>
      </c>
      <c r="C841" s="2">
        <f t="shared" si="101"/>
        <v>8.0000000000000071E-2</v>
      </c>
      <c r="D841" s="2">
        <f t="shared" si="102"/>
        <v>13.631399999999999</v>
      </c>
      <c r="E841" s="2">
        <f t="shared" si="96"/>
        <v>13.6328</v>
      </c>
      <c r="F841" s="2">
        <f t="shared" si="97"/>
        <v>13.8155</v>
      </c>
      <c r="G841" s="2">
        <f t="shared" si="99"/>
        <v>13.930899999999999</v>
      </c>
      <c r="H841" s="2">
        <f t="shared" si="95"/>
        <v>13.126465000000003</v>
      </c>
      <c r="I841" s="2">
        <f t="array" ref="I841">SUMPRODUCT(B825:B844, (ROW(B825:B844)-ROW(B825)+1)) / (20*21/2)</f>
        <v>13.669709523809525</v>
      </c>
      <c r="J841" s="2">
        <f t="shared" si="98"/>
        <v>13.792310111412528</v>
      </c>
      <c r="K841" s="2">
        <f t="shared" si="100"/>
        <v>13.770210582232281</v>
      </c>
    </row>
    <row r="842" spans="1:11" ht="13.5" x14ac:dyDescent="0.25">
      <c r="A842" s="3">
        <f>TITRES_STAT!B845</f>
        <v>43229</v>
      </c>
      <c r="B842" s="5">
        <f>TITRES_STAT!D845</f>
        <v>13.654</v>
      </c>
      <c r="C842" s="2">
        <f t="shared" si="101"/>
        <v>1.2999999999999901E-2</v>
      </c>
      <c r="D842" s="2">
        <f t="shared" si="102"/>
        <v>13.63</v>
      </c>
      <c r="E842" s="2">
        <f t="shared" si="96"/>
        <v>13.628800000000002</v>
      </c>
      <c r="F842" s="2">
        <f t="shared" si="97"/>
        <v>13.803899999999999</v>
      </c>
      <c r="G842" s="2">
        <f t="shared" si="99"/>
        <v>13.928259999999998</v>
      </c>
      <c r="H842" s="2">
        <f t="shared" ref="H842:H905" si="103">AVERAGE(B643:B842)</f>
        <v>13.125635000000003</v>
      </c>
      <c r="I842" s="2">
        <f t="array" ref="I842">SUMPRODUCT(B826:B845, (ROW(B826:B845)-ROW(B826)+1)) / (20*21/2)</f>
        <v>13.661380952380954</v>
      </c>
      <c r="J842" s="2">
        <f t="shared" si="98"/>
        <v>13.779137719849428</v>
      </c>
      <c r="K842" s="2">
        <f t="shared" si="100"/>
        <v>13.765653304497683</v>
      </c>
    </row>
    <row r="843" spans="1:11" ht="13.5" x14ac:dyDescent="0.25">
      <c r="A843" s="3">
        <f>TITRES_STAT!B846</f>
        <v>43230</v>
      </c>
      <c r="B843" s="5">
        <f>TITRES_STAT!D846</f>
        <v>13.628</v>
      </c>
      <c r="C843" s="2">
        <f t="shared" si="101"/>
        <v>-2.5999999999999801E-2</v>
      </c>
      <c r="D843" s="2">
        <f t="shared" si="102"/>
        <v>13.626200000000001</v>
      </c>
      <c r="E843" s="2">
        <f t="shared" si="96"/>
        <v>13.622200000000001</v>
      </c>
      <c r="F843" s="2">
        <f t="shared" si="97"/>
        <v>13.800599999999999</v>
      </c>
      <c r="G843" s="2">
        <f t="shared" si="99"/>
        <v>13.924959999999999</v>
      </c>
      <c r="H843" s="2">
        <f t="shared" si="103"/>
        <v>13.126715000000004</v>
      </c>
      <c r="I843" s="2">
        <f t="array" ref="I843">SUMPRODUCT(B827:B846, (ROW(B827:B846)-ROW(B827)+1)) / (20*21/2)</f>
        <v>13.65042380952381</v>
      </c>
      <c r="J843" s="2">
        <f t="shared" si="98"/>
        <v>13.76474365129234</v>
      </c>
      <c r="K843" s="2">
        <f t="shared" si="100"/>
        <v>13.760255135693852</v>
      </c>
    </row>
    <row r="844" spans="1:11" ht="13.5" x14ac:dyDescent="0.25">
      <c r="A844" s="3">
        <f>TITRES_STAT!B847</f>
        <v>43231</v>
      </c>
      <c r="B844" s="5">
        <f>TITRES_STAT!D847</f>
        <v>13.561</v>
      </c>
      <c r="C844" s="2">
        <f t="shared" si="101"/>
        <v>-6.7000000000000171E-2</v>
      </c>
      <c r="D844" s="2">
        <f t="shared" si="102"/>
        <v>13.608999999999998</v>
      </c>
      <c r="E844" s="2">
        <f t="shared" ref="E844:E907" si="104">AVERAGE(B835:B844)</f>
        <v>13.612200000000001</v>
      </c>
      <c r="F844" s="2">
        <f t="shared" si="97"/>
        <v>13.774449999999998</v>
      </c>
      <c r="G844" s="2">
        <f t="shared" si="99"/>
        <v>13.92046</v>
      </c>
      <c r="H844" s="2">
        <f t="shared" si="103"/>
        <v>13.125950000000003</v>
      </c>
      <c r="I844" s="2">
        <f t="array" ref="I844">SUMPRODUCT(B828:B847, (ROW(B828:B847)-ROW(B828)+1)) / (20*21/2)</f>
        <v>13.641680952380954</v>
      </c>
      <c r="J844" s="2">
        <f t="shared" si="98"/>
        <v>13.745339494026403</v>
      </c>
      <c r="K844" s="2">
        <f t="shared" si="100"/>
        <v>13.752441208803898</v>
      </c>
    </row>
    <row r="845" spans="1:11" ht="13.5" x14ac:dyDescent="0.25">
      <c r="A845" s="3">
        <f>TITRES_STAT!B848</f>
        <v>43234</v>
      </c>
      <c r="B845" s="5">
        <f>TITRES_STAT!D848</f>
        <v>13.686999999999999</v>
      </c>
      <c r="C845" s="2">
        <f t="shared" si="101"/>
        <v>0.12599999999999945</v>
      </c>
      <c r="D845" s="2">
        <f t="shared" si="102"/>
        <v>13.634200000000002</v>
      </c>
      <c r="E845" s="2">
        <f t="shared" si="104"/>
        <v>13.624800000000002</v>
      </c>
      <c r="F845" s="2">
        <f t="shared" si="97"/>
        <v>13.741049999999998</v>
      </c>
      <c r="G845" s="2">
        <f t="shared" si="99"/>
        <v>13.91926</v>
      </c>
      <c r="H845" s="2">
        <f t="shared" si="103"/>
        <v>13.126080000000002</v>
      </c>
      <c r="I845" s="2">
        <f t="array" ref="I845">SUMPRODUCT(B829:B848, (ROW(B829:B848)-ROW(B829)+1)) / (20*21/2)</f>
        <v>13.628519047619051</v>
      </c>
      <c r="J845" s="2">
        <f t="shared" si="98"/>
        <v>13.739783351738176</v>
      </c>
      <c r="K845" s="2">
        <f t="shared" si="100"/>
        <v>13.749874886890019</v>
      </c>
    </row>
    <row r="846" spans="1:11" ht="13.5" x14ac:dyDescent="0.25">
      <c r="A846" s="3">
        <f>TITRES_STAT!B849</f>
        <v>43235</v>
      </c>
      <c r="B846" s="5">
        <f>TITRES_STAT!D849</f>
        <v>13.625999999999999</v>
      </c>
      <c r="C846" s="2">
        <f t="shared" si="101"/>
        <v>-6.0999999999999943E-2</v>
      </c>
      <c r="D846" s="2">
        <f t="shared" si="102"/>
        <v>13.631200000000002</v>
      </c>
      <c r="E846" s="2">
        <f t="shared" si="104"/>
        <v>13.6313</v>
      </c>
      <c r="F846" s="2">
        <f t="shared" si="97"/>
        <v>13.717799999999997</v>
      </c>
      <c r="G846" s="2">
        <f t="shared" si="99"/>
        <v>13.919500000000003</v>
      </c>
      <c r="H846" s="2">
        <f t="shared" si="103"/>
        <v>13.126170000000004</v>
      </c>
      <c r="I846" s="2">
        <f t="array" ref="I846">SUMPRODUCT(B830:B849, (ROW(B830:B849)-ROW(B830)+1)) / (20*21/2)</f>
        <v>13.621385714285715</v>
      </c>
      <c r="J846" s="2">
        <f t="shared" si="98"/>
        <v>13.728946842048826</v>
      </c>
      <c r="K846" s="2">
        <f t="shared" si="100"/>
        <v>13.745017048188449</v>
      </c>
    </row>
    <row r="847" spans="1:11" ht="13.5" x14ac:dyDescent="0.25">
      <c r="A847" s="3">
        <f>TITRES_STAT!B850</f>
        <v>43236</v>
      </c>
      <c r="B847" s="5">
        <f>TITRES_STAT!D850</f>
        <v>13.625999999999999</v>
      </c>
      <c r="C847" s="2">
        <f t="shared" si="101"/>
        <v>0</v>
      </c>
      <c r="D847" s="2">
        <f t="shared" si="102"/>
        <v>13.6256</v>
      </c>
      <c r="E847" s="2">
        <f t="shared" si="104"/>
        <v>13.627799999999999</v>
      </c>
      <c r="F847" s="2">
        <f t="shared" si="97"/>
        <v>13.696199999999999</v>
      </c>
      <c r="G847" s="2">
        <f t="shared" si="99"/>
        <v>13.914840000000003</v>
      </c>
      <c r="H847" s="2">
        <f t="shared" si="103"/>
        <v>13.128085000000006</v>
      </c>
      <c r="I847" s="2">
        <f t="array" ref="I847">SUMPRODUCT(B831:B850, (ROW(B831:B850)-ROW(B831)+1)) / (20*21/2)</f>
        <v>13.60977619047619</v>
      </c>
      <c r="J847" s="2">
        <f t="shared" si="98"/>
        <v>13.719142380901317</v>
      </c>
      <c r="K847" s="2">
        <f t="shared" si="100"/>
        <v>13.740349712965372</v>
      </c>
    </row>
    <row r="848" spans="1:11" ht="13.5" x14ac:dyDescent="0.25">
      <c r="A848" s="3">
        <f>TITRES_STAT!B851</f>
        <v>43237</v>
      </c>
      <c r="B848" s="5">
        <f>TITRES_STAT!D851</f>
        <v>13.558</v>
      </c>
      <c r="C848" s="2">
        <f t="shared" si="101"/>
        <v>-6.7999999999999616E-2</v>
      </c>
      <c r="D848" s="2">
        <f t="shared" si="102"/>
        <v>13.611599999999999</v>
      </c>
      <c r="E848" s="2">
        <f t="shared" si="104"/>
        <v>13.618900000000002</v>
      </c>
      <c r="F848" s="2">
        <f t="shared" si="97"/>
        <v>13.666899999999998</v>
      </c>
      <c r="G848" s="2">
        <f t="shared" si="99"/>
        <v>13.909480000000004</v>
      </c>
      <c r="H848" s="2">
        <f t="shared" si="103"/>
        <v>13.131515000000006</v>
      </c>
      <c r="I848" s="2">
        <f t="array" ref="I848">SUMPRODUCT(B832:B851, (ROW(B832:B851)-ROW(B832)+1)) / (20*21/2)</f>
        <v>13.602490476190475</v>
      </c>
      <c r="J848" s="2">
        <f t="shared" si="98"/>
        <v>13.703795487482143</v>
      </c>
      <c r="K848" s="2">
        <f t="shared" si="100"/>
        <v>13.733198743829476</v>
      </c>
    </row>
    <row r="849" spans="1:11" ht="13.5" x14ac:dyDescent="0.25">
      <c r="A849" s="3">
        <f>TITRES_STAT!B852</f>
        <v>43238</v>
      </c>
      <c r="B849" s="5">
        <f>TITRES_STAT!D852</f>
        <v>13.592000000000001</v>
      </c>
      <c r="C849" s="2">
        <f t="shared" si="101"/>
        <v>3.4000000000000696E-2</v>
      </c>
      <c r="D849" s="2">
        <f t="shared" si="102"/>
        <v>13.617799999999999</v>
      </c>
      <c r="E849" s="2">
        <f t="shared" si="104"/>
        <v>13.613400000000002</v>
      </c>
      <c r="F849" s="2">
        <f t="shared" si="97"/>
        <v>13.651900000000003</v>
      </c>
      <c r="G849" s="2">
        <f t="shared" si="99"/>
        <v>13.907980000000002</v>
      </c>
      <c r="H849" s="2">
        <f t="shared" si="103"/>
        <v>13.133475000000002</v>
      </c>
      <c r="I849" s="2">
        <f t="array" ref="I849">SUMPRODUCT(B833:B852, (ROW(B833:B852)-ROW(B833)+1)) / (20*21/2)</f>
        <v>13.5962</v>
      </c>
      <c r="J849" s="2">
        <f t="shared" si="98"/>
        <v>13.69314829819813</v>
      </c>
      <c r="K849" s="2">
        <f t="shared" si="100"/>
        <v>13.727661538189105</v>
      </c>
    </row>
    <row r="850" spans="1:11" ht="13.5" x14ac:dyDescent="0.25">
      <c r="A850" s="3">
        <f>TITRES_STAT!B853</f>
        <v>43241</v>
      </c>
      <c r="B850" s="5">
        <f>TITRES_STAT!D853</f>
        <v>13.53</v>
      </c>
      <c r="C850" s="2">
        <f t="shared" si="101"/>
        <v>-6.2000000000001165E-2</v>
      </c>
      <c r="D850" s="2">
        <f t="shared" si="102"/>
        <v>13.586400000000001</v>
      </c>
      <c r="E850" s="2">
        <f t="shared" si="104"/>
        <v>13.610300000000001</v>
      </c>
      <c r="F850" s="2">
        <f t="shared" si="97"/>
        <v>13.627500000000001</v>
      </c>
      <c r="G850" s="2">
        <f t="shared" si="99"/>
        <v>13.905240000000001</v>
      </c>
      <c r="H850" s="2">
        <f t="shared" si="103"/>
        <v>13.137400000000007</v>
      </c>
      <c r="I850" s="2">
        <f t="array" ref="I850">SUMPRODUCT(B834:B853, (ROW(B834:B853)-ROW(B834)+1)) / (20*21/2)</f>
        <v>13.590590476190476</v>
      </c>
      <c r="J850" s="2">
        <f t="shared" si="98"/>
        <v>13.677610365036402</v>
      </c>
      <c r="K850" s="2">
        <f t="shared" si="100"/>
        <v>13.719910105318945</v>
      </c>
    </row>
    <row r="851" spans="1:11" ht="13.5" x14ac:dyDescent="0.25">
      <c r="A851" s="3">
        <f>TITRES_STAT!B854</f>
        <v>43242</v>
      </c>
      <c r="B851" s="5">
        <f>TITRES_STAT!D854</f>
        <v>13.551</v>
      </c>
      <c r="C851" s="2">
        <f t="shared" si="101"/>
        <v>2.1000000000000796E-2</v>
      </c>
      <c r="D851" s="2">
        <f t="shared" si="102"/>
        <v>13.571400000000001</v>
      </c>
      <c r="E851" s="2">
        <f t="shared" si="104"/>
        <v>13.6013</v>
      </c>
      <c r="F851" s="2">
        <f t="shared" si="97"/>
        <v>13.617050000000001</v>
      </c>
      <c r="G851" s="2">
        <f t="shared" si="99"/>
        <v>13.906360000000005</v>
      </c>
      <c r="H851" s="2">
        <f t="shared" si="103"/>
        <v>13.141430000000005</v>
      </c>
      <c r="I851" s="2">
        <f t="array" ref="I851">SUMPRODUCT(B835:B854, (ROW(B835:B854)-ROW(B835)+1)) / (20*21/2)</f>
        <v>13.576614285714287</v>
      </c>
      <c r="J851" s="2">
        <f t="shared" si="98"/>
        <v>13.665552235032935</v>
      </c>
      <c r="K851" s="2">
        <f t="shared" si="100"/>
        <v>13.713286179620164</v>
      </c>
    </row>
    <row r="852" spans="1:11" ht="13.5" x14ac:dyDescent="0.25">
      <c r="A852" s="3">
        <f>TITRES_STAT!B855</f>
        <v>43243</v>
      </c>
      <c r="B852" s="5">
        <f>TITRES_STAT!D855</f>
        <v>13.551</v>
      </c>
      <c r="C852" s="2">
        <f t="shared" si="101"/>
        <v>0</v>
      </c>
      <c r="D852" s="2">
        <f t="shared" si="102"/>
        <v>13.5564</v>
      </c>
      <c r="E852" s="2">
        <f t="shared" si="104"/>
        <v>13.590999999999999</v>
      </c>
      <c r="F852" s="2">
        <f t="shared" ref="F852:F915" si="105">AVERAGE(B833:B852)</f>
        <v>13.609900000000001</v>
      </c>
      <c r="G852" s="2">
        <f t="shared" si="99"/>
        <v>13.907480000000003</v>
      </c>
      <c r="H852" s="2">
        <f t="shared" si="103"/>
        <v>13.144850000000003</v>
      </c>
      <c r="I852" s="2">
        <f t="array" ref="I852">SUMPRODUCT(B836:B855, (ROW(B836:B855)-ROW(B836)+1)) / (20*21/2)</f>
        <v>13.563614285714287</v>
      </c>
      <c r="J852" s="2">
        <f t="shared" si="98"/>
        <v>13.654642498363133</v>
      </c>
      <c r="K852" s="2">
        <f t="shared" si="100"/>
        <v>13.706922015713491</v>
      </c>
    </row>
    <row r="853" spans="1:11" ht="13.5" x14ac:dyDescent="0.25">
      <c r="A853" s="3">
        <f>TITRES_STAT!B856</f>
        <v>43244</v>
      </c>
      <c r="B853" s="5">
        <f>TITRES_STAT!D856</f>
        <v>13.551</v>
      </c>
      <c r="C853" s="2">
        <f t="shared" si="101"/>
        <v>0</v>
      </c>
      <c r="D853" s="2">
        <f t="shared" si="102"/>
        <v>13.555000000000001</v>
      </c>
      <c r="E853" s="2">
        <f t="shared" si="104"/>
        <v>13.583299999999999</v>
      </c>
      <c r="F853" s="2">
        <f t="shared" si="105"/>
        <v>13.60275</v>
      </c>
      <c r="G853" s="2">
        <f t="shared" si="99"/>
        <v>13.907280000000004</v>
      </c>
      <c r="H853" s="2">
        <f t="shared" si="103"/>
        <v>13.149040000000005</v>
      </c>
      <c r="I853" s="2">
        <f t="array" ref="I853">SUMPRODUCT(B837:B856, (ROW(B837:B856)-ROW(B837)+1)) / (20*21/2)</f>
        <v>13.551114285714288</v>
      </c>
      <c r="J853" s="2">
        <f t="shared" ref="J853:J916" si="106">$J$4*B853+J852*(1-$J$4)</f>
        <v>13.644771784233312</v>
      </c>
      <c r="K853" s="2">
        <f t="shared" si="100"/>
        <v>13.700807426861983</v>
      </c>
    </row>
    <row r="854" spans="1:11" ht="13.5" x14ac:dyDescent="0.25">
      <c r="A854" s="3">
        <f>TITRES_STAT!B857</f>
        <v>43245</v>
      </c>
      <c r="B854" s="5">
        <f>TITRES_STAT!D857</f>
        <v>13.456</v>
      </c>
      <c r="C854" s="2">
        <f t="shared" si="101"/>
        <v>-9.5000000000000639E-2</v>
      </c>
      <c r="D854" s="2">
        <f t="shared" si="102"/>
        <v>13.527799999999999</v>
      </c>
      <c r="E854" s="2">
        <f t="shared" si="104"/>
        <v>13.572800000000001</v>
      </c>
      <c r="F854" s="2">
        <f t="shared" si="105"/>
        <v>13.592500000000001</v>
      </c>
      <c r="G854" s="2">
        <f t="shared" si="99"/>
        <v>13.897240000000002</v>
      </c>
      <c r="H854" s="2">
        <f t="shared" si="103"/>
        <v>13.151960000000004</v>
      </c>
      <c r="I854" s="2">
        <f t="array" ref="I854">SUMPRODUCT(B838:B857, (ROW(B838:B857)-ROW(B838)+1)) / (20*21/2)</f>
        <v>13.555304761904763</v>
      </c>
      <c r="J854" s="2">
        <f t="shared" si="106"/>
        <v>13.626793519068235</v>
      </c>
      <c r="K854" s="2">
        <f t="shared" si="100"/>
        <v>13.691207135612494</v>
      </c>
    </row>
    <row r="855" spans="1:11" ht="13.5" x14ac:dyDescent="0.25">
      <c r="A855" s="3">
        <f>TITRES_STAT!B858</f>
        <v>43248</v>
      </c>
      <c r="B855" s="5">
        <f>TITRES_STAT!D858</f>
        <v>13.456</v>
      </c>
      <c r="C855" s="2">
        <f t="shared" si="101"/>
        <v>0</v>
      </c>
      <c r="D855" s="2">
        <f t="shared" si="102"/>
        <v>13.513</v>
      </c>
      <c r="E855" s="2">
        <f t="shared" si="104"/>
        <v>13.549700000000001</v>
      </c>
      <c r="F855" s="2">
        <f t="shared" si="105"/>
        <v>13.587250000000001</v>
      </c>
      <c r="G855" s="2">
        <f t="shared" si="99"/>
        <v>13.888520000000002</v>
      </c>
      <c r="H855" s="2">
        <f t="shared" si="103"/>
        <v>13.155675000000006</v>
      </c>
      <c r="I855" s="2">
        <f t="array" ref="I855">SUMPRODUCT(B839:B858, (ROW(B839:B858)-ROW(B839)+1)) / (20*21/2)</f>
        <v>13.552519047619048</v>
      </c>
      <c r="J855" s="2">
        <f t="shared" si="106"/>
        <v>13.610527469633166</v>
      </c>
      <c r="K855" s="2">
        <f t="shared" si="100"/>
        <v>13.681983326372789</v>
      </c>
    </row>
    <row r="856" spans="1:11" ht="13.5" x14ac:dyDescent="0.25">
      <c r="A856" s="3">
        <f>TITRES_STAT!B859</f>
        <v>43249</v>
      </c>
      <c r="B856" s="5">
        <f>TITRES_STAT!D859</f>
        <v>13.456</v>
      </c>
      <c r="C856" s="2">
        <f t="shared" si="101"/>
        <v>0</v>
      </c>
      <c r="D856" s="2">
        <f t="shared" si="102"/>
        <v>13.494</v>
      </c>
      <c r="E856" s="2">
        <f t="shared" si="104"/>
        <v>13.5327</v>
      </c>
      <c r="F856" s="2">
        <f t="shared" si="105"/>
        <v>13.581999999999999</v>
      </c>
      <c r="G856" s="2">
        <f t="shared" si="99"/>
        <v>13.882440000000001</v>
      </c>
      <c r="H856" s="2">
        <f t="shared" si="103"/>
        <v>13.159390000000005</v>
      </c>
      <c r="I856" s="2">
        <f t="array" ref="I856">SUMPRODUCT(B840:B859, (ROW(B840:B859)-ROW(B840)+1)) / (20*21/2)</f>
        <v>13.531333333333333</v>
      </c>
      <c r="J856" s="2">
        <f t="shared" si="106"/>
        <v>13.595810567763341</v>
      </c>
      <c r="K856" s="2">
        <f t="shared" si="100"/>
        <v>13.673121235142485</v>
      </c>
    </row>
    <row r="857" spans="1:11" ht="13.5" x14ac:dyDescent="0.25">
      <c r="A857" s="3">
        <f>TITRES_STAT!B860</f>
        <v>43250</v>
      </c>
      <c r="B857" s="5">
        <f>TITRES_STAT!D860</f>
        <v>13.625999999999999</v>
      </c>
      <c r="C857" s="2">
        <f t="shared" si="101"/>
        <v>0.16999999999999993</v>
      </c>
      <c r="D857" s="2">
        <f t="shared" si="102"/>
        <v>13.509</v>
      </c>
      <c r="E857" s="2">
        <f t="shared" si="104"/>
        <v>13.5327</v>
      </c>
      <c r="F857" s="2">
        <f t="shared" si="105"/>
        <v>13.580249999999996</v>
      </c>
      <c r="G857" s="2">
        <f t="shared" si="99"/>
        <v>13.8758</v>
      </c>
      <c r="H857" s="2">
        <f t="shared" si="103"/>
        <v>13.164855000000005</v>
      </c>
      <c r="I857" s="2">
        <f t="array" ref="I857">SUMPRODUCT(B841:B860, (ROW(B841:B860)-ROW(B841)+1)) / (20*21/2)</f>
        <v>13.521357142857141</v>
      </c>
      <c r="J857" s="2">
        <f t="shared" si="106"/>
        <v>13.598685751785879</v>
      </c>
      <c r="K857" s="2">
        <f t="shared" si="100"/>
        <v>13.67127334356827</v>
      </c>
    </row>
    <row r="858" spans="1:11" ht="13.5" x14ac:dyDescent="0.25">
      <c r="A858" s="3">
        <f>TITRES_STAT!B861</f>
        <v>43251</v>
      </c>
      <c r="B858" s="5">
        <f>TITRES_STAT!D861</f>
        <v>13.551</v>
      </c>
      <c r="C858" s="2">
        <f t="shared" si="101"/>
        <v>-7.4999999999999289E-2</v>
      </c>
      <c r="D858" s="2">
        <f t="shared" si="102"/>
        <v>13.508999999999997</v>
      </c>
      <c r="E858" s="2">
        <f t="shared" si="104"/>
        <v>13.532000000000002</v>
      </c>
      <c r="F858" s="2">
        <f t="shared" si="105"/>
        <v>13.575449999999998</v>
      </c>
      <c r="G858" s="2">
        <f t="shared" si="99"/>
        <v>13.867519999999999</v>
      </c>
      <c r="H858" s="2">
        <f t="shared" si="103"/>
        <v>13.168090000000005</v>
      </c>
      <c r="I858" s="2">
        <f t="array" ref="I858">SUMPRODUCT(B842:B861, (ROW(B842:B861)-ROW(B842)+1)) / (20*21/2)</f>
        <v>13.508547619047619</v>
      </c>
      <c r="J858" s="2">
        <f t="shared" si="106"/>
        <v>13.594144251615797</v>
      </c>
      <c r="K858" s="2">
        <f t="shared" si="100"/>
        <v>13.666556741859711</v>
      </c>
    </row>
    <row r="859" spans="1:11" ht="13.5" x14ac:dyDescent="0.25">
      <c r="A859" s="3">
        <f>TITRES_STAT!B862</f>
        <v>43252</v>
      </c>
      <c r="B859" s="5">
        <f>TITRES_STAT!D862</f>
        <v>13.353</v>
      </c>
      <c r="C859" s="2">
        <f t="shared" si="101"/>
        <v>-0.1980000000000004</v>
      </c>
      <c r="D859" s="2">
        <f t="shared" si="102"/>
        <v>13.488399999999999</v>
      </c>
      <c r="E859" s="2">
        <f t="shared" si="104"/>
        <v>13.508100000000002</v>
      </c>
      <c r="F859" s="2">
        <f t="shared" si="105"/>
        <v>13.560749999999999</v>
      </c>
      <c r="G859" s="2">
        <f t="shared" si="99"/>
        <v>13.854759999999999</v>
      </c>
      <c r="H859" s="2">
        <f t="shared" si="103"/>
        <v>13.170495000000006</v>
      </c>
      <c r="I859" s="2">
        <f t="array" ref="I859">SUMPRODUCT(B843:B862, (ROW(B843:B862)-ROW(B843)+1)) / (20*21/2)</f>
        <v>13.509833333333331</v>
      </c>
      <c r="J859" s="2">
        <f t="shared" si="106"/>
        <v>13.571178132414293</v>
      </c>
      <c r="K859" s="2">
        <f t="shared" si="100"/>
        <v>13.654260399041684</v>
      </c>
    </row>
    <row r="860" spans="1:11" ht="13.5" x14ac:dyDescent="0.25">
      <c r="A860" s="3">
        <f>TITRES_STAT!B863</f>
        <v>43255</v>
      </c>
      <c r="B860" s="5">
        <f>TITRES_STAT!D863</f>
        <v>13.456</v>
      </c>
      <c r="C860" s="2">
        <f t="shared" si="101"/>
        <v>0.10299999999999976</v>
      </c>
      <c r="D860" s="2">
        <f t="shared" si="102"/>
        <v>13.488400000000002</v>
      </c>
      <c r="E860" s="2">
        <f t="shared" si="104"/>
        <v>13.5007</v>
      </c>
      <c r="F860" s="2">
        <f t="shared" si="105"/>
        <v>13.555499999999999</v>
      </c>
      <c r="G860" s="2">
        <f t="shared" si="99"/>
        <v>13.836779999999999</v>
      </c>
      <c r="H860" s="2">
        <f t="shared" si="103"/>
        <v>13.172910000000003</v>
      </c>
      <c r="I860" s="2">
        <f t="array" ref="I860">SUMPRODUCT(B844:B863, (ROW(B844:B863)-ROW(B844)+1)) / (20*21/2)</f>
        <v>13.543957142857142</v>
      </c>
      <c r="J860" s="2">
        <f t="shared" si="106"/>
        <v>13.560208786470074</v>
      </c>
      <c r="K860" s="2">
        <f t="shared" si="100"/>
        <v>13.646485481432206</v>
      </c>
    </row>
    <row r="861" spans="1:11" ht="13.5" x14ac:dyDescent="0.25">
      <c r="A861" s="3">
        <f>TITRES_STAT!B864</f>
        <v>43256</v>
      </c>
      <c r="B861" s="5">
        <f>TITRES_STAT!D864</f>
        <v>13.420999999999999</v>
      </c>
      <c r="C861" s="2">
        <f t="shared" si="101"/>
        <v>-3.5000000000000142E-2</v>
      </c>
      <c r="D861" s="2">
        <f t="shared" si="102"/>
        <v>13.481400000000002</v>
      </c>
      <c r="E861" s="2">
        <f t="shared" si="104"/>
        <v>13.4877</v>
      </c>
      <c r="F861" s="2">
        <f t="shared" si="105"/>
        <v>13.544499999999996</v>
      </c>
      <c r="G861" s="2">
        <f t="shared" si="99"/>
        <v>13.820880000000002</v>
      </c>
      <c r="H861" s="2">
        <f t="shared" si="103"/>
        <v>13.171285000000003</v>
      </c>
      <c r="I861" s="2">
        <f t="array" ref="I861">SUMPRODUCT(B845:B864, (ROW(B845:B864)-ROW(B845)+1)) / (20*21/2)</f>
        <v>13.563842857142854</v>
      </c>
      <c r="J861" s="2">
        <f t="shared" si="106"/>
        <v>13.546950806806258</v>
      </c>
      <c r="K861" s="2">
        <f t="shared" si="100"/>
        <v>13.637642913532904</v>
      </c>
    </row>
    <row r="862" spans="1:11" ht="13.5" x14ac:dyDescent="0.25">
      <c r="A862" s="3">
        <f>TITRES_STAT!B865</f>
        <v>43257</v>
      </c>
      <c r="B862" s="5">
        <f>TITRES_STAT!D865</f>
        <v>13.558</v>
      </c>
      <c r="C862" s="2">
        <f t="shared" si="101"/>
        <v>0.13700000000000045</v>
      </c>
      <c r="D862" s="2">
        <f t="shared" si="102"/>
        <v>13.4678</v>
      </c>
      <c r="E862" s="2">
        <f t="shared" si="104"/>
        <v>13.488399999999999</v>
      </c>
      <c r="F862" s="2">
        <f t="shared" si="105"/>
        <v>13.539699999999996</v>
      </c>
      <c r="G862" s="2">
        <f t="shared" si="99"/>
        <v>13.814860000000001</v>
      </c>
      <c r="H862" s="2">
        <f t="shared" si="103"/>
        <v>13.170425000000002</v>
      </c>
      <c r="I862" s="2">
        <f t="array" ref="I862">SUMPRODUCT(B846:B865, (ROW(B846:B865)-ROW(B846)+1)) / (20*21/2)</f>
        <v>13.579533333333332</v>
      </c>
      <c r="J862" s="2">
        <f t="shared" si="106"/>
        <v>13.548003110919947</v>
      </c>
      <c r="K862" s="2">
        <f t="shared" si="100"/>
        <v>13.634519662021811</v>
      </c>
    </row>
    <row r="863" spans="1:11" ht="13.5" x14ac:dyDescent="0.25">
      <c r="A863" s="3">
        <f>TITRES_STAT!B866</f>
        <v>43258</v>
      </c>
      <c r="B863" s="5">
        <f>TITRES_STAT!D866</f>
        <v>13.898</v>
      </c>
      <c r="C863" s="2">
        <f t="shared" si="101"/>
        <v>0.33999999999999986</v>
      </c>
      <c r="D863" s="2">
        <f t="shared" si="102"/>
        <v>13.537199999999999</v>
      </c>
      <c r="E863" s="2">
        <f t="shared" si="104"/>
        <v>13.523099999999996</v>
      </c>
      <c r="F863" s="2">
        <f t="shared" si="105"/>
        <v>13.553199999999999</v>
      </c>
      <c r="G863" s="2">
        <f t="shared" si="99"/>
        <v>13.811660000000002</v>
      </c>
      <c r="H863" s="2">
        <f t="shared" si="103"/>
        <v>13.171425000000001</v>
      </c>
      <c r="I863" s="2">
        <f t="array" ref="I863">SUMPRODUCT(B847:B866, (ROW(B847:B866)-ROW(B847)+1)) / (20*21/2)</f>
        <v>13.595028571428571</v>
      </c>
      <c r="J863" s="2">
        <f t="shared" si="106"/>
        <v>13.58133614797519</v>
      </c>
      <c r="K863" s="2">
        <f t="shared" si="100"/>
        <v>13.644852224295466</v>
      </c>
    </row>
    <row r="864" spans="1:11" ht="13.5" x14ac:dyDescent="0.25">
      <c r="A864" s="3">
        <f>TITRES_STAT!B867</f>
        <v>43259</v>
      </c>
      <c r="B864" s="5">
        <f>TITRES_STAT!D867</f>
        <v>13.762</v>
      </c>
      <c r="C864" s="2">
        <f t="shared" si="101"/>
        <v>-0.13599999999999923</v>
      </c>
      <c r="D864" s="2">
        <f t="shared" si="102"/>
        <v>13.619</v>
      </c>
      <c r="E864" s="2">
        <f t="shared" si="104"/>
        <v>13.553699999999997</v>
      </c>
      <c r="F864" s="2">
        <f t="shared" si="105"/>
        <v>13.56325</v>
      </c>
      <c r="G864" s="2">
        <f t="shared" si="99"/>
        <v>13.803760000000002</v>
      </c>
      <c r="H864" s="2">
        <f t="shared" si="103"/>
        <v>13.172035000000003</v>
      </c>
      <c r="I864" s="2">
        <f t="array" ref="I864">SUMPRODUCT(B848:B867, (ROW(B848:B867)-ROW(B848)+1)) / (20*21/2)</f>
        <v>13.598990476190474</v>
      </c>
      <c r="J864" s="2">
        <f t="shared" si="106"/>
        <v>13.59854222912041</v>
      </c>
      <c r="K864" s="2">
        <f t="shared" si="100"/>
        <v>13.649446254715251</v>
      </c>
    </row>
    <row r="865" spans="1:11" ht="13.5" x14ac:dyDescent="0.25">
      <c r="A865" s="3">
        <f>TITRES_STAT!B868</f>
        <v>43262</v>
      </c>
      <c r="B865" s="5">
        <f>TITRES_STAT!D868</f>
        <v>13.728</v>
      </c>
      <c r="C865" s="2">
        <f t="shared" si="101"/>
        <v>-3.4000000000000696E-2</v>
      </c>
      <c r="D865" s="2">
        <f t="shared" si="102"/>
        <v>13.673399999999997</v>
      </c>
      <c r="E865" s="2">
        <f t="shared" si="104"/>
        <v>13.5809</v>
      </c>
      <c r="F865" s="2">
        <f t="shared" si="105"/>
        <v>13.565299999999999</v>
      </c>
      <c r="G865" s="2">
        <f t="shared" si="99"/>
        <v>13.795179999999998</v>
      </c>
      <c r="H865" s="2">
        <f t="shared" si="103"/>
        <v>13.173135000000004</v>
      </c>
      <c r="I865" s="2">
        <f t="array" ref="I865">SUMPRODUCT(B849:B868, (ROW(B849:B868)-ROW(B849)+1)) / (20*21/2)</f>
        <v>13.5914</v>
      </c>
      <c r="J865" s="2">
        <f t="shared" si="106"/>
        <v>13.610871540632752</v>
      </c>
      <c r="K865" s="2">
        <f t="shared" si="100"/>
        <v>13.652526793746025</v>
      </c>
    </row>
    <row r="866" spans="1:11" ht="13.5" x14ac:dyDescent="0.25">
      <c r="A866" s="3">
        <f>TITRES_STAT!B869</f>
        <v>43263</v>
      </c>
      <c r="B866" s="5">
        <f>TITRES_STAT!D869</f>
        <v>13.728</v>
      </c>
      <c r="C866" s="2">
        <f t="shared" si="101"/>
        <v>0</v>
      </c>
      <c r="D866" s="2">
        <f t="shared" si="102"/>
        <v>13.734800000000002</v>
      </c>
      <c r="E866" s="2">
        <f t="shared" si="104"/>
        <v>13.608099999999999</v>
      </c>
      <c r="F866" s="2">
        <f t="shared" si="105"/>
        <v>13.570399999999998</v>
      </c>
      <c r="G866" s="2">
        <f t="shared" si="99"/>
        <v>13.782639999999997</v>
      </c>
      <c r="H866" s="2">
        <f t="shared" si="103"/>
        <v>13.174235000000003</v>
      </c>
      <c r="I866" s="2">
        <f t="array" ref="I866">SUMPRODUCT(B850:B869, (ROW(B850:B869)-ROW(B850)+1)) / (20*21/2)</f>
        <v>13.597085714285713</v>
      </c>
      <c r="J866" s="2">
        <f t="shared" si="106"/>
        <v>13.622026632001061</v>
      </c>
      <c r="K866" s="2">
        <f t="shared" si="100"/>
        <v>13.655486527324612</v>
      </c>
    </row>
    <row r="867" spans="1:11" ht="13.5" x14ac:dyDescent="0.25">
      <c r="A867" s="3">
        <f>TITRES_STAT!B870</f>
        <v>43264</v>
      </c>
      <c r="B867" s="5">
        <f>TITRES_STAT!D870</f>
        <v>13.612</v>
      </c>
      <c r="C867" s="2">
        <f t="shared" si="101"/>
        <v>-0.11599999999999966</v>
      </c>
      <c r="D867" s="2">
        <f t="shared" si="102"/>
        <v>13.7456</v>
      </c>
      <c r="E867" s="2">
        <f t="shared" si="104"/>
        <v>13.606699999999998</v>
      </c>
      <c r="F867" s="2">
        <f t="shared" si="105"/>
        <v>13.569700000000001</v>
      </c>
      <c r="G867" s="2">
        <f t="shared" si="99"/>
        <v>13.757319999999993</v>
      </c>
      <c r="H867" s="2">
        <f t="shared" si="103"/>
        <v>13.174755000000005</v>
      </c>
      <c r="I867" s="2">
        <f t="array" ref="I867">SUMPRODUCT(B851:B870, (ROW(B851:B870)-ROW(B851)+1)) / (20*21/2)</f>
        <v>13.661657142857145</v>
      </c>
      <c r="J867" s="2">
        <f t="shared" si="106"/>
        <v>13.621071714667627</v>
      </c>
      <c r="K867" s="2">
        <f t="shared" si="100"/>
        <v>13.653781173311884</v>
      </c>
    </row>
    <row r="868" spans="1:11" ht="13.5" x14ac:dyDescent="0.25">
      <c r="A868" s="3">
        <f>TITRES_STAT!B871</f>
        <v>43265</v>
      </c>
      <c r="B868" s="5">
        <f>TITRES_STAT!D871</f>
        <v>13.49</v>
      </c>
      <c r="C868" s="2">
        <f t="shared" si="101"/>
        <v>-0.12199999999999989</v>
      </c>
      <c r="D868" s="2">
        <f t="shared" si="102"/>
        <v>13.664000000000001</v>
      </c>
      <c r="E868" s="2">
        <f t="shared" si="104"/>
        <v>13.600599999999996</v>
      </c>
      <c r="F868" s="2">
        <f t="shared" si="105"/>
        <v>13.566300000000002</v>
      </c>
      <c r="G868" s="2">
        <f t="shared" si="99"/>
        <v>13.730099999999995</v>
      </c>
      <c r="H868" s="2">
        <f t="shared" si="103"/>
        <v>13.175195000000006</v>
      </c>
      <c r="I868" s="2">
        <f t="array" ref="I868">SUMPRODUCT(B852:B871, (ROW(B852:B871)-ROW(B852)+1)) / (20*21/2)</f>
        <v>13.741580952380952</v>
      </c>
      <c r="J868" s="2">
        <f t="shared" si="106"/>
        <v>13.608588694223091</v>
      </c>
      <c r="K868" s="2">
        <f t="shared" si="100"/>
        <v>13.647358382201615</v>
      </c>
    </row>
    <row r="869" spans="1:11" ht="13.5" x14ac:dyDescent="0.25">
      <c r="A869" s="3">
        <f>TITRES_STAT!B872</f>
        <v>43269</v>
      </c>
      <c r="B869" s="5">
        <f>TITRES_STAT!D872</f>
        <v>13.625999999999999</v>
      </c>
      <c r="C869" s="2">
        <f t="shared" si="101"/>
        <v>0.13599999999999923</v>
      </c>
      <c r="D869" s="2">
        <f t="shared" si="102"/>
        <v>13.636799999999999</v>
      </c>
      <c r="E869" s="2">
        <f t="shared" si="104"/>
        <v>13.627899999999997</v>
      </c>
      <c r="F869" s="2">
        <f t="shared" si="105"/>
        <v>13.567999999999998</v>
      </c>
      <c r="G869" s="2">
        <f t="shared" si="99"/>
        <v>13.708899999999996</v>
      </c>
      <c r="H869" s="2">
        <f t="shared" si="103"/>
        <v>13.176315000000006</v>
      </c>
      <c r="I869" s="2">
        <f t="array" ref="I869">SUMPRODUCT(B853:B872, (ROW(B853:B872)-ROW(B853)+1)) / (20*21/2)</f>
        <v>13.797161904761902</v>
      </c>
      <c r="J869" s="2">
        <f t="shared" si="106"/>
        <v>13.610246913820891</v>
      </c>
      <c r="K869" s="2">
        <f t="shared" si="100"/>
        <v>13.646520798585865</v>
      </c>
    </row>
    <row r="870" spans="1:11" ht="13.5" x14ac:dyDescent="0.25">
      <c r="A870" s="3">
        <f>TITRES_STAT!B873</f>
        <v>43270</v>
      </c>
      <c r="B870" s="5">
        <f>TITRES_STAT!D873</f>
        <v>14.246</v>
      </c>
      <c r="C870" s="2">
        <f t="shared" si="101"/>
        <v>0.62000000000000099</v>
      </c>
      <c r="D870" s="2">
        <f t="shared" si="102"/>
        <v>13.740399999999999</v>
      </c>
      <c r="E870" s="2">
        <f t="shared" si="104"/>
        <v>13.706899999999999</v>
      </c>
      <c r="F870" s="2">
        <f t="shared" si="105"/>
        <v>13.603799999999998</v>
      </c>
      <c r="G870" s="2">
        <f t="shared" si="99"/>
        <v>13.702739999999995</v>
      </c>
      <c r="H870" s="2">
        <f t="shared" si="103"/>
        <v>13.180115000000008</v>
      </c>
      <c r="I870" s="2">
        <f t="array" ref="I870">SUMPRODUCT(B854:B873, (ROW(B854:B873)-ROW(B854)+1)) / (20*21/2)</f>
        <v>13.850166666666668</v>
      </c>
      <c r="J870" s="2">
        <f t="shared" si="106"/>
        <v>13.670794826790331</v>
      </c>
      <c r="K870" s="2">
        <f t="shared" si="100"/>
        <v>13.670029786876617</v>
      </c>
    </row>
    <row r="871" spans="1:11" ht="13.5" x14ac:dyDescent="0.25">
      <c r="A871" s="3">
        <f>TITRES_STAT!B874</f>
        <v>43271</v>
      </c>
      <c r="B871" s="5">
        <f>TITRES_STAT!D874</f>
        <v>14.443</v>
      </c>
      <c r="C871" s="2">
        <f t="shared" si="101"/>
        <v>0.19699999999999918</v>
      </c>
      <c r="D871" s="2">
        <f t="shared" si="102"/>
        <v>13.8834</v>
      </c>
      <c r="E871" s="2">
        <f t="shared" si="104"/>
        <v>13.809100000000001</v>
      </c>
      <c r="F871" s="2">
        <f t="shared" si="105"/>
        <v>13.648400000000001</v>
      </c>
      <c r="G871" s="2">
        <f t="shared" si="99"/>
        <v>13.705819999999994</v>
      </c>
      <c r="H871" s="2">
        <f t="shared" si="103"/>
        <v>13.183890000000009</v>
      </c>
      <c r="I871" s="2">
        <f t="array" ref="I871">SUMPRODUCT(B855:B874, (ROW(B855:B874)-ROW(B855)+1)) / (20*21/2)</f>
        <v>13.899895238095239</v>
      </c>
      <c r="J871" s="2">
        <f t="shared" si="106"/>
        <v>13.744338176619824</v>
      </c>
      <c r="K871" s="2">
        <f t="shared" si="100"/>
        <v>13.700342344254006</v>
      </c>
    </row>
    <row r="872" spans="1:11" ht="13.5" x14ac:dyDescent="0.25">
      <c r="A872" s="3">
        <f>TITRES_STAT!B875</f>
        <v>43272</v>
      </c>
      <c r="B872" s="5">
        <f>TITRES_STAT!D875</f>
        <v>14.231999999999999</v>
      </c>
      <c r="C872" s="2">
        <f t="shared" si="101"/>
        <v>-0.2110000000000003</v>
      </c>
      <c r="D872" s="2">
        <f t="shared" si="102"/>
        <v>14.007400000000001</v>
      </c>
      <c r="E872" s="2">
        <f t="shared" si="104"/>
        <v>13.876499999999998</v>
      </c>
      <c r="F872" s="2">
        <f t="shared" si="105"/>
        <v>13.682449999999999</v>
      </c>
      <c r="G872" s="2">
        <f t="shared" si="99"/>
        <v>13.712739999999995</v>
      </c>
      <c r="H872" s="2">
        <f t="shared" si="103"/>
        <v>13.187510000000009</v>
      </c>
      <c r="I872" s="2">
        <f t="array" ref="I872">SUMPRODUCT(B856:B875, (ROW(B856:B875)-ROW(B856)+1)) / (20*21/2)</f>
        <v>13.94589523809524</v>
      </c>
      <c r="J872" s="2">
        <f t="shared" si="106"/>
        <v>13.790782159798889</v>
      </c>
      <c r="K872" s="2">
        <f t="shared" si="100"/>
        <v>13.721191664087183</v>
      </c>
    </row>
    <row r="873" spans="1:11" ht="13.5" x14ac:dyDescent="0.25">
      <c r="A873" s="3">
        <f>TITRES_STAT!B876</f>
        <v>43273</v>
      </c>
      <c r="B873" s="5">
        <f>TITRES_STAT!D876</f>
        <v>14.239000000000001</v>
      </c>
      <c r="C873" s="2">
        <f t="shared" si="101"/>
        <v>7.0000000000014495E-3</v>
      </c>
      <c r="D873" s="2">
        <f t="shared" si="102"/>
        <v>14.1572</v>
      </c>
      <c r="E873" s="2">
        <f t="shared" si="104"/>
        <v>13.910599999999999</v>
      </c>
      <c r="F873" s="2">
        <f t="shared" si="105"/>
        <v>13.716849999999999</v>
      </c>
      <c r="G873" s="2">
        <f t="shared" si="99"/>
        <v>13.723639999999996</v>
      </c>
      <c r="H873" s="2">
        <f t="shared" si="103"/>
        <v>13.19193500000001</v>
      </c>
      <c r="I873" s="2">
        <f t="array" ref="I873">SUMPRODUCT(B857:B876, (ROW(B857:B876)-ROW(B857)+1)) / (20*21/2)</f>
        <v>14.049119047619048</v>
      </c>
      <c r="J873" s="2">
        <f t="shared" si="106"/>
        <v>13.833469573151374</v>
      </c>
      <c r="K873" s="2">
        <f t="shared" si="100"/>
        <v>13.741497873338666</v>
      </c>
    </row>
    <row r="874" spans="1:11" ht="13.5" x14ac:dyDescent="0.25">
      <c r="A874" s="3">
        <f>TITRES_STAT!B877</f>
        <v>43276</v>
      </c>
      <c r="B874" s="5">
        <f>TITRES_STAT!D877</f>
        <v>14.239000000000001</v>
      </c>
      <c r="C874" s="2">
        <f t="shared" si="101"/>
        <v>0</v>
      </c>
      <c r="D874" s="2">
        <f t="shared" si="102"/>
        <v>14.2798</v>
      </c>
      <c r="E874" s="2">
        <f t="shared" si="104"/>
        <v>13.958299999999999</v>
      </c>
      <c r="F874" s="2">
        <f t="shared" si="105"/>
        <v>13.756</v>
      </c>
      <c r="G874" s="2">
        <f t="shared" si="99"/>
        <v>13.726739999999996</v>
      </c>
      <c r="H874" s="2">
        <f t="shared" si="103"/>
        <v>13.195590000000008</v>
      </c>
      <c r="I874" s="2">
        <f t="array" ref="I874">SUMPRODUCT(B858:B877, (ROW(B858:B877)-ROW(B858)+1)) / (20*21/2)</f>
        <v>14.175471428571431</v>
      </c>
      <c r="J874" s="2">
        <f t="shared" si="106"/>
        <v>13.872091518565529</v>
      </c>
      <c r="K874" s="2">
        <f t="shared" si="100"/>
        <v>13.761007760658718</v>
      </c>
    </row>
    <row r="875" spans="1:11" ht="13.5" x14ac:dyDescent="0.25">
      <c r="A875" s="3">
        <f>TITRES_STAT!B878</f>
        <v>43277</v>
      </c>
      <c r="B875" s="5">
        <f>TITRES_STAT!D878</f>
        <v>14.239000000000001</v>
      </c>
      <c r="C875" s="2">
        <f t="shared" si="101"/>
        <v>0</v>
      </c>
      <c r="D875" s="2">
        <f t="shared" si="102"/>
        <v>14.278400000000001</v>
      </c>
      <c r="E875" s="2">
        <f t="shared" si="104"/>
        <v>14.009399999999999</v>
      </c>
      <c r="F875" s="2">
        <f t="shared" si="105"/>
        <v>13.795150000000001</v>
      </c>
      <c r="G875" s="2">
        <f t="shared" si="99"/>
        <v>13.724419999999995</v>
      </c>
      <c r="H875" s="2">
        <f t="shared" si="103"/>
        <v>13.198375000000013</v>
      </c>
      <c r="I875" s="2">
        <f t="array" ref="I875">SUMPRODUCT(B859:B878, (ROW(B859:B878)-ROW(B859)+1)) / (20*21/2)</f>
        <v>14.274838095238097</v>
      </c>
      <c r="J875" s="2">
        <f t="shared" si="106"/>
        <v>13.90703518346405</v>
      </c>
      <c r="K875" s="2">
        <f t="shared" si="100"/>
        <v>13.779752554358376</v>
      </c>
    </row>
    <row r="876" spans="1:11" ht="13.5" x14ac:dyDescent="0.25">
      <c r="A876" s="3">
        <f>TITRES_STAT!B879</f>
        <v>43278</v>
      </c>
      <c r="B876" s="5">
        <f>TITRES_STAT!D879</f>
        <v>14.879</v>
      </c>
      <c r="C876" s="2">
        <f t="shared" si="101"/>
        <v>0.63999999999999879</v>
      </c>
      <c r="D876" s="2">
        <f t="shared" si="102"/>
        <v>14.365600000000001</v>
      </c>
      <c r="E876" s="2">
        <f t="shared" si="104"/>
        <v>14.124500000000001</v>
      </c>
      <c r="F876" s="2">
        <f t="shared" si="105"/>
        <v>13.866300000000001</v>
      </c>
      <c r="G876" s="2">
        <f t="shared" si="99"/>
        <v>13.740179999999995</v>
      </c>
      <c r="H876" s="2">
        <f t="shared" si="103"/>
        <v>13.203405000000011</v>
      </c>
      <c r="I876" s="2">
        <f t="array" ref="I876">SUMPRODUCT(B860:B879, (ROW(B860:B879)-ROW(B860)+1)) / (20*21/2)</f>
        <v>14.363552380952383</v>
      </c>
      <c r="J876" s="2">
        <f t="shared" si="106"/>
        <v>13.999603261229378</v>
      </c>
      <c r="K876" s="2">
        <f t="shared" si="100"/>
        <v>13.822860297324715</v>
      </c>
    </row>
    <row r="877" spans="1:11" ht="13.5" x14ac:dyDescent="0.25">
      <c r="A877" s="3">
        <f>TITRES_STAT!B880</f>
        <v>43279</v>
      </c>
      <c r="B877" s="5">
        <f>TITRES_STAT!D880</f>
        <v>15.193</v>
      </c>
      <c r="C877" s="2">
        <f t="shared" si="101"/>
        <v>0.31400000000000006</v>
      </c>
      <c r="D877" s="2">
        <f t="shared" si="102"/>
        <v>14.5578</v>
      </c>
      <c r="E877" s="2">
        <f t="shared" si="104"/>
        <v>14.282600000000002</v>
      </c>
      <c r="F877" s="2">
        <f t="shared" si="105"/>
        <v>13.944650000000001</v>
      </c>
      <c r="G877" s="2">
        <f t="shared" si="99"/>
        <v>13.762879999999997</v>
      </c>
      <c r="H877" s="2">
        <f t="shared" si="103"/>
        <v>13.21051000000001</v>
      </c>
      <c r="I877" s="2">
        <f t="array" ref="I877">SUMPRODUCT(B861:B880, (ROW(B861:B880)-ROW(B861)+1)) / (20*21/2)</f>
        <v>14.44076666666667</v>
      </c>
      <c r="J877" s="2">
        <f t="shared" si="106"/>
        <v>14.113260093493246</v>
      </c>
      <c r="K877" s="2">
        <f t="shared" si="100"/>
        <v>13.87659126605708</v>
      </c>
    </row>
    <row r="878" spans="1:11" ht="13.5" x14ac:dyDescent="0.25">
      <c r="A878" s="3">
        <f>TITRES_STAT!B881</f>
        <v>43280</v>
      </c>
      <c r="B878" s="5">
        <f>TITRES_STAT!D881</f>
        <v>14.988</v>
      </c>
      <c r="C878" s="2">
        <f t="shared" si="101"/>
        <v>-0.20500000000000007</v>
      </c>
      <c r="D878" s="2">
        <f t="shared" si="102"/>
        <v>14.707599999999999</v>
      </c>
      <c r="E878" s="2">
        <f t="shared" si="104"/>
        <v>14.432400000000001</v>
      </c>
      <c r="F878" s="2">
        <f t="shared" si="105"/>
        <v>14.016499999999999</v>
      </c>
      <c r="G878" s="2">
        <f t="shared" si="99"/>
        <v>13.779759999999996</v>
      </c>
      <c r="H878" s="2">
        <f t="shared" si="103"/>
        <v>13.216615000000012</v>
      </c>
      <c r="I878" s="2">
        <f t="array" ref="I878">SUMPRODUCT(B862:B881, (ROW(B862:B881)-ROW(B862)+1)) / (20*21/2)</f>
        <v>14.492214285714285</v>
      </c>
      <c r="J878" s="2">
        <f t="shared" si="106"/>
        <v>14.196568656017698</v>
      </c>
      <c r="K878" s="2">
        <f t="shared" si="100"/>
        <v>13.920175922290136</v>
      </c>
    </row>
    <row r="879" spans="1:11" ht="13.5" x14ac:dyDescent="0.25">
      <c r="A879" s="3">
        <f>TITRES_STAT!B882</f>
        <v>43283</v>
      </c>
      <c r="B879" s="5">
        <f>TITRES_STAT!D882</f>
        <v>14.948</v>
      </c>
      <c r="C879" s="2">
        <f t="shared" si="101"/>
        <v>-3.9999999999999147E-2</v>
      </c>
      <c r="D879" s="2">
        <f t="shared" si="102"/>
        <v>14.849399999999999</v>
      </c>
      <c r="E879" s="2">
        <f t="shared" si="104"/>
        <v>14.564600000000002</v>
      </c>
      <c r="F879" s="2">
        <f t="shared" si="105"/>
        <v>14.096249999999998</v>
      </c>
      <c r="G879" s="2">
        <f t="shared" si="99"/>
        <v>13.800879999999999</v>
      </c>
      <c r="H879" s="2">
        <f t="shared" si="103"/>
        <v>13.222520000000008</v>
      </c>
      <c r="I879" s="2">
        <f t="array" ref="I879">SUMPRODUCT(B863:B882, (ROW(B863:B882)-ROW(B863)+1)) / (20*21/2)</f>
        <v>14.544671428571428</v>
      </c>
      <c r="J879" s="2">
        <f t="shared" si="106"/>
        <v>14.268133545920774</v>
      </c>
      <c r="K879" s="2">
        <f t="shared" si="100"/>
        <v>13.960482748866994</v>
      </c>
    </row>
    <row r="880" spans="1:11" ht="13.5" x14ac:dyDescent="0.25">
      <c r="A880" s="3">
        <f>TITRES_STAT!B883</f>
        <v>43284</v>
      </c>
      <c r="B880" s="5">
        <f>TITRES_STAT!D883</f>
        <v>14.907</v>
      </c>
      <c r="C880" s="2">
        <f t="shared" si="101"/>
        <v>-4.1000000000000369E-2</v>
      </c>
      <c r="D880" s="2">
        <f t="shared" si="102"/>
        <v>14.983000000000001</v>
      </c>
      <c r="E880" s="2">
        <f t="shared" si="104"/>
        <v>14.630700000000001</v>
      </c>
      <c r="F880" s="2">
        <f t="shared" si="105"/>
        <v>14.168799999999999</v>
      </c>
      <c r="G880" s="2">
        <f t="shared" si="99"/>
        <v>13.818659999999999</v>
      </c>
      <c r="H880" s="2">
        <f t="shared" si="103"/>
        <v>13.228300000000008</v>
      </c>
      <c r="I880" s="2">
        <f t="array" ref="I880">SUMPRODUCT(B864:B883, (ROW(B864:B883)-ROW(B864)+1)) / (20*21/2)</f>
        <v>14.590623809523809</v>
      </c>
      <c r="J880" s="2">
        <f t="shared" si="106"/>
        <v>14.328977970118794</v>
      </c>
      <c r="K880" s="2">
        <f t="shared" si="100"/>
        <v>13.997601072440837</v>
      </c>
    </row>
    <row r="881" spans="1:11" ht="13.5" x14ac:dyDescent="0.25">
      <c r="A881" s="3">
        <f>TITRES_STAT!B884</f>
        <v>43285</v>
      </c>
      <c r="B881" s="5">
        <f>TITRES_STAT!D884</f>
        <v>14.709</v>
      </c>
      <c r="C881" s="2">
        <f t="shared" si="101"/>
        <v>-0.1980000000000004</v>
      </c>
      <c r="D881" s="2">
        <f t="shared" si="102"/>
        <v>14.949000000000002</v>
      </c>
      <c r="E881" s="2">
        <f t="shared" si="104"/>
        <v>14.657300000000001</v>
      </c>
      <c r="F881" s="2">
        <f t="shared" si="105"/>
        <v>14.233200000000002</v>
      </c>
      <c r="G881" s="2">
        <f t="shared" si="99"/>
        <v>13.837640000000004</v>
      </c>
      <c r="H881" s="2">
        <f t="shared" si="103"/>
        <v>13.233035000000008</v>
      </c>
      <c r="I881" s="2">
        <f t="array" ref="I881">SUMPRODUCT(B865:B884, (ROW(B865:B884)-ROW(B865)+1)) / (20*21/2)</f>
        <v>14.627247619047617</v>
      </c>
      <c r="J881" s="2">
        <f t="shared" si="106"/>
        <v>14.365170544393195</v>
      </c>
      <c r="K881" s="2">
        <f t="shared" si="100"/>
        <v>14.02549906960002</v>
      </c>
    </row>
    <row r="882" spans="1:11" ht="13.5" x14ac:dyDescent="0.25">
      <c r="A882" s="3">
        <f>TITRES_STAT!B885</f>
        <v>43286</v>
      </c>
      <c r="B882" s="5">
        <f>TITRES_STAT!D885</f>
        <v>14.784000000000001</v>
      </c>
      <c r="C882" s="2">
        <f t="shared" si="101"/>
        <v>7.5000000000001066E-2</v>
      </c>
      <c r="D882" s="2">
        <f t="shared" si="102"/>
        <v>14.867200000000002</v>
      </c>
      <c r="E882" s="2">
        <f t="shared" si="104"/>
        <v>14.712499999999997</v>
      </c>
      <c r="F882" s="2">
        <f t="shared" si="105"/>
        <v>14.294499999999999</v>
      </c>
      <c r="G882" s="2">
        <f t="shared" ref="G882:G945" si="107">AVERAGE(B833:B882)</f>
        <v>13.859440000000005</v>
      </c>
      <c r="H882" s="2">
        <f t="shared" si="103"/>
        <v>13.23862000000001</v>
      </c>
      <c r="I882" s="2">
        <f t="array" ref="I882">SUMPRODUCT(B866:B885, (ROW(B866:B885)-ROW(B866)+1)) / (20*21/2)</f>
        <v>14.626819047619048</v>
      </c>
      <c r="J882" s="2">
        <f t="shared" si="106"/>
        <v>14.405059063974795</v>
      </c>
      <c r="K882" s="2">
        <f t="shared" si="100"/>
        <v>14.055244204125509</v>
      </c>
    </row>
    <row r="883" spans="1:11" ht="13.5" x14ac:dyDescent="0.25">
      <c r="A883" s="3">
        <f>TITRES_STAT!B886</f>
        <v>43287</v>
      </c>
      <c r="B883" s="5">
        <f>TITRES_STAT!D886</f>
        <v>14.776999999999999</v>
      </c>
      <c r="C883" s="2">
        <f t="shared" si="101"/>
        <v>-7.0000000000014495E-3</v>
      </c>
      <c r="D883" s="2">
        <f t="shared" si="102"/>
        <v>14.824999999999999</v>
      </c>
      <c r="E883" s="2">
        <f t="shared" si="104"/>
        <v>14.766299999999998</v>
      </c>
      <c r="F883" s="2">
        <f t="shared" si="105"/>
        <v>14.33845</v>
      </c>
      <c r="G883" s="2">
        <f t="shared" si="107"/>
        <v>13.881100000000002</v>
      </c>
      <c r="H883" s="2">
        <f t="shared" si="103"/>
        <v>13.244170000000008</v>
      </c>
      <c r="I883" s="2">
        <f t="array" ref="I883">SUMPRODUCT(B867:B886, (ROW(B867:B886)-ROW(B867)+1)) / (20*21/2)</f>
        <v>14.625847619047619</v>
      </c>
      <c r="J883" s="2">
        <f t="shared" si="106"/>
        <v>14.44048201026291</v>
      </c>
      <c r="K883" s="2">
        <f t="shared" ref="K883:K946" si="108">$K$4*B883+(1-$K$4)*K882</f>
        <v>14.083548352983334</v>
      </c>
    </row>
    <row r="884" spans="1:11" ht="13.5" x14ac:dyDescent="0.25">
      <c r="A884" s="3">
        <f>TITRES_STAT!B887</f>
        <v>43290</v>
      </c>
      <c r="B884" s="5">
        <f>TITRES_STAT!D887</f>
        <v>14.723000000000001</v>
      </c>
      <c r="C884" s="2">
        <f t="shared" si="101"/>
        <v>-5.3999999999998494E-2</v>
      </c>
      <c r="D884" s="2">
        <f t="shared" si="102"/>
        <v>14.780000000000001</v>
      </c>
      <c r="E884" s="2">
        <f t="shared" si="104"/>
        <v>14.814700000000002</v>
      </c>
      <c r="F884" s="2">
        <f t="shared" si="105"/>
        <v>14.386500000000002</v>
      </c>
      <c r="G884" s="2">
        <f t="shared" si="107"/>
        <v>13.902340000000004</v>
      </c>
      <c r="H884" s="2">
        <f t="shared" si="103"/>
        <v>13.249480000000005</v>
      </c>
      <c r="I884" s="2">
        <f t="array" ref="I884">SUMPRODUCT(B868:B887, (ROW(B868:B887)-ROW(B868)+1)) / (20*21/2)</f>
        <v>14.621061904761904</v>
      </c>
      <c r="J884" s="2">
        <f t="shared" si="106"/>
        <v>14.467388485475967</v>
      </c>
      <c r="K884" s="2">
        <f t="shared" si="108"/>
        <v>14.108624888160458</v>
      </c>
    </row>
    <row r="885" spans="1:11" ht="13.5" x14ac:dyDescent="0.25">
      <c r="A885" s="3">
        <f>TITRES_STAT!B888</f>
        <v>43291</v>
      </c>
      <c r="B885" s="5">
        <f>TITRES_STAT!D888</f>
        <v>14.382</v>
      </c>
      <c r="C885" s="2">
        <f t="shared" si="101"/>
        <v>-0.34100000000000108</v>
      </c>
      <c r="D885" s="2">
        <f t="shared" si="102"/>
        <v>14.675000000000001</v>
      </c>
      <c r="E885" s="2">
        <f t="shared" si="104"/>
        <v>14.829000000000002</v>
      </c>
      <c r="F885" s="2">
        <f t="shared" si="105"/>
        <v>14.4192</v>
      </c>
      <c r="G885" s="2">
        <f t="shared" si="107"/>
        <v>13.918759999999999</v>
      </c>
      <c r="H885" s="2">
        <f t="shared" si="103"/>
        <v>13.253850000000009</v>
      </c>
      <c r="I885" s="2">
        <f t="array" ref="I885">SUMPRODUCT(B869:B888, (ROW(B869:B888)-ROW(B869)+1)) / (20*21/2)</f>
        <v>14.596223809523812</v>
      </c>
      <c r="J885" s="2">
        <f t="shared" si="106"/>
        <v>14.459256248763971</v>
      </c>
      <c r="K885" s="2">
        <f t="shared" si="108"/>
        <v>14.119345480781616</v>
      </c>
    </row>
    <row r="886" spans="1:11" ht="13.5" x14ac:dyDescent="0.25">
      <c r="A886" s="3">
        <f>TITRES_STAT!B889</f>
        <v>43292</v>
      </c>
      <c r="B886" s="5">
        <f>TITRES_STAT!D889</f>
        <v>14.409000000000001</v>
      </c>
      <c r="C886" s="2">
        <f t="shared" si="101"/>
        <v>2.7000000000001023E-2</v>
      </c>
      <c r="D886" s="2">
        <f t="shared" si="102"/>
        <v>14.615</v>
      </c>
      <c r="E886" s="2">
        <f t="shared" si="104"/>
        <v>14.782</v>
      </c>
      <c r="F886" s="2">
        <f t="shared" si="105"/>
        <v>14.453250000000001</v>
      </c>
      <c r="G886" s="2">
        <f t="shared" si="107"/>
        <v>13.935719999999996</v>
      </c>
      <c r="H886" s="2">
        <f t="shared" si="103"/>
        <v>13.258755000000008</v>
      </c>
      <c r="I886" s="2">
        <f t="array" ref="I886">SUMPRODUCT(B870:B889, (ROW(B870:B889)-ROW(B870)+1)) / (20*21/2)</f>
        <v>14.544519047619048</v>
      </c>
      <c r="J886" s="2">
        <f t="shared" si="106"/>
        <v>14.45446993935788</v>
      </c>
      <c r="K886" s="2">
        <f t="shared" si="108"/>
        <v>14.130704481535279</v>
      </c>
    </row>
    <row r="887" spans="1:11" ht="13.5" x14ac:dyDescent="0.25">
      <c r="A887" s="3">
        <f>TITRES_STAT!B890</f>
        <v>43293</v>
      </c>
      <c r="B887" s="5">
        <f>TITRES_STAT!D890</f>
        <v>14.403</v>
      </c>
      <c r="C887" s="2">
        <f t="shared" si="101"/>
        <v>-6.0000000000002274E-3</v>
      </c>
      <c r="D887" s="2">
        <f t="shared" si="102"/>
        <v>14.5388</v>
      </c>
      <c r="E887" s="2">
        <f t="shared" si="104"/>
        <v>14.702999999999999</v>
      </c>
      <c r="F887" s="2">
        <f t="shared" si="105"/>
        <v>14.492800000000003</v>
      </c>
      <c r="G887" s="2">
        <f t="shared" si="107"/>
        <v>13.950559999999996</v>
      </c>
      <c r="H887" s="2">
        <f t="shared" si="103"/>
        <v>13.264555000000007</v>
      </c>
      <c r="I887" s="2">
        <f t="array" ref="I887">SUMPRODUCT(B871:B890, (ROW(B871:B890)-ROW(B871)+1)) / (20*21/2)</f>
        <v>14.498904761904765</v>
      </c>
      <c r="J887" s="2">
        <f t="shared" si="106"/>
        <v>14.449568040371414</v>
      </c>
      <c r="K887" s="2">
        <f t="shared" si="108"/>
        <v>14.141382737161347</v>
      </c>
    </row>
    <row r="888" spans="1:11" ht="13.5" x14ac:dyDescent="0.25">
      <c r="A888" s="3">
        <f>TITRES_STAT!B891</f>
        <v>43294</v>
      </c>
      <c r="B888" s="5">
        <f>TITRES_STAT!D891</f>
        <v>14.231999999999999</v>
      </c>
      <c r="C888" s="2">
        <f t="shared" si="101"/>
        <v>-0.17100000000000115</v>
      </c>
      <c r="D888" s="2">
        <f t="shared" si="102"/>
        <v>14.4298</v>
      </c>
      <c r="E888" s="2">
        <f t="shared" si="104"/>
        <v>14.6274</v>
      </c>
      <c r="F888" s="2">
        <f t="shared" si="105"/>
        <v>14.529900000000003</v>
      </c>
      <c r="G888" s="2">
        <f t="shared" si="107"/>
        <v>13.962259999999997</v>
      </c>
      <c r="H888" s="2">
        <f t="shared" si="103"/>
        <v>13.269765000000007</v>
      </c>
      <c r="I888" s="2">
        <f t="array" ref="I888">SUMPRODUCT(B872:B891, (ROW(B872:B891)-ROW(B872)+1)) / (20*21/2)</f>
        <v>14.454133333333335</v>
      </c>
      <c r="J888" s="2">
        <f t="shared" si="106"/>
        <v>14.428847274621756</v>
      </c>
      <c r="K888" s="2">
        <f t="shared" si="108"/>
        <v>14.144936355311883</v>
      </c>
    </row>
    <row r="889" spans="1:11" ht="13.5" x14ac:dyDescent="0.25">
      <c r="A889" s="3">
        <f>TITRES_STAT!B892</f>
        <v>43297</v>
      </c>
      <c r="B889" s="5">
        <f>TITRES_STAT!D892</f>
        <v>13.987</v>
      </c>
      <c r="C889" s="2">
        <f t="shared" si="101"/>
        <v>-0.24499999999999922</v>
      </c>
      <c r="D889" s="2">
        <f t="shared" si="102"/>
        <v>14.282599999999999</v>
      </c>
      <c r="E889" s="2">
        <f t="shared" si="104"/>
        <v>14.531300000000002</v>
      </c>
      <c r="F889" s="2">
        <f t="shared" si="105"/>
        <v>14.54795</v>
      </c>
      <c r="G889" s="2">
        <f t="shared" si="107"/>
        <v>13.969059999999997</v>
      </c>
      <c r="H889" s="2">
        <f t="shared" si="103"/>
        <v>13.274255000000005</v>
      </c>
      <c r="I889" s="2">
        <f t="array" ref="I889">SUMPRODUCT(B873:B892, (ROW(B873:B892)-ROW(B873)+1)) / (20*21/2)</f>
        <v>14.407904761904764</v>
      </c>
      <c r="J889" s="2">
        <f t="shared" si="106"/>
        <v>14.386766581800636</v>
      </c>
      <c r="K889" s="2">
        <f t="shared" si="108"/>
        <v>14.138742772750632</v>
      </c>
    </row>
    <row r="890" spans="1:11" ht="13.5" x14ac:dyDescent="0.25">
      <c r="A890" s="3">
        <f>TITRES_STAT!B893</f>
        <v>43298</v>
      </c>
      <c r="B890" s="5">
        <f>TITRES_STAT!D893</f>
        <v>14.069000000000001</v>
      </c>
      <c r="C890" s="2">
        <f t="shared" si="101"/>
        <v>8.2000000000000739E-2</v>
      </c>
      <c r="D890" s="2">
        <f t="shared" si="102"/>
        <v>14.219999999999999</v>
      </c>
      <c r="E890" s="2">
        <f t="shared" si="104"/>
        <v>14.4475</v>
      </c>
      <c r="F890" s="2">
        <f t="shared" si="105"/>
        <v>14.539100000000001</v>
      </c>
      <c r="G890" s="2">
        <f t="shared" si="107"/>
        <v>13.979219999999993</v>
      </c>
      <c r="H890" s="2">
        <f t="shared" si="103"/>
        <v>13.279445000000004</v>
      </c>
      <c r="I890" s="2">
        <f t="array" ref="I890">SUMPRODUCT(B874:B893, (ROW(B874:B893)-ROW(B874)+1)) / (20*21/2)</f>
        <v>14.377471428571429</v>
      </c>
      <c r="J890" s="2">
        <f t="shared" si="106"/>
        <v>14.356503097819623</v>
      </c>
      <c r="K890" s="2">
        <f t="shared" si="108"/>
        <v>14.136007762054529</v>
      </c>
    </row>
    <row r="891" spans="1:11" ht="13.5" x14ac:dyDescent="0.25">
      <c r="A891" s="3">
        <f>TITRES_STAT!B894</f>
        <v>43299</v>
      </c>
      <c r="B891" s="5">
        <f>TITRES_STAT!D894</f>
        <v>14.069000000000001</v>
      </c>
      <c r="C891" s="2">
        <f t="shared" si="101"/>
        <v>0</v>
      </c>
      <c r="D891" s="2">
        <f t="shared" si="102"/>
        <v>14.152000000000001</v>
      </c>
      <c r="E891" s="2">
        <f t="shared" si="104"/>
        <v>14.383499999999998</v>
      </c>
      <c r="F891" s="2">
        <f t="shared" si="105"/>
        <v>14.5204</v>
      </c>
      <c r="G891" s="2">
        <f t="shared" si="107"/>
        <v>13.987779999999994</v>
      </c>
      <c r="H891" s="2">
        <f t="shared" si="103"/>
        <v>13.286225000000004</v>
      </c>
      <c r="I891" s="2">
        <f t="array" ref="I891">SUMPRODUCT(B875:B894, (ROW(B875:B894)-ROW(B875)+1)) / (20*21/2)</f>
        <v>14.344695238095239</v>
      </c>
      <c r="J891" s="2">
        <f t="shared" si="106"/>
        <v>14.32912185040823</v>
      </c>
      <c r="K891" s="2">
        <f t="shared" si="108"/>
        <v>14.133380006679841</v>
      </c>
    </row>
    <row r="892" spans="1:11" ht="13.5" x14ac:dyDescent="0.25">
      <c r="A892" s="3">
        <f>TITRES_STAT!B895</f>
        <v>43300</v>
      </c>
      <c r="B892" s="5">
        <f>TITRES_STAT!D895</f>
        <v>14.035</v>
      </c>
      <c r="C892" s="2">
        <f t="shared" si="101"/>
        <v>-3.4000000000000696E-2</v>
      </c>
      <c r="D892" s="2">
        <f t="shared" si="102"/>
        <v>14.078400000000002</v>
      </c>
      <c r="E892" s="2">
        <f t="shared" si="104"/>
        <v>14.308599999999998</v>
      </c>
      <c r="F892" s="2">
        <f t="shared" si="105"/>
        <v>14.51055</v>
      </c>
      <c r="G892" s="2">
        <f t="shared" si="107"/>
        <v>13.995399999999993</v>
      </c>
      <c r="H892" s="2">
        <f t="shared" si="103"/>
        <v>13.290450000000003</v>
      </c>
      <c r="I892" s="2">
        <f t="array" ref="I892">SUMPRODUCT(B876:B895, (ROW(B876:B895)-ROW(B876)+1)) / (20*21/2)</f>
        <v>14.306466666666667</v>
      </c>
      <c r="J892" s="2">
        <f t="shared" si="106"/>
        <v>14.301110245607445</v>
      </c>
      <c r="K892" s="2">
        <f t="shared" si="108"/>
        <v>14.129521967202201</v>
      </c>
    </row>
    <row r="893" spans="1:11" ht="13.5" x14ac:dyDescent="0.25">
      <c r="A893" s="3">
        <f>TITRES_STAT!B896</f>
        <v>43301</v>
      </c>
      <c r="B893" s="5">
        <f>TITRES_STAT!D896</f>
        <v>14.191000000000001</v>
      </c>
      <c r="C893" s="2">
        <f t="shared" si="101"/>
        <v>0.15600000000000058</v>
      </c>
      <c r="D893" s="2">
        <f t="shared" si="102"/>
        <v>14.0702</v>
      </c>
      <c r="E893" s="2">
        <f t="shared" si="104"/>
        <v>14.25</v>
      </c>
      <c r="F893" s="2">
        <f t="shared" si="105"/>
        <v>14.508149999999997</v>
      </c>
      <c r="G893" s="2">
        <f t="shared" si="107"/>
        <v>14.006659999999993</v>
      </c>
      <c r="H893" s="2">
        <f t="shared" si="103"/>
        <v>13.296540000000002</v>
      </c>
      <c r="I893" s="2">
        <f t="array" ref="I893">SUMPRODUCT(B877:B896, (ROW(B877:B896)-ROW(B877)+1)) / (20*21/2)</f>
        <v>14.262409523809525</v>
      </c>
      <c r="J893" s="2">
        <f t="shared" si="106"/>
        <v>14.290623555549594</v>
      </c>
      <c r="K893" s="2">
        <f t="shared" si="108"/>
        <v>14.131932870449175</v>
      </c>
    </row>
    <row r="894" spans="1:11" ht="13.5" x14ac:dyDescent="0.25">
      <c r="A894" s="3">
        <f>TITRES_STAT!B897</f>
        <v>43304</v>
      </c>
      <c r="B894" s="5">
        <f>TITRES_STAT!D897</f>
        <v>14.164</v>
      </c>
      <c r="C894" s="2">
        <f t="shared" si="101"/>
        <v>-2.7000000000001023E-2</v>
      </c>
      <c r="D894" s="2">
        <f t="shared" si="102"/>
        <v>14.105600000000001</v>
      </c>
      <c r="E894" s="2">
        <f t="shared" si="104"/>
        <v>14.194100000000001</v>
      </c>
      <c r="F894" s="2">
        <f t="shared" si="105"/>
        <v>14.504399999999999</v>
      </c>
      <c r="G894" s="2">
        <f t="shared" si="107"/>
        <v>14.018719999999995</v>
      </c>
      <c r="H894" s="2">
        <f t="shared" si="103"/>
        <v>13.303530000000002</v>
      </c>
      <c r="I894" s="2">
        <f t="array" ref="I894">SUMPRODUCT(B878:B897, (ROW(B878:B897)-ROW(B878)+1)) / (20*21/2)</f>
        <v>14.228180952380953</v>
      </c>
      <c r="J894" s="2">
        <f t="shared" si="106"/>
        <v>14.278564169306776</v>
      </c>
      <c r="K894" s="2">
        <f t="shared" si="108"/>
        <v>14.133190404941365</v>
      </c>
    </row>
    <row r="895" spans="1:11" ht="13.5" x14ac:dyDescent="0.25">
      <c r="A895" s="3">
        <f>TITRES_STAT!B898</f>
        <v>43305</v>
      </c>
      <c r="B895" s="5">
        <f>TITRES_STAT!D898</f>
        <v>14.103</v>
      </c>
      <c r="C895" s="2">
        <f t="shared" si="101"/>
        <v>-6.0999999999999943E-2</v>
      </c>
      <c r="D895" s="2">
        <f t="shared" si="102"/>
        <v>14.112399999999999</v>
      </c>
      <c r="E895" s="2">
        <f t="shared" si="104"/>
        <v>14.1662</v>
      </c>
      <c r="F895" s="2">
        <f t="shared" si="105"/>
        <v>14.497599999999997</v>
      </c>
      <c r="G895" s="2">
        <f t="shared" si="107"/>
        <v>14.027039999999992</v>
      </c>
      <c r="H895" s="2">
        <f t="shared" si="103"/>
        <v>13.308360000000002</v>
      </c>
      <c r="I895" s="2">
        <f t="array" ref="I895">SUMPRODUCT(B879:B898, (ROW(B879:B898)-ROW(B879)+1)) / (20*21/2)</f>
        <v>14.199176190476191</v>
      </c>
      <c r="J895" s="2">
        <f t="shared" si="106"/>
        <v>14.261843772229939</v>
      </c>
      <c r="K895" s="2">
        <f t="shared" si="108"/>
        <v>14.132006467492685</v>
      </c>
    </row>
    <row r="896" spans="1:11" ht="13.5" x14ac:dyDescent="0.25">
      <c r="A896" s="3">
        <f>TITRES_STAT!B899</f>
        <v>43307</v>
      </c>
      <c r="B896" s="5">
        <f>TITRES_STAT!D899</f>
        <v>14.035</v>
      </c>
      <c r="C896" s="2">
        <f t="shared" si="101"/>
        <v>-6.7999999999999616E-2</v>
      </c>
      <c r="D896" s="2">
        <f t="shared" si="102"/>
        <v>14.105600000000001</v>
      </c>
      <c r="E896" s="2">
        <f t="shared" si="104"/>
        <v>14.128800000000002</v>
      </c>
      <c r="F896" s="2">
        <f t="shared" si="105"/>
        <v>14.455400000000001</v>
      </c>
      <c r="G896" s="2">
        <f t="shared" si="107"/>
        <v>14.03521999999999</v>
      </c>
      <c r="H896" s="2">
        <f t="shared" si="103"/>
        <v>13.313645000000003</v>
      </c>
      <c r="I896" s="2">
        <f t="array" ref="I896">SUMPRODUCT(B880:B899, (ROW(B880:B899)-ROW(B880)+1)) / (20*21/2)</f>
        <v>14.173752380952383</v>
      </c>
      <c r="J896" s="2">
        <f t="shared" si="106"/>
        <v>14.240239603446135</v>
      </c>
      <c r="K896" s="2">
        <f t="shared" si="108"/>
        <v>14.128202292296894</v>
      </c>
    </row>
    <row r="897" spans="1:11" ht="13.5" x14ac:dyDescent="0.25">
      <c r="A897" s="3">
        <f>TITRES_STAT!B900</f>
        <v>43308</v>
      </c>
      <c r="B897" s="5">
        <f>TITRES_STAT!D900</f>
        <v>14.096</v>
      </c>
      <c r="C897" s="2">
        <f t="shared" si="101"/>
        <v>6.0999999999999943E-2</v>
      </c>
      <c r="D897" s="2">
        <f t="shared" si="102"/>
        <v>14.117799999999999</v>
      </c>
      <c r="E897" s="2">
        <f t="shared" si="104"/>
        <v>14.098099999999999</v>
      </c>
      <c r="F897" s="2">
        <f t="shared" si="105"/>
        <v>14.400549999999999</v>
      </c>
      <c r="G897" s="2">
        <f t="shared" si="107"/>
        <v>14.044619999999991</v>
      </c>
      <c r="H897" s="2">
        <f t="shared" si="103"/>
        <v>13.319260000000002</v>
      </c>
      <c r="I897" s="2">
        <f t="array" ref="I897">SUMPRODUCT(B881:B900, (ROW(B881:B900)-ROW(B881)+1)) / (20*21/2)</f>
        <v>14.186133333333334</v>
      </c>
      <c r="J897" s="2">
        <f t="shared" si="106"/>
        <v>14.226502498356027</v>
      </c>
      <c r="K897" s="2">
        <f t="shared" si="108"/>
        <v>14.126939457304861</v>
      </c>
    </row>
    <row r="898" spans="1:11" ht="13.5" x14ac:dyDescent="0.25">
      <c r="A898" s="3">
        <f>TITRES_STAT!B901</f>
        <v>43311</v>
      </c>
      <c r="B898" s="5">
        <f>TITRES_STAT!D901</f>
        <v>14.096</v>
      </c>
      <c r="C898" s="2">
        <f t="shared" si="101"/>
        <v>0</v>
      </c>
      <c r="D898" s="2">
        <f t="shared" si="102"/>
        <v>14.098800000000001</v>
      </c>
      <c r="E898" s="2">
        <f t="shared" si="104"/>
        <v>14.0845</v>
      </c>
      <c r="F898" s="2">
        <f t="shared" si="105"/>
        <v>14.355949999999998</v>
      </c>
      <c r="G898" s="2">
        <f t="shared" si="107"/>
        <v>14.055379999999991</v>
      </c>
      <c r="H898" s="2">
        <f t="shared" si="103"/>
        <v>13.325115</v>
      </c>
      <c r="I898" s="2">
        <f t="array" ref="I898">SUMPRODUCT(B882:B901, (ROW(B882:B901)-ROW(B882)+1)) / (20*21/2)</f>
        <v>14.220247619047619</v>
      </c>
      <c r="J898" s="2">
        <f t="shared" si="106"/>
        <v>14.214073688988787</v>
      </c>
      <c r="K898" s="2">
        <f t="shared" si="108"/>
        <v>14.12572614525369</v>
      </c>
    </row>
    <row r="899" spans="1:11" ht="13.5" x14ac:dyDescent="0.25">
      <c r="A899" s="3">
        <f>TITRES_STAT!B902</f>
        <v>43312</v>
      </c>
      <c r="B899" s="5">
        <f>TITRES_STAT!D902</f>
        <v>14.089</v>
      </c>
      <c r="C899" s="2">
        <f t="shared" si="101"/>
        <v>-6.9999999999996732E-3</v>
      </c>
      <c r="D899" s="2">
        <f t="shared" si="102"/>
        <v>14.0838</v>
      </c>
      <c r="E899" s="2">
        <f t="shared" si="104"/>
        <v>14.0947</v>
      </c>
      <c r="F899" s="2">
        <f t="shared" si="105"/>
        <v>14.312999999999999</v>
      </c>
      <c r="G899" s="2">
        <f t="shared" si="107"/>
        <v>14.065319999999994</v>
      </c>
      <c r="H899" s="2">
        <f t="shared" si="103"/>
        <v>13.331334999999999</v>
      </c>
      <c r="I899" s="2">
        <f t="array" ref="I899">SUMPRODUCT(B883:B902, (ROW(B883:B902)-ROW(B883)+1)) / (20*21/2)</f>
        <v>14.222176190476191</v>
      </c>
      <c r="J899" s="2">
        <f t="shared" si="106"/>
        <v>14.202161909085092</v>
      </c>
      <c r="K899" s="2">
        <f t="shared" si="108"/>
        <v>14.124285904263349</v>
      </c>
    </row>
    <row r="900" spans="1:11" ht="13.5" x14ac:dyDescent="0.25">
      <c r="A900" s="3">
        <f>TITRES_STAT!B903</f>
        <v>43313</v>
      </c>
      <c r="B900" s="5">
        <f>TITRES_STAT!D903</f>
        <v>14.443</v>
      </c>
      <c r="C900" s="2">
        <f t="shared" ref="C900:C963" si="109">B900-B899</f>
        <v>0.3539999999999992</v>
      </c>
      <c r="D900" s="2">
        <f t="shared" si="102"/>
        <v>14.1518</v>
      </c>
      <c r="E900" s="2">
        <f t="shared" si="104"/>
        <v>14.132099999999999</v>
      </c>
      <c r="F900" s="2">
        <f t="shared" si="105"/>
        <v>14.289799999999996</v>
      </c>
      <c r="G900" s="2">
        <f t="shared" si="107"/>
        <v>14.083579999999992</v>
      </c>
      <c r="H900" s="2">
        <f t="shared" si="103"/>
        <v>13.339984999999999</v>
      </c>
      <c r="I900" s="2">
        <f t="array" ref="I900">SUMPRODUCT(B884:B903, (ROW(B884:B903)-ROW(B884)+1)) / (20*21/2)</f>
        <v>14.223804761904761</v>
      </c>
      <c r="J900" s="2">
        <f t="shared" si="106"/>
        <v>14.225098870124606</v>
      </c>
      <c r="K900" s="2">
        <f t="shared" si="108"/>
        <v>14.136784496253023</v>
      </c>
    </row>
    <row r="901" spans="1:11" ht="13.5" x14ac:dyDescent="0.25">
      <c r="A901" s="3">
        <f>TITRES_STAT!B904</f>
        <v>43314</v>
      </c>
      <c r="B901" s="5">
        <f>TITRES_STAT!D904</f>
        <v>14.648</v>
      </c>
      <c r="C901" s="2">
        <f t="shared" si="109"/>
        <v>0.20500000000000007</v>
      </c>
      <c r="D901" s="2">
        <f t="shared" si="102"/>
        <v>14.2744</v>
      </c>
      <c r="E901" s="2">
        <f t="shared" si="104"/>
        <v>14.190000000000001</v>
      </c>
      <c r="F901" s="2">
        <f t="shared" si="105"/>
        <v>14.286750000000001</v>
      </c>
      <c r="G901" s="2">
        <f t="shared" si="107"/>
        <v>14.105519999999997</v>
      </c>
      <c r="H901" s="2">
        <f t="shared" si="103"/>
        <v>13.350030000000002</v>
      </c>
      <c r="I901" s="2">
        <f t="array" ref="I901">SUMPRODUCT(B885:B904, (ROW(B885:B904)-ROW(B885)+1)) / (20*21/2)</f>
        <v>14.230371428571429</v>
      </c>
      <c r="J901" s="2">
        <f t="shared" si="106"/>
        <v>14.265375168207976</v>
      </c>
      <c r="K901" s="2">
        <f t="shared" si="108"/>
        <v>14.15683216306663</v>
      </c>
    </row>
    <row r="902" spans="1:11" ht="13.5" x14ac:dyDescent="0.25">
      <c r="A902" s="3">
        <f>TITRES_STAT!B905</f>
        <v>43315</v>
      </c>
      <c r="B902" s="5">
        <f>TITRES_STAT!D905</f>
        <v>14.307</v>
      </c>
      <c r="C902" s="2">
        <f t="shared" si="109"/>
        <v>-0.3409999999999993</v>
      </c>
      <c r="D902" s="2">
        <f t="shared" ref="D902:D965" si="110">AVERAGE(B898:B902)</f>
        <v>14.316599999999999</v>
      </c>
      <c r="E902" s="2">
        <f t="shared" si="104"/>
        <v>14.2172</v>
      </c>
      <c r="F902" s="2">
        <f t="shared" si="105"/>
        <v>14.262900000000002</v>
      </c>
      <c r="G902" s="2">
        <f t="shared" si="107"/>
        <v>14.120639999999996</v>
      </c>
      <c r="H902" s="2">
        <f t="shared" si="103"/>
        <v>13.35858</v>
      </c>
      <c r="I902" s="2">
        <f t="array" ref="I902">SUMPRODUCT(B886:B905, (ROW(B886:B905)-ROW(B886)+1)) / (20*21/2)</f>
        <v>14.206442857142857</v>
      </c>
      <c r="J902" s="2">
        <f t="shared" si="106"/>
        <v>14.269339437902454</v>
      </c>
      <c r="K902" s="2">
        <f t="shared" si="108"/>
        <v>14.16272109784833</v>
      </c>
    </row>
    <row r="903" spans="1:11" ht="13.5" x14ac:dyDescent="0.25">
      <c r="A903" s="3">
        <f>TITRES_STAT!B906</f>
        <v>43318</v>
      </c>
      <c r="B903" s="5">
        <f>TITRES_STAT!D906</f>
        <v>14.28</v>
      </c>
      <c r="C903" s="2">
        <f t="shared" si="109"/>
        <v>-2.7000000000001023E-2</v>
      </c>
      <c r="D903" s="2">
        <f t="shared" si="110"/>
        <v>14.353399999999999</v>
      </c>
      <c r="E903" s="2">
        <f t="shared" si="104"/>
        <v>14.226099999999999</v>
      </c>
      <c r="F903" s="2">
        <f t="shared" si="105"/>
        <v>14.238050000000001</v>
      </c>
      <c r="G903" s="2">
        <f t="shared" si="107"/>
        <v>14.135219999999997</v>
      </c>
      <c r="H903" s="2">
        <f t="shared" si="103"/>
        <v>13.36684</v>
      </c>
      <c r="I903" s="2">
        <f t="array" ref="I903">SUMPRODUCT(B887:B906, (ROW(B887:B906)-ROW(B887)+1)) / (20*21/2)</f>
        <v>14.19430476190476</v>
      </c>
      <c r="J903" s="2">
        <f t="shared" si="106"/>
        <v>14.270354729530791</v>
      </c>
      <c r="K903" s="2">
        <f t="shared" si="108"/>
        <v>14.16732027048173</v>
      </c>
    </row>
    <row r="904" spans="1:11" ht="13.5" x14ac:dyDescent="0.25">
      <c r="A904" s="3">
        <f>TITRES_STAT!B907</f>
        <v>43319</v>
      </c>
      <c r="B904" s="5">
        <f>TITRES_STAT!D907</f>
        <v>14.307</v>
      </c>
      <c r="C904" s="2">
        <f t="shared" si="109"/>
        <v>2.7000000000001023E-2</v>
      </c>
      <c r="D904" s="2">
        <f t="shared" si="110"/>
        <v>14.397</v>
      </c>
      <c r="E904" s="2">
        <f t="shared" si="104"/>
        <v>14.240399999999998</v>
      </c>
      <c r="F904" s="2">
        <f t="shared" si="105"/>
        <v>14.217250000000002</v>
      </c>
      <c r="G904" s="2">
        <f t="shared" si="107"/>
        <v>14.152239999999999</v>
      </c>
      <c r="H904" s="2">
        <f t="shared" si="103"/>
        <v>13.375845</v>
      </c>
      <c r="I904" s="2">
        <f t="array" ref="I904">SUMPRODUCT(B888:B907, (ROW(B888:B907)-ROW(B888)+1)) / (20*21/2)</f>
        <v>14.160357142857144</v>
      </c>
      <c r="J904" s="2">
        <f t="shared" si="106"/>
        <v>14.273844755289762</v>
      </c>
      <c r="K904" s="2">
        <f t="shared" si="108"/>
        <v>14.172797906933425</v>
      </c>
    </row>
    <row r="905" spans="1:11" ht="13.5" x14ac:dyDescent="0.25">
      <c r="A905" s="3">
        <f>TITRES_STAT!B908</f>
        <v>43320</v>
      </c>
      <c r="B905" s="5">
        <f>TITRES_STAT!D908</f>
        <v>13.965999999999999</v>
      </c>
      <c r="C905" s="2">
        <f t="shared" si="109"/>
        <v>-0.34100000000000108</v>
      </c>
      <c r="D905" s="2">
        <f t="shared" si="110"/>
        <v>14.301599999999999</v>
      </c>
      <c r="E905" s="2">
        <f t="shared" si="104"/>
        <v>14.226699999999999</v>
      </c>
      <c r="F905" s="2">
        <f t="shared" si="105"/>
        <v>14.196450000000002</v>
      </c>
      <c r="G905" s="2">
        <f t="shared" si="107"/>
        <v>14.162440000000002</v>
      </c>
      <c r="H905" s="2">
        <f t="shared" si="103"/>
        <v>13.382639999999999</v>
      </c>
      <c r="I905" s="2">
        <f t="array" ref="I905">SUMPRODUCT(B889:B908, (ROW(B889:B908)-ROW(B889)+1)) / (20*21/2)</f>
        <v>14.136314285714286</v>
      </c>
      <c r="J905" s="2">
        <f t="shared" si="106"/>
        <v>14.244526207166928</v>
      </c>
      <c r="K905" s="2">
        <f t="shared" si="108"/>
        <v>14.164688185092899</v>
      </c>
    </row>
    <row r="906" spans="1:11" ht="13.5" x14ac:dyDescent="0.25">
      <c r="A906" s="3">
        <f>TITRES_STAT!B909</f>
        <v>43321</v>
      </c>
      <c r="B906" s="5">
        <f>TITRES_STAT!D909</f>
        <v>14.069000000000001</v>
      </c>
      <c r="C906" s="2">
        <f t="shared" si="109"/>
        <v>0.10300000000000153</v>
      </c>
      <c r="D906" s="2">
        <f t="shared" si="110"/>
        <v>14.1858</v>
      </c>
      <c r="E906" s="2">
        <f t="shared" si="104"/>
        <v>14.230099999999998</v>
      </c>
      <c r="F906" s="2">
        <f t="shared" si="105"/>
        <v>14.179449999999999</v>
      </c>
      <c r="G906" s="2">
        <f t="shared" si="107"/>
        <v>14.1747</v>
      </c>
      <c r="H906" s="2">
        <f t="shared" ref="H906:H969" si="111">AVERAGE(B707:B906)</f>
        <v>13.389949999999999</v>
      </c>
      <c r="I906" s="2">
        <f t="array" ref="I906">SUMPRODUCT(B890:B909, (ROW(B890:B909)-ROW(B890)+1)) / (20*21/2)</f>
        <v>14.113861904761903</v>
      </c>
      <c r="J906" s="2">
        <f t="shared" si="106"/>
        <v>14.227809425531982</v>
      </c>
      <c r="K906" s="2">
        <f t="shared" si="108"/>
        <v>14.16093570724612</v>
      </c>
    </row>
    <row r="907" spans="1:11" ht="13.5" x14ac:dyDescent="0.25">
      <c r="A907" s="3">
        <f>TITRES_STAT!B910</f>
        <v>43322</v>
      </c>
      <c r="B907" s="5">
        <f>TITRES_STAT!D910</f>
        <v>13.823</v>
      </c>
      <c r="C907" s="2">
        <f t="shared" si="109"/>
        <v>-0.24600000000000044</v>
      </c>
      <c r="D907" s="2">
        <f t="shared" si="110"/>
        <v>14.088999999999999</v>
      </c>
      <c r="E907" s="2">
        <f t="shared" si="104"/>
        <v>14.2028</v>
      </c>
      <c r="F907" s="2">
        <f t="shared" si="105"/>
        <v>14.150449999999998</v>
      </c>
      <c r="G907" s="2">
        <f t="shared" si="107"/>
        <v>14.17864</v>
      </c>
      <c r="H907" s="2">
        <f t="shared" si="111"/>
        <v>13.396054999999995</v>
      </c>
      <c r="I907" s="2">
        <f t="array" ref="I907">SUMPRODUCT(B891:B910, (ROW(B891:B910)-ROW(B891)+1)) / (20*21/2)</f>
        <v>14.073071428571428</v>
      </c>
      <c r="J907" s="2">
        <f t="shared" si="106"/>
        <v>14.189256146909889</v>
      </c>
      <c r="K907" s="2">
        <f t="shared" si="108"/>
        <v>14.147683326569801</v>
      </c>
    </row>
    <row r="908" spans="1:11" ht="13.5" x14ac:dyDescent="0.25">
      <c r="A908" s="3">
        <f>TITRES_STAT!B911</f>
        <v>43326</v>
      </c>
      <c r="B908" s="5">
        <f>TITRES_STAT!D911</f>
        <v>13.898</v>
      </c>
      <c r="C908" s="2">
        <f t="shared" si="109"/>
        <v>7.4999999999999289E-2</v>
      </c>
      <c r="D908" s="2">
        <f t="shared" si="110"/>
        <v>14.012600000000001</v>
      </c>
      <c r="E908" s="2">
        <f t="shared" ref="E908:E971" si="112">AVERAGE(B899:B908)</f>
        <v>14.182999999999998</v>
      </c>
      <c r="F908" s="2">
        <f t="shared" si="105"/>
        <v>14.133750000000001</v>
      </c>
      <c r="G908" s="2">
        <f t="shared" si="107"/>
        <v>14.18558</v>
      </c>
      <c r="H908" s="2">
        <f t="shared" si="111"/>
        <v>13.402589999999996</v>
      </c>
      <c r="I908" s="2">
        <f t="array" ref="I908">SUMPRODUCT(B892:B911, (ROW(B892:B911)-ROW(B892)+1)) / (20*21/2)</f>
        <v>14.058700000000002</v>
      </c>
      <c r="J908" s="2">
        <f t="shared" si="106"/>
        <v>14.161517466251803</v>
      </c>
      <c r="K908" s="2">
        <f t="shared" si="108"/>
        <v>14.137891823567065</v>
      </c>
    </row>
    <row r="909" spans="1:11" ht="13.5" x14ac:dyDescent="0.25">
      <c r="A909" s="3">
        <f>TITRES_STAT!B912</f>
        <v>43327</v>
      </c>
      <c r="B909" s="5">
        <f>TITRES_STAT!D912</f>
        <v>13.898</v>
      </c>
      <c r="C909" s="2">
        <f t="shared" si="109"/>
        <v>0</v>
      </c>
      <c r="D909" s="2">
        <f t="shared" si="110"/>
        <v>13.9308</v>
      </c>
      <c r="E909" s="2">
        <f t="shared" si="112"/>
        <v>14.163899999999998</v>
      </c>
      <c r="F909" s="2">
        <f t="shared" si="105"/>
        <v>14.129300000000001</v>
      </c>
      <c r="G909" s="2">
        <f t="shared" si="107"/>
        <v>14.196480000000001</v>
      </c>
      <c r="H909" s="2">
        <f t="shared" si="111"/>
        <v>13.409124999999994</v>
      </c>
      <c r="I909" s="2">
        <f t="array" ref="I909">SUMPRODUCT(B893:B912, (ROW(B893:B912)-ROW(B893)+1)) / (20*21/2)</f>
        <v>14.042180952380951</v>
      </c>
      <c r="J909" s="2">
        <f t="shared" si="106"/>
        <v>14.136420564704013</v>
      </c>
      <c r="K909" s="2">
        <f t="shared" si="108"/>
        <v>14.12848430107424</v>
      </c>
    </row>
    <row r="910" spans="1:11" ht="13.5" x14ac:dyDescent="0.25">
      <c r="A910" s="3">
        <f>TITRES_STAT!B913</f>
        <v>43328</v>
      </c>
      <c r="B910" s="5">
        <f>TITRES_STAT!D913</f>
        <v>13.701000000000001</v>
      </c>
      <c r="C910" s="2">
        <f t="shared" si="109"/>
        <v>-0.19699999999999918</v>
      </c>
      <c r="D910" s="2">
        <f t="shared" si="110"/>
        <v>13.877800000000002</v>
      </c>
      <c r="E910" s="2">
        <f t="shared" si="112"/>
        <v>14.089699999999999</v>
      </c>
      <c r="F910" s="2">
        <f t="shared" si="105"/>
        <v>14.110900000000001</v>
      </c>
      <c r="G910" s="2">
        <f t="shared" si="107"/>
        <v>14.201380000000002</v>
      </c>
      <c r="H910" s="2">
        <f t="shared" si="111"/>
        <v>13.414089999999993</v>
      </c>
      <c r="I910" s="2">
        <f t="array" ref="I910">SUMPRODUCT(B894:B913, (ROW(B894:B913)-ROW(B894)+1)) / (20*21/2)</f>
        <v>14.016438095238096</v>
      </c>
      <c r="J910" s="2">
        <f t="shared" si="106"/>
        <v>14.094951939494107</v>
      </c>
      <c r="K910" s="2">
        <f t="shared" si="108"/>
        <v>14.111720210836035</v>
      </c>
    </row>
    <row r="911" spans="1:11" ht="13.5" x14ac:dyDescent="0.25">
      <c r="A911" s="3">
        <f>TITRES_STAT!B914</f>
        <v>43329</v>
      </c>
      <c r="B911" s="5">
        <f>TITRES_STAT!D914</f>
        <v>13.96</v>
      </c>
      <c r="C911" s="2">
        <f t="shared" si="109"/>
        <v>0.25900000000000034</v>
      </c>
      <c r="D911" s="2">
        <f t="shared" si="110"/>
        <v>13.856</v>
      </c>
      <c r="E911" s="2">
        <f t="shared" si="112"/>
        <v>14.020900000000001</v>
      </c>
      <c r="F911" s="2">
        <f t="shared" si="105"/>
        <v>14.105449999999999</v>
      </c>
      <c r="G911" s="2">
        <f t="shared" si="107"/>
        <v>14.212160000000004</v>
      </c>
      <c r="H911" s="2">
        <f t="shared" si="111"/>
        <v>13.418229999999994</v>
      </c>
      <c r="I911" s="2">
        <f t="array" ref="I911">SUMPRODUCT(B895:B914, (ROW(B895:B914)-ROW(B895)+1)) / (20*21/2)</f>
        <v>13.992414285714286</v>
      </c>
      <c r="J911" s="2">
        <f t="shared" si="106"/>
        <v>14.082099373828003</v>
      </c>
      <c r="K911" s="2">
        <f t="shared" si="108"/>
        <v>14.105770398646387</v>
      </c>
    </row>
    <row r="912" spans="1:11" ht="13.5" x14ac:dyDescent="0.25">
      <c r="A912" s="3">
        <f>TITRES_STAT!B915</f>
        <v>43332</v>
      </c>
      <c r="B912" s="5">
        <f>TITRES_STAT!D915</f>
        <v>13.932</v>
      </c>
      <c r="C912" s="2">
        <f t="shared" si="109"/>
        <v>-2.8000000000000469E-2</v>
      </c>
      <c r="D912" s="2">
        <f t="shared" si="110"/>
        <v>13.877799999999999</v>
      </c>
      <c r="E912" s="2">
        <f t="shared" si="112"/>
        <v>13.983399999999998</v>
      </c>
      <c r="F912" s="2">
        <f t="shared" si="105"/>
        <v>14.100299999999999</v>
      </c>
      <c r="G912" s="2">
        <f t="shared" si="107"/>
        <v>14.219640000000004</v>
      </c>
      <c r="H912" s="2">
        <f t="shared" si="111"/>
        <v>13.423054999999994</v>
      </c>
      <c r="I912" s="2">
        <f t="array" ref="I912">SUMPRODUCT(B896:B915, (ROW(B896:B915)-ROW(B896)+1)) / (20*21/2)</f>
        <v>13.966742857142858</v>
      </c>
      <c r="J912" s="2">
        <f t="shared" si="106"/>
        <v>14.067804195368193</v>
      </c>
      <c r="K912" s="2">
        <f t="shared" si="108"/>
        <v>14.098955873209274</v>
      </c>
    </row>
    <row r="913" spans="1:11" ht="13.5" x14ac:dyDescent="0.25">
      <c r="A913" s="3">
        <f>TITRES_STAT!B916</f>
        <v>43335</v>
      </c>
      <c r="B913" s="5">
        <f>TITRES_STAT!D916</f>
        <v>13.83</v>
      </c>
      <c r="C913" s="2">
        <f t="shared" si="109"/>
        <v>-0.10200000000000031</v>
      </c>
      <c r="D913" s="2">
        <f t="shared" si="110"/>
        <v>13.8642</v>
      </c>
      <c r="E913" s="2">
        <f t="shared" si="112"/>
        <v>13.938400000000001</v>
      </c>
      <c r="F913" s="2">
        <f t="shared" si="105"/>
        <v>14.082249999999998</v>
      </c>
      <c r="G913" s="2">
        <f t="shared" si="107"/>
        <v>14.218280000000004</v>
      </c>
      <c r="H913" s="2">
        <f t="shared" si="111"/>
        <v>13.426864999999994</v>
      </c>
      <c r="I913" s="2">
        <f t="array" ref="I913">SUMPRODUCT(B897:B916, (ROW(B897:B916)-ROW(B897)+1)) / (20*21/2)</f>
        <v>13.980819047619047</v>
      </c>
      <c r="J913" s="2">
        <f t="shared" si="106"/>
        <v>14.045156176761699</v>
      </c>
      <c r="K913" s="2">
        <f t="shared" si="108"/>
        <v>14.088408584063814</v>
      </c>
    </row>
    <row r="914" spans="1:11" ht="13.5" x14ac:dyDescent="0.25">
      <c r="A914" s="3">
        <f>TITRES_STAT!B917</f>
        <v>43336</v>
      </c>
      <c r="B914" s="5">
        <f>TITRES_STAT!D917</f>
        <v>13.83</v>
      </c>
      <c r="C914" s="2">
        <f t="shared" si="109"/>
        <v>0</v>
      </c>
      <c r="D914" s="2">
        <f t="shared" si="110"/>
        <v>13.8506</v>
      </c>
      <c r="E914" s="2">
        <f t="shared" si="112"/>
        <v>13.890700000000001</v>
      </c>
      <c r="F914" s="2">
        <f t="shared" si="105"/>
        <v>14.065549999999996</v>
      </c>
      <c r="G914" s="2">
        <f t="shared" si="107"/>
        <v>14.219640000000005</v>
      </c>
      <c r="H914" s="2">
        <f t="shared" si="111"/>
        <v>13.43244999999999</v>
      </c>
      <c r="I914" s="2">
        <f t="array" ref="I914">SUMPRODUCT(B898:B917, (ROW(B898:B917)-ROW(B898)+1)) / (20*21/2)</f>
        <v>13.98507142857143</v>
      </c>
      <c r="J914" s="2">
        <f t="shared" si="106"/>
        <v>14.024665112308204</v>
      </c>
      <c r="K914" s="2">
        <f t="shared" si="108"/>
        <v>14.078274914100527</v>
      </c>
    </row>
    <row r="915" spans="1:11" ht="13.5" x14ac:dyDescent="0.25">
      <c r="A915" s="3">
        <f>TITRES_STAT!B918</f>
        <v>43339</v>
      </c>
      <c r="B915" s="5">
        <f>TITRES_STAT!D918</f>
        <v>13.795999999999999</v>
      </c>
      <c r="C915" s="2">
        <f t="shared" si="109"/>
        <v>-3.4000000000000696E-2</v>
      </c>
      <c r="D915" s="2">
        <f t="shared" si="110"/>
        <v>13.8696</v>
      </c>
      <c r="E915" s="2">
        <f t="shared" si="112"/>
        <v>13.873700000000003</v>
      </c>
      <c r="F915" s="2">
        <f t="shared" si="105"/>
        <v>14.050199999999998</v>
      </c>
      <c r="G915" s="2">
        <f t="shared" si="107"/>
        <v>14.221000000000005</v>
      </c>
      <c r="H915" s="2">
        <f t="shared" si="111"/>
        <v>13.435959999999991</v>
      </c>
      <c r="I915" s="2">
        <f t="array" ref="I915">SUMPRODUCT(B899:B918, (ROW(B899:B918)-ROW(B899)+1)) / (20*21/2)</f>
        <v>13.966528571428572</v>
      </c>
      <c r="J915" s="2">
        <f t="shared" si="106"/>
        <v>14.002887482564566</v>
      </c>
      <c r="K915" s="2">
        <f t="shared" si="108"/>
        <v>14.067205309625997</v>
      </c>
    </row>
    <row r="916" spans="1:11" ht="13.5" x14ac:dyDescent="0.25">
      <c r="A916" s="3">
        <f>TITRES_STAT!B919</f>
        <v>43340</v>
      </c>
      <c r="B916" s="5">
        <f>TITRES_STAT!D919</f>
        <v>14.198</v>
      </c>
      <c r="C916" s="2">
        <f t="shared" si="109"/>
        <v>0.40200000000000102</v>
      </c>
      <c r="D916" s="2">
        <f t="shared" si="110"/>
        <v>13.917199999999999</v>
      </c>
      <c r="E916" s="2">
        <f t="shared" si="112"/>
        <v>13.886600000000001</v>
      </c>
      <c r="F916" s="2">
        <f t="shared" ref="F916:F979" si="113">AVERAGE(B897:B916)</f>
        <v>14.058349999999999</v>
      </c>
      <c r="G916" s="2">
        <f t="shared" si="107"/>
        <v>14.230400000000007</v>
      </c>
      <c r="H916" s="2">
        <f t="shared" si="111"/>
        <v>13.44166499999999</v>
      </c>
      <c r="I916" s="2">
        <f t="array" ref="I916">SUMPRODUCT(B900:B919, (ROW(B900:B919)-ROW(B900)+1)) / (20*21/2)</f>
        <v>13.94785238095238</v>
      </c>
      <c r="J916" s="2">
        <f t="shared" si="106"/>
        <v>14.021469627082226</v>
      </c>
      <c r="K916" s="2">
        <f t="shared" si="108"/>
        <v>14.072334513170077</v>
      </c>
    </row>
    <row r="917" spans="1:11" ht="13.5" x14ac:dyDescent="0.25">
      <c r="A917" s="3">
        <f>TITRES_STAT!B920</f>
        <v>43341</v>
      </c>
      <c r="B917" s="5">
        <f>TITRES_STAT!D920</f>
        <v>14.103</v>
      </c>
      <c r="C917" s="2">
        <f t="shared" si="109"/>
        <v>-9.5000000000000639E-2</v>
      </c>
      <c r="D917" s="2">
        <f t="shared" si="110"/>
        <v>13.951400000000001</v>
      </c>
      <c r="E917" s="2">
        <f t="shared" si="112"/>
        <v>13.914600000000002</v>
      </c>
      <c r="F917" s="2">
        <f t="shared" si="113"/>
        <v>14.058699999999998</v>
      </c>
      <c r="G917" s="2">
        <f t="shared" si="107"/>
        <v>14.240220000000006</v>
      </c>
      <c r="H917" s="2">
        <f t="shared" si="111"/>
        <v>13.446734999999988</v>
      </c>
      <c r="I917" s="2">
        <f t="array" ref="I917">SUMPRODUCT(B901:B920, (ROW(B901:B920)-ROW(B901)+1)) / (20*21/2)</f>
        <v>13.92507142857143</v>
      </c>
      <c r="J917" s="2">
        <f t="shared" ref="J917:J980" si="114">$J$4*B917+J916*(1-$J$4)</f>
        <v>14.029234424502965</v>
      </c>
      <c r="K917" s="2">
        <f t="shared" si="108"/>
        <v>14.073537081281055</v>
      </c>
    </row>
    <row r="918" spans="1:11" ht="13.5" x14ac:dyDescent="0.25">
      <c r="A918" s="3">
        <f>TITRES_STAT!B921</f>
        <v>43342</v>
      </c>
      <c r="B918" s="5">
        <f>TITRES_STAT!D921</f>
        <v>13.864000000000001</v>
      </c>
      <c r="C918" s="2">
        <f t="shared" si="109"/>
        <v>-0.23899999999999899</v>
      </c>
      <c r="D918" s="2">
        <f t="shared" si="110"/>
        <v>13.9582</v>
      </c>
      <c r="E918" s="2">
        <f t="shared" si="112"/>
        <v>13.911199999999999</v>
      </c>
      <c r="F918" s="2">
        <f t="shared" si="113"/>
        <v>14.047099999999997</v>
      </c>
      <c r="G918" s="2">
        <f t="shared" si="107"/>
        <v>14.247700000000007</v>
      </c>
      <c r="H918" s="2">
        <f t="shared" si="111"/>
        <v>13.448859999999989</v>
      </c>
      <c r="I918" s="2">
        <f t="array" ref="I918">SUMPRODUCT(B902:B921, (ROW(B902:B921)-ROW(B902)+1)) / (20*21/2)</f>
        <v>13.893085714285716</v>
      </c>
      <c r="J918" s="2">
        <f t="shared" si="114"/>
        <v>14.013497812645541</v>
      </c>
      <c r="K918" s="2">
        <f t="shared" si="108"/>
        <v>14.065319940838661</v>
      </c>
    </row>
    <row r="919" spans="1:11" ht="13.5" x14ac:dyDescent="0.25">
      <c r="A919" s="3">
        <f>TITRES_STAT!B922</f>
        <v>43343</v>
      </c>
      <c r="B919" s="5">
        <f>TITRES_STAT!D922</f>
        <v>13.851000000000001</v>
      </c>
      <c r="C919" s="2">
        <f t="shared" si="109"/>
        <v>-1.2999999999999901E-2</v>
      </c>
      <c r="D919" s="2">
        <f t="shared" si="110"/>
        <v>13.962399999999999</v>
      </c>
      <c r="E919" s="2">
        <f t="shared" si="112"/>
        <v>13.906500000000003</v>
      </c>
      <c r="F919" s="2">
        <f t="shared" si="113"/>
        <v>14.0352</v>
      </c>
      <c r="G919" s="2">
        <f t="shared" si="107"/>
        <v>14.252200000000006</v>
      </c>
      <c r="H919" s="2">
        <f t="shared" si="111"/>
        <v>13.45113499999999</v>
      </c>
      <c r="I919" s="2">
        <f t="array" ref="I919">SUMPRODUCT(B903:B922, (ROW(B903:B922)-ROW(B903)+1)) / (20*21/2)</f>
        <v>13.818342857142856</v>
      </c>
      <c r="J919" s="2">
        <f t="shared" si="114"/>
        <v>13.998021830488824</v>
      </c>
      <c r="K919" s="2">
        <f t="shared" si="108"/>
        <v>14.056915237276362</v>
      </c>
    </row>
    <row r="920" spans="1:11" ht="13.5" x14ac:dyDescent="0.25">
      <c r="A920" s="3">
        <f>TITRES_STAT!B923</f>
        <v>43346</v>
      </c>
      <c r="B920" s="5">
        <f>TITRES_STAT!D923</f>
        <v>13.795999999999999</v>
      </c>
      <c r="C920" s="2">
        <f t="shared" si="109"/>
        <v>-5.5000000000001492E-2</v>
      </c>
      <c r="D920" s="2">
        <f t="shared" si="110"/>
        <v>13.962400000000002</v>
      </c>
      <c r="E920" s="2">
        <f t="shared" si="112"/>
        <v>13.916</v>
      </c>
      <c r="F920" s="2">
        <f t="shared" si="113"/>
        <v>14.00285</v>
      </c>
      <c r="G920" s="2">
        <f t="shared" si="107"/>
        <v>14.243200000000007</v>
      </c>
      <c r="H920" s="2">
        <f t="shared" si="111"/>
        <v>13.45389999999999</v>
      </c>
      <c r="I920" s="2">
        <f t="array" ref="I920">SUMPRODUCT(B904:B923, (ROW(B904:B923)-ROW(B904)+1)) / (20*21/2)</f>
        <v>13.673114285714284</v>
      </c>
      <c r="J920" s="2">
        <f t="shared" si="114"/>
        <v>13.978781656156556</v>
      </c>
      <c r="K920" s="2">
        <f t="shared" si="108"/>
        <v>14.046683267187094</v>
      </c>
    </row>
    <row r="921" spans="1:11" ht="13.5" x14ac:dyDescent="0.25">
      <c r="A921" s="3">
        <f>TITRES_STAT!B924</f>
        <v>43347</v>
      </c>
      <c r="B921" s="5">
        <f>TITRES_STAT!D924</f>
        <v>13.667</v>
      </c>
      <c r="C921" s="2">
        <f t="shared" si="109"/>
        <v>-0.12899999999999956</v>
      </c>
      <c r="D921" s="2">
        <f t="shared" si="110"/>
        <v>13.856199999999998</v>
      </c>
      <c r="E921" s="2">
        <f t="shared" si="112"/>
        <v>13.886699999999999</v>
      </c>
      <c r="F921" s="2">
        <f t="shared" si="113"/>
        <v>13.953800000000001</v>
      </c>
      <c r="G921" s="2">
        <f t="shared" si="107"/>
        <v>14.227680000000007</v>
      </c>
      <c r="H921" s="2">
        <f t="shared" si="111"/>
        <v>13.456549999999991</v>
      </c>
      <c r="I921" s="2">
        <f t="array" ref="I921">SUMPRODUCT(B905:B924, (ROW(B905:B924)-ROW(B905)+1)) / (20*21/2)</f>
        <v>13.589542857142856</v>
      </c>
      <c r="J921" s="2">
        <f t="shared" si="114"/>
        <v>13.949088165094027</v>
      </c>
      <c r="K921" s="2">
        <f t="shared" si="108"/>
        <v>14.031793727297405</v>
      </c>
    </row>
    <row r="922" spans="1:11" ht="13.5" x14ac:dyDescent="0.25">
      <c r="A922" s="3">
        <f>TITRES_STAT!B925</f>
        <v>43348</v>
      </c>
      <c r="B922" s="5">
        <f>TITRES_STAT!D925</f>
        <v>13.169</v>
      </c>
      <c r="C922" s="2">
        <f t="shared" si="109"/>
        <v>-0.49799999999999933</v>
      </c>
      <c r="D922" s="2">
        <f t="shared" si="110"/>
        <v>13.669400000000001</v>
      </c>
      <c r="E922" s="2">
        <f t="shared" si="112"/>
        <v>13.810400000000001</v>
      </c>
      <c r="F922" s="2">
        <f t="shared" si="113"/>
        <v>13.896899999999999</v>
      </c>
      <c r="G922" s="2">
        <f t="shared" si="107"/>
        <v>14.206420000000005</v>
      </c>
      <c r="H922" s="2">
        <f t="shared" si="111"/>
        <v>13.456844999999989</v>
      </c>
      <c r="I922" s="2">
        <f t="array" ref="I922">SUMPRODUCT(B906:B925, (ROW(B906:B925)-ROW(B906)+1)) / (20*21/2)</f>
        <v>13.504747619047619</v>
      </c>
      <c r="J922" s="2">
        <f t="shared" si="114"/>
        <v>13.874794054132693</v>
      </c>
      <c r="K922" s="2">
        <f t="shared" si="108"/>
        <v>13.997958679168095</v>
      </c>
    </row>
    <row r="923" spans="1:11" ht="13.5" x14ac:dyDescent="0.25">
      <c r="A923" s="3">
        <f>TITRES_STAT!B926</f>
        <v>43349</v>
      </c>
      <c r="B923" s="5">
        <f>TITRES_STAT!D926</f>
        <v>12.372</v>
      </c>
      <c r="C923" s="2">
        <f t="shared" si="109"/>
        <v>-0.7970000000000006</v>
      </c>
      <c r="D923" s="2">
        <f t="shared" si="110"/>
        <v>13.371</v>
      </c>
      <c r="E923" s="2">
        <f t="shared" si="112"/>
        <v>13.664599999999998</v>
      </c>
      <c r="F923" s="2">
        <f t="shared" si="113"/>
        <v>13.801500000000001</v>
      </c>
      <c r="G923" s="2">
        <f t="shared" si="107"/>
        <v>14.169080000000003</v>
      </c>
      <c r="H923" s="2">
        <f t="shared" si="111"/>
        <v>13.453309999999989</v>
      </c>
      <c r="I923" s="2">
        <f t="array" ref="I923">SUMPRODUCT(B907:B926, (ROW(B907:B926)-ROW(B907)+1)) / (20*21/2)</f>
        <v>13.408447619047621</v>
      </c>
      <c r="J923" s="2">
        <f t="shared" si="114"/>
        <v>13.73167081088196</v>
      </c>
      <c r="K923" s="2">
        <f t="shared" si="108"/>
        <v>13.934195593710523</v>
      </c>
    </row>
    <row r="924" spans="1:11" ht="13.5" x14ac:dyDescent="0.25">
      <c r="A924" s="3">
        <f>TITRES_STAT!B927</f>
        <v>43350</v>
      </c>
      <c r="B924" s="5">
        <f>TITRES_STAT!D927</f>
        <v>12.923999999999999</v>
      </c>
      <c r="C924" s="2">
        <f t="shared" si="109"/>
        <v>0.5519999999999996</v>
      </c>
      <c r="D924" s="2">
        <f t="shared" si="110"/>
        <v>13.185599999999999</v>
      </c>
      <c r="E924" s="2">
        <f t="shared" si="112"/>
        <v>13.574000000000002</v>
      </c>
      <c r="F924" s="2">
        <f t="shared" si="113"/>
        <v>13.73235</v>
      </c>
      <c r="G924" s="2">
        <f t="shared" si="107"/>
        <v>14.142780000000005</v>
      </c>
      <c r="H924" s="2">
        <f t="shared" si="111"/>
        <v>13.452604999999989</v>
      </c>
      <c r="I924" s="2">
        <f t="array" ref="I924">SUMPRODUCT(B908:B927, (ROW(B908:B927)-ROW(B908)+1)) / (20*21/2)</f>
        <v>13.283214285714285</v>
      </c>
      <c r="J924" s="2">
        <f t="shared" si="114"/>
        <v>13.654749781274155</v>
      </c>
      <c r="K924" s="2">
        <f t="shared" si="108"/>
        <v>13.89458008023168</v>
      </c>
    </row>
    <row r="925" spans="1:11" ht="13.5" x14ac:dyDescent="0.25">
      <c r="A925" s="3">
        <f>TITRES_STAT!B928</f>
        <v>43353</v>
      </c>
      <c r="B925" s="5">
        <f>TITRES_STAT!D928</f>
        <v>12.842000000000001</v>
      </c>
      <c r="C925" s="2">
        <f t="shared" si="109"/>
        <v>-8.1999999999998963E-2</v>
      </c>
      <c r="D925" s="2">
        <f t="shared" si="110"/>
        <v>12.994800000000001</v>
      </c>
      <c r="E925" s="2">
        <f t="shared" si="112"/>
        <v>13.478600000000004</v>
      </c>
      <c r="F925" s="2">
        <f t="shared" si="113"/>
        <v>13.676150000000002</v>
      </c>
      <c r="G925" s="2">
        <f t="shared" si="107"/>
        <v>14.114840000000004</v>
      </c>
      <c r="H925" s="2">
        <f t="shared" si="111"/>
        <v>13.45155499999999</v>
      </c>
      <c r="I925" s="2">
        <f t="array" ref="I925">SUMPRODUCT(B909:B928, (ROW(B909:B928)-ROW(B909)+1)) / (20*21/2)</f>
        <v>13.156133333333331</v>
      </c>
      <c r="J925" s="2">
        <f t="shared" si="114"/>
        <v>13.577345040200427</v>
      </c>
      <c r="K925" s="2">
        <f t="shared" si="108"/>
        <v>13.853302430026517</v>
      </c>
    </row>
    <row r="926" spans="1:11" ht="13.5" x14ac:dyDescent="0.25">
      <c r="A926" s="3">
        <f>TITRES_STAT!B929</f>
        <v>43355</v>
      </c>
      <c r="B926" s="5">
        <f>TITRES_STAT!D929</f>
        <v>12.664999999999999</v>
      </c>
      <c r="C926" s="2">
        <f t="shared" si="109"/>
        <v>-0.17700000000000138</v>
      </c>
      <c r="D926" s="2">
        <f t="shared" si="110"/>
        <v>12.7944</v>
      </c>
      <c r="E926" s="2">
        <f t="shared" si="112"/>
        <v>13.325299999999999</v>
      </c>
      <c r="F926" s="2">
        <f t="shared" si="113"/>
        <v>13.605950000000004</v>
      </c>
      <c r="G926" s="2">
        <f t="shared" si="107"/>
        <v>14.070560000000002</v>
      </c>
      <c r="H926" s="2">
        <f t="shared" si="111"/>
        <v>13.450379999999988</v>
      </c>
      <c r="I926" s="2">
        <f t="array" ref="I926">SUMPRODUCT(B910:B929, (ROW(B910:B929)-ROW(B910)+1)) / (20*21/2)</f>
        <v>13.030685714285713</v>
      </c>
      <c r="J926" s="2">
        <f t="shared" si="114"/>
        <v>13.490455036371817</v>
      </c>
      <c r="K926" s="2">
        <f t="shared" si="108"/>
        <v>13.806702334731359</v>
      </c>
    </row>
    <row r="927" spans="1:11" ht="13.5" x14ac:dyDescent="0.25">
      <c r="A927" s="3">
        <f>TITRES_STAT!B930</f>
        <v>43356</v>
      </c>
      <c r="B927" s="5">
        <f>TITRES_STAT!D930</f>
        <v>12.291</v>
      </c>
      <c r="C927" s="2">
        <f t="shared" si="109"/>
        <v>-0.37399999999999878</v>
      </c>
      <c r="D927" s="2">
        <f t="shared" si="110"/>
        <v>12.618799999999998</v>
      </c>
      <c r="E927" s="2">
        <f t="shared" si="112"/>
        <v>13.1441</v>
      </c>
      <c r="F927" s="2">
        <f t="shared" si="113"/>
        <v>13.529350000000003</v>
      </c>
      <c r="G927" s="2">
        <f t="shared" si="107"/>
        <v>14.012520000000002</v>
      </c>
      <c r="H927" s="2">
        <f t="shared" si="111"/>
        <v>13.44832999999999</v>
      </c>
      <c r="I927" s="2">
        <f t="array" ref="I927">SUMPRODUCT(B911:B930, (ROW(B911:B930)-ROW(B911)+1)) / (20*21/2)</f>
        <v>12.904623809523807</v>
      </c>
      <c r="J927" s="2">
        <f t="shared" si="114"/>
        <v>13.376221223384023</v>
      </c>
      <c r="K927" s="2">
        <f t="shared" si="108"/>
        <v>13.747263027486991</v>
      </c>
    </row>
    <row r="928" spans="1:11" ht="13.5" x14ac:dyDescent="0.25">
      <c r="A928" s="3">
        <f>TITRES_STAT!B931</f>
        <v>43357</v>
      </c>
      <c r="B928" s="5">
        <f>TITRES_STAT!D931</f>
        <v>12.195</v>
      </c>
      <c r="C928" s="2">
        <f t="shared" si="109"/>
        <v>-9.6000000000000085E-2</v>
      </c>
      <c r="D928" s="2">
        <f t="shared" si="110"/>
        <v>12.583399999999999</v>
      </c>
      <c r="E928" s="2">
        <f t="shared" si="112"/>
        <v>12.9772</v>
      </c>
      <c r="F928" s="2">
        <f t="shared" si="113"/>
        <v>13.4442</v>
      </c>
      <c r="G928" s="2">
        <f t="shared" si="107"/>
        <v>13.956660000000001</v>
      </c>
      <c r="H928" s="2">
        <f t="shared" si="111"/>
        <v>13.446459999999993</v>
      </c>
      <c r="I928" s="2">
        <f t="array" ref="I928">SUMPRODUCT(B912:B931, (ROW(B912:B931)-ROW(B912)+1)) / (20*21/2)</f>
        <v>12.762509523809523</v>
      </c>
      <c r="J928" s="2">
        <f t="shared" si="114"/>
        <v>13.263723964014115</v>
      </c>
      <c r="K928" s="2">
        <f t="shared" si="108"/>
        <v>13.686389967585541</v>
      </c>
    </row>
    <row r="929" spans="1:11" ht="13.5" x14ac:dyDescent="0.25">
      <c r="A929" s="3">
        <f>TITRES_STAT!B932</f>
        <v>43360</v>
      </c>
      <c r="B929" s="5">
        <f>TITRES_STAT!D932</f>
        <v>12.127000000000001</v>
      </c>
      <c r="C929" s="2">
        <f t="shared" si="109"/>
        <v>-6.7999999999999616E-2</v>
      </c>
      <c r="D929" s="2">
        <f t="shared" si="110"/>
        <v>12.424000000000001</v>
      </c>
      <c r="E929" s="2">
        <f t="shared" si="112"/>
        <v>12.8048</v>
      </c>
      <c r="F929" s="2">
        <f t="shared" si="113"/>
        <v>13.355650000000001</v>
      </c>
      <c r="G929" s="2">
        <f t="shared" si="107"/>
        <v>13.900240000000002</v>
      </c>
      <c r="H929" s="2">
        <f t="shared" si="111"/>
        <v>13.44424999999999</v>
      </c>
      <c r="I929" s="2">
        <f t="array" ref="I929">SUMPRODUCT(B913:B932, (ROW(B913:B932)-ROW(B913)+1)) / (20*21/2)</f>
        <v>12.624871428571431</v>
      </c>
      <c r="J929" s="2">
        <f t="shared" si="114"/>
        <v>13.155464538869914</v>
      </c>
      <c r="K929" s="2">
        <f t="shared" si="108"/>
        <v>13.62523741983709</v>
      </c>
    </row>
    <row r="930" spans="1:11" ht="13.5" x14ac:dyDescent="0.25">
      <c r="A930" s="3">
        <f>TITRES_STAT!B933</f>
        <v>43361</v>
      </c>
      <c r="B930" s="5">
        <f>TITRES_STAT!D933</f>
        <v>12.032</v>
      </c>
      <c r="C930" s="2">
        <f t="shared" si="109"/>
        <v>-9.5000000000000639E-2</v>
      </c>
      <c r="D930" s="2">
        <f t="shared" si="110"/>
        <v>12.262</v>
      </c>
      <c r="E930" s="2">
        <f t="shared" si="112"/>
        <v>12.628399999999999</v>
      </c>
      <c r="F930" s="2">
        <f t="shared" si="113"/>
        <v>13.272200000000002</v>
      </c>
      <c r="G930" s="2">
        <f t="shared" si="107"/>
        <v>13.842740000000001</v>
      </c>
      <c r="H930" s="2">
        <f t="shared" si="111"/>
        <v>13.443219999999995</v>
      </c>
      <c r="I930" s="2">
        <f t="array" ref="I930">SUMPRODUCT(B914:B933, (ROW(B914:B933)-ROW(B914)+1)) / (20*21/2)</f>
        <v>12.484823809523808</v>
      </c>
      <c r="J930" s="2">
        <f t="shared" si="114"/>
        <v>13.048467916120398</v>
      </c>
      <c r="K930" s="2">
        <f t="shared" si="108"/>
        <v>13.56275752101995</v>
      </c>
    </row>
    <row r="931" spans="1:11" ht="13.5" x14ac:dyDescent="0.25">
      <c r="A931" s="3">
        <f>TITRES_STAT!B934</f>
        <v>43362</v>
      </c>
      <c r="B931" s="5">
        <f>TITRES_STAT!D934</f>
        <v>11.78</v>
      </c>
      <c r="C931" s="2">
        <f t="shared" si="109"/>
        <v>-0.25200000000000067</v>
      </c>
      <c r="D931" s="2">
        <f t="shared" si="110"/>
        <v>12.084999999999999</v>
      </c>
      <c r="E931" s="2">
        <f t="shared" si="112"/>
        <v>12.439699999999998</v>
      </c>
      <c r="F931" s="2">
        <f t="shared" si="113"/>
        <v>13.1632</v>
      </c>
      <c r="G931" s="2">
        <f t="shared" si="107"/>
        <v>13.784160000000002</v>
      </c>
      <c r="H931" s="2">
        <f t="shared" si="111"/>
        <v>13.441589999999994</v>
      </c>
      <c r="I931" s="2">
        <f t="array" ref="I931">SUMPRODUCT(B915:B934, (ROW(B915:B934)-ROW(B915)+1)) / (20*21/2)</f>
        <v>12.381385714285713</v>
      </c>
      <c r="J931" s="2">
        <f t="shared" si="114"/>
        <v>12.927661447918455</v>
      </c>
      <c r="K931" s="2">
        <f t="shared" si="108"/>
        <v>13.492845461372109</v>
      </c>
    </row>
    <row r="932" spans="1:11" ht="13.5" x14ac:dyDescent="0.25">
      <c r="A932" s="3">
        <f>TITRES_STAT!B935</f>
        <v>43363</v>
      </c>
      <c r="B932" s="5">
        <f>TITRES_STAT!D935</f>
        <v>11.718</v>
      </c>
      <c r="C932" s="2">
        <f t="shared" si="109"/>
        <v>-6.1999999999999389E-2</v>
      </c>
      <c r="D932" s="2">
        <f t="shared" si="110"/>
        <v>11.970400000000001</v>
      </c>
      <c r="E932" s="2">
        <f t="shared" si="112"/>
        <v>12.294599999999999</v>
      </c>
      <c r="F932" s="2">
        <f t="shared" si="113"/>
        <v>13.0525</v>
      </c>
      <c r="G932" s="2">
        <f t="shared" si="107"/>
        <v>13.722840000000001</v>
      </c>
      <c r="H932" s="2">
        <f t="shared" si="111"/>
        <v>13.437864999999993</v>
      </c>
      <c r="I932" s="2">
        <f t="array" ref="I932">SUMPRODUCT(B916:B935, (ROW(B916:B935)-ROW(B916)+1)) / (20*21/2)</f>
        <v>12.293261904761907</v>
      </c>
      <c r="J932" s="2">
        <f t="shared" si="114"/>
        <v>12.812455595735745</v>
      </c>
      <c r="K932" s="2">
        <f t="shared" si="108"/>
        <v>13.423243678573204</v>
      </c>
    </row>
    <row r="933" spans="1:11" ht="13.5" x14ac:dyDescent="0.25">
      <c r="A933" s="3">
        <f>TITRES_STAT!B936</f>
        <v>43364</v>
      </c>
      <c r="B933" s="5">
        <f>TITRES_STAT!D936</f>
        <v>11.582000000000001</v>
      </c>
      <c r="C933" s="2">
        <f t="shared" si="109"/>
        <v>-0.13599999999999923</v>
      </c>
      <c r="D933" s="2">
        <f t="shared" si="110"/>
        <v>11.847799999999999</v>
      </c>
      <c r="E933" s="2">
        <f t="shared" si="112"/>
        <v>12.2156</v>
      </c>
      <c r="F933" s="2">
        <f t="shared" si="113"/>
        <v>12.940100000000001</v>
      </c>
      <c r="G933" s="2">
        <f t="shared" si="107"/>
        <v>13.658939999999999</v>
      </c>
      <c r="H933" s="2">
        <f t="shared" si="111"/>
        <v>13.433059999999994</v>
      </c>
      <c r="I933" s="2">
        <f t="array" ref="I933">SUMPRODUCT(B917:B936, (ROW(B917:B936)-ROW(B917)+1)) / (20*21/2)</f>
        <v>12.208185714285715</v>
      </c>
      <c r="J933" s="2">
        <f t="shared" si="114"/>
        <v>12.695269348522817</v>
      </c>
      <c r="K933" s="2">
        <f t="shared" si="108"/>
        <v>13.351038044119354</v>
      </c>
    </row>
    <row r="934" spans="1:11" ht="13.5" x14ac:dyDescent="0.25">
      <c r="A934" s="3">
        <f>TITRES_STAT!B937</f>
        <v>43367</v>
      </c>
      <c r="B934" s="5">
        <f>TITRES_STAT!D937</f>
        <v>11.853999999999999</v>
      </c>
      <c r="C934" s="2">
        <f t="shared" si="109"/>
        <v>0.27199999999999847</v>
      </c>
      <c r="D934" s="2">
        <f t="shared" si="110"/>
        <v>11.793200000000001</v>
      </c>
      <c r="E934" s="2">
        <f t="shared" si="112"/>
        <v>12.108599999999999</v>
      </c>
      <c r="F934" s="2">
        <f t="shared" si="113"/>
        <v>12.8413</v>
      </c>
      <c r="G934" s="2">
        <f t="shared" si="107"/>
        <v>13.601559999999999</v>
      </c>
      <c r="H934" s="2">
        <f t="shared" si="111"/>
        <v>13.431139999999994</v>
      </c>
      <c r="I934" s="2">
        <f t="array" ref="I934">SUMPRODUCT(B918:B937, (ROW(B918:B937)-ROW(B918)+1)) / (20*21/2)</f>
        <v>12.130461904761907</v>
      </c>
      <c r="J934" s="2">
        <f t="shared" si="114"/>
        <v>12.615148458187312</v>
      </c>
      <c r="K934" s="2">
        <f t="shared" si="108"/>
        <v>13.292330669840164</v>
      </c>
    </row>
    <row r="935" spans="1:11" ht="13.5" x14ac:dyDescent="0.25">
      <c r="A935" s="3">
        <f>TITRES_STAT!B938</f>
        <v>43368</v>
      </c>
      <c r="B935" s="5">
        <f>TITRES_STAT!D938</f>
        <v>11.916</v>
      </c>
      <c r="C935" s="2">
        <f t="shared" si="109"/>
        <v>6.2000000000001165E-2</v>
      </c>
      <c r="D935" s="2">
        <f t="shared" si="110"/>
        <v>11.77</v>
      </c>
      <c r="E935" s="2">
        <f t="shared" si="112"/>
        <v>12.016000000000002</v>
      </c>
      <c r="F935" s="2">
        <f t="shared" si="113"/>
        <v>12.747300000000001</v>
      </c>
      <c r="G935" s="2">
        <f t="shared" si="107"/>
        <v>13.552239999999999</v>
      </c>
      <c r="H935" s="2">
        <f t="shared" si="111"/>
        <v>13.431314999999994</v>
      </c>
      <c r="I935" s="2">
        <f t="array" ref="I935">SUMPRODUCT(B919:B938, (ROW(B919:B938)-ROW(B919)+1)) / (20*21/2)</f>
        <v>12.054495238095237</v>
      </c>
      <c r="J935" s="2">
        <f t="shared" si="114"/>
        <v>12.548562890740902</v>
      </c>
      <c r="K935" s="2">
        <f t="shared" si="108"/>
        <v>13.238356918081726</v>
      </c>
    </row>
    <row r="936" spans="1:11" ht="13.5" x14ac:dyDescent="0.25">
      <c r="A936" s="3">
        <f>TITRES_STAT!B939</f>
        <v>43369</v>
      </c>
      <c r="B936" s="5">
        <f>TITRES_STAT!D939</f>
        <v>11.853999999999999</v>
      </c>
      <c r="C936" s="2">
        <f t="shared" si="109"/>
        <v>-6.2000000000001165E-2</v>
      </c>
      <c r="D936" s="2">
        <f t="shared" si="110"/>
        <v>11.784799999999999</v>
      </c>
      <c r="E936" s="2">
        <f t="shared" si="112"/>
        <v>11.934899999999999</v>
      </c>
      <c r="F936" s="2">
        <f t="shared" si="113"/>
        <v>12.630099999999999</v>
      </c>
      <c r="G936" s="2">
        <f t="shared" si="107"/>
        <v>13.501139999999999</v>
      </c>
      <c r="H936" s="2">
        <f t="shared" si="111"/>
        <v>13.431839999999992</v>
      </c>
      <c r="I936" s="2">
        <f t="array" ref="I936">SUMPRODUCT(B920:B939, (ROW(B920:B939)-ROW(B920)+1)) / (20*21/2)</f>
        <v>11.985509523809521</v>
      </c>
      <c r="J936" s="2">
        <f t="shared" si="114"/>
        <v>12.482414044003672</v>
      </c>
      <c r="K936" s="2">
        <f t="shared" si="108"/>
        <v>13.184068411490285</v>
      </c>
    </row>
    <row r="937" spans="1:11" ht="13.5" x14ac:dyDescent="0.25">
      <c r="A937" s="3">
        <f>TITRES_STAT!B940</f>
        <v>43370</v>
      </c>
      <c r="B937" s="5">
        <f>TITRES_STAT!D940</f>
        <v>11.814</v>
      </c>
      <c r="C937" s="2">
        <f t="shared" si="109"/>
        <v>-3.9999999999999147E-2</v>
      </c>
      <c r="D937" s="2">
        <f t="shared" si="110"/>
        <v>11.804</v>
      </c>
      <c r="E937" s="2">
        <f t="shared" si="112"/>
        <v>11.887199999999998</v>
      </c>
      <c r="F937" s="2">
        <f t="shared" si="113"/>
        <v>12.515649999999997</v>
      </c>
      <c r="G937" s="2">
        <f t="shared" si="107"/>
        <v>13.449359999999999</v>
      </c>
      <c r="H937" s="2">
        <f t="shared" si="111"/>
        <v>13.432199999999993</v>
      </c>
      <c r="I937" s="2">
        <f t="array" ref="I937">SUMPRODUCT(B921:B940, (ROW(B921:B940)-ROW(B921)+1)) / (20*21/2)</f>
        <v>11.916461904761904</v>
      </c>
      <c r="J937" s="2">
        <f t="shared" si="114"/>
        <v>12.418755563622369</v>
      </c>
      <c r="K937" s="2">
        <f t="shared" si="108"/>
        <v>13.130340238490668</v>
      </c>
    </row>
    <row r="938" spans="1:11" ht="13.5" x14ac:dyDescent="0.25">
      <c r="A938" s="3">
        <f>TITRES_STAT!B941</f>
        <v>43371</v>
      </c>
      <c r="B938" s="5">
        <f>TITRES_STAT!D941</f>
        <v>11.718</v>
      </c>
      <c r="C938" s="2">
        <f t="shared" si="109"/>
        <v>-9.6000000000000085E-2</v>
      </c>
      <c r="D938" s="2">
        <f t="shared" si="110"/>
        <v>11.831199999999999</v>
      </c>
      <c r="E938" s="2">
        <f t="shared" si="112"/>
        <v>11.839499999999999</v>
      </c>
      <c r="F938" s="2">
        <f t="shared" si="113"/>
        <v>12.408349999999999</v>
      </c>
      <c r="G938" s="2">
        <f t="shared" si="107"/>
        <v>13.39908</v>
      </c>
      <c r="H938" s="2">
        <f t="shared" si="111"/>
        <v>13.432309999999994</v>
      </c>
      <c r="I938" s="2">
        <f t="array" ref="I938">SUMPRODUCT(B922:B941, (ROW(B922:B941)-ROW(B922)+1)) / (20*21/2)</f>
        <v>11.825609523809522</v>
      </c>
      <c r="J938" s="2">
        <f t="shared" si="114"/>
        <v>12.352016938515476</v>
      </c>
      <c r="K938" s="2">
        <f t="shared" si="108"/>
        <v>13.074954346785152</v>
      </c>
    </row>
    <row r="939" spans="1:11" ht="13.5" x14ac:dyDescent="0.25">
      <c r="A939" s="3">
        <f>TITRES_STAT!B942</f>
        <v>43374</v>
      </c>
      <c r="B939" s="5">
        <f>TITRES_STAT!D942</f>
        <v>11.683999999999999</v>
      </c>
      <c r="C939" s="2">
        <f t="shared" si="109"/>
        <v>-3.4000000000000696E-2</v>
      </c>
      <c r="D939" s="2">
        <f t="shared" si="110"/>
        <v>11.7972</v>
      </c>
      <c r="E939" s="2">
        <f t="shared" si="112"/>
        <v>11.795200000000001</v>
      </c>
      <c r="F939" s="2">
        <f t="shared" si="113"/>
        <v>12.299999999999999</v>
      </c>
      <c r="G939" s="2">
        <f t="shared" si="107"/>
        <v>13.353019999999999</v>
      </c>
      <c r="H939" s="2">
        <f t="shared" si="111"/>
        <v>13.434599999999994</v>
      </c>
      <c r="I939" s="2">
        <f t="array" ref="I939">SUMPRODUCT(B923:B942, (ROW(B923:B942)-ROW(B923)+1)) / (20*21/2)</f>
        <v>11.738528571428571</v>
      </c>
      <c r="J939" s="2">
        <f t="shared" si="114"/>
        <v>12.288396277704479</v>
      </c>
      <c r="K939" s="2">
        <f t="shared" si="108"/>
        <v>13.02040711749946</v>
      </c>
    </row>
    <row r="940" spans="1:11" ht="13.5" x14ac:dyDescent="0.25">
      <c r="A940" s="3">
        <f>TITRES_STAT!B943</f>
        <v>43375</v>
      </c>
      <c r="B940" s="5">
        <f>TITRES_STAT!D943</f>
        <v>11.574999999999999</v>
      </c>
      <c r="C940" s="2">
        <f t="shared" si="109"/>
        <v>-0.10899999999999999</v>
      </c>
      <c r="D940" s="2">
        <f t="shared" si="110"/>
        <v>11.728999999999999</v>
      </c>
      <c r="E940" s="2">
        <f t="shared" si="112"/>
        <v>11.749500000000001</v>
      </c>
      <c r="F940" s="2">
        <f t="shared" si="113"/>
        <v>12.188949999999995</v>
      </c>
      <c r="G940" s="2">
        <f t="shared" si="107"/>
        <v>13.303139999999999</v>
      </c>
      <c r="H940" s="2">
        <f t="shared" si="111"/>
        <v>13.434724999999993</v>
      </c>
      <c r="I940" s="2">
        <f t="array" ref="I940">SUMPRODUCT(B924:B943, (ROW(B924:B943)-ROW(B924)+1)) / (20*21/2)</f>
        <v>11.65</v>
      </c>
      <c r="J940" s="2">
        <f t="shared" si="114"/>
        <v>12.220453775065957</v>
      </c>
      <c r="K940" s="2">
        <f t="shared" si="108"/>
        <v>12.963724485440657</v>
      </c>
    </row>
    <row r="941" spans="1:11" ht="13.5" x14ac:dyDescent="0.25">
      <c r="A941" s="3">
        <f>TITRES_STAT!B944</f>
        <v>43376</v>
      </c>
      <c r="B941" s="5">
        <f>TITRES_STAT!D944</f>
        <v>11.234999999999999</v>
      </c>
      <c r="C941" s="2">
        <f t="shared" si="109"/>
        <v>-0.33999999999999986</v>
      </c>
      <c r="D941" s="2">
        <f t="shared" si="110"/>
        <v>11.6052</v>
      </c>
      <c r="E941" s="2">
        <f t="shared" si="112"/>
        <v>11.695</v>
      </c>
      <c r="F941" s="2">
        <f t="shared" si="113"/>
        <v>12.067349999999996</v>
      </c>
      <c r="G941" s="2">
        <f t="shared" si="107"/>
        <v>13.246459999999997</v>
      </c>
      <c r="H941" s="2">
        <f t="shared" si="111"/>
        <v>13.433344999999996</v>
      </c>
      <c r="I941" s="2">
        <f t="array" ref="I941">SUMPRODUCT(B925:B944, (ROW(B925:B944)-ROW(B925)+1)) / (20*21/2)</f>
        <v>11.565257142857142</v>
      </c>
      <c r="J941" s="2">
        <f t="shared" si="114"/>
        <v>12.126601034583485</v>
      </c>
      <c r="K941" s="2">
        <f t="shared" si="108"/>
        <v>12.895931368364554</v>
      </c>
    </row>
    <row r="942" spans="1:11" ht="13.5" x14ac:dyDescent="0.25">
      <c r="A942" s="3">
        <f>TITRES_STAT!B945</f>
        <v>43377</v>
      </c>
      <c r="B942" s="5">
        <f>TITRES_STAT!D945</f>
        <v>11.153</v>
      </c>
      <c r="C942" s="2">
        <f t="shared" si="109"/>
        <v>-8.1999999999998963E-2</v>
      </c>
      <c r="D942" s="2">
        <f t="shared" si="110"/>
        <v>11.473000000000001</v>
      </c>
      <c r="E942" s="2">
        <f t="shared" si="112"/>
        <v>11.638500000000001</v>
      </c>
      <c r="F942" s="2">
        <f t="shared" si="113"/>
        <v>11.966549999999996</v>
      </c>
      <c r="G942" s="2">
        <f t="shared" si="107"/>
        <v>13.188819999999998</v>
      </c>
      <c r="H942" s="2">
        <f t="shared" si="111"/>
        <v>13.432879999999994</v>
      </c>
      <c r="I942" s="2">
        <f t="array" ref="I942">SUMPRODUCT(B926:B945, (ROW(B926:B945)-ROW(B926)+1)) / (20*21/2)</f>
        <v>11.488961904761904</v>
      </c>
      <c r="J942" s="2">
        <f t="shared" si="114"/>
        <v>12.033877126527916</v>
      </c>
      <c r="K942" s="2">
        <f t="shared" si="108"/>
        <v>12.827581118624769</v>
      </c>
    </row>
    <row r="943" spans="1:11" ht="13.5" x14ac:dyDescent="0.25">
      <c r="A943" s="3">
        <f>TITRES_STAT!B946</f>
        <v>43378</v>
      </c>
      <c r="B943" s="5">
        <f>TITRES_STAT!D946</f>
        <v>11.037000000000001</v>
      </c>
      <c r="C943" s="2">
        <f t="shared" si="109"/>
        <v>-0.11599999999999966</v>
      </c>
      <c r="D943" s="2">
        <f t="shared" si="110"/>
        <v>11.3368</v>
      </c>
      <c r="E943" s="2">
        <f t="shared" si="112"/>
        <v>11.584</v>
      </c>
      <c r="F943" s="2">
        <f t="shared" si="113"/>
        <v>11.899799999999995</v>
      </c>
      <c r="G943" s="2">
        <f t="shared" si="107"/>
        <v>13.125739999999999</v>
      </c>
      <c r="H943" s="2">
        <f t="shared" si="111"/>
        <v>13.430149999999992</v>
      </c>
      <c r="I943" s="2">
        <f t="array" ref="I943">SUMPRODUCT(B927:B946, (ROW(B927:B946)-ROW(B927)+1)) / (20*21/2)</f>
        <v>11.404566666666668</v>
      </c>
      <c r="J943" s="2">
        <f t="shared" si="114"/>
        <v>11.938936447810971</v>
      </c>
      <c r="K943" s="2">
        <f t="shared" si="108"/>
        <v>12.75736225122772</v>
      </c>
    </row>
    <row r="944" spans="1:11" ht="13.5" x14ac:dyDescent="0.25">
      <c r="A944" s="3">
        <f>TITRES_STAT!B947</f>
        <v>43381</v>
      </c>
      <c r="B944" s="5">
        <f>TITRES_STAT!D947</f>
        <v>11.01</v>
      </c>
      <c r="C944" s="2">
        <f t="shared" si="109"/>
        <v>-2.7000000000001023E-2</v>
      </c>
      <c r="D944" s="2">
        <f t="shared" si="110"/>
        <v>11.202</v>
      </c>
      <c r="E944" s="2">
        <f t="shared" si="112"/>
        <v>11.499600000000003</v>
      </c>
      <c r="F944" s="2">
        <f t="shared" si="113"/>
        <v>11.804099999999996</v>
      </c>
      <c r="G944" s="2">
        <f t="shared" si="107"/>
        <v>13.062659999999999</v>
      </c>
      <c r="H944" s="2">
        <f t="shared" si="111"/>
        <v>13.428239999999994</v>
      </c>
      <c r="I944" s="2">
        <f t="array" ref="I944">SUMPRODUCT(B928:B947, (ROW(B928:B947)-ROW(B928)+1)) / (20*21/2)</f>
        <v>11.315880952380954</v>
      </c>
      <c r="J944" s="2">
        <f t="shared" si="114"/>
        <v>11.850466309924212</v>
      </c>
      <c r="K944" s="2">
        <f t="shared" si="108"/>
        <v>12.688838241375652</v>
      </c>
    </row>
    <row r="945" spans="1:11" ht="13.5" x14ac:dyDescent="0.25">
      <c r="A945" s="3">
        <f>TITRES_STAT!B948</f>
        <v>43382</v>
      </c>
      <c r="B945" s="5">
        <f>TITRES_STAT!D948</f>
        <v>11.003</v>
      </c>
      <c r="C945" s="2">
        <f t="shared" si="109"/>
        <v>-6.9999999999996732E-3</v>
      </c>
      <c r="D945" s="2">
        <f t="shared" si="110"/>
        <v>11.087599999999998</v>
      </c>
      <c r="E945" s="2">
        <f t="shared" si="112"/>
        <v>11.408300000000001</v>
      </c>
      <c r="F945" s="2">
        <f t="shared" si="113"/>
        <v>11.712149999999998</v>
      </c>
      <c r="G945" s="2">
        <f t="shared" si="107"/>
        <v>13.00066</v>
      </c>
      <c r="H945" s="2">
        <f t="shared" si="111"/>
        <v>13.425304999999994</v>
      </c>
      <c r="I945" s="2">
        <f t="array" ref="I945">SUMPRODUCT(B929:B948, (ROW(B929:B948)-ROW(B929)+1)) / (20*21/2)</f>
        <v>11.234252380952382</v>
      </c>
      <c r="J945" s="2">
        <f t="shared" si="114"/>
        <v>11.769755232788572</v>
      </c>
      <c r="K945" s="2">
        <f t="shared" si="108"/>
        <v>12.622726937792294</v>
      </c>
    </row>
    <row r="946" spans="1:11" ht="13.5" x14ac:dyDescent="0.25">
      <c r="A946" s="3">
        <f>TITRES_STAT!B949</f>
        <v>43383</v>
      </c>
      <c r="B946" s="5">
        <f>TITRES_STAT!D949</f>
        <v>10.826000000000001</v>
      </c>
      <c r="C946" s="2">
        <f t="shared" si="109"/>
        <v>-0.1769999999999996</v>
      </c>
      <c r="D946" s="2">
        <f t="shared" si="110"/>
        <v>11.005800000000001</v>
      </c>
      <c r="E946" s="2">
        <f t="shared" si="112"/>
        <v>11.3055</v>
      </c>
      <c r="F946" s="2">
        <f t="shared" si="113"/>
        <v>11.620199999999995</v>
      </c>
      <c r="G946" s="2">
        <f t="shared" ref="G946:G1009" si="115">AVERAGE(B897:B946)</f>
        <v>12.93648</v>
      </c>
      <c r="H946" s="2">
        <f t="shared" si="111"/>
        <v>13.422144999999993</v>
      </c>
      <c r="I946" s="2">
        <f t="array" ref="I946">SUMPRODUCT(B930:B949, (ROW(B930:B949)-ROW(B930)+1)) / (20*21/2)</f>
        <v>11.146776190476192</v>
      </c>
      <c r="J946" s="2">
        <f t="shared" si="114"/>
        <v>11.679873782046805</v>
      </c>
      <c r="K946" s="2">
        <f t="shared" si="108"/>
        <v>12.55226705787887</v>
      </c>
    </row>
    <row r="947" spans="1:11" ht="13.5" x14ac:dyDescent="0.25">
      <c r="A947" s="3">
        <f>TITRES_STAT!B950</f>
        <v>43384</v>
      </c>
      <c r="B947" s="5">
        <f>TITRES_STAT!D950</f>
        <v>10.689</v>
      </c>
      <c r="C947" s="2">
        <f t="shared" si="109"/>
        <v>-0.13700000000000045</v>
      </c>
      <c r="D947" s="2">
        <f t="shared" si="110"/>
        <v>10.913</v>
      </c>
      <c r="E947" s="2">
        <f t="shared" si="112"/>
        <v>11.193000000000001</v>
      </c>
      <c r="F947" s="2">
        <f t="shared" si="113"/>
        <v>11.540099999999995</v>
      </c>
      <c r="G947" s="2">
        <f t="shared" si="115"/>
        <v>12.868339999999998</v>
      </c>
      <c r="H947" s="2">
        <f t="shared" si="111"/>
        <v>13.417739999999995</v>
      </c>
      <c r="I947" s="2">
        <f t="array" ref="I947">SUMPRODUCT(B931:B950, (ROW(B931:B950)-ROW(B931)+1)) / (20*21/2)</f>
        <v>11.051971428571429</v>
      </c>
      <c r="J947" s="2">
        <f t="shared" si="114"/>
        <v>11.5855048504233</v>
      </c>
      <c r="K947" s="2">
        <f t="shared" ref="K947:K1010" si="116">$K$4*B947+(1-$K$4)*K946</f>
        <v>12.479197761491465</v>
      </c>
    </row>
    <row r="948" spans="1:11" ht="13.5" x14ac:dyDescent="0.25">
      <c r="A948" s="3">
        <f>TITRES_STAT!B951</f>
        <v>43385</v>
      </c>
      <c r="B948" s="5">
        <f>TITRES_STAT!D951</f>
        <v>10.683</v>
      </c>
      <c r="C948" s="2">
        <f t="shared" si="109"/>
        <v>-6.0000000000002274E-3</v>
      </c>
      <c r="D948" s="2">
        <f t="shared" si="110"/>
        <v>10.8422</v>
      </c>
      <c r="E948" s="2">
        <f t="shared" si="112"/>
        <v>11.089499999999997</v>
      </c>
      <c r="F948" s="2">
        <f t="shared" si="113"/>
        <v>11.464499999999997</v>
      </c>
      <c r="G948" s="2">
        <f t="shared" si="115"/>
        <v>12.800079999999998</v>
      </c>
      <c r="H948" s="2">
        <f t="shared" si="111"/>
        <v>13.413304999999996</v>
      </c>
      <c r="I948" s="2">
        <f t="array" ref="I948">SUMPRODUCT(B932:B951, (ROW(B932:B951)-ROW(B932)+1)) / (20*21/2)</f>
        <v>10.968223809523808</v>
      </c>
      <c r="J948" s="2">
        <f t="shared" si="114"/>
        <v>11.499552007525843</v>
      </c>
      <c r="K948" s="2">
        <f t="shared" si="116"/>
        <v>12.408758633589839</v>
      </c>
    </row>
    <row r="949" spans="1:11" ht="13.5" x14ac:dyDescent="0.25">
      <c r="A949" s="3">
        <f>TITRES_STAT!B952</f>
        <v>43389</v>
      </c>
      <c r="B949" s="5">
        <f>TITRES_STAT!D952</f>
        <v>10.545999999999999</v>
      </c>
      <c r="C949" s="2">
        <f t="shared" si="109"/>
        <v>-0.13700000000000045</v>
      </c>
      <c r="D949" s="2">
        <f t="shared" si="110"/>
        <v>10.7494</v>
      </c>
      <c r="E949" s="2">
        <f t="shared" si="112"/>
        <v>10.975699999999998</v>
      </c>
      <c r="F949" s="2">
        <f t="shared" si="113"/>
        <v>11.385449999999997</v>
      </c>
      <c r="G949" s="2">
        <f t="shared" si="115"/>
        <v>12.72922</v>
      </c>
      <c r="H949" s="2">
        <f t="shared" si="111"/>
        <v>13.407654999999993</v>
      </c>
      <c r="I949" s="2">
        <f t="array" ref="I949">SUMPRODUCT(B933:B952, (ROW(B933:B952)-ROW(B933)+1)) / (20*21/2)</f>
        <v>10.897409523809525</v>
      </c>
      <c r="J949" s="2">
        <f t="shared" si="114"/>
        <v>11.40873753061862</v>
      </c>
      <c r="K949" s="2">
        <f t="shared" si="116"/>
        <v>12.335709275409846</v>
      </c>
    </row>
    <row r="950" spans="1:11" ht="13.5" x14ac:dyDescent="0.25">
      <c r="A950" s="3">
        <f>TITRES_STAT!B953</f>
        <v>43390</v>
      </c>
      <c r="B950" s="5">
        <f>TITRES_STAT!D953</f>
        <v>10.39</v>
      </c>
      <c r="C950" s="2">
        <f t="shared" si="109"/>
        <v>-0.15599999999999881</v>
      </c>
      <c r="D950" s="2">
        <f t="shared" si="110"/>
        <v>10.626799999999999</v>
      </c>
      <c r="E950" s="2">
        <f t="shared" si="112"/>
        <v>10.857199999999999</v>
      </c>
      <c r="F950" s="2">
        <f t="shared" si="113"/>
        <v>11.303349999999998</v>
      </c>
      <c r="G950" s="2">
        <f t="shared" si="115"/>
        <v>12.648160000000003</v>
      </c>
      <c r="H950" s="2">
        <f t="shared" si="111"/>
        <v>13.397784999999992</v>
      </c>
      <c r="I950" s="2">
        <f t="array" ref="I950">SUMPRODUCT(B934:B953, (ROW(B934:B953)-ROW(B934)+1)) / (20*21/2)</f>
        <v>10.832433333333334</v>
      </c>
      <c r="J950" s="2">
        <f t="shared" si="114"/>
        <v>11.311714908654942</v>
      </c>
      <c r="K950" s="2">
        <f t="shared" si="116"/>
        <v>12.259406950883971</v>
      </c>
    </row>
    <row r="951" spans="1:11" ht="13.5" x14ac:dyDescent="0.25">
      <c r="A951" s="3">
        <f>TITRES_STAT!B954</f>
        <v>43391</v>
      </c>
      <c r="B951" s="5">
        <f>TITRES_STAT!D954</f>
        <v>10.423999999999999</v>
      </c>
      <c r="C951" s="2">
        <f t="shared" si="109"/>
        <v>3.399999999999892E-2</v>
      </c>
      <c r="D951" s="2">
        <f t="shared" si="110"/>
        <v>10.5464</v>
      </c>
      <c r="E951" s="2">
        <f t="shared" si="112"/>
        <v>10.7761</v>
      </c>
      <c r="F951" s="2">
        <f t="shared" si="113"/>
        <v>11.23555</v>
      </c>
      <c r="G951" s="2">
        <f t="shared" si="115"/>
        <v>12.563680000000002</v>
      </c>
      <c r="H951" s="2">
        <f t="shared" si="111"/>
        <v>13.387059999999989</v>
      </c>
      <c r="I951" s="2">
        <f t="array" ref="I951">SUMPRODUCT(B935:B954, (ROW(B935:B954)-ROW(B935)+1)) / (20*21/2)</f>
        <v>10.766171428571429</v>
      </c>
      <c r="J951" s="2">
        <f t="shared" si="114"/>
        <v>11.227170631640185</v>
      </c>
      <c r="K951" s="2">
        <f t="shared" si="116"/>
        <v>12.187430207712051</v>
      </c>
    </row>
    <row r="952" spans="1:11" ht="13.5" x14ac:dyDescent="0.25">
      <c r="A952" s="3">
        <f>TITRES_STAT!B955</f>
        <v>43392</v>
      </c>
      <c r="B952" s="5">
        <f>TITRES_STAT!D955</f>
        <v>10.492000000000001</v>
      </c>
      <c r="C952" s="2">
        <f t="shared" si="109"/>
        <v>6.8000000000001393E-2</v>
      </c>
      <c r="D952" s="2">
        <f t="shared" si="110"/>
        <v>10.507</v>
      </c>
      <c r="E952" s="2">
        <f t="shared" si="112"/>
        <v>10.709999999999997</v>
      </c>
      <c r="F952" s="2">
        <f t="shared" si="113"/>
        <v>11.174249999999997</v>
      </c>
      <c r="G952" s="2">
        <f t="shared" si="115"/>
        <v>12.48738</v>
      </c>
      <c r="H952" s="2">
        <f t="shared" si="111"/>
        <v>13.377829999999992</v>
      </c>
      <c r="I952" s="2">
        <f t="array" ref="I952">SUMPRODUCT(B936:B955, (ROW(B936:B955)-ROW(B936)+1)) / (20*21/2)</f>
        <v>10.706719047619048</v>
      </c>
      <c r="J952" s="2">
        <f t="shared" si="114"/>
        <v>11.157154381007786</v>
      </c>
      <c r="K952" s="2">
        <f t="shared" si="116"/>
        <v>12.120942748586089</v>
      </c>
    </row>
    <row r="953" spans="1:11" ht="13.5" x14ac:dyDescent="0.25">
      <c r="A953" s="3">
        <f>TITRES_STAT!B956</f>
        <v>43395</v>
      </c>
      <c r="B953" s="5">
        <f>TITRES_STAT!D956</f>
        <v>10.492000000000001</v>
      </c>
      <c r="C953" s="2">
        <f t="shared" si="109"/>
        <v>0</v>
      </c>
      <c r="D953" s="2">
        <f t="shared" si="110"/>
        <v>10.468800000000002</v>
      </c>
      <c r="E953" s="2">
        <f t="shared" si="112"/>
        <v>10.6555</v>
      </c>
      <c r="F953" s="2">
        <f t="shared" si="113"/>
        <v>11.119749999999998</v>
      </c>
      <c r="G953" s="2">
        <f t="shared" si="115"/>
        <v>12.411620000000001</v>
      </c>
      <c r="H953" s="2">
        <f t="shared" si="111"/>
        <v>13.369099999999992</v>
      </c>
      <c r="I953" s="2">
        <f t="array" ref="I953">SUMPRODUCT(B937:B956, (ROW(B937:B956)-ROW(B937)+1)) / (20*21/2)</f>
        <v>10.647895238095238</v>
      </c>
      <c r="J953" s="2">
        <f t="shared" si="114"/>
        <v>11.09380634472133</v>
      </c>
      <c r="K953" s="2">
        <f t="shared" si="116"/>
        <v>12.057062640798399</v>
      </c>
    </row>
    <row r="954" spans="1:11" ht="13.5" x14ac:dyDescent="0.25">
      <c r="A954" s="3">
        <f>TITRES_STAT!B957</f>
        <v>43396</v>
      </c>
      <c r="B954" s="5">
        <f>TITRES_STAT!D957</f>
        <v>10.423999999999999</v>
      </c>
      <c r="C954" s="2">
        <f t="shared" si="109"/>
        <v>-6.8000000000001393E-2</v>
      </c>
      <c r="D954" s="2">
        <f t="shared" si="110"/>
        <v>10.4444</v>
      </c>
      <c r="E954" s="2">
        <f t="shared" si="112"/>
        <v>10.596900000000002</v>
      </c>
      <c r="F954" s="2">
        <f t="shared" si="113"/>
        <v>11.048249999999999</v>
      </c>
      <c r="G954" s="2">
        <f t="shared" si="115"/>
        <v>12.333959999999998</v>
      </c>
      <c r="H954" s="2">
        <f t="shared" si="111"/>
        <v>13.360094999999994</v>
      </c>
      <c r="I954" s="2">
        <f t="array" ref="I954">SUMPRODUCT(B938:B957, (ROW(B938:B957)-ROW(B938)+1)) / (20*21/2)</f>
        <v>10.599442857142858</v>
      </c>
      <c r="J954" s="2">
        <f t="shared" si="114"/>
        <v>11.030015264271679</v>
      </c>
      <c r="K954" s="2">
        <f t="shared" si="116"/>
        <v>11.993020968610228</v>
      </c>
    </row>
    <row r="955" spans="1:11" ht="13.5" x14ac:dyDescent="0.25">
      <c r="A955" s="3">
        <f>TITRES_STAT!B958</f>
        <v>43397</v>
      </c>
      <c r="B955" s="5">
        <f>TITRES_STAT!D958</f>
        <v>10.423999999999999</v>
      </c>
      <c r="C955" s="2">
        <f t="shared" si="109"/>
        <v>0</v>
      </c>
      <c r="D955" s="2">
        <f t="shared" si="110"/>
        <v>10.4512</v>
      </c>
      <c r="E955" s="2">
        <f t="shared" si="112"/>
        <v>10.539000000000001</v>
      </c>
      <c r="F955" s="2">
        <f t="shared" si="113"/>
        <v>10.973649999999999</v>
      </c>
      <c r="G955" s="2">
        <f t="shared" si="115"/>
        <v>12.263119999999997</v>
      </c>
      <c r="H955" s="2">
        <f t="shared" si="111"/>
        <v>13.351254999999995</v>
      </c>
      <c r="I955" s="2">
        <f t="array" ref="I955">SUMPRODUCT(B939:B958, (ROW(B939:B958)-ROW(B939)+1)) / (20*21/2)</f>
        <v>10.554533333333334</v>
      </c>
      <c r="J955" s="2">
        <f t="shared" si="114"/>
        <v>10.972299524817233</v>
      </c>
      <c r="K955" s="2">
        <f t="shared" si="116"/>
        <v>11.931490734547083</v>
      </c>
    </row>
    <row r="956" spans="1:11" ht="13.5" x14ac:dyDescent="0.25">
      <c r="A956" s="3">
        <f>TITRES_STAT!B959</f>
        <v>43398</v>
      </c>
      <c r="B956" s="5">
        <f>TITRES_STAT!D959</f>
        <v>10.356</v>
      </c>
      <c r="C956" s="2">
        <f t="shared" si="109"/>
        <v>-6.7999999999999616E-2</v>
      </c>
      <c r="D956" s="2">
        <f t="shared" si="110"/>
        <v>10.4376</v>
      </c>
      <c r="E956" s="2">
        <f t="shared" si="112"/>
        <v>10.492000000000001</v>
      </c>
      <c r="F956" s="2">
        <f t="shared" si="113"/>
        <v>10.89875</v>
      </c>
      <c r="G956" s="2">
        <f t="shared" si="115"/>
        <v>12.18886</v>
      </c>
      <c r="H956" s="2">
        <f t="shared" si="111"/>
        <v>13.343494999999995</v>
      </c>
      <c r="I956" s="2">
        <f t="array" ref="I956">SUMPRODUCT(B940:B959, (ROW(B940:B959)-ROW(B940)+1)) / (20*21/2)</f>
        <v>10.512871428571426</v>
      </c>
      <c r="J956" s="2">
        <f t="shared" si="114"/>
        <v>10.913604331977496</v>
      </c>
      <c r="K956" s="2">
        <f t="shared" si="116"/>
        <v>11.869706784172688</v>
      </c>
    </row>
    <row r="957" spans="1:11" ht="13.5" x14ac:dyDescent="0.25">
      <c r="A957" s="3">
        <f>TITRES_STAT!B960</f>
        <v>43399</v>
      </c>
      <c r="B957" s="5">
        <f>TITRES_STAT!D960</f>
        <v>10.39</v>
      </c>
      <c r="C957" s="2">
        <f t="shared" si="109"/>
        <v>3.4000000000000696E-2</v>
      </c>
      <c r="D957" s="2">
        <f t="shared" si="110"/>
        <v>10.417199999999999</v>
      </c>
      <c r="E957" s="2">
        <f t="shared" si="112"/>
        <v>10.4621</v>
      </c>
      <c r="F957" s="2">
        <f t="shared" si="113"/>
        <v>10.827549999999999</v>
      </c>
      <c r="G957" s="2">
        <f t="shared" si="115"/>
        <v>12.120200000000001</v>
      </c>
      <c r="H957" s="2">
        <f t="shared" si="111"/>
        <v>13.336004999999995</v>
      </c>
      <c r="I957" s="2">
        <f t="array" ref="I957">SUMPRODUCT(B941:B960, (ROW(B941:B960)-ROW(B941)+1)) / (20*21/2)</f>
        <v>10.477695238095237</v>
      </c>
      <c r="J957" s="2">
        <f t="shared" si="114"/>
        <v>10.863737252741544</v>
      </c>
      <c r="K957" s="2">
        <f t="shared" si="116"/>
        <v>11.81167906714631</v>
      </c>
    </row>
    <row r="958" spans="1:11" ht="13.5" x14ac:dyDescent="0.25">
      <c r="A958" s="3">
        <f>TITRES_STAT!B961</f>
        <v>43402</v>
      </c>
      <c r="B958" s="5">
        <f>TITRES_STAT!D961</f>
        <v>10.356</v>
      </c>
      <c r="C958" s="2">
        <f t="shared" si="109"/>
        <v>-3.4000000000000696E-2</v>
      </c>
      <c r="D958" s="2">
        <f t="shared" si="110"/>
        <v>10.39</v>
      </c>
      <c r="E958" s="2">
        <f t="shared" si="112"/>
        <v>10.429399999999999</v>
      </c>
      <c r="F958" s="2">
        <f t="shared" si="113"/>
        <v>10.759449999999998</v>
      </c>
      <c r="G958" s="2">
        <f t="shared" si="115"/>
        <v>12.049359999999997</v>
      </c>
      <c r="H958" s="2">
        <f t="shared" si="111"/>
        <v>13.328909999999997</v>
      </c>
      <c r="I958" s="2">
        <f t="array" ref="I958">SUMPRODUCT(B942:B961, (ROW(B942:B961)-ROW(B942)+1)) / (20*21/2)</f>
        <v>10.451723809523807</v>
      </c>
      <c r="J958" s="2">
        <f t="shared" si="114"/>
        <v>10.815381323909016</v>
      </c>
      <c r="K958" s="2">
        <f t="shared" si="116"/>
        <v>11.75459361353273</v>
      </c>
    </row>
    <row r="959" spans="1:11" ht="13.5" x14ac:dyDescent="0.25">
      <c r="A959" s="3">
        <f>TITRES_STAT!B962</f>
        <v>43403</v>
      </c>
      <c r="B959" s="5">
        <f>TITRES_STAT!D962</f>
        <v>10.321999999999999</v>
      </c>
      <c r="C959" s="2">
        <f t="shared" si="109"/>
        <v>-3.4000000000000696E-2</v>
      </c>
      <c r="D959" s="2">
        <f t="shared" si="110"/>
        <v>10.3696</v>
      </c>
      <c r="E959" s="2">
        <f t="shared" si="112"/>
        <v>10.407</v>
      </c>
      <c r="F959" s="2">
        <f t="shared" si="113"/>
        <v>10.691349999999996</v>
      </c>
      <c r="G959" s="2">
        <f t="shared" si="115"/>
        <v>11.977839999999997</v>
      </c>
      <c r="H959" s="2">
        <f t="shared" si="111"/>
        <v>13.322039999999994</v>
      </c>
      <c r="I959" s="2">
        <f t="array" ref="I959">SUMPRODUCT(B943:B962, (ROW(B943:B962)-ROW(B943)+1)) / (20*21/2)</f>
        <v>10.442890476190476</v>
      </c>
      <c r="J959" s="2">
        <f t="shared" si="114"/>
        <v>10.768392626393872</v>
      </c>
      <c r="K959" s="2">
        <f t="shared" si="116"/>
        <v>11.698413471825564</v>
      </c>
    </row>
    <row r="960" spans="1:11" ht="13.5" x14ac:dyDescent="0.25">
      <c r="A960" s="3">
        <f>TITRES_STAT!B963</f>
        <v>43404</v>
      </c>
      <c r="B960" s="5">
        <f>TITRES_STAT!D963</f>
        <v>10.321999999999999</v>
      </c>
      <c r="C960" s="2">
        <f t="shared" si="109"/>
        <v>0</v>
      </c>
      <c r="D960" s="2">
        <f t="shared" si="110"/>
        <v>10.349200000000002</v>
      </c>
      <c r="E960" s="2">
        <f t="shared" si="112"/>
        <v>10.400200000000002</v>
      </c>
      <c r="F960" s="2">
        <f t="shared" si="113"/>
        <v>10.628699999999998</v>
      </c>
      <c r="G960" s="2">
        <f t="shared" si="115"/>
        <v>11.910259999999999</v>
      </c>
      <c r="H960" s="2">
        <f t="shared" si="111"/>
        <v>13.315599999999995</v>
      </c>
      <c r="I960" s="2">
        <f t="array" ref="I960">SUMPRODUCT(B944:B963, (ROW(B944:B963)-ROW(B944)+1)) / (20*21/2)</f>
        <v>10.437204761904761</v>
      </c>
      <c r="J960" s="2">
        <f t="shared" si="114"/>
        <v>10.72587904292779</v>
      </c>
      <c r="K960" s="2">
        <f t="shared" si="116"/>
        <v>11.644436472930444</v>
      </c>
    </row>
    <row r="961" spans="1:11" ht="13.5" x14ac:dyDescent="0.25">
      <c r="A961" s="3">
        <f>TITRES_STAT!B964</f>
        <v>43405</v>
      </c>
      <c r="B961" s="5">
        <f>TITRES_STAT!D964</f>
        <v>10.356</v>
      </c>
      <c r="C961" s="2">
        <f t="shared" si="109"/>
        <v>3.4000000000000696E-2</v>
      </c>
      <c r="D961" s="2">
        <f t="shared" si="110"/>
        <v>10.3492</v>
      </c>
      <c r="E961" s="2">
        <f t="shared" si="112"/>
        <v>10.3934</v>
      </c>
      <c r="F961" s="2">
        <f t="shared" si="113"/>
        <v>10.58475</v>
      </c>
      <c r="G961" s="2">
        <f t="shared" si="115"/>
        <v>11.838179999999999</v>
      </c>
      <c r="H961" s="2">
        <f t="shared" si="111"/>
        <v>13.307674999999994</v>
      </c>
      <c r="I961" s="2">
        <f t="array" ref="I961">SUMPRODUCT(B945:B964, (ROW(B945:B964)-ROW(B945)+1)) / (20*21/2)</f>
        <v>10.424399999999999</v>
      </c>
      <c r="J961" s="2">
        <f t="shared" si="114"/>
        <v>10.690652467410857</v>
      </c>
      <c r="K961" s="2">
        <f t="shared" si="116"/>
        <v>11.593909552423369</v>
      </c>
    </row>
    <row r="962" spans="1:11" ht="13.5" x14ac:dyDescent="0.25">
      <c r="A962" s="3">
        <f>TITRES_STAT!B965</f>
        <v>43406</v>
      </c>
      <c r="B962" s="5">
        <f>TITRES_STAT!D965</f>
        <v>10.492000000000001</v>
      </c>
      <c r="C962" s="2">
        <f t="shared" si="109"/>
        <v>0.13600000000000101</v>
      </c>
      <c r="D962" s="2">
        <f t="shared" si="110"/>
        <v>10.3696</v>
      </c>
      <c r="E962" s="2">
        <f t="shared" si="112"/>
        <v>10.3934</v>
      </c>
      <c r="F962" s="2">
        <f t="shared" si="113"/>
        <v>10.551699999999999</v>
      </c>
      <c r="G962" s="2">
        <f t="shared" si="115"/>
        <v>11.769379999999998</v>
      </c>
      <c r="H962" s="2">
        <f t="shared" si="111"/>
        <v>13.298644999999997</v>
      </c>
      <c r="I962" s="2">
        <f t="array" ref="I962">SUMPRODUCT(B946:B965, (ROW(B946:B965)-ROW(B946)+1)) / (20*21/2)</f>
        <v>10.411309523809523</v>
      </c>
      <c r="J962" s="2">
        <f t="shared" si="114"/>
        <v>10.671733184800299</v>
      </c>
      <c r="K962" s="2">
        <f t="shared" si="116"/>
        <v>11.550697413112649</v>
      </c>
    </row>
    <row r="963" spans="1:11" ht="13.5" x14ac:dyDescent="0.25">
      <c r="A963" s="3">
        <f>TITRES_STAT!B966</f>
        <v>43409</v>
      </c>
      <c r="B963" s="5">
        <f>TITRES_STAT!D966</f>
        <v>10.492000000000001</v>
      </c>
      <c r="C963" s="2">
        <f t="shared" si="109"/>
        <v>0</v>
      </c>
      <c r="D963" s="2">
        <f t="shared" si="110"/>
        <v>10.396800000000002</v>
      </c>
      <c r="E963" s="2">
        <f t="shared" si="112"/>
        <v>10.393400000000002</v>
      </c>
      <c r="F963" s="2">
        <f t="shared" si="113"/>
        <v>10.524449999999998</v>
      </c>
      <c r="G963" s="2">
        <f t="shared" si="115"/>
        <v>11.70262</v>
      </c>
      <c r="H963" s="2">
        <f t="shared" si="111"/>
        <v>13.288625</v>
      </c>
      <c r="I963" s="2">
        <f t="array" ref="I963">SUMPRODUCT(B947:B966, (ROW(B947:B966)-ROW(B947)+1)) / (20*21/2)</f>
        <v>10.394823809523807</v>
      </c>
      <c r="J963" s="2">
        <f t="shared" si="114"/>
        <v>10.654615738628841</v>
      </c>
      <c r="K963" s="2">
        <f t="shared" si="116"/>
        <v>11.509179867500389</v>
      </c>
    </row>
    <row r="964" spans="1:11" ht="13.5" x14ac:dyDescent="0.25">
      <c r="A964" s="3">
        <f>TITRES_STAT!B967</f>
        <v>43410</v>
      </c>
      <c r="B964" s="5">
        <f>TITRES_STAT!D967</f>
        <v>10.39</v>
      </c>
      <c r="C964" s="2">
        <f t="shared" ref="C964:C1027" si="117">B964-B963</f>
        <v>-0.10200000000000031</v>
      </c>
      <c r="D964" s="2">
        <f t="shared" si="110"/>
        <v>10.410399999999999</v>
      </c>
      <c r="E964" s="2">
        <f t="shared" si="112"/>
        <v>10.39</v>
      </c>
      <c r="F964" s="2">
        <f t="shared" si="113"/>
        <v>10.493449999999999</v>
      </c>
      <c r="G964" s="2">
        <f t="shared" si="115"/>
        <v>11.633819999999998</v>
      </c>
      <c r="H964" s="2">
        <f t="shared" si="111"/>
        <v>13.27922</v>
      </c>
      <c r="I964" s="2">
        <f t="array" ref="I964">SUMPRODUCT(B948:B967, (ROW(B948:B967)-ROW(B948)+1)) / (20*21/2)</f>
        <v>10.3809</v>
      </c>
      <c r="J964" s="2">
        <f t="shared" si="114"/>
        <v>10.62941423971181</v>
      </c>
      <c r="K964" s="2">
        <f t="shared" si="116"/>
        <v>11.465290460931747</v>
      </c>
    </row>
    <row r="965" spans="1:11" ht="13.5" x14ac:dyDescent="0.25">
      <c r="A965" s="3">
        <f>TITRES_STAT!B968</f>
        <v>43411</v>
      </c>
      <c r="B965" s="5">
        <f>TITRES_STAT!D968</f>
        <v>10.356</v>
      </c>
      <c r="C965" s="2">
        <f t="shared" si="117"/>
        <v>-3.4000000000000696E-2</v>
      </c>
      <c r="D965" s="2">
        <f t="shared" si="110"/>
        <v>10.417200000000001</v>
      </c>
      <c r="E965" s="2">
        <f t="shared" si="112"/>
        <v>10.3832</v>
      </c>
      <c r="F965" s="2">
        <f t="shared" si="113"/>
        <v>10.461099999999998</v>
      </c>
      <c r="G965" s="2">
        <f t="shared" si="115"/>
        <v>11.565019999999997</v>
      </c>
      <c r="H965" s="2">
        <f t="shared" si="111"/>
        <v>13.270140000000001</v>
      </c>
      <c r="I965" s="2">
        <f t="array" ref="I965">SUMPRODUCT(B949:B968, (ROW(B949:B968)-ROW(B949)+1)) / (20*21/2)</f>
        <v>10.362314285714284</v>
      </c>
      <c r="J965" s="2">
        <f t="shared" si="114"/>
        <v>10.603374788310685</v>
      </c>
      <c r="K965" s="2">
        <f t="shared" si="116"/>
        <v>11.421788874228543</v>
      </c>
    </row>
    <row r="966" spans="1:11" ht="13.5" x14ac:dyDescent="0.25">
      <c r="A966" s="3">
        <f>TITRES_STAT!B969</f>
        <v>43412</v>
      </c>
      <c r="B966" s="5">
        <f>TITRES_STAT!D969</f>
        <v>10.288</v>
      </c>
      <c r="C966" s="2">
        <f t="shared" si="117"/>
        <v>-6.7999999999999616E-2</v>
      </c>
      <c r="D966" s="2">
        <f t="shared" ref="D966:D1029" si="118">AVERAGE(B962:B966)</f>
        <v>10.403600000000001</v>
      </c>
      <c r="E966" s="2">
        <f t="shared" si="112"/>
        <v>10.3764</v>
      </c>
      <c r="F966" s="2">
        <f t="shared" si="113"/>
        <v>10.434199999999999</v>
      </c>
      <c r="G966" s="2">
        <f t="shared" si="115"/>
        <v>11.486819999999998</v>
      </c>
      <c r="H966" s="2">
        <f t="shared" si="111"/>
        <v>13.260915000000001</v>
      </c>
      <c r="I966" s="2">
        <f t="array" ref="I966">SUMPRODUCT(B950:B969, (ROW(B950:B969)-ROW(B950)+1)) / (20*21/2)</f>
        <v>10.342699999999999</v>
      </c>
      <c r="J966" s="2">
        <f t="shared" si="114"/>
        <v>10.573339094185858</v>
      </c>
      <c r="K966" s="2">
        <f t="shared" si="116"/>
        <v>11.377326565435267</v>
      </c>
    </row>
    <row r="967" spans="1:11" ht="13.5" x14ac:dyDescent="0.25">
      <c r="A967" s="3">
        <f>TITRES_STAT!B970</f>
        <v>43413</v>
      </c>
      <c r="B967" s="5">
        <f>TITRES_STAT!D970</f>
        <v>10.288</v>
      </c>
      <c r="C967" s="2">
        <f t="shared" si="117"/>
        <v>0</v>
      </c>
      <c r="D967" s="2">
        <f t="shared" si="118"/>
        <v>10.362799999999998</v>
      </c>
      <c r="E967" s="2">
        <f t="shared" si="112"/>
        <v>10.366199999999999</v>
      </c>
      <c r="F967" s="2">
        <f t="shared" si="113"/>
        <v>10.414149999999998</v>
      </c>
      <c r="G967" s="2">
        <f t="shared" si="115"/>
        <v>11.410519999999996</v>
      </c>
      <c r="H967" s="2">
        <f t="shared" si="111"/>
        <v>13.252650000000001</v>
      </c>
      <c r="I967" s="2">
        <f t="array" ref="I967">SUMPRODUCT(B951:B970, (ROW(B951:B970)-ROW(B951)+1)) / (20*21/2)</f>
        <v>10.302138095238096</v>
      </c>
      <c r="J967" s="2">
        <f t="shared" si="114"/>
        <v>10.546163942358634</v>
      </c>
      <c r="K967" s="2">
        <f t="shared" si="116"/>
        <v>11.334607876594667</v>
      </c>
    </row>
    <row r="968" spans="1:11" ht="13.5" x14ac:dyDescent="0.25">
      <c r="A968" s="3">
        <f>TITRES_STAT!B971</f>
        <v>43416</v>
      </c>
      <c r="B968" s="5">
        <f>TITRES_STAT!D971</f>
        <v>10.218999999999999</v>
      </c>
      <c r="C968" s="2">
        <f t="shared" si="117"/>
        <v>-6.9000000000000838E-2</v>
      </c>
      <c r="D968" s="2">
        <f t="shared" si="118"/>
        <v>10.308200000000001</v>
      </c>
      <c r="E968" s="2">
        <f t="shared" si="112"/>
        <v>10.352499999999999</v>
      </c>
      <c r="F968" s="2">
        <f t="shared" si="113"/>
        <v>10.39095</v>
      </c>
      <c r="G968" s="2">
        <f t="shared" si="115"/>
        <v>11.337619999999999</v>
      </c>
      <c r="H968" s="2">
        <f t="shared" si="111"/>
        <v>13.243775000000003</v>
      </c>
      <c r="I968" s="2">
        <f t="array" ref="I968">SUMPRODUCT(B952:B971, (ROW(B952:B971)-ROW(B952)+1)) / (20*21/2)</f>
        <v>10.259114285714283</v>
      </c>
      <c r="J968" s="2">
        <f t="shared" si="114"/>
        <v>10.515005471657812</v>
      </c>
      <c r="K968" s="2">
        <f t="shared" si="116"/>
        <v>11.29085854810076</v>
      </c>
    </row>
    <row r="969" spans="1:11" ht="13.5" x14ac:dyDescent="0.25">
      <c r="A969" s="3">
        <f>TITRES_STAT!B972</f>
        <v>43417</v>
      </c>
      <c r="B969" s="5">
        <f>TITRES_STAT!D972</f>
        <v>10.185</v>
      </c>
      <c r="C969" s="2">
        <f t="shared" si="117"/>
        <v>-3.399999999999892E-2</v>
      </c>
      <c r="D969" s="2">
        <f t="shared" si="118"/>
        <v>10.267199999999999</v>
      </c>
      <c r="E969" s="2">
        <f t="shared" si="112"/>
        <v>10.338799999999999</v>
      </c>
      <c r="F969" s="2">
        <f t="shared" si="113"/>
        <v>10.372899999999998</v>
      </c>
      <c r="G969" s="2">
        <f t="shared" si="115"/>
        <v>11.2643</v>
      </c>
      <c r="H969" s="2">
        <f t="shared" si="111"/>
        <v>13.233840000000002</v>
      </c>
      <c r="I969" s="2">
        <f t="array" ref="I969">SUMPRODUCT(B953:B972, (ROW(B953:B972)-ROW(B953)+1)) / (20*21/2)</f>
        <v>10.206971428571428</v>
      </c>
      <c r="J969" s="2">
        <f t="shared" si="114"/>
        <v>10.483576379118974</v>
      </c>
      <c r="K969" s="2">
        <f t="shared" si="116"/>
        <v>11.247491546214455</v>
      </c>
    </row>
    <row r="970" spans="1:11" ht="13.5" x14ac:dyDescent="0.25">
      <c r="A970" s="3">
        <f>TITRES_STAT!B973</f>
        <v>43418</v>
      </c>
      <c r="B970" s="5">
        <f>TITRES_STAT!D973</f>
        <v>9.9469999999999992</v>
      </c>
      <c r="C970" s="2">
        <f t="shared" si="117"/>
        <v>-0.23800000000000132</v>
      </c>
      <c r="D970" s="2">
        <f t="shared" si="118"/>
        <v>10.185400000000001</v>
      </c>
      <c r="E970" s="2">
        <f t="shared" si="112"/>
        <v>10.301300000000001</v>
      </c>
      <c r="F970" s="2">
        <f t="shared" si="113"/>
        <v>10.350750000000001</v>
      </c>
      <c r="G970" s="2">
        <f t="shared" si="115"/>
        <v>11.187319999999998</v>
      </c>
      <c r="H970" s="2">
        <f t="shared" ref="H970:H1033" si="119">AVERAGE(B771:B970)</f>
        <v>13.222715000000004</v>
      </c>
      <c r="I970" s="2">
        <f t="array" ref="I970">SUMPRODUCT(B954:B973, (ROW(B954:B973)-ROW(B954)+1)) / (20*21/2)</f>
        <v>10.151661904761905</v>
      </c>
      <c r="J970" s="2">
        <f t="shared" si="114"/>
        <v>10.432473866821928</v>
      </c>
      <c r="K970" s="2">
        <f t="shared" si="116"/>
        <v>11.196491877735458</v>
      </c>
    </row>
    <row r="971" spans="1:11" ht="13.5" x14ac:dyDescent="0.25">
      <c r="A971" s="3">
        <f>TITRES_STAT!B974</f>
        <v>43419</v>
      </c>
      <c r="B971" s="5">
        <f>TITRES_STAT!D974</f>
        <v>9.8989999999999991</v>
      </c>
      <c r="C971" s="2">
        <f t="shared" si="117"/>
        <v>-4.8000000000000043E-2</v>
      </c>
      <c r="D971" s="2">
        <f t="shared" si="118"/>
        <v>10.1076</v>
      </c>
      <c r="E971" s="2">
        <f t="shared" si="112"/>
        <v>10.255599999999999</v>
      </c>
      <c r="F971" s="2">
        <f t="shared" si="113"/>
        <v>10.3245</v>
      </c>
      <c r="G971" s="2">
        <f t="shared" si="115"/>
        <v>11.111959999999996</v>
      </c>
      <c r="H971" s="2">
        <f t="shared" si="119"/>
        <v>13.211350000000005</v>
      </c>
      <c r="I971" s="2">
        <f t="array" ref="I971">SUMPRODUCT(B955:B974, (ROW(B955:B974)-ROW(B955)+1)) / (20*21/2)</f>
        <v>10.100085714285715</v>
      </c>
      <c r="J971" s="2">
        <f t="shared" si="114"/>
        <v>10.381666831886507</v>
      </c>
      <c r="K971" s="2">
        <f t="shared" si="116"/>
        <v>11.145609843314459</v>
      </c>
    </row>
    <row r="972" spans="1:11" ht="13.5" x14ac:dyDescent="0.25">
      <c r="A972" s="3">
        <f>TITRES_STAT!B975</f>
        <v>43420</v>
      </c>
      <c r="B972" s="5">
        <f>TITRES_STAT!D975</f>
        <v>9.7769999999999992</v>
      </c>
      <c r="C972" s="2">
        <f t="shared" si="117"/>
        <v>-0.12199999999999989</v>
      </c>
      <c r="D972" s="2">
        <f t="shared" si="118"/>
        <v>10.0054</v>
      </c>
      <c r="E972" s="2">
        <f t="shared" ref="E972:E1035" si="120">AVERAGE(B963:B972)</f>
        <v>10.184099999999999</v>
      </c>
      <c r="F972" s="2">
        <f t="shared" si="113"/>
        <v>10.28875</v>
      </c>
      <c r="G972" s="2">
        <f t="shared" si="115"/>
        <v>11.044119999999998</v>
      </c>
      <c r="H972" s="2">
        <f t="shared" si="119"/>
        <v>13.197390000000006</v>
      </c>
      <c r="I972" s="2">
        <f t="array" ref="I972">SUMPRODUCT(B956:B975, (ROW(B956:B975)-ROW(B956)+1)) / (20*21/2)</f>
        <v>10.055157142857141</v>
      </c>
      <c r="J972" s="2">
        <f t="shared" si="114"/>
        <v>10.324079514563984</v>
      </c>
      <c r="K972" s="2">
        <f t="shared" si="116"/>
        <v>11.091938869066833</v>
      </c>
    </row>
    <row r="973" spans="1:11" ht="13.5" x14ac:dyDescent="0.25">
      <c r="A973" s="3">
        <f>TITRES_STAT!B976</f>
        <v>43423</v>
      </c>
      <c r="B973" s="5">
        <f>TITRES_STAT!D976</f>
        <v>9.7080000000000002</v>
      </c>
      <c r="C973" s="2">
        <f t="shared" si="117"/>
        <v>-6.8999999999999062E-2</v>
      </c>
      <c r="D973" s="2">
        <f t="shared" si="118"/>
        <v>9.9032</v>
      </c>
      <c r="E973" s="2">
        <f t="shared" si="120"/>
        <v>10.105700000000001</v>
      </c>
      <c r="F973" s="2">
        <f t="shared" si="113"/>
        <v>10.249550000000001</v>
      </c>
      <c r="G973" s="2">
        <f t="shared" si="115"/>
        <v>10.990839999999999</v>
      </c>
      <c r="H973" s="2">
        <f t="shared" si="119"/>
        <v>13.183085000000005</v>
      </c>
      <c r="I973" s="2">
        <f t="array" ref="I973">SUMPRODUCT(B957:B976, (ROW(B957:B976)-ROW(B957)+1)) / (20*21/2)</f>
        <v>10.006428571428572</v>
      </c>
      <c r="J973" s="2">
        <f t="shared" si="114"/>
        <v>10.265405275081701</v>
      </c>
      <c r="K973" s="2">
        <f t="shared" si="116"/>
        <v>11.03766675655441</v>
      </c>
    </row>
    <row r="974" spans="1:11" ht="13.5" x14ac:dyDescent="0.25">
      <c r="A974" s="3">
        <f>TITRES_STAT!B977</f>
        <v>43425</v>
      </c>
      <c r="B974" s="5">
        <f>TITRES_STAT!D977</f>
        <v>9.7080000000000002</v>
      </c>
      <c r="C974" s="2">
        <f t="shared" si="117"/>
        <v>0</v>
      </c>
      <c r="D974" s="2">
        <f t="shared" si="118"/>
        <v>9.8077999999999985</v>
      </c>
      <c r="E974" s="2">
        <f t="shared" si="120"/>
        <v>10.0375</v>
      </c>
      <c r="F974" s="2">
        <f t="shared" si="113"/>
        <v>10.213749999999999</v>
      </c>
      <c r="G974" s="2">
        <f t="shared" si="115"/>
        <v>10.926519999999998</v>
      </c>
      <c r="H974" s="2">
        <f t="shared" si="119"/>
        <v>13.167690000000007</v>
      </c>
      <c r="I974" s="2">
        <f t="array" ref="I974">SUMPRODUCT(B958:B977, (ROW(B958:B977)-ROW(B958)+1)) / (20*21/2)</f>
        <v>9.933642857142857</v>
      </c>
      <c r="J974" s="2">
        <f t="shared" si="114"/>
        <v>10.212319058407253</v>
      </c>
      <c r="K974" s="2">
        <f t="shared" si="116"/>
        <v>10.985522962179727</v>
      </c>
    </row>
    <row r="975" spans="1:11" ht="13.5" x14ac:dyDescent="0.25">
      <c r="A975" s="3">
        <f>TITRES_STAT!B978</f>
        <v>43426</v>
      </c>
      <c r="B975" s="5">
        <f>TITRES_STAT!D978</f>
        <v>9.7420000000000009</v>
      </c>
      <c r="C975" s="2">
        <f t="shared" si="117"/>
        <v>3.4000000000000696E-2</v>
      </c>
      <c r="D975" s="2">
        <f t="shared" si="118"/>
        <v>9.7667999999999999</v>
      </c>
      <c r="E975" s="2">
        <f t="shared" si="120"/>
        <v>9.9761000000000006</v>
      </c>
      <c r="F975" s="2">
        <f t="shared" si="113"/>
        <v>10.179649999999999</v>
      </c>
      <c r="G975" s="2">
        <f t="shared" si="115"/>
        <v>10.864519999999995</v>
      </c>
      <c r="H975" s="2">
        <f t="shared" si="119"/>
        <v>13.152000000000008</v>
      </c>
      <c r="I975" s="2">
        <f t="array" ref="I975">SUMPRODUCT(B959:B978, (ROW(B959:B978)-ROW(B959)+1)) / (20*21/2)</f>
        <v>9.8416619047619029</v>
      </c>
      <c r="J975" s="2">
        <f t="shared" si="114"/>
        <v>10.167526767130372</v>
      </c>
      <c r="K975" s="2">
        <f t="shared" si="116"/>
        <v>10.936757355819738</v>
      </c>
    </row>
    <row r="976" spans="1:11" ht="13.5" x14ac:dyDescent="0.25">
      <c r="A976" s="3">
        <f>TITRES_STAT!B979</f>
        <v>43427</v>
      </c>
      <c r="B976" s="5">
        <f>TITRES_STAT!D979</f>
        <v>9.6679999999999993</v>
      </c>
      <c r="C976" s="2">
        <f t="shared" si="117"/>
        <v>-7.400000000000162E-2</v>
      </c>
      <c r="D976" s="2">
        <f t="shared" si="118"/>
        <v>9.720600000000001</v>
      </c>
      <c r="E976" s="2">
        <f t="shared" si="120"/>
        <v>9.9140999999999995</v>
      </c>
      <c r="F976" s="2">
        <f t="shared" si="113"/>
        <v>10.145249999999999</v>
      </c>
      <c r="G976" s="2">
        <f t="shared" si="115"/>
        <v>10.804579999999996</v>
      </c>
      <c r="H976" s="2">
        <f t="shared" si="119"/>
        <v>13.135180000000009</v>
      </c>
      <c r="I976" s="2">
        <f t="array" ref="I976">SUMPRODUCT(B960:B979, (ROW(B960:B979)-ROW(B960)+1)) / (20*21/2)</f>
        <v>9.7646666666666668</v>
      </c>
      <c r="J976" s="2">
        <f t="shared" si="114"/>
        <v>10.119952789308432</v>
      </c>
      <c r="K976" s="2">
        <f t="shared" si="116"/>
        <v>10.887002165395435</v>
      </c>
    </row>
    <row r="977" spans="1:11" ht="13.5" x14ac:dyDescent="0.25">
      <c r="A977" s="3">
        <f>TITRES_STAT!B980</f>
        <v>43430</v>
      </c>
      <c r="B977" s="5">
        <f>TITRES_STAT!D980</f>
        <v>9.3810000000000002</v>
      </c>
      <c r="C977" s="2">
        <f t="shared" si="117"/>
        <v>-0.28699999999999903</v>
      </c>
      <c r="D977" s="2">
        <f t="shared" si="118"/>
        <v>9.6414000000000009</v>
      </c>
      <c r="E977" s="2">
        <f t="shared" si="120"/>
        <v>9.8234000000000012</v>
      </c>
      <c r="F977" s="2">
        <f t="shared" si="113"/>
        <v>10.094799999999998</v>
      </c>
      <c r="G977" s="2">
        <f t="shared" si="115"/>
        <v>10.746379999999997</v>
      </c>
      <c r="H977" s="2">
        <f t="shared" si="119"/>
        <v>13.116260000000009</v>
      </c>
      <c r="I977" s="2">
        <f t="array" ref="I977">SUMPRODUCT(B961:B980, (ROW(B961:B980)-ROW(B961)+1)) / (20*21/2)</f>
        <v>9.6928952380952396</v>
      </c>
      <c r="J977" s="2">
        <f t="shared" si="114"/>
        <v>10.04957633318382</v>
      </c>
      <c r="K977" s="2">
        <f t="shared" si="116"/>
        <v>10.827943256948556</v>
      </c>
    </row>
    <row r="978" spans="1:11" ht="13.5" x14ac:dyDescent="0.25">
      <c r="A978" s="3">
        <f>TITRES_STAT!B981</f>
        <v>43431</v>
      </c>
      <c r="B978" s="5">
        <f>TITRES_STAT!D981</f>
        <v>9.1289999999999996</v>
      </c>
      <c r="C978" s="2">
        <f t="shared" si="117"/>
        <v>-0.25200000000000067</v>
      </c>
      <c r="D978" s="2">
        <f t="shared" si="118"/>
        <v>9.5256000000000007</v>
      </c>
      <c r="E978" s="2">
        <f t="shared" si="120"/>
        <v>9.7143999999999995</v>
      </c>
      <c r="F978" s="2">
        <f t="shared" si="113"/>
        <v>10.033449999999998</v>
      </c>
      <c r="G978" s="2">
        <f t="shared" si="115"/>
        <v>10.685059999999998</v>
      </c>
      <c r="H978" s="2">
        <f t="shared" si="119"/>
        <v>13.09376500000001</v>
      </c>
      <c r="I978" s="2">
        <f t="array" ref="I978">SUMPRODUCT(B962:B981, (ROW(B962:B981)-ROW(B962)+1)) / (20*21/2)</f>
        <v>9.6263476190476194</v>
      </c>
      <c r="J978" s="2">
        <f t="shared" si="114"/>
        <v>9.9619023966901228</v>
      </c>
      <c r="K978" s="2">
        <f t="shared" si="116"/>
        <v>10.761318031185869</v>
      </c>
    </row>
    <row r="979" spans="1:11" ht="13.5" x14ac:dyDescent="0.25">
      <c r="A979" s="3">
        <f>TITRES_STAT!B982</f>
        <v>43432</v>
      </c>
      <c r="B979" s="5">
        <f>TITRES_STAT!D982</f>
        <v>9.2249999999999996</v>
      </c>
      <c r="C979" s="2">
        <f t="shared" si="117"/>
        <v>9.6000000000000085E-2</v>
      </c>
      <c r="D979" s="2">
        <f t="shared" si="118"/>
        <v>9.4290000000000003</v>
      </c>
      <c r="E979" s="2">
        <f t="shared" si="120"/>
        <v>9.6183999999999976</v>
      </c>
      <c r="F979" s="2">
        <f t="shared" si="113"/>
        <v>9.9785999999999984</v>
      </c>
      <c r="G979" s="2">
        <f t="shared" si="115"/>
        <v>10.62702</v>
      </c>
      <c r="H979" s="2">
        <f t="shared" si="119"/>
        <v>13.068940000000007</v>
      </c>
      <c r="I979" s="2">
        <f t="array" ref="I979">SUMPRODUCT(B963:B982, (ROW(B963:B982)-ROW(B963)+1)) / (20*21/2)</f>
        <v>9.5690904761904747</v>
      </c>
      <c r="J979" s="2">
        <f t="shared" si="114"/>
        <v>9.8917212160529679</v>
      </c>
      <c r="K979" s="2">
        <f t="shared" si="116"/>
        <v>10.701070265257011</v>
      </c>
    </row>
    <row r="980" spans="1:11" ht="13.5" x14ac:dyDescent="0.25">
      <c r="A980" s="3">
        <f>TITRES_STAT!B983</f>
        <v>43433</v>
      </c>
      <c r="B980" s="5">
        <f>TITRES_STAT!D983</f>
        <v>9.2249999999999996</v>
      </c>
      <c r="C980" s="2">
        <f t="shared" si="117"/>
        <v>0</v>
      </c>
      <c r="D980" s="2">
        <f t="shared" si="118"/>
        <v>9.3255999999999997</v>
      </c>
      <c r="E980" s="2">
        <f t="shared" si="120"/>
        <v>9.5462000000000007</v>
      </c>
      <c r="F980" s="2">
        <f t="shared" ref="F980:F1043" si="121">AVERAGE(B961:B980)</f>
        <v>9.9237500000000001</v>
      </c>
      <c r="G980" s="2">
        <f t="shared" si="115"/>
        <v>10.570880000000002</v>
      </c>
      <c r="H980" s="2">
        <f t="shared" si="119"/>
        <v>13.046230000000007</v>
      </c>
      <c r="I980" s="2">
        <f t="array" ref="I980">SUMPRODUCT(B964:B983, (ROW(B964:B983)-ROW(B964)+1)) / (20*21/2)</f>
        <v>9.5202428571428559</v>
      </c>
      <c r="J980" s="2">
        <f t="shared" si="114"/>
        <v>9.8282239573812564</v>
      </c>
      <c r="K980" s="2">
        <f t="shared" si="116"/>
        <v>10.643185156815559</v>
      </c>
    </row>
    <row r="981" spans="1:11" ht="13.5" x14ac:dyDescent="0.25">
      <c r="A981" s="3">
        <f>TITRES_STAT!B984</f>
        <v>43434</v>
      </c>
      <c r="B981" s="5">
        <f>TITRES_STAT!D984</f>
        <v>9.2249999999999996</v>
      </c>
      <c r="C981" s="2">
        <f t="shared" si="117"/>
        <v>0</v>
      </c>
      <c r="D981" s="2">
        <f t="shared" si="118"/>
        <v>9.2370000000000001</v>
      </c>
      <c r="E981" s="2">
        <f t="shared" si="120"/>
        <v>9.4787999999999979</v>
      </c>
      <c r="F981" s="2">
        <f t="shared" si="121"/>
        <v>9.8671999999999986</v>
      </c>
      <c r="G981" s="2">
        <f t="shared" si="115"/>
        <v>10.519780000000003</v>
      </c>
      <c r="H981" s="2">
        <f t="shared" si="119"/>
        <v>13.023555000000009</v>
      </c>
      <c r="I981" s="2">
        <f t="array" ref="I981">SUMPRODUCT(B965:B984, (ROW(B965:B984)-ROW(B965)+1)) / (20*21/2)</f>
        <v>9.5004380952380956</v>
      </c>
      <c r="J981" s="2">
        <f t="shared" ref="J981:J1044" si="122">$J$4*B981+J980*(1-$J$4)</f>
        <v>9.7707740566782793</v>
      </c>
      <c r="K981" s="2">
        <f t="shared" si="116"/>
        <v>10.587570052626713</v>
      </c>
    </row>
    <row r="982" spans="1:11" ht="13.5" x14ac:dyDescent="0.25">
      <c r="A982" s="3">
        <f>TITRES_STAT!B985</f>
        <v>43437</v>
      </c>
      <c r="B982" s="5">
        <f>TITRES_STAT!D985</f>
        <v>9.266</v>
      </c>
      <c r="C982" s="2">
        <f t="shared" si="117"/>
        <v>4.1000000000000369E-2</v>
      </c>
      <c r="D982" s="2">
        <f t="shared" si="118"/>
        <v>9.2140000000000004</v>
      </c>
      <c r="E982" s="2">
        <f t="shared" si="120"/>
        <v>9.427699999999998</v>
      </c>
      <c r="F982" s="2">
        <f t="shared" si="121"/>
        <v>9.8058999999999976</v>
      </c>
      <c r="G982" s="2">
        <f t="shared" si="115"/>
        <v>10.470740000000003</v>
      </c>
      <c r="H982" s="2">
        <f t="shared" si="119"/>
        <v>13.003135000000007</v>
      </c>
      <c r="I982" s="2">
        <f t="array" ref="I982">SUMPRODUCT(B966:B985, (ROW(B966:B985)-ROW(B966)+1)) / (20*21/2)</f>
        <v>9.484690476190476</v>
      </c>
      <c r="J982" s="2">
        <f t="shared" si="122"/>
        <v>9.7227003369946328</v>
      </c>
      <c r="K982" s="2">
        <f t="shared" si="116"/>
        <v>10.535743776053117</v>
      </c>
    </row>
    <row r="983" spans="1:11" ht="13.5" x14ac:dyDescent="0.25">
      <c r="A983" s="3">
        <f>TITRES_STAT!B986</f>
        <v>43438</v>
      </c>
      <c r="B983" s="5">
        <f>TITRES_STAT!D986</f>
        <v>9.2929999999999993</v>
      </c>
      <c r="C983" s="2">
        <f t="shared" si="117"/>
        <v>2.6999999999999247E-2</v>
      </c>
      <c r="D983" s="2">
        <f t="shared" si="118"/>
        <v>9.2467999999999986</v>
      </c>
      <c r="E983" s="2">
        <f t="shared" si="120"/>
        <v>9.3861999999999988</v>
      </c>
      <c r="F983" s="2">
        <f t="shared" si="121"/>
        <v>9.7459499999999988</v>
      </c>
      <c r="G983" s="2">
        <f t="shared" si="115"/>
        <v>10.424960000000004</v>
      </c>
      <c r="H983" s="2">
        <f t="shared" si="119"/>
        <v>12.981430000000007</v>
      </c>
      <c r="I983" s="2">
        <f t="array" ref="I983">SUMPRODUCT(B967:B986, (ROW(B967:B986)-ROW(B967)+1)) / (20*21/2)</f>
        <v>9.4663619047619054</v>
      </c>
      <c r="J983" s="2">
        <f t="shared" si="122"/>
        <v>9.6817764953760967</v>
      </c>
      <c r="K983" s="2">
        <f t="shared" si="116"/>
        <v>10.487008726011817</v>
      </c>
    </row>
    <row r="984" spans="1:11" ht="13.5" x14ac:dyDescent="0.25">
      <c r="A984" s="3">
        <f>TITRES_STAT!B987</f>
        <v>43439</v>
      </c>
      <c r="B984" s="5">
        <f>TITRES_STAT!D987</f>
        <v>9.5380000000000003</v>
      </c>
      <c r="C984" s="2">
        <f t="shared" si="117"/>
        <v>0.24500000000000099</v>
      </c>
      <c r="D984" s="2">
        <f t="shared" si="118"/>
        <v>9.3094000000000001</v>
      </c>
      <c r="E984" s="2">
        <f t="shared" si="120"/>
        <v>9.3691999999999993</v>
      </c>
      <c r="F984" s="2">
        <f t="shared" si="121"/>
        <v>9.7033499999999986</v>
      </c>
      <c r="G984" s="2">
        <f t="shared" si="115"/>
        <v>10.378640000000003</v>
      </c>
      <c r="H984" s="2">
        <f t="shared" si="119"/>
        <v>12.959825000000007</v>
      </c>
      <c r="I984" s="2">
        <f t="array" ref="I984">SUMPRODUCT(B968:B987, (ROW(B968:B987)-ROW(B968)+1)) / (20*21/2)</f>
        <v>9.4090714285714281</v>
      </c>
      <c r="J984" s="2">
        <f t="shared" si="122"/>
        <v>9.6680834958164681</v>
      </c>
      <c r="K984" s="2">
        <f t="shared" si="116"/>
        <v>10.449792697540765</v>
      </c>
    </row>
    <row r="985" spans="1:11" ht="13.5" x14ac:dyDescent="0.25">
      <c r="A985" s="3">
        <f>TITRES_STAT!B988</f>
        <v>43440</v>
      </c>
      <c r="B985" s="5">
        <f>TITRES_STAT!D988</f>
        <v>9.5380000000000003</v>
      </c>
      <c r="C985" s="2">
        <f t="shared" si="117"/>
        <v>0</v>
      </c>
      <c r="D985" s="2">
        <f t="shared" si="118"/>
        <v>9.3719999999999999</v>
      </c>
      <c r="E985" s="2">
        <f t="shared" si="120"/>
        <v>9.3488000000000007</v>
      </c>
      <c r="F985" s="2">
        <f t="shared" si="121"/>
        <v>9.6624500000000015</v>
      </c>
      <c r="G985" s="2">
        <f t="shared" si="115"/>
        <v>10.331080000000004</v>
      </c>
      <c r="H985" s="2">
        <f t="shared" si="119"/>
        <v>12.938055000000009</v>
      </c>
      <c r="I985" s="2">
        <f t="array" ref="I985">SUMPRODUCT(B969:B988, (ROW(B969:B988)-ROW(B969)+1)) / (20*21/2)</f>
        <v>9.3584857142857132</v>
      </c>
      <c r="J985" s="2">
        <f t="shared" si="122"/>
        <v>9.6556945914529955</v>
      </c>
      <c r="K985" s="2">
        <f t="shared" si="116"/>
        <v>10.414036121166617</v>
      </c>
    </row>
    <row r="986" spans="1:11" ht="13.5" x14ac:dyDescent="0.25">
      <c r="A986" s="3">
        <f>TITRES_STAT!B989</f>
        <v>43441</v>
      </c>
      <c r="B986" s="5">
        <f>TITRES_STAT!D989</f>
        <v>9.4700000000000006</v>
      </c>
      <c r="C986" s="2">
        <f t="shared" si="117"/>
        <v>-6.7999999999999616E-2</v>
      </c>
      <c r="D986" s="2">
        <f t="shared" si="118"/>
        <v>9.4209999999999994</v>
      </c>
      <c r="E986" s="2">
        <f t="shared" si="120"/>
        <v>9.3289999999999988</v>
      </c>
      <c r="F986" s="2">
        <f t="shared" si="121"/>
        <v>9.6215500000000009</v>
      </c>
      <c r="G986" s="2">
        <f t="shared" si="115"/>
        <v>10.283400000000004</v>
      </c>
      <c r="H986" s="2">
        <f t="shared" si="119"/>
        <v>12.915975000000008</v>
      </c>
      <c r="I986" s="2">
        <f t="array" ref="I986">SUMPRODUCT(B970:B989, (ROW(B970:B989)-ROW(B970)+1)) / (20*21/2)</f>
        <v>9.3103380952380945</v>
      </c>
      <c r="J986" s="2">
        <f t="shared" si="122"/>
        <v>9.638009392266996</v>
      </c>
      <c r="K986" s="2">
        <f t="shared" si="116"/>
        <v>10.377015096807142</v>
      </c>
    </row>
    <row r="987" spans="1:11" ht="13.5" x14ac:dyDescent="0.25">
      <c r="A987" s="3">
        <f>TITRES_STAT!B990</f>
        <v>43444</v>
      </c>
      <c r="B987" s="5">
        <f>TITRES_STAT!D990</f>
        <v>9.02</v>
      </c>
      <c r="C987" s="2">
        <f t="shared" si="117"/>
        <v>-0.45000000000000107</v>
      </c>
      <c r="D987" s="2">
        <f t="shared" si="118"/>
        <v>9.3717999999999986</v>
      </c>
      <c r="E987" s="2">
        <f t="shared" si="120"/>
        <v>9.2928999999999995</v>
      </c>
      <c r="F987" s="2">
        <f t="shared" si="121"/>
        <v>9.5581500000000013</v>
      </c>
      <c r="G987" s="2">
        <f t="shared" si="115"/>
        <v>10.227520000000005</v>
      </c>
      <c r="H987" s="2">
        <f t="shared" si="119"/>
        <v>12.892340000000008</v>
      </c>
      <c r="I987" s="2">
        <f t="array" ref="I987">SUMPRODUCT(B971:B990, (ROW(B971:B990)-ROW(B971)+1)) / (20*21/2)</f>
        <v>9.2549142857142837</v>
      </c>
      <c r="J987" s="2">
        <f t="shared" si="122"/>
        <v>9.5791513549082339</v>
      </c>
      <c r="K987" s="2">
        <f t="shared" si="116"/>
        <v>10.323798818500979</v>
      </c>
    </row>
    <row r="988" spans="1:11" ht="13.5" x14ac:dyDescent="0.25">
      <c r="A988" s="3">
        <f>TITRES_STAT!B991</f>
        <v>43445</v>
      </c>
      <c r="B988" s="5">
        <f>TITRES_STAT!D991</f>
        <v>9.0269999999999992</v>
      </c>
      <c r="C988" s="2">
        <f t="shared" si="117"/>
        <v>6.9999999999996732E-3</v>
      </c>
      <c r="D988" s="2">
        <f t="shared" si="118"/>
        <v>9.3186</v>
      </c>
      <c r="E988" s="2">
        <f t="shared" si="120"/>
        <v>9.2826999999999984</v>
      </c>
      <c r="F988" s="2">
        <f t="shared" si="121"/>
        <v>9.4985499999999998</v>
      </c>
      <c r="G988" s="2">
        <f t="shared" si="115"/>
        <v>10.173700000000004</v>
      </c>
      <c r="H988" s="2">
        <f t="shared" si="119"/>
        <v>12.86874000000001</v>
      </c>
      <c r="I988" s="2">
        <f t="array" ref="I988">SUMPRODUCT(B972:B991, (ROW(B972:B991)-ROW(B972)+1)) / (20*21/2)</f>
        <v>9.1917285714285715</v>
      </c>
      <c r="J988" s="2">
        <f t="shared" si="122"/>
        <v>9.526565511583641</v>
      </c>
      <c r="K988" s="2">
        <f t="shared" si="116"/>
        <v>10.272943962873489</v>
      </c>
    </row>
    <row r="989" spans="1:11" ht="13.5" x14ac:dyDescent="0.25">
      <c r="A989" s="3">
        <f>TITRES_STAT!B992</f>
        <v>43446</v>
      </c>
      <c r="B989" s="5">
        <f>TITRES_STAT!D992</f>
        <v>8.9930000000000003</v>
      </c>
      <c r="C989" s="2">
        <f t="shared" si="117"/>
        <v>-3.399999999999892E-2</v>
      </c>
      <c r="D989" s="2">
        <f t="shared" si="118"/>
        <v>9.2096</v>
      </c>
      <c r="E989" s="2">
        <f t="shared" si="120"/>
        <v>9.2594999999999992</v>
      </c>
      <c r="F989" s="2">
        <f t="shared" si="121"/>
        <v>9.4389500000000002</v>
      </c>
      <c r="G989" s="2">
        <f t="shared" si="115"/>
        <v>10.119880000000002</v>
      </c>
      <c r="H989" s="2">
        <f t="shared" si="119"/>
        <v>12.845070000000012</v>
      </c>
      <c r="I989" s="2">
        <f t="array" ref="I989">SUMPRODUCT(B973:B992, (ROW(B973:B992)-ROW(B973)+1)) / (20*21/2)</f>
        <v>9.1341523809523828</v>
      </c>
      <c r="J989" s="2">
        <f t="shared" si="122"/>
        <v>9.4757497485756748</v>
      </c>
      <c r="K989" s="2">
        <f t="shared" si="116"/>
        <v>10.222750081976489</v>
      </c>
    </row>
    <row r="990" spans="1:11" ht="13.5" x14ac:dyDescent="0.25">
      <c r="A990" s="3">
        <f>TITRES_STAT!B993</f>
        <v>43447</v>
      </c>
      <c r="B990" s="5">
        <f>TITRES_STAT!D993</f>
        <v>8.8569999999999993</v>
      </c>
      <c r="C990" s="2">
        <f t="shared" si="117"/>
        <v>-0.13600000000000101</v>
      </c>
      <c r="D990" s="2">
        <f t="shared" si="118"/>
        <v>9.0734000000000012</v>
      </c>
      <c r="E990" s="2">
        <f t="shared" si="120"/>
        <v>9.2226999999999997</v>
      </c>
      <c r="F990" s="2">
        <f t="shared" si="121"/>
        <v>9.3844500000000011</v>
      </c>
      <c r="G990" s="2">
        <f t="shared" si="115"/>
        <v>10.065520000000003</v>
      </c>
      <c r="H990" s="2">
        <f t="shared" si="119"/>
        <v>12.820290000000011</v>
      </c>
      <c r="I990" s="2">
        <f t="array" ref="I990">SUMPRODUCT(B974:B993, (ROW(B974:B993)-ROW(B974)+1)) / (20*21/2)</f>
        <v>9.0899857142857154</v>
      </c>
      <c r="J990" s="2">
        <f t="shared" si="122"/>
        <v>9.4168212010922776</v>
      </c>
      <c r="K990" s="2">
        <f t="shared" si="116"/>
        <v>10.169191255232313</v>
      </c>
    </row>
    <row r="991" spans="1:11" ht="13.5" x14ac:dyDescent="0.25">
      <c r="A991" s="3">
        <f>TITRES_STAT!B994</f>
        <v>43448</v>
      </c>
      <c r="B991" s="5">
        <f>TITRES_STAT!D994</f>
        <v>8.7210000000000001</v>
      </c>
      <c r="C991" s="2">
        <f t="shared" si="117"/>
        <v>-0.13599999999999923</v>
      </c>
      <c r="D991" s="2">
        <f t="shared" si="118"/>
        <v>8.9235999999999986</v>
      </c>
      <c r="E991" s="2">
        <f t="shared" si="120"/>
        <v>9.1722999999999999</v>
      </c>
      <c r="F991" s="2">
        <f t="shared" si="121"/>
        <v>9.325549999999998</v>
      </c>
      <c r="G991" s="2">
        <f t="shared" si="115"/>
        <v>10.015240000000004</v>
      </c>
      <c r="H991" s="2">
        <f t="shared" si="119"/>
        <v>12.795095000000011</v>
      </c>
      <c r="I991" s="2">
        <f t="array" ref="I991">SUMPRODUCT(B975:B994, (ROW(B975:B994)-ROW(B975)+1)) / (20*21/2)</f>
        <v>9.054671428571428</v>
      </c>
      <c r="J991" s="2">
        <f t="shared" si="122"/>
        <v>9.3505525152739644</v>
      </c>
      <c r="K991" s="2">
        <f t="shared" si="116"/>
        <v>10.112399441301635</v>
      </c>
    </row>
    <row r="992" spans="1:11" ht="13.5" x14ac:dyDescent="0.25">
      <c r="A992" s="3">
        <f>TITRES_STAT!B995</f>
        <v>43451</v>
      </c>
      <c r="B992" s="5">
        <f>TITRES_STAT!D995</f>
        <v>8.7210000000000001</v>
      </c>
      <c r="C992" s="2">
        <f t="shared" si="117"/>
        <v>0</v>
      </c>
      <c r="D992" s="2">
        <f t="shared" si="118"/>
        <v>8.8638000000000012</v>
      </c>
      <c r="E992" s="2">
        <f t="shared" si="120"/>
        <v>9.117799999999999</v>
      </c>
      <c r="F992" s="2">
        <f t="shared" si="121"/>
        <v>9.2727499999999985</v>
      </c>
      <c r="G992" s="2">
        <f t="shared" si="115"/>
        <v>9.9666000000000032</v>
      </c>
      <c r="H992" s="2">
        <f t="shared" si="119"/>
        <v>12.76977000000001</v>
      </c>
      <c r="I992" s="2">
        <f t="array" ref="I992">SUMPRODUCT(B976:B995, (ROW(B976:B995)-ROW(B976)+1)) / (20*21/2)</f>
        <v>9.0071238095238098</v>
      </c>
      <c r="J992" s="2">
        <f t="shared" si="122"/>
        <v>9.290595132866919</v>
      </c>
      <c r="K992" s="2">
        <f t="shared" si="116"/>
        <v>10.057834757329022</v>
      </c>
    </row>
    <row r="993" spans="1:11" ht="13.5" x14ac:dyDescent="0.25">
      <c r="A993" s="3">
        <f>TITRES_STAT!B996</f>
        <v>43452</v>
      </c>
      <c r="B993" s="5">
        <f>TITRES_STAT!D996</f>
        <v>8.8089999999999993</v>
      </c>
      <c r="C993" s="2">
        <f t="shared" si="117"/>
        <v>8.799999999999919E-2</v>
      </c>
      <c r="D993" s="2">
        <f t="shared" si="118"/>
        <v>8.8201999999999998</v>
      </c>
      <c r="E993" s="2">
        <f t="shared" si="120"/>
        <v>9.0694000000000017</v>
      </c>
      <c r="F993" s="2">
        <f t="shared" si="121"/>
        <v>9.2277999999999984</v>
      </c>
      <c r="G993" s="2">
        <f t="shared" si="115"/>
        <v>9.9220400000000044</v>
      </c>
      <c r="H993" s="2">
        <f t="shared" si="119"/>
        <v>12.74485000000001</v>
      </c>
      <c r="I993" s="2">
        <f t="array" ref="I993">SUMPRODUCT(B977:B996, (ROW(B977:B996)-ROW(B977)+1)) / (20*21/2)</f>
        <v>8.9601285714285694</v>
      </c>
      <c r="J993" s="2">
        <f t="shared" si="122"/>
        <v>9.2447289297367377</v>
      </c>
      <c r="K993" s="2">
        <f t="shared" si="116"/>
        <v>10.008860845276903</v>
      </c>
    </row>
    <row r="994" spans="1:11" ht="13.5" x14ac:dyDescent="0.25">
      <c r="A994" s="3">
        <f>TITRES_STAT!B997</f>
        <v>43453</v>
      </c>
      <c r="B994" s="5">
        <f>TITRES_STAT!D997</f>
        <v>8.8569999999999993</v>
      </c>
      <c r="C994" s="2">
        <f t="shared" si="117"/>
        <v>4.8000000000000043E-2</v>
      </c>
      <c r="D994" s="2">
        <f t="shared" si="118"/>
        <v>8.7929999999999993</v>
      </c>
      <c r="E994" s="2">
        <f t="shared" si="120"/>
        <v>9.0013000000000005</v>
      </c>
      <c r="F994" s="2">
        <f t="shared" si="121"/>
        <v>9.1852499999999999</v>
      </c>
      <c r="G994" s="2">
        <f t="shared" si="115"/>
        <v>9.8789800000000056</v>
      </c>
      <c r="H994" s="2">
        <f t="shared" si="119"/>
        <v>12.720205000000012</v>
      </c>
      <c r="I994" s="2">
        <f t="array" ref="I994">SUMPRODUCT(B978:B997, (ROW(B978:B997)-ROW(B978)+1)) / (20*21/2)</f>
        <v>8.9192714285714274</v>
      </c>
      <c r="J994" s="2">
        <f t="shared" si="122"/>
        <v>9.207802364999905</v>
      </c>
      <c r="K994" s="2">
        <f t="shared" si="116"/>
        <v>9.963689831736632</v>
      </c>
    </row>
    <row r="995" spans="1:11" ht="13.5" x14ac:dyDescent="0.25">
      <c r="A995" s="3">
        <f>TITRES_STAT!B998</f>
        <v>43454</v>
      </c>
      <c r="B995" s="5">
        <f>TITRES_STAT!D998</f>
        <v>8.6859999999999999</v>
      </c>
      <c r="C995" s="2">
        <f t="shared" si="117"/>
        <v>-0.17099999999999937</v>
      </c>
      <c r="D995" s="2">
        <f t="shared" si="118"/>
        <v>8.758799999999999</v>
      </c>
      <c r="E995" s="2">
        <f t="shared" si="120"/>
        <v>8.9161000000000001</v>
      </c>
      <c r="F995" s="2">
        <f t="shared" si="121"/>
        <v>9.1324500000000004</v>
      </c>
      <c r="G995" s="2">
        <f t="shared" si="115"/>
        <v>9.8326400000000049</v>
      </c>
      <c r="H995" s="2">
        <f t="shared" si="119"/>
        <v>12.694900000000009</v>
      </c>
      <c r="I995" s="2">
        <f t="array" ref="I995">SUMPRODUCT(B979:B998, (ROW(B979:B998)-ROW(B979)+1)) / (20*21/2)</f>
        <v>8.8780761904761896</v>
      </c>
      <c r="J995" s="2">
        <f t="shared" si="122"/>
        <v>9.1581069016665815</v>
      </c>
      <c r="K995" s="2">
        <f t="shared" si="116"/>
        <v>9.9135843481391177</v>
      </c>
    </row>
    <row r="996" spans="1:11" ht="13.5" x14ac:dyDescent="0.25">
      <c r="A996" s="3">
        <f>TITRES_STAT!B999</f>
        <v>43455</v>
      </c>
      <c r="B996" s="5">
        <f>TITRES_STAT!D999</f>
        <v>8.6389999999999993</v>
      </c>
      <c r="C996" s="2">
        <f t="shared" si="117"/>
        <v>-4.7000000000000597E-2</v>
      </c>
      <c r="D996" s="2">
        <f t="shared" si="118"/>
        <v>8.7423999999999999</v>
      </c>
      <c r="E996" s="2">
        <f t="shared" si="120"/>
        <v>8.8330000000000002</v>
      </c>
      <c r="F996" s="2">
        <f t="shared" si="121"/>
        <v>9.0809999999999995</v>
      </c>
      <c r="G996" s="2">
        <f t="shared" si="115"/>
        <v>9.7889000000000053</v>
      </c>
      <c r="H996" s="2">
        <f t="shared" si="119"/>
        <v>12.670025000000011</v>
      </c>
      <c r="I996" s="2">
        <f t="array" ref="I996">SUMPRODUCT(B980:B999, (ROW(B980:B999)-ROW(B980)+1)) / (20*21/2)</f>
        <v>8.8386761904761926</v>
      </c>
      <c r="J996" s="2">
        <f t="shared" si="122"/>
        <v>9.1086681491269061</v>
      </c>
      <c r="K996" s="2">
        <f t="shared" si="116"/>
        <v>9.8636006482120937</v>
      </c>
    </row>
    <row r="997" spans="1:11" ht="13.5" x14ac:dyDescent="0.25">
      <c r="A997" s="3">
        <f>TITRES_STAT!B1000</f>
        <v>43458</v>
      </c>
      <c r="B997" s="5">
        <f>TITRES_STAT!D1000</f>
        <v>8.6519999999999992</v>
      </c>
      <c r="C997" s="2">
        <f t="shared" si="117"/>
        <v>1.2999999999999901E-2</v>
      </c>
      <c r="D997" s="2">
        <f t="shared" si="118"/>
        <v>8.7286000000000001</v>
      </c>
      <c r="E997" s="2">
        <f t="shared" si="120"/>
        <v>8.7961999999999989</v>
      </c>
      <c r="F997" s="2">
        <f t="shared" si="121"/>
        <v>9.0445499999999992</v>
      </c>
      <c r="G997" s="2">
        <f t="shared" si="115"/>
        <v>9.7481600000000057</v>
      </c>
      <c r="H997" s="2">
        <f t="shared" si="119"/>
        <v>12.643990000000015</v>
      </c>
      <c r="I997" s="2">
        <f t="array" ref="I997">SUMPRODUCT(B981:B1000, (ROW(B981:B1000)-ROW(B981)+1)) / (20*21/2)</f>
        <v>8.8067047619047614</v>
      </c>
      <c r="J997" s="2">
        <f t="shared" si="122"/>
        <v>9.0651759444481534</v>
      </c>
      <c r="K997" s="2">
        <f t="shared" si="116"/>
        <v>9.8160868973018154</v>
      </c>
    </row>
    <row r="998" spans="1:11" ht="13.5" x14ac:dyDescent="0.25">
      <c r="A998" s="3">
        <f>TITRES_STAT!B1001</f>
        <v>43459</v>
      </c>
      <c r="B998" s="5">
        <f>TITRES_STAT!D1001</f>
        <v>8.6120000000000001</v>
      </c>
      <c r="C998" s="2">
        <f t="shared" si="117"/>
        <v>-3.9999999999999147E-2</v>
      </c>
      <c r="D998" s="2">
        <f t="shared" si="118"/>
        <v>8.6891999999999996</v>
      </c>
      <c r="E998" s="2">
        <f t="shared" si="120"/>
        <v>8.7546999999999997</v>
      </c>
      <c r="F998" s="2">
        <f t="shared" si="121"/>
        <v>9.0186999999999991</v>
      </c>
      <c r="G998" s="2">
        <f t="shared" si="115"/>
        <v>9.7067400000000053</v>
      </c>
      <c r="H998" s="2">
        <f t="shared" si="119"/>
        <v>12.617920000000016</v>
      </c>
      <c r="I998" s="2">
        <f t="array" ref="I998">SUMPRODUCT(B982:B1001, (ROW(B982:B1001)-ROW(B982)+1)) / (20*21/2)</f>
        <v>8.7833666666666677</v>
      </c>
      <c r="J998" s="2">
        <f t="shared" si="122"/>
        <v>9.0220163306911854</v>
      </c>
      <c r="K998" s="2">
        <f t="shared" si="116"/>
        <v>9.7688678032899787</v>
      </c>
    </row>
    <row r="999" spans="1:11" ht="13.5" x14ac:dyDescent="0.25">
      <c r="A999" s="3">
        <f>TITRES_STAT!B1002</f>
        <v>43460</v>
      </c>
      <c r="B999" s="5">
        <f>TITRES_STAT!D1002</f>
        <v>8.6050000000000004</v>
      </c>
      <c r="C999" s="2">
        <f t="shared" si="117"/>
        <v>-6.9999999999996732E-3</v>
      </c>
      <c r="D999" s="2">
        <f t="shared" si="118"/>
        <v>8.6387999999999998</v>
      </c>
      <c r="E999" s="2">
        <f t="shared" si="120"/>
        <v>8.7158999999999995</v>
      </c>
      <c r="F999" s="2">
        <f t="shared" si="121"/>
        <v>8.9877000000000002</v>
      </c>
      <c r="G999" s="2">
        <f t="shared" si="115"/>
        <v>9.6679200000000041</v>
      </c>
      <c r="H999" s="2">
        <f t="shared" si="119"/>
        <v>12.592610000000015</v>
      </c>
      <c r="I999" s="2">
        <f t="array" ref="I999">SUMPRODUCT(B983:B1002, (ROW(B983:B1002)-ROW(B983)+1)) / (20*21/2)</f>
        <v>8.763128571428572</v>
      </c>
      <c r="J999" s="2">
        <f t="shared" si="122"/>
        <v>8.9823004896729781</v>
      </c>
      <c r="K999" s="2">
        <f t="shared" si="116"/>
        <v>9.7232259286511571</v>
      </c>
    </row>
    <row r="1000" spans="1:11" ht="13.5" x14ac:dyDescent="0.25">
      <c r="A1000" s="3">
        <f>TITRES_STAT!B1003</f>
        <v>43461</v>
      </c>
      <c r="B1000" s="5">
        <f>TITRES_STAT!D1003</f>
        <v>8.6519999999999992</v>
      </c>
      <c r="C1000" s="2">
        <f t="shared" si="117"/>
        <v>4.699999999999882E-2</v>
      </c>
      <c r="D1000" s="2">
        <f t="shared" si="118"/>
        <v>8.6319999999999997</v>
      </c>
      <c r="E1000" s="2">
        <f t="shared" si="120"/>
        <v>8.6953999999999994</v>
      </c>
      <c r="F1000" s="2">
        <f t="shared" si="121"/>
        <v>8.9590499999999977</v>
      </c>
      <c r="G1000" s="2">
        <f t="shared" si="115"/>
        <v>9.6331600000000055</v>
      </c>
      <c r="H1000" s="2">
        <f t="shared" si="119"/>
        <v>12.567535000000015</v>
      </c>
      <c r="I1000" s="2">
        <f t="array" ref="I1000">SUMPRODUCT(B984:B1003, (ROW(B984:B1003)-ROW(B984)+1)) / (20*21/2)</f>
        <v>8.7363428571428585</v>
      </c>
      <c r="J1000" s="2">
        <f t="shared" si="122"/>
        <v>8.9508433001803134</v>
      </c>
      <c r="K1000" s="2">
        <f t="shared" si="116"/>
        <v>9.6812170687040542</v>
      </c>
    </row>
    <row r="1001" spans="1:11" ht="13.5" x14ac:dyDescent="0.25">
      <c r="A1001" s="3">
        <f>TITRES_STAT!B1004</f>
        <v>43462</v>
      </c>
      <c r="B1001" s="5">
        <f>TITRES_STAT!D1004</f>
        <v>8.7140000000000004</v>
      </c>
      <c r="C1001" s="2">
        <f t="shared" si="117"/>
        <v>6.2000000000001165E-2</v>
      </c>
      <c r="D1001" s="2">
        <f t="shared" si="118"/>
        <v>8.6470000000000002</v>
      </c>
      <c r="E1001" s="2">
        <f t="shared" si="120"/>
        <v>8.694700000000001</v>
      </c>
      <c r="F1001" s="2">
        <f t="shared" si="121"/>
        <v>8.9334999999999987</v>
      </c>
      <c r="G1001" s="2">
        <f t="shared" si="115"/>
        <v>9.5989600000000035</v>
      </c>
      <c r="H1001" s="2">
        <f t="shared" si="119"/>
        <v>12.543630000000014</v>
      </c>
      <c r="I1001" s="2">
        <f t="array" ref="I1001">SUMPRODUCT(B985:B1004, (ROW(B985:B1004)-ROW(B985)+1)) / (20*21/2)</f>
        <v>8.7295952380952375</v>
      </c>
      <c r="J1001" s="2">
        <f t="shared" si="122"/>
        <v>8.9282867954012364</v>
      </c>
      <c r="K1001" s="2">
        <f t="shared" si="116"/>
        <v>9.6432869875784046</v>
      </c>
    </row>
    <row r="1002" spans="1:11" ht="13.5" x14ac:dyDescent="0.25">
      <c r="A1002" s="3">
        <f>TITRES_STAT!B1005</f>
        <v>43465</v>
      </c>
      <c r="B1002" s="5">
        <f>TITRES_STAT!D1005</f>
        <v>8.7210000000000001</v>
      </c>
      <c r="C1002" s="2">
        <f t="shared" si="117"/>
        <v>6.9999999999996732E-3</v>
      </c>
      <c r="D1002" s="2">
        <f t="shared" si="118"/>
        <v>8.6608000000000001</v>
      </c>
      <c r="E1002" s="2">
        <f t="shared" si="120"/>
        <v>8.694700000000001</v>
      </c>
      <c r="F1002" s="2">
        <f t="shared" si="121"/>
        <v>8.9062499999999982</v>
      </c>
      <c r="G1002" s="2">
        <f t="shared" si="115"/>
        <v>9.5635400000000033</v>
      </c>
      <c r="H1002" s="2">
        <f t="shared" si="119"/>
        <v>12.519760000000014</v>
      </c>
      <c r="I1002" s="2">
        <f t="array" ref="I1002">SUMPRODUCT(B986:B1005, (ROW(B986:B1005)-ROW(B986)+1)) / (20*21/2)</f>
        <v>8.7120666666666668</v>
      </c>
      <c r="J1002" s="2">
        <f t="shared" si="122"/>
        <v>8.9085451958392134</v>
      </c>
      <c r="K1002" s="2">
        <f t="shared" si="116"/>
        <v>9.6071188704184678</v>
      </c>
    </row>
    <row r="1003" spans="1:11" ht="13.5" x14ac:dyDescent="0.25">
      <c r="A1003" s="3">
        <f>TITRES_STAT!B1006</f>
        <v>43467</v>
      </c>
      <c r="B1003" s="5">
        <f>TITRES_STAT!D1006</f>
        <v>8.625</v>
      </c>
      <c r="C1003" s="2">
        <f t="shared" si="117"/>
        <v>-9.6000000000000085E-2</v>
      </c>
      <c r="D1003" s="2">
        <f t="shared" si="118"/>
        <v>8.6633999999999993</v>
      </c>
      <c r="E1003" s="2">
        <f t="shared" si="120"/>
        <v>8.6763000000000012</v>
      </c>
      <c r="F1003" s="2">
        <f t="shared" si="121"/>
        <v>8.8728499999999997</v>
      </c>
      <c r="G1003" s="2">
        <f t="shared" si="115"/>
        <v>9.5262000000000029</v>
      </c>
      <c r="H1003" s="2">
        <f t="shared" si="119"/>
        <v>12.495080000000014</v>
      </c>
      <c r="I1003" s="2">
        <f t="array" ref="I1003">SUMPRODUCT(B987:B1006, (ROW(B987:B1006)-ROW(B987)+1)) / (20*21/2)</f>
        <v>8.6864714285714282</v>
      </c>
      <c r="J1003" s="2">
        <f t="shared" si="122"/>
        <v>8.8815408914735734</v>
      </c>
      <c r="K1003" s="2">
        <f t="shared" si="116"/>
        <v>9.568604404911861</v>
      </c>
    </row>
    <row r="1004" spans="1:11" ht="13.5" x14ac:dyDescent="0.25">
      <c r="A1004" s="3">
        <f>TITRES_STAT!B1007</f>
        <v>43468</v>
      </c>
      <c r="B1004" s="5">
        <f>TITRES_STAT!D1007</f>
        <v>8.8019999999999996</v>
      </c>
      <c r="C1004" s="2">
        <f t="shared" si="117"/>
        <v>0.1769999999999996</v>
      </c>
      <c r="D1004" s="2">
        <f t="shared" si="118"/>
        <v>8.7027999999999999</v>
      </c>
      <c r="E1004" s="2">
        <f t="shared" si="120"/>
        <v>8.6707999999999998</v>
      </c>
      <c r="F1004" s="2">
        <f t="shared" si="121"/>
        <v>8.8360499999999984</v>
      </c>
      <c r="G1004" s="2">
        <f t="shared" si="115"/>
        <v>9.4937600000000035</v>
      </c>
      <c r="H1004" s="2">
        <f t="shared" si="119"/>
        <v>12.469300000000011</v>
      </c>
      <c r="I1004" s="2">
        <f t="array" ref="I1004">SUMPRODUCT(B988:B1007, (ROW(B988:B1007)-ROW(B988)+1)) / (20*21/2)</f>
        <v>8.6614809523809502</v>
      </c>
      <c r="J1004" s="2">
        <f t="shared" si="122"/>
        <v>8.8739655684760894</v>
      </c>
      <c r="K1004" s="2">
        <f t="shared" si="116"/>
        <v>9.5385414870721803</v>
      </c>
    </row>
    <row r="1005" spans="1:11" ht="13.5" x14ac:dyDescent="0.25">
      <c r="A1005" s="3">
        <f>TITRES_STAT!B1008</f>
        <v>43469</v>
      </c>
      <c r="B1005" s="5">
        <f>TITRES_STAT!D1008</f>
        <v>8.6519999999999992</v>
      </c>
      <c r="C1005" s="2">
        <f t="shared" si="117"/>
        <v>-0.15000000000000036</v>
      </c>
      <c r="D1005" s="2">
        <f t="shared" si="118"/>
        <v>8.7027999999999999</v>
      </c>
      <c r="E1005" s="2">
        <f t="shared" si="120"/>
        <v>8.6673999999999989</v>
      </c>
      <c r="F1005" s="2">
        <f t="shared" si="121"/>
        <v>8.7917499999999986</v>
      </c>
      <c r="G1005" s="2">
        <f t="shared" si="115"/>
        <v>9.4583200000000005</v>
      </c>
      <c r="H1005" s="2">
        <f t="shared" si="119"/>
        <v>12.44310000000001</v>
      </c>
      <c r="I1005" s="2">
        <f t="array" ref="I1005">SUMPRODUCT(B989:B1008, (ROW(B989:B1008)-ROW(B989)+1)) / (20*21/2)</f>
        <v>8.6481000000000012</v>
      </c>
      <c r="J1005" s="2">
        <f t="shared" si="122"/>
        <v>8.8528259905259858</v>
      </c>
      <c r="K1005" s="2">
        <f t="shared" si="116"/>
        <v>9.5037751542458206</v>
      </c>
    </row>
    <row r="1006" spans="1:11" ht="13.5" x14ac:dyDescent="0.25">
      <c r="A1006" s="3">
        <f>TITRES_STAT!B1009</f>
        <v>43472</v>
      </c>
      <c r="B1006" s="5">
        <f>TITRES_STAT!D1009</f>
        <v>8.5229999999999997</v>
      </c>
      <c r="C1006" s="2">
        <f t="shared" si="117"/>
        <v>-0.12899999999999956</v>
      </c>
      <c r="D1006" s="2">
        <f t="shared" si="118"/>
        <v>8.6645999999999983</v>
      </c>
      <c r="E1006" s="2">
        <f t="shared" si="120"/>
        <v>8.655800000000001</v>
      </c>
      <c r="F1006" s="2">
        <f t="shared" si="121"/>
        <v>8.7443999999999988</v>
      </c>
      <c r="G1006" s="2">
        <f t="shared" si="115"/>
        <v>9.421660000000001</v>
      </c>
      <c r="H1006" s="2">
        <f t="shared" si="119"/>
        <v>12.41691500000001</v>
      </c>
      <c r="I1006" s="2">
        <f t="array" ref="I1006">SUMPRODUCT(B990:B1009, (ROW(B990:B1009)-ROW(B990)+1)) / (20*21/2)</f>
        <v>8.6310523809523811</v>
      </c>
      <c r="J1006" s="2">
        <f t="shared" si="122"/>
        <v>8.8214139914282743</v>
      </c>
      <c r="K1006" s="2">
        <f t="shared" si="116"/>
        <v>9.4653133834910825</v>
      </c>
    </row>
    <row r="1007" spans="1:11" ht="13.5" x14ac:dyDescent="0.25">
      <c r="A1007" s="3">
        <f>TITRES_STAT!B1010</f>
        <v>43473</v>
      </c>
      <c r="B1007" s="5">
        <f>TITRES_STAT!D1010</f>
        <v>8.4819999999999993</v>
      </c>
      <c r="C1007" s="2">
        <f t="shared" si="117"/>
        <v>-4.1000000000000369E-2</v>
      </c>
      <c r="D1007" s="2">
        <f t="shared" si="118"/>
        <v>8.6168000000000013</v>
      </c>
      <c r="E1007" s="2">
        <f t="shared" si="120"/>
        <v>8.6387999999999998</v>
      </c>
      <c r="F1007" s="2">
        <f t="shared" si="121"/>
        <v>8.7174999999999976</v>
      </c>
      <c r="G1007" s="2">
        <f t="shared" si="115"/>
        <v>9.3834999999999997</v>
      </c>
      <c r="H1007" s="2">
        <f t="shared" si="119"/>
        <v>12.389535000000009</v>
      </c>
      <c r="I1007" s="2">
        <f t="array" ref="I1007">SUMPRODUCT(B991:B1010, (ROW(B991:B1010)-ROW(B991)+1)) / (20*21/2)</f>
        <v>8.6351333333333322</v>
      </c>
      <c r="J1007" s="2">
        <f t="shared" si="122"/>
        <v>8.7890888493874861</v>
      </c>
      <c r="K1007" s="2">
        <f t="shared" si="116"/>
        <v>9.4267520743345692</v>
      </c>
    </row>
    <row r="1008" spans="1:11" ht="13.5" x14ac:dyDescent="0.25">
      <c r="A1008" s="3">
        <f>TITRES_STAT!B1011</f>
        <v>43474</v>
      </c>
      <c r="B1008" s="5">
        <f>TITRES_STAT!D1011</f>
        <v>8.577</v>
      </c>
      <c r="C1008" s="2">
        <f t="shared" si="117"/>
        <v>9.5000000000000639E-2</v>
      </c>
      <c r="D1008" s="2">
        <f t="shared" si="118"/>
        <v>8.6072000000000006</v>
      </c>
      <c r="E1008" s="2">
        <f t="shared" si="120"/>
        <v>8.6352999999999991</v>
      </c>
      <c r="F1008" s="2">
        <f t="shared" si="121"/>
        <v>8.6949999999999985</v>
      </c>
      <c r="G1008" s="2">
        <f t="shared" si="115"/>
        <v>9.3479199999999985</v>
      </c>
      <c r="H1008" s="2">
        <f t="shared" si="119"/>
        <v>12.362595000000008</v>
      </c>
      <c r="I1008" s="2">
        <f t="array" ref="I1008">SUMPRODUCT(B992:B1011, (ROW(B992:B1011)-ROW(B992)+1)) / (20*21/2)</f>
        <v>8.639895238095237</v>
      </c>
      <c r="J1008" s="2">
        <f t="shared" si="122"/>
        <v>8.7688899113505823</v>
      </c>
      <c r="K1008" s="2">
        <f t="shared" si="116"/>
        <v>9.3934284635763508</v>
      </c>
    </row>
    <row r="1009" spans="1:11" ht="13.5" x14ac:dyDescent="0.25">
      <c r="A1009" s="3">
        <f>TITRES_STAT!B1012</f>
        <v>43475</v>
      </c>
      <c r="B1009" s="5">
        <f>TITRES_STAT!D1012</f>
        <v>8.516</v>
      </c>
      <c r="C1009" s="2">
        <f t="shared" si="117"/>
        <v>-6.0999999999999943E-2</v>
      </c>
      <c r="D1009" s="2">
        <f t="shared" si="118"/>
        <v>8.5499999999999989</v>
      </c>
      <c r="E1009" s="2">
        <f t="shared" si="120"/>
        <v>8.6264000000000003</v>
      </c>
      <c r="F1009" s="2">
        <f t="shared" si="121"/>
        <v>8.671149999999999</v>
      </c>
      <c r="G1009" s="2">
        <f t="shared" si="115"/>
        <v>9.3118000000000016</v>
      </c>
      <c r="H1009" s="2">
        <f t="shared" si="119"/>
        <v>12.335220000000009</v>
      </c>
      <c r="I1009" s="2">
        <f t="array" ref="I1009">SUMPRODUCT(B993:B1012, (ROW(B993:B1012)-ROW(B993)+1)) / (20*21/2)</f>
        <v>8.6426904761904755</v>
      </c>
      <c r="J1009" s="2">
        <f t="shared" si="122"/>
        <v>8.7448051578886226</v>
      </c>
      <c r="K1009" s="2">
        <f t="shared" si="116"/>
        <v>9.3590195042204165</v>
      </c>
    </row>
    <row r="1010" spans="1:11" ht="13.5" x14ac:dyDescent="0.25">
      <c r="A1010" s="3">
        <f>TITRES_STAT!B1013</f>
        <v>43476</v>
      </c>
      <c r="B1010" s="5">
        <f>TITRES_STAT!D1013</f>
        <v>8.7140000000000004</v>
      </c>
      <c r="C1010" s="2">
        <f t="shared" si="117"/>
        <v>0.1980000000000004</v>
      </c>
      <c r="D1010" s="2">
        <f t="shared" si="118"/>
        <v>8.5624000000000002</v>
      </c>
      <c r="E1010" s="2">
        <f t="shared" si="120"/>
        <v>8.6326000000000001</v>
      </c>
      <c r="F1010" s="2">
        <f t="shared" si="121"/>
        <v>8.6639999999999979</v>
      </c>
      <c r="G1010" s="2">
        <f t="shared" ref="G1010:G1073" si="123">AVERAGE(B961:B1010)</f>
        <v>9.2796400000000023</v>
      </c>
      <c r="H1010" s="2">
        <f t="shared" si="119"/>
        <v>12.307015000000009</v>
      </c>
      <c r="I1010" s="2">
        <f t="array" ref="I1010">SUMPRODUCT(B994:B1013, (ROW(B994:B1013)-ROW(B994)+1)) / (20*21/2)</f>
        <v>8.6411428571428566</v>
      </c>
      <c r="J1010" s="2">
        <f t="shared" si="122"/>
        <v>8.7418713333278006</v>
      </c>
      <c r="K1010" s="2">
        <f t="shared" si="116"/>
        <v>9.3337246217019683</v>
      </c>
    </row>
    <row r="1011" spans="1:11" ht="13.5" x14ac:dyDescent="0.25">
      <c r="A1011" s="3">
        <f>TITRES_STAT!B1014</f>
        <v>43480</v>
      </c>
      <c r="B1011" s="5">
        <f>TITRES_STAT!D1014</f>
        <v>8.7140000000000004</v>
      </c>
      <c r="C1011" s="2">
        <f t="shared" si="117"/>
        <v>0</v>
      </c>
      <c r="D1011" s="2">
        <f t="shared" si="118"/>
        <v>8.6005999999999982</v>
      </c>
      <c r="E1011" s="2">
        <f t="shared" si="120"/>
        <v>8.6326000000000001</v>
      </c>
      <c r="F1011" s="2">
        <f t="shared" si="121"/>
        <v>8.6636500000000005</v>
      </c>
      <c r="G1011" s="2">
        <f t="shared" si="123"/>
        <v>9.2468000000000021</v>
      </c>
      <c r="H1011" s="2">
        <f t="shared" si="119"/>
        <v>12.279505000000006</v>
      </c>
      <c r="I1011" s="2">
        <f t="array" ref="I1011">SUMPRODUCT(B995:B1014, (ROW(B995:B1014)-ROW(B995)+1)) / (20*21/2)</f>
        <v>8.6422761904761884</v>
      </c>
      <c r="J1011" s="2">
        <f t="shared" si="122"/>
        <v>8.7392169206299144</v>
      </c>
      <c r="K1011" s="2">
        <f t="shared" ref="K1011:K1074" si="124">$K$4*B1011+(1-$K$4)*K1010</f>
        <v>9.3094216953607134</v>
      </c>
    </row>
    <row r="1012" spans="1:11" ht="13.5" x14ac:dyDescent="0.25">
      <c r="A1012" s="3">
        <f>TITRES_STAT!B1015</f>
        <v>43481</v>
      </c>
      <c r="B1012" s="5">
        <f>TITRES_STAT!D1015</f>
        <v>8.6929999999999996</v>
      </c>
      <c r="C1012" s="2">
        <f t="shared" si="117"/>
        <v>-2.1000000000000796E-2</v>
      </c>
      <c r="D1012" s="2">
        <f t="shared" si="118"/>
        <v>8.6427999999999994</v>
      </c>
      <c r="E1012" s="2">
        <f t="shared" si="120"/>
        <v>8.6297999999999995</v>
      </c>
      <c r="F1012" s="2">
        <f t="shared" si="121"/>
        <v>8.6622500000000002</v>
      </c>
      <c r="G1012" s="2">
        <f t="shared" si="123"/>
        <v>9.2108200000000018</v>
      </c>
      <c r="H1012" s="2">
        <f t="shared" si="119"/>
        <v>12.253675000000005</v>
      </c>
      <c r="I1012" s="2">
        <f t="array" ref="I1012">SUMPRODUCT(B996:B1015, (ROW(B996:B1015)-ROW(B996)+1)) / (20*21/2)</f>
        <v>8.6689857142857143</v>
      </c>
      <c r="J1012" s="2">
        <f t="shared" si="122"/>
        <v>8.7348153091413518</v>
      </c>
      <c r="K1012" s="2">
        <f t="shared" si="124"/>
        <v>9.2852482955426456</v>
      </c>
    </row>
    <row r="1013" spans="1:11" ht="13.5" x14ac:dyDescent="0.25">
      <c r="A1013" s="3">
        <f>TITRES_STAT!B1016</f>
        <v>43482</v>
      </c>
      <c r="B1013" s="5">
        <f>TITRES_STAT!D1016</f>
        <v>8.6460000000000008</v>
      </c>
      <c r="C1013" s="2">
        <f t="shared" si="117"/>
        <v>-4.699999999999882E-2</v>
      </c>
      <c r="D1013" s="2">
        <f t="shared" si="118"/>
        <v>8.656600000000001</v>
      </c>
      <c r="E1013" s="2">
        <f t="shared" si="120"/>
        <v>8.6318999999999999</v>
      </c>
      <c r="F1013" s="2">
        <f t="shared" si="121"/>
        <v>8.6540999999999997</v>
      </c>
      <c r="G1013" s="2">
        <f t="shared" si="123"/>
        <v>9.1739000000000015</v>
      </c>
      <c r="H1013" s="2">
        <f t="shared" si="119"/>
        <v>12.226615000000008</v>
      </c>
      <c r="I1013" s="2">
        <f t="array" ref="I1013">SUMPRODUCT(B997:B1016, (ROW(B997:B1016)-ROW(B997)+1)) / (20*21/2)</f>
        <v>8.6816047619047616</v>
      </c>
      <c r="J1013" s="2">
        <f t="shared" si="122"/>
        <v>8.7263567082707461</v>
      </c>
      <c r="K1013" s="2">
        <f t="shared" si="124"/>
        <v>9.2601797349331303</v>
      </c>
    </row>
    <row r="1014" spans="1:11" ht="13.5" x14ac:dyDescent="0.25">
      <c r="A1014" s="3">
        <f>TITRES_STAT!B1017</f>
        <v>43483</v>
      </c>
      <c r="B1014" s="5">
        <f>TITRES_STAT!D1017</f>
        <v>8.6660000000000004</v>
      </c>
      <c r="C1014" s="2">
        <f t="shared" si="117"/>
        <v>1.9999999999999574E-2</v>
      </c>
      <c r="D1014" s="2">
        <f t="shared" si="118"/>
        <v>8.6866000000000021</v>
      </c>
      <c r="E1014" s="2">
        <f t="shared" si="120"/>
        <v>8.6182999999999996</v>
      </c>
      <c r="F1014" s="2">
        <f t="shared" si="121"/>
        <v>8.6445500000000006</v>
      </c>
      <c r="G1014" s="2">
        <f t="shared" si="123"/>
        <v>9.1394200000000012</v>
      </c>
      <c r="H1014" s="2">
        <f t="shared" si="119"/>
        <v>12.199160000000008</v>
      </c>
      <c r="I1014" s="2">
        <f t="array" ref="I1014">SUMPRODUCT(B998:B1017, (ROW(B998:B1017)-ROW(B998)+1)) / (20*21/2)</f>
        <v>8.668842857142856</v>
      </c>
      <c r="J1014" s="2">
        <f t="shared" si="122"/>
        <v>8.7206084503401993</v>
      </c>
      <c r="K1014" s="2">
        <f t="shared" si="124"/>
        <v>9.2368785688573229</v>
      </c>
    </row>
    <row r="1015" spans="1:11" ht="13.5" x14ac:dyDescent="0.25">
      <c r="A1015" s="3">
        <f>TITRES_STAT!B1018</f>
        <v>43486</v>
      </c>
      <c r="B1015" s="5">
        <f>TITRES_STAT!D1018</f>
        <v>8.9250000000000007</v>
      </c>
      <c r="C1015" s="2">
        <f t="shared" si="117"/>
        <v>0.25900000000000034</v>
      </c>
      <c r="D1015" s="2">
        <f t="shared" si="118"/>
        <v>8.7288000000000014</v>
      </c>
      <c r="E1015" s="2">
        <f t="shared" si="120"/>
        <v>8.6455999999999982</v>
      </c>
      <c r="F1015" s="2">
        <f t="shared" si="121"/>
        <v>8.6564999999999994</v>
      </c>
      <c r="G1015" s="2">
        <f t="shared" si="123"/>
        <v>9.1108000000000011</v>
      </c>
      <c r="H1015" s="2">
        <f t="shared" si="119"/>
        <v>12.173000000000007</v>
      </c>
      <c r="I1015" s="2">
        <f t="array" ref="I1015">SUMPRODUCT(B999:B1018, (ROW(B999:B1018)-ROW(B999)+1)) / (20*21/2)</f>
        <v>8.6650428571428577</v>
      </c>
      <c r="J1015" s="2">
        <f t="shared" si="122"/>
        <v>8.7400743122125615</v>
      </c>
      <c r="K1015" s="2">
        <f t="shared" si="124"/>
        <v>9.2246480367452701</v>
      </c>
    </row>
    <row r="1016" spans="1:11" ht="13.5" x14ac:dyDescent="0.25">
      <c r="A1016" s="3">
        <f>TITRES_STAT!B1019</f>
        <v>43487</v>
      </c>
      <c r="B1016" s="5">
        <f>TITRES_STAT!D1019</f>
        <v>8.7889999999999997</v>
      </c>
      <c r="C1016" s="2">
        <f t="shared" si="117"/>
        <v>-0.13600000000000101</v>
      </c>
      <c r="D1016" s="2">
        <f t="shared" si="118"/>
        <v>8.7438000000000002</v>
      </c>
      <c r="E1016" s="2">
        <f t="shared" si="120"/>
        <v>8.6722000000000001</v>
      </c>
      <c r="F1016" s="2">
        <f t="shared" si="121"/>
        <v>8.6640000000000015</v>
      </c>
      <c r="G1016" s="2">
        <f t="shared" si="123"/>
        <v>9.080820000000001</v>
      </c>
      <c r="H1016" s="2">
        <f t="shared" si="119"/>
        <v>12.145170000000007</v>
      </c>
      <c r="I1016" s="2">
        <f t="array" ref="I1016">SUMPRODUCT(B1000:B1019, (ROW(B1000:B1019)-ROW(B1000)+1)) / (20*21/2)</f>
        <v>8.6715952380952377</v>
      </c>
      <c r="J1016" s="2">
        <f t="shared" si="122"/>
        <v>8.7447339015256507</v>
      </c>
      <c r="K1016" s="2">
        <f t="shared" si="124"/>
        <v>9.2075638000101616</v>
      </c>
    </row>
    <row r="1017" spans="1:11" ht="13.5" x14ac:dyDescent="0.25">
      <c r="A1017" s="3">
        <f>TITRES_STAT!B1020</f>
        <v>43488</v>
      </c>
      <c r="B1017" s="5">
        <f>TITRES_STAT!D1020</f>
        <v>8.5299999999999994</v>
      </c>
      <c r="C1017" s="2">
        <f t="shared" si="117"/>
        <v>-0.25900000000000034</v>
      </c>
      <c r="D1017" s="2">
        <f t="shared" si="118"/>
        <v>8.7112000000000016</v>
      </c>
      <c r="E1017" s="2">
        <f t="shared" si="120"/>
        <v>8.6769999999999996</v>
      </c>
      <c r="F1017" s="2">
        <f t="shared" si="121"/>
        <v>8.6578999999999997</v>
      </c>
      <c r="G1017" s="2">
        <f t="shared" si="123"/>
        <v>9.0456599999999998</v>
      </c>
      <c r="H1017" s="2">
        <f t="shared" si="119"/>
        <v>12.113430000000008</v>
      </c>
      <c r="I1017" s="2">
        <f t="array" ref="I1017">SUMPRODUCT(B1001:B1020, (ROW(B1001:B1020)-ROW(B1001)+1)) / (20*21/2)</f>
        <v>8.6769952380952393</v>
      </c>
      <c r="J1017" s="2">
        <f t="shared" si="122"/>
        <v>8.7242830537613028</v>
      </c>
      <c r="K1017" s="2">
        <f t="shared" si="124"/>
        <v>9.1809926705979983</v>
      </c>
    </row>
    <row r="1018" spans="1:11" ht="13.5" x14ac:dyDescent="0.25">
      <c r="A1018" s="3">
        <f>TITRES_STAT!B1021</f>
        <v>43489</v>
      </c>
      <c r="B1018" s="5">
        <f>TITRES_STAT!D1021</f>
        <v>8.6180000000000003</v>
      </c>
      <c r="C1018" s="2">
        <f t="shared" si="117"/>
        <v>8.8000000000000966E-2</v>
      </c>
      <c r="D1018" s="2">
        <f t="shared" si="118"/>
        <v>8.7056000000000004</v>
      </c>
      <c r="E1018" s="2">
        <f t="shared" si="120"/>
        <v>8.6810999999999989</v>
      </c>
      <c r="F1018" s="2">
        <f t="shared" si="121"/>
        <v>8.658199999999999</v>
      </c>
      <c r="G1018" s="2">
        <f t="shared" si="123"/>
        <v>9.0136400000000023</v>
      </c>
      <c r="H1018" s="2">
        <f t="shared" si="119"/>
        <v>12.082265000000007</v>
      </c>
      <c r="I1018" s="2">
        <f t="array" ref="I1018">SUMPRODUCT(B1002:B1021, (ROW(B1002:B1021)-ROW(B1002)+1)) / (20*21/2)</f>
        <v>8.6826380952380955</v>
      </c>
      <c r="J1018" s="2">
        <f t="shared" si="122"/>
        <v>8.7141608581649876</v>
      </c>
      <c r="K1018" s="2">
        <f t="shared" si="124"/>
        <v>9.1589145266529801</v>
      </c>
    </row>
    <row r="1019" spans="1:11" ht="13.5" x14ac:dyDescent="0.25">
      <c r="A1019" s="3">
        <f>TITRES_STAT!B1022</f>
        <v>43490</v>
      </c>
      <c r="B1019" s="5">
        <f>TITRES_STAT!D1022</f>
        <v>8.7270000000000003</v>
      </c>
      <c r="C1019" s="2">
        <f t="shared" si="117"/>
        <v>0.10899999999999999</v>
      </c>
      <c r="D1019" s="2">
        <f t="shared" si="118"/>
        <v>8.7178000000000004</v>
      </c>
      <c r="E1019" s="2">
        <f t="shared" si="120"/>
        <v>8.7022000000000013</v>
      </c>
      <c r="F1019" s="2">
        <f t="shared" si="121"/>
        <v>8.6643000000000008</v>
      </c>
      <c r="G1019" s="2">
        <f t="shared" si="123"/>
        <v>8.9844799999999996</v>
      </c>
      <c r="H1019" s="2">
        <f t="shared" si="119"/>
        <v>12.052470000000007</v>
      </c>
      <c r="I1019" s="2">
        <f t="array" ref="I1019">SUMPRODUCT(B1003:B1022, (ROW(B1003:B1022)-ROW(B1003)+1)) / (20*21/2)</f>
        <v>8.6876476190476204</v>
      </c>
      <c r="J1019" s="2">
        <f t="shared" si="122"/>
        <v>8.7153836335778454</v>
      </c>
      <c r="K1019" s="2">
        <f t="shared" si="124"/>
        <v>9.1419767020783524</v>
      </c>
    </row>
    <row r="1020" spans="1:11" ht="13.5" x14ac:dyDescent="0.25">
      <c r="A1020" s="3">
        <f>TITRES_STAT!B1023</f>
        <v>43493</v>
      </c>
      <c r="B1020" s="5">
        <f>TITRES_STAT!D1023</f>
        <v>8.7210000000000001</v>
      </c>
      <c r="C1020" s="2">
        <f t="shared" si="117"/>
        <v>-6.0000000000002274E-3</v>
      </c>
      <c r="D1020" s="2">
        <f t="shared" si="118"/>
        <v>8.6770000000000014</v>
      </c>
      <c r="E1020" s="2">
        <f t="shared" si="120"/>
        <v>8.7029000000000014</v>
      </c>
      <c r="F1020" s="2">
        <f t="shared" si="121"/>
        <v>8.6677499999999998</v>
      </c>
      <c r="G1020" s="2">
        <f t="shared" si="123"/>
        <v>8.9599600000000006</v>
      </c>
      <c r="H1020" s="2">
        <f t="shared" si="119"/>
        <v>12.023305000000008</v>
      </c>
      <c r="I1020" s="2">
        <f t="array" ref="I1020">SUMPRODUCT(B1004:B1023, (ROW(B1004:B1023)-ROW(B1004)+1)) / (20*21/2)</f>
        <v>8.6958952380952397</v>
      </c>
      <c r="J1020" s="2">
        <f t="shared" si="122"/>
        <v>8.7159185256180507</v>
      </c>
      <c r="K1020" s="2">
        <f t="shared" si="124"/>
        <v>9.125467811800771</v>
      </c>
    </row>
    <row r="1021" spans="1:11" ht="13.5" x14ac:dyDescent="0.25">
      <c r="A1021" s="3">
        <f>TITRES_STAT!B1024</f>
        <v>43494</v>
      </c>
      <c r="B1021" s="5">
        <f>TITRES_STAT!D1024</f>
        <v>8.7270000000000003</v>
      </c>
      <c r="C1021" s="2">
        <f t="shared" si="117"/>
        <v>6.0000000000002274E-3</v>
      </c>
      <c r="D1021" s="2">
        <f t="shared" si="118"/>
        <v>8.6646000000000019</v>
      </c>
      <c r="E1021" s="2">
        <f t="shared" si="120"/>
        <v>8.7042000000000019</v>
      </c>
      <c r="F1021" s="2">
        <f t="shared" si="121"/>
        <v>8.6684000000000001</v>
      </c>
      <c r="G1021" s="2">
        <f t="shared" si="123"/>
        <v>8.9365199999999998</v>
      </c>
      <c r="H1021" s="2">
        <f t="shared" si="119"/>
        <v>11.995495000000005</v>
      </c>
      <c r="I1021" s="2">
        <f t="array" ref="I1021">SUMPRODUCT(B1005:B1024, (ROW(B1005:B1024)-ROW(B1005)+1)) / (20*21/2)</f>
        <v>8.713238095238097</v>
      </c>
      <c r="J1021" s="2">
        <f t="shared" si="122"/>
        <v>8.7169739041306169</v>
      </c>
      <c r="K1021" s="2">
        <f t="shared" si="124"/>
        <v>9.1098416231027013</v>
      </c>
    </row>
    <row r="1022" spans="1:11" ht="13.5" x14ac:dyDescent="0.25">
      <c r="A1022" s="3">
        <f>TITRES_STAT!B1025</f>
        <v>43495</v>
      </c>
      <c r="B1022" s="5">
        <f>TITRES_STAT!D1025</f>
        <v>8.7210000000000001</v>
      </c>
      <c r="C1022" s="2">
        <f t="shared" si="117"/>
        <v>-6.0000000000002274E-3</v>
      </c>
      <c r="D1022" s="2">
        <f t="shared" si="118"/>
        <v>8.7027999999999999</v>
      </c>
      <c r="E1022" s="2">
        <f t="shared" si="120"/>
        <v>8.7070000000000025</v>
      </c>
      <c r="F1022" s="2">
        <f t="shared" si="121"/>
        <v>8.6684000000000001</v>
      </c>
      <c r="G1022" s="2">
        <f t="shared" si="123"/>
        <v>8.9153999999999982</v>
      </c>
      <c r="H1022" s="2">
        <f t="shared" si="119"/>
        <v>11.969670000000002</v>
      </c>
      <c r="I1022" s="2">
        <f t="array" ref="I1022">SUMPRODUCT(B1006:B1025, (ROW(B1006:B1025)-ROW(B1006)+1)) / (20*21/2)</f>
        <v>8.7303190476190462</v>
      </c>
      <c r="J1022" s="2">
        <f t="shared" si="122"/>
        <v>8.7173573418324626</v>
      </c>
      <c r="K1022" s="2">
        <f t="shared" si="124"/>
        <v>9.0945929320006353</v>
      </c>
    </row>
    <row r="1023" spans="1:11" ht="13.5" x14ac:dyDescent="0.25">
      <c r="A1023" s="3">
        <f>TITRES_STAT!B1026</f>
        <v>43496</v>
      </c>
      <c r="B1023" s="5">
        <f>TITRES_STAT!D1026</f>
        <v>8.7550000000000008</v>
      </c>
      <c r="C1023" s="2">
        <f t="shared" si="117"/>
        <v>3.4000000000000696E-2</v>
      </c>
      <c r="D1023" s="2">
        <f t="shared" si="118"/>
        <v>8.7302</v>
      </c>
      <c r="E1023" s="2">
        <f t="shared" si="120"/>
        <v>8.717900000000002</v>
      </c>
      <c r="F1023" s="2">
        <f t="shared" si="121"/>
        <v>8.6749000000000009</v>
      </c>
      <c r="G1023" s="2">
        <f t="shared" si="123"/>
        <v>8.8963399999999986</v>
      </c>
      <c r="H1023" s="2">
        <f t="shared" si="119"/>
        <v>11.944975000000005</v>
      </c>
      <c r="I1023" s="2">
        <f t="array" ref="I1023">SUMPRODUCT(B1007:B1026, (ROW(B1007:B1026)-ROW(B1007)+1)) / (20*21/2)</f>
        <v>8.7268999999999988</v>
      </c>
      <c r="J1023" s="2">
        <f t="shared" si="122"/>
        <v>8.7209423568960371</v>
      </c>
      <c r="K1023" s="2">
        <f t="shared" si="124"/>
        <v>9.0812755621182575</v>
      </c>
    </row>
    <row r="1024" spans="1:11" ht="13.5" x14ac:dyDescent="0.25">
      <c r="A1024" s="3">
        <f>TITRES_STAT!B1027</f>
        <v>43497</v>
      </c>
      <c r="B1024" s="5">
        <f>TITRES_STAT!D1027</f>
        <v>8.8569999999999993</v>
      </c>
      <c r="C1024" s="2">
        <f t="shared" si="117"/>
        <v>0.10199999999999854</v>
      </c>
      <c r="D1024" s="2">
        <f t="shared" si="118"/>
        <v>8.7561999999999998</v>
      </c>
      <c r="E1024" s="2">
        <f t="shared" si="120"/>
        <v>8.7370000000000001</v>
      </c>
      <c r="F1024" s="2">
        <f t="shared" si="121"/>
        <v>8.6776499999999999</v>
      </c>
      <c r="G1024" s="2">
        <f t="shared" si="123"/>
        <v>8.8793199999999999</v>
      </c>
      <c r="H1024" s="2">
        <f t="shared" si="119"/>
        <v>11.918840000000005</v>
      </c>
      <c r="I1024" s="2">
        <f t="array" ref="I1024">SUMPRODUCT(B1008:B1027, (ROW(B1008:B1027)-ROW(B1008)+1)) / (20*21/2)</f>
        <v>8.7403904761904769</v>
      </c>
      <c r="J1024" s="2">
        <f t="shared" si="122"/>
        <v>8.7339002276678439</v>
      </c>
      <c r="K1024" s="2">
        <f t="shared" si="124"/>
        <v>9.0724804420351894</v>
      </c>
    </row>
    <row r="1025" spans="1:11" ht="13.5" x14ac:dyDescent="0.25">
      <c r="A1025" s="3">
        <f>TITRES_STAT!B1028</f>
        <v>43500</v>
      </c>
      <c r="B1025" s="5">
        <f>TITRES_STAT!D1028</f>
        <v>8.8569999999999993</v>
      </c>
      <c r="C1025" s="2">
        <f t="shared" si="117"/>
        <v>0</v>
      </c>
      <c r="D1025" s="2">
        <f t="shared" si="118"/>
        <v>8.7834000000000003</v>
      </c>
      <c r="E1025" s="2">
        <f t="shared" si="120"/>
        <v>8.7302</v>
      </c>
      <c r="F1025" s="2">
        <f t="shared" si="121"/>
        <v>8.6878999999999991</v>
      </c>
      <c r="G1025" s="2">
        <f t="shared" si="123"/>
        <v>8.8616199999999985</v>
      </c>
      <c r="H1025" s="2">
        <f t="shared" si="119"/>
        <v>11.891350000000005</v>
      </c>
      <c r="I1025" s="2">
        <f t="array" ref="I1025">SUMPRODUCT(B1009:B1028, (ROW(B1009:B1028)-ROW(B1009)+1)) / (20*21/2)</f>
        <v>8.7346714285714278</v>
      </c>
      <c r="J1025" s="2">
        <f t="shared" si="122"/>
        <v>8.7456240155090015</v>
      </c>
      <c r="K1025" s="2">
        <f t="shared" si="124"/>
        <v>9.0640302286220447</v>
      </c>
    </row>
    <row r="1026" spans="1:11" ht="13.5" x14ac:dyDescent="0.25">
      <c r="A1026" s="3">
        <f>TITRES_STAT!B1029</f>
        <v>43501</v>
      </c>
      <c r="B1026" s="5">
        <f>TITRES_STAT!D1029</f>
        <v>8.6519999999999992</v>
      </c>
      <c r="C1026" s="2">
        <f t="shared" si="117"/>
        <v>-0.20500000000000007</v>
      </c>
      <c r="D1026" s="2">
        <f t="shared" si="118"/>
        <v>8.7683999999999997</v>
      </c>
      <c r="E1026" s="2">
        <f t="shared" si="120"/>
        <v>8.7164999999999999</v>
      </c>
      <c r="F1026" s="2">
        <f t="shared" si="121"/>
        <v>8.6943499999999982</v>
      </c>
      <c r="G1026" s="2">
        <f t="shared" si="123"/>
        <v>8.8412999999999968</v>
      </c>
      <c r="H1026" s="2">
        <f t="shared" si="119"/>
        <v>11.864155000000007</v>
      </c>
      <c r="I1026" s="2">
        <f t="array" ref="I1026">SUMPRODUCT(B1010:B1029, (ROW(B1010:B1029)-ROW(B1010)+1)) / (20*21/2)</f>
        <v>8.7040238095238109</v>
      </c>
      <c r="J1026" s="2">
        <f t="shared" si="122"/>
        <v>8.7367074426033824</v>
      </c>
      <c r="K1026" s="2">
        <f t="shared" si="124"/>
        <v>9.0478721804407876</v>
      </c>
    </row>
    <row r="1027" spans="1:11" ht="13.5" x14ac:dyDescent="0.25">
      <c r="A1027" s="3">
        <f>TITRES_STAT!B1030</f>
        <v>43502</v>
      </c>
      <c r="B1027" s="5">
        <f>TITRES_STAT!D1030</f>
        <v>8.8360000000000003</v>
      </c>
      <c r="C1027" s="2">
        <f t="shared" si="117"/>
        <v>0.18400000000000105</v>
      </c>
      <c r="D1027" s="2">
        <f t="shared" si="118"/>
        <v>8.7913999999999994</v>
      </c>
      <c r="E1027" s="2">
        <f t="shared" si="120"/>
        <v>8.7470999999999997</v>
      </c>
      <c r="F1027" s="2">
        <f t="shared" si="121"/>
        <v>8.7120499999999996</v>
      </c>
      <c r="G1027" s="2">
        <f t="shared" si="123"/>
        <v>8.8303999999999991</v>
      </c>
      <c r="H1027" s="2">
        <f t="shared" si="119"/>
        <v>11.838045000000005</v>
      </c>
      <c r="I1027" s="2">
        <f t="array" ref="I1027">SUMPRODUCT(B1011:B1030, (ROW(B1011:B1030)-ROW(B1011)+1)) / (20*21/2)</f>
        <v>8.666147619047619</v>
      </c>
      <c r="J1027" s="2">
        <f t="shared" si="122"/>
        <v>8.7461638766411554</v>
      </c>
      <c r="K1027" s="2">
        <f t="shared" si="124"/>
        <v>9.039563467482326</v>
      </c>
    </row>
    <row r="1028" spans="1:11" ht="13.5" x14ac:dyDescent="0.25">
      <c r="A1028" s="3">
        <f>TITRES_STAT!B1031</f>
        <v>43503</v>
      </c>
      <c r="B1028" s="5">
        <f>TITRES_STAT!D1031</f>
        <v>8.6519999999999992</v>
      </c>
      <c r="C1028" s="2">
        <f t="shared" ref="C1028:C1091" si="125">B1028-B1027</f>
        <v>-0.18400000000000105</v>
      </c>
      <c r="D1028" s="2">
        <f t="shared" si="118"/>
        <v>8.7707999999999995</v>
      </c>
      <c r="E1028" s="2">
        <f t="shared" si="120"/>
        <v>8.7504999999999988</v>
      </c>
      <c r="F1028" s="2">
        <f t="shared" si="121"/>
        <v>8.7157999999999998</v>
      </c>
      <c r="G1028" s="2">
        <f t="shared" si="123"/>
        <v>8.8208599999999961</v>
      </c>
      <c r="H1028" s="2">
        <f t="shared" si="119"/>
        <v>11.810585000000005</v>
      </c>
      <c r="I1028" s="2">
        <f t="array" ref="I1028">SUMPRODUCT(B1012:B1031, (ROW(B1012:B1031)-ROW(B1012)+1)) / (20*21/2)</f>
        <v>8.6301857142857159</v>
      </c>
      <c r="J1028" s="2">
        <f t="shared" si="122"/>
        <v>8.7371958883896177</v>
      </c>
      <c r="K1028" s="2">
        <f t="shared" si="124"/>
        <v>9.0243649001300774</v>
      </c>
    </row>
    <row r="1029" spans="1:11" ht="13.5" x14ac:dyDescent="0.25">
      <c r="A1029" s="3">
        <f>TITRES_STAT!B1032</f>
        <v>43504</v>
      </c>
      <c r="B1029" s="5">
        <f>TITRES_STAT!D1032</f>
        <v>8.3940000000000001</v>
      </c>
      <c r="C1029" s="2">
        <f t="shared" si="125"/>
        <v>-0.25799999999999912</v>
      </c>
      <c r="D1029" s="2">
        <f t="shared" si="118"/>
        <v>8.6782000000000004</v>
      </c>
      <c r="E1029" s="2">
        <f t="shared" si="120"/>
        <v>8.7172000000000018</v>
      </c>
      <c r="F1029" s="2">
        <f t="shared" si="121"/>
        <v>8.7096999999999998</v>
      </c>
      <c r="G1029" s="2">
        <f t="shared" si="123"/>
        <v>8.8042399999999983</v>
      </c>
      <c r="H1029" s="2">
        <f t="shared" si="119"/>
        <v>11.783095000000005</v>
      </c>
      <c r="I1029" s="2">
        <f t="array" ref="I1029">SUMPRODUCT(B1013:B1032, (ROW(B1013:B1032)-ROW(B1013)+1)) / (20*21/2)</f>
        <v>8.5929000000000002</v>
      </c>
      <c r="J1029" s="2">
        <f t="shared" si="122"/>
        <v>8.7045105656858439</v>
      </c>
      <c r="K1029" s="2">
        <f t="shared" si="124"/>
        <v>8.9996447079681143</v>
      </c>
    </row>
    <row r="1030" spans="1:11" ht="13.5" x14ac:dyDescent="0.25">
      <c r="A1030" s="3">
        <f>TITRES_STAT!B1033</f>
        <v>43507</v>
      </c>
      <c r="B1030" s="5">
        <f>TITRES_STAT!D1033</f>
        <v>8.3119999999999994</v>
      </c>
      <c r="C1030" s="2">
        <f t="shared" si="125"/>
        <v>-8.2000000000000739E-2</v>
      </c>
      <c r="D1030" s="2">
        <f t="shared" ref="D1030:D1093" si="126">AVERAGE(B1026:B1030)</f>
        <v>8.5691999999999986</v>
      </c>
      <c r="E1030" s="2">
        <f t="shared" si="120"/>
        <v>8.6763000000000012</v>
      </c>
      <c r="F1030" s="2">
        <f t="shared" si="121"/>
        <v>8.6896000000000022</v>
      </c>
      <c r="G1030" s="2">
        <f t="shared" si="123"/>
        <v>8.7859799999999968</v>
      </c>
      <c r="H1030" s="2">
        <f t="shared" si="119"/>
        <v>11.754565000000003</v>
      </c>
      <c r="I1030" s="2">
        <f t="array" ref="I1030">SUMPRODUCT(B1014:B1033, (ROW(B1014:B1033)-ROW(B1014)+1)) / (20*21/2)</f>
        <v>8.5478761904761917</v>
      </c>
      <c r="J1030" s="2">
        <f t="shared" si="122"/>
        <v>8.6671286070490972</v>
      </c>
      <c r="K1030" s="2">
        <f t="shared" si="124"/>
        <v>8.9726782488321106</v>
      </c>
    </row>
    <row r="1031" spans="1:11" ht="13.5" x14ac:dyDescent="0.25">
      <c r="A1031" s="3">
        <f>TITRES_STAT!B1034</f>
        <v>43508</v>
      </c>
      <c r="B1031" s="5">
        <f>TITRES_STAT!D1034</f>
        <v>8.3119999999999994</v>
      </c>
      <c r="C1031" s="2">
        <f t="shared" si="125"/>
        <v>0</v>
      </c>
      <c r="D1031" s="2">
        <f t="shared" si="126"/>
        <v>8.501199999999999</v>
      </c>
      <c r="E1031" s="2">
        <f t="shared" si="120"/>
        <v>8.6348000000000003</v>
      </c>
      <c r="F1031" s="2">
        <f t="shared" si="121"/>
        <v>8.6695000000000029</v>
      </c>
      <c r="G1031" s="2">
        <f t="shared" si="123"/>
        <v>8.7677199999999971</v>
      </c>
      <c r="H1031" s="2">
        <f t="shared" si="119"/>
        <v>11.727325</v>
      </c>
      <c r="I1031" s="2">
        <f t="array" ref="I1031">SUMPRODUCT(B1015:B1034, (ROW(B1015:B1034)-ROW(B1015)+1)) / (20*21/2)</f>
        <v>8.5212809523809518</v>
      </c>
      <c r="J1031" s="2">
        <f t="shared" si="122"/>
        <v>8.6333068349491828</v>
      </c>
      <c r="K1031" s="2">
        <f t="shared" si="124"/>
        <v>8.946769297897518</v>
      </c>
    </row>
    <row r="1032" spans="1:11" ht="13.5" x14ac:dyDescent="0.25">
      <c r="A1032" s="3">
        <f>TITRES_STAT!B1035</f>
        <v>43509</v>
      </c>
      <c r="B1032" s="5">
        <f>TITRES_STAT!D1035</f>
        <v>8.2780000000000005</v>
      </c>
      <c r="C1032" s="2">
        <f t="shared" si="125"/>
        <v>-3.399999999999892E-2</v>
      </c>
      <c r="D1032" s="2">
        <f t="shared" si="126"/>
        <v>8.3895999999999979</v>
      </c>
      <c r="E1032" s="2">
        <f t="shared" si="120"/>
        <v>8.5905000000000005</v>
      </c>
      <c r="F1032" s="2">
        <f t="shared" si="121"/>
        <v>8.6487500000000015</v>
      </c>
      <c r="G1032" s="2">
        <f t="shared" si="123"/>
        <v>8.7479599999999991</v>
      </c>
      <c r="H1032" s="2">
        <f t="shared" si="119"/>
        <v>11.700245000000002</v>
      </c>
      <c r="I1032" s="2">
        <f t="array" ref="I1032">SUMPRODUCT(B1016:B1035, (ROW(B1016:B1035)-ROW(B1016)+1)) / (20*21/2)</f>
        <v>8.4929714285714297</v>
      </c>
      <c r="J1032" s="2">
        <f t="shared" si="122"/>
        <v>8.5994680887635457</v>
      </c>
      <c r="K1032" s="2">
        <f t="shared" si="124"/>
        <v>8.920543050921145</v>
      </c>
    </row>
    <row r="1033" spans="1:11" ht="13.5" x14ac:dyDescent="0.25">
      <c r="A1033" s="3">
        <f>TITRES_STAT!B1036</f>
        <v>43510</v>
      </c>
      <c r="B1033" s="5">
        <f>TITRES_STAT!D1036</f>
        <v>8.1760000000000002</v>
      </c>
      <c r="C1033" s="2">
        <f t="shared" si="125"/>
        <v>-0.10200000000000031</v>
      </c>
      <c r="D1033" s="2">
        <f t="shared" si="126"/>
        <v>8.2943999999999996</v>
      </c>
      <c r="E1033" s="2">
        <f t="shared" si="120"/>
        <v>8.5326000000000004</v>
      </c>
      <c r="F1033" s="2">
        <f t="shared" si="121"/>
        <v>8.6252500000000012</v>
      </c>
      <c r="G1033" s="2">
        <f t="shared" si="123"/>
        <v>8.7256199999999975</v>
      </c>
      <c r="H1033" s="2">
        <f t="shared" si="119"/>
        <v>11.672654999999999</v>
      </c>
      <c r="I1033" s="2">
        <f t="array" ref="I1033">SUMPRODUCT(B1017:B1036, (ROW(B1017:B1036)-ROW(B1017)+1)) / (20*21/2)</f>
        <v>8.4675809523809527</v>
      </c>
      <c r="J1033" s="2">
        <f t="shared" si="122"/>
        <v>8.5591377945955891</v>
      </c>
      <c r="K1033" s="2">
        <f t="shared" si="124"/>
        <v>8.8913452842183549</v>
      </c>
    </row>
    <row r="1034" spans="1:11" ht="13.5" x14ac:dyDescent="0.25">
      <c r="A1034" s="3">
        <f>TITRES_STAT!B1037</f>
        <v>43511</v>
      </c>
      <c r="B1034" s="5">
        <f>TITRES_STAT!D1037</f>
        <v>8.3460000000000001</v>
      </c>
      <c r="C1034" s="2">
        <f t="shared" si="125"/>
        <v>0.16999999999999993</v>
      </c>
      <c r="D1034" s="2">
        <f t="shared" si="126"/>
        <v>8.2848000000000006</v>
      </c>
      <c r="E1034" s="2">
        <f t="shared" si="120"/>
        <v>8.4815000000000005</v>
      </c>
      <c r="F1034" s="2">
        <f t="shared" si="121"/>
        <v>8.6092499999999994</v>
      </c>
      <c r="G1034" s="2">
        <f t="shared" si="123"/>
        <v>8.7017799999999976</v>
      </c>
      <c r="H1034" s="2">
        <f t="shared" ref="H1034:H1097" si="127">AVERAGE(B835:B1034)</f>
        <v>11.64608</v>
      </c>
      <c r="I1034" s="2">
        <f t="array" ref="I1034">SUMPRODUCT(B1018:B1037, (ROW(B1018:B1037)-ROW(B1018)+1)) / (20*21/2)</f>
        <v>8.457414285714286</v>
      </c>
      <c r="J1034" s="2">
        <f t="shared" si="122"/>
        <v>8.5388389570150576</v>
      </c>
      <c r="K1034" s="2">
        <f t="shared" si="124"/>
        <v>8.8699591946411651</v>
      </c>
    </row>
    <row r="1035" spans="1:11" ht="13.5" x14ac:dyDescent="0.25">
      <c r="A1035" s="3">
        <f>TITRES_STAT!B1038</f>
        <v>43514</v>
      </c>
      <c r="B1035" s="5">
        <f>TITRES_STAT!D1038</f>
        <v>8.3119999999999994</v>
      </c>
      <c r="C1035" s="2">
        <f t="shared" si="125"/>
        <v>-3.4000000000000696E-2</v>
      </c>
      <c r="D1035" s="2">
        <f t="shared" si="126"/>
        <v>8.2847999999999988</v>
      </c>
      <c r="E1035" s="2">
        <f t="shared" si="120"/>
        <v>8.4269999999999996</v>
      </c>
      <c r="F1035" s="2">
        <f t="shared" si="121"/>
        <v>8.5786000000000016</v>
      </c>
      <c r="G1035" s="2">
        <f t="shared" si="123"/>
        <v>8.6772599999999969</v>
      </c>
      <c r="H1035" s="2">
        <f t="shared" si="127"/>
        <v>11.619835</v>
      </c>
      <c r="I1035" s="2">
        <f t="array" ref="I1035">SUMPRODUCT(B1019:B1038, (ROW(B1019:B1038)-ROW(B1019)+1)) / (20*21/2)</f>
        <v>8.4638285714285715</v>
      </c>
      <c r="J1035" s="2">
        <f t="shared" si="122"/>
        <v>8.517235246823148</v>
      </c>
      <c r="K1035" s="2">
        <f t="shared" si="124"/>
        <v>8.8480784419101397</v>
      </c>
    </row>
    <row r="1036" spans="1:11" ht="13.5" x14ac:dyDescent="0.25">
      <c r="A1036" s="3">
        <f>TITRES_STAT!B1039</f>
        <v>43515</v>
      </c>
      <c r="B1036" s="5">
        <f>TITRES_STAT!D1039</f>
        <v>8.3119999999999994</v>
      </c>
      <c r="C1036" s="2">
        <f t="shared" si="125"/>
        <v>0</v>
      </c>
      <c r="D1036" s="2">
        <f t="shared" si="126"/>
        <v>8.2848000000000006</v>
      </c>
      <c r="E1036" s="2">
        <f t="shared" ref="E1036:E1099" si="128">AVERAGE(B1027:B1036)</f>
        <v>8.3929999999999989</v>
      </c>
      <c r="F1036" s="2">
        <f t="shared" si="121"/>
        <v>8.5547500000000021</v>
      </c>
      <c r="G1036" s="2">
        <f t="shared" si="123"/>
        <v>8.6540999999999979</v>
      </c>
      <c r="H1036" s="2">
        <f t="shared" si="127"/>
        <v>11.593589999999997</v>
      </c>
      <c r="I1036" s="2">
        <f t="array" ref="I1036">SUMPRODUCT(B1020:B1039, (ROW(B1020:B1039)-ROW(B1020)+1)) / (20*21/2)</f>
        <v>8.4800523809523813</v>
      </c>
      <c r="J1036" s="2">
        <f t="shared" si="122"/>
        <v>8.4976890328399914</v>
      </c>
      <c r="K1036" s="2">
        <f t="shared" si="124"/>
        <v>8.8270557579136639</v>
      </c>
    </row>
    <row r="1037" spans="1:11" ht="13.5" x14ac:dyDescent="0.25">
      <c r="A1037" s="3">
        <f>TITRES_STAT!B1040</f>
        <v>43516</v>
      </c>
      <c r="B1037" s="5">
        <f>TITRES_STAT!D1040</f>
        <v>8.4480000000000004</v>
      </c>
      <c r="C1037" s="2">
        <f t="shared" si="125"/>
        <v>0.13600000000000101</v>
      </c>
      <c r="D1037" s="2">
        <f t="shared" si="126"/>
        <v>8.3187999999999995</v>
      </c>
      <c r="E1037" s="2">
        <f t="shared" si="128"/>
        <v>8.3542000000000005</v>
      </c>
      <c r="F1037" s="2">
        <f t="shared" si="121"/>
        <v>8.550650000000001</v>
      </c>
      <c r="G1037" s="2">
        <f t="shared" si="123"/>
        <v>8.6426599999999976</v>
      </c>
      <c r="H1037" s="2">
        <f t="shared" si="127"/>
        <v>11.567524999999996</v>
      </c>
      <c r="I1037" s="2">
        <f t="array" ref="I1037">SUMPRODUCT(B1021:B1040, (ROW(B1021:B1040)-ROW(B1021)+1)) / (20*21/2)</f>
        <v>8.5027809523809523</v>
      </c>
      <c r="J1037" s="2">
        <f t="shared" si="122"/>
        <v>8.4929567439980875</v>
      </c>
      <c r="K1037" s="2">
        <f t="shared" si="124"/>
        <v>8.8121908262307738</v>
      </c>
    </row>
    <row r="1038" spans="1:11" ht="13.5" x14ac:dyDescent="0.25">
      <c r="A1038" s="3">
        <f>TITRES_STAT!B1041</f>
        <v>43517</v>
      </c>
      <c r="B1038" s="5">
        <f>TITRES_STAT!D1041</f>
        <v>8.6180000000000003</v>
      </c>
      <c r="C1038" s="2">
        <f t="shared" si="125"/>
        <v>0.16999999999999993</v>
      </c>
      <c r="D1038" s="2">
        <f t="shared" si="126"/>
        <v>8.4071999999999996</v>
      </c>
      <c r="E1038" s="2">
        <f t="shared" si="128"/>
        <v>8.3507999999999978</v>
      </c>
      <c r="F1038" s="2">
        <f t="shared" si="121"/>
        <v>8.550650000000001</v>
      </c>
      <c r="G1038" s="2">
        <f t="shared" si="123"/>
        <v>8.6344799999999982</v>
      </c>
      <c r="H1038" s="2">
        <f t="shared" si="127"/>
        <v>11.542379999999996</v>
      </c>
      <c r="I1038" s="2">
        <f t="array" ref="I1038">SUMPRODUCT(B1022:B1041, (ROW(B1022:B1041)-ROW(B1022)+1)) / (20*21/2)</f>
        <v>8.5251857142857137</v>
      </c>
      <c r="J1038" s="2">
        <f t="shared" si="122"/>
        <v>8.5048656255220791</v>
      </c>
      <c r="K1038" s="2">
        <f t="shared" si="124"/>
        <v>8.8045754997119197</v>
      </c>
    </row>
    <row r="1039" spans="1:11" ht="13.5" x14ac:dyDescent="0.25">
      <c r="A1039" s="3">
        <f>TITRES_STAT!B1042</f>
        <v>43518</v>
      </c>
      <c r="B1039" s="5">
        <f>TITRES_STAT!D1042</f>
        <v>8.7210000000000001</v>
      </c>
      <c r="C1039" s="2">
        <f t="shared" si="125"/>
        <v>0.10299999999999976</v>
      </c>
      <c r="D1039" s="2">
        <f t="shared" si="126"/>
        <v>8.4822000000000006</v>
      </c>
      <c r="E1039" s="2">
        <f t="shared" si="128"/>
        <v>8.3835000000000015</v>
      </c>
      <c r="F1039" s="2">
        <f t="shared" si="121"/>
        <v>8.5503500000000017</v>
      </c>
      <c r="G1039" s="2">
        <f t="shared" si="123"/>
        <v>8.6290399999999998</v>
      </c>
      <c r="H1039" s="2">
        <f t="shared" si="127"/>
        <v>11.517749999999996</v>
      </c>
      <c r="I1039" s="2">
        <f t="array" ref="I1039">SUMPRODUCT(B1023:B1042, (ROW(B1023:B1042)-ROW(B1023)+1)) / (20*21/2)</f>
        <v>8.5226285714285712</v>
      </c>
      <c r="J1039" s="2">
        <f t="shared" si="122"/>
        <v>8.5254498516628328</v>
      </c>
      <c r="K1039" s="2">
        <f t="shared" si="124"/>
        <v>8.8012980291349816</v>
      </c>
    </row>
    <row r="1040" spans="1:11" ht="13.5" x14ac:dyDescent="0.25">
      <c r="A1040" s="3">
        <f>TITRES_STAT!B1043</f>
        <v>43521</v>
      </c>
      <c r="B1040" s="5">
        <f>TITRES_STAT!D1043</f>
        <v>8.7889999999999997</v>
      </c>
      <c r="C1040" s="2">
        <f t="shared" si="125"/>
        <v>6.7999999999999616E-2</v>
      </c>
      <c r="D1040" s="2">
        <f t="shared" si="126"/>
        <v>8.5776000000000003</v>
      </c>
      <c r="E1040" s="2">
        <f t="shared" si="128"/>
        <v>8.4312000000000005</v>
      </c>
      <c r="F1040" s="2">
        <f t="shared" si="121"/>
        <v>8.5537500000000009</v>
      </c>
      <c r="G1040" s="2">
        <f t="shared" si="123"/>
        <v>8.627679999999998</v>
      </c>
      <c r="H1040" s="2">
        <f t="shared" si="127"/>
        <v>11.493889999999997</v>
      </c>
      <c r="I1040" s="2">
        <f t="array" ref="I1040">SUMPRODUCT(B1024:B1043, (ROW(B1024:B1043)-ROW(B1024)+1)) / (20*21/2)</f>
        <v>8.5326000000000004</v>
      </c>
      <c r="J1040" s="2">
        <f t="shared" si="122"/>
        <v>8.5505498657901828</v>
      </c>
      <c r="K1040" s="2">
        <f t="shared" si="124"/>
        <v>8.8008157534826292</v>
      </c>
    </row>
    <row r="1041" spans="1:11" ht="13.5" x14ac:dyDescent="0.25">
      <c r="A1041" s="3">
        <f>TITRES_STAT!B1044</f>
        <v>43522</v>
      </c>
      <c r="B1041" s="5">
        <f>TITRES_STAT!D1044</f>
        <v>8.7889999999999997</v>
      </c>
      <c r="C1041" s="2">
        <f t="shared" si="125"/>
        <v>0</v>
      </c>
      <c r="D1041" s="2">
        <f t="shared" si="126"/>
        <v>8.673</v>
      </c>
      <c r="E1041" s="2">
        <f t="shared" si="128"/>
        <v>8.4788999999999994</v>
      </c>
      <c r="F1041" s="2">
        <f t="shared" si="121"/>
        <v>8.556849999999999</v>
      </c>
      <c r="G1041" s="2">
        <f t="shared" si="123"/>
        <v>8.6290399999999998</v>
      </c>
      <c r="H1041" s="2">
        <f t="shared" si="127"/>
        <v>11.469629999999995</v>
      </c>
      <c r="I1041" s="2">
        <f t="array" ref="I1041">SUMPRODUCT(B1025:B1044, (ROW(B1025:B1044)-ROW(B1025)+1)) / (20*21/2)</f>
        <v>8.5430619047619061</v>
      </c>
      <c r="J1041" s="2">
        <f t="shared" si="122"/>
        <v>8.5732594023815949</v>
      </c>
      <c r="K1041" s="2">
        <f t="shared" si="124"/>
        <v>8.800352390600958</v>
      </c>
    </row>
    <row r="1042" spans="1:11" ht="13.5" x14ac:dyDescent="0.25">
      <c r="A1042" s="3">
        <f>TITRES_STAT!B1045</f>
        <v>43523</v>
      </c>
      <c r="B1042" s="5">
        <f>TITRES_STAT!D1045</f>
        <v>8.5299999999999994</v>
      </c>
      <c r="C1042" s="2">
        <f t="shared" si="125"/>
        <v>-0.25900000000000034</v>
      </c>
      <c r="D1042" s="2">
        <f t="shared" si="126"/>
        <v>8.6894000000000009</v>
      </c>
      <c r="E1042" s="2">
        <f t="shared" si="128"/>
        <v>8.5040999999999993</v>
      </c>
      <c r="F1042" s="2">
        <f t="shared" si="121"/>
        <v>8.5472999999999981</v>
      </c>
      <c r="G1042" s="2">
        <f t="shared" si="123"/>
        <v>8.6252199999999988</v>
      </c>
      <c r="H1042" s="2">
        <f t="shared" si="127"/>
        <v>11.444009999999997</v>
      </c>
      <c r="I1042" s="2">
        <f t="array" ref="I1042">SUMPRODUCT(B1026:B1045, (ROW(B1026:B1045)-ROW(B1026)+1)) / (20*21/2)</f>
        <v>8.5415476190476181</v>
      </c>
      <c r="J1042" s="2">
        <f t="shared" si="122"/>
        <v>8.5691394592976344</v>
      </c>
      <c r="K1042" s="2">
        <f t="shared" si="124"/>
        <v>8.7897503360675877</v>
      </c>
    </row>
    <row r="1043" spans="1:11" ht="13.5" x14ac:dyDescent="0.25">
      <c r="A1043" s="3">
        <f>TITRES_STAT!B1046</f>
        <v>43524</v>
      </c>
      <c r="B1043" s="5">
        <f>TITRES_STAT!D1046</f>
        <v>8.6519999999999992</v>
      </c>
      <c r="C1043" s="2">
        <f t="shared" si="125"/>
        <v>0.12199999999999989</v>
      </c>
      <c r="D1043" s="2">
        <f t="shared" si="126"/>
        <v>8.696200000000001</v>
      </c>
      <c r="E1043" s="2">
        <f t="shared" si="128"/>
        <v>8.5517000000000003</v>
      </c>
      <c r="F1043" s="2">
        <f t="shared" si="121"/>
        <v>8.5421499999999977</v>
      </c>
      <c r="G1043" s="2">
        <f t="shared" si="123"/>
        <v>8.6220800000000004</v>
      </c>
      <c r="H1043" s="2">
        <f t="shared" si="127"/>
        <v>11.419129999999994</v>
      </c>
      <c r="I1043" s="2">
        <f t="array" ref="I1043">SUMPRODUCT(B1027:B1046, (ROW(B1027:B1046)-ROW(B1027)+1)) / (20*21/2)</f>
        <v>8.5377523809523819</v>
      </c>
      <c r="J1043" s="2">
        <f t="shared" si="122"/>
        <v>8.5770309393645263</v>
      </c>
      <c r="K1043" s="2">
        <f t="shared" si="124"/>
        <v>8.7843483621041525</v>
      </c>
    </row>
    <row r="1044" spans="1:11" ht="13.5" x14ac:dyDescent="0.25">
      <c r="A1044" s="3">
        <f>TITRES_STAT!B1047</f>
        <v>43525</v>
      </c>
      <c r="B1044" s="5">
        <f>TITRES_STAT!D1047</f>
        <v>8.6519999999999992</v>
      </c>
      <c r="C1044" s="2">
        <f t="shared" si="125"/>
        <v>0</v>
      </c>
      <c r="D1044" s="2">
        <f t="shared" si="126"/>
        <v>8.6823999999999995</v>
      </c>
      <c r="E1044" s="2">
        <f t="shared" si="128"/>
        <v>8.5823</v>
      </c>
      <c r="F1044" s="2">
        <f t="shared" ref="F1044:F1107" si="129">AVERAGE(B1025:B1044)</f>
        <v>8.5318999999999967</v>
      </c>
      <c r="G1044" s="2">
        <f t="shared" si="123"/>
        <v>8.6179799999999993</v>
      </c>
      <c r="H1044" s="2">
        <f t="shared" si="127"/>
        <v>11.394584999999992</v>
      </c>
      <c r="I1044" s="2">
        <f t="array" ref="I1044">SUMPRODUCT(B1028:B1047, (ROW(B1028:B1047)-ROW(B1028)+1)) / (20*21/2)</f>
        <v>8.5348000000000006</v>
      </c>
      <c r="J1044" s="2">
        <f t="shared" si="122"/>
        <v>8.5841708499012377</v>
      </c>
      <c r="K1044" s="2">
        <f t="shared" si="124"/>
        <v>8.7791582302569307</v>
      </c>
    </row>
    <row r="1045" spans="1:11" ht="13.5" x14ac:dyDescent="0.25">
      <c r="A1045" s="3">
        <f>TITRES_STAT!B1048</f>
        <v>43528</v>
      </c>
      <c r="B1045" s="5">
        <f>TITRES_STAT!D1048</f>
        <v>8.516</v>
      </c>
      <c r="C1045" s="2">
        <f t="shared" si="125"/>
        <v>-0.13599999999999923</v>
      </c>
      <c r="D1045" s="2">
        <f t="shared" si="126"/>
        <v>8.6277999999999988</v>
      </c>
      <c r="E1045" s="2">
        <f t="shared" si="128"/>
        <v>8.6027000000000022</v>
      </c>
      <c r="F1045" s="2">
        <f t="shared" si="129"/>
        <v>8.5148499999999991</v>
      </c>
      <c r="G1045" s="2">
        <f t="shared" si="123"/>
        <v>8.6145800000000001</v>
      </c>
      <c r="H1045" s="2">
        <f t="shared" si="127"/>
        <v>11.368729999999992</v>
      </c>
      <c r="I1045" s="2">
        <f t="array" ref="I1045">SUMPRODUCT(B1029:B1048, (ROW(B1029:B1048)-ROW(B1029)+1)) / (20*21/2)</f>
        <v>8.5328999999999997</v>
      </c>
      <c r="J1045" s="2">
        <f t="shared" ref="J1045:J1108" si="130">$J$4*B1045+J1044*(1-$J$4)</f>
        <v>8.5776783880058822</v>
      </c>
      <c r="K1045" s="2">
        <f t="shared" si="124"/>
        <v>8.7688382996586203</v>
      </c>
    </row>
    <row r="1046" spans="1:11" ht="13.5" x14ac:dyDescent="0.25">
      <c r="A1046" s="3">
        <f>TITRES_STAT!B1049</f>
        <v>43529</v>
      </c>
      <c r="B1046" s="5">
        <f>TITRES_STAT!D1049</f>
        <v>8.4749999999999996</v>
      </c>
      <c r="C1046" s="2">
        <f t="shared" si="125"/>
        <v>-4.1000000000000369E-2</v>
      </c>
      <c r="D1046" s="2">
        <f t="shared" si="126"/>
        <v>8.5649999999999995</v>
      </c>
      <c r="E1046" s="2">
        <f t="shared" si="128"/>
        <v>8.6189999999999998</v>
      </c>
      <c r="F1046" s="2">
        <f t="shared" si="129"/>
        <v>8.5059999999999967</v>
      </c>
      <c r="G1046" s="2">
        <f t="shared" si="123"/>
        <v>8.6113000000000017</v>
      </c>
      <c r="H1046" s="2">
        <f t="shared" si="127"/>
        <v>11.342974999999992</v>
      </c>
      <c r="I1046" s="2">
        <f t="array" ref="I1046">SUMPRODUCT(B1030:B1049, (ROW(B1030:B1049)-ROW(B1030)+1)) / (20*21/2)</f>
        <v>8.5318761904761899</v>
      </c>
      <c r="J1046" s="2">
        <f t="shared" si="130"/>
        <v>8.567899493910085</v>
      </c>
      <c r="K1046" s="2">
        <f t="shared" si="124"/>
        <v>8.7573152290837726</v>
      </c>
    </row>
    <row r="1047" spans="1:11" ht="13.5" x14ac:dyDescent="0.25">
      <c r="A1047" s="3">
        <f>TITRES_STAT!B1050</f>
        <v>43530</v>
      </c>
      <c r="B1047" s="5">
        <f>TITRES_STAT!D1050</f>
        <v>8.4749999999999996</v>
      </c>
      <c r="C1047" s="2">
        <f t="shared" si="125"/>
        <v>0</v>
      </c>
      <c r="D1047" s="2">
        <f t="shared" si="126"/>
        <v>8.5540000000000003</v>
      </c>
      <c r="E1047" s="2">
        <f t="shared" si="128"/>
        <v>8.6217000000000006</v>
      </c>
      <c r="F1047" s="2">
        <f t="shared" si="129"/>
        <v>8.4879499999999979</v>
      </c>
      <c r="G1047" s="2">
        <f t="shared" si="123"/>
        <v>8.607759999999999</v>
      </c>
      <c r="H1047" s="2">
        <f t="shared" si="127"/>
        <v>11.31721999999999</v>
      </c>
      <c r="I1047" s="2">
        <f t="array" ref="I1047">SUMPRODUCT(B1031:B1050, (ROW(B1031:B1050)-ROW(B1031)+1)) / (20*21/2)</f>
        <v>8.5304999999999982</v>
      </c>
      <c r="J1047" s="2">
        <f t="shared" si="130"/>
        <v>8.5590519230615065</v>
      </c>
      <c r="K1047" s="2">
        <f t="shared" si="124"/>
        <v>8.7462440436295061</v>
      </c>
    </row>
    <row r="1048" spans="1:11" ht="13.5" x14ac:dyDescent="0.25">
      <c r="A1048" s="3">
        <f>TITRES_STAT!B1051</f>
        <v>43531</v>
      </c>
      <c r="B1048" s="5">
        <f>TITRES_STAT!D1051</f>
        <v>8.468</v>
      </c>
      <c r="C1048" s="2">
        <f t="shared" si="125"/>
        <v>-6.9999999999996732E-3</v>
      </c>
      <c r="D1048" s="2">
        <f t="shared" si="126"/>
        <v>8.517199999999999</v>
      </c>
      <c r="E1048" s="2">
        <f t="shared" si="128"/>
        <v>8.6067</v>
      </c>
      <c r="F1048" s="2">
        <f t="shared" si="129"/>
        <v>8.478749999999998</v>
      </c>
      <c r="G1048" s="2">
        <f t="shared" si="123"/>
        <v>8.6048800000000014</v>
      </c>
      <c r="H1048" s="2">
        <f t="shared" si="127"/>
        <v>11.291769999999993</v>
      </c>
      <c r="I1048" s="2">
        <f t="array" ref="I1048">SUMPRODUCT(B1032:B1051, (ROW(B1032:B1051)-ROW(B1032)+1)) / (20*21/2)</f>
        <v>8.5264761904761901</v>
      </c>
      <c r="J1048" s="2">
        <f t="shared" si="130"/>
        <v>8.5503803113413639</v>
      </c>
      <c r="K1048" s="2">
        <f t="shared" si="124"/>
        <v>8.7353325125067816</v>
      </c>
    </row>
    <row r="1049" spans="1:11" ht="13.5" x14ac:dyDescent="0.25">
      <c r="A1049" s="3">
        <f>TITRES_STAT!B1052</f>
        <v>43532</v>
      </c>
      <c r="B1049" s="5">
        <f>TITRES_STAT!D1052</f>
        <v>8.468</v>
      </c>
      <c r="C1049" s="2">
        <f t="shared" si="125"/>
        <v>0</v>
      </c>
      <c r="D1049" s="2">
        <f t="shared" si="126"/>
        <v>8.4803999999999995</v>
      </c>
      <c r="E1049" s="2">
        <f t="shared" si="128"/>
        <v>8.5814000000000004</v>
      </c>
      <c r="F1049" s="2">
        <f t="shared" si="129"/>
        <v>8.4824499999999983</v>
      </c>
      <c r="G1049" s="2">
        <f t="shared" si="123"/>
        <v>8.6021400000000003</v>
      </c>
      <c r="H1049" s="2">
        <f t="shared" si="127"/>
        <v>11.266149999999993</v>
      </c>
      <c r="I1049" s="2">
        <f t="array" ref="I1049">SUMPRODUCT(B1033:B1052, (ROW(B1033:B1052)-ROW(B1033)+1)) / (20*21/2)</f>
        <v>8.5023761904761894</v>
      </c>
      <c r="J1049" s="2">
        <f t="shared" si="130"/>
        <v>8.5425345674040916</v>
      </c>
      <c r="K1049" s="2">
        <f t="shared" si="124"/>
        <v>8.7248488845653398</v>
      </c>
    </row>
    <row r="1050" spans="1:11" ht="13.5" x14ac:dyDescent="0.25">
      <c r="A1050" s="3">
        <f>TITRES_STAT!B1053</f>
        <v>43535</v>
      </c>
      <c r="B1050" s="5">
        <f>TITRES_STAT!D1053</f>
        <v>8.468</v>
      </c>
      <c r="C1050" s="2">
        <f t="shared" si="125"/>
        <v>0</v>
      </c>
      <c r="D1050" s="2">
        <f t="shared" si="126"/>
        <v>8.4708000000000006</v>
      </c>
      <c r="E1050" s="2">
        <f t="shared" si="128"/>
        <v>8.5493000000000006</v>
      </c>
      <c r="F1050" s="2">
        <f t="shared" si="129"/>
        <v>8.4902499999999996</v>
      </c>
      <c r="G1050" s="2">
        <f t="shared" si="123"/>
        <v>8.5984600000000011</v>
      </c>
      <c r="H1050" s="2">
        <f t="shared" si="127"/>
        <v>11.240839999999992</v>
      </c>
      <c r="I1050" s="2">
        <f t="array" ref="I1050">SUMPRODUCT(B1034:B1053, (ROW(B1034:B1053)-ROW(B1034)+1)) / (20*21/2)</f>
        <v>8.4842476190476184</v>
      </c>
      <c r="J1050" s="2">
        <f t="shared" si="130"/>
        <v>8.5354360371751312</v>
      </c>
      <c r="K1050" s="2">
        <f t="shared" si="124"/>
        <v>8.7147763792882689</v>
      </c>
    </row>
    <row r="1051" spans="1:11" ht="13.5" x14ac:dyDescent="0.25">
      <c r="A1051" s="3">
        <f>TITRES_STAT!B1054</f>
        <v>43536</v>
      </c>
      <c r="B1051" s="5">
        <f>TITRES_STAT!D1054</f>
        <v>8.4480000000000004</v>
      </c>
      <c r="C1051" s="2">
        <f t="shared" si="125"/>
        <v>-1.9999999999999574E-2</v>
      </c>
      <c r="D1051" s="2">
        <f t="shared" si="126"/>
        <v>8.4653999999999989</v>
      </c>
      <c r="E1051" s="2">
        <f t="shared" si="128"/>
        <v>8.5152000000000019</v>
      </c>
      <c r="F1051" s="2">
        <f t="shared" si="129"/>
        <v>8.497049999999998</v>
      </c>
      <c r="G1051" s="2">
        <f t="shared" si="123"/>
        <v>8.59314</v>
      </c>
      <c r="H1051" s="2">
        <f t="shared" si="127"/>
        <v>11.215324999999991</v>
      </c>
      <c r="I1051" s="2">
        <f t="array" ref="I1051">SUMPRODUCT(B1035:B1054, (ROW(B1035:B1054)-ROW(B1035)+1)) / (20*21/2)</f>
        <v>8.4855999999999998</v>
      </c>
      <c r="J1051" s="2">
        <f t="shared" si="130"/>
        <v>8.5271087955394052</v>
      </c>
      <c r="K1051" s="2">
        <f t="shared" si="124"/>
        <v>8.7043145604926497</v>
      </c>
    </row>
    <row r="1052" spans="1:11" ht="13.5" x14ac:dyDescent="0.25">
      <c r="A1052" s="3">
        <f>TITRES_STAT!B1055</f>
        <v>43537</v>
      </c>
      <c r="B1052" s="5">
        <f>TITRES_STAT!D1055</f>
        <v>8.2439999999999998</v>
      </c>
      <c r="C1052" s="2">
        <f t="shared" si="125"/>
        <v>-0.20400000000000063</v>
      </c>
      <c r="D1052" s="2">
        <f t="shared" si="126"/>
        <v>8.4192</v>
      </c>
      <c r="E1052" s="2">
        <f t="shared" si="128"/>
        <v>8.486600000000001</v>
      </c>
      <c r="F1052" s="2">
        <f t="shared" si="129"/>
        <v>8.4953499999999984</v>
      </c>
      <c r="G1052" s="2">
        <f t="shared" si="123"/>
        <v>8.5836000000000006</v>
      </c>
      <c r="H1052" s="2">
        <f t="shared" si="127"/>
        <v>11.188789999999992</v>
      </c>
      <c r="I1052" s="2">
        <f t="array" ref="I1052">SUMPRODUCT(B1036:B1055, (ROW(B1036:B1055)-ROW(B1036)+1)) / (20*21/2)</f>
        <v>8.4628095238095238</v>
      </c>
      <c r="J1052" s="2">
        <f t="shared" si="130"/>
        <v>8.5001460531070805</v>
      </c>
      <c r="K1052" s="2">
        <f t="shared" si="124"/>
        <v>8.6862630091007809</v>
      </c>
    </row>
    <row r="1053" spans="1:11" ht="13.5" x14ac:dyDescent="0.25">
      <c r="A1053" s="3">
        <f>TITRES_STAT!B1056</f>
        <v>43538</v>
      </c>
      <c r="B1053" s="5">
        <f>TITRES_STAT!D1056</f>
        <v>8.3049999999999997</v>
      </c>
      <c r="C1053" s="2">
        <f t="shared" si="125"/>
        <v>6.0999999999999943E-2</v>
      </c>
      <c r="D1053" s="2">
        <f t="shared" si="126"/>
        <v>8.3865999999999996</v>
      </c>
      <c r="E1053" s="2">
        <f t="shared" si="128"/>
        <v>8.4519000000000002</v>
      </c>
      <c r="F1053" s="2">
        <f t="shared" si="129"/>
        <v>8.5017999999999994</v>
      </c>
      <c r="G1053" s="2">
        <f t="shared" si="123"/>
        <v>8.5772000000000013</v>
      </c>
      <c r="H1053" s="2">
        <f t="shared" si="127"/>
        <v>11.162559999999992</v>
      </c>
      <c r="I1053" s="2">
        <f t="array" ref="I1053">SUMPRODUCT(B1037:B1056, (ROW(B1037:B1056)-ROW(B1037)+1)) / (20*21/2)</f>
        <v>8.4635476190476169</v>
      </c>
      <c r="J1053" s="2">
        <f t="shared" si="130"/>
        <v>8.4815607147159309</v>
      </c>
      <c r="K1053" s="2">
        <f t="shared" si="124"/>
        <v>8.6713115185478102</v>
      </c>
    </row>
    <row r="1054" spans="1:11" ht="13.5" x14ac:dyDescent="0.25">
      <c r="A1054" s="3">
        <f>TITRES_STAT!B1057</f>
        <v>43539</v>
      </c>
      <c r="B1054" s="5">
        <f>TITRES_STAT!D1057</f>
        <v>8.516</v>
      </c>
      <c r="C1054" s="2">
        <f t="shared" si="125"/>
        <v>0.2110000000000003</v>
      </c>
      <c r="D1054" s="2">
        <f t="shared" si="126"/>
        <v>8.3962000000000003</v>
      </c>
      <c r="E1054" s="2">
        <f t="shared" si="128"/>
        <v>8.4383000000000017</v>
      </c>
      <c r="F1054" s="2">
        <f t="shared" si="129"/>
        <v>8.5102999999999991</v>
      </c>
      <c r="G1054" s="2">
        <f t="shared" si="123"/>
        <v>8.5714800000000011</v>
      </c>
      <c r="H1054" s="2">
        <f t="shared" si="127"/>
        <v>11.137859999999996</v>
      </c>
      <c r="I1054" s="2">
        <f t="array" ref="I1054">SUMPRODUCT(B1038:B1057, (ROW(B1038:B1057)-ROW(B1038)+1)) / (20*21/2)</f>
        <v>8.4503619047619054</v>
      </c>
      <c r="J1054" s="2">
        <f t="shared" si="130"/>
        <v>8.4848406466477471</v>
      </c>
      <c r="K1054" s="2">
        <f t="shared" si="124"/>
        <v>8.6652208707616225</v>
      </c>
    </row>
    <row r="1055" spans="1:11" ht="13.5" x14ac:dyDescent="0.25">
      <c r="A1055" s="3">
        <f>TITRES_STAT!B1058</f>
        <v>43542</v>
      </c>
      <c r="B1055" s="5">
        <f>TITRES_STAT!D1058</f>
        <v>8.2710000000000008</v>
      </c>
      <c r="C1055" s="2">
        <f t="shared" si="125"/>
        <v>-0.24499999999999922</v>
      </c>
      <c r="D1055" s="2">
        <f t="shared" si="126"/>
        <v>8.3567999999999998</v>
      </c>
      <c r="E1055" s="2">
        <f t="shared" si="128"/>
        <v>8.4138000000000002</v>
      </c>
      <c r="F1055" s="2">
        <f t="shared" si="129"/>
        <v>8.5082500000000003</v>
      </c>
      <c r="G1055" s="2">
        <f t="shared" si="123"/>
        <v>8.56386</v>
      </c>
      <c r="H1055" s="2">
        <f t="shared" si="127"/>
        <v>11.111934999999995</v>
      </c>
      <c r="I1055" s="2">
        <f t="array" ref="I1055">SUMPRODUCT(B1039:B1058, (ROW(B1039:B1058)-ROW(B1039)+1)) / (20*21/2)</f>
        <v>8.4453095238095237</v>
      </c>
      <c r="J1055" s="2">
        <f t="shared" si="130"/>
        <v>8.4644748707765327</v>
      </c>
      <c r="K1055" s="2">
        <f t="shared" si="124"/>
        <v>8.6497612287709718</v>
      </c>
    </row>
    <row r="1056" spans="1:11" ht="13.5" x14ac:dyDescent="0.25">
      <c r="A1056" s="3">
        <f>TITRES_STAT!B1059</f>
        <v>43543</v>
      </c>
      <c r="B1056" s="5">
        <f>TITRES_STAT!D1059</f>
        <v>8.516</v>
      </c>
      <c r="C1056" s="2">
        <f t="shared" si="125"/>
        <v>0.24499999999999922</v>
      </c>
      <c r="D1056" s="2">
        <f t="shared" si="126"/>
        <v>8.3704000000000001</v>
      </c>
      <c r="E1056" s="2">
        <f t="shared" si="128"/>
        <v>8.4178999999999995</v>
      </c>
      <c r="F1056" s="2">
        <f t="shared" si="129"/>
        <v>8.5184499999999996</v>
      </c>
      <c r="G1056" s="2">
        <f t="shared" si="123"/>
        <v>8.56372</v>
      </c>
      <c r="H1056" s="2">
        <f t="shared" si="127"/>
        <v>11.087234999999998</v>
      </c>
      <c r="I1056" s="2">
        <f t="array" ref="I1056">SUMPRODUCT(B1040:B1059, (ROW(B1040:B1059)-ROW(B1040)+1)) / (20*21/2)</f>
        <v>8.424142857142856</v>
      </c>
      <c r="J1056" s="2">
        <f t="shared" si="130"/>
        <v>8.4693820259406731</v>
      </c>
      <c r="K1056" s="2">
        <f t="shared" si="124"/>
        <v>8.6445156903877969</v>
      </c>
    </row>
    <row r="1057" spans="1:11" ht="13.5" x14ac:dyDescent="0.25">
      <c r="A1057" s="3">
        <f>TITRES_STAT!B1060</f>
        <v>43545</v>
      </c>
      <c r="B1057" s="5">
        <f>TITRES_STAT!D1060</f>
        <v>8.3800000000000008</v>
      </c>
      <c r="C1057" s="2">
        <f t="shared" si="125"/>
        <v>-0.13599999999999923</v>
      </c>
      <c r="D1057" s="2">
        <f t="shared" si="126"/>
        <v>8.3976000000000006</v>
      </c>
      <c r="E1057" s="2">
        <f t="shared" si="128"/>
        <v>8.4084000000000003</v>
      </c>
      <c r="F1057" s="2">
        <f t="shared" si="129"/>
        <v>8.5150500000000005</v>
      </c>
      <c r="G1057" s="2">
        <f t="shared" si="123"/>
        <v>8.5616800000000008</v>
      </c>
      <c r="H1057" s="2">
        <f t="shared" si="127"/>
        <v>11.061005</v>
      </c>
      <c r="I1057" s="2">
        <f t="array" ref="I1057">SUMPRODUCT(B1041:B1060, (ROW(B1041:B1060)-ROW(B1041)+1)) / (20*21/2)</f>
        <v>8.422480952380953</v>
      </c>
      <c r="J1057" s="2">
        <f t="shared" si="130"/>
        <v>8.4608694520415622</v>
      </c>
      <c r="K1057" s="2">
        <f t="shared" si="124"/>
        <v>8.6341425260588629</v>
      </c>
    </row>
    <row r="1058" spans="1:11" ht="13.5" x14ac:dyDescent="0.25">
      <c r="A1058" s="3">
        <f>TITRES_STAT!B1061</f>
        <v>43546</v>
      </c>
      <c r="B1058" s="5">
        <f>TITRES_STAT!D1061</f>
        <v>8.4619999999999997</v>
      </c>
      <c r="C1058" s="2">
        <f t="shared" si="125"/>
        <v>8.1999999999998963E-2</v>
      </c>
      <c r="D1058" s="2">
        <f t="shared" si="126"/>
        <v>8.4289999999999985</v>
      </c>
      <c r="E1058" s="2">
        <f t="shared" si="128"/>
        <v>8.4077999999999999</v>
      </c>
      <c r="F1058" s="2">
        <f t="shared" si="129"/>
        <v>8.5072499999999973</v>
      </c>
      <c r="G1058" s="2">
        <f t="shared" si="123"/>
        <v>8.5593800000000027</v>
      </c>
      <c r="H1058" s="2">
        <f t="shared" si="127"/>
        <v>11.035559999999998</v>
      </c>
      <c r="I1058" s="2">
        <f t="array" ref="I1058">SUMPRODUCT(B1042:B1061, (ROW(B1042:B1061)-ROW(B1042)+1)) / (20*21/2)</f>
        <v>8.4211095238095233</v>
      </c>
      <c r="J1058" s="2">
        <f t="shared" si="130"/>
        <v>8.4609771232756987</v>
      </c>
      <c r="K1058" s="2">
        <f t="shared" si="124"/>
        <v>8.6273918387624366</v>
      </c>
    </row>
    <row r="1059" spans="1:11" ht="13.5" x14ac:dyDescent="0.25">
      <c r="A1059" s="3">
        <f>TITRES_STAT!B1062</f>
        <v>43549</v>
      </c>
      <c r="B1059" s="5">
        <f>TITRES_STAT!D1062</f>
        <v>8.2850000000000001</v>
      </c>
      <c r="C1059" s="2">
        <f t="shared" si="125"/>
        <v>-0.1769999999999996</v>
      </c>
      <c r="D1059" s="2">
        <f t="shared" si="126"/>
        <v>8.3827999999999996</v>
      </c>
      <c r="E1059" s="2">
        <f t="shared" si="128"/>
        <v>8.3895</v>
      </c>
      <c r="F1059" s="2">
        <f t="shared" si="129"/>
        <v>8.4854500000000002</v>
      </c>
      <c r="G1059" s="2">
        <f t="shared" si="123"/>
        <v>8.5547600000000017</v>
      </c>
      <c r="H1059" s="2">
        <f t="shared" si="127"/>
        <v>11.010219999999995</v>
      </c>
      <c r="I1059" s="2">
        <f t="array" ref="I1059">SUMPRODUCT(B1043:B1062, (ROW(B1043:B1062)-ROW(B1043)+1)) / (20*21/2)</f>
        <v>8.3979952380952394</v>
      </c>
      <c r="J1059" s="2">
        <f t="shared" si="130"/>
        <v>8.4442173972494423</v>
      </c>
      <c r="K1059" s="2">
        <f t="shared" si="124"/>
        <v>8.6139647078305757</v>
      </c>
    </row>
    <row r="1060" spans="1:11" ht="13.5" x14ac:dyDescent="0.25">
      <c r="A1060" s="3">
        <f>TITRES_STAT!B1063</f>
        <v>43550</v>
      </c>
      <c r="B1060" s="5">
        <f>TITRES_STAT!D1063</f>
        <v>8.468</v>
      </c>
      <c r="C1060" s="2">
        <f t="shared" si="125"/>
        <v>0.18299999999999983</v>
      </c>
      <c r="D1060" s="2">
        <f t="shared" si="126"/>
        <v>8.4222000000000001</v>
      </c>
      <c r="E1060" s="2">
        <f t="shared" si="128"/>
        <v>8.3895</v>
      </c>
      <c r="F1060" s="2">
        <f t="shared" si="129"/>
        <v>8.4693999999999985</v>
      </c>
      <c r="G1060" s="2">
        <f t="shared" si="123"/>
        <v>8.5498400000000032</v>
      </c>
      <c r="H1060" s="2">
        <f t="shared" si="127"/>
        <v>10.985279999999994</v>
      </c>
      <c r="I1060" s="2">
        <f t="array" ref="I1060">SUMPRODUCT(B1044:B1063, (ROW(B1044:B1063)-ROW(B1044)+1)) / (20*21/2)</f>
        <v>8.3984047619047626</v>
      </c>
      <c r="J1060" s="2">
        <f t="shared" si="130"/>
        <v>8.4464824070352105</v>
      </c>
      <c r="K1060" s="2">
        <f t="shared" si="124"/>
        <v>8.6082406016411426</v>
      </c>
    </row>
    <row r="1061" spans="1:11" ht="13.5" x14ac:dyDescent="0.25">
      <c r="A1061" s="3">
        <f>TITRES_STAT!B1064</f>
        <v>43551</v>
      </c>
      <c r="B1061" s="5">
        <f>TITRES_STAT!D1064</f>
        <v>8.4550000000000001</v>
      </c>
      <c r="C1061" s="2">
        <f t="shared" si="125"/>
        <v>-1.2999999999999901E-2</v>
      </c>
      <c r="D1061" s="2">
        <f t="shared" si="126"/>
        <v>8.41</v>
      </c>
      <c r="E1061" s="2">
        <f t="shared" si="128"/>
        <v>8.3902000000000001</v>
      </c>
      <c r="F1061" s="2">
        <f t="shared" si="129"/>
        <v>8.4527000000000019</v>
      </c>
      <c r="G1061" s="2">
        <f t="shared" si="123"/>
        <v>8.5446600000000021</v>
      </c>
      <c r="H1061" s="2">
        <f t="shared" si="127"/>
        <v>10.960449999999991</v>
      </c>
      <c r="I1061" s="2">
        <f t="array" ref="I1061">SUMPRODUCT(B1045:B1064, (ROW(B1045:B1064)-ROW(B1045)+1)) / (20*21/2)</f>
        <v>8.4134380952380976</v>
      </c>
      <c r="J1061" s="2">
        <f t="shared" si="130"/>
        <v>8.4472936063651911</v>
      </c>
      <c r="K1061" s="2">
        <f t="shared" si="124"/>
        <v>8.6022311662826674</v>
      </c>
    </row>
    <row r="1062" spans="1:11" ht="13.5" x14ac:dyDescent="0.25">
      <c r="A1062" s="3">
        <f>TITRES_STAT!B1065</f>
        <v>43552</v>
      </c>
      <c r="B1062" s="5">
        <f>TITRES_STAT!D1065</f>
        <v>8.2100000000000009</v>
      </c>
      <c r="C1062" s="2">
        <f t="shared" si="125"/>
        <v>-0.24499999999999922</v>
      </c>
      <c r="D1062" s="2">
        <f t="shared" si="126"/>
        <v>8.3760000000000012</v>
      </c>
      <c r="E1062" s="2">
        <f t="shared" si="128"/>
        <v>8.3867999999999991</v>
      </c>
      <c r="F1062" s="2">
        <f t="shared" si="129"/>
        <v>8.4367000000000019</v>
      </c>
      <c r="G1062" s="2">
        <f t="shared" si="123"/>
        <v>8.5350000000000019</v>
      </c>
      <c r="H1062" s="2">
        <f t="shared" si="127"/>
        <v>10.933709999999994</v>
      </c>
      <c r="I1062" s="2">
        <f t="array" ref="I1062">SUMPRODUCT(B1046:B1065, (ROW(B1046:B1065)-ROW(B1046)+1)) / (20*21/2)</f>
        <v>8.4047952380952395</v>
      </c>
      <c r="J1062" s="2">
        <f t="shared" si="130"/>
        <v>8.4246942152827913</v>
      </c>
      <c r="K1062" s="2">
        <f t="shared" si="124"/>
        <v>8.5868495519186414</v>
      </c>
    </row>
    <row r="1063" spans="1:11" ht="13.5" x14ac:dyDescent="0.25">
      <c r="A1063" s="3">
        <f>TITRES_STAT!B1066</f>
        <v>43553</v>
      </c>
      <c r="B1063" s="5">
        <f>TITRES_STAT!D1066</f>
        <v>8.4410000000000007</v>
      </c>
      <c r="C1063" s="2">
        <f t="shared" si="125"/>
        <v>0.23099999999999987</v>
      </c>
      <c r="D1063" s="2">
        <f t="shared" si="126"/>
        <v>8.3718000000000004</v>
      </c>
      <c r="E1063" s="2">
        <f t="shared" si="128"/>
        <v>8.4003999999999994</v>
      </c>
      <c r="F1063" s="2">
        <f t="shared" si="129"/>
        <v>8.4261500000000016</v>
      </c>
      <c r="G1063" s="2">
        <f t="shared" si="123"/>
        <v>8.5309000000000026</v>
      </c>
      <c r="H1063" s="2">
        <f t="shared" si="127"/>
        <v>10.906424999999992</v>
      </c>
      <c r="I1063" s="2">
        <f t="array" ref="I1063">SUMPRODUCT(B1047:B1066, (ROW(B1047:B1066)-ROW(B1047)+1)) / (20*21/2)</f>
        <v>8.4444571428571429</v>
      </c>
      <c r="J1063" s="2">
        <f t="shared" si="130"/>
        <v>8.4262471471606215</v>
      </c>
      <c r="K1063" s="2">
        <f t="shared" si="124"/>
        <v>8.5811299616473224</v>
      </c>
    </row>
    <row r="1064" spans="1:11" ht="13.5" x14ac:dyDescent="0.25">
      <c r="A1064" s="3">
        <f>TITRES_STAT!B1067</f>
        <v>43556</v>
      </c>
      <c r="B1064" s="5">
        <f>TITRES_STAT!D1067</f>
        <v>8.5839999999999996</v>
      </c>
      <c r="C1064" s="2">
        <f t="shared" si="125"/>
        <v>0.14299999999999891</v>
      </c>
      <c r="D1064" s="2">
        <f t="shared" si="126"/>
        <v>8.4315999999999995</v>
      </c>
      <c r="E1064" s="2">
        <f t="shared" si="128"/>
        <v>8.4071999999999996</v>
      </c>
      <c r="F1064" s="2">
        <f t="shared" si="129"/>
        <v>8.4227500000000024</v>
      </c>
      <c r="G1064" s="2">
        <f t="shared" si="123"/>
        <v>8.5292600000000007</v>
      </c>
      <c r="H1064" s="2">
        <f t="shared" si="127"/>
        <v>10.880534999999993</v>
      </c>
      <c r="I1064" s="2">
        <f t="array" ref="I1064">SUMPRODUCT(B1048:B1067, (ROW(B1048:B1067)-ROW(B1048)+1)) / (20*21/2)</f>
        <v>8.4720476190476202</v>
      </c>
      <c r="J1064" s="2">
        <f t="shared" si="130"/>
        <v>8.4412712283834193</v>
      </c>
      <c r="K1064" s="2">
        <f t="shared" si="124"/>
        <v>8.5812425121709577</v>
      </c>
    </row>
    <row r="1065" spans="1:11" ht="13.5" x14ac:dyDescent="0.25">
      <c r="A1065" s="3">
        <f>TITRES_STAT!B1068</f>
        <v>43557</v>
      </c>
      <c r="B1065" s="5">
        <f>TITRES_STAT!D1068</f>
        <v>8.3320000000000007</v>
      </c>
      <c r="C1065" s="2">
        <f t="shared" si="125"/>
        <v>-0.25199999999999889</v>
      </c>
      <c r="D1065" s="2">
        <f t="shared" si="126"/>
        <v>8.404399999999999</v>
      </c>
      <c r="E1065" s="2">
        <f t="shared" si="128"/>
        <v>8.4133000000000013</v>
      </c>
      <c r="F1065" s="2">
        <f t="shared" si="129"/>
        <v>8.4135500000000008</v>
      </c>
      <c r="G1065" s="2">
        <f t="shared" si="123"/>
        <v>8.5174000000000021</v>
      </c>
      <c r="H1065" s="2">
        <f t="shared" si="127"/>
        <v>10.853554999999995</v>
      </c>
      <c r="I1065" s="2">
        <f t="array" ref="I1065">SUMPRODUCT(B1049:B1068, (ROW(B1049:B1068)-ROW(B1049)+1)) / (20*21/2)</f>
        <v>8.4984666666666691</v>
      </c>
      <c r="J1065" s="2">
        <f t="shared" si="130"/>
        <v>8.430864444727856</v>
      </c>
      <c r="K1065" s="2">
        <f t="shared" si="124"/>
        <v>8.5714682960073922</v>
      </c>
    </row>
    <row r="1066" spans="1:11" ht="13.5" x14ac:dyDescent="0.25">
      <c r="A1066" s="3">
        <f>TITRES_STAT!B1069</f>
        <v>43558</v>
      </c>
      <c r="B1066" s="5">
        <f>TITRES_STAT!D1069</f>
        <v>8.83</v>
      </c>
      <c r="C1066" s="2">
        <f t="shared" si="125"/>
        <v>0.49799999999999933</v>
      </c>
      <c r="D1066" s="2">
        <f t="shared" si="126"/>
        <v>8.4794000000000018</v>
      </c>
      <c r="E1066" s="2">
        <f t="shared" si="128"/>
        <v>8.4446999999999992</v>
      </c>
      <c r="F1066" s="2">
        <f t="shared" si="129"/>
        <v>8.4313000000000002</v>
      </c>
      <c r="G1066" s="2">
        <f t="shared" si="123"/>
        <v>8.5182199999999995</v>
      </c>
      <c r="H1066" s="2">
        <f t="shared" si="127"/>
        <v>10.829064999999993</v>
      </c>
      <c r="I1066" s="2">
        <f t="array" ref="I1066">SUMPRODUCT(B1050:B1069, (ROW(B1050:B1069)-ROW(B1050)+1)) / (20*21/2)</f>
        <v>8.5327285714285726</v>
      </c>
      <c r="J1066" s="2">
        <f t="shared" si="130"/>
        <v>8.4688773547537739</v>
      </c>
      <c r="K1066" s="2">
        <f t="shared" si="124"/>
        <v>8.5816067942031804</v>
      </c>
    </row>
    <row r="1067" spans="1:11" ht="13.5" x14ac:dyDescent="0.25">
      <c r="A1067" s="3">
        <f>TITRES_STAT!B1070</f>
        <v>43559</v>
      </c>
      <c r="B1067" s="5">
        <f>TITRES_STAT!D1070</f>
        <v>8.7210000000000001</v>
      </c>
      <c r="C1067" s="2">
        <f t="shared" si="125"/>
        <v>-0.10899999999999999</v>
      </c>
      <c r="D1067" s="2">
        <f t="shared" si="126"/>
        <v>8.5815999999999999</v>
      </c>
      <c r="E1067" s="2">
        <f t="shared" si="128"/>
        <v>8.4787999999999997</v>
      </c>
      <c r="F1067" s="2">
        <f t="shared" si="129"/>
        <v>8.4436</v>
      </c>
      <c r="G1067" s="2">
        <f t="shared" si="123"/>
        <v>8.5220400000000005</v>
      </c>
      <c r="H1067" s="2">
        <f t="shared" si="127"/>
        <v>10.804609999999993</v>
      </c>
      <c r="I1067" s="2">
        <f t="array" ref="I1067">SUMPRODUCT(B1051:B1070, (ROW(B1051:B1070)-ROW(B1051)+1)) / (20*21/2)</f>
        <v>8.5646666666666675</v>
      </c>
      <c r="J1067" s="2">
        <f t="shared" si="130"/>
        <v>8.4928890352534143</v>
      </c>
      <c r="K1067" s="2">
        <f t="shared" si="124"/>
        <v>8.5870731944305074</v>
      </c>
    </row>
    <row r="1068" spans="1:11" ht="13.5" x14ac:dyDescent="0.25">
      <c r="A1068" s="3">
        <f>TITRES_STAT!B1071</f>
        <v>43560</v>
      </c>
      <c r="B1068" s="5">
        <f>TITRES_STAT!D1071</f>
        <v>8.7210000000000001</v>
      </c>
      <c r="C1068" s="2">
        <f t="shared" si="125"/>
        <v>0</v>
      </c>
      <c r="D1068" s="2">
        <f t="shared" si="126"/>
        <v>8.6376000000000008</v>
      </c>
      <c r="E1068" s="2">
        <f t="shared" si="128"/>
        <v>8.5047000000000015</v>
      </c>
      <c r="F1068" s="2">
        <f t="shared" si="129"/>
        <v>8.4562500000000007</v>
      </c>
      <c r="G1068" s="2">
        <f t="shared" si="123"/>
        <v>8.5240999999999989</v>
      </c>
      <c r="H1068" s="2">
        <f t="shared" si="127"/>
        <v>10.780764999999995</v>
      </c>
      <c r="I1068" s="2">
        <f t="array" ref="I1068">SUMPRODUCT(B1052:B1071, (ROW(B1052:B1071)-ROW(B1052)+1)) / (20*21/2)</f>
        <v>8.5930761904761912</v>
      </c>
      <c r="J1068" s="2">
        <f t="shared" si="130"/>
        <v>8.5146138890388041</v>
      </c>
      <c r="K1068" s="2">
        <f t="shared" si="124"/>
        <v>8.5923252260214689</v>
      </c>
    </row>
    <row r="1069" spans="1:11" ht="13.5" x14ac:dyDescent="0.25">
      <c r="A1069" s="3">
        <f>TITRES_STAT!B1072</f>
        <v>43563</v>
      </c>
      <c r="B1069" s="5">
        <f>TITRES_STAT!D1072</f>
        <v>8.8160000000000007</v>
      </c>
      <c r="C1069" s="2">
        <f t="shared" si="125"/>
        <v>9.5000000000000639E-2</v>
      </c>
      <c r="D1069" s="2">
        <f t="shared" si="126"/>
        <v>8.6840000000000011</v>
      </c>
      <c r="E1069" s="2">
        <f t="shared" si="128"/>
        <v>8.5578000000000003</v>
      </c>
      <c r="F1069" s="2">
        <f t="shared" si="129"/>
        <v>8.473650000000001</v>
      </c>
      <c r="G1069" s="2">
        <f t="shared" si="123"/>
        <v>8.525879999999999</v>
      </c>
      <c r="H1069" s="2">
        <f t="shared" si="127"/>
        <v>10.756714999999993</v>
      </c>
      <c r="I1069" s="2">
        <f t="array" ref="I1069">SUMPRODUCT(B1053:B1072, (ROW(B1053:B1072)-ROW(B1053)+1)) / (20*21/2)</f>
        <v>8.6100523809523821</v>
      </c>
      <c r="J1069" s="2">
        <f t="shared" si="130"/>
        <v>8.5433173281779666</v>
      </c>
      <c r="K1069" s="2">
        <f t="shared" si="124"/>
        <v>8.6010967857853338</v>
      </c>
    </row>
    <row r="1070" spans="1:11" ht="13.5" x14ac:dyDescent="0.25">
      <c r="A1070" s="3">
        <f>TITRES_STAT!B1073</f>
        <v>43565</v>
      </c>
      <c r="B1070" s="5">
        <f>TITRES_STAT!D1073</f>
        <v>8.8089999999999993</v>
      </c>
      <c r="C1070" s="2">
        <f t="shared" si="125"/>
        <v>-7.0000000000014495E-3</v>
      </c>
      <c r="D1070" s="2">
        <f t="shared" si="126"/>
        <v>8.779399999999999</v>
      </c>
      <c r="E1070" s="2">
        <f t="shared" si="128"/>
        <v>8.591899999999999</v>
      </c>
      <c r="F1070" s="2">
        <f t="shared" si="129"/>
        <v>8.4907000000000004</v>
      </c>
      <c r="G1070" s="2">
        <f t="shared" si="123"/>
        <v>8.5276399999999981</v>
      </c>
      <c r="H1070" s="2">
        <f t="shared" si="127"/>
        <v>10.729529999999995</v>
      </c>
      <c r="I1070" s="2">
        <f t="array" ref="I1070">SUMPRODUCT(B1054:B1073, (ROW(B1054:B1073)-ROW(B1054)+1)) / (20*21/2)</f>
        <v>8.6216857142857144</v>
      </c>
      <c r="J1070" s="2">
        <f t="shared" si="130"/>
        <v>8.5686204397800658</v>
      </c>
      <c r="K1070" s="2">
        <f t="shared" si="124"/>
        <v>8.6092498530094375</v>
      </c>
    </row>
    <row r="1071" spans="1:11" ht="13.5" x14ac:dyDescent="0.25">
      <c r="A1071" s="3">
        <f>TITRES_STAT!B1074</f>
        <v>43566</v>
      </c>
      <c r="B1071" s="5">
        <f>TITRES_STAT!D1074</f>
        <v>8.7889999999999997</v>
      </c>
      <c r="C1071" s="2">
        <f t="shared" si="125"/>
        <v>-1.9999999999999574E-2</v>
      </c>
      <c r="D1071" s="2">
        <f t="shared" si="126"/>
        <v>8.7712000000000003</v>
      </c>
      <c r="E1071" s="2">
        <f t="shared" si="128"/>
        <v>8.6253000000000011</v>
      </c>
      <c r="F1071" s="2">
        <f t="shared" si="129"/>
        <v>8.5077499999999979</v>
      </c>
      <c r="G1071" s="2">
        <f t="shared" si="123"/>
        <v>8.5288799999999974</v>
      </c>
      <c r="H1071" s="2">
        <f t="shared" si="127"/>
        <v>10.701259999999998</v>
      </c>
      <c r="I1071" s="2">
        <f t="array" ref="I1071">SUMPRODUCT(B1055:B1074, (ROW(B1055:B1074)-ROW(B1055)+1)) / (20*21/2)</f>
        <v>8.642714285714284</v>
      </c>
      <c r="J1071" s="2">
        <f t="shared" si="130"/>
        <v>8.5896089693248214</v>
      </c>
      <c r="K1071" s="2">
        <f t="shared" si="124"/>
        <v>8.6162988783816168</v>
      </c>
    </row>
    <row r="1072" spans="1:11" ht="13.5" x14ac:dyDescent="0.25">
      <c r="A1072" s="3">
        <f>TITRES_STAT!B1075</f>
        <v>43567</v>
      </c>
      <c r="B1072" s="5">
        <f>TITRES_STAT!D1075</f>
        <v>8.6859999999999999</v>
      </c>
      <c r="C1072" s="2">
        <f t="shared" si="125"/>
        <v>-0.10299999999999976</v>
      </c>
      <c r="D1072" s="2">
        <f t="shared" si="126"/>
        <v>8.7641999999999989</v>
      </c>
      <c r="E1072" s="2">
        <f t="shared" si="128"/>
        <v>8.6729000000000021</v>
      </c>
      <c r="F1072" s="2">
        <f t="shared" si="129"/>
        <v>8.5298499999999997</v>
      </c>
      <c r="G1072" s="2">
        <f t="shared" si="123"/>
        <v>8.5281799999999972</v>
      </c>
      <c r="H1072" s="2">
        <f t="shared" si="127"/>
        <v>10.673529999999998</v>
      </c>
      <c r="I1072" s="2">
        <f t="array" ref="I1072">SUMPRODUCT(B1056:B1075, (ROW(B1056:B1075)-ROW(B1056)+1)) / (20*21/2)</f>
        <v>8.6385428571428591</v>
      </c>
      <c r="J1072" s="2">
        <f t="shared" si="130"/>
        <v>8.598789067484363</v>
      </c>
      <c r="K1072" s="2">
        <f t="shared" si="124"/>
        <v>8.6190322556999845</v>
      </c>
    </row>
    <row r="1073" spans="1:11" ht="13.5" x14ac:dyDescent="0.25">
      <c r="A1073" s="3">
        <f>TITRES_STAT!B1076</f>
        <v>43570</v>
      </c>
      <c r="B1073" s="5">
        <f>TITRES_STAT!D1076</f>
        <v>8.6519999999999992</v>
      </c>
      <c r="C1073" s="2">
        <f t="shared" si="125"/>
        <v>-3.4000000000000696E-2</v>
      </c>
      <c r="D1073" s="2">
        <f t="shared" si="126"/>
        <v>8.7504000000000008</v>
      </c>
      <c r="E1073" s="2">
        <f t="shared" si="128"/>
        <v>8.6940000000000008</v>
      </c>
      <c r="F1073" s="2">
        <f t="shared" si="129"/>
        <v>8.5471999999999984</v>
      </c>
      <c r="G1073" s="2">
        <f t="shared" si="123"/>
        <v>8.526119999999997</v>
      </c>
      <c r="H1073" s="2">
        <f t="shared" si="127"/>
        <v>10.645594999999998</v>
      </c>
      <c r="I1073" s="2">
        <f t="array" ref="I1073">SUMPRODUCT(B1057:B1076, (ROW(B1057:B1076)-ROW(B1057)+1)) / (20*21/2)</f>
        <v>8.6527285714285735</v>
      </c>
      <c r="J1073" s="2">
        <f t="shared" si="130"/>
        <v>8.6038567753429938</v>
      </c>
      <c r="K1073" s="2">
        <f t="shared" si="124"/>
        <v>8.6203251084176333</v>
      </c>
    </row>
    <row r="1074" spans="1:11" ht="13.5" x14ac:dyDescent="0.25">
      <c r="A1074" s="3">
        <f>TITRES_STAT!B1077</f>
        <v>43571</v>
      </c>
      <c r="B1074" s="5">
        <f>TITRES_STAT!D1077</f>
        <v>8.7680000000000007</v>
      </c>
      <c r="C1074" s="2">
        <f t="shared" si="125"/>
        <v>0.11600000000000144</v>
      </c>
      <c r="D1074" s="2">
        <f t="shared" si="126"/>
        <v>8.7408000000000001</v>
      </c>
      <c r="E1074" s="2">
        <f t="shared" si="128"/>
        <v>8.7124000000000006</v>
      </c>
      <c r="F1074" s="2">
        <f t="shared" si="129"/>
        <v>8.5597999999999992</v>
      </c>
      <c r="G1074" s="2">
        <f t="shared" ref="G1074:G1137" si="131">AVERAGE(B1025:B1074)</f>
        <v>8.5243399999999969</v>
      </c>
      <c r="H1074" s="2">
        <f t="shared" si="127"/>
        <v>10.61824</v>
      </c>
      <c r="I1074" s="2">
        <f t="array" ref="I1074">SUMPRODUCT(B1058:B1077, (ROW(B1058:B1077)-ROW(B1058)+1)) / (20*21/2)</f>
        <v>8.690509523809526</v>
      </c>
      <c r="J1074" s="2">
        <f t="shared" si="130"/>
        <v>8.6194894634055661</v>
      </c>
      <c r="K1074" s="2">
        <f t="shared" si="124"/>
        <v>8.6261162806365501</v>
      </c>
    </row>
    <row r="1075" spans="1:11" ht="13.5" x14ac:dyDescent="0.25">
      <c r="A1075" s="3">
        <f>TITRES_STAT!B1078</f>
        <v>43572</v>
      </c>
      <c r="B1075" s="5">
        <f>TITRES_STAT!D1078</f>
        <v>8.516</v>
      </c>
      <c r="C1075" s="2">
        <f t="shared" si="125"/>
        <v>-0.25200000000000067</v>
      </c>
      <c r="D1075" s="2">
        <f t="shared" si="126"/>
        <v>8.6821999999999999</v>
      </c>
      <c r="E1075" s="2">
        <f t="shared" si="128"/>
        <v>8.7308000000000003</v>
      </c>
      <c r="F1075" s="2">
        <f t="shared" si="129"/>
        <v>8.5720500000000008</v>
      </c>
      <c r="G1075" s="2">
        <f t="shared" si="131"/>
        <v>8.5175199999999975</v>
      </c>
      <c r="H1075" s="2">
        <f t="shared" si="127"/>
        <v>10.589625000000002</v>
      </c>
      <c r="I1075" s="2">
        <f t="array" ref="I1075">SUMPRODUCT(B1059:B1078, (ROW(B1059:B1078)-ROW(B1059)+1)) / (20*21/2)</f>
        <v>8.7650571428571435</v>
      </c>
      <c r="J1075" s="2">
        <f t="shared" si="130"/>
        <v>8.6096333240336076</v>
      </c>
      <c r="K1075" s="2">
        <f t="shared" ref="K1075:K1138" si="132">$K$4*B1075+(1-$K$4)*K1074</f>
        <v>8.6217979951213923</v>
      </c>
    </row>
    <row r="1076" spans="1:11" ht="13.5" x14ac:dyDescent="0.25">
      <c r="A1076" s="3">
        <f>TITRES_STAT!B1079</f>
        <v>43573</v>
      </c>
      <c r="B1076" s="5">
        <f>TITRES_STAT!D1079</f>
        <v>8.7210000000000001</v>
      </c>
      <c r="C1076" s="2">
        <f t="shared" si="125"/>
        <v>0.20500000000000007</v>
      </c>
      <c r="D1076" s="2">
        <f t="shared" si="126"/>
        <v>8.6686000000000014</v>
      </c>
      <c r="E1076" s="2">
        <f t="shared" si="128"/>
        <v>8.7199000000000009</v>
      </c>
      <c r="F1076" s="2">
        <f t="shared" si="129"/>
        <v>8.5823</v>
      </c>
      <c r="G1076" s="2">
        <f t="shared" si="131"/>
        <v>8.5188999999999968</v>
      </c>
      <c r="H1076" s="2">
        <f t="shared" si="127"/>
        <v>10.558835000000002</v>
      </c>
      <c r="I1076" s="2">
        <f t="array" ref="I1076">SUMPRODUCT(B1060:B1079, (ROW(B1060:B1079)-ROW(B1060)+1)) / (20*21/2)</f>
        <v>8.8884000000000007</v>
      </c>
      <c r="J1076" s="2">
        <f t="shared" si="130"/>
        <v>8.6202396741256457</v>
      </c>
      <c r="K1076" s="2">
        <f t="shared" si="132"/>
        <v>8.6256882698225148</v>
      </c>
    </row>
    <row r="1077" spans="1:11" ht="13.5" x14ac:dyDescent="0.25">
      <c r="A1077" s="3">
        <f>TITRES_STAT!B1080</f>
        <v>43574</v>
      </c>
      <c r="B1077" s="5">
        <f>TITRES_STAT!D1080</f>
        <v>8.9789999999999992</v>
      </c>
      <c r="C1077" s="2">
        <f t="shared" si="125"/>
        <v>0.25799999999999912</v>
      </c>
      <c r="D1077" s="2">
        <f t="shared" si="126"/>
        <v>8.7271999999999998</v>
      </c>
      <c r="E1077" s="2">
        <f t="shared" si="128"/>
        <v>8.7457000000000011</v>
      </c>
      <c r="F1077" s="2">
        <f t="shared" si="129"/>
        <v>8.6122499999999995</v>
      </c>
      <c r="G1077" s="2">
        <f t="shared" si="131"/>
        <v>8.5217599999999969</v>
      </c>
      <c r="H1077" s="2">
        <f t="shared" si="127"/>
        <v>10.527764999999999</v>
      </c>
      <c r="I1077" s="2">
        <f t="array" ref="I1077">SUMPRODUCT(B1061:B1080, (ROW(B1061:B1080)-ROW(B1061)+1)) / (20*21/2)</f>
        <v>9.0225571428571421</v>
      </c>
      <c r="J1077" s="2">
        <f t="shared" si="130"/>
        <v>8.6544073242089183</v>
      </c>
      <c r="K1077" s="2">
        <f t="shared" si="132"/>
        <v>8.6395436317902607</v>
      </c>
    </row>
    <row r="1078" spans="1:11" ht="13.5" x14ac:dyDescent="0.25">
      <c r="A1078" s="3">
        <f>TITRES_STAT!B1081</f>
        <v>43577</v>
      </c>
      <c r="B1078" s="5">
        <f>TITRES_STAT!D1081</f>
        <v>9.3949999999999996</v>
      </c>
      <c r="C1078" s="2">
        <f t="shared" si="125"/>
        <v>0.41600000000000037</v>
      </c>
      <c r="D1078" s="2">
        <f t="shared" si="126"/>
        <v>8.8757999999999981</v>
      </c>
      <c r="E1078" s="2">
        <f t="shared" si="128"/>
        <v>8.8131000000000004</v>
      </c>
      <c r="F1078" s="2">
        <f t="shared" si="129"/>
        <v>8.6589000000000009</v>
      </c>
      <c r="G1078" s="2">
        <f t="shared" si="131"/>
        <v>8.5366199999999957</v>
      </c>
      <c r="H1078" s="2">
        <f t="shared" si="127"/>
        <v>10.499799999999995</v>
      </c>
      <c r="I1078" s="2">
        <f t="array" ref="I1078">SUMPRODUCT(B1062:B1081, (ROW(B1062:B1081)-ROW(B1062)+1)) / (20*21/2)</f>
        <v>9.1422238095238093</v>
      </c>
      <c r="J1078" s="2">
        <f t="shared" si="130"/>
        <v>8.7249399599985455</v>
      </c>
      <c r="K1078" s="2">
        <f t="shared" si="132"/>
        <v>8.6691693717200558</v>
      </c>
    </row>
    <row r="1079" spans="1:11" ht="13.5" x14ac:dyDescent="0.25">
      <c r="A1079" s="3">
        <f>TITRES_STAT!B1082</f>
        <v>43578</v>
      </c>
      <c r="B1079" s="5">
        <f>TITRES_STAT!D1082</f>
        <v>9.9540000000000006</v>
      </c>
      <c r="C1079" s="2">
        <f t="shared" si="125"/>
        <v>0.55900000000000105</v>
      </c>
      <c r="D1079" s="2">
        <f t="shared" si="126"/>
        <v>9.1130000000000013</v>
      </c>
      <c r="E1079" s="2">
        <f t="shared" si="128"/>
        <v>8.9268999999999998</v>
      </c>
      <c r="F1079" s="2">
        <f t="shared" si="129"/>
        <v>8.7423500000000001</v>
      </c>
      <c r="G1079" s="2">
        <f t="shared" si="131"/>
        <v>8.5678199999999958</v>
      </c>
      <c r="H1079" s="2">
        <f t="shared" si="127"/>
        <v>10.474829999999997</v>
      </c>
      <c r="I1079" s="2">
        <f t="array" ref="I1079">SUMPRODUCT(B1063:B1082, (ROW(B1063:B1082)-ROW(B1063)+1)) / (20*21/2)</f>
        <v>9.2262333333333331</v>
      </c>
      <c r="J1079" s="2">
        <f t="shared" si="130"/>
        <v>8.841993297141542</v>
      </c>
      <c r="K1079" s="2">
        <f t="shared" si="132"/>
        <v>8.7195548865545636</v>
      </c>
    </row>
    <row r="1080" spans="1:11" ht="13.5" x14ac:dyDescent="0.25">
      <c r="A1080" s="3">
        <f>TITRES_STAT!B1083</f>
        <v>43579</v>
      </c>
      <c r="B1080" s="5">
        <f>TITRES_STAT!D1083</f>
        <v>10.151</v>
      </c>
      <c r="C1080" s="2">
        <f t="shared" si="125"/>
        <v>0.19699999999999918</v>
      </c>
      <c r="D1080" s="2">
        <f t="shared" si="126"/>
        <v>9.4400000000000013</v>
      </c>
      <c r="E1080" s="2">
        <f t="shared" si="128"/>
        <v>9.0610999999999997</v>
      </c>
      <c r="F1080" s="2">
        <f t="shared" si="129"/>
        <v>8.8265000000000029</v>
      </c>
      <c r="G1080" s="2">
        <f t="shared" si="131"/>
        <v>8.6045999999999978</v>
      </c>
      <c r="H1080" s="2">
        <f t="shared" si="127"/>
        <v>10.451049999999999</v>
      </c>
      <c r="I1080" s="2">
        <f t="array" ref="I1080">SUMPRODUCT(B1064:B1083, (ROW(B1064:B1083)-ROW(B1064)+1)) / (20*21/2)</f>
        <v>9.3176714285714297</v>
      </c>
      <c r="J1080" s="2">
        <f t="shared" si="130"/>
        <v>8.9666606021756809</v>
      </c>
      <c r="K1080" s="2">
        <f t="shared" si="132"/>
        <v>8.7756899890426201</v>
      </c>
    </row>
    <row r="1081" spans="1:11" ht="13.5" x14ac:dyDescent="0.25">
      <c r="A1081" s="3">
        <f>TITRES_STAT!B1084</f>
        <v>43580</v>
      </c>
      <c r="B1081" s="5">
        <f>TITRES_STAT!D1084</f>
        <v>10.083</v>
      </c>
      <c r="C1081" s="2">
        <f t="shared" si="125"/>
        <v>-6.7999999999999616E-2</v>
      </c>
      <c r="D1081" s="2">
        <f t="shared" si="126"/>
        <v>9.7123999999999988</v>
      </c>
      <c r="E1081" s="2">
        <f t="shared" si="128"/>
        <v>9.1904999999999983</v>
      </c>
      <c r="F1081" s="2">
        <f t="shared" si="129"/>
        <v>8.9079000000000033</v>
      </c>
      <c r="G1081" s="2">
        <f t="shared" si="131"/>
        <v>8.640019999999998</v>
      </c>
      <c r="H1081" s="2">
        <f t="shared" si="127"/>
        <v>10.427919999999999</v>
      </c>
      <c r="I1081" s="2">
        <f t="array" ref="I1081">SUMPRODUCT(B1065:B1084, (ROW(B1065:B1084)-ROW(B1065)+1)) / (20*21/2)</f>
        <v>9.3857476190476188</v>
      </c>
      <c r="J1081" s="2">
        <f t="shared" si="130"/>
        <v>9.0729786400637114</v>
      </c>
      <c r="K1081" s="2">
        <f t="shared" si="132"/>
        <v>8.826957048295851</v>
      </c>
    </row>
    <row r="1082" spans="1:11" ht="13.5" x14ac:dyDescent="0.25">
      <c r="A1082" s="3">
        <f>TITRES_STAT!B1085</f>
        <v>43581</v>
      </c>
      <c r="B1082" s="5">
        <f>TITRES_STAT!D1085</f>
        <v>9.7899999999999991</v>
      </c>
      <c r="C1082" s="2">
        <f t="shared" si="125"/>
        <v>-0.29300000000000104</v>
      </c>
      <c r="D1082" s="2">
        <f t="shared" si="126"/>
        <v>9.8745999999999992</v>
      </c>
      <c r="E1082" s="2">
        <f t="shared" si="128"/>
        <v>9.3008999999999986</v>
      </c>
      <c r="F1082" s="2">
        <f t="shared" si="129"/>
        <v>8.9869000000000021</v>
      </c>
      <c r="G1082" s="2">
        <f t="shared" si="131"/>
        <v>8.670259999999999</v>
      </c>
      <c r="H1082" s="2">
        <f t="shared" si="127"/>
        <v>10.402949999999999</v>
      </c>
      <c r="I1082" s="2">
        <f t="array" ref="I1082">SUMPRODUCT(B1066:B1085, (ROW(B1066:B1085)-ROW(B1066)+1)) / (20*21/2)</f>
        <v>9.420238095238096</v>
      </c>
      <c r="J1082" s="2">
        <f t="shared" si="130"/>
        <v>9.1412663886290737</v>
      </c>
      <c r="K1082" s="2">
        <f t="shared" si="132"/>
        <v>8.8647234385587605</v>
      </c>
    </row>
    <row r="1083" spans="1:11" ht="13.5" x14ac:dyDescent="0.25">
      <c r="A1083" s="3">
        <f>TITRES_STAT!B1086</f>
        <v>43584</v>
      </c>
      <c r="B1083" s="5">
        <f>TITRES_STAT!D1086</f>
        <v>9.9469999999999992</v>
      </c>
      <c r="C1083" s="2">
        <f t="shared" si="125"/>
        <v>0.15700000000000003</v>
      </c>
      <c r="D1083" s="2">
        <f t="shared" si="126"/>
        <v>9.9849999999999994</v>
      </c>
      <c r="E1083" s="2">
        <f t="shared" si="128"/>
        <v>9.4304000000000006</v>
      </c>
      <c r="F1083" s="2">
        <f t="shared" si="129"/>
        <v>9.0622000000000007</v>
      </c>
      <c r="G1083" s="2">
        <f t="shared" si="131"/>
        <v>8.7056799999999992</v>
      </c>
      <c r="H1083" s="2">
        <f t="shared" si="127"/>
        <v>10.378799999999998</v>
      </c>
      <c r="I1083" s="2">
        <f t="array" ref="I1083">SUMPRODUCT(B1067:B1086, (ROW(B1067:B1086)-ROW(B1067)+1)) / (20*21/2)</f>
        <v>9.4530523809523821</v>
      </c>
      <c r="J1083" s="2">
        <f t="shared" si="130"/>
        <v>9.2180029230453524</v>
      </c>
      <c r="K1083" s="2">
        <f t="shared" si="132"/>
        <v>8.9071656566544952</v>
      </c>
    </row>
    <row r="1084" spans="1:11" ht="13.5" x14ac:dyDescent="0.25">
      <c r="A1084" s="3">
        <f>TITRES_STAT!B1087</f>
        <v>43585</v>
      </c>
      <c r="B1084" s="5">
        <f>TITRES_STAT!D1087</f>
        <v>9.7769999999999992</v>
      </c>
      <c r="C1084" s="2">
        <f t="shared" si="125"/>
        <v>-0.16999999999999993</v>
      </c>
      <c r="D1084" s="2">
        <f t="shared" si="126"/>
        <v>9.9496000000000002</v>
      </c>
      <c r="E1084" s="2">
        <f t="shared" si="128"/>
        <v>9.5312999999999999</v>
      </c>
      <c r="F1084" s="2">
        <f t="shared" si="129"/>
        <v>9.1218500000000002</v>
      </c>
      <c r="G1084" s="2">
        <f t="shared" si="131"/>
        <v>8.7342999999999993</v>
      </c>
      <c r="H1084" s="2">
        <f t="shared" si="127"/>
        <v>10.35407</v>
      </c>
      <c r="I1084" s="2">
        <f t="array" ref="I1084">SUMPRODUCT(B1068:B1087, (ROW(B1068:B1087)-ROW(B1068)+1)) / (20*21/2)</f>
        <v>9.4774190476190476</v>
      </c>
      <c r="J1084" s="2">
        <f t="shared" si="130"/>
        <v>9.2712407398981771</v>
      </c>
      <c r="K1084" s="2">
        <f t="shared" si="132"/>
        <v>8.9412768073739279</v>
      </c>
    </row>
    <row r="1085" spans="1:11" ht="13.5" x14ac:dyDescent="0.25">
      <c r="A1085" s="3">
        <f>TITRES_STAT!B1088</f>
        <v>43587</v>
      </c>
      <c r="B1085" s="5">
        <f>TITRES_STAT!D1088</f>
        <v>9.484</v>
      </c>
      <c r="C1085" s="2">
        <f t="shared" si="125"/>
        <v>-0.29299999999999926</v>
      </c>
      <c r="D1085" s="2">
        <f t="shared" si="126"/>
        <v>9.8161999999999985</v>
      </c>
      <c r="E1085" s="2">
        <f t="shared" si="128"/>
        <v>9.6280999999999999</v>
      </c>
      <c r="F1085" s="2">
        <f t="shared" si="129"/>
        <v>9.1794499999999992</v>
      </c>
      <c r="G1085" s="2">
        <f t="shared" si="131"/>
        <v>8.7577399999999983</v>
      </c>
      <c r="H1085" s="2">
        <f t="shared" si="127"/>
        <v>10.329579999999996</v>
      </c>
      <c r="I1085" s="2">
        <f t="array" ref="I1085">SUMPRODUCT(B1069:B1088, (ROW(B1069:B1088)-ROW(B1069)+1)) / (20*21/2)</f>
        <v>9.4599333333333337</v>
      </c>
      <c r="J1085" s="2">
        <f t="shared" si="130"/>
        <v>9.2915035265745409</v>
      </c>
      <c r="K1085" s="2">
        <f t="shared" si="132"/>
        <v>8.9625600698298538</v>
      </c>
    </row>
    <row r="1086" spans="1:11" ht="13.5" x14ac:dyDescent="0.25">
      <c r="A1086" s="3">
        <f>TITRES_STAT!B1089</f>
        <v>43588</v>
      </c>
      <c r="B1086" s="5">
        <f>TITRES_STAT!D1089</f>
        <v>9.5239999999999991</v>
      </c>
      <c r="C1086" s="2">
        <f t="shared" si="125"/>
        <v>3.9999999999999147E-2</v>
      </c>
      <c r="D1086" s="2">
        <f t="shared" si="126"/>
        <v>9.7043999999999997</v>
      </c>
      <c r="E1086" s="2">
        <f t="shared" si="128"/>
        <v>9.7083999999999993</v>
      </c>
      <c r="F1086" s="2">
        <f t="shared" si="129"/>
        <v>9.2141500000000001</v>
      </c>
      <c r="G1086" s="2">
        <f t="shared" si="131"/>
        <v>8.781979999999999</v>
      </c>
      <c r="H1086" s="2">
        <f t="shared" si="127"/>
        <v>10.305154999999997</v>
      </c>
      <c r="I1086" s="2">
        <f t="array" ref="I1086">SUMPRODUCT(B1070:B1089, (ROW(B1070:B1089)-ROW(B1070)+1)) / (20*21/2)</f>
        <v>9.4426999999999985</v>
      </c>
      <c r="J1086" s="2">
        <f t="shared" si="130"/>
        <v>9.3136460478531564</v>
      </c>
      <c r="K1086" s="2">
        <f t="shared" si="132"/>
        <v>8.98457732199339</v>
      </c>
    </row>
    <row r="1087" spans="1:11" ht="13.5" x14ac:dyDescent="0.25">
      <c r="A1087" s="3">
        <f>TITRES_STAT!B1090</f>
        <v>43591</v>
      </c>
      <c r="B1087" s="5">
        <f>TITRES_STAT!D1090</f>
        <v>9.4700000000000006</v>
      </c>
      <c r="C1087" s="2">
        <f t="shared" si="125"/>
        <v>-5.3999999999998494E-2</v>
      </c>
      <c r="D1087" s="2">
        <f t="shared" si="126"/>
        <v>9.6403999999999996</v>
      </c>
      <c r="E1087" s="2">
        <f t="shared" si="128"/>
        <v>9.7574999999999985</v>
      </c>
      <c r="F1087" s="2">
        <f t="shared" si="129"/>
        <v>9.2515999999999998</v>
      </c>
      <c r="G1087" s="2">
        <f t="shared" si="131"/>
        <v>8.8024199999999997</v>
      </c>
      <c r="H1087" s="2">
        <f t="shared" si="127"/>
        <v>10.280489999999997</v>
      </c>
      <c r="I1087" s="2">
        <f t="array" ref="I1087">SUMPRODUCT(B1071:B1090, (ROW(B1071:B1090)-ROW(B1071)+1)) / (20*21/2)</f>
        <v>9.4215999999999998</v>
      </c>
      <c r="J1087" s="2">
        <f t="shared" si="130"/>
        <v>9.3285369004385696</v>
      </c>
      <c r="K1087" s="2">
        <f t="shared" si="132"/>
        <v>9.0036135054446298</v>
      </c>
    </row>
    <row r="1088" spans="1:11" ht="13.5" x14ac:dyDescent="0.25">
      <c r="A1088" s="3">
        <f>TITRES_STAT!B1091</f>
        <v>43592</v>
      </c>
      <c r="B1088" s="5">
        <f>TITRES_STAT!D1091</f>
        <v>9.0679999999999996</v>
      </c>
      <c r="C1088" s="2">
        <f t="shared" si="125"/>
        <v>-0.40200000000000102</v>
      </c>
      <c r="D1088" s="2">
        <f t="shared" si="126"/>
        <v>9.464599999999999</v>
      </c>
      <c r="E1088" s="2">
        <f t="shared" si="128"/>
        <v>9.7247999999999983</v>
      </c>
      <c r="F1088" s="2">
        <f t="shared" si="129"/>
        <v>9.2689500000000002</v>
      </c>
      <c r="G1088" s="2">
        <f t="shared" si="131"/>
        <v>8.81142</v>
      </c>
      <c r="H1088" s="2">
        <f t="shared" si="127"/>
        <v>10.254669999999999</v>
      </c>
      <c r="I1088" s="2">
        <f t="array" ref="I1088">SUMPRODUCT(B1072:B1091, (ROW(B1072:B1091)-ROW(B1072)+1)) / (20*21/2)</f>
        <v>9.3992999999999984</v>
      </c>
      <c r="J1088" s="2">
        <f t="shared" si="130"/>
        <v>9.3037238623015632</v>
      </c>
      <c r="K1088" s="2">
        <f t="shared" si="132"/>
        <v>9.0061384660154289</v>
      </c>
    </row>
    <row r="1089" spans="1:11" ht="13.5" x14ac:dyDescent="0.25">
      <c r="A1089" s="3">
        <f>TITRES_STAT!B1092</f>
        <v>43593</v>
      </c>
      <c r="B1089" s="5">
        <f>TITRES_STAT!D1092</f>
        <v>9.0879999999999992</v>
      </c>
      <c r="C1089" s="2">
        <f t="shared" si="125"/>
        <v>1.9999999999999574E-2</v>
      </c>
      <c r="D1089" s="2">
        <f t="shared" si="126"/>
        <v>9.3268000000000004</v>
      </c>
      <c r="E1089" s="2">
        <f t="shared" si="128"/>
        <v>9.6381999999999994</v>
      </c>
      <c r="F1089" s="2">
        <f t="shared" si="129"/>
        <v>9.2825500000000005</v>
      </c>
      <c r="G1089" s="2">
        <f t="shared" si="131"/>
        <v>8.818760000000001</v>
      </c>
      <c r="H1089" s="2">
        <f t="shared" si="127"/>
        <v>10.230174999999997</v>
      </c>
      <c r="I1089" s="2">
        <f t="array" ref="I1089">SUMPRODUCT(B1073:B1092, (ROW(B1073:B1092)-ROW(B1073)+1)) / (20*21/2)</f>
        <v>9.3984666666666659</v>
      </c>
      <c r="J1089" s="2">
        <f t="shared" si="130"/>
        <v>9.2831787325585573</v>
      </c>
      <c r="K1089" s="2">
        <f t="shared" si="132"/>
        <v>9.0093487222501185</v>
      </c>
    </row>
    <row r="1090" spans="1:11" ht="13.5" x14ac:dyDescent="0.25">
      <c r="A1090" s="3">
        <f>TITRES_STAT!B1093</f>
        <v>43594</v>
      </c>
      <c r="B1090" s="5">
        <f>TITRES_STAT!D1093</f>
        <v>9.0609999999999999</v>
      </c>
      <c r="C1090" s="2">
        <f t="shared" si="125"/>
        <v>-2.6999999999999247E-2</v>
      </c>
      <c r="D1090" s="2">
        <f t="shared" si="126"/>
        <v>9.2422000000000004</v>
      </c>
      <c r="E1090" s="2">
        <f t="shared" si="128"/>
        <v>9.5291999999999994</v>
      </c>
      <c r="F1090" s="2">
        <f t="shared" si="129"/>
        <v>9.2951500000000014</v>
      </c>
      <c r="G1090" s="2">
        <f t="shared" si="131"/>
        <v>8.8242000000000012</v>
      </c>
      <c r="H1090" s="2">
        <f t="shared" si="127"/>
        <v>10.205134999999995</v>
      </c>
      <c r="I1090" s="2">
        <f t="array" ref="I1090">SUMPRODUCT(B1074:B1093, (ROW(B1074:B1093)-ROW(B1074)+1)) / (20*21/2)</f>
        <v>9.3654714285714302</v>
      </c>
      <c r="J1090" s="2">
        <f t="shared" si="130"/>
        <v>9.262018853267266</v>
      </c>
      <c r="K1090" s="2">
        <f t="shared" si="132"/>
        <v>9.0113742625540372</v>
      </c>
    </row>
    <row r="1091" spans="1:11" ht="13.5" x14ac:dyDescent="0.25">
      <c r="A1091" s="3">
        <f>TITRES_STAT!B1094</f>
        <v>43595</v>
      </c>
      <c r="B1091" s="5">
        <f>TITRES_STAT!D1094</f>
        <v>9.0609999999999999</v>
      </c>
      <c r="C1091" s="2">
        <f t="shared" si="125"/>
        <v>0</v>
      </c>
      <c r="D1091" s="2">
        <f t="shared" si="126"/>
        <v>9.1495999999999995</v>
      </c>
      <c r="E1091" s="2">
        <f t="shared" si="128"/>
        <v>9.4270000000000014</v>
      </c>
      <c r="F1091" s="2">
        <f t="shared" si="129"/>
        <v>9.3087499999999999</v>
      </c>
      <c r="G1091" s="2">
        <f t="shared" si="131"/>
        <v>8.8296400000000013</v>
      </c>
      <c r="H1091" s="2">
        <f t="shared" si="127"/>
        <v>10.180094999999996</v>
      </c>
      <c r="I1091" s="2">
        <f t="array" ref="I1091">SUMPRODUCT(B1075:B1094, (ROW(B1075:B1094)-ROW(B1075)+1)) / (20*21/2)</f>
        <v>9.3553285714285721</v>
      </c>
      <c r="J1091" s="2">
        <f t="shared" si="130"/>
        <v>9.2428742005751445</v>
      </c>
      <c r="K1091" s="2">
        <f t="shared" si="132"/>
        <v>9.0133203699048607</v>
      </c>
    </row>
    <row r="1092" spans="1:11" ht="13.5" x14ac:dyDescent="0.25">
      <c r="A1092" s="3">
        <f>TITRES_STAT!B1095</f>
        <v>43598</v>
      </c>
      <c r="B1092" s="5">
        <f>TITRES_STAT!D1095</f>
        <v>9.3000000000000007</v>
      </c>
      <c r="C1092" s="2">
        <f t="shared" ref="C1092:C1155" si="133">B1092-B1091</f>
        <v>0.23900000000000077</v>
      </c>
      <c r="D1092" s="2">
        <f t="shared" si="126"/>
        <v>9.1156000000000006</v>
      </c>
      <c r="E1092" s="2">
        <f t="shared" si="128"/>
        <v>9.3779999999999983</v>
      </c>
      <c r="F1092" s="2">
        <f t="shared" si="129"/>
        <v>9.3394500000000011</v>
      </c>
      <c r="G1092" s="2">
        <f t="shared" si="131"/>
        <v>8.8450400000000009</v>
      </c>
      <c r="H1092" s="2">
        <f t="shared" si="127"/>
        <v>10.156419999999995</v>
      </c>
      <c r="I1092" s="2">
        <f t="array" ref="I1092">SUMPRODUCT(B1076:B1095, (ROW(B1076:B1095)-ROW(B1076)+1)) / (20*21/2)</f>
        <v>9.3435571428571418</v>
      </c>
      <c r="J1092" s="2">
        <f t="shared" si="130"/>
        <v>9.2483147529013223</v>
      </c>
      <c r="K1092" s="2">
        <f t="shared" si="132"/>
        <v>9.0245627083399658</v>
      </c>
    </row>
    <row r="1093" spans="1:11" ht="13.5" x14ac:dyDescent="0.25">
      <c r="A1093" s="3">
        <f>TITRES_STAT!B1096</f>
        <v>43599</v>
      </c>
      <c r="B1093" s="5">
        <f>TITRES_STAT!D1096</f>
        <v>8.9930000000000003</v>
      </c>
      <c r="C1093" s="2">
        <f t="shared" si="133"/>
        <v>-0.30700000000000038</v>
      </c>
      <c r="D1093" s="2">
        <f t="shared" si="126"/>
        <v>9.1006000000000018</v>
      </c>
      <c r="E1093" s="2">
        <f t="shared" si="128"/>
        <v>9.2825999999999986</v>
      </c>
      <c r="F1093" s="2">
        <f t="shared" si="129"/>
        <v>9.3565000000000005</v>
      </c>
      <c r="G1093" s="2">
        <f t="shared" si="131"/>
        <v>8.8518600000000003</v>
      </c>
      <c r="H1093" s="2">
        <f t="shared" si="127"/>
        <v>10.130429999999995</v>
      </c>
      <c r="I1093" s="2">
        <f t="array" ref="I1093">SUMPRODUCT(B1077:B1096, (ROW(B1077:B1096)-ROW(B1077)+1)) / (20*21/2)</f>
        <v>9.326257142857143</v>
      </c>
      <c r="J1093" s="2">
        <f t="shared" si="130"/>
        <v>9.223999062148815</v>
      </c>
      <c r="K1093" s="2">
        <f t="shared" si="132"/>
        <v>9.0233249550717307</v>
      </c>
    </row>
    <row r="1094" spans="1:11" ht="13.5" x14ac:dyDescent="0.25">
      <c r="A1094" s="3">
        <f>TITRES_STAT!B1097</f>
        <v>43600</v>
      </c>
      <c r="B1094" s="5">
        <f>TITRES_STAT!D1097</f>
        <v>9.25</v>
      </c>
      <c r="C1094" s="2">
        <f t="shared" si="133"/>
        <v>0.25699999999999967</v>
      </c>
      <c r="D1094" s="2">
        <f t="shared" ref="D1094:D1157" si="134">AVERAGE(B1090:B1094)</f>
        <v>9.1329999999999991</v>
      </c>
      <c r="E1094" s="2">
        <f t="shared" si="128"/>
        <v>9.2298999999999989</v>
      </c>
      <c r="F1094" s="2">
        <f t="shared" si="129"/>
        <v>9.3806000000000012</v>
      </c>
      <c r="G1094" s="2">
        <f t="shared" si="131"/>
        <v>8.8638200000000005</v>
      </c>
      <c r="H1094" s="2">
        <f t="shared" si="127"/>
        <v>10.105859999999996</v>
      </c>
      <c r="I1094" s="2">
        <f t="array" ref="I1094">SUMPRODUCT(B1078:B1097, (ROW(B1078:B1097)-ROW(B1078)+1)) / (20*21/2)</f>
        <v>9.3037428571428578</v>
      </c>
      <c r="J1094" s="2">
        <f t="shared" si="130"/>
        <v>9.2264753419441661</v>
      </c>
      <c r="K1094" s="2">
        <f t="shared" si="132"/>
        <v>9.0322141725198986</v>
      </c>
    </row>
    <row r="1095" spans="1:11" ht="13.5" x14ac:dyDescent="0.25">
      <c r="A1095" s="3">
        <f>TITRES_STAT!B1098</f>
        <v>43601</v>
      </c>
      <c r="B1095" s="5">
        <f>TITRES_STAT!D1098</f>
        <v>9.2569999999999997</v>
      </c>
      <c r="C1095" s="2">
        <f t="shared" si="133"/>
        <v>6.9999999999996732E-3</v>
      </c>
      <c r="D1095" s="2">
        <f t="shared" si="134"/>
        <v>9.1722000000000001</v>
      </c>
      <c r="E1095" s="2">
        <f t="shared" si="128"/>
        <v>9.2072000000000003</v>
      </c>
      <c r="F1095" s="2">
        <f t="shared" si="129"/>
        <v>9.4176500000000019</v>
      </c>
      <c r="G1095" s="2">
        <f t="shared" si="131"/>
        <v>8.8786400000000008</v>
      </c>
      <c r="H1095" s="2">
        <f t="shared" si="127"/>
        <v>10.081629999999997</v>
      </c>
      <c r="I1095" s="2">
        <f t="array" ref="I1095">SUMPRODUCT(B1079:B1098, (ROW(B1079:B1098)-ROW(B1079)+1)) / (20*21/2)</f>
        <v>9.2543333333333333</v>
      </c>
      <c r="J1095" s="2">
        <f t="shared" si="130"/>
        <v>9.2293824522351979</v>
      </c>
      <c r="K1095" s="2">
        <f t="shared" si="132"/>
        <v>9.0410293030093136</v>
      </c>
    </row>
    <row r="1096" spans="1:11" ht="13.5" x14ac:dyDescent="0.25">
      <c r="A1096" s="3">
        <f>TITRES_STAT!B1099</f>
        <v>43602</v>
      </c>
      <c r="B1096" s="5">
        <f>TITRES_STAT!D1099</f>
        <v>9.2360000000000007</v>
      </c>
      <c r="C1096" s="2">
        <f t="shared" si="133"/>
        <v>-2.0999999999999019E-2</v>
      </c>
      <c r="D1096" s="2">
        <f t="shared" si="134"/>
        <v>9.2072000000000003</v>
      </c>
      <c r="E1096" s="2">
        <f t="shared" si="128"/>
        <v>9.1783999999999999</v>
      </c>
      <c r="F1096" s="2">
        <f t="shared" si="129"/>
        <v>9.4434000000000005</v>
      </c>
      <c r="G1096" s="2">
        <f t="shared" si="131"/>
        <v>8.8938600000000001</v>
      </c>
      <c r="H1096" s="2">
        <f t="shared" si="127"/>
        <v>10.057634999999998</v>
      </c>
      <c r="I1096" s="2">
        <f t="array" ref="I1096">SUMPRODUCT(B1080:B1099, (ROW(B1080:B1099)-ROW(B1080)+1)) / (20*21/2)</f>
        <v>9.2071095238095246</v>
      </c>
      <c r="J1096" s="2">
        <f t="shared" si="130"/>
        <v>9.2300126948794663</v>
      </c>
      <c r="K1096" s="2">
        <f t="shared" si="132"/>
        <v>9.0486752126952226</v>
      </c>
    </row>
    <row r="1097" spans="1:11" ht="13.5" x14ac:dyDescent="0.25">
      <c r="A1097" s="3">
        <f>TITRES_STAT!B1100</f>
        <v>43605</v>
      </c>
      <c r="B1097" s="5">
        <f>TITRES_STAT!D1100</f>
        <v>9.2070000000000007</v>
      </c>
      <c r="C1097" s="2">
        <f t="shared" si="133"/>
        <v>-2.8999999999999915E-2</v>
      </c>
      <c r="D1097" s="2">
        <f t="shared" si="134"/>
        <v>9.188600000000001</v>
      </c>
      <c r="E1097" s="2">
        <f t="shared" si="128"/>
        <v>9.1521000000000008</v>
      </c>
      <c r="F1097" s="2">
        <f t="shared" si="129"/>
        <v>9.4547999999999988</v>
      </c>
      <c r="G1097" s="2">
        <f t="shared" si="131"/>
        <v>8.9085000000000001</v>
      </c>
      <c r="H1097" s="2">
        <f t="shared" si="127"/>
        <v>10.033189999999998</v>
      </c>
      <c r="I1097" s="2">
        <f t="array" ref="I1097">SUMPRODUCT(B1081:B1100, (ROW(B1081:B1100)-ROW(B1081)+1)) / (20*21/2)</f>
        <v>9.1647333333333325</v>
      </c>
      <c r="J1097" s="2">
        <f t="shared" si="130"/>
        <v>9.2278210096528497</v>
      </c>
      <c r="K1097" s="2">
        <f t="shared" si="132"/>
        <v>9.0548840278836451</v>
      </c>
    </row>
    <row r="1098" spans="1:11" ht="13.5" x14ac:dyDescent="0.25">
      <c r="A1098" s="3">
        <f>TITRES_STAT!B1101</f>
        <v>43606</v>
      </c>
      <c r="B1098" s="5">
        <f>TITRES_STAT!D1101</f>
        <v>8.9359999999999999</v>
      </c>
      <c r="C1098" s="2">
        <f t="shared" si="133"/>
        <v>-0.2710000000000008</v>
      </c>
      <c r="D1098" s="2">
        <f t="shared" si="134"/>
        <v>9.1772000000000009</v>
      </c>
      <c r="E1098" s="2">
        <f t="shared" si="128"/>
        <v>9.1389000000000014</v>
      </c>
      <c r="F1098" s="2">
        <f t="shared" si="129"/>
        <v>9.4318500000000007</v>
      </c>
      <c r="G1098" s="2">
        <f t="shared" si="131"/>
        <v>8.9178599999999992</v>
      </c>
      <c r="H1098" s="2">
        <f t="shared" ref="H1098:H1161" si="135">AVERAGE(B899:B1098)</f>
        <v>10.007389999999997</v>
      </c>
      <c r="I1098" s="2">
        <f t="array" ref="I1098">SUMPRODUCT(B1082:B1101, (ROW(B1082:B1101)-ROW(B1082)+1)) / (20*21/2)</f>
        <v>9.1281428571428549</v>
      </c>
      <c r="J1098" s="2">
        <f t="shared" si="130"/>
        <v>9.2000285325430546</v>
      </c>
      <c r="K1098" s="2">
        <f t="shared" si="132"/>
        <v>9.0502219091431098</v>
      </c>
    </row>
    <row r="1099" spans="1:11" ht="13.5" x14ac:dyDescent="0.25">
      <c r="A1099" s="3">
        <f>TITRES_STAT!B1102</f>
        <v>43607</v>
      </c>
      <c r="B1099" s="5">
        <f>TITRES_STAT!D1102</f>
        <v>8.9359999999999999</v>
      </c>
      <c r="C1099" s="2">
        <f t="shared" si="133"/>
        <v>0</v>
      </c>
      <c r="D1099" s="2">
        <f t="shared" si="134"/>
        <v>9.1143999999999998</v>
      </c>
      <c r="E1099" s="2">
        <f t="shared" si="128"/>
        <v>9.123700000000003</v>
      </c>
      <c r="F1099" s="2">
        <f t="shared" si="129"/>
        <v>9.3809500000000003</v>
      </c>
      <c r="G1099" s="2">
        <f t="shared" si="131"/>
        <v>8.9272199999999984</v>
      </c>
      <c r="H1099" s="2">
        <f t="shared" si="135"/>
        <v>9.9816249999999975</v>
      </c>
      <c r="I1099" s="2">
        <f t="array" ref="I1099">SUMPRODUCT(B1083:B1102, (ROW(B1083:B1102)-ROW(B1083)+1)) / (20*21/2)</f>
        <v>9.0956809523809525</v>
      </c>
      <c r="J1099" s="2">
        <f t="shared" si="130"/>
        <v>9.1748829580151448</v>
      </c>
      <c r="K1099" s="2">
        <f t="shared" si="132"/>
        <v>9.0457426185884788</v>
      </c>
    </row>
    <row r="1100" spans="1:11" ht="13.5" x14ac:dyDescent="0.25">
      <c r="A1100" s="3">
        <f>TITRES_STAT!B1103</f>
        <v>43608</v>
      </c>
      <c r="B1100" s="5">
        <f>TITRES_STAT!D1103</f>
        <v>8.9359999999999999</v>
      </c>
      <c r="C1100" s="2">
        <f t="shared" si="133"/>
        <v>0</v>
      </c>
      <c r="D1100" s="2">
        <f t="shared" si="134"/>
        <v>9.0502000000000002</v>
      </c>
      <c r="E1100" s="2">
        <f t="shared" ref="E1100:E1163" si="136">AVERAGE(B1091:B1100)</f>
        <v>9.111200000000002</v>
      </c>
      <c r="F1100" s="2">
        <f t="shared" si="129"/>
        <v>9.3202000000000016</v>
      </c>
      <c r="G1100" s="2">
        <f t="shared" si="131"/>
        <v>8.9365799999999993</v>
      </c>
      <c r="H1100" s="2">
        <f t="shared" si="135"/>
        <v>9.954089999999999</v>
      </c>
      <c r="I1100" s="2">
        <f t="array" ref="I1100">SUMPRODUCT(B1084:B1103, (ROW(B1084:B1103)-ROW(B1084)+1)) / (20*21/2)</f>
        <v>9.0856380952380942</v>
      </c>
      <c r="J1100" s="2">
        <f t="shared" si="130"/>
        <v>9.1521322001089409</v>
      </c>
      <c r="K1100" s="2">
        <f t="shared" si="132"/>
        <v>9.0414389864869698</v>
      </c>
    </row>
    <row r="1101" spans="1:11" ht="13.5" x14ac:dyDescent="0.25">
      <c r="A1101" s="3">
        <f>TITRES_STAT!B1104</f>
        <v>43609</v>
      </c>
      <c r="B1101" s="5">
        <f>TITRES_STAT!D1104</f>
        <v>8.9359999999999999</v>
      </c>
      <c r="C1101" s="2">
        <f t="shared" si="133"/>
        <v>0</v>
      </c>
      <c r="D1101" s="2">
        <f t="shared" si="134"/>
        <v>8.9901999999999997</v>
      </c>
      <c r="E1101" s="2">
        <f t="shared" si="136"/>
        <v>9.0987000000000027</v>
      </c>
      <c r="F1101" s="2">
        <f t="shared" si="129"/>
        <v>9.2628500000000003</v>
      </c>
      <c r="G1101" s="2">
        <f t="shared" si="131"/>
        <v>8.9463399999999975</v>
      </c>
      <c r="H1101" s="2">
        <f t="shared" si="135"/>
        <v>9.9255299999999984</v>
      </c>
      <c r="I1101" s="2">
        <f t="array" ref="I1101">SUMPRODUCT(B1085:B1104, (ROW(B1085:B1104)-ROW(B1085)+1)) / (20*21/2)</f>
        <v>9.0612761904761907</v>
      </c>
      <c r="J1101" s="2">
        <f t="shared" si="130"/>
        <v>9.1315481810509471</v>
      </c>
      <c r="K1101" s="2">
        <f t="shared" si="132"/>
        <v>9.0373041242717953</v>
      </c>
    </row>
    <row r="1102" spans="1:11" ht="13.5" x14ac:dyDescent="0.25">
      <c r="A1102" s="3">
        <f>TITRES_STAT!B1105</f>
        <v>43612</v>
      </c>
      <c r="B1102" s="5">
        <f>TITRES_STAT!D1105</f>
        <v>8.9220000000000006</v>
      </c>
      <c r="C1102" s="2">
        <f t="shared" si="133"/>
        <v>-1.3999999999999346E-2</v>
      </c>
      <c r="D1102" s="2">
        <f t="shared" si="134"/>
        <v>8.9331999999999994</v>
      </c>
      <c r="E1102" s="2">
        <f t="shared" si="136"/>
        <v>9.0609000000000002</v>
      </c>
      <c r="F1102" s="2">
        <f t="shared" si="129"/>
        <v>9.2194500000000001</v>
      </c>
      <c r="G1102" s="2">
        <f t="shared" si="131"/>
        <v>8.9598999999999975</v>
      </c>
      <c r="H1102" s="2">
        <f t="shared" si="135"/>
        <v>9.8986049999999981</v>
      </c>
      <c r="I1102" s="2">
        <f t="array" ref="I1102">SUMPRODUCT(B1086:B1105, (ROW(B1086:B1105)-ROW(B1086)+1)) / (20*21/2)</f>
        <v>9.040985714285716</v>
      </c>
      <c r="J1102" s="2">
        <f t="shared" si="130"/>
        <v>9.111591211427049</v>
      </c>
      <c r="K1102" s="2">
        <f t="shared" si="132"/>
        <v>9.0327823939081959</v>
      </c>
    </row>
    <row r="1103" spans="1:11" ht="13.5" x14ac:dyDescent="0.25">
      <c r="A1103" s="3">
        <f>TITRES_STAT!B1106</f>
        <v>43613</v>
      </c>
      <c r="B1103" s="5">
        <f>TITRES_STAT!D1106</f>
        <v>9.1140000000000008</v>
      </c>
      <c r="C1103" s="2">
        <f t="shared" si="133"/>
        <v>0.19200000000000017</v>
      </c>
      <c r="D1103" s="2">
        <f t="shared" si="134"/>
        <v>8.9688000000000017</v>
      </c>
      <c r="E1103" s="2">
        <f t="shared" si="136"/>
        <v>9.0730000000000004</v>
      </c>
      <c r="F1103" s="2">
        <f t="shared" si="129"/>
        <v>9.1778000000000013</v>
      </c>
      <c r="G1103" s="2">
        <f t="shared" si="131"/>
        <v>8.9760799999999961</v>
      </c>
      <c r="H1103" s="2">
        <f t="shared" si="135"/>
        <v>9.8727749999999972</v>
      </c>
      <c r="I1103" s="2">
        <f t="array" ref="I1103">SUMPRODUCT(B1087:B1106, (ROW(B1087:B1106)-ROW(B1087)+1)) / (20*21/2)</f>
        <v>9.0219428571428573</v>
      </c>
      <c r="J1103" s="2">
        <f t="shared" si="130"/>
        <v>9.1118206198625682</v>
      </c>
      <c r="K1103" s="2">
        <f t="shared" si="132"/>
        <v>9.0359673980686583</v>
      </c>
    </row>
    <row r="1104" spans="1:11" ht="13.5" x14ac:dyDescent="0.25">
      <c r="A1104" s="3">
        <f>TITRES_STAT!B1107</f>
        <v>43614</v>
      </c>
      <c r="B1104" s="5">
        <f>TITRES_STAT!D1107</f>
        <v>8.9220000000000006</v>
      </c>
      <c r="C1104" s="2">
        <f t="shared" si="133"/>
        <v>-0.19200000000000017</v>
      </c>
      <c r="D1104" s="2">
        <f t="shared" si="134"/>
        <v>8.9659999999999993</v>
      </c>
      <c r="E1104" s="2">
        <f t="shared" si="136"/>
        <v>9.0402000000000005</v>
      </c>
      <c r="F1104" s="2">
        <f t="shared" si="129"/>
        <v>9.1350500000000014</v>
      </c>
      <c r="G1104" s="2">
        <f t="shared" si="131"/>
        <v>8.9841999999999977</v>
      </c>
      <c r="H1104" s="2">
        <f t="shared" si="135"/>
        <v>9.8458499999999987</v>
      </c>
      <c r="I1104" s="2">
        <f t="array" ref="I1104">SUMPRODUCT(B1088:B1107, (ROW(B1088:B1107)-ROW(B1088)+1)) / (20*21/2)</f>
        <v>8.9936476190476196</v>
      </c>
      <c r="J1104" s="2">
        <f t="shared" si="130"/>
        <v>9.0937424655899441</v>
      </c>
      <c r="K1104" s="2">
        <f t="shared" si="132"/>
        <v>9.0314980883404754</v>
      </c>
    </row>
    <row r="1105" spans="1:11" ht="13.5" x14ac:dyDescent="0.25">
      <c r="A1105" s="3">
        <f>TITRES_STAT!B1108</f>
        <v>43615</v>
      </c>
      <c r="B1105" s="5">
        <f>TITRES_STAT!D1108</f>
        <v>8.9220000000000006</v>
      </c>
      <c r="C1105" s="2">
        <f t="shared" si="133"/>
        <v>0</v>
      </c>
      <c r="D1105" s="2">
        <f t="shared" si="134"/>
        <v>8.9632000000000005</v>
      </c>
      <c r="E1105" s="2">
        <f t="shared" si="136"/>
        <v>9.0066999999999986</v>
      </c>
      <c r="F1105" s="2">
        <f t="shared" si="129"/>
        <v>9.1069500000000012</v>
      </c>
      <c r="G1105" s="2">
        <f t="shared" si="131"/>
        <v>8.9972200000000004</v>
      </c>
      <c r="H1105" s="2">
        <f t="shared" si="135"/>
        <v>9.8206299999999995</v>
      </c>
      <c r="I1105" s="2">
        <f t="array" ref="I1105">SUMPRODUCT(B1089:B1108, (ROW(B1089:B1108)-ROW(B1089)+1)) / (20*21/2)</f>
        <v>8.9618809523809517</v>
      </c>
      <c r="J1105" s="2">
        <f t="shared" si="130"/>
        <v>9.0773860402956643</v>
      </c>
      <c r="K1105" s="2">
        <f t="shared" si="132"/>
        <v>9.0272040456604561</v>
      </c>
    </row>
    <row r="1106" spans="1:11" ht="13.5" x14ac:dyDescent="0.25">
      <c r="A1106" s="3">
        <f>TITRES_STAT!B1109</f>
        <v>43616</v>
      </c>
      <c r="B1106" s="5">
        <f>TITRES_STAT!D1109</f>
        <v>8.907</v>
      </c>
      <c r="C1106" s="2">
        <f t="shared" si="133"/>
        <v>-1.5000000000000568E-2</v>
      </c>
      <c r="D1106" s="2">
        <f t="shared" si="134"/>
        <v>8.9574000000000016</v>
      </c>
      <c r="E1106" s="2">
        <f t="shared" si="136"/>
        <v>8.9738000000000007</v>
      </c>
      <c r="F1106" s="2">
        <f t="shared" si="129"/>
        <v>9.0761000000000021</v>
      </c>
      <c r="G1106" s="2">
        <f t="shared" si="131"/>
        <v>9.0050399999999993</v>
      </c>
      <c r="H1106" s="2">
        <f t="shared" si="135"/>
        <v>9.7948199999999979</v>
      </c>
      <c r="I1106" s="2">
        <f t="array" ref="I1106">SUMPRODUCT(B1090:B1109, (ROW(B1090:B1109)-ROW(B1090)+1)) / (20*21/2)</f>
        <v>8.9182095238095247</v>
      </c>
      <c r="J1106" s="2">
        <f t="shared" si="130"/>
        <v>9.0611587983627437</v>
      </c>
      <c r="K1106" s="2">
        <f t="shared" si="132"/>
        <v>9.0224901615169095</v>
      </c>
    </row>
    <row r="1107" spans="1:11" ht="13.5" x14ac:dyDescent="0.25">
      <c r="A1107" s="3">
        <f>TITRES_STAT!B1110</f>
        <v>43619</v>
      </c>
      <c r="B1107" s="5">
        <f>TITRES_STAT!D1110</f>
        <v>8.7789999999999999</v>
      </c>
      <c r="C1107" s="2">
        <f t="shared" si="133"/>
        <v>-0.12800000000000011</v>
      </c>
      <c r="D1107" s="2">
        <f t="shared" si="134"/>
        <v>8.9288000000000007</v>
      </c>
      <c r="E1107" s="2">
        <f t="shared" si="136"/>
        <v>8.9309999999999992</v>
      </c>
      <c r="F1107" s="2">
        <f t="shared" si="129"/>
        <v>9.0415500000000026</v>
      </c>
      <c r="G1107" s="2">
        <f t="shared" si="131"/>
        <v>9.0130199999999991</v>
      </c>
      <c r="H1107" s="2">
        <f t="shared" si="135"/>
        <v>9.7695999999999987</v>
      </c>
      <c r="I1107" s="2">
        <f t="array" ref="I1107">SUMPRODUCT(B1091:B1110, (ROW(B1091:B1110)-ROW(B1091)+1)) / (20*21/2)</f>
        <v>8.9008380952380932</v>
      </c>
      <c r="J1107" s="2">
        <f t="shared" si="130"/>
        <v>9.0342865318520058</v>
      </c>
      <c r="K1107" s="2">
        <f t="shared" si="132"/>
        <v>9.0129415277319342</v>
      </c>
    </row>
    <row r="1108" spans="1:11" ht="13.5" x14ac:dyDescent="0.25">
      <c r="A1108" s="3">
        <f>TITRES_STAT!B1111</f>
        <v>43623</v>
      </c>
      <c r="B1108" s="5">
        <f>TITRES_STAT!D1111</f>
        <v>8.7080000000000002</v>
      </c>
      <c r="C1108" s="2">
        <f t="shared" si="133"/>
        <v>-7.099999999999973E-2</v>
      </c>
      <c r="D1108" s="2">
        <f t="shared" si="134"/>
        <v>8.8475999999999999</v>
      </c>
      <c r="E1108" s="2">
        <f t="shared" si="136"/>
        <v>8.908199999999999</v>
      </c>
      <c r="F1108" s="2">
        <f t="shared" ref="F1108:F1171" si="137">AVERAGE(B1089:B1108)</f>
        <v>9.023550000000002</v>
      </c>
      <c r="G1108" s="2">
        <f t="shared" si="131"/>
        <v>9.0179399999999994</v>
      </c>
      <c r="H1108" s="2">
        <f t="shared" si="135"/>
        <v>9.7436499999999988</v>
      </c>
      <c r="I1108" s="2">
        <f t="array" ref="I1108">SUMPRODUCT(B1092:B1111, (ROW(B1092:B1111)-ROW(B1092)+1)) / (20*21/2)</f>
        <v>8.8812095238095239</v>
      </c>
      <c r="J1108" s="2">
        <f t="shared" si="130"/>
        <v>9.0032116240565756</v>
      </c>
      <c r="K1108" s="2">
        <f t="shared" si="132"/>
        <v>9.0009830364483303</v>
      </c>
    </row>
    <row r="1109" spans="1:11" ht="13.5" x14ac:dyDescent="0.25">
      <c r="A1109" s="3">
        <f>TITRES_STAT!B1112</f>
        <v>43626</v>
      </c>
      <c r="B1109" s="5">
        <f>TITRES_STAT!D1112</f>
        <v>8.5649999999999995</v>
      </c>
      <c r="C1109" s="2">
        <f t="shared" si="133"/>
        <v>-0.14300000000000068</v>
      </c>
      <c r="D1109" s="2">
        <f t="shared" si="134"/>
        <v>8.7761999999999993</v>
      </c>
      <c r="E1109" s="2">
        <f t="shared" si="136"/>
        <v>8.8710999999999984</v>
      </c>
      <c r="F1109" s="2">
        <f t="shared" si="137"/>
        <v>8.9974000000000025</v>
      </c>
      <c r="G1109" s="2">
        <f t="shared" si="131"/>
        <v>9.0235399999999988</v>
      </c>
      <c r="H1109" s="2">
        <f t="shared" si="135"/>
        <v>9.7169849999999993</v>
      </c>
      <c r="I1109" s="2">
        <f t="array" ref="I1109">SUMPRODUCT(B1093:B1112, (ROW(B1093:B1112)-ROW(B1093)+1)) / (20*21/2)</f>
        <v>8.8615904761904769</v>
      </c>
      <c r="J1109" s="2">
        <f t="shared" ref="J1109:J1172" si="138">$J$4*B1109+J1108*(1-$J$4)</f>
        <v>8.9614771836702349</v>
      </c>
      <c r="K1109" s="2">
        <f t="shared" si="132"/>
        <v>8.9838856624699641</v>
      </c>
    </row>
    <row r="1110" spans="1:11" ht="13.5" x14ac:dyDescent="0.25">
      <c r="A1110" s="3">
        <f>TITRES_STAT!B1113</f>
        <v>43627</v>
      </c>
      <c r="B1110" s="5">
        <f>TITRES_STAT!D1113</f>
        <v>8.8149999999999995</v>
      </c>
      <c r="C1110" s="2">
        <f t="shared" si="133"/>
        <v>0.25</v>
      </c>
      <c r="D1110" s="2">
        <f t="shared" si="134"/>
        <v>8.7547999999999995</v>
      </c>
      <c r="E1110" s="2">
        <f t="shared" si="136"/>
        <v>8.8589999999999982</v>
      </c>
      <c r="F1110" s="2">
        <f t="shared" si="137"/>
        <v>8.985100000000001</v>
      </c>
      <c r="G1110" s="2">
        <f t="shared" si="131"/>
        <v>9.0304800000000007</v>
      </c>
      <c r="H1110" s="2">
        <f t="shared" si="135"/>
        <v>9.6925550000000005</v>
      </c>
      <c r="I1110" s="2">
        <f t="array" ref="I1110">SUMPRODUCT(B1094:B1113, (ROW(B1094:B1113)-ROW(B1094)+1)) / (20*21/2)</f>
        <v>8.8322333333333329</v>
      </c>
      <c r="J1110" s="2">
        <f t="shared" si="138"/>
        <v>8.947526975701642</v>
      </c>
      <c r="K1110" s="2">
        <f t="shared" si="132"/>
        <v>8.9772626953142787</v>
      </c>
    </row>
    <row r="1111" spans="1:11" ht="13.5" x14ac:dyDescent="0.25">
      <c r="A1111" s="3">
        <f>TITRES_STAT!B1114</f>
        <v>43628</v>
      </c>
      <c r="B1111" s="5">
        <f>TITRES_STAT!D1114</f>
        <v>8.7789999999999999</v>
      </c>
      <c r="C1111" s="2">
        <f t="shared" si="133"/>
        <v>-3.5999999999999588E-2</v>
      </c>
      <c r="D1111" s="2">
        <f t="shared" si="134"/>
        <v>8.7292000000000005</v>
      </c>
      <c r="E1111" s="2">
        <f t="shared" si="136"/>
        <v>8.8432999999999993</v>
      </c>
      <c r="F1111" s="2">
        <f t="shared" si="137"/>
        <v>8.9710000000000001</v>
      </c>
      <c r="G1111" s="2">
        <f t="shared" si="131"/>
        <v>9.0369600000000005</v>
      </c>
      <c r="H1111" s="2">
        <f t="shared" si="135"/>
        <v>9.6666500000000024</v>
      </c>
      <c r="I1111" s="2">
        <f t="array" ref="I1111">SUMPRODUCT(B1095:B1114, (ROW(B1095:B1114)-ROW(B1095)+1)) / (20*21/2)</f>
        <v>8.8045761904761903</v>
      </c>
      <c r="J1111" s="2">
        <f t="shared" si="138"/>
        <v>8.9314767875395802</v>
      </c>
      <c r="K1111" s="2">
        <f t="shared" si="132"/>
        <v>8.9694876876548957</v>
      </c>
    </row>
    <row r="1112" spans="1:11" ht="13.5" x14ac:dyDescent="0.25">
      <c r="A1112" s="3">
        <f>TITRES_STAT!B1115</f>
        <v>43629</v>
      </c>
      <c r="B1112" s="5">
        <f>TITRES_STAT!D1115</f>
        <v>8.7650000000000006</v>
      </c>
      <c r="C1112" s="2">
        <f t="shared" si="133"/>
        <v>-1.3999999999999346E-2</v>
      </c>
      <c r="D1112" s="2">
        <f t="shared" si="134"/>
        <v>8.7264000000000017</v>
      </c>
      <c r="E1112" s="2">
        <f t="shared" si="136"/>
        <v>8.8276000000000003</v>
      </c>
      <c r="F1112" s="2">
        <f t="shared" si="137"/>
        <v>8.9442500000000003</v>
      </c>
      <c r="G1112" s="2">
        <f t="shared" si="131"/>
        <v>9.0480599999999995</v>
      </c>
      <c r="H1112" s="2">
        <f t="shared" si="135"/>
        <v>9.6408150000000017</v>
      </c>
      <c r="I1112" s="2">
        <f t="array" ref="I1112">SUMPRODUCT(B1096:B1115, (ROW(B1096:B1115)-ROW(B1096)+1)) / (20*21/2)</f>
        <v>8.7798428571428566</v>
      </c>
      <c r="J1112" s="2">
        <f t="shared" si="138"/>
        <v>8.9156218553929545</v>
      </c>
      <c r="K1112" s="2">
        <f t="shared" si="132"/>
        <v>8.9614685626488217</v>
      </c>
    </row>
    <row r="1113" spans="1:11" ht="13.5" x14ac:dyDescent="0.25">
      <c r="A1113" s="3">
        <f>TITRES_STAT!B1116</f>
        <v>43630</v>
      </c>
      <c r="B1113" s="5">
        <f>TITRES_STAT!D1116</f>
        <v>8.6359999999999992</v>
      </c>
      <c r="C1113" s="2">
        <f t="shared" si="133"/>
        <v>-0.12900000000000134</v>
      </c>
      <c r="D1113" s="2">
        <f t="shared" si="134"/>
        <v>8.7119999999999997</v>
      </c>
      <c r="E1113" s="2">
        <f t="shared" si="136"/>
        <v>8.7797999999999981</v>
      </c>
      <c r="F1113" s="2">
        <f t="shared" si="137"/>
        <v>8.9263999999999992</v>
      </c>
      <c r="G1113" s="2">
        <f t="shared" si="131"/>
        <v>9.0519600000000011</v>
      </c>
      <c r="H1113" s="2">
        <f t="shared" si="135"/>
        <v>9.6148450000000025</v>
      </c>
      <c r="I1113" s="2">
        <f t="array" ref="I1113">SUMPRODUCT(B1097:B1116, (ROW(B1097:B1116)-ROW(B1097)+1)) / (20*21/2)</f>
        <v>8.771685714285713</v>
      </c>
      <c r="J1113" s="2">
        <f t="shared" si="138"/>
        <v>8.8889912024983886</v>
      </c>
      <c r="K1113" s="2">
        <f t="shared" si="132"/>
        <v>8.9487050896037701</v>
      </c>
    </row>
    <row r="1114" spans="1:11" ht="13.5" x14ac:dyDescent="0.25">
      <c r="A1114" s="3">
        <f>TITRES_STAT!B1117</f>
        <v>43633</v>
      </c>
      <c r="B1114" s="5">
        <f>TITRES_STAT!D1117</f>
        <v>8.6359999999999992</v>
      </c>
      <c r="C1114" s="2">
        <f t="shared" si="133"/>
        <v>0</v>
      </c>
      <c r="D1114" s="2">
        <f t="shared" si="134"/>
        <v>8.7262000000000004</v>
      </c>
      <c r="E1114" s="2">
        <f t="shared" si="136"/>
        <v>8.751199999999999</v>
      </c>
      <c r="F1114" s="2">
        <f t="shared" si="137"/>
        <v>8.8956999999999997</v>
      </c>
      <c r="G1114" s="2">
        <f t="shared" si="131"/>
        <v>9.0530000000000008</v>
      </c>
      <c r="H1114" s="2">
        <f t="shared" si="135"/>
        <v>9.5888750000000034</v>
      </c>
      <c r="I1114" s="2">
        <f t="array" ref="I1114">SUMPRODUCT(B1098:B1117, (ROW(B1098:B1117)-ROW(B1098)+1)) / (20*21/2)</f>
        <v>8.7724666666666664</v>
      </c>
      <c r="J1114" s="2">
        <f t="shared" si="138"/>
        <v>8.8648968022604464</v>
      </c>
      <c r="K1114" s="2">
        <f t="shared" si="132"/>
        <v>8.9364421449134266</v>
      </c>
    </row>
    <row r="1115" spans="1:11" ht="13.5" x14ac:dyDescent="0.25">
      <c r="A1115" s="3">
        <f>TITRES_STAT!B1118</f>
        <v>43634</v>
      </c>
      <c r="B1115" s="5">
        <f>TITRES_STAT!D1118</f>
        <v>8.6359999999999992</v>
      </c>
      <c r="C1115" s="2">
        <f t="shared" si="133"/>
        <v>0</v>
      </c>
      <c r="D1115" s="2">
        <f t="shared" si="134"/>
        <v>8.6904000000000003</v>
      </c>
      <c r="E1115" s="2">
        <f t="shared" si="136"/>
        <v>8.7225999999999981</v>
      </c>
      <c r="F1115" s="2">
        <f t="shared" si="137"/>
        <v>8.8646499999999993</v>
      </c>
      <c r="G1115" s="2">
        <f t="shared" si="131"/>
        <v>9.0590800000000016</v>
      </c>
      <c r="H1115" s="2">
        <f t="shared" si="135"/>
        <v>9.5630750000000031</v>
      </c>
      <c r="I1115" s="2">
        <f t="array" ref="I1115">SUMPRODUCT(B1099:B1118, (ROW(B1099:B1118)-ROW(B1099)+1)) / (20*21/2)</f>
        <v>8.7681857142857123</v>
      </c>
      <c r="J1115" s="2">
        <f t="shared" si="138"/>
        <v>8.8430971068070718</v>
      </c>
      <c r="K1115" s="2">
        <f t="shared" si="132"/>
        <v>8.9246601000148615</v>
      </c>
    </row>
    <row r="1116" spans="1:11" ht="13.5" x14ac:dyDescent="0.25">
      <c r="A1116" s="3">
        <f>TITRES_STAT!B1119</f>
        <v>43635</v>
      </c>
      <c r="B1116" s="5">
        <f>TITRES_STAT!D1119</f>
        <v>8.7789999999999999</v>
      </c>
      <c r="C1116" s="2">
        <f t="shared" si="133"/>
        <v>0.14300000000000068</v>
      </c>
      <c r="D1116" s="2">
        <f t="shared" si="134"/>
        <v>8.6904000000000003</v>
      </c>
      <c r="E1116" s="2">
        <f t="shared" si="136"/>
        <v>8.7097999999999978</v>
      </c>
      <c r="F1116" s="2">
        <f t="shared" si="137"/>
        <v>8.8417999999999992</v>
      </c>
      <c r="G1116" s="2">
        <f t="shared" si="131"/>
        <v>9.0580600000000011</v>
      </c>
      <c r="H1116" s="2">
        <f t="shared" si="135"/>
        <v>9.5359800000000021</v>
      </c>
      <c r="I1116" s="2">
        <f t="array" ref="I1116">SUMPRODUCT(B1100:B1119, (ROW(B1100:B1119)-ROW(B1100)+1)) / (20*21/2)</f>
        <v>8.753795238095238</v>
      </c>
      <c r="J1116" s="2">
        <f t="shared" si="138"/>
        <v>8.8369926204444944</v>
      </c>
      <c r="K1116" s="2">
        <f t="shared" si="132"/>
        <v>8.918947939229966</v>
      </c>
    </row>
    <row r="1117" spans="1:11" ht="13.5" x14ac:dyDescent="0.25">
      <c r="A1117" s="3">
        <f>TITRES_STAT!B1120</f>
        <v>43636</v>
      </c>
      <c r="B1117" s="5">
        <f>TITRES_STAT!D1120</f>
        <v>8.85</v>
      </c>
      <c r="C1117" s="2">
        <f t="shared" si="133"/>
        <v>7.099999999999973E-2</v>
      </c>
      <c r="D1117" s="2">
        <f t="shared" si="134"/>
        <v>8.7073999999999998</v>
      </c>
      <c r="E1117" s="2">
        <f t="shared" si="136"/>
        <v>8.716899999999999</v>
      </c>
      <c r="F1117" s="2">
        <f t="shared" si="137"/>
        <v>8.8239499999999982</v>
      </c>
      <c r="G1117" s="2">
        <f t="shared" si="131"/>
        <v>9.0606400000000011</v>
      </c>
      <c r="H1117" s="2">
        <f t="shared" si="135"/>
        <v>9.5097150000000017</v>
      </c>
      <c r="I1117" s="2">
        <f t="array" ref="I1117">SUMPRODUCT(B1101:B1120, (ROW(B1101:B1120)-ROW(B1101)+1)) / (20*21/2)</f>
        <v>8.7406952380952365</v>
      </c>
      <c r="J1117" s="2">
        <f t="shared" si="138"/>
        <v>8.8382314184974007</v>
      </c>
      <c r="K1117" s="2">
        <f t="shared" si="132"/>
        <v>8.9162440984758504</v>
      </c>
    </row>
    <row r="1118" spans="1:11" ht="13.5" x14ac:dyDescent="0.25">
      <c r="A1118" s="3">
        <f>TITRES_STAT!B1121</f>
        <v>43637</v>
      </c>
      <c r="B1118" s="5">
        <f>TITRES_STAT!D1121</f>
        <v>8.7789999999999999</v>
      </c>
      <c r="C1118" s="2">
        <f t="shared" si="133"/>
        <v>-7.099999999999973E-2</v>
      </c>
      <c r="D1118" s="2">
        <f t="shared" si="134"/>
        <v>8.7359999999999989</v>
      </c>
      <c r="E1118" s="2">
        <f t="shared" si="136"/>
        <v>8.7239999999999984</v>
      </c>
      <c r="F1118" s="2">
        <f t="shared" si="137"/>
        <v>8.8160999999999987</v>
      </c>
      <c r="G1118" s="2">
        <f t="shared" si="131"/>
        <v>9.0618000000000016</v>
      </c>
      <c r="H1118" s="2">
        <f t="shared" si="135"/>
        <v>9.4842900000000014</v>
      </c>
      <c r="I1118" s="2">
        <f t="array" ref="I1118">SUMPRODUCT(B1102:B1121, (ROW(B1102:B1121)-ROW(B1102)+1)) / (20*21/2)</f>
        <v>8.7193619047619038</v>
      </c>
      <c r="J1118" s="2">
        <f t="shared" si="138"/>
        <v>8.8325903310214571</v>
      </c>
      <c r="K1118" s="2">
        <f t="shared" si="132"/>
        <v>8.910861976966995</v>
      </c>
    </row>
    <row r="1119" spans="1:11" ht="13.5" x14ac:dyDescent="0.25">
      <c r="A1119" s="3">
        <f>TITRES_STAT!B1122</f>
        <v>43640</v>
      </c>
      <c r="B1119" s="5">
        <f>TITRES_STAT!D1122</f>
        <v>8.6649999999999991</v>
      </c>
      <c r="C1119" s="2">
        <f t="shared" si="133"/>
        <v>-0.11400000000000077</v>
      </c>
      <c r="D1119" s="2">
        <f t="shared" si="134"/>
        <v>8.7417999999999996</v>
      </c>
      <c r="E1119" s="2">
        <f t="shared" si="136"/>
        <v>8.7339999999999982</v>
      </c>
      <c r="F1119" s="2">
        <f t="shared" si="137"/>
        <v>8.8025499999999983</v>
      </c>
      <c r="G1119" s="2">
        <f t="shared" si="131"/>
        <v>9.0587800000000023</v>
      </c>
      <c r="H1119" s="2">
        <f t="shared" si="135"/>
        <v>9.4583600000000025</v>
      </c>
      <c r="I1119" s="2">
        <f t="array" ref="I1119">SUMPRODUCT(B1103:B1122, (ROW(B1103:B1122)-ROW(B1103)+1)) / (20*21/2)</f>
        <v>8.6766523809523814</v>
      </c>
      <c r="J1119" s="2">
        <f t="shared" si="138"/>
        <v>8.8166293471146506</v>
      </c>
      <c r="K1119" s="2">
        <f t="shared" si="132"/>
        <v>8.9012203308114266</v>
      </c>
    </row>
    <row r="1120" spans="1:11" ht="13.5" x14ac:dyDescent="0.25">
      <c r="A1120" s="3">
        <f>TITRES_STAT!B1123</f>
        <v>43641</v>
      </c>
      <c r="B1120" s="5">
        <f>TITRES_STAT!D1123</f>
        <v>8.6649999999999991</v>
      </c>
      <c r="C1120" s="2">
        <f t="shared" si="133"/>
        <v>0</v>
      </c>
      <c r="D1120" s="2">
        <f t="shared" si="134"/>
        <v>8.7475999999999985</v>
      </c>
      <c r="E1120" s="2">
        <f t="shared" si="136"/>
        <v>8.7189999999999994</v>
      </c>
      <c r="F1120" s="2">
        <f t="shared" si="137"/>
        <v>8.7889999999999979</v>
      </c>
      <c r="G1120" s="2">
        <f t="shared" si="131"/>
        <v>9.0559000000000029</v>
      </c>
      <c r="H1120" s="2">
        <f t="shared" si="135"/>
        <v>9.4327050000000003</v>
      </c>
      <c r="I1120" s="2">
        <f t="array" ref="I1120">SUMPRODUCT(B1104:B1123, (ROW(B1104:B1123)-ROW(B1104)+1)) / (20*21/2)</f>
        <v>8.657847619047617</v>
      </c>
      <c r="J1120" s="2">
        <f t="shared" si="138"/>
        <v>8.8021884569132549</v>
      </c>
      <c r="K1120" s="2">
        <f t="shared" si="132"/>
        <v>8.8919567884266648</v>
      </c>
    </row>
    <row r="1121" spans="1:11" ht="13.5" x14ac:dyDescent="0.25">
      <c r="A1121" s="3">
        <f>TITRES_STAT!B1124</f>
        <v>43642</v>
      </c>
      <c r="B1121" s="5">
        <f>TITRES_STAT!D1124</f>
        <v>8.5649999999999995</v>
      </c>
      <c r="C1121" s="2">
        <f t="shared" si="133"/>
        <v>-9.9999999999999645E-2</v>
      </c>
      <c r="D1121" s="2">
        <f t="shared" si="134"/>
        <v>8.7047999999999988</v>
      </c>
      <c r="E1121" s="2">
        <f t="shared" si="136"/>
        <v>8.6975999999999996</v>
      </c>
      <c r="F1121" s="2">
        <f t="shared" si="137"/>
        <v>8.7704499999999985</v>
      </c>
      <c r="G1121" s="2">
        <f t="shared" si="131"/>
        <v>9.051420000000002</v>
      </c>
      <c r="H1121" s="2">
        <f t="shared" si="135"/>
        <v>9.4071949999999998</v>
      </c>
      <c r="I1121" s="2">
        <f t="array" ref="I1121">SUMPRODUCT(B1105:B1124, (ROW(B1105:B1124)-ROW(B1105)+1)) / (20*21/2)</f>
        <v>8.64385714285714</v>
      </c>
      <c r="J1121" s="2">
        <f t="shared" si="138"/>
        <v>8.779599080064374</v>
      </c>
      <c r="K1121" s="2">
        <f t="shared" si="132"/>
        <v>8.8791349535864033</v>
      </c>
    </row>
    <row r="1122" spans="1:11" ht="13.5" x14ac:dyDescent="0.25">
      <c r="A1122" s="3">
        <f>TITRES_STAT!B1125</f>
        <v>43643</v>
      </c>
      <c r="B1122" s="5">
        <f>TITRES_STAT!D1125</f>
        <v>8.3219999999999992</v>
      </c>
      <c r="C1122" s="2">
        <f t="shared" si="133"/>
        <v>-0.24300000000000033</v>
      </c>
      <c r="D1122" s="2">
        <f t="shared" si="134"/>
        <v>8.5991999999999997</v>
      </c>
      <c r="E1122" s="2">
        <f t="shared" si="136"/>
        <v>8.6532999999999998</v>
      </c>
      <c r="F1122" s="2">
        <f t="shared" si="137"/>
        <v>8.7404499999999992</v>
      </c>
      <c r="G1122" s="2">
        <f t="shared" si="131"/>
        <v>9.0441400000000041</v>
      </c>
      <c r="H1122" s="2">
        <f t="shared" si="135"/>
        <v>9.3829600000000006</v>
      </c>
      <c r="I1122" s="2">
        <f t="array" ref="I1122">SUMPRODUCT(B1106:B1125, (ROW(B1106:B1125)-ROW(B1106)+1)) / (20*21/2)</f>
        <v>8.6315666666666644</v>
      </c>
      <c r="J1122" s="2">
        <f t="shared" si="138"/>
        <v>8.7360182152963386</v>
      </c>
      <c r="K1122" s="2">
        <f t="shared" si="132"/>
        <v>8.8572865240339951</v>
      </c>
    </row>
    <row r="1123" spans="1:11" ht="13.5" x14ac:dyDescent="0.25">
      <c r="A1123" s="3">
        <f>TITRES_STAT!B1126</f>
        <v>43644</v>
      </c>
      <c r="B1123" s="5">
        <f>TITRES_STAT!D1126</f>
        <v>8.5429999999999993</v>
      </c>
      <c r="C1123" s="2">
        <f t="shared" si="133"/>
        <v>0.22100000000000009</v>
      </c>
      <c r="D1123" s="2">
        <f t="shared" si="134"/>
        <v>8.5519999999999996</v>
      </c>
      <c r="E1123" s="2">
        <f t="shared" si="136"/>
        <v>8.6440000000000001</v>
      </c>
      <c r="F1123" s="2">
        <f t="shared" si="137"/>
        <v>8.7118999999999982</v>
      </c>
      <c r="G1123" s="2">
        <f t="shared" si="131"/>
        <v>9.0419600000000031</v>
      </c>
      <c r="H1123" s="2">
        <f t="shared" si="135"/>
        <v>9.3638149999999989</v>
      </c>
      <c r="I1123" s="2">
        <f t="array" ref="I1123">SUMPRODUCT(B1107:B1126, (ROW(B1107:B1126)-ROW(B1107)+1)) / (20*21/2)</f>
        <v>8.6454523809523796</v>
      </c>
      <c r="J1123" s="2">
        <f t="shared" si="138"/>
        <v>8.7176355281252587</v>
      </c>
      <c r="K1123" s="2">
        <f t="shared" si="132"/>
        <v>8.8449615623071711</v>
      </c>
    </row>
    <row r="1124" spans="1:11" ht="13.5" x14ac:dyDescent="0.25">
      <c r="A1124" s="3">
        <f>TITRES_STAT!B1127</f>
        <v>43647</v>
      </c>
      <c r="B1124" s="5">
        <f>TITRES_STAT!D1127</f>
        <v>8.5649999999999995</v>
      </c>
      <c r="C1124" s="2">
        <f t="shared" si="133"/>
        <v>2.2000000000000242E-2</v>
      </c>
      <c r="D1124" s="2">
        <f t="shared" si="134"/>
        <v>8.532</v>
      </c>
      <c r="E1124" s="2">
        <f t="shared" si="136"/>
        <v>8.6369000000000007</v>
      </c>
      <c r="F1124" s="2">
        <f t="shared" si="137"/>
        <v>8.6940499999999989</v>
      </c>
      <c r="G1124" s="2">
        <f t="shared" si="131"/>
        <v>9.037900000000004</v>
      </c>
      <c r="H1124" s="2">
        <f t="shared" si="135"/>
        <v>9.3420199999999998</v>
      </c>
      <c r="I1124" s="2">
        <f t="array" ref="I1124">SUMPRODUCT(B1108:B1127, (ROW(B1108:B1127)-ROW(B1108)+1)) / (20*21/2)</f>
        <v>8.6827904761904744</v>
      </c>
      <c r="J1124" s="2">
        <f t="shared" si="138"/>
        <v>8.7030988111609489</v>
      </c>
      <c r="K1124" s="2">
        <f t="shared" si="132"/>
        <v>8.8339826775108126</v>
      </c>
    </row>
    <row r="1125" spans="1:11" ht="13.5" x14ac:dyDescent="0.25">
      <c r="A1125" s="3">
        <f>TITRES_STAT!B1128</f>
        <v>43648</v>
      </c>
      <c r="B1125" s="5">
        <f>TITRES_STAT!D1128</f>
        <v>8.5649999999999995</v>
      </c>
      <c r="C1125" s="2">
        <f t="shared" si="133"/>
        <v>0</v>
      </c>
      <c r="D1125" s="2">
        <f t="shared" si="134"/>
        <v>8.5119999999999987</v>
      </c>
      <c r="E1125" s="2">
        <f t="shared" si="136"/>
        <v>8.6297999999999977</v>
      </c>
      <c r="F1125" s="2">
        <f t="shared" si="137"/>
        <v>8.6761999999999979</v>
      </c>
      <c r="G1125" s="2">
        <f t="shared" si="131"/>
        <v>9.0388800000000042</v>
      </c>
      <c r="H1125" s="2">
        <f t="shared" si="135"/>
        <v>9.3206349999999993</v>
      </c>
      <c r="I1125" s="2">
        <f t="array" ref="I1125">SUMPRODUCT(B1109:B1128, (ROW(B1109:B1128)-ROW(B1109)+1)) / (20*21/2)</f>
        <v>8.6963904761904764</v>
      </c>
      <c r="J1125" s="2">
        <f t="shared" si="138"/>
        <v>8.6899465434313345</v>
      </c>
      <c r="K1125" s="2">
        <f t="shared" si="132"/>
        <v>8.8234343372162716</v>
      </c>
    </row>
    <row r="1126" spans="1:11" ht="13.5" x14ac:dyDescent="0.25">
      <c r="A1126" s="3">
        <f>TITRES_STAT!B1129</f>
        <v>43649</v>
      </c>
      <c r="B1126" s="5">
        <f>TITRES_STAT!D1129</f>
        <v>8.8219999999999992</v>
      </c>
      <c r="C1126" s="2">
        <f t="shared" si="133"/>
        <v>0.25699999999999967</v>
      </c>
      <c r="D1126" s="2">
        <f t="shared" si="134"/>
        <v>8.5633999999999979</v>
      </c>
      <c r="E1126" s="2">
        <f t="shared" si="136"/>
        <v>8.6341000000000001</v>
      </c>
      <c r="F1126" s="2">
        <f t="shared" si="137"/>
        <v>8.6719499999999989</v>
      </c>
      <c r="G1126" s="2">
        <f t="shared" si="131"/>
        <v>9.0409000000000042</v>
      </c>
      <c r="H1126" s="2">
        <f t="shared" si="135"/>
        <v>9.3014200000000002</v>
      </c>
      <c r="I1126" s="2">
        <f t="array" ref="I1126">SUMPRODUCT(B1110:B1129, (ROW(B1110:B1129)-ROW(B1110)+1)) / (20*21/2)</f>
        <v>8.706652380952379</v>
      </c>
      <c r="J1126" s="2">
        <f t="shared" si="138"/>
        <v>8.7025230631045396</v>
      </c>
      <c r="K1126" s="2">
        <f t="shared" si="132"/>
        <v>8.8233780886979858</v>
      </c>
    </row>
    <row r="1127" spans="1:11" ht="13.5" x14ac:dyDescent="0.25">
      <c r="A1127" s="3">
        <f>TITRES_STAT!B1130</f>
        <v>43650</v>
      </c>
      <c r="B1127" s="5">
        <f>TITRES_STAT!D1130</f>
        <v>9.0640000000000001</v>
      </c>
      <c r="C1127" s="2">
        <f t="shared" si="133"/>
        <v>0.24200000000000088</v>
      </c>
      <c r="D1127" s="2">
        <f t="shared" si="134"/>
        <v>8.7117999999999984</v>
      </c>
      <c r="E1127" s="2">
        <f t="shared" si="136"/>
        <v>8.6555</v>
      </c>
      <c r="F1127" s="2">
        <f t="shared" si="137"/>
        <v>8.6861999999999977</v>
      </c>
      <c r="G1127" s="2">
        <f t="shared" si="131"/>
        <v>9.0426000000000037</v>
      </c>
      <c r="H1127" s="2">
        <f t="shared" si="135"/>
        <v>9.2852850000000018</v>
      </c>
      <c r="I1127" s="2">
        <f t="array" ref="I1127">SUMPRODUCT(B1111:B1130, (ROW(B1111:B1130)-ROW(B1111)+1)) / (20*21/2)</f>
        <v>8.7151285714285702</v>
      </c>
      <c r="J1127" s="2">
        <f t="shared" si="138"/>
        <v>8.736949438046965</v>
      </c>
      <c r="K1127" s="2">
        <f t="shared" si="132"/>
        <v>8.8328142420823781</v>
      </c>
    </row>
    <row r="1128" spans="1:11" ht="13.5" x14ac:dyDescent="0.25">
      <c r="A1128" s="3">
        <f>TITRES_STAT!B1131</f>
        <v>43651</v>
      </c>
      <c r="B1128" s="5">
        <f>TITRES_STAT!D1131</f>
        <v>8.8290000000000006</v>
      </c>
      <c r="C1128" s="2">
        <f t="shared" si="133"/>
        <v>-0.23499999999999943</v>
      </c>
      <c r="D1128" s="2">
        <f t="shared" si="134"/>
        <v>8.7690000000000001</v>
      </c>
      <c r="E1128" s="2">
        <f t="shared" si="136"/>
        <v>8.660499999999999</v>
      </c>
      <c r="F1128" s="2">
        <f t="shared" si="137"/>
        <v>8.6922499999999978</v>
      </c>
      <c r="G1128" s="2">
        <f t="shared" si="131"/>
        <v>9.0312800000000042</v>
      </c>
      <c r="H1128" s="2">
        <f t="shared" si="135"/>
        <v>9.2684550000000012</v>
      </c>
      <c r="I1128" s="2">
        <f t="array" ref="I1128">SUMPRODUCT(B1112:B1131, (ROW(B1112:B1131)-ROW(B1112)+1)) / (20*21/2)</f>
        <v>8.7264714285714291</v>
      </c>
      <c r="J1128" s="2">
        <f t="shared" si="138"/>
        <v>8.7457161582329679</v>
      </c>
      <c r="K1128" s="2">
        <f t="shared" si="132"/>
        <v>8.8326646639615021</v>
      </c>
    </row>
    <row r="1129" spans="1:11" ht="13.5" x14ac:dyDescent="0.25">
      <c r="A1129" s="3">
        <f>TITRES_STAT!B1132</f>
        <v>43654</v>
      </c>
      <c r="B1129" s="5">
        <f>TITRES_STAT!D1132</f>
        <v>8.8000000000000007</v>
      </c>
      <c r="C1129" s="2">
        <f t="shared" si="133"/>
        <v>-2.8999999999999915E-2</v>
      </c>
      <c r="D1129" s="2">
        <f t="shared" si="134"/>
        <v>8.8159999999999989</v>
      </c>
      <c r="E1129" s="2">
        <f t="shared" si="136"/>
        <v>8.6739999999999995</v>
      </c>
      <c r="F1129" s="2">
        <f t="shared" si="137"/>
        <v>8.7039999999999988</v>
      </c>
      <c r="G1129" s="2">
        <f t="shared" si="131"/>
        <v>9.008200000000004</v>
      </c>
      <c r="H1129" s="2">
        <f t="shared" si="135"/>
        <v>9.2518200000000022</v>
      </c>
      <c r="I1129" s="2">
        <f t="array" ref="I1129">SUMPRODUCT(B1113:B1132, (ROW(B1113:B1132)-ROW(B1113)+1)) / (20*21/2)</f>
        <v>8.7558952380952366</v>
      </c>
      <c r="J1129" s="2">
        <f t="shared" si="138"/>
        <v>8.7508860479250661</v>
      </c>
      <c r="K1129" s="2">
        <f t="shared" si="132"/>
        <v>8.8313836967473271</v>
      </c>
    </row>
    <row r="1130" spans="1:11" ht="13.5" x14ac:dyDescent="0.25">
      <c r="A1130" s="3">
        <f>TITRES_STAT!B1133</f>
        <v>43655</v>
      </c>
      <c r="B1130" s="5">
        <f>TITRES_STAT!D1133</f>
        <v>8.7929999999999993</v>
      </c>
      <c r="C1130" s="2">
        <f t="shared" si="133"/>
        <v>-7.0000000000014495E-3</v>
      </c>
      <c r="D1130" s="2">
        <f t="shared" si="134"/>
        <v>8.8615999999999993</v>
      </c>
      <c r="E1130" s="2">
        <f t="shared" si="136"/>
        <v>8.6867999999999999</v>
      </c>
      <c r="F1130" s="2">
        <f t="shared" si="137"/>
        <v>8.7029000000000014</v>
      </c>
      <c r="G1130" s="2">
        <f t="shared" si="131"/>
        <v>8.9810400000000037</v>
      </c>
      <c r="H1130" s="2">
        <f t="shared" si="135"/>
        <v>9.2356250000000024</v>
      </c>
      <c r="I1130" s="2">
        <f t="array" ref="I1130">SUMPRODUCT(B1114:B1133, (ROW(B1114:B1133)-ROW(B1114)+1)) / (20*21/2)</f>
        <v>8.7882285714285722</v>
      </c>
      <c r="J1130" s="2">
        <f t="shared" si="138"/>
        <v>8.7548969005036312</v>
      </c>
      <c r="K1130" s="2">
        <f t="shared" si="132"/>
        <v>8.8298784537376278</v>
      </c>
    </row>
    <row r="1131" spans="1:11" ht="13.5" x14ac:dyDescent="0.25">
      <c r="A1131" s="3">
        <f>TITRES_STAT!B1134</f>
        <v>43656</v>
      </c>
      <c r="B1131" s="5">
        <f>TITRES_STAT!D1134</f>
        <v>8.8219999999999992</v>
      </c>
      <c r="C1131" s="2">
        <f t="shared" si="133"/>
        <v>2.8999999999999915E-2</v>
      </c>
      <c r="D1131" s="2">
        <f t="shared" si="134"/>
        <v>8.861600000000001</v>
      </c>
      <c r="E1131" s="2">
        <f t="shared" si="136"/>
        <v>8.7125000000000004</v>
      </c>
      <c r="F1131" s="2">
        <f t="shared" si="137"/>
        <v>8.7050500000000017</v>
      </c>
      <c r="G1131" s="2">
        <f t="shared" si="131"/>
        <v>8.9558200000000028</v>
      </c>
      <c r="H1131" s="2">
        <f t="shared" si="135"/>
        <v>9.220835000000001</v>
      </c>
      <c r="I1131" s="2">
        <f t="array" ref="I1131">SUMPRODUCT(B1115:B1134, (ROW(B1115:B1134)-ROW(B1115)+1)) / (20*21/2)</f>
        <v>8.8185571428571432</v>
      </c>
      <c r="J1131" s="2">
        <f t="shared" si="138"/>
        <v>8.7612876718842365</v>
      </c>
      <c r="K1131" s="2">
        <f t="shared" si="132"/>
        <v>8.8295694947675241</v>
      </c>
    </row>
    <row r="1132" spans="1:11" ht="13.5" x14ac:dyDescent="0.25">
      <c r="A1132" s="3">
        <f>TITRES_STAT!B1135</f>
        <v>43657</v>
      </c>
      <c r="B1132" s="5">
        <f>TITRES_STAT!D1135</f>
        <v>9.0139999999999993</v>
      </c>
      <c r="C1132" s="2">
        <f t="shared" si="133"/>
        <v>0.19200000000000017</v>
      </c>
      <c r="D1132" s="2">
        <f t="shared" si="134"/>
        <v>8.8515999999999995</v>
      </c>
      <c r="E1132" s="2">
        <f t="shared" si="136"/>
        <v>8.781699999999999</v>
      </c>
      <c r="F1132" s="2">
        <f t="shared" si="137"/>
        <v>8.7175000000000011</v>
      </c>
      <c r="G1132" s="2">
        <f t="shared" si="131"/>
        <v>8.9403000000000041</v>
      </c>
      <c r="H1132" s="2">
        <f t="shared" si="135"/>
        <v>9.2073150000000012</v>
      </c>
      <c r="I1132" s="2">
        <f t="array" ref="I1132">SUMPRODUCT(B1116:B1135, (ROW(B1116:B1135)-ROW(B1116)+1)) / (20*21/2)</f>
        <v>8.8468809523809551</v>
      </c>
      <c r="J1132" s="2">
        <f t="shared" si="138"/>
        <v>8.7853555126571656</v>
      </c>
      <c r="K1132" s="2">
        <f t="shared" si="132"/>
        <v>8.8368020636001692</v>
      </c>
    </row>
    <row r="1133" spans="1:11" ht="13.5" x14ac:dyDescent="0.25">
      <c r="A1133" s="3">
        <f>TITRES_STAT!B1136</f>
        <v>43658</v>
      </c>
      <c r="B1133" s="5">
        <f>TITRES_STAT!D1136</f>
        <v>9.0570000000000004</v>
      </c>
      <c r="C1133" s="2">
        <f t="shared" si="133"/>
        <v>4.3000000000001037E-2</v>
      </c>
      <c r="D1133" s="2">
        <f t="shared" si="134"/>
        <v>8.8972000000000016</v>
      </c>
      <c r="E1133" s="2">
        <f t="shared" si="136"/>
        <v>8.8330999999999982</v>
      </c>
      <c r="F1133" s="2">
        <f t="shared" si="137"/>
        <v>8.73855</v>
      </c>
      <c r="G1133" s="2">
        <f t="shared" si="131"/>
        <v>8.9225000000000048</v>
      </c>
      <c r="H1133" s="2">
        <f t="shared" si="135"/>
        <v>9.1946900000000031</v>
      </c>
      <c r="I1133" s="2">
        <f t="array" ref="I1133">SUMPRODUCT(B1117:B1136, (ROW(B1117:B1136)-ROW(B1117)+1)) / (20*21/2)</f>
        <v>8.8508190476190478</v>
      </c>
      <c r="J1133" s="2">
        <f t="shared" si="138"/>
        <v>8.8112264162136267</v>
      </c>
      <c r="K1133" s="2">
        <f t="shared" si="132"/>
        <v>8.8454372767923193</v>
      </c>
    </row>
    <row r="1134" spans="1:11" ht="13.5" x14ac:dyDescent="0.25">
      <c r="A1134" s="3">
        <f>TITRES_STAT!B1137</f>
        <v>43661</v>
      </c>
      <c r="B1134" s="5">
        <f>TITRES_STAT!D1137</f>
        <v>9.0570000000000004</v>
      </c>
      <c r="C1134" s="2">
        <f t="shared" si="133"/>
        <v>0</v>
      </c>
      <c r="D1134" s="2">
        <f t="shared" si="134"/>
        <v>8.9486000000000008</v>
      </c>
      <c r="E1134" s="2">
        <f t="shared" si="136"/>
        <v>8.882299999999999</v>
      </c>
      <c r="F1134" s="2">
        <f t="shared" si="137"/>
        <v>8.7596000000000007</v>
      </c>
      <c r="G1134" s="2">
        <f t="shared" si="131"/>
        <v>8.9081000000000046</v>
      </c>
      <c r="H1134" s="2">
        <f t="shared" si="135"/>
        <v>9.1807050000000014</v>
      </c>
      <c r="I1134" s="2">
        <f t="array" ref="I1134">SUMPRODUCT(B1118:B1137, (ROW(B1118:B1137)-ROW(B1118)+1)) / (20*21/2)</f>
        <v>8.8708380952380956</v>
      </c>
      <c r="J1134" s="2">
        <f t="shared" si="138"/>
        <v>8.8346334241932816</v>
      </c>
      <c r="K1134" s="2">
        <f t="shared" si="132"/>
        <v>8.8537338541730133</v>
      </c>
    </row>
    <row r="1135" spans="1:11" ht="13.5" x14ac:dyDescent="0.25">
      <c r="A1135" s="3">
        <f>TITRES_STAT!B1138</f>
        <v>43662</v>
      </c>
      <c r="B1135" s="5">
        <f>TITRES_STAT!D1138</f>
        <v>9.0570000000000004</v>
      </c>
      <c r="C1135" s="2">
        <f t="shared" si="133"/>
        <v>0</v>
      </c>
      <c r="D1135" s="2">
        <f t="shared" si="134"/>
        <v>9.0014000000000003</v>
      </c>
      <c r="E1135" s="2">
        <f t="shared" si="136"/>
        <v>8.9314999999999998</v>
      </c>
      <c r="F1135" s="2">
        <f t="shared" si="137"/>
        <v>8.7806499999999978</v>
      </c>
      <c r="G1135" s="2">
        <f t="shared" si="131"/>
        <v>8.8995600000000046</v>
      </c>
      <c r="H1135" s="2">
        <f t="shared" si="135"/>
        <v>9.1664100000000026</v>
      </c>
      <c r="I1135" s="2">
        <f t="array" ref="I1135">SUMPRODUCT(B1119:B1138, (ROW(B1119:B1138)-ROW(B1119)+1)) / (20*21/2)</f>
        <v>8.8697952380952376</v>
      </c>
      <c r="J1135" s="2">
        <f t="shared" si="138"/>
        <v>8.8558111933177308</v>
      </c>
      <c r="K1135" s="2">
        <f t="shared" si="132"/>
        <v>8.8617050755779925</v>
      </c>
    </row>
    <row r="1136" spans="1:11" ht="13.5" x14ac:dyDescent="0.25">
      <c r="A1136" s="3">
        <f>TITRES_STAT!B1139</f>
        <v>43663</v>
      </c>
      <c r="B1136" s="5">
        <f>TITRES_STAT!D1139</f>
        <v>8.8219999999999992</v>
      </c>
      <c r="C1136" s="2">
        <f t="shared" si="133"/>
        <v>-0.23500000000000121</v>
      </c>
      <c r="D1136" s="2">
        <f t="shared" si="134"/>
        <v>9.0014000000000003</v>
      </c>
      <c r="E1136" s="2">
        <f t="shared" si="136"/>
        <v>8.9315000000000015</v>
      </c>
      <c r="F1136" s="2">
        <f t="shared" si="137"/>
        <v>8.7827999999999982</v>
      </c>
      <c r="G1136" s="2">
        <f t="shared" si="131"/>
        <v>8.885520000000005</v>
      </c>
      <c r="H1136" s="2">
        <f t="shared" si="135"/>
        <v>9.151250000000001</v>
      </c>
      <c r="I1136" s="2">
        <f t="array" ref="I1136">SUMPRODUCT(B1120:B1139, (ROW(B1120:B1139)-ROW(B1120)+1)) / (20*21/2)</f>
        <v>8.8674190476190464</v>
      </c>
      <c r="J1136" s="2">
        <f t="shared" si="138"/>
        <v>8.8525910796684215</v>
      </c>
      <c r="K1136" s="2">
        <f t="shared" si="132"/>
        <v>8.860148013790619</v>
      </c>
    </row>
    <row r="1137" spans="1:11" ht="13.5" x14ac:dyDescent="0.25">
      <c r="A1137" s="3">
        <f>TITRES_STAT!B1140</f>
        <v>43664</v>
      </c>
      <c r="B1137" s="5">
        <f>TITRES_STAT!D1140</f>
        <v>8.9930000000000003</v>
      </c>
      <c r="C1137" s="2">
        <f t="shared" si="133"/>
        <v>0.17100000000000115</v>
      </c>
      <c r="D1137" s="2">
        <f t="shared" si="134"/>
        <v>8.9971999999999994</v>
      </c>
      <c r="E1137" s="2">
        <f t="shared" si="136"/>
        <v>8.9244000000000003</v>
      </c>
      <c r="F1137" s="2">
        <f t="shared" si="137"/>
        <v>8.7899499999999993</v>
      </c>
      <c r="G1137" s="2">
        <f t="shared" si="131"/>
        <v>8.8759800000000038</v>
      </c>
      <c r="H1137" s="2">
        <f t="shared" si="135"/>
        <v>9.1371450000000021</v>
      </c>
      <c r="I1137" s="2">
        <f t="array" ref="I1137">SUMPRODUCT(B1121:B1140, (ROW(B1121:B1140)-ROW(B1121)+1)) / (20*21/2)</f>
        <v>8.8624714285714301</v>
      </c>
      <c r="J1137" s="2">
        <f t="shared" si="138"/>
        <v>8.8659633577952377</v>
      </c>
      <c r="K1137" s="2">
        <f t="shared" si="132"/>
        <v>8.8653578956027506</v>
      </c>
    </row>
    <row r="1138" spans="1:11" ht="13.5" x14ac:dyDescent="0.25">
      <c r="A1138" s="3">
        <f>TITRES_STAT!B1141</f>
        <v>43665</v>
      </c>
      <c r="B1138" s="5">
        <f>TITRES_STAT!D1141</f>
        <v>8.7789999999999999</v>
      </c>
      <c r="C1138" s="2">
        <f t="shared" si="133"/>
        <v>-0.21400000000000041</v>
      </c>
      <c r="D1138" s="2">
        <f t="shared" si="134"/>
        <v>8.9415999999999993</v>
      </c>
      <c r="E1138" s="2">
        <f t="shared" si="136"/>
        <v>8.9193999999999996</v>
      </c>
      <c r="F1138" s="2">
        <f t="shared" si="137"/>
        <v>8.7899499999999975</v>
      </c>
      <c r="G1138" s="2">
        <f t="shared" ref="G1138:G1201" si="139">AVERAGE(B1089:B1138)</f>
        <v>8.8702000000000041</v>
      </c>
      <c r="H1138" s="2">
        <f t="shared" si="135"/>
        <v>9.1224500000000006</v>
      </c>
      <c r="I1138" s="2">
        <f t="array" ref="I1138">SUMPRODUCT(B1122:B1141, (ROW(B1122:B1141)-ROW(B1122)+1)) / (20*21/2)</f>
        <v>8.85715238095238</v>
      </c>
      <c r="J1138" s="2">
        <f t="shared" si="138"/>
        <v>8.857681133243311</v>
      </c>
      <c r="K1138" s="2">
        <f t="shared" si="132"/>
        <v>8.8619713114614669</v>
      </c>
    </row>
    <row r="1139" spans="1:11" ht="13.5" x14ac:dyDescent="0.25">
      <c r="A1139" s="3">
        <f>TITRES_STAT!B1142</f>
        <v>43668</v>
      </c>
      <c r="B1139" s="5">
        <f>TITRES_STAT!D1142</f>
        <v>8.7650000000000006</v>
      </c>
      <c r="C1139" s="2">
        <f t="shared" si="133"/>
        <v>-1.3999999999999346E-2</v>
      </c>
      <c r="D1139" s="2">
        <f t="shared" si="134"/>
        <v>8.8831999999999987</v>
      </c>
      <c r="E1139" s="2">
        <f t="shared" si="136"/>
        <v>8.9158999999999988</v>
      </c>
      <c r="F1139" s="2">
        <f t="shared" si="137"/>
        <v>8.7949499999999965</v>
      </c>
      <c r="G1139" s="2">
        <f t="shared" si="139"/>
        <v>8.8637400000000017</v>
      </c>
      <c r="H1139" s="2">
        <f t="shared" si="135"/>
        <v>9.1078550000000007</v>
      </c>
      <c r="I1139" s="2">
        <f t="array" ref="I1139">SUMPRODUCT(B1123:B1142, (ROW(B1123:B1142)-ROW(B1123)+1)) / (20*21/2)</f>
        <v>8.8530809523809513</v>
      </c>
      <c r="J1139" s="2">
        <f t="shared" si="138"/>
        <v>8.8488543586487101</v>
      </c>
      <c r="K1139" s="2">
        <f t="shared" ref="K1139:K1202" si="140">$K$4*B1139+(1-$K$4)*K1138</f>
        <v>8.8581685149335669</v>
      </c>
    </row>
    <row r="1140" spans="1:11" ht="13.5" x14ac:dyDescent="0.25">
      <c r="A1140" s="3">
        <f>TITRES_STAT!B1143</f>
        <v>43669</v>
      </c>
      <c r="B1140" s="5">
        <f>TITRES_STAT!D1143</f>
        <v>8.7430000000000003</v>
      </c>
      <c r="C1140" s="2">
        <f t="shared" si="133"/>
        <v>-2.2000000000000242E-2</v>
      </c>
      <c r="D1140" s="2">
        <f t="shared" si="134"/>
        <v>8.8203999999999994</v>
      </c>
      <c r="E1140" s="2">
        <f t="shared" si="136"/>
        <v>8.9109000000000016</v>
      </c>
      <c r="F1140" s="2">
        <f t="shared" si="137"/>
        <v>8.7988499999999981</v>
      </c>
      <c r="G1140" s="2">
        <f t="shared" si="139"/>
        <v>8.8573800000000027</v>
      </c>
      <c r="H1140" s="2">
        <f t="shared" si="135"/>
        <v>9.0936950000000003</v>
      </c>
      <c r="I1140" s="2">
        <f t="array" ref="I1140">SUMPRODUCT(B1124:B1143, (ROW(B1124:B1143)-ROW(B1124)+1)) / (20*21/2)</f>
        <v>8.8448047619047632</v>
      </c>
      <c r="J1140" s="2">
        <f t="shared" si="138"/>
        <v>8.8387729911583559</v>
      </c>
      <c r="K1140" s="2">
        <f t="shared" si="140"/>
        <v>8.8536521025832311</v>
      </c>
    </row>
    <row r="1141" spans="1:11" ht="13.5" x14ac:dyDescent="0.25">
      <c r="A1141" s="3">
        <f>TITRES_STAT!B1144</f>
        <v>43670</v>
      </c>
      <c r="B1141" s="5">
        <f>TITRES_STAT!D1144</f>
        <v>8.7430000000000003</v>
      </c>
      <c r="C1141" s="2">
        <f t="shared" si="133"/>
        <v>0</v>
      </c>
      <c r="D1141" s="2">
        <f t="shared" si="134"/>
        <v>8.8046000000000006</v>
      </c>
      <c r="E1141" s="2">
        <f t="shared" si="136"/>
        <v>8.9030000000000005</v>
      </c>
      <c r="F1141" s="2">
        <f t="shared" si="137"/>
        <v>8.8077499999999986</v>
      </c>
      <c r="G1141" s="2">
        <f t="shared" si="139"/>
        <v>8.8510200000000001</v>
      </c>
      <c r="H1141" s="2">
        <f t="shared" si="135"/>
        <v>9.0812349999999995</v>
      </c>
      <c r="I1141" s="2">
        <f t="array" ref="I1141">SUMPRODUCT(B1125:B1144, (ROW(B1125:B1144)-ROW(B1125)+1)) / (20*21/2)</f>
        <v>8.8219571428571424</v>
      </c>
      <c r="J1141" s="2">
        <f t="shared" si="138"/>
        <v>8.8296517539051802</v>
      </c>
      <c r="K1141" s="2">
        <f t="shared" si="140"/>
        <v>8.8493128044427127</v>
      </c>
    </row>
    <row r="1142" spans="1:11" ht="13.5" x14ac:dyDescent="0.25">
      <c r="A1142" s="3">
        <f>TITRES_STAT!B1145</f>
        <v>43672</v>
      </c>
      <c r="B1142" s="5">
        <f>TITRES_STAT!D1145</f>
        <v>8.7650000000000006</v>
      </c>
      <c r="C1142" s="2">
        <f t="shared" si="133"/>
        <v>2.2000000000000242E-2</v>
      </c>
      <c r="D1142" s="2">
        <f t="shared" si="134"/>
        <v>8.7590000000000003</v>
      </c>
      <c r="E1142" s="2">
        <f t="shared" si="136"/>
        <v>8.8780999999999999</v>
      </c>
      <c r="F1142" s="2">
        <f t="shared" si="137"/>
        <v>8.8298999999999985</v>
      </c>
      <c r="G1142" s="2">
        <f t="shared" si="139"/>
        <v>8.8403200000000002</v>
      </c>
      <c r="H1142" s="2">
        <f t="shared" si="135"/>
        <v>9.0692950000000003</v>
      </c>
      <c r="I1142" s="2">
        <f t="array" ref="I1142">SUMPRODUCT(B1126:B1145, (ROW(B1126:B1145)-ROW(B1126)+1)) / (20*21/2)</f>
        <v>8.8159904761904766</v>
      </c>
      <c r="J1142" s="2">
        <f t="shared" si="138"/>
        <v>8.823494444009448</v>
      </c>
      <c r="K1142" s="2">
        <f t="shared" si="140"/>
        <v>8.8460064199547634</v>
      </c>
    </row>
    <row r="1143" spans="1:11" ht="13.5" x14ac:dyDescent="0.25">
      <c r="A1143" s="3">
        <f>TITRES_STAT!B1146</f>
        <v>43675</v>
      </c>
      <c r="B1143" s="5">
        <f>TITRES_STAT!D1146</f>
        <v>8.7430000000000003</v>
      </c>
      <c r="C1143" s="2">
        <f t="shared" si="133"/>
        <v>-2.2000000000000242E-2</v>
      </c>
      <c r="D1143" s="2">
        <f t="shared" si="134"/>
        <v>8.7518000000000011</v>
      </c>
      <c r="E1143" s="2">
        <f t="shared" si="136"/>
        <v>8.8467000000000002</v>
      </c>
      <c r="F1143" s="2">
        <f t="shared" si="137"/>
        <v>8.8398999999999965</v>
      </c>
      <c r="G1143" s="2">
        <f t="shared" si="139"/>
        <v>8.8353200000000012</v>
      </c>
      <c r="H1143" s="2">
        <f t="shared" si="135"/>
        <v>9.0578250000000011</v>
      </c>
      <c r="I1143" s="2">
        <f t="array" ref="I1143">SUMPRODUCT(B1127:B1146, (ROW(B1127:B1146)-ROW(B1127)+1)) / (20*21/2)</f>
        <v>8.7845285714285719</v>
      </c>
      <c r="J1143" s="2">
        <f t="shared" si="138"/>
        <v>8.8158283064847396</v>
      </c>
      <c r="K1143" s="2">
        <f t="shared" si="140"/>
        <v>8.8419669525055564</v>
      </c>
    </row>
    <row r="1144" spans="1:11" ht="13.5" x14ac:dyDescent="0.25">
      <c r="A1144" s="3">
        <f>TITRES_STAT!B1147</f>
        <v>43676</v>
      </c>
      <c r="B1144" s="5">
        <f>TITRES_STAT!D1147</f>
        <v>8.6</v>
      </c>
      <c r="C1144" s="2">
        <f t="shared" si="133"/>
        <v>-0.14300000000000068</v>
      </c>
      <c r="D1144" s="2">
        <f t="shared" si="134"/>
        <v>8.7187999999999999</v>
      </c>
      <c r="E1144" s="2">
        <f t="shared" si="136"/>
        <v>8.8009999999999984</v>
      </c>
      <c r="F1144" s="2">
        <f t="shared" si="137"/>
        <v>8.8416499999999978</v>
      </c>
      <c r="G1144" s="2">
        <f t="shared" si="139"/>
        <v>8.8223200000000013</v>
      </c>
      <c r="H1144" s="2">
        <f t="shared" si="135"/>
        <v>9.045774999999999</v>
      </c>
      <c r="I1144" s="2">
        <f t="array" ref="I1144">SUMPRODUCT(B1128:B1147, (ROW(B1128:B1147)-ROW(B1128)+1)) / (20*21/2)</f>
        <v>8.7551619047619038</v>
      </c>
      <c r="J1144" s="2">
        <f t="shared" si="138"/>
        <v>8.7952732296766687</v>
      </c>
      <c r="K1144" s="2">
        <f t="shared" si="140"/>
        <v>8.8324780524072999</v>
      </c>
    </row>
    <row r="1145" spans="1:11" ht="13.5" x14ac:dyDescent="0.25">
      <c r="A1145" s="3">
        <f>TITRES_STAT!B1148</f>
        <v>43677</v>
      </c>
      <c r="B1145" s="5">
        <f>TITRES_STAT!D1148</f>
        <v>8.7789999999999999</v>
      </c>
      <c r="C1145" s="2">
        <f t="shared" si="133"/>
        <v>0.17900000000000027</v>
      </c>
      <c r="D1145" s="2">
        <f t="shared" si="134"/>
        <v>8.7260000000000026</v>
      </c>
      <c r="E1145" s="2">
        <f t="shared" si="136"/>
        <v>8.7731999999999992</v>
      </c>
      <c r="F1145" s="2">
        <f t="shared" si="137"/>
        <v>8.8523499999999995</v>
      </c>
      <c r="G1145" s="2">
        <f t="shared" si="139"/>
        <v>8.8127600000000008</v>
      </c>
      <c r="H1145" s="2">
        <f t="shared" si="135"/>
        <v>9.0346549999999972</v>
      </c>
      <c r="I1145" s="2">
        <f t="array" ref="I1145">SUMPRODUCT(B1129:B1148, (ROW(B1129:B1148)-ROW(B1129)+1)) / (20*21/2)</f>
        <v>8.7487238095238098</v>
      </c>
      <c r="J1145" s="2">
        <f t="shared" si="138"/>
        <v>8.7937233982788907</v>
      </c>
      <c r="K1145" s="2">
        <f t="shared" si="140"/>
        <v>8.8303808738815235</v>
      </c>
    </row>
    <row r="1146" spans="1:11" ht="13.5" x14ac:dyDescent="0.25">
      <c r="A1146" s="3">
        <f>TITRES_STAT!B1149</f>
        <v>43678</v>
      </c>
      <c r="B1146" s="5">
        <f>TITRES_STAT!D1149</f>
        <v>8.5220000000000002</v>
      </c>
      <c r="C1146" s="2">
        <f t="shared" si="133"/>
        <v>-0.25699999999999967</v>
      </c>
      <c r="D1146" s="2">
        <f t="shared" si="134"/>
        <v>8.6817999999999991</v>
      </c>
      <c r="E1146" s="2">
        <f t="shared" si="136"/>
        <v>8.7431999999999999</v>
      </c>
      <c r="F1146" s="2">
        <f t="shared" si="137"/>
        <v>8.8373499999999989</v>
      </c>
      <c r="G1146" s="2">
        <f t="shared" si="139"/>
        <v>8.7984800000000014</v>
      </c>
      <c r="H1146" s="2">
        <f t="shared" si="135"/>
        <v>9.0231349999999964</v>
      </c>
      <c r="I1146" s="2">
        <f t="array" ref="I1146">SUMPRODUCT(B1130:B1149, (ROW(B1130:B1149)-ROW(B1130)+1)) / (20*21/2)</f>
        <v>8.741361904761904</v>
      </c>
      <c r="J1146" s="2">
        <f t="shared" si="138"/>
        <v>8.7678449793951874</v>
      </c>
      <c r="K1146" s="2">
        <f t="shared" si="140"/>
        <v>8.8182875062783257</v>
      </c>
    </row>
    <row r="1147" spans="1:11" ht="13.5" x14ac:dyDescent="0.25">
      <c r="A1147" s="3">
        <f>TITRES_STAT!B1150</f>
        <v>43679</v>
      </c>
      <c r="B1147" s="5">
        <f>TITRES_STAT!D1150</f>
        <v>8.5289999999999999</v>
      </c>
      <c r="C1147" s="2">
        <f t="shared" si="133"/>
        <v>6.9999999999996732E-3</v>
      </c>
      <c r="D1147" s="2">
        <f t="shared" si="134"/>
        <v>8.6346000000000007</v>
      </c>
      <c r="E1147" s="2">
        <f t="shared" si="136"/>
        <v>8.6967999999999996</v>
      </c>
      <c r="F1147" s="2">
        <f t="shared" si="137"/>
        <v>8.8105999999999973</v>
      </c>
      <c r="G1147" s="2">
        <f t="shared" si="139"/>
        <v>8.7849199999999996</v>
      </c>
      <c r="H1147" s="2">
        <f t="shared" si="135"/>
        <v>9.0123349999999967</v>
      </c>
      <c r="I1147" s="2">
        <f t="array" ref="I1147">SUMPRODUCT(B1131:B1150, (ROW(B1131:B1150)-ROW(B1131)+1)) / (20*21/2)</f>
        <v>8.7315761904761899</v>
      </c>
      <c r="J1147" s="2">
        <f t="shared" si="138"/>
        <v>8.7450978385004063</v>
      </c>
      <c r="K1147" s="2">
        <f t="shared" si="140"/>
        <v>8.8069428981889804</v>
      </c>
    </row>
    <row r="1148" spans="1:11" ht="13.5" x14ac:dyDescent="0.25">
      <c r="A1148" s="3">
        <f>TITRES_STAT!B1151</f>
        <v>43682</v>
      </c>
      <c r="B1148" s="5">
        <f>TITRES_STAT!D1151</f>
        <v>8.7430000000000003</v>
      </c>
      <c r="C1148" s="2">
        <f t="shared" si="133"/>
        <v>0.21400000000000041</v>
      </c>
      <c r="D1148" s="2">
        <f t="shared" si="134"/>
        <v>8.6345999999999989</v>
      </c>
      <c r="E1148" s="2">
        <f t="shared" si="136"/>
        <v>8.6932000000000009</v>
      </c>
      <c r="F1148" s="2">
        <f t="shared" si="137"/>
        <v>8.8062999999999985</v>
      </c>
      <c r="G1148" s="2">
        <f t="shared" si="139"/>
        <v>8.7810600000000001</v>
      </c>
      <c r="H1148" s="2">
        <f t="shared" si="135"/>
        <v>9.0026349999999962</v>
      </c>
      <c r="I1148" s="2">
        <f t="array" ref="I1148">SUMPRODUCT(B1132:B1151, (ROW(B1132:B1151)-ROW(B1132)+1)) / (20*21/2)</f>
        <v>8.7222333333333335</v>
      </c>
      <c r="J1148" s="2">
        <f t="shared" si="138"/>
        <v>8.7448980443575106</v>
      </c>
      <c r="K1148" s="2">
        <f t="shared" si="140"/>
        <v>8.8044353335541174</v>
      </c>
    </row>
    <row r="1149" spans="1:11" ht="13.5" x14ac:dyDescent="0.25">
      <c r="A1149" s="3">
        <f>TITRES_STAT!B1152</f>
        <v>43683</v>
      </c>
      <c r="B1149" s="5">
        <f>TITRES_STAT!D1152</f>
        <v>8.7289999999999992</v>
      </c>
      <c r="C1149" s="2">
        <f t="shared" si="133"/>
        <v>-1.4000000000001123E-2</v>
      </c>
      <c r="D1149" s="2">
        <f t="shared" si="134"/>
        <v>8.6603999999999992</v>
      </c>
      <c r="E1149" s="2">
        <f t="shared" si="136"/>
        <v>8.6896000000000004</v>
      </c>
      <c r="F1149" s="2">
        <f t="shared" si="137"/>
        <v>8.8027499999999979</v>
      </c>
      <c r="G1149" s="2">
        <f t="shared" si="139"/>
        <v>8.7769199999999987</v>
      </c>
      <c r="H1149" s="2">
        <f t="shared" si="135"/>
        <v>8.9935499999999955</v>
      </c>
      <c r="I1149" s="2">
        <f t="array" ref="I1149">SUMPRODUCT(B1133:B1152, (ROW(B1133:B1152)-ROW(B1133)+1)) / (20*21/2)</f>
        <v>8.7108047619047611</v>
      </c>
      <c r="J1149" s="2">
        <f t="shared" si="138"/>
        <v>8.7433839448948909</v>
      </c>
      <c r="K1149" s="2">
        <f t="shared" si="140"/>
        <v>8.8014770851794477</v>
      </c>
    </row>
    <row r="1150" spans="1:11" ht="13.5" x14ac:dyDescent="0.25">
      <c r="A1150" s="3">
        <f>TITRES_STAT!B1153</f>
        <v>43684</v>
      </c>
      <c r="B1150" s="5">
        <f>TITRES_STAT!D1153</f>
        <v>8.6999999999999993</v>
      </c>
      <c r="C1150" s="2">
        <f t="shared" si="133"/>
        <v>-2.8999999999999915E-2</v>
      </c>
      <c r="D1150" s="2">
        <f t="shared" si="134"/>
        <v>8.6446000000000005</v>
      </c>
      <c r="E1150" s="2">
        <f t="shared" si="136"/>
        <v>8.6853000000000016</v>
      </c>
      <c r="F1150" s="2">
        <f t="shared" si="137"/>
        <v>8.7980999999999998</v>
      </c>
      <c r="G1150" s="2">
        <f t="shared" si="139"/>
        <v>8.7721999999999998</v>
      </c>
      <c r="H1150" s="2">
        <f t="shared" si="135"/>
        <v>8.9850999999999956</v>
      </c>
      <c r="I1150" s="2">
        <f t="array" ref="I1150">SUMPRODUCT(B1134:B1153, (ROW(B1134:B1153)-ROW(B1134)+1)) / (20*21/2)</f>
        <v>8.6989095238095224</v>
      </c>
      <c r="J1150" s="2">
        <f t="shared" si="138"/>
        <v>8.7392521406191879</v>
      </c>
      <c r="K1150" s="2">
        <f t="shared" si="140"/>
        <v>8.7974975916429994</v>
      </c>
    </row>
    <row r="1151" spans="1:11" ht="13.5" x14ac:dyDescent="0.25">
      <c r="A1151" s="3">
        <f>TITRES_STAT!B1154</f>
        <v>43685</v>
      </c>
      <c r="B1151" s="5">
        <f>TITRES_STAT!D1154</f>
        <v>8.6999999999999993</v>
      </c>
      <c r="C1151" s="2">
        <f t="shared" si="133"/>
        <v>0</v>
      </c>
      <c r="D1151" s="2">
        <f t="shared" si="134"/>
        <v>8.6801999999999992</v>
      </c>
      <c r="E1151" s="2">
        <f t="shared" si="136"/>
        <v>8.6810000000000009</v>
      </c>
      <c r="F1151" s="2">
        <f t="shared" si="137"/>
        <v>8.791999999999998</v>
      </c>
      <c r="G1151" s="2">
        <f t="shared" si="139"/>
        <v>8.7674799999999991</v>
      </c>
      <c r="H1151" s="2">
        <f t="shared" si="135"/>
        <v>8.9764799999999951</v>
      </c>
      <c r="I1151" s="2">
        <f t="array" ref="I1151">SUMPRODUCT(B1135:B1154, (ROW(B1135:B1154)-ROW(B1135)+1)) / (20*21/2)</f>
        <v>8.677428571428571</v>
      </c>
      <c r="J1151" s="2">
        <f t="shared" si="138"/>
        <v>8.7355138415125992</v>
      </c>
      <c r="K1151" s="2">
        <f t="shared" si="140"/>
        <v>8.7936741566766088</v>
      </c>
    </row>
    <row r="1152" spans="1:11" ht="13.5" x14ac:dyDescent="0.25">
      <c r="A1152" s="3">
        <f>TITRES_STAT!B1155</f>
        <v>43686</v>
      </c>
      <c r="B1152" s="5">
        <f>TITRES_STAT!D1155</f>
        <v>8.6720000000000006</v>
      </c>
      <c r="C1152" s="2">
        <f t="shared" si="133"/>
        <v>-2.7999999999998693E-2</v>
      </c>
      <c r="D1152" s="2">
        <f t="shared" si="134"/>
        <v>8.7088000000000001</v>
      </c>
      <c r="E1152" s="2">
        <f t="shared" si="136"/>
        <v>8.6716999999999995</v>
      </c>
      <c r="F1152" s="2">
        <f t="shared" si="137"/>
        <v>8.7748999999999988</v>
      </c>
      <c r="G1152" s="2">
        <f t="shared" si="139"/>
        <v>8.76248</v>
      </c>
      <c r="H1152" s="2">
        <f t="shared" si="135"/>
        <v>8.967379999999995</v>
      </c>
      <c r="I1152" s="2">
        <f t="array" ref="I1152">SUMPRODUCT(B1136:B1155, (ROW(B1136:B1155)-ROW(B1136)+1)) / (20*21/2)</f>
        <v>8.6584619047619036</v>
      </c>
      <c r="J1152" s="2">
        <f t="shared" si="138"/>
        <v>8.7294649042256847</v>
      </c>
      <c r="K1152" s="2">
        <f t="shared" si="140"/>
        <v>8.7889026211206627</v>
      </c>
    </row>
    <row r="1153" spans="1:11" ht="13.5" x14ac:dyDescent="0.25">
      <c r="A1153" s="3">
        <f>TITRES_STAT!B1156</f>
        <v>43691</v>
      </c>
      <c r="B1153" s="5">
        <f>TITRES_STAT!D1156</f>
        <v>8.65</v>
      </c>
      <c r="C1153" s="2">
        <f t="shared" si="133"/>
        <v>-2.2000000000000242E-2</v>
      </c>
      <c r="D1153" s="2">
        <f t="shared" si="134"/>
        <v>8.6902000000000008</v>
      </c>
      <c r="E1153" s="2">
        <f t="shared" si="136"/>
        <v>8.6623999999999999</v>
      </c>
      <c r="F1153" s="2">
        <f t="shared" si="137"/>
        <v>8.7545499999999983</v>
      </c>
      <c r="G1153" s="2">
        <f t="shared" si="139"/>
        <v>8.7531999999999996</v>
      </c>
      <c r="H1153" s="2">
        <f t="shared" si="135"/>
        <v>8.9581699999999955</v>
      </c>
      <c r="I1153" s="2">
        <f t="array" ref="I1153">SUMPRODUCT(B1137:B1156, (ROW(B1137:B1156)-ROW(B1137)+1)) / (20*21/2)</f>
        <v>8.6638190476190449</v>
      </c>
      <c r="J1153" s="2">
        <f t="shared" si="138"/>
        <v>8.7218968181089522</v>
      </c>
      <c r="K1153" s="2">
        <f t="shared" si="140"/>
        <v>8.7834554595080885</v>
      </c>
    </row>
    <row r="1154" spans="1:11" ht="13.5" x14ac:dyDescent="0.25">
      <c r="A1154" s="3">
        <f>TITRES_STAT!B1157</f>
        <v>43692</v>
      </c>
      <c r="B1154" s="5">
        <f>TITRES_STAT!D1157</f>
        <v>8.5289999999999999</v>
      </c>
      <c r="C1154" s="2">
        <f t="shared" si="133"/>
        <v>-0.12100000000000044</v>
      </c>
      <c r="D1154" s="2">
        <f t="shared" si="134"/>
        <v>8.6502000000000017</v>
      </c>
      <c r="E1154" s="2">
        <f t="shared" si="136"/>
        <v>8.6553000000000004</v>
      </c>
      <c r="F1154" s="2">
        <f t="shared" si="137"/>
        <v>8.7281499999999976</v>
      </c>
      <c r="G1154" s="2">
        <f t="shared" si="139"/>
        <v>8.7453399999999988</v>
      </c>
      <c r="H1154" s="2">
        <f t="shared" si="135"/>
        <v>8.9486949999999954</v>
      </c>
      <c r="I1154" s="2">
        <f t="array" ref="I1154">SUMPRODUCT(B1138:B1157, (ROW(B1138:B1157)-ROW(B1138)+1)) / (20*21/2)</f>
        <v>8.6694809523809511</v>
      </c>
      <c r="J1154" s="2">
        <f t="shared" si="138"/>
        <v>8.7035256925747664</v>
      </c>
      <c r="K1154" s="2">
        <f t="shared" si="140"/>
        <v>8.773476814037183</v>
      </c>
    </row>
    <row r="1155" spans="1:11" ht="13.5" x14ac:dyDescent="0.25">
      <c r="A1155" s="3">
        <f>TITRES_STAT!B1158</f>
        <v>43693</v>
      </c>
      <c r="B1155" s="5">
        <f>TITRES_STAT!D1158</f>
        <v>8.5289999999999999</v>
      </c>
      <c r="C1155" s="2">
        <f t="shared" si="133"/>
        <v>0</v>
      </c>
      <c r="D1155" s="2">
        <f t="shared" si="134"/>
        <v>8.6159999999999997</v>
      </c>
      <c r="E1155" s="2">
        <f t="shared" si="136"/>
        <v>8.6303000000000001</v>
      </c>
      <c r="F1155" s="2">
        <f t="shared" si="137"/>
        <v>8.7017499999999988</v>
      </c>
      <c r="G1155" s="2">
        <f t="shared" si="139"/>
        <v>8.7374799999999979</v>
      </c>
      <c r="H1155" s="2">
        <f t="shared" si="135"/>
        <v>8.9392199999999953</v>
      </c>
      <c r="I1155" s="2">
        <f t="array" ref="I1155">SUMPRODUCT(B1139:B1158, (ROW(B1139:B1158)-ROW(B1139)+1)) / (20*21/2)</f>
        <v>8.6585476190476189</v>
      </c>
      <c r="J1155" s="2">
        <f t="shared" si="138"/>
        <v>8.6869041980438375</v>
      </c>
      <c r="K1155" s="2">
        <f t="shared" si="140"/>
        <v>8.7638894879965097</v>
      </c>
    </row>
    <row r="1156" spans="1:11" ht="13.5" x14ac:dyDescent="0.25">
      <c r="A1156" s="3">
        <f>TITRES_STAT!B1159</f>
        <v>43696</v>
      </c>
      <c r="B1156" s="5">
        <f>TITRES_STAT!D1159</f>
        <v>8.7579999999999991</v>
      </c>
      <c r="C1156" s="2">
        <f t="shared" ref="C1156:C1219" si="141">B1156-B1155</f>
        <v>0.2289999999999992</v>
      </c>
      <c r="D1156" s="2">
        <f t="shared" si="134"/>
        <v>8.627600000000001</v>
      </c>
      <c r="E1156" s="2">
        <f t="shared" si="136"/>
        <v>8.6538999999999984</v>
      </c>
      <c r="F1156" s="2">
        <f t="shared" si="137"/>
        <v>8.6985500000000009</v>
      </c>
      <c r="G1156" s="2">
        <f t="shared" si="139"/>
        <v>8.734499999999997</v>
      </c>
      <c r="H1156" s="2">
        <f t="shared" si="135"/>
        <v>8.9312299999999958</v>
      </c>
      <c r="I1156" s="2">
        <f t="array" ref="I1156">SUMPRODUCT(B1140:B1159, (ROW(B1140:B1159)-ROW(B1140)+1)) / (20*21/2)</f>
        <v>8.6418380952380947</v>
      </c>
      <c r="J1156" s="2">
        <f t="shared" si="138"/>
        <v>8.6936752268015667</v>
      </c>
      <c r="K1156" s="2">
        <f t="shared" si="140"/>
        <v>8.7636585276829226</v>
      </c>
    </row>
    <row r="1157" spans="1:11" ht="13.5" x14ac:dyDescent="0.25">
      <c r="A1157" s="3">
        <f>TITRES_STAT!B1160</f>
        <v>43697</v>
      </c>
      <c r="B1157" s="5">
        <f>TITRES_STAT!D1160</f>
        <v>8.7579999999999991</v>
      </c>
      <c r="C1157" s="2">
        <f t="shared" si="141"/>
        <v>0</v>
      </c>
      <c r="D1157" s="2">
        <f t="shared" si="134"/>
        <v>8.6448</v>
      </c>
      <c r="E1157" s="2">
        <f t="shared" si="136"/>
        <v>8.6767999999999983</v>
      </c>
      <c r="F1157" s="2">
        <f t="shared" si="137"/>
        <v>8.6868000000000016</v>
      </c>
      <c r="G1157" s="2">
        <f t="shared" si="139"/>
        <v>8.734079999999997</v>
      </c>
      <c r="H1157" s="2">
        <f t="shared" si="135"/>
        <v>8.9230699999999956</v>
      </c>
      <c r="I1157" s="2">
        <f t="array" ref="I1157">SUMPRODUCT(B1141:B1160, (ROW(B1141:B1160)-ROW(B1141)+1)) / (20*21/2)</f>
        <v>8.6461000000000006</v>
      </c>
      <c r="J1157" s="2">
        <f t="shared" si="138"/>
        <v>8.699801395677607</v>
      </c>
      <c r="K1157" s="2">
        <f t="shared" si="140"/>
        <v>8.7634366246365349</v>
      </c>
    </row>
    <row r="1158" spans="1:11" ht="13.5" x14ac:dyDescent="0.25">
      <c r="A1158" s="3">
        <f>TITRES_STAT!B1161</f>
        <v>43698</v>
      </c>
      <c r="B1158" s="5">
        <f>TITRES_STAT!D1161</f>
        <v>8.5719999999999992</v>
      </c>
      <c r="C1158" s="2">
        <f t="shared" si="141"/>
        <v>-0.18599999999999994</v>
      </c>
      <c r="D1158" s="2">
        <f t="shared" ref="D1158:D1221" si="142">AVERAGE(B1154:B1158)</f>
        <v>8.6292000000000009</v>
      </c>
      <c r="E1158" s="2">
        <f t="shared" si="136"/>
        <v>8.6596999999999991</v>
      </c>
      <c r="F1158" s="2">
        <f t="shared" si="137"/>
        <v>8.6764500000000009</v>
      </c>
      <c r="G1158" s="2">
        <f t="shared" si="139"/>
        <v>8.7313599999999969</v>
      </c>
      <c r="H1158" s="2">
        <f t="shared" si="135"/>
        <v>8.9141499999999958</v>
      </c>
      <c r="I1158" s="2">
        <f t="array" ref="I1158">SUMPRODUCT(B1142:B1161, (ROW(B1142:B1161)-ROW(B1142)+1)) / (20*21/2)</f>
        <v>8.6505285714285716</v>
      </c>
      <c r="J1158" s="2">
        <f t="shared" si="138"/>
        <v>8.6876298341845004</v>
      </c>
      <c r="K1158" s="2">
        <f t="shared" si="140"/>
        <v>8.7559293060233365</v>
      </c>
    </row>
    <row r="1159" spans="1:11" ht="13.5" x14ac:dyDescent="0.25">
      <c r="A1159" s="3">
        <f>TITRES_STAT!B1162</f>
        <v>43699</v>
      </c>
      <c r="B1159" s="5">
        <f>TITRES_STAT!D1162</f>
        <v>8.5009999999999994</v>
      </c>
      <c r="C1159" s="2">
        <f t="shared" si="141"/>
        <v>-7.099999999999973E-2</v>
      </c>
      <c r="D1159" s="2">
        <f t="shared" si="142"/>
        <v>8.6235999999999997</v>
      </c>
      <c r="E1159" s="2">
        <f t="shared" si="136"/>
        <v>8.6369000000000007</v>
      </c>
      <c r="F1159" s="2">
        <f t="shared" si="137"/>
        <v>8.6632500000000014</v>
      </c>
      <c r="G1159" s="2">
        <f t="shared" si="139"/>
        <v>8.7300799999999974</v>
      </c>
      <c r="H1159" s="2">
        <f t="shared" si="135"/>
        <v>8.9050449999999959</v>
      </c>
      <c r="I1159" s="2">
        <f t="array" ref="I1159">SUMPRODUCT(B1143:B1162, (ROW(B1143:B1162)-ROW(B1143)+1)) / (20*21/2)</f>
        <v>8.6523619047619036</v>
      </c>
      <c r="J1159" s="2">
        <f t="shared" si="138"/>
        <v>8.6698555642621677</v>
      </c>
      <c r="K1159" s="2">
        <f t="shared" si="140"/>
        <v>8.7459320783361463</v>
      </c>
    </row>
    <row r="1160" spans="1:11" ht="13.5" x14ac:dyDescent="0.25">
      <c r="A1160" s="3">
        <f>TITRES_STAT!B1163</f>
        <v>43700</v>
      </c>
      <c r="B1160" s="5">
        <f>TITRES_STAT!D1163</f>
        <v>8.7080000000000002</v>
      </c>
      <c r="C1160" s="2">
        <f t="shared" si="141"/>
        <v>0.20700000000000074</v>
      </c>
      <c r="D1160" s="2">
        <f t="shared" si="142"/>
        <v>8.6593999999999998</v>
      </c>
      <c r="E1160" s="2">
        <f t="shared" si="136"/>
        <v>8.6376999999999988</v>
      </c>
      <c r="F1160" s="2">
        <f t="shared" si="137"/>
        <v>8.661500000000002</v>
      </c>
      <c r="G1160" s="2">
        <f t="shared" si="139"/>
        <v>8.7279399999999967</v>
      </c>
      <c r="H1160" s="2">
        <f t="shared" si="135"/>
        <v>8.8969749999999959</v>
      </c>
      <c r="I1160" s="2">
        <f t="array" ref="I1160">SUMPRODUCT(B1144:B1163, (ROW(B1144:B1163)-ROW(B1144)+1)) / (20*21/2)</f>
        <v>8.6437476190476179</v>
      </c>
      <c r="J1160" s="2">
        <f t="shared" si="138"/>
        <v>8.6734883676657706</v>
      </c>
      <c r="K1160" s="2">
        <f t="shared" si="140"/>
        <v>8.7444445458523763</v>
      </c>
    </row>
    <row r="1161" spans="1:11" ht="13.5" x14ac:dyDescent="0.25">
      <c r="A1161" s="3">
        <f>TITRES_STAT!B1164</f>
        <v>43703</v>
      </c>
      <c r="B1161" s="5">
        <f>TITRES_STAT!D1164</f>
        <v>8.7080000000000002</v>
      </c>
      <c r="C1161" s="2">
        <f t="shared" si="141"/>
        <v>0</v>
      </c>
      <c r="D1161" s="2">
        <f t="shared" si="142"/>
        <v>8.6493999999999982</v>
      </c>
      <c r="E1161" s="2">
        <f t="shared" si="136"/>
        <v>8.6385000000000005</v>
      </c>
      <c r="F1161" s="2">
        <f t="shared" si="137"/>
        <v>8.6597500000000007</v>
      </c>
      <c r="G1161" s="2">
        <f t="shared" si="139"/>
        <v>8.7265199999999989</v>
      </c>
      <c r="H1161" s="2">
        <f t="shared" si="135"/>
        <v>8.8887349999999952</v>
      </c>
      <c r="I1161" s="2">
        <f t="array" ref="I1161">SUMPRODUCT(B1145:B1164, (ROW(B1145:B1164)-ROW(B1145)+1)) / (20*21/2)</f>
        <v>8.635980952380951</v>
      </c>
      <c r="J1161" s="2">
        <f t="shared" si="138"/>
        <v>8.6767751897928402</v>
      </c>
      <c r="K1161" s="2">
        <f t="shared" si="140"/>
        <v>8.7430153479758133</v>
      </c>
    </row>
    <row r="1162" spans="1:11" ht="13.5" x14ac:dyDescent="0.25">
      <c r="A1162" s="3">
        <f>TITRES_STAT!B1165</f>
        <v>43704</v>
      </c>
      <c r="B1162" s="5">
        <f>TITRES_STAT!D1165</f>
        <v>8.6790000000000003</v>
      </c>
      <c r="C1162" s="2">
        <f t="shared" si="141"/>
        <v>-2.8999999999999915E-2</v>
      </c>
      <c r="D1162" s="2">
        <f t="shared" si="142"/>
        <v>8.6335999999999995</v>
      </c>
      <c r="E1162" s="2">
        <f t="shared" si="136"/>
        <v>8.6392000000000007</v>
      </c>
      <c r="F1162" s="2">
        <f t="shared" si="137"/>
        <v>8.6554500000000001</v>
      </c>
      <c r="G1162" s="2">
        <f t="shared" si="139"/>
        <v>8.7247999999999983</v>
      </c>
      <c r="H1162" s="2">
        <f t="shared" ref="H1162:H1225" si="143">AVERAGE(B963:B1162)</f>
        <v>8.8796699999999973</v>
      </c>
      <c r="I1162" s="2">
        <f t="array" ref="I1162">SUMPRODUCT(B1146:B1165, (ROW(B1146:B1165)-ROW(B1146)+1)) / (20*21/2)</f>
        <v>8.6379047619047622</v>
      </c>
      <c r="J1162" s="2">
        <f t="shared" si="138"/>
        <v>8.6769870764792358</v>
      </c>
      <c r="K1162" s="2">
        <f t="shared" si="140"/>
        <v>8.7405049421728407</v>
      </c>
    </row>
    <row r="1163" spans="1:11" ht="13.5" x14ac:dyDescent="0.25">
      <c r="A1163" s="3">
        <f>TITRES_STAT!B1166</f>
        <v>43705</v>
      </c>
      <c r="B1163" s="5">
        <f>TITRES_STAT!D1166</f>
        <v>8.5649999999999995</v>
      </c>
      <c r="C1163" s="2">
        <f t="shared" si="141"/>
        <v>-0.11400000000000077</v>
      </c>
      <c r="D1163" s="2">
        <f t="shared" si="142"/>
        <v>8.632200000000001</v>
      </c>
      <c r="E1163" s="2">
        <f t="shared" si="136"/>
        <v>8.6307000000000009</v>
      </c>
      <c r="F1163" s="2">
        <f t="shared" si="137"/>
        <v>8.6465499999999995</v>
      </c>
      <c r="G1163" s="2">
        <f t="shared" si="139"/>
        <v>8.723379999999997</v>
      </c>
      <c r="H1163" s="2">
        <f t="shared" si="143"/>
        <v>8.8700349999999961</v>
      </c>
      <c r="I1163" s="2">
        <f t="array" ref="I1163">SUMPRODUCT(B1147:B1166, (ROW(B1147:B1166)-ROW(B1147)+1)) / (20*21/2)</f>
        <v>8.6397047619047633</v>
      </c>
      <c r="J1163" s="2">
        <f t="shared" si="138"/>
        <v>8.6663216406240711</v>
      </c>
      <c r="K1163" s="2">
        <f t="shared" si="140"/>
        <v>8.7336223954209657</v>
      </c>
    </row>
    <row r="1164" spans="1:11" ht="13.5" x14ac:dyDescent="0.25">
      <c r="A1164" s="3">
        <f>TITRES_STAT!B1167</f>
        <v>43706</v>
      </c>
      <c r="B1164" s="5">
        <f>TITRES_STAT!D1167</f>
        <v>8.5649999999999995</v>
      </c>
      <c r="C1164" s="2">
        <f t="shared" si="141"/>
        <v>0</v>
      </c>
      <c r="D1164" s="2">
        <f t="shared" si="142"/>
        <v>8.6449999999999996</v>
      </c>
      <c r="E1164" s="2">
        <f t="shared" ref="E1164:E1227" si="144">AVERAGE(B1155:B1164)</f>
        <v>8.6342999999999996</v>
      </c>
      <c r="F1164" s="2">
        <f t="shared" si="137"/>
        <v>8.6448</v>
      </c>
      <c r="G1164" s="2">
        <f t="shared" si="139"/>
        <v>8.7219599999999975</v>
      </c>
      <c r="H1164" s="2">
        <f t="shared" si="143"/>
        <v>8.860909999999997</v>
      </c>
      <c r="I1164" s="2">
        <f t="array" ref="I1164">SUMPRODUCT(B1148:B1167, (ROW(B1148:B1167)-ROW(B1148)+1)) / (20*21/2)</f>
        <v>8.6408571428571417</v>
      </c>
      <c r="J1164" s="2">
        <f t="shared" si="138"/>
        <v>8.6566719605646352</v>
      </c>
      <c r="K1164" s="2">
        <f t="shared" si="140"/>
        <v>8.7270097524632817</v>
      </c>
    </row>
    <row r="1165" spans="1:11" ht="13.5" x14ac:dyDescent="0.25">
      <c r="A1165" s="3">
        <f>TITRES_STAT!B1168</f>
        <v>43707</v>
      </c>
      <c r="B1165" s="5">
        <f>TITRES_STAT!D1168</f>
        <v>8.6649999999999991</v>
      </c>
      <c r="C1165" s="2">
        <f t="shared" si="141"/>
        <v>9.9999999999999645E-2</v>
      </c>
      <c r="D1165" s="2">
        <f t="shared" si="142"/>
        <v>8.6363999999999983</v>
      </c>
      <c r="E1165" s="2">
        <f t="shared" si="144"/>
        <v>8.6478999999999981</v>
      </c>
      <c r="F1165" s="2">
        <f t="shared" si="137"/>
        <v>8.6390999999999991</v>
      </c>
      <c r="G1165" s="2">
        <f t="shared" si="139"/>
        <v>8.7225399999999969</v>
      </c>
      <c r="H1165" s="2">
        <f t="shared" si="143"/>
        <v>8.8524549999999955</v>
      </c>
      <c r="I1165" s="2">
        <f t="array" ref="I1165">SUMPRODUCT(B1149:B1168, (ROW(B1149:B1168)-ROW(B1149)+1)) / (20*21/2)</f>
        <v>8.632538095238095</v>
      </c>
      <c r="J1165" s="2">
        <f t="shared" si="138"/>
        <v>8.6574651071775275</v>
      </c>
      <c r="K1165" s="2">
        <f t="shared" si="140"/>
        <v>8.7245779974647224</v>
      </c>
    </row>
    <row r="1166" spans="1:11" ht="13.5" x14ac:dyDescent="0.25">
      <c r="A1166" s="3">
        <f>TITRES_STAT!B1169</f>
        <v>43710</v>
      </c>
      <c r="B1166" s="5">
        <f>TITRES_STAT!D1169</f>
        <v>8.6579999999999995</v>
      </c>
      <c r="C1166" s="2">
        <f t="shared" si="141"/>
        <v>-6.9999999999996732E-3</v>
      </c>
      <c r="D1166" s="2">
        <f t="shared" si="142"/>
        <v>8.6264000000000003</v>
      </c>
      <c r="E1166" s="2">
        <f t="shared" si="144"/>
        <v>8.6379000000000001</v>
      </c>
      <c r="F1166" s="2">
        <f t="shared" si="137"/>
        <v>8.6458999999999993</v>
      </c>
      <c r="G1166" s="2">
        <f t="shared" si="139"/>
        <v>8.7201199999999979</v>
      </c>
      <c r="H1166" s="2">
        <f t="shared" si="143"/>
        <v>8.844304999999995</v>
      </c>
      <c r="I1166" s="2">
        <f t="array" ref="I1166">SUMPRODUCT(B1150:B1169, (ROW(B1150:B1169)-ROW(B1150)+1)) / (20*21/2)</f>
        <v>8.6250666666666653</v>
      </c>
      <c r="J1166" s="2">
        <f t="shared" si="138"/>
        <v>8.6575160493510968</v>
      </c>
      <c r="K1166" s="2">
        <f t="shared" si="140"/>
        <v>8.721967095603361</v>
      </c>
    </row>
    <row r="1167" spans="1:11" ht="13.5" x14ac:dyDescent="0.25">
      <c r="A1167" s="3">
        <f>TITRES_STAT!B1170</f>
        <v>43711</v>
      </c>
      <c r="B1167" s="5">
        <f>TITRES_STAT!D1170</f>
        <v>8.6579999999999995</v>
      </c>
      <c r="C1167" s="2">
        <f t="shared" si="141"/>
        <v>0</v>
      </c>
      <c r="D1167" s="2">
        <f t="shared" si="142"/>
        <v>8.6221999999999994</v>
      </c>
      <c r="E1167" s="2">
        <f t="shared" si="144"/>
        <v>8.6279000000000003</v>
      </c>
      <c r="F1167" s="2">
        <f t="shared" si="137"/>
        <v>8.6523499999999967</v>
      </c>
      <c r="G1167" s="2">
        <f t="shared" si="139"/>
        <v>8.7162799999999976</v>
      </c>
      <c r="H1167" s="2">
        <f t="shared" si="143"/>
        <v>8.8361549999999944</v>
      </c>
      <c r="I1167" s="2">
        <f t="array" ref="I1167">SUMPRODUCT(B1151:B1170, (ROW(B1151:B1170)-ROW(B1151)+1)) / (20*21/2)</f>
        <v>8.5979952380952369</v>
      </c>
      <c r="J1167" s="2">
        <f t="shared" si="138"/>
        <v>8.6575621398890874</v>
      </c>
      <c r="K1167" s="2">
        <f t="shared" si="140"/>
        <v>8.7194585820502883</v>
      </c>
    </row>
    <row r="1168" spans="1:11" ht="13.5" x14ac:dyDescent="0.25">
      <c r="A1168" s="3">
        <f>TITRES_STAT!B1171</f>
        <v>43712</v>
      </c>
      <c r="B1168" s="5">
        <f>TITRES_STAT!D1171</f>
        <v>8.5649999999999995</v>
      </c>
      <c r="C1168" s="2">
        <f t="shared" si="141"/>
        <v>-9.2999999999999972E-2</v>
      </c>
      <c r="D1168" s="2">
        <f t="shared" si="142"/>
        <v>8.6221999999999994</v>
      </c>
      <c r="E1168" s="2">
        <f t="shared" si="144"/>
        <v>8.6271999999999984</v>
      </c>
      <c r="F1168" s="2">
        <f t="shared" si="137"/>
        <v>8.6434499999999979</v>
      </c>
      <c r="G1168" s="2">
        <f t="shared" si="139"/>
        <v>8.711999999999998</v>
      </c>
      <c r="H1168" s="2">
        <f t="shared" si="143"/>
        <v>8.8278849999999949</v>
      </c>
      <c r="I1168" s="2">
        <f t="array" ref="I1168">SUMPRODUCT(B1152:B1171, (ROW(B1152:B1171)-ROW(B1152)+1)) / (20*21/2)</f>
        <v>8.5854428571428585</v>
      </c>
      <c r="J1168" s="2">
        <f t="shared" si="138"/>
        <v>8.6487466979948877</v>
      </c>
      <c r="K1168" s="2">
        <f t="shared" si="140"/>
        <v>8.7134013827541992</v>
      </c>
    </row>
    <row r="1169" spans="1:11" ht="13.5" x14ac:dyDescent="0.25">
      <c r="A1169" s="3">
        <f>TITRES_STAT!B1172</f>
        <v>43713</v>
      </c>
      <c r="B1169" s="5">
        <f>TITRES_STAT!D1172</f>
        <v>8.5649999999999995</v>
      </c>
      <c r="C1169" s="2">
        <f t="shared" si="141"/>
        <v>0</v>
      </c>
      <c r="D1169" s="2">
        <f t="shared" si="142"/>
        <v>8.6221999999999994</v>
      </c>
      <c r="E1169" s="2">
        <f t="shared" si="144"/>
        <v>8.6335999999999977</v>
      </c>
      <c r="F1169" s="2">
        <f t="shared" si="137"/>
        <v>8.6352499999999974</v>
      </c>
      <c r="G1169" s="2">
        <f t="shared" si="139"/>
        <v>8.7099999999999973</v>
      </c>
      <c r="H1169" s="2">
        <f t="shared" si="143"/>
        <v>8.8197849999999942</v>
      </c>
      <c r="I1169" s="2">
        <f t="array" ref="I1169">SUMPRODUCT(B1153:B1172, (ROW(B1153:B1172)-ROW(B1153)+1)) / (20*21/2)</f>
        <v>8.5678142857142845</v>
      </c>
      <c r="J1169" s="2">
        <f t="shared" si="138"/>
        <v>8.6407708219953747</v>
      </c>
      <c r="K1169" s="2">
        <f t="shared" si="140"/>
        <v>8.7075817206854076</v>
      </c>
    </row>
    <row r="1170" spans="1:11" ht="13.5" x14ac:dyDescent="0.25">
      <c r="A1170" s="3">
        <f>TITRES_STAT!B1173</f>
        <v>43714</v>
      </c>
      <c r="B1170" s="5">
        <f>TITRES_STAT!D1173</f>
        <v>8.3510000000000009</v>
      </c>
      <c r="C1170" s="2">
        <f t="shared" si="141"/>
        <v>-0.21399999999999864</v>
      </c>
      <c r="D1170" s="2">
        <f t="shared" si="142"/>
        <v>8.5594000000000001</v>
      </c>
      <c r="E1170" s="2">
        <f t="shared" si="144"/>
        <v>8.5978999999999992</v>
      </c>
      <c r="F1170" s="2">
        <f t="shared" si="137"/>
        <v>8.617799999999999</v>
      </c>
      <c r="G1170" s="2">
        <f t="shared" si="139"/>
        <v>8.7037199999999988</v>
      </c>
      <c r="H1170" s="2">
        <f t="shared" si="143"/>
        <v>8.8118049999999961</v>
      </c>
      <c r="I1170" s="2">
        <f t="array" ref="I1170">SUMPRODUCT(B1154:B1173, (ROW(B1154:B1173)-ROW(B1154)+1)) / (20*21/2)</f>
        <v>8.5472809523809516</v>
      </c>
      <c r="J1170" s="2">
        <f t="shared" si="138"/>
        <v>8.6131736008529582</v>
      </c>
      <c r="K1170" s="2">
        <f t="shared" si="140"/>
        <v>8.693598123795784</v>
      </c>
    </row>
    <row r="1171" spans="1:11" ht="13.5" x14ac:dyDescent="0.25">
      <c r="A1171" s="3">
        <f>TITRES_STAT!B1174</f>
        <v>43717</v>
      </c>
      <c r="B1171" s="5">
        <f>TITRES_STAT!D1174</f>
        <v>8.4860000000000007</v>
      </c>
      <c r="C1171" s="2">
        <f t="shared" si="141"/>
        <v>0.13499999999999979</v>
      </c>
      <c r="D1171" s="2">
        <f t="shared" si="142"/>
        <v>8.5250000000000004</v>
      </c>
      <c r="E1171" s="2">
        <f t="shared" si="144"/>
        <v>8.5757000000000012</v>
      </c>
      <c r="F1171" s="2">
        <f t="shared" si="137"/>
        <v>8.6070999999999991</v>
      </c>
      <c r="G1171" s="2">
        <f t="shared" si="139"/>
        <v>8.7021399999999982</v>
      </c>
      <c r="H1171" s="2">
        <f t="shared" si="143"/>
        <v>8.8047399999999971</v>
      </c>
      <c r="I1171" s="2">
        <f t="array" ref="I1171">SUMPRODUCT(B1155:B1174, (ROW(B1155:B1174)-ROW(B1155)+1)) / (20*21/2)</f>
        <v>8.5185142857142839</v>
      </c>
      <c r="J1171" s="2">
        <f t="shared" si="138"/>
        <v>8.6010618293431538</v>
      </c>
      <c r="K1171" s="2">
        <f t="shared" si="140"/>
        <v>8.6854570209018327</v>
      </c>
    </row>
    <row r="1172" spans="1:11" ht="13.5" x14ac:dyDescent="0.25">
      <c r="A1172" s="3">
        <f>TITRES_STAT!B1175</f>
        <v>43718</v>
      </c>
      <c r="B1172" s="5">
        <f>TITRES_STAT!D1175</f>
        <v>8.4220000000000006</v>
      </c>
      <c r="C1172" s="2">
        <f t="shared" si="141"/>
        <v>-6.4000000000000057E-2</v>
      </c>
      <c r="D1172" s="2">
        <f t="shared" si="142"/>
        <v>8.4777999999999984</v>
      </c>
      <c r="E1172" s="2">
        <f t="shared" si="144"/>
        <v>8.5500000000000007</v>
      </c>
      <c r="F1172" s="2">
        <f t="shared" ref="F1172:F1235" si="145">AVERAGE(B1153:B1172)</f>
        <v>8.5945999999999998</v>
      </c>
      <c r="G1172" s="2">
        <f t="shared" si="139"/>
        <v>8.7041399999999989</v>
      </c>
      <c r="H1172" s="2">
        <f t="shared" si="143"/>
        <v>8.7979649999999978</v>
      </c>
      <c r="I1172" s="2">
        <f t="array" ref="I1172">SUMPRODUCT(B1156:B1175, (ROW(B1156:B1175)-ROW(B1156)+1)) / (20*21/2)</f>
        <v>8.4909380952380946</v>
      </c>
      <c r="J1172" s="2">
        <f t="shared" si="138"/>
        <v>8.5840083217866621</v>
      </c>
      <c r="K1172" s="2">
        <f t="shared" si="140"/>
        <v>8.6751253730233291</v>
      </c>
    </row>
    <row r="1173" spans="1:11" ht="13.5" x14ac:dyDescent="0.25">
      <c r="A1173" s="3">
        <f>TITRES_STAT!B1176</f>
        <v>43719</v>
      </c>
      <c r="B1173" s="5">
        <f>TITRES_STAT!D1176</f>
        <v>8.3789999999999996</v>
      </c>
      <c r="C1173" s="2">
        <f t="shared" si="141"/>
        <v>-4.3000000000001037E-2</v>
      </c>
      <c r="D1173" s="2">
        <f t="shared" si="142"/>
        <v>8.4405999999999999</v>
      </c>
      <c r="E1173" s="2">
        <f t="shared" si="144"/>
        <v>8.5313999999999997</v>
      </c>
      <c r="F1173" s="2">
        <f t="shared" si="145"/>
        <v>8.5810499999999994</v>
      </c>
      <c r="G1173" s="2">
        <f t="shared" si="139"/>
        <v>8.7008599999999987</v>
      </c>
      <c r="H1173" s="2">
        <f t="shared" si="143"/>
        <v>8.7913199999999971</v>
      </c>
      <c r="I1173" s="2">
        <f t="array" ref="I1173">SUMPRODUCT(B1157:B1176, (ROW(B1157:B1176)-ROW(B1157)+1)) / (20*21/2)</f>
        <v>8.4632190476190452</v>
      </c>
      <c r="J1173" s="2">
        <f t="shared" ref="J1173:J1236" si="146">$J$4*B1173+J1172*(1-$J$4)</f>
        <v>8.5644837197117418</v>
      </c>
      <c r="K1173" s="2">
        <f t="shared" si="140"/>
        <v>8.6635126132969251</v>
      </c>
    </row>
    <row r="1174" spans="1:11" ht="13.5" x14ac:dyDescent="0.25">
      <c r="A1174" s="3">
        <f>TITRES_STAT!B1177</f>
        <v>43720</v>
      </c>
      <c r="B1174" s="5">
        <f>TITRES_STAT!D1177</f>
        <v>8.2789999999999999</v>
      </c>
      <c r="C1174" s="2">
        <f t="shared" si="141"/>
        <v>-9.9999999999999645E-2</v>
      </c>
      <c r="D1174" s="2">
        <f t="shared" si="142"/>
        <v>8.3834</v>
      </c>
      <c r="E1174" s="2">
        <f t="shared" si="144"/>
        <v>8.5027999999999988</v>
      </c>
      <c r="F1174" s="2">
        <f t="shared" si="145"/>
        <v>8.5685499999999983</v>
      </c>
      <c r="G1174" s="2">
        <f t="shared" si="139"/>
        <v>8.6951399999999985</v>
      </c>
      <c r="H1174" s="2">
        <f t="shared" si="143"/>
        <v>8.7841749999999976</v>
      </c>
      <c r="I1174" s="2">
        <f t="array" ref="I1174">SUMPRODUCT(B1158:B1177, (ROW(B1158:B1177)-ROW(B1158)+1)) / (20*21/2)</f>
        <v>8.4371809523809524</v>
      </c>
      <c r="J1174" s="2">
        <f t="shared" si="146"/>
        <v>8.5372947940249091</v>
      </c>
      <c r="K1174" s="2">
        <f t="shared" si="140"/>
        <v>8.6484336872852818</v>
      </c>
    </row>
    <row r="1175" spans="1:11" ht="13.5" x14ac:dyDescent="0.25">
      <c r="A1175" s="3">
        <f>TITRES_STAT!B1178</f>
        <v>43721</v>
      </c>
      <c r="B1175" s="5">
        <f>TITRES_STAT!D1178</f>
        <v>8.2789999999999999</v>
      </c>
      <c r="C1175" s="2">
        <f t="shared" si="141"/>
        <v>0</v>
      </c>
      <c r="D1175" s="2">
        <f t="shared" si="142"/>
        <v>8.3689999999999998</v>
      </c>
      <c r="E1175" s="2">
        <f t="shared" si="144"/>
        <v>8.4641999999999999</v>
      </c>
      <c r="F1175" s="2">
        <f t="shared" si="145"/>
        <v>8.5560499999999973</v>
      </c>
      <c r="G1175" s="2">
        <f t="shared" si="139"/>
        <v>8.6894200000000001</v>
      </c>
      <c r="H1175" s="2">
        <f t="shared" si="143"/>
        <v>8.7768599999999974</v>
      </c>
      <c r="I1175" s="2">
        <f t="array" ref="I1175">SUMPRODUCT(B1159:B1178, (ROW(B1159:B1178)-ROW(B1159)+1)) / (20*21/2)</f>
        <v>8.4074285714285715</v>
      </c>
      <c r="J1175" s="2">
        <f t="shared" si="146"/>
        <v>8.5126952898320596</v>
      </c>
      <c r="K1175" s="2">
        <f t="shared" si="140"/>
        <v>8.633946091705468</v>
      </c>
    </row>
    <row r="1176" spans="1:11" ht="13.5" x14ac:dyDescent="0.25">
      <c r="A1176" s="3">
        <f>TITRES_STAT!B1179</f>
        <v>43724</v>
      </c>
      <c r="B1176" s="5">
        <f>TITRES_STAT!D1179</f>
        <v>8.2650000000000006</v>
      </c>
      <c r="C1176" s="2">
        <f t="shared" si="141"/>
        <v>-1.3999999999999346E-2</v>
      </c>
      <c r="D1176" s="2">
        <f t="shared" si="142"/>
        <v>8.3247999999999998</v>
      </c>
      <c r="E1176" s="2">
        <f t="shared" si="144"/>
        <v>8.4248999999999992</v>
      </c>
      <c r="F1176" s="2">
        <f t="shared" si="145"/>
        <v>8.5313999999999997</v>
      </c>
      <c r="G1176" s="2">
        <f t="shared" si="139"/>
        <v>8.6782799999999991</v>
      </c>
      <c r="H1176" s="2">
        <f t="shared" si="143"/>
        <v>8.7698449999999983</v>
      </c>
      <c r="I1176" s="2">
        <f t="array" ref="I1176">SUMPRODUCT(B1160:B1179, (ROW(B1160:B1179)-ROW(B1160)+1)) / (20*21/2)</f>
        <v>8.3801428571428573</v>
      </c>
      <c r="J1176" s="2">
        <f t="shared" si="146"/>
        <v>8.4891052622290069</v>
      </c>
      <c r="K1176" s="2">
        <f t="shared" si="140"/>
        <v>8.6194776175209409</v>
      </c>
    </row>
    <row r="1177" spans="1:11" ht="13.5" x14ac:dyDescent="0.25">
      <c r="A1177" s="3">
        <f>TITRES_STAT!B1180</f>
        <v>43725</v>
      </c>
      <c r="B1177" s="5">
        <f>TITRES_STAT!D1180</f>
        <v>8.2579999999999991</v>
      </c>
      <c r="C1177" s="2">
        <f t="shared" si="141"/>
        <v>-7.0000000000014495E-3</v>
      </c>
      <c r="D1177" s="2">
        <f t="shared" si="142"/>
        <v>8.291999999999998</v>
      </c>
      <c r="E1177" s="2">
        <f t="shared" si="144"/>
        <v>8.3848999999999982</v>
      </c>
      <c r="F1177" s="2">
        <f t="shared" si="145"/>
        <v>8.5064000000000011</v>
      </c>
      <c r="G1177" s="2">
        <f t="shared" si="139"/>
        <v>8.6621600000000001</v>
      </c>
      <c r="H1177" s="2">
        <f t="shared" si="143"/>
        <v>8.7642299999999995</v>
      </c>
      <c r="I1177" s="2">
        <f t="array" ref="I1177">SUMPRODUCT(B1161:B1180, (ROW(B1161:B1180)-ROW(B1161)+1)) / (20*21/2)</f>
        <v>8.3549523809523798</v>
      </c>
      <c r="J1177" s="2">
        <f t="shared" si="146"/>
        <v>8.4670952372548154</v>
      </c>
      <c r="K1177" s="2">
        <f t="shared" si="140"/>
        <v>8.605302024676984</v>
      </c>
    </row>
    <row r="1178" spans="1:11" ht="13.5" x14ac:dyDescent="0.25">
      <c r="A1178" s="3">
        <f>TITRES_STAT!B1181</f>
        <v>43726</v>
      </c>
      <c r="B1178" s="5">
        <f>TITRES_STAT!D1181</f>
        <v>8.1940000000000008</v>
      </c>
      <c r="C1178" s="2">
        <f t="shared" si="141"/>
        <v>-6.399999999999828E-2</v>
      </c>
      <c r="D1178" s="2">
        <f t="shared" si="142"/>
        <v>8.2550000000000008</v>
      </c>
      <c r="E1178" s="2">
        <f t="shared" si="144"/>
        <v>8.3477999999999994</v>
      </c>
      <c r="F1178" s="2">
        <f t="shared" si="145"/>
        <v>8.4875000000000007</v>
      </c>
      <c r="G1178" s="2">
        <f t="shared" si="139"/>
        <v>8.6494599999999995</v>
      </c>
      <c r="H1178" s="2">
        <f t="shared" si="143"/>
        <v>8.7595549999999989</v>
      </c>
      <c r="I1178" s="2">
        <f t="array" ref="I1178">SUMPRODUCT(B1162:B1181, (ROW(B1162:B1181)-ROW(B1162)+1)) / (20*21/2)</f>
        <v>8.3185238095238088</v>
      </c>
      <c r="J1178" s="2">
        <f t="shared" si="146"/>
        <v>8.441086167040071</v>
      </c>
      <c r="K1178" s="2">
        <f t="shared" si="140"/>
        <v>8.5891725335131817</v>
      </c>
    </row>
    <row r="1179" spans="1:11" ht="13.5" x14ac:dyDescent="0.25">
      <c r="A1179" s="3">
        <f>TITRES_STAT!B1182</f>
        <v>43727</v>
      </c>
      <c r="B1179" s="5">
        <f>TITRES_STAT!D1182</f>
        <v>8.2010000000000005</v>
      </c>
      <c r="C1179" s="2">
        <f t="shared" si="141"/>
        <v>6.9999999999996732E-3</v>
      </c>
      <c r="D1179" s="2">
        <f t="shared" si="142"/>
        <v>8.2393999999999998</v>
      </c>
      <c r="E1179" s="2">
        <f t="shared" si="144"/>
        <v>8.3114000000000008</v>
      </c>
      <c r="F1179" s="2">
        <f t="shared" si="145"/>
        <v>8.4724999999999984</v>
      </c>
      <c r="G1179" s="2">
        <f t="shared" si="139"/>
        <v>8.63748</v>
      </c>
      <c r="H1179" s="2">
        <f t="shared" si="143"/>
        <v>8.7544349999999973</v>
      </c>
      <c r="I1179" s="2">
        <f t="array" ref="I1179">SUMPRODUCT(B1163:B1182, (ROW(B1163:B1182)-ROW(B1163)+1)) / (20*21/2)</f>
        <v>8.2844904761904754</v>
      </c>
      <c r="J1179" s="2">
        <f t="shared" si="146"/>
        <v>8.4182208177981597</v>
      </c>
      <c r="K1179" s="2">
        <f t="shared" si="140"/>
        <v>8.5739500812185465</v>
      </c>
    </row>
    <row r="1180" spans="1:11" ht="13.5" x14ac:dyDescent="0.25">
      <c r="A1180" s="3">
        <f>TITRES_STAT!B1183</f>
        <v>43728</v>
      </c>
      <c r="B1180" s="5">
        <f>TITRES_STAT!D1183</f>
        <v>8.2080000000000002</v>
      </c>
      <c r="C1180" s="2">
        <f t="shared" si="141"/>
        <v>6.9999999999996732E-3</v>
      </c>
      <c r="D1180" s="2">
        <f t="shared" si="142"/>
        <v>8.2251999999999992</v>
      </c>
      <c r="E1180" s="2">
        <f t="shared" si="144"/>
        <v>8.2971000000000004</v>
      </c>
      <c r="F1180" s="2">
        <f t="shared" si="145"/>
        <v>8.4474999999999998</v>
      </c>
      <c r="G1180" s="2">
        <f t="shared" si="139"/>
        <v>8.6257800000000024</v>
      </c>
      <c r="H1180" s="2">
        <f t="shared" si="143"/>
        <v>8.749349999999998</v>
      </c>
      <c r="I1180" s="2">
        <f t="array" ref="I1180">SUMPRODUCT(B1164:B1183, (ROW(B1164:B1183)-ROW(B1164)+1)) / (20*21/2)</f>
        <v>8.2676999999999996</v>
      </c>
      <c r="J1180" s="2">
        <f t="shared" si="146"/>
        <v>8.3981997875316683</v>
      </c>
      <c r="K1180" s="2">
        <f t="shared" si="140"/>
        <v>8.5595990976413496</v>
      </c>
    </row>
    <row r="1181" spans="1:11" ht="13.5" x14ac:dyDescent="0.25">
      <c r="A1181" s="3">
        <f>TITRES_STAT!B1184</f>
        <v>43731</v>
      </c>
      <c r="B1181" s="5">
        <f>TITRES_STAT!D1184</f>
        <v>8.0649999999999995</v>
      </c>
      <c r="C1181" s="2">
        <f t="shared" si="141"/>
        <v>-0.14300000000000068</v>
      </c>
      <c r="D1181" s="2">
        <f t="shared" si="142"/>
        <v>8.1851999999999983</v>
      </c>
      <c r="E1181" s="2">
        <f t="shared" si="144"/>
        <v>8.2550000000000008</v>
      </c>
      <c r="F1181" s="2">
        <f t="shared" si="145"/>
        <v>8.4153500000000001</v>
      </c>
      <c r="G1181" s="2">
        <f t="shared" si="139"/>
        <v>8.6106400000000018</v>
      </c>
      <c r="H1181" s="2">
        <f t="shared" si="143"/>
        <v>8.7435499999999973</v>
      </c>
      <c r="I1181" s="2">
        <f t="array" ref="I1181">SUMPRODUCT(B1165:B1184, (ROW(B1165:B1184)-ROW(B1165)+1)) / (20*21/2)</f>
        <v>8.2526095238095252</v>
      </c>
      <c r="J1181" s="2">
        <f t="shared" si="146"/>
        <v>8.3664664744334143</v>
      </c>
      <c r="K1181" s="2">
        <f t="shared" si="140"/>
        <v>8.5402030545965903</v>
      </c>
    </row>
    <row r="1182" spans="1:11" ht="13.5" x14ac:dyDescent="0.25">
      <c r="A1182" s="3">
        <f>TITRES_STAT!B1185</f>
        <v>43732</v>
      </c>
      <c r="B1182" s="5">
        <f>TITRES_STAT!D1185</f>
        <v>8.0579999999999998</v>
      </c>
      <c r="C1182" s="2">
        <f t="shared" si="141"/>
        <v>-6.9999999999996732E-3</v>
      </c>
      <c r="D1182" s="2">
        <f t="shared" si="142"/>
        <v>8.1451999999999991</v>
      </c>
      <c r="E1182" s="2">
        <f t="shared" si="144"/>
        <v>8.2186000000000003</v>
      </c>
      <c r="F1182" s="2">
        <f t="shared" si="145"/>
        <v>8.3842999999999996</v>
      </c>
      <c r="G1182" s="2">
        <f t="shared" si="139"/>
        <v>8.5915200000000009</v>
      </c>
      <c r="H1182" s="2">
        <f t="shared" si="143"/>
        <v>8.7375099999999968</v>
      </c>
      <c r="I1182" s="2">
        <f t="array" ref="I1182">SUMPRODUCT(B1166:B1185, (ROW(B1166:B1185)-ROW(B1166)+1)) / (20*21/2)</f>
        <v>8.2262666666666675</v>
      </c>
      <c r="J1182" s="2">
        <f t="shared" si="146"/>
        <v>8.3370887149635653</v>
      </c>
      <c r="K1182" s="2">
        <f t="shared" si="140"/>
        <v>8.5212931308869209</v>
      </c>
    </row>
    <row r="1183" spans="1:11" ht="13.5" x14ac:dyDescent="0.25">
      <c r="A1183" s="3">
        <f>TITRES_STAT!B1186</f>
        <v>43733</v>
      </c>
      <c r="B1183" s="5">
        <f>TITRES_STAT!D1186</f>
        <v>8.2080000000000002</v>
      </c>
      <c r="C1183" s="2">
        <f t="shared" si="141"/>
        <v>0.15000000000000036</v>
      </c>
      <c r="D1183" s="2">
        <f t="shared" si="142"/>
        <v>8.1479999999999997</v>
      </c>
      <c r="E1183" s="2">
        <f t="shared" si="144"/>
        <v>8.2015000000000011</v>
      </c>
      <c r="F1183" s="2">
        <f t="shared" si="145"/>
        <v>8.3664499999999986</v>
      </c>
      <c r="G1183" s="2">
        <f t="shared" si="139"/>
        <v>8.5745400000000025</v>
      </c>
      <c r="H1183" s="2">
        <f t="shared" si="143"/>
        <v>8.7320849999999979</v>
      </c>
      <c r="I1183" s="2">
        <f t="array" ref="I1183">SUMPRODUCT(B1167:B1186, (ROW(B1167:B1186)-ROW(B1167)+1)) / (20*21/2)</f>
        <v>8.2157</v>
      </c>
      <c r="J1183" s="2">
        <f t="shared" si="146"/>
        <v>8.3247945516337012</v>
      </c>
      <c r="K1183" s="2">
        <f t="shared" si="140"/>
        <v>8.5090071257541009</v>
      </c>
    </row>
    <row r="1184" spans="1:11" ht="13.5" x14ac:dyDescent="0.25">
      <c r="A1184" s="3">
        <f>TITRES_STAT!B1187</f>
        <v>43734</v>
      </c>
      <c r="B1184" s="5">
        <f>TITRES_STAT!D1187</f>
        <v>8.2080000000000002</v>
      </c>
      <c r="C1184" s="2">
        <f t="shared" si="141"/>
        <v>0</v>
      </c>
      <c r="D1184" s="2">
        <f t="shared" si="142"/>
        <v>8.1494</v>
      </c>
      <c r="E1184" s="2">
        <f t="shared" si="144"/>
        <v>8.1943999999999981</v>
      </c>
      <c r="F1184" s="2">
        <f t="shared" si="145"/>
        <v>8.3485999999999994</v>
      </c>
      <c r="G1184" s="2">
        <f t="shared" si="139"/>
        <v>8.5575600000000023</v>
      </c>
      <c r="H1184" s="2">
        <f t="shared" si="143"/>
        <v>8.7254349999999992</v>
      </c>
      <c r="I1184" s="2">
        <f t="array" ref="I1184">SUMPRODUCT(B1168:B1187, (ROW(B1168:B1187)-ROW(B1168)+1)) / (20*21/2)</f>
        <v>8.2072761904761915</v>
      </c>
      <c r="J1184" s="2">
        <f t="shared" si="146"/>
        <v>8.3136712610019199</v>
      </c>
      <c r="K1184" s="2">
        <f t="shared" si="140"/>
        <v>8.497202924744137</v>
      </c>
    </row>
    <row r="1185" spans="1:11" ht="13.5" x14ac:dyDescent="0.25">
      <c r="A1185" s="3">
        <f>TITRES_STAT!B1188</f>
        <v>43735</v>
      </c>
      <c r="B1185" s="5">
        <f>TITRES_STAT!D1188</f>
        <v>8.0719999999999992</v>
      </c>
      <c r="C1185" s="2">
        <f t="shared" si="141"/>
        <v>-0.13600000000000101</v>
      </c>
      <c r="D1185" s="2">
        <f t="shared" si="142"/>
        <v>8.1221999999999976</v>
      </c>
      <c r="E1185" s="2">
        <f t="shared" si="144"/>
        <v>8.1737000000000002</v>
      </c>
      <c r="F1185" s="2">
        <f t="shared" si="145"/>
        <v>8.3189499999999992</v>
      </c>
      <c r="G1185" s="2">
        <f t="shared" si="139"/>
        <v>8.537860000000002</v>
      </c>
      <c r="H1185" s="2">
        <f t="shared" si="143"/>
        <v>8.7181049999999978</v>
      </c>
      <c r="I1185" s="2">
        <f t="array" ref="I1185">SUMPRODUCT(B1169:B1188, (ROW(B1169:B1188)-ROW(B1169)+1)) / (20*21/2)</f>
        <v>8.200328571428571</v>
      </c>
      <c r="J1185" s="2">
        <f t="shared" si="146"/>
        <v>8.2906549504303086</v>
      </c>
      <c r="K1185" s="2">
        <f t="shared" si="140"/>
        <v>8.4805283002443659</v>
      </c>
    </row>
    <row r="1186" spans="1:11" ht="13.5" x14ac:dyDescent="0.25">
      <c r="A1186" s="3">
        <f>TITRES_STAT!B1189</f>
        <v>43738</v>
      </c>
      <c r="B1186" s="5">
        <f>TITRES_STAT!D1189</f>
        <v>8.2080000000000002</v>
      </c>
      <c r="C1186" s="2">
        <f t="shared" si="141"/>
        <v>0.13600000000000101</v>
      </c>
      <c r="D1186" s="2">
        <f t="shared" si="142"/>
        <v>8.1507999999999985</v>
      </c>
      <c r="E1186" s="2">
        <f t="shared" si="144"/>
        <v>8.1679999999999993</v>
      </c>
      <c r="F1186" s="2">
        <f t="shared" si="145"/>
        <v>8.2964499999999983</v>
      </c>
      <c r="G1186" s="2">
        <f t="shared" si="139"/>
        <v>8.5255800000000033</v>
      </c>
      <c r="H1186" s="2">
        <f t="shared" si="143"/>
        <v>8.7117949999999986</v>
      </c>
      <c r="I1186" s="2">
        <f t="array" ref="I1186">SUMPRODUCT(B1170:B1189, (ROW(B1170:B1189)-ROW(B1170)+1)) / (20*21/2)</f>
        <v>8.1951142857142862</v>
      </c>
      <c r="J1186" s="2">
        <f t="shared" si="146"/>
        <v>8.2827830503893267</v>
      </c>
      <c r="K1186" s="2">
        <f t="shared" si="140"/>
        <v>8.4698409159210577</v>
      </c>
    </row>
    <row r="1187" spans="1:11" ht="13.5" x14ac:dyDescent="0.25">
      <c r="A1187" s="3">
        <f>TITRES_STAT!B1190</f>
        <v>43739</v>
      </c>
      <c r="B1187" s="5">
        <f>TITRES_STAT!D1190</f>
        <v>8.2080000000000002</v>
      </c>
      <c r="C1187" s="2">
        <f t="shared" si="141"/>
        <v>0</v>
      </c>
      <c r="D1187" s="2">
        <f t="shared" si="142"/>
        <v>8.1807999999999996</v>
      </c>
      <c r="E1187" s="2">
        <f t="shared" si="144"/>
        <v>8.1630000000000003</v>
      </c>
      <c r="F1187" s="2">
        <f t="shared" si="145"/>
        <v>8.2739499999999992</v>
      </c>
      <c r="G1187" s="2">
        <f t="shared" si="139"/>
        <v>8.5098800000000026</v>
      </c>
      <c r="H1187" s="2">
        <f t="shared" si="143"/>
        <v>8.7077349999999996</v>
      </c>
      <c r="I1187" s="2">
        <f t="array" ref="I1187">SUMPRODUCT(B1171:B1190, (ROW(B1171:B1190)-ROW(B1171)+1)) / (20*21/2)</f>
        <v>8.1732523809523805</v>
      </c>
      <c r="J1187" s="2">
        <f t="shared" si="146"/>
        <v>8.2756608551141522</v>
      </c>
      <c r="K1187" s="2">
        <f t="shared" si="140"/>
        <v>8.4595726447084676</v>
      </c>
    </row>
    <row r="1188" spans="1:11" ht="13.5" x14ac:dyDescent="0.25">
      <c r="A1188" s="3">
        <f>TITRES_STAT!B1191</f>
        <v>43740</v>
      </c>
      <c r="B1188" s="5">
        <f>TITRES_STAT!D1191</f>
        <v>8.2010000000000005</v>
      </c>
      <c r="C1188" s="2">
        <f t="shared" si="141"/>
        <v>-6.9999999999996732E-3</v>
      </c>
      <c r="D1188" s="2">
        <f t="shared" si="142"/>
        <v>8.1793999999999993</v>
      </c>
      <c r="E1188" s="2">
        <f t="shared" si="144"/>
        <v>8.1637000000000004</v>
      </c>
      <c r="F1188" s="2">
        <f t="shared" si="145"/>
        <v>8.255749999999999</v>
      </c>
      <c r="G1188" s="2">
        <f t="shared" si="139"/>
        <v>8.4983200000000032</v>
      </c>
      <c r="H1188" s="2">
        <f t="shared" si="143"/>
        <v>8.7036049999999996</v>
      </c>
      <c r="I1188" s="2">
        <f t="array" ref="I1188">SUMPRODUCT(B1172:B1191, (ROW(B1172:B1191)-ROW(B1172)+1)) / (20*21/2)</f>
        <v>8.1714047619047605</v>
      </c>
      <c r="J1188" s="2">
        <f t="shared" si="146"/>
        <v>8.2685502974842322</v>
      </c>
      <c r="K1188" s="2">
        <f t="shared" si="140"/>
        <v>8.44943254099441</v>
      </c>
    </row>
    <row r="1189" spans="1:11" ht="13.5" x14ac:dyDescent="0.25">
      <c r="A1189" s="3">
        <f>TITRES_STAT!B1192</f>
        <v>43741</v>
      </c>
      <c r="B1189" s="5">
        <f>TITRES_STAT!D1192</f>
        <v>8.2010000000000005</v>
      </c>
      <c r="C1189" s="2">
        <f t="shared" si="141"/>
        <v>0</v>
      </c>
      <c r="D1189" s="2">
        <f t="shared" si="142"/>
        <v>8.1780000000000008</v>
      </c>
      <c r="E1189" s="2">
        <f t="shared" si="144"/>
        <v>8.1637000000000004</v>
      </c>
      <c r="F1189" s="2">
        <f t="shared" si="145"/>
        <v>8.2375499999999988</v>
      </c>
      <c r="G1189" s="2">
        <f t="shared" si="139"/>
        <v>8.4870400000000039</v>
      </c>
      <c r="H1189" s="2">
        <f t="shared" si="143"/>
        <v>8.6996450000000021</v>
      </c>
      <c r="I1189" s="2">
        <f t="array" ref="I1189">SUMPRODUCT(B1173:B1192, (ROW(B1173:B1192)-ROW(B1173)+1)) / (20*21/2)</f>
        <v>8.1702476190476201</v>
      </c>
      <c r="J1189" s="2">
        <f t="shared" si="146"/>
        <v>8.2621169358190674</v>
      </c>
      <c r="K1189" s="2">
        <f t="shared" si="140"/>
        <v>8.4396900884063939</v>
      </c>
    </row>
    <row r="1190" spans="1:11" ht="13.5" x14ac:dyDescent="0.25">
      <c r="A1190" s="3">
        <f>TITRES_STAT!B1193</f>
        <v>43742</v>
      </c>
      <c r="B1190" s="5">
        <f>TITRES_STAT!D1193</f>
        <v>8.0079999999999991</v>
      </c>
      <c r="C1190" s="2">
        <f t="shared" si="141"/>
        <v>-0.19300000000000139</v>
      </c>
      <c r="D1190" s="2">
        <f t="shared" si="142"/>
        <v>8.1651999999999987</v>
      </c>
      <c r="E1190" s="2">
        <f t="shared" si="144"/>
        <v>8.1436999999999973</v>
      </c>
      <c r="F1190" s="2">
        <f t="shared" si="145"/>
        <v>8.2203999999999997</v>
      </c>
      <c r="G1190" s="2">
        <f t="shared" si="139"/>
        <v>8.4723400000000044</v>
      </c>
      <c r="H1190" s="2">
        <f t="shared" si="143"/>
        <v>8.6954000000000011</v>
      </c>
      <c r="I1190" s="2">
        <f t="array" ref="I1190">SUMPRODUCT(B1174:B1193, (ROW(B1174:B1193)-ROW(B1174)+1)) / (20*21/2)</f>
        <v>8.1647476190476187</v>
      </c>
      <c r="J1190" s="2">
        <f t="shared" si="146"/>
        <v>8.2379153228839179</v>
      </c>
      <c r="K1190" s="2">
        <f t="shared" si="140"/>
        <v>8.4227610653316347</v>
      </c>
    </row>
    <row r="1191" spans="1:11" ht="13.5" x14ac:dyDescent="0.25">
      <c r="A1191" s="3">
        <f>TITRES_STAT!B1194</f>
        <v>43745</v>
      </c>
      <c r="B1191" s="5">
        <f>TITRES_STAT!D1194</f>
        <v>8.2010000000000005</v>
      </c>
      <c r="C1191" s="2">
        <f t="shared" si="141"/>
        <v>0.19300000000000139</v>
      </c>
      <c r="D1191" s="2">
        <f t="shared" si="142"/>
        <v>8.1637999999999984</v>
      </c>
      <c r="E1191" s="2">
        <f t="shared" si="144"/>
        <v>8.1572999999999976</v>
      </c>
      <c r="F1191" s="2">
        <f t="shared" si="145"/>
        <v>8.2061499999999992</v>
      </c>
      <c r="G1191" s="2">
        <f t="shared" si="139"/>
        <v>8.4615000000000045</v>
      </c>
      <c r="H1191" s="2">
        <f t="shared" si="143"/>
        <v>8.6928000000000019</v>
      </c>
      <c r="I1191" s="2">
        <f t="array" ref="I1191">SUMPRODUCT(B1175:B1194, (ROW(B1175:B1194)-ROW(B1175)+1)) / (20*21/2)</f>
        <v>8.1603999999999992</v>
      </c>
      <c r="J1191" s="2">
        <f t="shared" si="146"/>
        <v>8.2343995778473538</v>
      </c>
      <c r="K1191" s="2">
        <f t="shared" si="140"/>
        <v>8.4140645529656872</v>
      </c>
    </row>
    <row r="1192" spans="1:11" ht="13.5" x14ac:dyDescent="0.25">
      <c r="A1192" s="3">
        <f>TITRES_STAT!B1195</f>
        <v>43746</v>
      </c>
      <c r="B1192" s="5">
        <f>TITRES_STAT!D1195</f>
        <v>8.1940000000000008</v>
      </c>
      <c r="C1192" s="2">
        <f t="shared" si="141"/>
        <v>-6.9999999999996732E-3</v>
      </c>
      <c r="D1192" s="2">
        <f t="shared" si="142"/>
        <v>8.1610000000000014</v>
      </c>
      <c r="E1192" s="2">
        <f t="shared" si="144"/>
        <v>8.1708999999999996</v>
      </c>
      <c r="F1192" s="2">
        <f t="shared" si="145"/>
        <v>8.1947499999999991</v>
      </c>
      <c r="G1192" s="2">
        <f t="shared" si="139"/>
        <v>8.4500800000000034</v>
      </c>
      <c r="H1192" s="2">
        <f t="shared" si="143"/>
        <v>8.6901650000000021</v>
      </c>
      <c r="I1192" s="2">
        <f t="array" ref="I1192">SUMPRODUCT(B1176:B1195, (ROW(B1176:B1195)-ROW(B1176)+1)) / (20*21/2)</f>
        <v>8.1567285714285731</v>
      </c>
      <c r="J1192" s="2">
        <f t="shared" si="146"/>
        <v>8.2305519990047493</v>
      </c>
      <c r="K1192" s="2">
        <f t="shared" si="140"/>
        <v>8.4054345704964444</v>
      </c>
    </row>
    <row r="1193" spans="1:11" ht="13.5" x14ac:dyDescent="0.25">
      <c r="A1193" s="3">
        <f>TITRES_STAT!B1196</f>
        <v>43747</v>
      </c>
      <c r="B1193" s="5">
        <f>TITRES_STAT!D1196</f>
        <v>8.1370000000000005</v>
      </c>
      <c r="C1193" s="2">
        <f t="shared" si="141"/>
        <v>-5.7000000000000384E-2</v>
      </c>
      <c r="D1193" s="2">
        <f t="shared" si="142"/>
        <v>8.1481999999999992</v>
      </c>
      <c r="E1193" s="2">
        <f t="shared" si="144"/>
        <v>8.1637999999999984</v>
      </c>
      <c r="F1193" s="2">
        <f t="shared" si="145"/>
        <v>8.1826499999999989</v>
      </c>
      <c r="G1193" s="2">
        <f t="shared" si="139"/>
        <v>8.4379600000000021</v>
      </c>
      <c r="H1193" s="2">
        <f t="shared" si="143"/>
        <v>8.6868050000000014</v>
      </c>
      <c r="I1193" s="2">
        <f t="array" ref="I1193">SUMPRODUCT(B1177:B1196, (ROW(B1177:B1196)-ROW(B1177)+1)) / (20*21/2)</f>
        <v>8.1523047619047624</v>
      </c>
      <c r="J1193" s="2">
        <f t="shared" si="146"/>
        <v>8.2216422848138215</v>
      </c>
      <c r="K1193" s="2">
        <f t="shared" si="140"/>
        <v>8.3949077245946242</v>
      </c>
    </row>
    <row r="1194" spans="1:11" ht="13.5" x14ac:dyDescent="0.25">
      <c r="A1194" s="3">
        <f>TITRES_STAT!B1197</f>
        <v>43748</v>
      </c>
      <c r="B1194" s="5">
        <f>TITRES_STAT!D1197</f>
        <v>8.1370000000000005</v>
      </c>
      <c r="C1194" s="2">
        <f t="shared" si="141"/>
        <v>0</v>
      </c>
      <c r="D1194" s="2">
        <f t="shared" si="142"/>
        <v>8.1354000000000006</v>
      </c>
      <c r="E1194" s="2">
        <f t="shared" si="144"/>
        <v>8.156699999999999</v>
      </c>
      <c r="F1194" s="2">
        <f t="shared" si="145"/>
        <v>8.1755499999999977</v>
      </c>
      <c r="G1194" s="2">
        <f t="shared" si="139"/>
        <v>8.4287000000000027</v>
      </c>
      <c r="H1194" s="2">
        <f t="shared" si="143"/>
        <v>8.6832050000000027</v>
      </c>
      <c r="I1194" s="2">
        <f t="array" ref="I1194">SUMPRODUCT(B1178:B1197, (ROW(B1178:B1197)-ROW(B1178)+1)) / (20*21/2)</f>
        <v>8.1472285714285722</v>
      </c>
      <c r="J1194" s="2">
        <f t="shared" si="146"/>
        <v>8.2135811148315536</v>
      </c>
      <c r="K1194" s="2">
        <f t="shared" si="140"/>
        <v>8.38479369617915</v>
      </c>
    </row>
    <row r="1195" spans="1:11" ht="13.5" x14ac:dyDescent="0.25">
      <c r="A1195" s="3">
        <f>TITRES_STAT!B1198</f>
        <v>43749</v>
      </c>
      <c r="B1195" s="5">
        <f>TITRES_STAT!D1198</f>
        <v>8.1370000000000005</v>
      </c>
      <c r="C1195" s="2">
        <f t="shared" si="141"/>
        <v>0</v>
      </c>
      <c r="D1195" s="2">
        <f t="shared" si="142"/>
        <v>8.1612000000000009</v>
      </c>
      <c r="E1195" s="2">
        <f t="shared" si="144"/>
        <v>8.1631999999999998</v>
      </c>
      <c r="F1195" s="2">
        <f t="shared" si="145"/>
        <v>8.1684499999999982</v>
      </c>
      <c r="G1195" s="2">
        <f t="shared" si="139"/>
        <v>8.4158600000000021</v>
      </c>
      <c r="H1195" s="2">
        <f t="shared" si="143"/>
        <v>8.6804600000000018</v>
      </c>
      <c r="I1195" s="2">
        <f t="array" ref="I1195">SUMPRODUCT(B1179:B1198, (ROW(B1179:B1198)-ROW(B1179)+1)) / (20*21/2)</f>
        <v>8.1523904761904777</v>
      </c>
      <c r="J1195" s="2">
        <f t="shared" si="146"/>
        <v>8.2062876753237859</v>
      </c>
      <c r="K1195" s="2">
        <f t="shared" si="140"/>
        <v>8.375076296328988</v>
      </c>
    </row>
    <row r="1196" spans="1:11" ht="13.5" x14ac:dyDescent="0.25">
      <c r="A1196" s="3">
        <f>TITRES_STAT!B1199</f>
        <v>43752</v>
      </c>
      <c r="B1196" s="5">
        <f>TITRES_STAT!D1199</f>
        <v>8.1219999999999999</v>
      </c>
      <c r="C1196" s="2">
        <f t="shared" si="141"/>
        <v>-1.5000000000000568E-2</v>
      </c>
      <c r="D1196" s="2">
        <f t="shared" si="142"/>
        <v>8.1454000000000004</v>
      </c>
      <c r="E1196" s="2">
        <f t="shared" si="144"/>
        <v>8.1546000000000003</v>
      </c>
      <c r="F1196" s="2">
        <f t="shared" si="145"/>
        <v>8.1613000000000007</v>
      </c>
      <c r="G1196" s="2">
        <f t="shared" si="139"/>
        <v>8.407860000000003</v>
      </c>
      <c r="H1196" s="2">
        <f t="shared" si="143"/>
        <v>8.677875000000002</v>
      </c>
      <c r="I1196" s="2">
        <f t="array" ref="I1196">SUMPRODUCT(B1180:B1199, (ROW(B1180:B1199)-ROW(B1180)+1)) / (20*21/2)</f>
        <v>8.1642476190476181</v>
      </c>
      <c r="J1196" s="2">
        <f t="shared" si="146"/>
        <v>8.1982602776739011</v>
      </c>
      <c r="K1196" s="2">
        <f t="shared" si="140"/>
        <v>8.3651517356886345</v>
      </c>
    </row>
    <row r="1197" spans="1:11" ht="13.5" x14ac:dyDescent="0.25">
      <c r="A1197" s="3">
        <f>TITRES_STAT!B1200</f>
        <v>43754</v>
      </c>
      <c r="B1197" s="5">
        <f>TITRES_STAT!D1200</f>
        <v>8.1080000000000005</v>
      </c>
      <c r="C1197" s="2">
        <f t="shared" si="141"/>
        <v>-1.3999999999999346E-2</v>
      </c>
      <c r="D1197" s="2">
        <f t="shared" si="142"/>
        <v>8.1282000000000014</v>
      </c>
      <c r="E1197" s="2">
        <f t="shared" si="144"/>
        <v>8.1446000000000005</v>
      </c>
      <c r="F1197" s="2">
        <f t="shared" si="145"/>
        <v>8.1538000000000004</v>
      </c>
      <c r="G1197" s="2">
        <f t="shared" si="139"/>
        <v>8.3994400000000038</v>
      </c>
      <c r="H1197" s="2">
        <f t="shared" si="143"/>
        <v>8.6751550000000019</v>
      </c>
      <c r="I1197" s="2">
        <f t="array" ref="I1197">SUMPRODUCT(B1181:B1200, (ROW(B1181:B1200)-ROW(B1181)+1)) / (20*21/2)</f>
        <v>8.1757333333333317</v>
      </c>
      <c r="J1197" s="2">
        <f t="shared" si="146"/>
        <v>8.1896640607525768</v>
      </c>
      <c r="K1197" s="2">
        <f t="shared" si="140"/>
        <v>8.3550673538969242</v>
      </c>
    </row>
    <row r="1198" spans="1:11" ht="13.5" x14ac:dyDescent="0.25">
      <c r="A1198" s="3">
        <f>TITRES_STAT!B1201</f>
        <v>43755</v>
      </c>
      <c r="B1198" s="5">
        <f>TITRES_STAT!D1201</f>
        <v>8.2080000000000002</v>
      </c>
      <c r="C1198" s="2">
        <f t="shared" si="141"/>
        <v>9.9999999999999645E-2</v>
      </c>
      <c r="D1198" s="2">
        <f t="shared" si="142"/>
        <v>8.1424000000000003</v>
      </c>
      <c r="E1198" s="2">
        <f t="shared" si="144"/>
        <v>8.1453000000000007</v>
      </c>
      <c r="F1198" s="2">
        <f t="shared" si="145"/>
        <v>8.1545000000000005</v>
      </c>
      <c r="G1198" s="2">
        <f t="shared" si="139"/>
        <v>8.3887400000000039</v>
      </c>
      <c r="H1198" s="2">
        <f t="shared" si="143"/>
        <v>8.673135000000002</v>
      </c>
      <c r="I1198" s="2">
        <f t="array" ref="I1198">SUMPRODUCT(B1182:B1201, (ROW(B1182:B1201)-ROW(B1182)+1)) / (20*21/2)</f>
        <v>8.1794523809523803</v>
      </c>
      <c r="J1198" s="2">
        <f t="shared" si="146"/>
        <v>8.1914103406809033</v>
      </c>
      <c r="K1198" s="2">
        <f t="shared" si="140"/>
        <v>8.3493000066852812</v>
      </c>
    </row>
    <row r="1199" spans="1:11" ht="13.5" x14ac:dyDescent="0.25">
      <c r="A1199" s="3">
        <f>TITRES_STAT!B1202</f>
        <v>43756</v>
      </c>
      <c r="B1199" s="5">
        <f>TITRES_STAT!D1202</f>
        <v>8.2789999999999999</v>
      </c>
      <c r="C1199" s="2">
        <f t="shared" si="141"/>
        <v>7.099999999999973E-2</v>
      </c>
      <c r="D1199" s="2">
        <f t="shared" si="142"/>
        <v>8.1707999999999998</v>
      </c>
      <c r="E1199" s="2">
        <f t="shared" si="144"/>
        <v>8.1530999999999985</v>
      </c>
      <c r="F1199" s="2">
        <f t="shared" si="145"/>
        <v>8.1584000000000021</v>
      </c>
      <c r="G1199" s="2">
        <f t="shared" si="139"/>
        <v>8.3797400000000035</v>
      </c>
      <c r="H1199" s="2">
        <f t="shared" si="143"/>
        <v>8.6715050000000016</v>
      </c>
      <c r="I1199" s="2">
        <f t="array" ref="I1199">SUMPRODUCT(B1183:B1202, (ROW(B1183:B1202)-ROW(B1183)+1)) / (20*21/2)</f>
        <v>8.1749999999999989</v>
      </c>
      <c r="J1199" s="2">
        <f t="shared" si="146"/>
        <v>8.1997522129970069</v>
      </c>
      <c r="K1199" s="2">
        <f t="shared" si="140"/>
        <v>8.3465431436780158</v>
      </c>
    </row>
    <row r="1200" spans="1:11" ht="13.5" x14ac:dyDescent="0.25">
      <c r="A1200" s="3">
        <f>TITRES_STAT!B1203</f>
        <v>43759</v>
      </c>
      <c r="B1200" s="5">
        <f>TITRES_STAT!D1203</f>
        <v>8.2789999999999999</v>
      </c>
      <c r="C1200" s="2">
        <f t="shared" si="141"/>
        <v>0</v>
      </c>
      <c r="D1200" s="2">
        <f t="shared" si="142"/>
        <v>8.1991999999999994</v>
      </c>
      <c r="E1200" s="2">
        <f t="shared" si="144"/>
        <v>8.1801999999999992</v>
      </c>
      <c r="F1200" s="2">
        <f t="shared" si="145"/>
        <v>8.1619499999999992</v>
      </c>
      <c r="G1200" s="2">
        <f t="shared" si="139"/>
        <v>8.3713200000000025</v>
      </c>
      <c r="H1200" s="2">
        <f t="shared" si="143"/>
        <v>8.6696400000000029</v>
      </c>
      <c r="I1200" s="2">
        <f t="array" ref="I1200">SUMPRODUCT(B1184:B1203, (ROW(B1184:B1203)-ROW(B1184)+1)) / (20*21/2)</f>
        <v>8.1675761904761899</v>
      </c>
      <c r="J1200" s="2">
        <f t="shared" si="146"/>
        <v>8.2072996212830063</v>
      </c>
      <c r="K1200" s="2">
        <f t="shared" si="140"/>
        <v>8.3438943929455451</v>
      </c>
    </row>
    <row r="1201" spans="1:11" ht="13.5" x14ac:dyDescent="0.25">
      <c r="A1201" s="3">
        <f>TITRES_STAT!B1204</f>
        <v>43760</v>
      </c>
      <c r="B1201" s="5">
        <f>TITRES_STAT!D1204</f>
        <v>8.2010000000000005</v>
      </c>
      <c r="C1201" s="2">
        <f t="shared" si="141"/>
        <v>-7.7999999999999403E-2</v>
      </c>
      <c r="D1201" s="2">
        <f t="shared" si="142"/>
        <v>8.2149999999999999</v>
      </c>
      <c r="E1201" s="2">
        <f t="shared" si="144"/>
        <v>8.1801999999999992</v>
      </c>
      <c r="F1201" s="2">
        <f t="shared" si="145"/>
        <v>8.1687499999999993</v>
      </c>
      <c r="G1201" s="2">
        <f t="shared" si="139"/>
        <v>8.3613400000000038</v>
      </c>
      <c r="H1201" s="2">
        <f t="shared" si="143"/>
        <v>8.6670750000000041</v>
      </c>
      <c r="I1201" s="2">
        <f t="array" ref="I1201">SUMPRODUCT(B1185:B1204, (ROW(B1185:B1204)-ROW(B1185)+1)) / (20*21/2)</f>
        <v>8.1606952380952364</v>
      </c>
      <c r="J1201" s="2">
        <f t="shared" si="146"/>
        <v>8.206699657351292</v>
      </c>
      <c r="K1201" s="2">
        <f t="shared" si="140"/>
        <v>8.3382906912614061</v>
      </c>
    </row>
    <row r="1202" spans="1:11" ht="13.5" x14ac:dyDescent="0.25">
      <c r="A1202" s="3">
        <f>TITRES_STAT!B1205</f>
        <v>43761</v>
      </c>
      <c r="B1202" s="5">
        <f>TITRES_STAT!D1205</f>
        <v>8.1219999999999999</v>
      </c>
      <c r="C1202" s="2">
        <f t="shared" si="141"/>
        <v>-7.9000000000000625E-2</v>
      </c>
      <c r="D1202" s="2">
        <f t="shared" si="142"/>
        <v>8.2178000000000004</v>
      </c>
      <c r="E1202" s="2">
        <f t="shared" si="144"/>
        <v>8.173</v>
      </c>
      <c r="F1202" s="2">
        <f t="shared" si="145"/>
        <v>8.1719499999999989</v>
      </c>
      <c r="G1202" s="2">
        <f t="shared" ref="G1202:G1265" si="147">AVERAGE(B1153:B1202)</f>
        <v>8.3503400000000045</v>
      </c>
      <c r="H1202" s="2">
        <f t="shared" si="143"/>
        <v>8.6640800000000038</v>
      </c>
      <c r="I1202" s="2">
        <f t="array" ref="I1202">SUMPRODUCT(B1186:B1205, (ROW(B1186:B1205)-ROW(B1186)+1)) / (20*21/2)</f>
        <v>8.1325476190476209</v>
      </c>
      <c r="J1202" s="2">
        <f t="shared" si="146"/>
        <v>8.1986330233178357</v>
      </c>
      <c r="K1202" s="2">
        <f t="shared" si="140"/>
        <v>8.3298087033688013</v>
      </c>
    </row>
    <row r="1203" spans="1:11" ht="13.5" x14ac:dyDescent="0.25">
      <c r="A1203" s="3">
        <f>TITRES_STAT!B1206</f>
        <v>43762</v>
      </c>
      <c r="B1203" s="5">
        <f>TITRES_STAT!D1206</f>
        <v>8.0939999999999994</v>
      </c>
      <c r="C1203" s="2">
        <f t="shared" si="141"/>
        <v>-2.8000000000000469E-2</v>
      </c>
      <c r="D1203" s="2">
        <f t="shared" si="142"/>
        <v>8.1950000000000003</v>
      </c>
      <c r="E1203" s="2">
        <f t="shared" si="144"/>
        <v>8.1686999999999994</v>
      </c>
      <c r="F1203" s="2">
        <f t="shared" si="145"/>
        <v>8.1662499999999998</v>
      </c>
      <c r="G1203" s="2">
        <f t="shared" si="147"/>
        <v>8.3392200000000027</v>
      </c>
      <c r="H1203" s="2">
        <f t="shared" si="143"/>
        <v>8.661425000000003</v>
      </c>
      <c r="I1203" s="2">
        <f t="array" ref="I1203">SUMPRODUCT(B1187:B1206, (ROW(B1187:B1206)-ROW(B1187)+1)) / (20*21/2)</f>
        <v>8.1047190476190458</v>
      </c>
      <c r="J1203" s="2">
        <f t="shared" si="146"/>
        <v>8.1886679734780419</v>
      </c>
      <c r="K1203" s="2">
        <f t="shared" ref="K1203:K1266" si="148">$K$4*B1203+(1-$K$4)*K1202</f>
        <v>8.3205613032366923</v>
      </c>
    </row>
    <row r="1204" spans="1:11" ht="13.5" x14ac:dyDescent="0.25">
      <c r="A1204" s="3">
        <f>TITRES_STAT!B1207</f>
        <v>43763</v>
      </c>
      <c r="B1204" s="5">
        <f>TITRES_STAT!D1207</f>
        <v>8.0939999999999994</v>
      </c>
      <c r="C1204" s="2">
        <f t="shared" si="141"/>
        <v>0</v>
      </c>
      <c r="D1204" s="2">
        <f t="shared" si="142"/>
        <v>8.1579999999999995</v>
      </c>
      <c r="E1204" s="2">
        <f t="shared" si="144"/>
        <v>8.164399999999997</v>
      </c>
      <c r="F1204" s="2">
        <f t="shared" si="145"/>
        <v>8.1605499999999971</v>
      </c>
      <c r="G1204" s="2">
        <f t="shared" si="147"/>
        <v>8.3305200000000017</v>
      </c>
      <c r="H1204" s="2">
        <f t="shared" si="143"/>
        <v>8.6578850000000038</v>
      </c>
      <c r="I1204" s="2">
        <f t="array" ref="I1204">SUMPRODUCT(B1188:B1207, (ROW(B1188:B1207)-ROW(B1188)+1)) / (20*21/2)</f>
        <v>8.0846523809523809</v>
      </c>
      <c r="J1204" s="2">
        <f t="shared" si="146"/>
        <v>8.1796519760039423</v>
      </c>
      <c r="K1204" s="2">
        <f t="shared" si="148"/>
        <v>8.3116765462470177</v>
      </c>
    </row>
    <row r="1205" spans="1:11" ht="13.5" x14ac:dyDescent="0.25">
      <c r="A1205" s="3">
        <f>TITRES_STAT!B1208</f>
        <v>43766</v>
      </c>
      <c r="B1205" s="5">
        <f>TITRES_STAT!D1208</f>
        <v>7.8650000000000002</v>
      </c>
      <c r="C1205" s="2">
        <f t="shared" si="141"/>
        <v>-0.2289999999999992</v>
      </c>
      <c r="D1205" s="2">
        <f t="shared" si="142"/>
        <v>8.0752000000000006</v>
      </c>
      <c r="E1205" s="2">
        <f t="shared" si="144"/>
        <v>8.1371999999999982</v>
      </c>
      <c r="F1205" s="2">
        <f t="shared" si="145"/>
        <v>8.1502000000000017</v>
      </c>
      <c r="G1205" s="2">
        <f t="shared" si="147"/>
        <v>8.3172400000000035</v>
      </c>
      <c r="H1205" s="2">
        <f t="shared" si="143"/>
        <v>8.6539500000000036</v>
      </c>
      <c r="I1205" s="2">
        <f t="array" ref="I1205">SUMPRODUCT(B1189:B1208, (ROW(B1189:B1208)-ROW(B1189)+1)) / (20*21/2)</f>
        <v>8.0591857142857126</v>
      </c>
      <c r="J1205" s="2">
        <f t="shared" si="146"/>
        <v>8.1496851211464243</v>
      </c>
      <c r="K1205" s="2">
        <f t="shared" si="148"/>
        <v>8.2941598189432124</v>
      </c>
    </row>
    <row r="1206" spans="1:11" ht="13.5" x14ac:dyDescent="0.25">
      <c r="A1206" s="3">
        <f>TITRES_STAT!B1209</f>
        <v>43767</v>
      </c>
      <c r="B1206" s="5">
        <f>TITRES_STAT!D1209</f>
        <v>7.8579999999999997</v>
      </c>
      <c r="C1206" s="2">
        <f t="shared" si="141"/>
        <v>-7.0000000000005613E-3</v>
      </c>
      <c r="D1206" s="2">
        <f t="shared" si="142"/>
        <v>8.0066000000000006</v>
      </c>
      <c r="E1206" s="2">
        <f t="shared" si="144"/>
        <v>8.1108000000000011</v>
      </c>
      <c r="F1206" s="2">
        <f t="shared" si="145"/>
        <v>8.1326999999999998</v>
      </c>
      <c r="G1206" s="2">
        <f t="shared" si="147"/>
        <v>8.2992400000000028</v>
      </c>
      <c r="H1206" s="2">
        <f t="shared" si="143"/>
        <v>8.6506250000000033</v>
      </c>
      <c r="I1206" s="2">
        <f t="array" ref="I1206">SUMPRODUCT(B1190:B1209, (ROW(B1190:B1209)-ROW(B1190)+1)) / (20*21/2)</f>
        <v>8.0455761904761918</v>
      </c>
      <c r="J1206" s="2">
        <f t="shared" si="146"/>
        <v>8.121905585799146</v>
      </c>
      <c r="K1206" s="2">
        <f t="shared" si="148"/>
        <v>8.2770555123179896</v>
      </c>
    </row>
    <row r="1207" spans="1:11" ht="13.5" x14ac:dyDescent="0.25">
      <c r="A1207" s="3">
        <f>TITRES_STAT!B1210</f>
        <v>43768</v>
      </c>
      <c r="B1207" s="5">
        <f>TITRES_STAT!D1210</f>
        <v>7.9219999999999997</v>
      </c>
      <c r="C1207" s="2">
        <f t="shared" si="141"/>
        <v>6.4000000000000057E-2</v>
      </c>
      <c r="D1207" s="2">
        <f t="shared" si="142"/>
        <v>7.9665999999999997</v>
      </c>
      <c r="E1207" s="2">
        <f t="shared" si="144"/>
        <v>8.0922000000000001</v>
      </c>
      <c r="F1207" s="2">
        <f t="shared" si="145"/>
        <v>8.1184000000000012</v>
      </c>
      <c r="G1207" s="2">
        <f t="shared" si="147"/>
        <v>8.2825200000000034</v>
      </c>
      <c r="H1207" s="2">
        <f t="shared" si="143"/>
        <v>8.6478250000000045</v>
      </c>
      <c r="I1207" s="2">
        <f t="array" ref="I1207">SUMPRODUCT(B1191:B1210, (ROW(B1191:B1210)-ROW(B1191)+1)) / (20*21/2)</f>
        <v>8.0127428571428574</v>
      </c>
      <c r="J1207" s="2">
        <f t="shared" si="146"/>
        <v>8.1028669585801794</v>
      </c>
      <c r="K1207" s="2">
        <f t="shared" si="148"/>
        <v>8.2631317667368922</v>
      </c>
    </row>
    <row r="1208" spans="1:11" ht="13.5" x14ac:dyDescent="0.25">
      <c r="A1208" s="3">
        <f>TITRES_STAT!B1211</f>
        <v>43769</v>
      </c>
      <c r="B1208" s="5">
        <f>TITRES_STAT!D1211</f>
        <v>7.851</v>
      </c>
      <c r="C1208" s="2">
        <f t="shared" si="141"/>
        <v>-7.099999999999973E-2</v>
      </c>
      <c r="D1208" s="2">
        <f t="shared" si="142"/>
        <v>7.918000000000001</v>
      </c>
      <c r="E1208" s="2">
        <f t="shared" si="144"/>
        <v>8.0564999999999998</v>
      </c>
      <c r="F1208" s="2">
        <f t="shared" si="145"/>
        <v>8.1008999999999993</v>
      </c>
      <c r="G1208" s="2">
        <f t="shared" si="147"/>
        <v>8.2681000000000022</v>
      </c>
      <c r="H1208" s="2">
        <f t="shared" si="143"/>
        <v>8.6441950000000034</v>
      </c>
      <c r="I1208" s="2">
        <f t="array" ref="I1208">SUMPRODUCT(B1192:B1211, (ROW(B1192:B1211)-ROW(B1192)+1)) / (20*21/2)</f>
        <v>7.9845952380952374</v>
      </c>
      <c r="J1208" s="2">
        <f t="shared" si="146"/>
        <v>8.0788796291915901</v>
      </c>
      <c r="K1208" s="2">
        <f t="shared" si="148"/>
        <v>8.2469697366687793</v>
      </c>
    </row>
    <row r="1209" spans="1:11" ht="13.5" x14ac:dyDescent="0.25">
      <c r="A1209" s="3">
        <f>TITRES_STAT!B1212</f>
        <v>43770</v>
      </c>
      <c r="B1209" s="5">
        <f>TITRES_STAT!D1212</f>
        <v>7.9580000000000002</v>
      </c>
      <c r="C1209" s="2">
        <f t="shared" si="141"/>
        <v>0.10700000000000021</v>
      </c>
      <c r="D1209" s="2">
        <f t="shared" si="142"/>
        <v>7.8908000000000005</v>
      </c>
      <c r="E1209" s="2">
        <f t="shared" si="144"/>
        <v>8.0244</v>
      </c>
      <c r="F1209" s="2">
        <f t="shared" si="145"/>
        <v>8.0887499999999992</v>
      </c>
      <c r="G1209" s="2">
        <f t="shared" si="147"/>
        <v>8.2572400000000012</v>
      </c>
      <c r="H1209" s="2">
        <f t="shared" si="143"/>
        <v>8.641405000000006</v>
      </c>
      <c r="I1209" s="2">
        <f t="array" ref="I1209">SUMPRODUCT(B1193:B1212, (ROW(B1193:B1212)-ROW(B1193)+1)) / (20*21/2)</f>
        <v>7.9584523809523811</v>
      </c>
      <c r="J1209" s="2">
        <f t="shared" si="146"/>
        <v>8.0673672835542956</v>
      </c>
      <c r="K1209" s="2">
        <f t="shared" si="148"/>
        <v>8.2356375901327485</v>
      </c>
    </row>
    <row r="1210" spans="1:11" ht="13.5" x14ac:dyDescent="0.25">
      <c r="A1210" s="3">
        <f>TITRES_STAT!B1213</f>
        <v>43773</v>
      </c>
      <c r="B1210" s="5">
        <f>TITRES_STAT!D1213</f>
        <v>7.7439999999999998</v>
      </c>
      <c r="C1210" s="2">
        <f t="shared" si="141"/>
        <v>-0.21400000000000041</v>
      </c>
      <c r="D1210" s="2">
        <f t="shared" si="142"/>
        <v>7.8666</v>
      </c>
      <c r="E1210" s="2">
        <f t="shared" si="144"/>
        <v>7.9709000000000003</v>
      </c>
      <c r="F1210" s="2">
        <f t="shared" si="145"/>
        <v>8.075549999999998</v>
      </c>
      <c r="G1210" s="2">
        <f t="shared" si="147"/>
        <v>8.2379600000000028</v>
      </c>
      <c r="H1210" s="2">
        <f t="shared" si="143"/>
        <v>8.6365550000000049</v>
      </c>
      <c r="I1210" s="2">
        <f t="array" ref="I1210">SUMPRODUCT(B1194:B1213, (ROW(B1194:B1213)-ROW(B1194)+1)) / (20*21/2)</f>
        <v>7.9410428571428566</v>
      </c>
      <c r="J1210" s="2">
        <f t="shared" si="146"/>
        <v>8.0365703994062674</v>
      </c>
      <c r="K1210" s="2">
        <f t="shared" si="148"/>
        <v>8.2163576846373463</v>
      </c>
    </row>
    <row r="1211" spans="1:11" ht="13.5" x14ac:dyDescent="0.25">
      <c r="A1211" s="3">
        <f>TITRES_STAT!B1214</f>
        <v>43774</v>
      </c>
      <c r="B1211" s="5">
        <f>TITRES_STAT!D1214</f>
        <v>7.78</v>
      </c>
      <c r="C1211" s="2">
        <f t="shared" si="141"/>
        <v>3.6000000000000476E-2</v>
      </c>
      <c r="D1211" s="2">
        <f t="shared" si="142"/>
        <v>7.8510000000000009</v>
      </c>
      <c r="E1211" s="2">
        <f t="shared" si="144"/>
        <v>7.9287999999999998</v>
      </c>
      <c r="F1211" s="2">
        <f t="shared" si="145"/>
        <v>8.0544999999999991</v>
      </c>
      <c r="G1211" s="2">
        <f t="shared" si="147"/>
        <v>8.2194000000000003</v>
      </c>
      <c r="H1211" s="2">
        <f t="shared" si="143"/>
        <v>8.6318850000000058</v>
      </c>
      <c r="I1211" s="2">
        <f t="array" ref="I1211">SUMPRODUCT(B1195:B1214, (ROW(B1195:B1214)-ROW(B1195)+1)) / (20*21/2)</f>
        <v>7.9453761904761908</v>
      </c>
      <c r="J1211" s="2">
        <f t="shared" si="146"/>
        <v>8.012135123272337</v>
      </c>
      <c r="K1211" s="2">
        <f t="shared" si="148"/>
        <v>8.1992456185731371</v>
      </c>
    </row>
    <row r="1212" spans="1:11" ht="13.5" x14ac:dyDescent="0.25">
      <c r="A1212" s="3">
        <f>TITRES_STAT!B1215</f>
        <v>43775</v>
      </c>
      <c r="B1212" s="5">
        <f>TITRES_STAT!D1215</f>
        <v>7.78</v>
      </c>
      <c r="C1212" s="2">
        <f t="shared" si="141"/>
        <v>0</v>
      </c>
      <c r="D1212" s="2">
        <f t="shared" si="142"/>
        <v>7.8225999999999996</v>
      </c>
      <c r="E1212" s="2">
        <f t="shared" si="144"/>
        <v>7.8945999999999996</v>
      </c>
      <c r="F1212" s="2">
        <f t="shared" si="145"/>
        <v>8.0337999999999994</v>
      </c>
      <c r="G1212" s="2">
        <f t="shared" si="147"/>
        <v>8.2014200000000006</v>
      </c>
      <c r="H1212" s="2">
        <f t="shared" si="143"/>
        <v>8.6273200000000045</v>
      </c>
      <c r="I1212" s="2">
        <f t="array" ref="I1212">SUMPRODUCT(B1196:B1215, (ROW(B1196:B1215)-ROW(B1196)+1)) / (20*21/2)</f>
        <v>7.9487190476190461</v>
      </c>
      <c r="J1212" s="2">
        <f t="shared" si="146"/>
        <v>7.990027016294019</v>
      </c>
      <c r="K1212" s="2">
        <f t="shared" si="148"/>
        <v>8.18280461392321</v>
      </c>
    </row>
    <row r="1213" spans="1:11" ht="13.5" x14ac:dyDescent="0.25">
      <c r="A1213" s="3">
        <f>TITRES_STAT!B1216</f>
        <v>43776</v>
      </c>
      <c r="B1213" s="5">
        <f>TITRES_STAT!D1216</f>
        <v>7.851</v>
      </c>
      <c r="C1213" s="2">
        <f t="shared" si="141"/>
        <v>7.099999999999973E-2</v>
      </c>
      <c r="D1213" s="2">
        <f t="shared" si="142"/>
        <v>7.8225999999999996</v>
      </c>
      <c r="E1213" s="2">
        <f t="shared" si="144"/>
        <v>7.8703000000000003</v>
      </c>
      <c r="F1213" s="2">
        <f t="shared" si="145"/>
        <v>8.019499999999999</v>
      </c>
      <c r="G1213" s="2">
        <f t="shared" si="147"/>
        <v>8.1871399999999994</v>
      </c>
      <c r="H1213" s="2">
        <f t="shared" si="143"/>
        <v>8.6233450000000058</v>
      </c>
      <c r="I1213" s="2">
        <f t="array" ref="I1213">SUMPRODUCT(B1197:B1216, (ROW(B1197:B1216)-ROW(B1197)+1)) / (20*21/2)</f>
        <v>7.9320904761904778</v>
      </c>
      <c r="J1213" s="2">
        <f t="shared" si="146"/>
        <v>7.9767863480755405</v>
      </c>
      <c r="K1213" s="2">
        <f t="shared" si="148"/>
        <v>8.1697926682791628</v>
      </c>
    </row>
    <row r="1214" spans="1:11" ht="13.5" x14ac:dyDescent="0.25">
      <c r="A1214" s="3">
        <f>TITRES_STAT!B1217</f>
        <v>43777</v>
      </c>
      <c r="B1214" s="5">
        <f>TITRES_STAT!D1217</f>
        <v>8.0649999999999995</v>
      </c>
      <c r="C1214" s="2">
        <f t="shared" si="141"/>
        <v>0.21399999999999952</v>
      </c>
      <c r="D1214" s="2">
        <f t="shared" si="142"/>
        <v>7.8439999999999994</v>
      </c>
      <c r="E1214" s="2">
        <f t="shared" si="144"/>
        <v>7.8674000000000008</v>
      </c>
      <c r="F1214" s="2">
        <f t="shared" si="145"/>
        <v>8.0158999999999985</v>
      </c>
      <c r="G1214" s="2">
        <f t="shared" si="147"/>
        <v>8.1771400000000014</v>
      </c>
      <c r="H1214" s="2">
        <f t="shared" si="143"/>
        <v>8.6203400000000059</v>
      </c>
      <c r="I1214" s="2">
        <f t="array" ref="I1214">SUMPRODUCT(B1198:B1217, (ROW(B1198:B1217)-ROW(B1198)+1)) / (20*21/2)</f>
        <v>7.9317714285714285</v>
      </c>
      <c r="J1214" s="2">
        <f t="shared" si="146"/>
        <v>7.9851876482588224</v>
      </c>
      <c r="K1214" s="2">
        <f t="shared" si="148"/>
        <v>8.165683151876058</v>
      </c>
    </row>
    <row r="1215" spans="1:11" ht="13.5" x14ac:dyDescent="0.25">
      <c r="A1215" s="3">
        <f>TITRES_STAT!B1218</f>
        <v>43780</v>
      </c>
      <c r="B1215" s="5">
        <f>TITRES_STAT!D1218</f>
        <v>8.0510000000000002</v>
      </c>
      <c r="C1215" s="2">
        <f t="shared" si="141"/>
        <v>-1.3999999999999346E-2</v>
      </c>
      <c r="D1215" s="2">
        <f t="shared" si="142"/>
        <v>7.9054000000000002</v>
      </c>
      <c r="E1215" s="2">
        <f t="shared" si="144"/>
        <v>7.8860000000000001</v>
      </c>
      <c r="F1215" s="2">
        <f t="shared" si="145"/>
        <v>8.0115999999999978</v>
      </c>
      <c r="G1215" s="2">
        <f t="shared" si="147"/>
        <v>8.1648600000000009</v>
      </c>
      <c r="H1215" s="2">
        <f t="shared" si="143"/>
        <v>8.6159700000000061</v>
      </c>
      <c r="I1215" s="2">
        <f t="array" ref="I1215">SUMPRODUCT(B1199:B1218, (ROW(B1199:B1218)-ROW(B1199)+1)) / (20*21/2)</f>
        <v>7.9116142857142853</v>
      </c>
      <c r="J1215" s="2">
        <f t="shared" si="146"/>
        <v>7.9914554912817923</v>
      </c>
      <c r="K1215" s="2">
        <f t="shared" si="148"/>
        <v>8.1611857733711144</v>
      </c>
    </row>
    <row r="1216" spans="1:11" ht="13.5" x14ac:dyDescent="0.25">
      <c r="A1216" s="3">
        <f>TITRES_STAT!B1219</f>
        <v>43781</v>
      </c>
      <c r="B1216" s="5">
        <f>TITRES_STAT!D1219</f>
        <v>7.8369999999999997</v>
      </c>
      <c r="C1216" s="2">
        <f t="shared" si="141"/>
        <v>-0.21400000000000041</v>
      </c>
      <c r="D1216" s="2">
        <f t="shared" si="142"/>
        <v>7.9168000000000003</v>
      </c>
      <c r="E1216" s="2">
        <f t="shared" si="144"/>
        <v>7.8838999999999997</v>
      </c>
      <c r="F1216" s="2">
        <f t="shared" si="145"/>
        <v>7.9973499999999991</v>
      </c>
      <c r="G1216" s="2">
        <f t="shared" si="147"/>
        <v>8.1484400000000008</v>
      </c>
      <c r="H1216" s="2">
        <f t="shared" si="143"/>
        <v>8.6112100000000051</v>
      </c>
      <c r="I1216" s="2">
        <f t="array" ref="I1216">SUMPRODUCT(B1200:B1219, (ROW(B1200:B1219)-ROW(B1200)+1)) / (20*21/2)</f>
        <v>7.8948285714285706</v>
      </c>
      <c r="J1216" s="2">
        <f t="shared" si="146"/>
        <v>7.9767454444930497</v>
      </c>
      <c r="K1216" s="2">
        <f t="shared" si="148"/>
        <v>8.1484726057879335</v>
      </c>
    </row>
    <row r="1217" spans="1:11" ht="13.5" x14ac:dyDescent="0.25">
      <c r="A1217" s="3">
        <f>TITRES_STAT!B1220</f>
        <v>43782</v>
      </c>
      <c r="B1217" s="5">
        <f>TITRES_STAT!D1220</f>
        <v>7.9939999999999998</v>
      </c>
      <c r="C1217" s="2">
        <f t="shared" si="141"/>
        <v>0.15700000000000003</v>
      </c>
      <c r="D1217" s="2">
        <f t="shared" si="142"/>
        <v>7.9596</v>
      </c>
      <c r="E1217" s="2">
        <f t="shared" si="144"/>
        <v>7.8910999999999998</v>
      </c>
      <c r="F1217" s="2">
        <f t="shared" si="145"/>
        <v>7.9916499999999981</v>
      </c>
      <c r="G1217" s="2">
        <f t="shared" si="147"/>
        <v>8.1351600000000008</v>
      </c>
      <c r="H1217" s="2">
        <f t="shared" si="143"/>
        <v>8.6085300000000053</v>
      </c>
      <c r="I1217" s="2">
        <f t="array" ref="I1217">SUMPRODUCT(B1201:B1220, (ROW(B1201:B1220)-ROW(B1201)+1)) / (20*21/2)</f>
        <v>7.8918761904761903</v>
      </c>
      <c r="J1217" s="2">
        <f t="shared" si="146"/>
        <v>7.9783887354937111</v>
      </c>
      <c r="K1217" s="2">
        <f t="shared" si="148"/>
        <v>8.1424148565413486</v>
      </c>
    </row>
    <row r="1218" spans="1:11" ht="13.5" x14ac:dyDescent="0.25">
      <c r="A1218" s="3">
        <f>TITRES_STAT!B1221</f>
        <v>43783</v>
      </c>
      <c r="B1218" s="5">
        <f>TITRES_STAT!D1221</f>
        <v>7.78</v>
      </c>
      <c r="C1218" s="2">
        <f t="shared" si="141"/>
        <v>-0.21399999999999952</v>
      </c>
      <c r="D1218" s="2">
        <f t="shared" si="142"/>
        <v>7.9453999999999994</v>
      </c>
      <c r="E1218" s="2">
        <f t="shared" si="144"/>
        <v>7.8840000000000003</v>
      </c>
      <c r="F1218" s="2">
        <f t="shared" si="145"/>
        <v>7.9702499999999983</v>
      </c>
      <c r="G1218" s="2">
        <f t="shared" si="147"/>
        <v>8.1194599999999983</v>
      </c>
      <c r="H1218" s="2">
        <f t="shared" si="143"/>
        <v>8.6043400000000041</v>
      </c>
      <c r="I1218" s="2">
        <f t="array" ref="I1218">SUMPRODUCT(B1202:B1221, (ROW(B1202:B1221)-ROW(B1202)+1)) / (20*21/2)</f>
        <v>7.8797999999999995</v>
      </c>
      <c r="J1218" s="2">
        <f t="shared" si="146"/>
        <v>7.9594945702085953</v>
      </c>
      <c r="K1218" s="2">
        <f t="shared" si="148"/>
        <v>8.1282025092260017</v>
      </c>
    </row>
    <row r="1219" spans="1:11" ht="13.5" x14ac:dyDescent="0.25">
      <c r="A1219" s="3">
        <f>TITRES_STAT!B1222</f>
        <v>43784</v>
      </c>
      <c r="B1219" s="5">
        <f>TITRES_STAT!D1222</f>
        <v>7.7939999999999996</v>
      </c>
      <c r="C1219" s="2">
        <f t="shared" si="141"/>
        <v>1.3999999999999346E-2</v>
      </c>
      <c r="D1219" s="2">
        <f t="shared" si="142"/>
        <v>7.8911999999999995</v>
      </c>
      <c r="E1219" s="2">
        <f t="shared" si="144"/>
        <v>7.8676000000000004</v>
      </c>
      <c r="F1219" s="2">
        <f t="shared" si="145"/>
        <v>7.9460000000000006</v>
      </c>
      <c r="G1219" s="2">
        <f t="shared" si="147"/>
        <v>8.1040399999999977</v>
      </c>
      <c r="H1219" s="2">
        <f t="shared" si="143"/>
        <v>8.5996750000000048</v>
      </c>
      <c r="I1219" s="2">
        <f t="array" ref="I1219">SUMPRODUCT(B1203:B1222, (ROW(B1203:B1222)-ROW(B1203)+1)) / (20*21/2)</f>
        <v>7.8771523809523813</v>
      </c>
      <c r="J1219" s="2">
        <f t="shared" si="146"/>
        <v>7.9437331825696811</v>
      </c>
      <c r="K1219" s="2">
        <f t="shared" si="148"/>
        <v>8.1150965284720407</v>
      </c>
    </row>
    <row r="1220" spans="1:11" ht="13.5" x14ac:dyDescent="0.25">
      <c r="A1220" s="3">
        <f>TITRES_STAT!B1223</f>
        <v>43787</v>
      </c>
      <c r="B1220" s="5">
        <f>TITRES_STAT!D1223</f>
        <v>7.915</v>
      </c>
      <c r="C1220" s="2">
        <f t="shared" ref="C1220:C1283" si="149">B1220-B1219</f>
        <v>0.12100000000000044</v>
      </c>
      <c r="D1220" s="2">
        <f t="shared" si="142"/>
        <v>7.8639999999999999</v>
      </c>
      <c r="E1220" s="2">
        <f t="shared" si="144"/>
        <v>7.8847000000000005</v>
      </c>
      <c r="F1220" s="2">
        <f t="shared" si="145"/>
        <v>7.9278000000000004</v>
      </c>
      <c r="G1220" s="2">
        <f t="shared" si="147"/>
        <v>8.0953199999999974</v>
      </c>
      <c r="H1220" s="2">
        <f t="shared" si="143"/>
        <v>8.5956450000000064</v>
      </c>
      <c r="I1220" s="2">
        <f t="array" ref="I1220">SUMPRODUCT(B1204:B1223, (ROW(B1204:B1223)-ROW(B1204)+1)) / (20*21/2)</f>
        <v>7.8674666666666653</v>
      </c>
      <c r="J1220" s="2">
        <f t="shared" si="146"/>
        <v>7.9409966889916168</v>
      </c>
      <c r="K1220" s="2">
        <f t="shared" si="148"/>
        <v>8.1072496057868619</v>
      </c>
    </row>
    <row r="1221" spans="1:11" ht="13.5" x14ac:dyDescent="0.25">
      <c r="A1221" s="3">
        <f>TITRES_STAT!B1224</f>
        <v>43788</v>
      </c>
      <c r="B1221" s="5">
        <f>TITRES_STAT!D1224</f>
        <v>7.8010000000000002</v>
      </c>
      <c r="C1221" s="2">
        <f t="shared" si="149"/>
        <v>-0.11399999999999988</v>
      </c>
      <c r="D1221" s="2">
        <f t="shared" si="142"/>
        <v>7.8567999999999998</v>
      </c>
      <c r="E1221" s="2">
        <f t="shared" si="144"/>
        <v>7.8868000000000009</v>
      </c>
      <c r="F1221" s="2">
        <f t="shared" si="145"/>
        <v>7.9077999999999991</v>
      </c>
      <c r="G1221" s="2">
        <f t="shared" si="147"/>
        <v>8.0816199999999974</v>
      </c>
      <c r="H1221" s="2">
        <f t="shared" si="143"/>
        <v>8.5910150000000058</v>
      </c>
      <c r="I1221" s="2">
        <f t="array" ref="I1221">SUMPRODUCT(B1205:B1224, (ROW(B1205:B1224)-ROW(B1205)+1)) / (20*21/2)</f>
        <v>7.8687333333333322</v>
      </c>
      <c r="J1221" s="2">
        <f t="shared" si="146"/>
        <v>7.9276636709924153</v>
      </c>
      <c r="K1221" s="2">
        <f t="shared" si="148"/>
        <v>8.0952398173246323</v>
      </c>
    </row>
    <row r="1222" spans="1:11" ht="13.5" x14ac:dyDescent="0.25">
      <c r="A1222" s="3">
        <f>TITRES_STAT!B1225</f>
        <v>43789</v>
      </c>
      <c r="B1222" s="5">
        <f>TITRES_STAT!D1225</f>
        <v>7.88</v>
      </c>
      <c r="C1222" s="2">
        <f t="shared" si="149"/>
        <v>7.8999999999999737E-2</v>
      </c>
      <c r="D1222" s="2">
        <f t="shared" ref="D1222:D1285" si="150">AVERAGE(B1218:B1222)</f>
        <v>7.8340000000000005</v>
      </c>
      <c r="E1222" s="2">
        <f t="shared" si="144"/>
        <v>7.8967999999999989</v>
      </c>
      <c r="F1222" s="2">
        <f t="shared" si="145"/>
        <v>7.8956999999999997</v>
      </c>
      <c r="G1222" s="2">
        <f t="shared" si="147"/>
        <v>8.0707799999999992</v>
      </c>
      <c r="H1222" s="2">
        <f t="shared" si="143"/>
        <v>8.5868100000000069</v>
      </c>
      <c r="I1222" s="2">
        <f t="array" ref="I1222">SUMPRODUCT(B1206:B1225, (ROW(B1206:B1225)-ROW(B1206)+1)) / (20*21/2)</f>
        <v>7.8573333333333331</v>
      </c>
      <c r="J1222" s="2">
        <f t="shared" si="146"/>
        <v>7.9231242737550422</v>
      </c>
      <c r="K1222" s="2">
        <f t="shared" si="148"/>
        <v>8.0867990401746468</v>
      </c>
    </row>
    <row r="1223" spans="1:11" ht="13.5" x14ac:dyDescent="0.25">
      <c r="A1223" s="3">
        <f>TITRES_STAT!B1226</f>
        <v>43790</v>
      </c>
      <c r="B1223" s="5">
        <f>TITRES_STAT!D1226</f>
        <v>7.7939999999999996</v>
      </c>
      <c r="C1223" s="2">
        <f t="shared" si="149"/>
        <v>-8.6000000000000298E-2</v>
      </c>
      <c r="D1223" s="2">
        <f t="shared" si="150"/>
        <v>7.8367999999999993</v>
      </c>
      <c r="E1223" s="2">
        <f t="shared" si="144"/>
        <v>7.8910999999999989</v>
      </c>
      <c r="F1223" s="2">
        <f t="shared" si="145"/>
        <v>7.8807</v>
      </c>
      <c r="G1223" s="2">
        <f t="shared" si="147"/>
        <v>8.0590799999999998</v>
      </c>
      <c r="H1223" s="2">
        <f t="shared" si="143"/>
        <v>8.5820050000000077</v>
      </c>
      <c r="I1223" s="2">
        <f t="array" ref="I1223">SUMPRODUCT(B1207:B1226, (ROW(B1207:B1226)-ROW(B1207)+1)) / (20*21/2)</f>
        <v>7.8464761904761913</v>
      </c>
      <c r="J1223" s="2">
        <f t="shared" si="146"/>
        <v>7.9108267238736092</v>
      </c>
      <c r="K1223" s="2">
        <f t="shared" si="148"/>
        <v>8.0753167248736801</v>
      </c>
    </row>
    <row r="1224" spans="1:11" ht="13.5" x14ac:dyDescent="0.25">
      <c r="A1224" s="3">
        <f>TITRES_STAT!B1227</f>
        <v>43791</v>
      </c>
      <c r="B1224" s="5">
        <f>TITRES_STAT!D1227</f>
        <v>7.8940000000000001</v>
      </c>
      <c r="C1224" s="2">
        <f t="shared" si="149"/>
        <v>0.10000000000000053</v>
      </c>
      <c r="D1224" s="2">
        <f t="shared" si="150"/>
        <v>7.8567999999999998</v>
      </c>
      <c r="E1224" s="2">
        <f t="shared" si="144"/>
        <v>7.8740000000000006</v>
      </c>
      <c r="F1224" s="2">
        <f t="shared" si="145"/>
        <v>7.8707000000000011</v>
      </c>
      <c r="G1224" s="2">
        <f t="shared" si="147"/>
        <v>8.05138</v>
      </c>
      <c r="H1224" s="2">
        <f t="shared" si="143"/>
        <v>8.5771900000000088</v>
      </c>
      <c r="I1224" s="2">
        <f t="array" ref="I1224">SUMPRODUCT(B1208:B1227, (ROW(B1208:B1227)-ROW(B1208)+1)) / (20*21/2)</f>
        <v>7.8388904761904765</v>
      </c>
      <c r="J1224" s="2">
        <f t="shared" si="146"/>
        <v>7.9092241787427886</v>
      </c>
      <c r="K1224" s="2">
        <f t="shared" si="148"/>
        <v>8.0682062650747124</v>
      </c>
    </row>
    <row r="1225" spans="1:11" ht="13.5" x14ac:dyDescent="0.25">
      <c r="A1225" s="3">
        <f>TITRES_STAT!B1228</f>
        <v>43794</v>
      </c>
      <c r="B1225" s="5">
        <f>TITRES_STAT!D1228</f>
        <v>7.7510000000000003</v>
      </c>
      <c r="C1225" s="2">
        <f t="shared" si="149"/>
        <v>-0.14299999999999979</v>
      </c>
      <c r="D1225" s="2">
        <f t="shared" si="150"/>
        <v>7.8239999999999998</v>
      </c>
      <c r="E1225" s="2">
        <f t="shared" si="144"/>
        <v>7.8440000000000012</v>
      </c>
      <c r="F1225" s="2">
        <f t="shared" si="145"/>
        <v>7.865000000000002</v>
      </c>
      <c r="G1225" s="2">
        <f t="shared" si="147"/>
        <v>8.0408199999999983</v>
      </c>
      <c r="H1225" s="2">
        <f t="shared" si="143"/>
        <v>8.5716600000000085</v>
      </c>
      <c r="I1225" s="2">
        <f t="array" ref="I1225">SUMPRODUCT(B1209:B1228, (ROW(B1209:B1228)-ROW(B1209)+1)) / (20*21/2)</f>
        <v>7.8292190476190475</v>
      </c>
      <c r="J1225" s="2">
        <f t="shared" si="146"/>
        <v>7.8941552093387131</v>
      </c>
      <c r="K1225" s="2">
        <f t="shared" si="148"/>
        <v>8.0557668036992336</v>
      </c>
    </row>
    <row r="1226" spans="1:11" ht="13.5" x14ac:dyDescent="0.25">
      <c r="A1226" s="3">
        <f>TITRES_STAT!B1229</f>
        <v>43795</v>
      </c>
      <c r="B1226" s="5">
        <f>TITRES_STAT!D1229</f>
        <v>7.7510000000000003</v>
      </c>
      <c r="C1226" s="2">
        <f t="shared" si="149"/>
        <v>0</v>
      </c>
      <c r="D1226" s="2">
        <f t="shared" si="150"/>
        <v>7.8140000000000001</v>
      </c>
      <c r="E1226" s="2">
        <f t="shared" si="144"/>
        <v>7.8353999999999999</v>
      </c>
      <c r="F1226" s="2">
        <f t="shared" si="145"/>
        <v>7.8596500000000002</v>
      </c>
      <c r="G1226" s="2">
        <f t="shared" si="147"/>
        <v>8.0305399999999985</v>
      </c>
      <c r="H1226" s="2">
        <f t="shared" ref="H1226:H1289" si="151">AVERAGE(B1027:B1226)</f>
        <v>8.5671550000000067</v>
      </c>
      <c r="I1226" s="2">
        <f t="array" ref="I1226">SUMPRODUCT(B1210:B1229, (ROW(B1210:B1229)-ROW(B1210)+1)) / (20*21/2)</f>
        <v>7.8295476190476174</v>
      </c>
      <c r="J1226" s="2">
        <f t="shared" si="146"/>
        <v>7.8805213798778828</v>
      </c>
      <c r="K1226" s="2">
        <f t="shared" si="148"/>
        <v>8.0438151643384792</v>
      </c>
    </row>
    <row r="1227" spans="1:11" ht="13.5" x14ac:dyDescent="0.25">
      <c r="A1227" s="3">
        <f>TITRES_STAT!B1230</f>
        <v>43796</v>
      </c>
      <c r="B1227" s="5">
        <f>TITRES_STAT!D1230</f>
        <v>7.78</v>
      </c>
      <c r="C1227" s="2">
        <f t="shared" si="149"/>
        <v>2.8999999999999915E-2</v>
      </c>
      <c r="D1227" s="2">
        <f t="shared" si="150"/>
        <v>7.7939999999999996</v>
      </c>
      <c r="E1227" s="2">
        <f t="shared" si="144"/>
        <v>7.8140000000000001</v>
      </c>
      <c r="F1227" s="2">
        <f t="shared" si="145"/>
        <v>7.8525500000000008</v>
      </c>
      <c r="G1227" s="2">
        <f t="shared" si="147"/>
        <v>8.020979999999998</v>
      </c>
      <c r="H1227" s="2">
        <f t="shared" si="151"/>
        <v>8.5618750000000077</v>
      </c>
      <c r="I1227" s="2">
        <f t="array" ref="I1227">SUMPRODUCT(B1211:B1230, (ROW(B1211:B1230)-ROW(B1211)+1)) / (20*21/2)</f>
        <v>7.8637190476190479</v>
      </c>
      <c r="J1227" s="2">
        <f t="shared" si="146"/>
        <v>7.8709479151276085</v>
      </c>
      <c r="K1227" s="2">
        <f t="shared" si="148"/>
        <v>8.0334694716193233</v>
      </c>
    </row>
    <row r="1228" spans="1:11" ht="13.5" x14ac:dyDescent="0.25">
      <c r="A1228" s="3">
        <f>TITRES_STAT!B1231</f>
        <v>43797</v>
      </c>
      <c r="B1228" s="5">
        <f>TITRES_STAT!D1231</f>
        <v>7.7510000000000003</v>
      </c>
      <c r="C1228" s="2">
        <f t="shared" si="149"/>
        <v>-2.8999999999999915E-2</v>
      </c>
      <c r="D1228" s="2">
        <f t="shared" si="150"/>
        <v>7.7854000000000001</v>
      </c>
      <c r="E1228" s="2">
        <f t="shared" ref="E1228:E1291" si="152">AVERAGE(B1219:B1228)</f>
        <v>7.8110999999999988</v>
      </c>
      <c r="F1228" s="2">
        <f t="shared" si="145"/>
        <v>7.8475500000000009</v>
      </c>
      <c r="G1228" s="2">
        <f t="shared" si="147"/>
        <v>8.0121199999999959</v>
      </c>
      <c r="H1228" s="2">
        <f t="shared" si="151"/>
        <v>8.5573700000000077</v>
      </c>
      <c r="I1228" s="2">
        <f t="array" ref="I1228">SUMPRODUCT(B1212:B1231, (ROW(B1212:B1231)-ROW(B1212)+1)) / (20*21/2)</f>
        <v>7.9425714285714282</v>
      </c>
      <c r="J1228" s="2">
        <f t="shared" si="146"/>
        <v>7.8595243041630738</v>
      </c>
      <c r="K1228" s="2">
        <f t="shared" si="148"/>
        <v>8.022392237438174</v>
      </c>
    </row>
    <row r="1229" spans="1:11" ht="13.5" x14ac:dyDescent="0.25">
      <c r="A1229" s="3">
        <f>TITRES_STAT!B1232</f>
        <v>43798</v>
      </c>
      <c r="B1229" s="5">
        <f>TITRES_STAT!D1232</f>
        <v>7.851</v>
      </c>
      <c r="C1229" s="2">
        <f t="shared" si="149"/>
        <v>9.9999999999999645E-2</v>
      </c>
      <c r="D1229" s="2">
        <f t="shared" si="150"/>
        <v>7.7767999999999997</v>
      </c>
      <c r="E1229" s="2">
        <f t="shared" si="152"/>
        <v>7.8167999999999989</v>
      </c>
      <c r="F1229" s="2">
        <f t="shared" si="145"/>
        <v>7.8422000000000009</v>
      </c>
      <c r="G1229" s="2">
        <f t="shared" si="147"/>
        <v>8.005119999999998</v>
      </c>
      <c r="H1229" s="2">
        <f t="shared" si="151"/>
        <v>8.5546550000000074</v>
      </c>
      <c r="I1229" s="2">
        <f t="array" ref="I1229">SUMPRODUCT(B1213:B1232, (ROW(B1213:B1232)-ROW(B1213)+1)) / (20*21/2)</f>
        <v>8.0286952380952386</v>
      </c>
      <c r="J1229" s="2">
        <f t="shared" si="146"/>
        <v>7.8587124656713518</v>
      </c>
      <c r="K1229" s="2">
        <f t="shared" si="148"/>
        <v>8.0156709732249123</v>
      </c>
    </row>
    <row r="1230" spans="1:11" ht="13.5" x14ac:dyDescent="0.25">
      <c r="A1230" s="3">
        <f>TITRES_STAT!B1233</f>
        <v>43801</v>
      </c>
      <c r="B1230" s="5">
        <f>TITRES_STAT!D1233</f>
        <v>8.2010000000000005</v>
      </c>
      <c r="C1230" s="2">
        <f t="shared" si="149"/>
        <v>0.35000000000000053</v>
      </c>
      <c r="D1230" s="2">
        <f t="shared" si="150"/>
        <v>7.8668000000000005</v>
      </c>
      <c r="E1230" s="2">
        <f t="shared" si="152"/>
        <v>7.8454000000000006</v>
      </c>
      <c r="F1230" s="2">
        <f t="shared" si="145"/>
        <v>7.865050000000001</v>
      </c>
      <c r="G1230" s="2">
        <f t="shared" si="147"/>
        <v>8.0049799999999962</v>
      </c>
      <c r="H1230" s="2">
        <f t="shared" si="151"/>
        <v>8.5541000000000107</v>
      </c>
      <c r="I1230" s="2">
        <f t="array" ref="I1230">SUMPRODUCT(B1214:B1233, (ROW(B1214:B1233)-ROW(B1214)+1)) / (20*21/2)</f>
        <v>8.0847476190476186</v>
      </c>
      <c r="J1230" s="2">
        <f t="shared" si="146"/>
        <v>7.8913112784645572</v>
      </c>
      <c r="K1230" s="2">
        <f t="shared" si="148"/>
        <v>8.0229387781964849</v>
      </c>
    </row>
    <row r="1231" spans="1:11" ht="13.5" x14ac:dyDescent="0.25">
      <c r="A1231" s="3">
        <f>TITRES_STAT!B1234</f>
        <v>43802</v>
      </c>
      <c r="B1231" s="5">
        <f>TITRES_STAT!D1234</f>
        <v>8.6929999999999996</v>
      </c>
      <c r="C1231" s="2">
        <f t="shared" si="149"/>
        <v>0.4919999999999991</v>
      </c>
      <c r="D1231" s="2">
        <f t="shared" si="150"/>
        <v>8.055200000000001</v>
      </c>
      <c r="E1231" s="2">
        <f t="shared" si="152"/>
        <v>7.9345999999999988</v>
      </c>
      <c r="F1231" s="2">
        <f t="shared" si="145"/>
        <v>7.9107000000000012</v>
      </c>
      <c r="G1231" s="2">
        <f t="shared" si="147"/>
        <v>8.0175399999999968</v>
      </c>
      <c r="H1231" s="2">
        <f t="shared" si="151"/>
        <v>8.5560050000000096</v>
      </c>
      <c r="I1231" s="2">
        <f t="array" ref="I1231">SUMPRODUCT(B1215:B1234, (ROW(B1215:B1234)-ROW(B1215)+1)) / (20*21/2)</f>
        <v>8.1387999999999998</v>
      </c>
      <c r="J1231" s="2">
        <f t="shared" si="146"/>
        <v>7.9676625852774565</v>
      </c>
      <c r="K1231" s="2">
        <f t="shared" si="148"/>
        <v>8.0492156888554458</v>
      </c>
    </row>
    <row r="1232" spans="1:11" ht="13.5" x14ac:dyDescent="0.25">
      <c r="A1232" s="3">
        <f>TITRES_STAT!B1235</f>
        <v>43803</v>
      </c>
      <c r="B1232" s="5">
        <f>TITRES_STAT!D1235</f>
        <v>8.8149999999999995</v>
      </c>
      <c r="C1232" s="2">
        <f t="shared" si="149"/>
        <v>0.12199999999999989</v>
      </c>
      <c r="D1232" s="2">
        <f t="shared" si="150"/>
        <v>8.2622</v>
      </c>
      <c r="E1232" s="2">
        <f t="shared" si="152"/>
        <v>8.0280999999999985</v>
      </c>
      <c r="F1232" s="2">
        <f t="shared" si="145"/>
        <v>7.9624500000000014</v>
      </c>
      <c r="G1232" s="2">
        <f t="shared" si="147"/>
        <v>8.0326799999999974</v>
      </c>
      <c r="H1232" s="2">
        <f t="shared" si="151"/>
        <v>8.5586900000000092</v>
      </c>
      <c r="I1232" s="2">
        <f t="array" ref="I1232">SUMPRODUCT(B1216:B1235, (ROW(B1216:B1235)-ROW(B1216)+1)) / (20*21/2)</f>
        <v>8.1788523809523799</v>
      </c>
      <c r="J1232" s="2">
        <f t="shared" si="146"/>
        <v>8.0483613866796038</v>
      </c>
      <c r="K1232" s="2">
        <f t="shared" si="148"/>
        <v>8.0792464461552314</v>
      </c>
    </row>
    <row r="1233" spans="1:11" ht="13.5" x14ac:dyDescent="0.25">
      <c r="A1233" s="3">
        <f>TITRES_STAT!B1236</f>
        <v>43804</v>
      </c>
      <c r="B1233" s="5">
        <f>TITRES_STAT!D1236</f>
        <v>8.5510000000000002</v>
      </c>
      <c r="C1233" s="2">
        <f t="shared" si="149"/>
        <v>-0.26399999999999935</v>
      </c>
      <c r="D1233" s="2">
        <f t="shared" si="150"/>
        <v>8.4222000000000001</v>
      </c>
      <c r="E1233" s="2">
        <f t="shared" si="152"/>
        <v>8.1037999999999997</v>
      </c>
      <c r="F1233" s="2">
        <f t="shared" si="145"/>
        <v>7.9974500000000006</v>
      </c>
      <c r="G1233" s="2">
        <f t="shared" si="147"/>
        <v>8.039539999999997</v>
      </c>
      <c r="H1233" s="2">
        <f t="shared" si="151"/>
        <v>8.5605650000000093</v>
      </c>
      <c r="I1233" s="2">
        <f t="array" ref="I1233">SUMPRODUCT(B1217:B1236, (ROW(B1217:B1236)-ROW(B1217)+1)) / (20*21/2)</f>
        <v>8.2082761904761892</v>
      </c>
      <c r="J1233" s="2">
        <f t="shared" si="146"/>
        <v>8.0962317308053553</v>
      </c>
      <c r="K1233" s="2">
        <f t="shared" si="148"/>
        <v>8.0977465855216924</v>
      </c>
    </row>
    <row r="1234" spans="1:11" ht="13.5" x14ac:dyDescent="0.25">
      <c r="A1234" s="3">
        <f>TITRES_STAT!B1237</f>
        <v>43805</v>
      </c>
      <c r="B1234" s="5">
        <f>TITRES_STAT!D1237</f>
        <v>8.5649999999999995</v>
      </c>
      <c r="C1234" s="2">
        <f t="shared" si="149"/>
        <v>1.3999999999999346E-2</v>
      </c>
      <c r="D1234" s="2">
        <f t="shared" si="150"/>
        <v>8.5649999999999995</v>
      </c>
      <c r="E1234" s="2">
        <f t="shared" si="152"/>
        <v>8.1708999999999996</v>
      </c>
      <c r="F1234" s="2">
        <f t="shared" si="145"/>
        <v>8.022450000000001</v>
      </c>
      <c r="G1234" s="2">
        <f t="shared" si="147"/>
        <v>8.0466799999999949</v>
      </c>
      <c r="H1234" s="2">
        <f t="shared" si="151"/>
        <v>8.5616600000000105</v>
      </c>
      <c r="I1234" s="2">
        <f t="array" ref="I1234">SUMPRODUCT(B1218:B1237, (ROW(B1218:B1237)-ROW(B1218)+1)) / (20*21/2)</f>
        <v>8.2352523809523817</v>
      </c>
      <c r="J1234" s="2">
        <f t="shared" si="146"/>
        <v>8.1408763278715117</v>
      </c>
      <c r="K1234" s="2">
        <f t="shared" si="148"/>
        <v>8.1160702488345677</v>
      </c>
    </row>
    <row r="1235" spans="1:11" ht="13.5" x14ac:dyDescent="0.25">
      <c r="A1235" s="3">
        <f>TITRES_STAT!B1238</f>
        <v>43808</v>
      </c>
      <c r="B1235" s="5">
        <f>TITRES_STAT!D1238</f>
        <v>8.4429999999999996</v>
      </c>
      <c r="C1235" s="2">
        <f t="shared" si="149"/>
        <v>-0.12199999999999989</v>
      </c>
      <c r="D1235" s="2">
        <f t="shared" si="150"/>
        <v>8.6133999999999986</v>
      </c>
      <c r="E1235" s="2">
        <f t="shared" si="152"/>
        <v>8.2401</v>
      </c>
      <c r="F1235" s="2">
        <f t="shared" si="145"/>
        <v>8.0420500000000015</v>
      </c>
      <c r="G1235" s="2">
        <f t="shared" si="147"/>
        <v>8.0540999999999965</v>
      </c>
      <c r="H1235" s="2">
        <f t="shared" si="151"/>
        <v>8.5623150000000106</v>
      </c>
      <c r="I1235" s="2">
        <f t="array" ref="I1235">SUMPRODUCT(B1219:B1238, (ROW(B1219:B1238)-ROW(B1219)+1)) / (20*21/2)</f>
        <v>8.2421476190476195</v>
      </c>
      <c r="J1235" s="2">
        <f t="shared" si="146"/>
        <v>8.1696500109313668</v>
      </c>
      <c r="K1235" s="2">
        <f t="shared" si="148"/>
        <v>8.1288910233900751</v>
      </c>
    </row>
    <row r="1236" spans="1:11" ht="13.5" x14ac:dyDescent="0.25">
      <c r="A1236" s="3">
        <f>TITRES_STAT!B1239</f>
        <v>43809</v>
      </c>
      <c r="B1236" s="5">
        <f>TITRES_STAT!D1239</f>
        <v>8.3510000000000009</v>
      </c>
      <c r="C1236" s="2">
        <f t="shared" si="149"/>
        <v>-9.1999999999998749E-2</v>
      </c>
      <c r="D1236" s="2">
        <f t="shared" si="150"/>
        <v>8.5449999999999982</v>
      </c>
      <c r="E1236" s="2">
        <f t="shared" si="152"/>
        <v>8.3001000000000005</v>
      </c>
      <c r="F1236" s="2">
        <f t="shared" ref="F1236:F1299" si="153">AVERAGE(B1217:B1236)</f>
        <v>8.0677500000000002</v>
      </c>
      <c r="G1236" s="2">
        <f t="shared" si="147"/>
        <v>8.0569599999999966</v>
      </c>
      <c r="H1236" s="2">
        <f t="shared" si="151"/>
        <v>8.5625100000000103</v>
      </c>
      <c r="I1236" s="2">
        <f t="array" ref="I1236">SUMPRODUCT(B1220:B1239, (ROW(B1220:B1239)-ROW(B1220)+1)) / (20*21/2)</f>
        <v>8.2676238095238102</v>
      </c>
      <c r="J1236" s="2">
        <f t="shared" si="146"/>
        <v>8.1869214384617131</v>
      </c>
      <c r="K1236" s="2">
        <f t="shared" si="148"/>
        <v>8.1376011793355634</v>
      </c>
    </row>
    <row r="1237" spans="1:11" ht="13.5" x14ac:dyDescent="0.25">
      <c r="A1237" s="3">
        <f>TITRES_STAT!B1240</f>
        <v>43810</v>
      </c>
      <c r="B1237" s="5">
        <f>TITRES_STAT!D1240</f>
        <v>8.3510000000000009</v>
      </c>
      <c r="C1237" s="2">
        <f t="shared" si="149"/>
        <v>0</v>
      </c>
      <c r="D1237" s="2">
        <f t="shared" si="150"/>
        <v>8.4521999999999995</v>
      </c>
      <c r="E1237" s="2">
        <f t="shared" si="152"/>
        <v>8.3572000000000006</v>
      </c>
      <c r="F1237" s="2">
        <f t="shared" si="153"/>
        <v>8.0856000000000012</v>
      </c>
      <c r="G1237" s="2">
        <f t="shared" si="147"/>
        <v>8.0598199999999967</v>
      </c>
      <c r="H1237" s="2">
        <f t="shared" si="151"/>
        <v>8.5620250000000109</v>
      </c>
      <c r="I1237" s="2">
        <f t="array" ref="I1237">SUMPRODUCT(B1221:B1240, (ROW(B1221:B1240)-ROW(B1221)+1)) / (20*21/2)</f>
        <v>8.2814904761904771</v>
      </c>
      <c r="J1237" s="2">
        <f t="shared" ref="J1237:J1300" si="154">$J$4*B1237+J1236*(1-$J$4)</f>
        <v>8.2025479681320252</v>
      </c>
      <c r="K1237" s="2">
        <f t="shared" si="148"/>
        <v>8.1459697605380903</v>
      </c>
    </row>
    <row r="1238" spans="1:11" ht="13.5" x14ac:dyDescent="0.25">
      <c r="A1238" s="3">
        <f>TITRES_STAT!B1241</f>
        <v>43811</v>
      </c>
      <c r="B1238" s="5">
        <f>TITRES_STAT!D1241</f>
        <v>8.1579999999999995</v>
      </c>
      <c r="C1238" s="2">
        <f t="shared" si="149"/>
        <v>-0.19300000000000139</v>
      </c>
      <c r="D1238" s="2">
        <f t="shared" si="150"/>
        <v>8.3735999999999997</v>
      </c>
      <c r="E1238" s="2">
        <f t="shared" si="152"/>
        <v>8.3978999999999999</v>
      </c>
      <c r="F1238" s="2">
        <f t="shared" si="153"/>
        <v>8.104499999999998</v>
      </c>
      <c r="G1238" s="2">
        <f t="shared" si="147"/>
        <v>8.0589599999999972</v>
      </c>
      <c r="H1238" s="2">
        <f t="shared" si="151"/>
        <v>8.5597250000000109</v>
      </c>
      <c r="I1238" s="2">
        <f t="array" ref="I1238">SUMPRODUCT(B1222:B1241, (ROW(B1222:B1241)-ROW(B1222)+1)) / (20*21/2)</f>
        <v>8.3004809523809513</v>
      </c>
      <c r="J1238" s="2">
        <f t="shared" si="154"/>
        <v>8.1983053045004031</v>
      </c>
      <c r="K1238" s="2">
        <f t="shared" si="148"/>
        <v>8.1464415346346364</v>
      </c>
    </row>
    <row r="1239" spans="1:11" ht="13.5" x14ac:dyDescent="0.25">
      <c r="A1239" s="3">
        <f>TITRES_STAT!B1242</f>
        <v>43812</v>
      </c>
      <c r="B1239" s="5">
        <f>TITRES_STAT!D1242</f>
        <v>8.3719999999999999</v>
      </c>
      <c r="C1239" s="2">
        <f t="shared" si="149"/>
        <v>0.21400000000000041</v>
      </c>
      <c r="D1239" s="2">
        <f t="shared" si="150"/>
        <v>8.3350000000000009</v>
      </c>
      <c r="E1239" s="2">
        <f t="shared" si="152"/>
        <v>8.4499999999999993</v>
      </c>
      <c r="F1239" s="2">
        <f t="shared" si="153"/>
        <v>8.1334</v>
      </c>
      <c r="G1239" s="2">
        <f t="shared" si="147"/>
        <v>8.0623799999999974</v>
      </c>
      <c r="H1239" s="2">
        <f t="shared" si="151"/>
        <v>8.5579800000000095</v>
      </c>
      <c r="I1239" s="2">
        <f t="array" ref="I1239">SUMPRODUCT(B1223:B1242, (ROW(B1223:B1242)-ROW(B1223)+1)) / (20*21/2)</f>
        <v>8.3168523809523816</v>
      </c>
      <c r="J1239" s="2">
        <f t="shared" si="154"/>
        <v>8.2148476564527453</v>
      </c>
      <c r="K1239" s="2">
        <f t="shared" si="148"/>
        <v>8.1552869646489636</v>
      </c>
    </row>
    <row r="1240" spans="1:11" ht="13.5" x14ac:dyDescent="0.25">
      <c r="A1240" s="3">
        <f>TITRES_STAT!B1243</f>
        <v>43815</v>
      </c>
      <c r="B1240" s="5">
        <f>TITRES_STAT!D1243</f>
        <v>8.2789999999999999</v>
      </c>
      <c r="C1240" s="2">
        <f t="shared" si="149"/>
        <v>-9.2999999999999972E-2</v>
      </c>
      <c r="D1240" s="2">
        <f t="shared" si="150"/>
        <v>8.3021999999999991</v>
      </c>
      <c r="E1240" s="2">
        <f t="shared" si="152"/>
        <v>8.4577999999999989</v>
      </c>
      <c r="F1240" s="2">
        <f t="shared" si="153"/>
        <v>8.1515999999999984</v>
      </c>
      <c r="G1240" s="2">
        <f t="shared" si="147"/>
        <v>8.0677999999999965</v>
      </c>
      <c r="H1240" s="2">
        <f t="shared" si="151"/>
        <v>8.5554300000000101</v>
      </c>
      <c r="I1240" s="2">
        <f t="array" ref="I1240">SUMPRODUCT(B1224:B1243, (ROW(B1224:B1243)-ROW(B1224)+1)) / (20*21/2)</f>
        <v>8.3125999999999998</v>
      </c>
      <c r="J1240" s="2">
        <f t="shared" si="154"/>
        <v>8.2209574034572448</v>
      </c>
      <c r="K1240" s="2">
        <f t="shared" si="148"/>
        <v>8.1601384562313584</v>
      </c>
    </row>
    <row r="1241" spans="1:11" ht="13.5" x14ac:dyDescent="0.25">
      <c r="A1241" s="3">
        <f>TITRES_STAT!B1244</f>
        <v>43816</v>
      </c>
      <c r="B1241" s="5">
        <f>TITRES_STAT!D1244</f>
        <v>8.3510000000000009</v>
      </c>
      <c r="C1241" s="2">
        <f t="shared" si="149"/>
        <v>7.2000000000000952E-2</v>
      </c>
      <c r="D1241" s="2">
        <f t="shared" si="150"/>
        <v>8.3021999999999991</v>
      </c>
      <c r="E1241" s="2">
        <f t="shared" si="152"/>
        <v>8.4235999999999986</v>
      </c>
      <c r="F1241" s="2">
        <f t="shared" si="153"/>
        <v>8.1791</v>
      </c>
      <c r="G1241" s="2">
        <f t="shared" si="147"/>
        <v>8.0707999999999966</v>
      </c>
      <c r="H1241" s="2">
        <f t="shared" si="151"/>
        <v>8.5532400000000113</v>
      </c>
      <c r="I1241" s="2">
        <f t="array" ref="I1241">SUMPRODUCT(B1225:B1244, (ROW(B1225:B1244)-ROW(B1225)+1)) / (20*21/2)</f>
        <v>8.3052809523809525</v>
      </c>
      <c r="J1241" s="2">
        <f t="shared" si="154"/>
        <v>8.2333424126517922</v>
      </c>
      <c r="K1241" s="2">
        <f t="shared" si="148"/>
        <v>8.167623222653658</v>
      </c>
    </row>
    <row r="1242" spans="1:11" ht="13.5" x14ac:dyDescent="0.25">
      <c r="A1242" s="3">
        <f>TITRES_STAT!B1245</f>
        <v>43817</v>
      </c>
      <c r="B1242" s="5">
        <f>TITRES_STAT!D1245</f>
        <v>8.3510000000000009</v>
      </c>
      <c r="C1242" s="2">
        <f t="shared" si="149"/>
        <v>0</v>
      </c>
      <c r="D1242" s="2">
        <f t="shared" si="150"/>
        <v>8.3022000000000009</v>
      </c>
      <c r="E1242" s="2">
        <f t="shared" si="152"/>
        <v>8.3771999999999984</v>
      </c>
      <c r="F1242" s="2">
        <f t="shared" si="153"/>
        <v>8.2026500000000002</v>
      </c>
      <c r="G1242" s="2">
        <f t="shared" si="147"/>
        <v>8.0739399999999986</v>
      </c>
      <c r="H1242" s="2">
        <f t="shared" si="151"/>
        <v>8.5523450000000132</v>
      </c>
      <c r="I1242" s="2">
        <f t="array" ref="I1242">SUMPRODUCT(B1226:B1245, (ROW(B1226:B1245)-ROW(B1226)+1)) / (20*21/2)</f>
        <v>8.3164857142857134</v>
      </c>
      <c r="J1242" s="2">
        <f t="shared" si="154"/>
        <v>8.2445478971611461</v>
      </c>
      <c r="K1242" s="2">
        <f t="shared" si="148"/>
        <v>8.1748144688241027</v>
      </c>
    </row>
    <row r="1243" spans="1:11" ht="13.5" x14ac:dyDescent="0.25">
      <c r="A1243" s="3">
        <f>TITRES_STAT!B1246</f>
        <v>43818</v>
      </c>
      <c r="B1243" s="5">
        <f>TITRES_STAT!D1246</f>
        <v>8.1579999999999995</v>
      </c>
      <c r="C1243" s="2">
        <f t="shared" si="149"/>
        <v>-0.19300000000000139</v>
      </c>
      <c r="D1243" s="2">
        <f t="shared" si="150"/>
        <v>8.3022000000000009</v>
      </c>
      <c r="E1243" s="2">
        <f t="shared" si="152"/>
        <v>8.3379000000000012</v>
      </c>
      <c r="F1243" s="2">
        <f t="shared" si="153"/>
        <v>8.2208499999999987</v>
      </c>
      <c r="G1243" s="2">
        <f t="shared" si="147"/>
        <v>8.0743599999999986</v>
      </c>
      <c r="H1243" s="2">
        <f t="shared" si="151"/>
        <v>8.5498750000000108</v>
      </c>
      <c r="I1243" s="2">
        <f t="array" ref="I1243">SUMPRODUCT(B1227:B1246, (ROW(B1227:B1246)-ROW(B1227)+1)) / (20*21/2)</f>
        <v>8.3248333333333342</v>
      </c>
      <c r="J1243" s="2">
        <f t="shared" si="154"/>
        <v>8.2363052402886563</v>
      </c>
      <c r="K1243" s="2">
        <f t="shared" si="148"/>
        <v>8.1741550778898251</v>
      </c>
    </row>
    <row r="1244" spans="1:11" ht="13.5" x14ac:dyDescent="0.25">
      <c r="A1244" s="3">
        <f>TITRES_STAT!B1247</f>
        <v>43819</v>
      </c>
      <c r="B1244" s="5">
        <f>TITRES_STAT!D1247</f>
        <v>8.1440000000000001</v>
      </c>
      <c r="C1244" s="2">
        <f t="shared" si="149"/>
        <v>-1.3999999999999346E-2</v>
      </c>
      <c r="D1244" s="2">
        <f t="shared" si="150"/>
        <v>8.2566000000000006</v>
      </c>
      <c r="E1244" s="2">
        <f t="shared" si="152"/>
        <v>8.2958000000000016</v>
      </c>
      <c r="F1244" s="2">
        <f t="shared" si="153"/>
        <v>8.2333499999999997</v>
      </c>
      <c r="G1244" s="2">
        <f t="shared" si="147"/>
        <v>8.0744999999999987</v>
      </c>
      <c r="H1244" s="2">
        <f t="shared" si="151"/>
        <v>8.5473350000000092</v>
      </c>
      <c r="I1244" s="2">
        <f t="array" ref="I1244">SUMPRODUCT(B1228:B1247, (ROW(B1228:B1247)-ROW(B1228)+1)) / (20*21/2)</f>
        <v>8.3370857142857151</v>
      </c>
      <c r="J1244" s="2">
        <f t="shared" si="154"/>
        <v>8.2275142650230695</v>
      </c>
      <c r="K1244" s="2">
        <f t="shared" si="148"/>
        <v>8.1729725258157142</v>
      </c>
    </row>
    <row r="1245" spans="1:11" ht="13.5" x14ac:dyDescent="0.25">
      <c r="A1245" s="3">
        <f>TITRES_STAT!B1248</f>
        <v>43822</v>
      </c>
      <c r="B1245" s="5">
        <f>TITRES_STAT!D1248</f>
        <v>8.3510000000000009</v>
      </c>
      <c r="C1245" s="2">
        <f t="shared" si="149"/>
        <v>0.20700000000000074</v>
      </c>
      <c r="D1245" s="2">
        <f t="shared" si="150"/>
        <v>8.270999999999999</v>
      </c>
      <c r="E1245" s="2">
        <f t="shared" si="152"/>
        <v>8.2866</v>
      </c>
      <c r="F1245" s="2">
        <f t="shared" si="153"/>
        <v>8.2633499999999991</v>
      </c>
      <c r="G1245" s="2">
        <f t="shared" si="147"/>
        <v>8.0787800000000001</v>
      </c>
      <c r="H1245" s="2">
        <f t="shared" si="151"/>
        <v>8.5465100000000103</v>
      </c>
      <c r="I1245" s="2">
        <f t="array" ref="I1245">SUMPRODUCT(B1229:B1248, (ROW(B1229:B1248)-ROW(B1229)+1)) / (20*21/2)</f>
        <v>8.3395190476190475</v>
      </c>
      <c r="J1245" s="2">
        <f t="shared" si="154"/>
        <v>8.2392748112113487</v>
      </c>
      <c r="K1245" s="2">
        <f t="shared" si="148"/>
        <v>8.1799539953915694</v>
      </c>
    </row>
    <row r="1246" spans="1:11" ht="13.5" x14ac:dyDescent="0.25">
      <c r="A1246" s="3">
        <f>TITRES_STAT!B1249</f>
        <v>43823</v>
      </c>
      <c r="B1246" s="5">
        <f>TITRES_STAT!D1249</f>
        <v>8.3510000000000009</v>
      </c>
      <c r="C1246" s="2">
        <f t="shared" si="149"/>
        <v>0</v>
      </c>
      <c r="D1246" s="2">
        <f t="shared" si="150"/>
        <v>8.270999999999999</v>
      </c>
      <c r="E1246" s="2">
        <f t="shared" si="152"/>
        <v>8.2866</v>
      </c>
      <c r="F1246" s="2">
        <f t="shared" si="153"/>
        <v>8.2933500000000002</v>
      </c>
      <c r="G1246" s="2">
        <f t="shared" si="147"/>
        <v>8.0833600000000008</v>
      </c>
      <c r="H1246" s="2">
        <f t="shared" si="151"/>
        <v>8.5458900000000089</v>
      </c>
      <c r="I1246" s="2">
        <f t="array" ref="I1246">SUMPRODUCT(B1230:B1249, (ROW(B1230:B1249)-ROW(B1230)+1)) / (20*21/2)</f>
        <v>8.3594761904761903</v>
      </c>
      <c r="J1246" s="2">
        <f t="shared" si="154"/>
        <v>8.2499153053816965</v>
      </c>
      <c r="K1246" s="2">
        <f t="shared" si="148"/>
        <v>8.1866616818468021</v>
      </c>
    </row>
    <row r="1247" spans="1:11" ht="13.5" x14ac:dyDescent="0.25">
      <c r="A1247" s="3">
        <f>TITRES_STAT!B1250</f>
        <v>43824</v>
      </c>
      <c r="B1247" s="5">
        <f>TITRES_STAT!D1250</f>
        <v>8.4220000000000006</v>
      </c>
      <c r="C1247" s="2">
        <f t="shared" si="149"/>
        <v>7.099999999999973E-2</v>
      </c>
      <c r="D1247" s="2">
        <f t="shared" si="150"/>
        <v>8.2851999999999997</v>
      </c>
      <c r="E1247" s="2">
        <f t="shared" si="152"/>
        <v>8.2936999999999994</v>
      </c>
      <c r="F1247" s="2">
        <f t="shared" si="153"/>
        <v>8.32545</v>
      </c>
      <c r="G1247" s="2">
        <f t="shared" si="147"/>
        <v>8.0896400000000011</v>
      </c>
      <c r="H1247" s="2">
        <f t="shared" si="151"/>
        <v>8.54562500000001</v>
      </c>
      <c r="I1247" s="2">
        <f t="array" ref="I1247">SUMPRODUCT(B1231:B1250, (ROW(B1231:B1250)-ROW(B1231)+1)) / (20*21/2)</f>
        <v>8.3528904761904759</v>
      </c>
      <c r="J1247" s="2">
        <f t="shared" si="154"/>
        <v>8.2663043239167724</v>
      </c>
      <c r="K1247" s="2">
        <f t="shared" si="148"/>
        <v>8.1958906354998682</v>
      </c>
    </row>
    <row r="1248" spans="1:11" ht="13.5" x14ac:dyDescent="0.25">
      <c r="A1248" s="3">
        <f>TITRES_STAT!B1251</f>
        <v>43825</v>
      </c>
      <c r="B1248" s="5">
        <f>TITRES_STAT!D1251</f>
        <v>8.3510000000000009</v>
      </c>
      <c r="C1248" s="2">
        <f t="shared" si="149"/>
        <v>-7.099999999999973E-2</v>
      </c>
      <c r="D1248" s="2">
        <f t="shared" si="150"/>
        <v>8.3238000000000003</v>
      </c>
      <c r="E1248" s="2">
        <f t="shared" si="152"/>
        <v>8.3129999999999988</v>
      </c>
      <c r="F1248" s="2">
        <f t="shared" si="153"/>
        <v>8.3554499999999994</v>
      </c>
      <c r="G1248" s="2">
        <f t="shared" si="147"/>
        <v>8.0924999999999994</v>
      </c>
      <c r="H1248" s="2">
        <f t="shared" si="151"/>
        <v>8.5450400000000108</v>
      </c>
      <c r="I1248" s="2">
        <f t="array" ref="I1248">SUMPRODUCT(B1232:B1251, (ROW(B1232:B1251)-ROW(B1232)+1)) / (20*21/2)</f>
        <v>8.3647761904761904</v>
      </c>
      <c r="J1248" s="2">
        <f t="shared" si="154"/>
        <v>8.2743705787818413</v>
      </c>
      <c r="K1248" s="2">
        <f t="shared" si="148"/>
        <v>8.2019733556763441</v>
      </c>
    </row>
    <row r="1249" spans="1:11" ht="13.5" x14ac:dyDescent="0.25">
      <c r="A1249" s="3">
        <f>TITRES_STAT!B1252</f>
        <v>43826</v>
      </c>
      <c r="B1249" s="5">
        <f>TITRES_STAT!D1252</f>
        <v>8.5649999999999995</v>
      </c>
      <c r="C1249" s="2">
        <f t="shared" si="149"/>
        <v>0.21399999999999864</v>
      </c>
      <c r="D1249" s="2">
        <f t="shared" si="150"/>
        <v>8.4079999999999995</v>
      </c>
      <c r="E1249" s="2">
        <f t="shared" si="152"/>
        <v>8.3323</v>
      </c>
      <c r="F1249" s="2">
        <f t="shared" si="153"/>
        <v>8.3911499999999997</v>
      </c>
      <c r="G1249" s="2">
        <f t="shared" si="147"/>
        <v>8.0982200000000013</v>
      </c>
      <c r="H1249" s="2">
        <f t="shared" si="151"/>
        <v>8.545525000000012</v>
      </c>
      <c r="I1249" s="2">
        <f t="array" ref="I1249">SUMPRODUCT(B1233:B1252, (ROW(B1233:B1252)-ROW(B1233)+1)) / (20*21/2)</f>
        <v>8.3659523809523808</v>
      </c>
      <c r="J1249" s="2">
        <f t="shared" si="154"/>
        <v>8.3020495712788094</v>
      </c>
      <c r="K1249" s="2">
        <f t="shared" si="148"/>
        <v>8.2162096946694287</v>
      </c>
    </row>
    <row r="1250" spans="1:11" ht="13.5" x14ac:dyDescent="0.25">
      <c r="A1250" s="3">
        <f>TITRES_STAT!B1253</f>
        <v>43829</v>
      </c>
      <c r="B1250" s="5">
        <f>TITRES_STAT!D1253</f>
        <v>8.3219999999999992</v>
      </c>
      <c r="C1250" s="2">
        <f t="shared" si="149"/>
        <v>-0.24300000000000033</v>
      </c>
      <c r="D1250" s="2">
        <f t="shared" si="150"/>
        <v>8.4021999999999988</v>
      </c>
      <c r="E1250" s="2">
        <f t="shared" si="152"/>
        <v>8.3366000000000007</v>
      </c>
      <c r="F1250" s="2">
        <f t="shared" si="153"/>
        <v>8.3971999999999998</v>
      </c>
      <c r="G1250" s="2">
        <f t="shared" si="147"/>
        <v>8.0990800000000007</v>
      </c>
      <c r="H1250" s="2">
        <f t="shared" si="151"/>
        <v>8.5447950000000112</v>
      </c>
      <c r="I1250" s="2">
        <f t="array" ref="I1250">SUMPRODUCT(B1234:B1253, (ROW(B1234:B1253)-ROW(B1234)+1)) / (20*21/2)</f>
        <v>8.3533857142857126</v>
      </c>
      <c r="J1250" s="2">
        <f t="shared" si="154"/>
        <v>8.303949612109399</v>
      </c>
      <c r="K1250" s="2">
        <f t="shared" si="148"/>
        <v>8.2203583340941577</v>
      </c>
    </row>
    <row r="1251" spans="1:11" ht="13.5" x14ac:dyDescent="0.25">
      <c r="A1251" s="3">
        <f>TITRES_STAT!B1254</f>
        <v>43830</v>
      </c>
      <c r="B1251" s="5">
        <f>TITRES_STAT!D1254</f>
        <v>8.5220000000000002</v>
      </c>
      <c r="C1251" s="2">
        <f t="shared" si="149"/>
        <v>0.20000000000000107</v>
      </c>
      <c r="D1251" s="2">
        <f t="shared" si="150"/>
        <v>8.436399999999999</v>
      </c>
      <c r="E1251" s="2">
        <f t="shared" si="152"/>
        <v>8.3536999999999999</v>
      </c>
      <c r="F1251" s="2">
        <f t="shared" si="153"/>
        <v>8.3886500000000002</v>
      </c>
      <c r="G1251" s="2">
        <f t="shared" si="147"/>
        <v>8.105500000000001</v>
      </c>
      <c r="H1251" s="2">
        <f t="shared" si="151"/>
        <v>8.5451650000000114</v>
      </c>
      <c r="I1251" s="2">
        <f t="array" ref="I1251">SUMPRODUCT(B1235:B1254, (ROW(B1235:B1254)-ROW(B1235)+1)) / (20*21/2)</f>
        <v>8.3396523809523817</v>
      </c>
      <c r="J1251" s="2">
        <f t="shared" si="154"/>
        <v>8.3247163157180282</v>
      </c>
      <c r="K1251" s="2">
        <f t="shared" si="148"/>
        <v>8.2321874190316411</v>
      </c>
    </row>
    <row r="1252" spans="1:11" ht="13.5" x14ac:dyDescent="0.25">
      <c r="A1252" s="3">
        <f>TITRES_STAT!B1255</f>
        <v>43832</v>
      </c>
      <c r="B1252" s="5">
        <f>TITRES_STAT!D1255</f>
        <v>8.4009999999999998</v>
      </c>
      <c r="C1252" s="2">
        <f t="shared" si="149"/>
        <v>-0.12100000000000044</v>
      </c>
      <c r="D1252" s="2">
        <f t="shared" si="150"/>
        <v>8.4321999999999999</v>
      </c>
      <c r="E1252" s="2">
        <f t="shared" si="152"/>
        <v>8.3587000000000007</v>
      </c>
      <c r="F1252" s="2">
        <f t="shared" si="153"/>
        <v>8.3679500000000004</v>
      </c>
      <c r="G1252" s="2">
        <f t="shared" si="147"/>
        <v>8.1110800000000012</v>
      </c>
      <c r="H1252" s="2">
        <f t="shared" si="151"/>
        <v>8.5459500000000101</v>
      </c>
      <c r="I1252" s="2">
        <f t="array" ref="I1252">SUMPRODUCT(B1236:B1255, (ROW(B1236:B1255)-ROW(B1236)+1)) / (20*21/2)</f>
        <v>8.3180952380952391</v>
      </c>
      <c r="J1252" s="2">
        <f t="shared" si="154"/>
        <v>8.3319814285067881</v>
      </c>
      <c r="K1252" s="2">
        <f t="shared" si="148"/>
        <v>8.2388075202460875</v>
      </c>
    </row>
    <row r="1253" spans="1:11" ht="13.5" x14ac:dyDescent="0.25">
      <c r="A1253" s="3">
        <f>TITRES_STAT!B1256</f>
        <v>43833</v>
      </c>
      <c r="B1253" s="5">
        <f>TITRES_STAT!D1256</f>
        <v>8.2360000000000007</v>
      </c>
      <c r="C1253" s="2">
        <f t="shared" si="149"/>
        <v>-0.16499999999999915</v>
      </c>
      <c r="D1253" s="2">
        <f t="shared" si="150"/>
        <v>8.409200000000002</v>
      </c>
      <c r="E1253" s="2">
        <f t="shared" si="152"/>
        <v>8.3665000000000003</v>
      </c>
      <c r="F1253" s="2">
        <f t="shared" si="153"/>
        <v>8.3521999999999998</v>
      </c>
      <c r="G1253" s="2">
        <f t="shared" si="147"/>
        <v>8.113920000000002</v>
      </c>
      <c r="H1253" s="2">
        <f t="shared" si="151"/>
        <v>8.5456050000000108</v>
      </c>
      <c r="I1253" s="2">
        <f t="array" ref="I1253">SUMPRODUCT(B1237:B1256, (ROW(B1237:B1256)-ROW(B1237)+1)) / (20*21/2)</f>
        <v>8.307657142857142</v>
      </c>
      <c r="J1253" s="2">
        <f t="shared" si="154"/>
        <v>8.322840340077569</v>
      </c>
      <c r="K1253" s="2">
        <f t="shared" si="148"/>
        <v>8.2386974214129083</v>
      </c>
    </row>
    <row r="1254" spans="1:11" ht="13.5" x14ac:dyDescent="0.25">
      <c r="A1254" s="3">
        <f>TITRES_STAT!B1257</f>
        <v>43836</v>
      </c>
      <c r="B1254" s="5">
        <f>TITRES_STAT!D1257</f>
        <v>8.2080000000000002</v>
      </c>
      <c r="C1254" s="2">
        <f t="shared" si="149"/>
        <v>-2.8000000000000469E-2</v>
      </c>
      <c r="D1254" s="2">
        <f t="shared" si="150"/>
        <v>8.3377999999999997</v>
      </c>
      <c r="E1254" s="2">
        <f t="shared" si="152"/>
        <v>8.3728999999999996</v>
      </c>
      <c r="F1254" s="2">
        <f t="shared" si="153"/>
        <v>8.3343499999999988</v>
      </c>
      <c r="G1254" s="2">
        <f t="shared" si="147"/>
        <v>8.1162000000000027</v>
      </c>
      <c r="H1254" s="2">
        <f t="shared" si="151"/>
        <v>8.5440650000000122</v>
      </c>
      <c r="I1254" s="2">
        <f t="array" ref="I1254">SUMPRODUCT(B1238:B1257, (ROW(B1238:B1257)-ROW(B1238)+1)) / (20*21/2)</f>
        <v>8.2959000000000014</v>
      </c>
      <c r="J1254" s="2">
        <f t="shared" si="154"/>
        <v>8.3119031648320867</v>
      </c>
      <c r="K1254" s="2">
        <f t="shared" si="148"/>
        <v>8.2374936009653439</v>
      </c>
    </row>
    <row r="1255" spans="1:11" ht="13.5" x14ac:dyDescent="0.25">
      <c r="A1255" s="3">
        <f>TITRES_STAT!B1258</f>
        <v>43837</v>
      </c>
      <c r="B1255" s="5">
        <f>TITRES_STAT!D1258</f>
        <v>8.1080000000000005</v>
      </c>
      <c r="C1255" s="2">
        <f t="shared" si="149"/>
        <v>-9.9999999999999645E-2</v>
      </c>
      <c r="D1255" s="2">
        <f t="shared" si="150"/>
        <v>8.2950000000000017</v>
      </c>
      <c r="E1255" s="2">
        <f t="shared" si="152"/>
        <v>8.3486000000000011</v>
      </c>
      <c r="F1255" s="2">
        <f t="shared" si="153"/>
        <v>8.3176000000000005</v>
      </c>
      <c r="G1255" s="2">
        <f t="shared" si="147"/>
        <v>8.1210600000000035</v>
      </c>
      <c r="H1255" s="2">
        <f t="shared" si="151"/>
        <v>8.5432500000000111</v>
      </c>
      <c r="I1255" s="2">
        <f t="array" ref="I1255">SUMPRODUCT(B1239:B1258, (ROW(B1239:B1258)-ROW(B1239)+1)) / (20*21/2)</f>
        <v>8.2678761904761906</v>
      </c>
      <c r="J1255" s="2">
        <f t="shared" si="154"/>
        <v>8.292483815800459</v>
      </c>
      <c r="K1255" s="2">
        <f t="shared" si="148"/>
        <v>8.2324154205353306</v>
      </c>
    </row>
    <row r="1256" spans="1:11" ht="13.5" x14ac:dyDescent="0.25">
      <c r="A1256" s="3">
        <f>TITRES_STAT!B1259</f>
        <v>43838</v>
      </c>
      <c r="B1256" s="5">
        <f>TITRES_STAT!D1259</f>
        <v>8.2080000000000002</v>
      </c>
      <c r="C1256" s="2">
        <f t="shared" si="149"/>
        <v>9.9999999999999645E-2</v>
      </c>
      <c r="D1256" s="2">
        <f t="shared" si="150"/>
        <v>8.2322000000000006</v>
      </c>
      <c r="E1256" s="2">
        <f t="shared" si="152"/>
        <v>8.3343000000000007</v>
      </c>
      <c r="F1256" s="2">
        <f t="shared" si="153"/>
        <v>8.3104499999999994</v>
      </c>
      <c r="G1256" s="2">
        <f t="shared" si="147"/>
        <v>8.1280600000000032</v>
      </c>
      <c r="H1256" s="2">
        <f t="shared" si="151"/>
        <v>8.5417100000000108</v>
      </c>
      <c r="I1256" s="2">
        <f t="array" ref="I1256">SUMPRODUCT(B1240:B1259, (ROW(B1240:B1259)-ROW(B1240)+1)) / (20*21/2)</f>
        <v>8.239233333333333</v>
      </c>
      <c r="J1256" s="2">
        <f t="shared" si="154"/>
        <v>8.2844377381051775</v>
      </c>
      <c r="K1256" s="2">
        <f t="shared" si="148"/>
        <v>8.2314579530633569</v>
      </c>
    </row>
    <row r="1257" spans="1:11" ht="13.5" x14ac:dyDescent="0.25">
      <c r="A1257" s="3">
        <f>TITRES_STAT!B1260</f>
        <v>43839</v>
      </c>
      <c r="B1257" s="5">
        <f>TITRES_STAT!D1260</f>
        <v>8.1869999999999994</v>
      </c>
      <c r="C1257" s="2">
        <f t="shared" si="149"/>
        <v>-2.1000000000000796E-2</v>
      </c>
      <c r="D1257" s="2">
        <f t="shared" si="150"/>
        <v>8.1894000000000009</v>
      </c>
      <c r="E1257" s="2">
        <f t="shared" si="152"/>
        <v>8.3108000000000004</v>
      </c>
      <c r="F1257" s="2">
        <f t="shared" si="153"/>
        <v>8.3022500000000008</v>
      </c>
      <c r="G1257" s="2">
        <f t="shared" si="147"/>
        <v>8.1333600000000033</v>
      </c>
      <c r="H1257" s="2">
        <f t="shared" si="151"/>
        <v>8.5407450000000118</v>
      </c>
      <c r="I1257" s="2">
        <f t="array" ref="I1257">SUMPRODUCT(B1241:B1260, (ROW(B1241:B1260)-ROW(B1241)+1)) / (20*21/2)</f>
        <v>8.1994380952380954</v>
      </c>
      <c r="J1257" s="2">
        <f t="shared" si="154"/>
        <v>8.275157953523733</v>
      </c>
      <c r="K1257" s="2">
        <f t="shared" si="148"/>
        <v>8.2297145039236188</v>
      </c>
    </row>
    <row r="1258" spans="1:11" ht="13.5" x14ac:dyDescent="0.25">
      <c r="A1258" s="3">
        <f>TITRES_STAT!B1261</f>
        <v>43840</v>
      </c>
      <c r="B1258" s="5">
        <f>TITRES_STAT!D1261</f>
        <v>8.0079999999999991</v>
      </c>
      <c r="C1258" s="2">
        <f t="shared" si="149"/>
        <v>-0.17900000000000027</v>
      </c>
      <c r="D1258" s="2">
        <f t="shared" si="150"/>
        <v>8.1437999999999988</v>
      </c>
      <c r="E1258" s="2">
        <f t="shared" si="152"/>
        <v>8.2765000000000004</v>
      </c>
      <c r="F1258" s="2">
        <f t="shared" si="153"/>
        <v>8.2947500000000023</v>
      </c>
      <c r="G1258" s="2">
        <f t="shared" si="147"/>
        <v>8.1365000000000016</v>
      </c>
      <c r="H1258" s="2">
        <f t="shared" si="151"/>
        <v>8.5384750000000125</v>
      </c>
      <c r="I1258" s="2">
        <f t="array" ref="I1258">SUMPRODUCT(B1242:B1261, (ROW(B1242:B1261)-ROW(B1242)+1)) / (20*21/2)</f>
        <v>8.1746000000000016</v>
      </c>
      <c r="J1258" s="2">
        <f t="shared" si="154"/>
        <v>8.2497143389024252</v>
      </c>
      <c r="K1258" s="2">
        <f t="shared" si="148"/>
        <v>8.2210198174952414</v>
      </c>
    </row>
    <row r="1259" spans="1:11" ht="13.5" x14ac:dyDescent="0.25">
      <c r="A1259" s="3">
        <f>TITRES_STAT!B1262</f>
        <v>43843</v>
      </c>
      <c r="B1259" s="5">
        <f>TITRES_STAT!D1262</f>
        <v>7.9939999999999998</v>
      </c>
      <c r="C1259" s="2">
        <f t="shared" si="149"/>
        <v>-1.3999999999999346E-2</v>
      </c>
      <c r="D1259" s="2">
        <f t="shared" si="150"/>
        <v>8.1009999999999991</v>
      </c>
      <c r="E1259" s="2">
        <f t="shared" si="152"/>
        <v>8.2193999999999985</v>
      </c>
      <c r="F1259" s="2">
        <f t="shared" si="153"/>
        <v>8.2758500000000019</v>
      </c>
      <c r="G1259" s="2">
        <f t="shared" si="147"/>
        <v>8.1372200000000028</v>
      </c>
      <c r="H1259" s="2">
        <f t="shared" si="151"/>
        <v>8.5370200000000125</v>
      </c>
      <c r="I1259" s="2">
        <f t="array" ref="I1259">SUMPRODUCT(B1243:B1262, (ROW(B1243:B1262)-ROW(B1243)+1)) / (20*21/2)</f>
        <v>8.1446047619047608</v>
      </c>
      <c r="J1259" s="2">
        <f t="shared" si="154"/>
        <v>8.225360592340289</v>
      </c>
      <c r="K1259" s="2">
        <f t="shared" si="148"/>
        <v>8.2121170795542522</v>
      </c>
    </row>
    <row r="1260" spans="1:11" ht="13.5" x14ac:dyDescent="0.25">
      <c r="A1260" s="3">
        <f>TITRES_STAT!B1263</f>
        <v>43845</v>
      </c>
      <c r="B1260" s="5">
        <f>TITRES_STAT!D1263</f>
        <v>7.8579999999999997</v>
      </c>
      <c r="C1260" s="2">
        <f t="shared" si="149"/>
        <v>-0.13600000000000012</v>
      </c>
      <c r="D1260" s="2">
        <f t="shared" si="150"/>
        <v>8.0509999999999984</v>
      </c>
      <c r="E1260" s="2">
        <f t="shared" si="152"/>
        <v>8.173</v>
      </c>
      <c r="F1260" s="2">
        <f t="shared" si="153"/>
        <v>8.2548000000000012</v>
      </c>
      <c r="G1260" s="2">
        <f t="shared" si="147"/>
        <v>8.1395000000000017</v>
      </c>
      <c r="H1260" s="2">
        <f t="shared" si="151"/>
        <v>8.5339700000000107</v>
      </c>
      <c r="I1260" s="2">
        <f t="array" ref="I1260">SUMPRODUCT(B1244:B1263, (ROW(B1244:B1263)-ROW(B1244)+1)) / (20*21/2)</f>
        <v>8.1166523809523827</v>
      </c>
      <c r="J1260" s="2">
        <f t="shared" si="154"/>
        <v>8.1903738692602612</v>
      </c>
      <c r="K1260" s="2">
        <f t="shared" si="148"/>
        <v>8.198230135258008</v>
      </c>
    </row>
    <row r="1261" spans="1:11" ht="13.5" x14ac:dyDescent="0.25">
      <c r="A1261" s="3">
        <f>TITRES_STAT!B1264</f>
        <v>43846</v>
      </c>
      <c r="B1261" s="5">
        <f>TITRES_STAT!D1264</f>
        <v>7.9939999999999998</v>
      </c>
      <c r="C1261" s="2">
        <f t="shared" si="149"/>
        <v>0.13600000000000012</v>
      </c>
      <c r="D1261" s="2">
        <f t="shared" si="150"/>
        <v>8.0081999999999987</v>
      </c>
      <c r="E1261" s="2">
        <f t="shared" si="152"/>
        <v>8.1202000000000005</v>
      </c>
      <c r="F1261" s="2">
        <f t="shared" si="153"/>
        <v>8.236950000000002</v>
      </c>
      <c r="G1261" s="2">
        <f t="shared" si="147"/>
        <v>8.1437800000000014</v>
      </c>
      <c r="H1261" s="2">
        <f t="shared" si="151"/>
        <v>8.5316650000000109</v>
      </c>
      <c r="I1261" s="2">
        <f t="array" ref="I1261">SUMPRODUCT(B1245:B1264, (ROW(B1245:B1264)-ROW(B1245)+1)) / (20*21/2)</f>
        <v>8.0898238095238106</v>
      </c>
      <c r="J1261" s="2">
        <f t="shared" si="154"/>
        <v>8.1716715959973794</v>
      </c>
      <c r="K1261" s="2">
        <f t="shared" si="148"/>
        <v>8.190221110345929</v>
      </c>
    </row>
    <row r="1262" spans="1:11" ht="13.5" x14ac:dyDescent="0.25">
      <c r="A1262" s="3">
        <f>TITRES_STAT!B1265</f>
        <v>43847</v>
      </c>
      <c r="B1262" s="5">
        <f>TITRES_STAT!D1265</f>
        <v>7.9219999999999997</v>
      </c>
      <c r="C1262" s="2">
        <f t="shared" si="149"/>
        <v>-7.2000000000000064E-2</v>
      </c>
      <c r="D1262" s="2">
        <f t="shared" si="150"/>
        <v>7.9551999999999996</v>
      </c>
      <c r="E1262" s="2">
        <f t="shared" si="152"/>
        <v>8.0723000000000003</v>
      </c>
      <c r="F1262" s="2">
        <f t="shared" si="153"/>
        <v>8.2155000000000005</v>
      </c>
      <c r="G1262" s="2">
        <f t="shared" si="147"/>
        <v>8.1466200000000004</v>
      </c>
      <c r="H1262" s="2">
        <f t="shared" si="151"/>
        <v>8.5302250000000104</v>
      </c>
      <c r="I1262" s="2">
        <f t="array" ref="I1262">SUMPRODUCT(B1246:B1265, (ROW(B1246:B1265)-ROW(B1246)+1)) / (20*21/2)</f>
        <v>8.0572904761904756</v>
      </c>
      <c r="J1262" s="2">
        <f t="shared" si="154"/>
        <v>8.1478933487595331</v>
      </c>
      <c r="K1262" s="2">
        <f t="shared" si="148"/>
        <v>8.1797026354304023</v>
      </c>
    </row>
    <row r="1263" spans="1:11" ht="13.5" x14ac:dyDescent="0.25">
      <c r="A1263" s="3">
        <f>TITRES_STAT!B1266</f>
        <v>43850</v>
      </c>
      <c r="B1263" s="5">
        <f>TITRES_STAT!D1266</f>
        <v>7.9219999999999997</v>
      </c>
      <c r="C1263" s="2">
        <f t="shared" si="149"/>
        <v>0</v>
      </c>
      <c r="D1263" s="2">
        <f t="shared" si="150"/>
        <v>7.9379999999999997</v>
      </c>
      <c r="E1263" s="2">
        <f t="shared" si="152"/>
        <v>8.0408999999999988</v>
      </c>
      <c r="F1263" s="2">
        <f t="shared" si="153"/>
        <v>8.2036999999999995</v>
      </c>
      <c r="G1263" s="2">
        <f t="shared" si="147"/>
        <v>8.1480400000000035</v>
      </c>
      <c r="H1263" s="2">
        <f t="shared" si="151"/>
        <v>8.5276300000000109</v>
      </c>
      <c r="I1263" s="2">
        <f t="array" ref="I1263">SUMPRODUCT(B1247:B1266, (ROW(B1247:B1266)-ROW(B1247)+1)) / (20*21/2)</f>
        <v>8.027804761904763</v>
      </c>
      <c r="J1263" s="2">
        <f t="shared" si="154"/>
        <v>8.1263796964967199</v>
      </c>
      <c r="K1263" s="2">
        <f t="shared" si="148"/>
        <v>8.1695966497272501</v>
      </c>
    </row>
    <row r="1264" spans="1:11" ht="13.5" x14ac:dyDescent="0.25">
      <c r="A1264" s="3">
        <f>TITRES_STAT!B1267</f>
        <v>43851</v>
      </c>
      <c r="B1264" s="5">
        <f>TITRES_STAT!D1267</f>
        <v>7.9219999999999997</v>
      </c>
      <c r="C1264" s="2">
        <f t="shared" si="149"/>
        <v>0</v>
      </c>
      <c r="D1264" s="2">
        <f t="shared" si="150"/>
        <v>7.9236000000000004</v>
      </c>
      <c r="E1264" s="2">
        <f t="shared" si="152"/>
        <v>8.0122999999999998</v>
      </c>
      <c r="F1264" s="2">
        <f t="shared" si="153"/>
        <v>8.1925999999999988</v>
      </c>
      <c r="G1264" s="2">
        <f t="shared" si="147"/>
        <v>8.1451800000000034</v>
      </c>
      <c r="H1264" s="2">
        <f t="shared" si="151"/>
        <v>8.5243200000000101</v>
      </c>
      <c r="I1264" s="2">
        <f t="array" ref="I1264">SUMPRODUCT(B1248:B1267, (ROW(B1248:B1267)-ROW(B1248)+1)) / (20*21/2)</f>
        <v>7.9945714285714295</v>
      </c>
      <c r="J1264" s="2">
        <f t="shared" si="154"/>
        <v>8.106914963497033</v>
      </c>
      <c r="K1264" s="2">
        <f t="shared" si="148"/>
        <v>8.1598869771889273</v>
      </c>
    </row>
    <row r="1265" spans="1:11" ht="13.5" x14ac:dyDescent="0.25">
      <c r="A1265" s="3">
        <f>TITRES_STAT!B1268</f>
        <v>43852</v>
      </c>
      <c r="B1265" s="5">
        <f>TITRES_STAT!D1268</f>
        <v>7.851</v>
      </c>
      <c r="C1265" s="2">
        <f t="shared" si="149"/>
        <v>-7.099999999999973E-2</v>
      </c>
      <c r="D1265" s="2">
        <f t="shared" si="150"/>
        <v>7.922200000000001</v>
      </c>
      <c r="E1265" s="2">
        <f t="shared" si="152"/>
        <v>7.9865999999999984</v>
      </c>
      <c r="F1265" s="2">
        <f t="shared" si="153"/>
        <v>8.1676000000000002</v>
      </c>
      <c r="G1265" s="2">
        <f t="shared" si="147"/>
        <v>8.1411800000000021</v>
      </c>
      <c r="H1265" s="2">
        <f t="shared" si="151"/>
        <v>8.5219150000000123</v>
      </c>
      <c r="I1265" s="2">
        <f t="array" ref="I1265">SUMPRODUCT(B1249:B1268, (ROW(B1249:B1268)-ROW(B1249)+1)) / (20*21/2)</f>
        <v>7.9609000000000014</v>
      </c>
      <c r="J1265" s="2">
        <f t="shared" si="154"/>
        <v>8.0825421098306496</v>
      </c>
      <c r="K1265" s="2">
        <f t="shared" si="148"/>
        <v>8.1477737623972057</v>
      </c>
    </row>
    <row r="1266" spans="1:11" ht="13.5" x14ac:dyDescent="0.25">
      <c r="A1266" s="3">
        <f>TITRES_STAT!B1269</f>
        <v>43853</v>
      </c>
      <c r="B1266" s="5">
        <f>TITRES_STAT!D1269</f>
        <v>7.8579999999999997</v>
      </c>
      <c r="C1266" s="2">
        <f t="shared" si="149"/>
        <v>6.9999999999996732E-3</v>
      </c>
      <c r="D1266" s="2">
        <f t="shared" si="150"/>
        <v>7.8949999999999987</v>
      </c>
      <c r="E1266" s="2">
        <f t="shared" si="152"/>
        <v>7.9515999999999991</v>
      </c>
      <c r="F1266" s="2">
        <f t="shared" si="153"/>
        <v>8.1429500000000008</v>
      </c>
      <c r="G1266" s="2">
        <f t="shared" ref="G1266:G1329" si="155">AVERAGE(B1217:B1266)</f>
        <v>8.1416000000000022</v>
      </c>
      <c r="H1266" s="2">
        <f t="shared" si="151"/>
        <v>8.5170550000000098</v>
      </c>
      <c r="I1266" s="2">
        <f t="array" ref="I1266">SUMPRODUCT(B1250:B1269, (ROW(B1250:B1269)-ROW(B1250)+1)) / (20*21/2)</f>
        <v>7.9293857142857149</v>
      </c>
      <c r="J1266" s="2">
        <f t="shared" si="154"/>
        <v>8.0611571469896361</v>
      </c>
      <c r="K1266" s="2">
        <f t="shared" si="148"/>
        <v>8.1364100854404526</v>
      </c>
    </row>
    <row r="1267" spans="1:11" ht="13.5" x14ac:dyDescent="0.25">
      <c r="A1267" s="3">
        <f>TITRES_STAT!B1270</f>
        <v>43854</v>
      </c>
      <c r="B1267" s="5">
        <f>TITRES_STAT!D1270</f>
        <v>7.7939999999999996</v>
      </c>
      <c r="C1267" s="2">
        <f t="shared" si="149"/>
        <v>-6.4000000000000057E-2</v>
      </c>
      <c r="D1267" s="2">
        <f t="shared" si="150"/>
        <v>7.8694000000000006</v>
      </c>
      <c r="E1267" s="2">
        <f t="shared" si="152"/>
        <v>7.9122999999999992</v>
      </c>
      <c r="F1267" s="2">
        <f t="shared" si="153"/>
        <v>8.1115500000000011</v>
      </c>
      <c r="G1267" s="2">
        <f t="shared" si="155"/>
        <v>8.1376000000000008</v>
      </c>
      <c r="H1267" s="2">
        <f t="shared" si="151"/>
        <v>8.5124200000000094</v>
      </c>
      <c r="I1267" s="2">
        <f t="array" ref="I1267">SUMPRODUCT(B1251:B1270, (ROW(B1251:B1270)-ROW(B1251)+1)) / (20*21/2)</f>
        <v>7.8976523809523815</v>
      </c>
      <c r="J1267" s="2">
        <f t="shared" si="154"/>
        <v>8.0357136091810997</v>
      </c>
      <c r="K1267" s="2">
        <f t="shared" ref="K1267:K1330" si="156">$K$4*B1267+(1-$K$4)*K1266</f>
        <v>8.1229822389525914</v>
      </c>
    </row>
    <row r="1268" spans="1:11" ht="13.5" x14ac:dyDescent="0.25">
      <c r="A1268" s="3">
        <f>TITRES_STAT!B1271</f>
        <v>43857</v>
      </c>
      <c r="B1268" s="5">
        <f>TITRES_STAT!D1271</f>
        <v>7.758</v>
      </c>
      <c r="C1268" s="2">
        <f t="shared" si="149"/>
        <v>-3.5999999999999588E-2</v>
      </c>
      <c r="D1268" s="2">
        <f t="shared" si="150"/>
        <v>7.8365999999999998</v>
      </c>
      <c r="E1268" s="2">
        <f t="shared" si="152"/>
        <v>7.8872999999999989</v>
      </c>
      <c r="F1268" s="2">
        <f t="shared" si="153"/>
        <v>8.081900000000001</v>
      </c>
      <c r="G1268" s="2">
        <f t="shared" si="155"/>
        <v>8.1371600000000015</v>
      </c>
      <c r="H1268" s="2">
        <f t="shared" si="151"/>
        <v>8.5076050000000105</v>
      </c>
      <c r="I1268" s="2">
        <f t="array" ref="I1268">SUMPRODUCT(B1252:B1271, (ROW(B1252:B1271)-ROW(B1252)+1)) / (20*21/2)</f>
        <v>7.8688428571428579</v>
      </c>
      <c r="J1268" s="2">
        <f t="shared" si="154"/>
        <v>8.0092646940209953</v>
      </c>
      <c r="K1268" s="2">
        <f t="shared" si="156"/>
        <v>8.1086692099740585</v>
      </c>
    </row>
    <row r="1269" spans="1:11" ht="13.5" x14ac:dyDescent="0.25">
      <c r="A1269" s="3">
        <f>TITRES_STAT!B1272</f>
        <v>43858</v>
      </c>
      <c r="B1269" s="5">
        <f>TITRES_STAT!D1272</f>
        <v>7.7510000000000003</v>
      </c>
      <c r="C1269" s="2">
        <f t="shared" si="149"/>
        <v>-6.9999999999996732E-3</v>
      </c>
      <c r="D1269" s="2">
        <f t="shared" si="150"/>
        <v>7.8024000000000004</v>
      </c>
      <c r="E1269" s="2">
        <f t="shared" si="152"/>
        <v>7.8629999999999995</v>
      </c>
      <c r="F1269" s="2">
        <f t="shared" si="153"/>
        <v>8.0411999999999999</v>
      </c>
      <c r="G1269" s="2">
        <f t="shared" si="155"/>
        <v>8.1363000000000003</v>
      </c>
      <c r="H1269" s="2">
        <f t="shared" si="151"/>
        <v>8.5022800000000096</v>
      </c>
      <c r="I1269" s="2">
        <f t="array" ref="I1269">SUMPRODUCT(B1253:B1272, (ROW(B1253:B1272)-ROW(B1253)+1)) / (20*21/2)</f>
        <v>7.8445761904761895</v>
      </c>
      <c r="J1269" s="2">
        <f t="shared" si="154"/>
        <v>7.9846680564951855</v>
      </c>
      <c r="K1269" s="2">
        <f t="shared" si="156"/>
        <v>8.0946429664456652</v>
      </c>
    </row>
    <row r="1270" spans="1:11" ht="13.5" x14ac:dyDescent="0.25">
      <c r="A1270" s="3">
        <f>TITRES_STAT!B1273</f>
        <v>43859</v>
      </c>
      <c r="B1270" s="5">
        <f>TITRES_STAT!D1273</f>
        <v>7.7080000000000002</v>
      </c>
      <c r="C1270" s="2">
        <f t="shared" si="149"/>
        <v>-4.3000000000000149E-2</v>
      </c>
      <c r="D1270" s="2">
        <f t="shared" si="150"/>
        <v>7.7737999999999996</v>
      </c>
      <c r="E1270" s="2">
        <f t="shared" si="152"/>
        <v>7.8480000000000008</v>
      </c>
      <c r="F1270" s="2">
        <f t="shared" si="153"/>
        <v>8.0105000000000004</v>
      </c>
      <c r="G1270" s="2">
        <f t="shared" si="155"/>
        <v>8.1321600000000007</v>
      </c>
      <c r="H1270" s="2">
        <f t="shared" si="151"/>
        <v>8.4967750000000102</v>
      </c>
      <c r="I1270" s="2">
        <f t="array" ref="I1270">SUMPRODUCT(B1254:B1273, (ROW(B1254:B1273)-ROW(B1254)+1)) / (20*21/2)</f>
        <v>7.8338619047619042</v>
      </c>
      <c r="J1270" s="2">
        <f t="shared" si="154"/>
        <v>7.9583187177813581</v>
      </c>
      <c r="K1270" s="2">
        <f t="shared" si="156"/>
        <v>8.0794804971732859</v>
      </c>
    </row>
    <row r="1271" spans="1:11" ht="13.5" x14ac:dyDescent="0.25">
      <c r="A1271" s="3">
        <f>TITRES_STAT!B1274</f>
        <v>43860</v>
      </c>
      <c r="B1271" s="5">
        <f>TITRES_STAT!D1274</f>
        <v>7.7080000000000002</v>
      </c>
      <c r="C1271" s="2">
        <f t="shared" si="149"/>
        <v>0</v>
      </c>
      <c r="D1271" s="2">
        <f t="shared" si="150"/>
        <v>7.7438000000000002</v>
      </c>
      <c r="E1271" s="2">
        <f t="shared" si="152"/>
        <v>7.819399999999999</v>
      </c>
      <c r="F1271" s="2">
        <f t="shared" si="153"/>
        <v>7.9698000000000011</v>
      </c>
      <c r="G1271" s="2">
        <f t="shared" si="155"/>
        <v>8.1303000000000019</v>
      </c>
      <c r="H1271" s="2">
        <f t="shared" si="151"/>
        <v>8.4913700000000105</v>
      </c>
      <c r="I1271" s="2">
        <f t="array" ref="I1271">SUMPRODUCT(B1255:B1274, (ROW(B1255:B1274)-ROW(B1255)+1)) / (20*21/2)</f>
        <v>7.8338761904761904</v>
      </c>
      <c r="J1271" s="2">
        <f t="shared" si="154"/>
        <v>7.9344788398974186</v>
      </c>
      <c r="K1271" s="2">
        <f t="shared" si="156"/>
        <v>8.0649126345390396</v>
      </c>
    </row>
    <row r="1272" spans="1:11" ht="13.5" x14ac:dyDescent="0.25">
      <c r="A1272" s="3">
        <f>TITRES_STAT!B1275</f>
        <v>43861</v>
      </c>
      <c r="B1272" s="5">
        <f>TITRES_STAT!D1275</f>
        <v>7.7149999999999999</v>
      </c>
      <c r="C1272" s="2">
        <f t="shared" si="149"/>
        <v>6.9999999999996732E-3</v>
      </c>
      <c r="D1272" s="2">
        <f t="shared" si="150"/>
        <v>7.7279999999999998</v>
      </c>
      <c r="E1272" s="2">
        <f t="shared" si="152"/>
        <v>7.7987000000000011</v>
      </c>
      <c r="F1272" s="2">
        <f t="shared" si="153"/>
        <v>7.9354999999999993</v>
      </c>
      <c r="G1272" s="2">
        <f t="shared" si="155"/>
        <v>8.1270000000000024</v>
      </c>
      <c r="H1272" s="2">
        <f t="shared" si="151"/>
        <v>8.4865150000000114</v>
      </c>
      <c r="I1272" s="2">
        <f t="array" ref="I1272">SUMPRODUCT(B1256:B1275, (ROW(B1256:B1275)-ROW(B1256)+1)) / (20*21/2)</f>
        <v>7.8428095238095246</v>
      </c>
      <c r="J1272" s="2">
        <f t="shared" si="154"/>
        <v>7.9135760932405219</v>
      </c>
      <c r="K1272" s="2">
        <f t="shared" si="156"/>
        <v>8.05119057043947</v>
      </c>
    </row>
    <row r="1273" spans="1:11" ht="13.5" x14ac:dyDescent="0.25">
      <c r="A1273" s="3">
        <f>TITRES_STAT!B1276</f>
        <v>43864</v>
      </c>
      <c r="B1273" s="5">
        <f>TITRES_STAT!D1276</f>
        <v>7.8230000000000004</v>
      </c>
      <c r="C1273" s="2">
        <f t="shared" si="149"/>
        <v>0.10800000000000054</v>
      </c>
      <c r="D1273" s="2">
        <f t="shared" si="150"/>
        <v>7.7409999999999997</v>
      </c>
      <c r="E1273" s="2">
        <f t="shared" si="152"/>
        <v>7.7888000000000002</v>
      </c>
      <c r="F1273" s="2">
        <f t="shared" si="153"/>
        <v>7.9148499999999995</v>
      </c>
      <c r="G1273" s="2">
        <f t="shared" si="155"/>
        <v>8.12758</v>
      </c>
      <c r="H1273" s="2">
        <f t="shared" si="151"/>
        <v>8.4823700000000102</v>
      </c>
      <c r="I1273" s="2">
        <f t="array" ref="I1273">SUMPRODUCT(B1257:B1276, (ROW(B1257:B1276)-ROW(B1257)+1)) / (20*21/2)</f>
        <v>7.8386666666666658</v>
      </c>
      <c r="J1273" s="2">
        <f t="shared" si="154"/>
        <v>7.9049497986461867</v>
      </c>
      <c r="K1273" s="2">
        <f t="shared" si="156"/>
        <v>8.0422419206183147</v>
      </c>
    </row>
    <row r="1274" spans="1:11" ht="13.5" x14ac:dyDescent="0.25">
      <c r="A1274" s="3">
        <f>TITRES_STAT!B1277</f>
        <v>43865</v>
      </c>
      <c r="B1274" s="5">
        <f>TITRES_STAT!D1277</f>
        <v>7.915</v>
      </c>
      <c r="C1274" s="2">
        <f t="shared" si="149"/>
        <v>9.1999999999999638E-2</v>
      </c>
      <c r="D1274" s="2">
        <f t="shared" si="150"/>
        <v>7.7737999999999996</v>
      </c>
      <c r="E1274" s="2">
        <f t="shared" si="152"/>
        <v>7.7881000000000018</v>
      </c>
      <c r="F1274" s="2">
        <f t="shared" si="153"/>
        <v>7.9001999999999999</v>
      </c>
      <c r="G1274" s="2">
        <f t="shared" si="155"/>
        <v>8.1280000000000001</v>
      </c>
      <c r="H1274" s="2">
        <f t="shared" si="151"/>
        <v>8.47810500000001</v>
      </c>
      <c r="I1274" s="2">
        <f t="array" ref="I1274">SUMPRODUCT(B1258:B1277, (ROW(B1258:B1277)-ROW(B1258)+1)) / (20*21/2)</f>
        <v>7.8498428571428578</v>
      </c>
      <c r="J1274" s="2">
        <f t="shared" si="154"/>
        <v>7.905906960679884</v>
      </c>
      <c r="K1274" s="2">
        <f t="shared" si="156"/>
        <v>8.0372520413783803</v>
      </c>
    </row>
    <row r="1275" spans="1:11" ht="13.5" x14ac:dyDescent="0.25">
      <c r="A1275" s="3">
        <f>TITRES_STAT!B1278</f>
        <v>43866</v>
      </c>
      <c r="B1275" s="5">
        <f>TITRES_STAT!D1278</f>
        <v>7.9939999999999998</v>
      </c>
      <c r="C1275" s="2">
        <f t="shared" si="149"/>
        <v>7.8999999999999737E-2</v>
      </c>
      <c r="D1275" s="2">
        <f t="shared" si="150"/>
        <v>7.8310000000000004</v>
      </c>
      <c r="E1275" s="2">
        <f t="shared" si="152"/>
        <v>7.8024000000000004</v>
      </c>
      <c r="F1275" s="2">
        <f t="shared" si="153"/>
        <v>7.894499999999999</v>
      </c>
      <c r="G1275" s="2">
        <f t="shared" si="155"/>
        <v>8.1328600000000009</v>
      </c>
      <c r="H1275" s="2">
        <f t="shared" si="151"/>
        <v>8.4754950000000111</v>
      </c>
      <c r="I1275" s="2">
        <f t="array" ref="I1275">SUMPRODUCT(B1259:B1278, (ROW(B1259:B1278)-ROW(B1259)+1)) / (20*21/2)</f>
        <v>7.8394619047619045</v>
      </c>
      <c r="J1275" s="2">
        <f t="shared" si="154"/>
        <v>7.9142967739484664</v>
      </c>
      <c r="K1275" s="2">
        <f t="shared" si="156"/>
        <v>8.0355558828929539</v>
      </c>
    </row>
    <row r="1276" spans="1:11" ht="13.5" x14ac:dyDescent="0.25">
      <c r="A1276" s="3">
        <f>TITRES_STAT!B1279</f>
        <v>43867</v>
      </c>
      <c r="B1276" s="5">
        <f>TITRES_STAT!D1279</f>
        <v>7.851</v>
      </c>
      <c r="C1276" s="2">
        <f t="shared" si="149"/>
        <v>-0.14299999999999979</v>
      </c>
      <c r="D1276" s="2">
        <f t="shared" si="150"/>
        <v>7.8596000000000004</v>
      </c>
      <c r="E1276" s="2">
        <f t="shared" si="152"/>
        <v>7.8016999999999994</v>
      </c>
      <c r="F1276" s="2">
        <f t="shared" si="153"/>
        <v>7.8766499999999997</v>
      </c>
      <c r="G1276" s="2">
        <f t="shared" si="155"/>
        <v>8.1348600000000015</v>
      </c>
      <c r="H1276" s="2">
        <f t="shared" si="151"/>
        <v>8.4711450000000124</v>
      </c>
      <c r="I1276" s="2">
        <f t="array" ref="I1276">SUMPRODUCT(B1260:B1279, (ROW(B1260:B1279)-ROW(B1260)+1)) / (20*21/2)</f>
        <v>7.8520809523809527</v>
      </c>
      <c r="J1276" s="2">
        <f t="shared" si="154"/>
        <v>7.9082685097628982</v>
      </c>
      <c r="K1276" s="2">
        <f t="shared" si="156"/>
        <v>8.0283183972893095</v>
      </c>
    </row>
    <row r="1277" spans="1:11" ht="13.5" x14ac:dyDescent="0.25">
      <c r="A1277" s="3">
        <f>TITRES_STAT!B1280</f>
        <v>43868</v>
      </c>
      <c r="B1277" s="5">
        <f>TITRES_STAT!D1280</f>
        <v>7.9939999999999998</v>
      </c>
      <c r="C1277" s="2">
        <f t="shared" si="149"/>
        <v>0.14299999999999979</v>
      </c>
      <c r="D1277" s="2">
        <f t="shared" si="150"/>
        <v>7.9154</v>
      </c>
      <c r="E1277" s="2">
        <f t="shared" si="152"/>
        <v>7.8216999999999999</v>
      </c>
      <c r="F1277" s="2">
        <f t="shared" si="153"/>
        <v>7.8669999999999991</v>
      </c>
      <c r="G1277" s="2">
        <f t="shared" si="155"/>
        <v>8.1391400000000029</v>
      </c>
      <c r="H1277" s="2">
        <f t="shared" si="151"/>
        <v>8.4662200000000105</v>
      </c>
      <c r="I1277" s="2">
        <f t="array" ref="I1277">SUMPRODUCT(B1261:B1280, (ROW(B1261:B1280)-ROW(B1261)+1)) / (20*21/2)</f>
        <v>7.8491142857142853</v>
      </c>
      <c r="J1277" s="2">
        <f t="shared" si="154"/>
        <v>7.9164334135950032</v>
      </c>
      <c r="K1277" s="2">
        <f t="shared" si="156"/>
        <v>8.0269725777877685</v>
      </c>
    </row>
    <row r="1278" spans="1:11" ht="13.5" x14ac:dyDescent="0.25">
      <c r="A1278" s="3">
        <f>TITRES_STAT!B1281</f>
        <v>43871</v>
      </c>
      <c r="B1278" s="5">
        <f>TITRES_STAT!D1281</f>
        <v>7.758</v>
      </c>
      <c r="C1278" s="2">
        <f t="shared" si="149"/>
        <v>-0.23599999999999977</v>
      </c>
      <c r="D1278" s="2">
        <f t="shared" si="150"/>
        <v>7.9024000000000001</v>
      </c>
      <c r="E1278" s="2">
        <f t="shared" si="152"/>
        <v>7.8216999999999999</v>
      </c>
      <c r="F1278" s="2">
        <f t="shared" si="153"/>
        <v>7.8545000000000016</v>
      </c>
      <c r="G1278" s="2">
        <f t="shared" si="155"/>
        <v>8.139280000000003</v>
      </c>
      <c r="H1278" s="2">
        <f t="shared" si="151"/>
        <v>8.4580350000000113</v>
      </c>
      <c r="I1278" s="2">
        <f t="array" ref="I1278">SUMPRODUCT(B1262:B1281, (ROW(B1262:B1281)-ROW(B1262)+1)) / (20*21/2)</f>
        <v>7.8585047619047614</v>
      </c>
      <c r="J1278" s="2">
        <f t="shared" si="154"/>
        <v>7.901344517062145</v>
      </c>
      <c r="K1278" s="2">
        <f t="shared" si="156"/>
        <v>8.0164246335607974</v>
      </c>
    </row>
    <row r="1279" spans="1:11" ht="13.5" x14ac:dyDescent="0.25">
      <c r="A1279" s="3">
        <f>TITRES_STAT!B1282</f>
        <v>43872</v>
      </c>
      <c r="B1279" s="5">
        <f>TITRES_STAT!D1282</f>
        <v>7.9870000000000001</v>
      </c>
      <c r="C1279" s="2">
        <f t="shared" si="149"/>
        <v>0.22900000000000009</v>
      </c>
      <c r="D1279" s="2">
        <f t="shared" si="150"/>
        <v>7.9167999999999994</v>
      </c>
      <c r="E1279" s="2">
        <f t="shared" si="152"/>
        <v>7.8452999999999991</v>
      </c>
      <c r="F1279" s="2">
        <f t="shared" si="153"/>
        <v>7.8541500000000015</v>
      </c>
      <c r="G1279" s="2">
        <f t="shared" si="155"/>
        <v>8.142000000000003</v>
      </c>
      <c r="H1279" s="2">
        <f t="shared" si="151"/>
        <v>8.4482000000000124</v>
      </c>
      <c r="I1279" s="2">
        <f t="array" ref="I1279">SUMPRODUCT(B1263:B1282, (ROW(B1263:B1282)-ROW(B1263)+1)) / (20*21/2)</f>
        <v>7.8585761904761897</v>
      </c>
      <c r="J1279" s="2">
        <f t="shared" si="154"/>
        <v>7.9095021821038456</v>
      </c>
      <c r="K1279" s="2">
        <f t="shared" si="156"/>
        <v>8.0152707263623348</v>
      </c>
    </row>
    <row r="1280" spans="1:11" ht="13.5" x14ac:dyDescent="0.25">
      <c r="A1280" s="3">
        <f>TITRES_STAT!B1283</f>
        <v>43873</v>
      </c>
      <c r="B1280" s="5">
        <f>TITRES_STAT!D1283</f>
        <v>7.8230000000000004</v>
      </c>
      <c r="C1280" s="2">
        <f t="shared" si="149"/>
        <v>-0.1639999999999997</v>
      </c>
      <c r="D1280" s="2">
        <f t="shared" si="150"/>
        <v>7.8825999999999992</v>
      </c>
      <c r="E1280" s="2">
        <f t="shared" si="152"/>
        <v>7.8568000000000016</v>
      </c>
      <c r="F1280" s="2">
        <f t="shared" si="153"/>
        <v>7.8524000000000012</v>
      </c>
      <c r="G1280" s="2">
        <f t="shared" si="155"/>
        <v>8.1344400000000014</v>
      </c>
      <c r="H1280" s="2">
        <f t="shared" si="151"/>
        <v>8.4365600000000107</v>
      </c>
      <c r="I1280" s="2">
        <f t="array" ref="I1280">SUMPRODUCT(B1264:B1283, (ROW(B1264:B1283)-ROW(B1264)+1)) / (20*21/2)</f>
        <v>7.8712714285714291</v>
      </c>
      <c r="J1280" s="2">
        <f t="shared" si="154"/>
        <v>7.9012638790463363</v>
      </c>
      <c r="K1280" s="2">
        <f t="shared" si="156"/>
        <v>8.0077306978775376</v>
      </c>
    </row>
    <row r="1281" spans="1:11" ht="13.5" x14ac:dyDescent="0.25">
      <c r="A1281" s="3">
        <f>TITRES_STAT!B1284</f>
        <v>43874</v>
      </c>
      <c r="B1281" s="5">
        <f>TITRES_STAT!D1284</f>
        <v>7.9509999999999996</v>
      </c>
      <c r="C1281" s="2">
        <f t="shared" si="149"/>
        <v>0.12799999999999923</v>
      </c>
      <c r="D1281" s="2">
        <f t="shared" si="150"/>
        <v>7.9025999999999996</v>
      </c>
      <c r="E1281" s="2">
        <f t="shared" si="152"/>
        <v>7.8811000000000009</v>
      </c>
      <c r="F1281" s="2">
        <f t="shared" si="153"/>
        <v>7.85025</v>
      </c>
      <c r="G1281" s="2">
        <f t="shared" si="155"/>
        <v>8.1196000000000019</v>
      </c>
      <c r="H1281" s="2">
        <f t="shared" si="151"/>
        <v>8.425900000000011</v>
      </c>
      <c r="I1281" s="2">
        <f t="array" ref="I1281">SUMPRODUCT(B1265:B1284, (ROW(B1265:B1284)-ROW(B1265)+1)) / (20*21/2)</f>
        <v>7.8802619047619045</v>
      </c>
      <c r="J1281" s="2">
        <f t="shared" si="154"/>
        <v>7.9060006524704942</v>
      </c>
      <c r="K1281" s="2">
        <f t="shared" si="156"/>
        <v>8.0055059646274387</v>
      </c>
    </row>
    <row r="1282" spans="1:11" ht="13.5" x14ac:dyDescent="0.25">
      <c r="A1282" s="3">
        <f>TITRES_STAT!B1285</f>
        <v>43875</v>
      </c>
      <c r="B1282" s="5">
        <f>TITRES_STAT!D1285</f>
        <v>7.851</v>
      </c>
      <c r="C1282" s="2">
        <f t="shared" si="149"/>
        <v>-9.9999999999999645E-2</v>
      </c>
      <c r="D1282" s="2">
        <f t="shared" si="150"/>
        <v>7.8740000000000006</v>
      </c>
      <c r="E1282" s="2">
        <f t="shared" si="152"/>
        <v>7.8947000000000003</v>
      </c>
      <c r="F1282" s="2">
        <f t="shared" si="153"/>
        <v>7.8467000000000002</v>
      </c>
      <c r="G1282" s="2">
        <f t="shared" si="155"/>
        <v>8.1003200000000017</v>
      </c>
      <c r="H1282" s="2">
        <f t="shared" si="151"/>
        <v>8.4162050000000121</v>
      </c>
      <c r="I1282" s="2">
        <f t="array" ref="I1282">SUMPRODUCT(B1266:B1285, (ROW(B1266:B1285)-ROW(B1266)+1)) / (20*21/2)</f>
        <v>7.8891476190476189</v>
      </c>
      <c r="J1282" s="2">
        <f t="shared" si="154"/>
        <v>7.9007624950923514</v>
      </c>
      <c r="K1282" s="2">
        <f t="shared" si="156"/>
        <v>7.9994469071910688</v>
      </c>
    </row>
    <row r="1283" spans="1:11" ht="13.5" x14ac:dyDescent="0.25">
      <c r="A1283" s="3">
        <f>TITRES_STAT!B1286</f>
        <v>43878</v>
      </c>
      <c r="B1283" s="5">
        <f>TITRES_STAT!D1286</f>
        <v>7.98</v>
      </c>
      <c r="C1283" s="2">
        <f t="shared" si="149"/>
        <v>0.12900000000000045</v>
      </c>
      <c r="D1283" s="2">
        <f t="shared" si="150"/>
        <v>7.9184000000000001</v>
      </c>
      <c r="E1283" s="2">
        <f t="shared" si="152"/>
        <v>7.910400000000001</v>
      </c>
      <c r="F1283" s="2">
        <f t="shared" si="153"/>
        <v>7.8495999999999997</v>
      </c>
      <c r="G1283" s="2">
        <f t="shared" si="155"/>
        <v>8.0889000000000006</v>
      </c>
      <c r="H1283" s="2">
        <f t="shared" si="151"/>
        <v>8.4063700000000114</v>
      </c>
      <c r="I1283" s="2">
        <f t="array" ref="I1283">SUMPRODUCT(B1267:B1286, (ROW(B1267:B1286)-ROW(B1267)+1)) / (20*21/2)</f>
        <v>7.8887333333333336</v>
      </c>
      <c r="J1283" s="2">
        <f t="shared" si="154"/>
        <v>7.908308924131175</v>
      </c>
      <c r="K1283" s="2">
        <f t="shared" si="156"/>
        <v>7.9986842833796539</v>
      </c>
    </row>
    <row r="1284" spans="1:11" ht="13.5" x14ac:dyDescent="0.25">
      <c r="A1284" s="3">
        <f>TITRES_STAT!B1287</f>
        <v>43879</v>
      </c>
      <c r="B1284" s="5">
        <f>TITRES_STAT!D1287</f>
        <v>7.944</v>
      </c>
      <c r="C1284" s="2">
        <f t="shared" ref="C1284:C1347" si="157">B1284-B1283</f>
        <v>-3.6000000000000476E-2</v>
      </c>
      <c r="D1284" s="2">
        <f t="shared" si="150"/>
        <v>7.9097999999999997</v>
      </c>
      <c r="E1284" s="2">
        <f t="shared" si="152"/>
        <v>7.9132999999999996</v>
      </c>
      <c r="F1284" s="2">
        <f t="shared" si="153"/>
        <v>7.8506999999999989</v>
      </c>
      <c r="G1284" s="2">
        <f t="shared" si="155"/>
        <v>8.0764800000000001</v>
      </c>
      <c r="H1284" s="2">
        <f t="shared" si="151"/>
        <v>8.3972050000000085</v>
      </c>
      <c r="I1284" s="2">
        <f t="array" ref="I1284">SUMPRODUCT(B1268:B1287, (ROW(B1268:B1287)-ROW(B1268)+1)) / (20*21/2)</f>
        <v>7.8815904761904765</v>
      </c>
      <c r="J1284" s="2">
        <f t="shared" si="154"/>
        <v>7.9117080742139203</v>
      </c>
      <c r="K1284" s="2">
        <f t="shared" si="156"/>
        <v>7.996539801678491</v>
      </c>
    </row>
    <row r="1285" spans="1:11" ht="13.5" x14ac:dyDescent="0.25">
      <c r="A1285" s="3">
        <f>TITRES_STAT!B1288</f>
        <v>43880</v>
      </c>
      <c r="B1285" s="5">
        <f>TITRES_STAT!D1288</f>
        <v>7.944</v>
      </c>
      <c r="C1285" s="2">
        <f t="shared" si="157"/>
        <v>0</v>
      </c>
      <c r="D1285" s="2">
        <f t="shared" si="150"/>
        <v>7.9340000000000002</v>
      </c>
      <c r="E1285" s="2">
        <f t="shared" si="152"/>
        <v>7.9082999999999997</v>
      </c>
      <c r="F1285" s="2">
        <f t="shared" si="153"/>
        <v>7.8553499999999969</v>
      </c>
      <c r="G1285" s="2">
        <f t="shared" si="155"/>
        <v>8.0665000000000013</v>
      </c>
      <c r="H1285" s="2">
        <f t="shared" si="151"/>
        <v>8.3895050000000086</v>
      </c>
      <c r="I1285" s="2">
        <f t="array" ref="I1285">SUMPRODUCT(B1269:B1288, (ROW(B1269:B1288)-ROW(B1269)+1)) / (20*21/2)</f>
        <v>7.8880380952380955</v>
      </c>
      <c r="J1285" s="2">
        <f t="shared" si="154"/>
        <v>7.914783495717356</v>
      </c>
      <c r="K1285" s="2">
        <f t="shared" si="156"/>
        <v>7.9944794172989431</v>
      </c>
    </row>
    <row r="1286" spans="1:11" ht="13.5" x14ac:dyDescent="0.25">
      <c r="A1286" s="3">
        <f>TITRES_STAT!B1289</f>
        <v>43881</v>
      </c>
      <c r="B1286" s="5">
        <f>TITRES_STAT!D1289</f>
        <v>7.851</v>
      </c>
      <c r="C1286" s="2">
        <f t="shared" si="157"/>
        <v>-9.2999999999999972E-2</v>
      </c>
      <c r="D1286" s="2">
        <f t="shared" ref="D1286:D1349" si="158">AVERAGE(B1282:B1286)</f>
        <v>7.9139999999999997</v>
      </c>
      <c r="E1286" s="2">
        <f t="shared" si="152"/>
        <v>7.9082999999999997</v>
      </c>
      <c r="F1286" s="2">
        <f t="shared" si="153"/>
        <v>7.8549999999999969</v>
      </c>
      <c r="G1286" s="2">
        <f t="shared" si="155"/>
        <v>8.0565000000000033</v>
      </c>
      <c r="H1286" s="2">
        <f t="shared" si="151"/>
        <v>8.3811400000000091</v>
      </c>
      <c r="I1286" s="2">
        <f t="array" ref="I1286">SUMPRODUCT(B1270:B1289, (ROW(B1270:B1289)-ROW(B1270)+1)) / (20*21/2)</f>
        <v>7.8801809523809521</v>
      </c>
      <c r="J1286" s="2">
        <f t="shared" si="154"/>
        <v>7.9087088770776077</v>
      </c>
      <c r="K1286" s="2">
        <f t="shared" si="156"/>
        <v>7.9888527734832984</v>
      </c>
    </row>
    <row r="1287" spans="1:11" ht="13.5" x14ac:dyDescent="0.25">
      <c r="A1287" s="3">
        <f>TITRES_STAT!B1290</f>
        <v>43882</v>
      </c>
      <c r="B1287" s="5">
        <f>TITRES_STAT!D1290</f>
        <v>7.78</v>
      </c>
      <c r="C1287" s="2">
        <f t="shared" si="157"/>
        <v>-7.099999999999973E-2</v>
      </c>
      <c r="D1287" s="2">
        <f t="shared" si="158"/>
        <v>7.899799999999999</v>
      </c>
      <c r="E1287" s="2">
        <f t="shared" si="152"/>
        <v>7.8869000000000016</v>
      </c>
      <c r="F1287" s="2">
        <f t="shared" si="153"/>
        <v>7.8542999999999994</v>
      </c>
      <c r="G1287" s="2">
        <f t="shared" si="155"/>
        <v>8.0450800000000022</v>
      </c>
      <c r="H1287" s="2">
        <f t="shared" si="151"/>
        <v>8.3726900000000093</v>
      </c>
      <c r="I1287" s="2">
        <f t="array" ref="I1287">SUMPRODUCT(B1271:B1290, (ROW(B1271:B1290)-ROW(B1271)+1)) / (20*21/2)</f>
        <v>7.868090476190476</v>
      </c>
      <c r="J1287" s="2">
        <f t="shared" si="154"/>
        <v>7.8964508887845017</v>
      </c>
      <c r="K1287" s="2">
        <f t="shared" si="156"/>
        <v>7.9806624686408156</v>
      </c>
    </row>
    <row r="1288" spans="1:11" ht="13.5" x14ac:dyDescent="0.25">
      <c r="A1288" s="3">
        <f>TITRES_STAT!B1291</f>
        <v>43885</v>
      </c>
      <c r="B1288" s="5">
        <f>TITRES_STAT!D1291</f>
        <v>7.9219999999999997</v>
      </c>
      <c r="C1288" s="2">
        <f t="shared" si="157"/>
        <v>0.14199999999999946</v>
      </c>
      <c r="D1288" s="2">
        <f t="shared" si="158"/>
        <v>7.8882000000000003</v>
      </c>
      <c r="E1288" s="2">
        <f t="shared" si="152"/>
        <v>7.9032999999999998</v>
      </c>
      <c r="F1288" s="2">
        <f t="shared" si="153"/>
        <v>7.8624999999999989</v>
      </c>
      <c r="G1288" s="2">
        <f t="shared" si="155"/>
        <v>8.0403600000000033</v>
      </c>
      <c r="H1288" s="2">
        <f t="shared" si="151"/>
        <v>8.3669600000000095</v>
      </c>
      <c r="I1288" s="2">
        <f t="array" ref="I1288">SUMPRODUCT(B1272:B1291, (ROW(B1272:B1291)-ROW(B1272)+1)) / (20*21/2)</f>
        <v>7.8599571428571409</v>
      </c>
      <c r="J1288" s="2">
        <f t="shared" si="154"/>
        <v>7.8988841374716925</v>
      </c>
      <c r="K1288" s="2">
        <f t="shared" si="156"/>
        <v>7.97836197967451</v>
      </c>
    </row>
    <row r="1289" spans="1:11" ht="13.5" x14ac:dyDescent="0.25">
      <c r="A1289" s="3">
        <f>TITRES_STAT!B1292</f>
        <v>43886</v>
      </c>
      <c r="B1289" s="5">
        <f>TITRES_STAT!D1292</f>
        <v>7.78</v>
      </c>
      <c r="C1289" s="2">
        <f t="shared" si="157"/>
        <v>-0.14199999999999946</v>
      </c>
      <c r="D1289" s="2">
        <f t="shared" si="158"/>
        <v>7.8554000000000004</v>
      </c>
      <c r="E1289" s="2">
        <f t="shared" si="152"/>
        <v>7.8826000000000009</v>
      </c>
      <c r="F1289" s="2">
        <f t="shared" si="153"/>
        <v>7.86395</v>
      </c>
      <c r="G1289" s="2">
        <f t="shared" si="155"/>
        <v>8.0285200000000003</v>
      </c>
      <c r="H1289" s="2">
        <f t="shared" si="151"/>
        <v>8.3604200000000084</v>
      </c>
      <c r="I1289" s="2">
        <f t="array" ref="I1289">SUMPRODUCT(B1273:B1292, (ROW(B1273:B1292)-ROW(B1273)+1)) / (20*21/2)</f>
        <v>7.8582428571428569</v>
      </c>
      <c r="J1289" s="2">
        <f t="shared" si="154"/>
        <v>7.8875618386648645</v>
      </c>
      <c r="K1289" s="2">
        <f t="shared" si="156"/>
        <v>7.9705830785108036</v>
      </c>
    </row>
    <row r="1290" spans="1:11" ht="13.5" x14ac:dyDescent="0.25">
      <c r="A1290" s="3">
        <f>TITRES_STAT!B1293</f>
        <v>43887</v>
      </c>
      <c r="B1290" s="5">
        <f>TITRES_STAT!D1293</f>
        <v>7.7370000000000001</v>
      </c>
      <c r="C1290" s="2">
        <f t="shared" si="157"/>
        <v>-4.3000000000000149E-2</v>
      </c>
      <c r="D1290" s="2">
        <f t="shared" si="158"/>
        <v>7.8140000000000001</v>
      </c>
      <c r="E1290" s="2">
        <f t="shared" si="152"/>
        <v>7.8739999999999997</v>
      </c>
      <c r="F1290" s="2">
        <f t="shared" si="153"/>
        <v>7.8653999999999993</v>
      </c>
      <c r="G1290" s="2">
        <f t="shared" si="155"/>
        <v>8.0176800000000021</v>
      </c>
      <c r="H1290" s="2">
        <f t="shared" ref="H1290:H1353" si="159">AVERAGE(B1091:B1290)</f>
        <v>8.3538000000000086</v>
      </c>
      <c r="I1290" s="2">
        <f t="array" ref="I1290">SUMPRODUCT(B1274:B1293, (ROW(B1274:B1293)-ROW(B1274)+1)) / (20*21/2)</f>
        <v>7.8694999999999986</v>
      </c>
      <c r="J1290" s="2">
        <f t="shared" si="154"/>
        <v>7.8732226159348775</v>
      </c>
      <c r="K1290" s="2">
        <f t="shared" si="156"/>
        <v>7.9614229577848903</v>
      </c>
    </row>
    <row r="1291" spans="1:11" ht="13.5" x14ac:dyDescent="0.25">
      <c r="A1291" s="3">
        <f>TITRES_STAT!B1294</f>
        <v>43888</v>
      </c>
      <c r="B1291" s="5">
        <f>TITRES_STAT!D1294</f>
        <v>7.78</v>
      </c>
      <c r="C1291" s="2">
        <f t="shared" si="157"/>
        <v>4.3000000000000149E-2</v>
      </c>
      <c r="D1291" s="2">
        <f t="shared" si="158"/>
        <v>7.7998000000000003</v>
      </c>
      <c r="E1291" s="2">
        <f t="shared" si="152"/>
        <v>7.8569000000000004</v>
      </c>
      <c r="F1291" s="2">
        <f t="shared" si="153"/>
        <v>7.8690000000000015</v>
      </c>
      <c r="G1291" s="2">
        <f t="shared" si="155"/>
        <v>8.0062600000000028</v>
      </c>
      <c r="H1291" s="2">
        <f t="shared" si="159"/>
        <v>8.3473950000000077</v>
      </c>
      <c r="I1291" s="2">
        <f t="array" ref="I1291">SUMPRODUCT(B1275:B1294, (ROW(B1275:B1294)-ROW(B1275)+1)) / (20*21/2)</f>
        <v>7.8595619047619039</v>
      </c>
      <c r="J1291" s="2">
        <f t="shared" si="154"/>
        <v>7.8643442715601273</v>
      </c>
      <c r="K1291" s="2">
        <f t="shared" si="156"/>
        <v>7.9543083319894041</v>
      </c>
    </row>
    <row r="1292" spans="1:11" ht="13.5" x14ac:dyDescent="0.25">
      <c r="A1292" s="3">
        <f>TITRES_STAT!B1295</f>
        <v>43889</v>
      </c>
      <c r="B1292" s="5">
        <f>TITRES_STAT!D1295</f>
        <v>7.851</v>
      </c>
      <c r="C1292" s="2">
        <f t="shared" si="157"/>
        <v>7.099999999999973E-2</v>
      </c>
      <c r="D1292" s="2">
        <f t="shared" si="158"/>
        <v>7.8140000000000001</v>
      </c>
      <c r="E1292" s="2">
        <f t="shared" ref="E1292:E1355" si="160">AVERAGE(B1283:B1292)</f>
        <v>7.8568999999999987</v>
      </c>
      <c r="F1292" s="2">
        <f t="shared" si="153"/>
        <v>7.8757999999999999</v>
      </c>
      <c r="G1292" s="2">
        <f t="shared" si="155"/>
        <v>7.9962600000000013</v>
      </c>
      <c r="H1292" s="2">
        <f t="shared" si="159"/>
        <v>8.3401500000000084</v>
      </c>
      <c r="I1292" s="2">
        <f t="array" ref="I1292">SUMPRODUCT(B1276:B1295, (ROW(B1276:B1295)-ROW(B1276)+1)) / (20*21/2)</f>
        <v>7.8394095238095245</v>
      </c>
      <c r="J1292" s="2">
        <f t="shared" si="154"/>
        <v>7.8630733885544002</v>
      </c>
      <c r="K1292" s="2">
        <f t="shared" si="156"/>
        <v>7.9502570248525641</v>
      </c>
    </row>
    <row r="1293" spans="1:11" ht="13.5" x14ac:dyDescent="0.25">
      <c r="A1293" s="3">
        <f>TITRES_STAT!B1296</f>
        <v>43892</v>
      </c>
      <c r="B1293" s="5">
        <f>TITRES_STAT!D1296</f>
        <v>7.9939999999999998</v>
      </c>
      <c r="C1293" s="2">
        <f t="shared" si="157"/>
        <v>0.14299999999999979</v>
      </c>
      <c r="D1293" s="2">
        <f t="shared" si="158"/>
        <v>7.8283999999999994</v>
      </c>
      <c r="E1293" s="2">
        <f t="shared" si="160"/>
        <v>7.8583000000000016</v>
      </c>
      <c r="F1293" s="2">
        <f t="shared" si="153"/>
        <v>7.8843500000000004</v>
      </c>
      <c r="G1293" s="2">
        <f t="shared" si="155"/>
        <v>7.9929800000000002</v>
      </c>
      <c r="H1293" s="2">
        <f t="shared" si="159"/>
        <v>8.3351550000000074</v>
      </c>
      <c r="I1293" s="2">
        <f t="array" ref="I1293">SUMPRODUCT(B1277:B1296, (ROW(B1277:B1296)-ROW(B1277)+1)) / (20*21/2)</f>
        <v>7.8071999999999999</v>
      </c>
      <c r="J1293" s="2">
        <f t="shared" si="154"/>
        <v>7.8755425896444571</v>
      </c>
      <c r="K1293" s="2">
        <f t="shared" si="156"/>
        <v>7.9519724356426602</v>
      </c>
    </row>
    <row r="1294" spans="1:11" ht="13.5" x14ac:dyDescent="0.25">
      <c r="A1294" s="3">
        <f>TITRES_STAT!B1297</f>
        <v>43893</v>
      </c>
      <c r="B1294" s="5">
        <f>TITRES_STAT!D1297</f>
        <v>7.78</v>
      </c>
      <c r="C1294" s="2">
        <f t="shared" si="157"/>
        <v>-0.21399999999999952</v>
      </c>
      <c r="D1294" s="2">
        <f t="shared" si="158"/>
        <v>7.8283999999999994</v>
      </c>
      <c r="E1294" s="2">
        <f t="shared" si="160"/>
        <v>7.8419000000000008</v>
      </c>
      <c r="F1294" s="2">
        <f t="shared" si="153"/>
        <v>7.8775999999999993</v>
      </c>
      <c r="G1294" s="2">
        <f t="shared" si="155"/>
        <v>7.9856999999999996</v>
      </c>
      <c r="H1294" s="2">
        <f t="shared" si="159"/>
        <v>8.3278050000000068</v>
      </c>
      <c r="I1294" s="2">
        <f t="array" ref="I1294">SUMPRODUCT(B1278:B1297, (ROW(B1278:B1297)-ROW(B1278)+1)) / (20*21/2)</f>
        <v>7.7601714285714287</v>
      </c>
      <c r="J1294" s="2">
        <f t="shared" si="154"/>
        <v>7.866443295392604</v>
      </c>
      <c r="K1294" s="2">
        <f t="shared" si="156"/>
        <v>7.9452284185586342</v>
      </c>
    </row>
    <row r="1295" spans="1:11" ht="13.5" x14ac:dyDescent="0.25">
      <c r="A1295" s="3">
        <f>TITRES_STAT!B1298</f>
        <v>43894</v>
      </c>
      <c r="B1295" s="5">
        <f>TITRES_STAT!D1298</f>
        <v>7.6660000000000004</v>
      </c>
      <c r="C1295" s="2">
        <f t="shared" si="157"/>
        <v>-0.11399999999999988</v>
      </c>
      <c r="D1295" s="2">
        <f t="shared" si="158"/>
        <v>7.8141999999999996</v>
      </c>
      <c r="E1295" s="2">
        <f t="shared" si="160"/>
        <v>7.8140999999999989</v>
      </c>
      <c r="F1295" s="2">
        <f t="shared" si="153"/>
        <v>7.8611999999999993</v>
      </c>
      <c r="G1295" s="2">
        <f t="shared" si="155"/>
        <v>7.9719999999999995</v>
      </c>
      <c r="H1295" s="2">
        <f t="shared" si="159"/>
        <v>8.3198500000000077</v>
      </c>
      <c r="I1295" s="2">
        <f t="array" ref="I1295">SUMPRODUCT(B1279:B1298, (ROW(B1279:B1298)-ROW(B1279)+1)) / (20*21/2)</f>
        <v>7.7115380952380965</v>
      </c>
      <c r="J1295" s="2">
        <f t="shared" si="154"/>
        <v>7.8473534577361654</v>
      </c>
      <c r="K1295" s="2">
        <f t="shared" si="156"/>
        <v>7.9342782844975117</v>
      </c>
    </row>
    <row r="1296" spans="1:11" ht="13.5" x14ac:dyDescent="0.25">
      <c r="A1296" s="3">
        <f>TITRES_STAT!B1299</f>
        <v>43895</v>
      </c>
      <c r="B1296" s="5">
        <f>TITRES_STAT!D1299</f>
        <v>7.5229999999999997</v>
      </c>
      <c r="C1296" s="2">
        <f t="shared" si="157"/>
        <v>-0.14300000000000068</v>
      </c>
      <c r="D1296" s="2">
        <f t="shared" si="158"/>
        <v>7.7628000000000004</v>
      </c>
      <c r="E1296" s="2">
        <f t="shared" si="160"/>
        <v>7.7812999999999999</v>
      </c>
      <c r="F1296" s="2">
        <f t="shared" si="153"/>
        <v>7.8447999999999993</v>
      </c>
      <c r="G1296" s="2">
        <f t="shared" si="155"/>
        <v>7.9554400000000021</v>
      </c>
      <c r="H1296" s="2">
        <f t="shared" si="159"/>
        <v>8.3112850000000069</v>
      </c>
      <c r="I1296" s="2">
        <f t="array" ref="I1296">SUMPRODUCT(B1280:B1299, (ROW(B1280:B1299)-ROW(B1280)+1)) / (20*21/2)</f>
        <v>7.6562190476190493</v>
      </c>
      <c r="J1296" s="2">
        <f t="shared" si="154"/>
        <v>7.8164626522374832</v>
      </c>
      <c r="K1296" s="2">
        <f t="shared" si="156"/>
        <v>7.9181497243211396</v>
      </c>
    </row>
    <row r="1297" spans="1:11" ht="13.5" x14ac:dyDescent="0.25">
      <c r="A1297" s="3">
        <f>TITRES_STAT!B1300</f>
        <v>43896</v>
      </c>
      <c r="B1297" s="5">
        <f>TITRES_STAT!D1300</f>
        <v>7.351</v>
      </c>
      <c r="C1297" s="2">
        <f t="shared" si="157"/>
        <v>-0.17199999999999971</v>
      </c>
      <c r="D1297" s="2">
        <f t="shared" si="158"/>
        <v>7.6627999999999998</v>
      </c>
      <c r="E1297" s="2">
        <f t="shared" si="160"/>
        <v>7.7384000000000004</v>
      </c>
      <c r="F1297" s="2">
        <f t="shared" si="153"/>
        <v>7.8126499999999997</v>
      </c>
      <c r="G1297" s="2">
        <f t="shared" si="155"/>
        <v>7.9340200000000012</v>
      </c>
      <c r="H1297" s="2">
        <f t="shared" si="159"/>
        <v>8.3020050000000083</v>
      </c>
      <c r="I1297" s="2">
        <f t="array" ref="I1297">SUMPRODUCT(B1281:B1300, (ROW(B1281:B1300)-ROW(B1281)+1)) / (20*21/2)</f>
        <v>7.6249857142857147</v>
      </c>
      <c r="J1297" s="2">
        <f t="shared" si="154"/>
        <v>7.772132875833913</v>
      </c>
      <c r="K1297" s="2">
        <f t="shared" si="156"/>
        <v>7.8959085586614872</v>
      </c>
    </row>
    <row r="1298" spans="1:11" ht="13.5" x14ac:dyDescent="0.25">
      <c r="A1298" s="3">
        <f>TITRES_STAT!B1301</f>
        <v>43899</v>
      </c>
      <c r="B1298" s="5">
        <f>TITRES_STAT!D1301</f>
        <v>7.3019999999999996</v>
      </c>
      <c r="C1298" s="2">
        <f t="shared" si="157"/>
        <v>-4.9000000000000377E-2</v>
      </c>
      <c r="D1298" s="2">
        <f t="shared" si="158"/>
        <v>7.5244</v>
      </c>
      <c r="E1298" s="2">
        <f t="shared" si="160"/>
        <v>7.6763999999999983</v>
      </c>
      <c r="F1298" s="2">
        <f t="shared" si="153"/>
        <v>7.7898499999999995</v>
      </c>
      <c r="G1298" s="2">
        <f t="shared" si="155"/>
        <v>7.9130400000000023</v>
      </c>
      <c r="H1298" s="2">
        <f t="shared" si="159"/>
        <v>8.2938350000000067</v>
      </c>
      <c r="I1298" s="2">
        <f t="array" ref="I1298">SUMPRODUCT(B1282:B1301, (ROW(B1282:B1301)-ROW(B1282)+1)) / (20*21/2)</f>
        <v>7.5820380952380946</v>
      </c>
      <c r="J1298" s="2">
        <f t="shared" si="154"/>
        <v>7.7273583162306831</v>
      </c>
      <c r="K1298" s="2">
        <f t="shared" si="156"/>
        <v>7.8726180269492723</v>
      </c>
    </row>
    <row r="1299" spans="1:11" ht="13.5" x14ac:dyDescent="0.25">
      <c r="A1299" s="3">
        <f>TITRES_STAT!B1302</f>
        <v>43900</v>
      </c>
      <c r="B1299" s="5">
        <f>TITRES_STAT!D1302</f>
        <v>7.2089999999999996</v>
      </c>
      <c r="C1299" s="2">
        <f t="shared" si="157"/>
        <v>-9.2999999999999972E-2</v>
      </c>
      <c r="D1299" s="2">
        <f t="shared" si="158"/>
        <v>7.4102000000000006</v>
      </c>
      <c r="E1299" s="2">
        <f t="shared" si="160"/>
        <v>7.6192999999999982</v>
      </c>
      <c r="F1299" s="2">
        <f t="shared" si="153"/>
        <v>7.7509500000000005</v>
      </c>
      <c r="G1299" s="2">
        <f t="shared" si="155"/>
        <v>7.8859200000000014</v>
      </c>
      <c r="H1299" s="2">
        <f t="shared" si="159"/>
        <v>8.285200000000005</v>
      </c>
      <c r="I1299" s="2">
        <f t="array" ref="I1299">SUMPRODUCT(B1283:B1302, (ROW(B1283:B1302)-ROW(B1283)+1)) / (20*21/2)</f>
        <v>7.5117142857142856</v>
      </c>
      <c r="J1299" s="2">
        <f t="shared" si="154"/>
        <v>7.6779908575420466</v>
      </c>
      <c r="K1299" s="2">
        <f t="shared" si="156"/>
        <v>7.8465937905983205</v>
      </c>
    </row>
    <row r="1300" spans="1:11" ht="13.5" x14ac:dyDescent="0.25">
      <c r="A1300" s="3">
        <f>TITRES_STAT!B1303</f>
        <v>43901</v>
      </c>
      <c r="B1300" s="5">
        <f>TITRES_STAT!D1303</f>
        <v>7.423</v>
      </c>
      <c r="C1300" s="2">
        <f t="shared" si="157"/>
        <v>0.21400000000000041</v>
      </c>
      <c r="D1300" s="2">
        <f t="shared" si="158"/>
        <v>7.3616000000000001</v>
      </c>
      <c r="E1300" s="2">
        <f t="shared" si="160"/>
        <v>7.5878999999999994</v>
      </c>
      <c r="F1300" s="2">
        <f t="shared" ref="F1300:F1363" si="161">AVERAGE(B1281:B1300)</f>
        <v>7.73095</v>
      </c>
      <c r="G1300" s="2">
        <f t="shared" si="155"/>
        <v>7.8679400000000008</v>
      </c>
      <c r="H1300" s="2">
        <f t="shared" si="159"/>
        <v>8.2776350000000054</v>
      </c>
      <c r="I1300" s="2">
        <f t="array" ref="I1300">SUMPRODUCT(B1284:B1303, (ROW(B1284:B1303)-ROW(B1284)+1)) / (20*21/2)</f>
        <v>7.4163999999999994</v>
      </c>
      <c r="J1300" s="2">
        <f t="shared" si="154"/>
        <v>7.6537060139666133</v>
      </c>
      <c r="K1300" s="2">
        <f t="shared" si="156"/>
        <v>7.8299822693983865</v>
      </c>
    </row>
    <row r="1301" spans="1:11" ht="13.5" x14ac:dyDescent="0.25">
      <c r="A1301" s="3">
        <f>TITRES_STAT!B1304</f>
        <v>43902</v>
      </c>
      <c r="B1301" s="5">
        <f>TITRES_STAT!D1304</f>
        <v>7.28</v>
      </c>
      <c r="C1301" s="2">
        <f t="shared" si="157"/>
        <v>-0.14299999999999979</v>
      </c>
      <c r="D1301" s="2">
        <f t="shared" si="158"/>
        <v>7.3129999999999997</v>
      </c>
      <c r="E1301" s="2">
        <f t="shared" si="160"/>
        <v>7.5379000000000005</v>
      </c>
      <c r="F1301" s="2">
        <f t="shared" si="161"/>
        <v>7.6974</v>
      </c>
      <c r="G1301" s="2">
        <f t="shared" si="155"/>
        <v>7.8430999999999997</v>
      </c>
      <c r="H1301" s="2">
        <f t="shared" si="159"/>
        <v>8.2693550000000062</v>
      </c>
      <c r="I1301" s="2">
        <f t="array" ref="I1301">SUMPRODUCT(B1285:B1304, (ROW(B1285:B1304)-ROW(B1285)+1)) / (20*21/2)</f>
        <v>7.3328380952380936</v>
      </c>
      <c r="J1301" s="2">
        <f t="shared" ref="J1301:J1364" si="162">$J$4*B1301+J1300*(1-$J$4)</f>
        <v>7.618114965017412</v>
      </c>
      <c r="K1301" s="2">
        <f t="shared" si="156"/>
        <v>7.8084143372651162</v>
      </c>
    </row>
    <row r="1302" spans="1:11" ht="13.5" x14ac:dyDescent="0.25">
      <c r="A1302" s="3">
        <f>TITRES_STAT!B1305</f>
        <v>43903</v>
      </c>
      <c r="B1302" s="5">
        <f>TITRES_STAT!D1305</f>
        <v>6.9589999999999996</v>
      </c>
      <c r="C1302" s="2">
        <f t="shared" si="157"/>
        <v>-0.32100000000000062</v>
      </c>
      <c r="D1302" s="2">
        <f t="shared" si="158"/>
        <v>7.2346000000000004</v>
      </c>
      <c r="E1302" s="2">
        <f t="shared" si="160"/>
        <v>7.4487000000000005</v>
      </c>
      <c r="F1302" s="2">
        <f t="shared" si="161"/>
        <v>7.6527999999999992</v>
      </c>
      <c r="G1302" s="2">
        <f t="shared" si="155"/>
        <v>7.8142599999999982</v>
      </c>
      <c r="H1302" s="2">
        <f t="shared" si="159"/>
        <v>8.2595400000000048</v>
      </c>
      <c r="I1302" s="2">
        <f t="array" ref="I1302">SUMPRODUCT(B1286:B1305, (ROW(B1286:B1305)-ROW(B1286)+1)) / (20*21/2)</f>
        <v>7.2551571428571435</v>
      </c>
      <c r="J1302" s="2">
        <f t="shared" si="162"/>
        <v>7.5553421112062296</v>
      </c>
      <c r="K1302" s="2">
        <f t="shared" si="156"/>
        <v>7.7751039710978569</v>
      </c>
    </row>
    <row r="1303" spans="1:11" ht="13.5" x14ac:dyDescent="0.25">
      <c r="A1303" s="3">
        <f>TITRES_STAT!B1306</f>
        <v>43906</v>
      </c>
      <c r="B1303" s="5">
        <f>TITRES_STAT!D1306</f>
        <v>6.6520000000000001</v>
      </c>
      <c r="C1303" s="2">
        <f t="shared" si="157"/>
        <v>-0.3069999999999995</v>
      </c>
      <c r="D1303" s="2">
        <f t="shared" si="158"/>
        <v>7.1045999999999996</v>
      </c>
      <c r="E1303" s="2">
        <f t="shared" si="160"/>
        <v>7.3145000000000007</v>
      </c>
      <c r="F1303" s="2">
        <f t="shared" si="161"/>
        <v>7.5864000000000003</v>
      </c>
      <c r="G1303" s="2">
        <f t="shared" si="155"/>
        <v>7.7825799999999985</v>
      </c>
      <c r="H1303" s="2">
        <f t="shared" si="159"/>
        <v>8.2472300000000072</v>
      </c>
      <c r="I1303" s="2">
        <f t="array" ref="I1303">SUMPRODUCT(B1287:B1306, (ROW(B1287:B1306)-ROW(B1287)+1)) / (20*21/2)</f>
        <v>7.1969761904761906</v>
      </c>
      <c r="J1303" s="2">
        <f t="shared" si="162"/>
        <v>7.4693095291865887</v>
      </c>
      <c r="K1303" s="2">
        <f t="shared" si="156"/>
        <v>7.7310606781136268</v>
      </c>
    </row>
    <row r="1304" spans="1:11" ht="13.5" x14ac:dyDescent="0.25">
      <c r="A1304" s="3">
        <f>TITRES_STAT!B1307</f>
        <v>43907</v>
      </c>
      <c r="B1304" s="5">
        <f>TITRES_STAT!D1307</f>
        <v>6.7089999999999996</v>
      </c>
      <c r="C1304" s="2">
        <f t="shared" si="157"/>
        <v>5.6999999999999496E-2</v>
      </c>
      <c r="D1304" s="2">
        <f t="shared" si="158"/>
        <v>7.004599999999999</v>
      </c>
      <c r="E1304" s="2">
        <f t="shared" si="160"/>
        <v>7.2074000000000016</v>
      </c>
      <c r="F1304" s="2">
        <f t="shared" si="161"/>
        <v>7.5246499999999994</v>
      </c>
      <c r="G1304" s="2">
        <f t="shared" si="155"/>
        <v>7.7525999999999984</v>
      </c>
      <c r="H1304" s="2">
        <f t="shared" si="159"/>
        <v>8.2361650000000068</v>
      </c>
      <c r="I1304" s="2">
        <f t="array" ref="I1304">SUMPRODUCT(B1288:B1307, (ROW(B1288:B1307)-ROW(B1288)+1)) / (20*21/2)</f>
        <v>7.1245047619047615</v>
      </c>
      <c r="J1304" s="2">
        <f t="shared" si="162"/>
        <v>7.3968990978354849</v>
      </c>
      <c r="K1304" s="2">
        <f t="shared" si="156"/>
        <v>7.6909798672072105</v>
      </c>
    </row>
    <row r="1305" spans="1:11" ht="13.5" x14ac:dyDescent="0.25">
      <c r="A1305" s="3">
        <f>TITRES_STAT!B1308</f>
        <v>43908</v>
      </c>
      <c r="B1305" s="5">
        <f>TITRES_STAT!D1308</f>
        <v>6.7089999999999996</v>
      </c>
      <c r="C1305" s="2">
        <f t="shared" si="157"/>
        <v>0</v>
      </c>
      <c r="D1305" s="2">
        <f t="shared" si="158"/>
        <v>6.8617999999999997</v>
      </c>
      <c r="E1305" s="2">
        <f t="shared" si="160"/>
        <v>7.1117000000000008</v>
      </c>
      <c r="F1305" s="2">
        <f t="shared" si="161"/>
        <v>7.4628999999999994</v>
      </c>
      <c r="G1305" s="2">
        <f t="shared" si="155"/>
        <v>7.724619999999998</v>
      </c>
      <c r="H1305" s="2">
        <f t="shared" si="159"/>
        <v>8.2251000000000065</v>
      </c>
      <c r="I1305" s="2">
        <f t="array" ref="I1305">SUMPRODUCT(B1289:B1308, (ROW(B1289:B1308)-ROW(B1289)+1)) / (20*21/2)</f>
        <v>7.0628333333333337</v>
      </c>
      <c r="J1305" s="2">
        <f t="shared" si="162"/>
        <v>7.3313848980416285</v>
      </c>
      <c r="K1305" s="2">
        <f t="shared" si="156"/>
        <v>7.6524708528069274</v>
      </c>
    </row>
    <row r="1306" spans="1:11" ht="13.5" x14ac:dyDescent="0.25">
      <c r="A1306" s="3">
        <f>TITRES_STAT!B1309</f>
        <v>43909</v>
      </c>
      <c r="B1306" s="5">
        <f>TITRES_STAT!D1309</f>
        <v>6.8520000000000003</v>
      </c>
      <c r="C1306" s="2">
        <f t="shared" si="157"/>
        <v>0.14300000000000068</v>
      </c>
      <c r="D1306" s="2">
        <f t="shared" si="158"/>
        <v>6.7762000000000002</v>
      </c>
      <c r="E1306" s="2">
        <f t="shared" si="160"/>
        <v>7.0446000000000009</v>
      </c>
      <c r="F1306" s="2">
        <f t="shared" si="161"/>
        <v>7.4129500000000004</v>
      </c>
      <c r="G1306" s="2">
        <f t="shared" si="155"/>
        <v>7.697499999999998</v>
      </c>
      <c r="H1306" s="2">
        <f t="shared" si="159"/>
        <v>8.2148250000000083</v>
      </c>
      <c r="I1306" s="2">
        <f t="array" ref="I1306">SUMPRODUCT(B1290:B1309, (ROW(B1290:B1309)-ROW(B1290)+1)) / (20*21/2)</f>
        <v>7.016461904761905</v>
      </c>
      <c r="J1306" s="2">
        <f t="shared" si="162"/>
        <v>7.2857291934662349</v>
      </c>
      <c r="K1306" s="2">
        <f t="shared" si="156"/>
        <v>7.6210798389713625</v>
      </c>
    </row>
    <row r="1307" spans="1:11" ht="13.5" x14ac:dyDescent="0.25">
      <c r="A1307" s="3">
        <f>TITRES_STAT!B1310</f>
        <v>43913</v>
      </c>
      <c r="B1307" s="5">
        <f>TITRES_STAT!D1310</f>
        <v>6.6520000000000001</v>
      </c>
      <c r="C1307" s="2">
        <f t="shared" si="157"/>
        <v>-0.20000000000000018</v>
      </c>
      <c r="D1307" s="2">
        <f t="shared" si="158"/>
        <v>6.7147999999999994</v>
      </c>
      <c r="E1307" s="2">
        <f t="shared" si="160"/>
        <v>6.9747000000000012</v>
      </c>
      <c r="F1307" s="2">
        <f t="shared" si="161"/>
        <v>7.3565500000000004</v>
      </c>
      <c r="G1307" s="2">
        <f t="shared" si="155"/>
        <v>7.6667999999999976</v>
      </c>
      <c r="H1307" s="2">
        <f t="shared" si="159"/>
        <v>8.2041900000000059</v>
      </c>
      <c r="I1307" s="2">
        <f t="array" ref="I1307">SUMPRODUCT(B1291:B1310, (ROW(B1291:B1310)-ROW(B1291)+1)) / (20*21/2)</f>
        <v>6.9910000000000005</v>
      </c>
      <c r="J1307" s="2">
        <f t="shared" si="162"/>
        <v>7.2253740321837361</v>
      </c>
      <c r="K1307" s="2">
        <f t="shared" si="156"/>
        <v>7.5830767080313102</v>
      </c>
    </row>
    <row r="1308" spans="1:11" ht="13.5" x14ac:dyDescent="0.25">
      <c r="A1308" s="3">
        <f>TITRES_STAT!B1311</f>
        <v>43914</v>
      </c>
      <c r="B1308" s="5">
        <f>TITRES_STAT!D1311</f>
        <v>6.7089999999999996</v>
      </c>
      <c r="C1308" s="2">
        <f t="shared" si="157"/>
        <v>5.6999999999999496E-2</v>
      </c>
      <c r="D1308" s="2">
        <f t="shared" si="158"/>
        <v>6.7262000000000004</v>
      </c>
      <c r="E1308" s="2">
        <f t="shared" si="160"/>
        <v>6.9154000000000009</v>
      </c>
      <c r="F1308" s="2">
        <f t="shared" si="161"/>
        <v>7.2958999999999987</v>
      </c>
      <c r="G1308" s="2">
        <f t="shared" si="155"/>
        <v>7.6408199999999988</v>
      </c>
      <c r="H1308" s="2">
        <f t="shared" si="159"/>
        <v>8.1941950000000059</v>
      </c>
      <c r="I1308" s="2">
        <f t="array" ref="I1308">SUMPRODUCT(B1292:B1311, (ROW(B1292:B1311)-ROW(B1292)+1)) / (20*21/2)</f>
        <v>6.9500952380952361</v>
      </c>
      <c r="J1308" s="2">
        <f t="shared" si="162"/>
        <v>7.1761955529281414</v>
      </c>
      <c r="K1308" s="2">
        <f t="shared" si="156"/>
        <v>7.5487991900692979</v>
      </c>
    </row>
    <row r="1309" spans="1:11" ht="13.5" x14ac:dyDescent="0.25">
      <c r="A1309" s="3">
        <f>TITRES_STAT!B1312</f>
        <v>43915</v>
      </c>
      <c r="B1309" s="5">
        <f>TITRES_STAT!D1312</f>
        <v>6.8090000000000002</v>
      </c>
      <c r="C1309" s="2">
        <f t="shared" si="157"/>
        <v>0.10000000000000053</v>
      </c>
      <c r="D1309" s="2">
        <f t="shared" si="158"/>
        <v>6.7462</v>
      </c>
      <c r="E1309" s="2">
        <f t="shared" si="160"/>
        <v>6.8754000000000008</v>
      </c>
      <c r="F1309" s="2">
        <f t="shared" si="161"/>
        <v>7.24735</v>
      </c>
      <c r="G1309" s="2">
        <f t="shared" si="155"/>
        <v>7.617119999999999</v>
      </c>
      <c r="H1309" s="2">
        <f t="shared" si="159"/>
        <v>8.1854150000000079</v>
      </c>
      <c r="I1309" s="2">
        <f t="array" ref="I1309">SUMPRODUCT(B1293:B1312, (ROW(B1293:B1312)-ROW(B1293)+1)) / (20*21/2)</f>
        <v>6.931</v>
      </c>
      <c r="J1309" s="2">
        <f t="shared" si="162"/>
        <v>7.1412245478873668</v>
      </c>
      <c r="K1309" s="2">
        <f t="shared" si="156"/>
        <v>7.5197874571254042</v>
      </c>
    </row>
    <row r="1310" spans="1:11" ht="13.5" x14ac:dyDescent="0.25">
      <c r="A1310" s="3">
        <f>TITRES_STAT!B1313</f>
        <v>43916</v>
      </c>
      <c r="B1310" s="5">
        <f>TITRES_STAT!D1313</f>
        <v>6.98</v>
      </c>
      <c r="C1310" s="2">
        <f t="shared" si="157"/>
        <v>0.17100000000000026</v>
      </c>
      <c r="D1310" s="2">
        <f t="shared" si="158"/>
        <v>6.8004000000000007</v>
      </c>
      <c r="E1310" s="2">
        <f t="shared" si="160"/>
        <v>6.8311000000000011</v>
      </c>
      <c r="F1310" s="2">
        <f t="shared" si="161"/>
        <v>7.2095000000000002</v>
      </c>
      <c r="G1310" s="2">
        <f t="shared" si="155"/>
        <v>7.5995600000000003</v>
      </c>
      <c r="H1310" s="2">
        <f t="shared" si="159"/>
        <v>8.1762400000000071</v>
      </c>
      <c r="I1310" s="2">
        <f t="array" ref="I1310">SUMPRODUCT(B1294:B1313, (ROW(B1294:B1313)-ROW(B1294)+1)) / (20*21/2)</f>
        <v>6.9161523809523811</v>
      </c>
      <c r="J1310" s="2">
        <f t="shared" si="162"/>
        <v>7.1258698290409512</v>
      </c>
      <c r="K1310" s="2">
        <f t="shared" si="156"/>
        <v>7.4986193215518586</v>
      </c>
    </row>
    <row r="1311" spans="1:11" ht="13.5" x14ac:dyDescent="0.25">
      <c r="A1311" s="3">
        <f>TITRES_STAT!B1314</f>
        <v>43917</v>
      </c>
      <c r="B1311" s="5">
        <f>TITRES_STAT!D1314</f>
        <v>6.78</v>
      </c>
      <c r="C1311" s="2">
        <f t="shared" si="157"/>
        <v>-0.20000000000000018</v>
      </c>
      <c r="D1311" s="2">
        <f t="shared" si="158"/>
        <v>6.7859999999999996</v>
      </c>
      <c r="E1311" s="2">
        <f t="shared" si="160"/>
        <v>6.7811000000000003</v>
      </c>
      <c r="F1311" s="2">
        <f t="shared" si="161"/>
        <v>7.1595000000000013</v>
      </c>
      <c r="G1311" s="2">
        <f t="shared" si="155"/>
        <v>7.5752799999999993</v>
      </c>
      <c r="H1311" s="2">
        <f t="shared" si="159"/>
        <v>8.1662450000000071</v>
      </c>
      <c r="I1311" s="2">
        <f t="array" ref="I1311">SUMPRODUCT(B1295:B1314, (ROW(B1295:B1314)-ROW(B1295)+1)) / (20*21/2)</f>
        <v>6.9096619047619043</v>
      </c>
      <c r="J1311" s="2">
        <f t="shared" si="162"/>
        <v>7.0929298453227654</v>
      </c>
      <c r="K1311" s="2">
        <f t="shared" si="156"/>
        <v>7.4704381716870802</v>
      </c>
    </row>
    <row r="1312" spans="1:11" ht="13.5" x14ac:dyDescent="0.25">
      <c r="A1312" s="3">
        <f>TITRES_STAT!B1315</f>
        <v>43920</v>
      </c>
      <c r="B1312" s="5">
        <f>TITRES_STAT!D1315</f>
        <v>6.9589999999999996</v>
      </c>
      <c r="C1312" s="2">
        <f t="shared" si="157"/>
        <v>0.17899999999999938</v>
      </c>
      <c r="D1312" s="2">
        <f t="shared" si="158"/>
        <v>6.8474000000000004</v>
      </c>
      <c r="E1312" s="2">
        <f t="shared" si="160"/>
        <v>6.7811000000000003</v>
      </c>
      <c r="F1312" s="2">
        <f t="shared" si="161"/>
        <v>7.1149000000000013</v>
      </c>
      <c r="G1312" s="2">
        <f t="shared" si="155"/>
        <v>7.5560200000000002</v>
      </c>
      <c r="H1312" s="2">
        <f t="shared" si="159"/>
        <v>8.1572150000000079</v>
      </c>
      <c r="I1312" s="2">
        <f t="array" ref="I1312">SUMPRODUCT(B1296:B1315, (ROW(B1296:B1315)-ROW(B1296)+1)) / (20*21/2)</f>
        <v>6.8871952380952379</v>
      </c>
      <c r="J1312" s="2">
        <f t="shared" si="162"/>
        <v>7.0801746219586921</v>
      </c>
      <c r="K1312" s="2">
        <f t="shared" si="156"/>
        <v>7.4503817727973907</v>
      </c>
    </row>
    <row r="1313" spans="1:11" ht="13.5" x14ac:dyDescent="0.25">
      <c r="A1313" s="3">
        <f>TITRES_STAT!B1316</f>
        <v>43921</v>
      </c>
      <c r="B1313" s="5">
        <f>TITRES_STAT!D1316</f>
        <v>6.9589999999999996</v>
      </c>
      <c r="C1313" s="2">
        <f t="shared" si="157"/>
        <v>0</v>
      </c>
      <c r="D1313" s="2">
        <f t="shared" si="158"/>
        <v>6.8974000000000002</v>
      </c>
      <c r="E1313" s="2">
        <f t="shared" si="160"/>
        <v>6.8118000000000007</v>
      </c>
      <c r="F1313" s="2">
        <f t="shared" si="161"/>
        <v>7.063150000000002</v>
      </c>
      <c r="G1313" s="2">
        <f t="shared" si="155"/>
        <v>7.5367599999999992</v>
      </c>
      <c r="H1313" s="2">
        <f t="shared" si="159"/>
        <v>8.1488300000000073</v>
      </c>
      <c r="I1313" s="2">
        <f t="array" ref="I1313">SUMPRODUCT(B1297:B1316, (ROW(B1297:B1316)-ROW(B1297)+1)) / (20*21/2)</f>
        <v>6.849861904761906</v>
      </c>
      <c r="J1313" s="2">
        <f t="shared" si="162"/>
        <v>7.0686341817721505</v>
      </c>
      <c r="K1313" s="2">
        <f t="shared" si="156"/>
        <v>7.4311118993543559</v>
      </c>
    </row>
    <row r="1314" spans="1:11" ht="13.5" x14ac:dyDescent="0.25">
      <c r="A1314" s="3">
        <f>TITRES_STAT!B1317</f>
        <v>43922</v>
      </c>
      <c r="B1314" s="5">
        <f>TITRES_STAT!D1317</f>
        <v>6.9950000000000001</v>
      </c>
      <c r="C1314" s="2">
        <f t="shared" si="157"/>
        <v>3.6000000000000476E-2</v>
      </c>
      <c r="D1314" s="2">
        <f t="shared" si="158"/>
        <v>6.9346000000000005</v>
      </c>
      <c r="E1314" s="2">
        <f t="shared" si="160"/>
        <v>6.8404000000000007</v>
      </c>
      <c r="F1314" s="2">
        <f t="shared" si="161"/>
        <v>7.023900000000002</v>
      </c>
      <c r="G1314" s="2">
        <f t="shared" si="155"/>
        <v>7.5182199999999986</v>
      </c>
      <c r="H1314" s="2">
        <f t="shared" si="159"/>
        <v>8.1406250000000071</v>
      </c>
      <c r="I1314" s="2">
        <f t="array" ref="I1314">SUMPRODUCT(B1298:B1317, (ROW(B1298:B1317)-ROW(B1298)+1)) / (20*21/2)</f>
        <v>6.8285047619047612</v>
      </c>
      <c r="J1314" s="2">
        <f t="shared" si="162"/>
        <v>7.0616214025557547</v>
      </c>
      <c r="K1314" s="2">
        <f t="shared" si="156"/>
        <v>7.4140094719286953</v>
      </c>
    </row>
    <row r="1315" spans="1:11" ht="13.5" x14ac:dyDescent="0.25">
      <c r="A1315" s="3">
        <f>TITRES_STAT!B1318</f>
        <v>43923</v>
      </c>
      <c r="B1315" s="5">
        <f>TITRES_STAT!D1318</f>
        <v>6.7880000000000003</v>
      </c>
      <c r="C1315" s="2">
        <f t="shared" si="157"/>
        <v>-0.20699999999999985</v>
      </c>
      <c r="D1315" s="2">
        <f t="shared" si="158"/>
        <v>6.8962000000000003</v>
      </c>
      <c r="E1315" s="2">
        <f t="shared" si="160"/>
        <v>6.8483000000000001</v>
      </c>
      <c r="F1315" s="2">
        <f t="shared" si="161"/>
        <v>6.9800000000000013</v>
      </c>
      <c r="G1315" s="2">
        <f t="shared" si="155"/>
        <v>7.4969599999999978</v>
      </c>
      <c r="H1315" s="2">
        <f t="shared" si="159"/>
        <v>8.1313850000000052</v>
      </c>
      <c r="I1315" s="2">
        <f t="array" ref="I1315">SUMPRODUCT(B1299:B1318, (ROW(B1299:B1318)-ROW(B1299)+1)) / (20*21/2)</f>
        <v>6.7911571428571431</v>
      </c>
      <c r="J1315" s="2">
        <f t="shared" si="162"/>
        <v>7.0355622213599682</v>
      </c>
      <c r="K1315" s="2">
        <f t="shared" si="156"/>
        <v>7.3894600808726683</v>
      </c>
    </row>
    <row r="1316" spans="1:11" ht="13.5" x14ac:dyDescent="0.25">
      <c r="A1316" s="3">
        <f>TITRES_STAT!B1319</f>
        <v>43924</v>
      </c>
      <c r="B1316" s="5">
        <f>TITRES_STAT!D1319</f>
        <v>6.5880000000000001</v>
      </c>
      <c r="C1316" s="2">
        <f t="shared" si="157"/>
        <v>-0.20000000000000018</v>
      </c>
      <c r="D1316" s="2">
        <f t="shared" si="158"/>
        <v>6.8578000000000001</v>
      </c>
      <c r="E1316" s="2">
        <f t="shared" si="160"/>
        <v>6.8218999999999994</v>
      </c>
      <c r="F1316" s="2">
        <f t="shared" si="161"/>
        <v>6.933250000000001</v>
      </c>
      <c r="G1316" s="2">
        <f t="shared" si="155"/>
        <v>7.4715599999999984</v>
      </c>
      <c r="H1316" s="2">
        <f t="shared" si="159"/>
        <v>8.120430000000006</v>
      </c>
      <c r="I1316" s="2">
        <f t="array" ref="I1316">SUMPRODUCT(B1300:B1319, (ROW(B1300:B1319)-ROW(B1300)+1)) / (20*21/2)</f>
        <v>6.7596809523809522</v>
      </c>
      <c r="J1316" s="2">
        <f t="shared" si="162"/>
        <v>6.9929372478971139</v>
      </c>
      <c r="K1316" s="2">
        <f t="shared" si="156"/>
        <v>7.3580302737796224</v>
      </c>
    </row>
    <row r="1317" spans="1:11" ht="13.5" x14ac:dyDescent="0.25">
      <c r="A1317" s="3">
        <f>TITRES_STAT!B1320</f>
        <v>43927</v>
      </c>
      <c r="B1317" s="5">
        <f>TITRES_STAT!D1320</f>
        <v>6.7089999999999996</v>
      </c>
      <c r="C1317" s="2">
        <f t="shared" si="157"/>
        <v>0.12099999999999955</v>
      </c>
      <c r="D1317" s="2">
        <f t="shared" si="158"/>
        <v>6.8078000000000003</v>
      </c>
      <c r="E1317" s="2">
        <f t="shared" si="160"/>
        <v>6.8275999999999994</v>
      </c>
      <c r="F1317" s="2">
        <f t="shared" si="161"/>
        <v>6.9011500000000012</v>
      </c>
      <c r="G1317" s="2">
        <f t="shared" si="155"/>
        <v>7.4498599999999984</v>
      </c>
      <c r="H1317" s="2">
        <f t="shared" si="159"/>
        <v>8.1097250000000063</v>
      </c>
      <c r="I1317" s="2">
        <f t="array" ref="I1317">SUMPRODUCT(B1301:B1320, (ROW(B1301:B1320)-ROW(B1301)+1)) / (20*21/2)</f>
        <v>6.7178142857142857</v>
      </c>
      <c r="J1317" s="2">
        <f t="shared" si="162"/>
        <v>6.9658956052402452</v>
      </c>
      <c r="K1317" s="2">
        <f t="shared" si="156"/>
        <v>7.3325781061804216</v>
      </c>
    </row>
    <row r="1318" spans="1:11" ht="13.5" x14ac:dyDescent="0.25">
      <c r="A1318" s="3">
        <f>TITRES_STAT!B1321</f>
        <v>43928</v>
      </c>
      <c r="B1318" s="5">
        <f>TITRES_STAT!D1321</f>
        <v>6.5090000000000003</v>
      </c>
      <c r="C1318" s="2">
        <f t="shared" si="157"/>
        <v>-0.19999999999999929</v>
      </c>
      <c r="D1318" s="2">
        <f t="shared" si="158"/>
        <v>6.7177999999999995</v>
      </c>
      <c r="E1318" s="2">
        <f t="shared" si="160"/>
        <v>6.807599999999999</v>
      </c>
      <c r="F1318" s="2">
        <f t="shared" si="161"/>
        <v>6.8615000000000013</v>
      </c>
      <c r="G1318" s="2">
        <f t="shared" si="155"/>
        <v>7.424879999999999</v>
      </c>
      <c r="H1318" s="2">
        <f t="shared" si="159"/>
        <v>8.0983750000000061</v>
      </c>
      <c r="I1318" s="2">
        <f t="array" ref="I1318">SUMPRODUCT(B1302:B1321, (ROW(B1302:B1321)-ROW(B1302)+1)) / (20*21/2)</f>
        <v>6.6808761904761909</v>
      </c>
      <c r="J1318" s="2">
        <f t="shared" si="162"/>
        <v>6.922381738074507</v>
      </c>
      <c r="K1318" s="2">
        <f t="shared" si="156"/>
        <v>7.3002809255458949</v>
      </c>
    </row>
    <row r="1319" spans="1:11" ht="13.5" x14ac:dyDescent="0.25">
      <c r="A1319" s="3">
        <f>TITRES_STAT!B1322</f>
        <v>43929</v>
      </c>
      <c r="B1319" s="5">
        <f>TITRES_STAT!D1322</f>
        <v>6.5309999999999997</v>
      </c>
      <c r="C1319" s="2">
        <f t="shared" si="157"/>
        <v>2.1999999999999353E-2</v>
      </c>
      <c r="D1319" s="2">
        <f t="shared" si="158"/>
        <v>6.625</v>
      </c>
      <c r="E1319" s="2">
        <f t="shared" si="160"/>
        <v>6.7797999999999998</v>
      </c>
      <c r="F1319" s="2">
        <f t="shared" si="161"/>
        <v>6.8276000000000012</v>
      </c>
      <c r="G1319" s="2">
        <f t="shared" si="155"/>
        <v>7.4004800000000008</v>
      </c>
      <c r="H1319" s="2">
        <f t="shared" si="159"/>
        <v>8.087705000000005</v>
      </c>
      <c r="I1319" s="2">
        <f t="array" ref="I1319">SUMPRODUCT(B1303:B1322, (ROW(B1303:B1322)-ROW(B1303)+1)) / (20*21/2)</f>
        <v>6.6583761904761909</v>
      </c>
      <c r="J1319" s="2">
        <f t="shared" si="162"/>
        <v>6.8851072868293155</v>
      </c>
      <c r="K1319" s="2">
        <f t="shared" si="156"/>
        <v>7.2701130461127228</v>
      </c>
    </row>
    <row r="1320" spans="1:11" ht="13.5" x14ac:dyDescent="0.25">
      <c r="A1320" s="3">
        <f>TITRES_STAT!B1323</f>
        <v>43934</v>
      </c>
      <c r="B1320" s="5">
        <f>TITRES_STAT!D1323</f>
        <v>6.3879999999999999</v>
      </c>
      <c r="C1320" s="2">
        <f t="shared" si="157"/>
        <v>-0.14299999999999979</v>
      </c>
      <c r="D1320" s="2">
        <f t="shared" si="158"/>
        <v>6.5449999999999999</v>
      </c>
      <c r="E1320" s="2">
        <f t="shared" si="160"/>
        <v>6.7206000000000001</v>
      </c>
      <c r="F1320" s="2">
        <f t="shared" si="161"/>
        <v>6.775850000000001</v>
      </c>
      <c r="G1320" s="2">
        <f t="shared" si="155"/>
        <v>7.3740800000000002</v>
      </c>
      <c r="H1320" s="2">
        <f t="shared" si="159"/>
        <v>8.0763200000000044</v>
      </c>
      <c r="I1320" s="2">
        <f t="array" ref="I1320">SUMPRODUCT(B1304:B1323, (ROW(B1304:B1323)-ROW(B1304)+1)) / (20*21/2)</f>
        <v>6.6278952380952365</v>
      </c>
      <c r="J1320" s="2">
        <f t="shared" si="162"/>
        <v>6.8377637357027137</v>
      </c>
      <c r="K1320" s="2">
        <f t="shared" si="156"/>
        <v>7.2355203776377142</v>
      </c>
    </row>
    <row r="1321" spans="1:11" ht="13.5" x14ac:dyDescent="0.25">
      <c r="A1321" s="3">
        <f>TITRES_STAT!B1324</f>
        <v>43935</v>
      </c>
      <c r="B1321" s="5">
        <f>TITRES_STAT!D1324</f>
        <v>6.3879999999999999</v>
      </c>
      <c r="C1321" s="2">
        <f t="shared" si="157"/>
        <v>0</v>
      </c>
      <c r="D1321" s="2">
        <f t="shared" si="158"/>
        <v>6.5049999999999999</v>
      </c>
      <c r="E1321" s="2">
        <f t="shared" si="160"/>
        <v>6.6814000000000009</v>
      </c>
      <c r="F1321" s="2">
        <f t="shared" si="161"/>
        <v>6.7312500000000011</v>
      </c>
      <c r="G1321" s="2">
        <f t="shared" si="155"/>
        <v>7.3476800000000004</v>
      </c>
      <c r="H1321" s="2">
        <f t="shared" si="159"/>
        <v>8.0654350000000044</v>
      </c>
      <c r="I1321" s="2">
        <f t="array" ref="I1321">SUMPRODUCT(B1305:B1324, (ROW(B1305:B1324)-ROW(B1305)+1)) / (20*21/2)</f>
        <v>6.6021000000000001</v>
      </c>
      <c r="J1321" s="2">
        <f t="shared" si="162"/>
        <v>6.7949290942072169</v>
      </c>
      <c r="K1321" s="2">
        <f t="shared" si="156"/>
        <v>7.2022842843970194</v>
      </c>
    </row>
    <row r="1322" spans="1:11" ht="13.5" x14ac:dyDescent="0.25">
      <c r="A1322" s="3">
        <f>TITRES_STAT!B1325</f>
        <v>43936</v>
      </c>
      <c r="B1322" s="5">
        <f>TITRES_STAT!D1325</f>
        <v>6.4950000000000001</v>
      </c>
      <c r="C1322" s="2">
        <f t="shared" si="157"/>
        <v>0.10700000000000021</v>
      </c>
      <c r="D1322" s="2">
        <f t="shared" si="158"/>
        <v>6.4621999999999984</v>
      </c>
      <c r="E1322" s="2">
        <f t="shared" si="160"/>
        <v>6.6349999999999998</v>
      </c>
      <c r="F1322" s="2">
        <f t="shared" si="161"/>
        <v>6.7080500000000018</v>
      </c>
      <c r="G1322" s="2">
        <f t="shared" si="155"/>
        <v>7.3232799999999996</v>
      </c>
      <c r="H1322" s="2">
        <f t="shared" si="159"/>
        <v>8.0563000000000038</v>
      </c>
      <c r="I1322" s="2">
        <f t="array" ref="I1322">SUMPRODUCT(B1306:B1325, (ROW(B1306:B1325)-ROW(B1306)+1)) / (20*21/2)</f>
        <v>6.5946142857142851</v>
      </c>
      <c r="J1322" s="2">
        <f t="shared" si="162"/>
        <v>6.7663644185684344</v>
      </c>
      <c r="K1322" s="2">
        <f t="shared" si="156"/>
        <v>7.1745476457932149</v>
      </c>
    </row>
    <row r="1323" spans="1:11" ht="13.5" x14ac:dyDescent="0.25">
      <c r="A1323" s="3">
        <f>TITRES_STAT!B1326</f>
        <v>43937</v>
      </c>
      <c r="B1323" s="5">
        <f>TITRES_STAT!D1326</f>
        <v>6.3879999999999999</v>
      </c>
      <c r="C1323" s="2">
        <f t="shared" si="157"/>
        <v>-0.10700000000000021</v>
      </c>
      <c r="D1323" s="2">
        <f t="shared" si="158"/>
        <v>6.4380000000000006</v>
      </c>
      <c r="E1323" s="2">
        <f t="shared" si="160"/>
        <v>6.5778999999999996</v>
      </c>
      <c r="F1323" s="2">
        <f t="shared" si="161"/>
        <v>6.6948500000000006</v>
      </c>
      <c r="G1323" s="2">
        <f t="shared" si="155"/>
        <v>7.2945800000000007</v>
      </c>
      <c r="H1323" s="2">
        <f t="shared" si="159"/>
        <v>8.0455250000000031</v>
      </c>
      <c r="I1323" s="2">
        <f t="array" ref="I1323">SUMPRODUCT(B1307:B1326, (ROW(B1307:B1326)-ROW(B1307)+1)) / (20*21/2)</f>
        <v>6.5802095238095237</v>
      </c>
      <c r="J1323" s="2">
        <f t="shared" si="162"/>
        <v>6.7303297120381069</v>
      </c>
      <c r="K1323" s="2">
        <f t="shared" si="156"/>
        <v>7.1437026400758343</v>
      </c>
    </row>
    <row r="1324" spans="1:11" ht="13.5" x14ac:dyDescent="0.25">
      <c r="A1324" s="3">
        <f>TITRES_STAT!B1327</f>
        <v>43938</v>
      </c>
      <c r="B1324" s="5">
        <f>TITRES_STAT!D1327</f>
        <v>6.4240000000000004</v>
      </c>
      <c r="C1324" s="2">
        <f t="shared" si="157"/>
        <v>3.6000000000000476E-2</v>
      </c>
      <c r="D1324" s="2">
        <f t="shared" si="158"/>
        <v>6.4165999999999999</v>
      </c>
      <c r="E1324" s="2">
        <f t="shared" si="160"/>
        <v>6.5207999999999995</v>
      </c>
      <c r="F1324" s="2">
        <f t="shared" si="161"/>
        <v>6.680600000000001</v>
      </c>
      <c r="G1324" s="2">
        <f t="shared" si="155"/>
        <v>7.264759999999999</v>
      </c>
      <c r="H1324" s="2">
        <f t="shared" si="159"/>
        <v>8.0348200000000034</v>
      </c>
      <c r="I1324" s="2">
        <f t="array" ref="I1324">SUMPRODUCT(B1308:B1327, (ROW(B1308:B1327)-ROW(B1308)+1)) / (20*21/2)</f>
        <v>6.552414285714284</v>
      </c>
      <c r="J1324" s="2">
        <f t="shared" si="162"/>
        <v>6.7011554537487639</v>
      </c>
      <c r="K1324" s="2">
        <f t="shared" si="156"/>
        <v>7.1154790071316842</v>
      </c>
    </row>
    <row r="1325" spans="1:11" ht="13.5" x14ac:dyDescent="0.25">
      <c r="A1325" s="3">
        <f>TITRES_STAT!B1328</f>
        <v>43941</v>
      </c>
      <c r="B1325" s="5">
        <f>TITRES_STAT!D1328</f>
        <v>6.6020000000000003</v>
      </c>
      <c r="C1325" s="2">
        <f t="shared" si="157"/>
        <v>0.17799999999999994</v>
      </c>
      <c r="D1325" s="2">
        <f t="shared" si="158"/>
        <v>6.4593999999999996</v>
      </c>
      <c r="E1325" s="2">
        <f t="shared" si="160"/>
        <v>6.5021999999999993</v>
      </c>
      <c r="F1325" s="2">
        <f t="shared" si="161"/>
        <v>6.675250000000001</v>
      </c>
      <c r="G1325" s="2">
        <f t="shared" si="155"/>
        <v>7.2369199999999978</v>
      </c>
      <c r="H1325" s="2">
        <f t="shared" si="159"/>
        <v>8.0250050000000037</v>
      </c>
      <c r="I1325" s="2">
        <f t="array" ref="I1325">SUMPRODUCT(B1309:B1328, (ROW(B1309:B1328)-ROW(B1309)+1)) / (20*21/2)</f>
        <v>6.5306428571428565</v>
      </c>
      <c r="J1325" s="2">
        <f t="shared" si="162"/>
        <v>6.6917120772012622</v>
      </c>
      <c r="K1325" s="2">
        <f t="shared" si="156"/>
        <v>7.0953425754794619</v>
      </c>
    </row>
    <row r="1326" spans="1:11" ht="13.5" x14ac:dyDescent="0.25">
      <c r="A1326" s="3">
        <f>TITRES_STAT!B1329</f>
        <v>43942</v>
      </c>
      <c r="B1326" s="5">
        <f>TITRES_STAT!D1329</f>
        <v>6.524</v>
      </c>
      <c r="C1326" s="2">
        <f t="shared" si="157"/>
        <v>-7.8000000000000291E-2</v>
      </c>
      <c r="D1326" s="2">
        <f t="shared" si="158"/>
        <v>6.4866000000000001</v>
      </c>
      <c r="E1326" s="2">
        <f t="shared" si="160"/>
        <v>6.4958</v>
      </c>
      <c r="F1326" s="2">
        <f t="shared" si="161"/>
        <v>6.658850000000001</v>
      </c>
      <c r="G1326" s="2">
        <f t="shared" si="155"/>
        <v>7.210379999999998</v>
      </c>
      <c r="H1326" s="2">
        <f t="shared" si="159"/>
        <v>8.0135150000000017</v>
      </c>
      <c r="I1326" s="2">
        <f t="array" ref="I1326">SUMPRODUCT(B1310:B1329, (ROW(B1310:B1329)-ROW(B1310)+1)) / (20*21/2)</f>
        <v>6.5102666666666655</v>
      </c>
      <c r="J1326" s="2">
        <f t="shared" si="162"/>
        <v>6.6757394984201897</v>
      </c>
      <c r="K1326" s="2">
        <f t="shared" si="156"/>
        <v>7.0729369842841896</v>
      </c>
    </row>
    <row r="1327" spans="1:11" ht="13.5" x14ac:dyDescent="0.25">
      <c r="A1327" s="3">
        <f>TITRES_STAT!B1330</f>
        <v>43943</v>
      </c>
      <c r="B1327" s="5">
        <f>TITRES_STAT!D1330</f>
        <v>6.367</v>
      </c>
      <c r="C1327" s="2">
        <f t="shared" si="157"/>
        <v>-0.15700000000000003</v>
      </c>
      <c r="D1327" s="2">
        <f t="shared" si="158"/>
        <v>6.4610000000000003</v>
      </c>
      <c r="E1327" s="2">
        <f t="shared" si="160"/>
        <v>6.4615999999999998</v>
      </c>
      <c r="F1327" s="2">
        <f t="shared" si="161"/>
        <v>6.6446000000000014</v>
      </c>
      <c r="G1327" s="2">
        <f t="shared" si="155"/>
        <v>7.1778399999999989</v>
      </c>
      <c r="H1327" s="2">
        <f t="shared" si="159"/>
        <v>8.0000300000000042</v>
      </c>
      <c r="I1327" s="2">
        <f t="array" ref="I1327">SUMPRODUCT(B1311:B1330, (ROW(B1311:B1330)-ROW(B1311)+1)) / (20*21/2)</f>
        <v>6.498619047619048</v>
      </c>
      <c r="J1327" s="2">
        <f t="shared" si="162"/>
        <v>6.6463357366658862</v>
      </c>
      <c r="K1327" s="2">
        <f t="shared" si="156"/>
        <v>7.0452531809789276</v>
      </c>
    </row>
    <row r="1328" spans="1:11" ht="13.5" x14ac:dyDescent="0.25">
      <c r="A1328" s="3">
        <f>TITRES_STAT!B1331</f>
        <v>43944</v>
      </c>
      <c r="B1328" s="5">
        <f>TITRES_STAT!D1331</f>
        <v>6.4160000000000004</v>
      </c>
      <c r="C1328" s="2">
        <f t="shared" si="157"/>
        <v>4.9000000000000377E-2</v>
      </c>
      <c r="D1328" s="2">
        <f t="shared" si="158"/>
        <v>6.4665999999999997</v>
      </c>
      <c r="E1328" s="2">
        <f t="shared" si="160"/>
        <v>6.452300000000001</v>
      </c>
      <c r="F1328" s="2">
        <f t="shared" si="161"/>
        <v>6.6299500000000027</v>
      </c>
      <c r="G1328" s="2">
        <f t="shared" si="155"/>
        <v>7.1509999999999989</v>
      </c>
      <c r="H1328" s="2">
        <f t="shared" si="159"/>
        <v>7.9879650000000026</v>
      </c>
      <c r="I1328" s="2">
        <f t="array" ref="I1328">SUMPRODUCT(B1312:B1331, (ROW(B1312:B1331)-ROW(B1312)+1)) / (20*21/2)</f>
        <v>6.4832190476190474</v>
      </c>
      <c r="J1328" s="2">
        <f t="shared" si="162"/>
        <v>6.6243989998405635</v>
      </c>
      <c r="K1328" s="2">
        <f t="shared" si="156"/>
        <v>7.0205765856464213</v>
      </c>
    </row>
    <row r="1329" spans="1:11" ht="13.5" x14ac:dyDescent="0.25">
      <c r="A1329" s="3">
        <f>TITRES_STAT!B1332</f>
        <v>43945</v>
      </c>
      <c r="B1329" s="5">
        <f>TITRES_STAT!D1332</f>
        <v>6.4160000000000004</v>
      </c>
      <c r="C1329" s="2">
        <f t="shared" si="157"/>
        <v>0</v>
      </c>
      <c r="D1329" s="2">
        <f t="shared" si="158"/>
        <v>6.4650000000000007</v>
      </c>
      <c r="E1329" s="2">
        <f t="shared" si="160"/>
        <v>6.4408000000000003</v>
      </c>
      <c r="F1329" s="2">
        <f t="shared" si="161"/>
        <v>6.6103000000000023</v>
      </c>
      <c r="G1329" s="2">
        <f t="shared" si="155"/>
        <v>7.1195799999999982</v>
      </c>
      <c r="H1329" s="2">
        <f t="shared" si="159"/>
        <v>7.9760450000000027</v>
      </c>
      <c r="I1329" s="2">
        <f t="array" ref="I1329">SUMPRODUCT(B1313:B1332, (ROW(B1313:B1332)-ROW(B1313)+1)) / (20*21/2)</f>
        <v>6.4687523809523801</v>
      </c>
      <c r="J1329" s="2">
        <f t="shared" si="162"/>
        <v>6.6045514760462236</v>
      </c>
      <c r="K1329" s="2">
        <f t="shared" si="156"/>
        <v>6.9968676999347972</v>
      </c>
    </row>
    <row r="1330" spans="1:11" ht="13.5" x14ac:dyDescent="0.25">
      <c r="A1330" s="3">
        <f>TITRES_STAT!B1333</f>
        <v>43948</v>
      </c>
      <c r="B1330" s="5">
        <f>TITRES_STAT!D1333</f>
        <v>6.4880000000000004</v>
      </c>
      <c r="C1330" s="2">
        <f t="shared" si="157"/>
        <v>7.2000000000000064E-2</v>
      </c>
      <c r="D1330" s="2">
        <f t="shared" si="158"/>
        <v>6.4422000000000015</v>
      </c>
      <c r="E1330" s="2">
        <f t="shared" si="160"/>
        <v>6.4507999999999992</v>
      </c>
      <c r="F1330" s="2">
        <f t="shared" si="161"/>
        <v>6.585700000000001</v>
      </c>
      <c r="G1330" s="2">
        <f t="shared" ref="G1330:G1393" si="163">AVERAGE(B1281:B1330)</f>
        <v>7.0928799999999992</v>
      </c>
      <c r="H1330" s="2">
        <f t="shared" si="159"/>
        <v>7.9645200000000038</v>
      </c>
      <c r="I1330" s="2">
        <f t="array" ref="I1330">SUMPRODUCT(B1314:B1333, (ROW(B1314:B1333)-ROW(B1314)+1)) / (20*21/2)</f>
        <v>6.4507761904761907</v>
      </c>
      <c r="J1330" s="2">
        <f t="shared" si="162"/>
        <v>6.5934513354703927</v>
      </c>
      <c r="K1330" s="2">
        <f t="shared" si="156"/>
        <v>6.9769121038589228</v>
      </c>
    </row>
    <row r="1331" spans="1:11" ht="13.5" x14ac:dyDescent="0.25">
      <c r="A1331" s="3">
        <f>TITRES_STAT!B1334</f>
        <v>43949</v>
      </c>
      <c r="B1331" s="5">
        <f>TITRES_STAT!D1334</f>
        <v>6.4240000000000004</v>
      </c>
      <c r="C1331" s="2">
        <f t="shared" si="157"/>
        <v>-6.4000000000000057E-2</v>
      </c>
      <c r="D1331" s="2">
        <f t="shared" si="158"/>
        <v>6.422200000000001</v>
      </c>
      <c r="E1331" s="2">
        <f t="shared" si="160"/>
        <v>6.4543999999999997</v>
      </c>
      <c r="F1331" s="2">
        <f t="shared" si="161"/>
        <v>6.5679000000000016</v>
      </c>
      <c r="G1331" s="2">
        <f t="shared" si="163"/>
        <v>7.0623399999999981</v>
      </c>
      <c r="H1331" s="2">
        <f t="shared" si="159"/>
        <v>7.9525300000000012</v>
      </c>
      <c r="I1331" s="2">
        <f t="array" ref="I1331">SUMPRODUCT(B1315:B1334, (ROW(B1315:B1334)-ROW(B1315)+1)) / (20*21/2)</f>
        <v>6.4180714285714293</v>
      </c>
      <c r="J1331" s="2">
        <f t="shared" si="162"/>
        <v>6.5773131130446414</v>
      </c>
      <c r="K1331" s="2">
        <f t="shared" ref="K1331:K1394" si="164">$K$4*B1331+(1-$K$4)*K1330</f>
        <v>6.9552292762566124</v>
      </c>
    </row>
    <row r="1332" spans="1:11" ht="13.5" x14ac:dyDescent="0.25">
      <c r="A1332" s="3">
        <f>TITRES_STAT!B1335</f>
        <v>43950</v>
      </c>
      <c r="B1332" s="5">
        <f>TITRES_STAT!D1335</f>
        <v>6.4160000000000004</v>
      </c>
      <c r="C1332" s="2">
        <f t="shared" si="157"/>
        <v>-8.0000000000000071E-3</v>
      </c>
      <c r="D1332" s="2">
        <f t="shared" si="158"/>
        <v>6.4319999999999995</v>
      </c>
      <c r="E1332" s="2">
        <f t="shared" si="160"/>
        <v>6.4465000000000003</v>
      </c>
      <c r="F1332" s="2">
        <f t="shared" si="161"/>
        <v>6.540750000000001</v>
      </c>
      <c r="G1332" s="2">
        <f t="shared" si="163"/>
        <v>7.0336399999999966</v>
      </c>
      <c r="H1332" s="2">
        <f t="shared" si="159"/>
        <v>7.9395400000000018</v>
      </c>
      <c r="I1332" s="2">
        <f t="array" ref="I1332">SUMPRODUCT(B1316:B1335, (ROW(B1316:B1335)-ROW(B1316)+1)) / (20*21/2)</f>
        <v>6.3913095238095243</v>
      </c>
      <c r="J1332" s="2">
        <f t="shared" si="162"/>
        <v>6.5619499594213426</v>
      </c>
      <c r="K1332" s="2">
        <f t="shared" si="164"/>
        <v>6.9340830301289023</v>
      </c>
    </row>
    <row r="1333" spans="1:11" ht="13.5" x14ac:dyDescent="0.25">
      <c r="A1333" s="3">
        <f>TITRES_STAT!B1336</f>
        <v>43951</v>
      </c>
      <c r="B1333" s="5">
        <f>TITRES_STAT!D1336</f>
        <v>6.3520000000000003</v>
      </c>
      <c r="C1333" s="2">
        <f t="shared" si="157"/>
        <v>-6.4000000000000057E-2</v>
      </c>
      <c r="D1333" s="2">
        <f t="shared" si="158"/>
        <v>6.4192000000000009</v>
      </c>
      <c r="E1333" s="2">
        <f t="shared" si="160"/>
        <v>6.4428999999999998</v>
      </c>
      <c r="F1333" s="2">
        <f t="shared" si="161"/>
        <v>6.5103999999999997</v>
      </c>
      <c r="G1333" s="2">
        <f t="shared" si="163"/>
        <v>7.0010799999999973</v>
      </c>
      <c r="H1333" s="2">
        <f t="shared" si="159"/>
        <v>7.9260150000000023</v>
      </c>
      <c r="I1333" s="2">
        <f t="array" ref="I1333">SUMPRODUCT(B1317:B1336, (ROW(B1317:B1336)-ROW(B1317)+1)) / (20*21/2)</f>
        <v>6.3694047619047618</v>
      </c>
      <c r="J1333" s="2">
        <f t="shared" si="162"/>
        <v>6.5419547251907382</v>
      </c>
      <c r="K1333" s="2">
        <f t="shared" si="164"/>
        <v>6.9112562446336518</v>
      </c>
    </row>
    <row r="1334" spans="1:11" ht="13.5" x14ac:dyDescent="0.25">
      <c r="A1334" s="3">
        <f>TITRES_STAT!B1337</f>
        <v>43955</v>
      </c>
      <c r="B1334" s="5">
        <f>TITRES_STAT!D1337</f>
        <v>6.1669999999999998</v>
      </c>
      <c r="C1334" s="2">
        <f t="shared" si="157"/>
        <v>-0.1850000000000005</v>
      </c>
      <c r="D1334" s="2">
        <f t="shared" si="158"/>
        <v>6.3694000000000006</v>
      </c>
      <c r="E1334" s="2">
        <f t="shared" si="160"/>
        <v>6.4172000000000011</v>
      </c>
      <c r="F1334" s="2">
        <f t="shared" si="161"/>
        <v>6.4689999999999994</v>
      </c>
      <c r="G1334" s="2">
        <f t="shared" si="163"/>
        <v>6.9655399999999963</v>
      </c>
      <c r="H1334" s="2">
        <f t="shared" si="159"/>
        <v>7.9115650000000031</v>
      </c>
      <c r="I1334" s="2">
        <f t="array" ref="I1334">SUMPRODUCT(B1318:B1337, (ROW(B1318:B1337)-ROW(B1318)+1)) / (20*21/2)</f>
        <v>6.3629238095238092</v>
      </c>
      <c r="J1334" s="2">
        <f t="shared" si="162"/>
        <v>6.5062447513630488</v>
      </c>
      <c r="K1334" s="2">
        <f t="shared" si="164"/>
        <v>6.8820697252362537</v>
      </c>
    </row>
    <row r="1335" spans="1:11" ht="13.5" x14ac:dyDescent="0.25">
      <c r="A1335" s="3">
        <f>TITRES_STAT!B1338</f>
        <v>43956</v>
      </c>
      <c r="B1335" s="5">
        <f>TITRES_STAT!D1338</f>
        <v>6.1879999999999997</v>
      </c>
      <c r="C1335" s="2">
        <f t="shared" si="157"/>
        <v>2.0999999999999908E-2</v>
      </c>
      <c r="D1335" s="2">
        <f t="shared" si="158"/>
        <v>6.3094000000000001</v>
      </c>
      <c r="E1335" s="2">
        <f t="shared" si="160"/>
        <v>6.3758000000000008</v>
      </c>
      <c r="F1335" s="2">
        <f t="shared" si="161"/>
        <v>6.4390000000000001</v>
      </c>
      <c r="G1335" s="2">
        <f t="shared" si="163"/>
        <v>6.9304199999999971</v>
      </c>
      <c r="H1335" s="2">
        <f t="shared" si="159"/>
        <v>7.8972200000000035</v>
      </c>
      <c r="I1335" s="2">
        <f t="array" ref="I1335">SUMPRODUCT(B1319:B1338, (ROW(B1319:B1338)-ROW(B1319)+1)) / (20*21/2)</f>
        <v>6.3405238095238108</v>
      </c>
      <c r="J1335" s="2">
        <f t="shared" si="162"/>
        <v>6.4759357274237104</v>
      </c>
      <c r="K1335" s="2">
        <f t="shared" si="164"/>
        <v>6.8548513046387534</v>
      </c>
    </row>
    <row r="1336" spans="1:11" ht="13.5" x14ac:dyDescent="0.25">
      <c r="A1336" s="3">
        <f>TITRES_STAT!B1339</f>
        <v>43957</v>
      </c>
      <c r="B1336" s="5">
        <f>TITRES_STAT!D1339</f>
        <v>6.2089999999999996</v>
      </c>
      <c r="C1336" s="2">
        <f t="shared" si="157"/>
        <v>2.0999999999999908E-2</v>
      </c>
      <c r="D1336" s="2">
        <f t="shared" si="158"/>
        <v>6.2664</v>
      </c>
      <c r="E1336" s="2">
        <f t="shared" si="160"/>
        <v>6.3443000000000014</v>
      </c>
      <c r="F1336" s="2">
        <f t="shared" si="161"/>
        <v>6.4200500000000007</v>
      </c>
      <c r="G1336" s="2">
        <f t="shared" si="163"/>
        <v>6.8975799999999978</v>
      </c>
      <c r="H1336" s="2">
        <f t="shared" si="159"/>
        <v>7.8841550000000042</v>
      </c>
      <c r="I1336" s="2">
        <f t="array" ref="I1336">SUMPRODUCT(B1320:B1339, (ROW(B1320:B1339)-ROW(B1320)+1)) / (20*21/2)</f>
        <v>6.3197523809523819</v>
      </c>
      <c r="J1336" s="2">
        <f t="shared" si="162"/>
        <v>6.4505132771928801</v>
      </c>
      <c r="K1336" s="2">
        <f t="shared" si="164"/>
        <v>6.8295238024960572</v>
      </c>
    </row>
    <row r="1337" spans="1:11" ht="13.5" x14ac:dyDescent="0.25">
      <c r="A1337" s="3">
        <f>TITRES_STAT!B1340</f>
        <v>43958</v>
      </c>
      <c r="B1337" s="5">
        <f>TITRES_STAT!D1340</f>
        <v>6.3520000000000003</v>
      </c>
      <c r="C1337" s="2">
        <f t="shared" si="157"/>
        <v>0.14300000000000068</v>
      </c>
      <c r="D1337" s="2">
        <f t="shared" si="158"/>
        <v>6.2536000000000005</v>
      </c>
      <c r="E1337" s="2">
        <f t="shared" si="160"/>
        <v>6.3428000000000013</v>
      </c>
      <c r="F1337" s="2">
        <f t="shared" si="161"/>
        <v>6.4022000000000006</v>
      </c>
      <c r="G1337" s="2">
        <f t="shared" si="163"/>
        <v>6.8690199999999981</v>
      </c>
      <c r="H1337" s="2">
        <f t="shared" si="159"/>
        <v>7.870950000000005</v>
      </c>
      <c r="I1337" s="2">
        <f t="array" ref="I1337">SUMPRODUCT(B1321:B1340, (ROW(B1321:B1340)-ROW(B1321)+1)) / (20*21/2)</f>
        <v>6.2918571428571424</v>
      </c>
      <c r="J1337" s="2">
        <f t="shared" si="162"/>
        <v>6.4411310603173675</v>
      </c>
      <c r="K1337" s="2">
        <f t="shared" si="164"/>
        <v>6.8107973788687612</v>
      </c>
    </row>
    <row r="1338" spans="1:11" ht="13.5" x14ac:dyDescent="0.25">
      <c r="A1338" s="3">
        <f>TITRES_STAT!B1341</f>
        <v>43959</v>
      </c>
      <c r="B1338" s="5">
        <f>TITRES_STAT!D1341</f>
        <v>6.1669999999999998</v>
      </c>
      <c r="C1338" s="2">
        <f t="shared" si="157"/>
        <v>-0.1850000000000005</v>
      </c>
      <c r="D1338" s="2">
        <f t="shared" si="158"/>
        <v>6.2165999999999997</v>
      </c>
      <c r="E1338" s="2">
        <f t="shared" si="160"/>
        <v>6.3179000000000016</v>
      </c>
      <c r="F1338" s="2">
        <f t="shared" si="161"/>
        <v>6.3851000000000013</v>
      </c>
      <c r="G1338" s="2">
        <f t="shared" si="163"/>
        <v>6.8339199999999973</v>
      </c>
      <c r="H1338" s="2">
        <f t="shared" si="159"/>
        <v>7.8578900000000047</v>
      </c>
      <c r="I1338" s="2">
        <f t="array" ref="I1338">SUMPRODUCT(B1322:B1341, (ROW(B1322:B1341)-ROW(B1322)+1)) / (20*21/2)</f>
        <v>6.2702190476190474</v>
      </c>
      <c r="J1338" s="2">
        <f t="shared" si="162"/>
        <v>6.4150233402871422</v>
      </c>
      <c r="K1338" s="2">
        <f t="shared" si="164"/>
        <v>6.7855504228346923</v>
      </c>
    </row>
    <row r="1339" spans="1:11" ht="13.5" x14ac:dyDescent="0.25">
      <c r="A1339" s="3">
        <f>TITRES_STAT!B1342</f>
        <v>43962</v>
      </c>
      <c r="B1339" s="5">
        <f>TITRES_STAT!D1342</f>
        <v>6.1669999999999998</v>
      </c>
      <c r="C1339" s="2">
        <f t="shared" si="157"/>
        <v>0</v>
      </c>
      <c r="D1339" s="2">
        <f t="shared" si="158"/>
        <v>6.2165999999999997</v>
      </c>
      <c r="E1339" s="2">
        <f t="shared" si="160"/>
        <v>6.293000000000001</v>
      </c>
      <c r="F1339" s="2">
        <f t="shared" si="161"/>
        <v>6.3669000000000011</v>
      </c>
      <c r="G1339" s="2">
        <f t="shared" si="163"/>
        <v>6.8016599999999974</v>
      </c>
      <c r="H1339" s="2">
        <f t="shared" si="159"/>
        <v>7.8449000000000044</v>
      </c>
      <c r="I1339" s="2">
        <f t="array" ref="I1339">SUMPRODUCT(B1323:B1342, (ROW(B1323:B1342)-ROW(B1323)+1)) / (20*21/2)</f>
        <v>6.2661238095238083</v>
      </c>
      <c r="J1339" s="2">
        <f t="shared" si="162"/>
        <v>6.3914020697836049</v>
      </c>
      <c r="K1339" s="2">
        <f t="shared" si="164"/>
        <v>6.7612935435078416</v>
      </c>
    </row>
    <row r="1340" spans="1:11" ht="13.5" x14ac:dyDescent="0.25">
      <c r="A1340" s="3">
        <f>TITRES_STAT!B1343</f>
        <v>43963</v>
      </c>
      <c r="B1340" s="5">
        <f>TITRES_STAT!D1343</f>
        <v>6.0739999999999998</v>
      </c>
      <c r="C1340" s="2">
        <f t="shared" si="157"/>
        <v>-9.2999999999999972E-2</v>
      </c>
      <c r="D1340" s="2">
        <f t="shared" si="158"/>
        <v>6.1938000000000004</v>
      </c>
      <c r="E1340" s="2">
        <f t="shared" si="160"/>
        <v>6.2516000000000007</v>
      </c>
      <c r="F1340" s="2">
        <f t="shared" si="161"/>
        <v>6.3512000000000004</v>
      </c>
      <c r="G1340" s="2">
        <f t="shared" si="163"/>
        <v>6.768399999999998</v>
      </c>
      <c r="H1340" s="2">
        <f t="shared" si="159"/>
        <v>7.8315550000000043</v>
      </c>
      <c r="I1340" s="2">
        <f t="array" ref="I1340">SUMPRODUCT(B1324:B1343, (ROW(B1324:B1343)-ROW(B1324)+1)) / (20*21/2)</f>
        <v>6.275266666666667</v>
      </c>
      <c r="J1340" s="2">
        <f t="shared" si="162"/>
        <v>6.3611733012327853</v>
      </c>
      <c r="K1340" s="2">
        <f t="shared" si="164"/>
        <v>6.734340855527142</v>
      </c>
    </row>
    <row r="1341" spans="1:11" ht="13.5" x14ac:dyDescent="0.25">
      <c r="A1341" s="3">
        <f>TITRES_STAT!B1344</f>
        <v>43964</v>
      </c>
      <c r="B1341" s="5">
        <f>TITRES_STAT!D1344</f>
        <v>6.1239999999999997</v>
      </c>
      <c r="C1341" s="2">
        <f t="shared" si="157"/>
        <v>4.9999999999999822E-2</v>
      </c>
      <c r="D1341" s="2">
        <f t="shared" si="158"/>
        <v>6.1767999999999992</v>
      </c>
      <c r="E1341" s="2">
        <f t="shared" si="160"/>
        <v>6.2216000000000005</v>
      </c>
      <c r="F1341" s="2">
        <f t="shared" si="161"/>
        <v>6.3380000000000001</v>
      </c>
      <c r="G1341" s="2">
        <f t="shared" si="163"/>
        <v>6.7352799999999995</v>
      </c>
      <c r="H1341" s="2">
        <f t="shared" si="159"/>
        <v>7.8184600000000044</v>
      </c>
      <c r="I1341" s="2">
        <f t="array" ref="I1341">SUMPRODUCT(B1325:B1344, (ROW(B1325:B1344)-ROW(B1325)+1)) / (20*21/2)</f>
        <v>6.2970952380952383</v>
      </c>
      <c r="J1341" s="2">
        <f t="shared" si="162"/>
        <v>6.3385853677820441</v>
      </c>
      <c r="K1341" s="2">
        <f t="shared" si="164"/>
        <v>6.7104059200162745</v>
      </c>
    </row>
    <row r="1342" spans="1:11" ht="13.5" x14ac:dyDescent="0.25">
      <c r="A1342" s="3">
        <f>TITRES_STAT!B1345</f>
        <v>43965</v>
      </c>
      <c r="B1342" s="5">
        <f>TITRES_STAT!D1345</f>
        <v>6.2949999999999999</v>
      </c>
      <c r="C1342" s="2">
        <f t="shared" si="157"/>
        <v>0.17100000000000026</v>
      </c>
      <c r="D1342" s="2">
        <f t="shared" si="158"/>
        <v>6.1654</v>
      </c>
      <c r="E1342" s="2">
        <f t="shared" si="160"/>
        <v>6.2095000000000002</v>
      </c>
      <c r="F1342" s="2">
        <f t="shared" si="161"/>
        <v>6.3280000000000012</v>
      </c>
      <c r="G1342" s="2">
        <f t="shared" si="163"/>
        <v>6.704159999999999</v>
      </c>
      <c r="H1342" s="2">
        <f t="shared" si="159"/>
        <v>7.8061100000000048</v>
      </c>
      <c r="I1342" s="2">
        <f t="array" ref="I1342">SUMPRODUCT(B1326:B1345, (ROW(B1326:B1345)-ROW(B1326)+1)) / (20*21/2)</f>
        <v>6.3223761904761906</v>
      </c>
      <c r="J1342" s="2">
        <f t="shared" si="162"/>
        <v>6.3344343803742298</v>
      </c>
      <c r="K1342" s="2">
        <f t="shared" si="164"/>
        <v>6.6941154917803427</v>
      </c>
    </row>
    <row r="1343" spans="1:11" ht="13.5" x14ac:dyDescent="0.25">
      <c r="A1343" s="3">
        <f>TITRES_STAT!B1346</f>
        <v>43966</v>
      </c>
      <c r="B1343" s="5">
        <f>TITRES_STAT!D1346</f>
        <v>6.4240000000000004</v>
      </c>
      <c r="C1343" s="2">
        <f t="shared" si="157"/>
        <v>0.12900000000000045</v>
      </c>
      <c r="D1343" s="2">
        <f t="shared" si="158"/>
        <v>6.2167999999999992</v>
      </c>
      <c r="E1343" s="2">
        <f t="shared" si="160"/>
        <v>6.2167000000000003</v>
      </c>
      <c r="F1343" s="2">
        <f t="shared" si="161"/>
        <v>6.3298000000000005</v>
      </c>
      <c r="G1343" s="2">
        <f t="shared" si="163"/>
        <v>6.6727599999999985</v>
      </c>
      <c r="H1343" s="2">
        <f t="shared" si="159"/>
        <v>7.7945150000000032</v>
      </c>
      <c r="I1343" s="2">
        <f t="array" ref="I1343">SUMPRODUCT(B1327:B1346, (ROW(B1327:B1346)-ROW(B1327)+1)) / (20*21/2)</f>
        <v>6.335466666666667</v>
      </c>
      <c r="J1343" s="2">
        <f t="shared" si="162"/>
        <v>6.3429644393862077</v>
      </c>
      <c r="K1343" s="2">
        <f t="shared" si="164"/>
        <v>6.6835227273968005</v>
      </c>
    </row>
    <row r="1344" spans="1:11" ht="13.5" x14ac:dyDescent="0.25">
      <c r="A1344" s="3">
        <f>TITRES_STAT!B1347</f>
        <v>43969</v>
      </c>
      <c r="B1344" s="5">
        <f>TITRES_STAT!D1347</f>
        <v>6.5590000000000002</v>
      </c>
      <c r="C1344" s="2">
        <f t="shared" si="157"/>
        <v>0.13499999999999979</v>
      </c>
      <c r="D1344" s="2">
        <f t="shared" si="158"/>
        <v>6.2952000000000004</v>
      </c>
      <c r="E1344" s="2">
        <f t="shared" si="160"/>
        <v>6.2558999999999996</v>
      </c>
      <c r="F1344" s="2">
        <f t="shared" si="161"/>
        <v>6.3365500000000008</v>
      </c>
      <c r="G1344" s="2">
        <f t="shared" si="163"/>
        <v>6.648340000000001</v>
      </c>
      <c r="H1344" s="2">
        <f t="shared" si="159"/>
        <v>7.7843100000000041</v>
      </c>
      <c r="I1344" s="2">
        <f t="array" ref="I1344">SUMPRODUCT(B1328:B1347, (ROW(B1328:B1347)-ROW(B1328)+1)) / (20*21/2)</f>
        <v>6.3542238095238099</v>
      </c>
      <c r="J1344" s="2">
        <f t="shared" si="162"/>
        <v>6.3635392546827587</v>
      </c>
      <c r="K1344" s="2">
        <f t="shared" si="164"/>
        <v>6.6786394831851617</v>
      </c>
    </row>
    <row r="1345" spans="1:11" ht="13.5" x14ac:dyDescent="0.25">
      <c r="A1345" s="3">
        <f>TITRES_STAT!B1348</f>
        <v>43970</v>
      </c>
      <c r="B1345" s="5">
        <f>TITRES_STAT!D1348</f>
        <v>6.6020000000000003</v>
      </c>
      <c r="C1345" s="2">
        <f t="shared" si="157"/>
        <v>4.3000000000000149E-2</v>
      </c>
      <c r="D1345" s="2">
        <f t="shared" si="158"/>
        <v>6.4008000000000012</v>
      </c>
      <c r="E1345" s="2">
        <f t="shared" si="160"/>
        <v>6.2972999999999999</v>
      </c>
      <c r="F1345" s="2">
        <f t="shared" si="161"/>
        <v>6.3365500000000008</v>
      </c>
      <c r="G1345" s="2">
        <f t="shared" si="163"/>
        <v>6.6270599999999993</v>
      </c>
      <c r="H1345" s="2">
        <f t="shared" si="159"/>
        <v>7.7734250000000031</v>
      </c>
      <c r="I1345" s="2">
        <f t="array" ref="I1345">SUMPRODUCT(B1329:B1348, (ROW(B1329:B1348)-ROW(B1329)+1)) / (20*21/2)</f>
        <v>6.356580952380952</v>
      </c>
      <c r="J1345" s="2">
        <f t="shared" si="162"/>
        <v>6.3862498018558291</v>
      </c>
      <c r="K1345" s="2">
        <f t="shared" si="164"/>
        <v>6.6756340132563317</v>
      </c>
    </row>
    <row r="1346" spans="1:11" ht="13.5" x14ac:dyDescent="0.25">
      <c r="A1346" s="3">
        <f>TITRES_STAT!B1349</f>
        <v>43971</v>
      </c>
      <c r="B1346" s="5">
        <f>TITRES_STAT!D1349</f>
        <v>6.4740000000000002</v>
      </c>
      <c r="C1346" s="2">
        <f t="shared" si="157"/>
        <v>-0.12800000000000011</v>
      </c>
      <c r="D1346" s="2">
        <f t="shared" si="158"/>
        <v>6.4707999999999997</v>
      </c>
      <c r="E1346" s="2">
        <f t="shared" si="160"/>
        <v>6.3238000000000003</v>
      </c>
      <c r="F1346" s="2">
        <f t="shared" si="161"/>
        <v>6.3340500000000013</v>
      </c>
      <c r="G1346" s="2">
        <f t="shared" si="163"/>
        <v>6.6060800000000004</v>
      </c>
      <c r="H1346" s="2">
        <f t="shared" si="159"/>
        <v>7.7631850000000036</v>
      </c>
      <c r="I1346" s="2">
        <f t="array" ref="I1346">SUMPRODUCT(B1330:B1349, (ROW(B1330:B1349)-ROW(B1330)+1)) / (20*21/2)</f>
        <v>6.3747904761904772</v>
      </c>
      <c r="J1346" s="2">
        <f t="shared" si="162"/>
        <v>6.3946069635838452</v>
      </c>
      <c r="K1346" s="2">
        <f t="shared" si="164"/>
        <v>6.667726797050201</v>
      </c>
    </row>
    <row r="1347" spans="1:11" ht="13.5" x14ac:dyDescent="0.25">
      <c r="A1347" s="3">
        <f>TITRES_STAT!B1350</f>
        <v>43972</v>
      </c>
      <c r="B1347" s="5">
        <f>TITRES_STAT!D1350</f>
        <v>6.5309999999999997</v>
      </c>
      <c r="C1347" s="2">
        <f t="shared" si="157"/>
        <v>5.6999999999999496E-2</v>
      </c>
      <c r="D1347" s="2">
        <f t="shared" si="158"/>
        <v>6.5180000000000007</v>
      </c>
      <c r="E1347" s="2">
        <f t="shared" si="160"/>
        <v>6.3416999999999994</v>
      </c>
      <c r="F1347" s="2">
        <f t="shared" si="161"/>
        <v>6.3422500000000017</v>
      </c>
      <c r="G1347" s="2">
        <f t="shared" si="163"/>
        <v>6.5896799999999995</v>
      </c>
      <c r="H1347" s="2">
        <f t="shared" si="159"/>
        <v>7.7531950000000025</v>
      </c>
      <c r="I1347" s="2">
        <f t="array" ref="I1347">SUMPRODUCT(B1331:B1350, (ROW(B1331:B1350)-ROW(B1331)+1)) / (20*21/2)</f>
        <v>6.3924523809523812</v>
      </c>
      <c r="J1347" s="2">
        <f t="shared" si="162"/>
        <v>6.4075967765758595</v>
      </c>
      <c r="K1347" s="2">
        <f t="shared" si="164"/>
        <v>6.6623649618717611</v>
      </c>
    </row>
    <row r="1348" spans="1:11" ht="13.5" x14ac:dyDescent="0.25">
      <c r="A1348" s="3">
        <f>TITRES_STAT!B1351</f>
        <v>43973</v>
      </c>
      <c r="B1348" s="5">
        <f>TITRES_STAT!D1351</f>
        <v>6.367</v>
      </c>
      <c r="C1348" s="2">
        <f t="shared" ref="C1348:C1411" si="165">B1348-B1347</f>
        <v>-0.1639999999999997</v>
      </c>
      <c r="D1348" s="2">
        <f t="shared" si="158"/>
        <v>6.5066000000000006</v>
      </c>
      <c r="E1348" s="2">
        <f t="shared" si="160"/>
        <v>6.361699999999999</v>
      </c>
      <c r="F1348" s="2">
        <f t="shared" si="161"/>
        <v>6.3398000000000021</v>
      </c>
      <c r="G1348" s="2">
        <f t="shared" si="163"/>
        <v>6.5709800000000005</v>
      </c>
      <c r="H1348" s="2">
        <f t="shared" si="159"/>
        <v>7.7413150000000028</v>
      </c>
      <c r="I1348" s="2">
        <f t="array" ref="I1348">SUMPRODUCT(B1332:B1351, (ROW(B1332:B1351)-ROW(B1332)+1)) / (20*21/2)</f>
        <v>6.3915285714285712</v>
      </c>
      <c r="J1348" s="2">
        <f t="shared" si="162"/>
        <v>6.4037304169019684</v>
      </c>
      <c r="K1348" s="2">
        <f t="shared" si="164"/>
        <v>6.6507820221905156</v>
      </c>
    </row>
    <row r="1349" spans="1:11" ht="13.5" x14ac:dyDescent="0.25">
      <c r="A1349" s="3">
        <f>TITRES_STAT!B1352</f>
        <v>43977</v>
      </c>
      <c r="B1349" s="5">
        <f>TITRES_STAT!D1352</f>
        <v>6.5309999999999997</v>
      </c>
      <c r="C1349" s="2">
        <f t="shared" si="165"/>
        <v>0.1639999999999997</v>
      </c>
      <c r="D1349" s="2">
        <f t="shared" si="158"/>
        <v>6.5010000000000003</v>
      </c>
      <c r="E1349" s="2">
        <f t="shared" si="160"/>
        <v>6.3981000000000003</v>
      </c>
      <c r="F1349" s="2">
        <f t="shared" si="161"/>
        <v>6.3455500000000011</v>
      </c>
      <c r="G1349" s="2">
        <f t="shared" si="163"/>
        <v>6.5574200000000005</v>
      </c>
      <c r="H1349" s="2">
        <f t="shared" si="159"/>
        <v>7.7303250000000023</v>
      </c>
      <c r="I1349" s="2">
        <f t="array" ref="I1349">SUMPRODUCT(B1333:B1352, (ROW(B1333:B1352)-ROW(B1333)+1)) / (20*21/2)</f>
        <v>6.3992047619047625</v>
      </c>
      <c r="J1349" s="2">
        <f t="shared" si="162"/>
        <v>6.4158513295779711</v>
      </c>
      <c r="K1349" s="2">
        <f t="shared" si="164"/>
        <v>6.6460846879869662</v>
      </c>
    </row>
    <row r="1350" spans="1:11" ht="13.5" x14ac:dyDescent="0.25">
      <c r="A1350" s="3">
        <f>TITRES_STAT!B1353</f>
        <v>43978</v>
      </c>
      <c r="B1350" s="5">
        <f>TITRES_STAT!D1353</f>
        <v>6.5309999999999997</v>
      </c>
      <c r="C1350" s="2">
        <f t="shared" si="165"/>
        <v>0</v>
      </c>
      <c r="D1350" s="2">
        <f t="shared" ref="D1350:D1413" si="166">AVERAGE(B1346:B1350)</f>
        <v>6.4867999999999997</v>
      </c>
      <c r="E1350" s="2">
        <f t="shared" si="160"/>
        <v>6.4438000000000004</v>
      </c>
      <c r="F1350" s="2">
        <f t="shared" si="161"/>
        <v>6.3477000000000015</v>
      </c>
      <c r="G1350" s="2">
        <f t="shared" si="163"/>
        <v>6.5395800000000017</v>
      </c>
      <c r="H1350" s="2">
        <f t="shared" si="159"/>
        <v>7.7194800000000017</v>
      </c>
      <c r="I1350" s="2">
        <f t="array" ref="I1350">SUMPRODUCT(B1334:B1353, (ROW(B1334:B1353)-ROW(B1334)+1)) / (20*21/2)</f>
        <v>6.4136047619047627</v>
      </c>
      <c r="J1350" s="2">
        <f t="shared" si="162"/>
        <v>6.4268178696181639</v>
      </c>
      <c r="K1350" s="2">
        <f t="shared" si="164"/>
        <v>6.6415715629678695</v>
      </c>
    </row>
    <row r="1351" spans="1:11" ht="13.5" x14ac:dyDescent="0.25">
      <c r="A1351" s="3">
        <f>TITRES_STAT!B1354</f>
        <v>43979</v>
      </c>
      <c r="B1351" s="5">
        <f>TITRES_STAT!D1354</f>
        <v>6.3380000000000001</v>
      </c>
      <c r="C1351" s="2">
        <f t="shared" si="165"/>
        <v>-0.19299999999999962</v>
      </c>
      <c r="D1351" s="2">
        <f t="shared" si="166"/>
        <v>6.4595999999999991</v>
      </c>
      <c r="E1351" s="2">
        <f t="shared" si="160"/>
        <v>6.4651999999999985</v>
      </c>
      <c r="F1351" s="2">
        <f t="shared" si="161"/>
        <v>6.3434000000000008</v>
      </c>
      <c r="G1351" s="2">
        <f t="shared" si="163"/>
        <v>6.5207400000000018</v>
      </c>
      <c r="H1351" s="2">
        <f t="shared" si="159"/>
        <v>7.707670000000002</v>
      </c>
      <c r="I1351" s="2">
        <f t="array" ref="I1351">SUMPRODUCT(B1335:B1354, (ROW(B1335:B1354)-ROW(B1335)+1)) / (20*21/2)</f>
        <v>6.429323809523809</v>
      </c>
      <c r="J1351" s="2">
        <f t="shared" si="162"/>
        <v>6.4183590248926246</v>
      </c>
      <c r="K1351" s="2">
        <f t="shared" si="164"/>
        <v>6.6296667957926587</v>
      </c>
    </row>
    <row r="1352" spans="1:11" ht="13.5" x14ac:dyDescent="0.25">
      <c r="A1352" s="3">
        <f>TITRES_STAT!B1355</f>
        <v>43980</v>
      </c>
      <c r="B1352" s="5">
        <f>TITRES_STAT!D1355</f>
        <v>6.4240000000000004</v>
      </c>
      <c r="C1352" s="2">
        <f t="shared" si="165"/>
        <v>8.6000000000000298E-2</v>
      </c>
      <c r="D1352" s="2">
        <f t="shared" si="166"/>
        <v>6.4382000000000001</v>
      </c>
      <c r="E1352" s="2">
        <f t="shared" si="160"/>
        <v>6.4781000000000004</v>
      </c>
      <c r="F1352" s="2">
        <f t="shared" si="161"/>
        <v>6.3438000000000017</v>
      </c>
      <c r="G1352" s="2">
        <f t="shared" si="163"/>
        <v>6.5100400000000009</v>
      </c>
      <c r="H1352" s="2">
        <f t="shared" si="159"/>
        <v>7.6964300000000012</v>
      </c>
      <c r="I1352" s="2">
        <f t="array" ref="I1352">SUMPRODUCT(B1336:B1355, (ROW(B1336:B1355)-ROW(B1336)+1)) / (20*21/2)</f>
        <v>6.4407142857142858</v>
      </c>
      <c r="J1352" s="2">
        <f t="shared" si="162"/>
        <v>6.4188962606171369</v>
      </c>
      <c r="K1352" s="2">
        <f t="shared" si="164"/>
        <v>6.6216014312517704</v>
      </c>
    </row>
    <row r="1353" spans="1:11" ht="13.5" x14ac:dyDescent="0.25">
      <c r="A1353" s="3">
        <f>TITRES_STAT!B1356</f>
        <v>43983</v>
      </c>
      <c r="B1353" s="5">
        <f>TITRES_STAT!D1356</f>
        <v>6.4950000000000001</v>
      </c>
      <c r="C1353" s="2">
        <f t="shared" si="165"/>
        <v>7.099999999999973E-2</v>
      </c>
      <c r="D1353" s="2">
        <f t="shared" si="166"/>
        <v>6.4637999999999991</v>
      </c>
      <c r="E1353" s="2">
        <f t="shared" si="160"/>
        <v>6.4852000000000007</v>
      </c>
      <c r="F1353" s="2">
        <f t="shared" si="161"/>
        <v>6.3509500000000019</v>
      </c>
      <c r="G1353" s="2">
        <f t="shared" si="163"/>
        <v>6.5069000000000008</v>
      </c>
      <c r="H1353" s="2">
        <f t="shared" si="159"/>
        <v>7.6856550000000006</v>
      </c>
      <c r="I1353" s="2">
        <f t="array" ref="I1353">SUMPRODUCT(B1337:B1356, (ROW(B1337:B1356)-ROW(B1337)+1)) / (20*21/2)</f>
        <v>6.4357238095238092</v>
      </c>
      <c r="J1353" s="2">
        <f t="shared" si="162"/>
        <v>6.4261442357964569</v>
      </c>
      <c r="K1353" s="2">
        <f t="shared" si="164"/>
        <v>6.6166366692418972</v>
      </c>
    </row>
    <row r="1354" spans="1:11" ht="13.5" x14ac:dyDescent="0.25">
      <c r="A1354" s="3">
        <f>TITRES_STAT!B1357</f>
        <v>43984</v>
      </c>
      <c r="B1354" s="5">
        <f>TITRES_STAT!D1357</f>
        <v>6.516</v>
      </c>
      <c r="C1354" s="2">
        <f t="shared" si="165"/>
        <v>2.0999999999999908E-2</v>
      </c>
      <c r="D1354" s="2">
        <f t="shared" si="166"/>
        <v>6.4608000000000008</v>
      </c>
      <c r="E1354" s="2">
        <f t="shared" si="160"/>
        <v>6.4809000000000001</v>
      </c>
      <c r="F1354" s="2">
        <f t="shared" si="161"/>
        <v>6.3684000000000021</v>
      </c>
      <c r="G1354" s="2">
        <f t="shared" si="163"/>
        <v>6.5030400000000013</v>
      </c>
      <c r="H1354" s="2">
        <f t="shared" ref="H1354:H1417" si="167">AVERAGE(B1155:B1354)</f>
        <v>7.6755899999999997</v>
      </c>
      <c r="I1354" s="2">
        <f t="array" ref="I1354">SUMPRODUCT(B1338:B1357, (ROW(B1338:B1357)-ROW(B1338)+1)) / (20*21/2)</f>
        <v>6.4430095238095237</v>
      </c>
      <c r="J1354" s="2">
        <f t="shared" si="162"/>
        <v>6.4347019276253654</v>
      </c>
      <c r="K1354" s="2">
        <f t="shared" si="164"/>
        <v>6.6126901331931958</v>
      </c>
    </row>
    <row r="1355" spans="1:11" ht="13.5" x14ac:dyDescent="0.25">
      <c r="A1355" s="3">
        <f>TITRES_STAT!B1358</f>
        <v>43985</v>
      </c>
      <c r="B1355" s="5">
        <f>TITRES_STAT!D1358</f>
        <v>6.4880000000000004</v>
      </c>
      <c r="C1355" s="2">
        <f t="shared" si="165"/>
        <v>-2.7999999999999581E-2</v>
      </c>
      <c r="D1355" s="2">
        <f t="shared" si="166"/>
        <v>6.4522000000000004</v>
      </c>
      <c r="E1355" s="2">
        <f t="shared" si="160"/>
        <v>6.4694999999999991</v>
      </c>
      <c r="F1355" s="2">
        <f t="shared" si="161"/>
        <v>6.3834000000000017</v>
      </c>
      <c r="G1355" s="2">
        <f t="shared" si="163"/>
        <v>6.4986200000000007</v>
      </c>
      <c r="H1355" s="2">
        <f t="shared" si="167"/>
        <v>7.6653849999999997</v>
      </c>
      <c r="I1355" s="2">
        <f t="array" ref="I1355">SUMPRODUCT(B1339:B1358, (ROW(B1339:B1358)-ROW(B1339)+1)) / (20*21/2)</f>
        <v>6.4559428571428574</v>
      </c>
      <c r="J1355" s="2">
        <f t="shared" si="162"/>
        <v>6.4397779345181876</v>
      </c>
      <c r="K1355" s="2">
        <f t="shared" si="164"/>
        <v>6.6078003240483643</v>
      </c>
    </row>
    <row r="1356" spans="1:11" ht="13.5" x14ac:dyDescent="0.25">
      <c r="A1356" s="3">
        <f>TITRES_STAT!B1359</f>
        <v>43986</v>
      </c>
      <c r="B1356" s="5">
        <f>TITRES_STAT!D1359</f>
        <v>6.3310000000000004</v>
      </c>
      <c r="C1356" s="2">
        <f t="shared" si="165"/>
        <v>-0.15700000000000003</v>
      </c>
      <c r="D1356" s="2">
        <f t="shared" si="166"/>
        <v>6.450800000000001</v>
      </c>
      <c r="E1356" s="2">
        <f t="shared" ref="E1356:E1419" si="168">AVERAGE(B1347:B1356)</f>
        <v>6.4551999999999996</v>
      </c>
      <c r="F1356" s="2">
        <f t="shared" si="161"/>
        <v>6.3895000000000017</v>
      </c>
      <c r="G1356" s="2">
        <f t="shared" si="163"/>
        <v>6.4882000000000017</v>
      </c>
      <c r="H1356" s="2">
        <f t="shared" si="167"/>
        <v>7.653249999999999</v>
      </c>
      <c r="I1356" s="2">
        <f t="array" ref="I1356">SUMPRODUCT(B1340:B1359, (ROW(B1340:B1359)-ROW(B1340)+1)) / (20*21/2)</f>
        <v>6.4704761904761892</v>
      </c>
      <c r="J1356" s="2">
        <f t="shared" si="162"/>
        <v>6.429418131230741</v>
      </c>
      <c r="K1356" s="2">
        <f t="shared" si="164"/>
        <v>6.596945409379801</v>
      </c>
    </row>
    <row r="1357" spans="1:11" ht="13.5" x14ac:dyDescent="0.25">
      <c r="A1357" s="3">
        <f>TITRES_STAT!B1360</f>
        <v>43987</v>
      </c>
      <c r="B1357" s="5">
        <f>TITRES_STAT!D1360</f>
        <v>6.4660000000000002</v>
      </c>
      <c r="C1357" s="2">
        <f t="shared" si="165"/>
        <v>0.13499999999999979</v>
      </c>
      <c r="D1357" s="2">
        <f t="shared" si="166"/>
        <v>6.4592000000000001</v>
      </c>
      <c r="E1357" s="2">
        <f t="shared" si="168"/>
        <v>6.4486999999999997</v>
      </c>
      <c r="F1357" s="2">
        <f t="shared" si="161"/>
        <v>6.3952000000000009</v>
      </c>
      <c r="G1357" s="2">
        <f t="shared" si="163"/>
        <v>6.4844800000000022</v>
      </c>
      <c r="H1357" s="2">
        <f t="shared" si="167"/>
        <v>7.6417899999999985</v>
      </c>
      <c r="I1357" s="2">
        <f t="array" ref="I1357">SUMPRODUCT(B1341:B1360, (ROW(B1341:B1360)-ROW(B1341)+1)) / (20*21/2)</f>
        <v>6.4885380952380967</v>
      </c>
      <c r="J1357" s="2">
        <f t="shared" si="162"/>
        <v>6.4329021187325761</v>
      </c>
      <c r="K1357" s="2">
        <f t="shared" si="164"/>
        <v>6.5918102952864759</v>
      </c>
    </row>
    <row r="1358" spans="1:11" ht="13.5" x14ac:dyDescent="0.25">
      <c r="A1358" s="3">
        <f>TITRES_STAT!B1361</f>
        <v>43990</v>
      </c>
      <c r="B1358" s="5">
        <f>TITRES_STAT!D1361</f>
        <v>6.5309999999999997</v>
      </c>
      <c r="C1358" s="2">
        <f t="shared" si="165"/>
        <v>6.4999999999999503E-2</v>
      </c>
      <c r="D1358" s="2">
        <f t="shared" si="166"/>
        <v>6.4664000000000001</v>
      </c>
      <c r="E1358" s="2">
        <f t="shared" si="168"/>
        <v>6.4650999999999996</v>
      </c>
      <c r="F1358" s="2">
        <f t="shared" si="161"/>
        <v>6.4134000000000002</v>
      </c>
      <c r="G1358" s="2">
        <f t="shared" si="163"/>
        <v>6.480920000000002</v>
      </c>
      <c r="H1358" s="2">
        <f t="shared" si="167"/>
        <v>7.6315849999999976</v>
      </c>
      <c r="I1358" s="2">
        <f t="array" ref="I1358">SUMPRODUCT(B1342:B1361, (ROW(B1342:B1361)-ROW(B1342)+1)) / (20*21/2)</f>
        <v>6.5054142857142869</v>
      </c>
      <c r="J1358" s="2">
        <f t="shared" si="162"/>
        <v>6.4422447740913782</v>
      </c>
      <c r="K1358" s="2">
        <f t="shared" si="164"/>
        <v>6.5894255778242607</v>
      </c>
    </row>
    <row r="1359" spans="1:11" ht="13.5" x14ac:dyDescent="0.25">
      <c r="A1359" s="3">
        <f>TITRES_STAT!B1362</f>
        <v>43991</v>
      </c>
      <c r="B1359" s="5">
        <f>TITRES_STAT!D1362</f>
        <v>6.5659999999999998</v>
      </c>
      <c r="C1359" s="2">
        <f t="shared" si="165"/>
        <v>3.5000000000000142E-2</v>
      </c>
      <c r="D1359" s="2">
        <f t="shared" si="166"/>
        <v>6.4763999999999999</v>
      </c>
      <c r="E1359" s="2">
        <f t="shared" si="168"/>
        <v>6.4686000000000003</v>
      </c>
      <c r="F1359" s="2">
        <f t="shared" si="161"/>
        <v>6.4333499999999999</v>
      </c>
      <c r="G1359" s="2">
        <f t="shared" si="163"/>
        <v>6.4760600000000013</v>
      </c>
      <c r="H1359" s="2">
        <f t="shared" si="167"/>
        <v>7.621909999999998</v>
      </c>
      <c r="I1359" s="2">
        <f t="array" ref="I1359">SUMPRODUCT(B1343:B1362, (ROW(B1343:B1362)-ROW(B1343)+1)) / (20*21/2)</f>
        <v>6.5239380952380959</v>
      </c>
      <c r="J1359" s="2">
        <f t="shared" si="162"/>
        <v>6.4540309860826763</v>
      </c>
      <c r="K1359" s="2">
        <f t="shared" si="164"/>
        <v>6.5885069277135058</v>
      </c>
    </row>
    <row r="1360" spans="1:11" ht="13.5" x14ac:dyDescent="0.25">
      <c r="A1360" s="3">
        <f>TITRES_STAT!B1363</f>
        <v>43992</v>
      </c>
      <c r="B1360" s="5">
        <f>TITRES_STAT!D1363</f>
        <v>6.6230000000000002</v>
      </c>
      <c r="C1360" s="2">
        <f t="shared" si="165"/>
        <v>5.7000000000000384E-2</v>
      </c>
      <c r="D1360" s="2">
        <f t="shared" si="166"/>
        <v>6.5033999999999992</v>
      </c>
      <c r="E1360" s="2">
        <f t="shared" si="168"/>
        <v>6.4778000000000002</v>
      </c>
      <c r="F1360" s="2">
        <f t="shared" si="161"/>
        <v>6.4608000000000008</v>
      </c>
      <c r="G1360" s="2">
        <f t="shared" si="163"/>
        <v>6.4689200000000007</v>
      </c>
      <c r="H1360" s="2">
        <f t="shared" si="167"/>
        <v>7.6114849999999983</v>
      </c>
      <c r="I1360" s="2">
        <f t="array" ref="I1360">SUMPRODUCT(B1344:B1363, (ROW(B1344:B1363)-ROW(B1344)+1)) / (20*21/2)</f>
        <v>6.5365285714285717</v>
      </c>
      <c r="J1360" s="2">
        <f t="shared" si="162"/>
        <v>6.4701232731224216</v>
      </c>
      <c r="K1360" s="2">
        <f t="shared" si="164"/>
        <v>6.5898595972149376</v>
      </c>
    </row>
    <row r="1361" spans="1:11" ht="13.5" x14ac:dyDescent="0.25">
      <c r="A1361" s="3">
        <f>TITRES_STAT!B1364</f>
        <v>43993</v>
      </c>
      <c r="B1361" s="5">
        <f>TITRES_STAT!D1364</f>
        <v>6.6379999999999999</v>
      </c>
      <c r="C1361" s="2">
        <f t="shared" si="165"/>
        <v>1.499999999999968E-2</v>
      </c>
      <c r="D1361" s="2">
        <f t="shared" si="166"/>
        <v>6.5648</v>
      </c>
      <c r="E1361" s="2">
        <f t="shared" si="168"/>
        <v>6.5078000000000005</v>
      </c>
      <c r="F1361" s="2">
        <f t="shared" si="161"/>
        <v>6.4865000000000013</v>
      </c>
      <c r="G1361" s="2">
        <f t="shared" si="163"/>
        <v>6.4660800000000007</v>
      </c>
      <c r="H1361" s="2">
        <f t="shared" si="167"/>
        <v>7.6011349999999966</v>
      </c>
      <c r="I1361" s="2">
        <f t="array" ref="I1361">SUMPRODUCT(B1345:B1364, (ROW(B1345:B1364)-ROW(B1345)+1)) / (20*21/2)</f>
        <v>6.5480999999999998</v>
      </c>
      <c r="J1361" s="2">
        <f t="shared" si="162"/>
        <v>6.4861115328250483</v>
      </c>
      <c r="K1361" s="2">
        <f t="shared" si="164"/>
        <v>6.5917474561476856</v>
      </c>
    </row>
    <row r="1362" spans="1:11" ht="13.5" x14ac:dyDescent="0.25">
      <c r="A1362" s="3">
        <f>TITRES_STAT!B1365</f>
        <v>43994</v>
      </c>
      <c r="B1362" s="5">
        <f>TITRES_STAT!D1365</f>
        <v>6.681</v>
      </c>
      <c r="C1362" s="2">
        <f t="shared" si="165"/>
        <v>4.3000000000000149E-2</v>
      </c>
      <c r="D1362" s="2">
        <f t="shared" si="166"/>
        <v>6.6077999999999992</v>
      </c>
      <c r="E1362" s="2">
        <f t="shared" si="168"/>
        <v>6.5334999999999992</v>
      </c>
      <c r="F1362" s="2">
        <f t="shared" si="161"/>
        <v>6.5058000000000025</v>
      </c>
      <c r="G1362" s="2">
        <f t="shared" si="163"/>
        <v>6.4605199999999998</v>
      </c>
      <c r="H1362" s="2">
        <f t="shared" si="167"/>
        <v>7.5911449999999983</v>
      </c>
      <c r="I1362" s="2">
        <f t="array" ref="I1362">SUMPRODUCT(B1346:B1365, (ROW(B1346:B1365)-ROW(B1346)+1)) / (20*21/2)</f>
        <v>6.5578666666666665</v>
      </c>
      <c r="J1362" s="2">
        <f t="shared" si="162"/>
        <v>6.5046723392226626</v>
      </c>
      <c r="K1362" s="2">
        <f t="shared" si="164"/>
        <v>6.5952475559065995</v>
      </c>
    </row>
    <row r="1363" spans="1:11" ht="13.5" x14ac:dyDescent="0.25">
      <c r="A1363" s="3">
        <f>TITRES_STAT!B1366</f>
        <v>43997</v>
      </c>
      <c r="B1363" s="5">
        <f>TITRES_STAT!D1366</f>
        <v>6.6379999999999999</v>
      </c>
      <c r="C1363" s="2">
        <f t="shared" si="165"/>
        <v>-4.3000000000000149E-2</v>
      </c>
      <c r="D1363" s="2">
        <f t="shared" si="166"/>
        <v>6.6292</v>
      </c>
      <c r="E1363" s="2">
        <f t="shared" si="168"/>
        <v>6.5477999999999996</v>
      </c>
      <c r="F1363" s="2">
        <f t="shared" si="161"/>
        <v>6.5165000000000006</v>
      </c>
      <c r="G1363" s="2">
        <f t="shared" si="163"/>
        <v>6.4540999999999986</v>
      </c>
      <c r="H1363" s="2">
        <f t="shared" si="167"/>
        <v>7.5815099999999962</v>
      </c>
      <c r="I1363" s="2">
        <f t="array" ref="I1363">SUMPRODUCT(B1347:B1366, (ROW(B1347:B1366)-ROW(B1347)+1)) / (20*21/2)</f>
        <v>6.5689619047619043</v>
      </c>
      <c r="J1363" s="2">
        <f t="shared" si="162"/>
        <v>6.5173702116776466</v>
      </c>
      <c r="K1363" s="2">
        <f t="shared" si="164"/>
        <v>6.5969241223416351</v>
      </c>
    </row>
    <row r="1364" spans="1:11" ht="13.5" x14ac:dyDescent="0.25">
      <c r="A1364" s="3">
        <f>TITRES_STAT!B1367</f>
        <v>43998</v>
      </c>
      <c r="B1364" s="5">
        <f>TITRES_STAT!D1367</f>
        <v>6.6379999999999999</v>
      </c>
      <c r="C1364" s="2">
        <f t="shared" si="165"/>
        <v>0</v>
      </c>
      <c r="D1364" s="2">
        <f t="shared" si="166"/>
        <v>6.6435999999999993</v>
      </c>
      <c r="E1364" s="2">
        <f t="shared" si="168"/>
        <v>6.56</v>
      </c>
      <c r="F1364" s="2">
        <f t="shared" ref="F1364:F1427" si="169">AVERAGE(B1345:B1364)</f>
        <v>6.5204500000000012</v>
      </c>
      <c r="G1364" s="2">
        <f t="shared" si="163"/>
        <v>6.446959999999998</v>
      </c>
      <c r="H1364" s="2">
        <f t="shared" si="167"/>
        <v>7.5718749999999968</v>
      </c>
      <c r="I1364" s="2">
        <f t="array" ref="I1364">SUMPRODUCT(B1348:B1367, (ROW(B1348:B1367)-ROW(B1348)+1)) / (20*21/2)</f>
        <v>6.577180952380953</v>
      </c>
      <c r="J1364" s="2">
        <f t="shared" si="162"/>
        <v>6.5288587629464416</v>
      </c>
      <c r="K1364" s="2">
        <f t="shared" si="164"/>
        <v>6.5985349410733356</v>
      </c>
    </row>
    <row r="1365" spans="1:11" ht="13.5" x14ac:dyDescent="0.25">
      <c r="A1365" s="3">
        <f>TITRES_STAT!B1368</f>
        <v>43999</v>
      </c>
      <c r="B1365" s="5">
        <f>TITRES_STAT!D1368</f>
        <v>6.6230000000000002</v>
      </c>
      <c r="C1365" s="2">
        <f t="shared" si="165"/>
        <v>-1.499999999999968E-2</v>
      </c>
      <c r="D1365" s="2">
        <f t="shared" si="166"/>
        <v>6.6435999999999993</v>
      </c>
      <c r="E1365" s="2">
        <f t="shared" si="168"/>
        <v>6.5734999999999983</v>
      </c>
      <c r="F1365" s="2">
        <f t="shared" si="169"/>
        <v>6.5215000000000005</v>
      </c>
      <c r="G1365" s="2">
        <f t="shared" si="163"/>
        <v>6.4436599999999986</v>
      </c>
      <c r="H1365" s="2">
        <f t="shared" si="167"/>
        <v>7.5616649999999961</v>
      </c>
      <c r="I1365" s="2">
        <f t="array" ref="I1365">SUMPRODUCT(B1349:B1368, (ROW(B1349:B1368)-ROW(B1349)+1)) / (20*21/2)</f>
        <v>6.5788999999999991</v>
      </c>
      <c r="J1365" s="2">
        <f t="shared" ref="J1365:J1428" si="170">$J$4*B1365+J1364*(1-$J$4)</f>
        <v>6.5378245950467813</v>
      </c>
      <c r="K1365" s="2">
        <f t="shared" si="164"/>
        <v>6.5994943551488916</v>
      </c>
    </row>
    <row r="1366" spans="1:11" ht="13.5" x14ac:dyDescent="0.25">
      <c r="A1366" s="3">
        <f>TITRES_STAT!B1369</f>
        <v>44000</v>
      </c>
      <c r="B1366" s="5">
        <f>TITRES_STAT!D1369</f>
        <v>6.6379999999999999</v>
      </c>
      <c r="C1366" s="2">
        <f t="shared" si="165"/>
        <v>1.499999999999968E-2</v>
      </c>
      <c r="D1366" s="2">
        <f t="shared" si="166"/>
        <v>6.6436000000000011</v>
      </c>
      <c r="E1366" s="2">
        <f t="shared" si="168"/>
        <v>6.6041999999999987</v>
      </c>
      <c r="F1366" s="2">
        <f t="shared" si="169"/>
        <v>6.5297000000000009</v>
      </c>
      <c r="G1366" s="2">
        <f t="shared" si="163"/>
        <v>6.4446599999999981</v>
      </c>
      <c r="H1366" s="2">
        <f t="shared" si="167"/>
        <v>7.5515649999999956</v>
      </c>
      <c r="I1366" s="2">
        <f t="array" ref="I1366">SUMPRODUCT(B1350:B1369, (ROW(B1350:B1369)-ROW(B1350)+1)) / (20*21/2)</f>
        <v>6.5777380952380966</v>
      </c>
      <c r="J1366" s="2">
        <f t="shared" si="170"/>
        <v>6.5473651098042307</v>
      </c>
      <c r="K1366" s="2">
        <f t="shared" si="164"/>
        <v>6.6010043804371703</v>
      </c>
    </row>
    <row r="1367" spans="1:11" ht="13.5" x14ac:dyDescent="0.25">
      <c r="A1367" s="3">
        <f>TITRES_STAT!B1370</f>
        <v>44001</v>
      </c>
      <c r="B1367" s="5">
        <f>TITRES_STAT!D1370</f>
        <v>6.6159999999999997</v>
      </c>
      <c r="C1367" s="2">
        <f t="shared" si="165"/>
        <v>-2.2000000000000242E-2</v>
      </c>
      <c r="D1367" s="2">
        <f t="shared" si="166"/>
        <v>6.6305999999999994</v>
      </c>
      <c r="E1367" s="2">
        <f t="shared" si="168"/>
        <v>6.6191999999999975</v>
      </c>
      <c r="F1367" s="2">
        <f t="shared" si="169"/>
        <v>6.5339500000000017</v>
      </c>
      <c r="G1367" s="2">
        <f t="shared" si="163"/>
        <v>6.4427999999999965</v>
      </c>
      <c r="H1367" s="2">
        <f t="shared" si="167"/>
        <v>7.5413549999999967</v>
      </c>
      <c r="I1367" s="2">
        <f t="array" ref="I1367">SUMPRODUCT(B1351:B1370, (ROW(B1351:B1370)-ROW(B1351)+1)) / (20*21/2)</f>
        <v>6.5711476190476192</v>
      </c>
      <c r="J1367" s="2">
        <f t="shared" si="170"/>
        <v>6.5539017660133521</v>
      </c>
      <c r="K1367" s="2">
        <f t="shared" si="164"/>
        <v>6.6015924439494382</v>
      </c>
    </row>
    <row r="1368" spans="1:11" ht="13.5" x14ac:dyDescent="0.25">
      <c r="A1368" s="3">
        <f>TITRES_STAT!B1371</f>
        <v>44004</v>
      </c>
      <c r="B1368" s="5">
        <f>TITRES_STAT!D1371</f>
        <v>6.5519999999999996</v>
      </c>
      <c r="C1368" s="2">
        <f t="shared" si="165"/>
        <v>-6.4000000000000057E-2</v>
      </c>
      <c r="D1368" s="2">
        <f t="shared" si="166"/>
        <v>6.6134000000000004</v>
      </c>
      <c r="E1368" s="2">
        <f t="shared" si="168"/>
        <v>6.6212999999999997</v>
      </c>
      <c r="F1368" s="2">
        <f t="shared" si="169"/>
        <v>6.5432000000000015</v>
      </c>
      <c r="G1368" s="2">
        <f t="shared" si="163"/>
        <v>6.4436599999999977</v>
      </c>
      <c r="H1368" s="2">
        <f t="shared" si="167"/>
        <v>7.5312899999999958</v>
      </c>
      <c r="I1368" s="2">
        <f t="array" ref="I1368">SUMPRODUCT(B1352:B1371, (ROW(B1352:B1371)-ROW(B1352)+1)) / (20*21/2)</f>
        <v>6.5464476190476182</v>
      </c>
      <c r="J1368" s="2">
        <f t="shared" si="170"/>
        <v>6.5537206454406514</v>
      </c>
      <c r="K1368" s="2">
        <f t="shared" si="164"/>
        <v>6.5996476422259303</v>
      </c>
    </row>
    <row r="1369" spans="1:11" ht="13.5" x14ac:dyDescent="0.25">
      <c r="A1369" s="3">
        <f>TITRES_STAT!B1372</f>
        <v>44005</v>
      </c>
      <c r="B1369" s="5">
        <f>TITRES_STAT!D1372</f>
        <v>6.5309999999999997</v>
      </c>
      <c r="C1369" s="2">
        <f t="shared" si="165"/>
        <v>-2.0999999999999908E-2</v>
      </c>
      <c r="D1369" s="2">
        <f t="shared" si="166"/>
        <v>6.5920000000000005</v>
      </c>
      <c r="E1369" s="2">
        <f t="shared" si="168"/>
        <v>6.6177999999999999</v>
      </c>
      <c r="F1369" s="2">
        <f t="shared" si="169"/>
        <v>6.5432000000000015</v>
      </c>
      <c r="G1369" s="2">
        <f t="shared" si="163"/>
        <v>6.4436599999999977</v>
      </c>
      <c r="H1369" s="2">
        <f t="shared" si="167"/>
        <v>7.5211199999999954</v>
      </c>
      <c r="I1369" s="2">
        <f t="array" ref="I1369">SUMPRODUCT(B1353:B1372, (ROW(B1353:B1372)-ROW(B1353)+1)) / (20*21/2)</f>
        <v>6.5220190476190467</v>
      </c>
      <c r="J1369" s="2">
        <f t="shared" si="170"/>
        <v>6.5515567744463032</v>
      </c>
      <c r="K1369" s="2">
        <f t="shared" si="164"/>
        <v>6.5969555778249136</v>
      </c>
    </row>
    <row r="1370" spans="1:11" ht="13.5" x14ac:dyDescent="0.25">
      <c r="A1370" s="3">
        <f>TITRES_STAT!B1373</f>
        <v>44006</v>
      </c>
      <c r="B1370" s="5">
        <f>TITRES_STAT!D1373</f>
        <v>6.4740000000000002</v>
      </c>
      <c r="C1370" s="2">
        <f t="shared" si="165"/>
        <v>-5.6999999999999496E-2</v>
      </c>
      <c r="D1370" s="2">
        <f t="shared" si="166"/>
        <v>6.5621999999999989</v>
      </c>
      <c r="E1370" s="2">
        <f t="shared" si="168"/>
        <v>6.6029</v>
      </c>
      <c r="F1370" s="2">
        <f t="shared" si="169"/>
        <v>6.540350000000001</v>
      </c>
      <c r="G1370" s="2">
        <f t="shared" si="163"/>
        <v>6.4453799999999974</v>
      </c>
      <c r="H1370" s="2">
        <f t="shared" si="167"/>
        <v>7.5117349999999945</v>
      </c>
      <c r="I1370" s="2">
        <f t="array" ref="I1370">SUMPRODUCT(B1354:B1373, (ROW(B1354:B1373)-ROW(B1354)+1)) / (20*21/2)</f>
        <v>6.4805571428571422</v>
      </c>
      <c r="J1370" s="2">
        <f t="shared" si="170"/>
        <v>6.5441704149752269</v>
      </c>
      <c r="K1370" s="2">
        <f t="shared" si="164"/>
        <v>6.592133790459231</v>
      </c>
    </row>
    <row r="1371" spans="1:11" ht="13.5" x14ac:dyDescent="0.25">
      <c r="A1371" s="3">
        <f>TITRES_STAT!B1374</f>
        <v>44007</v>
      </c>
      <c r="B1371" s="5">
        <f>TITRES_STAT!D1374</f>
        <v>6.2809999999999997</v>
      </c>
      <c r="C1371" s="2">
        <f t="shared" si="165"/>
        <v>-0.1930000000000005</v>
      </c>
      <c r="D1371" s="2">
        <f t="shared" si="166"/>
        <v>6.4908000000000001</v>
      </c>
      <c r="E1371" s="2">
        <f t="shared" si="168"/>
        <v>6.5672000000000015</v>
      </c>
      <c r="F1371" s="2">
        <f t="shared" si="169"/>
        <v>6.5375000000000014</v>
      </c>
      <c r="G1371" s="2">
        <f t="shared" si="163"/>
        <v>6.4432399999999985</v>
      </c>
      <c r="H1371" s="2">
        <f t="shared" si="167"/>
        <v>7.5007099999999944</v>
      </c>
      <c r="I1371" s="2">
        <f t="array" ref="I1371">SUMPRODUCT(B1355:B1374, (ROW(B1355:B1374)-ROW(B1355)+1)) / (20*21/2)</f>
        <v>6.4301428571428589</v>
      </c>
      <c r="J1371" s="2">
        <f t="shared" si="170"/>
        <v>6.5191065659299676</v>
      </c>
      <c r="K1371" s="2">
        <f t="shared" si="164"/>
        <v>6.5799324653431821</v>
      </c>
    </row>
    <row r="1372" spans="1:11" ht="13.5" x14ac:dyDescent="0.25">
      <c r="A1372" s="3">
        <f>TITRES_STAT!B1375</f>
        <v>44008</v>
      </c>
      <c r="B1372" s="5">
        <f>TITRES_STAT!D1375</f>
        <v>6.2809999999999997</v>
      </c>
      <c r="C1372" s="2">
        <f t="shared" si="165"/>
        <v>0</v>
      </c>
      <c r="D1372" s="2">
        <f t="shared" si="166"/>
        <v>6.4238</v>
      </c>
      <c r="E1372" s="2">
        <f t="shared" si="168"/>
        <v>6.5271999999999988</v>
      </c>
      <c r="F1372" s="2">
        <f t="shared" si="169"/>
        <v>6.5303500000000012</v>
      </c>
      <c r="G1372" s="2">
        <f t="shared" si="163"/>
        <v>6.438959999999998</v>
      </c>
      <c r="H1372" s="2">
        <f t="shared" si="167"/>
        <v>7.4900049999999938</v>
      </c>
      <c r="I1372" s="2">
        <f t="array" ref="I1372">SUMPRODUCT(B1356:B1375, (ROW(B1356:B1375)-ROW(B1356)+1)) / (20*21/2)</f>
        <v>6.3605619047619042</v>
      </c>
      <c r="J1372" s="2">
        <f t="shared" si="170"/>
        <v>6.4964297501271133</v>
      </c>
      <c r="K1372" s="2">
        <f t="shared" si="164"/>
        <v>6.5682096235650178</v>
      </c>
    </row>
    <row r="1373" spans="1:11" ht="13.5" x14ac:dyDescent="0.25">
      <c r="A1373" s="3">
        <f>TITRES_STAT!B1376</f>
        <v>44011</v>
      </c>
      <c r="B1373" s="5">
        <f>TITRES_STAT!D1376</f>
        <v>6.0949999999999998</v>
      </c>
      <c r="C1373" s="2">
        <f t="shared" si="165"/>
        <v>-0.18599999999999994</v>
      </c>
      <c r="D1373" s="2">
        <f t="shared" si="166"/>
        <v>6.3323999999999989</v>
      </c>
      <c r="E1373" s="2">
        <f t="shared" si="168"/>
        <v>6.4729000000000001</v>
      </c>
      <c r="F1373" s="2">
        <f t="shared" si="169"/>
        <v>6.5103500000000025</v>
      </c>
      <c r="G1373" s="2">
        <f t="shared" si="163"/>
        <v>6.4331000000000005</v>
      </c>
      <c r="H1373" s="2">
        <f t="shared" si="167"/>
        <v>7.4785849999999945</v>
      </c>
      <c r="I1373" s="2">
        <f t="array" ref="I1373">SUMPRODUCT(B1357:B1376, (ROW(B1357:B1376)-ROW(B1357)+1)) / (20*21/2)</f>
        <v>6.294480952380952</v>
      </c>
      <c r="J1373" s="2">
        <f t="shared" si="170"/>
        <v>6.4581983453531029</v>
      </c>
      <c r="K1373" s="2">
        <f t="shared" si="164"/>
        <v>6.5496523834252134</v>
      </c>
    </row>
    <row r="1374" spans="1:11" ht="13.5" x14ac:dyDescent="0.25">
      <c r="A1374" s="3">
        <f>TITRES_STAT!B1377</f>
        <v>44012</v>
      </c>
      <c r="B1374" s="5">
        <f>TITRES_STAT!D1377</f>
        <v>5.9809999999999999</v>
      </c>
      <c r="C1374" s="2">
        <f t="shared" si="165"/>
        <v>-0.11399999999999988</v>
      </c>
      <c r="D1374" s="2">
        <f t="shared" si="166"/>
        <v>6.2223999999999986</v>
      </c>
      <c r="E1374" s="2">
        <f t="shared" si="168"/>
        <v>6.4071999999999987</v>
      </c>
      <c r="F1374" s="2">
        <f t="shared" si="169"/>
        <v>6.4836000000000009</v>
      </c>
      <c r="G1374" s="2">
        <f t="shared" si="163"/>
        <v>6.4242400000000011</v>
      </c>
      <c r="H1374" s="2">
        <f t="shared" si="167"/>
        <v>7.4670949999999934</v>
      </c>
      <c r="I1374" s="2">
        <f t="array" ref="I1374">SUMPRODUCT(B1358:B1377, (ROW(B1358:B1377)-ROW(B1358)+1)) / (20*21/2)</f>
        <v>6.2270571428571433</v>
      </c>
      <c r="J1374" s="2">
        <f t="shared" si="170"/>
        <v>6.4127508838909026</v>
      </c>
      <c r="K1374" s="2">
        <f t="shared" si="164"/>
        <v>6.527352289957558</v>
      </c>
    </row>
    <row r="1375" spans="1:11" ht="13.5" x14ac:dyDescent="0.25">
      <c r="A1375" s="3">
        <f>TITRES_STAT!B1378</f>
        <v>44013</v>
      </c>
      <c r="B1375" s="5">
        <f>TITRES_STAT!D1378</f>
        <v>5.7530000000000001</v>
      </c>
      <c r="C1375" s="2">
        <f t="shared" si="165"/>
        <v>-0.22799999999999976</v>
      </c>
      <c r="D1375" s="2">
        <f t="shared" si="166"/>
        <v>6.0781999999999998</v>
      </c>
      <c r="E1375" s="2">
        <f t="shared" si="168"/>
        <v>6.3201999999999989</v>
      </c>
      <c r="F1375" s="2">
        <f t="shared" si="169"/>
        <v>6.4468500000000004</v>
      </c>
      <c r="G1375" s="2">
        <f t="shared" si="163"/>
        <v>6.4072600000000008</v>
      </c>
      <c r="H1375" s="2">
        <f t="shared" si="167"/>
        <v>7.4544649999999937</v>
      </c>
      <c r="I1375" s="2">
        <f t="array" ref="I1375">SUMPRODUCT(B1359:B1378, (ROW(B1359:B1378)-ROW(B1359)+1)) / (20*21/2)</f>
        <v>6.1673285714285706</v>
      </c>
      <c r="J1375" s="2">
        <f t="shared" si="170"/>
        <v>6.3499174663774838</v>
      </c>
      <c r="K1375" s="2">
        <f t="shared" si="164"/>
        <v>6.4969855334886351</v>
      </c>
    </row>
    <row r="1376" spans="1:11" ht="13.5" x14ac:dyDescent="0.25">
      <c r="A1376" s="3">
        <f>TITRES_STAT!B1379</f>
        <v>44014</v>
      </c>
      <c r="B1376" s="5">
        <f>TITRES_STAT!D1379</f>
        <v>5.7530000000000001</v>
      </c>
      <c r="C1376" s="2">
        <f t="shared" si="165"/>
        <v>0</v>
      </c>
      <c r="D1376" s="2">
        <f t="shared" si="166"/>
        <v>5.9725999999999999</v>
      </c>
      <c r="E1376" s="2">
        <f t="shared" si="168"/>
        <v>6.2317</v>
      </c>
      <c r="F1376" s="2">
        <f t="shared" si="169"/>
        <v>6.4179499999999994</v>
      </c>
      <c r="G1376" s="2">
        <f t="shared" si="163"/>
        <v>6.3918400000000011</v>
      </c>
      <c r="H1376" s="2">
        <f t="shared" si="167"/>
        <v>7.4419049999999922</v>
      </c>
      <c r="I1376" s="2">
        <f t="array" ref="I1376">SUMPRODUCT(B1360:B1379, (ROW(B1360:B1379)-ROW(B1360)+1)) / (20*21/2)</f>
        <v>6.1133047619047627</v>
      </c>
      <c r="J1376" s="2">
        <f t="shared" si="170"/>
        <v>6.2930681838653424</v>
      </c>
      <c r="K1376" s="2">
        <f t="shared" si="164"/>
        <v>6.4678096302145711</v>
      </c>
    </row>
    <row r="1377" spans="1:11" ht="13.5" x14ac:dyDescent="0.25">
      <c r="A1377" s="3">
        <f>TITRES_STAT!B1380</f>
        <v>44015</v>
      </c>
      <c r="B1377" s="5">
        <f>TITRES_STAT!D1380</f>
        <v>5.71</v>
      </c>
      <c r="C1377" s="2">
        <f t="shared" si="165"/>
        <v>-4.3000000000000149E-2</v>
      </c>
      <c r="D1377" s="2">
        <f t="shared" si="166"/>
        <v>5.8584000000000005</v>
      </c>
      <c r="E1377" s="2">
        <f t="shared" si="168"/>
        <v>6.1410999999999998</v>
      </c>
      <c r="F1377" s="2">
        <f t="shared" si="169"/>
        <v>6.3801499999999987</v>
      </c>
      <c r="G1377" s="2">
        <f t="shared" si="163"/>
        <v>6.3787000000000011</v>
      </c>
      <c r="H1377" s="2">
        <f t="shared" si="167"/>
        <v>7.4291649999999914</v>
      </c>
      <c r="I1377" s="2">
        <f t="array" ref="I1377">SUMPRODUCT(B1361:B1380, (ROW(B1361:B1380)-ROW(B1361)+1)) / (20*21/2)</f>
        <v>6.0610523809523809</v>
      </c>
      <c r="J1377" s="2">
        <f t="shared" si="170"/>
        <v>6.2375378806400725</v>
      </c>
      <c r="K1377" s="2">
        <f t="shared" si="164"/>
        <v>6.4380916055002739</v>
      </c>
    </row>
    <row r="1378" spans="1:11" ht="13.5" x14ac:dyDescent="0.25">
      <c r="A1378" s="3">
        <f>TITRES_STAT!B1381</f>
        <v>44018</v>
      </c>
      <c r="B1378" s="5">
        <f>TITRES_STAT!D1381</f>
        <v>5.7530000000000001</v>
      </c>
      <c r="C1378" s="2">
        <f t="shared" si="165"/>
        <v>4.3000000000000149E-2</v>
      </c>
      <c r="D1378" s="2">
        <f t="shared" si="166"/>
        <v>5.7900000000000009</v>
      </c>
      <c r="E1378" s="2">
        <f t="shared" si="168"/>
        <v>6.0611999999999995</v>
      </c>
      <c r="F1378" s="2">
        <f t="shared" si="169"/>
        <v>6.3412500000000005</v>
      </c>
      <c r="G1378" s="2">
        <f t="shared" si="163"/>
        <v>6.3654400000000013</v>
      </c>
      <c r="H1378" s="2">
        <f t="shared" si="167"/>
        <v>7.4169599999999898</v>
      </c>
      <c r="I1378" s="2">
        <f t="array" ref="I1378">SUMPRODUCT(B1362:B1381, (ROW(B1362:B1381)-ROW(B1362)+1)) / (20*21/2)</f>
        <v>6.0224666666666673</v>
      </c>
      <c r="J1378" s="2">
        <f t="shared" si="170"/>
        <v>6.1913914158172076</v>
      </c>
      <c r="K1378" s="2">
        <f t="shared" si="164"/>
        <v>6.4112252680296757</v>
      </c>
    </row>
    <row r="1379" spans="1:11" ht="13.5" x14ac:dyDescent="0.25">
      <c r="A1379" s="3">
        <f>TITRES_STAT!B1382</f>
        <v>44019</v>
      </c>
      <c r="B1379" s="5">
        <f>TITRES_STAT!D1382</f>
        <v>5.774</v>
      </c>
      <c r="C1379" s="2">
        <f t="shared" si="165"/>
        <v>2.0999999999999908E-2</v>
      </c>
      <c r="D1379" s="2">
        <f t="shared" si="166"/>
        <v>5.7486000000000006</v>
      </c>
      <c r="E1379" s="2">
        <f t="shared" si="168"/>
        <v>5.9855</v>
      </c>
      <c r="F1379" s="2">
        <f t="shared" si="169"/>
        <v>6.3016500000000004</v>
      </c>
      <c r="G1379" s="2">
        <f t="shared" si="163"/>
        <v>6.3525999999999998</v>
      </c>
      <c r="H1379" s="2">
        <f t="shared" si="167"/>
        <v>7.4048249999999909</v>
      </c>
      <c r="I1379" s="2">
        <f t="array" ref="I1379">SUMPRODUCT(B1363:B1382, (ROW(B1363:B1382)-ROW(B1363)+1)) / (20*21/2)</f>
        <v>5.9876190476190478</v>
      </c>
      <c r="J1379" s="2">
        <f t="shared" si="170"/>
        <v>6.1516398524060456</v>
      </c>
      <c r="K1379" s="2">
        <f t="shared" si="164"/>
        <v>6.3862360418324338</v>
      </c>
    </row>
    <row r="1380" spans="1:11" ht="13.5" x14ac:dyDescent="0.25">
      <c r="A1380" s="3">
        <f>TITRES_STAT!B1383</f>
        <v>44020</v>
      </c>
      <c r="B1380" s="5">
        <f>TITRES_STAT!D1383</f>
        <v>5.7530000000000001</v>
      </c>
      <c r="C1380" s="2">
        <f t="shared" si="165"/>
        <v>-2.0999999999999908E-2</v>
      </c>
      <c r="D1380" s="2">
        <f t="shared" si="166"/>
        <v>5.7486000000000006</v>
      </c>
      <c r="E1380" s="2">
        <f t="shared" si="168"/>
        <v>5.9134000000000002</v>
      </c>
      <c r="F1380" s="2">
        <f t="shared" si="169"/>
        <v>6.2581499999999997</v>
      </c>
      <c r="G1380" s="2">
        <f t="shared" si="163"/>
        <v>6.3379000000000012</v>
      </c>
      <c r="H1380" s="2">
        <f t="shared" si="167"/>
        <v>7.3925499999999884</v>
      </c>
      <c r="I1380" s="2">
        <f t="array" ref="I1380">SUMPRODUCT(B1364:B1383, (ROW(B1364:B1383)-ROW(B1364)+1)) / (20*21/2)</f>
        <v>5.9764285714285714</v>
      </c>
      <c r="J1380" s="2">
        <f t="shared" si="170"/>
        <v>6.1136741521768982</v>
      </c>
      <c r="K1380" s="2">
        <f t="shared" si="164"/>
        <v>6.361403255878221</v>
      </c>
    </row>
    <row r="1381" spans="1:11" ht="13.5" x14ac:dyDescent="0.25">
      <c r="A1381" s="3">
        <f>TITRES_STAT!B1384</f>
        <v>44021</v>
      </c>
      <c r="B1381" s="5">
        <f>TITRES_STAT!D1384</f>
        <v>5.8529999999999998</v>
      </c>
      <c r="C1381" s="2">
        <f t="shared" si="165"/>
        <v>9.9999999999999645E-2</v>
      </c>
      <c r="D1381" s="2">
        <f t="shared" si="166"/>
        <v>5.7686000000000011</v>
      </c>
      <c r="E1381" s="2">
        <f t="shared" si="168"/>
        <v>5.8706000000000005</v>
      </c>
      <c r="F1381" s="2">
        <f t="shared" si="169"/>
        <v>6.2188999999999997</v>
      </c>
      <c r="G1381" s="2">
        <f t="shared" si="163"/>
        <v>6.3264799999999992</v>
      </c>
      <c r="H1381" s="2">
        <f t="shared" si="167"/>
        <v>7.3814899999999897</v>
      </c>
      <c r="I1381" s="2">
        <f t="array" ref="I1381">SUMPRODUCT(B1365:B1384, (ROW(B1365:B1384)-ROW(B1365)+1)) / (20*21/2)</f>
        <v>5.9652285714285709</v>
      </c>
      <c r="J1381" s="2">
        <f t="shared" si="170"/>
        <v>6.0888480424457647</v>
      </c>
      <c r="K1381" s="2">
        <f t="shared" si="164"/>
        <v>6.3414658732947622</v>
      </c>
    </row>
    <row r="1382" spans="1:11" ht="13.5" x14ac:dyDescent="0.25">
      <c r="A1382" s="3">
        <f>TITRES_STAT!B1385</f>
        <v>44022</v>
      </c>
      <c r="B1382" s="5">
        <f>TITRES_STAT!D1385</f>
        <v>5.8529999999999998</v>
      </c>
      <c r="C1382" s="2">
        <f t="shared" si="165"/>
        <v>0</v>
      </c>
      <c r="D1382" s="2">
        <f t="shared" si="166"/>
        <v>5.797200000000001</v>
      </c>
      <c r="E1382" s="2">
        <f t="shared" si="168"/>
        <v>5.8278000000000008</v>
      </c>
      <c r="F1382" s="2">
        <f t="shared" si="169"/>
        <v>6.1774999999999984</v>
      </c>
      <c r="G1382" s="2">
        <f t="shared" si="163"/>
        <v>6.3152199999999992</v>
      </c>
      <c r="H1382" s="2">
        <f t="shared" si="167"/>
        <v>7.3704649999999905</v>
      </c>
      <c r="I1382" s="2">
        <f t="array" ref="I1382">SUMPRODUCT(B1366:B1385, (ROW(B1366:B1385)-ROW(B1366)+1)) / (20*21/2)</f>
        <v>5.9562523809523817</v>
      </c>
      <c r="J1382" s="2">
        <f t="shared" si="170"/>
        <v>6.0663863241175964</v>
      </c>
      <c r="K1382" s="2">
        <f t="shared" si="164"/>
        <v>6.3223103488518309</v>
      </c>
    </row>
    <row r="1383" spans="1:11" ht="13.5" x14ac:dyDescent="0.25">
      <c r="A1383" s="3">
        <f>TITRES_STAT!B1386</f>
        <v>44025</v>
      </c>
      <c r="B1383" s="5">
        <f>TITRES_STAT!D1386</f>
        <v>6.06</v>
      </c>
      <c r="C1383" s="2">
        <f t="shared" si="165"/>
        <v>0.20699999999999985</v>
      </c>
      <c r="D1383" s="2">
        <f t="shared" si="166"/>
        <v>5.8586000000000009</v>
      </c>
      <c r="E1383" s="2">
        <f t="shared" si="168"/>
        <v>5.8243000000000009</v>
      </c>
      <c r="F1383" s="2">
        <f t="shared" si="169"/>
        <v>6.1485999999999992</v>
      </c>
      <c r="G1383" s="2">
        <f t="shared" si="163"/>
        <v>6.30938</v>
      </c>
      <c r="H1383" s="2">
        <f t="shared" si="167"/>
        <v>7.3597249999999894</v>
      </c>
      <c r="I1383" s="2">
        <f t="array" ref="I1383">SUMPRODUCT(B1367:B1386, (ROW(B1367:B1386)-ROW(B1367)+1)) / (20*21/2)</f>
        <v>5.9501285714285714</v>
      </c>
      <c r="J1383" s="2">
        <f t="shared" si="170"/>
        <v>6.0657781027730637</v>
      </c>
      <c r="K1383" s="2">
        <f t="shared" si="164"/>
        <v>6.3120236685047004</v>
      </c>
    </row>
    <row r="1384" spans="1:11" ht="13.5" x14ac:dyDescent="0.25">
      <c r="A1384" s="3">
        <f>TITRES_STAT!B1387</f>
        <v>44026</v>
      </c>
      <c r="B1384" s="5">
        <f>TITRES_STAT!D1387</f>
        <v>6.0309999999999997</v>
      </c>
      <c r="C1384" s="2">
        <f t="shared" si="165"/>
        <v>-2.8999999999999915E-2</v>
      </c>
      <c r="D1384" s="2">
        <f t="shared" si="166"/>
        <v>5.9099999999999993</v>
      </c>
      <c r="E1384" s="2">
        <f t="shared" si="168"/>
        <v>5.8293000000000008</v>
      </c>
      <c r="F1384" s="2">
        <f t="shared" si="169"/>
        <v>6.1182499999999989</v>
      </c>
      <c r="G1384" s="2">
        <f t="shared" si="163"/>
        <v>6.3066600000000008</v>
      </c>
      <c r="H1384" s="2">
        <f t="shared" si="167"/>
        <v>7.3488399999999885</v>
      </c>
      <c r="I1384" s="2">
        <f t="array" ref="I1384">SUMPRODUCT(B1368:B1387, (ROW(B1368:B1387)-ROW(B1368)+1)) / (20*21/2)</f>
        <v>5.9237857142857138</v>
      </c>
      <c r="J1384" s="2">
        <f t="shared" si="170"/>
        <v>6.0624659025089622</v>
      </c>
      <c r="K1384" s="2">
        <f t="shared" si="164"/>
        <v>6.3010031324849081</v>
      </c>
    </row>
    <row r="1385" spans="1:11" ht="13.5" x14ac:dyDescent="0.25">
      <c r="A1385" s="3">
        <f>TITRES_STAT!B1388</f>
        <v>44027</v>
      </c>
      <c r="B1385" s="5">
        <f>TITRES_STAT!D1388</f>
        <v>6.024</v>
      </c>
      <c r="C1385" s="2">
        <f t="shared" si="165"/>
        <v>-6.9999999999996732E-3</v>
      </c>
      <c r="D1385" s="2">
        <f t="shared" si="166"/>
        <v>5.9641999999999999</v>
      </c>
      <c r="E1385" s="2">
        <f t="shared" si="168"/>
        <v>5.8564000000000007</v>
      </c>
      <c r="F1385" s="2">
        <f t="shared" si="169"/>
        <v>6.0882999999999985</v>
      </c>
      <c r="G1385" s="2">
        <f t="shared" si="163"/>
        <v>6.3033799999999998</v>
      </c>
      <c r="H1385" s="2">
        <f t="shared" si="167"/>
        <v>7.3385999999999889</v>
      </c>
      <c r="I1385" s="2">
        <f t="array" ref="I1385">SUMPRODUCT(B1369:B1388, (ROW(B1369:B1388)-ROW(B1369)+1)) / (20*21/2)</f>
        <v>5.9014190476190462</v>
      </c>
      <c r="J1385" s="2">
        <f t="shared" si="170"/>
        <v>6.0588024832223946</v>
      </c>
      <c r="K1385" s="2">
        <f t="shared" si="164"/>
        <v>6.2901402645443243</v>
      </c>
    </row>
    <row r="1386" spans="1:11" ht="13.5" x14ac:dyDescent="0.25">
      <c r="A1386" s="3">
        <f>TITRES_STAT!B1389</f>
        <v>44028</v>
      </c>
      <c r="B1386" s="5">
        <f>TITRES_STAT!D1389</f>
        <v>6.024</v>
      </c>
      <c r="C1386" s="2">
        <f t="shared" si="165"/>
        <v>0</v>
      </c>
      <c r="D1386" s="2">
        <f t="shared" si="166"/>
        <v>5.9984000000000002</v>
      </c>
      <c r="E1386" s="2">
        <f t="shared" si="168"/>
        <v>5.8835000000000006</v>
      </c>
      <c r="F1386" s="2">
        <f t="shared" si="169"/>
        <v>6.0575999999999999</v>
      </c>
      <c r="G1386" s="2">
        <f t="shared" si="163"/>
        <v>6.2996799999999995</v>
      </c>
      <c r="H1386" s="2">
        <f t="shared" si="167"/>
        <v>7.3276799999999866</v>
      </c>
      <c r="I1386" s="2">
        <f t="array" ref="I1386">SUMPRODUCT(B1370:B1389, (ROW(B1370:B1389)-ROW(B1370)+1)) / (20*21/2)</f>
        <v>5.8827238095238101</v>
      </c>
      <c r="J1386" s="2">
        <f t="shared" si="170"/>
        <v>6.0554879610107379</v>
      </c>
      <c r="K1386" s="2">
        <f t="shared" si="164"/>
        <v>6.2797033914249392</v>
      </c>
    </row>
    <row r="1387" spans="1:11" ht="13.5" x14ac:dyDescent="0.25">
      <c r="A1387" s="3">
        <f>TITRES_STAT!B1390</f>
        <v>44029</v>
      </c>
      <c r="B1387" s="5">
        <f>TITRES_STAT!D1390</f>
        <v>5.7809999999999997</v>
      </c>
      <c r="C1387" s="2">
        <f t="shared" si="165"/>
        <v>-0.24300000000000033</v>
      </c>
      <c r="D1387" s="2">
        <f t="shared" si="166"/>
        <v>5.984</v>
      </c>
      <c r="E1387" s="2">
        <f t="shared" si="168"/>
        <v>5.8906000000000009</v>
      </c>
      <c r="F1387" s="2">
        <f t="shared" si="169"/>
        <v>6.0158500000000004</v>
      </c>
      <c r="G1387" s="2">
        <f t="shared" si="163"/>
        <v>6.2882600000000002</v>
      </c>
      <c r="H1387" s="2">
        <f t="shared" si="167"/>
        <v>7.3155449999999869</v>
      </c>
      <c r="I1387" s="2">
        <f t="array" ref="I1387">SUMPRODUCT(B1371:B1390, (ROW(B1371:B1390)-ROW(B1371)+1)) / (20*21/2)</f>
        <v>5.8675999999999995</v>
      </c>
      <c r="J1387" s="2">
        <f t="shared" si="170"/>
        <v>6.0293462504382873</v>
      </c>
      <c r="K1387" s="2">
        <f t="shared" si="164"/>
        <v>6.260146395682785</v>
      </c>
    </row>
    <row r="1388" spans="1:11" ht="13.5" x14ac:dyDescent="0.25">
      <c r="A1388" s="3">
        <f>TITRES_STAT!B1391</f>
        <v>44032</v>
      </c>
      <c r="B1388" s="5">
        <f>TITRES_STAT!D1391</f>
        <v>5.7809999999999997</v>
      </c>
      <c r="C1388" s="2">
        <f t="shared" si="165"/>
        <v>0</v>
      </c>
      <c r="D1388" s="2">
        <f t="shared" si="166"/>
        <v>5.9281999999999995</v>
      </c>
      <c r="E1388" s="2">
        <f t="shared" si="168"/>
        <v>5.8934000000000006</v>
      </c>
      <c r="F1388" s="2">
        <f t="shared" si="169"/>
        <v>5.9773000000000005</v>
      </c>
      <c r="G1388" s="2">
        <f t="shared" si="163"/>
        <v>6.2805400000000011</v>
      </c>
      <c r="H1388" s="2">
        <f t="shared" si="167"/>
        <v>7.3034449999999866</v>
      </c>
      <c r="I1388" s="2">
        <f t="array" ref="I1388">SUMPRODUCT(B1372:B1391, (ROW(B1372:B1391)-ROW(B1372)+1)) / (20*21/2)</f>
        <v>5.85577619047619</v>
      </c>
      <c r="J1388" s="2">
        <f t="shared" si="170"/>
        <v>6.0056942265870221</v>
      </c>
      <c r="K1388" s="2">
        <f t="shared" si="164"/>
        <v>6.2413563409501265</v>
      </c>
    </row>
    <row r="1389" spans="1:11" ht="13.5" x14ac:dyDescent="0.25">
      <c r="A1389" s="3">
        <f>TITRES_STAT!B1392</f>
        <v>44033</v>
      </c>
      <c r="B1389" s="5">
        <f>TITRES_STAT!D1392</f>
        <v>5.7809999999999997</v>
      </c>
      <c r="C1389" s="2">
        <f t="shared" si="165"/>
        <v>0</v>
      </c>
      <c r="D1389" s="2">
        <f t="shared" si="166"/>
        <v>5.8781999999999996</v>
      </c>
      <c r="E1389" s="2">
        <f t="shared" si="168"/>
        <v>5.8940999999999999</v>
      </c>
      <c r="F1389" s="2">
        <f t="shared" si="169"/>
        <v>5.9398000000000009</v>
      </c>
      <c r="G1389" s="2">
        <f t="shared" si="163"/>
        <v>6.2728200000000003</v>
      </c>
      <c r="H1389" s="2">
        <f t="shared" si="167"/>
        <v>7.2913449999999873</v>
      </c>
      <c r="I1389" s="2">
        <f t="array" ref="I1389">SUMPRODUCT(B1373:B1392, (ROW(B1373:B1392)-ROW(B1373)+1)) / (20*21/2)</f>
        <v>5.8395714285714284</v>
      </c>
      <c r="J1389" s="2">
        <f t="shared" si="170"/>
        <v>5.9842947764358776</v>
      </c>
      <c r="K1389" s="2">
        <f t="shared" si="164"/>
        <v>6.2233031511089445</v>
      </c>
    </row>
    <row r="1390" spans="1:11" ht="13.5" x14ac:dyDescent="0.25">
      <c r="A1390" s="3">
        <f>TITRES_STAT!B1393</f>
        <v>44034</v>
      </c>
      <c r="B1390" s="5">
        <f>TITRES_STAT!D1393</f>
        <v>5.7809999999999997</v>
      </c>
      <c r="C1390" s="2">
        <f t="shared" si="165"/>
        <v>0</v>
      </c>
      <c r="D1390" s="2">
        <f t="shared" si="166"/>
        <v>5.8295999999999992</v>
      </c>
      <c r="E1390" s="2">
        <f t="shared" si="168"/>
        <v>5.8968999999999996</v>
      </c>
      <c r="F1390" s="2">
        <f t="shared" si="169"/>
        <v>5.9051500000000008</v>
      </c>
      <c r="G1390" s="2">
        <f t="shared" si="163"/>
        <v>6.266960000000001</v>
      </c>
      <c r="H1390" s="2">
        <f t="shared" si="167"/>
        <v>7.280209999999987</v>
      </c>
      <c r="I1390" s="2">
        <f t="array" ref="I1390">SUMPRODUCT(B1374:B1393, (ROW(B1374:B1393)-ROW(B1374)+1)) / (20*21/2)</f>
        <v>5.826085714285715</v>
      </c>
      <c r="J1390" s="2">
        <f t="shared" si="170"/>
        <v>5.9649333691562703</v>
      </c>
      <c r="K1390" s="2">
        <f t="shared" si="164"/>
        <v>6.2059579294968286</v>
      </c>
    </row>
    <row r="1391" spans="1:11" ht="13.5" x14ac:dyDescent="0.25">
      <c r="A1391" s="3">
        <f>TITRES_STAT!B1394</f>
        <v>44035</v>
      </c>
      <c r="B1391" s="5">
        <f>TITRES_STAT!D1394</f>
        <v>5.7809999999999997</v>
      </c>
      <c r="C1391" s="2">
        <f t="shared" si="165"/>
        <v>0</v>
      </c>
      <c r="D1391" s="2">
        <f t="shared" si="166"/>
        <v>5.7809999999999997</v>
      </c>
      <c r="E1391" s="2">
        <f t="shared" si="168"/>
        <v>5.8896999999999995</v>
      </c>
      <c r="F1391" s="2">
        <f t="shared" si="169"/>
        <v>5.8801500000000022</v>
      </c>
      <c r="G1391" s="2">
        <f t="shared" si="163"/>
        <v>6.2601000000000013</v>
      </c>
      <c r="H1391" s="2">
        <f t="shared" si="167"/>
        <v>7.2681099999999876</v>
      </c>
      <c r="I1391" s="2">
        <f t="array" ref="I1391">SUMPRODUCT(B1375:B1394, (ROW(B1375:B1394)-ROW(B1375)+1)) / (20*21/2)</f>
        <v>5.8144333333333327</v>
      </c>
      <c r="J1391" s="2">
        <f t="shared" si="170"/>
        <v>5.9474159054271016</v>
      </c>
      <c r="K1391" s="2">
        <f t="shared" si="164"/>
        <v>6.1892929126538156</v>
      </c>
    </row>
    <row r="1392" spans="1:11" ht="13.5" x14ac:dyDescent="0.25">
      <c r="A1392" s="3">
        <f>TITRES_STAT!B1395</f>
        <v>44036</v>
      </c>
      <c r="B1392" s="5">
        <f>TITRES_STAT!D1395</f>
        <v>5.71</v>
      </c>
      <c r="C1392" s="2">
        <f t="shared" si="165"/>
        <v>-7.099999999999973E-2</v>
      </c>
      <c r="D1392" s="2">
        <f t="shared" si="166"/>
        <v>5.7667999999999999</v>
      </c>
      <c r="E1392" s="2">
        <f t="shared" si="168"/>
        <v>5.8754</v>
      </c>
      <c r="F1392" s="2">
        <f t="shared" si="169"/>
        <v>5.8516000000000021</v>
      </c>
      <c r="G1392" s="2">
        <f t="shared" si="163"/>
        <v>6.2484000000000011</v>
      </c>
      <c r="H1392" s="2">
        <f t="shared" si="167"/>
        <v>7.2556899999999898</v>
      </c>
      <c r="I1392" s="2">
        <f t="array" ref="I1392">SUMPRODUCT(B1376:B1395, (ROW(B1376:B1395)-ROW(B1376)+1)) / (20*21/2)</f>
        <v>5.8040714285714285</v>
      </c>
      <c r="J1392" s="2">
        <f t="shared" si="170"/>
        <v>5.9248048668149966</v>
      </c>
      <c r="K1392" s="2">
        <f t="shared" si="164"/>
        <v>6.1704971121575873</v>
      </c>
    </row>
    <row r="1393" spans="1:11" ht="13.5" x14ac:dyDescent="0.25">
      <c r="A1393" s="3">
        <f>TITRES_STAT!B1396</f>
        <v>44039</v>
      </c>
      <c r="B1393" s="5">
        <f>TITRES_STAT!D1396</f>
        <v>5.71</v>
      </c>
      <c r="C1393" s="2">
        <f t="shared" si="165"/>
        <v>0</v>
      </c>
      <c r="D1393" s="2">
        <f t="shared" si="166"/>
        <v>5.7526000000000002</v>
      </c>
      <c r="E1393" s="2">
        <f t="shared" si="168"/>
        <v>5.8403999999999998</v>
      </c>
      <c r="F1393" s="2">
        <f t="shared" si="169"/>
        <v>5.8323500000000017</v>
      </c>
      <c r="G1393" s="2">
        <f t="shared" si="163"/>
        <v>6.2341200000000008</v>
      </c>
      <c r="H1393" s="2">
        <f t="shared" si="167"/>
        <v>7.2435549999999891</v>
      </c>
      <c r="I1393" s="2">
        <f t="array" ref="I1393">SUMPRODUCT(B1377:B1396, (ROW(B1377:B1396)-ROW(B1377)+1)) / (20*21/2)</f>
        <v>5.793914285714286</v>
      </c>
      <c r="J1393" s="2">
        <f t="shared" si="170"/>
        <v>5.9043472604516634</v>
      </c>
      <c r="K1393" s="2">
        <f t="shared" si="164"/>
        <v>6.1524384018768972</v>
      </c>
    </row>
    <row r="1394" spans="1:11" ht="13.5" x14ac:dyDescent="0.25">
      <c r="A1394" s="3">
        <f>TITRES_STAT!B1397</f>
        <v>44040</v>
      </c>
      <c r="B1394" s="5">
        <f>TITRES_STAT!D1397</f>
        <v>5.71</v>
      </c>
      <c r="C1394" s="2">
        <f t="shared" si="165"/>
        <v>0</v>
      </c>
      <c r="D1394" s="2">
        <f t="shared" si="166"/>
        <v>5.7384000000000004</v>
      </c>
      <c r="E1394" s="2">
        <f t="shared" si="168"/>
        <v>5.8083</v>
      </c>
      <c r="F1394" s="2">
        <f t="shared" si="169"/>
        <v>5.8188000000000013</v>
      </c>
      <c r="G1394" s="2">
        <f t="shared" ref="G1394:G1457" si="171">AVERAGE(B1345:B1394)</f>
        <v>6.2171399999999997</v>
      </c>
      <c r="H1394" s="2">
        <f t="shared" si="167"/>
        <v>7.2314199999999902</v>
      </c>
      <c r="I1394" s="2">
        <f t="array" ref="I1394">SUMPRODUCT(B1378:B1397, (ROW(B1378:B1397)-ROW(B1378)+1)) / (20*21/2)</f>
        <v>5.7839619047619051</v>
      </c>
      <c r="J1394" s="2">
        <f t="shared" si="170"/>
        <v>5.8858379975515049</v>
      </c>
      <c r="K1394" s="2">
        <f t="shared" si="164"/>
        <v>6.1350878763130972</v>
      </c>
    </row>
    <row r="1395" spans="1:11" ht="13.5" x14ac:dyDescent="0.25">
      <c r="A1395" s="3">
        <f>TITRES_STAT!B1398</f>
        <v>44041</v>
      </c>
      <c r="B1395" s="5">
        <f>TITRES_STAT!D1398</f>
        <v>5.71</v>
      </c>
      <c r="C1395" s="2">
        <f t="shared" si="165"/>
        <v>0</v>
      </c>
      <c r="D1395" s="2">
        <f t="shared" si="166"/>
        <v>5.7242000000000006</v>
      </c>
      <c r="E1395" s="2">
        <f t="shared" si="168"/>
        <v>5.7768999999999995</v>
      </c>
      <c r="F1395" s="2">
        <f t="shared" si="169"/>
        <v>5.816650000000001</v>
      </c>
      <c r="G1395" s="2">
        <f t="shared" si="171"/>
        <v>6.1992999999999991</v>
      </c>
      <c r="H1395" s="2">
        <f t="shared" si="167"/>
        <v>7.2192849999999895</v>
      </c>
      <c r="I1395" s="2">
        <f t="array" ref="I1395">SUMPRODUCT(B1379:B1398, (ROW(B1379:B1398)-ROW(B1379)+1)) / (20*21/2)</f>
        <v>5.7740095238095233</v>
      </c>
      <c r="J1395" s="2">
        <f t="shared" si="170"/>
        <v>5.8690915215942194</v>
      </c>
      <c r="K1395" s="2">
        <f t="shared" ref="K1395:K1458" si="172">$K$4*B1395+(1-$K$4)*K1394</f>
        <v>6.1184177635165051</v>
      </c>
    </row>
    <row r="1396" spans="1:11" ht="13.5" x14ac:dyDescent="0.25">
      <c r="A1396" s="3">
        <f>TITRES_STAT!B1399</f>
        <v>44042</v>
      </c>
      <c r="B1396" s="5">
        <f>TITRES_STAT!D1399</f>
        <v>5.71</v>
      </c>
      <c r="C1396" s="2">
        <f t="shared" si="165"/>
        <v>0</v>
      </c>
      <c r="D1396" s="2">
        <f t="shared" si="166"/>
        <v>5.71</v>
      </c>
      <c r="E1396" s="2">
        <f t="shared" si="168"/>
        <v>5.7454999999999998</v>
      </c>
      <c r="F1396" s="2">
        <f t="shared" si="169"/>
        <v>5.8145000000000007</v>
      </c>
      <c r="G1396" s="2">
        <f t="shared" si="171"/>
        <v>6.1840199999999994</v>
      </c>
      <c r="H1396" s="2">
        <f t="shared" si="167"/>
        <v>7.2072249999999904</v>
      </c>
      <c r="I1396" s="2">
        <f t="array" ref="I1396">SUMPRODUCT(B1380:B1399, (ROW(B1380:B1399)-ROW(B1380)+1)) / (20*21/2)</f>
        <v>5.7642619047619039</v>
      </c>
      <c r="J1396" s="2">
        <f t="shared" si="170"/>
        <v>5.8539399481090548</v>
      </c>
      <c r="K1396" s="2">
        <f t="shared" si="172"/>
        <v>6.1024013806335047</v>
      </c>
    </row>
    <row r="1397" spans="1:11" ht="13.5" x14ac:dyDescent="0.25">
      <c r="A1397" s="3">
        <f>TITRES_STAT!B1400</f>
        <v>44046</v>
      </c>
      <c r="B1397" s="5">
        <f>TITRES_STAT!D1400</f>
        <v>5.71</v>
      </c>
      <c r="C1397" s="2">
        <f t="shared" si="165"/>
        <v>0</v>
      </c>
      <c r="D1397" s="2">
        <f t="shared" si="166"/>
        <v>5.71</v>
      </c>
      <c r="E1397" s="2">
        <f t="shared" si="168"/>
        <v>5.7384000000000004</v>
      </c>
      <c r="F1397" s="2">
        <f t="shared" si="169"/>
        <v>5.8144999999999998</v>
      </c>
      <c r="G1397" s="2">
        <f t="shared" si="171"/>
        <v>6.1675999999999984</v>
      </c>
      <c r="H1397" s="2">
        <f t="shared" si="167"/>
        <v>7.1952349999999923</v>
      </c>
      <c r="I1397" s="2">
        <f t="array" ref="I1397">SUMPRODUCT(B1381:B1400, (ROW(B1381:B1400)-ROW(B1381)+1)) / (20*21/2)</f>
        <v>5.7548190476190477</v>
      </c>
      <c r="J1397" s="2">
        <f t="shared" si="170"/>
        <v>5.8402313816224787</v>
      </c>
      <c r="K1397" s="2">
        <f t="shared" si="172"/>
        <v>6.0870130911968969</v>
      </c>
    </row>
    <row r="1398" spans="1:11" ht="13.5" x14ac:dyDescent="0.25">
      <c r="A1398" s="3">
        <f>TITRES_STAT!B1401</f>
        <v>44047</v>
      </c>
      <c r="B1398" s="5">
        <f>TITRES_STAT!D1401</f>
        <v>5.71</v>
      </c>
      <c r="C1398" s="2">
        <f t="shared" si="165"/>
        <v>0</v>
      </c>
      <c r="D1398" s="2">
        <f t="shared" si="166"/>
        <v>5.71</v>
      </c>
      <c r="E1398" s="2">
        <f t="shared" si="168"/>
        <v>5.7313000000000001</v>
      </c>
      <c r="F1398" s="2">
        <f t="shared" si="169"/>
        <v>5.8123499999999986</v>
      </c>
      <c r="G1398" s="2">
        <f t="shared" si="171"/>
        <v>6.1544599999999994</v>
      </c>
      <c r="H1398" s="2">
        <f t="shared" si="167"/>
        <v>7.1827449999999917</v>
      </c>
      <c r="I1398" s="2">
        <f t="array" ref="I1398">SUMPRODUCT(B1382:B1401, (ROW(B1382:B1401)-ROW(B1382)+1)) / (20*21/2)</f>
        <v>5.7449142857142848</v>
      </c>
      <c r="J1398" s="2">
        <f t="shared" si="170"/>
        <v>5.827828392896528</v>
      </c>
      <c r="K1398" s="2">
        <f t="shared" si="172"/>
        <v>6.0722282640911365</v>
      </c>
    </row>
    <row r="1399" spans="1:11" ht="13.5" x14ac:dyDescent="0.25">
      <c r="A1399" s="3">
        <f>TITRES_STAT!B1402</f>
        <v>44048</v>
      </c>
      <c r="B1399" s="5">
        <f>TITRES_STAT!D1402</f>
        <v>5.71</v>
      </c>
      <c r="C1399" s="2">
        <f t="shared" si="165"/>
        <v>0</v>
      </c>
      <c r="D1399" s="2">
        <f t="shared" si="166"/>
        <v>5.71</v>
      </c>
      <c r="E1399" s="2">
        <f t="shared" si="168"/>
        <v>5.7242000000000006</v>
      </c>
      <c r="F1399" s="2">
        <f t="shared" si="169"/>
        <v>5.8091499999999971</v>
      </c>
      <c r="G1399" s="2">
        <f t="shared" si="171"/>
        <v>6.1380399999999984</v>
      </c>
      <c r="H1399" s="2">
        <f t="shared" si="167"/>
        <v>7.1698999999999922</v>
      </c>
      <c r="I1399" s="2">
        <f t="array" ref="I1399">SUMPRODUCT(B1383:B1402, (ROW(B1383:B1402)-ROW(B1383)+1)) / (20*21/2)</f>
        <v>5.7268666666666661</v>
      </c>
      <c r="J1399" s="2">
        <f t="shared" si="170"/>
        <v>5.8166066411920969</v>
      </c>
      <c r="K1399" s="2">
        <f t="shared" si="172"/>
        <v>6.0580232341267779</v>
      </c>
    </row>
    <row r="1400" spans="1:11" ht="13.5" x14ac:dyDescent="0.25">
      <c r="A1400" s="3">
        <f>TITRES_STAT!B1403</f>
        <v>44049</v>
      </c>
      <c r="B1400" s="5">
        <f>TITRES_STAT!D1403</f>
        <v>5.71</v>
      </c>
      <c r="C1400" s="2">
        <f t="shared" si="165"/>
        <v>0</v>
      </c>
      <c r="D1400" s="2">
        <f t="shared" si="166"/>
        <v>5.71</v>
      </c>
      <c r="E1400" s="2">
        <f t="shared" si="168"/>
        <v>5.7171000000000003</v>
      </c>
      <c r="F1400" s="2">
        <f t="shared" si="169"/>
        <v>5.8069999999999968</v>
      </c>
      <c r="G1400" s="2">
        <f t="shared" si="171"/>
        <v>6.1216199999999983</v>
      </c>
      <c r="H1400" s="2">
        <f t="shared" si="167"/>
        <v>7.1570549999999926</v>
      </c>
      <c r="I1400" s="2">
        <f t="array" ref="I1400">SUMPRODUCT(B1384:B1403, (ROW(B1384:B1403)-ROW(B1384)+1)) / (20*21/2)</f>
        <v>5.7099761904761897</v>
      </c>
      <c r="J1400" s="2">
        <f t="shared" si="170"/>
        <v>5.8064536277452312</v>
      </c>
      <c r="K1400" s="2">
        <f t="shared" si="172"/>
        <v>6.0443752641610216</v>
      </c>
    </row>
    <row r="1401" spans="1:11" ht="13.5" x14ac:dyDescent="0.25">
      <c r="A1401" s="3">
        <f>TITRES_STAT!B1404</f>
        <v>44050</v>
      </c>
      <c r="B1401" s="5">
        <f>TITRES_STAT!D1404</f>
        <v>5.7030000000000003</v>
      </c>
      <c r="C1401" s="2">
        <f t="shared" si="165"/>
        <v>-6.9999999999996732E-3</v>
      </c>
      <c r="D1401" s="2">
        <f t="shared" si="166"/>
        <v>5.7085999999999997</v>
      </c>
      <c r="E1401" s="2">
        <f t="shared" si="168"/>
        <v>5.7093000000000007</v>
      </c>
      <c r="F1401" s="2">
        <f t="shared" si="169"/>
        <v>5.7994999999999974</v>
      </c>
      <c r="G1401" s="2">
        <f t="shared" si="171"/>
        <v>6.1089199999999986</v>
      </c>
      <c r="H1401" s="2">
        <f t="shared" si="167"/>
        <v>7.1445649999999921</v>
      </c>
      <c r="I1401" s="2">
        <f t="array" ref="I1401">SUMPRODUCT(B1385:B1404, (ROW(B1385:B1404)-ROW(B1385)+1)) / (20*21/2)</f>
        <v>5.6952285714285713</v>
      </c>
      <c r="J1401" s="2">
        <f t="shared" si="170"/>
        <v>5.7966009012933046</v>
      </c>
      <c r="K1401" s="2">
        <f t="shared" si="172"/>
        <v>6.0309879988998052</v>
      </c>
    </row>
    <row r="1402" spans="1:11" ht="13.5" x14ac:dyDescent="0.25">
      <c r="A1402" s="3">
        <f>TITRES_STAT!B1405</f>
        <v>44053</v>
      </c>
      <c r="B1402" s="5">
        <f>TITRES_STAT!D1405</f>
        <v>5.61</v>
      </c>
      <c r="C1402" s="2">
        <f t="shared" si="165"/>
        <v>-9.2999999999999972E-2</v>
      </c>
      <c r="D1402" s="2">
        <f t="shared" si="166"/>
        <v>5.6885999999999992</v>
      </c>
      <c r="E1402" s="2">
        <f t="shared" si="168"/>
        <v>5.6993</v>
      </c>
      <c r="F1402" s="2">
        <f t="shared" si="169"/>
        <v>5.7873499999999982</v>
      </c>
      <c r="G1402" s="2">
        <f t="shared" si="171"/>
        <v>6.0926399999999994</v>
      </c>
      <c r="H1402" s="2">
        <f t="shared" si="167"/>
        <v>7.1320049999999915</v>
      </c>
      <c r="I1402" s="2">
        <f t="array" ref="I1402">SUMPRODUCT(B1386:B1405, (ROW(B1386:B1405)-ROW(B1386)+1)) / (20*21/2)</f>
        <v>5.6824857142857148</v>
      </c>
      <c r="J1402" s="2">
        <f t="shared" si="170"/>
        <v>5.7788293868844178</v>
      </c>
      <c r="K1402" s="2">
        <f t="shared" si="172"/>
        <v>6.0144786656096167</v>
      </c>
    </row>
    <row r="1403" spans="1:11" ht="13.5" x14ac:dyDescent="0.25">
      <c r="A1403" s="3">
        <f>TITRES_STAT!B1406</f>
        <v>44054</v>
      </c>
      <c r="B1403" s="5">
        <f>TITRES_STAT!D1406</f>
        <v>5.61</v>
      </c>
      <c r="C1403" s="2">
        <f t="shared" si="165"/>
        <v>0</v>
      </c>
      <c r="D1403" s="2">
        <f t="shared" si="166"/>
        <v>5.6685999999999996</v>
      </c>
      <c r="E1403" s="2">
        <f t="shared" si="168"/>
        <v>5.6893000000000002</v>
      </c>
      <c r="F1403" s="2">
        <f t="shared" si="169"/>
        <v>5.7648499999999974</v>
      </c>
      <c r="G1403" s="2">
        <f t="shared" si="171"/>
        <v>6.0749400000000007</v>
      </c>
      <c r="H1403" s="2">
        <f t="shared" si="167"/>
        <v>7.1195849999999901</v>
      </c>
      <c r="I1403" s="2">
        <f t="array" ref="I1403">SUMPRODUCT(B1387:B1406, (ROW(B1387:B1406)-ROW(B1387)+1)) / (20*21/2)</f>
        <v>5.6676190476190467</v>
      </c>
      <c r="J1403" s="2">
        <f t="shared" si="170"/>
        <v>5.7627503976573298</v>
      </c>
      <c r="K1403" s="2">
        <f t="shared" si="172"/>
        <v>5.9986167571543376</v>
      </c>
    </row>
    <row r="1404" spans="1:11" ht="13.5" x14ac:dyDescent="0.25">
      <c r="A1404" s="3">
        <f>TITRES_STAT!B1407</f>
        <v>44055</v>
      </c>
      <c r="B1404" s="5">
        <f>TITRES_STAT!D1407</f>
        <v>5.61</v>
      </c>
      <c r="C1404" s="2">
        <f t="shared" si="165"/>
        <v>0</v>
      </c>
      <c r="D1404" s="2">
        <f t="shared" si="166"/>
        <v>5.6486000000000001</v>
      </c>
      <c r="E1404" s="2">
        <f t="shared" si="168"/>
        <v>5.6792999999999996</v>
      </c>
      <c r="F1404" s="2">
        <f t="shared" si="169"/>
        <v>5.7437999999999985</v>
      </c>
      <c r="G1404" s="2">
        <f t="shared" si="171"/>
        <v>6.0568200000000001</v>
      </c>
      <c r="H1404" s="2">
        <f t="shared" si="167"/>
        <v>7.1071649999999913</v>
      </c>
      <c r="I1404" s="2">
        <f t="array" ref="I1404">SUMPRODUCT(B1388:B1407, (ROW(B1388:B1407)-ROW(B1388)+1)) / (20*21/2)</f>
        <v>5.6549285714285711</v>
      </c>
      <c r="J1404" s="2">
        <f t="shared" si="170"/>
        <v>5.7482027407375842</v>
      </c>
      <c r="K1404" s="2">
        <f t="shared" si="172"/>
        <v>5.9833768843247555</v>
      </c>
    </row>
    <row r="1405" spans="1:11" ht="13.5" x14ac:dyDescent="0.25">
      <c r="A1405" s="3">
        <f>TITRES_STAT!B1408</f>
        <v>44057</v>
      </c>
      <c r="B1405" s="5">
        <f>TITRES_STAT!D1408</f>
        <v>5.61</v>
      </c>
      <c r="C1405" s="2">
        <f t="shared" si="165"/>
        <v>0</v>
      </c>
      <c r="D1405" s="2">
        <f t="shared" si="166"/>
        <v>5.6286000000000005</v>
      </c>
      <c r="E1405" s="2">
        <f t="shared" si="168"/>
        <v>5.6692999999999998</v>
      </c>
      <c r="F1405" s="2">
        <f t="shared" si="169"/>
        <v>5.7230999999999987</v>
      </c>
      <c r="G1405" s="2">
        <f t="shared" si="171"/>
        <v>6.0392600000000014</v>
      </c>
      <c r="H1405" s="2">
        <f t="shared" si="167"/>
        <v>7.0958899999999892</v>
      </c>
      <c r="I1405" s="2">
        <f t="array" ref="I1405">SUMPRODUCT(B1389:B1408, (ROW(B1389:B1408)-ROW(B1389)+1)) / (20*21/2)</f>
        <v>5.6432571428571423</v>
      </c>
      <c r="J1405" s="2">
        <f t="shared" si="170"/>
        <v>5.735040574953052</v>
      </c>
      <c r="K1405" s="2">
        <f t="shared" si="172"/>
        <v>5.9687346535669219</v>
      </c>
    </row>
    <row r="1406" spans="1:11" ht="13.5" x14ac:dyDescent="0.25">
      <c r="A1406" s="3">
        <f>TITRES_STAT!B1409</f>
        <v>44060</v>
      </c>
      <c r="B1406" s="5">
        <f>TITRES_STAT!D1409</f>
        <v>5.5670000000000002</v>
      </c>
      <c r="C1406" s="2">
        <f t="shared" si="165"/>
        <v>-4.3000000000000149E-2</v>
      </c>
      <c r="D1406" s="2">
        <f t="shared" si="166"/>
        <v>5.6013999999999999</v>
      </c>
      <c r="E1406" s="2">
        <f t="shared" si="168"/>
        <v>5.6549999999999994</v>
      </c>
      <c r="F1406" s="2">
        <f t="shared" si="169"/>
        <v>5.7002499999999996</v>
      </c>
      <c r="G1406" s="2">
        <f t="shared" si="171"/>
        <v>6.0239800000000017</v>
      </c>
      <c r="H1406" s="2">
        <f t="shared" si="167"/>
        <v>7.0844349999999894</v>
      </c>
      <c r="I1406" s="2">
        <f t="array" ref="I1406">SUMPRODUCT(B1390:B1409, (ROW(B1390:B1409)-ROW(B1390)+1)) / (20*21/2)</f>
        <v>5.6326047619047621</v>
      </c>
      <c r="J1406" s="2">
        <f t="shared" si="170"/>
        <v>5.7190367106718094</v>
      </c>
      <c r="K1406" s="2">
        <f t="shared" si="172"/>
        <v>5.9529803534270425</v>
      </c>
    </row>
    <row r="1407" spans="1:11" ht="13.5" x14ac:dyDescent="0.25">
      <c r="A1407" s="3">
        <f>TITRES_STAT!B1410</f>
        <v>44061</v>
      </c>
      <c r="B1407" s="5">
        <f>TITRES_STAT!D1410</f>
        <v>5.5670000000000002</v>
      </c>
      <c r="C1407" s="2">
        <f t="shared" si="165"/>
        <v>0</v>
      </c>
      <c r="D1407" s="2">
        <f t="shared" si="166"/>
        <v>5.5928000000000004</v>
      </c>
      <c r="E1407" s="2">
        <f t="shared" si="168"/>
        <v>5.6406999999999998</v>
      </c>
      <c r="F1407" s="2">
        <f t="shared" si="169"/>
        <v>5.6895499999999997</v>
      </c>
      <c r="G1407" s="2">
        <f t="shared" si="171"/>
        <v>6.0060000000000029</v>
      </c>
      <c r="H1407" s="2">
        <f t="shared" si="167"/>
        <v>7.0726599999999893</v>
      </c>
      <c r="I1407" s="2">
        <f t="array" ref="I1407">SUMPRODUCT(B1391:B1410, (ROW(B1391:B1410)-ROW(B1391)+1)) / (20*21/2)</f>
        <v>5.6229714285714278</v>
      </c>
      <c r="J1407" s="2">
        <f t="shared" si="170"/>
        <v>5.7045570239411614</v>
      </c>
      <c r="K1407" s="2">
        <f t="shared" si="172"/>
        <v>5.9378438689789235</v>
      </c>
    </row>
    <row r="1408" spans="1:11" ht="13.5" x14ac:dyDescent="0.25">
      <c r="A1408" s="3">
        <f>TITRES_STAT!B1411</f>
        <v>44062</v>
      </c>
      <c r="B1408" s="5">
        <f>TITRES_STAT!D1411</f>
        <v>5.5670000000000002</v>
      </c>
      <c r="C1408" s="2">
        <f t="shared" si="165"/>
        <v>0</v>
      </c>
      <c r="D1408" s="2">
        <f t="shared" si="166"/>
        <v>5.5842000000000001</v>
      </c>
      <c r="E1408" s="2">
        <f t="shared" si="168"/>
        <v>5.6264000000000003</v>
      </c>
      <c r="F1408" s="2">
        <f t="shared" si="169"/>
        <v>5.6788500000000015</v>
      </c>
      <c r="G1408" s="2">
        <f t="shared" si="171"/>
        <v>5.9867200000000036</v>
      </c>
      <c r="H1408" s="2">
        <f t="shared" si="167"/>
        <v>7.0612399999999891</v>
      </c>
      <c r="I1408" s="2">
        <f t="array" ref="I1408">SUMPRODUCT(B1392:B1411, (ROW(B1392:B1411)-ROW(B1392)+1)) / (20*21/2)</f>
        <v>5.6143571428571422</v>
      </c>
      <c r="J1408" s="2">
        <f t="shared" si="170"/>
        <v>5.6914563549943846</v>
      </c>
      <c r="K1408" s="2">
        <f t="shared" si="172"/>
        <v>5.9233009721562206</v>
      </c>
    </row>
    <row r="1409" spans="1:11" ht="13.5" x14ac:dyDescent="0.25">
      <c r="A1409" s="3">
        <f>TITRES_STAT!B1412</f>
        <v>44064</v>
      </c>
      <c r="B1409" s="5">
        <f>TITRES_STAT!D1412</f>
        <v>5.5670000000000002</v>
      </c>
      <c r="C1409" s="2">
        <f t="shared" si="165"/>
        <v>0</v>
      </c>
      <c r="D1409" s="2">
        <f t="shared" si="166"/>
        <v>5.5755999999999997</v>
      </c>
      <c r="E1409" s="2">
        <f t="shared" si="168"/>
        <v>5.6120999999999999</v>
      </c>
      <c r="F1409" s="2">
        <f t="shared" si="169"/>
        <v>5.6681500000000016</v>
      </c>
      <c r="G1409" s="2">
        <f t="shared" si="171"/>
        <v>5.9667400000000042</v>
      </c>
      <c r="H1409" s="2">
        <f t="shared" si="167"/>
        <v>7.0492849999999896</v>
      </c>
      <c r="I1409" s="2">
        <f t="array" ref="I1409">SUMPRODUCT(B1393:B1412, (ROW(B1393:B1412)-ROW(B1393)+1)) / (20*21/2)</f>
        <v>5.6136190476190473</v>
      </c>
      <c r="J1409" s="2">
        <f t="shared" si="170"/>
        <v>5.6796033688044441</v>
      </c>
      <c r="K1409" s="2">
        <f t="shared" si="172"/>
        <v>5.9093283850128397</v>
      </c>
    </row>
    <row r="1410" spans="1:11" ht="13.5" x14ac:dyDescent="0.25">
      <c r="A1410" s="3">
        <f>TITRES_STAT!B1413</f>
        <v>44067</v>
      </c>
      <c r="B1410" s="5">
        <f>TITRES_STAT!D1413</f>
        <v>5.5670000000000002</v>
      </c>
      <c r="C1410" s="2">
        <f t="shared" si="165"/>
        <v>0</v>
      </c>
      <c r="D1410" s="2">
        <f t="shared" si="166"/>
        <v>5.5670000000000002</v>
      </c>
      <c r="E1410" s="2">
        <f t="shared" si="168"/>
        <v>5.5978000000000003</v>
      </c>
      <c r="F1410" s="2">
        <f t="shared" si="169"/>
        <v>5.6574500000000016</v>
      </c>
      <c r="G1410" s="2">
        <f t="shared" si="171"/>
        <v>5.9456200000000035</v>
      </c>
      <c r="H1410" s="2">
        <f t="shared" si="167"/>
        <v>7.0383999999999904</v>
      </c>
      <c r="I1410" s="2">
        <f t="array" ref="I1410">SUMPRODUCT(B1394:B1413, (ROW(B1394:B1413)-ROW(B1394)+1)) / (20*21/2)</f>
        <v>5.6193142857142862</v>
      </c>
      <c r="J1410" s="2">
        <f t="shared" si="170"/>
        <v>5.6688792384421163</v>
      </c>
      <c r="K1410" s="2">
        <f t="shared" si="172"/>
        <v>5.8959037424633172</v>
      </c>
    </row>
    <row r="1411" spans="1:11" ht="13.5" x14ac:dyDescent="0.25">
      <c r="A1411" s="3">
        <f>TITRES_STAT!B1414</f>
        <v>44068</v>
      </c>
      <c r="B1411" s="5">
        <f>TITRES_STAT!D1414</f>
        <v>5.5670000000000002</v>
      </c>
      <c r="C1411" s="2">
        <f t="shared" si="165"/>
        <v>0</v>
      </c>
      <c r="D1411" s="2">
        <f t="shared" si="166"/>
        <v>5.5670000000000002</v>
      </c>
      <c r="E1411" s="2">
        <f t="shared" si="168"/>
        <v>5.5842000000000001</v>
      </c>
      <c r="F1411" s="2">
        <f t="shared" si="169"/>
        <v>5.6467500000000017</v>
      </c>
      <c r="G1411" s="2">
        <f t="shared" si="171"/>
        <v>5.9242000000000044</v>
      </c>
      <c r="H1411" s="2">
        <f t="shared" si="167"/>
        <v>7.0273349999999901</v>
      </c>
      <c r="I1411" s="2">
        <f t="array" ref="I1411">SUMPRODUCT(B1395:B1414, (ROW(B1395:B1414)-ROW(B1395)+1)) / (20*21/2)</f>
        <v>5.6250428571428559</v>
      </c>
      <c r="J1411" s="2">
        <f t="shared" si="170"/>
        <v>5.6591764538285814</v>
      </c>
      <c r="K1411" s="2">
        <f t="shared" si="172"/>
        <v>5.8830055564843642</v>
      </c>
    </row>
    <row r="1412" spans="1:11" ht="13.5" x14ac:dyDescent="0.25">
      <c r="A1412" s="3">
        <f>TITRES_STAT!B1415</f>
        <v>44069</v>
      </c>
      <c r="B1412" s="5">
        <f>TITRES_STAT!D1415</f>
        <v>5.6390000000000002</v>
      </c>
      <c r="C1412" s="2">
        <f t="shared" ref="C1412:C1475" si="173">B1412-B1411</f>
        <v>7.2000000000000064E-2</v>
      </c>
      <c r="D1412" s="2">
        <f t="shared" si="166"/>
        <v>5.5814000000000004</v>
      </c>
      <c r="E1412" s="2">
        <f t="shared" si="168"/>
        <v>5.5871000000000013</v>
      </c>
      <c r="F1412" s="2">
        <f t="shared" si="169"/>
        <v>5.643200000000002</v>
      </c>
      <c r="G1412" s="2">
        <f t="shared" si="171"/>
        <v>5.9033600000000037</v>
      </c>
      <c r="H1412" s="2">
        <f t="shared" si="167"/>
        <v>7.0166299999999886</v>
      </c>
      <c r="I1412" s="2">
        <f t="array" ref="I1412">SUMPRODUCT(B1396:B1415, (ROW(B1396:B1415)-ROW(B1396)+1)) / (20*21/2)</f>
        <v>5.6212809523809515</v>
      </c>
      <c r="J1412" s="2">
        <f t="shared" si="170"/>
        <v>5.6572548867972881</v>
      </c>
      <c r="K1412" s="2">
        <f t="shared" si="172"/>
        <v>5.8734367111320358</v>
      </c>
    </row>
    <row r="1413" spans="1:11" ht="13.5" x14ac:dyDescent="0.25">
      <c r="A1413" s="3">
        <f>TITRES_STAT!B1416</f>
        <v>44070</v>
      </c>
      <c r="B1413" s="5">
        <f>TITRES_STAT!D1416</f>
        <v>5.7030000000000003</v>
      </c>
      <c r="C1413" s="2">
        <f t="shared" si="173"/>
        <v>6.4000000000000057E-2</v>
      </c>
      <c r="D1413" s="2">
        <f t="shared" si="166"/>
        <v>5.6086</v>
      </c>
      <c r="E1413" s="2">
        <f t="shared" si="168"/>
        <v>5.5964000000000009</v>
      </c>
      <c r="F1413" s="2">
        <f t="shared" si="169"/>
        <v>5.6428500000000019</v>
      </c>
      <c r="G1413" s="2">
        <f t="shared" si="171"/>
        <v>5.8846600000000038</v>
      </c>
      <c r="H1413" s="2">
        <f t="shared" si="167"/>
        <v>7.0058899999999893</v>
      </c>
      <c r="I1413" s="2">
        <f t="array" ref="I1413">SUMPRODUCT(B1397:B1416, (ROW(B1397:B1416)-ROW(B1397)+1)) / (20*21/2)</f>
        <v>5.6044095238095242</v>
      </c>
      <c r="J1413" s="2">
        <f t="shared" si="170"/>
        <v>5.661611564245165</v>
      </c>
      <c r="K1413" s="2">
        <f t="shared" si="172"/>
        <v>5.8667529185386229</v>
      </c>
    </row>
    <row r="1414" spans="1:11" ht="13.5" x14ac:dyDescent="0.25">
      <c r="A1414" s="3">
        <f>TITRES_STAT!B1417</f>
        <v>44071</v>
      </c>
      <c r="B1414" s="5">
        <f>TITRES_STAT!D1417</f>
        <v>5.7030000000000003</v>
      </c>
      <c r="C1414" s="2">
        <f t="shared" si="173"/>
        <v>0</v>
      </c>
      <c r="D1414" s="2">
        <f t="shared" ref="D1414:D1477" si="174">AVERAGE(B1410:B1414)</f>
        <v>5.6357999999999997</v>
      </c>
      <c r="E1414" s="2">
        <f t="shared" si="168"/>
        <v>5.6057000000000006</v>
      </c>
      <c r="F1414" s="2">
        <f t="shared" si="169"/>
        <v>5.6425000000000018</v>
      </c>
      <c r="G1414" s="2">
        <f t="shared" si="171"/>
        <v>5.8659600000000021</v>
      </c>
      <c r="H1414" s="2">
        <f t="shared" si="167"/>
        <v>6.9940799999999888</v>
      </c>
      <c r="I1414" s="2">
        <f t="array" ref="I1414">SUMPRODUCT(B1398:B1417, (ROW(B1398:B1417)-ROW(B1398)+1)) / (20*21/2)</f>
        <v>5.6016809523809536</v>
      </c>
      <c r="J1414" s="2">
        <f t="shared" si="170"/>
        <v>5.6655533200313393</v>
      </c>
      <c r="K1414" s="2">
        <f t="shared" si="172"/>
        <v>5.8603312354586778</v>
      </c>
    </row>
    <row r="1415" spans="1:11" ht="13.5" x14ac:dyDescent="0.25">
      <c r="A1415" s="3">
        <f>TITRES_STAT!B1418</f>
        <v>44074</v>
      </c>
      <c r="B1415" s="5">
        <f>TITRES_STAT!D1418</f>
        <v>5.6029999999999998</v>
      </c>
      <c r="C1415" s="2">
        <f t="shared" si="173"/>
        <v>-0.10000000000000053</v>
      </c>
      <c r="D1415" s="2">
        <f t="shared" si="174"/>
        <v>5.6429999999999989</v>
      </c>
      <c r="E1415" s="2">
        <f t="shared" si="168"/>
        <v>5.6050000000000013</v>
      </c>
      <c r="F1415" s="2">
        <f t="shared" si="169"/>
        <v>5.637150000000001</v>
      </c>
      <c r="G1415" s="2">
        <f t="shared" si="171"/>
        <v>5.8455600000000025</v>
      </c>
      <c r="H1415" s="2">
        <f t="shared" si="167"/>
        <v>6.9818399999999894</v>
      </c>
      <c r="I1415" s="2">
        <f t="array" ref="I1415">SUMPRODUCT(B1399:B1418, (ROW(B1399:B1418)-ROW(B1399)+1)) / (20*21/2)</f>
        <v>5.584542857142857</v>
      </c>
      <c r="J1415" s="2">
        <f t="shared" si="170"/>
        <v>5.6595958609807351</v>
      </c>
      <c r="K1415" s="2">
        <f t="shared" si="172"/>
        <v>5.8502398144602985</v>
      </c>
    </row>
    <row r="1416" spans="1:11" ht="13.5" x14ac:dyDescent="0.25">
      <c r="A1416" s="3">
        <f>TITRES_STAT!B1419</f>
        <v>44075</v>
      </c>
      <c r="B1416" s="5">
        <f>TITRES_STAT!D1419</f>
        <v>5.46</v>
      </c>
      <c r="C1416" s="2">
        <f t="shared" si="173"/>
        <v>-0.14299999999999979</v>
      </c>
      <c r="D1416" s="2">
        <f t="shared" si="174"/>
        <v>5.6216000000000008</v>
      </c>
      <c r="E1416" s="2">
        <f t="shared" si="168"/>
        <v>5.5943000000000014</v>
      </c>
      <c r="F1416" s="2">
        <f t="shared" si="169"/>
        <v>5.6246500000000008</v>
      </c>
      <c r="G1416" s="2">
        <f t="shared" si="171"/>
        <v>5.8220000000000027</v>
      </c>
      <c r="H1416" s="2">
        <f t="shared" si="167"/>
        <v>6.9699549999999899</v>
      </c>
      <c r="I1416" s="2">
        <f t="array" ref="I1416">SUMPRODUCT(B1400:B1419, (ROW(B1400:B1419)-ROW(B1400)+1)) / (20*21/2)</f>
        <v>5.5808857142857144</v>
      </c>
      <c r="J1416" s="2">
        <f t="shared" si="170"/>
        <v>5.6405867313635216</v>
      </c>
      <c r="K1416" s="2">
        <f t="shared" si="172"/>
        <v>5.8349362923246009</v>
      </c>
    </row>
    <row r="1417" spans="1:11" ht="13.5" x14ac:dyDescent="0.25">
      <c r="A1417" s="3">
        <f>TITRES_STAT!B1420</f>
        <v>44076</v>
      </c>
      <c r="B1417" s="5">
        <f>TITRES_STAT!D1420</f>
        <v>5.5960000000000001</v>
      </c>
      <c r="C1417" s="2">
        <f t="shared" si="173"/>
        <v>0.13600000000000012</v>
      </c>
      <c r="D1417" s="2">
        <f t="shared" si="174"/>
        <v>5.6130000000000004</v>
      </c>
      <c r="E1417" s="2">
        <f t="shared" si="168"/>
        <v>5.5972000000000008</v>
      </c>
      <c r="F1417" s="2">
        <f t="shared" si="169"/>
        <v>5.6189499999999999</v>
      </c>
      <c r="G1417" s="2">
        <f t="shared" si="171"/>
        <v>5.8016000000000032</v>
      </c>
      <c r="H1417" s="2">
        <f t="shared" si="167"/>
        <v>6.9579649999999891</v>
      </c>
      <c r="I1417" s="2">
        <f t="array" ref="I1417">SUMPRODUCT(B1401:B1420, (ROW(B1401:B1420)-ROW(B1401)+1)) / (20*21/2)</f>
        <v>5.6051476190476182</v>
      </c>
      <c r="J1417" s="2">
        <f t="shared" si="170"/>
        <v>5.6363403759955668</v>
      </c>
      <c r="K1417" s="2">
        <f t="shared" si="172"/>
        <v>5.8255662416452054</v>
      </c>
    </row>
    <row r="1418" spans="1:11" ht="13.5" x14ac:dyDescent="0.25">
      <c r="A1418" s="3">
        <f>TITRES_STAT!B1421</f>
        <v>44077</v>
      </c>
      <c r="B1418" s="5">
        <f>TITRES_STAT!D1421</f>
        <v>5.4390000000000001</v>
      </c>
      <c r="C1418" s="2">
        <f t="shared" si="173"/>
        <v>-0.15700000000000003</v>
      </c>
      <c r="D1418" s="2">
        <f t="shared" si="174"/>
        <v>5.5602</v>
      </c>
      <c r="E1418" s="2">
        <f t="shared" si="168"/>
        <v>5.5844000000000005</v>
      </c>
      <c r="F1418" s="2">
        <f t="shared" si="169"/>
        <v>5.6054000000000004</v>
      </c>
      <c r="G1418" s="2">
        <f t="shared" si="171"/>
        <v>5.779340000000003</v>
      </c>
      <c r="H1418" s="2">
        <f t="shared" ref="H1418:H1481" si="175">AVERAGE(B1219:B1418)</f>
        <v>6.9462599999999908</v>
      </c>
      <c r="I1418" s="2">
        <f t="array" ref="I1418">SUMPRODUCT(B1402:B1421, (ROW(B1402:B1421)-ROW(B1402)+1)) / (20*21/2)</f>
        <v>5.6287285714285709</v>
      </c>
      <c r="J1418" s="2">
        <f t="shared" si="170"/>
        <v>5.6175460544721796</v>
      </c>
      <c r="K1418" s="2">
        <f t="shared" si="172"/>
        <v>5.8104067811885303</v>
      </c>
    </row>
    <row r="1419" spans="1:11" ht="13.5" x14ac:dyDescent="0.25">
      <c r="A1419" s="3">
        <f>TITRES_STAT!B1422</f>
        <v>44078</v>
      </c>
      <c r="B1419" s="5">
        <f>TITRES_STAT!D1422</f>
        <v>5.5670000000000002</v>
      </c>
      <c r="C1419" s="2">
        <f t="shared" si="173"/>
        <v>0.12800000000000011</v>
      </c>
      <c r="D1419" s="2">
        <f t="shared" si="174"/>
        <v>5.5329999999999995</v>
      </c>
      <c r="E1419" s="2">
        <f t="shared" si="168"/>
        <v>5.5843999999999996</v>
      </c>
      <c r="F1419" s="2">
        <f t="shared" si="169"/>
        <v>5.5982500000000002</v>
      </c>
      <c r="G1419" s="2">
        <f t="shared" si="171"/>
        <v>5.7600600000000046</v>
      </c>
      <c r="H1419" s="2">
        <f t="shared" si="175"/>
        <v>6.9351249999999913</v>
      </c>
      <c r="I1419" s="2">
        <f t="array" ref="I1419">SUMPRODUCT(B1403:B1422, (ROW(B1403:B1422)-ROW(B1403)+1)) / (20*21/2)</f>
        <v>5.6760714285714293</v>
      </c>
      <c r="J1419" s="2">
        <f t="shared" si="170"/>
        <v>5.6127321445224485</v>
      </c>
      <c r="K1419" s="2">
        <f t="shared" si="172"/>
        <v>5.8008614172203528</v>
      </c>
    </row>
    <row r="1420" spans="1:11" ht="13.5" x14ac:dyDescent="0.25">
      <c r="A1420" s="3">
        <f>TITRES_STAT!B1423</f>
        <v>44081</v>
      </c>
      <c r="B1420" s="5">
        <f>TITRES_STAT!D1423</f>
        <v>5.8529999999999998</v>
      </c>
      <c r="C1420" s="2">
        <f t="shared" si="173"/>
        <v>0.28599999999999959</v>
      </c>
      <c r="D1420" s="2">
        <f t="shared" si="174"/>
        <v>5.5830000000000002</v>
      </c>
      <c r="E1420" s="2">
        <f t="shared" ref="E1420:E1483" si="176">AVERAGE(B1411:B1420)</f>
        <v>5.6130000000000004</v>
      </c>
      <c r="F1420" s="2">
        <f t="shared" si="169"/>
        <v>5.6053999999999995</v>
      </c>
      <c r="G1420" s="2">
        <f t="shared" si="171"/>
        <v>5.747640000000005</v>
      </c>
      <c r="H1420" s="2">
        <f t="shared" si="175"/>
        <v>6.9248149999999908</v>
      </c>
      <c r="I1420" s="2">
        <f t="array" ref="I1420">SUMPRODUCT(B1404:B1423, (ROW(B1404:B1423)-ROW(B1404)+1)) / (20*21/2)</f>
        <v>5.7481761904761912</v>
      </c>
      <c r="J1420" s="2">
        <f t="shared" si="170"/>
        <v>5.6356147974250721</v>
      </c>
      <c r="K1420" s="2">
        <f t="shared" si="172"/>
        <v>5.8029060675254378</v>
      </c>
    </row>
    <row r="1421" spans="1:11" ht="13.5" x14ac:dyDescent="0.25">
      <c r="A1421" s="3">
        <f>TITRES_STAT!B1424</f>
        <v>44082</v>
      </c>
      <c r="B1421" s="5">
        <f>TITRES_STAT!D1424</f>
        <v>5.8529999999999998</v>
      </c>
      <c r="C1421" s="2">
        <f t="shared" si="173"/>
        <v>0</v>
      </c>
      <c r="D1421" s="2">
        <f t="shared" si="174"/>
        <v>5.6616</v>
      </c>
      <c r="E1421" s="2">
        <f t="shared" si="176"/>
        <v>5.6416000000000013</v>
      </c>
      <c r="F1421" s="2">
        <f t="shared" si="169"/>
        <v>5.6128999999999989</v>
      </c>
      <c r="G1421" s="2">
        <f t="shared" si="171"/>
        <v>5.7390800000000048</v>
      </c>
      <c r="H1421" s="2">
        <f t="shared" si="175"/>
        <v>6.9150749999999928</v>
      </c>
      <c r="I1421" s="2">
        <f t="array" ref="I1421">SUMPRODUCT(B1405:B1424, (ROW(B1405:B1424)-ROW(B1405)+1)) / (20*21/2)</f>
        <v>5.837590476190476</v>
      </c>
      <c r="J1421" s="2">
        <f t="shared" si="170"/>
        <v>5.6563181500512556</v>
      </c>
      <c r="K1421" s="2">
        <f t="shared" si="172"/>
        <v>5.8048705354656169</v>
      </c>
    </row>
    <row r="1422" spans="1:11" ht="13.5" x14ac:dyDescent="0.25">
      <c r="A1422" s="3">
        <f>TITRES_STAT!B1425</f>
        <v>44083</v>
      </c>
      <c r="B1422" s="5">
        <f>TITRES_STAT!D1425</f>
        <v>6.11</v>
      </c>
      <c r="C1422" s="2">
        <f t="shared" si="173"/>
        <v>0.25700000000000056</v>
      </c>
      <c r="D1422" s="2">
        <f t="shared" si="174"/>
        <v>5.7644000000000002</v>
      </c>
      <c r="E1422" s="2">
        <f t="shared" si="176"/>
        <v>5.6887000000000008</v>
      </c>
      <c r="F1422" s="2">
        <f t="shared" si="169"/>
        <v>5.6379000000000001</v>
      </c>
      <c r="G1422" s="2">
        <f t="shared" si="171"/>
        <v>5.7356600000000046</v>
      </c>
      <c r="H1422" s="2">
        <f t="shared" si="175"/>
        <v>6.9062249999999912</v>
      </c>
      <c r="I1422" s="2">
        <f t="array" ref="I1422">SUMPRODUCT(B1406:B1425, (ROW(B1406:B1425)-ROW(B1406)+1)) / (20*21/2)</f>
        <v>5.9514523809523814</v>
      </c>
      <c r="J1422" s="2">
        <f t="shared" si="170"/>
        <v>5.6995259452844698</v>
      </c>
      <c r="K1422" s="2">
        <f t="shared" si="172"/>
        <v>5.8168363968199062</v>
      </c>
    </row>
    <row r="1423" spans="1:11" ht="13.5" x14ac:dyDescent="0.25">
      <c r="A1423" s="3">
        <f>TITRES_STAT!B1426</f>
        <v>44084</v>
      </c>
      <c r="B1423" s="5">
        <f>TITRES_STAT!D1426</f>
        <v>6.3949999999999996</v>
      </c>
      <c r="C1423" s="2">
        <f t="shared" si="173"/>
        <v>0.28499999999999925</v>
      </c>
      <c r="D1423" s="2">
        <f t="shared" si="174"/>
        <v>5.9555999999999996</v>
      </c>
      <c r="E1423" s="2">
        <f t="shared" si="176"/>
        <v>5.7579000000000011</v>
      </c>
      <c r="F1423" s="2">
        <f t="shared" si="169"/>
        <v>5.6771500000000001</v>
      </c>
      <c r="G1423" s="2">
        <f t="shared" si="171"/>
        <v>5.7416600000000049</v>
      </c>
      <c r="H1423" s="2">
        <f t="shared" si="175"/>
        <v>6.8992299999999922</v>
      </c>
      <c r="I1423" s="2">
        <f t="array" ref="I1423">SUMPRODUCT(B1407:B1426, (ROW(B1407:B1426)-ROW(B1407)+1)) / (20*21/2)</f>
        <v>6.0603952380952384</v>
      </c>
      <c r="J1423" s="2">
        <f t="shared" si="170"/>
        <v>5.7657615695430913</v>
      </c>
      <c r="K1423" s="2">
        <f t="shared" si="172"/>
        <v>5.8395094792975568</v>
      </c>
    </row>
    <row r="1424" spans="1:11" ht="13.5" x14ac:dyDescent="0.25">
      <c r="A1424" s="3">
        <f>TITRES_STAT!B1427</f>
        <v>44085</v>
      </c>
      <c r="B1424" s="5">
        <f>TITRES_STAT!D1427</f>
        <v>6.6159999999999997</v>
      </c>
      <c r="C1424" s="2">
        <f t="shared" si="173"/>
        <v>0.22100000000000009</v>
      </c>
      <c r="D1424" s="2">
        <f t="shared" si="174"/>
        <v>6.1654</v>
      </c>
      <c r="E1424" s="2">
        <f t="shared" si="176"/>
        <v>5.8492000000000006</v>
      </c>
      <c r="F1424" s="2">
        <f t="shared" si="169"/>
        <v>5.7274499999999993</v>
      </c>
      <c r="G1424" s="2">
        <f t="shared" si="171"/>
        <v>5.7543600000000028</v>
      </c>
      <c r="H1424" s="2">
        <f t="shared" si="175"/>
        <v>6.8928399999999916</v>
      </c>
      <c r="I1424" s="2">
        <f t="array" ref="I1424">SUMPRODUCT(B1408:B1427, (ROW(B1408:B1427)-ROW(B1408)+1)) / (20*21/2)</f>
        <v>6.1675761904761908</v>
      </c>
      <c r="J1424" s="2">
        <f t="shared" si="170"/>
        <v>5.8467366581580347</v>
      </c>
      <c r="K1424" s="2">
        <f t="shared" si="172"/>
        <v>5.8699600879525553</v>
      </c>
    </row>
    <row r="1425" spans="1:11" ht="13.5" x14ac:dyDescent="0.25">
      <c r="A1425" s="3">
        <f>TITRES_STAT!B1428</f>
        <v>44088</v>
      </c>
      <c r="B1425" s="5">
        <f>TITRES_STAT!D1428</f>
        <v>6.923</v>
      </c>
      <c r="C1425" s="2">
        <f t="shared" si="173"/>
        <v>0.30700000000000038</v>
      </c>
      <c r="D1425" s="2">
        <f t="shared" si="174"/>
        <v>6.3793999999999995</v>
      </c>
      <c r="E1425" s="2">
        <f t="shared" si="176"/>
        <v>5.9811999999999994</v>
      </c>
      <c r="F1425" s="2">
        <f t="shared" si="169"/>
        <v>5.7931000000000008</v>
      </c>
      <c r="G1425" s="2">
        <f t="shared" si="171"/>
        <v>5.7777600000000033</v>
      </c>
      <c r="H1425" s="2">
        <f t="shared" si="175"/>
        <v>6.8886999999999921</v>
      </c>
      <c r="I1425" s="2">
        <f t="array" ref="I1425">SUMPRODUCT(B1409:B1428, (ROW(B1409:B1428)-ROW(B1409)+1)) / (20*21/2)</f>
        <v>6.2380904761904761</v>
      </c>
      <c r="J1425" s="2">
        <f t="shared" si="170"/>
        <v>5.9492379288096506</v>
      </c>
      <c r="K1425" s="2">
        <f t="shared" si="172"/>
        <v>5.9112557707779461</v>
      </c>
    </row>
    <row r="1426" spans="1:11" ht="13.5" x14ac:dyDescent="0.25">
      <c r="A1426" s="3">
        <f>TITRES_STAT!B1429</f>
        <v>44089</v>
      </c>
      <c r="B1426" s="5">
        <f>TITRES_STAT!D1429</f>
        <v>6.9370000000000003</v>
      </c>
      <c r="C1426" s="2">
        <f t="shared" si="173"/>
        <v>1.4000000000000234E-2</v>
      </c>
      <c r="D1426" s="2">
        <f t="shared" si="174"/>
        <v>6.5961999999999987</v>
      </c>
      <c r="E1426" s="2">
        <f t="shared" si="176"/>
        <v>6.1288999999999998</v>
      </c>
      <c r="F1426" s="2">
        <f t="shared" si="169"/>
        <v>5.8616000000000001</v>
      </c>
      <c r="G1426" s="2">
        <f t="shared" si="171"/>
        <v>5.8014400000000022</v>
      </c>
      <c r="H1426" s="2">
        <f t="shared" si="175"/>
        <v>6.8846299999999925</v>
      </c>
      <c r="I1426" s="2">
        <f t="array" ref="I1426">SUMPRODUCT(B1410:B1429, (ROW(B1410:B1429)-ROW(B1410)+1)) / (20*21/2)</f>
        <v>6.3033380952380957</v>
      </c>
      <c r="J1426" s="2">
        <f t="shared" si="170"/>
        <v>6.0433105070182558</v>
      </c>
      <c r="K1426" s="2">
        <f t="shared" si="172"/>
        <v>5.9514810346690075</v>
      </c>
    </row>
    <row r="1427" spans="1:11" ht="13.5" x14ac:dyDescent="0.25">
      <c r="A1427" s="3">
        <f>TITRES_STAT!B1430</f>
        <v>44090</v>
      </c>
      <c r="B1427" s="5">
        <f>TITRES_STAT!D1430</f>
        <v>6.9870000000000001</v>
      </c>
      <c r="C1427" s="2">
        <f t="shared" si="173"/>
        <v>4.9999999999999822E-2</v>
      </c>
      <c r="D1427" s="2">
        <f t="shared" si="174"/>
        <v>6.7715999999999994</v>
      </c>
      <c r="E1427" s="2">
        <f t="shared" si="176"/>
        <v>6.2679999999999998</v>
      </c>
      <c r="F1427" s="2">
        <f t="shared" si="169"/>
        <v>5.932599999999999</v>
      </c>
      <c r="G1427" s="2">
        <f t="shared" si="171"/>
        <v>5.8269800000000034</v>
      </c>
      <c r="H1427" s="2">
        <f t="shared" si="175"/>
        <v>6.8806649999999943</v>
      </c>
      <c r="I1427" s="2">
        <f t="array" ref="I1427">SUMPRODUCT(B1411:B1430, (ROW(B1411:B1430)-ROW(B1411)+1)) / (20*21/2)</f>
        <v>6.3593190476190466</v>
      </c>
      <c r="J1427" s="2">
        <f t="shared" si="170"/>
        <v>6.1331856968260414</v>
      </c>
      <c r="K1427" s="2">
        <f t="shared" si="172"/>
        <v>5.992089621544733</v>
      </c>
    </row>
    <row r="1428" spans="1:11" ht="13.5" x14ac:dyDescent="0.25">
      <c r="A1428" s="3">
        <f>TITRES_STAT!B1431</f>
        <v>44091</v>
      </c>
      <c r="B1428" s="5">
        <f>TITRES_STAT!D1431</f>
        <v>6.673</v>
      </c>
      <c r="C1428" s="2">
        <f t="shared" si="173"/>
        <v>-0.31400000000000006</v>
      </c>
      <c r="D1428" s="2">
        <f t="shared" si="174"/>
        <v>6.8272000000000004</v>
      </c>
      <c r="E1428" s="2">
        <f t="shared" si="176"/>
        <v>6.3914</v>
      </c>
      <c r="F1428" s="2">
        <f t="shared" ref="F1428:F1491" si="177">AVERAGE(B1409:B1428)</f>
        <v>5.9878999999999989</v>
      </c>
      <c r="G1428" s="2">
        <f t="shared" si="171"/>
        <v>5.8453800000000022</v>
      </c>
      <c r="H1428" s="2">
        <f t="shared" si="175"/>
        <v>6.8752749999999949</v>
      </c>
      <c r="I1428" s="2">
        <f t="array" ref="I1428">SUMPRODUCT(B1412:B1431, (ROW(B1412:B1431)-ROW(B1412)+1)) / (20*21/2)</f>
        <v>6.3918523809523817</v>
      </c>
      <c r="J1428" s="2">
        <f t="shared" si="170"/>
        <v>6.1845965828426088</v>
      </c>
      <c r="K1428" s="2">
        <f t="shared" si="172"/>
        <v>6.0187919893272932</v>
      </c>
    </row>
    <row r="1429" spans="1:11" ht="13.5" x14ac:dyDescent="0.25">
      <c r="A1429" s="3">
        <f>TITRES_STAT!B1432</f>
        <v>44092</v>
      </c>
      <c r="B1429" s="5">
        <f>TITRES_STAT!D1432</f>
        <v>6.673</v>
      </c>
      <c r="C1429" s="2">
        <f t="shared" si="173"/>
        <v>0</v>
      </c>
      <c r="D1429" s="2">
        <f t="shared" si="174"/>
        <v>6.8386000000000013</v>
      </c>
      <c r="E1429" s="2">
        <f t="shared" si="176"/>
        <v>6.5019999999999998</v>
      </c>
      <c r="F1429" s="2">
        <f t="shared" si="177"/>
        <v>6.0431999999999997</v>
      </c>
      <c r="G1429" s="2">
        <f t="shared" si="171"/>
        <v>5.8633600000000037</v>
      </c>
      <c r="H1429" s="2">
        <f t="shared" si="175"/>
        <v>6.8693849999999941</v>
      </c>
      <c r="I1429" s="2">
        <f t="array" ref="I1429">SUMPRODUCT(B1413:B1432, (ROW(B1413:B1432)-ROW(B1413)+1)) / (20*21/2)</f>
        <v>6.4018571428571436</v>
      </c>
      <c r="J1429" s="2">
        <f t="shared" ref="J1429:J1492" si="178">$J$4*B1429+J1428*(1-$J$4)</f>
        <v>6.231111194000456</v>
      </c>
      <c r="K1429" s="2">
        <f t="shared" si="172"/>
        <v>6.0444472054321059</v>
      </c>
    </row>
    <row r="1430" spans="1:11" ht="13.5" x14ac:dyDescent="0.25">
      <c r="A1430" s="3">
        <f>TITRES_STAT!B1433</f>
        <v>44095</v>
      </c>
      <c r="B1430" s="5">
        <f>TITRES_STAT!D1433</f>
        <v>6.6310000000000002</v>
      </c>
      <c r="C1430" s="2">
        <f t="shared" si="173"/>
        <v>-4.1999999999999815E-2</v>
      </c>
      <c r="D1430" s="2">
        <f t="shared" si="174"/>
        <v>6.7802000000000007</v>
      </c>
      <c r="E1430" s="2">
        <f t="shared" si="176"/>
        <v>6.5798000000000005</v>
      </c>
      <c r="F1430" s="2">
        <f t="shared" si="177"/>
        <v>6.0964</v>
      </c>
      <c r="G1430" s="2">
        <f t="shared" si="171"/>
        <v>5.8809200000000033</v>
      </c>
      <c r="H1430" s="2">
        <f t="shared" si="175"/>
        <v>6.8615349999999955</v>
      </c>
      <c r="I1430" s="2">
        <f t="array" ref="I1430">SUMPRODUCT(B1414:B1433, (ROW(B1414:B1433)-ROW(B1414)+1)) / (20*21/2)</f>
        <v>6.3926904761904755</v>
      </c>
      <c r="J1430" s="2">
        <f t="shared" si="178"/>
        <v>6.2691958421908884</v>
      </c>
      <c r="K1430" s="2">
        <f t="shared" si="172"/>
        <v>6.0674492758073182</v>
      </c>
    </row>
    <row r="1431" spans="1:11" ht="13.5" x14ac:dyDescent="0.25">
      <c r="A1431" s="3">
        <f>TITRES_STAT!B1434</f>
        <v>44096</v>
      </c>
      <c r="B1431" s="5">
        <f>TITRES_STAT!D1434</f>
        <v>6.4379999999999997</v>
      </c>
      <c r="C1431" s="2">
        <f t="shared" si="173"/>
        <v>-0.1930000000000005</v>
      </c>
      <c r="D1431" s="2">
        <f t="shared" si="174"/>
        <v>6.6804000000000006</v>
      </c>
      <c r="E1431" s="2">
        <f t="shared" si="176"/>
        <v>6.6382999999999992</v>
      </c>
      <c r="F1431" s="2">
        <f t="shared" si="177"/>
        <v>6.1399500000000007</v>
      </c>
      <c r="G1431" s="2">
        <f t="shared" si="171"/>
        <v>5.8926200000000017</v>
      </c>
      <c r="H1431" s="2">
        <f t="shared" si="175"/>
        <v>6.8502599999999951</v>
      </c>
      <c r="I1431" s="2">
        <f t="array" ref="I1431">SUMPRODUCT(B1415:B1434, (ROW(B1415:B1434)-ROW(B1415)+1)) / (20*21/2)</f>
        <v>6.3973761904761908</v>
      </c>
      <c r="J1431" s="2">
        <f t="shared" si="178"/>
        <v>6.2852724286488986</v>
      </c>
      <c r="K1431" s="2">
        <f t="shared" si="172"/>
        <v>6.0819806767560509</v>
      </c>
    </row>
    <row r="1432" spans="1:11" ht="13.5" x14ac:dyDescent="0.25">
      <c r="A1432" s="3">
        <f>TITRES_STAT!B1435</f>
        <v>44097</v>
      </c>
      <c r="B1432" s="5">
        <f>TITRES_STAT!D1435</f>
        <v>6.2450000000000001</v>
      </c>
      <c r="C1432" s="2">
        <f t="shared" si="173"/>
        <v>-0.19299999999999962</v>
      </c>
      <c r="D1432" s="2">
        <f t="shared" si="174"/>
        <v>6.5319999999999991</v>
      </c>
      <c r="E1432" s="2">
        <f t="shared" si="176"/>
        <v>6.6517999999999997</v>
      </c>
      <c r="F1432" s="2">
        <f t="shared" si="177"/>
        <v>6.1702500000000011</v>
      </c>
      <c r="G1432" s="2">
        <f t="shared" si="171"/>
        <v>5.9004600000000025</v>
      </c>
      <c r="H1432" s="2">
        <f t="shared" si="175"/>
        <v>6.837409999999994</v>
      </c>
      <c r="I1432" s="2">
        <f t="array" ref="I1432">SUMPRODUCT(B1416:B1435, (ROW(B1416:B1435)-ROW(B1416)+1)) / (20*21/2)</f>
        <v>6.4083714285714279</v>
      </c>
      <c r="J1432" s="2">
        <f t="shared" si="178"/>
        <v>6.2814369592537656</v>
      </c>
      <c r="K1432" s="2">
        <f t="shared" si="172"/>
        <v>6.0883735913930686</v>
      </c>
    </row>
    <row r="1433" spans="1:11" ht="13.5" x14ac:dyDescent="0.25">
      <c r="A1433" s="3">
        <f>TITRES_STAT!B1436</f>
        <v>44098</v>
      </c>
      <c r="B1433" s="5">
        <f>TITRES_STAT!D1436</f>
        <v>6.0739999999999998</v>
      </c>
      <c r="C1433" s="2">
        <f t="shared" si="173"/>
        <v>-0.17100000000000026</v>
      </c>
      <c r="D1433" s="2">
        <f t="shared" si="174"/>
        <v>6.4122000000000003</v>
      </c>
      <c r="E1433" s="2">
        <f t="shared" si="176"/>
        <v>6.6196999999999999</v>
      </c>
      <c r="F1433" s="2">
        <f t="shared" si="177"/>
        <v>6.1888000000000005</v>
      </c>
      <c r="G1433" s="2">
        <f t="shared" si="171"/>
        <v>5.9007400000000017</v>
      </c>
      <c r="H1433" s="2">
        <f t="shared" si="175"/>
        <v>6.8250249999999957</v>
      </c>
      <c r="I1433" s="2">
        <f t="array" ref="I1433">SUMPRODUCT(B1417:B1436, (ROW(B1417:B1436)-ROW(B1417)+1)) / (20*21/2)</f>
        <v>6.4239952380952383</v>
      </c>
      <c r="J1433" s="2">
        <f t="shared" si="178"/>
        <v>6.2616810583724547</v>
      </c>
      <c r="K1433" s="2">
        <f t="shared" si="172"/>
        <v>6.0878099211423606</v>
      </c>
    </row>
    <row r="1434" spans="1:11" ht="13.5" x14ac:dyDescent="0.25">
      <c r="A1434" s="3">
        <f>TITRES_STAT!B1437</f>
        <v>44099</v>
      </c>
      <c r="B1434" s="5">
        <f>TITRES_STAT!D1437</f>
        <v>6.2380000000000004</v>
      </c>
      <c r="C1434" s="2">
        <f t="shared" si="173"/>
        <v>0.16400000000000059</v>
      </c>
      <c r="D1434" s="2">
        <f t="shared" si="174"/>
        <v>6.3251999999999997</v>
      </c>
      <c r="E1434" s="2">
        <f t="shared" si="176"/>
        <v>6.5819000000000001</v>
      </c>
      <c r="F1434" s="2">
        <f t="shared" si="177"/>
        <v>6.2155500000000004</v>
      </c>
      <c r="G1434" s="2">
        <f t="shared" si="171"/>
        <v>5.9048800000000004</v>
      </c>
      <c r="H1434" s="2">
        <f t="shared" si="175"/>
        <v>6.8133899999999947</v>
      </c>
      <c r="I1434" s="2">
        <f t="array" ref="I1434">SUMPRODUCT(B1418:B1437, (ROW(B1418:B1437)-ROW(B1418)+1)) / (20*21/2)</f>
        <v>6.4289714285714279</v>
      </c>
      <c r="J1434" s="2">
        <f t="shared" si="178"/>
        <v>6.2594257194798395</v>
      </c>
      <c r="K1434" s="2">
        <f t="shared" si="172"/>
        <v>6.0936997281563858</v>
      </c>
    </row>
    <row r="1435" spans="1:11" ht="13.5" x14ac:dyDescent="0.25">
      <c r="A1435" s="3">
        <f>TITRES_STAT!B1438</f>
        <v>44102</v>
      </c>
      <c r="B1435" s="5">
        <f>TITRES_STAT!D1438</f>
        <v>6.3310000000000004</v>
      </c>
      <c r="C1435" s="2">
        <f t="shared" si="173"/>
        <v>9.2999999999999972E-2</v>
      </c>
      <c r="D1435" s="2">
        <f t="shared" si="174"/>
        <v>6.2651999999999992</v>
      </c>
      <c r="E1435" s="2">
        <f t="shared" si="176"/>
        <v>6.5227000000000004</v>
      </c>
      <c r="F1435" s="2">
        <f t="shared" si="177"/>
        <v>6.2519499999999999</v>
      </c>
      <c r="G1435" s="2">
        <f t="shared" si="171"/>
        <v>5.9110200000000006</v>
      </c>
      <c r="H1435" s="2">
        <f t="shared" si="175"/>
        <v>6.8028299999999966</v>
      </c>
      <c r="I1435" s="2">
        <f t="array" ref="I1435">SUMPRODUCT(B1419:B1438, (ROW(B1419:B1438)-ROW(B1419)+1)) / (20*21/2)</f>
        <v>6.4127285714285724</v>
      </c>
      <c r="J1435" s="2">
        <f t="shared" si="178"/>
        <v>6.2662423176246165</v>
      </c>
      <c r="K1435" s="2">
        <f t="shared" si="172"/>
        <v>6.1030056211698609</v>
      </c>
    </row>
    <row r="1436" spans="1:11" ht="13.5" x14ac:dyDescent="0.25">
      <c r="A1436" s="3">
        <f>TITRES_STAT!B1439</f>
        <v>44103</v>
      </c>
      <c r="B1436" s="5">
        <f>TITRES_STAT!D1439</f>
        <v>6.4160000000000004</v>
      </c>
      <c r="C1436" s="2">
        <f t="shared" si="173"/>
        <v>8.4999999999999964E-2</v>
      </c>
      <c r="D1436" s="2">
        <f t="shared" si="174"/>
        <v>6.2607999999999997</v>
      </c>
      <c r="E1436" s="2">
        <f t="shared" si="176"/>
        <v>6.4706000000000001</v>
      </c>
      <c r="F1436" s="2">
        <f t="shared" si="177"/>
        <v>6.2997500000000004</v>
      </c>
      <c r="G1436" s="2">
        <f t="shared" si="171"/>
        <v>5.9188600000000031</v>
      </c>
      <c r="H1436" s="2">
        <f t="shared" si="175"/>
        <v>6.7931549999999969</v>
      </c>
      <c r="I1436" s="2">
        <f t="array" ref="I1436">SUMPRODUCT(B1420:B1439, (ROW(B1420:B1439)-ROW(B1420)+1)) / (20*21/2)</f>
        <v>6.4099714285714295</v>
      </c>
      <c r="J1436" s="2">
        <f t="shared" si="178"/>
        <v>6.2805049540413194</v>
      </c>
      <c r="K1436" s="2">
        <f t="shared" si="172"/>
        <v>6.1152799105357492</v>
      </c>
    </row>
    <row r="1437" spans="1:11" ht="13.5" x14ac:dyDescent="0.25">
      <c r="A1437" s="3">
        <f>TITRES_STAT!B1440</f>
        <v>44104</v>
      </c>
      <c r="B1437" s="5">
        <f>TITRES_STAT!D1440</f>
        <v>6.3520000000000003</v>
      </c>
      <c r="C1437" s="2">
        <f t="shared" si="173"/>
        <v>-6.4000000000000057E-2</v>
      </c>
      <c r="D1437" s="2">
        <f t="shared" si="174"/>
        <v>6.2822000000000005</v>
      </c>
      <c r="E1437" s="2">
        <f t="shared" si="176"/>
        <v>6.4070999999999998</v>
      </c>
      <c r="F1437" s="2">
        <f t="shared" si="177"/>
        <v>6.3375500000000002</v>
      </c>
      <c r="G1437" s="2">
        <f t="shared" si="171"/>
        <v>5.9302800000000024</v>
      </c>
      <c r="H1437" s="2">
        <f t="shared" si="175"/>
        <v>6.7831599999999979</v>
      </c>
      <c r="I1437" s="2">
        <f t="array" ref="I1437">SUMPRODUCT(B1421:B1440, (ROW(B1421:B1440)-ROW(B1421)+1)) / (20*21/2)</f>
        <v>6.3872238095238094</v>
      </c>
      <c r="J1437" s="2">
        <f t="shared" si="178"/>
        <v>6.2873140060373842</v>
      </c>
      <c r="K1437" s="2">
        <f t="shared" si="172"/>
        <v>6.1245630512990541</v>
      </c>
    </row>
    <row r="1438" spans="1:11" ht="13.5" x14ac:dyDescent="0.25">
      <c r="A1438" s="3">
        <f>TITRES_STAT!B1441</f>
        <v>44105</v>
      </c>
      <c r="B1438" s="5">
        <f>TITRES_STAT!D1441</f>
        <v>6.1669999999999998</v>
      </c>
      <c r="C1438" s="2">
        <f t="shared" si="173"/>
        <v>-0.1850000000000005</v>
      </c>
      <c r="D1438" s="2">
        <f t="shared" si="174"/>
        <v>6.3007999999999997</v>
      </c>
      <c r="E1438" s="2">
        <f t="shared" si="176"/>
        <v>6.3565000000000014</v>
      </c>
      <c r="F1438" s="2">
        <f t="shared" si="177"/>
        <v>6.3739500000000007</v>
      </c>
      <c r="G1438" s="2">
        <f t="shared" si="171"/>
        <v>5.9380000000000015</v>
      </c>
      <c r="H1438" s="2">
        <f t="shared" si="175"/>
        <v>6.7732049999999973</v>
      </c>
      <c r="I1438" s="2">
        <f t="array" ref="I1438">SUMPRODUCT(B1422:B1441, (ROW(B1422:B1441)-ROW(B1422)+1)) / (20*21/2)</f>
        <v>6.3629476190476195</v>
      </c>
      <c r="J1438" s="2">
        <f t="shared" si="178"/>
        <v>6.2758555292719196</v>
      </c>
      <c r="K1438" s="2">
        <f t="shared" si="172"/>
        <v>6.126227245365758</v>
      </c>
    </row>
    <row r="1439" spans="1:11" ht="13.5" x14ac:dyDescent="0.25">
      <c r="A1439" s="3">
        <f>TITRES_STAT!B1442</f>
        <v>44106</v>
      </c>
      <c r="B1439" s="5">
        <f>TITRES_STAT!D1442</f>
        <v>6.3449999999999998</v>
      </c>
      <c r="C1439" s="2">
        <f t="shared" si="173"/>
        <v>0.17799999999999994</v>
      </c>
      <c r="D1439" s="2">
        <f t="shared" si="174"/>
        <v>6.3221999999999996</v>
      </c>
      <c r="E1439" s="2">
        <f t="shared" si="176"/>
        <v>6.3237000000000005</v>
      </c>
      <c r="F1439" s="2">
        <f t="shared" si="177"/>
        <v>6.4128500000000006</v>
      </c>
      <c r="G1439" s="2">
        <f t="shared" si="171"/>
        <v>5.9492800000000026</v>
      </c>
      <c r="H1439" s="2">
        <f t="shared" si="175"/>
        <v>6.7630699999999964</v>
      </c>
      <c r="I1439" s="2">
        <f t="array" ref="I1439">SUMPRODUCT(B1423:B1442, (ROW(B1423:B1442)-ROW(B1423)+1)) / (20*21/2)</f>
        <v>6.334380952380954</v>
      </c>
      <c r="J1439" s="2">
        <f t="shared" si="178"/>
        <v>6.2824407169603083</v>
      </c>
      <c r="K1439" s="2">
        <f t="shared" si="172"/>
        <v>6.1348065690769049</v>
      </c>
    </row>
    <row r="1440" spans="1:11" ht="13.5" x14ac:dyDescent="0.25">
      <c r="A1440" s="3">
        <f>TITRES_STAT!B1443</f>
        <v>44109</v>
      </c>
      <c r="B1440" s="5">
        <f>TITRES_STAT!D1443</f>
        <v>6.1740000000000004</v>
      </c>
      <c r="C1440" s="2">
        <f t="shared" si="173"/>
        <v>-0.17099999999999937</v>
      </c>
      <c r="D1440" s="2">
        <f t="shared" si="174"/>
        <v>6.2907999999999999</v>
      </c>
      <c r="E1440" s="2">
        <f t="shared" si="176"/>
        <v>6.2779999999999996</v>
      </c>
      <c r="F1440" s="2">
        <f t="shared" si="177"/>
        <v>6.4289000000000005</v>
      </c>
      <c r="G1440" s="2">
        <f t="shared" si="171"/>
        <v>5.9571400000000017</v>
      </c>
      <c r="H1440" s="2">
        <f t="shared" si="175"/>
        <v>6.7525449999999978</v>
      </c>
      <c r="I1440" s="2">
        <f t="array" ref="I1440">SUMPRODUCT(B1424:B1443, (ROW(B1424:B1443)-ROW(B1424)+1)) / (20*21/2)</f>
        <v>6.3056476190476198</v>
      </c>
      <c r="J1440" s="2">
        <f t="shared" si="178"/>
        <v>6.2721130296307548</v>
      </c>
      <c r="K1440" s="2">
        <f t="shared" si="172"/>
        <v>6.1363435663680068</v>
      </c>
    </row>
    <row r="1441" spans="1:11" ht="13.5" x14ac:dyDescent="0.25">
      <c r="A1441" s="3">
        <f>TITRES_STAT!B1444</f>
        <v>44110</v>
      </c>
      <c r="B1441" s="5">
        <f>TITRES_STAT!D1444</f>
        <v>6.1740000000000004</v>
      </c>
      <c r="C1441" s="2">
        <f t="shared" si="173"/>
        <v>0</v>
      </c>
      <c r="D1441" s="2">
        <f t="shared" si="174"/>
        <v>6.2423999999999999</v>
      </c>
      <c r="E1441" s="2">
        <f t="shared" si="176"/>
        <v>6.2515999999999998</v>
      </c>
      <c r="F1441" s="2">
        <f t="shared" si="177"/>
        <v>6.4449500000000004</v>
      </c>
      <c r="G1441" s="2">
        <f t="shared" si="171"/>
        <v>5.9650000000000007</v>
      </c>
      <c r="H1441" s="2">
        <f t="shared" si="175"/>
        <v>6.7416599999999987</v>
      </c>
      <c r="I1441" s="2">
        <f t="array" ref="I1441">SUMPRODUCT(B1425:B1444, (ROW(B1425:B1444)-ROW(B1425)+1)) / (20*21/2)</f>
        <v>6.2795333333333332</v>
      </c>
      <c r="J1441" s="2">
        <f t="shared" si="178"/>
        <v>6.2627689315706832</v>
      </c>
      <c r="K1441" s="2">
        <f t="shared" si="172"/>
        <v>6.1378202892555365</v>
      </c>
    </row>
    <row r="1442" spans="1:11" ht="13.5" x14ac:dyDescent="0.25">
      <c r="A1442" s="3">
        <f>TITRES_STAT!B1445</f>
        <v>44111</v>
      </c>
      <c r="B1442" s="5">
        <f>TITRES_STAT!D1445</f>
        <v>6.1449999999999996</v>
      </c>
      <c r="C1442" s="2">
        <f t="shared" si="173"/>
        <v>-2.9000000000000803E-2</v>
      </c>
      <c r="D1442" s="2">
        <f t="shared" si="174"/>
        <v>6.2009999999999996</v>
      </c>
      <c r="E1442" s="2">
        <f t="shared" si="176"/>
        <v>6.2416</v>
      </c>
      <c r="F1442" s="2">
        <f t="shared" si="177"/>
        <v>6.4467000000000017</v>
      </c>
      <c r="G1442" s="2">
        <f t="shared" si="171"/>
        <v>5.9737000000000009</v>
      </c>
      <c r="H1442" s="2">
        <f t="shared" si="175"/>
        <v>6.7306299999999979</v>
      </c>
      <c r="I1442" s="2">
        <f t="array" ref="I1442">SUMPRODUCT(B1426:B1445, (ROW(B1426:B1445)-ROW(B1426)+1)) / (20*21/2)</f>
        <v>6.2562571428571419</v>
      </c>
      <c r="J1442" s="2">
        <f t="shared" si="178"/>
        <v>6.2515528428496658</v>
      </c>
      <c r="K1442" s="2">
        <f t="shared" si="172"/>
        <v>6.1381018465396338</v>
      </c>
    </row>
    <row r="1443" spans="1:11" ht="13.5" x14ac:dyDescent="0.25">
      <c r="A1443" s="3">
        <f>TITRES_STAT!B1446</f>
        <v>44112</v>
      </c>
      <c r="B1443" s="5">
        <f>TITRES_STAT!D1446</f>
        <v>6.1449999999999996</v>
      </c>
      <c r="C1443" s="2">
        <f t="shared" si="173"/>
        <v>0</v>
      </c>
      <c r="D1443" s="2">
        <f t="shared" si="174"/>
        <v>6.1966000000000001</v>
      </c>
      <c r="E1443" s="2">
        <f t="shared" si="176"/>
        <v>6.2486999999999995</v>
      </c>
      <c r="F1443" s="2">
        <f t="shared" si="177"/>
        <v>6.4342000000000015</v>
      </c>
      <c r="G1443" s="2">
        <f t="shared" si="171"/>
        <v>5.9824000000000002</v>
      </c>
      <c r="H1443" s="2">
        <f t="shared" si="175"/>
        <v>6.7205649999999979</v>
      </c>
      <c r="I1443" s="2">
        <f t="array" ref="I1443">SUMPRODUCT(B1427:B1446, (ROW(B1427:B1446)-ROW(B1427)+1)) / (20*21/2)</f>
        <v>6.2522000000000002</v>
      </c>
      <c r="J1443" s="2">
        <f t="shared" si="178"/>
        <v>6.2414049530544595</v>
      </c>
      <c r="K1443" s="2">
        <f t="shared" si="172"/>
        <v>6.1383723623616095</v>
      </c>
    </row>
    <row r="1444" spans="1:11" ht="13.5" x14ac:dyDescent="0.25">
      <c r="A1444" s="3">
        <f>TITRES_STAT!B1447</f>
        <v>44113</v>
      </c>
      <c r="B1444" s="5">
        <f>TITRES_STAT!D1447</f>
        <v>6.16</v>
      </c>
      <c r="C1444" s="2">
        <f t="shared" si="173"/>
        <v>1.5000000000000568E-2</v>
      </c>
      <c r="D1444" s="2">
        <f t="shared" si="174"/>
        <v>6.1596000000000002</v>
      </c>
      <c r="E1444" s="2">
        <f t="shared" si="176"/>
        <v>6.240899999999999</v>
      </c>
      <c r="F1444" s="2">
        <f t="shared" si="177"/>
        <v>6.4114000000000004</v>
      </c>
      <c r="G1444" s="2">
        <f t="shared" si="171"/>
        <v>5.9913999999999996</v>
      </c>
      <c r="H1444" s="2">
        <f t="shared" si="175"/>
        <v>6.7106449999999986</v>
      </c>
      <c r="I1444" s="2">
        <f t="array" ref="I1444">SUMPRODUCT(B1428:B1447, (ROW(B1428:B1447)-ROW(B1428)+1)) / (20*21/2)</f>
        <v>6.2510285714285709</v>
      </c>
      <c r="J1444" s="2">
        <f t="shared" si="178"/>
        <v>6.2336521003826064</v>
      </c>
      <c r="K1444" s="2">
        <f t="shared" si="172"/>
        <v>6.1392205050140953</v>
      </c>
    </row>
    <row r="1445" spans="1:11" ht="13.5" x14ac:dyDescent="0.25">
      <c r="A1445" s="3">
        <f>TITRES_STAT!B1448</f>
        <v>44116</v>
      </c>
      <c r="B1445" s="5">
        <f>TITRES_STAT!D1448</f>
        <v>6.1669999999999998</v>
      </c>
      <c r="C1445" s="2">
        <f t="shared" si="173"/>
        <v>6.9999999999996732E-3</v>
      </c>
      <c r="D1445" s="2">
        <f t="shared" si="174"/>
        <v>6.158199999999999</v>
      </c>
      <c r="E1445" s="2">
        <f t="shared" si="176"/>
        <v>6.224499999999999</v>
      </c>
      <c r="F1445" s="2">
        <f t="shared" si="177"/>
        <v>6.3736000000000006</v>
      </c>
      <c r="G1445" s="2">
        <f t="shared" si="171"/>
        <v>6.00054</v>
      </c>
      <c r="H1445" s="2">
        <f t="shared" si="175"/>
        <v>6.6997249999999973</v>
      </c>
      <c r="I1445" s="2">
        <f t="array" ref="I1445">SUMPRODUCT(B1429:B1448, (ROW(B1429:B1448)-ROW(B1429)+1)) / (20*21/2)</f>
        <v>6.2523142857142862</v>
      </c>
      <c r="J1445" s="2">
        <f t="shared" si="178"/>
        <v>6.2273042812985491</v>
      </c>
      <c r="K1445" s="2">
        <f t="shared" si="172"/>
        <v>6.1403098969743271</v>
      </c>
    </row>
    <row r="1446" spans="1:11" ht="13.5" x14ac:dyDescent="0.25">
      <c r="A1446" s="3">
        <f>TITRES_STAT!B1449</f>
        <v>44117</v>
      </c>
      <c r="B1446" s="5">
        <f>TITRES_STAT!D1449</f>
        <v>6.3310000000000004</v>
      </c>
      <c r="C1446" s="2">
        <f t="shared" si="173"/>
        <v>0.16400000000000059</v>
      </c>
      <c r="D1446" s="2">
        <f t="shared" si="174"/>
        <v>6.1895999999999995</v>
      </c>
      <c r="E1446" s="2">
        <f t="shared" si="176"/>
        <v>6.2159999999999993</v>
      </c>
      <c r="F1446" s="2">
        <f t="shared" si="177"/>
        <v>6.343300000000001</v>
      </c>
      <c r="G1446" s="2">
        <f t="shared" si="171"/>
        <v>6.0129600000000005</v>
      </c>
      <c r="H1446" s="2">
        <f t="shared" si="175"/>
        <v>6.6896249999999977</v>
      </c>
      <c r="I1446" s="2">
        <f t="array" ref="I1446">SUMPRODUCT(B1430:B1449, (ROW(B1430:B1449)-ROW(B1430)+1)) / (20*21/2)</f>
        <v>6.2511666666666663</v>
      </c>
      <c r="J1446" s="2">
        <f t="shared" si="178"/>
        <v>6.237180064032021</v>
      </c>
      <c r="K1446" s="2">
        <f t="shared" si="172"/>
        <v>6.147787940230236</v>
      </c>
    </row>
    <row r="1447" spans="1:11" ht="13.5" x14ac:dyDescent="0.25">
      <c r="A1447" s="3">
        <f>TITRES_STAT!B1450</f>
        <v>44118</v>
      </c>
      <c r="B1447" s="5">
        <f>TITRES_STAT!D1450</f>
        <v>6.3310000000000004</v>
      </c>
      <c r="C1447" s="2">
        <f t="shared" si="173"/>
        <v>0</v>
      </c>
      <c r="D1447" s="2">
        <f t="shared" si="174"/>
        <v>6.2267999999999999</v>
      </c>
      <c r="E1447" s="2">
        <f t="shared" si="176"/>
        <v>6.2139000000000006</v>
      </c>
      <c r="F1447" s="2">
        <f t="shared" si="177"/>
        <v>6.3105000000000002</v>
      </c>
      <c r="G1447" s="2">
        <f t="shared" si="171"/>
        <v>6.0253800000000002</v>
      </c>
      <c r="H1447" s="2">
        <f t="shared" si="175"/>
        <v>6.6791699999999965</v>
      </c>
      <c r="I1447" s="2">
        <f t="array" ref="I1447">SUMPRODUCT(B1431:B1450, (ROW(B1431:B1450)-ROW(B1431)+1)) / (20*21/2)</f>
        <v>6.2416952380952377</v>
      </c>
      <c r="J1447" s="2">
        <f t="shared" si="178"/>
        <v>6.2461152960289716</v>
      </c>
      <c r="K1447" s="2">
        <f t="shared" si="172"/>
        <v>6.1549727268878733</v>
      </c>
    </row>
    <row r="1448" spans="1:11" ht="13.5" x14ac:dyDescent="0.25">
      <c r="A1448" s="3">
        <f>TITRES_STAT!B1451</f>
        <v>44120</v>
      </c>
      <c r="B1448" s="5">
        <f>TITRES_STAT!D1451</f>
        <v>6.3239999999999998</v>
      </c>
      <c r="C1448" s="2">
        <f t="shared" si="173"/>
        <v>-7.0000000000005613E-3</v>
      </c>
      <c r="D1448" s="2">
        <f t="shared" si="174"/>
        <v>6.2626000000000008</v>
      </c>
      <c r="E1448" s="2">
        <f t="shared" si="176"/>
        <v>6.2296000000000005</v>
      </c>
      <c r="F1448" s="2">
        <f t="shared" si="177"/>
        <v>6.2930500000000009</v>
      </c>
      <c r="G1448" s="2">
        <f t="shared" si="171"/>
        <v>6.0376600000000007</v>
      </c>
      <c r="H1448" s="2">
        <f t="shared" si="175"/>
        <v>6.6690349999999974</v>
      </c>
      <c r="I1448" s="2">
        <f t="array" ref="I1448">SUMPRODUCT(B1432:B1451, (ROW(B1432:B1451)-ROW(B1432)+1)) / (20*21/2)</f>
        <v>6.2344000000000008</v>
      </c>
      <c r="J1448" s="2">
        <f t="shared" si="178"/>
        <v>6.2535328868833551</v>
      </c>
      <c r="K1448" s="2">
        <f t="shared" si="172"/>
        <v>6.1616012474020749</v>
      </c>
    </row>
    <row r="1449" spans="1:11" ht="13.5" x14ac:dyDescent="0.25">
      <c r="A1449" s="3">
        <f>TITRES_STAT!B1452</f>
        <v>44123</v>
      </c>
      <c r="B1449" s="5">
        <f>TITRES_STAT!D1452</f>
        <v>6.2809999999999997</v>
      </c>
      <c r="C1449" s="2">
        <f t="shared" si="173"/>
        <v>-4.3000000000000149E-2</v>
      </c>
      <c r="D1449" s="2">
        <f t="shared" si="174"/>
        <v>6.2867999999999995</v>
      </c>
      <c r="E1449" s="2">
        <f t="shared" si="176"/>
        <v>6.2232000000000003</v>
      </c>
      <c r="F1449" s="2">
        <f t="shared" si="177"/>
        <v>6.2734500000000013</v>
      </c>
      <c r="G1449" s="2">
        <f t="shared" si="171"/>
        <v>6.0490800000000009</v>
      </c>
      <c r="H1449" s="2">
        <f t="shared" si="175"/>
        <v>6.6576149999999972</v>
      </c>
      <c r="I1449" s="2">
        <f t="array" ref="I1449">SUMPRODUCT(B1433:B1452, (ROW(B1433:B1452)-ROW(B1433)+1)) / (20*21/2)</f>
        <v>6.228361904761905</v>
      </c>
      <c r="J1449" s="2">
        <f t="shared" si="178"/>
        <v>6.2561488024182736</v>
      </c>
      <c r="K1449" s="2">
        <f t="shared" si="172"/>
        <v>6.166283551425523</v>
      </c>
    </row>
    <row r="1450" spans="1:11" ht="13.5" x14ac:dyDescent="0.25">
      <c r="A1450" s="3">
        <f>TITRES_STAT!B1453</f>
        <v>44124</v>
      </c>
      <c r="B1450" s="5">
        <f>TITRES_STAT!D1453</f>
        <v>6.1740000000000004</v>
      </c>
      <c r="C1450" s="2">
        <f t="shared" si="173"/>
        <v>-0.10699999999999932</v>
      </c>
      <c r="D1450" s="2">
        <f t="shared" si="174"/>
        <v>6.2881999999999998</v>
      </c>
      <c r="E1450" s="2">
        <f t="shared" si="176"/>
        <v>6.2232000000000003</v>
      </c>
      <c r="F1450" s="2">
        <f t="shared" si="177"/>
        <v>6.2506000000000004</v>
      </c>
      <c r="G1450" s="2">
        <f t="shared" si="171"/>
        <v>6.0583600000000013</v>
      </c>
      <c r="H1450" s="2">
        <f t="shared" si="175"/>
        <v>6.6468749999999979</v>
      </c>
      <c r="I1450" s="2">
        <f t="array" ref="I1450">SUMPRODUCT(B1434:B1453, (ROW(B1434:B1453)-ROW(B1434)+1)) / (20*21/2)</f>
        <v>6.2246619047619056</v>
      </c>
      <c r="J1450" s="2">
        <f t="shared" si="178"/>
        <v>6.2483251069498671</v>
      </c>
      <c r="K1450" s="2">
        <f t="shared" si="172"/>
        <v>6.1665861572519738</v>
      </c>
    </row>
    <row r="1451" spans="1:11" ht="13.5" x14ac:dyDescent="0.25">
      <c r="A1451" s="3">
        <f>TITRES_STAT!B1454</f>
        <v>44125</v>
      </c>
      <c r="B1451" s="5">
        <f>TITRES_STAT!D1454</f>
        <v>6.1740000000000004</v>
      </c>
      <c r="C1451" s="2">
        <f t="shared" si="173"/>
        <v>0</v>
      </c>
      <c r="D1451" s="2">
        <f t="shared" si="174"/>
        <v>6.2568000000000001</v>
      </c>
      <c r="E1451" s="2">
        <f t="shared" si="176"/>
        <v>6.2231999999999994</v>
      </c>
      <c r="F1451" s="2">
        <f t="shared" si="177"/>
        <v>6.2374000000000009</v>
      </c>
      <c r="G1451" s="2">
        <f t="shared" si="171"/>
        <v>6.06778</v>
      </c>
      <c r="H1451" s="2">
        <f t="shared" si="175"/>
        <v>6.6351349999999982</v>
      </c>
      <c r="I1451" s="2">
        <f t="array" ref="I1451">SUMPRODUCT(B1435:B1454, (ROW(B1435:B1454)-ROW(B1435)+1)) / (20*21/2)</f>
        <v>6.2217190476190476</v>
      </c>
      <c r="J1451" s="2">
        <f t="shared" si="178"/>
        <v>6.241246525335594</v>
      </c>
      <c r="K1451" s="2">
        <f t="shared" si="172"/>
        <v>6.1668768961832692</v>
      </c>
    </row>
    <row r="1452" spans="1:11" ht="13.5" x14ac:dyDescent="0.25">
      <c r="A1452" s="3">
        <f>TITRES_STAT!B1455</f>
        <v>44126</v>
      </c>
      <c r="B1452" s="5">
        <f>TITRES_STAT!D1455</f>
        <v>6.1740000000000004</v>
      </c>
      <c r="C1452" s="2">
        <f t="shared" si="173"/>
        <v>0</v>
      </c>
      <c r="D1452" s="2">
        <f t="shared" si="174"/>
        <v>6.2253999999999996</v>
      </c>
      <c r="E1452" s="2">
        <f t="shared" si="176"/>
        <v>6.2260999999999997</v>
      </c>
      <c r="F1452" s="2">
        <f t="shared" si="177"/>
        <v>6.2338500000000012</v>
      </c>
      <c r="G1452" s="2">
        <f t="shared" si="171"/>
        <v>6.0790599999999992</v>
      </c>
      <c r="H1452" s="2">
        <f t="shared" si="175"/>
        <v>6.6239999999999979</v>
      </c>
      <c r="I1452" s="2">
        <f t="array" ref="I1452">SUMPRODUCT(B1436:B1455, (ROW(B1436:B1455)-ROW(B1436)+1)) / (20*21/2)</f>
        <v>6.2359619047619042</v>
      </c>
      <c r="J1452" s="2">
        <f t="shared" si="178"/>
        <v>6.2348420943512517</v>
      </c>
      <c r="K1452" s="2">
        <f t="shared" si="172"/>
        <v>6.1671562335878471</v>
      </c>
    </row>
    <row r="1453" spans="1:11" ht="13.5" x14ac:dyDescent="0.25">
      <c r="A1453" s="3">
        <f>TITRES_STAT!B1456</f>
        <v>44127</v>
      </c>
      <c r="B1453" s="5">
        <f>TITRES_STAT!D1456</f>
        <v>6.1950000000000003</v>
      </c>
      <c r="C1453" s="2">
        <f t="shared" si="173"/>
        <v>2.0999999999999908E-2</v>
      </c>
      <c r="D1453" s="2">
        <f t="shared" si="174"/>
        <v>6.1996000000000002</v>
      </c>
      <c r="E1453" s="2">
        <f t="shared" si="176"/>
        <v>6.2310999999999996</v>
      </c>
      <c r="F1453" s="2">
        <f t="shared" si="177"/>
        <v>6.2399000000000013</v>
      </c>
      <c r="G1453" s="2">
        <f t="shared" si="171"/>
        <v>6.0907600000000004</v>
      </c>
      <c r="H1453" s="2">
        <f t="shared" si="175"/>
        <v>6.6137949999999988</v>
      </c>
      <c r="I1453" s="2">
        <f t="array" ref="I1453">SUMPRODUCT(B1437:B1456, (ROW(B1437:B1456)-ROW(B1437)+1)) / (20*21/2)</f>
        <v>6.232219047619048</v>
      </c>
      <c r="J1453" s="2">
        <f t="shared" si="178"/>
        <v>6.2310476091749418</v>
      </c>
      <c r="K1453" s="2">
        <f t="shared" si="172"/>
        <v>6.1682481459961673</v>
      </c>
    </row>
    <row r="1454" spans="1:11" ht="13.5" x14ac:dyDescent="0.25">
      <c r="A1454" s="3">
        <f>TITRES_STAT!B1457</f>
        <v>44130</v>
      </c>
      <c r="B1454" s="5">
        <f>TITRES_STAT!D1457</f>
        <v>6.2089999999999996</v>
      </c>
      <c r="C1454" s="2">
        <f t="shared" si="173"/>
        <v>1.3999999999999346E-2</v>
      </c>
      <c r="D1454" s="2">
        <f t="shared" si="174"/>
        <v>6.1852</v>
      </c>
      <c r="E1454" s="2">
        <f t="shared" si="176"/>
        <v>6.2359999999999998</v>
      </c>
      <c r="F1454" s="2">
        <f t="shared" si="177"/>
        <v>6.238450000000002</v>
      </c>
      <c r="G1454" s="2">
        <f t="shared" si="171"/>
        <v>6.1027399999999989</v>
      </c>
      <c r="H1454" s="2">
        <f t="shared" si="175"/>
        <v>6.6037999999999988</v>
      </c>
      <c r="I1454" s="2">
        <f t="array" ref="I1454">SUMPRODUCT(B1438:B1457, (ROW(B1438:B1457)-ROW(B1438)+1)) / (20*21/2)</f>
        <v>6.2261619047619048</v>
      </c>
      <c r="J1454" s="2">
        <f t="shared" si="178"/>
        <v>6.2289478368725666</v>
      </c>
      <c r="K1454" s="2">
        <f t="shared" si="172"/>
        <v>6.1698462579178859</v>
      </c>
    </row>
    <row r="1455" spans="1:11" ht="13.5" x14ac:dyDescent="0.25">
      <c r="A1455" s="3">
        <f>TITRES_STAT!B1458</f>
        <v>44131</v>
      </c>
      <c r="B1455" s="5">
        <f>TITRES_STAT!D1458</f>
        <v>6.3879999999999999</v>
      </c>
      <c r="C1455" s="2">
        <f t="shared" si="173"/>
        <v>0.17900000000000027</v>
      </c>
      <c r="D1455" s="2">
        <f t="shared" si="174"/>
        <v>6.2279999999999998</v>
      </c>
      <c r="E1455" s="2">
        <f t="shared" si="176"/>
        <v>6.2580999999999998</v>
      </c>
      <c r="F1455" s="2">
        <f t="shared" si="177"/>
        <v>6.2413000000000007</v>
      </c>
      <c r="G1455" s="2">
        <f t="shared" si="171"/>
        <v>6.1182999999999979</v>
      </c>
      <c r="H1455" s="2">
        <f t="shared" si="175"/>
        <v>6.5951999999999984</v>
      </c>
      <c r="I1455" s="2">
        <f t="array" ref="I1455">SUMPRODUCT(B1439:B1458, (ROW(B1439:B1458)-ROW(B1439)+1)) / (20*21/2)</f>
        <v>6.2209857142857148</v>
      </c>
      <c r="J1455" s="2">
        <f t="shared" si="178"/>
        <v>6.244095661932322</v>
      </c>
      <c r="K1455" s="2">
        <f t="shared" si="172"/>
        <v>6.1784013066269887</v>
      </c>
    </row>
    <row r="1456" spans="1:11" ht="13.5" x14ac:dyDescent="0.25">
      <c r="A1456" s="3">
        <f>TITRES_STAT!B1459</f>
        <v>44132</v>
      </c>
      <c r="B1456" s="5">
        <f>TITRES_STAT!D1459</f>
        <v>6.202</v>
      </c>
      <c r="C1456" s="2">
        <f t="shared" si="173"/>
        <v>-0.18599999999999994</v>
      </c>
      <c r="D1456" s="2">
        <f t="shared" si="174"/>
        <v>6.2336</v>
      </c>
      <c r="E1456" s="2">
        <f t="shared" si="176"/>
        <v>6.2451999999999988</v>
      </c>
      <c r="F1456" s="2">
        <f t="shared" si="177"/>
        <v>6.2306000000000008</v>
      </c>
      <c r="G1456" s="2">
        <f t="shared" si="171"/>
        <v>6.1309999999999976</v>
      </c>
      <c r="H1456" s="2">
        <f t="shared" si="175"/>
        <v>6.585169999999998</v>
      </c>
      <c r="I1456" s="2">
        <f t="array" ref="I1456">SUMPRODUCT(B1440:B1459, (ROW(B1440:B1459)-ROW(B1440)+1)) / (20*21/2)</f>
        <v>6.2327619047619054</v>
      </c>
      <c r="J1456" s="2">
        <f t="shared" si="178"/>
        <v>6.2400865512721007</v>
      </c>
      <c r="K1456" s="2">
        <f t="shared" si="172"/>
        <v>6.1793267455827925</v>
      </c>
    </row>
    <row r="1457" spans="1:11" ht="13.5" x14ac:dyDescent="0.25">
      <c r="A1457" s="3">
        <f>TITRES_STAT!B1460</f>
        <v>44134</v>
      </c>
      <c r="B1457" s="5">
        <f>TITRES_STAT!D1460</f>
        <v>6.1669999999999998</v>
      </c>
      <c r="C1457" s="2">
        <f t="shared" si="173"/>
        <v>-3.5000000000000142E-2</v>
      </c>
      <c r="D1457" s="2">
        <f t="shared" si="174"/>
        <v>6.2322000000000006</v>
      </c>
      <c r="E1457" s="2">
        <f t="shared" si="176"/>
        <v>6.2288000000000006</v>
      </c>
      <c r="F1457" s="2">
        <f t="shared" si="177"/>
        <v>6.2213500000000028</v>
      </c>
      <c r="G1457" s="2">
        <f t="shared" si="171"/>
        <v>6.1429999999999971</v>
      </c>
      <c r="H1457" s="2">
        <f t="shared" si="175"/>
        <v>6.5750699999999984</v>
      </c>
      <c r="I1457" s="2">
        <f t="array" ref="I1457">SUMPRODUCT(B1441:B1460, (ROW(B1441:B1460)-ROW(B1441)+1)) / (20*21/2)</f>
        <v>6.2282523809523811</v>
      </c>
      <c r="J1457" s="2">
        <f t="shared" si="178"/>
        <v>6.2331259273414243</v>
      </c>
      <c r="K1457" s="2">
        <f t="shared" si="172"/>
        <v>6.1788433437952319</v>
      </c>
    </row>
    <row r="1458" spans="1:11" ht="13.5" x14ac:dyDescent="0.25">
      <c r="A1458" s="3">
        <f>TITRES_STAT!B1461</f>
        <v>44137</v>
      </c>
      <c r="B1458" s="5">
        <f>TITRES_STAT!D1461</f>
        <v>6.1669999999999998</v>
      </c>
      <c r="C1458" s="2">
        <f t="shared" si="173"/>
        <v>0</v>
      </c>
      <c r="D1458" s="2">
        <f t="shared" si="174"/>
        <v>6.2266000000000004</v>
      </c>
      <c r="E1458" s="2">
        <f t="shared" si="176"/>
        <v>6.2130999999999998</v>
      </c>
      <c r="F1458" s="2">
        <f t="shared" si="177"/>
        <v>6.2213500000000028</v>
      </c>
      <c r="G1458" s="2">
        <f t="shared" ref="G1458:G1521" si="179">AVERAGE(B1409:B1458)</f>
        <v>6.1549999999999976</v>
      </c>
      <c r="H1458" s="2">
        <f t="shared" si="175"/>
        <v>6.5658649999999987</v>
      </c>
      <c r="I1458" s="2">
        <f t="array" ref="I1458">SUMPRODUCT(B1442:B1461, (ROW(B1442:B1461)-ROW(B1442)+1)) / (20*21/2)</f>
        <v>6.2244095238095252</v>
      </c>
      <c r="J1458" s="2">
        <f t="shared" si="178"/>
        <v>6.2268282199755749</v>
      </c>
      <c r="K1458" s="2">
        <f t="shared" si="172"/>
        <v>6.1783788989405171</v>
      </c>
    </row>
    <row r="1459" spans="1:11" ht="13.5" x14ac:dyDescent="0.25">
      <c r="A1459" s="3">
        <f>TITRES_STAT!B1462</f>
        <v>44138</v>
      </c>
      <c r="B1459" s="5">
        <f>TITRES_STAT!D1462</f>
        <v>6.3449999999999998</v>
      </c>
      <c r="C1459" s="2">
        <f t="shared" si="173"/>
        <v>0.17799999999999994</v>
      </c>
      <c r="D1459" s="2">
        <f t="shared" si="174"/>
        <v>6.2538</v>
      </c>
      <c r="E1459" s="2">
        <f t="shared" si="176"/>
        <v>6.2195</v>
      </c>
      <c r="F1459" s="2">
        <f t="shared" si="177"/>
        <v>6.221350000000001</v>
      </c>
      <c r="G1459" s="2">
        <f t="shared" si="179"/>
        <v>6.1705599999999992</v>
      </c>
      <c r="H1459" s="2">
        <f t="shared" si="175"/>
        <v>6.5576199999999982</v>
      </c>
      <c r="I1459" s="2">
        <f t="array" ref="I1459">SUMPRODUCT(B1443:B1462, (ROW(B1443:B1462)-ROW(B1443)+1)) / (20*21/2)</f>
        <v>6.2422476190476193</v>
      </c>
      <c r="J1459" s="2">
        <f t="shared" si="178"/>
        <v>6.2380826752159964</v>
      </c>
      <c r="K1459" s="2">
        <f t="shared" ref="K1459:K1522" si="180">$K$4*B1459+(1-$K$4)*K1458</f>
        <v>6.1849130597663793</v>
      </c>
    </row>
    <row r="1460" spans="1:11" ht="13.5" x14ac:dyDescent="0.25">
      <c r="A1460" s="3">
        <f>TITRES_STAT!B1463</f>
        <v>44139</v>
      </c>
      <c r="B1460" s="5">
        <f>TITRES_STAT!D1463</f>
        <v>6.1740000000000004</v>
      </c>
      <c r="C1460" s="2">
        <f t="shared" si="173"/>
        <v>-0.17099999999999937</v>
      </c>
      <c r="D1460" s="2">
        <f t="shared" si="174"/>
        <v>6.2110000000000003</v>
      </c>
      <c r="E1460" s="2">
        <f t="shared" si="176"/>
        <v>6.2195</v>
      </c>
      <c r="F1460" s="2">
        <f t="shared" si="177"/>
        <v>6.221350000000001</v>
      </c>
      <c r="G1460" s="2">
        <f t="shared" si="179"/>
        <v>6.1826999999999988</v>
      </c>
      <c r="H1460" s="2">
        <f t="shared" si="175"/>
        <v>6.5491999999999981</v>
      </c>
      <c r="I1460" s="2">
        <f t="array" ref="I1460">SUMPRODUCT(B1444:B1463, (ROW(B1444:B1463)-ROW(B1444)+1)) / (20*21/2)</f>
        <v>6.2588285714285705</v>
      </c>
      <c r="J1460" s="2">
        <f t="shared" si="178"/>
        <v>6.2319795632906638</v>
      </c>
      <c r="K1460" s="2">
        <f t="shared" si="180"/>
        <v>6.1844850966382863</v>
      </c>
    </row>
    <row r="1461" spans="1:11" ht="13.5" x14ac:dyDescent="0.25">
      <c r="A1461" s="3">
        <f>TITRES_STAT!B1464</f>
        <v>44140</v>
      </c>
      <c r="B1461" s="5">
        <f>TITRES_STAT!D1464</f>
        <v>6.181</v>
      </c>
      <c r="C1461" s="2">
        <f t="shared" si="173"/>
        <v>6.9999999999996732E-3</v>
      </c>
      <c r="D1461" s="2">
        <f t="shared" si="174"/>
        <v>6.2067999999999994</v>
      </c>
      <c r="E1461" s="2">
        <f t="shared" si="176"/>
        <v>6.2202000000000002</v>
      </c>
      <c r="F1461" s="2">
        <f t="shared" si="177"/>
        <v>6.2217000000000002</v>
      </c>
      <c r="G1461" s="2">
        <f t="shared" si="179"/>
        <v>6.1949799999999993</v>
      </c>
      <c r="H1461" s="2">
        <f t="shared" si="175"/>
        <v>6.5401349999999967</v>
      </c>
      <c r="I1461" s="2">
        <f t="array" ref="I1461">SUMPRODUCT(B1445:B1464, (ROW(B1445:B1464)-ROW(B1445)+1)) / (20*21/2)</f>
        <v>6.2741523809523807</v>
      </c>
      <c r="J1461" s="2">
        <f t="shared" si="178"/>
        <v>6.227124366786791</v>
      </c>
      <c r="K1461" s="2">
        <f t="shared" si="180"/>
        <v>6.1843484261818826</v>
      </c>
    </row>
    <row r="1462" spans="1:11" ht="13.5" x14ac:dyDescent="0.25">
      <c r="A1462" s="3">
        <f>TITRES_STAT!B1465</f>
        <v>44141</v>
      </c>
      <c r="B1462" s="5">
        <f>TITRES_STAT!D1465</f>
        <v>6.4089999999999998</v>
      </c>
      <c r="C1462" s="2">
        <f t="shared" si="173"/>
        <v>0.22799999999999976</v>
      </c>
      <c r="D1462" s="2">
        <f t="shared" si="174"/>
        <v>6.2552000000000003</v>
      </c>
      <c r="E1462" s="2">
        <f t="shared" si="176"/>
        <v>6.2436999999999996</v>
      </c>
      <c r="F1462" s="2">
        <f t="shared" si="177"/>
        <v>6.2349000000000006</v>
      </c>
      <c r="G1462" s="2">
        <f t="shared" si="179"/>
        <v>6.2103799999999989</v>
      </c>
      <c r="H1462" s="2">
        <f t="shared" si="175"/>
        <v>6.532569999999998</v>
      </c>
      <c r="I1462" s="2">
        <f t="array" ref="I1462">SUMPRODUCT(B1446:B1465, (ROW(B1446:B1465)-ROW(B1446)+1)) / (20*21/2)</f>
        <v>6.2882904761904772</v>
      </c>
      <c r="J1462" s="2">
        <f t="shared" si="178"/>
        <v>6.2444458556642388</v>
      </c>
      <c r="K1462" s="2">
        <f t="shared" si="180"/>
        <v>6.1931582918218089</v>
      </c>
    </row>
    <row r="1463" spans="1:11" ht="13.5" x14ac:dyDescent="0.25">
      <c r="A1463" s="3">
        <f>TITRES_STAT!B1466</f>
        <v>44144</v>
      </c>
      <c r="B1463" s="5">
        <f>TITRES_STAT!D1466</f>
        <v>6.4089999999999998</v>
      </c>
      <c r="C1463" s="2">
        <f t="shared" si="173"/>
        <v>0</v>
      </c>
      <c r="D1463" s="2">
        <f t="shared" si="174"/>
        <v>6.3035999999999994</v>
      </c>
      <c r="E1463" s="2">
        <f t="shared" si="176"/>
        <v>6.2650999999999994</v>
      </c>
      <c r="F1463" s="2">
        <f t="shared" si="177"/>
        <v>6.2481000000000009</v>
      </c>
      <c r="G1463" s="2">
        <f t="shared" si="179"/>
        <v>6.224499999999999</v>
      </c>
      <c r="H1463" s="2">
        <f t="shared" si="175"/>
        <v>6.5250049999999975</v>
      </c>
      <c r="I1463" s="2">
        <f t="array" ref="I1463">SUMPRODUCT(B1447:B1466, (ROW(B1447:B1466)-ROW(B1447)+1)) / (20*21/2)</f>
        <v>6.3128952380952388</v>
      </c>
      <c r="J1463" s="2">
        <f t="shared" si="178"/>
        <v>6.2601176789343107</v>
      </c>
      <c r="K1463" s="2">
        <f t="shared" si="180"/>
        <v>6.201622672534679</v>
      </c>
    </row>
    <row r="1464" spans="1:11" ht="13.5" x14ac:dyDescent="0.25">
      <c r="A1464" s="3">
        <f>TITRES_STAT!B1467</f>
        <v>44145</v>
      </c>
      <c r="B1464" s="5">
        <f>TITRES_STAT!D1467</f>
        <v>6.4089999999999998</v>
      </c>
      <c r="C1464" s="2">
        <f t="shared" si="173"/>
        <v>0</v>
      </c>
      <c r="D1464" s="2">
        <f t="shared" si="174"/>
        <v>6.3163999999999998</v>
      </c>
      <c r="E1464" s="2">
        <f t="shared" si="176"/>
        <v>6.285099999999999</v>
      </c>
      <c r="F1464" s="2">
        <f t="shared" si="177"/>
        <v>6.2605500000000012</v>
      </c>
      <c r="G1464" s="2">
        <f t="shared" si="179"/>
        <v>6.2386200000000001</v>
      </c>
      <c r="H1464" s="2">
        <f t="shared" si="175"/>
        <v>6.5174399999999979</v>
      </c>
      <c r="I1464" s="2">
        <f t="array" ref="I1464">SUMPRODUCT(B1448:B1467, (ROW(B1448:B1467)-ROW(B1448)+1)) / (20*21/2)</f>
        <v>6.3344523809523805</v>
      </c>
      <c r="J1464" s="2">
        <f t="shared" si="178"/>
        <v>6.2742969476072332</v>
      </c>
      <c r="K1464" s="2">
        <f t="shared" si="180"/>
        <v>6.2097551167490055</v>
      </c>
    </row>
    <row r="1465" spans="1:11" ht="13.5" x14ac:dyDescent="0.25">
      <c r="A1465" s="3">
        <f>TITRES_STAT!B1468</f>
        <v>44146</v>
      </c>
      <c r="B1465" s="5">
        <f>TITRES_STAT!D1468</f>
        <v>6.4089999999999998</v>
      </c>
      <c r="C1465" s="2">
        <f t="shared" si="173"/>
        <v>0</v>
      </c>
      <c r="D1465" s="2">
        <f t="shared" si="174"/>
        <v>6.3633999999999995</v>
      </c>
      <c r="E1465" s="2">
        <f t="shared" si="176"/>
        <v>6.2871999999999995</v>
      </c>
      <c r="F1465" s="2">
        <f t="shared" si="177"/>
        <v>6.2726500000000014</v>
      </c>
      <c r="G1465" s="2">
        <f t="shared" si="179"/>
        <v>6.2547399999999991</v>
      </c>
      <c r="H1465" s="2">
        <f t="shared" si="175"/>
        <v>6.5102299999999982</v>
      </c>
      <c r="I1465" s="2">
        <f t="array" ref="I1465">SUMPRODUCT(B1449:B1468, (ROW(B1449:B1468)-ROW(B1449)+1)) / (20*21/2)</f>
        <v>6.3470666666666666</v>
      </c>
      <c r="J1465" s="2">
        <f t="shared" si="178"/>
        <v>6.2871258097398774</v>
      </c>
      <c r="K1465" s="2">
        <f t="shared" si="180"/>
        <v>6.2175686415823774</v>
      </c>
    </row>
    <row r="1466" spans="1:11" ht="13.5" x14ac:dyDescent="0.25">
      <c r="A1466" s="3">
        <f>TITRES_STAT!B1469</f>
        <v>44147</v>
      </c>
      <c r="B1466" s="5">
        <f>TITRES_STAT!D1469</f>
        <v>6.5309999999999997</v>
      </c>
      <c r="C1466" s="2">
        <f t="shared" si="173"/>
        <v>0.12199999999999989</v>
      </c>
      <c r="D1466" s="2">
        <f t="shared" si="174"/>
        <v>6.4334000000000007</v>
      </c>
      <c r="E1466" s="2">
        <f t="shared" si="176"/>
        <v>6.3200999999999992</v>
      </c>
      <c r="F1466" s="2">
        <f t="shared" si="177"/>
        <v>6.2826500000000012</v>
      </c>
      <c r="G1466" s="2">
        <f t="shared" si="179"/>
        <v>6.27616</v>
      </c>
      <c r="H1466" s="2">
        <f t="shared" si="175"/>
        <v>6.503594999999998</v>
      </c>
      <c r="I1466" s="2">
        <f t="array" ref="I1466">SUMPRODUCT(B1450:B1469, (ROW(B1450:B1469)-ROW(B1450)+1)) / (20*21/2)</f>
        <v>6.3592047619047616</v>
      </c>
      <c r="J1466" s="2">
        <f t="shared" si="178"/>
        <v>6.3103519230979845</v>
      </c>
      <c r="K1466" s="2">
        <f t="shared" si="180"/>
        <v>6.2298600674026758</v>
      </c>
    </row>
    <row r="1467" spans="1:11" ht="13.5" x14ac:dyDescent="0.25">
      <c r="A1467" s="3">
        <f>TITRES_STAT!B1470</f>
        <v>44148</v>
      </c>
      <c r="B1467" s="5">
        <f>TITRES_STAT!D1470</f>
        <v>6.5090000000000003</v>
      </c>
      <c r="C1467" s="2">
        <f t="shared" si="173"/>
        <v>-2.1999999999999353E-2</v>
      </c>
      <c r="D1467" s="2">
        <f t="shared" si="174"/>
        <v>6.4533999999999994</v>
      </c>
      <c r="E1467" s="2">
        <f t="shared" si="176"/>
        <v>6.3543000000000003</v>
      </c>
      <c r="F1467" s="2">
        <f t="shared" si="177"/>
        <v>6.2915500000000018</v>
      </c>
      <c r="G1467" s="2">
        <f t="shared" si="179"/>
        <v>6.2944199999999997</v>
      </c>
      <c r="H1467" s="2">
        <f t="shared" si="175"/>
        <v>6.4971699999999979</v>
      </c>
      <c r="I1467" s="2">
        <f t="array" ref="I1467">SUMPRODUCT(B1451:B1470, (ROW(B1451:B1470)-ROW(B1451)+1)) / (20*21/2)</f>
        <v>6.3787571428571441</v>
      </c>
      <c r="J1467" s="2">
        <f t="shared" si="178"/>
        <v>6.3292707875648428</v>
      </c>
      <c r="K1467" s="2">
        <f t="shared" si="180"/>
        <v>6.2408067314261002</v>
      </c>
    </row>
    <row r="1468" spans="1:11" ht="13.5" x14ac:dyDescent="0.25">
      <c r="A1468" s="3">
        <f>TITRES_STAT!B1471</f>
        <v>44151</v>
      </c>
      <c r="B1468" s="5">
        <f>TITRES_STAT!D1471</f>
        <v>6.4240000000000004</v>
      </c>
      <c r="C1468" s="2">
        <f t="shared" si="173"/>
        <v>-8.4999999999999964E-2</v>
      </c>
      <c r="D1468" s="2">
        <f t="shared" si="174"/>
        <v>6.4564000000000004</v>
      </c>
      <c r="E1468" s="2">
        <f t="shared" si="176"/>
        <v>6.38</v>
      </c>
      <c r="F1468" s="2">
        <f t="shared" si="177"/>
        <v>6.2965500000000016</v>
      </c>
      <c r="G1468" s="2">
        <f t="shared" si="179"/>
        <v>6.31412</v>
      </c>
      <c r="H1468" s="2">
        <f t="shared" si="175"/>
        <v>6.4904999999999973</v>
      </c>
      <c r="I1468" s="2">
        <f t="array" ref="I1468">SUMPRODUCT(B1452:B1471, (ROW(B1452:B1471)-ROW(B1452)+1)) / (20*21/2)</f>
        <v>6.398142857142858</v>
      </c>
      <c r="J1468" s="2">
        <f t="shared" si="178"/>
        <v>6.3382926173205725</v>
      </c>
      <c r="K1468" s="2">
        <f t="shared" si="180"/>
        <v>6.2479907811740967</v>
      </c>
    </row>
    <row r="1469" spans="1:11" ht="13.5" x14ac:dyDescent="0.25">
      <c r="A1469" s="3">
        <f>TITRES_STAT!B1472</f>
        <v>44152</v>
      </c>
      <c r="B1469" s="5">
        <f>TITRES_STAT!D1472</f>
        <v>6.4240000000000004</v>
      </c>
      <c r="C1469" s="2">
        <f t="shared" si="173"/>
        <v>0</v>
      </c>
      <c r="D1469" s="2">
        <f t="shared" si="174"/>
        <v>6.4593999999999996</v>
      </c>
      <c r="E1469" s="2">
        <f t="shared" si="176"/>
        <v>6.3879000000000001</v>
      </c>
      <c r="F1469" s="2">
        <f t="shared" si="177"/>
        <v>6.3037000000000019</v>
      </c>
      <c r="G1469" s="2">
        <f t="shared" si="179"/>
        <v>6.3312599999999994</v>
      </c>
      <c r="H1469" s="2">
        <f t="shared" si="175"/>
        <v>6.483864999999998</v>
      </c>
      <c r="I1469" s="2">
        <f t="array" ref="I1469">SUMPRODUCT(B1453:B1472, (ROW(B1453:B1472)-ROW(B1453)+1)) / (20*21/2)</f>
        <v>6.4239571428571427</v>
      </c>
      <c r="J1469" s="2">
        <f t="shared" si="178"/>
        <v>6.3464552251948039</v>
      </c>
      <c r="K1469" s="2">
        <f t="shared" si="180"/>
        <v>6.2548931034809954</v>
      </c>
    </row>
    <row r="1470" spans="1:11" ht="13.5" x14ac:dyDescent="0.25">
      <c r="A1470" s="3">
        <f>TITRES_STAT!B1473</f>
        <v>44153</v>
      </c>
      <c r="B1470" s="5">
        <f>TITRES_STAT!D1473</f>
        <v>6.5090000000000003</v>
      </c>
      <c r="C1470" s="2">
        <f t="shared" si="173"/>
        <v>8.4999999999999964E-2</v>
      </c>
      <c r="D1470" s="2">
        <f t="shared" si="174"/>
        <v>6.4794</v>
      </c>
      <c r="E1470" s="2">
        <f t="shared" si="176"/>
        <v>6.4214000000000002</v>
      </c>
      <c r="F1470" s="2">
        <f t="shared" si="177"/>
        <v>6.3204500000000028</v>
      </c>
      <c r="G1470" s="2">
        <f t="shared" si="179"/>
        <v>6.3443800000000001</v>
      </c>
      <c r="H1470" s="2">
        <f t="shared" si="175"/>
        <v>6.4778699999999985</v>
      </c>
      <c r="I1470" s="2">
        <f t="array" ref="I1470">SUMPRODUCT(B1454:B1473, (ROW(B1454:B1473)-ROW(B1454)+1)) / (20*21/2)</f>
        <v>6.4307476190476187</v>
      </c>
      <c r="J1470" s="2">
        <f t="shared" si="178"/>
        <v>6.3619356799381555</v>
      </c>
      <c r="K1470" s="2">
        <f t="shared" si="180"/>
        <v>6.2648580798150739</v>
      </c>
    </row>
    <row r="1471" spans="1:11" ht="13.5" x14ac:dyDescent="0.25">
      <c r="A1471" s="3">
        <f>TITRES_STAT!B1474</f>
        <v>44154</v>
      </c>
      <c r="B1471" s="5">
        <f>TITRES_STAT!D1474</f>
        <v>6.524</v>
      </c>
      <c r="C1471" s="2">
        <f t="shared" si="173"/>
        <v>1.499999999999968E-2</v>
      </c>
      <c r="D1471" s="2">
        <f t="shared" si="174"/>
        <v>6.4779999999999998</v>
      </c>
      <c r="E1471" s="2">
        <f t="shared" si="176"/>
        <v>6.4557000000000002</v>
      </c>
      <c r="F1471" s="2">
        <f t="shared" si="177"/>
        <v>6.337950000000002</v>
      </c>
      <c r="G1471" s="2">
        <f t="shared" si="179"/>
        <v>6.357800000000001</v>
      </c>
      <c r="H1471" s="2">
        <f t="shared" si="175"/>
        <v>6.471949999999997</v>
      </c>
      <c r="I1471" s="2">
        <f t="array" ref="I1471">SUMPRODUCT(B1455:B1474, (ROW(B1455:B1474)-ROW(B1455)+1)) / (20*21/2)</f>
        <v>6.4459380952380974</v>
      </c>
      <c r="J1471" s="2">
        <f t="shared" si="178"/>
        <v>6.3773703770869021</v>
      </c>
      <c r="K1471" s="2">
        <f t="shared" si="180"/>
        <v>6.2750205080576205</v>
      </c>
    </row>
    <row r="1472" spans="1:11" ht="13.5" x14ac:dyDescent="0.25">
      <c r="A1472" s="3">
        <f>TITRES_STAT!B1475</f>
        <v>44155</v>
      </c>
      <c r="B1472" s="5">
        <f>TITRES_STAT!D1475</f>
        <v>6.609</v>
      </c>
      <c r="C1472" s="2">
        <f t="shared" si="173"/>
        <v>8.4999999999999964E-2</v>
      </c>
      <c r="D1472" s="2">
        <f t="shared" si="174"/>
        <v>6.4980000000000002</v>
      </c>
      <c r="E1472" s="2">
        <f t="shared" si="176"/>
        <v>6.4756999999999989</v>
      </c>
      <c r="F1472" s="2">
        <f t="shared" si="177"/>
        <v>6.3597000000000019</v>
      </c>
      <c r="G1472" s="2">
        <f t="shared" si="179"/>
        <v>6.3677799999999998</v>
      </c>
      <c r="H1472" s="2">
        <f t="shared" si="175"/>
        <v>6.4664199999999967</v>
      </c>
      <c r="I1472" s="2">
        <f t="array" ref="I1472">SUMPRODUCT(B1456:B1475, (ROW(B1456:B1475)-ROW(B1456)+1)) / (20*21/2)</f>
        <v>6.4683571428571431</v>
      </c>
      <c r="J1472" s="2">
        <f t="shared" si="178"/>
        <v>6.3994303411738631</v>
      </c>
      <c r="K1472" s="2">
        <f t="shared" si="180"/>
        <v>6.2881177430357527</v>
      </c>
    </row>
    <row r="1473" spans="1:11" ht="13.5" x14ac:dyDescent="0.25">
      <c r="A1473" s="3">
        <f>TITRES_STAT!B1476</f>
        <v>44158</v>
      </c>
      <c r="B1473" s="5">
        <f>TITRES_STAT!D1476</f>
        <v>6.431</v>
      </c>
      <c r="C1473" s="2">
        <f t="shared" si="173"/>
        <v>-0.17799999999999994</v>
      </c>
      <c r="D1473" s="2">
        <f t="shared" si="174"/>
        <v>6.4993999999999996</v>
      </c>
      <c r="E1473" s="2">
        <f t="shared" si="176"/>
        <v>6.4779000000000009</v>
      </c>
      <c r="F1473" s="2">
        <f t="shared" si="177"/>
        <v>6.3715000000000011</v>
      </c>
      <c r="G1473" s="2">
        <f t="shared" si="179"/>
        <v>6.3685</v>
      </c>
      <c r="H1473" s="2">
        <f t="shared" si="175"/>
        <v>6.4594599999999964</v>
      </c>
      <c r="I1473" s="2">
        <f t="array" ref="I1473">SUMPRODUCT(B1457:B1476, (ROW(B1457:B1476)-ROW(B1457)+1)) / (20*21/2)</f>
        <v>6.4774666666666665</v>
      </c>
      <c r="J1473" s="2">
        <f t="shared" si="178"/>
        <v>6.402436975347781</v>
      </c>
      <c r="K1473" s="2">
        <f t="shared" si="180"/>
        <v>6.2937209687990565</v>
      </c>
    </row>
    <row r="1474" spans="1:11" ht="13.5" x14ac:dyDescent="0.25">
      <c r="A1474" s="3">
        <f>TITRES_STAT!B1477</f>
        <v>44159</v>
      </c>
      <c r="B1474" s="5">
        <f>TITRES_STAT!D1477</f>
        <v>6.5309999999999997</v>
      </c>
      <c r="C1474" s="2">
        <f t="shared" si="173"/>
        <v>9.9999999999999645E-2</v>
      </c>
      <c r="D1474" s="2">
        <f t="shared" si="174"/>
        <v>6.5208000000000013</v>
      </c>
      <c r="E1474" s="2">
        <f t="shared" si="176"/>
        <v>6.4901</v>
      </c>
      <c r="F1474" s="2">
        <f t="shared" si="177"/>
        <v>6.3876000000000008</v>
      </c>
      <c r="G1474" s="2">
        <f t="shared" si="179"/>
        <v>6.3667999999999996</v>
      </c>
      <c r="H1474" s="2">
        <f t="shared" si="175"/>
        <v>6.4525399999999964</v>
      </c>
      <c r="I1474" s="2">
        <f t="array" ref="I1474">SUMPRODUCT(B1458:B1477, (ROW(B1458:B1477)-ROW(B1458)+1)) / (20*21/2)</f>
        <v>6.4817523809523818</v>
      </c>
      <c r="J1474" s="2">
        <f t="shared" si="178"/>
        <v>6.4146810729337069</v>
      </c>
      <c r="K1474" s="2">
        <f t="shared" si="180"/>
        <v>6.3030260288461522</v>
      </c>
    </row>
    <row r="1475" spans="1:11" ht="13.5" x14ac:dyDescent="0.25">
      <c r="A1475" s="3">
        <f>TITRES_STAT!B1478</f>
        <v>44160</v>
      </c>
      <c r="B1475" s="5">
        <f>TITRES_STAT!D1478</f>
        <v>6.6230000000000002</v>
      </c>
      <c r="C1475" s="2">
        <f t="shared" si="173"/>
        <v>9.2000000000000526E-2</v>
      </c>
      <c r="D1475" s="2">
        <f t="shared" si="174"/>
        <v>6.5435999999999996</v>
      </c>
      <c r="E1475" s="2">
        <f t="shared" si="176"/>
        <v>6.5114999999999998</v>
      </c>
      <c r="F1475" s="2">
        <f t="shared" si="177"/>
        <v>6.3993500000000001</v>
      </c>
      <c r="G1475" s="2">
        <f t="shared" si="179"/>
        <v>6.3607999999999993</v>
      </c>
      <c r="H1475" s="2">
        <f t="shared" si="175"/>
        <v>6.4456849999999966</v>
      </c>
      <c r="I1475" s="2">
        <f t="array" ref="I1475">SUMPRODUCT(B1459:B1478, (ROW(B1459:B1478)-ROW(B1459)+1)) / (20*21/2)</f>
        <v>6.483314285714286</v>
      </c>
      <c r="J1475" s="2">
        <f t="shared" si="178"/>
        <v>6.4345209707495448</v>
      </c>
      <c r="K1475" s="2">
        <f t="shared" si="180"/>
        <v>6.3155740277149315</v>
      </c>
    </row>
    <row r="1476" spans="1:11" ht="13.5" x14ac:dyDescent="0.25">
      <c r="A1476" s="3">
        <f>TITRES_STAT!B1479</f>
        <v>44161</v>
      </c>
      <c r="B1476" s="5">
        <f>TITRES_STAT!D1479</f>
        <v>6.4950000000000001</v>
      </c>
      <c r="C1476" s="2">
        <f t="shared" ref="C1476:C1539" si="181">B1476-B1475</f>
        <v>-0.12800000000000011</v>
      </c>
      <c r="D1476" s="2">
        <f t="shared" si="174"/>
        <v>6.5377999999999998</v>
      </c>
      <c r="E1476" s="2">
        <f t="shared" si="176"/>
        <v>6.5078999999999994</v>
      </c>
      <c r="F1476" s="2">
        <f t="shared" si="177"/>
        <v>6.4139999999999997</v>
      </c>
      <c r="G1476" s="2">
        <f t="shared" si="179"/>
        <v>6.3519599999999992</v>
      </c>
      <c r="H1476" s="2">
        <f t="shared" si="175"/>
        <v>6.4389049999999965</v>
      </c>
      <c r="I1476" s="2">
        <f t="array" ref="I1476">SUMPRODUCT(B1460:B1479, (ROW(B1460:B1479)-ROW(B1460)+1)) / (20*21/2)</f>
        <v>6.4937428571428564</v>
      </c>
      <c r="J1476" s="2">
        <f t="shared" si="178"/>
        <v>6.440280878297207</v>
      </c>
      <c r="K1476" s="2">
        <f t="shared" si="180"/>
        <v>6.3226103403535623</v>
      </c>
    </row>
    <row r="1477" spans="1:11" ht="13.5" x14ac:dyDescent="0.25">
      <c r="A1477" s="3">
        <f>TITRES_STAT!B1480</f>
        <v>44162</v>
      </c>
      <c r="B1477" s="5">
        <f>TITRES_STAT!D1480</f>
        <v>6.4589999999999996</v>
      </c>
      <c r="C1477" s="2">
        <f t="shared" si="181"/>
        <v>-3.6000000000000476E-2</v>
      </c>
      <c r="D1477" s="2">
        <f t="shared" si="174"/>
        <v>6.5078000000000005</v>
      </c>
      <c r="E1477" s="2">
        <f t="shared" si="176"/>
        <v>6.5028999999999995</v>
      </c>
      <c r="F1477" s="2">
        <f t="shared" si="177"/>
        <v>6.4286000000000003</v>
      </c>
      <c r="G1477" s="2">
        <f t="shared" si="179"/>
        <v>6.3414000000000001</v>
      </c>
      <c r="H1477" s="2">
        <f t="shared" si="175"/>
        <v>6.4312299999999984</v>
      </c>
      <c r="I1477" s="2">
        <f t="array" ref="I1477">SUMPRODUCT(B1461:B1480, (ROW(B1461:B1480)-ROW(B1461)+1)) / (20*21/2)</f>
        <v>6.4970904761904764</v>
      </c>
      <c r="J1477" s="2">
        <f t="shared" si="178"/>
        <v>6.4420636517927106</v>
      </c>
      <c r="K1477" s="2">
        <f t="shared" si="180"/>
        <v>6.327958954457344</v>
      </c>
    </row>
    <row r="1478" spans="1:11" ht="13.5" x14ac:dyDescent="0.25">
      <c r="A1478" s="3">
        <f>TITRES_STAT!B1481</f>
        <v>44165</v>
      </c>
      <c r="B1478" s="5">
        <f>TITRES_STAT!D1481</f>
        <v>6.4450000000000003</v>
      </c>
      <c r="C1478" s="2">
        <f t="shared" si="181"/>
        <v>-1.3999999999999346E-2</v>
      </c>
      <c r="D1478" s="2">
        <f t="shared" ref="D1478:D1541" si="182">AVERAGE(B1474:B1478)</f>
        <v>6.5105999999999993</v>
      </c>
      <c r="E1478" s="2">
        <f t="shared" si="176"/>
        <v>6.5049999999999981</v>
      </c>
      <c r="F1478" s="2">
        <f t="shared" si="177"/>
        <v>6.4425000000000008</v>
      </c>
      <c r="G1478" s="2">
        <f t="shared" si="179"/>
        <v>6.3368400000000005</v>
      </c>
      <c r="H1478" s="2">
        <f t="shared" si="175"/>
        <v>6.4246649999999974</v>
      </c>
      <c r="I1478" s="2">
        <f t="array" ref="I1478">SUMPRODUCT(B1462:B1481, (ROW(B1462:B1481)-ROW(B1462)+1)) / (20*21/2)</f>
        <v>6.4968476190476174</v>
      </c>
      <c r="J1478" s="2">
        <f t="shared" si="178"/>
        <v>6.4423433040029288</v>
      </c>
      <c r="K1478" s="2">
        <f t="shared" si="180"/>
        <v>6.3325487993805858</v>
      </c>
    </row>
    <row r="1479" spans="1:11" ht="13.5" x14ac:dyDescent="0.25">
      <c r="A1479" s="3">
        <f>TITRES_STAT!B1482</f>
        <v>44166</v>
      </c>
      <c r="B1479" s="5">
        <f>TITRES_STAT!D1482</f>
        <v>6.5519999999999996</v>
      </c>
      <c r="C1479" s="2">
        <f t="shared" si="181"/>
        <v>0.10699999999999932</v>
      </c>
      <c r="D1479" s="2">
        <f t="shared" si="182"/>
        <v>6.5147999999999993</v>
      </c>
      <c r="E1479" s="2">
        <f t="shared" si="176"/>
        <v>6.5177999999999994</v>
      </c>
      <c r="F1479" s="2">
        <f t="shared" si="177"/>
        <v>6.4528500000000006</v>
      </c>
      <c r="G1479" s="2">
        <f t="shared" si="179"/>
        <v>6.3344200000000015</v>
      </c>
      <c r="H1479" s="2">
        <f t="shared" si="175"/>
        <v>6.4174899999999981</v>
      </c>
      <c r="I1479" s="2">
        <f t="array" ref="I1479">SUMPRODUCT(B1463:B1482, (ROW(B1463:B1482)-ROW(B1463)+1)) / (20*21/2)</f>
        <v>6.4945809523809528</v>
      </c>
      <c r="J1479" s="2">
        <f t="shared" si="178"/>
        <v>6.4527867988597922</v>
      </c>
      <c r="K1479" s="2">
        <f t="shared" si="180"/>
        <v>6.3411547288166421</v>
      </c>
    </row>
    <row r="1480" spans="1:11" ht="13.5" x14ac:dyDescent="0.25">
      <c r="A1480" s="3">
        <f>TITRES_STAT!B1483</f>
        <v>44167</v>
      </c>
      <c r="B1480" s="5">
        <f>TITRES_STAT!D1483</f>
        <v>6.4880000000000004</v>
      </c>
      <c r="C1480" s="2">
        <f t="shared" si="181"/>
        <v>-6.3999999999999169E-2</v>
      </c>
      <c r="D1480" s="2">
        <f t="shared" si="182"/>
        <v>6.4878</v>
      </c>
      <c r="E1480" s="2">
        <f t="shared" si="176"/>
        <v>6.5156999999999998</v>
      </c>
      <c r="F1480" s="2">
        <f t="shared" si="177"/>
        <v>6.4685500000000005</v>
      </c>
      <c r="G1480" s="2">
        <f t="shared" si="179"/>
        <v>6.3315600000000005</v>
      </c>
      <c r="H1480" s="2">
        <f t="shared" si="175"/>
        <v>6.4108149999999986</v>
      </c>
      <c r="I1480" s="2">
        <f t="array" ref="I1480">SUMPRODUCT(B1464:B1483, (ROW(B1464:B1483)-ROW(B1464)+1)) / (20*21/2)</f>
        <v>6.505695238095238</v>
      </c>
      <c r="J1480" s="2">
        <f t="shared" si="178"/>
        <v>6.4561404370636213</v>
      </c>
      <c r="K1480" s="2">
        <f t="shared" si="180"/>
        <v>6.3469133669022639</v>
      </c>
    </row>
    <row r="1481" spans="1:11" ht="13.5" x14ac:dyDescent="0.25">
      <c r="A1481" s="3">
        <f>TITRES_STAT!B1484</f>
        <v>44168</v>
      </c>
      <c r="B1481" s="5">
        <f>TITRES_STAT!D1484</f>
        <v>6.4660000000000002</v>
      </c>
      <c r="C1481" s="2">
        <f t="shared" si="181"/>
        <v>-2.2000000000000242E-2</v>
      </c>
      <c r="D1481" s="2">
        <f t="shared" si="182"/>
        <v>6.4819999999999993</v>
      </c>
      <c r="E1481" s="2">
        <f t="shared" si="176"/>
        <v>6.5098999999999991</v>
      </c>
      <c r="F1481" s="2">
        <f t="shared" si="177"/>
        <v>6.4828000000000001</v>
      </c>
      <c r="G1481" s="2">
        <f t="shared" si="179"/>
        <v>6.3321200000000006</v>
      </c>
      <c r="H1481" s="2">
        <f t="shared" si="175"/>
        <v>6.4033899999999973</v>
      </c>
      <c r="I1481" s="2">
        <f t="array" ref="I1481">SUMPRODUCT(B1465:B1484, (ROW(B1465:B1484)-ROW(B1465)+1)) / (20*21/2)</f>
        <v>6.515890476190477</v>
      </c>
      <c r="J1481" s="2">
        <f t="shared" si="178"/>
        <v>6.4570794430575624</v>
      </c>
      <c r="K1481" s="2">
        <f t="shared" si="180"/>
        <v>6.351583430945313</v>
      </c>
    </row>
    <row r="1482" spans="1:11" ht="13.5" x14ac:dyDescent="0.25">
      <c r="A1482" s="3">
        <f>TITRES_STAT!B1485</f>
        <v>44169</v>
      </c>
      <c r="B1482" s="5">
        <f>TITRES_STAT!D1485</f>
        <v>6.4589999999999996</v>
      </c>
      <c r="C1482" s="2">
        <f t="shared" si="181"/>
        <v>-7.0000000000005613E-3</v>
      </c>
      <c r="D1482" s="2">
        <f t="shared" si="182"/>
        <v>6.4819999999999993</v>
      </c>
      <c r="E1482" s="2">
        <f t="shared" si="176"/>
        <v>6.4948999999999995</v>
      </c>
      <c r="F1482" s="2">
        <f t="shared" si="177"/>
        <v>6.4852999999999996</v>
      </c>
      <c r="G1482" s="2">
        <f t="shared" si="179"/>
        <v>6.336400000000002</v>
      </c>
      <c r="H1482" s="2">
        <f t="shared" ref="H1482:H1545" si="183">AVERAGE(B1283:B1482)</f>
        <v>6.3964299999999978</v>
      </c>
      <c r="I1482" s="2">
        <f t="array" ref="I1482">SUMPRODUCT(B1466:B1485, (ROW(B1466:B1485)-ROW(B1466)+1)) / (20*21/2)</f>
        <v>6.5129761904761914</v>
      </c>
      <c r="J1482" s="2">
        <f t="shared" si="178"/>
        <v>6.4572623532425562</v>
      </c>
      <c r="K1482" s="2">
        <f t="shared" si="180"/>
        <v>6.3557958454180454</v>
      </c>
    </row>
    <row r="1483" spans="1:11" ht="13.5" x14ac:dyDescent="0.25">
      <c r="A1483" s="3">
        <f>TITRES_STAT!B1486</f>
        <v>44172</v>
      </c>
      <c r="B1483" s="5">
        <f>TITRES_STAT!D1486</f>
        <v>6.6020000000000003</v>
      </c>
      <c r="C1483" s="2">
        <f t="shared" si="181"/>
        <v>0.14300000000000068</v>
      </c>
      <c r="D1483" s="2">
        <f t="shared" si="182"/>
        <v>6.5133999999999999</v>
      </c>
      <c r="E1483" s="2">
        <f t="shared" si="176"/>
        <v>6.5120000000000005</v>
      </c>
      <c r="F1483" s="2">
        <f t="shared" si="177"/>
        <v>6.4949500000000002</v>
      </c>
      <c r="G1483" s="2">
        <f t="shared" si="179"/>
        <v>6.346960000000001</v>
      </c>
      <c r="H1483" s="2">
        <f t="shared" si="183"/>
        <v>6.3895399999999984</v>
      </c>
      <c r="I1483" s="2">
        <f t="array" ref="I1483">SUMPRODUCT(B1467:B1486, (ROW(B1467:B1486)-ROW(B1467)+1)) / (20*21/2)</f>
        <v>6.5110857142857146</v>
      </c>
      <c r="J1483" s="2">
        <f t="shared" si="178"/>
        <v>6.4710468910289789</v>
      </c>
      <c r="K1483" s="2">
        <f t="shared" si="180"/>
        <v>6.365450910303613</v>
      </c>
    </row>
    <row r="1484" spans="1:11" ht="13.5" x14ac:dyDescent="0.25">
      <c r="A1484" s="3">
        <f>TITRES_STAT!B1487</f>
        <v>44173</v>
      </c>
      <c r="B1484" s="5">
        <f>TITRES_STAT!D1487</f>
        <v>6.6020000000000003</v>
      </c>
      <c r="C1484" s="2">
        <f t="shared" si="181"/>
        <v>0</v>
      </c>
      <c r="D1484" s="2">
        <f t="shared" si="182"/>
        <v>6.5234000000000005</v>
      </c>
      <c r="E1484" s="2">
        <f t="shared" ref="E1484:E1547" si="184">AVERAGE(B1475:B1484)</f>
        <v>6.5190999999999999</v>
      </c>
      <c r="F1484" s="2">
        <f t="shared" si="177"/>
        <v>6.504599999999999</v>
      </c>
      <c r="G1484" s="2">
        <f t="shared" si="179"/>
        <v>6.3542400000000008</v>
      </c>
      <c r="H1484" s="2">
        <f t="shared" si="183"/>
        <v>6.3828299999999976</v>
      </c>
      <c r="I1484" s="2">
        <f t="array" ref="I1484">SUMPRODUCT(B1468:B1487, (ROW(B1468:B1487)-ROW(B1468)+1)) / (20*21/2)</f>
        <v>6.5046380952380964</v>
      </c>
      <c r="J1484" s="2">
        <f t="shared" si="178"/>
        <v>6.4835186156928852</v>
      </c>
      <c r="K1484" s="2">
        <f t="shared" si="180"/>
        <v>6.3747273451936675</v>
      </c>
    </row>
    <row r="1485" spans="1:11" ht="13.5" x14ac:dyDescent="0.25">
      <c r="A1485" s="3">
        <f>TITRES_STAT!B1488</f>
        <v>44174</v>
      </c>
      <c r="B1485" s="5">
        <f>TITRES_STAT!D1488</f>
        <v>6.4740000000000002</v>
      </c>
      <c r="C1485" s="2">
        <f t="shared" si="181"/>
        <v>-0.12800000000000011</v>
      </c>
      <c r="D1485" s="2">
        <f t="shared" si="182"/>
        <v>6.5206</v>
      </c>
      <c r="E1485" s="2">
        <f t="shared" si="184"/>
        <v>6.5042000000000018</v>
      </c>
      <c r="F1485" s="2">
        <f t="shared" si="177"/>
        <v>6.5078500000000004</v>
      </c>
      <c r="G1485" s="2">
        <f t="shared" si="179"/>
        <v>6.3571</v>
      </c>
      <c r="H1485" s="2">
        <f t="shared" si="183"/>
        <v>6.3754799999999978</v>
      </c>
      <c r="I1485" s="2">
        <f t="array" ref="I1485">SUMPRODUCT(B1469:B1488, (ROW(B1469:B1488)-ROW(B1469)+1)) / (20*21/2)</f>
        <v>6.5107190476190473</v>
      </c>
      <c r="J1485" s="2">
        <f t="shared" si="178"/>
        <v>6.4826120808649916</v>
      </c>
      <c r="K1485" s="2">
        <f t="shared" si="180"/>
        <v>6.378620390480191</v>
      </c>
    </row>
    <row r="1486" spans="1:11" ht="13.5" x14ac:dyDescent="0.25">
      <c r="A1486" s="3">
        <f>TITRES_STAT!B1489</f>
        <v>44175</v>
      </c>
      <c r="B1486" s="5">
        <f>TITRES_STAT!D1489</f>
        <v>6.4880000000000004</v>
      </c>
      <c r="C1486" s="2">
        <f t="shared" si="181"/>
        <v>1.4000000000000234E-2</v>
      </c>
      <c r="D1486" s="2">
        <f t="shared" si="182"/>
        <v>6.5250000000000004</v>
      </c>
      <c r="E1486" s="2">
        <f t="shared" si="184"/>
        <v>6.5035000000000007</v>
      </c>
      <c r="F1486" s="2">
        <f t="shared" si="177"/>
        <v>6.5057</v>
      </c>
      <c r="G1486" s="2">
        <f t="shared" si="179"/>
        <v>6.3585400000000005</v>
      </c>
      <c r="H1486" s="2">
        <f t="shared" si="183"/>
        <v>6.3686649999999982</v>
      </c>
      <c r="I1486" s="2">
        <f t="array" ref="I1486">SUMPRODUCT(B1470:B1489, (ROW(B1470:B1489)-ROW(B1470)+1)) / (20*21/2)</f>
        <v>6.5093619047619056</v>
      </c>
      <c r="J1486" s="2">
        <f t="shared" si="178"/>
        <v>6.4831252160207065</v>
      </c>
      <c r="K1486" s="2">
        <f t="shared" si="180"/>
        <v>6.3829097869319487</v>
      </c>
    </row>
    <row r="1487" spans="1:11" ht="13.5" x14ac:dyDescent="0.25">
      <c r="A1487" s="3">
        <f>TITRES_STAT!B1490</f>
        <v>44176</v>
      </c>
      <c r="B1487" s="5">
        <f>TITRES_STAT!D1490</f>
        <v>6.4379999999999997</v>
      </c>
      <c r="C1487" s="2">
        <f t="shared" si="181"/>
        <v>-5.0000000000000711E-2</v>
      </c>
      <c r="D1487" s="2">
        <f t="shared" si="182"/>
        <v>6.5207999999999995</v>
      </c>
      <c r="E1487" s="2">
        <f t="shared" si="184"/>
        <v>6.5014000000000012</v>
      </c>
      <c r="F1487" s="2">
        <f t="shared" si="177"/>
        <v>6.5021499999999985</v>
      </c>
      <c r="G1487" s="2">
        <f t="shared" si="179"/>
        <v>6.3602600000000002</v>
      </c>
      <c r="H1487" s="2">
        <f t="shared" si="183"/>
        <v>6.3619549999999991</v>
      </c>
      <c r="I1487" s="2">
        <f t="array" ref="I1487">SUMPRODUCT(B1471:B1490, (ROW(B1471:B1490)-ROW(B1471)+1)) / (20*21/2)</f>
        <v>6.5029047619047624</v>
      </c>
      <c r="J1487" s="2">
        <f t="shared" si="178"/>
        <v>6.478827576399687</v>
      </c>
      <c r="K1487" s="2">
        <f t="shared" si="180"/>
        <v>6.3850701874444216</v>
      </c>
    </row>
    <row r="1488" spans="1:11" ht="13.5" x14ac:dyDescent="0.25">
      <c r="A1488" s="3">
        <f>TITRES_STAT!B1491</f>
        <v>44179</v>
      </c>
      <c r="B1488" s="5">
        <f>TITRES_STAT!D1491</f>
        <v>6.5659999999999998</v>
      </c>
      <c r="C1488" s="2">
        <f t="shared" si="181"/>
        <v>0.12800000000000011</v>
      </c>
      <c r="D1488" s="2">
        <f t="shared" si="182"/>
        <v>6.5135999999999994</v>
      </c>
      <c r="E1488" s="2">
        <f t="shared" si="184"/>
        <v>6.5135000000000005</v>
      </c>
      <c r="F1488" s="2">
        <f t="shared" si="177"/>
        <v>6.5092499999999989</v>
      </c>
      <c r="G1488" s="2">
        <f t="shared" si="179"/>
        <v>6.368240000000001</v>
      </c>
      <c r="H1488" s="2">
        <f t="shared" si="183"/>
        <v>6.3551749999999991</v>
      </c>
      <c r="I1488" s="2">
        <f t="array" ref="I1488">SUMPRODUCT(B1472:B1491, (ROW(B1472:B1491)-ROW(B1472)+1)) / (20*21/2)</f>
        <v>6.4967523809523806</v>
      </c>
      <c r="J1488" s="2">
        <f t="shared" si="178"/>
        <v>6.4871297119806695</v>
      </c>
      <c r="K1488" s="2">
        <f t="shared" si="180"/>
        <v>6.392165474211307</v>
      </c>
    </row>
    <row r="1489" spans="1:11" ht="13.5" x14ac:dyDescent="0.25">
      <c r="A1489" s="3">
        <f>TITRES_STAT!B1492</f>
        <v>44180</v>
      </c>
      <c r="B1489" s="5">
        <f>TITRES_STAT!D1492</f>
        <v>6.4950000000000001</v>
      </c>
      <c r="C1489" s="2">
        <f t="shared" si="181"/>
        <v>-7.099999999999973E-2</v>
      </c>
      <c r="D1489" s="2">
        <f t="shared" si="182"/>
        <v>6.4921999999999995</v>
      </c>
      <c r="E1489" s="2">
        <f t="shared" si="184"/>
        <v>6.5078000000000014</v>
      </c>
      <c r="F1489" s="2">
        <f t="shared" si="177"/>
        <v>6.5128000000000004</v>
      </c>
      <c r="G1489" s="2">
        <f t="shared" si="179"/>
        <v>6.3712400000000002</v>
      </c>
      <c r="H1489" s="2">
        <f t="shared" si="183"/>
        <v>6.3487499999999981</v>
      </c>
      <c r="I1489" s="2">
        <f t="array" ref="I1489">SUMPRODUCT(B1473:B1492, (ROW(B1473:B1492)-ROW(B1473)+1)) / (20*21/2)</f>
        <v>6.4909761904761902</v>
      </c>
      <c r="J1489" s="2">
        <f t="shared" si="178"/>
        <v>6.4878792632206057</v>
      </c>
      <c r="K1489" s="2">
        <f t="shared" si="180"/>
        <v>6.3961982007128251</v>
      </c>
    </row>
    <row r="1490" spans="1:11" ht="13.5" x14ac:dyDescent="0.25">
      <c r="A1490" s="3">
        <f>TITRES_STAT!B1493</f>
        <v>44181</v>
      </c>
      <c r="B1490" s="5">
        <f>TITRES_STAT!D1493</f>
        <v>6.4450000000000003</v>
      </c>
      <c r="C1490" s="2">
        <f t="shared" si="181"/>
        <v>-4.9999999999999822E-2</v>
      </c>
      <c r="D1490" s="2">
        <f t="shared" si="182"/>
        <v>6.4864000000000006</v>
      </c>
      <c r="E1490" s="2">
        <f t="shared" si="184"/>
        <v>6.5034999999999998</v>
      </c>
      <c r="F1490" s="2">
        <f t="shared" si="177"/>
        <v>6.5096000000000007</v>
      </c>
      <c r="G1490" s="2">
        <f t="shared" si="179"/>
        <v>6.3766599999999984</v>
      </c>
      <c r="H1490" s="2">
        <f t="shared" si="183"/>
        <v>6.3422899999999984</v>
      </c>
      <c r="I1490" s="2">
        <f t="array" ref="I1490">SUMPRODUCT(B1474:B1493, (ROW(B1474:B1493)-ROW(B1474)+1)) / (20*21/2)</f>
        <v>6.4859809523809515</v>
      </c>
      <c r="J1490" s="2">
        <f t="shared" si="178"/>
        <v>6.4837955238662621</v>
      </c>
      <c r="K1490" s="2">
        <f t="shared" si="180"/>
        <v>6.3981119967633031</v>
      </c>
    </row>
    <row r="1491" spans="1:11" ht="13.5" x14ac:dyDescent="0.25">
      <c r="A1491" s="3">
        <f>TITRES_STAT!B1494</f>
        <v>44182</v>
      </c>
      <c r="B1491" s="5">
        <f>TITRES_STAT!D1494</f>
        <v>6.4450000000000003</v>
      </c>
      <c r="C1491" s="2">
        <f t="shared" si="181"/>
        <v>0</v>
      </c>
      <c r="D1491" s="2">
        <f t="shared" si="182"/>
        <v>6.4777999999999993</v>
      </c>
      <c r="E1491" s="2">
        <f t="shared" si="184"/>
        <v>6.5014000000000012</v>
      </c>
      <c r="F1491" s="2">
        <f t="shared" si="177"/>
        <v>6.5056500000000002</v>
      </c>
      <c r="G1491" s="2">
        <f t="shared" si="179"/>
        <v>6.3820799999999984</v>
      </c>
      <c r="H1491" s="2">
        <f t="shared" si="183"/>
        <v>6.335614999999998</v>
      </c>
      <c r="I1491" s="2">
        <f t="array" ref="I1491">SUMPRODUCT(B1475:B1494, (ROW(B1475:B1494)-ROW(B1475)+1)) / (20*21/2)</f>
        <v>6.4822523809523807</v>
      </c>
      <c r="J1491" s="2">
        <f t="shared" si="178"/>
        <v>6.4801007120694747</v>
      </c>
      <c r="K1491" s="2">
        <f t="shared" si="180"/>
        <v>6.3999507419882722</v>
      </c>
    </row>
    <row r="1492" spans="1:11" ht="13.5" x14ac:dyDescent="0.25">
      <c r="A1492" s="3">
        <f>TITRES_STAT!B1495</f>
        <v>44183</v>
      </c>
      <c r="B1492" s="5">
        <f>TITRES_STAT!D1495</f>
        <v>6.4450000000000003</v>
      </c>
      <c r="C1492" s="2">
        <f t="shared" si="181"/>
        <v>0</v>
      </c>
      <c r="D1492" s="2">
        <f t="shared" si="182"/>
        <v>6.4792000000000005</v>
      </c>
      <c r="E1492" s="2">
        <f t="shared" si="184"/>
        <v>6.5</v>
      </c>
      <c r="F1492" s="2">
        <f t="shared" ref="F1492:F1555" si="185">AVERAGE(B1473:B1492)</f>
        <v>6.4974500000000006</v>
      </c>
      <c r="G1492" s="2">
        <f t="shared" si="179"/>
        <v>6.3880799999999986</v>
      </c>
      <c r="H1492" s="2">
        <f t="shared" si="183"/>
        <v>6.3285849999999968</v>
      </c>
      <c r="I1492" s="2">
        <f t="array" ref="I1492">SUMPRODUCT(B1476:B1495, (ROW(B1476:B1495)-ROW(B1476)+1)) / (20*21/2)</f>
        <v>6.4788666666666677</v>
      </c>
      <c r="J1492" s="2">
        <f t="shared" si="178"/>
        <v>6.4767577871104773</v>
      </c>
      <c r="K1492" s="2">
        <f t="shared" si="180"/>
        <v>6.4017173795573603</v>
      </c>
    </row>
    <row r="1493" spans="1:11" ht="13.5" x14ac:dyDescent="0.25">
      <c r="A1493" s="3">
        <f>TITRES_STAT!B1496</f>
        <v>44186</v>
      </c>
      <c r="B1493" s="5">
        <f>TITRES_STAT!D1496</f>
        <v>6.4450000000000003</v>
      </c>
      <c r="C1493" s="2">
        <f t="shared" si="181"/>
        <v>0</v>
      </c>
      <c r="D1493" s="2">
        <f t="shared" si="182"/>
        <v>6.455000000000001</v>
      </c>
      <c r="E1493" s="2">
        <f t="shared" si="184"/>
        <v>6.4842999999999993</v>
      </c>
      <c r="F1493" s="2">
        <f t="shared" si="185"/>
        <v>6.4981499999999999</v>
      </c>
      <c r="G1493" s="2">
        <f t="shared" si="179"/>
        <v>6.3940799999999989</v>
      </c>
      <c r="H1493" s="2">
        <f t="shared" si="183"/>
        <v>6.3208399999999969</v>
      </c>
      <c r="I1493" s="2">
        <f t="array" ref="I1493">SUMPRODUCT(B1477:B1496, (ROW(B1477:B1496)-ROW(B1477)+1)) / (20*21/2)</f>
        <v>6.4762619047619046</v>
      </c>
      <c r="J1493" s="2">
        <f t="shared" ref="J1493:J1556" si="186">$J$4*B1493+J1492*(1-$J$4)</f>
        <v>6.4737332359570985</v>
      </c>
      <c r="K1493" s="2">
        <f t="shared" si="180"/>
        <v>6.4034147372217776</v>
      </c>
    </row>
    <row r="1494" spans="1:11" ht="13.5" x14ac:dyDescent="0.25">
      <c r="A1494" s="3">
        <f>TITRES_STAT!B1497</f>
        <v>44187</v>
      </c>
      <c r="B1494" s="5">
        <f>TITRES_STAT!D1497</f>
        <v>6.4589999999999996</v>
      </c>
      <c r="C1494" s="2">
        <f t="shared" si="181"/>
        <v>1.3999999999999346E-2</v>
      </c>
      <c r="D1494" s="2">
        <f t="shared" si="182"/>
        <v>6.4478000000000009</v>
      </c>
      <c r="E1494" s="2">
        <f t="shared" si="184"/>
        <v>6.4700000000000006</v>
      </c>
      <c r="F1494" s="2">
        <f t="shared" si="185"/>
        <v>6.4945499999999994</v>
      </c>
      <c r="G1494" s="2">
        <f t="shared" si="179"/>
        <v>6.4000600000000007</v>
      </c>
      <c r="H1494" s="2">
        <f t="shared" si="183"/>
        <v>6.3142349999999992</v>
      </c>
      <c r="I1494" s="2">
        <f t="array" ref="I1494">SUMPRODUCT(B1478:B1497, (ROW(B1478:B1497)-ROW(B1478)+1)) / (20*21/2)</f>
        <v>6.4718285714285715</v>
      </c>
      <c r="J1494" s="2">
        <f t="shared" si="186"/>
        <v>6.4723300706278506</v>
      </c>
      <c r="K1494" s="2">
        <f t="shared" si="180"/>
        <v>6.4055945514483748</v>
      </c>
    </row>
    <row r="1495" spans="1:11" ht="13.5" x14ac:dyDescent="0.25">
      <c r="A1495" s="3">
        <f>TITRES_STAT!B1498</f>
        <v>44188</v>
      </c>
      <c r="B1495" s="5">
        <f>TITRES_STAT!D1498</f>
        <v>6.4589999999999996</v>
      </c>
      <c r="C1495" s="2">
        <f t="shared" si="181"/>
        <v>0</v>
      </c>
      <c r="D1495" s="2">
        <f t="shared" si="182"/>
        <v>6.4505999999999997</v>
      </c>
      <c r="E1495" s="2">
        <f t="shared" si="184"/>
        <v>6.4685000000000006</v>
      </c>
      <c r="F1495" s="2">
        <f t="shared" si="185"/>
        <v>6.4863499999999998</v>
      </c>
      <c r="G1495" s="2">
        <f t="shared" si="179"/>
        <v>6.4059000000000017</v>
      </c>
      <c r="H1495" s="2">
        <f t="shared" si="183"/>
        <v>6.3081999999999994</v>
      </c>
      <c r="I1495" s="2">
        <f t="array" ref="I1495">SUMPRODUCT(B1479:B1498, (ROW(B1479:B1498)-ROW(B1479)+1)) / (20*21/2)</f>
        <v>6.479685714285714</v>
      </c>
      <c r="J1495" s="2">
        <f t="shared" si="186"/>
        <v>6.4710605400918642</v>
      </c>
      <c r="K1495" s="2">
        <f t="shared" si="180"/>
        <v>6.4076888827641252</v>
      </c>
    </row>
    <row r="1496" spans="1:11" ht="13.5" x14ac:dyDescent="0.25">
      <c r="A1496" s="3">
        <f>TITRES_STAT!B1499</f>
        <v>44189</v>
      </c>
      <c r="B1496" s="5">
        <f>TITRES_STAT!D1499</f>
        <v>6.4589999999999996</v>
      </c>
      <c r="C1496" s="2">
        <f t="shared" si="181"/>
        <v>0</v>
      </c>
      <c r="D1496" s="2">
        <f t="shared" si="182"/>
        <v>6.4533999999999994</v>
      </c>
      <c r="E1496" s="2">
        <f t="shared" si="184"/>
        <v>6.4656000000000002</v>
      </c>
      <c r="F1496" s="2">
        <f t="shared" si="185"/>
        <v>6.4845500000000005</v>
      </c>
      <c r="G1496" s="2">
        <f t="shared" si="179"/>
        <v>6.4084600000000016</v>
      </c>
      <c r="H1496" s="2">
        <f t="shared" si="183"/>
        <v>6.30288</v>
      </c>
      <c r="I1496" s="2">
        <f t="array" ref="I1496">SUMPRODUCT(B1480:B1499, (ROW(B1480:B1499)-ROW(B1480)+1)) / (20*21/2)</f>
        <v>6.4869666666666648</v>
      </c>
      <c r="J1496" s="2">
        <f t="shared" si="186"/>
        <v>6.4699119172259723</v>
      </c>
      <c r="K1496" s="2">
        <f t="shared" si="180"/>
        <v>6.4097010834400416</v>
      </c>
    </row>
    <row r="1497" spans="1:11" ht="13.5" x14ac:dyDescent="0.25">
      <c r="A1497" s="3">
        <f>TITRES_STAT!B1500</f>
        <v>44190</v>
      </c>
      <c r="B1497" s="5">
        <f>TITRES_STAT!D1500</f>
        <v>6.4379999999999997</v>
      </c>
      <c r="C1497" s="2">
        <f t="shared" si="181"/>
        <v>-2.0999999999999908E-2</v>
      </c>
      <c r="D1497" s="2">
        <f t="shared" si="182"/>
        <v>6.452</v>
      </c>
      <c r="E1497" s="2">
        <f t="shared" si="184"/>
        <v>6.4656000000000002</v>
      </c>
      <c r="F1497" s="2">
        <f t="shared" si="185"/>
        <v>6.4834999999999994</v>
      </c>
      <c r="G1497" s="2">
        <f t="shared" si="179"/>
        <v>6.4106000000000005</v>
      </c>
      <c r="H1497" s="2">
        <f t="shared" si="183"/>
        <v>6.2983149999999997</v>
      </c>
      <c r="I1497" s="2">
        <f t="array" ref="I1497">SUMPRODUCT(B1481:B1500, (ROW(B1481:B1500)-ROW(B1481)+1)) / (20*21/2)</f>
        <v>6.480657142857142</v>
      </c>
      <c r="J1497" s="2">
        <f t="shared" si="186"/>
        <v>6.466872687013975</v>
      </c>
      <c r="K1497" s="2">
        <f t="shared" si="180"/>
        <v>6.4108108448737653</v>
      </c>
    </row>
    <row r="1498" spans="1:11" ht="13.5" x14ac:dyDescent="0.25">
      <c r="A1498" s="3">
        <f>TITRES_STAT!B1501</f>
        <v>44193</v>
      </c>
      <c r="B1498" s="5">
        <f>TITRES_STAT!D1501</f>
        <v>6.5659999999999998</v>
      </c>
      <c r="C1498" s="2">
        <f t="shared" si="181"/>
        <v>0.12800000000000011</v>
      </c>
      <c r="D1498" s="2">
        <f t="shared" si="182"/>
        <v>6.4762000000000004</v>
      </c>
      <c r="E1498" s="2">
        <f t="shared" si="184"/>
        <v>6.465600000000002</v>
      </c>
      <c r="F1498" s="2">
        <f t="shared" si="185"/>
        <v>6.4895499999999995</v>
      </c>
      <c r="G1498" s="2">
        <f t="shared" si="179"/>
        <v>6.4154400000000003</v>
      </c>
      <c r="H1498" s="2">
        <f t="shared" si="183"/>
        <v>6.2946349999999995</v>
      </c>
      <c r="I1498" s="2">
        <f t="array" ref="I1498">SUMPRODUCT(B1482:B1501, (ROW(B1482:B1501)-ROW(B1482)+1)) / (20*21/2)</f>
        <v>6.4875095238095248</v>
      </c>
      <c r="J1498" s="2">
        <f t="shared" si="186"/>
        <v>6.4763133834888347</v>
      </c>
      <c r="K1498" s="2">
        <f t="shared" si="180"/>
        <v>6.4168966940944019</v>
      </c>
    </row>
    <row r="1499" spans="1:11" ht="13.5" x14ac:dyDescent="0.25">
      <c r="A1499" s="3">
        <f>TITRES_STAT!B1502</f>
        <v>44194</v>
      </c>
      <c r="B1499" s="5">
        <f>TITRES_STAT!D1502</f>
        <v>6.5659999999999998</v>
      </c>
      <c r="C1499" s="2">
        <f t="shared" si="181"/>
        <v>0</v>
      </c>
      <c r="D1499" s="2">
        <f t="shared" si="182"/>
        <v>6.4976000000000003</v>
      </c>
      <c r="E1499" s="2">
        <f t="shared" si="184"/>
        <v>6.4727000000000015</v>
      </c>
      <c r="F1499" s="2">
        <f t="shared" si="185"/>
        <v>6.4902500000000005</v>
      </c>
      <c r="G1499" s="2">
        <f t="shared" si="179"/>
        <v>6.4211399999999994</v>
      </c>
      <c r="H1499" s="2">
        <f t="shared" si="183"/>
        <v>6.2914199999999996</v>
      </c>
      <c r="I1499" s="2">
        <f t="array" ref="I1499">SUMPRODUCT(B1483:B1502, (ROW(B1483:B1502)-ROW(B1483)+1)) / (20*21/2)</f>
        <v>6.4763000000000011</v>
      </c>
      <c r="J1499" s="2">
        <f t="shared" si="186"/>
        <v>6.4848549660137067</v>
      </c>
      <c r="K1499" s="2">
        <f t="shared" si="180"/>
        <v>6.4227438825612886</v>
      </c>
    </row>
    <row r="1500" spans="1:11" ht="13.5" x14ac:dyDescent="0.25">
      <c r="A1500" s="3">
        <f>TITRES_STAT!B1503</f>
        <v>44195</v>
      </c>
      <c r="B1500" s="5">
        <f>TITRES_STAT!D1503</f>
        <v>6.4240000000000004</v>
      </c>
      <c r="C1500" s="2">
        <f t="shared" si="181"/>
        <v>-0.14199999999999946</v>
      </c>
      <c r="D1500" s="2">
        <f t="shared" si="182"/>
        <v>6.4905999999999988</v>
      </c>
      <c r="E1500" s="2">
        <f t="shared" si="184"/>
        <v>6.4706000000000019</v>
      </c>
      <c r="F1500" s="2">
        <f t="shared" si="185"/>
        <v>6.4870499999999991</v>
      </c>
      <c r="G1500" s="2">
        <f t="shared" si="179"/>
        <v>6.4261399999999993</v>
      </c>
      <c r="H1500" s="2">
        <f t="shared" si="183"/>
        <v>6.2864249999999977</v>
      </c>
      <c r="I1500" s="2">
        <f t="array" ref="I1500">SUMPRODUCT(B1484:B1503, (ROW(B1484:B1503)-ROW(B1484)+1)) / (20*21/2)</f>
        <v>6.4497809523809524</v>
      </c>
      <c r="J1500" s="2">
        <f t="shared" si="186"/>
        <v>6.4790592549647821</v>
      </c>
      <c r="K1500" s="2">
        <f t="shared" si="180"/>
        <v>6.4227931420686897</v>
      </c>
    </row>
    <row r="1501" spans="1:11" ht="13.5" x14ac:dyDescent="0.25">
      <c r="A1501" s="3">
        <f>TITRES_STAT!B1504</f>
        <v>44196</v>
      </c>
      <c r="B1501" s="5">
        <f>TITRES_STAT!D1504</f>
        <v>6.5590000000000002</v>
      </c>
      <c r="C1501" s="2">
        <f t="shared" si="181"/>
        <v>0.13499999999999979</v>
      </c>
      <c r="D1501" s="2">
        <f t="shared" si="182"/>
        <v>6.5105999999999993</v>
      </c>
      <c r="E1501" s="2">
        <f t="shared" si="184"/>
        <v>6.4820000000000011</v>
      </c>
      <c r="F1501" s="2">
        <f t="shared" si="185"/>
        <v>6.4917000000000016</v>
      </c>
      <c r="G1501" s="2">
        <f t="shared" si="179"/>
        <v>6.43384</v>
      </c>
      <c r="H1501" s="2">
        <f t="shared" si="183"/>
        <v>6.2828199999999983</v>
      </c>
      <c r="I1501" s="2">
        <f t="array" ref="I1501">SUMPRODUCT(B1485:B1504, (ROW(B1485:B1504)-ROW(B1485)+1)) / (20*21/2)</f>
        <v>6.4075142857142859</v>
      </c>
      <c r="J1501" s="2">
        <f t="shared" si="186"/>
        <v>6.4866726592538502</v>
      </c>
      <c r="K1501" s="2">
        <f t="shared" si="180"/>
        <v>6.4281345874777607</v>
      </c>
    </row>
    <row r="1502" spans="1:11" ht="13.5" x14ac:dyDescent="0.25">
      <c r="A1502" s="3">
        <f>TITRES_STAT!B1505</f>
        <v>44200</v>
      </c>
      <c r="B1502" s="5">
        <f>TITRES_STAT!D1505</f>
        <v>6.3739999999999997</v>
      </c>
      <c r="C1502" s="2">
        <f t="shared" si="181"/>
        <v>-0.1850000000000005</v>
      </c>
      <c r="D1502" s="2">
        <f t="shared" si="182"/>
        <v>6.4978000000000007</v>
      </c>
      <c r="E1502" s="2">
        <f t="shared" si="184"/>
        <v>6.4748999999999999</v>
      </c>
      <c r="F1502" s="2">
        <f t="shared" si="185"/>
        <v>6.4874500000000008</v>
      </c>
      <c r="G1502" s="2">
        <f t="shared" si="179"/>
        <v>6.4378399999999996</v>
      </c>
      <c r="H1502" s="2">
        <f t="shared" si="183"/>
        <v>6.279894999999998</v>
      </c>
      <c r="I1502" s="2">
        <f t="array" ref="I1502">SUMPRODUCT(B1486:B1505, (ROW(B1486:B1505)-ROW(B1486)+1)) / (20*21/2)</f>
        <v>6.3584761904761899</v>
      </c>
      <c r="J1502" s="2">
        <f t="shared" si="186"/>
        <v>6.4759419298011025</v>
      </c>
      <c r="K1502" s="2">
        <f t="shared" si="180"/>
        <v>6.4260116624786328</v>
      </c>
    </row>
    <row r="1503" spans="1:11" ht="13.5" x14ac:dyDescent="0.25">
      <c r="A1503" s="3">
        <f>TITRES_STAT!B1506</f>
        <v>44201</v>
      </c>
      <c r="B1503" s="5">
        <f>TITRES_STAT!D1506</f>
        <v>6.2089999999999996</v>
      </c>
      <c r="C1503" s="2">
        <f t="shared" si="181"/>
        <v>-0.16500000000000004</v>
      </c>
      <c r="D1503" s="2">
        <f t="shared" si="182"/>
        <v>6.4263999999999992</v>
      </c>
      <c r="E1503" s="2">
        <f t="shared" si="184"/>
        <v>6.4513000000000007</v>
      </c>
      <c r="F1503" s="2">
        <f t="shared" si="185"/>
        <v>6.4677999999999995</v>
      </c>
      <c r="G1503" s="2">
        <f t="shared" si="179"/>
        <v>6.4381199999999987</v>
      </c>
      <c r="H1503" s="2">
        <f t="shared" si="183"/>
        <v>6.2776799999999984</v>
      </c>
      <c r="I1503" s="2">
        <f t="array" ref="I1503">SUMPRODUCT(B1487:B1506, (ROW(B1487:B1506)-ROW(B1487)+1)) / (20*21/2)</f>
        <v>6.3120571428571433</v>
      </c>
      <c r="J1503" s="2">
        <f t="shared" si="186"/>
        <v>6.4505188888676637</v>
      </c>
      <c r="K1503" s="2">
        <f t="shared" si="180"/>
        <v>6.4175014012049614</v>
      </c>
    </row>
    <row r="1504" spans="1:11" ht="13.5" x14ac:dyDescent="0.25">
      <c r="A1504" s="3">
        <f>TITRES_STAT!B1507</f>
        <v>44202</v>
      </c>
      <c r="B1504" s="5">
        <f>TITRES_STAT!D1507</f>
        <v>6.024</v>
      </c>
      <c r="C1504" s="2">
        <f t="shared" si="181"/>
        <v>-0.18499999999999961</v>
      </c>
      <c r="D1504" s="2">
        <f t="shared" si="182"/>
        <v>6.3179999999999996</v>
      </c>
      <c r="E1504" s="2">
        <f t="shared" si="184"/>
        <v>6.4077999999999999</v>
      </c>
      <c r="F1504" s="2">
        <f t="shared" si="185"/>
        <v>6.4389000000000012</v>
      </c>
      <c r="G1504" s="2">
        <f t="shared" si="179"/>
        <v>6.4344199999999994</v>
      </c>
      <c r="H1504" s="2">
        <f t="shared" si="183"/>
        <v>6.2742549999999984</v>
      </c>
      <c r="I1504" s="2">
        <f t="array" ref="I1504">SUMPRODUCT(B1488:B1507, (ROW(B1488:B1507)-ROW(B1488)+1)) / (20*21/2)</f>
        <v>6.2594666666666656</v>
      </c>
      <c r="J1504" s="2">
        <f t="shared" si="186"/>
        <v>6.4098980423088383</v>
      </c>
      <c r="K1504" s="2">
        <f t="shared" si="180"/>
        <v>6.4020699737067277</v>
      </c>
    </row>
    <row r="1505" spans="1:11" ht="13.5" x14ac:dyDescent="0.25">
      <c r="A1505" s="3">
        <f>TITRES_STAT!B1508</f>
        <v>44203</v>
      </c>
      <c r="B1505" s="5">
        <f>TITRES_STAT!D1508</f>
        <v>5.9240000000000004</v>
      </c>
      <c r="C1505" s="2">
        <f t="shared" si="181"/>
        <v>-9.9999999999999645E-2</v>
      </c>
      <c r="D1505" s="2">
        <f t="shared" si="182"/>
        <v>6.218</v>
      </c>
      <c r="E1505" s="2">
        <f t="shared" si="184"/>
        <v>6.3543000000000003</v>
      </c>
      <c r="F1505" s="2">
        <f t="shared" si="185"/>
        <v>6.4114000000000004</v>
      </c>
      <c r="G1505" s="2">
        <f t="shared" si="179"/>
        <v>6.4251399999999981</v>
      </c>
      <c r="H1505" s="2">
        <f t="shared" si="183"/>
        <v>6.2703299999999977</v>
      </c>
      <c r="I1505" s="2">
        <f t="array" ref="I1505">SUMPRODUCT(B1489:B1508, (ROW(B1489:B1508)-ROW(B1489)+1)) / (20*21/2)</f>
        <v>6.2030047619047624</v>
      </c>
      <c r="J1505" s="2">
        <f t="shared" si="186"/>
        <v>6.3636220382794253</v>
      </c>
      <c r="K1505" s="2">
        <f t="shared" si="180"/>
        <v>6.3833221316005817</v>
      </c>
    </row>
    <row r="1506" spans="1:11" ht="13.5" x14ac:dyDescent="0.25">
      <c r="A1506" s="3">
        <f>TITRES_STAT!B1509</f>
        <v>44204</v>
      </c>
      <c r="B1506" s="5">
        <f>TITRES_STAT!D1509</f>
        <v>5.9240000000000004</v>
      </c>
      <c r="C1506" s="2">
        <f t="shared" si="181"/>
        <v>0</v>
      </c>
      <c r="D1506" s="2">
        <f t="shared" si="182"/>
        <v>6.0909999999999993</v>
      </c>
      <c r="E1506" s="2">
        <f t="shared" si="184"/>
        <v>6.3007999999999997</v>
      </c>
      <c r="F1506" s="2">
        <f t="shared" si="185"/>
        <v>6.3832000000000013</v>
      </c>
      <c r="G1506" s="2">
        <f t="shared" si="179"/>
        <v>6.4195799999999972</v>
      </c>
      <c r="H1506" s="2">
        <f t="shared" si="183"/>
        <v>6.2656899999999984</v>
      </c>
      <c r="I1506" s="2">
        <f t="array" ref="I1506">SUMPRODUCT(B1490:B1509, (ROW(B1490:B1509)-ROW(B1490)+1)) / (20*21/2)</f>
        <v>6.1503809523809521</v>
      </c>
      <c r="J1506" s="2">
        <f t="shared" si="186"/>
        <v>6.321753272729004</v>
      </c>
      <c r="K1506" s="2">
        <f t="shared" si="180"/>
        <v>6.3653094989887951</v>
      </c>
    </row>
    <row r="1507" spans="1:11" ht="13.5" x14ac:dyDescent="0.25">
      <c r="A1507" s="3">
        <f>TITRES_STAT!B1510</f>
        <v>44207</v>
      </c>
      <c r="B1507" s="5">
        <f>TITRES_STAT!D1510</f>
        <v>5.8310000000000004</v>
      </c>
      <c r="C1507" s="2">
        <f t="shared" si="181"/>
        <v>-9.2999999999999972E-2</v>
      </c>
      <c r="D1507" s="2">
        <f t="shared" si="182"/>
        <v>5.9824000000000002</v>
      </c>
      <c r="E1507" s="2">
        <f t="shared" si="184"/>
        <v>6.2401000000000009</v>
      </c>
      <c r="F1507" s="2">
        <f t="shared" si="185"/>
        <v>6.3528500000000019</v>
      </c>
      <c r="G1507" s="2">
        <f t="shared" si="179"/>
        <v>6.4128599999999985</v>
      </c>
      <c r="H1507" s="2">
        <f t="shared" si="183"/>
        <v>6.2615849999999993</v>
      </c>
      <c r="I1507" s="2">
        <f t="array" ref="I1507">SUMPRODUCT(B1491:B1510, (ROW(B1491:B1510)-ROW(B1491)+1)) / (20*21/2)</f>
        <v>6.1012571428571434</v>
      </c>
      <c r="J1507" s="2">
        <f t="shared" si="186"/>
        <v>6.2750148658024321</v>
      </c>
      <c r="K1507" s="2">
        <f t="shared" si="180"/>
        <v>6.34435618530296</v>
      </c>
    </row>
    <row r="1508" spans="1:11" ht="13.5" x14ac:dyDescent="0.25">
      <c r="A1508" s="3">
        <f>TITRES_STAT!B1511</f>
        <v>44208</v>
      </c>
      <c r="B1508" s="5">
        <f>TITRES_STAT!D1511</f>
        <v>5.76</v>
      </c>
      <c r="C1508" s="2">
        <f t="shared" si="181"/>
        <v>-7.1000000000000618E-2</v>
      </c>
      <c r="D1508" s="2">
        <f t="shared" si="182"/>
        <v>5.8925999999999998</v>
      </c>
      <c r="E1508" s="2">
        <f t="shared" si="184"/>
        <v>6.1594999999999995</v>
      </c>
      <c r="F1508" s="2">
        <f t="shared" si="185"/>
        <v>6.3125500000000025</v>
      </c>
      <c r="G1508" s="2">
        <f t="shared" si="179"/>
        <v>6.4047199999999984</v>
      </c>
      <c r="H1508" s="2">
        <f t="shared" si="183"/>
        <v>6.2568399999999986</v>
      </c>
      <c r="I1508" s="2">
        <f t="array" ref="I1508">SUMPRODUCT(B1492:B1511, (ROW(B1492:B1511)-ROW(B1492)+1)) / (20*21/2)</f>
        <v>6.054728571428571</v>
      </c>
      <c r="J1508" s="2">
        <f t="shared" si="186"/>
        <v>6.2259658309641051</v>
      </c>
      <c r="K1508" s="2">
        <f t="shared" si="180"/>
        <v>6.3214402564675494</v>
      </c>
    </row>
    <row r="1509" spans="1:11" ht="13.5" x14ac:dyDescent="0.25">
      <c r="A1509" s="3">
        <f>TITRES_STAT!B1512</f>
        <v>44209</v>
      </c>
      <c r="B1509" s="5">
        <f>TITRES_STAT!D1512</f>
        <v>5.76</v>
      </c>
      <c r="C1509" s="2">
        <f t="shared" si="181"/>
        <v>0</v>
      </c>
      <c r="D1509" s="2">
        <f t="shared" si="182"/>
        <v>5.8397999999999994</v>
      </c>
      <c r="E1509" s="2">
        <f t="shared" si="184"/>
        <v>6.0789</v>
      </c>
      <c r="F1509" s="2">
        <f t="shared" si="185"/>
        <v>6.275800000000002</v>
      </c>
      <c r="G1509" s="2">
        <f t="shared" si="179"/>
        <v>6.393019999999999</v>
      </c>
      <c r="H1509" s="2">
        <f t="shared" si="183"/>
        <v>6.251595</v>
      </c>
      <c r="I1509" s="2">
        <f t="array" ref="I1509">SUMPRODUCT(B1493:B1512, (ROW(B1493:B1512)-ROW(B1493)+1)) / (20*21/2)</f>
        <v>6.0141619047619042</v>
      </c>
      <c r="J1509" s="2">
        <f t="shared" si="186"/>
        <v>6.1815881327770477</v>
      </c>
      <c r="K1509" s="2">
        <f t="shared" si="180"/>
        <v>6.2994229915080373</v>
      </c>
    </row>
    <row r="1510" spans="1:11" ht="13.5" x14ac:dyDescent="0.25">
      <c r="A1510" s="3">
        <f>TITRES_STAT!B1513</f>
        <v>44211</v>
      </c>
      <c r="B1510" s="5">
        <f>TITRES_STAT!D1513</f>
        <v>5.76</v>
      </c>
      <c r="C1510" s="2">
        <f t="shared" si="181"/>
        <v>0</v>
      </c>
      <c r="D1510" s="2">
        <f t="shared" si="182"/>
        <v>5.8069999999999995</v>
      </c>
      <c r="E1510" s="2">
        <f t="shared" si="184"/>
        <v>6.0125000000000002</v>
      </c>
      <c r="F1510" s="2">
        <f t="shared" si="185"/>
        <v>6.2415500000000019</v>
      </c>
      <c r="G1510" s="2">
        <f t="shared" si="179"/>
        <v>6.384739999999999</v>
      </c>
      <c r="H1510" s="2">
        <f t="shared" si="183"/>
        <v>6.245495</v>
      </c>
      <c r="I1510" s="2">
        <f t="array" ref="I1510">SUMPRODUCT(B1494:B1513, (ROW(B1494:B1513)-ROW(B1494)+1)) / (20*21/2)</f>
        <v>5.9869476190476183</v>
      </c>
      <c r="J1510" s="2">
        <f t="shared" si="186"/>
        <v>6.1414368820363769</v>
      </c>
      <c r="K1510" s="2">
        <f t="shared" si="180"/>
        <v>6.2782691487038003</v>
      </c>
    </row>
    <row r="1511" spans="1:11" ht="13.5" x14ac:dyDescent="0.25">
      <c r="A1511" s="3">
        <f>TITRES_STAT!B1514</f>
        <v>44214</v>
      </c>
      <c r="B1511" s="5">
        <f>TITRES_STAT!D1514</f>
        <v>5.7530000000000001</v>
      </c>
      <c r="C1511" s="2">
        <f t="shared" si="181"/>
        <v>-6.9999999999996732E-3</v>
      </c>
      <c r="D1511" s="2">
        <f t="shared" si="182"/>
        <v>5.7727999999999993</v>
      </c>
      <c r="E1511" s="2">
        <f t="shared" si="184"/>
        <v>5.9318999999999997</v>
      </c>
      <c r="F1511" s="2">
        <f t="shared" si="185"/>
        <v>6.2069500000000017</v>
      </c>
      <c r="G1511" s="2">
        <f t="shared" si="179"/>
        <v>6.3761799999999997</v>
      </c>
      <c r="H1511" s="2">
        <f t="shared" si="183"/>
        <v>6.240359999999999</v>
      </c>
      <c r="I1511" s="2">
        <f t="array" ref="I1511">SUMPRODUCT(B1495:B1514, (ROW(B1495:B1514)-ROW(B1495)+1)) / (20*21/2)</f>
        <v>5.9461000000000004</v>
      </c>
      <c r="J1511" s="2">
        <f t="shared" si="186"/>
        <v>6.104442893271008</v>
      </c>
      <c r="K1511" s="2">
        <f t="shared" si="180"/>
        <v>6.2576703585585536</v>
      </c>
    </row>
    <row r="1512" spans="1:11" ht="13.5" x14ac:dyDescent="0.25">
      <c r="A1512" s="3">
        <f>TITRES_STAT!B1515</f>
        <v>44215</v>
      </c>
      <c r="B1512" s="5">
        <f>TITRES_STAT!D1515</f>
        <v>5.7809999999999997</v>
      </c>
      <c r="C1512" s="2">
        <f t="shared" si="181"/>
        <v>2.7999999999999581E-2</v>
      </c>
      <c r="D1512" s="2">
        <f t="shared" si="182"/>
        <v>5.7628000000000004</v>
      </c>
      <c r="E1512" s="2">
        <f t="shared" si="184"/>
        <v>5.8725999999999994</v>
      </c>
      <c r="F1512" s="2">
        <f t="shared" si="185"/>
        <v>6.1737500000000018</v>
      </c>
      <c r="G1512" s="2">
        <f t="shared" si="179"/>
        <v>6.3636199999999983</v>
      </c>
      <c r="H1512" s="2">
        <f t="shared" si="183"/>
        <v>6.2344699999999991</v>
      </c>
      <c r="I1512" s="2">
        <f t="array" ref="I1512">SUMPRODUCT(B1496:B1515, (ROW(B1496:B1515)-ROW(B1496)+1)) / (20*21/2)</f>
        <v>5.901357142857143</v>
      </c>
      <c r="J1512" s="2">
        <f t="shared" si="186"/>
        <v>6.073638808197579</v>
      </c>
      <c r="K1512" s="2">
        <f t="shared" si="180"/>
        <v>6.2389774033209635</v>
      </c>
    </row>
    <row r="1513" spans="1:11" ht="13.5" x14ac:dyDescent="0.25">
      <c r="A1513" s="3">
        <f>TITRES_STAT!B1516</f>
        <v>44216</v>
      </c>
      <c r="B1513" s="5">
        <f>TITRES_STAT!D1516</f>
        <v>5.8879999999999999</v>
      </c>
      <c r="C1513" s="2">
        <f t="shared" si="181"/>
        <v>0.10700000000000021</v>
      </c>
      <c r="D1513" s="2">
        <f t="shared" si="182"/>
        <v>5.7884000000000002</v>
      </c>
      <c r="E1513" s="2">
        <f t="shared" si="184"/>
        <v>5.8404999999999996</v>
      </c>
      <c r="F1513" s="2">
        <f t="shared" si="185"/>
        <v>6.1459000000000028</v>
      </c>
      <c r="G1513" s="2">
        <f t="shared" si="179"/>
        <v>6.3531999999999975</v>
      </c>
      <c r="H1513" s="2">
        <f t="shared" si="183"/>
        <v>6.2291149999999984</v>
      </c>
      <c r="I1513" s="2">
        <f t="array" ref="I1513">SUMPRODUCT(B1497:B1516, (ROW(B1497:B1516)-ROW(B1497)+1)) / (20*21/2)</f>
        <v>5.8605190476190465</v>
      </c>
      <c r="J1513" s="2">
        <f t="shared" si="186"/>
        <v>6.0559589217025716</v>
      </c>
      <c r="K1513" s="2">
        <f t="shared" si="180"/>
        <v>6.225213583582887</v>
      </c>
    </row>
    <row r="1514" spans="1:11" ht="13.5" x14ac:dyDescent="0.25">
      <c r="A1514" s="3">
        <f>TITRES_STAT!B1517</f>
        <v>44217</v>
      </c>
      <c r="B1514" s="5">
        <f>TITRES_STAT!D1517</f>
        <v>5.7169999999999996</v>
      </c>
      <c r="C1514" s="2">
        <f t="shared" si="181"/>
        <v>-0.17100000000000026</v>
      </c>
      <c r="D1514" s="2">
        <f t="shared" si="182"/>
        <v>5.7797999999999998</v>
      </c>
      <c r="E1514" s="2">
        <f t="shared" si="184"/>
        <v>5.8097999999999992</v>
      </c>
      <c r="F1514" s="2">
        <f t="shared" si="185"/>
        <v>6.1088000000000022</v>
      </c>
      <c r="G1514" s="2">
        <f t="shared" si="179"/>
        <v>6.3393599999999966</v>
      </c>
      <c r="H1514" s="2">
        <f t="shared" si="183"/>
        <v>6.2227249999999978</v>
      </c>
      <c r="I1514" s="2">
        <f t="array" ref="I1514">SUMPRODUCT(B1498:B1517, (ROW(B1498:B1517)-ROW(B1498)+1)) / (20*21/2)</f>
        <v>5.8228238095238103</v>
      </c>
      <c r="J1514" s="2">
        <f t="shared" si="186"/>
        <v>6.0236771196356607</v>
      </c>
      <c r="K1514" s="2">
        <f t="shared" si="180"/>
        <v>6.2052836391286563</v>
      </c>
    </row>
    <row r="1515" spans="1:11" ht="13.5" x14ac:dyDescent="0.25">
      <c r="A1515" s="3">
        <f>TITRES_STAT!B1518</f>
        <v>44218</v>
      </c>
      <c r="B1515" s="5">
        <f>TITRES_STAT!D1518</f>
        <v>5.6390000000000002</v>
      </c>
      <c r="C1515" s="2">
        <f t="shared" si="181"/>
        <v>-7.7999999999999403E-2</v>
      </c>
      <c r="D1515" s="2">
        <f t="shared" si="182"/>
        <v>5.7555999999999994</v>
      </c>
      <c r="E1515" s="2">
        <f t="shared" si="184"/>
        <v>5.7812999999999999</v>
      </c>
      <c r="F1515" s="2">
        <f t="shared" si="185"/>
        <v>6.067800000000001</v>
      </c>
      <c r="G1515" s="2">
        <f t="shared" si="179"/>
        <v>6.3239599999999987</v>
      </c>
      <c r="H1515" s="2">
        <f t="shared" si="183"/>
        <v>6.2169799999999977</v>
      </c>
      <c r="I1515" s="2">
        <f t="array" ref="I1515">SUMPRODUCT(B1499:B1518, (ROW(B1499:B1518)-ROW(B1499)+1)) / (20*21/2)</f>
        <v>5.7883047619047625</v>
      </c>
      <c r="J1515" s="2">
        <f t="shared" si="186"/>
        <v>5.9870412034798832</v>
      </c>
      <c r="K1515" s="2">
        <f t="shared" si="180"/>
        <v>6.1830764375941989</v>
      </c>
    </row>
    <row r="1516" spans="1:11" ht="13.5" x14ac:dyDescent="0.25">
      <c r="A1516" s="3">
        <f>TITRES_STAT!B1519</f>
        <v>44221</v>
      </c>
      <c r="B1516" s="5">
        <f>TITRES_STAT!D1519</f>
        <v>5.6390000000000002</v>
      </c>
      <c r="C1516" s="2">
        <f t="shared" si="181"/>
        <v>0</v>
      </c>
      <c r="D1516" s="2">
        <f t="shared" si="182"/>
        <v>5.7327999999999992</v>
      </c>
      <c r="E1516" s="2">
        <f t="shared" si="184"/>
        <v>5.7527999999999997</v>
      </c>
      <c r="F1516" s="2">
        <f t="shared" si="185"/>
        <v>6.0268000000000006</v>
      </c>
      <c r="G1516" s="2">
        <f t="shared" si="179"/>
        <v>6.3061199999999982</v>
      </c>
      <c r="H1516" s="2">
        <f t="shared" si="183"/>
        <v>6.2122349999999971</v>
      </c>
      <c r="I1516" s="2">
        <f t="array" ref="I1516">SUMPRODUCT(B1500:B1519, (ROW(B1500:B1519)-ROW(B1500)+1)) / (20*21/2)</f>
        <v>5.7732238095238095</v>
      </c>
      <c r="J1516" s="2">
        <f t="shared" si="186"/>
        <v>5.9538944221960843</v>
      </c>
      <c r="K1516" s="2">
        <f t="shared" si="180"/>
        <v>6.1617401067081516</v>
      </c>
    </row>
    <row r="1517" spans="1:11" ht="13.5" x14ac:dyDescent="0.25">
      <c r="A1517" s="3">
        <f>TITRES_STAT!B1520</f>
        <v>44222</v>
      </c>
      <c r="B1517" s="5">
        <f>TITRES_STAT!D1520</f>
        <v>5.6310000000000002</v>
      </c>
      <c r="C1517" s="2">
        <f t="shared" si="181"/>
        <v>-8.0000000000000071E-3</v>
      </c>
      <c r="D1517" s="2">
        <f t="shared" si="182"/>
        <v>5.7027999999999999</v>
      </c>
      <c r="E1517" s="2">
        <f t="shared" si="184"/>
        <v>5.7328000000000001</v>
      </c>
      <c r="F1517" s="2">
        <f t="shared" si="185"/>
        <v>5.9864500000000014</v>
      </c>
      <c r="G1517" s="2">
        <f t="shared" si="179"/>
        <v>6.2885599999999977</v>
      </c>
      <c r="H1517" s="2">
        <f t="shared" si="183"/>
        <v>6.2068449999999977</v>
      </c>
      <c r="I1517" s="2">
        <f t="array" ref="I1517">SUMPRODUCT(B1501:B1520, (ROW(B1501:B1520)-ROW(B1501)+1)) / (20*21/2)</f>
        <v>5.7618809523809515</v>
      </c>
      <c r="J1517" s="2">
        <f t="shared" si="186"/>
        <v>5.9231425724631244</v>
      </c>
      <c r="K1517" s="2">
        <f t="shared" si="180"/>
        <v>6.1409267691901848</v>
      </c>
    </row>
    <row r="1518" spans="1:11" ht="13.5" x14ac:dyDescent="0.25">
      <c r="A1518" s="3">
        <f>TITRES_STAT!B1521</f>
        <v>44223</v>
      </c>
      <c r="B1518" s="5">
        <f>TITRES_STAT!D1521</f>
        <v>5.6239999999999997</v>
      </c>
      <c r="C1518" s="2">
        <f t="shared" si="181"/>
        <v>-7.0000000000005613E-3</v>
      </c>
      <c r="D1518" s="2">
        <f t="shared" si="182"/>
        <v>5.65</v>
      </c>
      <c r="E1518" s="2">
        <f t="shared" si="184"/>
        <v>5.7192000000000007</v>
      </c>
      <c r="F1518" s="2">
        <f t="shared" si="185"/>
        <v>5.9393500000000001</v>
      </c>
      <c r="G1518" s="2">
        <f t="shared" si="179"/>
        <v>6.2725599999999986</v>
      </c>
      <c r="H1518" s="2">
        <f t="shared" si="183"/>
        <v>6.2024199999999974</v>
      </c>
      <c r="I1518" s="2">
        <f t="array" ref="I1518">SUMPRODUCT(B1502:B1521, (ROW(B1502:B1521)-ROW(B1502)+1)) / (20*21/2)</f>
        <v>5.7468380952380951</v>
      </c>
      <c r="J1518" s="2">
        <f t="shared" si="186"/>
        <v>5.8946528036571131</v>
      </c>
      <c r="K1518" s="2">
        <f t="shared" si="180"/>
        <v>6.1206551311827271</v>
      </c>
    </row>
    <row r="1519" spans="1:11" ht="13.5" x14ac:dyDescent="0.25">
      <c r="A1519" s="3">
        <f>TITRES_STAT!B1522</f>
        <v>44224</v>
      </c>
      <c r="B1519" s="5">
        <f>TITRES_STAT!D1522</f>
        <v>5.7809999999999997</v>
      </c>
      <c r="C1519" s="2">
        <f t="shared" si="181"/>
        <v>0.15700000000000003</v>
      </c>
      <c r="D1519" s="2">
        <f t="shared" si="182"/>
        <v>5.6627999999999989</v>
      </c>
      <c r="E1519" s="2">
        <f t="shared" si="184"/>
        <v>5.7213000000000012</v>
      </c>
      <c r="F1519" s="2">
        <f t="shared" si="185"/>
        <v>5.9001000000000001</v>
      </c>
      <c r="G1519" s="2">
        <f t="shared" si="179"/>
        <v>6.2596999999999987</v>
      </c>
      <c r="H1519" s="2">
        <f t="shared" si="183"/>
        <v>6.1986699999999963</v>
      </c>
      <c r="I1519" s="2">
        <f t="array" ref="I1519">SUMPRODUCT(B1503:B1522, (ROW(B1503:B1522)-ROW(B1503)+1)) / (20*21/2)</f>
        <v>5.7358380952380958</v>
      </c>
      <c r="J1519" s="2">
        <f t="shared" si="186"/>
        <v>5.8838287271183409</v>
      </c>
      <c r="K1519" s="2">
        <f t="shared" si="180"/>
        <v>6.1073353221167377</v>
      </c>
    </row>
    <row r="1520" spans="1:11" ht="13.5" x14ac:dyDescent="0.25">
      <c r="A1520" s="3">
        <f>TITRES_STAT!B1523</f>
        <v>44225</v>
      </c>
      <c r="B1520" s="5">
        <f>TITRES_STAT!D1523</f>
        <v>5.7809999999999997</v>
      </c>
      <c r="C1520" s="2">
        <f t="shared" si="181"/>
        <v>0</v>
      </c>
      <c r="D1520" s="2">
        <f t="shared" si="182"/>
        <v>5.6911999999999994</v>
      </c>
      <c r="E1520" s="2">
        <f t="shared" si="184"/>
        <v>5.7233999999999998</v>
      </c>
      <c r="F1520" s="2">
        <f t="shared" si="185"/>
        <v>5.8679500000000004</v>
      </c>
      <c r="G1520" s="2">
        <f t="shared" si="179"/>
        <v>6.2451399999999992</v>
      </c>
      <c r="H1520" s="2">
        <f t="shared" si="183"/>
        <v>6.1956349999999949</v>
      </c>
      <c r="I1520" s="2">
        <f t="array" ref="I1520">SUMPRODUCT(B1504:B1523, (ROW(B1504:B1523)-ROW(B1504)+1)) / (20*21/2)</f>
        <v>5.7280000000000006</v>
      </c>
      <c r="J1520" s="2">
        <f t="shared" si="186"/>
        <v>5.8740355150118324</v>
      </c>
      <c r="K1520" s="2">
        <f t="shared" si="180"/>
        <v>6.0945378585043164</v>
      </c>
    </row>
    <row r="1521" spans="1:11" ht="13.5" x14ac:dyDescent="0.25">
      <c r="A1521" s="3">
        <f>TITRES_STAT!B1524</f>
        <v>44228</v>
      </c>
      <c r="B1521" s="5">
        <f>TITRES_STAT!D1524</f>
        <v>5.71</v>
      </c>
      <c r="C1521" s="2">
        <f t="shared" si="181"/>
        <v>-7.099999999999973E-2</v>
      </c>
      <c r="D1521" s="2">
        <f t="shared" si="182"/>
        <v>5.7053999999999991</v>
      </c>
      <c r="E1521" s="2">
        <f t="shared" si="184"/>
        <v>5.7191000000000001</v>
      </c>
      <c r="F1521" s="2">
        <f t="shared" si="185"/>
        <v>5.8254999999999999</v>
      </c>
      <c r="G1521" s="2">
        <f t="shared" si="179"/>
        <v>6.2288599999999983</v>
      </c>
      <c r="H1521" s="2">
        <f t="shared" si="183"/>
        <v>6.1922449999999962</v>
      </c>
      <c r="I1521" s="2">
        <f t="array" ref="I1521">SUMPRODUCT(B1505:B1524, (ROW(B1505:B1524)-ROW(B1505)+1)) / (20*21/2)</f>
        <v>5.7225380952380949</v>
      </c>
      <c r="J1521" s="2">
        <f t="shared" si="186"/>
        <v>5.8584130850107048</v>
      </c>
      <c r="K1521" s="2">
        <f t="shared" si="180"/>
        <v>6.079457942484539</v>
      </c>
    </row>
    <row r="1522" spans="1:11" ht="13.5" x14ac:dyDescent="0.25">
      <c r="A1522" s="3">
        <f>TITRES_STAT!B1525</f>
        <v>44229</v>
      </c>
      <c r="B1522" s="5">
        <f>TITRES_STAT!D1525</f>
        <v>5.71</v>
      </c>
      <c r="C1522" s="2">
        <f t="shared" si="181"/>
        <v>0</v>
      </c>
      <c r="D1522" s="2">
        <f t="shared" si="182"/>
        <v>5.7212000000000005</v>
      </c>
      <c r="E1522" s="2">
        <f t="shared" si="184"/>
        <v>5.7119999999999997</v>
      </c>
      <c r="F1522" s="2">
        <f t="shared" si="185"/>
        <v>5.7922999999999991</v>
      </c>
      <c r="G1522" s="2">
        <f t="shared" ref="G1522:G1585" si="187">AVERAGE(B1473:B1522)</f>
        <v>6.2108799999999995</v>
      </c>
      <c r="H1522" s="2">
        <f t="shared" si="183"/>
        <v>6.1883199999999965</v>
      </c>
      <c r="I1522" s="2">
        <f t="array" ref="I1522">SUMPRODUCT(B1506:B1525, (ROW(B1506:B1525)-ROW(B1506)+1)) / (20*21/2)</f>
        <v>5.718571428571428</v>
      </c>
      <c r="J1522" s="2">
        <f t="shared" si="186"/>
        <v>5.8442785054858764</v>
      </c>
      <c r="K1522" s="2">
        <f t="shared" si="180"/>
        <v>6.0649693957204391</v>
      </c>
    </row>
    <row r="1523" spans="1:11" ht="13.5" x14ac:dyDescent="0.25">
      <c r="A1523" s="3">
        <f>TITRES_STAT!B1526</f>
        <v>44230</v>
      </c>
      <c r="B1523" s="5">
        <f>TITRES_STAT!D1526</f>
        <v>5.71</v>
      </c>
      <c r="C1523" s="2">
        <f t="shared" si="181"/>
        <v>0</v>
      </c>
      <c r="D1523" s="2">
        <f t="shared" si="182"/>
        <v>5.7384000000000004</v>
      </c>
      <c r="E1523" s="2">
        <f t="shared" si="184"/>
        <v>5.6942000000000004</v>
      </c>
      <c r="F1523" s="2">
        <f t="shared" si="185"/>
        <v>5.7673499999999986</v>
      </c>
      <c r="G1523" s="2">
        <f t="shared" si="187"/>
        <v>6.196460000000001</v>
      </c>
      <c r="H1523" s="2">
        <f t="shared" si="183"/>
        <v>6.184929999999996</v>
      </c>
      <c r="I1523" s="2">
        <f t="array" ref="I1523">SUMPRODUCT(B1507:B1526, (ROW(B1507:B1526)-ROW(B1507)+1)) / (20*21/2)</f>
        <v>5.7162904761904754</v>
      </c>
      <c r="J1523" s="2">
        <f t="shared" si="186"/>
        <v>5.831490076391983</v>
      </c>
      <c r="K1523" s="2">
        <f t="shared" ref="K1523:K1586" si="188">$K$4*B1523+(1-$K$4)*K1522</f>
        <v>6.051049027260814</v>
      </c>
    </row>
    <row r="1524" spans="1:11" ht="13.5" x14ac:dyDescent="0.25">
      <c r="A1524" s="3">
        <f>TITRES_STAT!B1527</f>
        <v>44231</v>
      </c>
      <c r="B1524" s="5">
        <f>TITRES_STAT!D1527</f>
        <v>5.71</v>
      </c>
      <c r="C1524" s="2">
        <f t="shared" si="181"/>
        <v>0</v>
      </c>
      <c r="D1524" s="2">
        <f t="shared" si="182"/>
        <v>5.7242000000000006</v>
      </c>
      <c r="E1524" s="2">
        <f t="shared" si="184"/>
        <v>5.6935000000000002</v>
      </c>
      <c r="F1524" s="2">
        <f t="shared" si="185"/>
        <v>5.7516499999999988</v>
      </c>
      <c r="G1524" s="2">
        <f t="shared" si="187"/>
        <v>6.1800399999999991</v>
      </c>
      <c r="H1524" s="2">
        <f t="shared" si="183"/>
        <v>6.1813599999999971</v>
      </c>
      <c r="I1524" s="2">
        <f t="array" ref="I1524">SUMPRODUCT(B1508:B1527, (ROW(B1508:B1527)-ROW(B1508)+1)) / (20*21/2)</f>
        <v>5.7312809523809518</v>
      </c>
      <c r="J1524" s="2">
        <f t="shared" si="186"/>
        <v>5.8199195929260803</v>
      </c>
      <c r="K1524" s="2">
        <f t="shared" si="188"/>
        <v>6.0376745556035267</v>
      </c>
    </row>
    <row r="1525" spans="1:11" ht="13.5" x14ac:dyDescent="0.25">
      <c r="A1525" s="3">
        <f>TITRES_STAT!B1528</f>
        <v>44232</v>
      </c>
      <c r="B1525" s="5">
        <f>TITRES_STAT!D1528</f>
        <v>5.71</v>
      </c>
      <c r="C1525" s="2">
        <f t="shared" si="181"/>
        <v>0</v>
      </c>
      <c r="D1525" s="2">
        <f t="shared" si="182"/>
        <v>5.71</v>
      </c>
      <c r="E1525" s="2">
        <f t="shared" si="184"/>
        <v>5.7005999999999997</v>
      </c>
      <c r="F1525" s="2">
        <f t="shared" si="185"/>
        <v>5.7409499999999989</v>
      </c>
      <c r="G1525" s="2">
        <f t="shared" si="187"/>
        <v>6.1617800000000003</v>
      </c>
      <c r="H1525" s="2">
        <f t="shared" si="183"/>
        <v>6.1768999999999981</v>
      </c>
      <c r="I1525" s="2">
        <f t="array" ref="I1525">SUMPRODUCT(B1509:B1528, (ROW(B1509:B1528)-ROW(B1509)+1)) / (20*21/2)</f>
        <v>5.755523809523809</v>
      </c>
      <c r="J1525" s="2">
        <f t="shared" si="186"/>
        <v>5.8094510602664542</v>
      </c>
      <c r="K1525" s="2">
        <f t="shared" si="188"/>
        <v>6.0248245730308394</v>
      </c>
    </row>
    <row r="1526" spans="1:11" ht="13.5" x14ac:dyDescent="0.25">
      <c r="A1526" s="3">
        <f>TITRES_STAT!B1529</f>
        <v>44235</v>
      </c>
      <c r="B1526" s="5">
        <f>TITRES_STAT!D1529</f>
        <v>5.7169999999999996</v>
      </c>
      <c r="C1526" s="2">
        <f t="shared" si="181"/>
        <v>6.9999999999996732E-3</v>
      </c>
      <c r="D1526" s="2">
        <f t="shared" si="182"/>
        <v>5.7113999999999994</v>
      </c>
      <c r="E1526" s="2">
        <f t="shared" si="184"/>
        <v>5.7083999999999993</v>
      </c>
      <c r="F1526" s="2">
        <f t="shared" si="185"/>
        <v>5.730599999999999</v>
      </c>
      <c r="G1526" s="2">
        <f t="shared" si="187"/>
        <v>6.1462199999999987</v>
      </c>
      <c r="H1526" s="2">
        <f t="shared" si="183"/>
        <v>6.1728649999999989</v>
      </c>
      <c r="I1526" s="2">
        <f t="array" ref="I1526">SUMPRODUCT(B1510:B1529, (ROW(B1510:B1529)-ROW(B1510)+1)) / (20*21/2)</f>
        <v>5.7957285714285707</v>
      </c>
      <c r="J1526" s="2">
        <f t="shared" si="186"/>
        <v>5.8006461973839354</v>
      </c>
      <c r="K1526" s="2">
        <f t="shared" si="188"/>
        <v>6.0127530211472768</v>
      </c>
    </row>
    <row r="1527" spans="1:11" ht="13.5" x14ac:dyDescent="0.25">
      <c r="A1527" s="3">
        <f>TITRES_STAT!B1530</f>
        <v>44236</v>
      </c>
      <c r="B1527" s="5">
        <f>TITRES_STAT!D1530</f>
        <v>5.8879999999999999</v>
      </c>
      <c r="C1527" s="2">
        <f t="shared" si="181"/>
        <v>0.17100000000000026</v>
      </c>
      <c r="D1527" s="2">
        <f t="shared" si="182"/>
        <v>5.7469999999999999</v>
      </c>
      <c r="E1527" s="2">
        <f t="shared" si="184"/>
        <v>5.7340999999999998</v>
      </c>
      <c r="F1527" s="2">
        <f t="shared" si="185"/>
        <v>5.7334499999999995</v>
      </c>
      <c r="G1527" s="2">
        <f t="shared" si="187"/>
        <v>6.1347999999999976</v>
      </c>
      <c r="H1527" s="2">
        <f t="shared" si="183"/>
        <v>6.170469999999999</v>
      </c>
      <c r="I1527" s="2">
        <f t="array" ref="I1527">SUMPRODUCT(B1511:B1530, (ROW(B1511:B1530)-ROW(B1511)+1)) / (20*21/2)</f>
        <v>5.837995238095238</v>
      </c>
      <c r="J1527" s="2">
        <f t="shared" si="186"/>
        <v>5.8089656071568943</v>
      </c>
      <c r="K1527" s="2">
        <f t="shared" si="188"/>
        <v>6.0078607458081681</v>
      </c>
    </row>
    <row r="1528" spans="1:11" ht="13.5" x14ac:dyDescent="0.25">
      <c r="A1528" s="3">
        <f>TITRES_STAT!B1531</f>
        <v>44237</v>
      </c>
      <c r="B1528" s="5">
        <f>TITRES_STAT!D1531</f>
        <v>5.9880000000000004</v>
      </c>
      <c r="C1528" s="2">
        <f t="shared" si="181"/>
        <v>0.10000000000000053</v>
      </c>
      <c r="D1528" s="2">
        <f t="shared" si="182"/>
        <v>5.8026</v>
      </c>
      <c r="E1528" s="2">
        <f t="shared" si="184"/>
        <v>5.7705000000000002</v>
      </c>
      <c r="F1528" s="2">
        <f t="shared" si="185"/>
        <v>5.7448499999999987</v>
      </c>
      <c r="G1528" s="2">
        <f t="shared" si="187"/>
        <v>6.1256599999999981</v>
      </c>
      <c r="H1528" s="2">
        <f t="shared" si="183"/>
        <v>6.1683300000000001</v>
      </c>
      <c r="I1528" s="2">
        <f t="array" ref="I1528">SUMPRODUCT(B1512:B1531, (ROW(B1512:B1531)-ROW(B1512)+1)) / (20*21/2)</f>
        <v>5.8781238095238093</v>
      </c>
      <c r="J1528" s="2">
        <f t="shared" si="186"/>
        <v>5.8260165017133803</v>
      </c>
      <c r="K1528" s="2">
        <f t="shared" si="188"/>
        <v>6.0070818930313772</v>
      </c>
    </row>
    <row r="1529" spans="1:11" ht="13.5" x14ac:dyDescent="0.25">
      <c r="A1529" s="3">
        <f>TITRES_STAT!B1532</f>
        <v>44238</v>
      </c>
      <c r="B1529" s="5">
        <f>TITRES_STAT!D1532</f>
        <v>6.1669999999999998</v>
      </c>
      <c r="C1529" s="2">
        <f t="shared" si="181"/>
        <v>0.17899999999999938</v>
      </c>
      <c r="D1529" s="2">
        <f t="shared" si="182"/>
        <v>5.8940000000000001</v>
      </c>
      <c r="E1529" s="2">
        <f t="shared" si="184"/>
        <v>5.8090999999999999</v>
      </c>
      <c r="F1529" s="2">
        <f t="shared" si="185"/>
        <v>5.7651999999999992</v>
      </c>
      <c r="G1529" s="2">
        <f t="shared" si="187"/>
        <v>6.1179599999999974</v>
      </c>
      <c r="H1529" s="2">
        <f t="shared" si="183"/>
        <v>6.1670849999999993</v>
      </c>
      <c r="I1529" s="2">
        <f t="array" ref="I1529">SUMPRODUCT(B1513:B1532, (ROW(B1513:B1532)-ROW(B1513)+1)) / (20*21/2)</f>
        <v>5.9154142857142853</v>
      </c>
      <c r="J1529" s="2">
        <f t="shared" si="186"/>
        <v>5.8584911205978205</v>
      </c>
      <c r="K1529" s="2">
        <f t="shared" si="188"/>
        <v>6.0133531913438727</v>
      </c>
    </row>
    <row r="1530" spans="1:11" ht="13.5" x14ac:dyDescent="0.25">
      <c r="A1530" s="3">
        <f>TITRES_STAT!B1533</f>
        <v>44239</v>
      </c>
      <c r="B1530" s="5">
        <f>TITRES_STAT!D1533</f>
        <v>6.2089999999999996</v>
      </c>
      <c r="C1530" s="2">
        <f t="shared" si="181"/>
        <v>4.1999999999999815E-2</v>
      </c>
      <c r="D1530" s="2">
        <f t="shared" si="182"/>
        <v>5.9937999999999994</v>
      </c>
      <c r="E1530" s="2">
        <f t="shared" si="184"/>
        <v>5.8519000000000005</v>
      </c>
      <c r="F1530" s="2">
        <f t="shared" si="185"/>
        <v>5.7876499999999993</v>
      </c>
      <c r="G1530" s="2">
        <f t="shared" si="187"/>
        <v>6.1123799999999981</v>
      </c>
      <c r="H1530" s="2">
        <f t="shared" si="183"/>
        <v>6.1656899999999997</v>
      </c>
      <c r="I1530" s="2">
        <f t="array" ref="I1530">SUMPRODUCT(B1514:B1533, (ROW(B1514:B1533)-ROW(B1514)+1)) / (20*21/2)</f>
        <v>5.9506999999999994</v>
      </c>
      <c r="J1530" s="2">
        <f t="shared" si="186"/>
        <v>5.8918729186361229</v>
      </c>
      <c r="K1530" s="2">
        <f t="shared" si="188"/>
        <v>6.0210256152127402</v>
      </c>
    </row>
    <row r="1531" spans="1:11" ht="13.5" x14ac:dyDescent="0.25">
      <c r="A1531" s="3">
        <f>TITRES_STAT!B1534</f>
        <v>44242</v>
      </c>
      <c r="B1531" s="5">
        <f>TITRES_STAT!D1534</f>
        <v>6.2089999999999996</v>
      </c>
      <c r="C1531" s="2">
        <f t="shared" si="181"/>
        <v>0</v>
      </c>
      <c r="D1531" s="2">
        <f t="shared" si="182"/>
        <v>6.0922000000000001</v>
      </c>
      <c r="E1531" s="2">
        <f t="shared" si="184"/>
        <v>5.9017999999999997</v>
      </c>
      <c r="F1531" s="2">
        <f t="shared" si="185"/>
        <v>5.8104500000000003</v>
      </c>
      <c r="G1531" s="2">
        <f t="shared" si="187"/>
        <v>6.1072399999999991</v>
      </c>
      <c r="H1531" s="2">
        <f t="shared" si="183"/>
        <v>6.1646149999999986</v>
      </c>
      <c r="I1531" s="2">
        <f t="array" ref="I1531">SUMPRODUCT(B1515:B1534, (ROW(B1515:B1534)-ROW(B1515)+1)) / (20*21/2)</f>
        <v>5.9844904761904756</v>
      </c>
      <c r="J1531" s="2">
        <f t="shared" si="186"/>
        <v>5.9220754978136352</v>
      </c>
      <c r="K1531" s="2">
        <f t="shared" si="188"/>
        <v>6.028397159714201</v>
      </c>
    </row>
    <row r="1532" spans="1:11" ht="13.5" x14ac:dyDescent="0.25">
      <c r="A1532" s="3">
        <f>TITRES_STAT!B1535</f>
        <v>44243</v>
      </c>
      <c r="B1532" s="5">
        <f>TITRES_STAT!D1535</f>
        <v>6.202</v>
      </c>
      <c r="C1532" s="2">
        <f t="shared" si="181"/>
        <v>-6.9999999999996732E-3</v>
      </c>
      <c r="D1532" s="2">
        <f t="shared" si="182"/>
        <v>6.1549999999999994</v>
      </c>
      <c r="E1532" s="2">
        <f t="shared" si="184"/>
        <v>5.9510000000000005</v>
      </c>
      <c r="F1532" s="2">
        <f t="shared" si="185"/>
        <v>5.8315000000000001</v>
      </c>
      <c r="G1532" s="2">
        <f t="shared" si="187"/>
        <v>6.1021000000000001</v>
      </c>
      <c r="H1532" s="2">
        <f t="shared" si="183"/>
        <v>6.1635449999999983</v>
      </c>
      <c r="I1532" s="2">
        <f t="array" ref="I1532">SUMPRODUCT(B1516:B1535, (ROW(B1516:B1535)-ROW(B1516)+1)) / (20*21/2)</f>
        <v>6.0031142857142843</v>
      </c>
      <c r="J1532" s="2">
        <f t="shared" si="186"/>
        <v>5.9487349742123365</v>
      </c>
      <c r="K1532" s="2">
        <f t="shared" si="188"/>
        <v>6.0352051142352128</v>
      </c>
    </row>
    <row r="1533" spans="1:11" ht="13.5" x14ac:dyDescent="0.25">
      <c r="A1533" s="3">
        <f>TITRES_STAT!B1536</f>
        <v>44244</v>
      </c>
      <c r="B1533" s="5">
        <f>TITRES_STAT!D1536</f>
        <v>6.202</v>
      </c>
      <c r="C1533" s="2">
        <f t="shared" si="181"/>
        <v>0</v>
      </c>
      <c r="D1533" s="2">
        <f t="shared" si="182"/>
        <v>6.1977999999999991</v>
      </c>
      <c r="E1533" s="2">
        <f t="shared" si="184"/>
        <v>6.0001999999999995</v>
      </c>
      <c r="F1533" s="2">
        <f t="shared" si="185"/>
        <v>5.8472</v>
      </c>
      <c r="G1533" s="2">
        <f t="shared" si="187"/>
        <v>6.0941000000000001</v>
      </c>
      <c r="H1533" s="2">
        <f t="shared" si="183"/>
        <v>6.1627949999999974</v>
      </c>
      <c r="I1533" s="2">
        <f t="array" ref="I1533">SUMPRODUCT(B1517:B1536, (ROW(B1517:B1536)-ROW(B1517)+1)) / (20*21/2)</f>
        <v>6.0196999999999985</v>
      </c>
      <c r="J1533" s="2">
        <f t="shared" si="186"/>
        <v>5.9728554528587807</v>
      </c>
      <c r="K1533" s="2">
        <f t="shared" si="188"/>
        <v>6.0417460901475568</v>
      </c>
    </row>
    <row r="1534" spans="1:11" ht="13.5" x14ac:dyDescent="0.25">
      <c r="A1534" s="3">
        <f>TITRES_STAT!B1537</f>
        <v>44245</v>
      </c>
      <c r="B1534" s="5">
        <f>TITRES_STAT!D1537</f>
        <v>6.202</v>
      </c>
      <c r="C1534" s="2">
        <f t="shared" si="181"/>
        <v>0</v>
      </c>
      <c r="D1534" s="2">
        <f t="shared" si="182"/>
        <v>6.2047999999999988</v>
      </c>
      <c r="E1534" s="2">
        <f t="shared" si="184"/>
        <v>6.0494000000000003</v>
      </c>
      <c r="F1534" s="2">
        <f t="shared" si="185"/>
        <v>5.8714500000000012</v>
      </c>
      <c r="G1534" s="2">
        <f t="shared" si="187"/>
        <v>6.086100000000001</v>
      </c>
      <c r="H1534" s="2">
        <f t="shared" si="183"/>
        <v>6.1629699999999978</v>
      </c>
      <c r="I1534" s="2">
        <f t="array" ref="I1534">SUMPRODUCT(B1518:B1537, (ROW(B1518:B1537)-ROW(B1518)+1)) / (20*21/2)</f>
        <v>6.0342476190476173</v>
      </c>
      <c r="J1534" s="2">
        <f t="shared" si="186"/>
        <v>5.994678743062706</v>
      </c>
      <c r="K1534" s="2">
        <f t="shared" si="188"/>
        <v>6.0480305572005939</v>
      </c>
    </row>
    <row r="1535" spans="1:11" ht="13.5" x14ac:dyDescent="0.25">
      <c r="A1535" s="3">
        <f>TITRES_STAT!B1538</f>
        <v>44246</v>
      </c>
      <c r="B1535" s="5">
        <f>TITRES_STAT!D1538</f>
        <v>6.0670000000000002</v>
      </c>
      <c r="C1535" s="2">
        <f t="shared" si="181"/>
        <v>-0.13499999999999979</v>
      </c>
      <c r="D1535" s="2">
        <f t="shared" si="182"/>
        <v>6.1763999999999992</v>
      </c>
      <c r="E1535" s="2">
        <f t="shared" si="184"/>
        <v>6.0850999999999988</v>
      </c>
      <c r="F1535" s="2">
        <f t="shared" si="185"/>
        <v>5.8928500000000001</v>
      </c>
      <c r="G1535" s="2">
        <f t="shared" si="187"/>
        <v>6.0779600000000018</v>
      </c>
      <c r="H1535" s="2">
        <f t="shared" si="183"/>
        <v>6.1623649999999985</v>
      </c>
      <c r="I1535" s="2">
        <f t="array" ref="I1535">SUMPRODUCT(B1519:B1538, (ROW(B1519:B1538)-ROW(B1519)+1)) / (20*21/2)</f>
        <v>6.0528142857142848</v>
      </c>
      <c r="J1535" s="2">
        <f t="shared" si="186"/>
        <v>6.0015664818186387</v>
      </c>
      <c r="K1535" s="2">
        <f t="shared" si="188"/>
        <v>6.0487744569182178</v>
      </c>
    </row>
    <row r="1536" spans="1:11" ht="13.5" x14ac:dyDescent="0.25">
      <c r="A1536" s="3">
        <f>TITRES_STAT!B1539</f>
        <v>44249</v>
      </c>
      <c r="B1536" s="5">
        <f>TITRES_STAT!D1539</f>
        <v>6.0670000000000002</v>
      </c>
      <c r="C1536" s="2">
        <f t="shared" si="181"/>
        <v>0</v>
      </c>
      <c r="D1536" s="2">
        <f t="shared" si="182"/>
        <v>6.1480000000000006</v>
      </c>
      <c r="E1536" s="2">
        <f t="shared" si="184"/>
        <v>6.120099999999999</v>
      </c>
      <c r="F1536" s="2">
        <f t="shared" si="185"/>
        <v>5.91425</v>
      </c>
      <c r="G1536" s="2">
        <f t="shared" si="187"/>
        <v>6.0695400000000026</v>
      </c>
      <c r="H1536" s="2">
        <f t="shared" si="183"/>
        <v>6.1616549999999997</v>
      </c>
      <c r="I1536" s="2">
        <f t="array" ref="I1536">SUMPRODUCT(B1520:B1539, (ROW(B1520:B1539)-ROW(B1520)+1)) / (20*21/2)</f>
        <v>6.0520142857142849</v>
      </c>
      <c r="J1536" s="2">
        <f t="shared" si="186"/>
        <v>6.0077982454549588</v>
      </c>
      <c r="K1536" s="2">
        <f t="shared" si="188"/>
        <v>6.0494891840978955</v>
      </c>
    </row>
    <row r="1537" spans="1:11" ht="13.5" x14ac:dyDescent="0.25">
      <c r="A1537" s="3">
        <f>TITRES_STAT!B1540</f>
        <v>44250</v>
      </c>
      <c r="B1537" s="5">
        <f>TITRES_STAT!D1540</f>
        <v>6.0670000000000002</v>
      </c>
      <c r="C1537" s="2">
        <f t="shared" si="181"/>
        <v>0</v>
      </c>
      <c r="D1537" s="2">
        <f t="shared" si="182"/>
        <v>6.1210000000000004</v>
      </c>
      <c r="E1537" s="2">
        <f t="shared" si="184"/>
        <v>6.1379999999999999</v>
      </c>
      <c r="F1537" s="2">
        <f t="shared" si="185"/>
        <v>5.9360499999999998</v>
      </c>
      <c r="G1537" s="2">
        <f t="shared" si="187"/>
        <v>6.0621200000000037</v>
      </c>
      <c r="H1537" s="2">
        <f t="shared" si="183"/>
        <v>6.1602299999999994</v>
      </c>
      <c r="I1537" s="2">
        <f t="array" ref="I1537">SUMPRODUCT(B1521:B1540, (ROW(B1521:B1540)-ROW(B1521)+1)) / (20*21/2)</f>
        <v>6.0503952380952377</v>
      </c>
      <c r="J1537" s="2">
        <f t="shared" si="186"/>
        <v>6.0134365077925818</v>
      </c>
      <c r="K1537" s="2">
        <f t="shared" si="188"/>
        <v>6.0501758827607235</v>
      </c>
    </row>
    <row r="1538" spans="1:11" ht="13.5" x14ac:dyDescent="0.25">
      <c r="A1538" s="3">
        <f>TITRES_STAT!B1541</f>
        <v>44251</v>
      </c>
      <c r="B1538" s="5">
        <f>TITRES_STAT!D1541</f>
        <v>6.1310000000000002</v>
      </c>
      <c r="C1538" s="2">
        <f t="shared" si="181"/>
        <v>6.4000000000000057E-2</v>
      </c>
      <c r="D1538" s="2">
        <f t="shared" si="182"/>
        <v>6.1067999999999998</v>
      </c>
      <c r="E1538" s="2">
        <f t="shared" si="184"/>
        <v>6.1522999999999994</v>
      </c>
      <c r="F1538" s="2">
        <f t="shared" si="185"/>
        <v>5.9614000000000003</v>
      </c>
      <c r="G1538" s="2">
        <f t="shared" si="187"/>
        <v>6.0534200000000036</v>
      </c>
      <c r="H1538" s="2">
        <f t="shared" si="183"/>
        <v>6.16005</v>
      </c>
      <c r="I1538" s="2">
        <f t="array" ref="I1538">SUMPRODUCT(B1522:B1541, (ROW(B1522:B1541)-ROW(B1522)+1)) / (20*21/2)</f>
        <v>6.0581476190476193</v>
      </c>
      <c r="J1538" s="2">
        <f t="shared" si="186"/>
        <v>6.0246330308599552</v>
      </c>
      <c r="K1538" s="2">
        <f t="shared" si="188"/>
        <v>6.0533454559857933</v>
      </c>
    </row>
    <row r="1539" spans="1:11" ht="13.5" x14ac:dyDescent="0.25">
      <c r="A1539" s="3">
        <f>TITRES_STAT!B1542</f>
        <v>44252</v>
      </c>
      <c r="B1539" s="5">
        <f>TITRES_STAT!D1542</f>
        <v>5.9530000000000003</v>
      </c>
      <c r="C1539" s="2">
        <f t="shared" si="181"/>
        <v>-0.17799999999999994</v>
      </c>
      <c r="D1539" s="2">
        <f t="shared" si="182"/>
        <v>6.0570000000000004</v>
      </c>
      <c r="E1539" s="2">
        <f t="shared" si="184"/>
        <v>6.1308999999999996</v>
      </c>
      <c r="F1539" s="2">
        <f t="shared" si="185"/>
        <v>5.9700000000000006</v>
      </c>
      <c r="G1539" s="2">
        <f t="shared" si="187"/>
        <v>6.0425800000000027</v>
      </c>
      <c r="H1539" s="2">
        <f t="shared" si="183"/>
        <v>6.1589799999999988</v>
      </c>
      <c r="I1539" s="2">
        <f t="array" ref="I1539">SUMPRODUCT(B1523:B1542, (ROW(B1523:B1542)-ROW(B1523)+1)) / (20*21/2)</f>
        <v>6.0634714285714297</v>
      </c>
      <c r="J1539" s="2">
        <f t="shared" si="186"/>
        <v>6.0178108374447215</v>
      </c>
      <c r="K1539" s="2">
        <f t="shared" si="188"/>
        <v>6.0494103400647825</v>
      </c>
    </row>
    <row r="1540" spans="1:11" ht="13.5" x14ac:dyDescent="0.25">
      <c r="A1540" s="3">
        <f>TITRES_STAT!B1543</f>
        <v>44253</v>
      </c>
      <c r="B1540" s="5">
        <f>TITRES_STAT!D1543</f>
        <v>5.9530000000000003</v>
      </c>
      <c r="C1540" s="2">
        <f t="shared" ref="C1540:C1603" si="189">B1540-B1539</f>
        <v>0</v>
      </c>
      <c r="D1540" s="2">
        <f t="shared" si="182"/>
        <v>6.0342000000000002</v>
      </c>
      <c r="E1540" s="2">
        <f t="shared" si="184"/>
        <v>6.1053000000000006</v>
      </c>
      <c r="F1540" s="2">
        <f t="shared" si="185"/>
        <v>5.9786000000000019</v>
      </c>
      <c r="G1540" s="2">
        <f t="shared" si="187"/>
        <v>6.0327400000000031</v>
      </c>
      <c r="H1540" s="2">
        <f t="shared" si="183"/>
        <v>6.1583749999999995</v>
      </c>
      <c r="I1540" s="2">
        <f t="array" ref="I1540">SUMPRODUCT(B1524:B1543, (ROW(B1524:B1543)-ROW(B1524)+1)) / (20*21/2)</f>
        <v>6.0515476190476196</v>
      </c>
      <c r="J1540" s="2">
        <f t="shared" si="186"/>
        <v>6.0116383767357009</v>
      </c>
      <c r="K1540" s="2">
        <f t="shared" si="188"/>
        <v>6.0456295424151838</v>
      </c>
    </row>
    <row r="1541" spans="1:11" ht="13.5" x14ac:dyDescent="0.25">
      <c r="A1541" s="3">
        <f>TITRES_STAT!B1544</f>
        <v>44256</v>
      </c>
      <c r="B1541" s="5">
        <f>TITRES_STAT!D1544</f>
        <v>6.06</v>
      </c>
      <c r="C1541" s="2">
        <f t="shared" si="189"/>
        <v>0.10699999999999932</v>
      </c>
      <c r="D1541" s="2">
        <f t="shared" si="182"/>
        <v>6.0327999999999999</v>
      </c>
      <c r="E1541" s="2">
        <f t="shared" si="184"/>
        <v>6.0904000000000007</v>
      </c>
      <c r="F1541" s="2">
        <f t="shared" si="185"/>
        <v>5.9961000000000011</v>
      </c>
      <c r="G1541" s="2">
        <f t="shared" si="187"/>
        <v>6.0250400000000024</v>
      </c>
      <c r="H1541" s="2">
        <f t="shared" si="183"/>
        <v>6.1580549999999992</v>
      </c>
      <c r="I1541" s="2">
        <f t="array" ref="I1541">SUMPRODUCT(B1525:B1544, (ROW(B1525:B1544)-ROW(B1525)+1)) / (20*21/2)</f>
        <v>6.0224904761904758</v>
      </c>
      <c r="J1541" s="2">
        <f t="shared" si="186"/>
        <v>6.0162442456180152</v>
      </c>
      <c r="K1541" s="2">
        <f t="shared" si="188"/>
        <v>6.0461930897714513</v>
      </c>
    </row>
    <row r="1542" spans="1:11" ht="13.5" x14ac:dyDescent="0.25">
      <c r="A1542" s="3">
        <f>TITRES_STAT!B1545</f>
        <v>44257</v>
      </c>
      <c r="B1542" s="5">
        <f>TITRES_STAT!D1545</f>
        <v>6.0519999999999996</v>
      </c>
      <c r="C1542" s="2">
        <f t="shared" si="189"/>
        <v>-8.0000000000000071E-3</v>
      </c>
      <c r="D1542" s="2">
        <f t="shared" ref="D1542:D1605" si="190">AVERAGE(B1538:B1542)</f>
        <v>6.0297999999999998</v>
      </c>
      <c r="E1542" s="2">
        <f t="shared" si="184"/>
        <v>6.075400000000001</v>
      </c>
      <c r="F1542" s="2">
        <f t="shared" si="185"/>
        <v>6.0132000000000003</v>
      </c>
      <c r="G1542" s="2">
        <f t="shared" si="187"/>
        <v>6.0171800000000015</v>
      </c>
      <c r="H1542" s="2">
        <f t="shared" si="183"/>
        <v>6.1568399999999999</v>
      </c>
      <c r="I1542" s="2">
        <f t="array" ref="I1542">SUMPRODUCT(B1526:B1545, (ROW(B1526:B1545)-ROW(B1526)+1)) / (20*21/2)</f>
        <v>5.9927333333333328</v>
      </c>
      <c r="J1542" s="2">
        <f t="shared" si="186"/>
        <v>6.0196495555591563</v>
      </c>
      <c r="K1542" s="2">
        <f t="shared" si="188"/>
        <v>6.0464208117411982</v>
      </c>
    </row>
    <row r="1543" spans="1:11" ht="13.5" x14ac:dyDescent="0.25">
      <c r="A1543" s="3">
        <f>TITRES_STAT!B1546</f>
        <v>44258</v>
      </c>
      <c r="B1543" s="5">
        <f>TITRES_STAT!D1546</f>
        <v>5.8879999999999999</v>
      </c>
      <c r="C1543" s="2">
        <f t="shared" si="189"/>
        <v>-0.1639999999999997</v>
      </c>
      <c r="D1543" s="2">
        <f t="shared" si="190"/>
        <v>5.9811999999999994</v>
      </c>
      <c r="E1543" s="2">
        <f t="shared" si="184"/>
        <v>6.0440000000000005</v>
      </c>
      <c r="F1543" s="2">
        <f t="shared" si="185"/>
        <v>6.0221</v>
      </c>
      <c r="G1543" s="2">
        <f t="shared" si="187"/>
        <v>6.0060400000000023</v>
      </c>
      <c r="H1543" s="2">
        <f t="shared" si="183"/>
        <v>6.1541599999999992</v>
      </c>
      <c r="I1543" s="2">
        <f t="array" ref="I1543">SUMPRODUCT(B1527:B1546, (ROW(B1527:B1546)-ROW(B1527)+1)) / (20*21/2)</f>
        <v>5.978595238095239</v>
      </c>
      <c r="J1543" s="2">
        <f t="shared" si="186"/>
        <v>6.0071115026487609</v>
      </c>
      <c r="K1543" s="2">
        <f t="shared" si="188"/>
        <v>6.0402082308886023</v>
      </c>
    </row>
    <row r="1544" spans="1:11" ht="13.5" x14ac:dyDescent="0.25">
      <c r="A1544" s="3">
        <f>TITRES_STAT!B1547</f>
        <v>44259</v>
      </c>
      <c r="B1544" s="5">
        <f>TITRES_STAT!D1547</f>
        <v>5.7169999999999996</v>
      </c>
      <c r="C1544" s="2">
        <f t="shared" si="189"/>
        <v>-0.17100000000000026</v>
      </c>
      <c r="D1544" s="2">
        <f t="shared" si="190"/>
        <v>5.9339999999999993</v>
      </c>
      <c r="E1544" s="2">
        <f t="shared" si="184"/>
        <v>5.9954999999999998</v>
      </c>
      <c r="F1544" s="2">
        <f t="shared" si="185"/>
        <v>6.022450000000001</v>
      </c>
      <c r="G1544" s="2">
        <f t="shared" si="187"/>
        <v>5.991200000000001</v>
      </c>
      <c r="H1544" s="2">
        <f t="shared" si="183"/>
        <v>6.1499500000000005</v>
      </c>
      <c r="I1544" s="2">
        <f t="array" ref="I1544">SUMPRODUCT(B1528:B1547, (ROW(B1528:B1547)-ROW(B1528)+1)) / (20*21/2)</f>
        <v>5.948090476190476</v>
      </c>
      <c r="J1544" s="2">
        <f t="shared" si="186"/>
        <v>5.9794818357298318</v>
      </c>
      <c r="K1544" s="2">
        <f t="shared" si="188"/>
        <v>6.0275333983047359</v>
      </c>
    </row>
    <row r="1545" spans="1:11" ht="13.5" x14ac:dyDescent="0.25">
      <c r="A1545" s="3">
        <f>TITRES_STAT!B1548</f>
        <v>44260</v>
      </c>
      <c r="B1545" s="5">
        <f>TITRES_STAT!D1548</f>
        <v>5.71</v>
      </c>
      <c r="C1545" s="2">
        <f t="shared" si="189"/>
        <v>-6.9999999999996732E-3</v>
      </c>
      <c r="D1545" s="2">
        <f t="shared" si="190"/>
        <v>5.8853999999999997</v>
      </c>
      <c r="E1545" s="2">
        <f t="shared" si="184"/>
        <v>5.9597999999999995</v>
      </c>
      <c r="F1545" s="2">
        <f t="shared" si="185"/>
        <v>6.0224499999999992</v>
      </c>
      <c r="G1545" s="2">
        <f t="shared" si="187"/>
        <v>5.9762200000000005</v>
      </c>
      <c r="H1545" s="2">
        <f t="shared" si="183"/>
        <v>6.1454899999999997</v>
      </c>
      <c r="I1545" s="2">
        <f t="array" ref="I1545">SUMPRODUCT(B1529:B1548, (ROW(B1529:B1548)-ROW(B1529)+1)) / (20*21/2)</f>
        <v>5.9184333333333328</v>
      </c>
      <c r="J1545" s="2">
        <f t="shared" si="186"/>
        <v>5.953816898993658</v>
      </c>
      <c r="K1545" s="2">
        <f t="shared" si="188"/>
        <v>6.0150811081751385</v>
      </c>
    </row>
    <row r="1546" spans="1:11" ht="13.5" x14ac:dyDescent="0.25">
      <c r="A1546" s="3">
        <f>TITRES_STAT!B1549</f>
        <v>44263</v>
      </c>
      <c r="B1546" s="5">
        <f>TITRES_STAT!D1549</f>
        <v>5.8739999999999997</v>
      </c>
      <c r="C1546" s="2">
        <f t="shared" si="189"/>
        <v>0.1639999999999997</v>
      </c>
      <c r="D1546" s="2">
        <f t="shared" si="190"/>
        <v>5.8482000000000003</v>
      </c>
      <c r="E1546" s="2">
        <f t="shared" si="184"/>
        <v>5.9404999999999992</v>
      </c>
      <c r="F1546" s="2">
        <f t="shared" si="185"/>
        <v>6.0302999999999995</v>
      </c>
      <c r="G1546" s="2">
        <f t="shared" si="187"/>
        <v>5.9645200000000012</v>
      </c>
      <c r="H1546" s="2">
        <f t="shared" ref="H1546:H1609" si="191">AVERAGE(B1347:B1546)</f>
        <v>6.1424900000000013</v>
      </c>
      <c r="I1546" s="2">
        <f t="array" ref="I1546">SUMPRODUCT(B1530:B1549, (ROW(B1530:B1549)-ROW(B1530)+1)) / (20*21/2)</f>
        <v>5.9063857142857135</v>
      </c>
      <c r="J1546" s="2">
        <f t="shared" si="186"/>
        <v>5.946215289565691</v>
      </c>
      <c r="K1546" s="2">
        <f t="shared" si="188"/>
        <v>6.0095485156976824</v>
      </c>
    </row>
    <row r="1547" spans="1:11" ht="13.5" x14ac:dyDescent="0.25">
      <c r="A1547" s="3">
        <f>TITRES_STAT!B1550</f>
        <v>44264</v>
      </c>
      <c r="B1547" s="5">
        <f>TITRES_STAT!D1550</f>
        <v>5.71</v>
      </c>
      <c r="C1547" s="2">
        <f t="shared" si="189"/>
        <v>-0.1639999999999997</v>
      </c>
      <c r="D1547" s="2">
        <f t="shared" si="190"/>
        <v>5.7797999999999998</v>
      </c>
      <c r="E1547" s="2">
        <f t="shared" si="184"/>
        <v>5.9047999999999998</v>
      </c>
      <c r="F1547" s="2">
        <f t="shared" si="185"/>
        <v>6.021399999999999</v>
      </c>
      <c r="G1547" s="2">
        <f t="shared" si="187"/>
        <v>5.9499600000000008</v>
      </c>
      <c r="H1547" s="2">
        <f t="shared" si="191"/>
        <v>6.1383850000000004</v>
      </c>
      <c r="I1547" s="2">
        <f t="array" ref="I1547">SUMPRODUCT(B1531:B1550, (ROW(B1531:B1550)-ROW(B1531)+1)) / (20*21/2)</f>
        <v>5.8930333333333333</v>
      </c>
      <c r="J1547" s="2">
        <f t="shared" si="186"/>
        <v>5.9237185953213398</v>
      </c>
      <c r="K1547" s="2">
        <f t="shared" si="188"/>
        <v>5.9978015150820871</v>
      </c>
    </row>
    <row r="1548" spans="1:11" ht="13.5" x14ac:dyDescent="0.25">
      <c r="A1548" s="3">
        <f>TITRES_STAT!B1551</f>
        <v>44265</v>
      </c>
      <c r="B1548" s="5">
        <f>TITRES_STAT!D1551</f>
        <v>5.71</v>
      </c>
      <c r="C1548" s="2">
        <f t="shared" si="189"/>
        <v>0</v>
      </c>
      <c r="D1548" s="2">
        <f t="shared" si="190"/>
        <v>5.7442000000000002</v>
      </c>
      <c r="E1548" s="2">
        <f t="shared" ref="E1548:E1611" si="192">AVERAGE(B1539:B1548)</f>
        <v>5.8627000000000002</v>
      </c>
      <c r="F1548" s="2">
        <f t="shared" si="185"/>
        <v>6.0074999999999985</v>
      </c>
      <c r="G1548" s="2">
        <f t="shared" si="187"/>
        <v>5.9328400000000014</v>
      </c>
      <c r="H1548" s="2">
        <f t="shared" si="191"/>
        <v>6.1351000000000013</v>
      </c>
      <c r="I1548" s="2">
        <f t="array" ref="I1548">SUMPRODUCT(B1532:B1551, (ROW(B1532:B1551)-ROW(B1532)+1)) / (20*21/2)</f>
        <v>5.8745190476190468</v>
      </c>
      <c r="J1548" s="2">
        <f t="shared" si="186"/>
        <v>5.9033644433859749</v>
      </c>
      <c r="K1548" s="2">
        <f t="shared" si="188"/>
        <v>5.9865151811572996</v>
      </c>
    </row>
    <row r="1549" spans="1:11" ht="13.5" x14ac:dyDescent="0.25">
      <c r="A1549" s="3">
        <f>TITRES_STAT!B1552</f>
        <v>44266</v>
      </c>
      <c r="B1549" s="5">
        <f>TITRES_STAT!D1552</f>
        <v>5.8810000000000002</v>
      </c>
      <c r="C1549" s="2">
        <f t="shared" si="189"/>
        <v>0.17100000000000026</v>
      </c>
      <c r="D1549" s="2">
        <f t="shared" si="190"/>
        <v>5.7770000000000001</v>
      </c>
      <c r="E1549" s="2">
        <f t="shared" si="192"/>
        <v>5.8555000000000001</v>
      </c>
      <c r="F1549" s="2">
        <f t="shared" si="185"/>
        <v>5.993199999999999</v>
      </c>
      <c r="G1549" s="2">
        <f t="shared" si="187"/>
        <v>5.9191399999999996</v>
      </c>
      <c r="H1549" s="2">
        <f t="shared" si="191"/>
        <v>6.1318500000000018</v>
      </c>
      <c r="I1549" s="2">
        <f t="array" ref="I1549">SUMPRODUCT(B1533:B1552, (ROW(B1533:B1552)-ROW(B1533)+1)) / (20*21/2)</f>
        <v>5.8580428571428564</v>
      </c>
      <c r="J1549" s="2">
        <f t="shared" si="186"/>
        <v>5.9012344963968344</v>
      </c>
      <c r="K1549" s="2">
        <f t="shared" si="188"/>
        <v>5.9823773309158366</v>
      </c>
    </row>
    <row r="1550" spans="1:11" ht="13.5" x14ac:dyDescent="0.25">
      <c r="A1550" s="3">
        <f>TITRES_STAT!B1553</f>
        <v>44267</v>
      </c>
      <c r="B1550" s="5">
        <f>TITRES_STAT!D1553</f>
        <v>5.8529999999999998</v>
      </c>
      <c r="C1550" s="2">
        <f t="shared" si="189"/>
        <v>-2.8000000000000469E-2</v>
      </c>
      <c r="D1550" s="2">
        <f t="shared" si="190"/>
        <v>5.8056000000000001</v>
      </c>
      <c r="E1550" s="2">
        <f t="shared" si="192"/>
        <v>5.8455000000000004</v>
      </c>
      <c r="F1550" s="2">
        <f t="shared" si="185"/>
        <v>5.9753999999999987</v>
      </c>
      <c r="G1550" s="2">
        <f t="shared" si="187"/>
        <v>5.9077200000000003</v>
      </c>
      <c r="H1550" s="2">
        <f t="shared" si="191"/>
        <v>6.1284600000000022</v>
      </c>
      <c r="I1550" s="2">
        <f t="array" ref="I1550">SUMPRODUCT(B1534:B1553, (ROW(B1534:B1553)-ROW(B1534)+1)) / (20*21/2)</f>
        <v>5.8571904761904765</v>
      </c>
      <c r="J1550" s="2">
        <f t="shared" si="186"/>
        <v>5.8966407348352305</v>
      </c>
      <c r="K1550" s="2">
        <f t="shared" si="188"/>
        <v>5.9773037100956081</v>
      </c>
    </row>
    <row r="1551" spans="1:11" ht="13.5" x14ac:dyDescent="0.25">
      <c r="A1551" s="3">
        <f>TITRES_STAT!B1554</f>
        <v>44270</v>
      </c>
      <c r="B1551" s="5">
        <f>TITRES_STAT!D1554</f>
        <v>5.7809999999999997</v>
      </c>
      <c r="C1551" s="2">
        <f t="shared" si="189"/>
        <v>-7.2000000000000064E-2</v>
      </c>
      <c r="D1551" s="2">
        <f t="shared" si="190"/>
        <v>5.7870000000000008</v>
      </c>
      <c r="E1551" s="2">
        <f t="shared" si="192"/>
        <v>5.8176000000000005</v>
      </c>
      <c r="F1551" s="2">
        <f t="shared" si="185"/>
        <v>5.9539999999999997</v>
      </c>
      <c r="G1551" s="2">
        <f t="shared" si="187"/>
        <v>5.8921600000000014</v>
      </c>
      <c r="H1551" s="2">
        <f t="shared" si="191"/>
        <v>6.125675000000002</v>
      </c>
      <c r="I1551" s="2">
        <f t="array" ref="I1551">SUMPRODUCT(B1535:B1554, (ROW(B1535:B1554)-ROW(B1535)+1)) / (20*21/2)</f>
        <v>5.8454714285714298</v>
      </c>
      <c r="J1551" s="2">
        <f t="shared" si="186"/>
        <v>5.8856273315175898</v>
      </c>
      <c r="K1551" s="2">
        <f t="shared" si="188"/>
        <v>5.9696055253859761</v>
      </c>
    </row>
    <row r="1552" spans="1:11" ht="13.5" x14ac:dyDescent="0.25">
      <c r="A1552" s="3">
        <f>TITRES_STAT!B1555</f>
        <v>44271</v>
      </c>
      <c r="B1552" s="5">
        <f>TITRES_STAT!D1555</f>
        <v>5.7809999999999997</v>
      </c>
      <c r="C1552" s="2">
        <f t="shared" si="189"/>
        <v>0</v>
      </c>
      <c r="D1552" s="2">
        <f t="shared" si="190"/>
        <v>5.8011999999999997</v>
      </c>
      <c r="E1552" s="2">
        <f t="shared" si="192"/>
        <v>5.7904999999999998</v>
      </c>
      <c r="F1552" s="2">
        <f t="shared" si="185"/>
        <v>5.9329499999999999</v>
      </c>
      <c r="G1552" s="2">
        <f t="shared" si="187"/>
        <v>5.880300000000001</v>
      </c>
      <c r="H1552" s="2">
        <f t="shared" si="191"/>
        <v>6.122460000000002</v>
      </c>
      <c r="I1552" s="2">
        <f t="array" ref="I1552">SUMPRODUCT(B1536:B1555, (ROW(B1536:B1555)-ROW(B1536)+1)) / (20*21/2)</f>
        <v>5.8356857142857148</v>
      </c>
      <c r="J1552" s="2">
        <f t="shared" si="186"/>
        <v>5.8756628237540101</v>
      </c>
      <c r="K1552" s="2">
        <f t="shared" si="188"/>
        <v>5.9622092302728005</v>
      </c>
    </row>
    <row r="1553" spans="1:11" ht="13.5" x14ac:dyDescent="0.25">
      <c r="A1553" s="3">
        <f>TITRES_STAT!B1556</f>
        <v>44272</v>
      </c>
      <c r="B1553" s="5">
        <f>TITRES_STAT!D1556</f>
        <v>5.9240000000000004</v>
      </c>
      <c r="C1553" s="2">
        <f t="shared" si="189"/>
        <v>0.14300000000000068</v>
      </c>
      <c r="D1553" s="2">
        <f t="shared" si="190"/>
        <v>5.8439999999999994</v>
      </c>
      <c r="E1553" s="2">
        <f t="shared" si="192"/>
        <v>5.7941000000000003</v>
      </c>
      <c r="F1553" s="2">
        <f t="shared" si="185"/>
        <v>5.9190500000000004</v>
      </c>
      <c r="G1553" s="2">
        <f t="shared" si="187"/>
        <v>5.8745999999999992</v>
      </c>
      <c r="H1553" s="2">
        <f t="shared" si="191"/>
        <v>6.1196050000000026</v>
      </c>
      <c r="I1553" s="2">
        <f t="array" ref="I1553">SUMPRODUCT(B1537:B1556, (ROW(B1537:B1556)-ROW(B1537)+1)) / (20*21/2)</f>
        <v>5.8434761904761903</v>
      </c>
      <c r="J1553" s="2">
        <f t="shared" si="186"/>
        <v>5.8802663643488664</v>
      </c>
      <c r="K1553" s="2">
        <f t="shared" si="188"/>
        <v>5.9607108290856319</v>
      </c>
    </row>
    <row r="1554" spans="1:11" ht="13.5" x14ac:dyDescent="0.25">
      <c r="A1554" s="3">
        <f>TITRES_STAT!B1557</f>
        <v>44273</v>
      </c>
      <c r="B1554" s="5">
        <f>TITRES_STAT!D1557</f>
        <v>5.7960000000000003</v>
      </c>
      <c r="C1554" s="2">
        <f t="shared" si="189"/>
        <v>-0.12800000000000011</v>
      </c>
      <c r="D1554" s="2">
        <f t="shared" si="190"/>
        <v>5.827</v>
      </c>
      <c r="E1554" s="2">
        <f t="shared" si="192"/>
        <v>5.8019999999999996</v>
      </c>
      <c r="F1554" s="2">
        <f t="shared" si="185"/>
        <v>5.8987499999999997</v>
      </c>
      <c r="G1554" s="2">
        <f t="shared" si="187"/>
        <v>5.8700399999999995</v>
      </c>
      <c r="H1554" s="2">
        <f t="shared" si="191"/>
        <v>6.1160050000000012</v>
      </c>
      <c r="I1554" s="2">
        <f t="array" ref="I1554">SUMPRODUCT(B1538:B1557, (ROW(B1538:B1557)-ROW(B1538)+1)) / (20*21/2)</f>
        <v>5.8857428571428576</v>
      </c>
      <c r="J1554" s="2">
        <f t="shared" si="186"/>
        <v>5.8722409963156412</v>
      </c>
      <c r="K1554" s="2">
        <f t="shared" si="188"/>
        <v>5.9542515808861953</v>
      </c>
    </row>
    <row r="1555" spans="1:11" ht="13.5" x14ac:dyDescent="0.25">
      <c r="A1555" s="3">
        <f>TITRES_STAT!B1558</f>
        <v>44274</v>
      </c>
      <c r="B1555" s="5">
        <f>TITRES_STAT!D1558</f>
        <v>5.7960000000000003</v>
      </c>
      <c r="C1555" s="2">
        <f t="shared" si="189"/>
        <v>0</v>
      </c>
      <c r="D1555" s="2">
        <f t="shared" si="190"/>
        <v>5.8155999999999999</v>
      </c>
      <c r="E1555" s="2">
        <f t="shared" si="192"/>
        <v>5.8105999999999991</v>
      </c>
      <c r="F1555" s="2">
        <f t="shared" si="185"/>
        <v>5.8852000000000002</v>
      </c>
      <c r="G1555" s="2">
        <f t="shared" si="187"/>
        <v>5.8674800000000005</v>
      </c>
      <c r="H1555" s="2">
        <f t="shared" si="191"/>
        <v>6.1125450000000026</v>
      </c>
      <c r="I1555" s="2">
        <f t="array" ref="I1555">SUMPRODUCT(B1539:B1558, (ROW(B1539:B1558)-ROW(B1539)+1)) / (20*21/2)</f>
        <v>5.9532619047619049</v>
      </c>
      <c r="J1555" s="2">
        <f t="shared" si="186"/>
        <v>5.8649799490474859</v>
      </c>
      <c r="K1555" s="2">
        <f t="shared" si="188"/>
        <v>5.9480456365377172</v>
      </c>
    </row>
    <row r="1556" spans="1:11" ht="13.5" x14ac:dyDescent="0.25">
      <c r="A1556" s="3">
        <f>TITRES_STAT!B1559</f>
        <v>44277</v>
      </c>
      <c r="B1556" s="5">
        <f>TITRES_STAT!D1559</f>
        <v>5.9669999999999996</v>
      </c>
      <c r="C1556" s="2">
        <f t="shared" si="189"/>
        <v>0.17099999999999937</v>
      </c>
      <c r="D1556" s="2">
        <f t="shared" si="190"/>
        <v>5.8528000000000002</v>
      </c>
      <c r="E1556" s="2">
        <f t="shared" si="192"/>
        <v>5.8198999999999996</v>
      </c>
      <c r="F1556" s="2">
        <f t="shared" ref="F1556:F1619" si="193">AVERAGE(B1537:B1556)</f>
        <v>5.8802000000000003</v>
      </c>
      <c r="G1556" s="2">
        <f t="shared" si="187"/>
        <v>5.8683399999999999</v>
      </c>
      <c r="H1556" s="2">
        <f t="shared" si="191"/>
        <v>6.1107250000000022</v>
      </c>
      <c r="I1556" s="2">
        <f t="array" ref="I1556">SUMPRODUCT(B1540:B1559, (ROW(B1540:B1559)-ROW(B1540)+1)) / (20*21/2)</f>
        <v>6.0083476190476199</v>
      </c>
      <c r="J1556" s="2">
        <f t="shared" si="186"/>
        <v>5.8746961443762968</v>
      </c>
      <c r="K1556" s="2">
        <f t="shared" si="188"/>
        <v>5.9487889449087872</v>
      </c>
    </row>
    <row r="1557" spans="1:11" ht="13.5" x14ac:dyDescent="0.25">
      <c r="A1557" s="3">
        <f>TITRES_STAT!B1560</f>
        <v>44278</v>
      </c>
      <c r="B1557" s="5">
        <f>TITRES_STAT!D1560</f>
        <v>6.3239999999999998</v>
      </c>
      <c r="C1557" s="2">
        <f t="shared" si="189"/>
        <v>0.35700000000000021</v>
      </c>
      <c r="D1557" s="2">
        <f t="shared" si="190"/>
        <v>5.9614000000000003</v>
      </c>
      <c r="E1557" s="2">
        <f t="shared" si="192"/>
        <v>5.8812999999999995</v>
      </c>
      <c r="F1557" s="2">
        <f t="shared" si="193"/>
        <v>5.8930500000000006</v>
      </c>
      <c r="G1557" s="2">
        <f t="shared" si="187"/>
        <v>5.8782000000000005</v>
      </c>
      <c r="H1557" s="2">
        <f t="shared" si="191"/>
        <v>6.1100150000000033</v>
      </c>
      <c r="I1557" s="2">
        <f t="array" ref="I1557">SUMPRODUCT(B1541:B1560, (ROW(B1541:B1560)-ROW(B1541)+1)) / (20*21/2)</f>
        <v>6.0574238095238098</v>
      </c>
      <c r="J1557" s="2">
        <f t="shared" ref="J1557:J1620" si="194">$J$4*B1557+J1556*(1-$J$4)</f>
        <v>5.9174869877690304</v>
      </c>
      <c r="K1557" s="2">
        <f t="shared" si="188"/>
        <v>5.9635031039319726</v>
      </c>
    </row>
    <row r="1558" spans="1:11" ht="13.5" x14ac:dyDescent="0.25">
      <c r="A1558" s="3">
        <f>TITRES_STAT!B1561</f>
        <v>44279</v>
      </c>
      <c r="B1558" s="5">
        <f>TITRES_STAT!D1561</f>
        <v>6.6020000000000003</v>
      </c>
      <c r="C1558" s="2">
        <f t="shared" si="189"/>
        <v>0.27800000000000047</v>
      </c>
      <c r="D1558" s="2">
        <f t="shared" si="190"/>
        <v>6.0970000000000004</v>
      </c>
      <c r="E1558" s="2">
        <f t="shared" si="192"/>
        <v>5.9704999999999995</v>
      </c>
      <c r="F1558" s="2">
        <f t="shared" si="193"/>
        <v>5.9166000000000016</v>
      </c>
      <c r="G1558" s="2">
        <f t="shared" si="187"/>
        <v>5.8950399999999989</v>
      </c>
      <c r="H1558" s="2">
        <f t="shared" si="191"/>
        <v>6.1103700000000041</v>
      </c>
      <c r="I1558" s="2">
        <f t="array" ref="I1558">SUMPRODUCT(B1542:B1561, (ROW(B1542:B1561)-ROW(B1542)+1)) / (20*21/2)</f>
        <v>6.0905666666666667</v>
      </c>
      <c r="J1558" s="2">
        <f t="shared" si="194"/>
        <v>5.9826787032195989</v>
      </c>
      <c r="K1558" s="2">
        <f t="shared" si="188"/>
        <v>5.9885421978954252</v>
      </c>
    </row>
    <row r="1559" spans="1:11" ht="13.5" x14ac:dyDescent="0.25">
      <c r="A1559" s="3">
        <f>TITRES_STAT!B1562</f>
        <v>44280</v>
      </c>
      <c r="B1559" s="5">
        <f>TITRES_STAT!D1562</f>
        <v>6.4950000000000001</v>
      </c>
      <c r="C1559" s="2">
        <f t="shared" si="189"/>
        <v>-0.10700000000000021</v>
      </c>
      <c r="D1559" s="2">
        <f t="shared" si="190"/>
        <v>6.2368000000000006</v>
      </c>
      <c r="E1559" s="2">
        <f t="shared" si="192"/>
        <v>6.0318999999999994</v>
      </c>
      <c r="F1559" s="2">
        <f t="shared" si="193"/>
        <v>5.9437000000000015</v>
      </c>
      <c r="G1559" s="2">
        <f t="shared" si="187"/>
        <v>5.9097400000000002</v>
      </c>
      <c r="H1559" s="2">
        <f t="shared" si="191"/>
        <v>6.1100150000000033</v>
      </c>
      <c r="I1559" s="2">
        <f t="array" ref="I1559">SUMPRODUCT(B1543:B1562, (ROW(B1543:B1562)-ROW(B1543)+1)) / (20*21/2)</f>
        <v>6.1258190476190464</v>
      </c>
      <c r="J1559" s="2">
        <f t="shared" si="194"/>
        <v>6.0314712076748753</v>
      </c>
      <c r="K1559" s="2">
        <f t="shared" si="188"/>
        <v>6.0084032881740361</v>
      </c>
    </row>
    <row r="1560" spans="1:11" ht="13.5" x14ac:dyDescent="0.25">
      <c r="A1560" s="3">
        <f>TITRES_STAT!B1563</f>
        <v>44281</v>
      </c>
      <c r="B1560" s="5">
        <f>TITRES_STAT!D1563</f>
        <v>6.4589999999999996</v>
      </c>
      <c r="C1560" s="2">
        <f t="shared" si="189"/>
        <v>-3.6000000000000476E-2</v>
      </c>
      <c r="D1560" s="2">
        <f t="shared" si="190"/>
        <v>6.3694000000000006</v>
      </c>
      <c r="E1560" s="2">
        <f t="shared" si="192"/>
        <v>6.0924999999999994</v>
      </c>
      <c r="F1560" s="2">
        <f t="shared" si="193"/>
        <v>5.9690000000000021</v>
      </c>
      <c r="G1560" s="2">
        <f t="shared" si="187"/>
        <v>5.9237200000000003</v>
      </c>
      <c r="H1560" s="2">
        <f t="shared" si="191"/>
        <v>6.1091950000000033</v>
      </c>
      <c r="I1560" s="2">
        <f t="array" ref="I1560">SUMPRODUCT(B1544:B1563, (ROW(B1544:B1563)-ROW(B1544)+1)) / (20*21/2)</f>
        <v>6.1596428571428561</v>
      </c>
      <c r="J1560" s="2">
        <f t="shared" si="194"/>
        <v>6.0721882355153634</v>
      </c>
      <c r="K1560" s="2">
        <f t="shared" si="188"/>
        <v>6.0260737474613286</v>
      </c>
    </row>
    <row r="1561" spans="1:11" ht="13.5" x14ac:dyDescent="0.25">
      <c r="A1561" s="3">
        <f>TITRES_STAT!B1564</f>
        <v>44284</v>
      </c>
      <c r="B1561" s="5">
        <f>TITRES_STAT!D1564</f>
        <v>6.3170000000000002</v>
      </c>
      <c r="C1561" s="2">
        <f t="shared" si="189"/>
        <v>-0.14199999999999946</v>
      </c>
      <c r="D1561" s="2">
        <f t="shared" si="190"/>
        <v>6.4394000000000009</v>
      </c>
      <c r="E1561" s="2">
        <f t="shared" si="192"/>
        <v>6.1460999999999988</v>
      </c>
      <c r="F1561" s="2">
        <f t="shared" si="193"/>
        <v>5.9818500000000014</v>
      </c>
      <c r="G1561" s="2">
        <f t="shared" si="187"/>
        <v>5.9350000000000014</v>
      </c>
      <c r="H1561" s="2">
        <f t="shared" si="191"/>
        <v>6.1075900000000045</v>
      </c>
      <c r="I1561" s="2">
        <f t="array" ref="I1561">SUMPRODUCT(B1545:B1564, (ROW(B1545:B1564)-ROW(B1545)+1)) / (20*21/2)</f>
        <v>6.1844952380952387</v>
      </c>
      <c r="J1561" s="2">
        <f t="shared" si="194"/>
        <v>6.0955036416567578</v>
      </c>
      <c r="K1561" s="2">
        <f t="shared" si="188"/>
        <v>6.0374826201099037</v>
      </c>
    </row>
    <row r="1562" spans="1:11" ht="13.5" x14ac:dyDescent="0.25">
      <c r="A1562" s="3">
        <f>TITRES_STAT!B1565</f>
        <v>44285</v>
      </c>
      <c r="B1562" s="5">
        <f>TITRES_STAT!D1565</f>
        <v>6.3520000000000003</v>
      </c>
      <c r="C1562" s="2">
        <f t="shared" si="189"/>
        <v>3.5000000000000142E-2</v>
      </c>
      <c r="D1562" s="2">
        <f t="shared" si="190"/>
        <v>6.4450000000000003</v>
      </c>
      <c r="E1562" s="2">
        <f t="shared" si="192"/>
        <v>6.2031999999999998</v>
      </c>
      <c r="F1562" s="2">
        <f t="shared" si="193"/>
        <v>5.9968500000000002</v>
      </c>
      <c r="G1562" s="2">
        <f t="shared" si="187"/>
        <v>5.9464200000000007</v>
      </c>
      <c r="H1562" s="2">
        <f t="shared" si="191"/>
        <v>6.1059450000000046</v>
      </c>
      <c r="I1562" s="2">
        <f t="array" ref="I1562">SUMPRODUCT(B1546:B1565, (ROW(B1546:B1565)-ROW(B1546)+1)) / (20*21/2)</f>
        <v>6.2059952380952383</v>
      </c>
      <c r="J1562" s="2">
        <f t="shared" si="194"/>
        <v>6.1199318662608757</v>
      </c>
      <c r="K1562" s="2">
        <f t="shared" si="188"/>
        <v>6.049816635007554</v>
      </c>
    </row>
    <row r="1563" spans="1:11" ht="13.5" x14ac:dyDescent="0.25">
      <c r="A1563" s="3">
        <f>TITRES_STAT!B1566</f>
        <v>44286</v>
      </c>
      <c r="B1563" s="5">
        <f>TITRES_STAT!D1566</f>
        <v>6.3520000000000003</v>
      </c>
      <c r="C1563" s="2">
        <f t="shared" si="189"/>
        <v>0</v>
      </c>
      <c r="D1563" s="2">
        <f t="shared" si="190"/>
        <v>6.3950000000000005</v>
      </c>
      <c r="E1563" s="2">
        <f t="shared" si="192"/>
        <v>6.2460000000000004</v>
      </c>
      <c r="F1563" s="2">
        <f t="shared" si="193"/>
        <v>6.0200500000000003</v>
      </c>
      <c r="G1563" s="2">
        <f t="shared" si="187"/>
        <v>5.9557000000000002</v>
      </c>
      <c r="H1563" s="2">
        <f t="shared" si="191"/>
        <v>6.1045150000000046</v>
      </c>
      <c r="I1563" s="2">
        <f t="array" ref="I1563">SUMPRODUCT(B1547:B1566, (ROW(B1547:B1566)-ROW(B1547)+1)) / (20*21/2)</f>
        <v>6.2309047619047613</v>
      </c>
      <c r="J1563" s="2">
        <f t="shared" si="194"/>
        <v>6.1420335932836494</v>
      </c>
      <c r="K1563" s="2">
        <f t="shared" si="188"/>
        <v>6.0616669630464735</v>
      </c>
    </row>
    <row r="1564" spans="1:11" ht="13.5" x14ac:dyDescent="0.25">
      <c r="A1564" s="3">
        <f>TITRES_STAT!B1567</f>
        <v>44287</v>
      </c>
      <c r="B1564" s="5">
        <f>TITRES_STAT!D1567</f>
        <v>6.2809999999999997</v>
      </c>
      <c r="C1564" s="2">
        <f t="shared" si="189"/>
        <v>-7.1000000000000618E-2</v>
      </c>
      <c r="D1564" s="2">
        <f t="shared" si="190"/>
        <v>6.3521999999999998</v>
      </c>
      <c r="E1564" s="2">
        <f t="shared" si="192"/>
        <v>6.2945000000000002</v>
      </c>
      <c r="F1564" s="2">
        <f t="shared" si="193"/>
        <v>6.0482500000000012</v>
      </c>
      <c r="G1564" s="2">
        <f t="shared" si="187"/>
        <v>5.9669800000000013</v>
      </c>
      <c r="H1564" s="2">
        <f t="shared" si="191"/>
        <v>6.1027300000000047</v>
      </c>
      <c r="I1564" s="2">
        <f t="array" ref="I1564">SUMPRODUCT(B1548:B1567, (ROW(B1548:B1567)-ROW(B1548)+1)) / (20*21/2)</f>
        <v>6.2549380952380957</v>
      </c>
      <c r="J1564" s="2">
        <f t="shared" si="194"/>
        <v>6.1552684891613971</v>
      </c>
      <c r="K1564" s="2">
        <f t="shared" si="188"/>
        <v>6.0702682586132779</v>
      </c>
    </row>
    <row r="1565" spans="1:11" ht="13.5" x14ac:dyDescent="0.25">
      <c r="A1565" s="3">
        <f>TITRES_STAT!B1568</f>
        <v>44288</v>
      </c>
      <c r="B1565" s="5">
        <f>TITRES_STAT!D1568</f>
        <v>6.274</v>
      </c>
      <c r="C1565" s="2">
        <f t="shared" si="189"/>
        <v>-6.9999999999996732E-3</v>
      </c>
      <c r="D1565" s="2">
        <f t="shared" si="190"/>
        <v>6.3151999999999999</v>
      </c>
      <c r="E1565" s="2">
        <f t="shared" si="192"/>
        <v>6.3423000000000007</v>
      </c>
      <c r="F1565" s="2">
        <f t="shared" si="193"/>
        <v>6.0764500000000012</v>
      </c>
      <c r="G1565" s="2">
        <f t="shared" si="187"/>
        <v>5.979680000000001</v>
      </c>
      <c r="H1565" s="2">
        <f t="shared" si="191"/>
        <v>6.1009850000000041</v>
      </c>
      <c r="I1565" s="2">
        <f t="array" ref="I1565">SUMPRODUCT(B1549:B1568, (ROW(B1549:B1568)-ROW(B1549)+1)) / (20*21/2)</f>
        <v>6.2990571428571434</v>
      </c>
      <c r="J1565" s="2">
        <f t="shared" si="194"/>
        <v>6.1665762520984071</v>
      </c>
      <c r="K1565" s="2">
        <f t="shared" si="188"/>
        <v>6.0782577386676593</v>
      </c>
    </row>
    <row r="1566" spans="1:11" ht="13.5" x14ac:dyDescent="0.25">
      <c r="A1566" s="3">
        <f>TITRES_STAT!B1569</f>
        <v>44291</v>
      </c>
      <c r="B1566" s="5">
        <f>TITRES_STAT!D1569</f>
        <v>6.3380000000000001</v>
      </c>
      <c r="C1566" s="2">
        <f t="shared" si="189"/>
        <v>6.4000000000000057E-2</v>
      </c>
      <c r="D1566" s="2">
        <f t="shared" si="190"/>
        <v>6.3193999999999999</v>
      </c>
      <c r="E1566" s="2">
        <f t="shared" si="192"/>
        <v>6.3794000000000013</v>
      </c>
      <c r="F1566" s="2">
        <f t="shared" si="193"/>
        <v>6.0996500000000013</v>
      </c>
      <c r="G1566" s="2">
        <f t="shared" si="187"/>
        <v>5.9936600000000011</v>
      </c>
      <c r="H1566" s="2">
        <f t="shared" si="191"/>
        <v>6.099485000000004</v>
      </c>
      <c r="I1566" s="2">
        <f t="array" ref="I1566">SUMPRODUCT(B1550:B1569, (ROW(B1550:B1569)-ROW(B1550)+1)) / (20*21/2)</f>
        <v>6.3362000000000007</v>
      </c>
      <c r="J1566" s="2">
        <f t="shared" si="194"/>
        <v>6.1829023233271299</v>
      </c>
      <c r="K1566" s="2">
        <f t="shared" si="188"/>
        <v>6.0884437097003001</v>
      </c>
    </row>
    <row r="1567" spans="1:11" ht="13.5" x14ac:dyDescent="0.25">
      <c r="A1567" s="3">
        <f>TITRES_STAT!B1570</f>
        <v>44292</v>
      </c>
      <c r="B1567" s="5">
        <f>TITRES_STAT!D1570</f>
        <v>6.3520000000000003</v>
      </c>
      <c r="C1567" s="2">
        <f t="shared" si="189"/>
        <v>1.4000000000000234E-2</v>
      </c>
      <c r="D1567" s="2">
        <f t="shared" si="190"/>
        <v>6.3193999999999999</v>
      </c>
      <c r="E1567" s="2">
        <f t="shared" si="192"/>
        <v>6.3822000000000001</v>
      </c>
      <c r="F1567" s="2">
        <f t="shared" si="193"/>
        <v>6.1317500000000011</v>
      </c>
      <c r="G1567" s="2">
        <f t="shared" si="187"/>
        <v>6.0080800000000014</v>
      </c>
      <c r="H1567" s="2">
        <f t="shared" si="191"/>
        <v>6.0981650000000034</v>
      </c>
      <c r="I1567" s="2">
        <f t="array" ref="I1567">SUMPRODUCT(B1551:B1570, (ROW(B1551:B1570)-ROW(B1551)+1)) / (20*21/2)</f>
        <v>6.3877952380952374</v>
      </c>
      <c r="J1567" s="2">
        <f t="shared" si="194"/>
        <v>6.1990068639626408</v>
      </c>
      <c r="K1567" s="2">
        <f t="shared" si="188"/>
        <v>6.0987792504963672</v>
      </c>
    </row>
    <row r="1568" spans="1:11" ht="13.5" x14ac:dyDescent="0.25">
      <c r="A1568" s="3">
        <f>TITRES_STAT!B1571</f>
        <v>44293</v>
      </c>
      <c r="B1568" s="5">
        <f>TITRES_STAT!D1571</f>
        <v>6.5949999999999998</v>
      </c>
      <c r="C1568" s="2">
        <f t="shared" si="189"/>
        <v>0.24299999999999944</v>
      </c>
      <c r="D1568" s="2">
        <f t="shared" si="190"/>
        <v>6.3680000000000003</v>
      </c>
      <c r="E1568" s="2">
        <f t="shared" si="192"/>
        <v>6.3815</v>
      </c>
      <c r="F1568" s="2">
        <f t="shared" si="193"/>
        <v>6.1760000000000002</v>
      </c>
      <c r="G1568" s="2">
        <f t="shared" si="187"/>
        <v>6.0275000000000007</v>
      </c>
      <c r="H1568" s="2">
        <f t="shared" si="191"/>
        <v>6.0983800000000041</v>
      </c>
      <c r="I1568" s="2">
        <f t="array" ref="I1568">SUMPRODUCT(B1552:B1571, (ROW(B1552:B1571)-ROW(B1552)+1)) / (20*21/2)</f>
        <v>6.4351095238095253</v>
      </c>
      <c r="J1568" s="2">
        <f t="shared" si="194"/>
        <v>6.2367204959661988</v>
      </c>
      <c r="K1568" s="2">
        <f t="shared" si="188"/>
        <v>6.1182388877318044</v>
      </c>
    </row>
    <row r="1569" spans="1:11" ht="13.5" x14ac:dyDescent="0.25">
      <c r="A1569" s="3">
        <f>TITRES_STAT!B1572</f>
        <v>44294</v>
      </c>
      <c r="B1569" s="5">
        <f>TITRES_STAT!D1572</f>
        <v>6.5659999999999998</v>
      </c>
      <c r="C1569" s="2">
        <f t="shared" si="189"/>
        <v>-2.8999999999999915E-2</v>
      </c>
      <c r="D1569" s="2">
        <f t="shared" si="190"/>
        <v>6.4249999999999998</v>
      </c>
      <c r="E1569" s="2">
        <f t="shared" si="192"/>
        <v>6.3885999999999994</v>
      </c>
      <c r="F1569" s="2">
        <f t="shared" si="193"/>
        <v>6.2102500000000003</v>
      </c>
      <c r="G1569" s="2">
        <f t="shared" si="187"/>
        <v>6.0432000000000015</v>
      </c>
      <c r="H1569" s="2">
        <f t="shared" si="191"/>
        <v>6.0985550000000046</v>
      </c>
      <c r="I1569" s="2">
        <f t="array" ref="I1569">SUMPRODUCT(B1553:B1572, (ROW(B1553:B1572)-ROW(B1553)+1)) / (20*21/2)</f>
        <v>6.4737047619047612</v>
      </c>
      <c r="J1569" s="2">
        <f t="shared" si="194"/>
        <v>6.2680804487313235</v>
      </c>
      <c r="K1569" s="2">
        <f t="shared" si="188"/>
        <v>6.1357981470364393</v>
      </c>
    </row>
    <row r="1570" spans="1:11" ht="13.5" x14ac:dyDescent="0.25">
      <c r="A1570" s="3">
        <f>TITRES_STAT!B1573</f>
        <v>44298</v>
      </c>
      <c r="B1570" s="5">
        <f>TITRES_STAT!D1573</f>
        <v>6.7519999999999998</v>
      </c>
      <c r="C1570" s="2">
        <f t="shared" si="189"/>
        <v>0.18599999999999994</v>
      </c>
      <c r="D1570" s="2">
        <f t="shared" si="190"/>
        <v>6.5206</v>
      </c>
      <c r="E1570" s="2">
        <f t="shared" si="192"/>
        <v>6.4179000000000004</v>
      </c>
      <c r="F1570" s="2">
        <f t="shared" si="193"/>
        <v>6.2552000000000003</v>
      </c>
      <c r="G1570" s="2">
        <f t="shared" si="187"/>
        <v>6.0626200000000026</v>
      </c>
      <c r="H1570" s="2">
        <f t="shared" si="191"/>
        <v>6.0999450000000044</v>
      </c>
      <c r="I1570" s="2">
        <f t="array" ref="I1570">SUMPRODUCT(B1554:B1573, (ROW(B1554:B1573)-ROW(B1554)+1)) / (20*21/2)</f>
        <v>6.488833333333333</v>
      </c>
      <c r="J1570" s="2">
        <f t="shared" si="194"/>
        <v>6.3141680250426253</v>
      </c>
      <c r="K1570" s="2">
        <f t="shared" si="188"/>
        <v>6.1599629255840309</v>
      </c>
    </row>
    <row r="1571" spans="1:11" ht="13.5" x14ac:dyDescent="0.25">
      <c r="A1571" s="3">
        <f>TITRES_STAT!B1574</f>
        <v>44299</v>
      </c>
      <c r="B1571" s="5">
        <f>TITRES_STAT!D1574</f>
        <v>6.7519999999999998</v>
      </c>
      <c r="C1571" s="2">
        <f t="shared" si="189"/>
        <v>0</v>
      </c>
      <c r="D1571" s="2">
        <f t="shared" si="190"/>
        <v>6.6033999999999988</v>
      </c>
      <c r="E1571" s="2">
        <f t="shared" si="192"/>
        <v>6.4614000000000003</v>
      </c>
      <c r="F1571" s="2">
        <f t="shared" si="193"/>
        <v>6.3037499999999991</v>
      </c>
      <c r="G1571" s="2">
        <f t="shared" si="187"/>
        <v>6.0834600000000023</v>
      </c>
      <c r="H1571" s="2">
        <f t="shared" si="191"/>
        <v>6.1023000000000032</v>
      </c>
      <c r="I1571" s="2">
        <f t="array" ref="I1571">SUMPRODUCT(B1555:B1574, (ROW(B1555:B1574)-ROW(B1555)+1)) / (20*21/2)</f>
        <v>6.499842857142859</v>
      </c>
      <c r="J1571" s="2">
        <f t="shared" si="194"/>
        <v>6.3558663083718985</v>
      </c>
      <c r="K1571" s="2">
        <f t="shared" si="188"/>
        <v>6.183180065757206</v>
      </c>
    </row>
    <row r="1572" spans="1:11" ht="13.5" x14ac:dyDescent="0.25">
      <c r="A1572" s="3">
        <f>TITRES_STAT!B1575</f>
        <v>44300</v>
      </c>
      <c r="B1572" s="5">
        <f>TITRES_STAT!D1575</f>
        <v>6.7089999999999996</v>
      </c>
      <c r="C1572" s="2">
        <f t="shared" si="189"/>
        <v>-4.3000000000000149E-2</v>
      </c>
      <c r="D1572" s="2">
        <f t="shared" si="190"/>
        <v>6.6747999999999994</v>
      </c>
      <c r="E1572" s="2">
        <f t="shared" si="192"/>
        <v>6.4971000000000005</v>
      </c>
      <c r="F1572" s="2">
        <f t="shared" si="193"/>
        <v>6.3501500000000002</v>
      </c>
      <c r="G1572" s="2">
        <f t="shared" si="187"/>
        <v>6.1034400000000026</v>
      </c>
      <c r="H1572" s="2">
        <f t="shared" si="191"/>
        <v>6.1044400000000039</v>
      </c>
      <c r="I1572" s="2">
        <f t="array" ref="I1572">SUMPRODUCT(B1556:B1575, (ROW(B1556:B1575)-ROW(B1556)+1)) / (20*21/2)</f>
        <v>6.5211428571428574</v>
      </c>
      <c r="J1572" s="2">
        <f t="shared" si="194"/>
        <v>6.3894980885269552</v>
      </c>
      <c r="K1572" s="2">
        <f t="shared" si="188"/>
        <v>6.2038004553353545</v>
      </c>
    </row>
    <row r="1573" spans="1:11" ht="13.5" x14ac:dyDescent="0.25">
      <c r="A1573" s="3">
        <f>TITRES_STAT!B1576</f>
        <v>44301</v>
      </c>
      <c r="B1573" s="5">
        <f>TITRES_STAT!D1576</f>
        <v>6.5090000000000003</v>
      </c>
      <c r="C1573" s="2">
        <f t="shared" si="189"/>
        <v>-0.19999999999999929</v>
      </c>
      <c r="D1573" s="2">
        <f t="shared" si="190"/>
        <v>6.6575999999999995</v>
      </c>
      <c r="E1573" s="2">
        <f t="shared" si="192"/>
        <v>6.5128000000000004</v>
      </c>
      <c r="F1573" s="2">
        <f t="shared" si="193"/>
        <v>6.3794000000000004</v>
      </c>
      <c r="G1573" s="2">
        <f t="shared" si="187"/>
        <v>6.1194200000000025</v>
      </c>
      <c r="H1573" s="2">
        <f t="shared" si="191"/>
        <v>6.1065100000000028</v>
      </c>
      <c r="I1573" s="2">
        <f t="array" ref="I1573">SUMPRODUCT(B1557:B1576, (ROW(B1557:B1576)-ROW(B1557)+1)) / (20*21/2)</f>
        <v>6.5315761904761906</v>
      </c>
      <c r="J1573" s="2">
        <f t="shared" si="194"/>
        <v>6.400879222952959</v>
      </c>
      <c r="K1573" s="2">
        <f t="shared" si="188"/>
        <v>6.2157690649300461</v>
      </c>
    </row>
    <row r="1574" spans="1:11" ht="13.5" x14ac:dyDescent="0.25">
      <c r="A1574" s="3">
        <f>TITRES_STAT!B1577</f>
        <v>44302</v>
      </c>
      <c r="B1574" s="5">
        <f>TITRES_STAT!D1577</f>
        <v>6.4950000000000001</v>
      </c>
      <c r="C1574" s="2">
        <f t="shared" si="189"/>
        <v>-1.4000000000000234E-2</v>
      </c>
      <c r="D1574" s="2">
        <f t="shared" si="190"/>
        <v>6.6433999999999997</v>
      </c>
      <c r="E1574" s="2">
        <f t="shared" si="192"/>
        <v>6.5342000000000011</v>
      </c>
      <c r="F1574" s="2">
        <f t="shared" si="193"/>
        <v>6.4143499999999989</v>
      </c>
      <c r="G1574" s="2">
        <f t="shared" si="187"/>
        <v>6.1351200000000032</v>
      </c>
      <c r="H1574" s="2">
        <f t="shared" si="191"/>
        <v>6.1090800000000032</v>
      </c>
      <c r="I1574" s="2">
        <f t="array" ref="I1574">SUMPRODUCT(B1558:B1577, (ROW(B1558:B1577)-ROW(B1558)+1)) / (20*21/2)</f>
        <v>6.5371571428571427</v>
      </c>
      <c r="J1574" s="2">
        <f t="shared" si="194"/>
        <v>6.4098431064812482</v>
      </c>
      <c r="K1574" s="2">
        <f t="shared" si="188"/>
        <v>6.2267192976778878</v>
      </c>
    </row>
    <row r="1575" spans="1:11" ht="13.5" x14ac:dyDescent="0.25">
      <c r="A1575" s="3">
        <f>TITRES_STAT!B1578</f>
        <v>44305</v>
      </c>
      <c r="B1575" s="5">
        <f>TITRES_STAT!D1578</f>
        <v>6.6379999999999999</v>
      </c>
      <c r="C1575" s="2">
        <f t="shared" si="189"/>
        <v>0.14299999999999979</v>
      </c>
      <c r="D1575" s="2">
        <f t="shared" si="190"/>
        <v>6.6206000000000005</v>
      </c>
      <c r="E1575" s="2">
        <f t="shared" si="192"/>
        <v>6.5706000000000007</v>
      </c>
      <c r="F1575" s="2">
        <f t="shared" si="193"/>
        <v>6.4564500000000011</v>
      </c>
      <c r="G1575" s="2">
        <f t="shared" si="187"/>
        <v>6.1536800000000014</v>
      </c>
      <c r="H1575" s="2">
        <f t="shared" si="191"/>
        <v>6.1135050000000026</v>
      </c>
      <c r="I1575" s="2">
        <f t="array" ref="I1575">SUMPRODUCT(B1559:B1578, (ROW(B1559:B1578)-ROW(B1559)+1)) / (20*21/2)</f>
        <v>6.5436857142857141</v>
      </c>
      <c r="J1575" s="2">
        <f t="shared" si="194"/>
        <v>6.4315723344354145</v>
      </c>
      <c r="K1575" s="2">
        <f t="shared" si="188"/>
        <v>6.2428479526709122</v>
      </c>
    </row>
    <row r="1576" spans="1:11" ht="13.5" x14ac:dyDescent="0.25">
      <c r="A1576" s="3">
        <f>TITRES_STAT!B1579</f>
        <v>44306</v>
      </c>
      <c r="B1576" s="5">
        <f>TITRES_STAT!D1579</f>
        <v>6.5659999999999998</v>
      </c>
      <c r="C1576" s="2">
        <f t="shared" si="189"/>
        <v>-7.2000000000000064E-2</v>
      </c>
      <c r="D1576" s="2">
        <f t="shared" si="190"/>
        <v>6.5834000000000001</v>
      </c>
      <c r="E1576" s="2">
        <f t="shared" si="192"/>
        <v>6.5933999999999999</v>
      </c>
      <c r="F1576" s="2">
        <f t="shared" si="193"/>
        <v>6.4864000000000006</v>
      </c>
      <c r="G1576" s="2">
        <f t="shared" si="187"/>
        <v>6.1706600000000007</v>
      </c>
      <c r="H1576" s="2">
        <f t="shared" si="191"/>
        <v>6.1175700000000033</v>
      </c>
      <c r="I1576" s="2">
        <f t="array" ref="I1576">SUMPRODUCT(B1560:B1579, (ROW(B1560:B1579)-ROW(B1560)+1)) / (20*21/2)</f>
        <v>6.5503857142857127</v>
      </c>
      <c r="J1576" s="2">
        <f t="shared" si="194"/>
        <v>6.4443749692510899</v>
      </c>
      <c r="K1576" s="2">
        <f t="shared" si="188"/>
        <v>6.2555205819779358</v>
      </c>
    </row>
    <row r="1577" spans="1:11" ht="13.5" x14ac:dyDescent="0.25">
      <c r="A1577" s="3">
        <f>TITRES_STAT!B1580</f>
        <v>44307</v>
      </c>
      <c r="B1577" s="5">
        <f>TITRES_STAT!D1580</f>
        <v>6.5449999999999999</v>
      </c>
      <c r="C1577" s="2">
        <f t="shared" si="189"/>
        <v>-2.0999999999999908E-2</v>
      </c>
      <c r="D1577" s="2">
        <f t="shared" si="190"/>
        <v>6.5506000000000002</v>
      </c>
      <c r="E1577" s="2">
        <f t="shared" si="192"/>
        <v>6.6126999999999994</v>
      </c>
      <c r="F1577" s="2">
        <f t="shared" si="193"/>
        <v>6.4974500000000006</v>
      </c>
      <c r="G1577" s="2">
        <f t="shared" si="187"/>
        <v>6.1838000000000015</v>
      </c>
      <c r="H1577" s="2">
        <f t="shared" si="191"/>
        <v>6.1217450000000015</v>
      </c>
      <c r="I1577" s="2">
        <f t="array" ref="I1577">SUMPRODUCT(B1561:B1580, (ROW(B1561:B1580)-ROW(B1561)+1)) / (20*21/2)</f>
        <v>6.5724619047619033</v>
      </c>
      <c r="J1577" s="2">
        <f t="shared" si="194"/>
        <v>6.4539583055128906</v>
      </c>
      <c r="K1577" s="2">
        <f t="shared" si="188"/>
        <v>6.2668727160180167</v>
      </c>
    </row>
    <row r="1578" spans="1:11" ht="13.5" x14ac:dyDescent="0.25">
      <c r="A1578" s="3">
        <f>TITRES_STAT!B1581</f>
        <v>44308</v>
      </c>
      <c r="B1578" s="5">
        <f>TITRES_STAT!D1581</f>
        <v>6.5659999999999998</v>
      </c>
      <c r="C1578" s="2">
        <f t="shared" si="189"/>
        <v>2.0999999999999908E-2</v>
      </c>
      <c r="D1578" s="2">
        <f t="shared" si="190"/>
        <v>6.5620000000000003</v>
      </c>
      <c r="E1578" s="2">
        <f t="shared" si="192"/>
        <v>6.6097999999999999</v>
      </c>
      <c r="F1578" s="2">
        <f t="shared" si="193"/>
        <v>6.4956500000000004</v>
      </c>
      <c r="G1578" s="2">
        <f t="shared" si="187"/>
        <v>6.1953600000000009</v>
      </c>
      <c r="H1578" s="2">
        <f t="shared" si="191"/>
        <v>6.1258100000000022</v>
      </c>
      <c r="I1578" s="2">
        <f t="array" ref="I1578">SUMPRODUCT(B1562:B1581, (ROW(B1562:B1581)-ROW(B1562)+1)) / (20*21/2)</f>
        <v>6.5939095238095229</v>
      </c>
      <c r="J1578" s="2">
        <f t="shared" si="194"/>
        <v>6.4646289430830919</v>
      </c>
      <c r="K1578" s="2">
        <f t="shared" si="188"/>
        <v>6.2786031977428003</v>
      </c>
    </row>
    <row r="1579" spans="1:11" ht="13.5" x14ac:dyDescent="0.25">
      <c r="A1579" s="3">
        <f>TITRES_STAT!B1582</f>
        <v>44309</v>
      </c>
      <c r="B1579" s="5">
        <f>TITRES_STAT!D1582</f>
        <v>6.5659999999999998</v>
      </c>
      <c r="C1579" s="2">
        <f t="shared" si="189"/>
        <v>0</v>
      </c>
      <c r="D1579" s="2">
        <f t="shared" si="190"/>
        <v>6.5762</v>
      </c>
      <c r="E1579" s="2">
        <f t="shared" si="192"/>
        <v>6.6097999999999999</v>
      </c>
      <c r="F1579" s="2">
        <f t="shared" si="193"/>
        <v>6.4992000000000001</v>
      </c>
      <c r="G1579" s="2">
        <f t="shared" si="187"/>
        <v>6.2033399999999999</v>
      </c>
      <c r="H1579" s="2">
        <f t="shared" si="191"/>
        <v>6.1297700000000033</v>
      </c>
      <c r="I1579" s="2">
        <f t="array" ref="I1579">SUMPRODUCT(B1563:B1582, (ROW(B1563:B1582)-ROW(B1563)+1)) / (20*21/2)</f>
        <v>6.6133523809523806</v>
      </c>
      <c r="J1579" s="2">
        <f t="shared" si="194"/>
        <v>6.4742833294561315</v>
      </c>
      <c r="K1579" s="2">
        <f t="shared" si="188"/>
        <v>6.2898736605764158</v>
      </c>
    </row>
    <row r="1580" spans="1:11" ht="13.5" x14ac:dyDescent="0.25">
      <c r="A1580" s="3">
        <f>TITRES_STAT!B1583</f>
        <v>44312</v>
      </c>
      <c r="B1580" s="5">
        <f>TITRES_STAT!D1583</f>
        <v>6.7309999999999999</v>
      </c>
      <c r="C1580" s="2">
        <f t="shared" si="189"/>
        <v>0.16500000000000004</v>
      </c>
      <c r="D1580" s="2">
        <f t="shared" si="190"/>
        <v>6.5947999999999993</v>
      </c>
      <c r="E1580" s="2">
        <f t="shared" si="192"/>
        <v>6.6077000000000012</v>
      </c>
      <c r="F1580" s="2">
        <f t="shared" si="193"/>
        <v>6.5128000000000013</v>
      </c>
      <c r="G1580" s="2">
        <f t="shared" si="187"/>
        <v>6.213779999999999</v>
      </c>
      <c r="H1580" s="2">
        <f t="shared" si="191"/>
        <v>6.134660000000002</v>
      </c>
      <c r="I1580" s="2">
        <f t="array" ref="I1580">SUMPRODUCT(B1564:B1583, (ROW(B1564:B1583)-ROW(B1564)+1)) / (20*21/2)</f>
        <v>6.634957142857143</v>
      </c>
      <c r="J1580" s="2">
        <f t="shared" si="194"/>
        <v>6.4987325361745949</v>
      </c>
      <c r="K1580" s="2">
        <f t="shared" si="188"/>
        <v>6.3071727327106739</v>
      </c>
    </row>
    <row r="1581" spans="1:11" ht="13.5" x14ac:dyDescent="0.25">
      <c r="A1581" s="3">
        <f>TITRES_STAT!B1584</f>
        <v>44313</v>
      </c>
      <c r="B1581" s="5">
        <f>TITRES_STAT!D1584</f>
        <v>6.7380000000000004</v>
      </c>
      <c r="C1581" s="2">
        <f t="shared" si="189"/>
        <v>7.0000000000005613E-3</v>
      </c>
      <c r="D1581" s="2">
        <f t="shared" si="190"/>
        <v>6.6292</v>
      </c>
      <c r="E1581" s="2">
        <f t="shared" si="192"/>
        <v>6.6063000000000018</v>
      </c>
      <c r="F1581" s="2">
        <f t="shared" si="193"/>
        <v>6.533850000000001</v>
      </c>
      <c r="G1581" s="2">
        <f t="shared" si="187"/>
        <v>6.224359999999999</v>
      </c>
      <c r="H1581" s="2">
        <f t="shared" si="191"/>
        <v>6.1390850000000023</v>
      </c>
      <c r="I1581" s="2">
        <f t="array" ref="I1581">SUMPRODUCT(B1565:B1584, (ROW(B1565:B1584)-ROW(B1565)+1)) / (20*21/2)</f>
        <v>6.6579523809523815</v>
      </c>
      <c r="J1581" s="2">
        <f t="shared" si="194"/>
        <v>6.5215199136817761</v>
      </c>
      <c r="K1581" s="2">
        <f t="shared" si="188"/>
        <v>6.3240679196631966</v>
      </c>
    </row>
    <row r="1582" spans="1:11" ht="13.5" x14ac:dyDescent="0.25">
      <c r="A1582" s="3">
        <f>TITRES_STAT!B1585</f>
        <v>44314</v>
      </c>
      <c r="B1582" s="5">
        <f>TITRES_STAT!D1585</f>
        <v>6.7380000000000004</v>
      </c>
      <c r="C1582" s="2">
        <f t="shared" si="189"/>
        <v>0</v>
      </c>
      <c r="D1582" s="2">
        <f t="shared" si="190"/>
        <v>6.6677999999999997</v>
      </c>
      <c r="E1582" s="2">
        <f t="shared" si="192"/>
        <v>6.6092000000000013</v>
      </c>
      <c r="F1582" s="2">
        <f t="shared" si="193"/>
        <v>6.5531500000000005</v>
      </c>
      <c r="G1582" s="2">
        <f t="shared" si="187"/>
        <v>6.2350799999999991</v>
      </c>
      <c r="H1582" s="2">
        <f t="shared" si="191"/>
        <v>6.1435100000000027</v>
      </c>
      <c r="I1582" s="2">
        <f t="array" ref="I1582">SUMPRODUCT(B1566:B1585, (ROW(B1566:B1585)-ROW(B1566)+1)) / (20*21/2)</f>
        <v>6.685257142857143</v>
      </c>
      <c r="J1582" s="2">
        <f t="shared" si="194"/>
        <v>6.5421370647597019</v>
      </c>
      <c r="K1582" s="2">
        <f t="shared" si="188"/>
        <v>6.3403005502646401</v>
      </c>
    </row>
    <row r="1583" spans="1:11" ht="13.5" x14ac:dyDescent="0.25">
      <c r="A1583" s="3">
        <f>TITRES_STAT!B1586</f>
        <v>44315</v>
      </c>
      <c r="B1583" s="5">
        <f>TITRES_STAT!D1586</f>
        <v>6.78</v>
      </c>
      <c r="C1583" s="2">
        <f t="shared" si="189"/>
        <v>4.1999999999999815E-2</v>
      </c>
      <c r="D1583" s="2">
        <f t="shared" si="190"/>
        <v>6.7105999999999995</v>
      </c>
      <c r="E1583" s="2">
        <f t="shared" si="192"/>
        <v>6.6363000000000003</v>
      </c>
      <c r="F1583" s="2">
        <f t="shared" si="193"/>
        <v>6.5745500000000003</v>
      </c>
      <c r="G1583" s="2">
        <f t="shared" si="187"/>
        <v>6.2466400000000002</v>
      </c>
      <c r="H1583" s="2">
        <f t="shared" si="191"/>
        <v>6.1471100000000023</v>
      </c>
      <c r="I1583" s="2">
        <f t="array" ref="I1583">SUMPRODUCT(B1567:B1586, (ROW(B1567:B1586)-ROW(B1567)+1)) / (20*21/2)</f>
        <v>6.7177333333333351</v>
      </c>
      <c r="J1583" s="2">
        <f t="shared" si="194"/>
        <v>6.5647906776397305</v>
      </c>
      <c r="K1583" s="2">
        <f t="shared" si="188"/>
        <v>6.3575436659405362</v>
      </c>
    </row>
    <row r="1584" spans="1:11" ht="13.5" x14ac:dyDescent="0.25">
      <c r="A1584" s="3">
        <f>TITRES_STAT!B1587</f>
        <v>44316</v>
      </c>
      <c r="B1584" s="5">
        <f>TITRES_STAT!D1587</f>
        <v>6.8159999999999998</v>
      </c>
      <c r="C1584" s="2">
        <f t="shared" si="189"/>
        <v>3.5999999999999588E-2</v>
      </c>
      <c r="D1584" s="2">
        <f t="shared" si="190"/>
        <v>6.7606000000000011</v>
      </c>
      <c r="E1584" s="2">
        <f t="shared" si="192"/>
        <v>6.6684000000000001</v>
      </c>
      <c r="F1584" s="2">
        <f t="shared" si="193"/>
        <v>6.6013000000000002</v>
      </c>
      <c r="G1584" s="2">
        <f t="shared" si="187"/>
        <v>6.2589199999999998</v>
      </c>
      <c r="H1584" s="2">
        <f t="shared" si="191"/>
        <v>6.1510350000000029</v>
      </c>
      <c r="I1584" s="2">
        <f t="array" ref="I1584">SUMPRODUCT(B1568:B1587, (ROW(B1568:B1587)-ROW(B1568)+1)) / (20*21/2)</f>
        <v>6.7526142857142855</v>
      </c>
      <c r="J1584" s="2">
        <f t="shared" si="194"/>
        <v>6.5887153750073759</v>
      </c>
      <c r="K1584" s="2">
        <f t="shared" si="188"/>
        <v>6.3755223457075747</v>
      </c>
    </row>
    <row r="1585" spans="1:11" ht="13.5" x14ac:dyDescent="0.25">
      <c r="A1585" s="3">
        <f>TITRES_STAT!B1588</f>
        <v>44319</v>
      </c>
      <c r="B1585" s="5">
        <f>TITRES_STAT!D1588</f>
        <v>6.8879999999999999</v>
      </c>
      <c r="C1585" s="2">
        <f t="shared" si="189"/>
        <v>7.2000000000000064E-2</v>
      </c>
      <c r="D1585" s="2">
        <f t="shared" si="190"/>
        <v>6.7919999999999998</v>
      </c>
      <c r="E1585" s="2">
        <f t="shared" si="192"/>
        <v>6.6933999999999996</v>
      </c>
      <c r="F1585" s="2">
        <f t="shared" si="193"/>
        <v>6.6320000000000006</v>
      </c>
      <c r="G1585" s="2">
        <f t="shared" si="187"/>
        <v>6.275339999999999</v>
      </c>
      <c r="H1585" s="2">
        <f t="shared" si="191"/>
        <v>6.155355000000001</v>
      </c>
      <c r="I1585" s="2">
        <f t="array" ref="I1585">SUMPRODUCT(B1569:B1588, (ROW(B1569:B1588)-ROW(B1569)+1)) / (20*21/2)</f>
        <v>6.7883619047619046</v>
      </c>
      <c r="J1585" s="2">
        <f t="shared" si="194"/>
        <v>6.6172186726257207</v>
      </c>
      <c r="K1585" s="2">
        <f t="shared" si="188"/>
        <v>6.395619508621003</v>
      </c>
    </row>
    <row r="1586" spans="1:11" ht="13.5" x14ac:dyDescent="0.25">
      <c r="A1586" s="3">
        <f>TITRES_STAT!B1589</f>
        <v>44320</v>
      </c>
      <c r="B1586" s="5">
        <f>TITRES_STAT!D1589</f>
        <v>6.9729999999999999</v>
      </c>
      <c r="C1586" s="2">
        <f t="shared" si="189"/>
        <v>8.4999999999999964E-2</v>
      </c>
      <c r="D1586" s="2">
        <f t="shared" si="190"/>
        <v>6.8390000000000004</v>
      </c>
      <c r="E1586" s="2">
        <f t="shared" si="192"/>
        <v>6.7341000000000006</v>
      </c>
      <c r="F1586" s="2">
        <f t="shared" si="193"/>
        <v>6.6637500000000003</v>
      </c>
      <c r="G1586" s="2">
        <f t="shared" ref="G1586:G1649" si="195">AVERAGE(B1537:B1586)</f>
        <v>6.2934599999999987</v>
      </c>
      <c r="H1586" s="2">
        <f t="shared" si="191"/>
        <v>6.1601000000000008</v>
      </c>
      <c r="I1586" s="2">
        <f t="array" ref="I1586">SUMPRODUCT(B1570:B1589, (ROW(B1570:B1589)-ROW(B1570)+1)) / (20*21/2)</f>
        <v>6.8313571428571427</v>
      </c>
      <c r="J1586" s="2">
        <f t="shared" si="194"/>
        <v>6.6511026085661289</v>
      </c>
      <c r="K1586" s="2">
        <f t="shared" si="188"/>
        <v>6.4182618808319445</v>
      </c>
    </row>
    <row r="1587" spans="1:11" ht="13.5" x14ac:dyDescent="0.25">
      <c r="A1587" s="3">
        <f>TITRES_STAT!B1590</f>
        <v>44321</v>
      </c>
      <c r="B1587" s="5">
        <f>TITRES_STAT!D1590</f>
        <v>7.03</v>
      </c>
      <c r="C1587" s="2">
        <f t="shared" si="189"/>
        <v>5.7000000000000384E-2</v>
      </c>
      <c r="D1587" s="2">
        <f t="shared" si="190"/>
        <v>6.8974000000000002</v>
      </c>
      <c r="E1587" s="2">
        <f t="shared" si="192"/>
        <v>6.7825999999999995</v>
      </c>
      <c r="F1587" s="2">
        <f t="shared" si="193"/>
        <v>6.6976500000000003</v>
      </c>
      <c r="G1587" s="2">
        <f t="shared" si="195"/>
        <v>6.3127199999999997</v>
      </c>
      <c r="H1587" s="2">
        <f t="shared" si="191"/>
        <v>6.1663450000000015</v>
      </c>
      <c r="I1587" s="2">
        <f t="array" ref="I1587">SUMPRODUCT(B1571:B1590, (ROW(B1571:B1590)-ROW(B1571)+1)) / (20*21/2)</f>
        <v>6.8996523809523813</v>
      </c>
      <c r="J1587" s="2">
        <f t="shared" si="194"/>
        <v>6.6871880744169738</v>
      </c>
      <c r="K1587" s="2">
        <f t="shared" ref="K1587:K1650" si="196">$K$4*B1587+(1-$K$4)*K1586</f>
        <v>6.4422516109953971</v>
      </c>
    </row>
    <row r="1588" spans="1:11" ht="13.5" x14ac:dyDescent="0.25">
      <c r="A1588" s="3">
        <f>TITRES_STAT!B1591</f>
        <v>44322</v>
      </c>
      <c r="B1588" s="5">
        <f>TITRES_STAT!D1591</f>
        <v>7.0730000000000004</v>
      </c>
      <c r="C1588" s="2">
        <f t="shared" si="189"/>
        <v>4.3000000000000149E-2</v>
      </c>
      <c r="D1588" s="2">
        <f t="shared" si="190"/>
        <v>6.9560000000000004</v>
      </c>
      <c r="E1588" s="2">
        <f t="shared" si="192"/>
        <v>6.8332999999999995</v>
      </c>
      <c r="F1588" s="2">
        <f t="shared" si="193"/>
        <v>6.7215500000000006</v>
      </c>
      <c r="G1588" s="2">
        <f t="shared" si="195"/>
        <v>6.3315599999999996</v>
      </c>
      <c r="H1588" s="2">
        <f t="shared" si="191"/>
        <v>6.1728050000000003</v>
      </c>
      <c r="I1588" s="2">
        <f t="array" ref="I1588">SUMPRODUCT(B1572:B1591, (ROW(B1572:B1591)-ROW(B1572)+1)) / (20*21/2)</f>
        <v>6.9891047619047617</v>
      </c>
      <c r="J1588" s="2">
        <f t="shared" si="194"/>
        <v>6.7239320673296428</v>
      </c>
      <c r="K1588" s="2">
        <f t="shared" si="196"/>
        <v>6.4669868419367544</v>
      </c>
    </row>
    <row r="1589" spans="1:11" ht="13.5" x14ac:dyDescent="0.25">
      <c r="A1589" s="3">
        <f>TITRES_STAT!B1592</f>
        <v>44323</v>
      </c>
      <c r="B1589" s="5">
        <f>TITRES_STAT!D1592</f>
        <v>7.173</v>
      </c>
      <c r="C1589" s="2">
        <f t="shared" si="189"/>
        <v>9.9999999999999645E-2</v>
      </c>
      <c r="D1589" s="2">
        <f t="shared" si="190"/>
        <v>7.0274000000000001</v>
      </c>
      <c r="E1589" s="2">
        <f t="shared" si="192"/>
        <v>6.8940000000000001</v>
      </c>
      <c r="F1589" s="2">
        <f t="shared" si="193"/>
        <v>6.7519000000000009</v>
      </c>
      <c r="G1589" s="2">
        <f t="shared" si="195"/>
        <v>6.3559599999999996</v>
      </c>
      <c r="H1589" s="2">
        <f t="shared" si="191"/>
        <v>6.1797649999999997</v>
      </c>
      <c r="I1589" s="2">
        <f t="array" ref="I1589">SUMPRODUCT(B1573:B1592, (ROW(B1573:B1592)-ROW(B1573)+1)) / (20*21/2)</f>
        <v>7.0609619047619043</v>
      </c>
      <c r="J1589" s="2">
        <f t="shared" si="194"/>
        <v>6.766700441869677</v>
      </c>
      <c r="K1589" s="2">
        <f t="shared" si="196"/>
        <v>6.4946736324490395</v>
      </c>
    </row>
    <row r="1590" spans="1:11" ht="13.5" x14ac:dyDescent="0.25">
      <c r="A1590" s="3">
        <f>TITRES_STAT!B1593</f>
        <v>44326</v>
      </c>
      <c r="B1590" s="5">
        <f>TITRES_STAT!D1593</f>
        <v>7.4690000000000003</v>
      </c>
      <c r="C1590" s="2">
        <f t="shared" si="189"/>
        <v>0.29600000000000026</v>
      </c>
      <c r="D1590" s="2">
        <f t="shared" si="190"/>
        <v>7.1436000000000011</v>
      </c>
      <c r="E1590" s="2">
        <f t="shared" si="192"/>
        <v>6.9677999999999995</v>
      </c>
      <c r="F1590" s="2">
        <f t="shared" si="193"/>
        <v>6.7877500000000008</v>
      </c>
      <c r="G1590" s="2">
        <f t="shared" si="195"/>
        <v>6.3862799999999993</v>
      </c>
      <c r="H1590" s="2">
        <f t="shared" si="191"/>
        <v>6.188205</v>
      </c>
      <c r="I1590" s="2">
        <f t="array" ref="I1590">SUMPRODUCT(B1574:B1593, (ROW(B1574:B1593)-ROW(B1574)+1)) / (20*21/2)</f>
        <v>7.1286190476190479</v>
      </c>
      <c r="J1590" s="2">
        <f t="shared" si="194"/>
        <v>6.8335861140725651</v>
      </c>
      <c r="K1590" s="2">
        <f t="shared" si="196"/>
        <v>6.5328825096079015</v>
      </c>
    </row>
    <row r="1591" spans="1:11" ht="13.5" x14ac:dyDescent="0.25">
      <c r="A1591" s="3">
        <f>TITRES_STAT!B1594</f>
        <v>44327</v>
      </c>
      <c r="B1591" s="5">
        <f>TITRES_STAT!D1594</f>
        <v>7.7270000000000003</v>
      </c>
      <c r="C1591" s="2">
        <f t="shared" si="189"/>
        <v>0.25800000000000001</v>
      </c>
      <c r="D1591" s="2">
        <f t="shared" si="190"/>
        <v>7.2944000000000013</v>
      </c>
      <c r="E1591" s="2">
        <f t="shared" si="192"/>
        <v>7.0667</v>
      </c>
      <c r="F1591" s="2">
        <f t="shared" si="193"/>
        <v>6.8365000000000009</v>
      </c>
      <c r="G1591" s="2">
        <f t="shared" si="195"/>
        <v>6.4196199999999983</v>
      </c>
      <c r="H1591" s="2">
        <f t="shared" si="191"/>
        <v>6.1979350000000011</v>
      </c>
      <c r="I1591" s="2">
        <f t="array" ref="I1591">SUMPRODUCT(B1575:B1594, (ROW(B1575:B1594)-ROW(B1575)+1)) / (20*21/2)</f>
        <v>7.191123809523809</v>
      </c>
      <c r="J1591" s="2">
        <f t="shared" si="194"/>
        <v>6.9186731508275594</v>
      </c>
      <c r="K1591" s="2">
        <f t="shared" si="196"/>
        <v>6.5797106464860233</v>
      </c>
    </row>
    <row r="1592" spans="1:11" ht="13.5" x14ac:dyDescent="0.25">
      <c r="A1592" s="3">
        <f>TITRES_STAT!B1595</f>
        <v>44333</v>
      </c>
      <c r="B1592" s="5">
        <f>TITRES_STAT!D1595</f>
        <v>7.5910000000000002</v>
      </c>
      <c r="C1592" s="2">
        <f t="shared" si="189"/>
        <v>-0.13600000000000012</v>
      </c>
      <c r="D1592" s="2">
        <f t="shared" si="190"/>
        <v>7.4066000000000001</v>
      </c>
      <c r="E1592" s="2">
        <f t="shared" si="192"/>
        <v>7.1519999999999992</v>
      </c>
      <c r="F1592" s="2">
        <f t="shared" si="193"/>
        <v>6.8806000000000012</v>
      </c>
      <c r="G1592" s="2">
        <f t="shared" si="195"/>
        <v>6.4503999999999984</v>
      </c>
      <c r="H1592" s="2">
        <f t="shared" si="191"/>
        <v>6.2073400000000003</v>
      </c>
      <c r="I1592" s="2">
        <f t="array" ref="I1592">SUMPRODUCT(B1576:B1595, (ROW(B1576:B1595)-ROW(B1576)+1)) / (20*21/2)</f>
        <v>7.2484095238095234</v>
      </c>
      <c r="J1592" s="2">
        <f t="shared" si="194"/>
        <v>6.9827042793201732</v>
      </c>
      <c r="K1592" s="2">
        <f t="shared" si="196"/>
        <v>6.6193690525061797</v>
      </c>
    </row>
    <row r="1593" spans="1:11" ht="13.5" x14ac:dyDescent="0.25">
      <c r="A1593" s="3">
        <f>TITRES_STAT!B1596</f>
        <v>44334</v>
      </c>
      <c r="B1593" s="5">
        <f>TITRES_STAT!D1596</f>
        <v>7.5910000000000002</v>
      </c>
      <c r="C1593" s="2">
        <f t="shared" si="189"/>
        <v>0</v>
      </c>
      <c r="D1593" s="2">
        <f t="shared" si="190"/>
        <v>7.5102000000000002</v>
      </c>
      <c r="E1593" s="2">
        <f t="shared" si="192"/>
        <v>7.2330999999999985</v>
      </c>
      <c r="F1593" s="2">
        <f t="shared" si="193"/>
        <v>6.9347000000000012</v>
      </c>
      <c r="G1593" s="2">
        <f t="shared" si="195"/>
        <v>6.4844599999999994</v>
      </c>
      <c r="H1593" s="2">
        <f t="shared" si="191"/>
        <v>6.2167449999999995</v>
      </c>
      <c r="I1593" s="2">
        <f t="array" ref="I1593">SUMPRODUCT(B1577:B1596, (ROW(B1577:B1596)-ROW(B1577)+1)) / (20*21/2)</f>
        <v>7.3263952380952384</v>
      </c>
      <c r="J1593" s="2">
        <f t="shared" si="194"/>
        <v>7.0406372050992045</v>
      </c>
      <c r="K1593" s="2">
        <f t="shared" si="196"/>
        <v>6.6574722269177018</v>
      </c>
    </row>
    <row r="1594" spans="1:11" ht="13.5" x14ac:dyDescent="0.25">
      <c r="A1594" s="3">
        <f>TITRES_STAT!B1597</f>
        <v>44335</v>
      </c>
      <c r="B1594" s="5">
        <f>TITRES_STAT!D1597</f>
        <v>7.5910000000000002</v>
      </c>
      <c r="C1594" s="2">
        <f t="shared" si="189"/>
        <v>0</v>
      </c>
      <c r="D1594" s="2">
        <f t="shared" si="190"/>
        <v>7.5937999999999999</v>
      </c>
      <c r="E1594" s="2">
        <f t="shared" si="192"/>
        <v>7.3105999999999991</v>
      </c>
      <c r="F1594" s="2">
        <f t="shared" si="193"/>
        <v>6.9894999999999996</v>
      </c>
      <c r="G1594" s="2">
        <f t="shared" si="195"/>
        <v>6.5219400000000007</v>
      </c>
      <c r="H1594" s="2">
        <f t="shared" si="191"/>
        <v>6.2261499999999987</v>
      </c>
      <c r="I1594" s="2">
        <f t="array" ref="I1594">SUMPRODUCT(B1578:B1597, (ROW(B1578:B1597)-ROW(B1578)+1)) / (20*21/2)</f>
        <v>7.3946190476190461</v>
      </c>
      <c r="J1594" s="2">
        <f t="shared" si="194"/>
        <v>7.0930527093754705</v>
      </c>
      <c r="K1594" s="2">
        <f t="shared" si="196"/>
        <v>6.6940811591954388</v>
      </c>
    </row>
    <row r="1595" spans="1:11" ht="13.5" x14ac:dyDescent="0.25">
      <c r="A1595" s="3">
        <f>TITRES_STAT!B1598</f>
        <v>44336</v>
      </c>
      <c r="B1595" s="5">
        <f>TITRES_STAT!D1598</f>
        <v>7.5910000000000002</v>
      </c>
      <c r="C1595" s="2">
        <f t="shared" si="189"/>
        <v>0</v>
      </c>
      <c r="D1595" s="2">
        <f t="shared" si="190"/>
        <v>7.6181999999999999</v>
      </c>
      <c r="E1595" s="2">
        <f t="shared" si="192"/>
        <v>7.3808999999999996</v>
      </c>
      <c r="F1595" s="2">
        <f t="shared" si="193"/>
        <v>7.0371499999999996</v>
      </c>
      <c r="G1595" s="2">
        <f t="shared" si="195"/>
        <v>6.5595600000000003</v>
      </c>
      <c r="H1595" s="2">
        <f t="shared" si="191"/>
        <v>6.2355549999999971</v>
      </c>
      <c r="I1595" s="2">
        <f t="array" ref="I1595">SUMPRODUCT(B1579:B1598, (ROW(B1579:B1598)-ROW(B1579)+1)) / (20*21/2)</f>
        <v>7.4567809523809512</v>
      </c>
      <c r="J1595" s="2">
        <f t="shared" si="194"/>
        <v>7.1404762608635206</v>
      </c>
      <c r="K1595" s="2">
        <f t="shared" si="196"/>
        <v>6.7292544470701277</v>
      </c>
    </row>
    <row r="1596" spans="1:11" ht="13.5" x14ac:dyDescent="0.25">
      <c r="A1596" s="3">
        <f>TITRES_STAT!B1599</f>
        <v>44337</v>
      </c>
      <c r="B1596" s="5">
        <f>TITRES_STAT!D1599</f>
        <v>7.8559999999999999</v>
      </c>
      <c r="C1596" s="2">
        <f t="shared" si="189"/>
        <v>0.26499999999999968</v>
      </c>
      <c r="D1596" s="2">
        <f t="shared" si="190"/>
        <v>7.6440000000000001</v>
      </c>
      <c r="E1596" s="2">
        <f t="shared" si="192"/>
        <v>7.4692000000000007</v>
      </c>
      <c r="F1596" s="2">
        <f t="shared" si="193"/>
        <v>7.1016499999999994</v>
      </c>
      <c r="G1596" s="2">
        <f t="shared" si="195"/>
        <v>6.5992000000000006</v>
      </c>
      <c r="H1596" s="2">
        <f t="shared" si="191"/>
        <v>6.2462849999999968</v>
      </c>
      <c r="I1596" s="2">
        <f t="array" ref="I1596">SUMPRODUCT(B1580:B1599, (ROW(B1580:B1599)-ROW(B1580)+1)) / (20*21/2)</f>
        <v>7.5129809523809516</v>
      </c>
      <c r="J1596" s="2">
        <f t="shared" si="194"/>
        <v>7.2086213788765194</v>
      </c>
      <c r="K1596" s="2">
        <f t="shared" si="196"/>
        <v>6.7734405471850252</v>
      </c>
    </row>
    <row r="1597" spans="1:11" ht="13.5" x14ac:dyDescent="0.25">
      <c r="A1597" s="3">
        <f>TITRES_STAT!B1600</f>
        <v>44340</v>
      </c>
      <c r="B1597" s="5">
        <f>TITRES_STAT!D1600</f>
        <v>7.8179999999999996</v>
      </c>
      <c r="C1597" s="2">
        <f t="shared" si="189"/>
        <v>-3.8000000000000256E-2</v>
      </c>
      <c r="D1597" s="2">
        <f t="shared" si="190"/>
        <v>7.6893999999999991</v>
      </c>
      <c r="E1597" s="2">
        <f t="shared" si="192"/>
        <v>7.548</v>
      </c>
      <c r="F1597" s="2">
        <f t="shared" si="193"/>
        <v>7.1652999999999993</v>
      </c>
      <c r="G1597" s="2">
        <f t="shared" si="195"/>
        <v>6.6413599999999997</v>
      </c>
      <c r="H1597" s="2">
        <f t="shared" si="191"/>
        <v>6.2568249999999965</v>
      </c>
      <c r="I1597" s="2">
        <f t="array" ref="I1597">SUMPRODUCT(B1581:B1600, (ROW(B1581:B1600)-ROW(B1581)+1)) / (20*21/2)</f>
        <v>7.5632190476190466</v>
      </c>
      <c r="J1597" s="2">
        <f t="shared" si="194"/>
        <v>7.2666574380311371</v>
      </c>
      <c r="K1597" s="2">
        <f t="shared" si="196"/>
        <v>6.8144036629816913</v>
      </c>
    </row>
    <row r="1598" spans="1:11" ht="13.5" x14ac:dyDescent="0.25">
      <c r="A1598" s="3">
        <f>TITRES_STAT!B1601</f>
        <v>44341</v>
      </c>
      <c r="B1598" s="5">
        <f>TITRES_STAT!D1601</f>
        <v>7.8179999999999996</v>
      </c>
      <c r="C1598" s="2">
        <f t="shared" si="189"/>
        <v>0</v>
      </c>
      <c r="D1598" s="2">
        <f t="shared" si="190"/>
        <v>7.7347999999999999</v>
      </c>
      <c r="E1598" s="2">
        <f t="shared" si="192"/>
        <v>7.6225000000000005</v>
      </c>
      <c r="F1598" s="2">
        <f t="shared" si="193"/>
        <v>7.2279</v>
      </c>
      <c r="G1598" s="2">
        <f t="shared" si="195"/>
        <v>6.6835200000000006</v>
      </c>
      <c r="H1598" s="2">
        <f t="shared" si="191"/>
        <v>6.2673649999999972</v>
      </c>
      <c r="I1598" s="2">
        <f t="array" ref="I1598">SUMPRODUCT(B1582:B1601, (ROW(B1582:B1601)-ROW(B1582)+1)) / (20*21/2)</f>
        <v>7.622757142857143</v>
      </c>
      <c r="J1598" s="2">
        <f t="shared" si="194"/>
        <v>7.3191662534567428</v>
      </c>
      <c r="K1598" s="2">
        <f t="shared" si="196"/>
        <v>6.8537603820804485</v>
      </c>
    </row>
    <row r="1599" spans="1:11" ht="13.5" x14ac:dyDescent="0.25">
      <c r="A1599" s="3">
        <f>TITRES_STAT!B1602</f>
        <v>44342</v>
      </c>
      <c r="B1599" s="5">
        <f>TITRES_STAT!D1602</f>
        <v>7.8179999999999996</v>
      </c>
      <c r="C1599" s="2">
        <f t="shared" si="189"/>
        <v>0</v>
      </c>
      <c r="D1599" s="2">
        <f t="shared" si="190"/>
        <v>7.7801999999999989</v>
      </c>
      <c r="E1599" s="2">
        <f t="shared" si="192"/>
        <v>7.6870000000000003</v>
      </c>
      <c r="F1599" s="2">
        <f t="shared" si="193"/>
        <v>7.2904999999999998</v>
      </c>
      <c r="G1599" s="2">
        <f t="shared" si="195"/>
        <v>6.7222600000000003</v>
      </c>
      <c r="H1599" s="2">
        <f t="shared" si="191"/>
        <v>6.277904999999997</v>
      </c>
      <c r="I1599" s="2">
        <f t="array" ref="I1599">SUMPRODUCT(B1583:B1602, (ROW(B1583:B1602)-ROW(B1583)+1)) / (20*21/2)</f>
        <v>7.6742380952380946</v>
      </c>
      <c r="J1599" s="2">
        <f t="shared" si="194"/>
        <v>7.3666742293180052</v>
      </c>
      <c r="K1599" s="2">
        <f t="shared" si="196"/>
        <v>6.8915737004302358</v>
      </c>
    </row>
    <row r="1600" spans="1:11" ht="13.5" x14ac:dyDescent="0.25">
      <c r="A1600" s="3">
        <f>TITRES_STAT!B1603</f>
        <v>44343</v>
      </c>
      <c r="B1600" s="5">
        <f>TITRES_STAT!D1603</f>
        <v>7.8179999999999996</v>
      </c>
      <c r="C1600" s="2">
        <f t="shared" si="189"/>
        <v>0</v>
      </c>
      <c r="D1600" s="2">
        <f t="shared" si="190"/>
        <v>7.8255999999999988</v>
      </c>
      <c r="E1600" s="2">
        <f t="shared" si="192"/>
        <v>7.7218999999999998</v>
      </c>
      <c r="F1600" s="2">
        <f t="shared" si="193"/>
        <v>7.3448499999999992</v>
      </c>
      <c r="G1600" s="2">
        <f t="shared" si="195"/>
        <v>6.7615599999999993</v>
      </c>
      <c r="H1600" s="2">
        <f t="shared" si="191"/>
        <v>6.2884449999999967</v>
      </c>
      <c r="I1600" s="2">
        <f t="array" ref="I1600">SUMPRODUCT(B1584:B1603, (ROW(B1584:B1603)-ROW(B1584)+1)) / (20*21/2)</f>
        <v>7.7112952380952375</v>
      </c>
      <c r="J1600" s="2">
        <f t="shared" si="194"/>
        <v>7.4096576360496238</v>
      </c>
      <c r="K1600" s="2">
        <f t="shared" si="196"/>
        <v>6.9279041435506183</v>
      </c>
    </row>
    <row r="1601" spans="1:11" ht="13.5" x14ac:dyDescent="0.25">
      <c r="A1601" s="3">
        <f>TITRES_STAT!B1604</f>
        <v>44344</v>
      </c>
      <c r="B1601" s="5">
        <f>TITRES_STAT!D1604</f>
        <v>7.97</v>
      </c>
      <c r="C1601" s="2">
        <f t="shared" si="189"/>
        <v>0.15200000000000014</v>
      </c>
      <c r="D1601" s="2">
        <f t="shared" si="190"/>
        <v>7.8483999999999998</v>
      </c>
      <c r="E1601" s="2">
        <f t="shared" si="192"/>
        <v>7.7461999999999991</v>
      </c>
      <c r="F1601" s="2">
        <f t="shared" si="193"/>
        <v>7.4064499999999995</v>
      </c>
      <c r="G1601" s="2">
        <f t="shared" si="195"/>
        <v>6.8053400000000002</v>
      </c>
      <c r="H1601" s="2">
        <f t="shared" si="191"/>
        <v>6.2997799999999975</v>
      </c>
      <c r="I1601" s="2">
        <f t="array" ref="I1601">SUMPRODUCT(B1585:B1604, (ROW(B1585:B1604)-ROW(B1585)+1)) / (20*21/2)</f>
        <v>7.7280857142857151</v>
      </c>
      <c r="J1601" s="2">
        <f t="shared" si="194"/>
        <v>7.4630235754734695</v>
      </c>
      <c r="K1601" s="2">
        <f t="shared" si="196"/>
        <v>6.9687706477251039</v>
      </c>
    </row>
    <row r="1602" spans="1:11" ht="13.5" x14ac:dyDescent="0.25">
      <c r="A1602" s="3">
        <f>TITRES_STAT!B1605</f>
        <v>44347</v>
      </c>
      <c r="B1602" s="5">
        <f>TITRES_STAT!D1605</f>
        <v>7.9470000000000001</v>
      </c>
      <c r="C1602" s="2">
        <f t="shared" si="189"/>
        <v>-2.2999999999999687E-2</v>
      </c>
      <c r="D1602" s="2">
        <f t="shared" si="190"/>
        <v>7.8742000000000001</v>
      </c>
      <c r="E1602" s="2">
        <f t="shared" si="192"/>
        <v>7.7817999999999996</v>
      </c>
      <c r="F1602" s="2">
        <f t="shared" si="193"/>
        <v>7.4668999999999981</v>
      </c>
      <c r="G1602" s="2">
        <f t="shared" si="195"/>
        <v>6.8486599999999997</v>
      </c>
      <c r="H1602" s="2">
        <f t="shared" si="191"/>
        <v>6.3114649999999957</v>
      </c>
      <c r="I1602" s="2">
        <f t="array" ref="I1602">SUMPRODUCT(B1586:B1605, (ROW(B1586:B1605)-ROW(B1586)+1)) / (20*21/2)</f>
        <v>7.7225857142857137</v>
      </c>
      <c r="J1602" s="2">
        <f t="shared" si="194"/>
        <v>7.5091165682855205</v>
      </c>
      <c r="K1602" s="2">
        <f t="shared" si="196"/>
        <v>7.007132583108433</v>
      </c>
    </row>
    <row r="1603" spans="1:11" ht="13.5" x14ac:dyDescent="0.25">
      <c r="A1603" s="3">
        <f>TITRES_STAT!B1606</f>
        <v>44348</v>
      </c>
      <c r="B1603" s="5">
        <f>TITRES_STAT!D1606</f>
        <v>7.8559999999999999</v>
      </c>
      <c r="C1603" s="2">
        <f t="shared" si="189"/>
        <v>-9.1000000000000192E-2</v>
      </c>
      <c r="D1603" s="2">
        <f t="shared" si="190"/>
        <v>7.8818000000000001</v>
      </c>
      <c r="E1603" s="2">
        <f t="shared" si="192"/>
        <v>7.8082999999999982</v>
      </c>
      <c r="F1603" s="2">
        <f t="shared" si="193"/>
        <v>7.5206999999999979</v>
      </c>
      <c r="G1603" s="2">
        <f t="shared" si="195"/>
        <v>6.8872999999999998</v>
      </c>
      <c r="H1603" s="2">
        <f t="shared" si="191"/>
        <v>6.3226949999999968</v>
      </c>
      <c r="I1603" s="2">
        <f t="array" ref="I1603">SUMPRODUCT(B1587:B1606, (ROW(B1587:B1606)-ROW(B1587)+1)) / (20*21/2)</f>
        <v>7.7221380952380949</v>
      </c>
      <c r="J1603" s="2">
        <f t="shared" si="194"/>
        <v>7.5421530855916616</v>
      </c>
      <c r="K1603" s="2">
        <f t="shared" si="196"/>
        <v>7.0404215014179066</v>
      </c>
    </row>
    <row r="1604" spans="1:11" ht="13.5" x14ac:dyDescent="0.25">
      <c r="A1604" s="3">
        <f>TITRES_STAT!B1607</f>
        <v>44349</v>
      </c>
      <c r="B1604" s="5">
        <f>TITRES_STAT!D1607</f>
        <v>7.6970000000000001</v>
      </c>
      <c r="C1604" s="2">
        <f t="shared" ref="C1604:C1667" si="197">B1604-B1603</f>
        <v>-0.15899999999999981</v>
      </c>
      <c r="D1604" s="2">
        <f t="shared" si="190"/>
        <v>7.8576000000000006</v>
      </c>
      <c r="E1604" s="2">
        <f t="shared" si="192"/>
        <v>7.8188999999999993</v>
      </c>
      <c r="F1604" s="2">
        <f t="shared" si="193"/>
        <v>7.5647499999999983</v>
      </c>
      <c r="G1604" s="2">
        <f t="shared" si="195"/>
        <v>6.9253199999999993</v>
      </c>
      <c r="H1604" s="2">
        <f t="shared" si="191"/>
        <v>6.3331299999999953</v>
      </c>
      <c r="I1604" s="2">
        <f t="array" ref="I1604">SUMPRODUCT(B1588:B1607, (ROW(B1588:B1607)-ROW(B1588)+1)) / (20*21/2)</f>
        <v>7.718747619047619</v>
      </c>
      <c r="J1604" s="2">
        <f t="shared" si="194"/>
        <v>7.5569004107734088</v>
      </c>
      <c r="K1604" s="2">
        <f t="shared" si="196"/>
        <v>7.0661696778328906</v>
      </c>
    </row>
    <row r="1605" spans="1:11" ht="13.5" x14ac:dyDescent="0.25">
      <c r="A1605" s="3">
        <f>TITRES_STAT!B1608</f>
        <v>44350</v>
      </c>
      <c r="B1605" s="5">
        <f>TITRES_STAT!D1608</f>
        <v>7.5069999999999997</v>
      </c>
      <c r="C1605" s="2">
        <f t="shared" si="197"/>
        <v>-0.19000000000000039</v>
      </c>
      <c r="D1605" s="2">
        <f t="shared" si="190"/>
        <v>7.795399999999999</v>
      </c>
      <c r="E1605" s="2">
        <f t="shared" si="192"/>
        <v>7.8105000000000002</v>
      </c>
      <c r="F1605" s="2">
        <f t="shared" si="193"/>
        <v>7.595699999999999</v>
      </c>
      <c r="G1605" s="2">
        <f t="shared" si="195"/>
        <v>6.9595400000000005</v>
      </c>
      <c r="H1605" s="2">
        <f t="shared" si="191"/>
        <v>6.342614999999995</v>
      </c>
      <c r="I1605" s="2">
        <f t="array" ref="I1605">SUMPRODUCT(B1589:B1608, (ROW(B1589:B1608)-ROW(B1589)+1)) / (20*21/2)</f>
        <v>7.7126857142857146</v>
      </c>
      <c r="J1605" s="2">
        <f t="shared" si="194"/>
        <v>7.5521479906997513</v>
      </c>
      <c r="K1605" s="2">
        <f t="shared" si="196"/>
        <v>7.0834571414472878</v>
      </c>
    </row>
    <row r="1606" spans="1:11" ht="13.5" x14ac:dyDescent="0.25">
      <c r="A1606" s="3">
        <f>TITRES_STAT!B1609</f>
        <v>44351</v>
      </c>
      <c r="B1606" s="5">
        <f>TITRES_STAT!D1609</f>
        <v>7.5910000000000002</v>
      </c>
      <c r="C1606" s="2">
        <f t="shared" si="197"/>
        <v>8.4000000000000519E-2</v>
      </c>
      <c r="D1606" s="2">
        <f t="shared" ref="D1606:D1669" si="198">AVERAGE(B1602:B1606)</f>
        <v>7.7195999999999998</v>
      </c>
      <c r="E1606" s="2">
        <f t="shared" si="192"/>
        <v>7.7840000000000007</v>
      </c>
      <c r="F1606" s="2">
        <f t="shared" si="193"/>
        <v>7.6266000000000007</v>
      </c>
      <c r="G1606" s="2">
        <f t="shared" si="195"/>
        <v>6.9920200000000001</v>
      </c>
      <c r="H1606" s="2">
        <f t="shared" si="191"/>
        <v>6.3527349999999947</v>
      </c>
      <c r="I1606" s="2">
        <f t="array" ref="I1606">SUMPRODUCT(B1590:B1609, (ROW(B1590:B1609)-ROW(B1590)+1)) / (20*21/2)</f>
        <v>7.7041571428571434</v>
      </c>
      <c r="J1606" s="2">
        <f t="shared" si="194"/>
        <v>7.5558481820616796</v>
      </c>
      <c r="K1606" s="2">
        <f t="shared" si="196"/>
        <v>7.1033607829591592</v>
      </c>
    </row>
    <row r="1607" spans="1:11" ht="13.5" x14ac:dyDescent="0.25">
      <c r="A1607" s="3">
        <f>TITRES_STAT!B1610</f>
        <v>44354</v>
      </c>
      <c r="B1607" s="5">
        <f>TITRES_STAT!D1610</f>
        <v>7.5910000000000002</v>
      </c>
      <c r="C1607" s="2">
        <f t="shared" si="197"/>
        <v>0</v>
      </c>
      <c r="D1607" s="2">
        <f t="shared" si="198"/>
        <v>7.6484000000000005</v>
      </c>
      <c r="E1607" s="2">
        <f t="shared" si="192"/>
        <v>7.7613000000000003</v>
      </c>
      <c r="F1607" s="2">
        <f t="shared" si="193"/>
        <v>7.6546500000000011</v>
      </c>
      <c r="G1607" s="2">
        <f t="shared" si="195"/>
        <v>7.0173600000000009</v>
      </c>
      <c r="H1607" s="2">
        <f t="shared" si="191"/>
        <v>6.3628549999999926</v>
      </c>
      <c r="I1607" s="2">
        <f t="array" ref="I1607">SUMPRODUCT(B1591:B1610, (ROW(B1591:B1610)-ROW(B1591)+1)) / (20*21/2)</f>
        <v>7.6928761904761913</v>
      </c>
      <c r="J1607" s="2">
        <f t="shared" si="194"/>
        <v>7.5591959742462818</v>
      </c>
      <c r="K1607" s="2">
        <f t="shared" si="196"/>
        <v>7.1224838895097804</v>
      </c>
    </row>
    <row r="1608" spans="1:11" ht="13.5" x14ac:dyDescent="0.25">
      <c r="A1608" s="3">
        <f>TITRES_STAT!B1611</f>
        <v>44355</v>
      </c>
      <c r="B1608" s="5">
        <f>TITRES_STAT!D1611</f>
        <v>7.5910000000000002</v>
      </c>
      <c r="C1608" s="2">
        <f t="shared" si="197"/>
        <v>0</v>
      </c>
      <c r="D1608" s="2">
        <f t="shared" si="198"/>
        <v>7.5954000000000006</v>
      </c>
      <c r="E1608" s="2">
        <f t="shared" si="192"/>
        <v>7.7385999999999999</v>
      </c>
      <c r="F1608" s="2">
        <f t="shared" si="193"/>
        <v>7.6805500000000011</v>
      </c>
      <c r="G1608" s="2">
        <f t="shared" si="195"/>
        <v>7.0371400000000017</v>
      </c>
      <c r="H1608" s="2">
        <f t="shared" si="191"/>
        <v>6.3729749999999932</v>
      </c>
      <c r="I1608" s="2">
        <f t="array" ref="I1608">SUMPRODUCT(B1592:B1611, (ROW(B1592:B1611)-ROW(B1592)+1)) / (20*21/2)</f>
        <v>7.681052380952381</v>
      </c>
      <c r="J1608" s="2">
        <f t="shared" si="194"/>
        <v>7.562224929079969</v>
      </c>
      <c r="K1608" s="2">
        <f t="shared" si="196"/>
        <v>7.1408570703133183</v>
      </c>
    </row>
    <row r="1609" spans="1:11" ht="13.5" x14ac:dyDescent="0.25">
      <c r="A1609" s="3">
        <f>TITRES_STAT!B1612</f>
        <v>44356</v>
      </c>
      <c r="B1609" s="5">
        <f>TITRES_STAT!D1612</f>
        <v>7.5910000000000002</v>
      </c>
      <c r="C1609" s="2">
        <f t="shared" si="197"/>
        <v>0</v>
      </c>
      <c r="D1609" s="2">
        <f t="shared" si="198"/>
        <v>7.5742000000000003</v>
      </c>
      <c r="E1609" s="2">
        <f t="shared" si="192"/>
        <v>7.7158999999999995</v>
      </c>
      <c r="F1609" s="2">
        <f t="shared" si="193"/>
        <v>7.7014500000000012</v>
      </c>
      <c r="G1609" s="2">
        <f t="shared" si="195"/>
        <v>7.0590600000000014</v>
      </c>
      <c r="H1609" s="2">
        <f t="shared" si="191"/>
        <v>6.3830949999999929</v>
      </c>
      <c r="I1609" s="2">
        <f t="array" ref="I1609">SUMPRODUCT(B1593:B1612, (ROW(B1593:B1612)-ROW(B1593)+1)) / (20*21/2)</f>
        <v>7.6699142857142855</v>
      </c>
      <c r="J1609" s="2">
        <f t="shared" si="194"/>
        <v>7.5649654120247343</v>
      </c>
      <c r="K1609" s="2">
        <f t="shared" si="196"/>
        <v>7.1585097342226005</v>
      </c>
    </row>
    <row r="1610" spans="1:11" ht="13.5" x14ac:dyDescent="0.25">
      <c r="A1610" s="3">
        <f>TITRES_STAT!B1613</f>
        <v>44357</v>
      </c>
      <c r="B1610" s="5">
        <f>TITRES_STAT!D1613</f>
        <v>7.5830000000000002</v>
      </c>
      <c r="C1610" s="2">
        <f t="shared" si="197"/>
        <v>-8.0000000000000071E-3</v>
      </c>
      <c r="D1610" s="2">
        <f t="shared" si="198"/>
        <v>7.5894000000000004</v>
      </c>
      <c r="E1610" s="2">
        <f t="shared" si="192"/>
        <v>7.6923999999999992</v>
      </c>
      <c r="F1610" s="2">
        <f t="shared" si="193"/>
        <v>7.7071500000000004</v>
      </c>
      <c r="G1610" s="2">
        <f t="shared" si="195"/>
        <v>7.0815400000000031</v>
      </c>
      <c r="H1610" s="2">
        <f t="shared" ref="H1610:H1673" si="199">AVERAGE(B1411:B1610)</f>
        <v>6.3931749999999932</v>
      </c>
      <c r="I1610" s="2">
        <f t="array" ref="I1610">SUMPRODUCT(B1594:B1613, (ROW(B1594:B1613)-ROW(B1594)+1)) / (20*21/2)</f>
        <v>7.6364333333333336</v>
      </c>
      <c r="J1610" s="2">
        <f t="shared" si="194"/>
        <v>7.5666829918319021</v>
      </c>
      <c r="K1610" s="2">
        <f t="shared" si="196"/>
        <v>7.1751564113119102</v>
      </c>
    </row>
    <row r="1611" spans="1:11" ht="13.5" x14ac:dyDescent="0.25">
      <c r="A1611" s="3">
        <f>TITRES_STAT!B1614</f>
        <v>44358</v>
      </c>
      <c r="B1611" s="5">
        <f>TITRES_STAT!D1614</f>
        <v>7.5830000000000002</v>
      </c>
      <c r="C1611" s="2">
        <f t="shared" si="197"/>
        <v>0</v>
      </c>
      <c r="D1611" s="2">
        <f t="shared" si="198"/>
        <v>7.5877999999999997</v>
      </c>
      <c r="E1611" s="2">
        <f t="shared" si="192"/>
        <v>7.6537000000000006</v>
      </c>
      <c r="F1611" s="2">
        <f t="shared" si="193"/>
        <v>7.6999499999999994</v>
      </c>
      <c r="G1611" s="2">
        <f t="shared" si="195"/>
        <v>7.1068600000000037</v>
      </c>
      <c r="H1611" s="2">
        <f t="shared" si="199"/>
        <v>6.4032549999999935</v>
      </c>
      <c r="I1611" s="2">
        <f t="array" ref="I1611">SUMPRODUCT(B1595:B1614, (ROW(B1595:B1614)-ROW(B1595)+1)) / (20*21/2)</f>
        <v>7.6250619047619042</v>
      </c>
      <c r="J1611" s="2">
        <f t="shared" si="194"/>
        <v>7.5682369926098154</v>
      </c>
      <c r="K1611" s="2">
        <f t="shared" si="196"/>
        <v>7.1911502775349723</v>
      </c>
    </row>
    <row r="1612" spans="1:11" ht="13.5" x14ac:dyDescent="0.25">
      <c r="A1612" s="3">
        <f>TITRES_STAT!B1615</f>
        <v>44361</v>
      </c>
      <c r="B1612" s="5">
        <f>TITRES_STAT!D1615</f>
        <v>7.5830000000000002</v>
      </c>
      <c r="C1612" s="2">
        <f t="shared" si="197"/>
        <v>0</v>
      </c>
      <c r="D1612" s="2">
        <f t="shared" si="198"/>
        <v>7.5861999999999998</v>
      </c>
      <c r="E1612" s="2">
        <f t="shared" ref="E1612:E1675" si="200">AVERAGE(B1603:B1612)</f>
        <v>7.6173000000000002</v>
      </c>
      <c r="F1612" s="2">
        <f t="shared" si="193"/>
        <v>7.6995499999999995</v>
      </c>
      <c r="G1612" s="2">
        <f t="shared" si="195"/>
        <v>7.1314800000000051</v>
      </c>
      <c r="H1612" s="2">
        <f t="shared" si="199"/>
        <v>6.4129749999999932</v>
      </c>
      <c r="I1612" s="2">
        <f t="array" ref="I1612">SUMPRODUCT(B1596:B1615, (ROW(B1596:B1615)-ROW(B1596)+1)) / (20*21/2)</f>
        <v>7.6137999999999995</v>
      </c>
      <c r="J1612" s="2">
        <f t="shared" si="194"/>
        <v>7.569642993313642</v>
      </c>
      <c r="K1612" s="2">
        <f t="shared" si="196"/>
        <v>7.2065169333179142</v>
      </c>
    </row>
    <row r="1613" spans="1:11" ht="13.5" x14ac:dyDescent="0.25">
      <c r="A1613" s="3">
        <f>TITRES_STAT!B1616</f>
        <v>44362</v>
      </c>
      <c r="B1613" s="5">
        <f>TITRES_STAT!D1616</f>
        <v>7.3479999999999999</v>
      </c>
      <c r="C1613" s="2">
        <f t="shared" si="197"/>
        <v>-0.23500000000000032</v>
      </c>
      <c r="D1613" s="2">
        <f t="shared" si="198"/>
        <v>7.5375999999999994</v>
      </c>
      <c r="E1613" s="2">
        <f t="shared" si="200"/>
        <v>7.5665000000000004</v>
      </c>
      <c r="F1613" s="2">
        <f t="shared" si="193"/>
        <v>7.6873999999999993</v>
      </c>
      <c r="G1613" s="2">
        <f t="shared" si="195"/>
        <v>7.151400000000006</v>
      </c>
      <c r="H1613" s="2">
        <f t="shared" si="199"/>
        <v>6.4211999999999936</v>
      </c>
      <c r="I1613" s="2">
        <f t="array" ref="I1613">SUMPRODUCT(B1597:B1616, (ROW(B1597:B1616)-ROW(B1597)+1)) / (20*21/2)</f>
        <v>7.6026476190476169</v>
      </c>
      <c r="J1613" s="2">
        <f t="shared" si="194"/>
        <v>7.5485341368075813</v>
      </c>
      <c r="K1613" s="2">
        <f t="shared" si="196"/>
        <v>7.2120652888740748</v>
      </c>
    </row>
    <row r="1614" spans="1:11" ht="13.5" x14ac:dyDescent="0.25">
      <c r="A1614" s="3">
        <f>TITRES_STAT!B1617</f>
        <v>44363</v>
      </c>
      <c r="B1614" s="5">
        <f>TITRES_STAT!D1617</f>
        <v>7.5679999999999996</v>
      </c>
      <c r="C1614" s="2">
        <f t="shared" si="197"/>
        <v>0.21999999999999975</v>
      </c>
      <c r="D1614" s="2">
        <f t="shared" si="198"/>
        <v>7.5329999999999995</v>
      </c>
      <c r="E1614" s="2">
        <f t="shared" si="200"/>
        <v>7.5536000000000003</v>
      </c>
      <c r="F1614" s="2">
        <f t="shared" si="193"/>
        <v>7.6862499999999994</v>
      </c>
      <c r="G1614" s="2">
        <f t="shared" si="195"/>
        <v>7.177140000000005</v>
      </c>
      <c r="H1614" s="2">
        <f t="shared" si="199"/>
        <v>6.4305249999999932</v>
      </c>
      <c r="I1614" s="2">
        <f t="array" ref="I1614">SUMPRODUCT(B1598:B1617, (ROW(B1598:B1617)-ROW(B1598)+1)) / (20*21/2)</f>
        <v>7.5928666666666658</v>
      </c>
      <c r="J1614" s="2">
        <f t="shared" si="194"/>
        <v>7.5503880285401932</v>
      </c>
      <c r="K1614" s="2">
        <f t="shared" si="196"/>
        <v>7.2260235128397969</v>
      </c>
    </row>
    <row r="1615" spans="1:11" ht="13.5" x14ac:dyDescent="0.25">
      <c r="A1615" s="3">
        <f>TITRES_STAT!B1618</f>
        <v>44364</v>
      </c>
      <c r="B1615" s="5">
        <f>TITRES_STAT!D1618</f>
        <v>7.5679999999999996</v>
      </c>
      <c r="C1615" s="2">
        <f t="shared" si="197"/>
        <v>0</v>
      </c>
      <c r="D1615" s="2">
        <f t="shared" si="198"/>
        <v>7.5299999999999994</v>
      </c>
      <c r="E1615" s="2">
        <f t="shared" si="200"/>
        <v>7.5596999999999994</v>
      </c>
      <c r="F1615" s="2">
        <f t="shared" si="193"/>
        <v>7.6851000000000012</v>
      </c>
      <c r="G1615" s="2">
        <f t="shared" si="195"/>
        <v>7.203020000000004</v>
      </c>
      <c r="H1615" s="2">
        <f t="shared" si="199"/>
        <v>6.4403499999999942</v>
      </c>
      <c r="I1615" s="2">
        <f t="array" ref="I1615">SUMPRODUCT(B1599:B1618, (ROW(B1599:B1618)-ROW(B1599)+1)) / (20*21/2)</f>
        <v>7.5842761904761886</v>
      </c>
      <c r="J1615" s="2">
        <f t="shared" si="194"/>
        <v>7.5520653591554128</v>
      </c>
      <c r="K1615" s="2">
        <f t="shared" si="196"/>
        <v>7.2394343554735308</v>
      </c>
    </row>
    <row r="1616" spans="1:11" ht="13.5" x14ac:dyDescent="0.25">
      <c r="A1616" s="3">
        <f>TITRES_STAT!B1619</f>
        <v>44365</v>
      </c>
      <c r="B1616" s="5">
        <f>TITRES_STAT!D1619</f>
        <v>7.5679999999999996</v>
      </c>
      <c r="C1616" s="2">
        <f t="shared" si="197"/>
        <v>0</v>
      </c>
      <c r="D1616" s="2">
        <f t="shared" si="198"/>
        <v>7.5269999999999992</v>
      </c>
      <c r="E1616" s="2">
        <f t="shared" si="200"/>
        <v>7.5573999999999995</v>
      </c>
      <c r="F1616" s="2">
        <f t="shared" si="193"/>
        <v>7.670700000000001</v>
      </c>
      <c r="G1616" s="2">
        <f t="shared" si="195"/>
        <v>7.2276200000000044</v>
      </c>
      <c r="H1616" s="2">
        <f t="shared" si="199"/>
        <v>6.450889999999994</v>
      </c>
      <c r="I1616" s="2">
        <f t="array" ref="I1616">SUMPRODUCT(B1600:B1619, (ROW(B1600:B1619)-ROW(B1600)+1)) / (20*21/2)</f>
        <v>7.5754476190476181</v>
      </c>
      <c r="J1616" s="2">
        <f t="shared" si="194"/>
        <v>7.5535829439977542</v>
      </c>
      <c r="K1616" s="2">
        <f t="shared" si="196"/>
        <v>7.2523192827098626</v>
      </c>
    </row>
    <row r="1617" spans="1:11" ht="13.5" x14ac:dyDescent="0.25">
      <c r="A1617" s="3">
        <f>TITRES_STAT!B1620</f>
        <v>44368</v>
      </c>
      <c r="B1617" s="5">
        <f>TITRES_STAT!D1620</f>
        <v>7.5679999999999996</v>
      </c>
      <c r="C1617" s="2">
        <f t="shared" si="197"/>
        <v>0</v>
      </c>
      <c r="D1617" s="2">
        <f t="shared" si="198"/>
        <v>7.5239999999999991</v>
      </c>
      <c r="E1617" s="2">
        <f t="shared" si="200"/>
        <v>7.5550999999999986</v>
      </c>
      <c r="F1617" s="2">
        <f t="shared" si="193"/>
        <v>7.6582000000000008</v>
      </c>
      <c r="G1617" s="2">
        <f t="shared" si="195"/>
        <v>7.2519400000000029</v>
      </c>
      <c r="H1617" s="2">
        <f t="shared" si="199"/>
        <v>6.4607499999999938</v>
      </c>
      <c r="I1617" s="2">
        <f t="array" ref="I1617">SUMPRODUCT(B1601:B1620, (ROW(B1601:B1620)-ROW(B1601)+1)) / (20*21/2)</f>
        <v>7.5678809523809516</v>
      </c>
      <c r="J1617" s="2">
        <f t="shared" si="194"/>
        <v>7.5549559969503495</v>
      </c>
      <c r="K1617" s="2">
        <f t="shared" si="196"/>
        <v>7.2646989186820257</v>
      </c>
    </row>
    <row r="1618" spans="1:11" ht="13.5" x14ac:dyDescent="0.25">
      <c r="A1618" s="3">
        <f>TITRES_STAT!B1621</f>
        <v>44369</v>
      </c>
      <c r="B1618" s="5">
        <f>TITRES_STAT!D1621</f>
        <v>7.5679999999999996</v>
      </c>
      <c r="C1618" s="2">
        <f t="shared" si="197"/>
        <v>0</v>
      </c>
      <c r="D1618" s="2">
        <f t="shared" si="198"/>
        <v>7.5679999999999996</v>
      </c>
      <c r="E1618" s="2">
        <f t="shared" si="200"/>
        <v>7.5527999999999995</v>
      </c>
      <c r="F1618" s="2">
        <f t="shared" si="193"/>
        <v>7.6457000000000006</v>
      </c>
      <c r="G1618" s="2">
        <f t="shared" si="195"/>
        <v>7.2714000000000025</v>
      </c>
      <c r="H1618" s="2">
        <f t="shared" si="199"/>
        <v>6.471394999999994</v>
      </c>
      <c r="I1618" s="2">
        <f t="array" ref="I1618">SUMPRODUCT(B1602:B1621, (ROW(B1602:B1621)-ROW(B1602)+1)) / (20*21/2)</f>
        <v>7.5600523809523814</v>
      </c>
      <c r="J1618" s="2">
        <f t="shared" si="194"/>
        <v>7.5561982829550782</v>
      </c>
      <c r="K1618" s="2">
        <f t="shared" si="196"/>
        <v>7.2765930787337112</v>
      </c>
    </row>
    <row r="1619" spans="1:11" ht="13.5" x14ac:dyDescent="0.25">
      <c r="A1619" s="3">
        <f>TITRES_STAT!B1622</f>
        <v>44370</v>
      </c>
      <c r="B1619" s="5">
        <f>TITRES_STAT!D1622</f>
        <v>7.5529999999999999</v>
      </c>
      <c r="C1619" s="2">
        <f t="shared" si="197"/>
        <v>-1.499999999999968E-2</v>
      </c>
      <c r="D1619" s="2">
        <f t="shared" si="198"/>
        <v>7.5649999999999995</v>
      </c>
      <c r="E1619" s="2">
        <f t="shared" si="200"/>
        <v>7.5489999999999995</v>
      </c>
      <c r="F1619" s="2">
        <f t="shared" si="193"/>
        <v>7.6324500000000004</v>
      </c>
      <c r="G1619" s="2">
        <f t="shared" si="195"/>
        <v>7.2911400000000022</v>
      </c>
      <c r="H1619" s="2">
        <f t="shared" si="199"/>
        <v>6.4813249999999947</v>
      </c>
      <c r="I1619" s="2">
        <f t="array" ref="I1619">SUMPRODUCT(B1603:B1622, (ROW(B1603:B1622)-ROW(B1603)+1)) / (20*21/2)</f>
        <v>7.5449523809523811</v>
      </c>
      <c r="J1619" s="2">
        <f t="shared" si="194"/>
        <v>7.5558936845784039</v>
      </c>
      <c r="K1619" s="2">
        <f t="shared" si="196"/>
        <v>7.2874325658421935</v>
      </c>
    </row>
    <row r="1620" spans="1:11" ht="13.5" x14ac:dyDescent="0.25">
      <c r="A1620" s="3">
        <f>TITRES_STAT!B1623</f>
        <v>44371</v>
      </c>
      <c r="B1620" s="5">
        <f>TITRES_STAT!D1623</f>
        <v>7.5529999999999999</v>
      </c>
      <c r="C1620" s="2">
        <f t="shared" si="197"/>
        <v>0</v>
      </c>
      <c r="D1620" s="2">
        <f t="shared" si="198"/>
        <v>7.5620000000000003</v>
      </c>
      <c r="E1620" s="2">
        <f t="shared" si="200"/>
        <v>7.5459999999999994</v>
      </c>
      <c r="F1620" s="2">
        <f t="shared" ref="F1620:F1683" si="201">AVERAGE(B1601:B1620)</f>
        <v>7.6191999999999993</v>
      </c>
      <c r="G1620" s="2">
        <f t="shared" si="195"/>
        <v>7.3071600000000023</v>
      </c>
      <c r="H1620" s="2">
        <f t="shared" si="199"/>
        <v>6.4898249999999953</v>
      </c>
      <c r="I1620" s="2">
        <f t="array" ref="I1620">SUMPRODUCT(B1604:B1623, (ROW(B1604:B1623)-ROW(B1604)+1)) / (20*21/2)</f>
        <v>7.5395095238095227</v>
      </c>
      <c r="J1620" s="2">
        <f t="shared" si="194"/>
        <v>7.5556180955709369</v>
      </c>
      <c r="K1620" s="2">
        <f t="shared" si="196"/>
        <v>7.2978469750248527</v>
      </c>
    </row>
    <row r="1621" spans="1:11" ht="13.5" x14ac:dyDescent="0.25">
      <c r="A1621" s="3">
        <f>TITRES_STAT!B1624</f>
        <v>44372</v>
      </c>
      <c r="B1621" s="5">
        <f>TITRES_STAT!D1624</f>
        <v>7.5369999999999999</v>
      </c>
      <c r="C1621" s="2">
        <f t="shared" si="197"/>
        <v>-1.6000000000000014E-2</v>
      </c>
      <c r="D1621" s="2">
        <f t="shared" si="198"/>
        <v>7.5558000000000005</v>
      </c>
      <c r="E1621" s="2">
        <f t="shared" si="200"/>
        <v>7.5414000000000003</v>
      </c>
      <c r="F1621" s="2">
        <f t="shared" si="201"/>
        <v>7.59755</v>
      </c>
      <c r="G1621" s="2">
        <f t="shared" si="195"/>
        <v>7.3228600000000021</v>
      </c>
      <c r="H1621" s="2">
        <f t="shared" si="199"/>
        <v>6.4982449999999963</v>
      </c>
      <c r="I1621" s="2">
        <f t="array" ref="I1621">SUMPRODUCT(B1605:B1624, (ROW(B1605:B1624)-ROW(B1605)+1)) / (20*21/2)</f>
        <v>7.5349285714285719</v>
      </c>
      <c r="J1621" s="2">
        <f t="shared" ref="J1621:J1684" si="202">$J$4*B1621+J1620*(1-$J$4)</f>
        <v>7.5538449436118</v>
      </c>
      <c r="K1621" s="2">
        <f t="shared" si="196"/>
        <v>7.3072255250238785</v>
      </c>
    </row>
    <row r="1622" spans="1:11" ht="13.5" x14ac:dyDescent="0.25">
      <c r="A1622" s="3">
        <f>TITRES_STAT!B1625</f>
        <v>44375</v>
      </c>
      <c r="B1622" s="5">
        <f>TITRES_STAT!D1625</f>
        <v>7.4390000000000001</v>
      </c>
      <c r="C1622" s="2">
        <f t="shared" si="197"/>
        <v>-9.7999999999999865E-2</v>
      </c>
      <c r="D1622" s="2">
        <f t="shared" si="198"/>
        <v>7.5299999999999994</v>
      </c>
      <c r="E1622" s="2">
        <f t="shared" si="200"/>
        <v>7.5269999999999984</v>
      </c>
      <c r="F1622" s="2">
        <f t="shared" si="201"/>
        <v>7.5721499999999988</v>
      </c>
      <c r="G1622" s="2">
        <f t="shared" si="195"/>
        <v>7.3374600000000019</v>
      </c>
      <c r="H1622" s="2">
        <f t="shared" si="199"/>
        <v>6.504889999999997</v>
      </c>
      <c r="I1622" s="2">
        <f t="array" ref="I1622">SUMPRODUCT(B1606:B1625, (ROW(B1606:B1625)-ROW(B1606)+1)) / (20*21/2)</f>
        <v>7.531252380952381</v>
      </c>
      <c r="J1622" s="2">
        <f t="shared" si="202"/>
        <v>7.5429073299344855</v>
      </c>
      <c r="K1622" s="2">
        <f t="shared" si="196"/>
        <v>7.3123931514935308</v>
      </c>
    </row>
    <row r="1623" spans="1:11" ht="13.5" x14ac:dyDescent="0.25">
      <c r="A1623" s="3">
        <f>TITRES_STAT!B1626</f>
        <v>44376</v>
      </c>
      <c r="B1623" s="5">
        <f>TITRES_STAT!D1626</f>
        <v>7.5149999999999997</v>
      </c>
      <c r="C1623" s="2">
        <f t="shared" si="197"/>
        <v>7.5999999999999623E-2</v>
      </c>
      <c r="D1623" s="2">
        <f t="shared" si="198"/>
        <v>7.5194000000000001</v>
      </c>
      <c r="E1623" s="2">
        <f t="shared" si="200"/>
        <v>7.5436999999999994</v>
      </c>
      <c r="F1623" s="2">
        <f t="shared" si="201"/>
        <v>7.5550999999999986</v>
      </c>
      <c r="G1623" s="2">
        <f t="shared" si="195"/>
        <v>7.3575800000000013</v>
      </c>
      <c r="H1623" s="2">
        <f t="shared" si="199"/>
        <v>6.5104899999999972</v>
      </c>
      <c r="I1623" s="2">
        <f t="array" ref="I1623">SUMPRODUCT(B1607:B1626, (ROW(B1607:B1626)-ROW(B1607)+1)) / (20*21/2)</f>
        <v>7.5275761904761893</v>
      </c>
      <c r="J1623" s="2">
        <f t="shared" si="202"/>
        <v>7.5402494889883434</v>
      </c>
      <c r="K1623" s="2">
        <f t="shared" si="196"/>
        <v>7.3203385181016278</v>
      </c>
    </row>
    <row r="1624" spans="1:11" ht="13.5" x14ac:dyDescent="0.25">
      <c r="A1624" s="3">
        <f>TITRES_STAT!B1627</f>
        <v>44377</v>
      </c>
      <c r="B1624" s="5">
        <f>TITRES_STAT!D1627</f>
        <v>7.5069999999999997</v>
      </c>
      <c r="C1624" s="2">
        <f t="shared" si="197"/>
        <v>-8.0000000000000071E-3</v>
      </c>
      <c r="D1624" s="2">
        <f t="shared" si="198"/>
        <v>7.5102000000000002</v>
      </c>
      <c r="E1624" s="2">
        <f t="shared" si="200"/>
        <v>7.5375999999999994</v>
      </c>
      <c r="F1624" s="2">
        <f t="shared" si="201"/>
        <v>7.5455999999999985</v>
      </c>
      <c r="G1624" s="2">
        <f t="shared" si="195"/>
        <v>7.3778200000000016</v>
      </c>
      <c r="H1624" s="2">
        <f t="shared" si="199"/>
        <v>6.5149449999999964</v>
      </c>
      <c r="I1624" s="2">
        <f t="array" ref="I1624">SUMPRODUCT(B1608:B1627, (ROW(B1608:B1627)-ROW(B1608)+1)) / (20*21/2)</f>
        <v>7.5243000000000002</v>
      </c>
      <c r="J1624" s="2">
        <f t="shared" si="202"/>
        <v>7.5370828709894537</v>
      </c>
      <c r="K1624" s="2">
        <f t="shared" si="196"/>
        <v>7.3276585762152902</v>
      </c>
    </row>
    <row r="1625" spans="1:11" ht="13.5" x14ac:dyDescent="0.25">
      <c r="A1625" s="3">
        <f>TITRES_STAT!B1628</f>
        <v>44378</v>
      </c>
      <c r="B1625" s="5">
        <f>TITRES_STAT!D1628</f>
        <v>7.5069999999999997</v>
      </c>
      <c r="C1625" s="2">
        <f t="shared" si="197"/>
        <v>0</v>
      </c>
      <c r="D1625" s="2">
        <f t="shared" si="198"/>
        <v>7.5009999999999994</v>
      </c>
      <c r="E1625" s="2">
        <f t="shared" si="200"/>
        <v>7.5315000000000012</v>
      </c>
      <c r="F1625" s="2">
        <f t="shared" si="201"/>
        <v>7.5455999999999985</v>
      </c>
      <c r="G1625" s="2">
        <f t="shared" si="195"/>
        <v>7.3952000000000009</v>
      </c>
      <c r="H1625" s="2">
        <f t="shared" si="199"/>
        <v>6.5178649999999969</v>
      </c>
      <c r="I1625" s="2">
        <f t="array" ref="I1625">SUMPRODUCT(B1609:B1628, (ROW(B1609:B1628)-ROW(B1609)+1)) / (20*21/2)</f>
        <v>7.5214238095238084</v>
      </c>
      <c r="J1625" s="2">
        <f t="shared" si="202"/>
        <v>7.5342178356571248</v>
      </c>
      <c r="K1625" s="2">
        <f t="shared" si="196"/>
        <v>7.3346915732264559</v>
      </c>
    </row>
    <row r="1626" spans="1:11" ht="13.5" x14ac:dyDescent="0.25">
      <c r="A1626" s="3">
        <f>TITRES_STAT!B1629</f>
        <v>44379</v>
      </c>
      <c r="B1626" s="5">
        <f>TITRES_STAT!D1629</f>
        <v>7.5069999999999997</v>
      </c>
      <c r="C1626" s="2">
        <f t="shared" si="197"/>
        <v>0</v>
      </c>
      <c r="D1626" s="2">
        <f t="shared" si="198"/>
        <v>7.4949999999999992</v>
      </c>
      <c r="E1626" s="2">
        <f t="shared" si="200"/>
        <v>7.5254000000000003</v>
      </c>
      <c r="F1626" s="2">
        <f t="shared" si="201"/>
        <v>7.5414000000000003</v>
      </c>
      <c r="G1626" s="2">
        <f t="shared" si="195"/>
        <v>7.4140200000000007</v>
      </c>
      <c r="H1626" s="2">
        <f t="shared" si="199"/>
        <v>6.5207149999999965</v>
      </c>
      <c r="I1626" s="2">
        <f t="array" ref="I1626">SUMPRODUCT(B1610:B1629, (ROW(B1610:B1629)-ROW(B1610)+1)) / (20*21/2)</f>
        <v>7.5189476190476183</v>
      </c>
      <c r="J1626" s="2">
        <f t="shared" si="202"/>
        <v>7.5316256608326366</v>
      </c>
      <c r="K1626" s="2">
        <f t="shared" si="196"/>
        <v>7.3414487664332615</v>
      </c>
    </row>
    <row r="1627" spans="1:11" ht="13.5" x14ac:dyDescent="0.25">
      <c r="A1627" s="3">
        <f>TITRES_STAT!B1630</f>
        <v>44382</v>
      </c>
      <c r="B1627" s="5">
        <f>TITRES_STAT!D1630</f>
        <v>7.5069999999999997</v>
      </c>
      <c r="C1627" s="2">
        <f t="shared" si="197"/>
        <v>0</v>
      </c>
      <c r="D1627" s="2">
        <f t="shared" si="198"/>
        <v>7.5085999999999986</v>
      </c>
      <c r="E1627" s="2">
        <f t="shared" si="200"/>
        <v>7.5192999999999994</v>
      </c>
      <c r="F1627" s="2">
        <f t="shared" si="201"/>
        <v>7.5372000000000003</v>
      </c>
      <c r="G1627" s="2">
        <f t="shared" si="195"/>
        <v>7.4332600000000006</v>
      </c>
      <c r="H1627" s="2">
        <f t="shared" si="199"/>
        <v>6.5233149999999975</v>
      </c>
      <c r="I1627" s="2">
        <f t="array" ref="I1627">SUMPRODUCT(B1611:B1630, (ROW(B1611:B1630)-ROW(B1611)+1)) / (20*21/2)</f>
        <v>7.516109523809523</v>
      </c>
      <c r="J1627" s="2">
        <f t="shared" si="202"/>
        <v>7.529280359800957</v>
      </c>
      <c r="K1627" s="2">
        <f t="shared" si="196"/>
        <v>7.3479409716711732</v>
      </c>
    </row>
    <row r="1628" spans="1:11" ht="13.5" x14ac:dyDescent="0.25">
      <c r="A1628" s="3">
        <f>TITRES_STAT!B1631</f>
        <v>44383</v>
      </c>
      <c r="B1628" s="5">
        <f>TITRES_STAT!D1631</f>
        <v>7.5069999999999997</v>
      </c>
      <c r="C1628" s="2">
        <f t="shared" si="197"/>
        <v>0</v>
      </c>
      <c r="D1628" s="2">
        <f t="shared" si="198"/>
        <v>7.5069999999999997</v>
      </c>
      <c r="E1628" s="2">
        <f t="shared" si="200"/>
        <v>7.5132000000000003</v>
      </c>
      <c r="F1628" s="2">
        <f t="shared" si="201"/>
        <v>7.5329999999999995</v>
      </c>
      <c r="G1628" s="2">
        <f t="shared" si="195"/>
        <v>7.4520799999999996</v>
      </c>
      <c r="H1628" s="2">
        <f t="shared" si="199"/>
        <v>6.5274849999999978</v>
      </c>
      <c r="I1628" s="2">
        <f t="array" ref="I1628">SUMPRODUCT(B1612:B1631, (ROW(B1612:B1631)-ROW(B1612)+1)) / (20*21/2)</f>
        <v>7.5136714285714277</v>
      </c>
      <c r="J1628" s="2">
        <f t="shared" si="202"/>
        <v>7.5271584207722944</v>
      </c>
      <c r="K1628" s="2">
        <f t="shared" si="196"/>
        <v>7.3541785806252449</v>
      </c>
    </row>
    <row r="1629" spans="1:11" ht="13.5" x14ac:dyDescent="0.25">
      <c r="A1629" s="3">
        <f>TITRES_STAT!B1632</f>
        <v>44384</v>
      </c>
      <c r="B1629" s="5">
        <f>TITRES_STAT!D1632</f>
        <v>7.5069999999999997</v>
      </c>
      <c r="C1629" s="2">
        <f t="shared" si="197"/>
        <v>0</v>
      </c>
      <c r="D1629" s="2">
        <f t="shared" si="198"/>
        <v>7.5069999999999997</v>
      </c>
      <c r="E1629" s="2">
        <f t="shared" si="200"/>
        <v>7.5085999999999995</v>
      </c>
      <c r="F1629" s="2">
        <f t="shared" si="201"/>
        <v>7.5288000000000013</v>
      </c>
      <c r="G1629" s="2">
        <f t="shared" si="195"/>
        <v>7.4709000000000003</v>
      </c>
      <c r="H1629" s="2">
        <f t="shared" si="199"/>
        <v>6.531654999999998</v>
      </c>
      <c r="I1629" s="2">
        <f t="array" ref="I1629">SUMPRODUCT(B1613:B1632, (ROW(B1613:B1632)-ROW(B1613)+1)) / (20*21/2)</f>
        <v>7.5116333333333323</v>
      </c>
      <c r="J1629" s="2">
        <f t="shared" si="202"/>
        <v>7.525238571174933</v>
      </c>
      <c r="K1629" s="2">
        <f t="shared" si="196"/>
        <v>7.3601715774634711</v>
      </c>
    </row>
    <row r="1630" spans="1:11" ht="13.5" x14ac:dyDescent="0.25">
      <c r="A1630" s="3">
        <f>TITRES_STAT!B1633</f>
        <v>44385</v>
      </c>
      <c r="B1630" s="5">
        <f>TITRES_STAT!D1633</f>
        <v>7.4989999999999997</v>
      </c>
      <c r="C1630" s="2">
        <f t="shared" si="197"/>
        <v>-8.0000000000000071E-3</v>
      </c>
      <c r="D1630" s="2">
        <f t="shared" si="198"/>
        <v>7.5053999999999998</v>
      </c>
      <c r="E1630" s="2">
        <f t="shared" si="200"/>
        <v>7.5031999999999979</v>
      </c>
      <c r="F1630" s="2">
        <f t="shared" si="201"/>
        <v>7.5246000000000013</v>
      </c>
      <c r="G1630" s="2">
        <f t="shared" si="195"/>
        <v>7.4862600000000006</v>
      </c>
      <c r="H1630" s="2">
        <f t="shared" si="199"/>
        <v>6.5359949999999989</v>
      </c>
      <c r="I1630" s="2">
        <f t="array" ref="I1630">SUMPRODUCT(B1614:B1633, (ROW(B1614:B1633)-ROW(B1614)+1)) / (20*21/2)</f>
        <v>7.5099952380952377</v>
      </c>
      <c r="J1630" s="2">
        <f t="shared" si="202"/>
        <v>7.5227396596344631</v>
      </c>
      <c r="K1630" s="2">
        <f t="shared" si="196"/>
        <v>7.3656158293276492</v>
      </c>
    </row>
    <row r="1631" spans="1:11" ht="13.5" x14ac:dyDescent="0.25">
      <c r="A1631" s="3">
        <f>TITRES_STAT!B1634</f>
        <v>44386</v>
      </c>
      <c r="B1631" s="5">
        <f>TITRES_STAT!D1634</f>
        <v>7.4989999999999997</v>
      </c>
      <c r="C1631" s="2">
        <f t="shared" si="197"/>
        <v>0</v>
      </c>
      <c r="D1631" s="2">
        <f t="shared" si="198"/>
        <v>7.5038</v>
      </c>
      <c r="E1631" s="2">
        <f t="shared" si="200"/>
        <v>7.4993999999999987</v>
      </c>
      <c r="F1631" s="2">
        <f t="shared" si="201"/>
        <v>7.5204000000000004</v>
      </c>
      <c r="G1631" s="2">
        <f t="shared" si="195"/>
        <v>7.5014800000000017</v>
      </c>
      <c r="H1631" s="2">
        <f t="shared" si="199"/>
        <v>6.5412999999999997</v>
      </c>
      <c r="I1631" s="2">
        <f t="array" ref="I1631">SUMPRODUCT(B1615:B1634, (ROW(B1615:B1634)-ROW(B1615)+1)) / (20*21/2)</f>
        <v>7.5062095238095239</v>
      </c>
      <c r="J1631" s="2">
        <f t="shared" si="202"/>
        <v>7.5204787396692758</v>
      </c>
      <c r="K1631" s="2">
        <f t="shared" si="196"/>
        <v>7.3708465811187223</v>
      </c>
    </row>
    <row r="1632" spans="1:11" ht="13.5" x14ac:dyDescent="0.25">
      <c r="A1632" s="3">
        <f>TITRES_STAT!B1635</f>
        <v>44389</v>
      </c>
      <c r="B1632" s="5">
        <f>TITRES_STAT!D1635</f>
        <v>7.4989999999999997</v>
      </c>
      <c r="C1632" s="2">
        <f t="shared" si="197"/>
        <v>0</v>
      </c>
      <c r="D1632" s="2">
        <f t="shared" si="198"/>
        <v>7.5021999999999993</v>
      </c>
      <c r="E1632" s="2">
        <f t="shared" si="200"/>
        <v>7.505399999999999</v>
      </c>
      <c r="F1632" s="2">
        <f t="shared" si="201"/>
        <v>7.5162000000000004</v>
      </c>
      <c r="G1632" s="2">
        <f t="shared" si="195"/>
        <v>7.5167000000000019</v>
      </c>
      <c r="H1632" s="2">
        <f t="shared" si="199"/>
        <v>6.5475700000000003</v>
      </c>
      <c r="I1632" s="2">
        <f t="array" ref="I1632">SUMPRODUCT(B1616:B1635, (ROW(B1616:B1635)-ROW(B1616)+1)) / (20*21/2)</f>
        <v>7.5042523809523809</v>
      </c>
      <c r="J1632" s="2">
        <f t="shared" si="202"/>
        <v>7.5184331454150586</v>
      </c>
      <c r="K1632" s="2">
        <f t="shared" si="196"/>
        <v>7.3758722053885766</v>
      </c>
    </row>
    <row r="1633" spans="1:11" ht="13.5" x14ac:dyDescent="0.25">
      <c r="A1633" s="3">
        <f>TITRES_STAT!B1636</f>
        <v>44390</v>
      </c>
      <c r="B1633" s="5">
        <f>TITRES_STAT!D1636</f>
        <v>7.4989999999999997</v>
      </c>
      <c r="C1633" s="2">
        <f t="shared" si="197"/>
        <v>0</v>
      </c>
      <c r="D1633" s="2">
        <f t="shared" si="198"/>
        <v>7.5006000000000004</v>
      </c>
      <c r="E1633" s="2">
        <f t="shared" si="200"/>
        <v>7.5038</v>
      </c>
      <c r="F1633" s="2">
        <f t="shared" si="201"/>
        <v>7.5237500000000015</v>
      </c>
      <c r="G1633" s="2">
        <f t="shared" si="195"/>
        <v>7.5310800000000029</v>
      </c>
      <c r="H1633" s="2">
        <f t="shared" si="199"/>
        <v>6.5546950000000006</v>
      </c>
      <c r="I1633" s="2">
        <f t="array" ref="I1633">SUMPRODUCT(B1617:B1636, (ROW(B1617:B1636)-ROW(B1617)+1)) / (20*21/2)</f>
        <v>7.5026238095238096</v>
      </c>
      <c r="J1633" s="2">
        <f t="shared" si="202"/>
        <v>7.5165823696612435</v>
      </c>
      <c r="K1633" s="2">
        <f t="shared" si="196"/>
        <v>7.3807007463537309</v>
      </c>
    </row>
    <row r="1634" spans="1:11" ht="13.5" x14ac:dyDescent="0.25">
      <c r="A1634" s="3">
        <f>TITRES_STAT!B1637</f>
        <v>44391</v>
      </c>
      <c r="B1634" s="5">
        <f>TITRES_STAT!D1637</f>
        <v>7.484</v>
      </c>
      <c r="C1634" s="2">
        <f t="shared" si="197"/>
        <v>-1.499999999999968E-2</v>
      </c>
      <c r="D1634" s="2">
        <f t="shared" si="198"/>
        <v>7.4959999999999996</v>
      </c>
      <c r="E1634" s="2">
        <f t="shared" si="200"/>
        <v>7.5015000000000001</v>
      </c>
      <c r="F1634" s="2">
        <f t="shared" si="201"/>
        <v>7.5195500000000006</v>
      </c>
      <c r="G1634" s="2">
        <f t="shared" si="195"/>
        <v>7.5444400000000034</v>
      </c>
      <c r="H1634" s="2">
        <f t="shared" si="199"/>
        <v>6.560925000000001</v>
      </c>
      <c r="I1634" s="2">
        <f t="array" ref="I1634">SUMPRODUCT(B1618:B1637, (ROW(B1618:B1637)-ROW(B1618)+1)) / (20*21/2)</f>
        <v>7.5013238095238099</v>
      </c>
      <c r="J1634" s="2">
        <f t="shared" si="202"/>
        <v>7.5134792868363638</v>
      </c>
      <c r="K1634" s="2">
        <f t="shared" si="196"/>
        <v>7.3847516974771139</v>
      </c>
    </row>
    <row r="1635" spans="1:11" ht="13.5" x14ac:dyDescent="0.25">
      <c r="A1635" s="3">
        <f>TITRES_STAT!B1638</f>
        <v>44392</v>
      </c>
      <c r="B1635" s="5">
        <f>TITRES_STAT!D1638</f>
        <v>7.4989999999999997</v>
      </c>
      <c r="C1635" s="2">
        <f t="shared" si="197"/>
        <v>1.499999999999968E-2</v>
      </c>
      <c r="D1635" s="2">
        <f t="shared" si="198"/>
        <v>7.4960000000000004</v>
      </c>
      <c r="E1635" s="2">
        <f t="shared" si="200"/>
        <v>7.5007000000000001</v>
      </c>
      <c r="F1635" s="2">
        <f t="shared" si="201"/>
        <v>7.5161000000000016</v>
      </c>
      <c r="G1635" s="2">
        <f t="shared" si="195"/>
        <v>7.5566600000000044</v>
      </c>
      <c r="H1635" s="2">
        <f t="shared" si="199"/>
        <v>6.5667650000000002</v>
      </c>
      <c r="I1635" s="2">
        <f t="array" ref="I1635">SUMPRODUCT(B1619:B1638, (ROW(B1619:B1638)-ROW(B1619)+1)) / (20*21/2)</f>
        <v>7.4982571428571418</v>
      </c>
      <c r="J1635" s="2">
        <f t="shared" si="202"/>
        <v>7.5121003071376622</v>
      </c>
      <c r="K1635" s="2">
        <f t="shared" si="196"/>
        <v>7.3892320230662474</v>
      </c>
    </row>
    <row r="1636" spans="1:11" ht="13.5" x14ac:dyDescent="0.25">
      <c r="A1636" s="3">
        <f>TITRES_STAT!B1639</f>
        <v>44393</v>
      </c>
      <c r="B1636" s="5">
        <f>TITRES_STAT!D1639</f>
        <v>7.4989999999999997</v>
      </c>
      <c r="C1636" s="2">
        <f t="shared" si="197"/>
        <v>0</v>
      </c>
      <c r="D1636" s="2">
        <f t="shared" si="198"/>
        <v>7.4959999999999996</v>
      </c>
      <c r="E1636" s="2">
        <f t="shared" si="200"/>
        <v>7.4998999999999993</v>
      </c>
      <c r="F1636" s="2">
        <f t="shared" si="201"/>
        <v>7.5126499999999989</v>
      </c>
      <c r="G1636" s="2">
        <f t="shared" si="195"/>
        <v>7.5671800000000049</v>
      </c>
      <c r="H1636" s="2">
        <f t="shared" si="199"/>
        <v>6.5721800000000004</v>
      </c>
      <c r="I1636" s="2">
        <f t="array" ref="I1636">SUMPRODUCT(B1620:B1639, (ROW(B1620:B1639)-ROW(B1620)+1)) / (20*21/2)</f>
        <v>7.4977190476190483</v>
      </c>
      <c r="J1636" s="2">
        <f t="shared" si="202"/>
        <v>7.5108526588388367</v>
      </c>
      <c r="K1636" s="2">
        <f t="shared" si="196"/>
        <v>7.3935366496126695</v>
      </c>
    </row>
    <row r="1637" spans="1:11" ht="13.5" x14ac:dyDescent="0.25">
      <c r="A1637" s="3">
        <f>TITRES_STAT!B1640</f>
        <v>44396</v>
      </c>
      <c r="B1637" s="5">
        <f>TITRES_STAT!D1640</f>
        <v>7.4989999999999997</v>
      </c>
      <c r="C1637" s="2">
        <f t="shared" si="197"/>
        <v>0</v>
      </c>
      <c r="D1637" s="2">
        <f t="shared" si="198"/>
        <v>7.4959999999999996</v>
      </c>
      <c r="E1637" s="2">
        <f t="shared" si="200"/>
        <v>7.4991000000000003</v>
      </c>
      <c r="F1637" s="2">
        <f t="shared" si="201"/>
        <v>7.5091999999999981</v>
      </c>
      <c r="G1637" s="2">
        <f t="shared" si="195"/>
        <v>7.5765600000000051</v>
      </c>
      <c r="H1637" s="2">
        <f t="shared" si="199"/>
        <v>6.5779150000000017</v>
      </c>
      <c r="I1637" s="2">
        <f t="array" ref="I1637">SUMPRODUCT(B1621:B1640, (ROW(B1621:B1640)-ROW(B1621)+1)) / (20*21/2)</f>
        <v>7.4974380952380955</v>
      </c>
      <c r="J1637" s="2">
        <f t="shared" si="202"/>
        <v>7.5097238341875183</v>
      </c>
      <c r="K1637" s="2">
        <f t="shared" si="196"/>
        <v>7.3976724672749183</v>
      </c>
    </row>
    <row r="1638" spans="1:11" ht="13.5" x14ac:dyDescent="0.25">
      <c r="A1638" s="3">
        <f>TITRES_STAT!B1641</f>
        <v>44399</v>
      </c>
      <c r="B1638" s="5">
        <f>TITRES_STAT!D1641</f>
        <v>7.4770000000000003</v>
      </c>
      <c r="C1638" s="2">
        <f t="shared" si="197"/>
        <v>-2.1999999999999353E-2</v>
      </c>
      <c r="D1638" s="2">
        <f t="shared" si="198"/>
        <v>7.4916</v>
      </c>
      <c r="E1638" s="2">
        <f t="shared" si="200"/>
        <v>7.4961000000000011</v>
      </c>
      <c r="F1638" s="2">
        <f t="shared" si="201"/>
        <v>7.5046499999999998</v>
      </c>
      <c r="G1638" s="2">
        <f t="shared" si="195"/>
        <v>7.5846400000000047</v>
      </c>
      <c r="H1638" s="2">
        <f t="shared" si="199"/>
        <v>6.5844650000000025</v>
      </c>
      <c r="I1638" s="2">
        <f t="array" ref="I1638">SUMPRODUCT(B1622:B1641, (ROW(B1622:B1641)-ROW(B1622)+1)) / (20*21/2)</f>
        <v>7.4974142857142851</v>
      </c>
      <c r="J1638" s="2">
        <f t="shared" si="202"/>
        <v>7.5066072785506117</v>
      </c>
      <c r="K1638" s="2">
        <f t="shared" si="196"/>
        <v>7.4007833509111967</v>
      </c>
    </row>
    <row r="1639" spans="1:11" ht="13.5" x14ac:dyDescent="0.25">
      <c r="A1639" s="3">
        <f>TITRES_STAT!B1642</f>
        <v>44400</v>
      </c>
      <c r="B1639" s="5">
        <f>TITRES_STAT!D1642</f>
        <v>7.4989999999999997</v>
      </c>
      <c r="C1639" s="2">
        <f t="shared" si="197"/>
        <v>2.1999999999999353E-2</v>
      </c>
      <c r="D1639" s="2">
        <f t="shared" si="198"/>
        <v>7.4946000000000002</v>
      </c>
      <c r="E1639" s="2">
        <f t="shared" si="200"/>
        <v>7.4953000000000003</v>
      </c>
      <c r="F1639" s="2">
        <f t="shared" si="201"/>
        <v>7.5019499999999981</v>
      </c>
      <c r="G1639" s="2">
        <f t="shared" si="195"/>
        <v>7.5911600000000057</v>
      </c>
      <c r="H1639" s="2">
        <f t="shared" si="199"/>
        <v>6.5902350000000016</v>
      </c>
      <c r="I1639" s="2">
        <f t="array" ref="I1639">SUMPRODUCT(B1623:B1642, (ROW(B1623:B1642)-ROW(B1623)+1)) / (20*21/2)</f>
        <v>7.4975714285714279</v>
      </c>
      <c r="J1639" s="2">
        <f t="shared" si="202"/>
        <v>7.5058827758315054</v>
      </c>
      <c r="K1639" s="2">
        <f t="shared" si="196"/>
        <v>7.4046349842087968</v>
      </c>
    </row>
    <row r="1640" spans="1:11" ht="13.5" x14ac:dyDescent="0.25">
      <c r="A1640" s="3">
        <f>TITRES_STAT!B1643</f>
        <v>44403</v>
      </c>
      <c r="B1640" s="5">
        <f>TITRES_STAT!D1643</f>
        <v>7.4989999999999997</v>
      </c>
      <c r="C1640" s="2">
        <f t="shared" si="197"/>
        <v>0</v>
      </c>
      <c r="D1640" s="2">
        <f t="shared" si="198"/>
        <v>7.4946000000000002</v>
      </c>
      <c r="E1640" s="2">
        <f t="shared" si="200"/>
        <v>7.4953000000000003</v>
      </c>
      <c r="F1640" s="2">
        <f t="shared" si="201"/>
        <v>7.4992499999999964</v>
      </c>
      <c r="G1640" s="2">
        <f t="shared" si="195"/>
        <v>7.5917600000000052</v>
      </c>
      <c r="H1640" s="2">
        <f t="shared" si="199"/>
        <v>6.5968600000000004</v>
      </c>
      <c r="I1640" s="2">
        <f t="array" ref="I1640">SUMPRODUCT(B1624:B1643, (ROW(B1624:B1643)-ROW(B1624)+1)) / (20*21/2)</f>
        <v>7.5040142857142849</v>
      </c>
      <c r="J1640" s="2">
        <f t="shared" si="202"/>
        <v>7.5052272733713616</v>
      </c>
      <c r="K1640" s="2">
        <f t="shared" si="196"/>
        <v>7.4083355730633542</v>
      </c>
    </row>
    <row r="1641" spans="1:11" ht="13.5" x14ac:dyDescent="0.25">
      <c r="A1641" s="3">
        <f>TITRES_STAT!B1644</f>
        <v>44404</v>
      </c>
      <c r="B1641" s="5">
        <f>TITRES_STAT!D1644</f>
        <v>7.4989999999999997</v>
      </c>
      <c r="C1641" s="2">
        <f t="shared" si="197"/>
        <v>0</v>
      </c>
      <c r="D1641" s="2">
        <f t="shared" si="198"/>
        <v>7.4946000000000002</v>
      </c>
      <c r="E1641" s="2">
        <f t="shared" si="200"/>
        <v>7.4953000000000003</v>
      </c>
      <c r="F1641" s="2">
        <f t="shared" si="201"/>
        <v>7.4973499999999973</v>
      </c>
      <c r="G1641" s="2">
        <f t="shared" si="195"/>
        <v>7.5872000000000046</v>
      </c>
      <c r="H1641" s="2">
        <f t="shared" si="199"/>
        <v>6.6034850000000009</v>
      </c>
      <c r="I1641" s="2">
        <f t="array" ref="I1641">SUMPRODUCT(B1625:B1644, (ROW(B1625:B1644)-ROW(B1625)+1)) / (20*21/2)</f>
        <v>7.5087761904761896</v>
      </c>
      <c r="J1641" s="2">
        <f t="shared" si="202"/>
        <v>7.5046341997169463</v>
      </c>
      <c r="K1641" s="2">
        <f t="shared" si="196"/>
        <v>7.4118910407863599</v>
      </c>
    </row>
    <row r="1642" spans="1:11" ht="13.5" x14ac:dyDescent="0.25">
      <c r="A1642" s="3">
        <f>TITRES_STAT!B1645</f>
        <v>44405</v>
      </c>
      <c r="B1642" s="5">
        <f>TITRES_STAT!D1645</f>
        <v>7.4989999999999997</v>
      </c>
      <c r="C1642" s="2">
        <f t="shared" si="197"/>
        <v>0</v>
      </c>
      <c r="D1642" s="2">
        <f t="shared" si="198"/>
        <v>7.4946000000000002</v>
      </c>
      <c r="E1642" s="2">
        <f t="shared" si="200"/>
        <v>7.4952999999999985</v>
      </c>
      <c r="F1642" s="2">
        <f t="shared" si="201"/>
        <v>7.5003499999999974</v>
      </c>
      <c r="G1642" s="2">
        <f t="shared" si="195"/>
        <v>7.585360000000005</v>
      </c>
      <c r="H1642" s="2">
        <f t="shared" si="199"/>
        <v>6.6102550000000022</v>
      </c>
      <c r="I1642" s="2">
        <f t="array" ref="I1642">SUMPRODUCT(B1626:B1645, (ROW(B1626:B1645)-ROW(B1626)+1)) / (20*21/2)</f>
        <v>7.5117952380952389</v>
      </c>
      <c r="J1642" s="2">
        <f t="shared" si="202"/>
        <v>7.5040976092677134</v>
      </c>
      <c r="K1642" s="2">
        <f t="shared" si="196"/>
        <v>7.4153070784025816</v>
      </c>
    </row>
    <row r="1643" spans="1:11" ht="13.5" x14ac:dyDescent="0.25">
      <c r="A1643" s="3">
        <f>TITRES_STAT!B1646</f>
        <v>44406</v>
      </c>
      <c r="B1643" s="5">
        <f>TITRES_STAT!D1646</f>
        <v>7.5679999999999996</v>
      </c>
      <c r="C1643" s="2">
        <f t="shared" si="197"/>
        <v>6.899999999999995E-2</v>
      </c>
      <c r="D1643" s="2">
        <f t="shared" si="198"/>
        <v>7.5128000000000004</v>
      </c>
      <c r="E1643" s="2">
        <f t="shared" si="200"/>
        <v>7.5022000000000002</v>
      </c>
      <c r="F1643" s="2">
        <f t="shared" si="201"/>
        <v>7.5029999999999983</v>
      </c>
      <c r="G1643" s="2">
        <f t="shared" si="195"/>
        <v>7.5849000000000046</v>
      </c>
      <c r="H1643" s="2">
        <f t="shared" si="199"/>
        <v>6.617370000000002</v>
      </c>
      <c r="I1643" s="2">
        <f t="array" ref="I1643">SUMPRODUCT(B1627:B1646, (ROW(B1627:B1646)-ROW(B1627)+1)) / (20*21/2)</f>
        <v>7.5125761904761896</v>
      </c>
      <c r="J1643" s="2">
        <f t="shared" si="202"/>
        <v>7.5101835512422168</v>
      </c>
      <c r="K1643" s="2">
        <f t="shared" si="196"/>
        <v>7.4212950361122854</v>
      </c>
    </row>
    <row r="1644" spans="1:11" ht="13.5" x14ac:dyDescent="0.25">
      <c r="A1644" s="3">
        <f>TITRES_STAT!B1647</f>
        <v>44407</v>
      </c>
      <c r="B1644" s="5">
        <f>TITRES_STAT!D1647</f>
        <v>7.5529999999999999</v>
      </c>
      <c r="C1644" s="2">
        <f t="shared" si="197"/>
        <v>-1.499999999999968E-2</v>
      </c>
      <c r="D1644" s="2">
        <f t="shared" si="198"/>
        <v>7.5235999999999992</v>
      </c>
      <c r="E1644" s="2">
        <f t="shared" si="200"/>
        <v>7.509100000000001</v>
      </c>
      <c r="F1644" s="2">
        <f t="shared" si="201"/>
        <v>7.5053000000000001</v>
      </c>
      <c r="G1644" s="2">
        <f t="shared" si="195"/>
        <v>7.5841400000000041</v>
      </c>
      <c r="H1644" s="2">
        <f t="shared" si="199"/>
        <v>6.6243350000000021</v>
      </c>
      <c r="I1644" s="2">
        <f t="array" ref="I1644">SUMPRODUCT(B1628:B1647, (ROW(B1628:B1647)-ROW(B1628)+1)) / (20*21/2)</f>
        <v>7.5133190476190466</v>
      </c>
      <c r="J1644" s="2">
        <f t="shared" si="202"/>
        <v>7.5142613082667671</v>
      </c>
      <c r="K1644" s="2">
        <f t="shared" si="196"/>
        <v>7.4264599366569017</v>
      </c>
    </row>
    <row r="1645" spans="1:11" ht="13.5" x14ac:dyDescent="0.25">
      <c r="A1645" s="3">
        <f>TITRES_STAT!B1648</f>
        <v>44410</v>
      </c>
      <c r="B1645" s="5">
        <f>TITRES_STAT!D1648</f>
        <v>7.5369999999999999</v>
      </c>
      <c r="C1645" s="2">
        <f t="shared" si="197"/>
        <v>-1.6000000000000014E-2</v>
      </c>
      <c r="D1645" s="2">
        <f t="shared" si="198"/>
        <v>7.5312000000000001</v>
      </c>
      <c r="E1645" s="2">
        <f t="shared" si="200"/>
        <v>7.5129000000000001</v>
      </c>
      <c r="F1645" s="2">
        <f t="shared" si="201"/>
        <v>7.5068000000000001</v>
      </c>
      <c r="G1645" s="2">
        <f t="shared" si="195"/>
        <v>7.583060000000005</v>
      </c>
      <c r="H1645" s="2">
        <f t="shared" si="199"/>
        <v>6.631185000000003</v>
      </c>
      <c r="I1645" s="2">
        <f t="array" ref="I1645">SUMPRODUCT(B1629:B1648, (ROW(B1629:B1648)-ROW(B1629)+1)) / (20*21/2)</f>
        <v>7.5168809523809523</v>
      </c>
      <c r="J1645" s="2">
        <f t="shared" si="202"/>
        <v>7.5164268979556459</v>
      </c>
      <c r="K1645" s="2">
        <f t="shared" si="196"/>
        <v>7.4307948411017293</v>
      </c>
    </row>
    <row r="1646" spans="1:11" ht="13.5" x14ac:dyDescent="0.25">
      <c r="A1646" s="3">
        <f>TITRES_STAT!B1649</f>
        <v>44411</v>
      </c>
      <c r="B1646" s="5">
        <f>TITRES_STAT!D1649</f>
        <v>7.5149999999999997</v>
      </c>
      <c r="C1646" s="2">
        <f t="shared" si="197"/>
        <v>-2.2000000000000242E-2</v>
      </c>
      <c r="D1646" s="2">
        <f t="shared" si="198"/>
        <v>7.5343999999999998</v>
      </c>
      <c r="E1646" s="2">
        <f t="shared" si="200"/>
        <v>7.5145</v>
      </c>
      <c r="F1646" s="2">
        <f t="shared" si="201"/>
        <v>7.5071999999999992</v>
      </c>
      <c r="G1646" s="2">
        <f t="shared" si="195"/>
        <v>7.5762400000000039</v>
      </c>
      <c r="H1646" s="2">
        <f t="shared" si="199"/>
        <v>6.6371050000000027</v>
      </c>
      <c r="I1646" s="2">
        <f t="array" ref="I1646">SUMPRODUCT(B1630:B1649, (ROW(B1630:B1649)-ROW(B1630)+1)) / (20*21/2)</f>
        <v>7.520261904761905</v>
      </c>
      <c r="J1646" s="2">
        <f t="shared" si="202"/>
        <v>7.5162910029122507</v>
      </c>
      <c r="K1646" s="2">
        <f t="shared" si="196"/>
        <v>7.4340970041957792</v>
      </c>
    </row>
    <row r="1647" spans="1:11" ht="13.5" x14ac:dyDescent="0.25">
      <c r="A1647" s="3">
        <f>TITRES_STAT!B1650</f>
        <v>44412</v>
      </c>
      <c r="B1647" s="5">
        <f>TITRES_STAT!D1650</f>
        <v>7.5149999999999997</v>
      </c>
      <c r="C1647" s="2">
        <f t="shared" si="197"/>
        <v>0</v>
      </c>
      <c r="D1647" s="2">
        <f t="shared" si="198"/>
        <v>7.5375999999999994</v>
      </c>
      <c r="E1647" s="2">
        <f t="shared" si="200"/>
        <v>7.5160999999999989</v>
      </c>
      <c r="F1647" s="2">
        <f t="shared" si="201"/>
        <v>7.5075999999999983</v>
      </c>
      <c r="G1647" s="2">
        <f t="shared" si="195"/>
        <v>7.5701800000000024</v>
      </c>
      <c r="H1647" s="2">
        <f t="shared" si="199"/>
        <v>6.6430250000000033</v>
      </c>
      <c r="I1647" s="2">
        <f t="array" ref="I1647">SUMPRODUCT(B1631:B1650, (ROW(B1631:B1650)-ROW(B1631)+1)) / (20*21/2)</f>
        <v>7.5242238095238081</v>
      </c>
      <c r="J1647" s="2">
        <f t="shared" si="202"/>
        <v>7.516168050253941</v>
      </c>
      <c r="K1647" s="2">
        <f t="shared" si="196"/>
        <v>7.4372696706979058</v>
      </c>
    </row>
    <row r="1648" spans="1:11" ht="13.5" x14ac:dyDescent="0.25">
      <c r="A1648" s="3">
        <f>TITRES_STAT!B1651</f>
        <v>44413</v>
      </c>
      <c r="B1648" s="5">
        <f>TITRES_STAT!D1651</f>
        <v>7.5449999999999999</v>
      </c>
      <c r="C1648" s="2">
        <f t="shared" si="197"/>
        <v>3.0000000000000249E-2</v>
      </c>
      <c r="D1648" s="2">
        <f t="shared" si="198"/>
        <v>7.5329999999999995</v>
      </c>
      <c r="E1648" s="2">
        <f t="shared" si="200"/>
        <v>7.5228999999999999</v>
      </c>
      <c r="F1648" s="2">
        <f t="shared" si="201"/>
        <v>7.5094999999999983</v>
      </c>
      <c r="G1648" s="2">
        <f t="shared" si="195"/>
        <v>7.5647200000000021</v>
      </c>
      <c r="H1648" s="2">
        <f t="shared" si="199"/>
        <v>6.6491300000000049</v>
      </c>
      <c r="I1648" s="2">
        <f t="array" ref="I1648">SUMPRODUCT(B1632:B1651, (ROW(B1632:B1651)-ROW(B1632)+1)) / (20*21/2)</f>
        <v>7.5243095238095226</v>
      </c>
      <c r="J1648" s="2">
        <f t="shared" si="202"/>
        <v>7.5189139502297566</v>
      </c>
      <c r="K1648" s="2">
        <f t="shared" si="196"/>
        <v>7.4414943894940668</v>
      </c>
    </row>
    <row r="1649" spans="1:11" ht="13.5" x14ac:dyDescent="0.25">
      <c r="A1649" s="3">
        <f>TITRES_STAT!B1652</f>
        <v>44414</v>
      </c>
      <c r="B1649" s="5">
        <f>TITRES_STAT!D1652</f>
        <v>7.5449999999999999</v>
      </c>
      <c r="C1649" s="2">
        <f t="shared" si="197"/>
        <v>0</v>
      </c>
      <c r="D1649" s="2">
        <f t="shared" si="198"/>
        <v>7.5314000000000005</v>
      </c>
      <c r="E1649" s="2">
        <f t="shared" si="200"/>
        <v>7.527499999999999</v>
      </c>
      <c r="F1649" s="2">
        <f t="shared" si="201"/>
        <v>7.5113999999999974</v>
      </c>
      <c r="G1649" s="2">
        <f t="shared" si="195"/>
        <v>7.5592600000000019</v>
      </c>
      <c r="H1649" s="2">
        <f t="shared" si="199"/>
        <v>6.6554500000000054</v>
      </c>
      <c r="I1649" s="2">
        <f t="array" ref="I1649">SUMPRODUCT(B1633:B1652, (ROW(B1633:B1652)-ROW(B1633)+1)) / (20*21/2)</f>
        <v>7.5271761904761911</v>
      </c>
      <c r="J1649" s="2">
        <f t="shared" si="202"/>
        <v>7.5213983359221608</v>
      </c>
      <c r="K1649" s="2">
        <f t="shared" si="196"/>
        <v>7.4455534330433197</v>
      </c>
    </row>
    <row r="1650" spans="1:11" ht="13.5" x14ac:dyDescent="0.25">
      <c r="A1650" s="3">
        <f>TITRES_STAT!B1653</f>
        <v>44417</v>
      </c>
      <c r="B1650" s="5">
        <f>TITRES_STAT!D1653</f>
        <v>7.5529999999999999</v>
      </c>
      <c r="C1650" s="2">
        <f t="shared" si="197"/>
        <v>8.0000000000000071E-3</v>
      </c>
      <c r="D1650" s="2">
        <f t="shared" si="198"/>
        <v>7.5345999999999993</v>
      </c>
      <c r="E1650" s="2">
        <f t="shared" si="200"/>
        <v>7.5328999999999997</v>
      </c>
      <c r="F1650" s="2">
        <f t="shared" si="201"/>
        <v>7.5140999999999991</v>
      </c>
      <c r="G1650" s="2">
        <f t="shared" ref="G1650:G1713" si="203">AVERAGE(B1601:B1650)</f>
        <v>7.5539600000000018</v>
      </c>
      <c r="H1650" s="2">
        <f t="shared" si="199"/>
        <v>6.6623450000000055</v>
      </c>
      <c r="I1650" s="2">
        <f t="array" ref="I1650">SUMPRODUCT(B1634:B1653, (ROW(B1634:B1653)-ROW(B1634)+1)) / (20*21/2)</f>
        <v>7.5464904761904767</v>
      </c>
      <c r="J1650" s="2">
        <f t="shared" si="202"/>
        <v>7.5244080182152882</v>
      </c>
      <c r="K1650" s="2">
        <f t="shared" si="196"/>
        <v>7.4497670239043661</v>
      </c>
    </row>
    <row r="1651" spans="1:11" ht="13.5" x14ac:dyDescent="0.25">
      <c r="A1651" s="3">
        <f>TITRES_STAT!B1654</f>
        <v>44419</v>
      </c>
      <c r="B1651" s="5">
        <f>TITRES_STAT!D1654</f>
        <v>7.5149999999999997</v>
      </c>
      <c r="C1651" s="2">
        <f t="shared" si="197"/>
        <v>-3.8000000000000256E-2</v>
      </c>
      <c r="D1651" s="2">
        <f t="shared" si="198"/>
        <v>7.5345999999999993</v>
      </c>
      <c r="E1651" s="2">
        <f t="shared" si="200"/>
        <v>7.5344999999999995</v>
      </c>
      <c r="F1651" s="2">
        <f t="shared" si="201"/>
        <v>7.514899999999999</v>
      </c>
      <c r="G1651" s="2">
        <f t="shared" si="203"/>
        <v>7.5448600000000008</v>
      </c>
      <c r="H1651" s="2">
        <f t="shared" si="199"/>
        <v>6.6690500000000066</v>
      </c>
      <c r="I1651" s="2">
        <f t="array" ref="I1651">SUMPRODUCT(B1635:B1654, (ROW(B1635:B1654)-ROW(B1635)+1)) / (20*21/2)</f>
        <v>7.5632285714285707</v>
      </c>
      <c r="J1651" s="2">
        <f t="shared" si="202"/>
        <v>7.5235120164804981</v>
      </c>
      <c r="K1651" s="2">
        <f t="shared" ref="K1651:K1714" si="204">$K$4*B1651+(1-$K$4)*K1650</f>
        <v>7.4523251798296855</v>
      </c>
    </row>
    <row r="1652" spans="1:11" ht="13.5" x14ac:dyDescent="0.25">
      <c r="A1652" s="3">
        <f>TITRES_STAT!B1655</f>
        <v>44420</v>
      </c>
      <c r="B1652" s="5">
        <f>TITRES_STAT!D1655</f>
        <v>7.5449999999999999</v>
      </c>
      <c r="C1652" s="2">
        <f t="shared" si="197"/>
        <v>3.0000000000000249E-2</v>
      </c>
      <c r="D1652" s="2">
        <f t="shared" si="198"/>
        <v>7.5406000000000004</v>
      </c>
      <c r="E1652" s="2">
        <f t="shared" si="200"/>
        <v>7.5390999999999995</v>
      </c>
      <c r="F1652" s="2">
        <f t="shared" si="201"/>
        <v>7.5171999999999981</v>
      </c>
      <c r="G1652" s="2">
        <f t="shared" si="203"/>
        <v>7.5368200000000014</v>
      </c>
      <c r="H1652" s="2">
        <f t="shared" si="199"/>
        <v>6.6759050000000073</v>
      </c>
      <c r="I1652" s="2">
        <f t="array" ref="I1652">SUMPRODUCT(B1636:B1655, (ROW(B1636:B1655)-ROW(B1636)+1)) / (20*21/2)</f>
        <v>7.5825380952380943</v>
      </c>
      <c r="J1652" s="2">
        <f t="shared" si="202"/>
        <v>7.5255584911014033</v>
      </c>
      <c r="K1652" s="2">
        <f t="shared" si="204"/>
        <v>7.4559594865030316</v>
      </c>
    </row>
    <row r="1653" spans="1:11" ht="13.5" x14ac:dyDescent="0.25">
      <c r="A1653" s="3">
        <f>TITRES_STAT!B1656</f>
        <v>44424</v>
      </c>
      <c r="B1653" s="5">
        <f>TITRES_STAT!D1656</f>
        <v>7.72</v>
      </c>
      <c r="C1653" s="2">
        <f t="shared" si="197"/>
        <v>0.17499999999999982</v>
      </c>
      <c r="D1653" s="2">
        <f t="shared" si="198"/>
        <v>7.5755999999999997</v>
      </c>
      <c r="E1653" s="2">
        <f t="shared" si="200"/>
        <v>7.5542999999999996</v>
      </c>
      <c r="F1653" s="2">
        <f t="shared" si="201"/>
        <v>7.5282499999999999</v>
      </c>
      <c r="G1653" s="2">
        <f t="shared" si="203"/>
        <v>7.5341000000000005</v>
      </c>
      <c r="H1653" s="2">
        <f t="shared" si="199"/>
        <v>6.6835300000000064</v>
      </c>
      <c r="I1653" s="2">
        <f t="array" ref="I1653">SUMPRODUCT(B1637:B1656, (ROW(B1637:B1656)-ROW(B1637)+1)) / (20*21/2)</f>
        <v>7.6079285714285705</v>
      </c>
      <c r="J1653" s="2">
        <f t="shared" si="202"/>
        <v>7.5440767300441269</v>
      </c>
      <c r="K1653" s="2">
        <f t="shared" si="204"/>
        <v>7.4663140164440893</v>
      </c>
    </row>
    <row r="1654" spans="1:11" ht="13.5" x14ac:dyDescent="0.25">
      <c r="A1654" s="3">
        <f>TITRES_STAT!B1657</f>
        <v>44425</v>
      </c>
      <c r="B1654" s="5">
        <f>TITRES_STAT!D1657</f>
        <v>7.7039999999999997</v>
      </c>
      <c r="C1654" s="2">
        <f t="shared" si="197"/>
        <v>-1.6000000000000014E-2</v>
      </c>
      <c r="D1654" s="2">
        <f t="shared" si="198"/>
        <v>7.6074000000000002</v>
      </c>
      <c r="E1654" s="2">
        <f t="shared" si="200"/>
        <v>7.5693999999999999</v>
      </c>
      <c r="F1654" s="2">
        <f t="shared" si="201"/>
        <v>7.5392500000000009</v>
      </c>
      <c r="G1654" s="2">
        <f t="shared" si="203"/>
        <v>7.5342400000000005</v>
      </c>
      <c r="H1654" s="2">
        <f t="shared" si="199"/>
        <v>6.6910050000000059</v>
      </c>
      <c r="I1654" s="2">
        <f t="array" ref="I1654">SUMPRODUCT(B1638:B1657, (ROW(B1638:B1657)-ROW(B1638)+1)) / (20*21/2)</f>
        <v>7.6404666666666667</v>
      </c>
      <c r="J1654" s="2">
        <f t="shared" si="202"/>
        <v>7.5593075176589721</v>
      </c>
      <c r="K1654" s="2">
        <f t="shared" si="204"/>
        <v>7.4756350354070662</v>
      </c>
    </row>
    <row r="1655" spans="1:11" ht="13.5" x14ac:dyDescent="0.25">
      <c r="A1655" s="3">
        <f>TITRES_STAT!B1658</f>
        <v>44426</v>
      </c>
      <c r="B1655" s="5">
        <f>TITRES_STAT!D1658</f>
        <v>7.742</v>
      </c>
      <c r="C1655" s="2">
        <f t="shared" si="197"/>
        <v>3.8000000000000256E-2</v>
      </c>
      <c r="D1655" s="2">
        <f t="shared" si="198"/>
        <v>7.6452</v>
      </c>
      <c r="E1655" s="2">
        <f t="shared" si="200"/>
        <v>7.5899000000000001</v>
      </c>
      <c r="F1655" s="2">
        <f t="shared" si="201"/>
        <v>7.551400000000001</v>
      </c>
      <c r="G1655" s="2">
        <f t="shared" si="203"/>
        <v>7.5389400000000011</v>
      </c>
      <c r="H1655" s="2">
        <f t="shared" si="199"/>
        <v>6.6977750000000045</v>
      </c>
      <c r="I1655" s="2">
        <f t="array" ref="I1655">SUMPRODUCT(B1639:B1658, (ROW(B1639:B1658)-ROW(B1639)+1)) / (20*21/2)</f>
        <v>7.6595285714285701</v>
      </c>
      <c r="J1655" s="2">
        <f t="shared" si="202"/>
        <v>7.5767068016914507</v>
      </c>
      <c r="K1655" s="2">
        <f t="shared" si="204"/>
        <v>7.4860807202930637</v>
      </c>
    </row>
    <row r="1656" spans="1:11" ht="13.5" x14ac:dyDescent="0.25">
      <c r="A1656" s="3">
        <f>TITRES_STAT!B1659</f>
        <v>44427</v>
      </c>
      <c r="B1656" s="5">
        <f>TITRES_STAT!D1659</f>
        <v>7.8179999999999996</v>
      </c>
      <c r="C1656" s="2">
        <f t="shared" si="197"/>
        <v>7.5999999999999623E-2</v>
      </c>
      <c r="D1656" s="2">
        <f t="shared" si="198"/>
        <v>7.7058000000000009</v>
      </c>
      <c r="E1656" s="2">
        <f t="shared" si="200"/>
        <v>7.6201999999999996</v>
      </c>
      <c r="F1656" s="2">
        <f t="shared" si="201"/>
        <v>7.5673500000000002</v>
      </c>
      <c r="G1656" s="2">
        <f t="shared" si="203"/>
        <v>7.5434800000000006</v>
      </c>
      <c r="H1656" s="2">
        <f t="shared" si="199"/>
        <v>6.705855000000005</v>
      </c>
      <c r="I1656" s="2">
        <f t="array" ref="I1656">SUMPRODUCT(B1640:B1659, (ROW(B1640:B1659)-ROW(B1640)+1)) / (20*21/2)</f>
        <v>7.6749190476190474</v>
      </c>
      <c r="J1656" s="2">
        <f t="shared" si="202"/>
        <v>7.5996871062922651</v>
      </c>
      <c r="K1656" s="2">
        <f t="shared" si="204"/>
        <v>7.4990971626345129</v>
      </c>
    </row>
    <row r="1657" spans="1:11" ht="13.5" x14ac:dyDescent="0.25">
      <c r="A1657" s="3">
        <f>TITRES_STAT!B1660</f>
        <v>44428</v>
      </c>
      <c r="B1657" s="5">
        <f>TITRES_STAT!D1660</f>
        <v>7.9089999999999998</v>
      </c>
      <c r="C1657" s="2">
        <f t="shared" si="197"/>
        <v>9.1000000000000192E-2</v>
      </c>
      <c r="D1657" s="2">
        <f t="shared" si="198"/>
        <v>7.7786</v>
      </c>
      <c r="E1657" s="2">
        <f t="shared" si="200"/>
        <v>7.6596000000000002</v>
      </c>
      <c r="F1657" s="2">
        <f t="shared" si="201"/>
        <v>7.5878499999999987</v>
      </c>
      <c r="G1657" s="2">
        <f t="shared" si="203"/>
        <v>7.5498399999999997</v>
      </c>
      <c r="H1657" s="2">
        <f t="shared" si="199"/>
        <v>6.7145650000000057</v>
      </c>
      <c r="I1657" s="2">
        <f t="array" ref="I1657">SUMPRODUCT(B1641:B1660, (ROW(B1641:B1660)-ROW(B1641)+1)) / (20*21/2)</f>
        <v>7.689042857142856</v>
      </c>
      <c r="J1657" s="2">
        <f t="shared" si="202"/>
        <v>7.6291454771215736</v>
      </c>
      <c r="K1657" s="2">
        <f t="shared" si="204"/>
        <v>7.515171783707669</v>
      </c>
    </row>
    <row r="1658" spans="1:11" ht="13.5" x14ac:dyDescent="0.25">
      <c r="A1658" s="3">
        <f>TITRES_STAT!B1661</f>
        <v>44431</v>
      </c>
      <c r="B1658" s="5">
        <f>TITRES_STAT!D1661</f>
        <v>7.7880000000000003</v>
      </c>
      <c r="C1658" s="2">
        <f t="shared" si="197"/>
        <v>-0.12099999999999955</v>
      </c>
      <c r="D1658" s="2">
        <f t="shared" si="198"/>
        <v>7.7921999999999993</v>
      </c>
      <c r="E1658" s="2">
        <f t="shared" si="200"/>
        <v>7.6838999999999995</v>
      </c>
      <c r="F1658" s="2">
        <f t="shared" si="201"/>
        <v>7.6034000000000006</v>
      </c>
      <c r="G1658" s="2">
        <f t="shared" si="203"/>
        <v>7.5537799999999997</v>
      </c>
      <c r="H1658" s="2">
        <f t="shared" si="199"/>
        <v>6.7226700000000061</v>
      </c>
      <c r="I1658" s="2">
        <f t="array" ref="I1658">SUMPRODUCT(B1642:B1661, (ROW(B1642:B1661)-ROW(B1642)+1)) / (20*21/2)</f>
        <v>7.7192333333333343</v>
      </c>
      <c r="J1658" s="2">
        <f t="shared" si="202"/>
        <v>7.6442744793004715</v>
      </c>
      <c r="K1658" s="2">
        <f t="shared" si="204"/>
        <v>7.5258709294446229</v>
      </c>
    </row>
    <row r="1659" spans="1:11" ht="13.5" x14ac:dyDescent="0.25">
      <c r="A1659" s="3">
        <f>TITRES_STAT!B1662</f>
        <v>44432</v>
      </c>
      <c r="B1659" s="5">
        <f>TITRES_STAT!D1662</f>
        <v>7.7649999999999997</v>
      </c>
      <c r="C1659" s="2">
        <f t="shared" si="197"/>
        <v>-2.3000000000000576E-2</v>
      </c>
      <c r="D1659" s="2">
        <f t="shared" si="198"/>
        <v>7.8043999999999993</v>
      </c>
      <c r="E1659" s="2">
        <f t="shared" si="200"/>
        <v>7.7058999999999997</v>
      </c>
      <c r="F1659" s="2">
        <f t="shared" si="201"/>
        <v>7.6166999999999989</v>
      </c>
      <c r="G1659" s="2">
        <f t="shared" si="203"/>
        <v>7.5572600000000003</v>
      </c>
      <c r="H1659" s="2">
        <f t="shared" si="199"/>
        <v>6.7297700000000065</v>
      </c>
      <c r="I1659" s="2">
        <f t="array" ref="I1659">SUMPRODUCT(B1643:B1662, (ROW(B1643:B1662)-ROW(B1643)+1)) / (20*21/2)</f>
        <v>7.7458619047619051</v>
      </c>
      <c r="J1659" s="2">
        <f t="shared" si="202"/>
        <v>7.6557721479385226</v>
      </c>
      <c r="K1659" s="2">
        <f t="shared" si="204"/>
        <v>7.5352485400546376</v>
      </c>
    </row>
    <row r="1660" spans="1:11" ht="13.5" x14ac:dyDescent="0.25">
      <c r="A1660" s="3">
        <f>TITRES_STAT!B1663</f>
        <v>44433</v>
      </c>
      <c r="B1660" s="5">
        <f>TITRES_STAT!D1663</f>
        <v>7.7649999999999997</v>
      </c>
      <c r="C1660" s="2">
        <f t="shared" si="197"/>
        <v>0</v>
      </c>
      <c r="D1660" s="2">
        <f t="shared" si="198"/>
        <v>7.8090000000000002</v>
      </c>
      <c r="E1660" s="2">
        <f t="shared" si="200"/>
        <v>7.7271000000000001</v>
      </c>
      <c r="F1660" s="2">
        <f t="shared" si="201"/>
        <v>7.6299999999999981</v>
      </c>
      <c r="G1660" s="2">
        <f t="shared" si="203"/>
        <v>7.5609000000000002</v>
      </c>
      <c r="H1660" s="2">
        <f t="shared" si="199"/>
        <v>6.7377250000000073</v>
      </c>
      <c r="I1660" s="2">
        <f t="array" ref="I1660">SUMPRODUCT(B1644:B1663, (ROW(B1644:B1663)-ROW(B1644)+1)) / (20*21/2)</f>
        <v>7.7718571428571428</v>
      </c>
      <c r="J1660" s="2">
        <f t="shared" si="202"/>
        <v>7.6661748005158064</v>
      </c>
      <c r="K1660" s="2">
        <f t="shared" si="204"/>
        <v>7.5442584012289657</v>
      </c>
    </row>
    <row r="1661" spans="1:11" ht="13.5" x14ac:dyDescent="0.25">
      <c r="A1661" s="3">
        <f>TITRES_STAT!B1664</f>
        <v>44434</v>
      </c>
      <c r="B1661" s="5">
        <f>TITRES_STAT!D1664</f>
        <v>7.9470000000000001</v>
      </c>
      <c r="C1661" s="2">
        <f t="shared" si="197"/>
        <v>0.18200000000000038</v>
      </c>
      <c r="D1661" s="2">
        <f t="shared" si="198"/>
        <v>7.8347999999999995</v>
      </c>
      <c r="E1661" s="2">
        <f t="shared" si="200"/>
        <v>7.7703000000000007</v>
      </c>
      <c r="F1661" s="2">
        <f t="shared" si="201"/>
        <v>7.6523999999999983</v>
      </c>
      <c r="G1661" s="2">
        <f t="shared" si="203"/>
        <v>7.5681800000000008</v>
      </c>
      <c r="H1661" s="2">
        <f t="shared" si="199"/>
        <v>6.7465550000000061</v>
      </c>
      <c r="I1661" s="2">
        <f t="array" ref="I1661">SUMPRODUCT(B1645:B1664, (ROW(B1645:B1664)-ROW(B1645)+1)) / (20*21/2)</f>
        <v>7.793857142857143</v>
      </c>
      <c r="J1661" s="2">
        <f t="shared" si="202"/>
        <v>7.6929200576095393</v>
      </c>
      <c r="K1661" s="2">
        <f t="shared" si="204"/>
        <v>7.5600521894160657</v>
      </c>
    </row>
    <row r="1662" spans="1:11" ht="13.5" x14ac:dyDescent="0.25">
      <c r="A1662" s="3">
        <f>TITRES_STAT!B1665</f>
        <v>44435</v>
      </c>
      <c r="B1662" s="5">
        <f>TITRES_STAT!D1665</f>
        <v>7.9320000000000004</v>
      </c>
      <c r="C1662" s="2">
        <f t="shared" si="197"/>
        <v>-1.499999999999968E-2</v>
      </c>
      <c r="D1662" s="2">
        <f t="shared" si="198"/>
        <v>7.8394000000000004</v>
      </c>
      <c r="E1662" s="2">
        <f t="shared" si="200"/>
        <v>7.8090000000000002</v>
      </c>
      <c r="F1662" s="2">
        <f t="shared" si="201"/>
        <v>7.6740499999999985</v>
      </c>
      <c r="G1662" s="2">
        <f t="shared" si="203"/>
        <v>7.5751600000000003</v>
      </c>
      <c r="H1662" s="2">
        <f t="shared" si="199"/>
        <v>6.7541700000000056</v>
      </c>
      <c r="I1662" s="2">
        <f t="array" ref="I1662">SUMPRODUCT(B1646:B1665, (ROW(B1646:B1665)-ROW(B1646)+1)) / (20*21/2)</f>
        <v>7.8140904761904775</v>
      </c>
      <c r="J1662" s="2">
        <f t="shared" si="202"/>
        <v>7.7156895759324406</v>
      </c>
      <c r="K1662" s="2">
        <f t="shared" si="204"/>
        <v>7.5746383780664166</v>
      </c>
    </row>
    <row r="1663" spans="1:11" ht="13.5" x14ac:dyDescent="0.25">
      <c r="A1663" s="3">
        <f>TITRES_STAT!B1666</f>
        <v>44438</v>
      </c>
      <c r="B1663" s="5">
        <f>TITRES_STAT!D1666</f>
        <v>7.9470000000000001</v>
      </c>
      <c r="C1663" s="2">
        <f t="shared" si="197"/>
        <v>1.499999999999968E-2</v>
      </c>
      <c r="D1663" s="2">
        <f t="shared" si="198"/>
        <v>7.8712</v>
      </c>
      <c r="E1663" s="2">
        <f t="shared" si="200"/>
        <v>7.8317000000000005</v>
      </c>
      <c r="F1663" s="2">
        <f t="shared" si="201"/>
        <v>7.6929999999999996</v>
      </c>
      <c r="G1663" s="2">
        <f t="shared" si="203"/>
        <v>7.5871400000000007</v>
      </c>
      <c r="H1663" s="2">
        <f t="shared" si="199"/>
        <v>6.761860000000004</v>
      </c>
      <c r="I1663" s="2">
        <f t="array" ref="I1663">SUMPRODUCT(B1647:B1666, (ROW(B1647:B1666)-ROW(B1647)+1)) / (20*21/2)</f>
        <v>7.8281952380952369</v>
      </c>
      <c r="J1663" s="2">
        <f t="shared" si="202"/>
        <v>7.737719140129351</v>
      </c>
      <c r="K1663" s="2">
        <f t="shared" si="204"/>
        <v>7.5892407946128326</v>
      </c>
    </row>
    <row r="1664" spans="1:11" ht="13.5" x14ac:dyDescent="0.25">
      <c r="A1664" s="3">
        <f>TITRES_STAT!B1667</f>
        <v>44439</v>
      </c>
      <c r="B1664" s="5">
        <f>TITRES_STAT!D1667</f>
        <v>7.9240000000000004</v>
      </c>
      <c r="C1664" s="2">
        <f t="shared" si="197"/>
        <v>-2.2999999999999687E-2</v>
      </c>
      <c r="D1664" s="2">
        <f t="shared" si="198"/>
        <v>7.9030000000000005</v>
      </c>
      <c r="E1664" s="2">
        <f t="shared" si="200"/>
        <v>7.8537000000000008</v>
      </c>
      <c r="F1664" s="2">
        <f t="shared" si="201"/>
        <v>7.7115499999999999</v>
      </c>
      <c r="G1664" s="2">
        <f t="shared" si="203"/>
        <v>7.5942599999999993</v>
      </c>
      <c r="H1664" s="2">
        <f t="shared" si="199"/>
        <v>6.7694350000000032</v>
      </c>
      <c r="I1664" s="2">
        <f t="array" ref="I1664">SUMPRODUCT(B1648:B1667, (ROW(B1648:B1667)-ROW(B1648)+1)) / (20*21/2)</f>
        <v>7.826090476190477</v>
      </c>
      <c r="J1664" s="2">
        <f t="shared" si="202"/>
        <v>7.7554601744027467</v>
      </c>
      <c r="K1664" s="2">
        <f t="shared" si="204"/>
        <v>7.6023686065887999</v>
      </c>
    </row>
    <row r="1665" spans="1:11" ht="13.5" x14ac:dyDescent="0.25">
      <c r="A1665" s="3">
        <f>TITRES_STAT!B1668</f>
        <v>44440</v>
      </c>
      <c r="B1665" s="5">
        <f>TITRES_STAT!D1668</f>
        <v>7.9240000000000004</v>
      </c>
      <c r="C1665" s="2">
        <f t="shared" si="197"/>
        <v>0</v>
      </c>
      <c r="D1665" s="2">
        <f t="shared" si="198"/>
        <v>7.9348000000000001</v>
      </c>
      <c r="E1665" s="2">
        <f t="shared" si="200"/>
        <v>7.8719000000000019</v>
      </c>
      <c r="F1665" s="2">
        <f t="shared" si="201"/>
        <v>7.730900000000001</v>
      </c>
      <c r="G1665" s="2">
        <f t="shared" si="203"/>
        <v>7.6013799999999989</v>
      </c>
      <c r="H1665" s="2">
        <f t="shared" si="199"/>
        <v>6.7770100000000033</v>
      </c>
      <c r="I1665" s="2">
        <f t="array" ref="I1665">SUMPRODUCT(B1649:B1668, (ROW(B1649:B1668)-ROW(B1649)+1)) / (20*21/2)</f>
        <v>7.8316428571428585</v>
      </c>
      <c r="J1665" s="2">
        <f t="shared" si="202"/>
        <v>7.7715115863643902</v>
      </c>
      <c r="K1665" s="2">
        <f t="shared" si="204"/>
        <v>7.6149816024088475</v>
      </c>
    </row>
    <row r="1666" spans="1:11" ht="13.5" x14ac:dyDescent="0.25">
      <c r="A1666" s="3">
        <f>TITRES_STAT!B1669</f>
        <v>44441</v>
      </c>
      <c r="B1666" s="5">
        <f>TITRES_STAT!D1669</f>
        <v>7.8789999999999996</v>
      </c>
      <c r="C1666" s="2">
        <f t="shared" si="197"/>
        <v>-4.5000000000000817E-2</v>
      </c>
      <c r="D1666" s="2">
        <f t="shared" si="198"/>
        <v>7.9212000000000007</v>
      </c>
      <c r="E1666" s="2">
        <f t="shared" si="200"/>
        <v>7.8780000000000019</v>
      </c>
      <c r="F1666" s="2">
        <f t="shared" si="201"/>
        <v>7.7491000000000003</v>
      </c>
      <c r="G1666" s="2">
        <f t="shared" si="203"/>
        <v>7.6075999999999988</v>
      </c>
      <c r="H1666" s="2">
        <f t="shared" si="199"/>
        <v>6.7837500000000022</v>
      </c>
      <c r="I1666" s="2">
        <f t="array" ref="I1666">SUMPRODUCT(B1650:B1669, (ROW(B1650:B1669)-ROW(B1650)+1)) / (20*21/2)</f>
        <v>7.8358952380952367</v>
      </c>
      <c r="J1666" s="2">
        <f t="shared" si="202"/>
        <v>7.7817485781392106</v>
      </c>
      <c r="K1666" s="2">
        <f t="shared" si="204"/>
        <v>7.6253352650594808</v>
      </c>
    </row>
    <row r="1667" spans="1:11" ht="13.5" x14ac:dyDescent="0.25">
      <c r="A1667" s="3">
        <f>TITRES_STAT!B1670</f>
        <v>44442</v>
      </c>
      <c r="B1667" s="5">
        <f>TITRES_STAT!D1670</f>
        <v>7.7270000000000003</v>
      </c>
      <c r="C1667" s="2">
        <f t="shared" si="197"/>
        <v>-0.15199999999999925</v>
      </c>
      <c r="D1667" s="2">
        <f t="shared" si="198"/>
        <v>7.8801999999999994</v>
      </c>
      <c r="E1667" s="2">
        <f t="shared" si="200"/>
        <v>7.8598000000000017</v>
      </c>
      <c r="F1667" s="2">
        <f t="shared" si="201"/>
        <v>7.7597000000000005</v>
      </c>
      <c r="G1667" s="2">
        <f t="shared" si="203"/>
        <v>7.6107799999999974</v>
      </c>
      <c r="H1667" s="2">
        <f t="shared" si="199"/>
        <v>6.7898400000000025</v>
      </c>
      <c r="I1667" s="2">
        <f t="array" ref="I1667">SUMPRODUCT(B1651:B1670, (ROW(B1651:B1670)-ROW(B1651)+1)) / (20*21/2)</f>
        <v>7.8388476190476171</v>
      </c>
      <c r="J1667" s="2">
        <f t="shared" si="202"/>
        <v>7.7765344278402386</v>
      </c>
      <c r="K1667" s="2">
        <f t="shared" si="204"/>
        <v>7.6293221174100898</v>
      </c>
    </row>
    <row r="1668" spans="1:11" ht="13.5" x14ac:dyDescent="0.25">
      <c r="A1668" s="3">
        <f>TITRES_STAT!B1671</f>
        <v>44445</v>
      </c>
      <c r="B1668" s="5">
        <f>TITRES_STAT!D1671</f>
        <v>7.8179999999999996</v>
      </c>
      <c r="C1668" s="2">
        <f t="shared" ref="C1668:C1731" si="205">B1668-B1667</f>
        <v>9.0999999999999304E-2</v>
      </c>
      <c r="D1668" s="2">
        <f t="shared" si="198"/>
        <v>7.8544</v>
      </c>
      <c r="E1668" s="2">
        <f t="shared" si="200"/>
        <v>7.8628</v>
      </c>
      <c r="F1668" s="2">
        <f t="shared" si="201"/>
        <v>7.7733500000000006</v>
      </c>
      <c r="G1668" s="2">
        <f t="shared" si="203"/>
        <v>7.6157799999999973</v>
      </c>
      <c r="H1668" s="2">
        <f t="shared" si="199"/>
        <v>6.7968100000000025</v>
      </c>
      <c r="I1668" s="2">
        <f t="array" ref="I1668">SUMPRODUCT(B1652:B1671, (ROW(B1652:B1671)-ROW(B1652)+1)) / (20*21/2)</f>
        <v>7.8391095238095225</v>
      </c>
      <c r="J1668" s="2">
        <f t="shared" si="202"/>
        <v>7.7804835299506925</v>
      </c>
      <c r="K1668" s="2">
        <f t="shared" si="204"/>
        <v>7.636721250060674</v>
      </c>
    </row>
    <row r="1669" spans="1:11" ht="13.5" x14ac:dyDescent="0.25">
      <c r="A1669" s="3">
        <f>TITRES_STAT!B1672</f>
        <v>44446</v>
      </c>
      <c r="B1669" s="5">
        <f>TITRES_STAT!D1672</f>
        <v>7.8179999999999996</v>
      </c>
      <c r="C1669" s="2">
        <f t="shared" si="205"/>
        <v>0</v>
      </c>
      <c r="D1669" s="2">
        <f t="shared" si="198"/>
        <v>7.8331999999999997</v>
      </c>
      <c r="E1669" s="2">
        <f t="shared" si="200"/>
        <v>7.8681000000000001</v>
      </c>
      <c r="F1669" s="2">
        <f t="shared" si="201"/>
        <v>7.7870000000000017</v>
      </c>
      <c r="G1669" s="2">
        <f t="shared" si="203"/>
        <v>7.6210799999999956</v>
      </c>
      <c r="H1669" s="2">
        <f t="shared" si="199"/>
        <v>6.8037800000000024</v>
      </c>
      <c r="I1669" s="2">
        <f t="array" ref="I1669">SUMPRODUCT(B1653:B1672, (ROW(B1653:B1672)-ROW(B1653)+1)) / (20*21/2)</f>
        <v>7.8379999999999992</v>
      </c>
      <c r="J1669" s="2">
        <f t="shared" si="202"/>
        <v>7.7840565270982456</v>
      </c>
      <c r="K1669" s="2">
        <f t="shared" si="204"/>
        <v>7.6438302206465298</v>
      </c>
    </row>
    <row r="1670" spans="1:11" ht="13.5" x14ac:dyDescent="0.25">
      <c r="A1670" s="3">
        <f>TITRES_STAT!B1673</f>
        <v>44447</v>
      </c>
      <c r="B1670" s="5">
        <f>TITRES_STAT!D1673</f>
        <v>7.8179999999999996</v>
      </c>
      <c r="C1670" s="2">
        <f t="shared" si="205"/>
        <v>0</v>
      </c>
      <c r="D1670" s="2">
        <f t="shared" ref="D1670:D1733" si="206">AVERAGE(B1666:B1670)</f>
        <v>7.8119999999999994</v>
      </c>
      <c r="E1670" s="2">
        <f t="shared" si="200"/>
        <v>7.8733999999999993</v>
      </c>
      <c r="F1670" s="2">
        <f t="shared" si="201"/>
        <v>7.8002500000000028</v>
      </c>
      <c r="G1670" s="2">
        <f t="shared" si="203"/>
        <v>7.6263799999999948</v>
      </c>
      <c r="H1670" s="2">
        <f t="shared" si="199"/>
        <v>6.8103250000000015</v>
      </c>
      <c r="I1670" s="2">
        <f t="array" ref="I1670">SUMPRODUCT(B1654:B1673, (ROW(B1654:B1673)-ROW(B1654)+1)) / (20*21/2)</f>
        <v>7.8356619047619036</v>
      </c>
      <c r="J1670" s="2">
        <f t="shared" si="202"/>
        <v>7.7872892388031749</v>
      </c>
      <c r="K1670" s="2">
        <f t="shared" si="204"/>
        <v>7.6506604080721559</v>
      </c>
    </row>
    <row r="1671" spans="1:11" ht="13.5" x14ac:dyDescent="0.25">
      <c r="A1671" s="3">
        <f>TITRES_STAT!B1674</f>
        <v>44448</v>
      </c>
      <c r="B1671" s="5">
        <f>TITRES_STAT!D1674</f>
        <v>7.8029999999999999</v>
      </c>
      <c r="C1671" s="2">
        <f t="shared" si="205"/>
        <v>-1.499999999999968E-2</v>
      </c>
      <c r="D1671" s="2">
        <f t="shared" si="206"/>
        <v>7.7967999999999993</v>
      </c>
      <c r="E1671" s="2">
        <f t="shared" si="200"/>
        <v>7.8589999999999991</v>
      </c>
      <c r="F1671" s="2">
        <f t="shared" si="201"/>
        <v>7.814650000000003</v>
      </c>
      <c r="G1671" s="2">
        <f t="shared" si="203"/>
        <v>7.631699999999995</v>
      </c>
      <c r="H1671" s="2">
        <f t="shared" si="199"/>
        <v>6.816720000000001</v>
      </c>
      <c r="I1671" s="2">
        <f t="array" ref="I1671">SUMPRODUCT(B1655:B1674, (ROW(B1655:B1674)-ROW(B1655)+1)) / (20*21/2)</f>
        <v>7.8271190476190471</v>
      </c>
      <c r="J1671" s="2">
        <f t="shared" si="202"/>
        <v>7.7887855017743011</v>
      </c>
      <c r="K1671" s="2">
        <f t="shared" si="204"/>
        <v>7.656634509716385</v>
      </c>
    </row>
    <row r="1672" spans="1:11" ht="13.5" x14ac:dyDescent="0.25">
      <c r="A1672" s="3">
        <f>TITRES_STAT!B1675</f>
        <v>44449</v>
      </c>
      <c r="B1672" s="5">
        <f>TITRES_STAT!D1675</f>
        <v>7.8029999999999999</v>
      </c>
      <c r="C1672" s="2">
        <f t="shared" si="205"/>
        <v>0</v>
      </c>
      <c r="D1672" s="2">
        <f t="shared" si="206"/>
        <v>7.8120000000000003</v>
      </c>
      <c r="E1672" s="2">
        <f t="shared" si="200"/>
        <v>7.8460999999999981</v>
      </c>
      <c r="F1672" s="2">
        <f t="shared" si="201"/>
        <v>7.8275500000000022</v>
      </c>
      <c r="G1672" s="2">
        <f t="shared" si="203"/>
        <v>7.6389799999999957</v>
      </c>
      <c r="H1672" s="2">
        <f t="shared" si="199"/>
        <v>6.8226900000000024</v>
      </c>
      <c r="I1672" s="2">
        <f t="array" ref="I1672">SUMPRODUCT(B1656:B1675, (ROW(B1656:B1675)-ROW(B1656)+1)) / (20*21/2)</f>
        <v>7.8220142857142863</v>
      </c>
      <c r="J1672" s="2">
        <f t="shared" si="202"/>
        <v>7.7901392635100821</v>
      </c>
      <c r="K1672" s="2">
        <f t="shared" si="204"/>
        <v>7.6623743328647622</v>
      </c>
    </row>
    <row r="1673" spans="1:11" ht="13.5" x14ac:dyDescent="0.25">
      <c r="A1673" s="3">
        <f>TITRES_STAT!B1676</f>
        <v>44452</v>
      </c>
      <c r="B1673" s="5">
        <f>TITRES_STAT!D1676</f>
        <v>7.8029999999999999</v>
      </c>
      <c r="C1673" s="2">
        <f t="shared" si="205"/>
        <v>0</v>
      </c>
      <c r="D1673" s="2">
        <f t="shared" si="206"/>
        <v>7.8090000000000002</v>
      </c>
      <c r="E1673" s="2">
        <f t="shared" si="200"/>
        <v>7.8316999999999997</v>
      </c>
      <c r="F1673" s="2">
        <f t="shared" si="201"/>
        <v>7.8317000000000005</v>
      </c>
      <c r="G1673" s="2">
        <f t="shared" si="203"/>
        <v>7.6447399999999961</v>
      </c>
      <c r="H1673" s="2">
        <f t="shared" si="199"/>
        <v>6.8295500000000029</v>
      </c>
      <c r="I1673" s="2">
        <f t="array" ref="I1673">SUMPRODUCT(B1657:B1676, (ROW(B1657:B1676)-ROW(B1657)+1)) / (20*21/2)</f>
        <v>7.8167285714285715</v>
      </c>
      <c r="J1673" s="2">
        <f t="shared" si="202"/>
        <v>7.7913640955567409</v>
      </c>
      <c r="K1673" s="2">
        <f t="shared" si="204"/>
        <v>7.6678890649092812</v>
      </c>
    </row>
    <row r="1674" spans="1:11" ht="13.5" x14ac:dyDescent="0.25">
      <c r="A1674" s="3">
        <f>TITRES_STAT!B1677</f>
        <v>44453</v>
      </c>
      <c r="B1674" s="5">
        <f>TITRES_STAT!D1677</f>
        <v>7.742</v>
      </c>
      <c r="C1674" s="2">
        <f t="shared" si="205"/>
        <v>-6.0999999999999943E-2</v>
      </c>
      <c r="D1674" s="2">
        <f t="shared" si="206"/>
        <v>7.7938000000000001</v>
      </c>
      <c r="E1674" s="2">
        <f t="shared" si="200"/>
        <v>7.8134999999999994</v>
      </c>
      <c r="F1674" s="2">
        <f t="shared" si="201"/>
        <v>7.8335999999999997</v>
      </c>
      <c r="G1674" s="2">
        <f t="shared" si="203"/>
        <v>7.6494399999999958</v>
      </c>
      <c r="H1674" s="2">
        <f t="shared" ref="H1674:H1737" si="207">AVERAGE(B1475:B1674)</f>
        <v>6.8356050000000019</v>
      </c>
      <c r="I1674" s="2">
        <f t="array" ref="I1674">SUMPRODUCT(B1658:B1677, (ROW(B1658:B1677)-ROW(B1658)+1)) / (20*21/2)</f>
        <v>7.8101952380952371</v>
      </c>
      <c r="J1674" s="2">
        <f t="shared" si="202"/>
        <v>7.7866627531227657</v>
      </c>
      <c r="K1674" s="2">
        <f t="shared" si="204"/>
        <v>7.6707953760893091</v>
      </c>
    </row>
    <row r="1675" spans="1:11" ht="13.5" x14ac:dyDescent="0.25">
      <c r="A1675" s="3">
        <f>TITRES_STAT!B1678</f>
        <v>44454</v>
      </c>
      <c r="B1675" s="5">
        <f>TITRES_STAT!D1678</f>
        <v>7.78</v>
      </c>
      <c r="C1675" s="2">
        <f t="shared" si="205"/>
        <v>3.8000000000000256E-2</v>
      </c>
      <c r="D1675" s="2">
        <f t="shared" si="206"/>
        <v>7.7861999999999991</v>
      </c>
      <c r="E1675" s="2">
        <f t="shared" si="200"/>
        <v>7.7990999999999984</v>
      </c>
      <c r="F1675" s="2">
        <f t="shared" si="201"/>
        <v>7.8355000000000006</v>
      </c>
      <c r="G1675" s="2">
        <f t="shared" si="203"/>
        <v>7.6548999999999969</v>
      </c>
      <c r="H1675" s="2">
        <f t="shared" si="207"/>
        <v>6.8413900000000014</v>
      </c>
      <c r="I1675" s="2">
        <f t="array" ref="I1675">SUMPRODUCT(B1659:B1678, (ROW(B1659:B1678)-ROW(B1659)+1)) / (20*21/2)</f>
        <v>7.8043476190476193</v>
      </c>
      <c r="J1675" s="2">
        <f t="shared" si="202"/>
        <v>7.7860282052063114</v>
      </c>
      <c r="K1675" s="2">
        <f t="shared" si="204"/>
        <v>7.6750779103603159</v>
      </c>
    </row>
    <row r="1676" spans="1:11" ht="13.5" x14ac:dyDescent="0.25">
      <c r="A1676" s="3">
        <f>TITRES_STAT!B1679</f>
        <v>44455</v>
      </c>
      <c r="B1676" s="5">
        <f>TITRES_STAT!D1679</f>
        <v>7.78</v>
      </c>
      <c r="C1676" s="2">
        <f t="shared" si="205"/>
        <v>0</v>
      </c>
      <c r="D1676" s="2">
        <f t="shared" si="206"/>
        <v>7.7816000000000001</v>
      </c>
      <c r="E1676" s="2">
        <f t="shared" ref="E1676:E1739" si="208">AVERAGE(B1667:B1676)</f>
        <v>7.7891999999999983</v>
      </c>
      <c r="F1676" s="2">
        <f t="shared" si="201"/>
        <v>7.8335999999999997</v>
      </c>
      <c r="G1676" s="2">
        <f t="shared" si="203"/>
        <v>7.6603599999999963</v>
      </c>
      <c r="H1676" s="2">
        <f t="shared" si="207"/>
        <v>6.8478150000000015</v>
      </c>
      <c r="I1676" s="2">
        <f t="array" ref="I1676">SUMPRODUCT(B1660:B1679, (ROW(B1660:B1679)-ROW(B1660)+1)) / (20*21/2)</f>
        <v>7.7986095238095228</v>
      </c>
      <c r="J1676" s="2">
        <f t="shared" si="202"/>
        <v>7.785454090424758</v>
      </c>
      <c r="K1676" s="2">
        <f t="shared" si="204"/>
        <v>7.679192502110892</v>
      </c>
    </row>
    <row r="1677" spans="1:11" ht="13.5" x14ac:dyDescent="0.25">
      <c r="A1677" s="3">
        <f>TITRES_STAT!B1680</f>
        <v>44456</v>
      </c>
      <c r="B1677" s="5">
        <f>TITRES_STAT!D1680</f>
        <v>7.7649999999999997</v>
      </c>
      <c r="C1677" s="2">
        <f t="shared" si="205"/>
        <v>-1.5000000000000568E-2</v>
      </c>
      <c r="D1677" s="2">
        <f t="shared" si="206"/>
        <v>7.7739999999999991</v>
      </c>
      <c r="E1677" s="2">
        <f t="shared" si="208"/>
        <v>7.7929999999999993</v>
      </c>
      <c r="F1677" s="2">
        <f t="shared" si="201"/>
        <v>7.8263999999999996</v>
      </c>
      <c r="G1677" s="2">
        <f t="shared" si="203"/>
        <v>7.6655199999999946</v>
      </c>
      <c r="H1677" s="2">
        <f t="shared" si="207"/>
        <v>6.8543450000000021</v>
      </c>
      <c r="I1677" s="2">
        <f t="array" ref="I1677">SUMPRODUCT(B1661:B1680, (ROW(B1661:B1680)-ROW(B1661)+1)) / (20*21/2)</f>
        <v>7.7928714285714289</v>
      </c>
      <c r="J1677" s="2">
        <f t="shared" si="202"/>
        <v>7.7835060818128756</v>
      </c>
      <c r="K1677" s="2">
        <f t="shared" si="204"/>
        <v>7.6825575020281125</v>
      </c>
    </row>
    <row r="1678" spans="1:11" ht="13.5" x14ac:dyDescent="0.25">
      <c r="A1678" s="3">
        <f>TITRES_STAT!B1681</f>
        <v>44459</v>
      </c>
      <c r="B1678" s="5">
        <f>TITRES_STAT!D1681</f>
        <v>7.7649999999999997</v>
      </c>
      <c r="C1678" s="2">
        <f t="shared" si="205"/>
        <v>0</v>
      </c>
      <c r="D1678" s="2">
        <f t="shared" si="206"/>
        <v>7.7664</v>
      </c>
      <c r="E1678" s="2">
        <f t="shared" si="208"/>
        <v>7.7876999999999992</v>
      </c>
      <c r="F1678" s="2">
        <f t="shared" si="201"/>
        <v>7.8252499999999987</v>
      </c>
      <c r="G1678" s="2">
        <f t="shared" si="203"/>
        <v>7.6706799999999955</v>
      </c>
      <c r="H1678" s="2">
        <f t="shared" si="207"/>
        <v>6.8609450000000027</v>
      </c>
      <c r="I1678" s="2">
        <f t="array" ref="I1678">SUMPRODUCT(B1662:B1681, (ROW(B1662:B1681)-ROW(B1662)+1)) / (20*21/2)</f>
        <v>7.7871333333333324</v>
      </c>
      <c r="J1678" s="2">
        <f t="shared" si="202"/>
        <v>7.7817435978306975</v>
      </c>
      <c r="K1678" s="2">
        <f t="shared" si="204"/>
        <v>7.6857905411642653</v>
      </c>
    </row>
    <row r="1679" spans="1:11" ht="13.5" x14ac:dyDescent="0.25">
      <c r="A1679" s="3">
        <f>TITRES_STAT!B1682</f>
        <v>44460</v>
      </c>
      <c r="B1679" s="5">
        <f>TITRES_STAT!D1682</f>
        <v>7.7649999999999997</v>
      </c>
      <c r="C1679" s="2">
        <f t="shared" si="205"/>
        <v>0</v>
      </c>
      <c r="D1679" s="2">
        <f t="shared" si="206"/>
        <v>7.770999999999999</v>
      </c>
      <c r="E1679" s="2">
        <f t="shared" si="208"/>
        <v>7.7824</v>
      </c>
      <c r="F1679" s="2">
        <f t="shared" si="201"/>
        <v>7.8252499999999969</v>
      </c>
      <c r="G1679" s="2">
        <f t="shared" si="203"/>
        <v>7.6758399999999938</v>
      </c>
      <c r="H1679" s="2">
        <f t="shared" si="207"/>
        <v>6.8670100000000041</v>
      </c>
      <c r="I1679" s="2">
        <f t="array" ref="I1679">SUMPRODUCT(B1663:B1682, (ROW(B1663:B1682)-ROW(B1663)+1)) / (20*21/2)</f>
        <v>7.7866428571428576</v>
      </c>
      <c r="J1679" s="2">
        <f t="shared" si="202"/>
        <v>7.7801489694658699</v>
      </c>
      <c r="K1679" s="2">
        <f t="shared" si="204"/>
        <v>7.6888967944519413</v>
      </c>
    </row>
    <row r="1680" spans="1:11" ht="13.5" x14ac:dyDescent="0.25">
      <c r="A1680" s="3">
        <f>TITRES_STAT!B1683</f>
        <v>44461</v>
      </c>
      <c r="B1680" s="5">
        <f>TITRES_STAT!D1683</f>
        <v>7.7649999999999997</v>
      </c>
      <c r="C1680" s="2">
        <f t="shared" si="205"/>
        <v>0</v>
      </c>
      <c r="D1680" s="2">
        <f t="shared" si="206"/>
        <v>7.7679999999999989</v>
      </c>
      <c r="E1680" s="2">
        <f t="shared" si="208"/>
        <v>7.7770999999999999</v>
      </c>
      <c r="F1680" s="2">
        <f t="shared" si="201"/>
        <v>7.8252499999999969</v>
      </c>
      <c r="G1680" s="2">
        <f t="shared" si="203"/>
        <v>7.6811599999999949</v>
      </c>
      <c r="H1680" s="2">
        <f t="shared" si="207"/>
        <v>6.8733950000000048</v>
      </c>
      <c r="I1680" s="2">
        <f t="array" ref="I1680">SUMPRODUCT(B1664:B1683, (ROW(B1664:B1683)-ROW(B1664)+1)) / (20*21/2)</f>
        <v>7.7867285714285712</v>
      </c>
      <c r="J1680" s="2">
        <f t="shared" si="202"/>
        <v>7.7787062104691209</v>
      </c>
      <c r="K1680" s="2">
        <f t="shared" si="204"/>
        <v>7.6918812338851987</v>
      </c>
    </row>
    <row r="1681" spans="1:11" ht="13.5" x14ac:dyDescent="0.25">
      <c r="A1681" s="3">
        <f>TITRES_STAT!B1684</f>
        <v>44462</v>
      </c>
      <c r="B1681" s="5">
        <f>TITRES_STAT!D1684</f>
        <v>7.7649999999999997</v>
      </c>
      <c r="C1681" s="2">
        <f t="shared" si="205"/>
        <v>0</v>
      </c>
      <c r="D1681" s="2">
        <f t="shared" si="206"/>
        <v>7.7649999999999988</v>
      </c>
      <c r="E1681" s="2">
        <f t="shared" si="208"/>
        <v>7.7733000000000008</v>
      </c>
      <c r="F1681" s="2">
        <f t="shared" si="201"/>
        <v>7.8161499999999977</v>
      </c>
      <c r="G1681" s="2">
        <f t="shared" si="203"/>
        <v>7.686479999999996</v>
      </c>
      <c r="H1681" s="2">
        <f t="shared" si="207"/>
        <v>6.8798900000000049</v>
      </c>
      <c r="I1681" s="2">
        <f t="array" ref="I1681">SUMPRODUCT(B1665:B1684, (ROW(B1665:B1684)-ROW(B1665)+1)) / (20*21/2)</f>
        <v>7.7866999999999997</v>
      </c>
      <c r="J1681" s="2">
        <f t="shared" si="202"/>
        <v>7.7774008570911093</v>
      </c>
      <c r="K1681" s="2">
        <f t="shared" si="204"/>
        <v>7.6947486364779367</v>
      </c>
    </row>
    <row r="1682" spans="1:11" ht="13.5" x14ac:dyDescent="0.25">
      <c r="A1682" s="3">
        <f>TITRES_STAT!B1685</f>
        <v>44463</v>
      </c>
      <c r="B1682" s="5">
        <f>TITRES_STAT!D1685</f>
        <v>7.8109999999999999</v>
      </c>
      <c r="C1682" s="2">
        <f t="shared" si="205"/>
        <v>4.6000000000000263E-2</v>
      </c>
      <c r="D1682" s="2">
        <f t="shared" si="206"/>
        <v>7.7741999999999987</v>
      </c>
      <c r="E1682" s="2">
        <f t="shared" si="208"/>
        <v>7.7740999999999989</v>
      </c>
      <c r="F1682" s="2">
        <f t="shared" si="201"/>
        <v>7.8100999999999985</v>
      </c>
      <c r="G1682" s="2">
        <f t="shared" si="203"/>
        <v>7.6927199999999951</v>
      </c>
      <c r="H1682" s="2">
        <f t="shared" si="207"/>
        <v>6.8866500000000057</v>
      </c>
      <c r="I1682" s="2">
        <f t="array" ref="I1682">SUMPRODUCT(B1666:B1685, (ROW(B1666:B1685)-ROW(B1666)+1)) / (20*21/2)</f>
        <v>7.7880095238095235</v>
      </c>
      <c r="J1682" s="2">
        <f t="shared" si="202"/>
        <v>7.7806007754633848</v>
      </c>
      <c r="K1682" s="2">
        <f t="shared" si="204"/>
        <v>7.6993075134788027</v>
      </c>
    </row>
    <row r="1683" spans="1:11" ht="13.5" x14ac:dyDescent="0.25">
      <c r="A1683" s="3">
        <f>TITRES_STAT!B1686</f>
        <v>44466</v>
      </c>
      <c r="B1683" s="5">
        <f>TITRES_STAT!D1686</f>
        <v>7.8109999999999999</v>
      </c>
      <c r="C1683" s="2">
        <f t="shared" si="205"/>
        <v>0</v>
      </c>
      <c r="D1683" s="2">
        <f t="shared" si="206"/>
        <v>7.7834000000000003</v>
      </c>
      <c r="E1683" s="2">
        <f t="shared" si="208"/>
        <v>7.7748999999999997</v>
      </c>
      <c r="F1683" s="2">
        <f t="shared" si="201"/>
        <v>7.8033000000000001</v>
      </c>
      <c r="G1683" s="2">
        <f t="shared" si="203"/>
        <v>7.6989599999999951</v>
      </c>
      <c r="H1683" s="2">
        <f t="shared" si="207"/>
        <v>6.8926950000000042</v>
      </c>
      <c r="I1683" s="2">
        <f t="array" ref="I1683">SUMPRODUCT(B1667:B1686, (ROW(B1667:B1686)-ROW(B1667)+1)) / (20*21/2)</f>
        <v>7.7832857142857144</v>
      </c>
      <c r="J1683" s="2">
        <f t="shared" si="202"/>
        <v>7.7834959397049674</v>
      </c>
      <c r="K1683" s="2">
        <f t="shared" si="204"/>
        <v>7.7036876109894381</v>
      </c>
    </row>
    <row r="1684" spans="1:11" ht="13.5" x14ac:dyDescent="0.25">
      <c r="A1684" s="3">
        <f>TITRES_STAT!B1687</f>
        <v>44467</v>
      </c>
      <c r="B1684" s="5">
        <f>TITRES_STAT!D1687</f>
        <v>7.8029999999999999</v>
      </c>
      <c r="C1684" s="2">
        <f t="shared" si="205"/>
        <v>-8.0000000000000071E-3</v>
      </c>
      <c r="D1684" s="2">
        <f t="shared" si="206"/>
        <v>7.7909999999999995</v>
      </c>
      <c r="E1684" s="2">
        <f t="shared" si="208"/>
        <v>7.7810000000000006</v>
      </c>
      <c r="F1684" s="2">
        <f t="shared" ref="F1684:F1747" si="209">AVERAGE(B1665:B1684)</f>
        <v>7.79725</v>
      </c>
      <c r="G1684" s="2">
        <f t="shared" si="203"/>
        <v>7.7053399999999961</v>
      </c>
      <c r="H1684" s="2">
        <f t="shared" si="207"/>
        <v>6.898700000000006</v>
      </c>
      <c r="I1684" s="2">
        <f t="array" ref="I1684">SUMPRODUCT(B1668:B1687, (ROW(B1668:B1687)-ROW(B1668)+1)) / (20*21/2)</f>
        <v>7.7792142857142847</v>
      </c>
      <c r="J1684" s="2">
        <f t="shared" si="202"/>
        <v>7.7853534692568749</v>
      </c>
      <c r="K1684" s="2">
        <f t="shared" si="204"/>
        <v>7.7075822144800483</v>
      </c>
    </row>
    <row r="1685" spans="1:11" ht="13.5" x14ac:dyDescent="0.25">
      <c r="A1685" s="3">
        <f>TITRES_STAT!B1688</f>
        <v>44468</v>
      </c>
      <c r="B1685" s="5">
        <f>TITRES_STAT!D1688</f>
        <v>7.8109999999999999</v>
      </c>
      <c r="C1685" s="2">
        <f t="shared" si="205"/>
        <v>8.0000000000000071E-3</v>
      </c>
      <c r="D1685" s="2">
        <f t="shared" si="206"/>
        <v>7.8002000000000011</v>
      </c>
      <c r="E1685" s="2">
        <f t="shared" si="208"/>
        <v>7.7841000000000005</v>
      </c>
      <c r="F1685" s="2">
        <f t="shared" si="209"/>
        <v>7.7915999999999999</v>
      </c>
      <c r="G1685" s="2">
        <f t="shared" si="203"/>
        <v>7.711579999999997</v>
      </c>
      <c r="H1685" s="2">
        <f t="shared" si="207"/>
        <v>6.9053850000000043</v>
      </c>
      <c r="I1685" s="2">
        <f t="array" ref="I1685">SUMPRODUCT(B1669:B1688, (ROW(B1669:B1688)-ROW(B1669)+1)) / (20*21/2)</f>
        <v>7.7780238095238099</v>
      </c>
      <c r="J1685" s="2">
        <f t="shared" ref="J1685:J1748" si="210">$J$4*B1685+J1684*(1-$J$4)</f>
        <v>7.7877959959943155</v>
      </c>
      <c r="K1685" s="2">
        <f t="shared" si="204"/>
        <v>7.7116378139122039</v>
      </c>
    </row>
    <row r="1686" spans="1:11" ht="13.5" x14ac:dyDescent="0.25">
      <c r="A1686" s="3">
        <f>TITRES_STAT!B1689</f>
        <v>44469</v>
      </c>
      <c r="B1686" s="5">
        <f>TITRES_STAT!D1689</f>
        <v>7.742</v>
      </c>
      <c r="C1686" s="2">
        <f t="shared" si="205"/>
        <v>-6.899999999999995E-2</v>
      </c>
      <c r="D1686" s="2">
        <f t="shared" si="206"/>
        <v>7.7956000000000003</v>
      </c>
      <c r="E1686" s="2">
        <f t="shared" si="208"/>
        <v>7.7802999999999995</v>
      </c>
      <c r="F1686" s="2">
        <f t="shared" si="209"/>
        <v>7.7847499999999998</v>
      </c>
      <c r="G1686" s="2">
        <f t="shared" si="203"/>
        <v>7.7164399999999969</v>
      </c>
      <c r="H1686" s="2">
        <f t="shared" si="207"/>
        <v>6.911655000000005</v>
      </c>
      <c r="I1686" s="2">
        <f t="array" ref="I1686">SUMPRODUCT(B1670:B1689, (ROW(B1670:B1689)-ROW(B1670)+1)) / (20*21/2)</f>
        <v>7.7603809523809515</v>
      </c>
      <c r="J1686" s="2">
        <f t="shared" si="210"/>
        <v>7.7834344725662854</v>
      </c>
      <c r="K1686" s="2">
        <f t="shared" si="204"/>
        <v>7.7128284878764308</v>
      </c>
    </row>
    <row r="1687" spans="1:11" ht="13.5" x14ac:dyDescent="0.25">
      <c r="A1687" s="3">
        <f>TITRES_STAT!B1690</f>
        <v>44470</v>
      </c>
      <c r="B1687" s="5">
        <f>TITRES_STAT!D1690</f>
        <v>7.742</v>
      </c>
      <c r="C1687" s="2">
        <f t="shared" si="205"/>
        <v>0</v>
      </c>
      <c r="D1687" s="2">
        <f t="shared" si="206"/>
        <v>7.7817999999999996</v>
      </c>
      <c r="E1687" s="2">
        <f t="shared" si="208"/>
        <v>7.7780000000000005</v>
      </c>
      <c r="F1687" s="2">
        <f t="shared" si="209"/>
        <v>7.785499999999999</v>
      </c>
      <c r="G1687" s="2">
        <f t="shared" si="203"/>
        <v>7.7212999999999976</v>
      </c>
      <c r="H1687" s="2">
        <f t="shared" si="207"/>
        <v>6.918175000000006</v>
      </c>
      <c r="I1687" s="2">
        <f t="array" ref="I1687">SUMPRODUCT(B1671:B1690, (ROW(B1671:B1690)-ROW(B1671)+1)) / (20*21/2)</f>
        <v>7.7574999999999994</v>
      </c>
      <c r="J1687" s="2">
        <f t="shared" si="210"/>
        <v>7.7794883323218773</v>
      </c>
      <c r="K1687" s="2">
        <f t="shared" si="204"/>
        <v>7.7139724687440214</v>
      </c>
    </row>
    <row r="1688" spans="1:11" ht="13.5" x14ac:dyDescent="0.25">
      <c r="A1688" s="3">
        <f>TITRES_STAT!B1691</f>
        <v>44473</v>
      </c>
      <c r="B1688" s="5">
        <f>TITRES_STAT!D1691</f>
        <v>7.7729999999999997</v>
      </c>
      <c r="C1688" s="2">
        <f t="shared" si="205"/>
        <v>3.0999999999999694E-2</v>
      </c>
      <c r="D1688" s="2">
        <f t="shared" si="206"/>
        <v>7.7742000000000004</v>
      </c>
      <c r="E1688" s="2">
        <f t="shared" si="208"/>
        <v>7.7787999999999995</v>
      </c>
      <c r="F1688" s="2">
        <f t="shared" si="209"/>
        <v>7.7832499999999998</v>
      </c>
      <c r="G1688" s="2">
        <f t="shared" si="203"/>
        <v>7.7272199999999991</v>
      </c>
      <c r="H1688" s="2">
        <f t="shared" si="207"/>
        <v>6.9242100000000049</v>
      </c>
      <c r="I1688" s="2">
        <f t="array" ref="I1688">SUMPRODUCT(B1672:B1691, (ROW(B1672:B1691)-ROW(B1672)+1)) / (20*21/2)</f>
        <v>7.7441238095238099</v>
      </c>
      <c r="J1688" s="2">
        <f t="shared" si="210"/>
        <v>7.7788703959102703</v>
      </c>
      <c r="K1688" s="2">
        <f t="shared" si="204"/>
        <v>7.7162872738913153</v>
      </c>
    </row>
    <row r="1689" spans="1:11" ht="13.5" x14ac:dyDescent="0.25">
      <c r="A1689" s="3">
        <f>TITRES_STAT!B1692</f>
        <v>44474</v>
      </c>
      <c r="B1689" s="5">
        <f>TITRES_STAT!D1692</f>
        <v>7.5979999999999999</v>
      </c>
      <c r="C1689" s="2">
        <f t="shared" si="205"/>
        <v>-0.17499999999999982</v>
      </c>
      <c r="D1689" s="2">
        <f t="shared" si="206"/>
        <v>7.733200000000001</v>
      </c>
      <c r="E1689" s="2">
        <f t="shared" si="208"/>
        <v>7.7620999999999993</v>
      </c>
      <c r="F1689" s="2">
        <f t="shared" si="209"/>
        <v>7.7722499999999997</v>
      </c>
      <c r="G1689" s="2">
        <f t="shared" si="203"/>
        <v>7.7291999999999987</v>
      </c>
      <c r="H1689" s="2">
        <f t="shared" si="207"/>
        <v>6.9297250000000057</v>
      </c>
      <c r="I1689" s="2">
        <f t="array" ref="I1689">SUMPRODUCT(B1673:B1692, (ROW(B1673:B1692)-ROW(B1673)+1)) / (20*21/2)</f>
        <v>7.7251047619047615</v>
      </c>
      <c r="J1689" s="2">
        <f t="shared" si="210"/>
        <v>7.7616446439188156</v>
      </c>
      <c r="K1689" s="2">
        <f t="shared" si="204"/>
        <v>7.711648557268127</v>
      </c>
    </row>
    <row r="1690" spans="1:11" ht="13.5" x14ac:dyDescent="0.25">
      <c r="A1690" s="3">
        <f>TITRES_STAT!B1693</f>
        <v>44475</v>
      </c>
      <c r="B1690" s="5">
        <f>TITRES_STAT!D1693</f>
        <v>7.742</v>
      </c>
      <c r="C1690" s="2">
        <f t="shared" si="205"/>
        <v>0.14400000000000013</v>
      </c>
      <c r="D1690" s="2">
        <f t="shared" si="206"/>
        <v>7.7193999999999985</v>
      </c>
      <c r="E1690" s="2">
        <f t="shared" si="208"/>
        <v>7.7598000000000003</v>
      </c>
      <c r="F1690" s="2">
        <f t="shared" si="209"/>
        <v>7.7684500000000014</v>
      </c>
      <c r="G1690" s="2">
        <f t="shared" si="203"/>
        <v>7.7340599999999986</v>
      </c>
      <c r="H1690" s="2">
        <f t="shared" si="207"/>
        <v>6.9362100000000044</v>
      </c>
      <c r="I1690" s="2">
        <f t="array" ref="I1690">SUMPRODUCT(B1674:B1693, (ROW(B1674:B1693)-ROW(B1674)+1)) / (20*21/2)</f>
        <v>7.7072428571428571</v>
      </c>
      <c r="J1690" s="2">
        <f t="shared" si="210"/>
        <v>7.7597737254503567</v>
      </c>
      <c r="K1690" s="2">
        <f t="shared" si="204"/>
        <v>7.7128388099242793</v>
      </c>
    </row>
    <row r="1691" spans="1:11" ht="13.5" x14ac:dyDescent="0.25">
      <c r="A1691" s="3">
        <f>TITRES_STAT!B1694</f>
        <v>44476</v>
      </c>
      <c r="B1691" s="5">
        <f>TITRES_STAT!D1694</f>
        <v>7.6280000000000001</v>
      </c>
      <c r="C1691" s="2">
        <f t="shared" si="205"/>
        <v>-0.11399999999999988</v>
      </c>
      <c r="D1691" s="2">
        <f t="shared" si="206"/>
        <v>7.696600000000001</v>
      </c>
      <c r="E1691" s="2">
        <f t="shared" si="208"/>
        <v>7.7461000000000002</v>
      </c>
      <c r="F1691" s="2">
        <f t="shared" si="209"/>
        <v>7.7597000000000005</v>
      </c>
      <c r="G1691" s="2">
        <f t="shared" si="203"/>
        <v>7.7366399999999977</v>
      </c>
      <c r="H1691" s="2">
        <f t="shared" si="207"/>
        <v>6.9421250000000043</v>
      </c>
      <c r="I1691" s="2">
        <f t="array" ref="I1691">SUMPRODUCT(B1675:B1694, (ROW(B1675:B1694)-ROW(B1675)+1)) / (20*21/2)</f>
        <v>7.6869190476190461</v>
      </c>
      <c r="J1691" s="2">
        <f t="shared" si="210"/>
        <v>7.7472238468360368</v>
      </c>
      <c r="K1691" s="2">
        <f t="shared" si="204"/>
        <v>7.7095117977703866</v>
      </c>
    </row>
    <row r="1692" spans="1:11" ht="13.5" x14ac:dyDescent="0.25">
      <c r="A1692" s="3">
        <f>TITRES_STAT!B1695</f>
        <v>44477</v>
      </c>
      <c r="B1692" s="5">
        <f>TITRES_STAT!D1695</f>
        <v>7.56</v>
      </c>
      <c r="C1692" s="2">
        <f t="shared" si="205"/>
        <v>-6.8000000000000504E-2</v>
      </c>
      <c r="D1692" s="2">
        <f t="shared" si="206"/>
        <v>7.6602000000000006</v>
      </c>
      <c r="E1692" s="2">
        <f t="shared" si="208"/>
        <v>7.721000000000001</v>
      </c>
      <c r="F1692" s="2">
        <f t="shared" si="209"/>
        <v>7.7475500000000013</v>
      </c>
      <c r="G1692" s="2">
        <f t="shared" si="203"/>
        <v>7.7378599999999986</v>
      </c>
      <c r="H1692" s="2">
        <f t="shared" si="207"/>
        <v>6.9477000000000029</v>
      </c>
      <c r="I1692" s="2">
        <f t="array" ref="I1692">SUMPRODUCT(B1676:B1695, (ROW(B1676:B1695)-ROW(B1676)+1)) / (20*21/2)</f>
        <v>7.6597380952380947</v>
      </c>
      <c r="J1692" s="2">
        <f t="shared" si="210"/>
        <v>7.7293930042802232</v>
      </c>
      <c r="K1692" s="2">
        <f t="shared" si="204"/>
        <v>7.7036485900146854</v>
      </c>
    </row>
    <row r="1693" spans="1:11" ht="13.5" x14ac:dyDescent="0.25">
      <c r="A1693" s="3">
        <f>TITRES_STAT!B1696</f>
        <v>44480</v>
      </c>
      <c r="B1693" s="5">
        <f>TITRES_STAT!D1696</f>
        <v>7.56</v>
      </c>
      <c r="C1693" s="2">
        <f t="shared" si="205"/>
        <v>0</v>
      </c>
      <c r="D1693" s="2">
        <f t="shared" si="206"/>
        <v>7.6176000000000004</v>
      </c>
      <c r="E1693" s="2">
        <f t="shared" si="208"/>
        <v>7.6959</v>
      </c>
      <c r="F1693" s="2">
        <f t="shared" si="209"/>
        <v>7.7354000000000012</v>
      </c>
      <c r="G1693" s="2">
        <f t="shared" si="203"/>
        <v>7.7377000000000002</v>
      </c>
      <c r="H1693" s="2">
        <f t="shared" si="207"/>
        <v>6.9532750000000032</v>
      </c>
      <c r="I1693" s="2">
        <f t="array" ref="I1693">SUMPRODUCT(B1677:B1696, (ROW(B1677:B1696)-ROW(B1677)+1)) / (20*21/2)</f>
        <v>7.6341809523809507</v>
      </c>
      <c r="J1693" s="2">
        <f t="shared" si="210"/>
        <v>7.7132603372059156</v>
      </c>
      <c r="K1693" s="2">
        <f t="shared" si="204"/>
        <v>7.6980153119748946</v>
      </c>
    </row>
    <row r="1694" spans="1:11" ht="13.5" x14ac:dyDescent="0.25">
      <c r="A1694" s="3">
        <f>TITRES_STAT!B1697</f>
        <v>44481</v>
      </c>
      <c r="B1694" s="5">
        <f>TITRES_STAT!D1697</f>
        <v>7.5220000000000002</v>
      </c>
      <c r="C1694" s="2">
        <f t="shared" si="205"/>
        <v>-3.7999999999999368E-2</v>
      </c>
      <c r="D1694" s="2">
        <f t="shared" si="206"/>
        <v>7.6024000000000003</v>
      </c>
      <c r="E1694" s="2">
        <f t="shared" si="208"/>
        <v>7.6678000000000015</v>
      </c>
      <c r="F1694" s="2">
        <f t="shared" si="209"/>
        <v>7.7244000000000002</v>
      </c>
      <c r="G1694" s="2">
        <f t="shared" si="203"/>
        <v>7.7370799999999997</v>
      </c>
      <c r="H1694" s="2">
        <f t="shared" si="207"/>
        <v>6.9585900000000018</v>
      </c>
      <c r="I1694" s="2">
        <f t="array" ref="I1694">SUMPRODUCT(B1678:B1697, (ROW(B1678:B1697)-ROW(B1678)+1)) / (20*21/2)</f>
        <v>7.6102476190476178</v>
      </c>
      <c r="J1694" s="2">
        <f t="shared" si="210"/>
        <v>7.6950450669958279</v>
      </c>
      <c r="K1694" s="2">
        <f t="shared" si="204"/>
        <v>7.6911127507209773</v>
      </c>
    </row>
    <row r="1695" spans="1:11" ht="13.5" x14ac:dyDescent="0.25">
      <c r="A1695" s="3">
        <f>TITRES_STAT!B1698</f>
        <v>44482</v>
      </c>
      <c r="B1695" s="5">
        <f>TITRES_STAT!D1698</f>
        <v>7.4390000000000001</v>
      </c>
      <c r="C1695" s="2">
        <f t="shared" si="205"/>
        <v>-8.3000000000000185E-2</v>
      </c>
      <c r="D1695" s="2">
        <f t="shared" si="206"/>
        <v>7.5417999999999994</v>
      </c>
      <c r="E1695" s="2">
        <f t="shared" si="208"/>
        <v>7.6306000000000012</v>
      </c>
      <c r="F1695" s="2">
        <f t="shared" si="209"/>
        <v>7.7073499999999999</v>
      </c>
      <c r="G1695" s="2">
        <f t="shared" si="203"/>
        <v>7.7351200000000002</v>
      </c>
      <c r="H1695" s="2">
        <f t="shared" si="207"/>
        <v>6.9634900000000002</v>
      </c>
      <c r="I1695" s="2">
        <f t="array" ref="I1695">SUMPRODUCT(B1679:B1698, (ROW(B1679:B1698)-ROW(B1679)+1)) / (20*21/2)</f>
        <v>7.5878666666666668</v>
      </c>
      <c r="J1695" s="2">
        <f t="shared" si="210"/>
        <v>7.6706598225200349</v>
      </c>
      <c r="K1695" s="2">
        <f t="shared" si="204"/>
        <v>7.6812259761828994</v>
      </c>
    </row>
    <row r="1696" spans="1:11" ht="13.5" x14ac:dyDescent="0.25">
      <c r="A1696" s="3">
        <f>TITRES_STAT!B1699</f>
        <v>44483</v>
      </c>
      <c r="B1696" s="5">
        <f>TITRES_STAT!D1699</f>
        <v>7.4390000000000001</v>
      </c>
      <c r="C1696" s="2">
        <f t="shared" si="205"/>
        <v>0</v>
      </c>
      <c r="D1696" s="2">
        <f t="shared" si="206"/>
        <v>7.5039999999999996</v>
      </c>
      <c r="E1696" s="2">
        <f t="shared" si="208"/>
        <v>7.6003000000000016</v>
      </c>
      <c r="F1696" s="2">
        <f t="shared" si="209"/>
        <v>7.6902999999999988</v>
      </c>
      <c r="G1696" s="2">
        <f t="shared" si="203"/>
        <v>7.7336</v>
      </c>
      <c r="H1696" s="2">
        <f t="shared" si="207"/>
        <v>6.9683900000000003</v>
      </c>
      <c r="I1696" s="2">
        <f t="array" ref="I1696">SUMPRODUCT(B1680:B1699, (ROW(B1680:B1699)-ROW(B1680)+1)) / (20*21/2)</f>
        <v>7.5648476190476197</v>
      </c>
      <c r="J1696" s="2">
        <f t="shared" si="210"/>
        <v>7.6485969822800319</v>
      </c>
      <c r="K1696" s="2">
        <f t="shared" si="204"/>
        <v>7.6717269182933734</v>
      </c>
    </row>
    <row r="1697" spans="1:11" ht="13.5" x14ac:dyDescent="0.25">
      <c r="A1697" s="3">
        <f>TITRES_STAT!B1700</f>
        <v>44488</v>
      </c>
      <c r="B1697" s="5">
        <f>TITRES_STAT!D1700</f>
        <v>7.4390000000000001</v>
      </c>
      <c r="C1697" s="2">
        <f t="shared" si="205"/>
        <v>0</v>
      </c>
      <c r="D1697" s="2">
        <f t="shared" si="206"/>
        <v>7.4798</v>
      </c>
      <c r="E1697" s="2">
        <f t="shared" si="208"/>
        <v>7.5699999999999985</v>
      </c>
      <c r="F1697" s="2">
        <f t="shared" si="209"/>
        <v>7.6739999999999995</v>
      </c>
      <c r="G1697" s="2">
        <f t="shared" si="203"/>
        <v>7.7320800000000007</v>
      </c>
      <c r="H1697" s="2">
        <f t="shared" si="207"/>
        <v>6.973395</v>
      </c>
      <c r="I1697" s="2">
        <f t="array" ref="I1697">SUMPRODUCT(B1681:B1700, (ROW(B1681:B1700)-ROW(B1681)+1)) / (20*21/2)</f>
        <v>7.5434904761904766</v>
      </c>
      <c r="J1697" s="2">
        <f t="shared" si="210"/>
        <v>7.6286353649200294</v>
      </c>
      <c r="K1697" s="2">
        <f t="shared" si="204"/>
        <v>7.6626003724779466</v>
      </c>
    </row>
    <row r="1698" spans="1:11" ht="13.5" x14ac:dyDescent="0.25">
      <c r="A1698" s="3">
        <f>TITRES_STAT!B1701</f>
        <v>44489</v>
      </c>
      <c r="B1698" s="5">
        <f>TITRES_STAT!D1701</f>
        <v>7.4390000000000001</v>
      </c>
      <c r="C1698" s="2">
        <f t="shared" si="205"/>
        <v>0</v>
      </c>
      <c r="D1698" s="2">
        <f t="shared" si="206"/>
        <v>7.4555999999999996</v>
      </c>
      <c r="E1698" s="2">
        <f t="shared" si="208"/>
        <v>7.5365999999999982</v>
      </c>
      <c r="F1698" s="2">
        <f t="shared" si="209"/>
        <v>7.6577000000000002</v>
      </c>
      <c r="G1698" s="2">
        <f t="shared" si="203"/>
        <v>7.7299600000000011</v>
      </c>
      <c r="H1698" s="2">
        <f t="shared" si="207"/>
        <v>6.9777600000000009</v>
      </c>
      <c r="I1698" s="2">
        <f t="array" ref="I1698">SUMPRODUCT(B1682:B1701, (ROW(B1682:B1701)-ROW(B1682)+1)) / (20*21/2)</f>
        <v>7.5259857142857145</v>
      </c>
      <c r="J1698" s="2">
        <f t="shared" si="210"/>
        <v>7.6105748539752645</v>
      </c>
      <c r="K1698" s="2">
        <f t="shared" si="204"/>
        <v>7.6538317304199879</v>
      </c>
    </row>
    <row r="1699" spans="1:11" ht="13.5" x14ac:dyDescent="0.25">
      <c r="A1699" s="3">
        <f>TITRES_STAT!B1702</f>
        <v>44490</v>
      </c>
      <c r="B1699" s="5">
        <f>TITRES_STAT!D1702</f>
        <v>7.4160000000000004</v>
      </c>
      <c r="C1699" s="2">
        <f t="shared" si="205"/>
        <v>-2.2999999999999687E-2</v>
      </c>
      <c r="D1699" s="2">
        <f t="shared" si="206"/>
        <v>7.4343999999999992</v>
      </c>
      <c r="E1699" s="2">
        <f t="shared" si="208"/>
        <v>7.5183999999999997</v>
      </c>
      <c r="F1699" s="2">
        <f t="shared" si="209"/>
        <v>7.6402499999999991</v>
      </c>
      <c r="G1699" s="2">
        <f t="shared" si="203"/>
        <v>7.7273800000000019</v>
      </c>
      <c r="H1699" s="2">
        <f t="shared" si="207"/>
        <v>6.9820099999999989</v>
      </c>
      <c r="I1699" s="2">
        <f t="array" ref="I1699">SUMPRODUCT(B1683:B1702, (ROW(B1683:B1702)-ROW(B1683)+1)) / (20*21/2)</f>
        <v>7.4897476190476198</v>
      </c>
      <c r="J1699" s="2">
        <f t="shared" si="210"/>
        <v>7.5920439155014297</v>
      </c>
      <c r="K1699" s="2">
        <f t="shared" si="204"/>
        <v>7.6445049958937137</v>
      </c>
    </row>
    <row r="1700" spans="1:11" ht="13.5" x14ac:dyDescent="0.25">
      <c r="A1700" s="3">
        <f>TITRES_STAT!B1703</f>
        <v>44491</v>
      </c>
      <c r="B1700" s="5">
        <f>TITRES_STAT!D1703</f>
        <v>7.4160000000000004</v>
      </c>
      <c r="C1700" s="2">
        <f t="shared" si="205"/>
        <v>0</v>
      </c>
      <c r="D1700" s="2">
        <f t="shared" si="206"/>
        <v>7.4298000000000002</v>
      </c>
      <c r="E1700" s="2">
        <f t="shared" si="208"/>
        <v>7.4857999999999993</v>
      </c>
      <c r="F1700" s="2">
        <f t="shared" si="209"/>
        <v>7.6227999999999998</v>
      </c>
      <c r="G1700" s="2">
        <f t="shared" si="203"/>
        <v>7.7246400000000017</v>
      </c>
      <c r="H1700" s="2">
        <f t="shared" si="207"/>
        <v>6.9869699999999986</v>
      </c>
      <c r="I1700" s="2">
        <f t="array" ref="I1700">SUMPRODUCT(B1684:B1703, (ROW(B1684:B1703)-ROW(B1684)+1)) / (20*21/2)</f>
        <v>7.4562952380952394</v>
      </c>
      <c r="J1700" s="2">
        <f t="shared" si="210"/>
        <v>7.5752778283108171</v>
      </c>
      <c r="K1700" s="2">
        <f t="shared" si="204"/>
        <v>7.635544015662588</v>
      </c>
    </row>
    <row r="1701" spans="1:11" ht="13.5" x14ac:dyDescent="0.25">
      <c r="A1701" s="3">
        <f>TITRES_STAT!B1704</f>
        <v>44494</v>
      </c>
      <c r="B1701" s="5">
        <f>TITRES_STAT!D1704</f>
        <v>7.4390000000000001</v>
      </c>
      <c r="C1701" s="2">
        <f t="shared" si="205"/>
        <v>2.2999999999999687E-2</v>
      </c>
      <c r="D1701" s="2">
        <f t="shared" si="206"/>
        <v>7.4298000000000002</v>
      </c>
      <c r="E1701" s="2">
        <f t="shared" si="208"/>
        <v>7.4668999999999981</v>
      </c>
      <c r="F1701" s="2">
        <f t="shared" si="209"/>
        <v>7.6064999999999987</v>
      </c>
      <c r="G1701" s="2">
        <f t="shared" si="203"/>
        <v>7.7231200000000033</v>
      </c>
      <c r="H1701" s="2">
        <f t="shared" si="207"/>
        <v>6.9913699999999981</v>
      </c>
      <c r="I1701" s="2">
        <f t="array" ref="I1701">SUMPRODUCT(B1685:B1704, (ROW(B1685:B1704)-ROW(B1685)+1)) / (20*21/2)</f>
        <v>7.4256285714285717</v>
      </c>
      <c r="J1701" s="2">
        <f t="shared" si="210"/>
        <v>7.562298987519311</v>
      </c>
      <c r="K1701" s="2">
        <f t="shared" si="204"/>
        <v>7.6278364072052316</v>
      </c>
    </row>
    <row r="1702" spans="1:11" ht="13.5" x14ac:dyDescent="0.25">
      <c r="A1702" s="3">
        <f>TITRES_STAT!B1705</f>
        <v>44495</v>
      </c>
      <c r="B1702" s="5">
        <f>TITRES_STAT!D1705</f>
        <v>7.226</v>
      </c>
      <c r="C1702" s="2">
        <f t="shared" si="205"/>
        <v>-0.21300000000000008</v>
      </c>
      <c r="D1702" s="2">
        <f t="shared" si="206"/>
        <v>7.3872</v>
      </c>
      <c r="E1702" s="2">
        <f t="shared" si="208"/>
        <v>7.4335000000000004</v>
      </c>
      <c r="F1702" s="2">
        <f t="shared" si="209"/>
        <v>7.5772499999999994</v>
      </c>
      <c r="G1702" s="2">
        <f t="shared" si="203"/>
        <v>7.7167400000000033</v>
      </c>
      <c r="H1702" s="2">
        <f t="shared" si="207"/>
        <v>6.9956299999999985</v>
      </c>
      <c r="I1702" s="2">
        <f t="array" ref="I1702">SUMPRODUCT(B1686:B1705, (ROW(B1686:B1705)-ROW(B1686)+1)) / (20*21/2)</f>
        <v>7.3977095238095236</v>
      </c>
      <c r="J1702" s="2">
        <f t="shared" si="210"/>
        <v>7.5302705125174718</v>
      </c>
      <c r="K1702" s="2">
        <f t="shared" si="204"/>
        <v>7.612078116726595</v>
      </c>
    </row>
    <row r="1703" spans="1:11" ht="13.5" x14ac:dyDescent="0.25">
      <c r="A1703" s="3">
        <f>TITRES_STAT!B1706</f>
        <v>44496</v>
      </c>
      <c r="B1703" s="5">
        <f>TITRES_STAT!D1706</f>
        <v>7.226</v>
      </c>
      <c r="C1703" s="2">
        <f t="shared" si="205"/>
        <v>0</v>
      </c>
      <c r="D1703" s="2">
        <f t="shared" si="206"/>
        <v>7.3445999999999998</v>
      </c>
      <c r="E1703" s="2">
        <f t="shared" si="208"/>
        <v>7.4001000000000001</v>
      </c>
      <c r="F1703" s="2">
        <f t="shared" si="209"/>
        <v>7.5479999999999992</v>
      </c>
      <c r="G1703" s="2">
        <f t="shared" si="203"/>
        <v>7.7068600000000025</v>
      </c>
      <c r="H1703" s="2">
        <f t="shared" si="207"/>
        <v>7.0007150000000005</v>
      </c>
      <c r="I1703" s="2">
        <f t="array" ref="I1703">SUMPRODUCT(B1687:B1706, (ROW(B1687:B1706)-ROW(B1687)+1)) / (20*21/2)</f>
        <v>7.3719095238095242</v>
      </c>
      <c r="J1703" s="2">
        <f t="shared" si="210"/>
        <v>7.5012923684681887</v>
      </c>
      <c r="K1703" s="2">
        <f t="shared" si="204"/>
        <v>7.5969377984235908</v>
      </c>
    </row>
    <row r="1704" spans="1:11" ht="13.5" x14ac:dyDescent="0.25">
      <c r="A1704" s="3">
        <f>TITRES_STAT!B1707</f>
        <v>44497</v>
      </c>
      <c r="B1704" s="5">
        <f>TITRES_STAT!D1707</f>
        <v>7.226</v>
      </c>
      <c r="C1704" s="2">
        <f t="shared" si="205"/>
        <v>0</v>
      </c>
      <c r="D1704" s="2">
        <f t="shared" si="206"/>
        <v>7.3066000000000004</v>
      </c>
      <c r="E1704" s="2">
        <f t="shared" si="208"/>
        <v>7.3704999999999998</v>
      </c>
      <c r="F1704" s="2">
        <f t="shared" si="209"/>
        <v>7.5191499999999989</v>
      </c>
      <c r="G1704" s="2">
        <f t="shared" si="203"/>
        <v>7.6973000000000011</v>
      </c>
      <c r="H1704" s="2">
        <f t="shared" si="207"/>
        <v>7.0067250000000003</v>
      </c>
      <c r="I1704" s="2">
        <f t="array" ref="I1704">SUMPRODUCT(B1688:B1707, (ROW(B1688:B1707)-ROW(B1688)+1)) / (20*21/2)</f>
        <v>7.3623142857142856</v>
      </c>
      <c r="J1704" s="2">
        <f t="shared" si="210"/>
        <v>7.4750740476616944</v>
      </c>
      <c r="K1704" s="2">
        <f t="shared" si="204"/>
        <v>7.582391218093254</v>
      </c>
    </row>
    <row r="1705" spans="1:11" ht="13.5" x14ac:dyDescent="0.25">
      <c r="A1705" s="3">
        <f>TITRES_STAT!B1708</f>
        <v>44498</v>
      </c>
      <c r="B1705" s="5">
        <f>TITRES_STAT!D1708</f>
        <v>7.226</v>
      </c>
      <c r="C1705" s="2">
        <f t="shared" si="205"/>
        <v>0</v>
      </c>
      <c r="D1705" s="2">
        <f t="shared" si="206"/>
        <v>7.2685999999999993</v>
      </c>
      <c r="E1705" s="2">
        <f t="shared" si="208"/>
        <v>7.3492000000000006</v>
      </c>
      <c r="F1705" s="2">
        <f t="shared" si="209"/>
        <v>7.4898999999999987</v>
      </c>
      <c r="G1705" s="2">
        <f t="shared" si="203"/>
        <v>7.686980000000001</v>
      </c>
      <c r="H1705" s="2">
        <f t="shared" si="207"/>
        <v>7.0132350000000008</v>
      </c>
      <c r="I1705" s="2">
        <f t="array" ref="I1705">SUMPRODUCT(B1689:B1708, (ROW(B1689:B1708)-ROW(B1689)+1)) / (20*21/2)</f>
        <v>7.3545238095238084</v>
      </c>
      <c r="J1705" s="2">
        <f t="shared" si="210"/>
        <v>7.4513527097891519</v>
      </c>
      <c r="K1705" s="2">
        <f t="shared" si="204"/>
        <v>7.5684150918935185</v>
      </c>
    </row>
    <row r="1706" spans="1:11" ht="13.5" x14ac:dyDescent="0.25">
      <c r="A1706" s="3">
        <f>TITRES_STAT!B1709</f>
        <v>44501</v>
      </c>
      <c r="B1706" s="5">
        <f>TITRES_STAT!D1709</f>
        <v>7.2190000000000003</v>
      </c>
      <c r="C1706" s="2">
        <f t="shared" si="205"/>
        <v>-6.9999999999996732E-3</v>
      </c>
      <c r="D1706" s="2">
        <f t="shared" si="206"/>
        <v>7.2245999999999997</v>
      </c>
      <c r="E1706" s="2">
        <f t="shared" si="208"/>
        <v>7.3271999999999995</v>
      </c>
      <c r="F1706" s="2">
        <f t="shared" si="209"/>
        <v>7.4637499999999992</v>
      </c>
      <c r="G1706" s="2">
        <f t="shared" si="203"/>
        <v>7.6749999999999998</v>
      </c>
      <c r="H1706" s="2">
        <f t="shared" si="207"/>
        <v>7.0197099999999999</v>
      </c>
      <c r="I1706" s="2">
        <f t="array" ref="I1706">SUMPRODUCT(B1690:B1709, (ROW(B1690:B1709)-ROW(B1690)+1)) / (20*21/2)</f>
        <v>7.3342095238095233</v>
      </c>
      <c r="J1706" s="2">
        <f t="shared" si="210"/>
        <v>7.4292238802854227</v>
      </c>
      <c r="K1706" s="2">
        <f t="shared" si="204"/>
        <v>7.5547125392702439</v>
      </c>
    </row>
    <row r="1707" spans="1:11" ht="13.5" x14ac:dyDescent="0.25">
      <c r="A1707" s="3">
        <f>TITRES_STAT!B1710</f>
        <v>44502</v>
      </c>
      <c r="B1707" s="5">
        <f>TITRES_STAT!D1710</f>
        <v>7.3630000000000004</v>
      </c>
      <c r="C1707" s="2">
        <f t="shared" si="205"/>
        <v>0.14400000000000013</v>
      </c>
      <c r="D1707" s="2">
        <f t="shared" si="206"/>
        <v>7.2520000000000007</v>
      </c>
      <c r="E1707" s="2">
        <f t="shared" si="208"/>
        <v>7.3195999999999994</v>
      </c>
      <c r="F1707" s="2">
        <f t="shared" si="209"/>
        <v>7.4447999999999981</v>
      </c>
      <c r="G1707" s="2">
        <f t="shared" si="203"/>
        <v>7.6640800000000002</v>
      </c>
      <c r="H1707" s="2">
        <f t="shared" si="207"/>
        <v>7.0273700000000012</v>
      </c>
      <c r="I1707" s="2">
        <f t="array" ref="I1707">SUMPRODUCT(B1691:B1710, (ROW(B1691:B1710)-ROW(B1691)+1)) / (20*21/2)</f>
        <v>7.2954523809523817</v>
      </c>
      <c r="J1707" s="2">
        <f t="shared" si="210"/>
        <v>7.422916844067764</v>
      </c>
      <c r="K1707" s="2">
        <f t="shared" si="204"/>
        <v>7.5471944004753322</v>
      </c>
    </row>
    <row r="1708" spans="1:11" ht="13.5" x14ac:dyDescent="0.25">
      <c r="A1708" s="3">
        <f>TITRES_STAT!B1711</f>
        <v>44503</v>
      </c>
      <c r="B1708" s="5">
        <f>TITRES_STAT!D1711</f>
        <v>7.3630000000000004</v>
      </c>
      <c r="C1708" s="2">
        <f t="shared" si="205"/>
        <v>0</v>
      </c>
      <c r="D1708" s="2">
        <f t="shared" si="206"/>
        <v>7.2793999999999999</v>
      </c>
      <c r="E1708" s="2">
        <f t="shared" si="208"/>
        <v>7.3120000000000003</v>
      </c>
      <c r="F1708" s="2">
        <f t="shared" si="209"/>
        <v>7.4242999999999979</v>
      </c>
      <c r="G1708" s="2">
        <f t="shared" si="203"/>
        <v>7.6555799999999996</v>
      </c>
      <c r="H1708" s="2">
        <f t="shared" si="207"/>
        <v>7.0353849999999998</v>
      </c>
      <c r="I1708" s="2">
        <f t="array" ref="I1708">SUMPRODUCT(B1692:B1711, (ROW(B1692:B1711)-ROW(B1692)+1)) / (20*21/2)</f>
        <v>7.2602380952380949</v>
      </c>
      <c r="J1708" s="2">
        <f t="shared" si="210"/>
        <v>7.4172104779660728</v>
      </c>
      <c r="K1708" s="2">
        <f t="shared" si="204"/>
        <v>7.5399710906527702</v>
      </c>
    </row>
    <row r="1709" spans="1:11" ht="13.5" x14ac:dyDescent="0.25">
      <c r="A1709" s="3">
        <f>TITRES_STAT!B1712</f>
        <v>44504</v>
      </c>
      <c r="B1709" s="5">
        <f>TITRES_STAT!D1712</f>
        <v>7.2110000000000003</v>
      </c>
      <c r="C1709" s="2">
        <f t="shared" si="205"/>
        <v>-0.15200000000000014</v>
      </c>
      <c r="D1709" s="2">
        <f t="shared" si="206"/>
        <v>7.2763999999999998</v>
      </c>
      <c r="E1709" s="2">
        <f t="shared" si="208"/>
        <v>7.291500000000001</v>
      </c>
      <c r="F1709" s="2">
        <f t="shared" si="209"/>
        <v>7.4049499999999995</v>
      </c>
      <c r="G1709" s="2">
        <f t="shared" si="203"/>
        <v>7.6445000000000007</v>
      </c>
      <c r="H1709" s="2">
        <f t="shared" si="207"/>
        <v>7.0426400000000005</v>
      </c>
      <c r="I1709" s="2">
        <f t="array" ref="I1709">SUMPRODUCT(B1693:B1712, (ROW(B1693:B1712)-ROW(B1693)+1)) / (20*21/2)</f>
        <v>7.2280238095238092</v>
      </c>
      <c r="J1709" s="2">
        <f t="shared" si="210"/>
        <v>7.3975713848264473</v>
      </c>
      <c r="K1709" s="2">
        <f t="shared" si="204"/>
        <v>7.5270702635683486</v>
      </c>
    </row>
    <row r="1710" spans="1:11" ht="13.5" x14ac:dyDescent="0.25">
      <c r="A1710" s="3">
        <f>TITRES_STAT!B1713</f>
        <v>44505</v>
      </c>
      <c r="B1710" s="5">
        <f>TITRES_STAT!D1713</f>
        <v>6.9980000000000002</v>
      </c>
      <c r="C1710" s="2">
        <f t="shared" si="205"/>
        <v>-0.21300000000000008</v>
      </c>
      <c r="D1710" s="2">
        <f t="shared" si="206"/>
        <v>7.2307999999999995</v>
      </c>
      <c r="E1710" s="2">
        <f t="shared" si="208"/>
        <v>7.2496999999999998</v>
      </c>
      <c r="F1710" s="2">
        <f t="shared" si="209"/>
        <v>7.3677499999999991</v>
      </c>
      <c r="G1710" s="2">
        <f t="shared" si="203"/>
        <v>7.6291600000000006</v>
      </c>
      <c r="H1710" s="2">
        <f t="shared" si="207"/>
        <v>7.0488300000000006</v>
      </c>
      <c r="I1710" s="2">
        <f t="array" ref="I1710">SUMPRODUCT(B1694:B1713, (ROW(B1694:B1713)-ROW(B1694)+1)) / (20*21/2)</f>
        <v>7.2115333333333336</v>
      </c>
      <c r="J1710" s="2">
        <f t="shared" si="210"/>
        <v>7.3595169672239287</v>
      </c>
      <c r="K1710" s="2">
        <f t="shared" si="204"/>
        <v>7.5063224100950805</v>
      </c>
    </row>
    <row r="1711" spans="1:11" ht="13.5" x14ac:dyDescent="0.25">
      <c r="A1711" s="3">
        <f>TITRES_STAT!B1714</f>
        <v>44508</v>
      </c>
      <c r="B1711" s="5">
        <f>TITRES_STAT!D1714</f>
        <v>6.9980000000000002</v>
      </c>
      <c r="C1711" s="2">
        <f t="shared" si="205"/>
        <v>0</v>
      </c>
      <c r="D1711" s="2">
        <f t="shared" si="206"/>
        <v>7.1866000000000003</v>
      </c>
      <c r="E1711" s="2">
        <f t="shared" si="208"/>
        <v>7.2055999999999996</v>
      </c>
      <c r="F1711" s="2">
        <f t="shared" si="209"/>
        <v>7.3362499999999979</v>
      </c>
      <c r="G1711" s="2">
        <f t="shared" si="203"/>
        <v>7.6101800000000006</v>
      </c>
      <c r="H1711" s="2">
        <f t="shared" si="207"/>
        <v>7.0550550000000012</v>
      </c>
      <c r="I1711" s="2">
        <f t="array" ref="I1711">SUMPRODUCT(B1695:B1714, (ROW(B1695:B1714)-ROW(B1695)+1)) / (20*21/2)</f>
        <v>7.1970666666666672</v>
      </c>
      <c r="J1711" s="2">
        <f t="shared" si="210"/>
        <v>7.3250867798692694</v>
      </c>
      <c r="K1711" s="2">
        <f t="shared" si="204"/>
        <v>7.48638819793449</v>
      </c>
    </row>
    <row r="1712" spans="1:11" ht="13.5" x14ac:dyDescent="0.25">
      <c r="A1712" s="3">
        <f>TITRES_STAT!B1715</f>
        <v>44509</v>
      </c>
      <c r="B1712" s="5">
        <f>TITRES_STAT!D1715</f>
        <v>6.9980000000000002</v>
      </c>
      <c r="C1712" s="2">
        <f t="shared" si="205"/>
        <v>0</v>
      </c>
      <c r="D1712" s="2">
        <f t="shared" si="206"/>
        <v>7.1136000000000008</v>
      </c>
      <c r="E1712" s="2">
        <f t="shared" si="208"/>
        <v>7.1828000000000003</v>
      </c>
      <c r="F1712" s="2">
        <f t="shared" si="209"/>
        <v>7.3081499999999995</v>
      </c>
      <c r="G1712" s="2">
        <f t="shared" si="203"/>
        <v>7.5914999999999999</v>
      </c>
      <c r="H1712" s="2">
        <f t="shared" si="207"/>
        <v>7.06114</v>
      </c>
      <c r="I1712" s="2">
        <f t="array" ref="I1712">SUMPRODUCT(B1696:B1715, (ROW(B1696:B1715)-ROW(B1696)+1)) / (20*21/2)</f>
        <v>7.1836809523809526</v>
      </c>
      <c r="J1712" s="2">
        <f t="shared" si="210"/>
        <v>7.2939356579769585</v>
      </c>
      <c r="K1712" s="2">
        <f t="shared" si="204"/>
        <v>7.4672357195841181</v>
      </c>
    </row>
    <row r="1713" spans="1:11" ht="13.5" x14ac:dyDescent="0.25">
      <c r="A1713" s="3">
        <f>TITRES_STAT!B1716</f>
        <v>44510</v>
      </c>
      <c r="B1713" s="5">
        <f>TITRES_STAT!D1716</f>
        <v>7.1349999999999998</v>
      </c>
      <c r="C1713" s="2">
        <f t="shared" si="205"/>
        <v>0.13699999999999957</v>
      </c>
      <c r="D1713" s="2">
        <f t="shared" si="206"/>
        <v>7.0680000000000005</v>
      </c>
      <c r="E1713" s="2">
        <f t="shared" si="208"/>
        <v>7.1736999999999993</v>
      </c>
      <c r="F1713" s="2">
        <f t="shared" si="209"/>
        <v>7.2868999999999984</v>
      </c>
      <c r="G1713" s="2">
        <f t="shared" si="203"/>
        <v>7.5752599999999992</v>
      </c>
      <c r="H1713" s="2">
        <f t="shared" si="207"/>
        <v>7.0673750000000011</v>
      </c>
      <c r="I1713" s="2">
        <f t="array" ref="I1713">SUMPRODUCT(B1697:B1716, (ROW(B1697:B1716)-ROW(B1697)+1)) / (20*21/2)</f>
        <v>7.1594952380952384</v>
      </c>
      <c r="J1713" s="2">
        <f t="shared" si="210"/>
        <v>7.2787989286458199</v>
      </c>
      <c r="K1713" s="2">
        <f t="shared" si="204"/>
        <v>7.4542068678357207</v>
      </c>
    </row>
    <row r="1714" spans="1:11" ht="13.5" x14ac:dyDescent="0.25">
      <c r="A1714" s="3">
        <f>TITRES_STAT!B1717</f>
        <v>44511</v>
      </c>
      <c r="B1714" s="5">
        <f>TITRES_STAT!D1717</f>
        <v>7.1349999999999998</v>
      </c>
      <c r="C1714" s="2">
        <f t="shared" si="205"/>
        <v>0</v>
      </c>
      <c r="D1714" s="2">
        <f t="shared" si="206"/>
        <v>7.0527999999999995</v>
      </c>
      <c r="E1714" s="2">
        <f t="shared" si="208"/>
        <v>7.1646000000000001</v>
      </c>
      <c r="F1714" s="2">
        <f t="shared" si="209"/>
        <v>7.2675499999999982</v>
      </c>
      <c r="G1714" s="2">
        <f t="shared" ref="G1714:G1777" si="211">AVERAGE(B1665:B1714)</f>
        <v>7.5594799999999989</v>
      </c>
      <c r="H1714" s="2">
        <f t="shared" si="207"/>
        <v>7.0744650000000009</v>
      </c>
      <c r="I1714" s="2">
        <f t="array" ref="I1714">SUMPRODUCT(B1698:B1717, (ROW(B1698:B1717)-ROW(B1698)+1)) / (20*21/2)</f>
        <v>7.1374095238095245</v>
      </c>
      <c r="J1714" s="2">
        <f t="shared" si="210"/>
        <v>7.2651037925843136</v>
      </c>
      <c r="K1714" s="2">
        <f t="shared" si="204"/>
        <v>7.441688951450006</v>
      </c>
    </row>
    <row r="1715" spans="1:11" ht="13.5" x14ac:dyDescent="0.25">
      <c r="A1715" s="3">
        <f>TITRES_STAT!B1718</f>
        <v>44512</v>
      </c>
      <c r="B1715" s="5">
        <f>TITRES_STAT!D1718</f>
        <v>7.1269999999999998</v>
      </c>
      <c r="C1715" s="2">
        <f t="shared" si="205"/>
        <v>-8.0000000000000071E-3</v>
      </c>
      <c r="D1715" s="2">
        <f t="shared" si="206"/>
        <v>7.0785999999999998</v>
      </c>
      <c r="E1715" s="2">
        <f t="shared" si="208"/>
        <v>7.1546999999999983</v>
      </c>
      <c r="F1715" s="2">
        <f t="shared" si="209"/>
        <v>7.2519500000000008</v>
      </c>
      <c r="G1715" s="2">
        <f t="shared" si="211"/>
        <v>7.5435399999999984</v>
      </c>
      <c r="H1715" s="2">
        <f t="shared" si="207"/>
        <v>7.0819050000000017</v>
      </c>
      <c r="I1715" s="2">
        <f t="array" ref="I1715">SUMPRODUCT(B1699:B1718, (ROW(B1699:B1718)-ROW(B1699)+1)) / (20*21/2)</f>
        <v>7.1159952380952376</v>
      </c>
      <c r="J1715" s="2">
        <f t="shared" si="210"/>
        <v>7.2519510504334264</v>
      </c>
      <c r="K1715" s="2">
        <f t="shared" ref="K1715:K1778" si="212">$K$4*B1715+(1-$K$4)*K1714</f>
        <v>7.429348208255889</v>
      </c>
    </row>
    <row r="1716" spans="1:11" ht="13.5" x14ac:dyDescent="0.25">
      <c r="A1716" s="3">
        <f>TITRES_STAT!B1719</f>
        <v>44515</v>
      </c>
      <c r="B1716" s="5">
        <f>TITRES_STAT!D1719</f>
        <v>6.9980000000000002</v>
      </c>
      <c r="C1716" s="2">
        <f t="shared" si="205"/>
        <v>-0.12899999999999956</v>
      </c>
      <c r="D1716" s="2">
        <f t="shared" si="206"/>
        <v>7.0785999999999998</v>
      </c>
      <c r="E1716" s="2">
        <f t="shared" si="208"/>
        <v>7.1325999999999992</v>
      </c>
      <c r="F1716" s="2">
        <f t="shared" si="209"/>
        <v>7.2299000000000007</v>
      </c>
      <c r="G1716" s="2">
        <f t="shared" si="211"/>
        <v>7.5259199999999984</v>
      </c>
      <c r="H1716" s="2">
        <f t="shared" si="207"/>
        <v>7.088700000000002</v>
      </c>
      <c r="I1716" s="2">
        <f t="array" ref="I1716">SUMPRODUCT(B1700:B1719, (ROW(B1700:B1719)-ROW(B1700)+1)) / (20*21/2)</f>
        <v>7.0967523809523811</v>
      </c>
      <c r="J1716" s="2">
        <f t="shared" si="210"/>
        <v>7.2277652361064337</v>
      </c>
      <c r="K1716" s="2">
        <f t="shared" si="212"/>
        <v>7.4124325922458549</v>
      </c>
    </row>
    <row r="1717" spans="1:11" ht="13.5" x14ac:dyDescent="0.25">
      <c r="A1717" s="3">
        <f>TITRES_STAT!B1720</f>
        <v>44516</v>
      </c>
      <c r="B1717" s="5">
        <f>TITRES_STAT!D1720</f>
        <v>6.9980000000000002</v>
      </c>
      <c r="C1717" s="2">
        <f t="shared" si="205"/>
        <v>0</v>
      </c>
      <c r="D1717" s="2">
        <f t="shared" si="206"/>
        <v>7.0785999999999998</v>
      </c>
      <c r="E1717" s="2">
        <f t="shared" si="208"/>
        <v>7.0960999999999999</v>
      </c>
      <c r="F1717" s="2">
        <f t="shared" si="209"/>
        <v>7.2078500000000005</v>
      </c>
      <c r="G1717" s="2">
        <f t="shared" si="211"/>
        <v>7.5113399999999979</v>
      </c>
      <c r="H1717" s="2">
        <f t="shared" si="207"/>
        <v>7.0955350000000017</v>
      </c>
      <c r="I1717" s="2">
        <f t="array" ref="I1717">SUMPRODUCT(B1701:B1720, (ROW(B1701:B1720)-ROW(B1701)+1)) / (20*21/2)</f>
        <v>7.0759523809523808</v>
      </c>
      <c r="J1717" s="2">
        <f t="shared" si="210"/>
        <v>7.2058828326677258</v>
      </c>
      <c r="K1717" s="2">
        <f t="shared" si="212"/>
        <v>7.3961803337264103</v>
      </c>
    </row>
    <row r="1718" spans="1:11" ht="13.5" x14ac:dyDescent="0.25">
      <c r="A1718" s="3">
        <f>TITRES_STAT!B1721</f>
        <v>44517</v>
      </c>
      <c r="B1718" s="5">
        <f>TITRES_STAT!D1721</f>
        <v>6.9829999999999997</v>
      </c>
      <c r="C1718" s="2">
        <f t="shared" si="205"/>
        <v>-1.5000000000000568E-2</v>
      </c>
      <c r="D1718" s="2">
        <f t="shared" si="206"/>
        <v>7.0481999999999996</v>
      </c>
      <c r="E1718" s="2">
        <f t="shared" si="208"/>
        <v>7.0581000000000005</v>
      </c>
      <c r="F1718" s="2">
        <f t="shared" si="209"/>
        <v>7.1850500000000013</v>
      </c>
      <c r="G1718" s="2">
        <f t="shared" si="211"/>
        <v>7.4946399999999986</v>
      </c>
      <c r="H1718" s="2">
        <f t="shared" si="207"/>
        <v>7.102330000000002</v>
      </c>
      <c r="I1718" s="2">
        <f t="array" ref="I1718">SUMPRODUCT(B1702:B1721, (ROW(B1702:B1721)-ROW(B1702)+1)) / (20*21/2)</f>
        <v>7.0581571428571426</v>
      </c>
      <c r="J1718" s="2">
        <f t="shared" si="210"/>
        <v>7.1846558962231803</v>
      </c>
      <c r="K1718" s="2">
        <f t="shared" si="212"/>
        <v>7.3799771833841987</v>
      </c>
    </row>
    <row r="1719" spans="1:11" ht="13.5" x14ac:dyDescent="0.25">
      <c r="A1719" s="3">
        <f>TITRES_STAT!B1722</f>
        <v>44518</v>
      </c>
      <c r="B1719" s="5">
        <f>TITRES_STAT!D1722</f>
        <v>6.9829999999999997</v>
      </c>
      <c r="C1719" s="2">
        <f t="shared" si="205"/>
        <v>0</v>
      </c>
      <c r="D1719" s="2">
        <f t="shared" si="206"/>
        <v>7.0177999999999994</v>
      </c>
      <c r="E1719" s="2">
        <f t="shared" si="208"/>
        <v>7.0352999999999994</v>
      </c>
      <c r="F1719" s="2">
        <f t="shared" si="209"/>
        <v>7.1634000000000011</v>
      </c>
      <c r="G1719" s="2">
        <f t="shared" si="211"/>
        <v>7.4779399999999985</v>
      </c>
      <c r="H1719" s="2">
        <f t="shared" si="207"/>
        <v>7.1083400000000019</v>
      </c>
      <c r="I1719" s="2">
        <f t="array" ref="I1719">SUMPRODUCT(B1703:B1722, (ROW(B1703:B1722)-ROW(B1703)+1)) / (20*21/2)</f>
        <v>7.068009523809522</v>
      </c>
      <c r="J1719" s="2">
        <f t="shared" si="210"/>
        <v>7.165450572773354</v>
      </c>
      <c r="K1719" s="2">
        <f t="shared" si="212"/>
        <v>7.3644094507024658</v>
      </c>
    </row>
    <row r="1720" spans="1:11" ht="13.5" x14ac:dyDescent="0.25">
      <c r="A1720" s="3">
        <f>TITRES_STAT!B1723</f>
        <v>44519</v>
      </c>
      <c r="B1720" s="5">
        <f>TITRES_STAT!D1723</f>
        <v>6.9450000000000003</v>
      </c>
      <c r="C1720" s="2">
        <f t="shared" si="205"/>
        <v>-3.7999999999999368E-2</v>
      </c>
      <c r="D1720" s="2">
        <f t="shared" si="206"/>
        <v>6.9813999999999989</v>
      </c>
      <c r="E1720" s="2">
        <f t="shared" si="208"/>
        <v>7.0299999999999985</v>
      </c>
      <c r="F1720" s="2">
        <f t="shared" si="209"/>
        <v>7.1398500000000009</v>
      </c>
      <c r="G1720" s="2">
        <f t="shared" si="211"/>
        <v>7.4604799999999987</v>
      </c>
      <c r="H1720" s="2">
        <f t="shared" si="207"/>
        <v>7.1141600000000018</v>
      </c>
      <c r="I1720" s="2">
        <f t="array" ref="I1720">SUMPRODUCT(B1704:B1723, (ROW(B1704:B1723)-ROW(B1704)+1)) / (20*21/2)</f>
        <v>7.0698952380952385</v>
      </c>
      <c r="J1720" s="2">
        <f t="shared" si="210"/>
        <v>7.1444552801282724</v>
      </c>
      <c r="K1720" s="2">
        <f t="shared" si="212"/>
        <v>7.3479620212631538</v>
      </c>
    </row>
    <row r="1721" spans="1:11" ht="13.5" x14ac:dyDescent="0.25">
      <c r="A1721" s="3">
        <f>TITRES_STAT!B1724</f>
        <v>44522</v>
      </c>
      <c r="B1721" s="5">
        <f>TITRES_STAT!D1724</f>
        <v>6.9530000000000003</v>
      </c>
      <c r="C1721" s="2">
        <f t="shared" si="205"/>
        <v>8.0000000000000071E-3</v>
      </c>
      <c r="D1721" s="2">
        <f t="shared" si="206"/>
        <v>6.9724000000000004</v>
      </c>
      <c r="E1721" s="2">
        <f t="shared" si="208"/>
        <v>7.0254999999999992</v>
      </c>
      <c r="F1721" s="2">
        <f t="shared" si="209"/>
        <v>7.1155500000000007</v>
      </c>
      <c r="G1721" s="2">
        <f t="shared" si="211"/>
        <v>7.4434799999999983</v>
      </c>
      <c r="H1721" s="2">
        <f t="shared" si="207"/>
        <v>7.120375000000001</v>
      </c>
      <c r="I1721" s="2">
        <f t="array" ref="I1721">SUMPRODUCT(B1705:B1724, (ROW(B1705:B1724)-ROW(B1705)+1)) / (20*21/2)</f>
        <v>7.0722142857142867</v>
      </c>
      <c r="J1721" s="2">
        <f t="shared" si="210"/>
        <v>7.12622144392558</v>
      </c>
      <c r="K1721" s="2">
        <f t="shared" si="212"/>
        <v>7.3324733145469523</v>
      </c>
    </row>
    <row r="1722" spans="1:11" ht="13.5" x14ac:dyDescent="0.25">
      <c r="A1722" s="3">
        <f>TITRES_STAT!B1725</f>
        <v>44523</v>
      </c>
      <c r="B1722" s="5">
        <f>TITRES_STAT!D1725</f>
        <v>7.2190000000000003</v>
      </c>
      <c r="C1722" s="2">
        <f t="shared" si="205"/>
        <v>0.26600000000000001</v>
      </c>
      <c r="D1722" s="2">
        <f t="shared" si="206"/>
        <v>7.0165999999999995</v>
      </c>
      <c r="E1722" s="2">
        <f t="shared" si="208"/>
        <v>7.0476000000000001</v>
      </c>
      <c r="F1722" s="2">
        <f t="shared" si="209"/>
        <v>7.1152000000000015</v>
      </c>
      <c r="G1722" s="2">
        <f t="shared" si="211"/>
        <v>7.4317999999999982</v>
      </c>
      <c r="H1722" s="2">
        <f t="shared" si="207"/>
        <v>7.1279200000000014</v>
      </c>
      <c r="I1722" s="2">
        <f t="array" ref="I1722">SUMPRODUCT(B1706:B1725, (ROW(B1706:B1725)-ROW(B1706)+1)) / (20*21/2)</f>
        <v>7.0814428571428572</v>
      </c>
      <c r="J1722" s="2">
        <f t="shared" si="210"/>
        <v>7.1350574968850484</v>
      </c>
      <c r="K1722" s="2">
        <f t="shared" si="212"/>
        <v>7.3280233806431507</v>
      </c>
    </row>
    <row r="1723" spans="1:11" ht="13.5" x14ac:dyDescent="0.25">
      <c r="A1723" s="3">
        <f>TITRES_STAT!B1726</f>
        <v>44524</v>
      </c>
      <c r="B1723" s="5">
        <f>TITRES_STAT!D1726</f>
        <v>7.1349999999999998</v>
      </c>
      <c r="C1723" s="2">
        <f t="shared" si="205"/>
        <v>-8.4000000000000519E-2</v>
      </c>
      <c r="D1723" s="2">
        <f t="shared" si="206"/>
        <v>7.0469999999999997</v>
      </c>
      <c r="E1723" s="2">
        <f t="shared" si="208"/>
        <v>7.0476000000000001</v>
      </c>
      <c r="F1723" s="2">
        <f t="shared" si="209"/>
        <v>7.1106499999999997</v>
      </c>
      <c r="G1723" s="2">
        <f t="shared" si="211"/>
        <v>7.4184399999999986</v>
      </c>
      <c r="H1723" s="2">
        <f t="shared" si="207"/>
        <v>7.1350450000000016</v>
      </c>
      <c r="I1723" s="2">
        <f t="array" ref="I1723">SUMPRODUCT(B1707:B1726, (ROW(B1707:B1726)-ROW(B1707)+1)) / (20*21/2)</f>
        <v>7.0879238095238106</v>
      </c>
      <c r="J1723" s="2">
        <f t="shared" si="210"/>
        <v>7.1350520209912345</v>
      </c>
      <c r="K1723" s="2">
        <f t="shared" si="212"/>
        <v>7.3204538363042033</v>
      </c>
    </row>
    <row r="1724" spans="1:11" ht="13.5" x14ac:dyDescent="0.25">
      <c r="A1724" s="3">
        <f>TITRES_STAT!B1727</f>
        <v>44525</v>
      </c>
      <c r="B1724" s="5">
        <f>TITRES_STAT!D1727</f>
        <v>7.1349999999999998</v>
      </c>
      <c r="C1724" s="2">
        <f t="shared" si="205"/>
        <v>0</v>
      </c>
      <c r="D1724" s="2">
        <f t="shared" si="206"/>
        <v>7.0773999999999999</v>
      </c>
      <c r="E1724" s="2">
        <f t="shared" si="208"/>
        <v>7.0476000000000001</v>
      </c>
      <c r="F1724" s="2">
        <f t="shared" si="209"/>
        <v>7.1060999999999996</v>
      </c>
      <c r="G1724" s="2">
        <f t="shared" si="211"/>
        <v>7.4062999999999981</v>
      </c>
      <c r="H1724" s="2">
        <f t="shared" si="207"/>
        <v>7.1421700000000019</v>
      </c>
      <c r="I1724" s="2">
        <f t="array" ref="I1724">SUMPRODUCT(B1708:B1727, (ROW(B1708:B1727)-ROW(B1708)+1)) / (20*21/2)</f>
        <v>7.065671428571429</v>
      </c>
      <c r="J1724" s="2">
        <f t="shared" si="210"/>
        <v>7.1350470666111168</v>
      </c>
      <c r="K1724" s="2">
        <f t="shared" si="212"/>
        <v>7.313181136841294</v>
      </c>
    </row>
    <row r="1725" spans="1:11" ht="13.5" x14ac:dyDescent="0.25">
      <c r="A1725" s="3">
        <f>TITRES_STAT!B1728</f>
        <v>44526</v>
      </c>
      <c r="B1725" s="5">
        <f>TITRES_STAT!D1728</f>
        <v>7.2030000000000003</v>
      </c>
      <c r="C1725" s="2">
        <f t="shared" si="205"/>
        <v>6.8000000000000504E-2</v>
      </c>
      <c r="D1725" s="2">
        <f t="shared" si="206"/>
        <v>7.1290000000000004</v>
      </c>
      <c r="E1725" s="2">
        <f t="shared" si="208"/>
        <v>7.0551999999999992</v>
      </c>
      <c r="F1725" s="2">
        <f t="shared" si="209"/>
        <v>7.1049500000000005</v>
      </c>
      <c r="G1725" s="2">
        <f t="shared" si="211"/>
        <v>7.3947599999999962</v>
      </c>
      <c r="H1725" s="2">
        <f t="shared" si="207"/>
        <v>7.1496350000000009</v>
      </c>
      <c r="I1725" s="2">
        <f t="array" ref="I1725">SUMPRODUCT(B1709:B1728, (ROW(B1709:B1728)-ROW(B1709)+1)) / (20*21/2)</f>
        <v>7.0739619047619042</v>
      </c>
      <c r="J1725" s="2">
        <f t="shared" si="210"/>
        <v>7.1415187745529147</v>
      </c>
      <c r="K1725" s="2">
        <f t="shared" si="212"/>
        <v>7.3088603079455572</v>
      </c>
    </row>
    <row r="1726" spans="1:11" ht="13.5" x14ac:dyDescent="0.25">
      <c r="A1726" s="3">
        <f>TITRES_STAT!B1729</f>
        <v>44529</v>
      </c>
      <c r="B1726" s="5">
        <f>TITRES_STAT!D1729</f>
        <v>7.173</v>
      </c>
      <c r="C1726" s="2">
        <f t="shared" si="205"/>
        <v>-3.0000000000000249E-2</v>
      </c>
      <c r="D1726" s="2">
        <f t="shared" si="206"/>
        <v>7.1729999999999992</v>
      </c>
      <c r="E1726" s="2">
        <f t="shared" si="208"/>
        <v>7.0727000000000002</v>
      </c>
      <c r="F1726" s="2">
        <f t="shared" si="209"/>
        <v>7.1026500000000015</v>
      </c>
      <c r="G1726" s="2">
        <f t="shared" si="211"/>
        <v>7.3826199999999975</v>
      </c>
      <c r="H1726" s="2">
        <f t="shared" si="207"/>
        <v>7.1569150000000006</v>
      </c>
      <c r="I1726" s="2">
        <f t="array" ref="I1726">SUMPRODUCT(B1710:B1729, (ROW(B1710:B1729)-ROW(B1710)+1)) / (20*21/2)</f>
        <v>7.0831952380952385</v>
      </c>
      <c r="J1726" s="2">
        <f t="shared" si="210"/>
        <v>7.144516986500256</v>
      </c>
      <c r="K1726" s="2">
        <f t="shared" si="212"/>
        <v>7.3035324527320062</v>
      </c>
    </row>
    <row r="1727" spans="1:11" ht="13.5" x14ac:dyDescent="0.25">
      <c r="A1727" s="3">
        <f>TITRES_STAT!B1730</f>
        <v>44530</v>
      </c>
      <c r="B1727" s="5">
        <f>TITRES_STAT!D1730</f>
        <v>6.8689999999999998</v>
      </c>
      <c r="C1727" s="2">
        <f t="shared" si="205"/>
        <v>-0.30400000000000027</v>
      </c>
      <c r="D1727" s="2">
        <f t="shared" si="206"/>
        <v>7.1029999999999998</v>
      </c>
      <c r="E1727" s="2">
        <f t="shared" si="208"/>
        <v>7.0598000000000001</v>
      </c>
      <c r="F1727" s="2">
        <f t="shared" si="209"/>
        <v>7.0779500000000013</v>
      </c>
      <c r="G1727" s="2">
        <f t="shared" si="211"/>
        <v>7.3646999999999982</v>
      </c>
      <c r="H1727" s="2">
        <f t="shared" si="207"/>
        <v>7.1618200000000005</v>
      </c>
      <c r="I1727" s="2">
        <f t="array" ref="I1727">SUMPRODUCT(B1711:B1730, (ROW(B1711:B1730)-ROW(B1711)+1)) / (20*21/2)</f>
        <v>7.0696000000000003</v>
      </c>
      <c r="J1727" s="2">
        <f t="shared" si="210"/>
        <v>7.1182772735002313</v>
      </c>
      <c r="K1727" s="2">
        <f t="shared" si="212"/>
        <v>7.2864919643895751</v>
      </c>
    </row>
    <row r="1728" spans="1:11" ht="13.5" x14ac:dyDescent="0.25">
      <c r="A1728" s="3">
        <f>TITRES_STAT!B1731</f>
        <v>44531</v>
      </c>
      <c r="B1728" s="5">
        <f>TITRES_STAT!D1731</f>
        <v>7.165</v>
      </c>
      <c r="C1728" s="2">
        <f t="shared" si="205"/>
        <v>0.29600000000000026</v>
      </c>
      <c r="D1728" s="2">
        <f t="shared" si="206"/>
        <v>7.109</v>
      </c>
      <c r="E1728" s="2">
        <f t="shared" si="208"/>
        <v>7.0780000000000003</v>
      </c>
      <c r="F1728" s="2">
        <f t="shared" si="209"/>
        <v>7.0680500000000013</v>
      </c>
      <c r="G1728" s="2">
        <f t="shared" si="211"/>
        <v>7.3526999999999987</v>
      </c>
      <c r="H1728" s="2">
        <f t="shared" si="207"/>
        <v>7.1677049999999998</v>
      </c>
      <c r="I1728" s="2">
        <f t="array" ref="I1728">SUMPRODUCT(B1712:B1731, (ROW(B1712:B1731)-ROW(B1712)+1)) / (20*21/2)</f>
        <v>7.0548380952380958</v>
      </c>
      <c r="J1728" s="2">
        <f t="shared" si="210"/>
        <v>7.1227270569763999</v>
      </c>
      <c r="K1728" s="2">
        <f t="shared" si="212"/>
        <v>7.2817275736292002</v>
      </c>
    </row>
    <row r="1729" spans="1:11" ht="13.5" x14ac:dyDescent="0.25">
      <c r="A1729" s="3">
        <f>TITRES_STAT!B1732</f>
        <v>44532</v>
      </c>
      <c r="B1729" s="5">
        <f>TITRES_STAT!D1732</f>
        <v>7.165</v>
      </c>
      <c r="C1729" s="2">
        <f t="shared" si="205"/>
        <v>0</v>
      </c>
      <c r="D1729" s="2">
        <f t="shared" si="206"/>
        <v>7.1150000000000002</v>
      </c>
      <c r="E1729" s="2">
        <f t="shared" si="208"/>
        <v>7.0962000000000005</v>
      </c>
      <c r="F1729" s="2">
        <f t="shared" si="209"/>
        <v>7.0657499999999995</v>
      </c>
      <c r="G1729" s="2">
        <f t="shared" si="211"/>
        <v>7.3406999999999973</v>
      </c>
      <c r="H1729" s="2">
        <f t="shared" si="207"/>
        <v>7.1726949999999992</v>
      </c>
      <c r="I1729" s="2">
        <f t="array" ref="I1729">SUMPRODUCT(B1713:B1732, (ROW(B1713:B1732)-ROW(B1713)+1)) / (20*21/2)</f>
        <v>7.0405095238095239</v>
      </c>
      <c r="J1729" s="2">
        <f t="shared" si="210"/>
        <v>7.1267530515500761</v>
      </c>
      <c r="K1729" s="2">
        <f t="shared" si="212"/>
        <v>7.2771500217221732</v>
      </c>
    </row>
    <row r="1730" spans="1:11" ht="13.5" x14ac:dyDescent="0.25">
      <c r="A1730" s="3">
        <f>TITRES_STAT!B1733</f>
        <v>44533</v>
      </c>
      <c r="B1730" s="5">
        <f>TITRES_STAT!D1733</f>
        <v>6.923</v>
      </c>
      <c r="C1730" s="2">
        <f t="shared" si="205"/>
        <v>-0.24199999999999999</v>
      </c>
      <c r="D1730" s="2">
        <f t="shared" si="206"/>
        <v>7.0590000000000002</v>
      </c>
      <c r="E1730" s="2">
        <f t="shared" si="208"/>
        <v>7.0940000000000012</v>
      </c>
      <c r="F1730" s="2">
        <f t="shared" si="209"/>
        <v>7.0620000000000003</v>
      </c>
      <c r="G1730" s="2">
        <f t="shared" si="211"/>
        <v>7.3238599999999972</v>
      </c>
      <c r="H1730" s="2">
        <f t="shared" si="207"/>
        <v>7.1762649999999981</v>
      </c>
      <c r="I1730" s="2">
        <f t="array" ref="I1730">SUMPRODUCT(B1714:B1733, (ROW(B1714:B1733)-ROW(B1714)+1)) / (20*21/2)</f>
        <v>7.0193761904761907</v>
      </c>
      <c r="J1730" s="2">
        <f t="shared" si="210"/>
        <v>7.1073479990214974</v>
      </c>
      <c r="K1730" s="2">
        <f t="shared" si="212"/>
        <v>7.2632617855762058</v>
      </c>
    </row>
    <row r="1731" spans="1:11" ht="13.5" x14ac:dyDescent="0.25">
      <c r="A1731" s="3">
        <f>TITRES_STAT!B1734</f>
        <v>44536</v>
      </c>
      <c r="B1731" s="5">
        <f>TITRES_STAT!D1734</f>
        <v>6.907</v>
      </c>
      <c r="C1731" s="2">
        <f t="shared" si="205"/>
        <v>-1.6000000000000014E-2</v>
      </c>
      <c r="D1731" s="2">
        <f t="shared" si="206"/>
        <v>7.0057999999999989</v>
      </c>
      <c r="E1731" s="2">
        <f t="shared" si="208"/>
        <v>7.0893999999999995</v>
      </c>
      <c r="F1731" s="2">
        <f t="shared" si="209"/>
        <v>7.0574500000000011</v>
      </c>
      <c r="G1731" s="2">
        <f t="shared" si="211"/>
        <v>7.3066999999999975</v>
      </c>
      <c r="H1731" s="2">
        <f t="shared" si="207"/>
        <v>7.1797549999999992</v>
      </c>
      <c r="I1731" s="2">
        <f t="array" ref="I1731">SUMPRODUCT(B1715:B1734, (ROW(B1715:B1734)-ROW(B1715)+1)) / (20*21/2)</f>
        <v>6.9939761904761912</v>
      </c>
      <c r="J1731" s="2">
        <f t="shared" si="210"/>
        <v>7.0882672372099265</v>
      </c>
      <c r="K1731" s="2">
        <f t="shared" si="212"/>
        <v>7.2492907351614528</v>
      </c>
    </row>
    <row r="1732" spans="1:11" ht="13.5" x14ac:dyDescent="0.25">
      <c r="A1732" s="3">
        <f>TITRES_STAT!B1735</f>
        <v>44537</v>
      </c>
      <c r="B1732" s="5">
        <f>TITRES_STAT!D1735</f>
        <v>6.907</v>
      </c>
      <c r="C1732" s="2">
        <f t="shared" ref="C1732:C1795" si="213">B1732-B1731</f>
        <v>0</v>
      </c>
      <c r="D1732" s="2">
        <f t="shared" si="206"/>
        <v>7.0133999999999999</v>
      </c>
      <c r="E1732" s="2">
        <f t="shared" si="208"/>
        <v>7.0581999999999994</v>
      </c>
      <c r="F1732" s="2">
        <f t="shared" si="209"/>
        <v>7.0529000000000028</v>
      </c>
      <c r="G1732" s="2">
        <f t="shared" si="211"/>
        <v>7.2886199999999981</v>
      </c>
      <c r="H1732" s="2">
        <f t="shared" si="207"/>
        <v>7.183279999999999</v>
      </c>
      <c r="I1732" s="2">
        <f t="array" ref="I1732">SUMPRODUCT(B1716:B1735, (ROW(B1716:B1735)-ROW(B1716)+1)) / (20*21/2)</f>
        <v>6.970309523809525</v>
      </c>
      <c r="J1732" s="2">
        <f t="shared" si="210"/>
        <v>7.0710036908089817</v>
      </c>
      <c r="K1732" s="2">
        <f t="shared" si="212"/>
        <v>7.2358675690766905</v>
      </c>
    </row>
    <row r="1733" spans="1:11" ht="13.5" x14ac:dyDescent="0.25">
      <c r="A1733" s="3">
        <f>TITRES_STAT!B1736</f>
        <v>44538</v>
      </c>
      <c r="B1733" s="5">
        <f>TITRES_STAT!D1736</f>
        <v>6.8310000000000004</v>
      </c>
      <c r="C1733" s="2">
        <f t="shared" si="213"/>
        <v>-7.5999999999999623E-2</v>
      </c>
      <c r="D1733" s="2">
        <f t="shared" si="206"/>
        <v>6.946600000000001</v>
      </c>
      <c r="E1733" s="2">
        <f t="shared" si="208"/>
        <v>7.0278000000000009</v>
      </c>
      <c r="F1733" s="2">
        <f t="shared" si="209"/>
        <v>7.037700000000001</v>
      </c>
      <c r="G1733" s="2">
        <f t="shared" si="211"/>
        <v>7.2690199999999985</v>
      </c>
      <c r="H1733" s="2">
        <f t="shared" si="207"/>
        <v>7.1864249999999981</v>
      </c>
      <c r="I1733" s="2">
        <f t="array" ref="I1733">SUMPRODUCT(B1717:B1736, (ROW(B1717:B1736)-ROW(B1717)+1)) / (20*21/2)</f>
        <v>6.9483380952380944</v>
      </c>
      <c r="J1733" s="2">
        <f t="shared" si="210"/>
        <v>7.0481461964462211</v>
      </c>
      <c r="K1733" s="2">
        <f t="shared" si="212"/>
        <v>7.2199904095050549</v>
      </c>
    </row>
    <row r="1734" spans="1:11" ht="13.5" x14ac:dyDescent="0.25">
      <c r="A1734" s="3">
        <f>TITRES_STAT!B1737</f>
        <v>44539</v>
      </c>
      <c r="B1734" s="5">
        <f>TITRES_STAT!D1737</f>
        <v>6.7709999999999999</v>
      </c>
      <c r="C1734" s="2">
        <f t="shared" si="213"/>
        <v>-6.0000000000000497E-2</v>
      </c>
      <c r="D1734" s="2">
        <f t="shared" ref="D1734:D1797" si="214">AVERAGE(B1730:B1734)</f>
        <v>6.8677999999999999</v>
      </c>
      <c r="E1734" s="2">
        <f t="shared" si="208"/>
        <v>6.9914000000000005</v>
      </c>
      <c r="F1734" s="2">
        <f t="shared" si="209"/>
        <v>7.019499999999999</v>
      </c>
      <c r="G1734" s="2">
        <f t="shared" si="211"/>
        <v>7.2483799999999983</v>
      </c>
      <c r="H1734" s="2">
        <f t="shared" si="207"/>
        <v>7.1892699999999969</v>
      </c>
      <c r="I1734" s="2">
        <f t="array" ref="I1734">SUMPRODUCT(B1718:B1737, (ROW(B1718:B1737)-ROW(B1718)+1)) / (20*21/2)</f>
        <v>6.9274476190476193</v>
      </c>
      <c r="J1734" s="2">
        <f t="shared" si="210"/>
        <v>7.0217513205942002</v>
      </c>
      <c r="K1734" s="2">
        <f t="shared" si="212"/>
        <v>7.2023829424656407</v>
      </c>
    </row>
    <row r="1735" spans="1:11" ht="13.5" x14ac:dyDescent="0.25">
      <c r="A1735" s="3">
        <f>TITRES_STAT!B1738</f>
        <v>44540</v>
      </c>
      <c r="B1735" s="5">
        <f>TITRES_STAT!D1738</f>
        <v>6.7709999999999999</v>
      </c>
      <c r="C1735" s="2">
        <f t="shared" si="213"/>
        <v>0</v>
      </c>
      <c r="D1735" s="2">
        <f t="shared" si="214"/>
        <v>6.8373999999999997</v>
      </c>
      <c r="E1735" s="2">
        <f t="shared" si="208"/>
        <v>6.9481999999999999</v>
      </c>
      <c r="F1735" s="2">
        <f t="shared" si="209"/>
        <v>7.0016999999999996</v>
      </c>
      <c r="G1735" s="2">
        <f t="shared" si="211"/>
        <v>7.2275799999999979</v>
      </c>
      <c r="H1735" s="2">
        <f t="shared" si="207"/>
        <v>7.1927899999999969</v>
      </c>
      <c r="I1735" s="2">
        <f t="array" ref="I1735">SUMPRODUCT(B1719:B1738, (ROW(B1719:B1738)-ROW(B1719)+1)) / (20*21/2)</f>
        <v>6.8780190476190466</v>
      </c>
      <c r="J1735" s="2">
        <f t="shared" si="210"/>
        <v>6.9978702424423718</v>
      </c>
      <c r="K1735" s="2">
        <f t="shared" si="212"/>
        <v>7.1854659643297332</v>
      </c>
    </row>
    <row r="1736" spans="1:11" ht="13.5" x14ac:dyDescent="0.25">
      <c r="A1736" s="3">
        <f>TITRES_STAT!B1739</f>
        <v>44543</v>
      </c>
      <c r="B1736" s="5">
        <f>TITRES_STAT!D1739</f>
        <v>6.7709999999999999</v>
      </c>
      <c r="C1736" s="2">
        <f t="shared" si="213"/>
        <v>0</v>
      </c>
      <c r="D1736" s="2">
        <f t="shared" si="214"/>
        <v>6.8102</v>
      </c>
      <c r="E1736" s="2">
        <f t="shared" si="208"/>
        <v>6.9079999999999995</v>
      </c>
      <c r="F1736" s="2">
        <f t="shared" si="209"/>
        <v>6.9903499999999994</v>
      </c>
      <c r="G1736" s="2">
        <f t="shared" si="211"/>
        <v>7.2081599999999995</v>
      </c>
      <c r="H1736" s="2">
        <f t="shared" si="207"/>
        <v>7.196309999999996</v>
      </c>
      <c r="I1736" s="2">
        <f t="array" ref="I1736">SUMPRODUCT(B1720:B1739, (ROW(B1720:B1739)-ROW(B1720)+1)) / (20*21/2)</f>
        <v>6.8382238095238099</v>
      </c>
      <c r="J1736" s="2">
        <f t="shared" si="210"/>
        <v>6.976263552685956</v>
      </c>
      <c r="K1736" s="2">
        <f t="shared" si="212"/>
        <v>7.1692123971011164</v>
      </c>
    </row>
    <row r="1737" spans="1:11" ht="13.5" x14ac:dyDescent="0.25">
      <c r="A1737" s="3">
        <f>TITRES_STAT!B1740</f>
        <v>44544</v>
      </c>
      <c r="B1737" s="5">
        <f>TITRES_STAT!D1740</f>
        <v>6.7709999999999999</v>
      </c>
      <c r="C1737" s="2">
        <f t="shared" si="213"/>
        <v>0</v>
      </c>
      <c r="D1737" s="2">
        <f t="shared" si="214"/>
        <v>6.7829999999999995</v>
      </c>
      <c r="E1737" s="2">
        <f t="shared" si="208"/>
        <v>6.8982000000000001</v>
      </c>
      <c r="F1737" s="2">
        <f t="shared" si="209"/>
        <v>6.9789999999999992</v>
      </c>
      <c r="G1737" s="2">
        <f t="shared" si="211"/>
        <v>7.1887400000000001</v>
      </c>
      <c r="H1737" s="2">
        <f t="shared" si="207"/>
        <v>7.199829999999996</v>
      </c>
      <c r="I1737" s="2">
        <f t="array" ref="I1737">SUMPRODUCT(B1721:B1740, (ROW(B1721:B1740)-ROW(B1721)+1)) / (20*21/2)</f>
        <v>6.8005619047619046</v>
      </c>
      <c r="J1737" s="2">
        <f t="shared" si="210"/>
        <v>6.9567146429063413</v>
      </c>
      <c r="K1737" s="2">
        <f t="shared" si="212"/>
        <v>7.1535962246657787</v>
      </c>
    </row>
    <row r="1738" spans="1:11" ht="13.5" x14ac:dyDescent="0.25">
      <c r="A1738" s="3">
        <f>TITRES_STAT!B1741</f>
        <v>44545</v>
      </c>
      <c r="B1738" s="5">
        <f>TITRES_STAT!D1741</f>
        <v>6.46</v>
      </c>
      <c r="C1738" s="2">
        <f t="shared" si="213"/>
        <v>-0.31099999999999994</v>
      </c>
      <c r="D1738" s="2">
        <f t="shared" si="214"/>
        <v>6.7087999999999992</v>
      </c>
      <c r="E1738" s="2">
        <f t="shared" si="208"/>
        <v>6.8277000000000001</v>
      </c>
      <c r="F1738" s="2">
        <f t="shared" si="209"/>
        <v>6.9528500000000006</v>
      </c>
      <c r="G1738" s="2">
        <f t="shared" si="211"/>
        <v>7.1624799999999995</v>
      </c>
      <c r="H1738" s="2">
        <f t="shared" ref="H1738:H1801" si="215">AVERAGE(B1539:B1738)</f>
        <v>7.2014749999999959</v>
      </c>
      <c r="I1738" s="2">
        <f t="array" ref="I1738">SUMPRODUCT(B1722:B1741, (ROW(B1722:B1741)-ROW(B1722)+1)) / (20*21/2)</f>
        <v>6.7641857142857136</v>
      </c>
      <c r="J1738" s="2">
        <f t="shared" si="210"/>
        <v>6.9094084864390712</v>
      </c>
      <c r="K1738" s="2">
        <f t="shared" si="212"/>
        <v>7.1263963727181006</v>
      </c>
    </row>
    <row r="1739" spans="1:11" ht="13.5" x14ac:dyDescent="0.25">
      <c r="A1739" s="3">
        <f>TITRES_STAT!B1742</f>
        <v>44546</v>
      </c>
      <c r="B1739" s="5">
        <f>TITRES_STAT!D1742</f>
        <v>6.5350000000000001</v>
      </c>
      <c r="C1739" s="2">
        <f t="shared" si="213"/>
        <v>7.5000000000000178E-2</v>
      </c>
      <c r="D1739" s="2">
        <f t="shared" si="214"/>
        <v>6.6616</v>
      </c>
      <c r="E1739" s="2">
        <f t="shared" si="208"/>
        <v>6.7647000000000004</v>
      </c>
      <c r="F1739" s="2">
        <f t="shared" si="209"/>
        <v>6.9304500000000004</v>
      </c>
      <c r="G1739" s="2">
        <f t="shared" si="211"/>
        <v>7.1412200000000006</v>
      </c>
      <c r="H1739" s="2">
        <f t="shared" si="215"/>
        <v>7.2043849999999967</v>
      </c>
      <c r="I1739" s="2">
        <f t="array" ref="I1739">SUMPRODUCT(B1723:B1742, (ROW(B1723:B1742)-ROW(B1723)+1)) / (20*21/2)</f>
        <v>6.7304999999999984</v>
      </c>
      <c r="J1739" s="2">
        <f t="shared" si="210"/>
        <v>6.873750535349636</v>
      </c>
      <c r="K1739" s="2">
        <f t="shared" si="212"/>
        <v>7.1032043581017046</v>
      </c>
    </row>
    <row r="1740" spans="1:11" ht="13.5" x14ac:dyDescent="0.25">
      <c r="A1740" s="3">
        <f>TITRES_STAT!B1743</f>
        <v>44550</v>
      </c>
      <c r="B1740" s="5">
        <f>TITRES_STAT!D1743</f>
        <v>6.5350000000000001</v>
      </c>
      <c r="C1740" s="2">
        <f t="shared" si="213"/>
        <v>0</v>
      </c>
      <c r="D1740" s="2">
        <f t="shared" si="214"/>
        <v>6.6144000000000007</v>
      </c>
      <c r="E1740" s="2">
        <f t="shared" ref="E1740:E1803" si="216">AVERAGE(B1731:B1740)</f>
        <v>6.7259000000000002</v>
      </c>
      <c r="F1740" s="2">
        <f t="shared" si="209"/>
        <v>6.9099500000000003</v>
      </c>
      <c r="G1740" s="2">
        <f t="shared" si="211"/>
        <v>7.1170799999999996</v>
      </c>
      <c r="H1740" s="2">
        <f t="shared" si="215"/>
        <v>7.2072949999999985</v>
      </c>
      <c r="I1740" s="2">
        <f t="array" ref="I1740">SUMPRODUCT(B1724:B1743, (ROW(B1724:B1743)-ROW(B1724)+1)) / (20*21/2)</f>
        <v>6.699404761904761</v>
      </c>
      <c r="J1740" s="2">
        <f t="shared" si="210"/>
        <v>6.8414885796020517</v>
      </c>
      <c r="K1740" s="2">
        <f t="shared" si="212"/>
        <v>7.0809218342545783</v>
      </c>
    </row>
    <row r="1741" spans="1:11" ht="13.5" x14ac:dyDescent="0.25">
      <c r="A1741" s="3">
        <f>TITRES_STAT!B1744</f>
        <v>44551</v>
      </c>
      <c r="B1741" s="5">
        <f>TITRES_STAT!D1744</f>
        <v>6.5279999999999996</v>
      </c>
      <c r="C1741" s="2">
        <f t="shared" si="213"/>
        <v>-7.0000000000005613E-3</v>
      </c>
      <c r="D1741" s="2">
        <f t="shared" si="214"/>
        <v>6.5658000000000003</v>
      </c>
      <c r="E1741" s="2">
        <f t="shared" si="216"/>
        <v>6.6880000000000006</v>
      </c>
      <c r="F1741" s="2">
        <f t="shared" si="209"/>
        <v>6.8886999999999983</v>
      </c>
      <c r="G1741" s="2">
        <f t="shared" si="211"/>
        <v>7.0950800000000012</v>
      </c>
      <c r="H1741" s="2">
        <f t="shared" si="215"/>
        <v>7.2096349999999969</v>
      </c>
      <c r="I1741" s="2">
        <f t="array" ref="I1741">SUMPRODUCT(B1725:B1744, (ROW(B1725:B1744)-ROW(B1725)+1)) / (20*21/2)</f>
        <v>6.6711999999999998</v>
      </c>
      <c r="J1741" s="2">
        <f t="shared" si="210"/>
        <v>6.8116325244018565</v>
      </c>
      <c r="K1741" s="2">
        <f t="shared" si="212"/>
        <v>7.0592386250681249</v>
      </c>
    </row>
    <row r="1742" spans="1:11" ht="13.5" x14ac:dyDescent="0.25">
      <c r="A1742" s="3">
        <f>TITRES_STAT!B1745</f>
        <v>44552</v>
      </c>
      <c r="B1742" s="5">
        <f>TITRES_STAT!D1745</f>
        <v>6.5350000000000001</v>
      </c>
      <c r="C1742" s="2">
        <f t="shared" si="213"/>
        <v>7.0000000000005613E-3</v>
      </c>
      <c r="D1742" s="2">
        <f t="shared" si="214"/>
        <v>6.5186000000000011</v>
      </c>
      <c r="E1742" s="2">
        <f t="shared" si="216"/>
        <v>6.6507999999999994</v>
      </c>
      <c r="F1742" s="2">
        <f t="shared" si="209"/>
        <v>6.8544999999999989</v>
      </c>
      <c r="G1742" s="2">
        <f t="shared" si="211"/>
        <v>7.0745800000000019</v>
      </c>
      <c r="H1742" s="2">
        <f t="shared" si="215"/>
        <v>7.2120499999999979</v>
      </c>
      <c r="I1742" s="2">
        <f t="array" ref="I1742">SUMPRODUCT(B1726:B1745, (ROW(B1726:B1745)-ROW(B1726)+1)) / (20*21/2)</f>
        <v>6.6495047619047609</v>
      </c>
      <c r="J1742" s="2">
        <f t="shared" si="210"/>
        <v>6.7852865696969182</v>
      </c>
      <c r="K1742" s="2">
        <f t="shared" si="212"/>
        <v>7.0386802476144732</v>
      </c>
    </row>
    <row r="1743" spans="1:11" ht="13.5" x14ac:dyDescent="0.25">
      <c r="A1743" s="3">
        <f>TITRES_STAT!B1746</f>
        <v>44553</v>
      </c>
      <c r="B1743" s="5">
        <f>TITRES_STAT!D1746</f>
        <v>6.5279999999999996</v>
      </c>
      <c r="C1743" s="2">
        <f t="shared" si="213"/>
        <v>-7.0000000000005613E-3</v>
      </c>
      <c r="D1743" s="2">
        <f t="shared" si="214"/>
        <v>6.5322000000000005</v>
      </c>
      <c r="E1743" s="2">
        <f t="shared" si="216"/>
        <v>6.6204999999999998</v>
      </c>
      <c r="F1743" s="2">
        <f t="shared" si="209"/>
        <v>6.8241500000000004</v>
      </c>
      <c r="G1743" s="2">
        <f t="shared" si="211"/>
        <v>7.0539400000000008</v>
      </c>
      <c r="H1743" s="2">
        <f t="shared" si="215"/>
        <v>7.2152499999999984</v>
      </c>
      <c r="I1743" s="2">
        <f t="array" ref="I1743">SUMPRODUCT(B1727:B1746, (ROW(B1727:B1746)-ROW(B1727)+1)) / (20*21/2)</f>
        <v>6.6554142857142855</v>
      </c>
      <c r="J1743" s="2">
        <f t="shared" si="210"/>
        <v>6.7607830868686403</v>
      </c>
      <c r="K1743" s="2">
        <f t="shared" si="212"/>
        <v>7.0186535712374356</v>
      </c>
    </row>
    <row r="1744" spans="1:11" ht="13.5" x14ac:dyDescent="0.25">
      <c r="A1744" s="3">
        <f>TITRES_STAT!B1747</f>
        <v>44554</v>
      </c>
      <c r="B1744" s="5">
        <f>TITRES_STAT!D1747</f>
        <v>6.5279999999999996</v>
      </c>
      <c r="C1744" s="2">
        <f t="shared" si="213"/>
        <v>0</v>
      </c>
      <c r="D1744" s="2">
        <f t="shared" si="214"/>
        <v>6.5307999999999993</v>
      </c>
      <c r="E1744" s="2">
        <f t="shared" si="216"/>
        <v>6.5962000000000005</v>
      </c>
      <c r="F1744" s="2">
        <f t="shared" si="209"/>
        <v>6.7937999999999992</v>
      </c>
      <c r="G1744" s="2">
        <f t="shared" si="211"/>
        <v>7.034060000000002</v>
      </c>
      <c r="H1744" s="2">
        <f t="shared" si="215"/>
        <v>7.2193049999999994</v>
      </c>
      <c r="I1744" s="2">
        <f t="array" ref="I1744">SUMPRODUCT(B1728:B1747, (ROW(B1728:B1747)-ROW(B1728)+1)) / (20*21/2)</f>
        <v>6.6759380952380951</v>
      </c>
      <c r="J1744" s="2">
        <f t="shared" si="210"/>
        <v>6.7386132690716272</v>
      </c>
      <c r="K1744" s="2">
        <f t="shared" si="212"/>
        <v>6.9994122547183206</v>
      </c>
    </row>
    <row r="1745" spans="1:11" ht="13.5" x14ac:dyDescent="0.25">
      <c r="A1745" s="3">
        <f>TITRES_STAT!B1748</f>
        <v>44557</v>
      </c>
      <c r="B1745" s="5">
        <f>TITRES_STAT!D1748</f>
        <v>6.5659999999999998</v>
      </c>
      <c r="C1745" s="2">
        <f t="shared" si="213"/>
        <v>3.8000000000000256E-2</v>
      </c>
      <c r="D1745" s="2">
        <f t="shared" si="214"/>
        <v>6.536999999999999</v>
      </c>
      <c r="E1745" s="2">
        <f t="shared" si="216"/>
        <v>6.5757000000000003</v>
      </c>
      <c r="F1745" s="2">
        <f t="shared" si="209"/>
        <v>6.7619500000000006</v>
      </c>
      <c r="G1745" s="2">
        <f t="shared" si="211"/>
        <v>7.0166000000000022</v>
      </c>
      <c r="H1745" s="2">
        <f t="shared" si="215"/>
        <v>7.223584999999999</v>
      </c>
      <c r="I1745" s="2">
        <f t="array" ref="I1745">SUMPRODUCT(B1729:B1748, (ROW(B1729:B1748)-ROW(B1729)+1)) / (20*21/2)</f>
        <v>6.7018380952380951</v>
      </c>
      <c r="J1745" s="2">
        <f t="shared" si="210"/>
        <v>6.7221739101124243</v>
      </c>
      <c r="K1745" s="2">
        <f t="shared" si="212"/>
        <v>6.9824156957097596</v>
      </c>
    </row>
    <row r="1746" spans="1:11" ht="13.5" x14ac:dyDescent="0.25">
      <c r="A1746" s="3">
        <f>TITRES_STAT!B1749</f>
        <v>44558</v>
      </c>
      <c r="B1746" s="5">
        <f>TITRES_STAT!D1749</f>
        <v>6.8239999999999998</v>
      </c>
      <c r="C1746" s="2">
        <f t="shared" si="213"/>
        <v>0.25800000000000001</v>
      </c>
      <c r="D1746" s="2">
        <f t="shared" si="214"/>
        <v>6.5961999999999987</v>
      </c>
      <c r="E1746" s="2">
        <f t="shared" si="216"/>
        <v>6.5810000000000004</v>
      </c>
      <c r="F1746" s="2">
        <f t="shared" si="209"/>
        <v>6.7445000000000004</v>
      </c>
      <c r="G1746" s="2">
        <f t="shared" si="211"/>
        <v>7.0043000000000033</v>
      </c>
      <c r="H1746" s="2">
        <f t="shared" si="215"/>
        <v>7.2283349999999995</v>
      </c>
      <c r="I1746" s="2">
        <f t="array" ref="I1746">SUMPRODUCT(B1730:B1749, (ROW(B1730:B1749)-ROW(B1730)+1)) / (20*21/2)</f>
        <v>6.7392809523809527</v>
      </c>
      <c r="J1746" s="2">
        <f t="shared" si="210"/>
        <v>6.7318716329588604</v>
      </c>
      <c r="K1746" s="2">
        <f t="shared" si="212"/>
        <v>6.976203315485848</v>
      </c>
    </row>
    <row r="1747" spans="1:11" ht="13.5" x14ac:dyDescent="0.25">
      <c r="A1747" s="3">
        <f>TITRES_STAT!B1750</f>
        <v>44559</v>
      </c>
      <c r="B1747" s="5">
        <f>TITRES_STAT!D1750</f>
        <v>6.96</v>
      </c>
      <c r="C1747" s="2">
        <f t="shared" si="213"/>
        <v>0.13600000000000012</v>
      </c>
      <c r="D1747" s="2">
        <f t="shared" si="214"/>
        <v>6.6811999999999996</v>
      </c>
      <c r="E1747" s="2">
        <f t="shared" si="216"/>
        <v>6.5998999999999999</v>
      </c>
      <c r="F1747" s="2">
        <f t="shared" si="209"/>
        <v>6.7490500000000013</v>
      </c>
      <c r="G1747" s="2">
        <f t="shared" si="211"/>
        <v>6.9947200000000036</v>
      </c>
      <c r="H1747" s="2">
        <f t="shared" si="215"/>
        <v>7.2345849999999992</v>
      </c>
      <c r="I1747" s="2">
        <f t="array" ref="I1747">SUMPRODUCT(B1731:B1750, (ROW(B1731:B1750)-ROW(B1731)+1)) / (20*21/2)</f>
        <v>6.7617238095238088</v>
      </c>
      <c r="J1747" s="2">
        <f t="shared" si="210"/>
        <v>6.7535981441056352</v>
      </c>
      <c r="K1747" s="2">
        <f t="shared" si="212"/>
        <v>6.975567891349149</v>
      </c>
    </row>
    <row r="1748" spans="1:11" ht="13.5" x14ac:dyDescent="0.25">
      <c r="A1748" s="3">
        <f>TITRES_STAT!B1751</f>
        <v>44560</v>
      </c>
      <c r="B1748" s="5">
        <f>TITRES_STAT!D1751</f>
        <v>7.0209999999999999</v>
      </c>
      <c r="C1748" s="2">
        <f t="shared" si="213"/>
        <v>6.0999999999999943E-2</v>
      </c>
      <c r="D1748" s="2">
        <f t="shared" si="214"/>
        <v>6.7797999999999998</v>
      </c>
      <c r="E1748" s="2">
        <f t="shared" si="216"/>
        <v>6.6560000000000006</v>
      </c>
      <c r="F1748" s="2">
        <f t="shared" ref="F1748:F1811" si="217">AVERAGE(B1729:B1748)</f>
        <v>6.7418499999999995</v>
      </c>
      <c r="G1748" s="2">
        <f t="shared" si="211"/>
        <v>6.9863600000000021</v>
      </c>
      <c r="H1748" s="2">
        <f t="shared" si="215"/>
        <v>7.2411400000000006</v>
      </c>
      <c r="I1748" s="2">
        <f t="array" ref="I1748">SUMPRODUCT(B1732:B1751, (ROW(B1732:B1751)-ROW(B1732)+1)) / (20*21/2)</f>
        <v>6.8026761904761921</v>
      </c>
      <c r="J1748" s="2">
        <f t="shared" si="210"/>
        <v>6.779064987524146</v>
      </c>
      <c r="K1748" s="2">
        <f t="shared" si="212"/>
        <v>6.9773495426687901</v>
      </c>
    </row>
    <row r="1749" spans="1:11" ht="13.5" x14ac:dyDescent="0.25">
      <c r="A1749" s="3">
        <f>TITRES_STAT!B1752</f>
        <v>44561</v>
      </c>
      <c r="B1749" s="5">
        <f>TITRES_STAT!D1752</f>
        <v>7.1349999999999998</v>
      </c>
      <c r="C1749" s="2">
        <f t="shared" si="213"/>
        <v>0.11399999999999988</v>
      </c>
      <c r="D1749" s="2">
        <f t="shared" si="214"/>
        <v>6.9012000000000002</v>
      </c>
      <c r="E1749" s="2">
        <f t="shared" si="216"/>
        <v>6.7159999999999993</v>
      </c>
      <c r="F1749" s="2">
        <f t="shared" si="217"/>
        <v>6.7403500000000012</v>
      </c>
      <c r="G1749" s="2">
        <f t="shared" si="211"/>
        <v>6.9807400000000017</v>
      </c>
      <c r="H1749" s="2">
        <f t="shared" si="215"/>
        <v>7.2474099999999995</v>
      </c>
      <c r="I1749" s="2">
        <f t="array" ref="I1749">SUMPRODUCT(B1733:B1752, (ROW(B1733:B1752)-ROW(B1733)+1)) / (20*21/2)</f>
        <v>6.8532190476190475</v>
      </c>
      <c r="J1749" s="2">
        <f t="shared" ref="J1749:J1812" si="218">$J$4*B1749+J1748*(1-$J$4)</f>
        <v>6.8129635601408935</v>
      </c>
      <c r="K1749" s="2">
        <f t="shared" si="212"/>
        <v>6.9835319135445246</v>
      </c>
    </row>
    <row r="1750" spans="1:11" ht="13.5" x14ac:dyDescent="0.25">
      <c r="A1750" s="3">
        <f>TITRES_STAT!B1753</f>
        <v>44564</v>
      </c>
      <c r="B1750" s="5">
        <f>TITRES_STAT!D1753</f>
        <v>6.976</v>
      </c>
      <c r="C1750" s="2">
        <f t="shared" si="213"/>
        <v>-0.15899999999999981</v>
      </c>
      <c r="D1750" s="2">
        <f t="shared" si="214"/>
        <v>6.9831999999999992</v>
      </c>
      <c r="E1750" s="2">
        <f t="shared" si="216"/>
        <v>6.7600999999999996</v>
      </c>
      <c r="F1750" s="2">
        <f t="shared" si="217"/>
        <v>6.7430000000000003</v>
      </c>
      <c r="G1750" s="2">
        <f t="shared" si="211"/>
        <v>6.9719400000000009</v>
      </c>
      <c r="H1750" s="2">
        <f t="shared" si="215"/>
        <v>7.2530250000000009</v>
      </c>
      <c r="I1750" s="2">
        <f t="array" ref="I1750">SUMPRODUCT(B1734:B1753, (ROW(B1734:B1753)-ROW(B1734)+1)) / (20*21/2)</f>
        <v>6.888238095238095</v>
      </c>
      <c r="J1750" s="2">
        <f t="shared" si="218"/>
        <v>6.8284908401274746</v>
      </c>
      <c r="K1750" s="2">
        <f t="shared" si="212"/>
        <v>6.9832365443859157</v>
      </c>
    </row>
    <row r="1751" spans="1:11" ht="13.5" x14ac:dyDescent="0.25">
      <c r="A1751" s="3">
        <f>TITRES_STAT!B1754</f>
        <v>44565</v>
      </c>
      <c r="B1751" s="5">
        <f>TITRES_STAT!D1754</f>
        <v>7.173</v>
      </c>
      <c r="C1751" s="2">
        <f t="shared" si="213"/>
        <v>0.19700000000000006</v>
      </c>
      <c r="D1751" s="2">
        <f t="shared" si="214"/>
        <v>7.0529999999999999</v>
      </c>
      <c r="E1751" s="2">
        <f t="shared" si="216"/>
        <v>6.8245999999999993</v>
      </c>
      <c r="F1751" s="2">
        <f t="shared" si="217"/>
        <v>6.7563000000000004</v>
      </c>
      <c r="G1751" s="2">
        <f t="shared" si="211"/>
        <v>6.9666200000000007</v>
      </c>
      <c r="H1751" s="2">
        <f t="shared" si="215"/>
        <v>7.2599850000000004</v>
      </c>
      <c r="I1751" s="2">
        <f t="array" ref="I1751">SUMPRODUCT(B1735:B1754, (ROW(B1735:B1754)-ROW(B1735)+1)) / (20*21/2)</f>
        <v>6.9282476190476192</v>
      </c>
      <c r="J1751" s="2">
        <f t="shared" si="218"/>
        <v>6.8613012363058106</v>
      </c>
      <c r="K1751" s="2">
        <f t="shared" si="212"/>
        <v>6.9906782485276446</v>
      </c>
    </row>
    <row r="1752" spans="1:11" ht="13.5" x14ac:dyDescent="0.25">
      <c r="A1752" s="3">
        <f>TITRES_STAT!B1755</f>
        <v>44566</v>
      </c>
      <c r="B1752" s="5">
        <f>TITRES_STAT!D1755</f>
        <v>7.2869999999999999</v>
      </c>
      <c r="C1752" s="2">
        <f t="shared" si="213"/>
        <v>0.11399999999999988</v>
      </c>
      <c r="D1752" s="2">
        <f t="shared" si="214"/>
        <v>7.1183999999999994</v>
      </c>
      <c r="E1752" s="2">
        <f t="shared" si="216"/>
        <v>6.8998000000000008</v>
      </c>
      <c r="F1752" s="2">
        <f t="shared" si="217"/>
        <v>6.7752999999999997</v>
      </c>
      <c r="G1752" s="2">
        <f t="shared" si="211"/>
        <v>6.9678400000000007</v>
      </c>
      <c r="H1752" s="2">
        <f t="shared" si="215"/>
        <v>7.2675150000000022</v>
      </c>
      <c r="I1752" s="2">
        <f t="array" ref="I1752">SUMPRODUCT(B1736:B1755, (ROW(B1736:B1755)-ROW(B1736)+1)) / (20*21/2)</f>
        <v>6.9842571428571425</v>
      </c>
      <c r="J1752" s="2">
        <f t="shared" si="218"/>
        <v>6.9018439757052574</v>
      </c>
      <c r="K1752" s="2">
        <f t="shared" si="212"/>
        <v>7.0022987093696978</v>
      </c>
    </row>
    <row r="1753" spans="1:11" ht="13.5" x14ac:dyDescent="0.25">
      <c r="A1753" s="3">
        <f>TITRES_STAT!B1756</f>
        <v>44567</v>
      </c>
      <c r="B1753" s="5">
        <f>TITRES_STAT!D1756</f>
        <v>7.1429999999999998</v>
      </c>
      <c r="C1753" s="2">
        <f t="shared" si="213"/>
        <v>-0.14400000000000013</v>
      </c>
      <c r="D1753" s="2">
        <f t="shared" si="214"/>
        <v>7.1427999999999994</v>
      </c>
      <c r="E1753" s="2">
        <f t="shared" si="216"/>
        <v>6.9612999999999996</v>
      </c>
      <c r="F1753" s="2">
        <f t="shared" si="217"/>
        <v>6.7909000000000006</v>
      </c>
      <c r="G1753" s="2">
        <f t="shared" si="211"/>
        <v>6.9661799999999996</v>
      </c>
      <c r="H1753" s="2">
        <f t="shared" si="215"/>
        <v>7.2736100000000024</v>
      </c>
      <c r="I1753" s="2">
        <f t="array" ref="I1753">SUMPRODUCT(B1737:B1756, (ROW(B1737:B1756)-ROW(B1737)+1)) / (20*21/2)</f>
        <v>7.0372666666666657</v>
      </c>
      <c r="J1753" s="2">
        <f t="shared" si="218"/>
        <v>6.9248112161142812</v>
      </c>
      <c r="K1753" s="2">
        <f t="shared" si="212"/>
        <v>7.0078164070414743</v>
      </c>
    </row>
    <row r="1754" spans="1:11" ht="13.5" x14ac:dyDescent="0.25">
      <c r="A1754" s="3">
        <f>TITRES_STAT!B1757</f>
        <v>44568</v>
      </c>
      <c r="B1754" s="5">
        <f>TITRES_STAT!D1757</f>
        <v>7.2110000000000003</v>
      </c>
      <c r="C1754" s="2">
        <f t="shared" si="213"/>
        <v>6.8000000000000504E-2</v>
      </c>
      <c r="D1754" s="2">
        <f t="shared" si="214"/>
        <v>7.1579999999999995</v>
      </c>
      <c r="E1754" s="2">
        <f t="shared" si="216"/>
        <v>7.0296000000000003</v>
      </c>
      <c r="F1754" s="2">
        <f t="shared" si="217"/>
        <v>6.8129000000000008</v>
      </c>
      <c r="G1754" s="2">
        <f t="shared" si="211"/>
        <v>6.9658799999999985</v>
      </c>
      <c r="H1754" s="2">
        <f t="shared" si="215"/>
        <v>7.2806850000000018</v>
      </c>
      <c r="I1754" s="2">
        <f t="array" ref="I1754">SUMPRODUCT(B1738:B1757, (ROW(B1738:B1757)-ROW(B1738)+1)) / (20*21/2)</f>
        <v>7.0872761904761905</v>
      </c>
      <c r="J1754" s="2">
        <f t="shared" si="218"/>
        <v>6.9520672907700645</v>
      </c>
      <c r="K1754" s="2">
        <f t="shared" si="212"/>
        <v>7.0157843910790643</v>
      </c>
    </row>
    <row r="1755" spans="1:11" ht="13.5" x14ac:dyDescent="0.25">
      <c r="A1755" s="3">
        <f>TITRES_STAT!B1758</f>
        <v>44571</v>
      </c>
      <c r="B1755" s="5">
        <f>TITRES_STAT!D1758</f>
        <v>7.4009999999999998</v>
      </c>
      <c r="C1755" s="2">
        <f t="shared" si="213"/>
        <v>0.1899999999999995</v>
      </c>
      <c r="D1755" s="2">
        <f t="shared" si="214"/>
        <v>7.2430000000000003</v>
      </c>
      <c r="E1755" s="2">
        <f t="shared" si="216"/>
        <v>7.1131000000000002</v>
      </c>
      <c r="F1755" s="2">
        <f t="shared" si="217"/>
        <v>6.844400000000002</v>
      </c>
      <c r="G1755" s="2">
        <f t="shared" si="211"/>
        <v>6.9693799999999984</v>
      </c>
      <c r="H1755" s="2">
        <f t="shared" si="215"/>
        <v>7.2887100000000036</v>
      </c>
      <c r="I1755" s="2">
        <f t="array" ref="I1755">SUMPRODUCT(B1739:B1758, (ROW(B1739:B1758)-ROW(B1739)+1)) / (20*21/2)</f>
        <v>7.1299047619047604</v>
      </c>
      <c r="J1755" s="2">
        <f t="shared" si="218"/>
        <v>6.9948227868872008</v>
      </c>
      <c r="K1755" s="2">
        <f t="shared" si="212"/>
        <v>7.0308908855465519</v>
      </c>
    </row>
    <row r="1756" spans="1:11" ht="13.5" x14ac:dyDescent="0.25">
      <c r="A1756" s="3">
        <f>TITRES_STAT!B1759</f>
        <v>44572</v>
      </c>
      <c r="B1756" s="5">
        <f>TITRES_STAT!D1759</f>
        <v>7.4009999999999998</v>
      </c>
      <c r="C1756" s="2">
        <f t="shared" si="213"/>
        <v>0</v>
      </c>
      <c r="D1756" s="2">
        <f t="shared" si="214"/>
        <v>7.2885999999999997</v>
      </c>
      <c r="E1756" s="2">
        <f t="shared" si="216"/>
        <v>7.1707999999999998</v>
      </c>
      <c r="F1756" s="2">
        <f t="shared" si="217"/>
        <v>6.8759000000000015</v>
      </c>
      <c r="G1756" s="2">
        <f t="shared" si="211"/>
        <v>6.9730199999999991</v>
      </c>
      <c r="H1756" s="2">
        <f t="shared" si="215"/>
        <v>7.295880000000003</v>
      </c>
      <c r="I1756" s="2">
        <f t="array" ref="I1756">SUMPRODUCT(B1740:B1759, (ROW(B1740:B1759)-ROW(B1740)+1)) / (20*21/2)</f>
        <v>7.1718904761904758</v>
      </c>
      <c r="J1756" s="2">
        <f t="shared" si="218"/>
        <v>7.0335063309931813</v>
      </c>
      <c r="K1756" s="2">
        <f t="shared" si="212"/>
        <v>7.0454049684662952</v>
      </c>
    </row>
    <row r="1757" spans="1:11" ht="13.5" x14ac:dyDescent="0.25">
      <c r="A1757" s="3">
        <f>TITRES_STAT!B1760</f>
        <v>44573</v>
      </c>
      <c r="B1757" s="5">
        <f>TITRES_STAT!D1760</f>
        <v>7.4009999999999998</v>
      </c>
      <c r="C1757" s="2">
        <f t="shared" si="213"/>
        <v>0</v>
      </c>
      <c r="D1757" s="2">
        <f t="shared" si="214"/>
        <v>7.3114000000000008</v>
      </c>
      <c r="E1757" s="2">
        <f t="shared" si="216"/>
        <v>7.2148999999999983</v>
      </c>
      <c r="F1757" s="2">
        <f t="shared" si="217"/>
        <v>6.9074000000000009</v>
      </c>
      <c r="G1757" s="2">
        <f t="shared" si="211"/>
        <v>6.9737799999999979</v>
      </c>
      <c r="H1757" s="2">
        <f t="shared" si="215"/>
        <v>7.3012650000000043</v>
      </c>
      <c r="I1757" s="2">
        <f t="array" ref="I1757">SUMPRODUCT(B1741:B1760, (ROW(B1741:B1760)-ROW(B1741)+1)) / (20*21/2)</f>
        <v>7.2105523809523824</v>
      </c>
      <c r="J1757" s="2">
        <f t="shared" si="218"/>
        <v>7.0685057280414494</v>
      </c>
      <c r="K1757" s="2">
        <f t="shared" si="212"/>
        <v>7.0593498716636951</v>
      </c>
    </row>
    <row r="1758" spans="1:11" ht="13.5" x14ac:dyDescent="0.25">
      <c r="A1758" s="3">
        <f>TITRES_STAT!B1761</f>
        <v>44574</v>
      </c>
      <c r="B1758" s="5">
        <f>TITRES_STAT!D1761</f>
        <v>7.3550000000000004</v>
      </c>
      <c r="C1758" s="2">
        <f t="shared" si="213"/>
        <v>-4.5999999999999375E-2</v>
      </c>
      <c r="D1758" s="2">
        <f t="shared" si="214"/>
        <v>7.3537999999999997</v>
      </c>
      <c r="E1758" s="2">
        <f t="shared" si="216"/>
        <v>7.2482999999999986</v>
      </c>
      <c r="F1758" s="2">
        <f t="shared" si="217"/>
        <v>6.9521500000000005</v>
      </c>
      <c r="G1758" s="2">
        <f t="shared" si="211"/>
        <v>6.9736199999999986</v>
      </c>
      <c r="H1758" s="2">
        <f t="shared" si="215"/>
        <v>7.3050300000000039</v>
      </c>
      <c r="I1758" s="2">
        <f t="array" ref="I1758">SUMPRODUCT(B1742:B1761, (ROW(B1742:B1761)-ROW(B1742)+1)) / (20*21/2)</f>
        <v>7.2479476190476184</v>
      </c>
      <c r="J1758" s="2">
        <f t="shared" si="218"/>
        <v>7.0957908967994063</v>
      </c>
      <c r="K1758" s="2">
        <f t="shared" si="212"/>
        <v>7.0709439943435504</v>
      </c>
    </row>
    <row r="1759" spans="1:11" ht="13.5" x14ac:dyDescent="0.25">
      <c r="A1759" s="3">
        <f>TITRES_STAT!B1762</f>
        <v>44575</v>
      </c>
      <c r="B1759" s="5">
        <f>TITRES_STAT!D1762</f>
        <v>7.3929999999999998</v>
      </c>
      <c r="C1759" s="2">
        <f t="shared" si="213"/>
        <v>3.7999999999999368E-2</v>
      </c>
      <c r="D1759" s="2">
        <f t="shared" si="214"/>
        <v>7.3902000000000001</v>
      </c>
      <c r="E1759" s="2">
        <f t="shared" si="216"/>
        <v>7.2740999999999998</v>
      </c>
      <c r="F1759" s="2">
        <f t="shared" si="217"/>
        <v>6.9950499999999991</v>
      </c>
      <c r="G1759" s="2">
        <f t="shared" si="211"/>
        <v>6.9772599999999985</v>
      </c>
      <c r="H1759" s="2">
        <f t="shared" si="215"/>
        <v>7.3095200000000036</v>
      </c>
      <c r="I1759" s="2">
        <f t="array" ref="I1759">SUMPRODUCT(B1743:B1762, (ROW(B1743:B1762)-ROW(B1743)+1)) / (20*21/2)</f>
        <v>7.2882809523809531</v>
      </c>
      <c r="J1759" s="2">
        <f t="shared" si="218"/>
        <v>7.1240965256756539</v>
      </c>
      <c r="K1759" s="2">
        <f t="shared" si="212"/>
        <v>7.083573641624195</v>
      </c>
    </row>
    <row r="1760" spans="1:11" ht="13.5" x14ac:dyDescent="0.25">
      <c r="A1760" s="3">
        <f>TITRES_STAT!B1763</f>
        <v>44578</v>
      </c>
      <c r="B1760" s="5">
        <f>TITRES_STAT!D1763</f>
        <v>7.4009999999999998</v>
      </c>
      <c r="C1760" s="2">
        <f t="shared" si="213"/>
        <v>8.0000000000000071E-3</v>
      </c>
      <c r="D1760" s="2">
        <f t="shared" si="214"/>
        <v>7.3902000000000001</v>
      </c>
      <c r="E1760" s="2">
        <f t="shared" si="216"/>
        <v>7.3165999999999993</v>
      </c>
      <c r="F1760" s="2">
        <f t="shared" si="217"/>
        <v>7.0383499999999994</v>
      </c>
      <c r="G1760" s="2">
        <f t="shared" si="211"/>
        <v>6.9853199999999989</v>
      </c>
      <c r="H1760" s="2">
        <f t="shared" si="215"/>
        <v>7.3142300000000038</v>
      </c>
      <c r="I1760" s="2">
        <f t="array" ref="I1760">SUMPRODUCT(B1744:B1763, (ROW(B1744:B1763)-ROW(B1744)+1)) / (20*21/2)</f>
        <v>7.3239857142857154</v>
      </c>
      <c r="J1760" s="2">
        <f t="shared" si="218"/>
        <v>7.1504682851351156</v>
      </c>
      <c r="K1760" s="2">
        <f t="shared" si="212"/>
        <v>7.0960217341095202</v>
      </c>
    </row>
    <row r="1761" spans="1:11" ht="13.5" x14ac:dyDescent="0.25">
      <c r="A1761" s="3">
        <f>TITRES_STAT!B1764</f>
        <v>44579</v>
      </c>
      <c r="B1761" s="5">
        <f>TITRES_STAT!D1764</f>
        <v>7.431</v>
      </c>
      <c r="C1761" s="2">
        <f t="shared" si="213"/>
        <v>3.0000000000000249E-2</v>
      </c>
      <c r="D1761" s="2">
        <f t="shared" si="214"/>
        <v>7.3962000000000003</v>
      </c>
      <c r="E1761" s="2">
        <f t="shared" si="216"/>
        <v>7.3423999999999996</v>
      </c>
      <c r="F1761" s="2">
        <f t="shared" si="217"/>
        <v>7.0835000000000008</v>
      </c>
      <c r="G1761" s="2">
        <f t="shared" si="211"/>
        <v>6.9939799999999988</v>
      </c>
      <c r="H1761" s="2">
        <f t="shared" si="215"/>
        <v>7.3198000000000034</v>
      </c>
      <c r="I1761" s="2">
        <f t="array" ref="I1761">SUMPRODUCT(B1745:B1764, (ROW(B1745:B1764)-ROW(B1745)+1)) / (20*21/2)</f>
        <v>7.3485523809523805</v>
      </c>
      <c r="J1761" s="2">
        <f t="shared" si="218"/>
        <v>7.1771855913127229</v>
      </c>
      <c r="K1761" s="2">
        <f t="shared" si="212"/>
        <v>7.1091581366934609</v>
      </c>
    </row>
    <row r="1762" spans="1:11" ht="13.5" x14ac:dyDescent="0.25">
      <c r="A1762" s="3">
        <f>TITRES_STAT!B1765</f>
        <v>44580</v>
      </c>
      <c r="B1762" s="5">
        <f>TITRES_STAT!D1765</f>
        <v>7.5069999999999997</v>
      </c>
      <c r="C1762" s="2">
        <f t="shared" si="213"/>
        <v>7.5999999999999623E-2</v>
      </c>
      <c r="D1762" s="2">
        <f t="shared" si="214"/>
        <v>7.4174000000000007</v>
      </c>
      <c r="E1762" s="2">
        <f t="shared" si="216"/>
        <v>7.3644000000000007</v>
      </c>
      <c r="F1762" s="2">
        <f t="shared" si="217"/>
        <v>7.1320999999999994</v>
      </c>
      <c r="G1762" s="2">
        <f t="shared" si="211"/>
        <v>7.0041599999999997</v>
      </c>
      <c r="H1762" s="2">
        <f t="shared" si="215"/>
        <v>7.3255750000000042</v>
      </c>
      <c r="I1762" s="2">
        <f t="array" ref="I1762">SUMPRODUCT(B1746:B1765, (ROW(B1746:B1765)-ROW(B1746)+1)) / (20*21/2)</f>
        <v>7.3622095238095229</v>
      </c>
      <c r="J1762" s="2">
        <f t="shared" si="218"/>
        <v>7.2085964873781778</v>
      </c>
      <c r="K1762" s="2">
        <f t="shared" si="212"/>
        <v>7.1247597783917564</v>
      </c>
    </row>
    <row r="1763" spans="1:11" ht="13.5" x14ac:dyDescent="0.25">
      <c r="A1763" s="3">
        <f>TITRES_STAT!B1766</f>
        <v>44581</v>
      </c>
      <c r="B1763" s="5">
        <f>TITRES_STAT!D1766</f>
        <v>7.5069999999999997</v>
      </c>
      <c r="C1763" s="2">
        <f t="shared" si="213"/>
        <v>0</v>
      </c>
      <c r="D1763" s="2">
        <f t="shared" si="214"/>
        <v>7.4477999999999991</v>
      </c>
      <c r="E1763" s="2">
        <f t="shared" si="216"/>
        <v>7.4008000000000012</v>
      </c>
      <c r="F1763" s="2">
        <f t="shared" si="217"/>
        <v>7.1810500000000008</v>
      </c>
      <c r="G1763" s="2">
        <f t="shared" si="211"/>
        <v>7.0115999999999987</v>
      </c>
      <c r="H1763" s="2">
        <f t="shared" si="215"/>
        <v>7.3313500000000058</v>
      </c>
      <c r="I1763" s="2">
        <f t="array" ref="I1763">SUMPRODUCT(B1747:B1766, (ROW(B1747:B1766)-ROW(B1747)+1)) / (20*21/2)</f>
        <v>7.3727999999999998</v>
      </c>
      <c r="J1763" s="2">
        <f t="shared" si="218"/>
        <v>7.2370158695326374</v>
      </c>
      <c r="K1763" s="2">
        <f t="shared" si="212"/>
        <v>7.1397495910038451</v>
      </c>
    </row>
    <row r="1764" spans="1:11" ht="13.5" x14ac:dyDescent="0.25">
      <c r="A1764" s="3">
        <f>TITRES_STAT!B1767</f>
        <v>44582</v>
      </c>
      <c r="B1764" s="5">
        <f>TITRES_STAT!D1767</f>
        <v>7.4390000000000001</v>
      </c>
      <c r="C1764" s="2">
        <f t="shared" si="213"/>
        <v>-6.7999999999999616E-2</v>
      </c>
      <c r="D1764" s="2">
        <f t="shared" si="214"/>
        <v>7.456999999999999</v>
      </c>
      <c r="E1764" s="2">
        <f t="shared" si="216"/>
        <v>7.4235999999999986</v>
      </c>
      <c r="F1764" s="2">
        <f t="shared" si="217"/>
        <v>7.2265999999999995</v>
      </c>
      <c r="G1764" s="2">
        <f t="shared" si="211"/>
        <v>7.0176799999999995</v>
      </c>
      <c r="H1764" s="2">
        <f t="shared" si="215"/>
        <v>7.3371400000000051</v>
      </c>
      <c r="I1764" s="2">
        <f t="array" ref="I1764">SUMPRODUCT(B1748:B1767, (ROW(B1748:B1767)-ROW(B1748)+1)) / (20*21/2)</f>
        <v>7.380752380952381</v>
      </c>
      <c r="J1764" s="2">
        <f t="shared" si="218"/>
        <v>7.2562524533866721</v>
      </c>
      <c r="K1764" s="2">
        <f t="shared" si="212"/>
        <v>7.1514849011605577</v>
      </c>
    </row>
    <row r="1765" spans="1:11" ht="13.5" x14ac:dyDescent="0.25">
      <c r="A1765" s="3">
        <f>TITRES_STAT!B1768</f>
        <v>44585</v>
      </c>
      <c r="B1765" s="5">
        <f>TITRES_STAT!D1768</f>
        <v>7.37</v>
      </c>
      <c r="C1765" s="2">
        <f t="shared" si="213"/>
        <v>-6.899999999999995E-2</v>
      </c>
      <c r="D1765" s="2">
        <f t="shared" si="214"/>
        <v>7.4507999999999992</v>
      </c>
      <c r="E1765" s="2">
        <f t="shared" si="216"/>
        <v>7.4204999999999997</v>
      </c>
      <c r="F1765" s="2">
        <f t="shared" si="217"/>
        <v>7.266799999999999</v>
      </c>
      <c r="G1765" s="2">
        <f t="shared" si="211"/>
        <v>7.0225400000000002</v>
      </c>
      <c r="H1765" s="2">
        <f t="shared" si="215"/>
        <v>7.3426200000000037</v>
      </c>
      <c r="I1765" s="2">
        <f t="array" ref="I1765">SUMPRODUCT(B1749:B1768, (ROW(B1749:B1768)-ROW(B1749)+1)) / (20*21/2)</f>
        <v>7.3838571428571438</v>
      </c>
      <c r="J1765" s="2">
        <f t="shared" si="218"/>
        <v>7.2670855530641321</v>
      </c>
      <c r="K1765" s="2">
        <f t="shared" si="212"/>
        <v>7.1600541207228892</v>
      </c>
    </row>
    <row r="1766" spans="1:11" ht="13.5" x14ac:dyDescent="0.25">
      <c r="A1766" s="3">
        <f>TITRES_STAT!B1769</f>
        <v>44586</v>
      </c>
      <c r="B1766" s="5">
        <f>TITRES_STAT!D1769</f>
        <v>7.3780000000000001</v>
      </c>
      <c r="C1766" s="2">
        <f t="shared" si="213"/>
        <v>8.0000000000000071E-3</v>
      </c>
      <c r="D1766" s="2">
        <f t="shared" si="214"/>
        <v>7.4401999999999999</v>
      </c>
      <c r="E1766" s="2">
        <f t="shared" si="216"/>
        <v>7.4182000000000006</v>
      </c>
      <c r="F1766" s="2">
        <f t="shared" si="217"/>
        <v>7.2944999999999993</v>
      </c>
      <c r="G1766" s="2">
        <f t="shared" si="211"/>
        <v>7.0301400000000003</v>
      </c>
      <c r="H1766" s="2">
        <f t="shared" si="215"/>
        <v>7.3478200000000022</v>
      </c>
      <c r="I1766" s="2">
        <f t="array" ref="I1766">SUMPRODUCT(B1750:B1769, (ROW(B1750:B1769)-ROW(B1750)+1)) / (20*21/2)</f>
        <v>7.3896904761904763</v>
      </c>
      <c r="J1766" s="2">
        <f t="shared" si="218"/>
        <v>7.2776488337246912</v>
      </c>
      <c r="K1766" s="2">
        <f t="shared" si="212"/>
        <v>7.1686010179494426</v>
      </c>
    </row>
    <row r="1767" spans="1:11" ht="13.5" x14ac:dyDescent="0.25">
      <c r="A1767" s="3">
        <f>TITRES_STAT!B1770</f>
        <v>44587</v>
      </c>
      <c r="B1767" s="5">
        <f>TITRES_STAT!D1770</f>
        <v>7.3780000000000001</v>
      </c>
      <c r="C1767" s="2">
        <f t="shared" si="213"/>
        <v>0</v>
      </c>
      <c r="D1767" s="2">
        <f t="shared" si="214"/>
        <v>7.4144000000000005</v>
      </c>
      <c r="E1767" s="2">
        <f t="shared" si="216"/>
        <v>7.4159000000000006</v>
      </c>
      <c r="F1767" s="2">
        <f t="shared" si="217"/>
        <v>7.3153999999999995</v>
      </c>
      <c r="G1767" s="2">
        <f t="shared" si="211"/>
        <v>7.0377400000000003</v>
      </c>
      <c r="H1767" s="2">
        <f t="shared" si="215"/>
        <v>7.3529500000000017</v>
      </c>
      <c r="I1767" s="2">
        <f t="array" ref="I1767">SUMPRODUCT(B1751:B1770, (ROW(B1751:B1770)-ROW(B1751)+1)) / (20*21/2)</f>
        <v>7.3936285714285717</v>
      </c>
      <c r="J1767" s="2">
        <f t="shared" si="218"/>
        <v>7.2872060876556732</v>
      </c>
      <c r="K1767" s="2">
        <f t="shared" si="212"/>
        <v>7.1768127427357395</v>
      </c>
    </row>
    <row r="1768" spans="1:11" ht="13.5" x14ac:dyDescent="0.25">
      <c r="A1768" s="3">
        <f>TITRES_STAT!B1771</f>
        <v>44588</v>
      </c>
      <c r="B1768" s="5">
        <f>TITRES_STAT!D1771</f>
        <v>7.3479999999999999</v>
      </c>
      <c r="C1768" s="2">
        <f t="shared" si="213"/>
        <v>-3.0000000000000249E-2</v>
      </c>
      <c r="D1768" s="2">
        <f t="shared" si="214"/>
        <v>7.3826000000000009</v>
      </c>
      <c r="E1768" s="2">
        <f t="shared" si="216"/>
        <v>7.4152000000000005</v>
      </c>
      <c r="F1768" s="2">
        <f t="shared" si="217"/>
        <v>7.3317499999999995</v>
      </c>
      <c r="G1768" s="2">
        <f t="shared" si="211"/>
        <v>7.0450400000000002</v>
      </c>
      <c r="H1768" s="2">
        <f t="shared" si="215"/>
        <v>7.3567150000000012</v>
      </c>
      <c r="I1768" s="2">
        <f t="array" ref="I1768">SUMPRODUCT(B1752:B1771, (ROW(B1752:B1771)-ROW(B1752)+1)) / (20*21/2)</f>
        <v>7.3709476190476195</v>
      </c>
      <c r="J1768" s="2">
        <f t="shared" si="218"/>
        <v>7.2929959840694192</v>
      </c>
      <c r="K1768" s="2">
        <f t="shared" si="212"/>
        <v>7.1835259685108088</v>
      </c>
    </row>
    <row r="1769" spans="1:11" ht="13.5" x14ac:dyDescent="0.25">
      <c r="A1769" s="3">
        <f>TITRES_STAT!B1772</f>
        <v>44589</v>
      </c>
      <c r="B1769" s="5">
        <f>TITRES_STAT!D1772</f>
        <v>7.3929999999999998</v>
      </c>
      <c r="C1769" s="2">
        <f t="shared" si="213"/>
        <v>4.4999999999999929E-2</v>
      </c>
      <c r="D1769" s="2">
        <f t="shared" si="214"/>
        <v>7.3733999999999993</v>
      </c>
      <c r="E1769" s="2">
        <f t="shared" si="216"/>
        <v>7.4152000000000005</v>
      </c>
      <c r="F1769" s="2">
        <f t="shared" si="217"/>
        <v>7.3446500000000015</v>
      </c>
      <c r="G1769" s="2">
        <f t="shared" si="211"/>
        <v>7.0532399999999997</v>
      </c>
      <c r="H1769" s="2">
        <f t="shared" si="215"/>
        <v>7.3608500000000001</v>
      </c>
      <c r="I1769" s="2">
        <f t="array" ref="I1769">SUMPRODUCT(B1753:B1772, (ROW(B1753:B1772)-ROW(B1753)+1)) / (20*21/2)</f>
        <v>7.3601047619047621</v>
      </c>
      <c r="J1769" s="2">
        <f t="shared" si="218"/>
        <v>7.3025201760628082</v>
      </c>
      <c r="K1769" s="2">
        <f t="shared" si="212"/>
        <v>7.1917406364123453</v>
      </c>
    </row>
    <row r="1770" spans="1:11" ht="13.5" x14ac:dyDescent="0.25">
      <c r="A1770" s="3">
        <f>TITRES_STAT!B1773</f>
        <v>44592</v>
      </c>
      <c r="B1770" s="5">
        <f>TITRES_STAT!D1773</f>
        <v>7.3860000000000001</v>
      </c>
      <c r="C1770" s="2">
        <f t="shared" si="213"/>
        <v>-6.9999999999996732E-3</v>
      </c>
      <c r="D1770" s="2">
        <f t="shared" si="214"/>
        <v>7.3766000000000007</v>
      </c>
      <c r="E1770" s="2">
        <f t="shared" si="216"/>
        <v>7.4136999999999986</v>
      </c>
      <c r="F1770" s="2">
        <f t="shared" si="217"/>
        <v>7.3651500000000016</v>
      </c>
      <c r="G1770" s="2">
        <f t="shared" si="211"/>
        <v>7.0620599999999998</v>
      </c>
      <c r="H1770" s="2">
        <f t="shared" si="215"/>
        <v>7.36402</v>
      </c>
      <c r="I1770" s="2">
        <f t="array" ref="I1770">SUMPRODUCT(B1754:B1773, (ROW(B1754:B1773)-ROW(B1754)+1)) / (20*21/2)</f>
        <v>7.3385857142857143</v>
      </c>
      <c r="J1770" s="2">
        <f t="shared" si="218"/>
        <v>7.3104706354853981</v>
      </c>
      <c r="K1770" s="2">
        <f t="shared" si="212"/>
        <v>7.1993586506706855</v>
      </c>
    </row>
    <row r="1771" spans="1:11" ht="13.5" x14ac:dyDescent="0.25">
      <c r="A1771" s="3">
        <f>TITRES_STAT!B1774</f>
        <v>44593</v>
      </c>
      <c r="B1771" s="5">
        <f>TITRES_STAT!D1774</f>
        <v>7.1269999999999998</v>
      </c>
      <c r="C1771" s="2">
        <f t="shared" si="213"/>
        <v>-0.25900000000000034</v>
      </c>
      <c r="D1771" s="2">
        <f t="shared" si="214"/>
        <v>7.3263999999999996</v>
      </c>
      <c r="E1771" s="2">
        <f t="shared" si="216"/>
        <v>7.3833000000000002</v>
      </c>
      <c r="F1771" s="2">
        <f t="shared" si="217"/>
        <v>7.3628499999999999</v>
      </c>
      <c r="G1771" s="2">
        <f t="shared" si="211"/>
        <v>7.0655399999999995</v>
      </c>
      <c r="H1771" s="2">
        <f t="shared" si="215"/>
        <v>7.3658950000000001</v>
      </c>
      <c r="I1771" s="2">
        <f t="array" ref="I1771">SUMPRODUCT(B1755:B1774, (ROW(B1755:B1774)-ROW(B1755)+1)) / (20*21/2)</f>
        <v>7.3106285714285706</v>
      </c>
      <c r="J1771" s="2">
        <f t="shared" si="218"/>
        <v>7.2929972416296458</v>
      </c>
      <c r="K1771" s="2">
        <f t="shared" si="212"/>
        <v>7.1965210565267377</v>
      </c>
    </row>
    <row r="1772" spans="1:11" ht="13.5" x14ac:dyDescent="0.25">
      <c r="A1772" s="3">
        <f>TITRES_STAT!B1775</f>
        <v>44594</v>
      </c>
      <c r="B1772" s="5">
        <f>TITRES_STAT!D1775</f>
        <v>7.2489999999999997</v>
      </c>
      <c r="C1772" s="2">
        <f t="shared" si="213"/>
        <v>0.12199999999999989</v>
      </c>
      <c r="D1772" s="2">
        <f t="shared" si="214"/>
        <v>7.3006000000000002</v>
      </c>
      <c r="E1772" s="2">
        <f t="shared" si="216"/>
        <v>7.3574999999999999</v>
      </c>
      <c r="F1772" s="2">
        <f t="shared" si="217"/>
        <v>7.3609500000000008</v>
      </c>
      <c r="G1772" s="2">
        <f t="shared" si="211"/>
        <v>7.0661400000000008</v>
      </c>
      <c r="H1772" s="2">
        <f t="shared" si="215"/>
        <v>7.368595</v>
      </c>
      <c r="I1772" s="2">
        <f t="array" ref="I1772">SUMPRODUCT(B1756:B1775, (ROW(B1756:B1775)-ROW(B1756)+1)) / (20*21/2)</f>
        <v>7.2898333333333332</v>
      </c>
      <c r="J1772" s="2">
        <f t="shared" si="218"/>
        <v>7.2888070281411075</v>
      </c>
      <c r="K1772" s="2">
        <f t="shared" si="212"/>
        <v>7.1985790543100032</v>
      </c>
    </row>
    <row r="1773" spans="1:11" ht="13.5" x14ac:dyDescent="0.25">
      <c r="A1773" s="3">
        <f>TITRES_STAT!B1776</f>
        <v>44595</v>
      </c>
      <c r="B1773" s="5">
        <f>TITRES_STAT!D1776</f>
        <v>7.1349999999999998</v>
      </c>
      <c r="C1773" s="2">
        <f t="shared" si="213"/>
        <v>-0.11399999999999988</v>
      </c>
      <c r="D1773" s="2">
        <f t="shared" si="214"/>
        <v>7.258</v>
      </c>
      <c r="E1773" s="2">
        <f t="shared" si="216"/>
        <v>7.3203000000000014</v>
      </c>
      <c r="F1773" s="2">
        <f t="shared" si="217"/>
        <v>7.360549999999999</v>
      </c>
      <c r="G1773" s="2">
        <f t="shared" si="211"/>
        <v>7.0661400000000016</v>
      </c>
      <c r="H1773" s="2">
        <f t="shared" si="215"/>
        <v>7.3717250000000005</v>
      </c>
      <c r="I1773" s="2">
        <f t="array" ref="I1773">SUMPRODUCT(B1757:B1776, (ROW(B1757:B1776)-ROW(B1757)+1)) / (20*21/2)</f>
        <v>7.2912571428571438</v>
      </c>
      <c r="J1773" s="2">
        <f t="shared" si="218"/>
        <v>7.2741587397467162</v>
      </c>
      <c r="K1773" s="2">
        <f t="shared" si="212"/>
        <v>7.1960857580625515</v>
      </c>
    </row>
    <row r="1774" spans="1:11" ht="13.5" x14ac:dyDescent="0.25">
      <c r="A1774" s="3">
        <f>TITRES_STAT!B1777</f>
        <v>44596</v>
      </c>
      <c r="B1774" s="5">
        <f>TITRES_STAT!D1777</f>
        <v>7.0670000000000002</v>
      </c>
      <c r="C1774" s="2">
        <f t="shared" si="213"/>
        <v>-6.7999999999999616E-2</v>
      </c>
      <c r="D1774" s="2">
        <f t="shared" si="214"/>
        <v>7.1928000000000001</v>
      </c>
      <c r="E1774" s="2">
        <f t="shared" si="216"/>
        <v>7.2831000000000019</v>
      </c>
      <c r="F1774" s="2">
        <f t="shared" si="217"/>
        <v>7.3533499999999989</v>
      </c>
      <c r="G1774" s="2">
        <f t="shared" si="211"/>
        <v>7.0647800000000016</v>
      </c>
      <c r="H1774" s="2">
        <f t="shared" si="215"/>
        <v>7.3745850000000006</v>
      </c>
      <c r="I1774" s="2">
        <f t="array" ref="I1774">SUMPRODUCT(B1758:B1777, (ROW(B1758:B1777)-ROW(B1758)+1)) / (20*21/2)</f>
        <v>7.2864238095238099</v>
      </c>
      <c r="J1774" s="2">
        <f t="shared" si="218"/>
        <v>7.2544293359613148</v>
      </c>
      <c r="K1774" s="2">
        <f t="shared" si="212"/>
        <v>7.1910235714718631</v>
      </c>
    </row>
    <row r="1775" spans="1:11" ht="13.5" x14ac:dyDescent="0.25">
      <c r="A1775" s="3">
        <f>TITRES_STAT!B1778</f>
        <v>44599</v>
      </c>
      <c r="B1775" s="5">
        <f>TITRES_STAT!D1778</f>
        <v>7.1349999999999998</v>
      </c>
      <c r="C1775" s="2">
        <f t="shared" si="213"/>
        <v>6.7999999999999616E-2</v>
      </c>
      <c r="D1775" s="2">
        <f t="shared" si="214"/>
        <v>7.1425999999999998</v>
      </c>
      <c r="E1775" s="2">
        <f t="shared" si="216"/>
        <v>7.2596000000000016</v>
      </c>
      <c r="F1775" s="2">
        <f t="shared" si="217"/>
        <v>7.3400499999999997</v>
      </c>
      <c r="G1775" s="2">
        <f t="shared" si="211"/>
        <v>7.0634200000000025</v>
      </c>
      <c r="H1775" s="2">
        <f t="shared" si="215"/>
        <v>7.3770699999999998</v>
      </c>
      <c r="I1775" s="2">
        <f t="array" ref="I1775">SUMPRODUCT(B1759:B1778, (ROW(B1759:B1778)-ROW(B1759)+1)) / (20*21/2)</f>
        <v>7.2821333333333333</v>
      </c>
      <c r="J1775" s="2">
        <f t="shared" si="218"/>
        <v>7.2430551134888086</v>
      </c>
      <c r="K1775" s="2">
        <f t="shared" si="212"/>
        <v>7.1888265686690449</v>
      </c>
    </row>
    <row r="1776" spans="1:11" ht="13.5" x14ac:dyDescent="0.25">
      <c r="A1776" s="3">
        <f>TITRES_STAT!B1779</f>
        <v>44600</v>
      </c>
      <c r="B1776" s="5">
        <f>TITRES_STAT!D1779</f>
        <v>7.3550000000000004</v>
      </c>
      <c r="C1776" s="2">
        <f t="shared" si="213"/>
        <v>0.22000000000000064</v>
      </c>
      <c r="D1776" s="2">
        <f t="shared" si="214"/>
        <v>7.1882000000000001</v>
      </c>
      <c r="E1776" s="2">
        <f t="shared" si="216"/>
        <v>7.2573000000000008</v>
      </c>
      <c r="F1776" s="2">
        <f t="shared" si="217"/>
        <v>7.337749999999998</v>
      </c>
      <c r="G1776" s="2">
        <f t="shared" si="211"/>
        <v>7.0670600000000023</v>
      </c>
      <c r="H1776" s="2">
        <f t="shared" si="215"/>
        <v>7.3810150000000014</v>
      </c>
      <c r="I1776" s="2">
        <f t="array" ref="I1776">SUMPRODUCT(B1760:B1779, (ROW(B1760:B1779)-ROW(B1760)+1)) / (20*21/2)</f>
        <v>7.2781666666666665</v>
      </c>
      <c r="J1776" s="2">
        <f t="shared" si="218"/>
        <v>7.2537165312517793</v>
      </c>
      <c r="K1776" s="2">
        <f t="shared" si="212"/>
        <v>7.1953431738192783</v>
      </c>
    </row>
    <row r="1777" spans="1:11" ht="13.5" x14ac:dyDescent="0.25">
      <c r="A1777" s="3">
        <f>TITRES_STAT!B1780</f>
        <v>44601</v>
      </c>
      <c r="B1777" s="5">
        <f>TITRES_STAT!D1780</f>
        <v>7.2869999999999999</v>
      </c>
      <c r="C1777" s="2">
        <f t="shared" si="213"/>
        <v>-6.8000000000000504E-2</v>
      </c>
      <c r="D1777" s="2">
        <f t="shared" si="214"/>
        <v>7.1958000000000002</v>
      </c>
      <c r="E1777" s="2">
        <f t="shared" si="216"/>
        <v>7.2481999999999998</v>
      </c>
      <c r="F1777" s="2">
        <f t="shared" si="217"/>
        <v>7.3320499999999997</v>
      </c>
      <c r="G1777" s="2">
        <f t="shared" si="211"/>
        <v>7.0754200000000012</v>
      </c>
      <c r="H1777" s="2">
        <f t="shared" si="215"/>
        <v>7.3847250000000004</v>
      </c>
      <c r="I1777" s="2">
        <f t="array" ref="I1777">SUMPRODUCT(B1761:B1780, (ROW(B1761:B1780)-ROW(B1761)+1)) / (20*21/2)</f>
        <v>7.2674666666666647</v>
      </c>
      <c r="J1777" s="2">
        <f t="shared" si="218"/>
        <v>7.2568863854182766</v>
      </c>
      <c r="K1777" s="2">
        <f t="shared" si="212"/>
        <v>7.1989375591596989</v>
      </c>
    </row>
    <row r="1778" spans="1:11" ht="13.5" x14ac:dyDescent="0.25">
      <c r="A1778" s="3">
        <f>TITRES_STAT!B1781</f>
        <v>44602</v>
      </c>
      <c r="B1778" s="5">
        <f>TITRES_STAT!D1781</f>
        <v>7.2869999999999999</v>
      </c>
      <c r="C1778" s="2">
        <f t="shared" si="213"/>
        <v>0</v>
      </c>
      <c r="D1778" s="2">
        <f t="shared" si="214"/>
        <v>7.2262000000000004</v>
      </c>
      <c r="E1778" s="2">
        <f t="shared" si="216"/>
        <v>7.2421000000000006</v>
      </c>
      <c r="F1778" s="2">
        <f t="shared" si="217"/>
        <v>7.3286500000000006</v>
      </c>
      <c r="G1778" s="2">
        <f t="shared" ref="G1778:G1841" si="219">AVERAGE(B1729:B1778)</f>
        <v>7.0778600000000003</v>
      </c>
      <c r="H1778" s="2">
        <f t="shared" si="215"/>
        <v>7.3883300000000007</v>
      </c>
      <c r="I1778" s="2">
        <f t="array" ref="I1778">SUMPRODUCT(B1762:B1781, (ROW(B1762:B1781)-ROW(B1762)+1)) / (20*21/2)</f>
        <v>7.2446238095238087</v>
      </c>
      <c r="J1778" s="2">
        <f t="shared" si="218"/>
        <v>7.2597543487117742</v>
      </c>
      <c r="K1778" s="2">
        <f t="shared" si="212"/>
        <v>7.2023909882122599</v>
      </c>
    </row>
    <row r="1779" spans="1:11" ht="13.5" x14ac:dyDescent="0.25">
      <c r="A1779" s="3">
        <f>TITRES_STAT!B1782</f>
        <v>44603</v>
      </c>
      <c r="B1779" s="5">
        <f>TITRES_STAT!D1782</f>
        <v>7.2869999999999999</v>
      </c>
      <c r="C1779" s="2">
        <f t="shared" si="213"/>
        <v>0</v>
      </c>
      <c r="D1779" s="2">
        <f t="shared" si="214"/>
        <v>7.2702</v>
      </c>
      <c r="E1779" s="2">
        <f t="shared" si="216"/>
        <v>7.2314999999999996</v>
      </c>
      <c r="F1779" s="2">
        <f t="shared" si="217"/>
        <v>7.3233500000000005</v>
      </c>
      <c r="G1779" s="2">
        <f t="shared" si="219"/>
        <v>7.0803000000000011</v>
      </c>
      <c r="H1779" s="2">
        <f t="shared" si="215"/>
        <v>7.391935000000001</v>
      </c>
      <c r="I1779" s="2">
        <f t="array" ref="I1779">SUMPRODUCT(B1763:B1782, (ROW(B1763:B1782)-ROW(B1763)+1)) / (20*21/2)</f>
        <v>7.2234809523809513</v>
      </c>
      <c r="J1779" s="2">
        <f t="shared" si="218"/>
        <v>7.2623491726439857</v>
      </c>
      <c r="K1779" s="2">
        <f t="shared" ref="K1779:K1842" si="220">$K$4*B1779+(1-$K$4)*K1778</f>
        <v>7.205708988674524</v>
      </c>
    </row>
    <row r="1780" spans="1:11" ht="13.5" x14ac:dyDescent="0.25">
      <c r="A1780" s="3">
        <f>TITRES_STAT!B1783</f>
        <v>44606</v>
      </c>
      <c r="B1780" s="5">
        <f>TITRES_STAT!D1783</f>
        <v>7.2110000000000003</v>
      </c>
      <c r="C1780" s="2">
        <f t="shared" si="213"/>
        <v>-7.5999999999999623E-2</v>
      </c>
      <c r="D1780" s="2">
        <f t="shared" si="214"/>
        <v>7.2854000000000001</v>
      </c>
      <c r="E1780" s="2">
        <f t="shared" si="216"/>
        <v>7.2140000000000004</v>
      </c>
      <c r="F1780" s="2">
        <f t="shared" si="217"/>
        <v>7.3138500000000004</v>
      </c>
      <c r="G1780" s="2">
        <f t="shared" si="219"/>
        <v>7.0860600000000007</v>
      </c>
      <c r="H1780" s="2">
        <f t="shared" si="215"/>
        <v>7.3943350000000008</v>
      </c>
      <c r="I1780" s="2">
        <f t="array" ref="I1780">SUMPRODUCT(B1764:B1783, (ROW(B1764:B1783)-ROW(B1764)+1)) / (20*21/2)</f>
        <v>7.2029714285714288</v>
      </c>
      <c r="J1780" s="2">
        <f t="shared" si="218"/>
        <v>7.2574587752493205</v>
      </c>
      <c r="K1780" s="2">
        <f t="shared" si="220"/>
        <v>7.2059164793147392</v>
      </c>
    </row>
    <row r="1781" spans="1:11" ht="13.5" x14ac:dyDescent="0.25">
      <c r="A1781" s="3">
        <f>TITRES_STAT!B1784</f>
        <v>44607</v>
      </c>
      <c r="B1781" s="5">
        <f>TITRES_STAT!D1784</f>
        <v>7.0739999999999998</v>
      </c>
      <c r="C1781" s="2">
        <f t="shared" si="213"/>
        <v>-0.13700000000000045</v>
      </c>
      <c r="D1781" s="2">
        <f t="shared" si="214"/>
        <v>7.2292000000000005</v>
      </c>
      <c r="E1781" s="2">
        <f t="shared" si="216"/>
        <v>7.2087000000000003</v>
      </c>
      <c r="F1781" s="2">
        <f t="shared" si="217"/>
        <v>7.296000000000002</v>
      </c>
      <c r="G1781" s="2">
        <f t="shared" si="219"/>
        <v>7.0894000000000013</v>
      </c>
      <c r="H1781" s="2">
        <f t="shared" si="215"/>
        <v>7.3960150000000011</v>
      </c>
      <c r="I1781" s="2">
        <f t="array" ref="I1781">SUMPRODUCT(B1765:B1784, (ROW(B1765:B1784)-ROW(B1765)+1)) / (20*21/2)</f>
        <v>7.1976428571428572</v>
      </c>
      <c r="J1781" s="2">
        <f t="shared" si="218"/>
        <v>7.2399865109398611</v>
      </c>
      <c r="K1781" s="2">
        <f t="shared" si="220"/>
        <v>7.200743284047495</v>
      </c>
    </row>
    <row r="1782" spans="1:11" ht="13.5" x14ac:dyDescent="0.25">
      <c r="A1782" s="3">
        <f>TITRES_STAT!B1785</f>
        <v>44608</v>
      </c>
      <c r="B1782" s="5">
        <f>TITRES_STAT!D1785</f>
        <v>7.0739999999999998</v>
      </c>
      <c r="C1782" s="2">
        <f t="shared" si="213"/>
        <v>0</v>
      </c>
      <c r="D1782" s="2">
        <f t="shared" si="214"/>
        <v>7.1866000000000003</v>
      </c>
      <c r="E1782" s="2">
        <f t="shared" si="216"/>
        <v>7.1911999999999994</v>
      </c>
      <c r="F1782" s="2">
        <f t="shared" si="217"/>
        <v>7.2743500000000036</v>
      </c>
      <c r="G1782" s="2">
        <f t="shared" si="219"/>
        <v>7.0927400000000009</v>
      </c>
      <c r="H1782" s="2">
        <f t="shared" si="215"/>
        <v>7.3976950000000024</v>
      </c>
      <c r="I1782" s="2">
        <f t="array" ref="I1782">SUMPRODUCT(B1766:B1785, (ROW(B1766:B1785)-ROW(B1766)+1)) / (20*21/2)</f>
        <v>7.193471428571427</v>
      </c>
      <c r="J1782" s="2">
        <f t="shared" si="218"/>
        <v>7.2241782718027316</v>
      </c>
      <c r="K1782" s="2">
        <f t="shared" si="220"/>
        <v>7.1957729591828876</v>
      </c>
    </row>
    <row r="1783" spans="1:11" ht="13.5" x14ac:dyDescent="0.25">
      <c r="A1783" s="3">
        <f>TITRES_STAT!B1786</f>
        <v>44609</v>
      </c>
      <c r="B1783" s="5">
        <f>TITRES_STAT!D1786</f>
        <v>7.0590000000000002</v>
      </c>
      <c r="C1783" s="2">
        <f t="shared" si="213"/>
        <v>-1.499999999999968E-2</v>
      </c>
      <c r="D1783" s="2">
        <f t="shared" si="214"/>
        <v>7.141</v>
      </c>
      <c r="E1783" s="2">
        <f t="shared" si="216"/>
        <v>7.1836000000000002</v>
      </c>
      <c r="F1783" s="2">
        <f t="shared" si="217"/>
        <v>7.2519500000000026</v>
      </c>
      <c r="G1783" s="2">
        <f t="shared" si="219"/>
        <v>7.0973000000000024</v>
      </c>
      <c r="H1783" s="2">
        <f t="shared" si="215"/>
        <v>7.3990900000000019</v>
      </c>
      <c r="I1783" s="2">
        <f t="array" ref="I1783">SUMPRODUCT(B1767:B1786, (ROW(B1767:B1786)-ROW(B1767)+1)) / (20*21/2)</f>
        <v>7.1915571428571425</v>
      </c>
      <c r="J1783" s="2">
        <f t="shared" si="218"/>
        <v>7.208447007821519</v>
      </c>
      <c r="K1783" s="2">
        <f t="shared" si="220"/>
        <v>7.1904093137247349</v>
      </c>
    </row>
    <row r="1784" spans="1:11" ht="13.5" x14ac:dyDescent="0.25">
      <c r="A1784" s="3">
        <f>TITRES_STAT!B1787</f>
        <v>44610</v>
      </c>
      <c r="B1784" s="5">
        <f>TITRES_STAT!D1787</f>
        <v>7.1959999999999997</v>
      </c>
      <c r="C1784" s="2">
        <f t="shared" si="213"/>
        <v>0.13699999999999957</v>
      </c>
      <c r="D1784" s="2">
        <f t="shared" si="214"/>
        <v>7.1228000000000007</v>
      </c>
      <c r="E1784" s="2">
        <f t="shared" si="216"/>
        <v>7.1964999999999986</v>
      </c>
      <c r="F1784" s="2">
        <f t="shared" si="217"/>
        <v>7.2398000000000025</v>
      </c>
      <c r="G1784" s="2">
        <f t="shared" si="219"/>
        <v>7.105800000000003</v>
      </c>
      <c r="H1784" s="2">
        <f t="shared" si="215"/>
        <v>7.400990000000002</v>
      </c>
      <c r="I1784" s="2">
        <f t="array" ref="I1784">SUMPRODUCT(B1768:B1787, (ROW(B1768:B1787)-ROW(B1768)+1)) / (20*21/2)</f>
        <v>7.1904380952380951</v>
      </c>
      <c r="J1784" s="2">
        <f t="shared" si="218"/>
        <v>7.2072615785051841</v>
      </c>
      <c r="K1784" s="2">
        <f t="shared" si="220"/>
        <v>7.1906285563237651</v>
      </c>
    </row>
    <row r="1785" spans="1:11" ht="13.5" x14ac:dyDescent="0.25">
      <c r="A1785" s="3">
        <f>TITRES_STAT!B1788</f>
        <v>44613</v>
      </c>
      <c r="B1785" s="5">
        <f>TITRES_STAT!D1788</f>
        <v>7.1959999999999997</v>
      </c>
      <c r="C1785" s="2">
        <f t="shared" si="213"/>
        <v>0</v>
      </c>
      <c r="D1785" s="2">
        <f t="shared" si="214"/>
        <v>7.1197999999999997</v>
      </c>
      <c r="E1785" s="2">
        <f t="shared" si="216"/>
        <v>7.2025999999999994</v>
      </c>
      <c r="F1785" s="2">
        <f t="shared" si="217"/>
        <v>7.2311000000000023</v>
      </c>
      <c r="G1785" s="2">
        <f t="shared" si="219"/>
        <v>7.1143000000000027</v>
      </c>
      <c r="H1785" s="2">
        <f t="shared" si="215"/>
        <v>7.4025300000000023</v>
      </c>
      <c r="I1785" s="2">
        <f t="array" ref="I1785">SUMPRODUCT(B1769:B1788, (ROW(B1769:B1788)-ROW(B1769)+1)) / (20*21/2)</f>
        <v>7.1893523809523803</v>
      </c>
      <c r="J1785" s="2">
        <f t="shared" si="218"/>
        <v>7.2061890472189765</v>
      </c>
      <c r="K1785" s="2">
        <f t="shared" si="220"/>
        <v>7.1908392011738131</v>
      </c>
    </row>
    <row r="1786" spans="1:11" ht="13.5" x14ac:dyDescent="0.25">
      <c r="A1786" s="3">
        <f>TITRES_STAT!B1789</f>
        <v>44614</v>
      </c>
      <c r="B1786" s="5">
        <f>TITRES_STAT!D1789</f>
        <v>7.2110000000000003</v>
      </c>
      <c r="C1786" s="2">
        <f t="shared" si="213"/>
        <v>1.5000000000000568E-2</v>
      </c>
      <c r="D1786" s="2">
        <f t="shared" si="214"/>
        <v>7.1471999999999998</v>
      </c>
      <c r="E1786" s="2">
        <f t="shared" si="216"/>
        <v>7.1881999999999993</v>
      </c>
      <c r="F1786" s="2">
        <f t="shared" si="217"/>
        <v>7.2227500000000022</v>
      </c>
      <c r="G1786" s="2">
        <f t="shared" si="219"/>
        <v>7.1231000000000027</v>
      </c>
      <c r="H1786" s="2">
        <f t="shared" si="215"/>
        <v>7.4037200000000016</v>
      </c>
      <c r="I1786" s="2">
        <f t="array" ref="I1786">SUMPRODUCT(B1770:B1789, (ROW(B1770:B1789)-ROW(B1770)+1)) / (20*21/2)</f>
        <v>7.1889571428571433</v>
      </c>
      <c r="J1786" s="2">
        <f t="shared" si="218"/>
        <v>7.2066472331981224</v>
      </c>
      <c r="K1786" s="2">
        <f t="shared" si="220"/>
        <v>7.1916298207356251</v>
      </c>
    </row>
    <row r="1787" spans="1:11" ht="13.5" x14ac:dyDescent="0.25">
      <c r="A1787" s="3">
        <f>TITRES_STAT!B1790</f>
        <v>44615</v>
      </c>
      <c r="B1787" s="5">
        <f>TITRES_STAT!D1790</f>
        <v>7.2110000000000003</v>
      </c>
      <c r="C1787" s="2">
        <f t="shared" si="213"/>
        <v>0</v>
      </c>
      <c r="D1787" s="2">
        <f t="shared" si="214"/>
        <v>7.1745999999999999</v>
      </c>
      <c r="E1787" s="2">
        <f t="shared" si="216"/>
        <v>7.1806000000000001</v>
      </c>
      <c r="F1787" s="2">
        <f t="shared" si="217"/>
        <v>7.2144000000000021</v>
      </c>
      <c r="G1787" s="2">
        <f t="shared" si="219"/>
        <v>7.1319000000000017</v>
      </c>
      <c r="H1787" s="2">
        <f t="shared" si="215"/>
        <v>7.4046250000000029</v>
      </c>
      <c r="I1787" s="2">
        <f t="array" ref="I1787">SUMPRODUCT(B1771:B1790, (ROW(B1771:B1790)-ROW(B1771)+1)) / (20*21/2)</f>
        <v>7.1829904761904757</v>
      </c>
      <c r="J1787" s="2">
        <f t="shared" si="218"/>
        <v>7.2070617824173491</v>
      </c>
      <c r="K1787" s="2">
        <f t="shared" si="220"/>
        <v>7.1923894356087379</v>
      </c>
    </row>
    <row r="1788" spans="1:11" ht="13.5" x14ac:dyDescent="0.25">
      <c r="A1788" s="3">
        <f>TITRES_STAT!B1791</f>
        <v>44616</v>
      </c>
      <c r="B1788" s="5">
        <f>TITRES_STAT!D1791</f>
        <v>7.2030000000000003</v>
      </c>
      <c r="C1788" s="2">
        <f t="shared" si="213"/>
        <v>-8.0000000000000071E-3</v>
      </c>
      <c r="D1788" s="2">
        <f t="shared" si="214"/>
        <v>7.2034000000000002</v>
      </c>
      <c r="E1788" s="2">
        <f t="shared" si="216"/>
        <v>7.1721999999999992</v>
      </c>
      <c r="F1788" s="2">
        <f t="shared" si="217"/>
        <v>7.2071500000000013</v>
      </c>
      <c r="G1788" s="2">
        <f t="shared" si="219"/>
        <v>7.1467600000000013</v>
      </c>
      <c r="H1788" s="2">
        <f t="shared" si="215"/>
        <v>7.405275000000004</v>
      </c>
      <c r="I1788" s="2">
        <f t="array" ref="I1788">SUMPRODUCT(B1772:B1791, (ROW(B1772:B1791)-ROW(B1772)+1)) / (20*21/2)</f>
        <v>7.170980952380952</v>
      </c>
      <c r="J1788" s="2">
        <f t="shared" si="218"/>
        <v>7.2066749459966495</v>
      </c>
      <c r="K1788" s="2">
        <f t="shared" si="220"/>
        <v>7.1928055361731014</v>
      </c>
    </row>
    <row r="1789" spans="1:11" ht="13.5" x14ac:dyDescent="0.25">
      <c r="A1789" s="3">
        <f>TITRES_STAT!B1792</f>
        <v>44617</v>
      </c>
      <c r="B1789" s="5">
        <f>TITRES_STAT!D1792</f>
        <v>7.2030000000000003</v>
      </c>
      <c r="C1789" s="2">
        <f t="shared" si="213"/>
        <v>0</v>
      </c>
      <c r="D1789" s="2">
        <f t="shared" si="214"/>
        <v>7.2048000000000005</v>
      </c>
      <c r="E1789" s="2">
        <f t="shared" si="216"/>
        <v>7.1638000000000002</v>
      </c>
      <c r="F1789" s="2">
        <f t="shared" si="217"/>
        <v>7.1976500000000003</v>
      </c>
      <c r="G1789" s="2">
        <f t="shared" si="219"/>
        <v>7.1601200000000018</v>
      </c>
      <c r="H1789" s="2">
        <f t="shared" si="215"/>
        <v>7.4054250000000037</v>
      </c>
      <c r="I1789" s="2">
        <f t="array" ref="I1789">SUMPRODUCT(B1773:B1792, (ROW(B1773:B1792)-ROW(B1773)+1)) / (20*21/2)</f>
        <v>7.1592952380952388</v>
      </c>
      <c r="J1789" s="2">
        <f t="shared" si="218"/>
        <v>7.206324951139826</v>
      </c>
      <c r="K1789" s="2">
        <f t="shared" si="220"/>
        <v>7.1932053190682739</v>
      </c>
    </row>
    <row r="1790" spans="1:11" ht="13.5" x14ac:dyDescent="0.25">
      <c r="A1790" s="3">
        <f>TITRES_STAT!B1793</f>
        <v>44620</v>
      </c>
      <c r="B1790" s="5">
        <f>TITRES_STAT!D1793</f>
        <v>7.1349999999999998</v>
      </c>
      <c r="C1790" s="2">
        <f t="shared" si="213"/>
        <v>-6.8000000000000504E-2</v>
      </c>
      <c r="D1790" s="2">
        <f t="shared" si="214"/>
        <v>7.1926000000000005</v>
      </c>
      <c r="E1790" s="2">
        <f t="shared" si="216"/>
        <v>7.1562000000000001</v>
      </c>
      <c r="F1790" s="2">
        <f t="shared" si="217"/>
        <v>7.1850999999999985</v>
      </c>
      <c r="G1790" s="2">
        <f t="shared" si="219"/>
        <v>7.1721199999999996</v>
      </c>
      <c r="H1790" s="2">
        <f t="shared" si="215"/>
        <v>7.4037550000000021</v>
      </c>
      <c r="I1790" s="2">
        <f t="array" ref="I1790">SUMPRODUCT(B1774:B1793, (ROW(B1774:B1793)-ROW(B1774)+1)) / (20*21/2)</f>
        <v>7.1412761904761908</v>
      </c>
      <c r="J1790" s="2">
        <f t="shared" si="218"/>
        <v>7.1995320986503186</v>
      </c>
      <c r="K1790" s="2">
        <f t="shared" si="220"/>
        <v>7.1909227575361854</v>
      </c>
    </row>
    <row r="1791" spans="1:11" ht="13.5" x14ac:dyDescent="0.25">
      <c r="A1791" s="3">
        <f>TITRES_STAT!B1794</f>
        <v>44621</v>
      </c>
      <c r="B1791" s="5">
        <f>TITRES_STAT!D1794</f>
        <v>7.0590000000000002</v>
      </c>
      <c r="C1791" s="2">
        <f t="shared" si="213"/>
        <v>-7.5999999999999623E-2</v>
      </c>
      <c r="D1791" s="2">
        <f t="shared" si="214"/>
        <v>7.1622000000000003</v>
      </c>
      <c r="E1791" s="2">
        <f t="shared" si="216"/>
        <v>7.1547000000000001</v>
      </c>
      <c r="F1791" s="2">
        <f t="shared" si="217"/>
        <v>7.1816999999999993</v>
      </c>
      <c r="G1791" s="2">
        <f t="shared" si="219"/>
        <v>7.1827400000000008</v>
      </c>
      <c r="H1791" s="2">
        <f t="shared" si="215"/>
        <v>7.4004150000000024</v>
      </c>
      <c r="I1791" s="2">
        <f t="array" ref="I1791">SUMPRODUCT(B1775:B1794, (ROW(B1775:B1794)-ROW(B1775)+1)) / (20*21/2)</f>
        <v>7.1175047619047609</v>
      </c>
      <c r="J1791" s="2">
        <f t="shared" si="218"/>
        <v>7.1861480892550507</v>
      </c>
      <c r="K1791" s="2">
        <f t="shared" si="220"/>
        <v>7.1857493160641779</v>
      </c>
    </row>
    <row r="1792" spans="1:11" ht="13.5" x14ac:dyDescent="0.25">
      <c r="A1792" s="3">
        <f>TITRES_STAT!B1795</f>
        <v>44622</v>
      </c>
      <c r="B1792" s="5">
        <f>TITRES_STAT!D1795</f>
        <v>7.0590000000000002</v>
      </c>
      <c r="C1792" s="2">
        <f t="shared" si="213"/>
        <v>0</v>
      </c>
      <c r="D1792" s="2">
        <f t="shared" si="214"/>
        <v>7.1318000000000001</v>
      </c>
      <c r="E1792" s="2">
        <f t="shared" si="216"/>
        <v>7.1532</v>
      </c>
      <c r="F1792" s="2">
        <f t="shared" si="217"/>
        <v>7.1721999999999992</v>
      </c>
      <c r="G1792" s="2">
        <f t="shared" si="219"/>
        <v>7.1932200000000019</v>
      </c>
      <c r="H1792" s="2">
        <f t="shared" si="215"/>
        <v>7.3977550000000027</v>
      </c>
      <c r="I1792" s="2">
        <f t="array" ref="I1792">SUMPRODUCT(B1776:B1795, (ROW(B1776:B1795)-ROW(B1776)+1)) / (20*21/2)</f>
        <v>7.1067428571428559</v>
      </c>
      <c r="J1792" s="2">
        <f t="shared" si="218"/>
        <v>7.1740387474212364</v>
      </c>
      <c r="K1792" s="2">
        <f t="shared" si="220"/>
        <v>7.1807787546498965</v>
      </c>
    </row>
    <row r="1793" spans="1:11" ht="13.5" x14ac:dyDescent="0.25">
      <c r="A1793" s="3">
        <f>TITRES_STAT!B1796</f>
        <v>44623</v>
      </c>
      <c r="B1793" s="5">
        <f>TITRES_STAT!D1796</f>
        <v>6.9829999999999997</v>
      </c>
      <c r="C1793" s="2">
        <f t="shared" si="213"/>
        <v>-7.6000000000000512E-2</v>
      </c>
      <c r="D1793" s="2">
        <f t="shared" si="214"/>
        <v>7.0877999999999997</v>
      </c>
      <c r="E1793" s="2">
        <f t="shared" si="216"/>
        <v>7.1456</v>
      </c>
      <c r="F1793" s="2">
        <f t="shared" si="217"/>
        <v>7.1646000000000001</v>
      </c>
      <c r="G1793" s="2">
        <f t="shared" si="219"/>
        <v>7.2023200000000021</v>
      </c>
      <c r="H1793" s="2">
        <f t="shared" si="215"/>
        <v>7.3947150000000024</v>
      </c>
      <c r="I1793" s="2">
        <f t="array" ref="I1793">SUMPRODUCT(B1777:B1796, (ROW(B1777:B1796)-ROW(B1777)+1)) / (20*21/2)</f>
        <v>7.0927952380952384</v>
      </c>
      <c r="J1793" s="2">
        <f t="shared" si="218"/>
        <v>7.1558445810001663</v>
      </c>
      <c r="K1793" s="2">
        <f t="shared" si="220"/>
        <v>7.173022725055783</v>
      </c>
    </row>
    <row r="1794" spans="1:11" ht="13.5" x14ac:dyDescent="0.25">
      <c r="A1794" s="3">
        <f>TITRES_STAT!B1797</f>
        <v>44624</v>
      </c>
      <c r="B1794" s="5">
        <f>TITRES_STAT!D1797</f>
        <v>6.915</v>
      </c>
      <c r="C1794" s="2">
        <f t="shared" si="213"/>
        <v>-6.7999999999999616E-2</v>
      </c>
      <c r="D1794" s="2">
        <f t="shared" si="214"/>
        <v>7.0302000000000007</v>
      </c>
      <c r="E1794" s="2">
        <f t="shared" si="216"/>
        <v>7.1174999999999997</v>
      </c>
      <c r="F1794" s="2">
        <f t="shared" si="217"/>
        <v>7.1569999999999991</v>
      </c>
      <c r="G1794" s="2">
        <f t="shared" si="219"/>
        <v>7.2100600000000021</v>
      </c>
      <c r="H1794" s="2">
        <f t="shared" si="215"/>
        <v>7.3913350000000015</v>
      </c>
      <c r="I1794" s="2">
        <f t="array" ref="I1794">SUMPRODUCT(B1778:B1797, (ROW(B1778:B1797)-ROW(B1778)+1)) / (20*21/2)</f>
        <v>7.0805095238095248</v>
      </c>
      <c r="J1794" s="2">
        <f t="shared" si="218"/>
        <v>7.1329070018572933</v>
      </c>
      <c r="K1794" s="2">
        <f t="shared" si="220"/>
        <v>7.1629041868183014</v>
      </c>
    </row>
    <row r="1795" spans="1:11" ht="13.5" x14ac:dyDescent="0.25">
      <c r="A1795" s="3">
        <f>TITRES_STAT!B1798</f>
        <v>44627</v>
      </c>
      <c r="B1795" s="5">
        <f>TITRES_STAT!D1798</f>
        <v>7.0439999999999996</v>
      </c>
      <c r="C1795" s="2">
        <f t="shared" si="213"/>
        <v>0.12899999999999956</v>
      </c>
      <c r="D1795" s="2">
        <f t="shared" si="214"/>
        <v>7.0119999999999987</v>
      </c>
      <c r="E1795" s="2">
        <f t="shared" si="216"/>
        <v>7.1022999999999996</v>
      </c>
      <c r="F1795" s="2">
        <f t="shared" si="217"/>
        <v>7.15245</v>
      </c>
      <c r="G1795" s="2">
        <f t="shared" si="219"/>
        <v>7.2196200000000026</v>
      </c>
      <c r="H1795" s="2">
        <f t="shared" si="215"/>
        <v>7.3886000000000038</v>
      </c>
      <c r="I1795" s="2">
        <f t="array" ref="I1795">SUMPRODUCT(B1779:B1798, (ROW(B1779:B1798)-ROW(B1779)+1)) / (20*21/2)</f>
        <v>7.0695619047619056</v>
      </c>
      <c r="J1795" s="2">
        <f t="shared" si="218"/>
        <v>7.1244396683470752</v>
      </c>
      <c r="K1795" s="2">
        <f t="shared" si="220"/>
        <v>7.1582412775313093</v>
      </c>
    </row>
    <row r="1796" spans="1:11" ht="13.5" x14ac:dyDescent="0.25">
      <c r="A1796" s="3">
        <f>TITRES_STAT!B1799</f>
        <v>44628</v>
      </c>
      <c r="B1796" s="5">
        <f>TITRES_STAT!D1799</f>
        <v>7.0060000000000002</v>
      </c>
      <c r="C1796" s="2">
        <f t="shared" ref="C1796:C1859" si="221">B1796-B1795</f>
        <v>-3.7999999999999368E-2</v>
      </c>
      <c r="D1796" s="2">
        <f t="shared" si="214"/>
        <v>7.0014000000000012</v>
      </c>
      <c r="E1796" s="2">
        <f t="shared" si="216"/>
        <v>7.0817999999999985</v>
      </c>
      <c r="F1796" s="2">
        <f t="shared" si="217"/>
        <v>7.1350000000000007</v>
      </c>
      <c r="G1796" s="2">
        <f t="shared" si="219"/>
        <v>7.2232600000000025</v>
      </c>
      <c r="H1796" s="2">
        <f t="shared" si="215"/>
        <v>7.384350000000004</v>
      </c>
      <c r="I1796" s="2">
        <f t="array" ref="I1796">SUMPRODUCT(B1780:B1799, (ROW(B1780:B1799)-ROW(B1780)+1)) / (20*21/2)</f>
        <v>7.0599523809523799</v>
      </c>
      <c r="J1796" s="2">
        <f t="shared" si="218"/>
        <v>7.1131596999330675</v>
      </c>
      <c r="K1796" s="2">
        <f t="shared" si="220"/>
        <v>7.152271031353612</v>
      </c>
    </row>
    <row r="1797" spans="1:11" ht="13.5" x14ac:dyDescent="0.25">
      <c r="A1797" s="3">
        <f>TITRES_STAT!B1800</f>
        <v>44629</v>
      </c>
      <c r="B1797" s="5">
        <f>TITRES_STAT!D1800</f>
        <v>7.0060000000000002</v>
      </c>
      <c r="C1797" s="2">
        <f t="shared" si="221"/>
        <v>0</v>
      </c>
      <c r="D1797" s="2">
        <f t="shared" si="214"/>
        <v>6.9908000000000001</v>
      </c>
      <c r="E1797" s="2">
        <f t="shared" si="216"/>
        <v>7.0613000000000001</v>
      </c>
      <c r="F1797" s="2">
        <f t="shared" si="217"/>
        <v>7.1209500000000006</v>
      </c>
      <c r="G1797" s="2">
        <f t="shared" si="219"/>
        <v>7.2241800000000014</v>
      </c>
      <c r="H1797" s="2">
        <f t="shared" si="215"/>
        <v>7.3802900000000058</v>
      </c>
      <c r="I1797" s="2">
        <f t="array" ref="I1797">SUMPRODUCT(B1781:B1800, (ROW(B1781:B1800)-ROW(B1781)+1)) / (20*21/2)</f>
        <v>7.0509190476190478</v>
      </c>
      <c r="J1797" s="2">
        <f t="shared" si="218"/>
        <v>7.1029540142251557</v>
      </c>
      <c r="K1797" s="2">
        <f t="shared" si="220"/>
        <v>7.1465349124770006</v>
      </c>
    </row>
    <row r="1798" spans="1:11" ht="13.5" x14ac:dyDescent="0.25">
      <c r="A1798" s="3">
        <f>TITRES_STAT!B1801</f>
        <v>44630</v>
      </c>
      <c r="B1798" s="5">
        <f>TITRES_STAT!D1801</f>
        <v>7.0060000000000002</v>
      </c>
      <c r="C1798" s="2">
        <f t="shared" si="221"/>
        <v>0</v>
      </c>
      <c r="D1798" s="2">
        <f t="shared" ref="D1798:D1861" si="222">AVERAGE(B1794:B1798)</f>
        <v>6.995400000000001</v>
      </c>
      <c r="E1798" s="2">
        <f t="shared" si="216"/>
        <v>7.0415999999999999</v>
      </c>
      <c r="F1798" s="2">
        <f t="shared" si="217"/>
        <v>7.1069000000000004</v>
      </c>
      <c r="G1798" s="2">
        <f t="shared" si="219"/>
        <v>7.2238800000000012</v>
      </c>
      <c r="H1798" s="2">
        <f t="shared" si="215"/>
        <v>7.3762300000000049</v>
      </c>
      <c r="I1798" s="2">
        <f t="array" ref="I1798">SUMPRODUCT(B1782:B1801, (ROW(B1782:B1801)-ROW(B1782)+1)) / (20*21/2)</f>
        <v>7.0523285714285713</v>
      </c>
      <c r="J1798" s="2">
        <f t="shared" si="218"/>
        <v>7.0937202985846648</v>
      </c>
      <c r="K1798" s="2">
        <f t="shared" si="220"/>
        <v>7.1410237394386877</v>
      </c>
    </row>
    <row r="1799" spans="1:11" ht="13.5" x14ac:dyDescent="0.25">
      <c r="A1799" s="3">
        <f>TITRES_STAT!B1802</f>
        <v>44631</v>
      </c>
      <c r="B1799" s="5">
        <f>TITRES_STAT!D1802</f>
        <v>7.0060000000000002</v>
      </c>
      <c r="C1799" s="2">
        <f t="shared" si="221"/>
        <v>0</v>
      </c>
      <c r="D1799" s="2">
        <f t="shared" si="222"/>
        <v>7.0135999999999994</v>
      </c>
      <c r="E1799" s="2">
        <f t="shared" si="216"/>
        <v>7.0218999999999996</v>
      </c>
      <c r="F1799" s="2">
        <f t="shared" si="217"/>
        <v>7.0928500000000003</v>
      </c>
      <c r="G1799" s="2">
        <f t="shared" si="219"/>
        <v>7.2213000000000012</v>
      </c>
      <c r="H1799" s="2">
        <f t="shared" si="215"/>
        <v>7.3721700000000059</v>
      </c>
      <c r="I1799" s="2">
        <f t="array" ref="I1799">SUMPRODUCT(B1783:B1802, (ROW(B1783:B1802)-ROW(B1783)+1)) / (20*21/2)</f>
        <v>7.0594380952380966</v>
      </c>
      <c r="J1799" s="2">
        <f t="shared" si="218"/>
        <v>7.0853659844337438</v>
      </c>
      <c r="K1799" s="2">
        <f t="shared" si="220"/>
        <v>7.1357286908332496</v>
      </c>
    </row>
    <row r="1800" spans="1:11" ht="13.5" x14ac:dyDescent="0.25">
      <c r="A1800" s="3">
        <f>TITRES_STAT!B1803</f>
        <v>44634</v>
      </c>
      <c r="B1800" s="5">
        <f>TITRES_STAT!D1803</f>
        <v>6.9980000000000002</v>
      </c>
      <c r="C1800" s="2">
        <f t="shared" si="221"/>
        <v>-8.0000000000000071E-3</v>
      </c>
      <c r="D1800" s="2">
        <f t="shared" si="222"/>
        <v>7.0043999999999995</v>
      </c>
      <c r="E1800" s="2">
        <f t="shared" si="216"/>
        <v>7.0081999999999995</v>
      </c>
      <c r="F1800" s="2">
        <f t="shared" si="217"/>
        <v>7.0822000000000003</v>
      </c>
      <c r="G1800" s="2">
        <f t="shared" si="219"/>
        <v>7.2217399999999987</v>
      </c>
      <c r="H1800" s="2">
        <f t="shared" si="215"/>
        <v>7.3680700000000057</v>
      </c>
      <c r="I1800" s="2">
        <f t="array" ref="I1800">SUMPRODUCT(B1784:B1803, (ROW(B1784:B1803)-ROW(B1784)+1)) / (20*21/2)</f>
        <v>7.0711952380952381</v>
      </c>
      <c r="J1800" s="2">
        <f t="shared" si="218"/>
        <v>7.0770454144876735</v>
      </c>
      <c r="K1800" s="2">
        <f t="shared" si="220"/>
        <v>7.130327565702534</v>
      </c>
    </row>
    <row r="1801" spans="1:11" ht="13.5" x14ac:dyDescent="0.25">
      <c r="A1801" s="3">
        <f>TITRES_STAT!B1804</f>
        <v>44635</v>
      </c>
      <c r="B1801" s="5">
        <f>TITRES_STAT!D1804</f>
        <v>7.0970000000000004</v>
      </c>
      <c r="C1801" s="2">
        <f t="shared" si="221"/>
        <v>9.9000000000000199E-2</v>
      </c>
      <c r="D1801" s="2">
        <f t="shared" si="222"/>
        <v>7.0225999999999997</v>
      </c>
      <c r="E1801" s="2">
        <f t="shared" si="216"/>
        <v>7.0120000000000005</v>
      </c>
      <c r="F1801" s="2">
        <f t="shared" si="217"/>
        <v>7.0833500000000003</v>
      </c>
      <c r="G1801" s="2">
        <f t="shared" si="219"/>
        <v>7.2202199999999985</v>
      </c>
      <c r="H1801" s="2">
        <f t="shared" si="215"/>
        <v>7.3637050000000057</v>
      </c>
      <c r="I1801" s="2">
        <f t="array" ref="I1801">SUMPRODUCT(B1785:B1804, (ROW(B1785:B1804)-ROW(B1785)+1)) / (20*21/2)</f>
        <v>7.0894666666666675</v>
      </c>
      <c r="J1801" s="2">
        <f t="shared" si="218"/>
        <v>7.0789458512031329</v>
      </c>
      <c r="K1801" s="2">
        <f t="shared" si="220"/>
        <v>7.12902060234165</v>
      </c>
    </row>
    <row r="1802" spans="1:11" ht="13.5" x14ac:dyDescent="0.25">
      <c r="A1802" s="3">
        <f>TITRES_STAT!B1805</f>
        <v>44636</v>
      </c>
      <c r="B1802" s="5">
        <f>TITRES_STAT!D1805</f>
        <v>7.1580000000000004</v>
      </c>
      <c r="C1802" s="2">
        <f t="shared" si="221"/>
        <v>6.0999999999999943E-2</v>
      </c>
      <c r="D1802" s="2">
        <f t="shared" si="222"/>
        <v>7.0529999999999999</v>
      </c>
      <c r="E1802" s="2">
        <f t="shared" si="216"/>
        <v>7.0218999999999996</v>
      </c>
      <c r="F1802" s="2">
        <f t="shared" si="217"/>
        <v>7.0875500000000002</v>
      </c>
      <c r="G1802" s="2">
        <f t="shared" si="219"/>
        <v>7.2176400000000003</v>
      </c>
      <c r="H1802" s="2">
        <f t="shared" ref="H1802:H1865" si="223">AVERAGE(B1603:B1802)</f>
        <v>7.359760000000005</v>
      </c>
      <c r="I1802" s="2">
        <f t="array" ref="I1802">SUMPRODUCT(B1786:B1805, (ROW(B1786:B1805)-ROW(B1786)+1)) / (20*21/2)</f>
        <v>7.1073047619047625</v>
      </c>
      <c r="J1802" s="2">
        <f t="shared" si="218"/>
        <v>7.0864748177552155</v>
      </c>
      <c r="K1802" s="2">
        <f t="shared" si="220"/>
        <v>7.1301570493086439</v>
      </c>
    </row>
    <row r="1803" spans="1:11" ht="13.5" x14ac:dyDescent="0.25">
      <c r="A1803" s="3">
        <f>TITRES_STAT!B1806</f>
        <v>44637</v>
      </c>
      <c r="B1803" s="5">
        <f>TITRES_STAT!D1806</f>
        <v>7.2110000000000003</v>
      </c>
      <c r="C1803" s="2">
        <f t="shared" si="221"/>
        <v>5.2999999999999936E-2</v>
      </c>
      <c r="D1803" s="2">
        <f t="shared" si="222"/>
        <v>7.0940000000000012</v>
      </c>
      <c r="E1803" s="2">
        <f t="shared" si="216"/>
        <v>7.0447000000000006</v>
      </c>
      <c r="F1803" s="2">
        <f t="shared" si="217"/>
        <v>7.0951500000000012</v>
      </c>
      <c r="G1803" s="2">
        <f t="shared" si="219"/>
        <v>7.2189999999999994</v>
      </c>
      <c r="H1803" s="2">
        <f t="shared" si="223"/>
        <v>7.3565350000000036</v>
      </c>
      <c r="I1803" s="2">
        <f t="array" ref="I1803">SUMPRODUCT(B1787:B1806, (ROW(B1787:B1806)-ROW(B1787)+1)) / (20*21/2)</f>
        <v>7.1138523809523813</v>
      </c>
      <c r="J1803" s="2">
        <f t="shared" si="218"/>
        <v>7.0983343589213854</v>
      </c>
      <c r="K1803" s="2">
        <f t="shared" si="220"/>
        <v>7.1333273611004619</v>
      </c>
    </row>
    <row r="1804" spans="1:11" ht="13.5" x14ac:dyDescent="0.25">
      <c r="A1804" s="3">
        <f>TITRES_STAT!B1807</f>
        <v>44638</v>
      </c>
      <c r="B1804" s="5">
        <f>TITRES_STAT!D1807</f>
        <v>7.2869999999999999</v>
      </c>
      <c r="C1804" s="2">
        <f t="shared" si="221"/>
        <v>7.5999999999999623E-2</v>
      </c>
      <c r="D1804" s="2">
        <f t="shared" si="222"/>
        <v>7.1501999999999999</v>
      </c>
      <c r="E1804" s="2">
        <f t="shared" ref="E1804:E1867" si="224">AVERAGE(B1795:B1804)</f>
        <v>7.0819000000000001</v>
      </c>
      <c r="F1804" s="2">
        <f t="shared" si="217"/>
        <v>7.0997000000000003</v>
      </c>
      <c r="G1804" s="2">
        <f t="shared" si="219"/>
        <v>7.2205199999999987</v>
      </c>
      <c r="H1804" s="2">
        <f t="shared" si="223"/>
        <v>7.354485000000003</v>
      </c>
      <c r="I1804" s="2">
        <f t="array" ref="I1804">SUMPRODUCT(B1788:B1807, (ROW(B1788:B1807)-ROW(B1788)+1)) / (20*21/2)</f>
        <v>7.1205809523809531</v>
      </c>
      <c r="J1804" s="2">
        <f t="shared" si="218"/>
        <v>7.1163025152145867</v>
      </c>
      <c r="K1804" s="2">
        <f t="shared" si="220"/>
        <v>7.1393537390965225</v>
      </c>
    </row>
    <row r="1805" spans="1:11" ht="13.5" x14ac:dyDescent="0.25">
      <c r="A1805" s="3">
        <f>TITRES_STAT!B1808</f>
        <v>44641</v>
      </c>
      <c r="B1805" s="5">
        <f>TITRES_STAT!D1808</f>
        <v>7.2869999999999999</v>
      </c>
      <c r="C1805" s="2">
        <f t="shared" si="221"/>
        <v>0</v>
      </c>
      <c r="D1805" s="2">
        <f t="shared" si="222"/>
        <v>7.2080000000000002</v>
      </c>
      <c r="E1805" s="2">
        <f t="shared" si="224"/>
        <v>7.1061999999999994</v>
      </c>
      <c r="F1805" s="2">
        <f t="shared" si="217"/>
        <v>7.1042500000000004</v>
      </c>
      <c r="G1805" s="2">
        <f t="shared" si="219"/>
        <v>7.2182399999999998</v>
      </c>
      <c r="H1805" s="2">
        <f t="shared" si="223"/>
        <v>7.3533850000000029</v>
      </c>
      <c r="I1805" s="2">
        <f t="array" ref="I1805">SUMPRODUCT(B1789:B1808, (ROW(B1789:B1808)-ROW(B1789)+1)) / (20*21/2)</f>
        <v>7.1311095238095232</v>
      </c>
      <c r="J1805" s="2">
        <f t="shared" si="218"/>
        <v>7.1325594185274834</v>
      </c>
      <c r="K1805" s="2">
        <f t="shared" si="220"/>
        <v>7.1451437885437175</v>
      </c>
    </row>
    <row r="1806" spans="1:11" ht="13.5" x14ac:dyDescent="0.25">
      <c r="A1806" s="3">
        <f>TITRES_STAT!B1809</f>
        <v>44642</v>
      </c>
      <c r="B1806" s="5">
        <f>TITRES_STAT!D1809</f>
        <v>7.173</v>
      </c>
      <c r="C1806" s="2">
        <f t="shared" si="221"/>
        <v>-0.11399999999999988</v>
      </c>
      <c r="D1806" s="2">
        <f t="shared" si="222"/>
        <v>7.2232000000000003</v>
      </c>
      <c r="E1806" s="2">
        <f t="shared" si="224"/>
        <v>7.1228999999999996</v>
      </c>
      <c r="F1806" s="2">
        <f t="shared" si="217"/>
        <v>7.1023499999999995</v>
      </c>
      <c r="G1806" s="2">
        <f t="shared" si="219"/>
        <v>7.2136799999999983</v>
      </c>
      <c r="H1806" s="2">
        <f t="shared" si="223"/>
        <v>7.3512950000000039</v>
      </c>
      <c r="I1806" s="2">
        <f t="array" ref="I1806">SUMPRODUCT(B1790:B1809, (ROW(B1790:B1809)-ROW(B1790)+1)) / (20*21/2)</f>
        <v>7.1596952380952388</v>
      </c>
      <c r="J1806" s="2">
        <f t="shared" si="218"/>
        <v>7.1364109024772473</v>
      </c>
      <c r="K1806" s="2">
        <f t="shared" si="220"/>
        <v>7.146236188992984</v>
      </c>
    </row>
    <row r="1807" spans="1:11" ht="13.5" x14ac:dyDescent="0.25">
      <c r="A1807" s="3">
        <f>TITRES_STAT!B1810</f>
        <v>44643</v>
      </c>
      <c r="B1807" s="5">
        <f>TITRES_STAT!D1810</f>
        <v>7.173</v>
      </c>
      <c r="C1807" s="2">
        <f t="shared" si="221"/>
        <v>0</v>
      </c>
      <c r="D1807" s="2">
        <f t="shared" si="222"/>
        <v>7.2262000000000004</v>
      </c>
      <c r="E1807" s="2">
        <f t="shared" si="224"/>
        <v>7.1395999999999997</v>
      </c>
      <c r="F1807" s="2">
        <f t="shared" si="217"/>
        <v>7.1004500000000004</v>
      </c>
      <c r="G1807" s="2">
        <f t="shared" si="219"/>
        <v>7.2091199999999995</v>
      </c>
      <c r="H1807" s="2">
        <f t="shared" si="223"/>
        <v>7.3492050000000031</v>
      </c>
      <c r="I1807" s="2">
        <f t="array" ref="I1807">SUMPRODUCT(B1791:B1810, (ROW(B1791:B1810)-ROW(B1791)+1)) / (20*21/2)</f>
        <v>7.1692428571428568</v>
      </c>
      <c r="J1807" s="2">
        <f t="shared" si="218"/>
        <v>7.139895578431795</v>
      </c>
      <c r="K1807" s="2">
        <f t="shared" si="220"/>
        <v>7.1472857502089457</v>
      </c>
    </row>
    <row r="1808" spans="1:11" ht="13.5" x14ac:dyDescent="0.25">
      <c r="A1808" s="3">
        <f>TITRES_STAT!B1811</f>
        <v>44644</v>
      </c>
      <c r="B1808" s="5">
        <f>TITRES_STAT!D1811</f>
        <v>7.2110000000000003</v>
      </c>
      <c r="C1808" s="2">
        <f t="shared" si="221"/>
        <v>3.8000000000000256E-2</v>
      </c>
      <c r="D1808" s="2">
        <f t="shared" si="222"/>
        <v>7.2262000000000004</v>
      </c>
      <c r="E1808" s="2">
        <f t="shared" si="224"/>
        <v>7.1600999999999999</v>
      </c>
      <c r="F1808" s="2">
        <f t="shared" si="217"/>
        <v>7.1008500000000012</v>
      </c>
      <c r="G1808" s="2">
        <f t="shared" si="219"/>
        <v>7.2062399999999993</v>
      </c>
      <c r="H1808" s="2">
        <f t="shared" si="223"/>
        <v>7.3473050000000022</v>
      </c>
      <c r="I1808" s="2">
        <f t="array" ref="I1808">SUMPRODUCT(B1792:B1811, (ROW(B1792:B1811)-ROW(B1792)+1)) / (20*21/2)</f>
        <v>7.1784285714285723</v>
      </c>
      <c r="J1808" s="2">
        <f t="shared" si="218"/>
        <v>7.1466674281049576</v>
      </c>
      <c r="K1808" s="2">
        <f t="shared" si="220"/>
        <v>7.1497843482399679</v>
      </c>
    </row>
    <row r="1809" spans="1:11" ht="13.5" x14ac:dyDescent="0.25">
      <c r="A1809" s="3">
        <f>TITRES_STAT!B1812</f>
        <v>44645</v>
      </c>
      <c r="B1809" s="5">
        <f>TITRES_STAT!D1812</f>
        <v>7.4009999999999998</v>
      </c>
      <c r="C1809" s="2">
        <f t="shared" si="221"/>
        <v>0.1899999999999995</v>
      </c>
      <c r="D1809" s="2">
        <f t="shared" si="222"/>
        <v>7.2490000000000006</v>
      </c>
      <c r="E1809" s="2">
        <f t="shared" si="224"/>
        <v>7.1995999999999993</v>
      </c>
      <c r="F1809" s="2">
        <f t="shared" si="217"/>
        <v>7.1107500000000012</v>
      </c>
      <c r="G1809" s="2">
        <f t="shared" si="219"/>
        <v>7.2063999999999986</v>
      </c>
      <c r="H1809" s="2">
        <f t="shared" si="223"/>
        <v>7.3463550000000035</v>
      </c>
      <c r="I1809" s="2">
        <f t="array" ref="I1809">SUMPRODUCT(B1793:B1812, (ROW(B1793:B1812)-ROW(B1793)+1)) / (20*21/2)</f>
        <v>7.203557142857143</v>
      </c>
      <c r="J1809" s="2">
        <f t="shared" si="218"/>
        <v>7.1708895778092474</v>
      </c>
      <c r="K1809" s="2">
        <f t="shared" si="220"/>
        <v>7.159635942426636</v>
      </c>
    </row>
    <row r="1810" spans="1:11" ht="13.5" x14ac:dyDescent="0.25">
      <c r="A1810" s="3">
        <f>TITRES_STAT!B1813</f>
        <v>44648</v>
      </c>
      <c r="B1810" s="5">
        <f>TITRES_STAT!D1813</f>
        <v>7.2110000000000003</v>
      </c>
      <c r="C1810" s="2">
        <f t="shared" si="221"/>
        <v>-0.1899999999999995</v>
      </c>
      <c r="D1810" s="2">
        <f t="shared" si="222"/>
        <v>7.2338000000000005</v>
      </c>
      <c r="E1810" s="2">
        <f t="shared" si="224"/>
        <v>7.2209000000000003</v>
      </c>
      <c r="F1810" s="2">
        <f t="shared" si="217"/>
        <v>7.1145500000000013</v>
      </c>
      <c r="G1810" s="2">
        <f t="shared" si="219"/>
        <v>7.2026000000000003</v>
      </c>
      <c r="H1810" s="2">
        <f t="shared" si="223"/>
        <v>7.3444950000000038</v>
      </c>
      <c r="I1810" s="2">
        <f t="array" ref="I1810">SUMPRODUCT(B1794:B1813, (ROW(B1794:B1813)-ROW(B1794)+1)) / (20*21/2)</f>
        <v>7.235033333333333</v>
      </c>
      <c r="J1810" s="2">
        <f t="shared" si="218"/>
        <v>7.1747096180178911</v>
      </c>
      <c r="K1810" s="2">
        <f t="shared" si="220"/>
        <v>7.1616502191942191</v>
      </c>
    </row>
    <row r="1811" spans="1:11" ht="13.5" x14ac:dyDescent="0.25">
      <c r="A1811" s="3">
        <f>TITRES_STAT!B1814</f>
        <v>44649</v>
      </c>
      <c r="B1811" s="5">
        <f>TITRES_STAT!D1814</f>
        <v>7.2110000000000003</v>
      </c>
      <c r="C1811" s="2">
        <f t="shared" si="221"/>
        <v>0</v>
      </c>
      <c r="D1811" s="2">
        <f t="shared" si="222"/>
        <v>7.2414000000000005</v>
      </c>
      <c r="E1811" s="2">
        <f t="shared" si="224"/>
        <v>7.2322999999999995</v>
      </c>
      <c r="F1811" s="2">
        <f t="shared" si="217"/>
        <v>7.1221500000000022</v>
      </c>
      <c r="G1811" s="2">
        <f t="shared" si="219"/>
        <v>7.1982000000000017</v>
      </c>
      <c r="H1811" s="2">
        <f t="shared" si="223"/>
        <v>7.342635000000004</v>
      </c>
      <c r="I1811" s="2">
        <f t="array" ref="I1811">SUMPRODUCT(B1795:B1814, (ROW(B1795:B1814)-ROW(B1795)+1)) / (20*21/2)</f>
        <v>7.2758142857142856</v>
      </c>
      <c r="J1811" s="2">
        <f t="shared" si="218"/>
        <v>7.1781658448733303</v>
      </c>
      <c r="K1811" s="2">
        <f t="shared" si="220"/>
        <v>7.1635855047160151</v>
      </c>
    </row>
    <row r="1812" spans="1:11" ht="13.5" x14ac:dyDescent="0.25">
      <c r="A1812" s="3">
        <f>TITRES_STAT!B1815</f>
        <v>44650</v>
      </c>
      <c r="B1812" s="5">
        <f>TITRES_STAT!D1815</f>
        <v>7.3860000000000001</v>
      </c>
      <c r="C1812" s="2">
        <f t="shared" si="221"/>
        <v>0.17499999999999982</v>
      </c>
      <c r="D1812" s="2">
        <f t="shared" si="222"/>
        <v>7.2840000000000007</v>
      </c>
      <c r="E1812" s="2">
        <f t="shared" si="224"/>
        <v>7.2550999999999988</v>
      </c>
      <c r="F1812" s="2">
        <f t="shared" ref="F1812:F1875" si="225">AVERAGE(B1793:B1812)</f>
        <v>7.1385000000000005</v>
      </c>
      <c r="G1812" s="2">
        <f t="shared" si="219"/>
        <v>7.1957800000000027</v>
      </c>
      <c r="H1812" s="2">
        <f t="shared" si="223"/>
        <v>7.3416500000000031</v>
      </c>
      <c r="I1812" s="2">
        <f t="array" ref="I1812">SUMPRODUCT(B1796:B1815, (ROW(B1796:B1815)-ROW(B1796)+1)) / (20*21/2)</f>
        <v>7.3133761904761903</v>
      </c>
      <c r="J1812" s="2">
        <f t="shared" si="218"/>
        <v>7.1979595739330131</v>
      </c>
      <c r="K1812" s="2">
        <f t="shared" si="220"/>
        <v>7.1723076417859755</v>
      </c>
    </row>
    <row r="1813" spans="1:11" ht="13.5" x14ac:dyDescent="0.25">
      <c r="A1813" s="3">
        <f>TITRES_STAT!B1816</f>
        <v>44651</v>
      </c>
      <c r="B1813" s="5">
        <f>TITRES_STAT!D1816</f>
        <v>7.4690000000000003</v>
      </c>
      <c r="C1813" s="2">
        <f t="shared" si="221"/>
        <v>8.3000000000000185E-2</v>
      </c>
      <c r="D1813" s="2">
        <f t="shared" si="222"/>
        <v>7.3355999999999995</v>
      </c>
      <c r="E1813" s="2">
        <f t="shared" si="224"/>
        <v>7.2808999999999982</v>
      </c>
      <c r="F1813" s="2">
        <f t="shared" si="225"/>
        <v>7.1627999999999998</v>
      </c>
      <c r="G1813" s="2">
        <f t="shared" si="219"/>
        <v>7.1950200000000022</v>
      </c>
      <c r="H1813" s="2">
        <f t="shared" si="223"/>
        <v>7.3422550000000024</v>
      </c>
      <c r="I1813" s="2">
        <f t="array" ref="I1813">SUMPRODUCT(B1797:B1816, (ROW(B1797:B1816)-ROW(B1797)+1)) / (20*21/2)</f>
        <v>7.3483333333333336</v>
      </c>
      <c r="J1813" s="2">
        <f t="shared" ref="J1813:J1876" si="226">$J$4*B1813+J1812*(1-$J$4)</f>
        <v>7.2237729478441546</v>
      </c>
      <c r="K1813" s="2">
        <f t="shared" si="220"/>
        <v>7.1839426362257415</v>
      </c>
    </row>
    <row r="1814" spans="1:11" ht="13.5" x14ac:dyDescent="0.25">
      <c r="A1814" s="3">
        <f>TITRES_STAT!B1817</f>
        <v>44652</v>
      </c>
      <c r="B1814" s="5">
        <f>TITRES_STAT!D1817</f>
        <v>7.5910000000000002</v>
      </c>
      <c r="C1814" s="2">
        <f t="shared" si="221"/>
        <v>0.12199999999999989</v>
      </c>
      <c r="D1814" s="2">
        <f t="shared" si="222"/>
        <v>7.3736000000000006</v>
      </c>
      <c r="E1814" s="2">
        <f t="shared" si="224"/>
        <v>7.3113000000000001</v>
      </c>
      <c r="F1814" s="2">
        <f t="shared" si="225"/>
        <v>7.196600000000001</v>
      </c>
      <c r="G1814" s="2">
        <f t="shared" si="219"/>
        <v>7.1980600000000026</v>
      </c>
      <c r="H1814" s="2">
        <f t="shared" si="223"/>
        <v>7.3423700000000016</v>
      </c>
      <c r="I1814" s="2">
        <f t="array" ref="I1814">SUMPRODUCT(B1798:B1817, (ROW(B1798:B1817)-ROW(B1798)+1)) / (20*21/2)</f>
        <v>7.4093619047619041</v>
      </c>
      <c r="J1814" s="2">
        <f t="shared" si="226"/>
        <v>7.2587469528113777</v>
      </c>
      <c r="K1814" s="2">
        <f t="shared" si="220"/>
        <v>7.1999056700992421</v>
      </c>
    </row>
    <row r="1815" spans="1:11" ht="13.5" x14ac:dyDescent="0.25">
      <c r="A1815" s="3">
        <f>TITRES_STAT!B1818</f>
        <v>44655</v>
      </c>
      <c r="B1815" s="5">
        <f>TITRES_STAT!D1818</f>
        <v>7.5910000000000002</v>
      </c>
      <c r="C1815" s="2">
        <f t="shared" si="221"/>
        <v>0</v>
      </c>
      <c r="D1815" s="2">
        <f t="shared" si="222"/>
        <v>7.4496000000000011</v>
      </c>
      <c r="E1815" s="2">
        <f t="shared" si="224"/>
        <v>7.3417000000000003</v>
      </c>
      <c r="F1815" s="2">
        <f t="shared" si="225"/>
        <v>7.2239500000000003</v>
      </c>
      <c r="G1815" s="2">
        <f t="shared" si="219"/>
        <v>7.2024800000000031</v>
      </c>
      <c r="H1815" s="2">
        <f t="shared" si="223"/>
        <v>7.3424850000000017</v>
      </c>
      <c r="I1815" s="2">
        <f t="array" ref="I1815">SUMPRODUCT(B1799:B1818, (ROW(B1799:B1818)-ROW(B1799)+1)) / (20*21/2)</f>
        <v>7.4516857142857145</v>
      </c>
      <c r="J1815" s="2">
        <f t="shared" si="226"/>
        <v>7.290390100162675</v>
      </c>
      <c r="K1815" s="2">
        <f t="shared" si="220"/>
        <v>7.2152427026443702</v>
      </c>
    </row>
    <row r="1816" spans="1:11" ht="13.5" x14ac:dyDescent="0.25">
      <c r="A1816" s="3">
        <f>TITRES_STAT!B1819</f>
        <v>44656</v>
      </c>
      <c r="B1816" s="5">
        <f>TITRES_STAT!D1819</f>
        <v>7.5910000000000002</v>
      </c>
      <c r="C1816" s="2">
        <f t="shared" si="221"/>
        <v>0</v>
      </c>
      <c r="D1816" s="2">
        <f t="shared" si="222"/>
        <v>7.5255999999999998</v>
      </c>
      <c r="E1816" s="2">
        <f t="shared" si="224"/>
        <v>7.3834999999999997</v>
      </c>
      <c r="F1816" s="2">
        <f t="shared" si="225"/>
        <v>7.2531999999999996</v>
      </c>
      <c r="G1816" s="2">
        <f t="shared" si="219"/>
        <v>7.2067400000000017</v>
      </c>
      <c r="H1816" s="2">
        <f t="shared" si="223"/>
        <v>7.3426</v>
      </c>
      <c r="I1816" s="2">
        <f t="array" ref="I1816">SUMPRODUCT(B1800:B1819, (ROW(B1800:B1819)-ROW(B1800)+1)) / (20*21/2)</f>
        <v>7.490504761904762</v>
      </c>
      <c r="J1816" s="2">
        <f t="shared" si="226"/>
        <v>7.3190196144328965</v>
      </c>
      <c r="K1816" s="2">
        <f t="shared" si="220"/>
        <v>7.2299782829328265</v>
      </c>
    </row>
    <row r="1817" spans="1:11" ht="13.5" x14ac:dyDescent="0.25">
      <c r="A1817" s="3">
        <f>TITRES_STAT!B1820</f>
        <v>44657</v>
      </c>
      <c r="B1817" s="5">
        <f>TITRES_STAT!D1820</f>
        <v>7.8940000000000001</v>
      </c>
      <c r="C1817" s="2">
        <f t="shared" si="221"/>
        <v>0.30299999999999994</v>
      </c>
      <c r="D1817" s="2">
        <f t="shared" si="222"/>
        <v>7.6272000000000002</v>
      </c>
      <c r="E1817" s="2">
        <f t="shared" si="224"/>
        <v>7.4556000000000013</v>
      </c>
      <c r="F1817" s="2">
        <f t="shared" si="225"/>
        <v>7.2976000000000001</v>
      </c>
      <c r="G1817" s="2">
        <f t="shared" si="219"/>
        <v>7.2170600000000009</v>
      </c>
      <c r="H1817" s="2">
        <f t="shared" si="223"/>
        <v>7.3442299999999996</v>
      </c>
      <c r="I1817" s="2">
        <f t="array" ref="I1817">SUMPRODUCT(B1801:B1820, (ROW(B1801:B1820)-ROW(B1801)+1)) / (20*21/2)</f>
        <v>7.5316285714285716</v>
      </c>
      <c r="J1817" s="2">
        <f t="shared" si="226"/>
        <v>7.3737796511535727</v>
      </c>
      <c r="K1817" s="2">
        <f t="shared" si="220"/>
        <v>7.2560183502687945</v>
      </c>
    </row>
    <row r="1818" spans="1:11" ht="13.5" x14ac:dyDescent="0.25">
      <c r="A1818" s="3">
        <f>TITRES_STAT!B1821</f>
        <v>44658</v>
      </c>
      <c r="B1818" s="5">
        <f>TITRES_STAT!D1821</f>
        <v>7.742</v>
      </c>
      <c r="C1818" s="2">
        <f t="shared" si="221"/>
        <v>-0.15200000000000014</v>
      </c>
      <c r="D1818" s="2">
        <f t="shared" si="222"/>
        <v>7.6818</v>
      </c>
      <c r="E1818" s="2">
        <f t="shared" si="224"/>
        <v>7.5087000000000002</v>
      </c>
      <c r="F1818" s="2">
        <f t="shared" si="225"/>
        <v>7.3343999999999978</v>
      </c>
      <c r="G1818" s="2">
        <f t="shared" si="219"/>
        <v>7.2249400000000028</v>
      </c>
      <c r="H1818" s="2">
        <f t="shared" si="223"/>
        <v>7.3450999999999986</v>
      </c>
      <c r="I1818" s="2">
        <f t="array" ref="I1818">SUMPRODUCT(B1802:B1821, (ROW(B1802:B1821)-ROW(B1802)+1)) / (20*21/2)</f>
        <v>7.5631095238095236</v>
      </c>
      <c r="J1818" s="2">
        <f t="shared" si="226"/>
        <v>7.408848255805613</v>
      </c>
      <c r="K1818" s="2">
        <f t="shared" si="220"/>
        <v>7.2750764541798221</v>
      </c>
    </row>
    <row r="1819" spans="1:11" ht="13.5" x14ac:dyDescent="0.25">
      <c r="A1819" s="3">
        <f>TITRES_STAT!B1822</f>
        <v>44659</v>
      </c>
      <c r="B1819" s="5">
        <f>TITRES_STAT!D1822</f>
        <v>7.742</v>
      </c>
      <c r="C1819" s="2">
        <f t="shared" si="221"/>
        <v>0</v>
      </c>
      <c r="D1819" s="2">
        <f t="shared" si="222"/>
        <v>7.7120000000000006</v>
      </c>
      <c r="E1819" s="2">
        <f t="shared" si="224"/>
        <v>7.5428000000000015</v>
      </c>
      <c r="F1819" s="2">
        <f t="shared" si="225"/>
        <v>7.3711999999999973</v>
      </c>
      <c r="G1819" s="2">
        <f t="shared" si="219"/>
        <v>7.2319200000000023</v>
      </c>
      <c r="H1819" s="2">
        <f t="shared" si="223"/>
        <v>7.3460449999999984</v>
      </c>
      <c r="I1819" s="2">
        <f t="array" ref="I1819">SUMPRODUCT(B1803:B1822, (ROW(B1803:B1822)-ROW(B1803)+1)) / (20*21/2)</f>
        <v>7.61037619047619</v>
      </c>
      <c r="J1819" s="2">
        <f t="shared" si="226"/>
        <v>7.4405769933479355</v>
      </c>
      <c r="K1819" s="2">
        <f t="shared" si="220"/>
        <v>7.2933871814668878</v>
      </c>
    </row>
    <row r="1820" spans="1:11" ht="13.5" x14ac:dyDescent="0.25">
      <c r="A1820" s="3">
        <f>TITRES_STAT!B1823</f>
        <v>44662</v>
      </c>
      <c r="B1820" s="5">
        <f>TITRES_STAT!D1823</f>
        <v>7.8029999999999999</v>
      </c>
      <c r="C1820" s="2">
        <f t="shared" si="221"/>
        <v>6.0999999999999943E-2</v>
      </c>
      <c r="D1820" s="2">
        <f t="shared" si="222"/>
        <v>7.7543999999999995</v>
      </c>
      <c r="E1820" s="2">
        <f t="shared" si="224"/>
        <v>7.6019999999999994</v>
      </c>
      <c r="F1820" s="2">
        <f t="shared" si="225"/>
        <v>7.4114499999999977</v>
      </c>
      <c r="G1820" s="2">
        <f t="shared" si="219"/>
        <v>7.2402600000000019</v>
      </c>
      <c r="H1820" s="2">
        <f t="shared" si="223"/>
        <v>7.3472949999999981</v>
      </c>
      <c r="I1820" s="2">
        <f t="array" ref="I1820">SUMPRODUCT(B1804:B1823, (ROW(B1804:B1823)-ROW(B1804)+1)) / (20*21/2)</f>
        <v>7.6640142857142868</v>
      </c>
      <c r="J1820" s="2">
        <f t="shared" si="226"/>
        <v>7.4750934701719416</v>
      </c>
      <c r="K1820" s="2">
        <f t="shared" si="220"/>
        <v>7.3133719978799512</v>
      </c>
    </row>
    <row r="1821" spans="1:11" ht="13.5" x14ac:dyDescent="0.25">
      <c r="A1821" s="3">
        <f>TITRES_STAT!B1824</f>
        <v>44663</v>
      </c>
      <c r="B1821" s="5">
        <f>TITRES_STAT!D1824</f>
        <v>7.742</v>
      </c>
      <c r="C1821" s="2">
        <f t="shared" si="221"/>
        <v>-6.0999999999999943E-2</v>
      </c>
      <c r="D1821" s="2">
        <f t="shared" si="222"/>
        <v>7.7846000000000002</v>
      </c>
      <c r="E1821" s="2">
        <f t="shared" si="224"/>
        <v>7.6551</v>
      </c>
      <c r="F1821" s="2">
        <f t="shared" si="225"/>
        <v>7.443699999999998</v>
      </c>
      <c r="G1821" s="2">
        <f t="shared" si="219"/>
        <v>7.2525600000000034</v>
      </c>
      <c r="H1821" s="2">
        <f t="shared" si="223"/>
        <v>7.3483199999999975</v>
      </c>
      <c r="I1821" s="2">
        <f t="array" ref="I1821">SUMPRODUCT(B1805:B1824, (ROW(B1805:B1824)-ROW(B1805)+1)) / (20*21/2)</f>
        <v>7.7281523809523813</v>
      </c>
      <c r="J1821" s="2">
        <f t="shared" si="226"/>
        <v>7.5005131396793754</v>
      </c>
      <c r="K1821" s="2">
        <f t="shared" si="220"/>
        <v>7.3301809391395611</v>
      </c>
    </row>
    <row r="1822" spans="1:11" ht="13.5" x14ac:dyDescent="0.25">
      <c r="A1822" s="3">
        <f>TITRES_STAT!B1825</f>
        <v>44664</v>
      </c>
      <c r="B1822" s="5">
        <f>TITRES_STAT!D1825</f>
        <v>7.94</v>
      </c>
      <c r="C1822" s="2">
        <f t="shared" si="221"/>
        <v>0.1980000000000004</v>
      </c>
      <c r="D1822" s="2">
        <f t="shared" si="222"/>
        <v>7.7938000000000001</v>
      </c>
      <c r="E1822" s="2">
        <f t="shared" si="224"/>
        <v>7.7104999999999988</v>
      </c>
      <c r="F1822" s="2">
        <f t="shared" si="225"/>
        <v>7.4827999999999992</v>
      </c>
      <c r="G1822" s="2">
        <f t="shared" si="219"/>
        <v>7.2663800000000025</v>
      </c>
      <c r="H1822" s="2">
        <f t="shared" si="223"/>
        <v>7.3508249999999986</v>
      </c>
      <c r="I1822" s="2">
        <f t="array" ref="I1822">SUMPRODUCT(B1806:B1825, (ROW(B1806:B1825)-ROW(B1806)+1)) / (20*21/2)</f>
        <v>7.7879523809523814</v>
      </c>
      <c r="J1822" s="2">
        <f t="shared" si="226"/>
        <v>7.5423690311384828</v>
      </c>
      <c r="K1822" s="2">
        <f t="shared" si="220"/>
        <v>7.3540954121144804</v>
      </c>
    </row>
    <row r="1823" spans="1:11" ht="13.5" x14ac:dyDescent="0.25">
      <c r="A1823" s="3">
        <f>TITRES_STAT!B1826</f>
        <v>44665</v>
      </c>
      <c r="B1823" s="5">
        <f>TITRES_STAT!D1826</f>
        <v>8.0459999999999994</v>
      </c>
      <c r="C1823" s="2">
        <f t="shared" si="221"/>
        <v>0.10599999999999898</v>
      </c>
      <c r="D1823" s="2">
        <f t="shared" si="222"/>
        <v>7.8545999999999996</v>
      </c>
      <c r="E1823" s="2">
        <f t="shared" si="224"/>
        <v>7.7681999999999984</v>
      </c>
      <c r="F1823" s="2">
        <f t="shared" si="225"/>
        <v>7.5245499999999979</v>
      </c>
      <c r="G1823" s="2">
        <f t="shared" si="219"/>
        <v>7.2846000000000029</v>
      </c>
      <c r="H1823" s="2">
        <f t="shared" si="223"/>
        <v>7.3534799999999985</v>
      </c>
      <c r="I1823" s="2">
        <f t="array" ref="I1823">SUMPRODUCT(B1807:B1826, (ROW(B1807:B1826)-ROW(B1807)+1)) / (20*21/2)</f>
        <v>7.8434142857142852</v>
      </c>
      <c r="J1823" s="2">
        <f t="shared" si="226"/>
        <v>7.5903338853157702</v>
      </c>
      <c r="K1823" s="2">
        <f t="shared" si="220"/>
        <v>7.3812289253648933</v>
      </c>
    </row>
    <row r="1824" spans="1:11" ht="13.5" x14ac:dyDescent="0.25">
      <c r="A1824" s="3">
        <f>TITRES_STAT!B1827</f>
        <v>44666</v>
      </c>
      <c r="B1824" s="5">
        <f>TITRES_STAT!D1827</f>
        <v>8.1980000000000004</v>
      </c>
      <c r="C1824" s="2">
        <f t="shared" si="221"/>
        <v>0.15200000000000102</v>
      </c>
      <c r="D1824" s="2">
        <f t="shared" si="222"/>
        <v>7.9458000000000002</v>
      </c>
      <c r="E1824" s="2">
        <f t="shared" si="224"/>
        <v>7.8288999999999991</v>
      </c>
      <c r="F1824" s="2">
        <f t="shared" si="225"/>
        <v>7.5701000000000009</v>
      </c>
      <c r="G1824" s="2">
        <f t="shared" si="219"/>
        <v>7.3072200000000018</v>
      </c>
      <c r="H1824" s="2">
        <f t="shared" si="223"/>
        <v>7.3569349999999982</v>
      </c>
      <c r="I1824" s="2">
        <f t="array" ref="I1824">SUMPRODUCT(B1808:B1827, (ROW(B1808:B1827)-ROW(B1808)+1)) / (20*21/2)</f>
        <v>7.9069476190476191</v>
      </c>
      <c r="J1824" s="2">
        <f t="shared" si="226"/>
        <v>7.6482068486190302</v>
      </c>
      <c r="K1824" s="2">
        <f t="shared" si="220"/>
        <v>7.4132591635858782</v>
      </c>
    </row>
    <row r="1825" spans="1:11" ht="13.5" x14ac:dyDescent="0.25">
      <c r="A1825" s="3">
        <f>TITRES_STAT!B1828</f>
        <v>44669</v>
      </c>
      <c r="B1825" s="5">
        <f>TITRES_STAT!D1828</f>
        <v>8.1980000000000004</v>
      </c>
      <c r="C1825" s="2">
        <f t="shared" si="221"/>
        <v>0</v>
      </c>
      <c r="D1825" s="2">
        <f t="shared" si="222"/>
        <v>8.0248000000000008</v>
      </c>
      <c r="E1825" s="2">
        <f t="shared" si="224"/>
        <v>7.8895999999999988</v>
      </c>
      <c r="F1825" s="2">
        <f t="shared" si="225"/>
        <v>7.6156500000000005</v>
      </c>
      <c r="G1825" s="2">
        <f t="shared" si="219"/>
        <v>7.3284800000000017</v>
      </c>
      <c r="H1825" s="2">
        <f t="shared" si="223"/>
        <v>7.3603899999999989</v>
      </c>
      <c r="I1825" s="2">
        <f t="array" ref="I1825">SUMPRODUCT(B1809:B1828, (ROW(B1809:B1828)-ROW(B1809)+1)) / (20*21/2)</f>
        <v>7.9664761904761896</v>
      </c>
      <c r="J1825" s="2">
        <f t="shared" si="226"/>
        <v>7.7005681011315037</v>
      </c>
      <c r="K1825" s="2">
        <f t="shared" si="220"/>
        <v>7.4440333140334909</v>
      </c>
    </row>
    <row r="1826" spans="1:11" ht="13.5" x14ac:dyDescent="0.25">
      <c r="A1826" s="3">
        <f>TITRES_STAT!B1829</f>
        <v>44670</v>
      </c>
      <c r="B1826" s="5">
        <f>TITRES_STAT!D1829</f>
        <v>8.1980000000000004</v>
      </c>
      <c r="C1826" s="2">
        <f t="shared" si="221"/>
        <v>0</v>
      </c>
      <c r="D1826" s="2">
        <f t="shared" si="222"/>
        <v>8.1160000000000014</v>
      </c>
      <c r="E1826" s="2">
        <f t="shared" si="224"/>
        <v>7.9503000000000013</v>
      </c>
      <c r="F1826" s="2">
        <f t="shared" si="225"/>
        <v>7.6669000000000009</v>
      </c>
      <c r="G1826" s="2">
        <f t="shared" si="219"/>
        <v>7.345340000000002</v>
      </c>
      <c r="H1826" s="2">
        <f t="shared" si="223"/>
        <v>7.3638450000000004</v>
      </c>
      <c r="I1826" s="2">
        <f t="array" ref="I1826">SUMPRODUCT(B1810:B1829, (ROW(B1810:B1829)-ROW(B1810)+1)) / (20*21/2)</f>
        <v>8.0205809523809535</v>
      </c>
      <c r="J1826" s="2">
        <f t="shared" si="226"/>
        <v>7.7479425676904077</v>
      </c>
      <c r="K1826" s="2">
        <f t="shared" si="220"/>
        <v>7.4736006350517856</v>
      </c>
    </row>
    <row r="1827" spans="1:11" ht="13.5" x14ac:dyDescent="0.25">
      <c r="A1827" s="3">
        <f>TITRES_STAT!B1830</f>
        <v>44671</v>
      </c>
      <c r="B1827" s="5">
        <f>TITRES_STAT!D1830</f>
        <v>8.3339999999999996</v>
      </c>
      <c r="C1827" s="2">
        <f t="shared" si="221"/>
        <v>0.13599999999999923</v>
      </c>
      <c r="D1827" s="2">
        <f t="shared" si="222"/>
        <v>8.1948000000000008</v>
      </c>
      <c r="E1827" s="2">
        <f t="shared" si="224"/>
        <v>7.9943000000000008</v>
      </c>
      <c r="F1827" s="2">
        <f t="shared" si="225"/>
        <v>7.7249500000000024</v>
      </c>
      <c r="G1827" s="2">
        <f t="shared" si="219"/>
        <v>7.3662800000000015</v>
      </c>
      <c r="H1827" s="2">
        <f t="shared" si="223"/>
        <v>7.3679800000000002</v>
      </c>
      <c r="I1827" s="2">
        <f t="array" ref="I1827">SUMPRODUCT(B1811:B1830, (ROW(B1811:B1830)-ROW(B1811)+1)) / (20*21/2)</f>
        <v>8.0701666666666654</v>
      </c>
      <c r="J1827" s="2">
        <f t="shared" si="226"/>
        <v>7.8037575612437022</v>
      </c>
      <c r="K1827" s="2">
        <f t="shared" si="220"/>
        <v>7.5073417866183823</v>
      </c>
    </row>
    <row r="1828" spans="1:11" ht="13.5" x14ac:dyDescent="0.25">
      <c r="A1828" s="3">
        <f>TITRES_STAT!B1831</f>
        <v>44672</v>
      </c>
      <c r="B1828" s="5">
        <f>TITRES_STAT!D1831</f>
        <v>8.35</v>
      </c>
      <c r="C1828" s="2">
        <f t="shared" si="221"/>
        <v>1.6000000000000014E-2</v>
      </c>
      <c r="D1828" s="2">
        <f t="shared" si="222"/>
        <v>8.2555999999999994</v>
      </c>
      <c r="E1828" s="2">
        <f t="shared" si="224"/>
        <v>8.0550999999999995</v>
      </c>
      <c r="F1828" s="2">
        <f t="shared" si="225"/>
        <v>7.781900000000002</v>
      </c>
      <c r="G1828" s="2">
        <f t="shared" si="219"/>
        <v>7.3875400000000013</v>
      </c>
      <c r="H1828" s="2">
        <f t="shared" si="223"/>
        <v>7.3721950000000005</v>
      </c>
      <c r="I1828" s="2">
        <f t="array" ref="I1828">SUMPRODUCT(B1812:B1831, (ROW(B1812:B1831)-ROW(B1812)+1)) / (20*21/2)</f>
        <v>8.1107095238095237</v>
      </c>
      <c r="J1828" s="2">
        <f t="shared" si="226"/>
        <v>7.8557806506490637</v>
      </c>
      <c r="K1828" s="2">
        <f t="shared" si="220"/>
        <v>7.5403872067509949</v>
      </c>
    </row>
    <row r="1829" spans="1:11" ht="13.5" x14ac:dyDescent="0.25">
      <c r="A1829" s="3">
        <f>TITRES_STAT!B1832</f>
        <v>44673</v>
      </c>
      <c r="B1829" s="5">
        <f>TITRES_STAT!D1832</f>
        <v>8.35</v>
      </c>
      <c r="C1829" s="2">
        <f t="shared" si="221"/>
        <v>0</v>
      </c>
      <c r="D1829" s="2">
        <f t="shared" si="222"/>
        <v>8.2859999999999996</v>
      </c>
      <c r="E1829" s="2">
        <f t="shared" si="224"/>
        <v>8.1158999999999999</v>
      </c>
      <c r="F1829" s="2">
        <f t="shared" si="225"/>
        <v>7.8293500000000007</v>
      </c>
      <c r="G1829" s="2">
        <f t="shared" si="219"/>
        <v>7.4088000000000021</v>
      </c>
      <c r="H1829" s="2">
        <f t="shared" si="223"/>
        <v>7.3764100000000008</v>
      </c>
      <c r="I1829" s="2">
        <f t="array" ref="I1829">SUMPRODUCT(B1813:B1832, (ROW(B1813:B1832)-ROW(B1813)+1)) / (20*21/2)</f>
        <v>8.1496285714285719</v>
      </c>
      <c r="J1829" s="2">
        <f t="shared" si="226"/>
        <v>7.9028491601110575</v>
      </c>
      <c r="K1829" s="2">
        <f t="shared" si="220"/>
        <v>7.5721367280548773</v>
      </c>
    </row>
    <row r="1830" spans="1:11" ht="13.5" x14ac:dyDescent="0.25">
      <c r="A1830" s="3">
        <f>TITRES_STAT!B1833</f>
        <v>44676</v>
      </c>
      <c r="B1830" s="5">
        <f>TITRES_STAT!D1833</f>
        <v>8.35</v>
      </c>
      <c r="C1830" s="2">
        <f t="shared" si="221"/>
        <v>0</v>
      </c>
      <c r="D1830" s="2">
        <f t="shared" si="222"/>
        <v>8.3163999999999998</v>
      </c>
      <c r="E1830" s="2">
        <f t="shared" si="224"/>
        <v>8.1705999999999985</v>
      </c>
      <c r="F1830" s="2">
        <f t="shared" si="225"/>
        <v>7.8863000000000003</v>
      </c>
      <c r="G1830" s="2">
        <f t="shared" si="219"/>
        <v>7.4315800000000021</v>
      </c>
      <c r="H1830" s="2">
        <f t="shared" si="223"/>
        <v>7.3806650000000005</v>
      </c>
      <c r="I1830" s="2">
        <f t="array" ref="I1830">SUMPRODUCT(B1814:B1833, (ROW(B1814:B1833)-ROW(B1814)+1)) / (20*21/2)</f>
        <v>8.1839571428571425</v>
      </c>
      <c r="J1830" s="2">
        <f t="shared" si="226"/>
        <v>7.9454349543861946</v>
      </c>
      <c r="K1830" s="2">
        <f t="shared" si="220"/>
        <v>7.6026411700919407</v>
      </c>
    </row>
    <row r="1831" spans="1:11" ht="13.5" x14ac:dyDescent="0.25">
      <c r="A1831" s="3">
        <f>TITRES_STAT!B1834</f>
        <v>44677</v>
      </c>
      <c r="B1831" s="5">
        <f>TITRES_STAT!D1834</f>
        <v>8.3119999999999994</v>
      </c>
      <c r="C1831" s="2">
        <f t="shared" si="221"/>
        <v>-3.8000000000000256E-2</v>
      </c>
      <c r="D1831" s="2">
        <f t="shared" si="222"/>
        <v>8.3391999999999999</v>
      </c>
      <c r="E1831" s="2">
        <f t="shared" si="224"/>
        <v>8.2275999999999989</v>
      </c>
      <c r="F1831" s="2">
        <f t="shared" si="225"/>
        <v>7.9413500000000017</v>
      </c>
      <c r="G1831" s="2">
        <f t="shared" si="219"/>
        <v>7.4563400000000026</v>
      </c>
      <c r="H1831" s="2">
        <f t="shared" si="223"/>
        <v>7.3847300000000011</v>
      </c>
      <c r="I1831" s="2">
        <f t="array" ref="I1831">SUMPRODUCT(B1815:B1834, (ROW(B1815:B1834)-ROW(B1815)+1)) / (20*21/2)</f>
        <v>8.2140904761904761</v>
      </c>
      <c r="J1831" s="2">
        <f t="shared" si="226"/>
        <v>7.9803459111113186</v>
      </c>
      <c r="K1831" s="2">
        <f t="shared" si="220"/>
        <v>7.6304591634216683</v>
      </c>
    </row>
    <row r="1832" spans="1:11" ht="13.5" x14ac:dyDescent="0.25">
      <c r="A1832" s="3">
        <f>TITRES_STAT!B1835</f>
        <v>44678</v>
      </c>
      <c r="B1832" s="5">
        <f>TITRES_STAT!D1835</f>
        <v>8.35</v>
      </c>
      <c r="C1832" s="2">
        <f t="shared" si="221"/>
        <v>3.8000000000000256E-2</v>
      </c>
      <c r="D1832" s="2">
        <f t="shared" si="222"/>
        <v>8.3423999999999996</v>
      </c>
      <c r="E1832" s="2">
        <f t="shared" si="224"/>
        <v>8.2685999999999993</v>
      </c>
      <c r="F1832" s="2">
        <f t="shared" si="225"/>
        <v>7.9895499999999995</v>
      </c>
      <c r="G1832" s="2">
        <f t="shared" si="219"/>
        <v>7.4818600000000037</v>
      </c>
      <c r="H1832" s="2">
        <f t="shared" si="223"/>
        <v>7.3889849999999999</v>
      </c>
      <c r="I1832" s="2">
        <f t="array" ref="I1832">SUMPRODUCT(B1816:B1835, (ROW(B1816:B1835)-ROW(B1816)+1)) / (20*21/2)</f>
        <v>8.256514285714287</v>
      </c>
      <c r="J1832" s="2">
        <f t="shared" si="226"/>
        <v>8.0155510624340511</v>
      </c>
      <c r="K1832" s="2">
        <f t="shared" si="220"/>
        <v>7.6586764511306225</v>
      </c>
    </row>
    <row r="1833" spans="1:11" ht="13.5" x14ac:dyDescent="0.25">
      <c r="A1833" s="3">
        <f>TITRES_STAT!B1836</f>
        <v>44679</v>
      </c>
      <c r="B1833" s="5">
        <f>TITRES_STAT!D1836</f>
        <v>8.35</v>
      </c>
      <c r="C1833" s="2">
        <f t="shared" si="221"/>
        <v>0</v>
      </c>
      <c r="D1833" s="2">
        <f t="shared" si="222"/>
        <v>8.3424000000000014</v>
      </c>
      <c r="E1833" s="2">
        <f t="shared" si="224"/>
        <v>8.2989999999999995</v>
      </c>
      <c r="F1833" s="2">
        <f t="shared" si="225"/>
        <v>8.0335999999999999</v>
      </c>
      <c r="G1833" s="2">
        <f t="shared" si="219"/>
        <v>7.5076800000000041</v>
      </c>
      <c r="H1833" s="2">
        <f t="shared" si="223"/>
        <v>7.3932399999999996</v>
      </c>
      <c r="I1833" s="2">
        <f t="array" ref="I1833">SUMPRODUCT(B1817:B1836, (ROW(B1817:B1836)-ROW(B1817)+1)) / (20*21/2)</f>
        <v>8.2973857142857153</v>
      </c>
      <c r="J1833" s="2">
        <f t="shared" si="226"/>
        <v>8.0474033422022373</v>
      </c>
      <c r="K1833" s="2">
        <f t="shared" si="220"/>
        <v>7.6857871785372645</v>
      </c>
    </row>
    <row r="1834" spans="1:11" ht="13.5" x14ac:dyDescent="0.25">
      <c r="A1834" s="3">
        <f>TITRES_STAT!B1837</f>
        <v>44680</v>
      </c>
      <c r="B1834" s="5">
        <f>TITRES_STAT!D1837</f>
        <v>8.35</v>
      </c>
      <c r="C1834" s="2">
        <f t="shared" si="221"/>
        <v>0</v>
      </c>
      <c r="D1834" s="2">
        <f t="shared" si="222"/>
        <v>8.3424000000000014</v>
      </c>
      <c r="E1834" s="2">
        <f t="shared" si="224"/>
        <v>8.3141999999999978</v>
      </c>
      <c r="F1834" s="2">
        <f t="shared" si="225"/>
        <v>8.0715499999999984</v>
      </c>
      <c r="G1834" s="2">
        <f t="shared" si="219"/>
        <v>7.5307600000000035</v>
      </c>
      <c r="H1834" s="2">
        <f t="shared" si="223"/>
        <v>7.3975699999999991</v>
      </c>
      <c r="I1834" s="2">
        <f t="array" ref="I1834">SUMPRODUCT(B1818:B1837, (ROW(B1818:B1837)-ROW(B1818)+1)) / (20*21/2)</f>
        <v>8.3337047619047624</v>
      </c>
      <c r="J1834" s="2">
        <f t="shared" si="226"/>
        <v>8.0762220715163107</v>
      </c>
      <c r="K1834" s="2">
        <f t="shared" si="220"/>
        <v>7.7118347401632539</v>
      </c>
    </row>
    <row r="1835" spans="1:11" ht="13.5" x14ac:dyDescent="0.25">
      <c r="A1835" s="3">
        <f>TITRES_STAT!B1838</f>
        <v>44685</v>
      </c>
      <c r="B1835" s="5">
        <f>TITRES_STAT!D1838</f>
        <v>8.5169999999999995</v>
      </c>
      <c r="C1835" s="2">
        <f t="shared" si="221"/>
        <v>0.16699999999999982</v>
      </c>
      <c r="D1835" s="2">
        <f t="shared" si="222"/>
        <v>8.3758000000000017</v>
      </c>
      <c r="E1835" s="2">
        <f t="shared" si="224"/>
        <v>8.3460999999999981</v>
      </c>
      <c r="F1835" s="2">
        <f t="shared" si="225"/>
        <v>8.1178499999999989</v>
      </c>
      <c r="G1835" s="2">
        <f t="shared" si="219"/>
        <v>7.5571800000000033</v>
      </c>
      <c r="H1835" s="2">
        <f t="shared" si="223"/>
        <v>7.4026600000000009</v>
      </c>
      <c r="I1835" s="2">
        <f t="array" ref="I1835">SUMPRODUCT(B1819:B1838, (ROW(B1819:B1838)-ROW(B1819)+1)) / (20*21/2)</f>
        <v>8.3481523809523814</v>
      </c>
      <c r="J1835" s="2">
        <f t="shared" si="226"/>
        <v>8.1182009218480911</v>
      </c>
      <c r="K1835" s="2">
        <f t="shared" si="220"/>
        <v>7.7434098483921456</v>
      </c>
    </row>
    <row r="1836" spans="1:11" ht="13.5" x14ac:dyDescent="0.25">
      <c r="A1836" s="3">
        <f>TITRES_STAT!B1839</f>
        <v>44686</v>
      </c>
      <c r="B1836" s="5">
        <f>TITRES_STAT!D1839</f>
        <v>8.5470000000000006</v>
      </c>
      <c r="C1836" s="2">
        <f t="shared" si="221"/>
        <v>3.0000000000001137E-2</v>
      </c>
      <c r="D1836" s="2">
        <f t="shared" si="222"/>
        <v>8.4227999999999987</v>
      </c>
      <c r="E1836" s="2">
        <f t="shared" si="224"/>
        <v>8.3809999999999985</v>
      </c>
      <c r="F1836" s="2">
        <f t="shared" si="225"/>
        <v>8.1656499999999994</v>
      </c>
      <c r="G1836" s="2">
        <f t="shared" si="219"/>
        <v>7.5839000000000034</v>
      </c>
      <c r="H1836" s="2">
        <f t="shared" si="223"/>
        <v>7.4078999999999997</v>
      </c>
      <c r="I1836" s="2">
        <f t="array" ref="I1836">SUMPRODUCT(B1820:B1839, (ROW(B1820:B1839)-ROW(B1820)+1)) / (20*21/2)</f>
        <v>8.3834190476190482</v>
      </c>
      <c r="J1836" s="2">
        <f t="shared" si="226"/>
        <v>8.1590389292911301</v>
      </c>
      <c r="K1836" s="2">
        <f t="shared" si="220"/>
        <v>7.7749231876708853</v>
      </c>
    </row>
    <row r="1837" spans="1:11" ht="13.5" x14ac:dyDescent="0.25">
      <c r="A1837" s="3">
        <f>TITRES_STAT!B1840</f>
        <v>44687</v>
      </c>
      <c r="B1837" s="5">
        <f>TITRES_STAT!D1840</f>
        <v>8.5470000000000006</v>
      </c>
      <c r="C1837" s="2">
        <f t="shared" si="221"/>
        <v>0</v>
      </c>
      <c r="D1837" s="2">
        <f t="shared" si="222"/>
        <v>8.4621999999999993</v>
      </c>
      <c r="E1837" s="2">
        <f t="shared" si="224"/>
        <v>8.4023000000000003</v>
      </c>
      <c r="F1837" s="2">
        <f t="shared" si="225"/>
        <v>8.1982999999999997</v>
      </c>
      <c r="G1837" s="2">
        <f t="shared" si="219"/>
        <v>7.6106200000000035</v>
      </c>
      <c r="H1837" s="2">
        <f t="shared" si="223"/>
        <v>7.4131399999999994</v>
      </c>
      <c r="I1837" s="2">
        <f t="array" ref="I1837">SUMPRODUCT(B1821:B1840, (ROW(B1821:B1840)-ROW(B1821)+1)) / (20*21/2)</f>
        <v>8.4217476190476184</v>
      </c>
      <c r="J1837" s="2">
        <f t="shared" si="226"/>
        <v>8.1959876026919751</v>
      </c>
      <c r="K1837" s="2">
        <f t="shared" si="220"/>
        <v>7.8052007097230076</v>
      </c>
    </row>
    <row r="1838" spans="1:11" ht="13.5" x14ac:dyDescent="0.25">
      <c r="A1838" s="3">
        <f>TITRES_STAT!B1841</f>
        <v>44690</v>
      </c>
      <c r="B1838" s="5">
        <f>TITRES_STAT!D1841</f>
        <v>8.35</v>
      </c>
      <c r="C1838" s="2">
        <f t="shared" si="221"/>
        <v>-0.19700000000000095</v>
      </c>
      <c r="D1838" s="2">
        <f t="shared" si="222"/>
        <v>8.4621999999999993</v>
      </c>
      <c r="E1838" s="2">
        <f t="shared" si="224"/>
        <v>8.4023000000000003</v>
      </c>
      <c r="F1838" s="2">
        <f t="shared" si="225"/>
        <v>8.2286999999999981</v>
      </c>
      <c r="G1838" s="2">
        <f t="shared" si="219"/>
        <v>7.6335600000000046</v>
      </c>
      <c r="H1838" s="2">
        <f t="shared" si="223"/>
        <v>7.4175050000000002</v>
      </c>
      <c r="I1838" s="2">
        <f t="array" ref="I1838">SUMPRODUCT(B1822:B1841, (ROW(B1822:B1841)-ROW(B1822)+1)) / (20*21/2)</f>
        <v>8.4590714285714288</v>
      </c>
      <c r="J1838" s="2">
        <f t="shared" si="226"/>
        <v>8.2106554500546451</v>
      </c>
      <c r="K1838" s="2">
        <f t="shared" si="220"/>
        <v>7.8265653877730861</v>
      </c>
    </row>
    <row r="1839" spans="1:11" ht="13.5" x14ac:dyDescent="0.25">
      <c r="A1839" s="3">
        <f>TITRES_STAT!B1842</f>
        <v>44691</v>
      </c>
      <c r="B1839" s="5">
        <f>TITRES_STAT!D1842</f>
        <v>8.5990000000000002</v>
      </c>
      <c r="C1839" s="2">
        <f t="shared" si="221"/>
        <v>0.24900000000000055</v>
      </c>
      <c r="D1839" s="2">
        <f t="shared" si="222"/>
        <v>8.5120000000000005</v>
      </c>
      <c r="E1839" s="2">
        <f t="shared" si="224"/>
        <v>8.4271999999999991</v>
      </c>
      <c r="F1839" s="2">
        <f t="shared" si="225"/>
        <v>8.2715499999999977</v>
      </c>
      <c r="G1839" s="2">
        <f t="shared" si="219"/>
        <v>7.6614800000000036</v>
      </c>
      <c r="H1839" s="2">
        <f t="shared" si="223"/>
        <v>7.4230049999999999</v>
      </c>
      <c r="I1839" s="2">
        <f t="array" ref="I1839">SUMPRODUCT(B1823:B1842, (ROW(B1823:B1842)-ROW(B1823)+1)) / (20*21/2)</f>
        <v>8.4909428571428567</v>
      </c>
      <c r="J1839" s="2">
        <f t="shared" si="226"/>
        <v>8.2476406452875359</v>
      </c>
      <c r="K1839" s="2">
        <f t="shared" si="220"/>
        <v>7.8568569411937492</v>
      </c>
    </row>
    <row r="1840" spans="1:11" ht="13.5" x14ac:dyDescent="0.25">
      <c r="A1840" s="3">
        <f>TITRES_STAT!B1843</f>
        <v>44692</v>
      </c>
      <c r="B1840" s="5">
        <f>TITRES_STAT!D1843</f>
        <v>8.6739999999999995</v>
      </c>
      <c r="C1840" s="2">
        <f t="shared" si="221"/>
        <v>7.4999999999999289E-2</v>
      </c>
      <c r="D1840" s="2">
        <f t="shared" si="222"/>
        <v>8.5434000000000019</v>
      </c>
      <c r="E1840" s="2">
        <f t="shared" si="224"/>
        <v>8.4596</v>
      </c>
      <c r="F1840" s="2">
        <f t="shared" si="225"/>
        <v>8.3150999999999975</v>
      </c>
      <c r="G1840" s="2">
        <f t="shared" si="219"/>
        <v>7.6922600000000037</v>
      </c>
      <c r="H1840" s="2">
        <f t="shared" si="223"/>
        <v>7.4288799999999977</v>
      </c>
      <c r="I1840" s="2">
        <f t="array" ref="I1840">SUMPRODUCT(B1824:B1843, (ROW(B1824:B1843)-ROW(B1824)+1)) / (20*21/2)</f>
        <v>8.5066333333333333</v>
      </c>
      <c r="J1840" s="2">
        <f t="shared" si="226"/>
        <v>8.2882462981172935</v>
      </c>
      <c r="K1840" s="2">
        <f t="shared" si="220"/>
        <v>7.8889017670292887</v>
      </c>
    </row>
    <row r="1841" spans="1:11" ht="13.5" x14ac:dyDescent="0.25">
      <c r="A1841" s="3">
        <f>TITRES_STAT!B1844</f>
        <v>44693</v>
      </c>
      <c r="B1841" s="5">
        <f>TITRES_STAT!D1844</f>
        <v>8.7070000000000007</v>
      </c>
      <c r="C1841" s="2">
        <f t="shared" si="221"/>
        <v>3.3000000000001251E-2</v>
      </c>
      <c r="D1841" s="2">
        <f t="shared" si="222"/>
        <v>8.5754000000000001</v>
      </c>
      <c r="E1841" s="2">
        <f t="shared" si="224"/>
        <v>8.4990999999999985</v>
      </c>
      <c r="F1841" s="2">
        <f t="shared" si="225"/>
        <v>8.3633499999999987</v>
      </c>
      <c r="G1841" s="2">
        <f t="shared" si="219"/>
        <v>7.7252200000000038</v>
      </c>
      <c r="H1841" s="2">
        <f t="shared" si="223"/>
        <v>7.4349199999999982</v>
      </c>
      <c r="I1841" s="2">
        <f t="array" ref="I1841">SUMPRODUCT(B1825:B1844, (ROW(B1825:B1844)-ROW(B1825)+1)) / (20*21/2)</f>
        <v>8.5071809523809527</v>
      </c>
      <c r="J1841" s="2">
        <f t="shared" si="226"/>
        <v>8.328127603058503</v>
      </c>
      <c r="K1841" s="2">
        <f t="shared" si="220"/>
        <v>7.920984050675199</v>
      </c>
    </row>
    <row r="1842" spans="1:11" ht="13.5" x14ac:dyDescent="0.25">
      <c r="A1842" s="3">
        <f>TITRES_STAT!B1845</f>
        <v>44694</v>
      </c>
      <c r="B1842" s="5">
        <f>TITRES_STAT!D1845</f>
        <v>8.6980000000000004</v>
      </c>
      <c r="C1842" s="2">
        <f t="shared" si="221"/>
        <v>-9.0000000000003411E-3</v>
      </c>
      <c r="D1842" s="2">
        <f t="shared" si="222"/>
        <v>8.605599999999999</v>
      </c>
      <c r="E1842" s="2">
        <f t="shared" si="224"/>
        <v>8.5338999999999992</v>
      </c>
      <c r="F1842" s="2">
        <f t="shared" si="225"/>
        <v>8.4012499999999992</v>
      </c>
      <c r="G1842" s="2">
        <f t="shared" ref="G1842:G1905" si="227">AVERAGE(B1793:B1842)</f>
        <v>7.7580000000000027</v>
      </c>
      <c r="H1842" s="2">
        <f t="shared" si="223"/>
        <v>7.4409149999999986</v>
      </c>
      <c r="I1842" s="2">
        <f t="array" ref="I1842">SUMPRODUCT(B1826:B1845, (ROW(B1826:B1845)-ROW(B1826)+1)) / (20*21/2)</f>
        <v>8.4954666666666672</v>
      </c>
      <c r="J1842" s="2">
        <f t="shared" si="226"/>
        <v>8.36335354562436</v>
      </c>
      <c r="K1842" s="2">
        <f t="shared" si="220"/>
        <v>7.9514552643742107</v>
      </c>
    </row>
    <row r="1843" spans="1:11" ht="13.5" x14ac:dyDescent="0.25">
      <c r="A1843" s="3">
        <f>TITRES_STAT!B1846</f>
        <v>44697</v>
      </c>
      <c r="B1843" s="5">
        <f>TITRES_STAT!D1846</f>
        <v>8.5660000000000007</v>
      </c>
      <c r="C1843" s="2">
        <f t="shared" si="221"/>
        <v>-0.13199999999999967</v>
      </c>
      <c r="D1843" s="2">
        <f t="shared" si="222"/>
        <v>8.6487999999999996</v>
      </c>
      <c r="E1843" s="2">
        <f t="shared" si="224"/>
        <v>8.5555000000000003</v>
      </c>
      <c r="F1843" s="2">
        <f t="shared" si="225"/>
        <v>8.427249999999999</v>
      </c>
      <c r="G1843" s="2">
        <f t="shared" si="227"/>
        <v>7.7896600000000022</v>
      </c>
      <c r="H1843" s="2">
        <f t="shared" si="223"/>
        <v>7.4459049999999989</v>
      </c>
      <c r="I1843" s="2">
        <f t="array" ref="I1843">SUMPRODUCT(B1827:B1846, (ROW(B1827:B1846)-ROW(B1827)+1)) / (20*21/2)</f>
        <v>8.490333333333334</v>
      </c>
      <c r="J1843" s="2">
        <f t="shared" si="226"/>
        <v>8.3826532079458502</v>
      </c>
      <c r="K1843" s="2">
        <f t="shared" ref="K1843:K1906" si="228">$K$4*B1843+(1-$K$4)*K1842</f>
        <v>7.9755550579281635</v>
      </c>
    </row>
    <row r="1844" spans="1:11" ht="13.5" x14ac:dyDescent="0.25">
      <c r="A1844" s="3">
        <f>TITRES_STAT!B1847</f>
        <v>44698</v>
      </c>
      <c r="B1844" s="5">
        <f>TITRES_STAT!D1847</f>
        <v>8.4329999999999998</v>
      </c>
      <c r="C1844" s="2">
        <f t="shared" si="221"/>
        <v>-0.1330000000000009</v>
      </c>
      <c r="D1844" s="2">
        <f t="shared" si="222"/>
        <v>8.6156000000000006</v>
      </c>
      <c r="E1844" s="2">
        <f t="shared" si="224"/>
        <v>8.5638000000000005</v>
      </c>
      <c r="F1844" s="2">
        <f t="shared" si="225"/>
        <v>8.4389999999999983</v>
      </c>
      <c r="G1844" s="2">
        <f t="shared" si="227"/>
        <v>7.8200200000000022</v>
      </c>
      <c r="H1844" s="2">
        <f t="shared" si="223"/>
        <v>7.4503049999999984</v>
      </c>
      <c r="I1844" s="2">
        <f t="array" ref="I1844">SUMPRODUCT(B1828:B1847, (ROW(B1828:B1847)-ROW(B1828)+1)) / (20*21/2)</f>
        <v>8.4842809523809546</v>
      </c>
      <c r="J1844" s="2">
        <f t="shared" si="226"/>
        <v>8.3874481405224355</v>
      </c>
      <c r="K1844" s="2">
        <f t="shared" si="228"/>
        <v>7.993494075264314</v>
      </c>
    </row>
    <row r="1845" spans="1:11" ht="13.5" x14ac:dyDescent="0.25">
      <c r="A1845" s="3">
        <f>TITRES_STAT!B1848</f>
        <v>44699</v>
      </c>
      <c r="B1845" s="5">
        <f>TITRES_STAT!D1848</f>
        <v>8.3160000000000007</v>
      </c>
      <c r="C1845" s="2">
        <f t="shared" si="221"/>
        <v>-0.1169999999999991</v>
      </c>
      <c r="D1845" s="2">
        <f t="shared" si="222"/>
        <v>8.5440000000000005</v>
      </c>
      <c r="E1845" s="2">
        <f t="shared" si="224"/>
        <v>8.5437000000000012</v>
      </c>
      <c r="F1845" s="2">
        <f t="shared" si="225"/>
        <v>8.4448999999999987</v>
      </c>
      <c r="G1845" s="2">
        <f t="shared" si="227"/>
        <v>7.8454600000000019</v>
      </c>
      <c r="H1845" s="2">
        <f t="shared" si="223"/>
        <v>7.4541999999999993</v>
      </c>
      <c r="I1845" s="2">
        <f t="array" ref="I1845">SUMPRODUCT(B1829:B1848, (ROW(B1829:B1848)-ROW(B1829)+1)) / (20*21/2)</f>
        <v>8.4700523809523816</v>
      </c>
      <c r="J1845" s="2">
        <f t="shared" si="226"/>
        <v>8.3806435557107761</v>
      </c>
      <c r="K1845" s="2">
        <f t="shared" si="228"/>
        <v>8.0061413664304197</v>
      </c>
    </row>
    <row r="1846" spans="1:11" ht="13.5" x14ac:dyDescent="0.25">
      <c r="A1846" s="3">
        <f>TITRES_STAT!B1849</f>
        <v>44700</v>
      </c>
      <c r="B1846" s="5">
        <f>TITRES_STAT!D1849</f>
        <v>8.391</v>
      </c>
      <c r="C1846" s="2">
        <f t="shared" si="221"/>
        <v>7.4999999999999289E-2</v>
      </c>
      <c r="D1846" s="2">
        <f t="shared" si="222"/>
        <v>8.4808000000000003</v>
      </c>
      <c r="E1846" s="2">
        <f t="shared" si="224"/>
        <v>8.528100000000002</v>
      </c>
      <c r="F1846" s="2">
        <f t="shared" si="225"/>
        <v>8.4545499999999993</v>
      </c>
      <c r="G1846" s="2">
        <f t="shared" si="227"/>
        <v>7.8731600000000004</v>
      </c>
      <c r="H1846" s="2">
        <f t="shared" si="223"/>
        <v>7.4585799999999995</v>
      </c>
      <c r="I1846" s="2">
        <f t="array" ref="I1846">SUMPRODUCT(B1830:B1849, (ROW(B1830:B1849)-ROW(B1830)+1)) / (20*21/2)</f>
        <v>8.463928571428573</v>
      </c>
      <c r="J1846" s="2">
        <f t="shared" si="226"/>
        <v>8.3816298837383219</v>
      </c>
      <c r="K1846" s="2">
        <f t="shared" si="228"/>
        <v>8.0212338618645216</v>
      </c>
    </row>
    <row r="1847" spans="1:11" ht="13.5" x14ac:dyDescent="0.25">
      <c r="A1847" s="3">
        <f>TITRES_STAT!B1850</f>
        <v>44701</v>
      </c>
      <c r="B1847" s="5">
        <f>TITRES_STAT!D1850</f>
        <v>8.391</v>
      </c>
      <c r="C1847" s="2">
        <f t="shared" si="221"/>
        <v>0</v>
      </c>
      <c r="D1847" s="2">
        <f t="shared" si="222"/>
        <v>8.4193999999999996</v>
      </c>
      <c r="E1847" s="2">
        <f t="shared" si="224"/>
        <v>8.5125000000000011</v>
      </c>
      <c r="F1847" s="2">
        <f t="shared" si="225"/>
        <v>8.457399999999998</v>
      </c>
      <c r="G1847" s="2">
        <f t="shared" si="227"/>
        <v>7.9008599999999998</v>
      </c>
      <c r="H1847" s="2">
        <f t="shared" si="223"/>
        <v>7.4629599999999989</v>
      </c>
      <c r="I1847" s="2">
        <f t="array" ref="I1847">SUMPRODUCT(B1831:B1850, (ROW(B1831:B1850)-ROW(B1831)+1)) / (20*21/2)</f>
        <v>8.4734190476190463</v>
      </c>
      <c r="J1847" s="2">
        <f t="shared" si="226"/>
        <v>8.3825222757632432</v>
      </c>
      <c r="K1847" s="2">
        <f t="shared" si="228"/>
        <v>8.0357344947325799</v>
      </c>
    </row>
    <row r="1848" spans="1:11" ht="13.5" x14ac:dyDescent="0.25">
      <c r="A1848" s="3">
        <f>TITRES_STAT!B1851</f>
        <v>44704</v>
      </c>
      <c r="B1848" s="5">
        <f>TITRES_STAT!D1851</f>
        <v>8.3079999999999998</v>
      </c>
      <c r="C1848" s="2">
        <f t="shared" si="221"/>
        <v>-8.3000000000000185E-2</v>
      </c>
      <c r="D1848" s="2">
        <f t="shared" si="222"/>
        <v>8.367799999999999</v>
      </c>
      <c r="E1848" s="2">
        <f t="shared" si="224"/>
        <v>8.5083000000000002</v>
      </c>
      <c r="F1848" s="2">
        <f t="shared" si="225"/>
        <v>8.4552999999999976</v>
      </c>
      <c r="G1848" s="2">
        <f t="shared" si="227"/>
        <v>7.9268999999999998</v>
      </c>
      <c r="H1848" s="2">
        <f t="shared" si="223"/>
        <v>7.4667750000000002</v>
      </c>
      <c r="I1848" s="2">
        <f t="array" ref="I1848">SUMPRODUCT(B1832:B1851, (ROW(B1832:B1851)-ROW(B1832)+1)) / (20*21/2)</f>
        <v>8.4890666666666679</v>
      </c>
      <c r="J1848" s="2">
        <f t="shared" si="226"/>
        <v>8.3754249161667431</v>
      </c>
      <c r="K1848" s="2">
        <f t="shared" si="228"/>
        <v>8.0464115733705182</v>
      </c>
    </row>
    <row r="1849" spans="1:11" ht="13.5" x14ac:dyDescent="0.25">
      <c r="A1849" s="3">
        <f>TITRES_STAT!B1852</f>
        <v>44705</v>
      </c>
      <c r="B1849" s="5">
        <f>TITRES_STAT!D1852</f>
        <v>8.391</v>
      </c>
      <c r="C1849" s="2">
        <f t="shared" si="221"/>
        <v>8.3000000000000185E-2</v>
      </c>
      <c r="D1849" s="2">
        <f t="shared" si="222"/>
        <v>8.3593999999999991</v>
      </c>
      <c r="E1849" s="2">
        <f t="shared" si="224"/>
        <v>8.4875000000000007</v>
      </c>
      <c r="F1849" s="2">
        <f t="shared" si="225"/>
        <v>8.4573499999999981</v>
      </c>
      <c r="G1849" s="2">
        <f t="shared" si="227"/>
        <v>7.9545999999999992</v>
      </c>
      <c r="H1849" s="2">
        <f t="shared" si="223"/>
        <v>7.4710049999999999</v>
      </c>
      <c r="I1849" s="2">
        <f t="array" ref="I1849">SUMPRODUCT(B1833:B1852, (ROW(B1833:B1852)-ROW(B1833)+1)) / (20*21/2)</f>
        <v>8.4960476190476211</v>
      </c>
      <c r="J1849" s="2">
        <f t="shared" si="226"/>
        <v>8.376908257484196</v>
      </c>
      <c r="K1849" s="2">
        <f t="shared" si="228"/>
        <v>8.0599248450030476</v>
      </c>
    </row>
    <row r="1850" spans="1:11" ht="13.5" x14ac:dyDescent="0.25">
      <c r="A1850" s="3">
        <f>TITRES_STAT!B1853</f>
        <v>44706</v>
      </c>
      <c r="B1850" s="5">
        <f>TITRES_STAT!D1853</f>
        <v>8.5570000000000004</v>
      </c>
      <c r="C1850" s="2">
        <f t="shared" si="221"/>
        <v>0.16600000000000037</v>
      </c>
      <c r="D1850" s="2">
        <f t="shared" si="222"/>
        <v>8.4076000000000004</v>
      </c>
      <c r="E1850" s="2">
        <f t="shared" si="224"/>
        <v>8.4758000000000013</v>
      </c>
      <c r="F1850" s="2">
        <f t="shared" si="225"/>
        <v>8.4676999999999971</v>
      </c>
      <c r="G1850" s="2">
        <f t="shared" si="227"/>
        <v>7.9857800000000001</v>
      </c>
      <c r="H1850" s="2">
        <f t="shared" si="223"/>
        <v>7.4760250000000008</v>
      </c>
      <c r="I1850" s="2">
        <f t="array" ref="I1850">SUMPRODUCT(B1834:B1853, (ROW(B1834:B1853)-ROW(B1834)+1)) / (20*21/2)</f>
        <v>8.5044238095238107</v>
      </c>
      <c r="J1850" s="2">
        <f t="shared" si="226"/>
        <v>8.3940598520095104</v>
      </c>
      <c r="K1850" s="2">
        <f t="shared" si="228"/>
        <v>8.079417988336262</v>
      </c>
    </row>
    <row r="1851" spans="1:11" ht="13.5" x14ac:dyDescent="0.25">
      <c r="A1851" s="3">
        <f>TITRES_STAT!B1854</f>
        <v>44707</v>
      </c>
      <c r="B1851" s="5">
        <f>TITRES_STAT!D1854</f>
        <v>8.6319999999999997</v>
      </c>
      <c r="C1851" s="2">
        <f t="shared" si="221"/>
        <v>7.4999999999999289E-2</v>
      </c>
      <c r="D1851" s="2">
        <f t="shared" si="222"/>
        <v>8.4558</v>
      </c>
      <c r="E1851" s="2">
        <f t="shared" si="224"/>
        <v>8.468300000000001</v>
      </c>
      <c r="F1851" s="2">
        <f t="shared" si="225"/>
        <v>8.4836999999999989</v>
      </c>
      <c r="G1851" s="2">
        <f t="shared" si="227"/>
        <v>8.0164799999999996</v>
      </c>
      <c r="H1851" s="2">
        <f t="shared" si="223"/>
        <v>7.4816100000000016</v>
      </c>
      <c r="I1851" s="2">
        <f t="array" ref="I1851">SUMPRODUCT(B1835:B1854, (ROW(B1835:B1854)-ROW(B1835)+1)) / (20*21/2)</f>
        <v>8.5116952380952391</v>
      </c>
      <c r="J1851" s="2">
        <f t="shared" si="226"/>
        <v>8.4167208184847961</v>
      </c>
      <c r="K1851" s="2">
        <f t="shared" si="228"/>
        <v>8.1010878711466052</v>
      </c>
    </row>
    <row r="1852" spans="1:11" ht="13.5" x14ac:dyDescent="0.25">
      <c r="A1852" s="3">
        <f>TITRES_STAT!B1855</f>
        <v>44708</v>
      </c>
      <c r="B1852" s="5">
        <f>TITRES_STAT!D1855</f>
        <v>8.5570000000000004</v>
      </c>
      <c r="C1852" s="2">
        <f t="shared" si="221"/>
        <v>-7.4999999999999289E-2</v>
      </c>
      <c r="D1852" s="2">
        <f t="shared" si="222"/>
        <v>8.4890000000000008</v>
      </c>
      <c r="E1852" s="2">
        <f t="shared" si="224"/>
        <v>8.4542000000000002</v>
      </c>
      <c r="F1852" s="2">
        <f t="shared" si="225"/>
        <v>8.4940499999999979</v>
      </c>
      <c r="G1852" s="2">
        <f t="shared" si="227"/>
        <v>8.0444600000000008</v>
      </c>
      <c r="H1852" s="2">
        <f t="shared" si="223"/>
        <v>7.486670000000001</v>
      </c>
      <c r="I1852" s="2">
        <f t="array" ref="I1852">SUMPRODUCT(B1836:B1855, (ROW(B1836:B1855)-ROW(B1836)+1)) / (20*21/2)</f>
        <v>8.5178619047619062</v>
      </c>
      <c r="J1852" s="2">
        <f t="shared" si="226"/>
        <v>8.4300807405338638</v>
      </c>
      <c r="K1852" s="2">
        <f t="shared" si="228"/>
        <v>8.1189667781604644</v>
      </c>
    </row>
    <row r="1853" spans="1:11" ht="13.5" x14ac:dyDescent="0.25">
      <c r="A1853" s="3">
        <f>TITRES_STAT!B1856</f>
        <v>44711</v>
      </c>
      <c r="B1853" s="5">
        <f>TITRES_STAT!D1856</f>
        <v>8.5820000000000007</v>
      </c>
      <c r="C1853" s="2">
        <f t="shared" si="221"/>
        <v>2.5000000000000355E-2</v>
      </c>
      <c r="D1853" s="2">
        <f t="shared" si="222"/>
        <v>8.5438000000000009</v>
      </c>
      <c r="E1853" s="2">
        <f t="shared" si="224"/>
        <v>8.4558</v>
      </c>
      <c r="F1853" s="2">
        <f t="shared" si="225"/>
        <v>8.5056499999999993</v>
      </c>
      <c r="G1853" s="2">
        <f t="shared" si="227"/>
        <v>8.0718800000000002</v>
      </c>
      <c r="H1853" s="2">
        <f t="shared" si="223"/>
        <v>7.4909800000000022</v>
      </c>
      <c r="I1853" s="2">
        <f t="array" ref="I1853">SUMPRODUCT(B1837:B1856, (ROW(B1837:B1856)-ROW(B1837)+1)) / (20*21/2)</f>
        <v>8.5079095238095235</v>
      </c>
      <c r="J1853" s="2">
        <f t="shared" si="226"/>
        <v>8.4445492414354</v>
      </c>
      <c r="K1853" s="2">
        <f t="shared" si="228"/>
        <v>8.1371249437227995</v>
      </c>
    </row>
    <row r="1854" spans="1:11" ht="13.5" x14ac:dyDescent="0.25">
      <c r="A1854" s="3">
        <f>TITRES_STAT!B1857</f>
        <v>44712</v>
      </c>
      <c r="B1854" s="5">
        <f>TITRES_STAT!D1857</f>
        <v>8.5820000000000007</v>
      </c>
      <c r="C1854" s="2">
        <f t="shared" si="221"/>
        <v>0</v>
      </c>
      <c r="D1854" s="2">
        <f t="shared" si="222"/>
        <v>8.5820000000000007</v>
      </c>
      <c r="E1854" s="2">
        <f t="shared" si="224"/>
        <v>8.470699999999999</v>
      </c>
      <c r="F1854" s="2">
        <f t="shared" si="225"/>
        <v>8.5172500000000007</v>
      </c>
      <c r="G1854" s="2">
        <f t="shared" si="227"/>
        <v>8.0977800000000002</v>
      </c>
      <c r="H1854" s="2">
        <f t="shared" si="223"/>
        <v>7.4953700000000012</v>
      </c>
      <c r="I1854" s="2">
        <f t="array" ref="I1854">SUMPRODUCT(B1838:B1857, (ROW(B1838:B1857)-ROW(B1838)+1)) / (20*21/2)</f>
        <v>8.497819047619048</v>
      </c>
      <c r="J1854" s="2">
        <f t="shared" si="226"/>
        <v>8.4576397898701234</v>
      </c>
      <c r="K1854" s="2">
        <f t="shared" si="228"/>
        <v>8.1545710243611218</v>
      </c>
    </row>
    <row r="1855" spans="1:11" ht="13.5" x14ac:dyDescent="0.25">
      <c r="A1855" s="3">
        <f>TITRES_STAT!B1858</f>
        <v>44713</v>
      </c>
      <c r="B1855" s="5">
        <f>TITRES_STAT!D1858</f>
        <v>8.5820000000000007</v>
      </c>
      <c r="C1855" s="2">
        <f t="shared" si="221"/>
        <v>0</v>
      </c>
      <c r="D1855" s="2">
        <f t="shared" si="222"/>
        <v>8.5869999999999997</v>
      </c>
      <c r="E1855" s="2">
        <f t="shared" si="224"/>
        <v>8.4972999999999992</v>
      </c>
      <c r="F1855" s="2">
        <f t="shared" si="225"/>
        <v>8.5205000000000002</v>
      </c>
      <c r="G1855" s="2">
        <f t="shared" si="227"/>
        <v>8.1236800000000002</v>
      </c>
      <c r="H1855" s="2">
        <f t="shared" si="223"/>
        <v>7.4995700000000012</v>
      </c>
      <c r="I1855" s="2">
        <f t="array" ref="I1855">SUMPRODUCT(B1839:B1858, (ROW(B1839:B1858)-ROW(B1839)+1)) / (20*21/2)</f>
        <v>8.4788666666666668</v>
      </c>
      <c r="J1855" s="2">
        <f t="shared" si="226"/>
        <v>8.4694836194063026</v>
      </c>
      <c r="K1855" s="2">
        <f t="shared" si="228"/>
        <v>8.1713329449744112</v>
      </c>
    </row>
    <row r="1856" spans="1:11" ht="13.5" x14ac:dyDescent="0.25">
      <c r="A1856" s="3">
        <f>TITRES_STAT!B1859</f>
        <v>44714</v>
      </c>
      <c r="B1856" s="5">
        <f>TITRES_STAT!D1859</f>
        <v>8.4160000000000004</v>
      </c>
      <c r="C1856" s="2">
        <f t="shared" si="221"/>
        <v>-0.16600000000000037</v>
      </c>
      <c r="D1856" s="2">
        <f t="shared" si="222"/>
        <v>8.5438000000000009</v>
      </c>
      <c r="E1856" s="2">
        <f t="shared" si="224"/>
        <v>8.4997999999999987</v>
      </c>
      <c r="F1856" s="2">
        <f t="shared" si="225"/>
        <v>8.5139499999999995</v>
      </c>
      <c r="G1856" s="2">
        <f t="shared" si="227"/>
        <v>8.1485399999999988</v>
      </c>
      <c r="H1856" s="2">
        <f t="shared" si="223"/>
        <v>7.5025599999999999</v>
      </c>
      <c r="I1856" s="2">
        <f t="array" ref="I1856">SUMPRODUCT(B1840:B1859, (ROW(B1840:B1859)-ROW(B1840)+1)) / (20*21/2)</f>
        <v>8.4608761904761902</v>
      </c>
      <c r="J1856" s="2">
        <f t="shared" si="226"/>
        <v>8.4643899413676067</v>
      </c>
      <c r="K1856" s="2">
        <f t="shared" si="228"/>
        <v>8.1809277314460029</v>
      </c>
    </row>
    <row r="1857" spans="1:11" ht="13.5" x14ac:dyDescent="0.25">
      <c r="A1857" s="3">
        <f>TITRES_STAT!B1860</f>
        <v>44715</v>
      </c>
      <c r="B1857" s="5">
        <f>TITRES_STAT!D1860</f>
        <v>8.4079999999999995</v>
      </c>
      <c r="C1857" s="2">
        <f t="shared" si="221"/>
        <v>-8.0000000000008953E-3</v>
      </c>
      <c r="D1857" s="2">
        <f t="shared" si="222"/>
        <v>8.5140000000000011</v>
      </c>
      <c r="E1857" s="2">
        <f t="shared" si="224"/>
        <v>8.5015000000000001</v>
      </c>
      <c r="F1857" s="2">
        <f t="shared" si="225"/>
        <v>8.5070000000000014</v>
      </c>
      <c r="G1857" s="2">
        <f t="shared" si="227"/>
        <v>8.1732399999999998</v>
      </c>
      <c r="H1857" s="2">
        <f t="shared" si="223"/>
        <v>7.5050549999999987</v>
      </c>
      <c r="I1857" s="2">
        <f t="array" ref="I1857">SUMPRODUCT(B1841:B1860, (ROW(B1841:B1860)-ROW(B1841)+1)) / (20*21/2)</f>
        <v>8.463280952380952</v>
      </c>
      <c r="J1857" s="2">
        <f t="shared" si="226"/>
        <v>8.4590194707611683</v>
      </c>
      <c r="K1857" s="2">
        <f t="shared" si="228"/>
        <v>8.1898325262912586</v>
      </c>
    </row>
    <row r="1858" spans="1:11" ht="13.5" x14ac:dyDescent="0.25">
      <c r="A1858" s="3">
        <f>TITRES_STAT!B1861</f>
        <v>44718</v>
      </c>
      <c r="B1858" s="5">
        <f>TITRES_STAT!D1861</f>
        <v>8.3079999999999998</v>
      </c>
      <c r="C1858" s="2">
        <f t="shared" si="221"/>
        <v>-9.9999999999999645E-2</v>
      </c>
      <c r="D1858" s="2">
        <f t="shared" si="222"/>
        <v>8.4591999999999992</v>
      </c>
      <c r="E1858" s="2">
        <f t="shared" si="224"/>
        <v>8.5015000000000018</v>
      </c>
      <c r="F1858" s="2">
        <f t="shared" si="225"/>
        <v>8.5048999999999992</v>
      </c>
      <c r="G1858" s="2">
        <f t="shared" si="227"/>
        <v>8.1951799999999988</v>
      </c>
      <c r="H1858" s="2">
        <f t="shared" si="223"/>
        <v>7.5076549999999989</v>
      </c>
      <c r="I1858" s="2">
        <f t="array" ref="I1858">SUMPRODUCT(B1842:B1861, (ROW(B1842:B1861)-ROW(B1842)+1)) / (20*21/2)</f>
        <v>8.4529142857142858</v>
      </c>
      <c r="J1858" s="2">
        <f t="shared" si="226"/>
        <v>8.4446366640220099</v>
      </c>
      <c r="K1858" s="2">
        <f t="shared" si="228"/>
        <v>8.1944665448680727</v>
      </c>
    </row>
    <row r="1859" spans="1:11" ht="13.5" x14ac:dyDescent="0.25">
      <c r="A1859" s="3">
        <f>TITRES_STAT!B1862</f>
        <v>44719</v>
      </c>
      <c r="B1859" s="5">
        <f>TITRES_STAT!D1862</f>
        <v>8.3160000000000007</v>
      </c>
      <c r="C1859" s="2">
        <f t="shared" si="221"/>
        <v>8.0000000000008953E-3</v>
      </c>
      <c r="D1859" s="2">
        <f t="shared" si="222"/>
        <v>8.4060000000000006</v>
      </c>
      <c r="E1859" s="2">
        <f t="shared" si="224"/>
        <v>8.4939999999999998</v>
      </c>
      <c r="F1859" s="2">
        <f t="shared" si="225"/>
        <v>8.4907500000000002</v>
      </c>
      <c r="G1859" s="2">
        <f t="shared" si="227"/>
        <v>8.2134799999999988</v>
      </c>
      <c r="H1859" s="2">
        <f t="shared" si="223"/>
        <v>7.5104099999999985</v>
      </c>
      <c r="I1859" s="2">
        <f t="array" ref="I1859">SUMPRODUCT(B1843:B1862, (ROW(B1843:B1862)-ROW(B1843)+1)) / (20*21/2)</f>
        <v>8.4378476190476199</v>
      </c>
      <c r="J1859" s="2">
        <f t="shared" si="226"/>
        <v>8.4323855531627707</v>
      </c>
      <c r="K1859" s="2">
        <f t="shared" si="228"/>
        <v>8.199232562716384</v>
      </c>
    </row>
    <row r="1860" spans="1:11" ht="13.5" x14ac:dyDescent="0.25">
      <c r="A1860" s="3">
        <f>TITRES_STAT!B1863</f>
        <v>44720</v>
      </c>
      <c r="B1860" s="5">
        <f>TITRES_STAT!D1863</f>
        <v>8.516</v>
      </c>
      <c r="C1860" s="2">
        <f t="shared" ref="C1860:C1923" si="229">B1860-B1859</f>
        <v>0.19999999999999929</v>
      </c>
      <c r="D1860" s="2">
        <f t="shared" si="222"/>
        <v>8.3927999999999994</v>
      </c>
      <c r="E1860" s="2">
        <f t="shared" si="224"/>
        <v>8.4899000000000022</v>
      </c>
      <c r="F1860" s="2">
        <f t="shared" si="225"/>
        <v>8.4828499999999991</v>
      </c>
      <c r="G1860" s="2">
        <f t="shared" si="227"/>
        <v>8.2395800000000001</v>
      </c>
      <c r="H1860" s="2">
        <f t="shared" si="223"/>
        <v>7.5141649999999993</v>
      </c>
      <c r="I1860" s="2">
        <f t="array" ref="I1860">SUMPRODUCT(B1844:B1863, (ROW(B1844:B1863)-ROW(B1844)+1)) / (20*21/2)</f>
        <v>8.4222571428571431</v>
      </c>
      <c r="J1860" s="2">
        <f t="shared" si="226"/>
        <v>8.4403488338139354</v>
      </c>
      <c r="K1860" s="2">
        <f t="shared" si="228"/>
        <v>8.2116548151588784</v>
      </c>
    </row>
    <row r="1861" spans="1:11" ht="13.5" x14ac:dyDescent="0.25">
      <c r="A1861" s="3">
        <f>TITRES_STAT!B1864</f>
        <v>44721</v>
      </c>
      <c r="B1861" s="5">
        <f>TITRES_STAT!D1864</f>
        <v>8.3740000000000006</v>
      </c>
      <c r="C1861" s="2">
        <f t="shared" si="229"/>
        <v>-0.14199999999999946</v>
      </c>
      <c r="D1861" s="2">
        <f t="shared" si="222"/>
        <v>8.3844000000000012</v>
      </c>
      <c r="E1861" s="2">
        <f t="shared" si="224"/>
        <v>8.4641000000000002</v>
      </c>
      <c r="F1861" s="2">
        <f t="shared" si="225"/>
        <v>8.4661999999999971</v>
      </c>
      <c r="G1861" s="2">
        <f t="shared" si="227"/>
        <v>8.2628400000000006</v>
      </c>
      <c r="H1861" s="2">
        <f t="shared" si="223"/>
        <v>7.5163000000000002</v>
      </c>
      <c r="I1861" s="2">
        <f t="array" ref="I1861">SUMPRODUCT(B1845:B1864, (ROW(B1845:B1864)-ROW(B1845)+1)) / (20*21/2)</f>
        <v>8.4199190476190466</v>
      </c>
      <c r="J1861" s="2">
        <f t="shared" si="226"/>
        <v>8.4340298972602277</v>
      </c>
      <c r="K1861" s="2">
        <f t="shared" si="228"/>
        <v>8.2180212929957861</v>
      </c>
    </row>
    <row r="1862" spans="1:11" ht="13.5" x14ac:dyDescent="0.25">
      <c r="A1862" s="3">
        <f>TITRES_STAT!B1865</f>
        <v>44722</v>
      </c>
      <c r="B1862" s="5">
        <f>TITRES_STAT!D1865</f>
        <v>8.3079999999999998</v>
      </c>
      <c r="C1862" s="2">
        <f t="shared" si="229"/>
        <v>-6.6000000000000725E-2</v>
      </c>
      <c r="D1862" s="2">
        <f t="shared" ref="D1862:D1925" si="230">AVERAGE(B1858:B1862)</f>
        <v>8.3643999999999998</v>
      </c>
      <c r="E1862" s="2">
        <f t="shared" si="224"/>
        <v>8.4391999999999996</v>
      </c>
      <c r="F1862" s="2">
        <f t="shared" si="225"/>
        <v>8.4466999999999981</v>
      </c>
      <c r="G1862" s="2">
        <f t="shared" si="227"/>
        <v>8.2812800000000006</v>
      </c>
      <c r="H1862" s="2">
        <f t="shared" si="223"/>
        <v>7.5181800000000001</v>
      </c>
      <c r="I1862" s="2">
        <f t="array" ref="I1862">SUMPRODUCT(B1846:B1865, (ROW(B1846:B1865)-ROW(B1846)+1)) / (20*21/2)</f>
        <v>8.4358904761904761</v>
      </c>
      <c r="J1862" s="2">
        <f t="shared" si="226"/>
        <v>8.4220270499021108</v>
      </c>
      <c r="K1862" s="2">
        <f t="shared" si="228"/>
        <v>8.2215498697410503</v>
      </c>
    </row>
    <row r="1863" spans="1:11" ht="13.5" x14ac:dyDescent="0.25">
      <c r="A1863" s="3">
        <f>TITRES_STAT!B1866</f>
        <v>44725</v>
      </c>
      <c r="B1863" s="5">
        <f>TITRES_STAT!D1866</f>
        <v>8.2829999999999995</v>
      </c>
      <c r="C1863" s="2">
        <f t="shared" si="229"/>
        <v>-2.5000000000000355E-2</v>
      </c>
      <c r="D1863" s="2">
        <f t="shared" si="230"/>
        <v>8.3594000000000008</v>
      </c>
      <c r="E1863" s="2">
        <f t="shared" si="224"/>
        <v>8.4093</v>
      </c>
      <c r="F1863" s="2">
        <f t="shared" si="225"/>
        <v>8.4325499999999973</v>
      </c>
      <c r="G1863" s="2">
        <f t="shared" si="227"/>
        <v>8.2975600000000007</v>
      </c>
      <c r="H1863" s="2">
        <f t="shared" si="223"/>
        <v>7.5198599999999987</v>
      </c>
      <c r="I1863" s="2">
        <f t="array" ref="I1863">SUMPRODUCT(B1847:B1866, (ROW(B1847:B1866)-ROW(B1847)+1)) / (20*21/2)</f>
        <v>8.4940380952380963</v>
      </c>
      <c r="J1863" s="2">
        <f t="shared" si="226"/>
        <v>8.408786378482862</v>
      </c>
      <c r="K1863" s="2">
        <f t="shared" si="228"/>
        <v>8.2239596787708127</v>
      </c>
    </row>
    <row r="1864" spans="1:11" ht="13.5" x14ac:dyDescent="0.25">
      <c r="A1864" s="3">
        <f>TITRES_STAT!B1867</f>
        <v>44726</v>
      </c>
      <c r="B1864" s="5">
        <f>TITRES_STAT!D1867</f>
        <v>8.4079999999999995</v>
      </c>
      <c r="C1864" s="2">
        <f t="shared" si="229"/>
        <v>0.125</v>
      </c>
      <c r="D1864" s="2">
        <f t="shared" si="230"/>
        <v>8.3778000000000006</v>
      </c>
      <c r="E1864" s="2">
        <f t="shared" si="224"/>
        <v>8.3919000000000015</v>
      </c>
      <c r="F1864" s="2">
        <f t="shared" si="225"/>
        <v>8.4312999999999967</v>
      </c>
      <c r="G1864" s="2">
        <f t="shared" si="227"/>
        <v>8.3139000000000003</v>
      </c>
      <c r="H1864" s="2">
        <f t="shared" si="223"/>
        <v>7.5222799999999976</v>
      </c>
      <c r="I1864" s="2">
        <f t="array" ref="I1864">SUMPRODUCT(B1848:B1867, (ROW(B1848:B1867)-ROW(B1848)+1)) / (20*21/2)</f>
        <v>8.544257142857143</v>
      </c>
      <c r="J1864" s="2">
        <f t="shared" si="226"/>
        <v>8.4087114852940186</v>
      </c>
      <c r="K1864" s="2">
        <f t="shared" si="228"/>
        <v>8.2311769462699971</v>
      </c>
    </row>
    <row r="1865" spans="1:11" ht="13.5" x14ac:dyDescent="0.25">
      <c r="A1865" s="3">
        <f>TITRES_STAT!B1868</f>
        <v>44727</v>
      </c>
      <c r="B1865" s="5">
        <f>TITRES_STAT!D1868</f>
        <v>8.5990000000000002</v>
      </c>
      <c r="C1865" s="2">
        <f t="shared" si="229"/>
        <v>0.19100000000000072</v>
      </c>
      <c r="D1865" s="2">
        <f t="shared" si="230"/>
        <v>8.394400000000001</v>
      </c>
      <c r="E1865" s="2">
        <f t="shared" si="224"/>
        <v>8.3936000000000011</v>
      </c>
      <c r="F1865" s="2">
        <f t="shared" si="225"/>
        <v>8.4454499999999975</v>
      </c>
      <c r="G1865" s="2">
        <f t="shared" si="227"/>
        <v>8.3340600000000009</v>
      </c>
      <c r="H1865" s="2">
        <f t="shared" si="223"/>
        <v>7.5256549999999978</v>
      </c>
      <c r="I1865" s="2">
        <f t="array" ref="I1865">SUMPRODUCT(B1849:B1868, (ROW(B1849:B1868)-ROW(B1849)+1)) / (20*21/2)</f>
        <v>8.5884047619047621</v>
      </c>
      <c r="J1865" s="2">
        <f t="shared" si="226"/>
        <v>8.4268342009803021</v>
      </c>
      <c r="K1865" s="2">
        <f t="shared" si="228"/>
        <v>8.2456013797496048</v>
      </c>
    </row>
    <row r="1866" spans="1:11" ht="13.5" x14ac:dyDescent="0.25">
      <c r="A1866" s="3">
        <f>TITRES_STAT!B1869</f>
        <v>44728</v>
      </c>
      <c r="B1866" s="5">
        <f>TITRES_STAT!D1869</f>
        <v>9.0559999999999992</v>
      </c>
      <c r="C1866" s="2">
        <f t="shared" si="229"/>
        <v>0.45699999999999896</v>
      </c>
      <c r="D1866" s="2">
        <f t="shared" si="230"/>
        <v>8.5307999999999993</v>
      </c>
      <c r="E1866" s="2">
        <f t="shared" si="224"/>
        <v>8.4576000000000011</v>
      </c>
      <c r="F1866" s="2">
        <f t="shared" si="225"/>
        <v>8.4786999999999999</v>
      </c>
      <c r="G1866" s="2">
        <f t="shared" si="227"/>
        <v>8.3633600000000001</v>
      </c>
      <c r="H1866" s="2">
        <f t="shared" ref="H1866:H1929" si="231">AVERAGE(B1667:B1866)</f>
        <v>7.5315399999999979</v>
      </c>
      <c r="I1866" s="2">
        <f t="array" ref="I1866">SUMPRODUCT(B1850:B1869, (ROW(B1850:B1869)-ROW(B1850)+1)) / (20*21/2)</f>
        <v>8.6009095238095234</v>
      </c>
      <c r="J1866" s="2">
        <f t="shared" si="226"/>
        <v>8.486754753267892</v>
      </c>
      <c r="K1866" s="2">
        <f t="shared" si="228"/>
        <v>8.2773817177986402</v>
      </c>
    </row>
    <row r="1867" spans="1:11" ht="13.5" x14ac:dyDescent="0.25">
      <c r="A1867" s="3">
        <f>TITRES_STAT!B1870</f>
        <v>44729</v>
      </c>
      <c r="B1867" s="5">
        <f>TITRES_STAT!D1870</f>
        <v>9.0060000000000002</v>
      </c>
      <c r="C1867" s="2">
        <f t="shared" si="229"/>
        <v>-4.9999999999998934E-2</v>
      </c>
      <c r="D1867" s="2">
        <f t="shared" si="230"/>
        <v>8.670399999999999</v>
      </c>
      <c r="E1867" s="2">
        <f t="shared" si="224"/>
        <v>8.5174000000000003</v>
      </c>
      <c r="F1867" s="2">
        <f t="shared" si="225"/>
        <v>8.5094499999999993</v>
      </c>
      <c r="G1867" s="2">
        <f t="shared" si="227"/>
        <v>8.3856000000000002</v>
      </c>
      <c r="H1867" s="2">
        <f t="shared" si="231"/>
        <v>7.5379349999999992</v>
      </c>
      <c r="I1867" s="2">
        <f t="array" ref="I1867">SUMPRODUCT(B1851:B1870, (ROW(B1851:B1870)-ROW(B1851)+1)) / (20*21/2)</f>
        <v>8.6444476190476198</v>
      </c>
      <c r="J1867" s="2">
        <f t="shared" si="226"/>
        <v>8.5362066815280926</v>
      </c>
      <c r="K1867" s="2">
        <f t="shared" si="228"/>
        <v>8.3059549837673217</v>
      </c>
    </row>
    <row r="1868" spans="1:11" ht="13.5" x14ac:dyDescent="0.25">
      <c r="A1868" s="3">
        <f>TITRES_STAT!B1871</f>
        <v>44732</v>
      </c>
      <c r="B1868" s="5">
        <f>TITRES_STAT!D1871</f>
        <v>8.9730000000000008</v>
      </c>
      <c r="C1868" s="2">
        <f t="shared" si="229"/>
        <v>-3.2999999999999474E-2</v>
      </c>
      <c r="D1868" s="2">
        <f t="shared" si="230"/>
        <v>8.8083999999999989</v>
      </c>
      <c r="E1868" s="2">
        <f t="shared" ref="E1868:E1931" si="232">AVERAGE(B1859:B1868)</f>
        <v>8.5838999999999999</v>
      </c>
      <c r="F1868" s="2">
        <f t="shared" si="225"/>
        <v>8.5427000000000017</v>
      </c>
      <c r="G1868" s="2">
        <f t="shared" si="227"/>
        <v>8.4102200000000007</v>
      </c>
      <c r="H1868" s="2">
        <f t="shared" si="231"/>
        <v>7.543709999999999</v>
      </c>
      <c r="I1868" s="2">
        <f t="array" ref="I1868">SUMPRODUCT(B1852:B1871, (ROW(B1852:B1871)-ROW(B1852)+1)) / (20*21/2)</f>
        <v>8.6549523809523805</v>
      </c>
      <c r="J1868" s="2">
        <f t="shared" si="226"/>
        <v>8.5778060451920837</v>
      </c>
      <c r="K1868" s="2">
        <f t="shared" si="228"/>
        <v>8.3321136118548775</v>
      </c>
    </row>
    <row r="1869" spans="1:11" ht="13.5" x14ac:dyDescent="0.25">
      <c r="A1869" s="3">
        <f>TITRES_STAT!B1872</f>
        <v>44733</v>
      </c>
      <c r="B1869" s="5">
        <f>TITRES_STAT!D1872</f>
        <v>8.6739999999999995</v>
      </c>
      <c r="C1869" s="2">
        <f t="shared" si="229"/>
        <v>-0.29900000000000126</v>
      </c>
      <c r="D1869" s="2">
        <f t="shared" si="230"/>
        <v>8.8615999999999993</v>
      </c>
      <c r="E1869" s="2">
        <f t="shared" si="232"/>
        <v>8.6196999999999999</v>
      </c>
      <c r="F1869" s="2">
        <f t="shared" si="225"/>
        <v>8.5568500000000007</v>
      </c>
      <c r="G1869" s="2">
        <f t="shared" si="227"/>
        <v>8.4288599999999985</v>
      </c>
      <c r="H1869" s="2">
        <f t="shared" si="231"/>
        <v>7.5479899999999986</v>
      </c>
      <c r="I1869" s="2">
        <f t="array" ref="I1869">SUMPRODUCT(B1853:B1872, (ROW(B1853:B1872)-ROW(B1853)+1)) / (20*21/2)</f>
        <v>8.6683238095238089</v>
      </c>
      <c r="J1869" s="2">
        <f t="shared" si="226"/>
        <v>8.586967374221409</v>
      </c>
      <c r="K1869" s="2">
        <f t="shared" si="228"/>
        <v>8.3455209211939021</v>
      </c>
    </row>
    <row r="1870" spans="1:11" ht="13.5" x14ac:dyDescent="0.25">
      <c r="A1870" s="3">
        <f>TITRES_STAT!B1873</f>
        <v>44734</v>
      </c>
      <c r="B1870" s="5">
        <f>TITRES_STAT!D1873</f>
        <v>9.0139999999999993</v>
      </c>
      <c r="C1870" s="2">
        <f t="shared" si="229"/>
        <v>0.33999999999999986</v>
      </c>
      <c r="D1870" s="2">
        <f t="shared" si="230"/>
        <v>8.9445999999999994</v>
      </c>
      <c r="E1870" s="2">
        <f t="shared" si="232"/>
        <v>8.6695000000000011</v>
      </c>
      <c r="F1870" s="2">
        <f t="shared" si="225"/>
        <v>8.5797000000000025</v>
      </c>
      <c r="G1870" s="2">
        <f t="shared" si="227"/>
        <v>8.4530799999999982</v>
      </c>
      <c r="H1870" s="2">
        <f t="shared" si="231"/>
        <v>7.5539699999999979</v>
      </c>
      <c r="I1870" s="2">
        <f t="array" ref="I1870">SUMPRODUCT(B1854:B1873, (ROW(B1854:B1873)-ROW(B1854)+1)) / (20*21/2)</f>
        <v>8.6809047619047615</v>
      </c>
      <c r="J1870" s="2">
        <f t="shared" si="226"/>
        <v>8.6276371481050838</v>
      </c>
      <c r="K1870" s="2">
        <f t="shared" si="228"/>
        <v>8.3717357870294347</v>
      </c>
    </row>
    <row r="1871" spans="1:11" ht="13.5" x14ac:dyDescent="0.25">
      <c r="A1871" s="3">
        <f>TITRES_STAT!B1874</f>
        <v>44735</v>
      </c>
      <c r="B1871" s="5">
        <f>TITRES_STAT!D1874</f>
        <v>8.69</v>
      </c>
      <c r="C1871" s="2">
        <f t="shared" si="229"/>
        <v>-0.32399999999999984</v>
      </c>
      <c r="D1871" s="2">
        <f t="shared" si="230"/>
        <v>8.8713999999999995</v>
      </c>
      <c r="E1871" s="2">
        <f t="shared" si="232"/>
        <v>8.7010999999999985</v>
      </c>
      <c r="F1871" s="2">
        <f t="shared" si="225"/>
        <v>8.5826000000000029</v>
      </c>
      <c r="G1871" s="2">
        <f t="shared" si="227"/>
        <v>8.4720399999999998</v>
      </c>
      <c r="H1871" s="2">
        <f t="shared" si="231"/>
        <v>7.5584049999999987</v>
      </c>
      <c r="I1871" s="2">
        <f t="array" ref="I1871">SUMPRODUCT(B1855:B1874, (ROW(B1855:B1874)-ROW(B1855)+1)) / (20*21/2)</f>
        <v>8.6928142857142863</v>
      </c>
      <c r="J1871" s="2">
        <f t="shared" si="226"/>
        <v>8.633576467333171</v>
      </c>
      <c r="K1871" s="2">
        <f t="shared" si="228"/>
        <v>8.3842167365576916</v>
      </c>
    </row>
    <row r="1872" spans="1:11" ht="13.5" x14ac:dyDescent="0.25">
      <c r="A1872" s="3">
        <f>TITRES_STAT!B1875</f>
        <v>44736</v>
      </c>
      <c r="B1872" s="5">
        <f>TITRES_STAT!D1875</f>
        <v>8.7230000000000008</v>
      </c>
      <c r="C1872" s="2">
        <f t="shared" si="229"/>
        <v>3.3000000000001251E-2</v>
      </c>
      <c r="D1872" s="2">
        <f t="shared" si="230"/>
        <v>8.8148</v>
      </c>
      <c r="E1872" s="2">
        <f t="shared" si="232"/>
        <v>8.7425999999999995</v>
      </c>
      <c r="F1872" s="2">
        <f t="shared" si="225"/>
        <v>8.5909000000000013</v>
      </c>
      <c r="G1872" s="2">
        <f t="shared" si="227"/>
        <v>8.4876999999999985</v>
      </c>
      <c r="H1872" s="2">
        <f t="shared" si="231"/>
        <v>7.5630049999999995</v>
      </c>
      <c r="I1872" s="2">
        <f t="array" ref="I1872">SUMPRODUCT(B1856:B1875, (ROW(B1856:B1875)-ROW(B1856)+1)) / (20*21/2)</f>
        <v>8.7040523809523815</v>
      </c>
      <c r="J1872" s="2">
        <f t="shared" si="226"/>
        <v>8.6420929942538223</v>
      </c>
      <c r="K1872" s="2">
        <f t="shared" si="228"/>
        <v>8.3975023547319001</v>
      </c>
    </row>
    <row r="1873" spans="1:11" ht="13.5" x14ac:dyDescent="0.25">
      <c r="A1873" s="3">
        <f>TITRES_STAT!B1876</f>
        <v>44739</v>
      </c>
      <c r="B1873" s="5">
        <f>TITRES_STAT!D1876</f>
        <v>8.7230000000000008</v>
      </c>
      <c r="C1873" s="2">
        <f t="shared" si="229"/>
        <v>0</v>
      </c>
      <c r="D1873" s="2">
        <f t="shared" si="230"/>
        <v>8.7647999999999993</v>
      </c>
      <c r="E1873" s="2">
        <f t="shared" si="232"/>
        <v>8.7865999999999982</v>
      </c>
      <c r="F1873" s="2">
        <f t="shared" si="225"/>
        <v>8.5979500000000026</v>
      </c>
      <c r="G1873" s="2">
        <f t="shared" si="227"/>
        <v>8.501240000000001</v>
      </c>
      <c r="H1873" s="2">
        <f t="shared" si="231"/>
        <v>7.5676049999999995</v>
      </c>
      <c r="I1873" s="2">
        <f t="array" ref="I1873">SUMPRODUCT(B1857:B1876, (ROW(B1857:B1876)-ROW(B1857)+1)) / (20*21/2)</f>
        <v>8.7154761904761902</v>
      </c>
      <c r="J1873" s="2">
        <f t="shared" si="226"/>
        <v>8.6497984233725056</v>
      </c>
      <c r="K1873" s="2">
        <f t="shared" si="228"/>
        <v>8.4102669682718254</v>
      </c>
    </row>
    <row r="1874" spans="1:11" ht="13.5" x14ac:dyDescent="0.25">
      <c r="A1874" s="3">
        <f>TITRES_STAT!B1877</f>
        <v>44740</v>
      </c>
      <c r="B1874" s="5">
        <f>TITRES_STAT!D1877</f>
        <v>8.7230000000000008</v>
      </c>
      <c r="C1874" s="2">
        <f t="shared" si="229"/>
        <v>0</v>
      </c>
      <c r="D1874" s="2">
        <f t="shared" si="230"/>
        <v>8.7745999999999995</v>
      </c>
      <c r="E1874" s="2">
        <f t="shared" si="232"/>
        <v>8.8180999999999994</v>
      </c>
      <c r="F1874" s="2">
        <f t="shared" si="225"/>
        <v>8.6050000000000022</v>
      </c>
      <c r="G1874" s="2">
        <f t="shared" si="227"/>
        <v>8.5117399999999979</v>
      </c>
      <c r="H1874" s="2">
        <f t="shared" si="231"/>
        <v>7.5725099999999994</v>
      </c>
      <c r="I1874" s="2">
        <f t="array" ref="I1874">SUMPRODUCT(B1858:B1877, (ROW(B1858:B1877)-ROW(B1858)+1)) / (20*21/2)</f>
        <v>8.7633952380952369</v>
      </c>
      <c r="J1874" s="2">
        <f t="shared" si="226"/>
        <v>8.6567700020989342</v>
      </c>
      <c r="K1874" s="2">
        <f t="shared" si="228"/>
        <v>8.4225310087317542</v>
      </c>
    </row>
    <row r="1875" spans="1:11" ht="13.5" x14ac:dyDescent="0.25">
      <c r="A1875" s="3">
        <f>TITRES_STAT!B1878</f>
        <v>44741</v>
      </c>
      <c r="B1875" s="5">
        <f>TITRES_STAT!D1878</f>
        <v>8.7230000000000008</v>
      </c>
      <c r="C1875" s="2">
        <f t="shared" si="229"/>
        <v>0</v>
      </c>
      <c r="D1875" s="2">
        <f t="shared" si="230"/>
        <v>8.7164000000000001</v>
      </c>
      <c r="E1875" s="2">
        <f t="shared" si="232"/>
        <v>8.8304999999999989</v>
      </c>
      <c r="F1875" s="2">
        <f t="shared" si="225"/>
        <v>8.6120500000000035</v>
      </c>
      <c r="G1875" s="2">
        <f t="shared" si="227"/>
        <v>8.52224</v>
      </c>
      <c r="H1875" s="2">
        <f t="shared" si="231"/>
        <v>7.5772249999999994</v>
      </c>
      <c r="I1875" s="2">
        <f t="array" ref="I1875">SUMPRODUCT(B1859:B1878, (ROW(B1859:B1878)-ROW(B1859)+1)) / (20*21/2)</f>
        <v>8.8078714285714277</v>
      </c>
      <c r="J1875" s="2">
        <f t="shared" si="226"/>
        <v>8.6630776209466553</v>
      </c>
      <c r="K1875" s="2">
        <f t="shared" si="228"/>
        <v>8.4343141064285483</v>
      </c>
    </row>
    <row r="1876" spans="1:11" ht="13.5" x14ac:dyDescent="0.25">
      <c r="A1876" s="3">
        <f>TITRES_STAT!B1879</f>
        <v>44742</v>
      </c>
      <c r="B1876" s="5">
        <f>TITRES_STAT!D1879</f>
        <v>8.7319999999999993</v>
      </c>
      <c r="C1876" s="2">
        <f t="shared" si="229"/>
        <v>8.9999999999985647E-3</v>
      </c>
      <c r="D1876" s="2">
        <f t="shared" si="230"/>
        <v>8.7248000000000001</v>
      </c>
      <c r="E1876" s="2">
        <f t="shared" si="232"/>
        <v>8.7980999999999998</v>
      </c>
      <c r="F1876" s="2">
        <f t="shared" ref="F1876:F1939" si="233">AVERAGE(B1857:B1876)</f>
        <v>8.627850000000004</v>
      </c>
      <c r="G1876" s="2">
        <f t="shared" si="227"/>
        <v>8.532919999999999</v>
      </c>
      <c r="H1876" s="2">
        <f t="shared" si="231"/>
        <v>7.5819849999999995</v>
      </c>
      <c r="I1876" s="2">
        <f t="array" ref="I1876">SUMPRODUCT(B1860:B1879, (ROW(B1860:B1879)-ROW(B1860)+1)) / (20*21/2)</f>
        <v>8.8484285714285722</v>
      </c>
      <c r="J1876" s="2">
        <f t="shared" si="226"/>
        <v>8.6696416570469736</v>
      </c>
      <c r="K1876" s="2">
        <f t="shared" si="228"/>
        <v>8.445988063039195</v>
      </c>
    </row>
    <row r="1877" spans="1:11" ht="13.5" x14ac:dyDescent="0.25">
      <c r="A1877" s="3">
        <f>TITRES_STAT!B1880</f>
        <v>44743</v>
      </c>
      <c r="B1877" s="5">
        <f>TITRES_STAT!D1880</f>
        <v>9.1310000000000002</v>
      </c>
      <c r="C1877" s="2">
        <f t="shared" si="229"/>
        <v>0.39900000000000091</v>
      </c>
      <c r="D1877" s="2">
        <f t="shared" si="230"/>
        <v>8.8064</v>
      </c>
      <c r="E1877" s="2">
        <f t="shared" si="232"/>
        <v>8.8105999999999991</v>
      </c>
      <c r="F1877" s="2">
        <f t="shared" si="233"/>
        <v>8.6640000000000015</v>
      </c>
      <c r="G1877" s="2">
        <f t="shared" si="227"/>
        <v>8.5488599999999977</v>
      </c>
      <c r="H1877" s="2">
        <f t="shared" si="231"/>
        <v>7.5888150000000003</v>
      </c>
      <c r="I1877" s="2">
        <f t="array" ref="I1877">SUMPRODUCT(B1861:B1880, (ROW(B1861:B1880)-ROW(B1861)+1)) / (20*21/2)</f>
        <v>8.8842476190476205</v>
      </c>
      <c r="J1877" s="2">
        <f t="shared" ref="J1877:J1940" si="234">$J$4*B1877+J1876*(1-$J$4)</f>
        <v>8.7135805468520235</v>
      </c>
      <c r="K1877" s="2">
        <f t="shared" si="228"/>
        <v>8.4728512762533441</v>
      </c>
    </row>
    <row r="1878" spans="1:11" ht="13.5" x14ac:dyDescent="0.25">
      <c r="A1878" s="3">
        <f>TITRES_STAT!B1881</f>
        <v>44746</v>
      </c>
      <c r="B1878" s="5">
        <f>TITRES_STAT!D1881</f>
        <v>9.1310000000000002</v>
      </c>
      <c r="C1878" s="2">
        <f t="shared" si="229"/>
        <v>0</v>
      </c>
      <c r="D1878" s="2">
        <f t="shared" si="230"/>
        <v>8.8879999999999999</v>
      </c>
      <c r="E1878" s="2">
        <f t="shared" si="232"/>
        <v>8.8263999999999996</v>
      </c>
      <c r="F1878" s="2">
        <f t="shared" si="233"/>
        <v>8.7051500000000015</v>
      </c>
      <c r="G1878" s="2">
        <f t="shared" si="227"/>
        <v>8.5644799999999979</v>
      </c>
      <c r="H1878" s="2">
        <f t="shared" si="231"/>
        <v>7.5956450000000011</v>
      </c>
      <c r="I1878" s="2">
        <f t="array" ref="I1878">SUMPRODUCT(B1862:B1881, (ROW(B1862:B1881)-ROW(B1862)+1)) / (20*21/2)</f>
        <v>8.9171809523809529</v>
      </c>
      <c r="J1878" s="2">
        <f t="shared" si="234"/>
        <v>8.7533347804851651</v>
      </c>
      <c r="K1878" s="2">
        <f t="shared" si="228"/>
        <v>8.4986610301257617</v>
      </c>
    </row>
    <row r="1879" spans="1:11" ht="13.5" x14ac:dyDescent="0.25">
      <c r="A1879" s="3">
        <f>TITRES_STAT!B1882</f>
        <v>44747</v>
      </c>
      <c r="B1879" s="5">
        <f>TITRES_STAT!D1882</f>
        <v>9.1310000000000002</v>
      </c>
      <c r="C1879" s="2">
        <f t="shared" si="229"/>
        <v>0</v>
      </c>
      <c r="D1879" s="2">
        <f t="shared" si="230"/>
        <v>8.9695999999999998</v>
      </c>
      <c r="E1879" s="2">
        <f t="shared" si="232"/>
        <v>8.8720999999999997</v>
      </c>
      <c r="F1879" s="2">
        <f t="shared" si="233"/>
        <v>8.7459000000000007</v>
      </c>
      <c r="G1879" s="2">
        <f t="shared" si="227"/>
        <v>8.5800999999999981</v>
      </c>
      <c r="H1879" s="2">
        <f t="shared" si="231"/>
        <v>7.602475000000001</v>
      </c>
      <c r="I1879" s="2">
        <f t="array" ref="I1879">SUMPRODUCT(B1863:B1882, (ROW(B1863:B1882)-ROW(B1863)+1)) / (20*21/2)</f>
        <v>8.9006476190476196</v>
      </c>
      <c r="J1879" s="2">
        <f t="shared" si="234"/>
        <v>8.7893028966294349</v>
      </c>
      <c r="K1879" s="2">
        <f t="shared" si="228"/>
        <v>8.5234586367874972</v>
      </c>
    </row>
    <row r="1880" spans="1:11" ht="13.5" x14ac:dyDescent="0.25">
      <c r="A1880" s="3">
        <f>TITRES_STAT!B1883</f>
        <v>44748</v>
      </c>
      <c r="B1880" s="5">
        <f>TITRES_STAT!D1883</f>
        <v>9.1219999999999999</v>
      </c>
      <c r="C1880" s="2">
        <f t="shared" si="229"/>
        <v>-9.0000000000003411E-3</v>
      </c>
      <c r="D1880" s="2">
        <f t="shared" si="230"/>
        <v>9.0494000000000003</v>
      </c>
      <c r="E1880" s="2">
        <f t="shared" si="232"/>
        <v>8.8828999999999994</v>
      </c>
      <c r="F1880" s="2">
        <f t="shared" si="233"/>
        <v>8.7761999999999993</v>
      </c>
      <c r="G1880" s="2">
        <f t="shared" si="227"/>
        <v>8.595539999999998</v>
      </c>
      <c r="H1880" s="2">
        <f t="shared" si="231"/>
        <v>7.6092600000000008</v>
      </c>
      <c r="I1880" s="2">
        <f t="array" ref="I1880">SUMPRODUCT(B1864:B1883, (ROW(B1864:B1883)-ROW(B1864)+1)) / (20*21/2)</f>
        <v>8.8904380952380944</v>
      </c>
      <c r="J1880" s="2">
        <f t="shared" si="234"/>
        <v>8.8209883350456799</v>
      </c>
      <c r="K1880" s="2">
        <f t="shared" si="228"/>
        <v>8.5469308471095555</v>
      </c>
    </row>
    <row r="1881" spans="1:11" ht="13.5" x14ac:dyDescent="0.25">
      <c r="A1881" s="3">
        <f>TITRES_STAT!B1884</f>
        <v>44749</v>
      </c>
      <c r="B1881" s="5">
        <f>TITRES_STAT!D1884</f>
        <v>9.1219999999999999</v>
      </c>
      <c r="C1881" s="2">
        <f t="shared" si="229"/>
        <v>0</v>
      </c>
      <c r="D1881" s="2">
        <f t="shared" si="230"/>
        <v>9.1273999999999997</v>
      </c>
      <c r="E1881" s="2">
        <f t="shared" si="232"/>
        <v>8.9260999999999999</v>
      </c>
      <c r="F1881" s="2">
        <f t="shared" si="233"/>
        <v>8.8135999999999992</v>
      </c>
      <c r="G1881" s="2">
        <f t="shared" si="227"/>
        <v>8.6117399999999975</v>
      </c>
      <c r="H1881" s="2">
        <f t="shared" si="231"/>
        <v>7.6160450000000006</v>
      </c>
      <c r="I1881" s="2">
        <f t="array" ref="I1881">SUMPRODUCT(B1865:B1884, (ROW(B1865:B1884)-ROW(B1865)+1)) / (20*21/2)</f>
        <v>8.8940380952380949</v>
      </c>
      <c r="J1881" s="2">
        <f t="shared" si="234"/>
        <v>8.8496561126603766</v>
      </c>
      <c r="K1881" s="2">
        <f t="shared" si="228"/>
        <v>8.5694825785954549</v>
      </c>
    </row>
    <row r="1882" spans="1:11" ht="13.5" x14ac:dyDescent="0.25">
      <c r="A1882" s="3">
        <f>TITRES_STAT!B1885</f>
        <v>44750</v>
      </c>
      <c r="B1882" s="5">
        <f>TITRES_STAT!D1885</f>
        <v>8.64</v>
      </c>
      <c r="C1882" s="2">
        <f t="shared" si="229"/>
        <v>-0.48199999999999932</v>
      </c>
      <c r="D1882" s="2">
        <f t="shared" si="230"/>
        <v>9.0291999999999994</v>
      </c>
      <c r="E1882" s="2">
        <f t="shared" si="232"/>
        <v>8.9177999999999997</v>
      </c>
      <c r="F1882" s="2">
        <f t="shared" si="233"/>
        <v>8.8301999999999996</v>
      </c>
      <c r="G1882" s="2">
        <f t="shared" si="227"/>
        <v>8.6175399999999964</v>
      </c>
      <c r="H1882" s="2">
        <f t="shared" si="231"/>
        <v>7.6201900000000009</v>
      </c>
      <c r="I1882" s="2">
        <f t="array" ref="I1882">SUMPRODUCT(B1866:B1885, (ROW(B1866:B1885)-ROW(B1866)+1)) / (20*21/2)</f>
        <v>8.9102952380952374</v>
      </c>
      <c r="J1882" s="2">
        <f t="shared" si="234"/>
        <v>8.8296888638355782</v>
      </c>
      <c r="K1882" s="2">
        <f t="shared" si="228"/>
        <v>8.572247967670144</v>
      </c>
    </row>
    <row r="1883" spans="1:11" ht="13.5" x14ac:dyDescent="0.25">
      <c r="A1883" s="3">
        <f>TITRES_STAT!B1886</f>
        <v>44753</v>
      </c>
      <c r="B1883" s="5">
        <f>TITRES_STAT!D1886</f>
        <v>8.7230000000000008</v>
      </c>
      <c r="C1883" s="2">
        <f t="shared" si="229"/>
        <v>8.3000000000000185E-2</v>
      </c>
      <c r="D1883" s="2">
        <f t="shared" si="230"/>
        <v>8.9475999999999996</v>
      </c>
      <c r="E1883" s="2">
        <f t="shared" si="232"/>
        <v>8.9177999999999997</v>
      </c>
      <c r="F1883" s="2">
        <f t="shared" si="233"/>
        <v>8.8521999999999998</v>
      </c>
      <c r="G1883" s="2">
        <f t="shared" si="227"/>
        <v>8.6249999999999964</v>
      </c>
      <c r="H1883" s="2">
        <f t="shared" si="231"/>
        <v>7.6247500000000006</v>
      </c>
      <c r="I1883" s="2">
        <f t="array" ref="I1883">SUMPRODUCT(B1867:B1886, (ROW(B1867:B1886)-ROW(B1867)+1)) / (20*21/2)</f>
        <v>8.9244190476190468</v>
      </c>
      <c r="J1883" s="2">
        <f t="shared" si="234"/>
        <v>8.8195280196607619</v>
      </c>
      <c r="K1883" s="2">
        <f t="shared" si="228"/>
        <v>8.5781598120752367</v>
      </c>
    </row>
    <row r="1884" spans="1:11" ht="13.5" x14ac:dyDescent="0.25">
      <c r="A1884" s="3">
        <f>TITRES_STAT!B1887</f>
        <v>44754</v>
      </c>
      <c r="B1884" s="5">
        <f>TITRES_STAT!D1887</f>
        <v>8.89</v>
      </c>
      <c r="C1884" s="2">
        <f t="shared" si="229"/>
        <v>0.16699999999999982</v>
      </c>
      <c r="D1884" s="2">
        <f t="shared" si="230"/>
        <v>8.8994</v>
      </c>
      <c r="E1884" s="2">
        <f t="shared" si="232"/>
        <v>8.9344999999999999</v>
      </c>
      <c r="F1884" s="2">
        <f t="shared" si="233"/>
        <v>8.8763000000000005</v>
      </c>
      <c r="G1884" s="2">
        <f t="shared" si="227"/>
        <v>8.6357999999999979</v>
      </c>
      <c r="H1884" s="2">
        <f t="shared" si="231"/>
        <v>7.630185</v>
      </c>
      <c r="I1884" s="2">
        <f t="array" ref="I1884">SUMPRODUCT(B1868:B1887, (ROW(B1868:B1887)-ROW(B1868)+1)) / (20*21/2)</f>
        <v>8.9378238095238096</v>
      </c>
      <c r="J1884" s="2">
        <f t="shared" si="234"/>
        <v>8.8262396368359273</v>
      </c>
      <c r="K1884" s="2">
        <f t="shared" si="228"/>
        <v>8.5903888390526788</v>
      </c>
    </row>
    <row r="1885" spans="1:11" ht="13.5" x14ac:dyDescent="0.25">
      <c r="A1885" s="3">
        <f>TITRES_STAT!B1888</f>
        <v>44755</v>
      </c>
      <c r="B1885" s="5">
        <f>TITRES_STAT!D1888</f>
        <v>9.0470000000000006</v>
      </c>
      <c r="C1885" s="2">
        <f t="shared" si="229"/>
        <v>0.15700000000000003</v>
      </c>
      <c r="D1885" s="2">
        <f t="shared" si="230"/>
        <v>8.8843999999999994</v>
      </c>
      <c r="E1885" s="2">
        <f t="shared" si="232"/>
        <v>8.966899999999999</v>
      </c>
      <c r="F1885" s="2">
        <f t="shared" si="233"/>
        <v>8.8986999999999981</v>
      </c>
      <c r="G1885" s="2">
        <f t="shared" si="227"/>
        <v>8.6463999999999981</v>
      </c>
      <c r="H1885" s="2">
        <f t="shared" si="231"/>
        <v>7.6363649999999996</v>
      </c>
      <c r="I1885" s="2">
        <f t="array" ref="I1885">SUMPRODUCT(B1869:B1888, (ROW(B1869:B1888)-ROW(B1869)+1)) / (20*21/2)</f>
        <v>8.9518333333333331</v>
      </c>
      <c r="J1885" s="2">
        <f t="shared" si="234"/>
        <v>8.8472644333277444</v>
      </c>
      <c r="K1885" s="2">
        <f t="shared" si="228"/>
        <v>8.6082951590898293</v>
      </c>
    </row>
    <row r="1886" spans="1:11" ht="13.5" x14ac:dyDescent="0.25">
      <c r="A1886" s="3">
        <f>TITRES_STAT!B1889</f>
        <v>44756</v>
      </c>
      <c r="B1886" s="5">
        <f>TITRES_STAT!D1889</f>
        <v>9.0470000000000006</v>
      </c>
      <c r="C1886" s="2">
        <f t="shared" si="229"/>
        <v>0</v>
      </c>
      <c r="D1886" s="2">
        <f t="shared" si="230"/>
        <v>8.8693999999999988</v>
      </c>
      <c r="E1886" s="2">
        <f t="shared" si="232"/>
        <v>8.9984000000000002</v>
      </c>
      <c r="F1886" s="2">
        <f t="shared" si="233"/>
        <v>8.8982499999999991</v>
      </c>
      <c r="G1886" s="2">
        <f t="shared" si="227"/>
        <v>8.6563999999999997</v>
      </c>
      <c r="H1886" s="2">
        <f t="shared" si="231"/>
        <v>7.6428899999999995</v>
      </c>
      <c r="I1886" s="2">
        <f t="array" ref="I1886">SUMPRODUCT(B1870:B1889, (ROW(B1870:B1889)-ROW(B1870)+1)) / (20*21/2)</f>
        <v>8.9821571428571421</v>
      </c>
      <c r="J1886" s="2">
        <f t="shared" si="234"/>
        <v>8.8662868682489115</v>
      </c>
      <c r="K1886" s="2">
        <f t="shared" si="228"/>
        <v>8.6254992704980715</v>
      </c>
    </row>
    <row r="1887" spans="1:11" ht="13.5" x14ac:dyDescent="0.25">
      <c r="A1887" s="3">
        <f>TITRES_STAT!B1890</f>
        <v>44757</v>
      </c>
      <c r="B1887" s="5">
        <f>TITRES_STAT!D1890</f>
        <v>9.0389999999999997</v>
      </c>
      <c r="C1887" s="2">
        <f t="shared" si="229"/>
        <v>-8.0000000000008953E-3</v>
      </c>
      <c r="D1887" s="2">
        <f t="shared" si="230"/>
        <v>8.9492000000000012</v>
      </c>
      <c r="E1887" s="2">
        <f t="shared" si="232"/>
        <v>8.9892000000000003</v>
      </c>
      <c r="F1887" s="2">
        <f t="shared" si="233"/>
        <v>8.8998999999999988</v>
      </c>
      <c r="G1887" s="2">
        <f t="shared" si="227"/>
        <v>8.6662399999999984</v>
      </c>
      <c r="H1887" s="2">
        <f t="shared" si="231"/>
        <v>7.6493750000000009</v>
      </c>
      <c r="I1887" s="2">
        <f t="array" ref="I1887">SUMPRODUCT(B1871:B1890, (ROW(B1871:B1890)-ROW(B1871)+1)) / (20*21/2)</f>
        <v>9.061300000000001</v>
      </c>
      <c r="J1887" s="2">
        <f t="shared" si="234"/>
        <v>8.8827357379394911</v>
      </c>
      <c r="K1887" s="2">
        <f t="shared" si="228"/>
        <v>8.6417149853805011</v>
      </c>
    </row>
    <row r="1888" spans="1:11" ht="13.5" x14ac:dyDescent="0.25">
      <c r="A1888" s="3">
        <f>TITRES_STAT!B1891</f>
        <v>44760</v>
      </c>
      <c r="B1888" s="5">
        <f>TITRES_STAT!D1891</f>
        <v>9.0470000000000006</v>
      </c>
      <c r="C1888" s="2">
        <f t="shared" si="229"/>
        <v>8.0000000000008953E-3</v>
      </c>
      <c r="D1888" s="2">
        <f t="shared" si="230"/>
        <v>9.0140000000000011</v>
      </c>
      <c r="E1888" s="2">
        <f t="shared" si="232"/>
        <v>8.9807999999999986</v>
      </c>
      <c r="F1888" s="2">
        <f t="shared" si="233"/>
        <v>8.9035999999999991</v>
      </c>
      <c r="G1888" s="2">
        <f t="shared" si="227"/>
        <v>8.68018</v>
      </c>
      <c r="H1888" s="2">
        <f t="shared" si="231"/>
        <v>7.6557450000000014</v>
      </c>
      <c r="I1888" s="2">
        <f t="array" ref="I1888">SUMPRODUCT(B1872:B1891, (ROW(B1872:B1891)-ROW(B1872)+1)) / (20*21/2)</f>
        <v>9.1637380952380969</v>
      </c>
      <c r="J1888" s="2">
        <f t="shared" si="234"/>
        <v>8.8983799533738246</v>
      </c>
      <c r="K1888" s="2">
        <f t="shared" si="228"/>
        <v>8.6576085153655793</v>
      </c>
    </row>
    <row r="1889" spans="1:11" ht="13.5" x14ac:dyDescent="0.25">
      <c r="A1889" s="3">
        <f>TITRES_STAT!B1892</f>
        <v>44761</v>
      </c>
      <c r="B1889" s="5">
        <f>TITRES_STAT!D1892</f>
        <v>9.2219999999999995</v>
      </c>
      <c r="C1889" s="2">
        <f t="shared" si="229"/>
        <v>0.17499999999999893</v>
      </c>
      <c r="D1889" s="2">
        <f t="shared" si="230"/>
        <v>9.0804000000000009</v>
      </c>
      <c r="E1889" s="2">
        <f t="shared" si="232"/>
        <v>8.9898999999999987</v>
      </c>
      <c r="F1889" s="2">
        <f t="shared" si="233"/>
        <v>8.9310000000000009</v>
      </c>
      <c r="G1889" s="2">
        <f t="shared" si="227"/>
        <v>8.6926400000000008</v>
      </c>
      <c r="H1889" s="2">
        <f t="shared" si="231"/>
        <v>7.6638650000000021</v>
      </c>
      <c r="I1889" s="2">
        <f t="array" ref="I1889">SUMPRODUCT(B1873:B1892, (ROW(B1873:B1892)-ROW(B1873)+1)) / (20*21/2)</f>
        <v>9.2644904761904741</v>
      </c>
      <c r="J1889" s="2">
        <f t="shared" si="234"/>
        <v>8.929200910195366</v>
      </c>
      <c r="K1889" s="2">
        <f t="shared" si="228"/>
        <v>8.6797415147630073</v>
      </c>
    </row>
    <row r="1890" spans="1:11" ht="13.5" x14ac:dyDescent="0.25">
      <c r="A1890" s="3">
        <f>TITRES_STAT!B1893</f>
        <v>44762</v>
      </c>
      <c r="B1890" s="5">
        <f>TITRES_STAT!D1893</f>
        <v>9.7620000000000005</v>
      </c>
      <c r="C1890" s="2">
        <f t="shared" si="229"/>
        <v>0.54000000000000092</v>
      </c>
      <c r="D1890" s="2">
        <f t="shared" si="230"/>
        <v>9.2233999999999998</v>
      </c>
      <c r="E1890" s="2">
        <f t="shared" si="232"/>
        <v>9.0538999999999987</v>
      </c>
      <c r="F1890" s="2">
        <f t="shared" si="233"/>
        <v>8.968399999999999</v>
      </c>
      <c r="G1890" s="2">
        <f t="shared" si="227"/>
        <v>8.7144000000000013</v>
      </c>
      <c r="H1890" s="2">
        <f t="shared" si="231"/>
        <v>7.6739650000000026</v>
      </c>
      <c r="I1890" s="2">
        <f t="array" ref="I1890">SUMPRODUCT(B1874:B1893, (ROW(B1874:B1893)-ROW(B1874)+1)) / (20*21/2)</f>
        <v>9.3469047619047618</v>
      </c>
      <c r="J1890" s="2">
        <f t="shared" si="234"/>
        <v>9.0085151092243798</v>
      </c>
      <c r="K1890" s="2">
        <f t="shared" si="228"/>
        <v>8.7221830239879878</v>
      </c>
    </row>
    <row r="1891" spans="1:11" ht="13.5" x14ac:dyDescent="0.25">
      <c r="A1891" s="3">
        <f>TITRES_STAT!B1894</f>
        <v>44763</v>
      </c>
      <c r="B1891" s="5">
        <f>TITRES_STAT!D1894</f>
        <v>10.044</v>
      </c>
      <c r="C1891" s="2">
        <f t="shared" si="229"/>
        <v>0.28200000000000003</v>
      </c>
      <c r="D1891" s="2">
        <f t="shared" si="230"/>
        <v>9.4228000000000005</v>
      </c>
      <c r="E1891" s="2">
        <f t="shared" si="232"/>
        <v>9.1460999999999988</v>
      </c>
      <c r="F1891" s="2">
        <f t="shared" si="233"/>
        <v>9.0361000000000011</v>
      </c>
      <c r="G1891" s="2">
        <f t="shared" si="227"/>
        <v>8.7411399999999997</v>
      </c>
      <c r="H1891" s="2">
        <f t="shared" si="231"/>
        <v>7.6860450000000036</v>
      </c>
      <c r="I1891" s="2">
        <f t="array" ref="I1891">SUMPRODUCT(B1875:B1894, (ROW(B1875:B1894)-ROW(B1875)+1)) / (20*21/2)</f>
        <v>9.4233809523809544</v>
      </c>
      <c r="J1891" s="2">
        <f t="shared" si="234"/>
        <v>9.1071327178696784</v>
      </c>
      <c r="K1891" s="2">
        <f t="shared" si="228"/>
        <v>8.7740189838315956</v>
      </c>
    </row>
    <row r="1892" spans="1:11" ht="13.5" x14ac:dyDescent="0.25">
      <c r="A1892" s="3">
        <f>TITRES_STAT!B1895</f>
        <v>44764</v>
      </c>
      <c r="B1892" s="5">
        <f>TITRES_STAT!D1895</f>
        <v>10.093999999999999</v>
      </c>
      <c r="C1892" s="2">
        <f t="shared" si="229"/>
        <v>4.9999999999998934E-2</v>
      </c>
      <c r="D1892" s="2">
        <f t="shared" si="230"/>
        <v>9.6338000000000008</v>
      </c>
      <c r="E1892" s="2">
        <f t="shared" si="232"/>
        <v>9.291500000000001</v>
      </c>
      <c r="F1892" s="2">
        <f t="shared" si="233"/>
        <v>9.1046499999999995</v>
      </c>
      <c r="G1892" s="2">
        <f t="shared" si="227"/>
        <v>8.7690599999999979</v>
      </c>
      <c r="H1892" s="2">
        <f t="shared" si="231"/>
        <v>7.6987150000000044</v>
      </c>
      <c r="I1892" s="2">
        <f t="array" ref="I1892">SUMPRODUCT(B1876:B1895, (ROW(B1876:B1895)-ROW(B1876)+1)) / (20*21/2)</f>
        <v>9.4843952380952388</v>
      </c>
      <c r="J1892" s="2">
        <f t="shared" si="234"/>
        <v>9.2011200780725666</v>
      </c>
      <c r="K1892" s="2">
        <f t="shared" si="228"/>
        <v>8.8257829452499639</v>
      </c>
    </row>
    <row r="1893" spans="1:11" ht="13.5" x14ac:dyDescent="0.25">
      <c r="A1893" s="3">
        <f>TITRES_STAT!B1896</f>
        <v>44768</v>
      </c>
      <c r="B1893" s="5">
        <f>TITRES_STAT!D1896</f>
        <v>9.9700000000000006</v>
      </c>
      <c r="C1893" s="2">
        <f t="shared" si="229"/>
        <v>-0.12399999999999878</v>
      </c>
      <c r="D1893" s="2">
        <f t="shared" si="230"/>
        <v>9.8184000000000005</v>
      </c>
      <c r="E1893" s="2">
        <f t="shared" si="232"/>
        <v>9.4161999999999999</v>
      </c>
      <c r="F1893" s="2">
        <f t="shared" si="233"/>
        <v>9.1669999999999998</v>
      </c>
      <c r="G1893" s="2">
        <f t="shared" si="227"/>
        <v>8.7971400000000006</v>
      </c>
      <c r="H1893" s="2">
        <f t="shared" si="231"/>
        <v>7.7107650000000048</v>
      </c>
      <c r="I1893" s="2">
        <f t="array" ref="I1893">SUMPRODUCT(B1877:B1896, (ROW(B1877:B1896)-ROW(B1877)+1)) / (20*21/2)</f>
        <v>9.5399476190476182</v>
      </c>
      <c r="J1893" s="2">
        <f t="shared" si="234"/>
        <v>9.27434673730375</v>
      </c>
      <c r="K1893" s="2">
        <f t="shared" si="228"/>
        <v>8.8706542022989847</v>
      </c>
    </row>
    <row r="1894" spans="1:11" ht="13.5" x14ac:dyDescent="0.25">
      <c r="A1894" s="3">
        <f>TITRES_STAT!B1897</f>
        <v>44769</v>
      </c>
      <c r="B1894" s="5">
        <f>TITRES_STAT!D1897</f>
        <v>9.9700000000000006</v>
      </c>
      <c r="C1894" s="2">
        <f t="shared" si="229"/>
        <v>0</v>
      </c>
      <c r="D1894" s="2">
        <f t="shared" si="230"/>
        <v>9.968</v>
      </c>
      <c r="E1894" s="2">
        <f t="shared" si="232"/>
        <v>9.5242000000000004</v>
      </c>
      <c r="F1894" s="2">
        <f t="shared" si="233"/>
        <v>9.2293500000000002</v>
      </c>
      <c r="G1894" s="2">
        <f t="shared" si="227"/>
        <v>8.8278800000000004</v>
      </c>
      <c r="H1894" s="2">
        <f t="shared" si="231"/>
        <v>7.723005000000005</v>
      </c>
      <c r="I1894" s="2">
        <f t="array" ref="I1894">SUMPRODUCT(B1878:B1897, (ROW(B1878:B1897)-ROW(B1878)+1)) / (20*21/2)</f>
        <v>9.5893190476190497</v>
      </c>
      <c r="J1894" s="2">
        <f t="shared" si="234"/>
        <v>9.3405994289891066</v>
      </c>
      <c r="K1894" s="2">
        <f t="shared" si="228"/>
        <v>8.9137658022088289</v>
      </c>
    </row>
    <row r="1895" spans="1:11" ht="13.5" x14ac:dyDescent="0.25">
      <c r="A1895" s="3">
        <f>TITRES_STAT!B1898</f>
        <v>44770</v>
      </c>
      <c r="B1895" s="5">
        <f>TITRES_STAT!D1898</f>
        <v>9.8699999999999992</v>
      </c>
      <c r="C1895" s="2">
        <f t="shared" si="229"/>
        <v>-0.10000000000000142</v>
      </c>
      <c r="D1895" s="2">
        <f t="shared" si="230"/>
        <v>9.9895999999999994</v>
      </c>
      <c r="E1895" s="2">
        <f t="shared" si="232"/>
        <v>9.6065000000000005</v>
      </c>
      <c r="F1895" s="2">
        <f t="shared" si="233"/>
        <v>9.2866999999999997</v>
      </c>
      <c r="G1895" s="2">
        <f t="shared" si="227"/>
        <v>8.8589600000000015</v>
      </c>
      <c r="H1895" s="2">
        <f t="shared" si="231"/>
        <v>7.735160000000004</v>
      </c>
      <c r="I1895" s="2">
        <f t="array" ref="I1895">SUMPRODUCT(B1879:B1898, (ROW(B1879:B1898)-ROW(B1879)+1)) / (20*21/2)</f>
        <v>9.6335904761904771</v>
      </c>
      <c r="J1895" s="2">
        <f t="shared" si="234"/>
        <v>9.3910185309901433</v>
      </c>
      <c r="K1895" s="2">
        <f t="shared" si="228"/>
        <v>8.9512651825143656</v>
      </c>
    </row>
    <row r="1896" spans="1:11" ht="13.5" x14ac:dyDescent="0.25">
      <c r="A1896" s="3">
        <f>TITRES_STAT!B1899</f>
        <v>44771</v>
      </c>
      <c r="B1896" s="5">
        <f>TITRES_STAT!D1899</f>
        <v>9.8699999999999992</v>
      </c>
      <c r="C1896" s="2">
        <f t="shared" si="229"/>
        <v>0</v>
      </c>
      <c r="D1896" s="2">
        <f t="shared" si="230"/>
        <v>9.9547999999999988</v>
      </c>
      <c r="E1896" s="2">
        <f t="shared" si="232"/>
        <v>9.6888000000000023</v>
      </c>
      <c r="F1896" s="2">
        <f t="shared" si="233"/>
        <v>9.3435999999999986</v>
      </c>
      <c r="G1896" s="2">
        <f t="shared" si="227"/>
        <v>8.8885400000000008</v>
      </c>
      <c r="H1896" s="2">
        <f t="shared" si="231"/>
        <v>7.7473150000000039</v>
      </c>
      <c r="I1896" s="2">
        <f t="array" ref="I1896">SUMPRODUCT(B1880:B1899, (ROW(B1880:B1899)-ROW(B1880)+1)) / (20*21/2)</f>
        <v>9.6744619047619071</v>
      </c>
      <c r="J1896" s="2">
        <f t="shared" si="234"/>
        <v>9.4366358137529858</v>
      </c>
      <c r="K1896" s="2">
        <f t="shared" si="228"/>
        <v>8.9872939988863507</v>
      </c>
    </row>
    <row r="1897" spans="1:11" ht="13.5" x14ac:dyDescent="0.25">
      <c r="A1897" s="3">
        <f>TITRES_STAT!B1900</f>
        <v>44774</v>
      </c>
      <c r="B1897" s="5">
        <f>TITRES_STAT!D1900</f>
        <v>9.8620000000000001</v>
      </c>
      <c r="C1897" s="2">
        <f t="shared" si="229"/>
        <v>-7.9999999999991189E-3</v>
      </c>
      <c r="D1897" s="2">
        <f t="shared" si="230"/>
        <v>9.9084000000000003</v>
      </c>
      <c r="E1897" s="2">
        <f t="shared" si="232"/>
        <v>9.7711000000000006</v>
      </c>
      <c r="F1897" s="2">
        <f t="shared" si="233"/>
        <v>9.3801499999999987</v>
      </c>
      <c r="G1897" s="2">
        <f t="shared" si="227"/>
        <v>8.9179600000000026</v>
      </c>
      <c r="H1897" s="2">
        <f t="shared" si="231"/>
        <v>7.7594300000000054</v>
      </c>
      <c r="I1897" s="2">
        <f t="array" ref="I1897">SUMPRODUCT(B1881:B1900, (ROW(B1881:B1900)-ROW(B1881)+1)) / (20*21/2)</f>
        <v>9.7079333333333349</v>
      </c>
      <c r="J1897" s="2">
        <f t="shared" si="234"/>
        <v>9.4771466886336526</v>
      </c>
      <c r="K1897" s="2">
        <f t="shared" si="228"/>
        <v>9.0215961950084544</v>
      </c>
    </row>
    <row r="1898" spans="1:11" ht="13.5" x14ac:dyDescent="0.25">
      <c r="A1898" s="3">
        <f>TITRES_STAT!B1901</f>
        <v>44775</v>
      </c>
      <c r="B1898" s="5">
        <f>TITRES_STAT!D1901</f>
        <v>9.8450000000000006</v>
      </c>
      <c r="C1898" s="2">
        <f t="shared" si="229"/>
        <v>-1.699999999999946E-2</v>
      </c>
      <c r="D1898" s="2">
        <f t="shared" si="230"/>
        <v>9.8834</v>
      </c>
      <c r="E1898" s="2">
        <f t="shared" si="232"/>
        <v>9.8508999999999993</v>
      </c>
      <c r="F1898" s="2">
        <f t="shared" si="233"/>
        <v>9.4158499999999989</v>
      </c>
      <c r="G1898" s="2">
        <f t="shared" si="227"/>
        <v>8.9487000000000059</v>
      </c>
      <c r="H1898" s="2">
        <f t="shared" si="231"/>
        <v>7.7714600000000056</v>
      </c>
      <c r="I1898" s="2">
        <f t="array" ref="I1898">SUMPRODUCT(B1882:B1901, (ROW(B1882:B1901)-ROW(B1882)+1)) / (20*21/2)</f>
        <v>9.7421619047619057</v>
      </c>
      <c r="J1898" s="2">
        <f t="shared" si="234"/>
        <v>9.5121803373352094</v>
      </c>
      <c r="K1898" s="2">
        <f t="shared" si="228"/>
        <v>9.0538865403022406</v>
      </c>
    </row>
    <row r="1899" spans="1:11" ht="13.5" x14ac:dyDescent="0.25">
      <c r="A1899" s="3">
        <f>TITRES_STAT!B1902</f>
        <v>44776</v>
      </c>
      <c r="B1899" s="5">
        <f>TITRES_STAT!D1902</f>
        <v>9.8450000000000006</v>
      </c>
      <c r="C1899" s="2">
        <f t="shared" si="229"/>
        <v>0</v>
      </c>
      <c r="D1899" s="2">
        <f t="shared" si="230"/>
        <v>9.8583999999999996</v>
      </c>
      <c r="E1899" s="2">
        <f t="shared" si="232"/>
        <v>9.9131999999999998</v>
      </c>
      <c r="F1899" s="2">
        <f t="shared" si="233"/>
        <v>9.4515499999999992</v>
      </c>
      <c r="G1899" s="2">
        <f t="shared" si="227"/>
        <v>8.9777800000000045</v>
      </c>
      <c r="H1899" s="2">
        <f t="shared" si="231"/>
        <v>7.7836050000000068</v>
      </c>
      <c r="I1899" s="2">
        <f t="array" ref="I1899">SUMPRODUCT(B1883:B1902, (ROW(B1883:B1902)-ROW(B1883)+1)) / (20*21/2)</f>
        <v>9.7729476190476188</v>
      </c>
      <c r="J1899" s="2">
        <f t="shared" si="234"/>
        <v>9.5438774480651904</v>
      </c>
      <c r="K1899" s="2">
        <f t="shared" si="228"/>
        <v>9.0849105975452904</v>
      </c>
    </row>
    <row r="1900" spans="1:11" ht="13.5" x14ac:dyDescent="0.25">
      <c r="A1900" s="3">
        <f>TITRES_STAT!B1903</f>
        <v>44777</v>
      </c>
      <c r="B1900" s="5">
        <f>TITRES_STAT!D1903</f>
        <v>9.8030000000000008</v>
      </c>
      <c r="C1900" s="2">
        <f t="shared" si="229"/>
        <v>-4.1999999999999815E-2</v>
      </c>
      <c r="D1900" s="2">
        <f t="shared" si="230"/>
        <v>9.8449999999999989</v>
      </c>
      <c r="E1900" s="2">
        <f t="shared" si="232"/>
        <v>9.9172999999999991</v>
      </c>
      <c r="F1900" s="2">
        <f t="shared" si="233"/>
        <v>9.4855999999999998</v>
      </c>
      <c r="G1900" s="2">
        <f t="shared" si="227"/>
        <v>9.0027000000000061</v>
      </c>
      <c r="H1900" s="2">
        <f t="shared" si="231"/>
        <v>7.7955400000000061</v>
      </c>
      <c r="I1900" s="2">
        <f t="array" ref="I1900">SUMPRODUCT(B1884:B1903, (ROW(B1884:B1903)-ROW(B1884)+1)) / (20*21/2)</f>
        <v>9.7821857142857152</v>
      </c>
      <c r="J1900" s="2">
        <f t="shared" si="234"/>
        <v>9.5685557863446977</v>
      </c>
      <c r="K1900" s="2">
        <f t="shared" si="228"/>
        <v>9.1130709662690048</v>
      </c>
    </row>
    <row r="1901" spans="1:11" ht="13.5" x14ac:dyDescent="0.25">
      <c r="A1901" s="3">
        <f>TITRES_STAT!B1904</f>
        <v>44778</v>
      </c>
      <c r="B1901" s="5">
        <f>TITRES_STAT!D1904</f>
        <v>9.8450000000000006</v>
      </c>
      <c r="C1901" s="2">
        <f t="shared" si="229"/>
        <v>4.1999999999999815E-2</v>
      </c>
      <c r="D1901" s="2">
        <f t="shared" si="230"/>
        <v>9.84</v>
      </c>
      <c r="E1901" s="2">
        <f t="shared" si="232"/>
        <v>9.8973999999999993</v>
      </c>
      <c r="F1901" s="2">
        <f t="shared" si="233"/>
        <v>9.521749999999999</v>
      </c>
      <c r="G1901" s="2">
        <f t="shared" si="227"/>
        <v>9.0269600000000061</v>
      </c>
      <c r="H1901" s="2">
        <f t="shared" si="231"/>
        <v>7.8075700000000063</v>
      </c>
      <c r="I1901" s="2">
        <f t="array" ref="I1901">SUMPRODUCT(B1885:B1904, (ROW(B1885:B1904)-ROW(B1885)+1)) / (20*21/2)</f>
        <v>9.8026809523809533</v>
      </c>
      <c r="J1901" s="2">
        <f t="shared" si="234"/>
        <v>9.5948838066928221</v>
      </c>
      <c r="K1901" s="2">
        <f t="shared" si="228"/>
        <v>9.1417740656310063</v>
      </c>
    </row>
    <row r="1902" spans="1:11" ht="13.5" x14ac:dyDescent="0.25">
      <c r="A1902" s="3">
        <f>TITRES_STAT!B1905</f>
        <v>44781</v>
      </c>
      <c r="B1902" s="5">
        <f>TITRES_STAT!D1905</f>
        <v>9.8450000000000006</v>
      </c>
      <c r="C1902" s="2">
        <f t="shared" si="229"/>
        <v>0</v>
      </c>
      <c r="D1902" s="2">
        <f t="shared" si="230"/>
        <v>9.8366000000000007</v>
      </c>
      <c r="E1902" s="2">
        <f t="shared" si="232"/>
        <v>9.8724999999999987</v>
      </c>
      <c r="F1902" s="2">
        <f t="shared" si="233"/>
        <v>9.581999999999999</v>
      </c>
      <c r="G1902" s="2">
        <f t="shared" si="227"/>
        <v>9.0527200000000061</v>
      </c>
      <c r="H1902" s="2">
        <f t="shared" si="231"/>
        <v>7.8206650000000062</v>
      </c>
      <c r="I1902" s="2">
        <f t="array" ref="I1902">SUMPRODUCT(B1886:B1905, (ROW(B1886:B1905)-ROW(B1886)+1)) / (20*21/2)</f>
        <v>9.8660571428571444</v>
      </c>
      <c r="J1902" s="2">
        <f t="shared" si="234"/>
        <v>9.6187043965316015</v>
      </c>
      <c r="K1902" s="2">
        <f t="shared" si="228"/>
        <v>9.1693515532533212</v>
      </c>
    </row>
    <row r="1903" spans="1:11" ht="13.5" x14ac:dyDescent="0.25">
      <c r="A1903" s="3">
        <f>TITRES_STAT!B1906</f>
        <v>44782</v>
      </c>
      <c r="B1903" s="5">
        <f>TITRES_STAT!D1906</f>
        <v>9.6790000000000003</v>
      </c>
      <c r="C1903" s="2">
        <f t="shared" si="229"/>
        <v>-0.16600000000000037</v>
      </c>
      <c r="D1903" s="2">
        <f t="shared" si="230"/>
        <v>9.8033999999999999</v>
      </c>
      <c r="E1903" s="2">
        <f t="shared" si="232"/>
        <v>9.843399999999999</v>
      </c>
      <c r="F1903" s="2">
        <f t="shared" si="233"/>
        <v>9.6297999999999995</v>
      </c>
      <c r="G1903" s="2">
        <f t="shared" si="227"/>
        <v>9.0746600000000051</v>
      </c>
      <c r="H1903" s="2">
        <f t="shared" si="231"/>
        <v>7.8329300000000055</v>
      </c>
      <c r="I1903" s="2">
        <f t="array" ref="I1903">SUMPRODUCT(B1887:B1906, (ROW(B1887:B1906)-ROW(B1887)+1)) / (20*21/2)</f>
        <v>9.9232619047619028</v>
      </c>
      <c r="J1903" s="2">
        <f t="shared" si="234"/>
        <v>9.6244468349571637</v>
      </c>
      <c r="K1903" s="2">
        <f t="shared" si="228"/>
        <v>9.1893377668512315</v>
      </c>
    </row>
    <row r="1904" spans="1:11" ht="13.5" x14ac:dyDescent="0.25">
      <c r="A1904" s="3">
        <f>TITRES_STAT!B1907</f>
        <v>44783</v>
      </c>
      <c r="B1904" s="5">
        <f>TITRES_STAT!D1907</f>
        <v>9.8450000000000006</v>
      </c>
      <c r="C1904" s="2">
        <f t="shared" si="229"/>
        <v>0.16600000000000037</v>
      </c>
      <c r="D1904" s="2">
        <f t="shared" si="230"/>
        <v>9.8033999999999999</v>
      </c>
      <c r="E1904" s="2">
        <f t="shared" si="232"/>
        <v>9.8308999999999997</v>
      </c>
      <c r="F1904" s="2">
        <f t="shared" si="233"/>
        <v>9.6775500000000001</v>
      </c>
      <c r="G1904" s="2">
        <f t="shared" si="227"/>
        <v>9.0999200000000044</v>
      </c>
      <c r="H1904" s="2">
        <f t="shared" si="231"/>
        <v>7.8460250000000062</v>
      </c>
      <c r="I1904" s="2">
        <f t="array" ref="I1904">SUMPRODUCT(B1888:B1907, (ROW(B1888:B1907)-ROW(B1888)+1)) / (20*21/2)</f>
        <v>9.9514380952380961</v>
      </c>
      <c r="J1904" s="2">
        <f t="shared" si="234"/>
        <v>9.6454518982945778</v>
      </c>
      <c r="K1904" s="2">
        <f t="shared" si="228"/>
        <v>9.2150500112884384</v>
      </c>
    </row>
    <row r="1905" spans="1:11" ht="13.5" x14ac:dyDescent="0.25">
      <c r="A1905" s="3">
        <f>TITRES_STAT!B1908</f>
        <v>44784</v>
      </c>
      <c r="B1905" s="5">
        <f>TITRES_STAT!D1908</f>
        <v>10.343</v>
      </c>
      <c r="C1905" s="2">
        <f t="shared" si="229"/>
        <v>0.49799999999999933</v>
      </c>
      <c r="D1905" s="2">
        <f t="shared" si="230"/>
        <v>9.9114000000000004</v>
      </c>
      <c r="E1905" s="2">
        <f t="shared" si="232"/>
        <v>9.8781999999999996</v>
      </c>
      <c r="F1905" s="2">
        <f t="shared" si="233"/>
        <v>9.7423499999999983</v>
      </c>
      <c r="G1905" s="2">
        <f t="shared" si="227"/>
        <v>9.1351400000000051</v>
      </c>
      <c r="H1905" s="2">
        <f t="shared" si="231"/>
        <v>7.8616100000000051</v>
      </c>
      <c r="I1905" s="2">
        <f t="array" ref="I1905">SUMPRODUCT(B1889:B1908, (ROW(B1889:B1908)-ROW(B1889)+1)) / (20*21/2)</f>
        <v>10.031499999999999</v>
      </c>
      <c r="J1905" s="2">
        <f t="shared" si="234"/>
        <v>9.7118850508379513</v>
      </c>
      <c r="K1905" s="2">
        <f t="shared" si="228"/>
        <v>9.2592833441790869</v>
      </c>
    </row>
    <row r="1906" spans="1:11" ht="13.5" x14ac:dyDescent="0.25">
      <c r="A1906" s="3">
        <f>TITRES_STAT!B1909</f>
        <v>44785</v>
      </c>
      <c r="B1906" s="5">
        <f>TITRES_STAT!D1909</f>
        <v>10.343</v>
      </c>
      <c r="C1906" s="2">
        <f t="shared" si="229"/>
        <v>0</v>
      </c>
      <c r="D1906" s="2">
        <f t="shared" si="230"/>
        <v>10.011000000000001</v>
      </c>
      <c r="E1906" s="2">
        <f t="shared" si="232"/>
        <v>9.9255000000000013</v>
      </c>
      <c r="F1906" s="2">
        <f t="shared" si="233"/>
        <v>9.80715</v>
      </c>
      <c r="G1906" s="2">
        <f t="shared" ref="G1906:G1969" si="235">AVERAGE(B1857:B1906)</f>
        <v>9.1736800000000045</v>
      </c>
      <c r="H1906" s="2">
        <f t="shared" si="231"/>
        <v>7.8772300000000053</v>
      </c>
      <c r="I1906" s="2">
        <f t="array" ref="I1906">SUMPRODUCT(B1890:B1909, (ROW(B1890:B1909)-ROW(B1890)+1)) / (20*21/2)</f>
        <v>10.121114285714285</v>
      </c>
      <c r="J1906" s="2">
        <f t="shared" si="234"/>
        <v>9.7719912364724308</v>
      </c>
      <c r="K1906" s="2">
        <f t="shared" si="228"/>
        <v>9.3017820365642194</v>
      </c>
    </row>
    <row r="1907" spans="1:11" ht="13.5" x14ac:dyDescent="0.25">
      <c r="A1907" s="3">
        <f>TITRES_STAT!B1910</f>
        <v>44788</v>
      </c>
      <c r="B1907" s="5">
        <f>TITRES_STAT!D1910</f>
        <v>10.103</v>
      </c>
      <c r="C1907" s="2">
        <f t="shared" si="229"/>
        <v>-0.24000000000000021</v>
      </c>
      <c r="D1907" s="2">
        <f t="shared" si="230"/>
        <v>10.0626</v>
      </c>
      <c r="E1907" s="2">
        <f t="shared" si="232"/>
        <v>9.9496000000000002</v>
      </c>
      <c r="F1907" s="2">
        <f t="shared" si="233"/>
        <v>9.8603500000000004</v>
      </c>
      <c r="G1907" s="2">
        <f t="shared" si="235"/>
        <v>9.2075800000000054</v>
      </c>
      <c r="H1907" s="2">
        <f t="shared" si="231"/>
        <v>7.8909300000000053</v>
      </c>
      <c r="I1907" s="2">
        <f t="array" ref="I1907">SUMPRODUCT(B1891:B1910, (ROW(B1891:B1910)-ROW(B1891)+1)) / (20*21/2)</f>
        <v>10.246242857142859</v>
      </c>
      <c r="J1907" s="2">
        <f t="shared" si="234"/>
        <v>9.8035158806179137</v>
      </c>
      <c r="K1907" s="2">
        <f t="shared" ref="K1907:K1970" si="236">$K$4*B1907+(1-$K$4)*K1906</f>
        <v>9.3332023488558189</v>
      </c>
    </row>
    <row r="1908" spans="1:11" ht="13.5" x14ac:dyDescent="0.25">
      <c r="A1908" s="3">
        <f>TITRES_STAT!B1911</f>
        <v>44789</v>
      </c>
      <c r="B1908" s="5">
        <f>TITRES_STAT!D1911</f>
        <v>10.701000000000001</v>
      </c>
      <c r="C1908" s="2">
        <f t="shared" si="229"/>
        <v>0.59800000000000075</v>
      </c>
      <c r="D1908" s="2">
        <f t="shared" si="230"/>
        <v>10.266999999999999</v>
      </c>
      <c r="E1908" s="2">
        <f t="shared" si="232"/>
        <v>10.0352</v>
      </c>
      <c r="F1908" s="2">
        <f t="shared" si="233"/>
        <v>9.9430499999999995</v>
      </c>
      <c r="G1908" s="2">
        <f t="shared" si="235"/>
        <v>9.2554400000000054</v>
      </c>
      <c r="H1908" s="2">
        <f t="shared" si="231"/>
        <v>7.907620000000005</v>
      </c>
      <c r="I1908" s="2">
        <f t="array" ref="I1908">SUMPRODUCT(B1892:B1911, (ROW(B1892:B1911)-ROW(B1892)+1)) / (20*21/2)</f>
        <v>10.352047619047617</v>
      </c>
      <c r="J1908" s="2">
        <f t="shared" si="234"/>
        <v>9.888990558654303</v>
      </c>
      <c r="K1908" s="2">
        <f t="shared" si="236"/>
        <v>9.3868414724301008</v>
      </c>
    </row>
    <row r="1909" spans="1:11" ht="13.5" x14ac:dyDescent="0.25">
      <c r="A1909" s="3">
        <f>TITRES_STAT!B1912</f>
        <v>44790</v>
      </c>
      <c r="B1909" s="5">
        <f>TITRES_STAT!D1912</f>
        <v>10.884</v>
      </c>
      <c r="C1909" s="2">
        <f t="shared" si="229"/>
        <v>0.18299999999999983</v>
      </c>
      <c r="D1909" s="2">
        <f t="shared" si="230"/>
        <v>10.4748</v>
      </c>
      <c r="E1909" s="2">
        <f t="shared" si="232"/>
        <v>10.139100000000001</v>
      </c>
      <c r="F1909" s="2">
        <f t="shared" si="233"/>
        <v>10.026149999999998</v>
      </c>
      <c r="G1909" s="2">
        <f t="shared" si="235"/>
        <v>9.3068000000000044</v>
      </c>
      <c r="H1909" s="2">
        <f t="shared" si="231"/>
        <v>7.9259850000000061</v>
      </c>
      <c r="I1909" s="2">
        <f t="array" ref="I1909">SUMPRODUCT(B1893:B1912, (ROW(B1893:B1912)-ROW(B1893)+1)) / (20*21/2)</f>
        <v>10.432461904761906</v>
      </c>
      <c r="J1909" s="2">
        <f t="shared" si="234"/>
        <v>9.9837533625919868</v>
      </c>
      <c r="K1909" s="2">
        <f t="shared" si="236"/>
        <v>9.445553571550489</v>
      </c>
    </row>
    <row r="1910" spans="1:11" ht="13.5" x14ac:dyDescent="0.25">
      <c r="A1910" s="3">
        <f>TITRES_STAT!B1913</f>
        <v>44791</v>
      </c>
      <c r="B1910" s="5">
        <f>TITRES_STAT!D1913</f>
        <v>11.34</v>
      </c>
      <c r="C1910" s="2">
        <f t="shared" si="229"/>
        <v>0.45599999999999952</v>
      </c>
      <c r="D1910" s="2">
        <f t="shared" si="230"/>
        <v>10.674199999999999</v>
      </c>
      <c r="E1910" s="2">
        <f t="shared" si="232"/>
        <v>10.292800000000002</v>
      </c>
      <c r="F1910" s="2">
        <f t="shared" si="233"/>
        <v>10.105049999999999</v>
      </c>
      <c r="G1910" s="2">
        <f t="shared" si="235"/>
        <v>9.3632800000000049</v>
      </c>
      <c r="H1910" s="2">
        <f t="shared" si="231"/>
        <v>7.9476950000000057</v>
      </c>
      <c r="I1910" s="2">
        <f t="array" ref="I1910">SUMPRODUCT(B1894:B1913, (ROW(B1894:B1913)-ROW(B1894)+1)) / (20*21/2)</f>
        <v>10.507761904761905</v>
      </c>
      <c r="J1910" s="2">
        <f t="shared" si="234"/>
        <v>10.112919709011798</v>
      </c>
      <c r="K1910" s="2">
        <f t="shared" si="236"/>
        <v>9.5198455883524318</v>
      </c>
    </row>
    <row r="1911" spans="1:11" ht="13.5" x14ac:dyDescent="0.25">
      <c r="A1911" s="3">
        <f>TITRES_STAT!B1914</f>
        <v>44792</v>
      </c>
      <c r="B1911" s="5">
        <f>TITRES_STAT!D1914</f>
        <v>11.215999999999999</v>
      </c>
      <c r="C1911" s="2">
        <f t="shared" si="229"/>
        <v>-0.12400000000000055</v>
      </c>
      <c r="D1911" s="2">
        <f t="shared" si="230"/>
        <v>10.848800000000001</v>
      </c>
      <c r="E1911" s="2">
        <f t="shared" si="232"/>
        <v>10.4299</v>
      </c>
      <c r="F1911" s="2">
        <f t="shared" si="233"/>
        <v>10.163650000000001</v>
      </c>
      <c r="G1911" s="2">
        <f t="shared" si="235"/>
        <v>9.4201200000000043</v>
      </c>
      <c r="H1911" s="2">
        <f t="shared" si="231"/>
        <v>7.968785000000004</v>
      </c>
      <c r="I1911" s="2">
        <f t="array" ref="I1911">SUMPRODUCT(B1895:B1914, (ROW(B1895:B1914)-ROW(B1895)+1)) / (20*21/2)</f>
        <v>10.578919047619049</v>
      </c>
      <c r="J1911" s="2">
        <f t="shared" si="234"/>
        <v>10.2179749748202</v>
      </c>
      <c r="K1911" s="2">
        <f t="shared" si="236"/>
        <v>9.5863614476327292</v>
      </c>
    </row>
    <row r="1912" spans="1:11" ht="13.5" x14ac:dyDescent="0.25">
      <c r="A1912" s="3">
        <f>TITRES_STAT!B1915</f>
        <v>44795</v>
      </c>
      <c r="B1912" s="5">
        <f>TITRES_STAT!D1915</f>
        <v>11.007999999999999</v>
      </c>
      <c r="C1912" s="2">
        <f t="shared" si="229"/>
        <v>-0.20800000000000018</v>
      </c>
      <c r="D1912" s="2">
        <f t="shared" si="230"/>
        <v>11.0298</v>
      </c>
      <c r="E1912" s="2">
        <f t="shared" si="232"/>
        <v>10.546199999999999</v>
      </c>
      <c r="F1912" s="2">
        <f t="shared" si="233"/>
        <v>10.209350000000001</v>
      </c>
      <c r="G1912" s="2">
        <f t="shared" si="235"/>
        <v>9.4741200000000045</v>
      </c>
      <c r="H1912" s="2">
        <f t="shared" si="231"/>
        <v>7.9888350000000052</v>
      </c>
      <c r="I1912" s="2">
        <f t="array" ref="I1912">SUMPRODUCT(B1896:B1915, (ROW(B1896:B1915)-ROW(B1896)+1)) / (20*21/2)</f>
        <v>10.64122857142857</v>
      </c>
      <c r="J1912" s="2">
        <f t="shared" si="234"/>
        <v>10.293215453408752</v>
      </c>
      <c r="K1912" s="2">
        <f t="shared" si="236"/>
        <v>9.6421119790981127</v>
      </c>
    </row>
    <row r="1913" spans="1:11" ht="13.5" x14ac:dyDescent="0.25">
      <c r="A1913" s="3">
        <f>TITRES_STAT!B1916</f>
        <v>44796</v>
      </c>
      <c r="B1913" s="5">
        <f>TITRES_STAT!D1916</f>
        <v>11</v>
      </c>
      <c r="C1913" s="2">
        <f t="shared" si="229"/>
        <v>-7.9999999999991189E-3</v>
      </c>
      <c r="D1913" s="2">
        <f t="shared" si="230"/>
        <v>11.089599999999999</v>
      </c>
      <c r="E1913" s="2">
        <f t="shared" si="232"/>
        <v>10.678299999999998</v>
      </c>
      <c r="F1913" s="2">
        <f t="shared" si="233"/>
        <v>10.260850000000001</v>
      </c>
      <c r="G1913" s="2">
        <f t="shared" si="235"/>
        <v>9.5284600000000044</v>
      </c>
      <c r="H1913" s="2">
        <f t="shared" si="231"/>
        <v>8.0081600000000037</v>
      </c>
      <c r="I1913" s="2">
        <f t="array" ref="I1913">SUMPRODUCT(B1897:B1916, (ROW(B1897:B1916)-ROW(B1897)+1)) / (20*21/2)</f>
        <v>10.698314285714286</v>
      </c>
      <c r="J1913" s="2">
        <f t="shared" si="234"/>
        <v>10.360528267369823</v>
      </c>
      <c r="K1913" s="2">
        <f t="shared" si="236"/>
        <v>9.6953624897217168</v>
      </c>
    </row>
    <row r="1914" spans="1:11" ht="13.5" x14ac:dyDescent="0.25">
      <c r="A1914" s="3">
        <f>TITRES_STAT!B1917</f>
        <v>44797</v>
      </c>
      <c r="B1914" s="5">
        <f>TITRES_STAT!D1917</f>
        <v>11.007999999999999</v>
      </c>
      <c r="C1914" s="2">
        <f t="shared" si="229"/>
        <v>7.9999999999991189E-3</v>
      </c>
      <c r="D1914" s="2">
        <f t="shared" si="230"/>
        <v>11.114399999999998</v>
      </c>
      <c r="E1914" s="2">
        <f t="shared" si="232"/>
        <v>10.794599999999999</v>
      </c>
      <c r="F1914" s="2">
        <f t="shared" si="233"/>
        <v>10.312750000000001</v>
      </c>
      <c r="G1914" s="2">
        <f t="shared" si="235"/>
        <v>9.580460000000004</v>
      </c>
      <c r="H1914" s="2">
        <f t="shared" si="231"/>
        <v>8.0275250000000042</v>
      </c>
      <c r="I1914" s="2">
        <f t="array" ref="I1914">SUMPRODUCT(B1898:B1917, (ROW(B1898:B1917)-ROW(B1898)+1)) / (20*21/2)</f>
        <v>10.750176190476189</v>
      </c>
      <c r="J1914" s="2">
        <f t="shared" si="234"/>
        <v>10.42219224190603</v>
      </c>
      <c r="K1914" s="2">
        <f t="shared" si="236"/>
        <v>9.7468384705169449</v>
      </c>
    </row>
    <row r="1915" spans="1:11" ht="13.5" x14ac:dyDescent="0.25">
      <c r="A1915" s="3">
        <f>TITRES_STAT!B1918</f>
        <v>44798</v>
      </c>
      <c r="B1915" s="5">
        <f>TITRES_STAT!D1918</f>
        <v>10.967000000000001</v>
      </c>
      <c r="C1915" s="2">
        <f t="shared" si="229"/>
        <v>-4.0999999999998593E-2</v>
      </c>
      <c r="D1915" s="2">
        <f t="shared" si="230"/>
        <v>11.0398</v>
      </c>
      <c r="E1915" s="2">
        <f t="shared" si="232"/>
        <v>10.856999999999998</v>
      </c>
      <c r="F1915" s="2">
        <f t="shared" si="233"/>
        <v>10.367600000000001</v>
      </c>
      <c r="G1915" s="2">
        <f t="shared" si="235"/>
        <v>9.6278200000000034</v>
      </c>
      <c r="H1915" s="2">
        <f t="shared" si="231"/>
        <v>8.0467250000000039</v>
      </c>
      <c r="I1915" s="2">
        <f t="array" ref="I1915">SUMPRODUCT(B1899:B1918, (ROW(B1899:B1918)-ROW(B1899)+1)) / (20*21/2)</f>
        <v>10.796776190476193</v>
      </c>
      <c r="J1915" s="2">
        <f t="shared" si="234"/>
        <v>10.474078695057838</v>
      </c>
      <c r="K1915" s="2">
        <f t="shared" si="236"/>
        <v>9.794687942261378</v>
      </c>
    </row>
    <row r="1916" spans="1:11" ht="13.5" x14ac:dyDescent="0.25">
      <c r="A1916" s="3">
        <f>TITRES_STAT!B1919</f>
        <v>44799</v>
      </c>
      <c r="B1916" s="5">
        <f>TITRES_STAT!D1919</f>
        <v>10.967000000000001</v>
      </c>
      <c r="C1916" s="2">
        <f t="shared" si="229"/>
        <v>0</v>
      </c>
      <c r="D1916" s="2">
        <f t="shared" si="230"/>
        <v>10.989999999999998</v>
      </c>
      <c r="E1916" s="2">
        <f t="shared" si="232"/>
        <v>10.9194</v>
      </c>
      <c r="F1916" s="2">
        <f t="shared" si="233"/>
        <v>10.422450000000001</v>
      </c>
      <c r="G1916" s="2">
        <f t="shared" si="235"/>
        <v>9.6660400000000024</v>
      </c>
      <c r="H1916" s="2">
        <f t="shared" si="231"/>
        <v>8.0665700000000058</v>
      </c>
      <c r="I1916" s="2">
        <f t="array" ref="I1916">SUMPRODUCT(B1900:B1919, (ROW(B1900:B1919)-ROW(B1900)+1)) / (20*21/2)</f>
        <v>10.838033333333334</v>
      </c>
      <c r="J1916" s="2">
        <f t="shared" si="234"/>
        <v>10.521023581242806</v>
      </c>
      <c r="K1916" s="2">
        <f t="shared" si="236"/>
        <v>9.8406609641334803</v>
      </c>
    </row>
    <row r="1917" spans="1:11" ht="13.5" x14ac:dyDescent="0.25">
      <c r="A1917" s="3">
        <f>TITRES_STAT!B1920</f>
        <v>44802</v>
      </c>
      <c r="B1917" s="5">
        <f>TITRES_STAT!D1920</f>
        <v>10.967000000000001</v>
      </c>
      <c r="C1917" s="2">
        <f t="shared" si="229"/>
        <v>0</v>
      </c>
      <c r="D1917" s="2">
        <f t="shared" si="230"/>
        <v>10.9818</v>
      </c>
      <c r="E1917" s="2">
        <f t="shared" si="232"/>
        <v>11.005799999999999</v>
      </c>
      <c r="F1917" s="2">
        <f t="shared" si="233"/>
        <v>10.477700000000002</v>
      </c>
      <c r="G1917" s="2">
        <f t="shared" si="235"/>
        <v>9.7052600000000027</v>
      </c>
      <c r="H1917" s="2">
        <f t="shared" si="231"/>
        <v>8.0864150000000059</v>
      </c>
      <c r="I1917" s="2">
        <f t="array" ref="I1917">SUMPRODUCT(B1901:B1920, (ROW(B1901:B1920)-ROW(B1901)+1)) / (20*21/2)</f>
        <v>10.873947619047621</v>
      </c>
      <c r="J1917" s="2">
        <f t="shared" si="234"/>
        <v>10.563497525886349</v>
      </c>
      <c r="K1917" s="2">
        <f t="shared" si="236"/>
        <v>9.8848311224027547</v>
      </c>
    </row>
    <row r="1918" spans="1:11" ht="13.5" x14ac:dyDescent="0.25">
      <c r="A1918" s="3">
        <f>TITRES_STAT!B1921</f>
        <v>44803</v>
      </c>
      <c r="B1918" s="5">
        <f>TITRES_STAT!D1921</f>
        <v>10.967000000000001</v>
      </c>
      <c r="C1918" s="2">
        <f t="shared" si="229"/>
        <v>0</v>
      </c>
      <c r="D1918" s="2">
        <f t="shared" si="230"/>
        <v>10.975199999999999</v>
      </c>
      <c r="E1918" s="2">
        <f t="shared" si="232"/>
        <v>11.032399999999999</v>
      </c>
      <c r="F1918" s="2">
        <f t="shared" si="233"/>
        <v>10.533800000000003</v>
      </c>
      <c r="G1918" s="2">
        <f t="shared" si="235"/>
        <v>9.745140000000001</v>
      </c>
      <c r="H1918" s="2">
        <f t="shared" si="231"/>
        <v>8.106335000000005</v>
      </c>
      <c r="I1918" s="2">
        <f t="array" ref="I1918">SUMPRODUCT(B1902:B1921, (ROW(B1902:B1921)-ROW(B1902)+1)) / (20*21/2)</f>
        <v>10.92012857142857</v>
      </c>
      <c r="J1918" s="2">
        <f t="shared" si="234"/>
        <v>10.601926332944792</v>
      </c>
      <c r="K1918" s="2">
        <f t="shared" si="236"/>
        <v>9.9272691176026466</v>
      </c>
    </row>
    <row r="1919" spans="1:11" ht="13.5" x14ac:dyDescent="0.25">
      <c r="A1919" s="3">
        <f>TITRES_STAT!B1922</f>
        <v>44804</v>
      </c>
      <c r="B1919" s="5">
        <f>TITRES_STAT!D1922</f>
        <v>10.967000000000001</v>
      </c>
      <c r="C1919" s="2">
        <f t="shared" si="229"/>
        <v>0</v>
      </c>
      <c r="D1919" s="2">
        <f t="shared" si="230"/>
        <v>10.967000000000001</v>
      </c>
      <c r="E1919" s="2">
        <f t="shared" si="232"/>
        <v>11.040699999999998</v>
      </c>
      <c r="F1919" s="2">
        <f t="shared" si="233"/>
        <v>10.589900000000004</v>
      </c>
      <c r="G1919" s="2">
        <f t="shared" si="235"/>
        <v>9.7910000000000021</v>
      </c>
      <c r="H1919" s="2">
        <f t="shared" si="231"/>
        <v>8.1262550000000058</v>
      </c>
      <c r="I1919" s="2">
        <f t="array" ref="I1919">SUMPRODUCT(B1903:B1922, (ROW(B1903:B1922)-ROW(B1903)+1)) / (20*21/2)</f>
        <v>11.006842857142859</v>
      </c>
      <c r="J1919" s="2">
        <f t="shared" si="234"/>
        <v>10.636695253616717</v>
      </c>
      <c r="K1919" s="2">
        <f t="shared" si="236"/>
        <v>9.9680428776966608</v>
      </c>
    </row>
    <row r="1920" spans="1:11" ht="13.5" x14ac:dyDescent="0.25">
      <c r="A1920" s="3">
        <f>TITRES_STAT!B1923</f>
        <v>44805</v>
      </c>
      <c r="B1920" s="5">
        <f>TITRES_STAT!D1923</f>
        <v>10.967000000000001</v>
      </c>
      <c r="C1920" s="2">
        <f t="shared" si="229"/>
        <v>0</v>
      </c>
      <c r="D1920" s="2">
        <f t="shared" si="230"/>
        <v>10.967000000000001</v>
      </c>
      <c r="E1920" s="2">
        <f t="shared" si="232"/>
        <v>11.003399999999999</v>
      </c>
      <c r="F1920" s="2">
        <f t="shared" si="233"/>
        <v>10.648100000000003</v>
      </c>
      <c r="G1920" s="2">
        <f t="shared" si="235"/>
        <v>9.8300600000000014</v>
      </c>
      <c r="H1920" s="2">
        <f t="shared" si="231"/>
        <v>8.1463650000000083</v>
      </c>
      <c r="I1920" s="2">
        <f t="array" ref="I1920">SUMPRODUCT(B1904:B1923, (ROW(B1904:B1923)-ROW(B1904)+1)) / (20*21/2)</f>
        <v>11.125471428571432</v>
      </c>
      <c r="J1920" s="2">
        <f t="shared" si="234"/>
        <v>10.668152848510363</v>
      </c>
      <c r="K1920" s="2">
        <f t="shared" si="236"/>
        <v>10.007217666806595</v>
      </c>
    </row>
    <row r="1921" spans="1:11" ht="13.5" x14ac:dyDescent="0.25">
      <c r="A1921" s="3">
        <f>TITRES_STAT!B1924</f>
        <v>44806</v>
      </c>
      <c r="B1921" s="5">
        <f>TITRES_STAT!D1924</f>
        <v>11.132999999999999</v>
      </c>
      <c r="C1921" s="2">
        <f t="shared" si="229"/>
        <v>0.16599999999999859</v>
      </c>
      <c r="D1921" s="2">
        <f t="shared" si="230"/>
        <v>11.000200000000001</v>
      </c>
      <c r="E1921" s="2">
        <f t="shared" si="232"/>
        <v>10.995099999999999</v>
      </c>
      <c r="F1921" s="2">
        <f t="shared" si="233"/>
        <v>10.712500000000004</v>
      </c>
      <c r="G1921" s="2">
        <f t="shared" si="235"/>
        <v>9.878919999999999</v>
      </c>
      <c r="H1921" s="2">
        <f t="shared" si="231"/>
        <v>8.1672650000000075</v>
      </c>
      <c r="I1921" s="2">
        <f t="array" ref="I1921">SUMPRODUCT(B1905:B1924, (ROW(B1905:B1924)-ROW(B1905)+1)) / (20*21/2)</f>
        <v>11.27234761904762</v>
      </c>
      <c r="J1921" s="2">
        <f t="shared" si="234"/>
        <v>10.712424005795089</v>
      </c>
      <c r="K1921" s="2">
        <f t="shared" si="236"/>
        <v>10.051365993598493</v>
      </c>
    </row>
    <row r="1922" spans="1:11" ht="13.5" x14ac:dyDescent="0.25">
      <c r="A1922" s="3">
        <f>TITRES_STAT!B1925</f>
        <v>44809</v>
      </c>
      <c r="B1922" s="5">
        <f>TITRES_STAT!D1925</f>
        <v>11.622999999999999</v>
      </c>
      <c r="C1922" s="2">
        <f t="shared" si="229"/>
        <v>0.49000000000000021</v>
      </c>
      <c r="D1922" s="2">
        <f t="shared" si="230"/>
        <v>11.131400000000001</v>
      </c>
      <c r="E1922" s="2">
        <f t="shared" si="232"/>
        <v>11.0566</v>
      </c>
      <c r="F1922" s="2">
        <f t="shared" si="233"/>
        <v>10.801400000000003</v>
      </c>
      <c r="G1922" s="2">
        <f t="shared" si="235"/>
        <v>9.9369199999999989</v>
      </c>
      <c r="H1922" s="2">
        <f t="shared" si="231"/>
        <v>8.189285000000007</v>
      </c>
      <c r="I1922" s="2">
        <f t="array" ref="I1922">SUMPRODUCT(B1906:B1925, (ROW(B1906:B1925)-ROW(B1906)+1)) / (20*21/2)</f>
        <v>11.422571428571427</v>
      </c>
      <c r="J1922" s="2">
        <f t="shared" si="234"/>
        <v>10.7991455290527</v>
      </c>
      <c r="K1922" s="2">
        <f t="shared" si="236"/>
        <v>10.112998699731886</v>
      </c>
    </row>
    <row r="1923" spans="1:11" ht="13.5" x14ac:dyDescent="0.25">
      <c r="A1923" s="3">
        <f>TITRES_STAT!B1926</f>
        <v>44810</v>
      </c>
      <c r="B1923" s="5">
        <f>TITRES_STAT!D1926</f>
        <v>12.047000000000001</v>
      </c>
      <c r="C1923" s="2">
        <f t="shared" si="229"/>
        <v>0.42400000000000126</v>
      </c>
      <c r="D1923" s="2">
        <f t="shared" si="230"/>
        <v>11.347399999999999</v>
      </c>
      <c r="E1923" s="2">
        <f t="shared" si="232"/>
        <v>11.161300000000001</v>
      </c>
      <c r="F1923" s="2">
        <f t="shared" si="233"/>
        <v>10.919800000000002</v>
      </c>
      <c r="G1923" s="2">
        <f t="shared" si="235"/>
        <v>10.003399999999999</v>
      </c>
      <c r="H1923" s="2">
        <f t="shared" si="231"/>
        <v>8.2138450000000098</v>
      </c>
      <c r="I1923" s="2">
        <f t="array" ref="I1923">SUMPRODUCT(B1907:B1926, (ROW(B1907:B1926)-ROW(B1907)+1)) / (20*21/2)</f>
        <v>11.569819047619047</v>
      </c>
      <c r="J1923" s="2">
        <f t="shared" si="234"/>
        <v>10.917988812000063</v>
      </c>
      <c r="K1923" s="2">
        <f t="shared" si="236"/>
        <v>10.188841887977695</v>
      </c>
    </row>
    <row r="1924" spans="1:11" ht="13.5" x14ac:dyDescent="0.25">
      <c r="A1924" s="3">
        <f>TITRES_STAT!B1927</f>
        <v>44811</v>
      </c>
      <c r="B1924" s="5">
        <f>TITRES_STAT!D1927</f>
        <v>12.462</v>
      </c>
      <c r="C1924" s="2">
        <f t="shared" ref="C1924:C1987" si="237">B1924-B1923</f>
        <v>0.41499999999999915</v>
      </c>
      <c r="D1924" s="2">
        <f t="shared" si="230"/>
        <v>11.6464</v>
      </c>
      <c r="E1924" s="2">
        <f t="shared" si="232"/>
        <v>11.306700000000001</v>
      </c>
      <c r="F1924" s="2">
        <f t="shared" si="233"/>
        <v>11.050650000000001</v>
      </c>
      <c r="G1924" s="2">
        <f t="shared" si="235"/>
        <v>10.078179999999998</v>
      </c>
      <c r="H1924" s="2">
        <f t="shared" si="231"/>
        <v>8.2404800000000087</v>
      </c>
      <c r="I1924" s="2">
        <f t="array" ref="I1924">SUMPRODUCT(B1908:B1927, (ROW(B1908:B1927)-ROW(B1908)+1)) / (20*21/2)</f>
        <v>11.705790476190476</v>
      </c>
      <c r="J1924" s="2">
        <f t="shared" si="234"/>
        <v>11.065037496571486</v>
      </c>
      <c r="K1924" s="2">
        <f t="shared" si="236"/>
        <v>10.277985343351117</v>
      </c>
    </row>
    <row r="1925" spans="1:11" ht="13.5" x14ac:dyDescent="0.25">
      <c r="A1925" s="3">
        <f>TITRES_STAT!B1928</f>
        <v>44812</v>
      </c>
      <c r="B1925" s="5">
        <f>TITRES_STAT!D1928</f>
        <v>12.628</v>
      </c>
      <c r="C1925" s="2">
        <f t="shared" si="237"/>
        <v>0.16600000000000037</v>
      </c>
      <c r="D1925" s="2">
        <f t="shared" si="230"/>
        <v>11.9786</v>
      </c>
      <c r="E1925" s="2">
        <f t="shared" si="232"/>
        <v>11.472800000000001</v>
      </c>
      <c r="F1925" s="2">
        <f t="shared" si="233"/>
        <v>11.164899999999999</v>
      </c>
      <c r="G1925" s="2">
        <f t="shared" si="235"/>
        <v>10.156279999999999</v>
      </c>
      <c r="H1925" s="2">
        <f t="shared" si="231"/>
        <v>8.2676050000000085</v>
      </c>
      <c r="I1925" s="2">
        <f t="array" ref="I1925">SUMPRODUCT(B1909:B1928, (ROW(B1909:B1928)-ROW(B1909)+1)) / (20*21/2)</f>
        <v>11.828580952380952</v>
      </c>
      <c r="J1925" s="2">
        <f t="shared" si="234"/>
        <v>11.213891068326582</v>
      </c>
      <c r="K1925" s="2">
        <f t="shared" si="236"/>
        <v>10.370142780866759</v>
      </c>
    </row>
    <row r="1926" spans="1:11" ht="13.5" x14ac:dyDescent="0.25">
      <c r="A1926" s="3">
        <f>TITRES_STAT!B1929</f>
        <v>44813</v>
      </c>
      <c r="B1926" s="5">
        <f>TITRES_STAT!D1929</f>
        <v>12.711</v>
      </c>
      <c r="C1926" s="2">
        <f t="shared" si="237"/>
        <v>8.3000000000000185E-2</v>
      </c>
      <c r="D1926" s="2">
        <f t="shared" ref="D1926:D1989" si="238">AVERAGE(B1922:B1926)</f>
        <v>12.2942</v>
      </c>
      <c r="E1926" s="2">
        <f t="shared" si="232"/>
        <v>11.647200000000002</v>
      </c>
      <c r="F1926" s="2">
        <f t="shared" si="233"/>
        <v>11.283300000000002</v>
      </c>
      <c r="G1926" s="2">
        <f t="shared" si="235"/>
        <v>10.235859999999997</v>
      </c>
      <c r="H1926" s="2">
        <f t="shared" si="231"/>
        <v>8.2952950000000083</v>
      </c>
      <c r="I1926" s="2">
        <f t="array" ref="I1926">SUMPRODUCT(B1910:B1929, (ROW(B1910:B1929)-ROW(B1910)+1)) / (20*21/2)</f>
        <v>11.933171428571431</v>
      </c>
      <c r="J1926" s="2">
        <f t="shared" si="234"/>
        <v>11.356472871343099</v>
      </c>
      <c r="K1926" s="2">
        <f t="shared" si="236"/>
        <v>10.46194110318571</v>
      </c>
    </row>
    <row r="1927" spans="1:11" ht="13.5" x14ac:dyDescent="0.25">
      <c r="A1927" s="3">
        <f>TITRES_STAT!B1930</f>
        <v>44816</v>
      </c>
      <c r="B1927" s="5">
        <f>TITRES_STAT!D1930</f>
        <v>12.711</v>
      </c>
      <c r="C1927" s="2">
        <f t="shared" si="237"/>
        <v>0</v>
      </c>
      <c r="D1927" s="2">
        <f t="shared" si="238"/>
        <v>12.511799999999999</v>
      </c>
      <c r="E1927" s="2">
        <f t="shared" si="232"/>
        <v>11.8216</v>
      </c>
      <c r="F1927" s="2">
        <f t="shared" si="233"/>
        <v>11.4137</v>
      </c>
      <c r="G1927" s="2">
        <f t="shared" si="235"/>
        <v>10.307459999999999</v>
      </c>
      <c r="H1927" s="2">
        <f t="shared" si="231"/>
        <v>8.3245050000000091</v>
      </c>
      <c r="I1927" s="2">
        <f t="array" ref="I1927">SUMPRODUCT(B1911:B1930, (ROW(B1911:B1930)-ROW(B1911)+1)) / (20*21/2)</f>
        <v>12.007342857142858</v>
      </c>
      <c r="J1927" s="2">
        <f t="shared" si="234"/>
        <v>11.485475455024709</v>
      </c>
      <c r="K1927" s="2">
        <f t="shared" si="236"/>
        <v>10.550139491296076</v>
      </c>
    </row>
    <row r="1928" spans="1:11" ht="13.5" x14ac:dyDescent="0.25">
      <c r="A1928" s="3">
        <f>TITRES_STAT!B1931</f>
        <v>44817</v>
      </c>
      <c r="B1928" s="5">
        <f>TITRES_STAT!D1931</f>
        <v>12.702999999999999</v>
      </c>
      <c r="C1928" s="2">
        <f t="shared" si="237"/>
        <v>-8.0000000000008953E-3</v>
      </c>
      <c r="D1928" s="2">
        <f t="shared" si="238"/>
        <v>12.643000000000001</v>
      </c>
      <c r="E1928" s="2">
        <f t="shared" si="232"/>
        <v>11.995200000000001</v>
      </c>
      <c r="F1928" s="2">
        <f t="shared" si="233"/>
        <v>11.5138</v>
      </c>
      <c r="G1928" s="2">
        <f t="shared" si="235"/>
        <v>10.378899999999998</v>
      </c>
      <c r="H1928" s="2">
        <f t="shared" si="231"/>
        <v>8.3521950000000089</v>
      </c>
      <c r="I1928" s="2">
        <f t="array" ref="I1928">SUMPRODUCT(B1912:B1931, (ROW(B1912:B1931)-ROW(B1912)+1)) / (20*21/2)</f>
        <v>12.076566666666665</v>
      </c>
      <c r="J1928" s="2">
        <f t="shared" si="234"/>
        <v>11.601430173593783</v>
      </c>
      <c r="K1928" s="2">
        <f t="shared" si="236"/>
        <v>10.634565393598191</v>
      </c>
    </row>
    <row r="1929" spans="1:11" ht="13.5" x14ac:dyDescent="0.25">
      <c r="A1929" s="3">
        <f>TITRES_STAT!B1932</f>
        <v>44818</v>
      </c>
      <c r="B1929" s="5">
        <f>TITRES_STAT!D1932</f>
        <v>12.612</v>
      </c>
      <c r="C1929" s="2">
        <f t="shared" si="237"/>
        <v>-9.0999999999999304E-2</v>
      </c>
      <c r="D1929" s="2">
        <f t="shared" si="238"/>
        <v>12.673</v>
      </c>
      <c r="E1929" s="2">
        <f t="shared" si="232"/>
        <v>12.159699999999999</v>
      </c>
      <c r="F1929" s="2">
        <f t="shared" si="233"/>
        <v>11.600199999999997</v>
      </c>
      <c r="G1929" s="2">
        <f t="shared" si="235"/>
        <v>10.448519999999997</v>
      </c>
      <c r="H1929" s="2">
        <f t="shared" si="231"/>
        <v>8.3794300000000081</v>
      </c>
      <c r="I1929" s="2">
        <f t="array" ref="I1929">SUMPRODUCT(B1913:B1932, (ROW(B1913:B1932)-ROW(B1913)+1)) / (20*21/2)</f>
        <v>12.140252380952381</v>
      </c>
      <c r="J1929" s="2">
        <f t="shared" si="234"/>
        <v>11.697674918965804</v>
      </c>
      <c r="K1929" s="2">
        <f t="shared" si="236"/>
        <v>10.712111848751203</v>
      </c>
    </row>
    <row r="1930" spans="1:11" ht="13.5" x14ac:dyDescent="0.25">
      <c r="A1930" s="3">
        <f>TITRES_STAT!B1933</f>
        <v>44819</v>
      </c>
      <c r="B1930" s="5">
        <f>TITRES_STAT!D1933</f>
        <v>12.379</v>
      </c>
      <c r="C1930" s="2">
        <f t="shared" si="237"/>
        <v>-0.23300000000000054</v>
      </c>
      <c r="D1930" s="2">
        <f t="shared" si="238"/>
        <v>12.623200000000001</v>
      </c>
      <c r="E1930" s="2">
        <f t="shared" si="232"/>
        <v>12.3009</v>
      </c>
      <c r="F1930" s="2">
        <f t="shared" si="233"/>
        <v>11.652149999999999</v>
      </c>
      <c r="G1930" s="2">
        <f t="shared" si="235"/>
        <v>10.513659999999998</v>
      </c>
      <c r="H1930" s="2">
        <f t="shared" ref="H1930:H1993" si="239">AVERAGE(B1731:B1930)</f>
        <v>8.4067100000000092</v>
      </c>
      <c r="I1930" s="2">
        <f t="array" ref="I1930">SUMPRODUCT(B1914:B1933, (ROW(B1914:B1933)-ROW(B1914)+1)) / (20*21/2)</f>
        <v>12.205314285714286</v>
      </c>
      <c r="J1930" s="2">
        <f t="shared" si="234"/>
        <v>11.762563021921443</v>
      </c>
      <c r="K1930" s="2">
        <f t="shared" si="236"/>
        <v>10.777480011545274</v>
      </c>
    </row>
    <row r="1931" spans="1:11" ht="13.5" x14ac:dyDescent="0.25">
      <c r="A1931" s="3">
        <f>TITRES_STAT!B1934</f>
        <v>44820</v>
      </c>
      <c r="B1931" s="5">
        <f>TITRES_STAT!D1934</f>
        <v>12.379</v>
      </c>
      <c r="C1931" s="2">
        <f t="shared" si="237"/>
        <v>0</v>
      </c>
      <c r="D1931" s="2">
        <f t="shared" si="238"/>
        <v>12.556799999999999</v>
      </c>
      <c r="E1931" s="2">
        <f t="shared" si="232"/>
        <v>12.425500000000001</v>
      </c>
      <c r="F1931" s="2">
        <f t="shared" si="233"/>
        <v>11.7103</v>
      </c>
      <c r="G1931" s="2">
        <f t="shared" si="235"/>
        <v>10.578799999999996</v>
      </c>
      <c r="H1931" s="2">
        <f t="shared" si="239"/>
        <v>8.4340700000000091</v>
      </c>
      <c r="I1931" s="2">
        <f t="array" ref="I1931">SUMPRODUCT(B1915:B1934, (ROW(B1915:B1934)-ROW(B1915)+1)) / (20*21/2)</f>
        <v>12.263414285714285</v>
      </c>
      <c r="J1931" s="2">
        <f t="shared" si="234"/>
        <v>11.821271305547972</v>
      </c>
      <c r="K1931" s="2">
        <f t="shared" si="236"/>
        <v>10.840284716974871</v>
      </c>
    </row>
    <row r="1932" spans="1:11" ht="13.5" x14ac:dyDescent="0.25">
      <c r="A1932" s="3">
        <f>TITRES_STAT!B1935</f>
        <v>44823</v>
      </c>
      <c r="B1932" s="5">
        <f>TITRES_STAT!D1935</f>
        <v>12.379</v>
      </c>
      <c r="C1932" s="2">
        <f t="shared" si="237"/>
        <v>0</v>
      </c>
      <c r="D1932" s="2">
        <f t="shared" si="238"/>
        <v>12.490399999999998</v>
      </c>
      <c r="E1932" s="2">
        <f t="shared" ref="E1932:E1995" si="240">AVERAGE(B1923:B1932)</f>
        <v>12.501100000000001</v>
      </c>
      <c r="F1932" s="2">
        <f t="shared" si="233"/>
        <v>11.778849999999998</v>
      </c>
      <c r="G1932" s="2">
        <f t="shared" si="235"/>
        <v>10.653579999999998</v>
      </c>
      <c r="H1932" s="2">
        <f t="shared" si="239"/>
        <v>8.4614300000000089</v>
      </c>
      <c r="I1932" s="2">
        <f t="array" ref="I1932">SUMPRODUCT(B1916:B1935, (ROW(B1916:B1935)-ROW(B1916)+1)) / (20*21/2)</f>
        <v>12.313828571428569</v>
      </c>
      <c r="J1932" s="2">
        <f t="shared" si="234"/>
        <v>11.874388324067214</v>
      </c>
      <c r="K1932" s="2">
        <f t="shared" si="236"/>
        <v>10.900626492779779</v>
      </c>
    </row>
    <row r="1933" spans="1:11" ht="13.5" x14ac:dyDescent="0.25">
      <c r="A1933" s="3">
        <f>TITRES_STAT!B1936</f>
        <v>44824</v>
      </c>
      <c r="B1933" s="5">
        <f>TITRES_STAT!D1936</f>
        <v>12.462</v>
      </c>
      <c r="C1933" s="2">
        <f t="shared" si="237"/>
        <v>8.3000000000000185E-2</v>
      </c>
      <c r="D1933" s="2">
        <f t="shared" si="238"/>
        <v>12.4422</v>
      </c>
      <c r="E1933" s="2">
        <f t="shared" si="240"/>
        <v>12.542600000000002</v>
      </c>
      <c r="F1933" s="2">
        <f t="shared" si="233"/>
        <v>11.851949999999999</v>
      </c>
      <c r="G1933" s="2">
        <f t="shared" si="235"/>
        <v>10.728359999999999</v>
      </c>
      <c r="H1933" s="2">
        <f t="shared" si="239"/>
        <v>8.489585000000007</v>
      </c>
      <c r="I1933" s="2">
        <f t="array" ref="I1933">SUMPRODUCT(B1917:B1936, (ROW(B1917:B1936)-ROW(B1917)+1)) / (20*21/2)</f>
        <v>12.354780952380954</v>
      </c>
      <c r="J1933" s="2">
        <f t="shared" si="234"/>
        <v>11.930351340822718</v>
      </c>
      <c r="K1933" s="2">
        <f t="shared" si="236"/>
        <v>10.961856826396257</v>
      </c>
    </row>
    <row r="1934" spans="1:11" ht="13.5" x14ac:dyDescent="0.25">
      <c r="A1934" s="3">
        <f>TITRES_STAT!B1937</f>
        <v>44825</v>
      </c>
      <c r="B1934" s="5">
        <f>TITRES_STAT!D1937</f>
        <v>12.462</v>
      </c>
      <c r="C1934" s="2">
        <f t="shared" si="237"/>
        <v>0</v>
      </c>
      <c r="D1934" s="2">
        <f t="shared" si="238"/>
        <v>12.412200000000002</v>
      </c>
      <c r="E1934" s="2">
        <f t="shared" si="240"/>
        <v>12.542600000000002</v>
      </c>
      <c r="F1934" s="2">
        <f t="shared" si="233"/>
        <v>11.924649999999998</v>
      </c>
      <c r="G1934" s="2">
        <f t="shared" si="235"/>
        <v>10.799799999999998</v>
      </c>
      <c r="H1934" s="2">
        <f t="shared" si="239"/>
        <v>8.518040000000008</v>
      </c>
      <c r="I1934" s="2">
        <f t="array" ref="I1934">SUMPRODUCT(B1918:B1937, (ROW(B1918:B1937)-ROW(B1918)+1)) / (20*21/2)</f>
        <v>12.376104761904761</v>
      </c>
      <c r="J1934" s="2">
        <f t="shared" si="234"/>
        <v>11.980984546458648</v>
      </c>
      <c r="K1934" s="2">
        <f t="shared" si="236"/>
        <v>11.020685970459148</v>
      </c>
    </row>
    <row r="1935" spans="1:11" ht="13.5" x14ac:dyDescent="0.25">
      <c r="A1935" s="3">
        <f>TITRES_STAT!B1938</f>
        <v>44826</v>
      </c>
      <c r="B1935" s="5">
        <f>TITRES_STAT!D1938</f>
        <v>12.454000000000001</v>
      </c>
      <c r="C1935" s="2">
        <f t="shared" si="237"/>
        <v>-7.9999999999991189E-3</v>
      </c>
      <c r="D1935" s="2">
        <f t="shared" si="238"/>
        <v>12.427200000000001</v>
      </c>
      <c r="E1935" s="2">
        <f t="shared" si="240"/>
        <v>12.525200000000002</v>
      </c>
      <c r="F1935" s="2">
        <f t="shared" si="233"/>
        <v>11.998999999999999</v>
      </c>
      <c r="G1935" s="2">
        <f t="shared" si="235"/>
        <v>10.867939999999997</v>
      </c>
      <c r="H1935" s="2">
        <f t="shared" si="239"/>
        <v>8.546455000000007</v>
      </c>
      <c r="I1935" s="2">
        <f t="array" ref="I1935">SUMPRODUCT(B1919:B1938, (ROW(B1919:B1938)-ROW(B1919)+1)) / (20*21/2)</f>
        <v>12.402909523809523</v>
      </c>
      <c r="J1935" s="2">
        <f t="shared" si="234"/>
        <v>12.026033637272111</v>
      </c>
      <c r="K1935" s="2">
        <f t="shared" si="236"/>
        <v>11.076894363774475</v>
      </c>
    </row>
    <row r="1936" spans="1:11" ht="13.5" x14ac:dyDescent="0.25">
      <c r="A1936" s="3">
        <f>TITRES_STAT!B1939</f>
        <v>44827</v>
      </c>
      <c r="B1936" s="5">
        <f>TITRES_STAT!D1939</f>
        <v>12.429</v>
      </c>
      <c r="C1936" s="2">
        <f t="shared" si="237"/>
        <v>-2.5000000000000355E-2</v>
      </c>
      <c r="D1936" s="2">
        <f t="shared" si="238"/>
        <v>12.437200000000001</v>
      </c>
      <c r="E1936" s="2">
        <f t="shared" si="240"/>
        <v>12.497</v>
      </c>
      <c r="F1936" s="2">
        <f t="shared" si="233"/>
        <v>12.072099999999999</v>
      </c>
      <c r="G1936" s="2">
        <f t="shared" si="235"/>
        <v>10.935579999999998</v>
      </c>
      <c r="H1936" s="2">
        <f t="shared" si="239"/>
        <v>8.5747450000000072</v>
      </c>
      <c r="I1936" s="2">
        <f t="array" ref="I1936">SUMPRODUCT(B1920:B1939, (ROW(B1920:B1939)-ROW(B1920)+1)) / (20*21/2)</f>
        <v>12.42279523809524</v>
      </c>
      <c r="J1936" s="2">
        <f t="shared" si="234"/>
        <v>12.064411386103339</v>
      </c>
      <c r="K1936" s="2">
        <f t="shared" si="236"/>
        <v>11.129918114214691</v>
      </c>
    </row>
    <row r="1937" spans="1:11" ht="13.5" x14ac:dyDescent="0.25">
      <c r="A1937" s="3">
        <f>TITRES_STAT!B1940</f>
        <v>44830</v>
      </c>
      <c r="B1937" s="5">
        <f>TITRES_STAT!D1940</f>
        <v>12.295999999999999</v>
      </c>
      <c r="C1937" s="2">
        <f t="shared" si="237"/>
        <v>-0.1330000000000009</v>
      </c>
      <c r="D1937" s="2">
        <f t="shared" si="238"/>
        <v>12.4206</v>
      </c>
      <c r="E1937" s="2">
        <f t="shared" si="240"/>
        <v>12.455499999999997</v>
      </c>
      <c r="F1937" s="2">
        <f t="shared" si="233"/>
        <v>12.138549999999999</v>
      </c>
      <c r="G1937" s="2">
        <f t="shared" si="235"/>
        <v>11.000719999999999</v>
      </c>
      <c r="H1937" s="2">
        <f t="shared" si="239"/>
        <v>8.6023700000000076</v>
      </c>
      <c r="I1937" s="2">
        <f t="array" ref="I1937">SUMPRODUCT(B1921:B1940, (ROW(B1921:B1940)-ROW(B1921)+1)) / (20*21/2)</f>
        <v>12.435761904761906</v>
      </c>
      <c r="J1937" s="2">
        <f t="shared" si="234"/>
        <v>12.086467444569687</v>
      </c>
      <c r="K1937" s="2">
        <f t="shared" si="236"/>
        <v>11.175646815618036</v>
      </c>
    </row>
    <row r="1938" spans="1:11" ht="13.5" x14ac:dyDescent="0.25">
      <c r="A1938" s="3">
        <f>TITRES_STAT!B1941</f>
        <v>44831</v>
      </c>
      <c r="B1938" s="5">
        <f>TITRES_STAT!D1941</f>
        <v>12.42</v>
      </c>
      <c r="C1938" s="2">
        <f t="shared" si="237"/>
        <v>0.12400000000000055</v>
      </c>
      <c r="D1938" s="2">
        <f t="shared" si="238"/>
        <v>12.4122</v>
      </c>
      <c r="E1938" s="2">
        <f t="shared" si="240"/>
        <v>12.427200000000001</v>
      </c>
      <c r="F1938" s="2">
        <f t="shared" si="233"/>
        <v>12.211199999999996</v>
      </c>
      <c r="G1938" s="2">
        <f t="shared" si="235"/>
        <v>11.068179999999998</v>
      </c>
      <c r="H1938" s="2">
        <f t="shared" si="239"/>
        <v>8.6321700000000092</v>
      </c>
      <c r="I1938" s="2">
        <f t="array" ref="I1938">SUMPRODUCT(B1922:B1941, (ROW(B1922:B1941)-ROW(B1922)+1)) / (20*21/2)</f>
        <v>12.429238095238093</v>
      </c>
      <c r="J1938" s="2">
        <f t="shared" si="234"/>
        <v>12.118232449848765</v>
      </c>
      <c r="K1938" s="2">
        <f t="shared" si="236"/>
        <v>11.224444979711446</v>
      </c>
    </row>
    <row r="1939" spans="1:11" ht="13.5" x14ac:dyDescent="0.25">
      <c r="A1939" s="3">
        <f>TITRES_STAT!B1942</f>
        <v>44832</v>
      </c>
      <c r="B1939" s="5">
        <f>TITRES_STAT!D1942</f>
        <v>12.42</v>
      </c>
      <c r="C1939" s="2">
        <f t="shared" si="237"/>
        <v>0</v>
      </c>
      <c r="D1939" s="2">
        <f t="shared" si="238"/>
        <v>12.4038</v>
      </c>
      <c r="E1939" s="2">
        <f t="shared" si="240"/>
        <v>12.408000000000001</v>
      </c>
      <c r="F1939" s="2">
        <f t="shared" si="233"/>
        <v>12.283849999999997</v>
      </c>
      <c r="G1939" s="2">
        <f t="shared" si="235"/>
        <v>11.132139999999998</v>
      </c>
      <c r="H1939" s="2">
        <f t="shared" si="239"/>
        <v>8.661595000000009</v>
      </c>
      <c r="I1939" s="2">
        <f t="array" ref="I1939">SUMPRODUCT(B1923:B1942, (ROW(B1923:B1942)-ROW(B1923)+1)) / (20*21/2)</f>
        <v>12.421880952380954</v>
      </c>
      <c r="J1939" s="2">
        <f t="shared" si="234"/>
        <v>12.146972216529836</v>
      </c>
      <c r="K1939" s="2">
        <f t="shared" si="236"/>
        <v>11.271329490310997</v>
      </c>
    </row>
    <row r="1940" spans="1:11" ht="13.5" x14ac:dyDescent="0.25">
      <c r="A1940" s="3">
        <f>TITRES_STAT!B1943</f>
        <v>44833</v>
      </c>
      <c r="B1940" s="5">
        <f>TITRES_STAT!D1943</f>
        <v>12.42</v>
      </c>
      <c r="C1940" s="2">
        <f t="shared" si="237"/>
        <v>0</v>
      </c>
      <c r="D1940" s="2">
        <f t="shared" si="238"/>
        <v>12.397000000000002</v>
      </c>
      <c r="E1940" s="2">
        <f t="shared" si="240"/>
        <v>12.412099999999999</v>
      </c>
      <c r="F1940" s="2">
        <f t="shared" ref="F1940:F2003" si="241">AVERAGE(B1921:B1940)</f>
        <v>12.356499999999997</v>
      </c>
      <c r="G1940" s="2">
        <f t="shared" si="235"/>
        <v>11.185299999999998</v>
      </c>
      <c r="H1940" s="2">
        <f t="shared" si="239"/>
        <v>8.6910200000000088</v>
      </c>
      <c r="I1940" s="2">
        <f t="array" ref="I1940">SUMPRODUCT(B1924:B1943, (ROW(B1924:B1943)-ROW(B1924)+1)) / (20*21/2)</f>
        <v>12.402457142857143</v>
      </c>
      <c r="J1940" s="2">
        <f t="shared" si="234"/>
        <v>12.172974862574614</v>
      </c>
      <c r="K1940" s="2">
        <f t="shared" si="236"/>
        <v>11.316375392651741</v>
      </c>
    </row>
    <row r="1941" spans="1:11" ht="13.5" x14ac:dyDescent="0.25">
      <c r="A1941" s="3">
        <f>TITRES_STAT!B1944</f>
        <v>44834</v>
      </c>
      <c r="B1941" s="5">
        <f>TITRES_STAT!D1944</f>
        <v>12.288</v>
      </c>
      <c r="C1941" s="2">
        <f t="shared" si="237"/>
        <v>-0.13199999999999967</v>
      </c>
      <c r="D1941" s="2">
        <f t="shared" si="238"/>
        <v>12.368800000000002</v>
      </c>
      <c r="E1941" s="2">
        <f t="shared" si="240"/>
        <v>12.403</v>
      </c>
      <c r="F1941" s="2">
        <f t="shared" si="241"/>
        <v>12.414249999999999</v>
      </c>
      <c r="G1941" s="2">
        <f t="shared" si="235"/>
        <v>11.230179999999997</v>
      </c>
      <c r="H1941" s="2">
        <f t="shared" si="239"/>
        <v>8.7198200000000092</v>
      </c>
      <c r="I1941" s="2">
        <f t="array" ref="I1941">SUMPRODUCT(B1925:B1944, (ROW(B1925:B1944)-ROW(B1925)+1)) / (20*21/2)</f>
        <v>12.386847619047618</v>
      </c>
      <c r="J1941" s="2">
        <f t="shared" ref="J1941:J2004" si="242">$J$4*B1941+J1940*(1-$J$4)</f>
        <v>12.183929637567509</v>
      </c>
      <c r="K1941" s="2">
        <f t="shared" si="236"/>
        <v>11.354478318430106</v>
      </c>
    </row>
    <row r="1942" spans="1:11" ht="13.5" x14ac:dyDescent="0.25">
      <c r="A1942" s="3">
        <f>TITRES_STAT!B1945</f>
        <v>44837</v>
      </c>
      <c r="B1942" s="5">
        <f>TITRES_STAT!D1945</f>
        <v>12.337</v>
      </c>
      <c r="C1942" s="2">
        <f t="shared" si="237"/>
        <v>4.8999999999999488E-2</v>
      </c>
      <c r="D1942" s="2">
        <f t="shared" si="238"/>
        <v>12.377000000000001</v>
      </c>
      <c r="E1942" s="2">
        <f t="shared" si="240"/>
        <v>12.3988</v>
      </c>
      <c r="F1942" s="2">
        <f t="shared" si="241"/>
        <v>12.449949999999998</v>
      </c>
      <c r="G1942" s="2">
        <f t="shared" si="235"/>
        <v>11.275039999999999</v>
      </c>
      <c r="H1942" s="2">
        <f t="shared" si="239"/>
        <v>8.7488300000000088</v>
      </c>
      <c r="I1942" s="2">
        <f t="array" ref="I1942">SUMPRODUCT(B1926:B1945, (ROW(B1926:B1945)-ROW(B1926)+1)) / (20*21/2)</f>
        <v>12.365647619047618</v>
      </c>
      <c r="J1942" s="2">
        <f t="shared" si="242"/>
        <v>12.198507767322983</v>
      </c>
      <c r="K1942" s="2">
        <f t="shared" si="236"/>
        <v>11.393008580452454</v>
      </c>
    </row>
    <row r="1943" spans="1:11" ht="13.5" x14ac:dyDescent="0.25">
      <c r="A1943" s="3">
        <f>TITRES_STAT!B1946</f>
        <v>44838</v>
      </c>
      <c r="B1943" s="5">
        <f>TITRES_STAT!D1946</f>
        <v>12.246</v>
      </c>
      <c r="C1943" s="2">
        <f t="shared" si="237"/>
        <v>-9.0999999999999304E-2</v>
      </c>
      <c r="D1943" s="2">
        <f t="shared" si="238"/>
        <v>12.342200000000002</v>
      </c>
      <c r="E1943" s="2">
        <f t="shared" si="240"/>
        <v>12.377199999999998</v>
      </c>
      <c r="F1943" s="2">
        <f t="shared" si="241"/>
        <v>12.459899999999999</v>
      </c>
      <c r="G1943" s="2">
        <f t="shared" si="235"/>
        <v>11.32056</v>
      </c>
      <c r="H1943" s="2">
        <f t="shared" si="239"/>
        <v>8.77742000000001</v>
      </c>
      <c r="I1943" s="2">
        <f t="array" ref="I1943">SUMPRODUCT(B1927:B1946, (ROW(B1927:B1946)-ROW(B1927)+1)) / (20*21/2)</f>
        <v>12.344823809523808</v>
      </c>
      <c r="J1943" s="2">
        <f t="shared" si="242"/>
        <v>12.203030837101746</v>
      </c>
      <c r="K1943" s="2">
        <f t="shared" si="236"/>
        <v>11.426459224356279</v>
      </c>
    </row>
    <row r="1944" spans="1:11" ht="13.5" x14ac:dyDescent="0.25">
      <c r="A1944" s="3">
        <f>TITRES_STAT!B1947</f>
        <v>44839</v>
      </c>
      <c r="B1944" s="5">
        <f>TITRES_STAT!D1947</f>
        <v>12.295999999999999</v>
      </c>
      <c r="C1944" s="2">
        <f t="shared" si="237"/>
        <v>4.9999999999998934E-2</v>
      </c>
      <c r="D1944" s="2">
        <f t="shared" si="238"/>
        <v>12.317400000000001</v>
      </c>
      <c r="E1944" s="2">
        <f t="shared" si="240"/>
        <v>12.3606</v>
      </c>
      <c r="F1944" s="2">
        <f t="shared" si="241"/>
        <v>12.451599999999999</v>
      </c>
      <c r="G1944" s="2">
        <f t="shared" si="235"/>
        <v>11.367080000000003</v>
      </c>
      <c r="H1944" s="2">
        <f t="shared" si="239"/>
        <v>8.8062600000000106</v>
      </c>
      <c r="I1944" s="2">
        <f t="array" ref="I1944">SUMPRODUCT(B1928:B1947, (ROW(B1928:B1947)-ROW(B1928)+1)) / (20*21/2)</f>
        <v>12.310561904761904</v>
      </c>
      <c r="J1944" s="2">
        <f t="shared" si="242"/>
        <v>12.211885043092055</v>
      </c>
      <c r="K1944" s="2">
        <f t="shared" si="236"/>
        <v>11.460558862616816</v>
      </c>
    </row>
    <row r="1945" spans="1:11" ht="13.5" x14ac:dyDescent="0.25">
      <c r="A1945" s="3">
        <f>TITRES_STAT!B1948</f>
        <v>44840</v>
      </c>
      <c r="B1945" s="5">
        <f>TITRES_STAT!D1948</f>
        <v>12.228999999999999</v>
      </c>
      <c r="C1945" s="2">
        <f t="shared" si="237"/>
        <v>-6.7000000000000171E-2</v>
      </c>
      <c r="D1945" s="2">
        <f t="shared" si="238"/>
        <v>12.279199999999999</v>
      </c>
      <c r="E1945" s="2">
        <f t="shared" si="240"/>
        <v>12.338100000000001</v>
      </c>
      <c r="F1945" s="2">
        <f t="shared" si="241"/>
        <v>12.431649999999999</v>
      </c>
      <c r="G1945" s="2">
        <f t="shared" si="235"/>
        <v>11.414260000000004</v>
      </c>
      <c r="H1945" s="2">
        <f t="shared" si="239"/>
        <v>8.8345750000000098</v>
      </c>
      <c r="I1945" s="2">
        <f t="array" ref="I1945">SUMPRODUCT(B1929:B1948, (ROW(B1929:B1948)-ROW(B1929)+1)) / (20*21/2)</f>
        <v>12.279461904761904</v>
      </c>
      <c r="J1945" s="2">
        <f t="shared" si="242"/>
        <v>12.213515038988051</v>
      </c>
      <c r="K1945" s="2">
        <f t="shared" si="236"/>
        <v>11.490693809180863</v>
      </c>
    </row>
    <row r="1946" spans="1:11" ht="13.5" x14ac:dyDescent="0.25">
      <c r="A1946" s="3">
        <f>TITRES_STAT!B1949</f>
        <v>44841</v>
      </c>
      <c r="B1946" s="5">
        <f>TITRES_STAT!D1949</f>
        <v>12.212999999999999</v>
      </c>
      <c r="C1946" s="2">
        <f t="shared" si="237"/>
        <v>-1.6000000000000014E-2</v>
      </c>
      <c r="D1946" s="2">
        <f t="shared" si="238"/>
        <v>12.264199999999999</v>
      </c>
      <c r="E1946" s="2">
        <f t="shared" si="240"/>
        <v>12.316500000000001</v>
      </c>
      <c r="F1946" s="2">
        <f t="shared" si="241"/>
        <v>12.406749999999999</v>
      </c>
      <c r="G1946" s="2">
        <f t="shared" si="235"/>
        <v>11.461120000000005</v>
      </c>
      <c r="H1946" s="2">
        <f t="shared" si="239"/>
        <v>8.8615200000000094</v>
      </c>
      <c r="I1946" s="2">
        <f t="array" ref="I1946">SUMPRODUCT(B1930:B1949, (ROW(B1930:B1949)-ROW(B1930)+1)) / (20*21/2)</f>
        <v>12.251485714285716</v>
      </c>
      <c r="J1946" s="2">
        <f t="shared" si="242"/>
        <v>12.213465987655855</v>
      </c>
      <c r="K1946" s="2">
        <f t="shared" si="236"/>
        <v>11.519019542154163</v>
      </c>
    </row>
    <row r="1947" spans="1:11" ht="13.5" x14ac:dyDescent="0.25">
      <c r="A1947" s="3">
        <f>TITRES_STAT!B1950</f>
        <v>44844</v>
      </c>
      <c r="B1947" s="5">
        <f>TITRES_STAT!D1950</f>
        <v>12.047000000000001</v>
      </c>
      <c r="C1947" s="2">
        <f t="shared" si="237"/>
        <v>-0.16599999999999859</v>
      </c>
      <c r="D1947" s="2">
        <f t="shared" si="238"/>
        <v>12.206200000000001</v>
      </c>
      <c r="E1947" s="2">
        <f t="shared" si="240"/>
        <v>12.291599999999999</v>
      </c>
      <c r="F1947" s="2">
        <f t="shared" si="241"/>
        <v>12.373549999999998</v>
      </c>
      <c r="G1947" s="2">
        <f t="shared" si="235"/>
        <v>11.504820000000006</v>
      </c>
      <c r="H1947" s="2">
        <f t="shared" si="239"/>
        <v>8.8869550000000075</v>
      </c>
      <c r="I1947" s="2">
        <f t="array" ref="I1947">SUMPRODUCT(B1931:B1950, (ROW(B1931:B1950)-ROW(B1931)+1)) / (20*21/2)</f>
        <v>12.2262</v>
      </c>
      <c r="J1947" s="2">
        <f t="shared" si="242"/>
        <v>12.197612084069585</v>
      </c>
      <c r="K1947" s="2">
        <f t="shared" si="236"/>
        <v>11.539724658148119</v>
      </c>
    </row>
    <row r="1948" spans="1:11" ht="13.5" x14ac:dyDescent="0.25">
      <c r="A1948" s="3">
        <f>TITRES_STAT!B1951</f>
        <v>44845</v>
      </c>
      <c r="B1948" s="5">
        <f>TITRES_STAT!D1951</f>
        <v>12.047000000000001</v>
      </c>
      <c r="C1948" s="2">
        <f t="shared" si="237"/>
        <v>0</v>
      </c>
      <c r="D1948" s="2">
        <f t="shared" si="238"/>
        <v>12.166399999999999</v>
      </c>
      <c r="E1948" s="2">
        <f t="shared" si="240"/>
        <v>12.254299999999999</v>
      </c>
      <c r="F1948" s="2">
        <f t="shared" si="241"/>
        <v>12.340749999999998</v>
      </c>
      <c r="G1948" s="2">
        <f t="shared" si="235"/>
        <v>11.548860000000007</v>
      </c>
      <c r="H1948" s="2">
        <f t="shared" si="239"/>
        <v>8.91208500000001</v>
      </c>
      <c r="I1948" s="2">
        <f t="array" ref="I1948">SUMPRODUCT(B1932:B1951, (ROW(B1932:B1951)-ROW(B1932)+1)) / (20*21/2)</f>
        <v>12.202495238095237</v>
      </c>
      <c r="J1948" s="2">
        <f t="shared" si="242"/>
        <v>12.183268076062959</v>
      </c>
      <c r="K1948" s="2">
        <f t="shared" si="236"/>
        <v>11.559617808808976</v>
      </c>
    </row>
    <row r="1949" spans="1:11" ht="13.5" x14ac:dyDescent="0.25">
      <c r="A1949" s="3">
        <f>TITRES_STAT!B1952</f>
        <v>44846</v>
      </c>
      <c r="B1949" s="5">
        <f>TITRES_STAT!D1952</f>
        <v>12.047000000000001</v>
      </c>
      <c r="C1949" s="2">
        <f t="shared" si="237"/>
        <v>0</v>
      </c>
      <c r="D1949" s="2">
        <f t="shared" si="238"/>
        <v>12.1166</v>
      </c>
      <c r="E1949" s="2">
        <f t="shared" si="240"/>
        <v>12.216999999999999</v>
      </c>
      <c r="F1949" s="2">
        <f t="shared" si="241"/>
        <v>12.3125</v>
      </c>
      <c r="G1949" s="2">
        <f t="shared" si="235"/>
        <v>11.592900000000004</v>
      </c>
      <c r="H1949" s="2">
        <f t="shared" si="239"/>
        <v>8.9366450000000093</v>
      </c>
      <c r="I1949" s="2">
        <f t="array" ref="I1949">SUMPRODUCT(B1933:B1952, (ROW(B1933:B1952)-ROW(B1933)+1)) / (20*21/2)</f>
        <v>12.179514285714287</v>
      </c>
      <c r="J1949" s="2">
        <f t="shared" si="242"/>
        <v>12.170290164056963</v>
      </c>
      <c r="K1949" s="2">
        <f t="shared" si="236"/>
        <v>11.578730835914508</v>
      </c>
    </row>
    <row r="1950" spans="1:11" ht="13.5" x14ac:dyDescent="0.25">
      <c r="A1950" s="3">
        <f>TITRES_STAT!B1953</f>
        <v>44847</v>
      </c>
      <c r="B1950" s="5">
        <f>TITRES_STAT!D1953</f>
        <v>12.047000000000001</v>
      </c>
      <c r="C1950" s="2">
        <f t="shared" si="237"/>
        <v>0</v>
      </c>
      <c r="D1950" s="2">
        <f t="shared" si="238"/>
        <v>12.0802</v>
      </c>
      <c r="E1950" s="2">
        <f t="shared" si="240"/>
        <v>12.179699999999999</v>
      </c>
      <c r="F1950" s="2">
        <f t="shared" si="241"/>
        <v>12.2959</v>
      </c>
      <c r="G1950" s="2">
        <f t="shared" si="235"/>
        <v>11.637780000000005</v>
      </c>
      <c r="H1950" s="2">
        <f t="shared" si="239"/>
        <v>8.9620000000000086</v>
      </c>
      <c r="I1950" s="2">
        <f t="array" ref="I1950">SUMPRODUCT(B1934:B1953, (ROW(B1934:B1953)-ROW(B1934)+1)) / (20*21/2)</f>
        <v>12.158157142857142</v>
      </c>
      <c r="J1950" s="2">
        <f t="shared" si="242"/>
        <v>12.158548243670586</v>
      </c>
      <c r="K1950" s="2">
        <f t="shared" si="236"/>
        <v>11.597094332545311</v>
      </c>
    </row>
    <row r="1951" spans="1:11" ht="13.5" x14ac:dyDescent="0.25">
      <c r="A1951" s="3">
        <f>TITRES_STAT!B1954</f>
        <v>44848</v>
      </c>
      <c r="B1951" s="5">
        <f>TITRES_STAT!D1954</f>
        <v>12.047000000000001</v>
      </c>
      <c r="C1951" s="2">
        <f t="shared" si="237"/>
        <v>0</v>
      </c>
      <c r="D1951" s="2">
        <f t="shared" si="238"/>
        <v>12.047000000000001</v>
      </c>
      <c r="E1951" s="2">
        <f t="shared" si="240"/>
        <v>12.155599999999998</v>
      </c>
      <c r="F1951" s="2">
        <f t="shared" si="241"/>
        <v>12.279299999999997</v>
      </c>
      <c r="G1951" s="2">
        <f t="shared" si="235"/>
        <v>11.681820000000005</v>
      </c>
      <c r="H1951" s="2">
        <f t="shared" si="239"/>
        <v>8.986370000000008</v>
      </c>
      <c r="I1951" s="2">
        <f t="array" ref="I1951">SUMPRODUCT(B1935:B1954, (ROW(B1935:B1954)-ROW(B1935)+1)) / (20*21/2)</f>
        <v>12.138819047619048</v>
      </c>
      <c r="J1951" s="2">
        <f t="shared" si="242"/>
        <v>12.147924601416245</v>
      </c>
      <c r="K1951" s="2">
        <f t="shared" si="236"/>
        <v>11.614737692053337</v>
      </c>
    </row>
    <row r="1952" spans="1:11" ht="13.5" x14ac:dyDescent="0.25">
      <c r="A1952" s="3">
        <f>TITRES_STAT!B1955</f>
        <v>44851</v>
      </c>
      <c r="B1952" s="5">
        <f>TITRES_STAT!D1955</f>
        <v>12.038</v>
      </c>
      <c r="C1952" s="2">
        <f t="shared" si="237"/>
        <v>-9.0000000000003411E-3</v>
      </c>
      <c r="D1952" s="2">
        <f t="shared" si="238"/>
        <v>12.045199999999999</v>
      </c>
      <c r="E1952" s="2">
        <f t="shared" si="240"/>
        <v>12.125699999999998</v>
      </c>
      <c r="F1952" s="2">
        <f t="shared" si="241"/>
        <v>12.26225</v>
      </c>
      <c r="G1952" s="2">
        <f t="shared" si="235"/>
        <v>11.725680000000004</v>
      </c>
      <c r="H1952" s="2">
        <f t="shared" si="239"/>
        <v>9.0101250000000093</v>
      </c>
      <c r="I1952" s="2">
        <f t="array" ref="I1952">SUMPRODUCT(B1936:B1955, (ROW(B1936:B1955)-ROW(B1936)+1)) / (20*21/2)</f>
        <v>12.122357142857144</v>
      </c>
      <c r="J1952" s="2">
        <f t="shared" si="242"/>
        <v>12.137455591757556</v>
      </c>
      <c r="K1952" s="2">
        <f t="shared" si="236"/>
        <v>11.631336213933597</v>
      </c>
    </row>
    <row r="1953" spans="1:11" ht="13.5" x14ac:dyDescent="0.25">
      <c r="A1953" s="3">
        <f>TITRES_STAT!B1956</f>
        <v>44852</v>
      </c>
      <c r="B1953" s="5">
        <f>TITRES_STAT!D1956</f>
        <v>12.038</v>
      </c>
      <c r="C1953" s="2">
        <f t="shared" si="237"/>
        <v>0</v>
      </c>
      <c r="D1953" s="2">
        <f t="shared" si="238"/>
        <v>12.0434</v>
      </c>
      <c r="E1953" s="2">
        <f t="shared" si="240"/>
        <v>12.104899999999997</v>
      </c>
      <c r="F1953" s="2">
        <f t="shared" si="241"/>
        <v>12.241049999999998</v>
      </c>
      <c r="G1953" s="2">
        <f t="shared" si="235"/>
        <v>11.772860000000005</v>
      </c>
      <c r="H1953" s="2">
        <f t="shared" si="239"/>
        <v>9.0346000000000082</v>
      </c>
      <c r="I1953" s="2">
        <f t="array" ref="I1953">SUMPRODUCT(B1937:B1956, (ROW(B1937:B1956)-ROW(B1937)+1)) / (20*21/2)</f>
        <v>12.107833333333335</v>
      </c>
      <c r="J1953" s="2">
        <f t="shared" si="242"/>
        <v>12.12798363063779</v>
      </c>
      <c r="K1953" s="2">
        <f t="shared" si="236"/>
        <v>11.647283813387183</v>
      </c>
    </row>
    <row r="1954" spans="1:11" ht="13.5" x14ac:dyDescent="0.25">
      <c r="A1954" s="3">
        <f>TITRES_STAT!B1957</f>
        <v>44853</v>
      </c>
      <c r="B1954" s="5">
        <f>TITRES_STAT!D1957</f>
        <v>12.038</v>
      </c>
      <c r="C1954" s="2">
        <f t="shared" si="237"/>
        <v>0</v>
      </c>
      <c r="D1954" s="2">
        <f t="shared" si="238"/>
        <v>12.041599999999999</v>
      </c>
      <c r="E1954" s="2">
        <f t="shared" si="240"/>
        <v>12.079099999999999</v>
      </c>
      <c r="F1954" s="2">
        <f t="shared" si="241"/>
        <v>12.219849999999999</v>
      </c>
      <c r="G1954" s="2">
        <f t="shared" si="235"/>
        <v>11.816720000000005</v>
      </c>
      <c r="H1954" s="2">
        <f t="shared" si="239"/>
        <v>9.0587350000000075</v>
      </c>
      <c r="I1954" s="2">
        <f t="array" ref="I1954">SUMPRODUCT(B1938:B1957, (ROW(B1938:B1957)-ROW(B1938)+1)) / (20*21/2)</f>
        <v>12.093509523809525</v>
      </c>
      <c r="J1954" s="2">
        <f t="shared" si="242"/>
        <v>12.119413761053238</v>
      </c>
      <c r="K1954" s="2">
        <f t="shared" si="236"/>
        <v>11.662606016783766</v>
      </c>
    </row>
    <row r="1955" spans="1:11" ht="13.5" x14ac:dyDescent="0.25">
      <c r="A1955" s="3">
        <f>TITRES_STAT!B1958</f>
        <v>44854</v>
      </c>
      <c r="B1955" s="5">
        <f>TITRES_STAT!D1958</f>
        <v>12.047000000000001</v>
      </c>
      <c r="C1955" s="2">
        <f t="shared" si="237"/>
        <v>9.0000000000003411E-3</v>
      </c>
      <c r="D1955" s="2">
        <f t="shared" si="238"/>
        <v>12.041599999999999</v>
      </c>
      <c r="E1955" s="2">
        <f t="shared" si="240"/>
        <v>12.060899999999998</v>
      </c>
      <c r="F1955" s="2">
        <f t="shared" si="241"/>
        <v>12.199500000000002</v>
      </c>
      <c r="G1955" s="2">
        <f t="shared" si="235"/>
        <v>11.850800000000003</v>
      </c>
      <c r="H1955" s="2">
        <f t="shared" si="239"/>
        <v>9.0819650000000074</v>
      </c>
      <c r="I1955" s="2">
        <f t="array" ref="I1955">SUMPRODUCT(B1939:B1958, (ROW(B1939:B1958)-ROW(B1939)+1)) / (20*21/2)</f>
        <v>12.07807142857143</v>
      </c>
      <c r="J1955" s="2">
        <f t="shared" si="242"/>
        <v>12.112517212381501</v>
      </c>
      <c r="K1955" s="2">
        <f t="shared" si="236"/>
        <v>11.677680290635383</v>
      </c>
    </row>
    <row r="1956" spans="1:11" ht="13.5" x14ac:dyDescent="0.25">
      <c r="A1956" s="3">
        <f>TITRES_STAT!B1959</f>
        <v>44855</v>
      </c>
      <c r="B1956" s="5">
        <f>TITRES_STAT!D1959</f>
        <v>12.047000000000001</v>
      </c>
      <c r="C1956" s="2">
        <f t="shared" si="237"/>
        <v>0</v>
      </c>
      <c r="D1956" s="2">
        <f t="shared" si="238"/>
        <v>12.041599999999999</v>
      </c>
      <c r="E1956" s="2">
        <f t="shared" si="240"/>
        <v>12.044299999999998</v>
      </c>
      <c r="F1956" s="2">
        <f t="shared" si="241"/>
        <v>12.180400000000002</v>
      </c>
      <c r="G1956" s="2">
        <f t="shared" si="235"/>
        <v>11.884880000000004</v>
      </c>
      <c r="H1956" s="2">
        <f t="shared" si="239"/>
        <v>9.1051950000000073</v>
      </c>
      <c r="I1956" s="2">
        <f t="array" ref="I1956">SUMPRODUCT(B1940:B1959, (ROW(B1940:B1959)-ROW(B1940)+1)) / (20*21/2)</f>
        <v>12.063847619047619</v>
      </c>
      <c r="J1956" s="2">
        <f t="shared" si="242"/>
        <v>12.106277477868979</v>
      </c>
      <c r="K1956" s="2">
        <f t="shared" si="236"/>
        <v>11.69216341649282</v>
      </c>
    </row>
    <row r="1957" spans="1:11" ht="13.5" x14ac:dyDescent="0.25">
      <c r="A1957" s="3">
        <f>TITRES_STAT!B1960</f>
        <v>44858</v>
      </c>
      <c r="B1957" s="5">
        <f>TITRES_STAT!D1960</f>
        <v>12.03</v>
      </c>
      <c r="C1957" s="2">
        <f t="shared" si="237"/>
        <v>-1.7000000000001236E-2</v>
      </c>
      <c r="D1957" s="2">
        <f t="shared" si="238"/>
        <v>12.040000000000001</v>
      </c>
      <c r="E1957" s="2">
        <f t="shared" si="240"/>
        <v>12.042599999999998</v>
      </c>
      <c r="F1957" s="2">
        <f t="shared" si="241"/>
        <v>12.167100000000001</v>
      </c>
      <c r="G1957" s="2">
        <f t="shared" si="235"/>
        <v>11.923420000000004</v>
      </c>
      <c r="H1957" s="2">
        <f t="shared" si="239"/>
        <v>9.1283400000000068</v>
      </c>
      <c r="I1957" s="2">
        <f t="array" ref="I1957">SUMPRODUCT(B1941:B1960, (ROW(B1941:B1960)-ROW(B1941)+1)) / (20*21/2)</f>
        <v>12.056399999999998</v>
      </c>
      <c r="J1957" s="2">
        <f t="shared" si="242"/>
        <v>12.099012956167172</v>
      </c>
      <c r="K1957" s="2">
        <f t="shared" si="236"/>
        <v>11.70541190996369</v>
      </c>
    </row>
    <row r="1958" spans="1:11" ht="13.5" x14ac:dyDescent="0.25">
      <c r="A1958" s="3">
        <f>TITRES_STAT!B1961</f>
        <v>44859</v>
      </c>
      <c r="B1958" s="5">
        <f>TITRES_STAT!D1961</f>
        <v>12.005000000000001</v>
      </c>
      <c r="C1958" s="2">
        <f t="shared" si="237"/>
        <v>-2.4999999999998579E-2</v>
      </c>
      <c r="D1958" s="2">
        <f t="shared" si="238"/>
        <v>12.033400000000002</v>
      </c>
      <c r="E1958" s="2">
        <f t="shared" si="240"/>
        <v>12.038399999999999</v>
      </c>
      <c r="F1958" s="2">
        <f t="shared" si="241"/>
        <v>12.146350000000002</v>
      </c>
      <c r="G1958" s="2">
        <f t="shared" si="235"/>
        <v>11.949500000000002</v>
      </c>
      <c r="H1958" s="2">
        <f t="shared" si="239"/>
        <v>9.1515900000000077</v>
      </c>
      <c r="I1958" s="2">
        <f t="array" ref="I1958">SUMPRODUCT(B1942:B1961, (ROW(B1942:B1961)-ROW(B1942)+1)) / (20*21/2)</f>
        <v>12.049109523809522</v>
      </c>
      <c r="J1958" s="2">
        <f t="shared" si="242"/>
        <v>12.090059341294108</v>
      </c>
      <c r="K1958" s="2">
        <f t="shared" si="236"/>
        <v>11.717160462514133</v>
      </c>
    </row>
    <row r="1959" spans="1:11" ht="13.5" x14ac:dyDescent="0.25">
      <c r="A1959" s="3">
        <f>TITRES_STAT!B1962</f>
        <v>44860</v>
      </c>
      <c r="B1959" s="5">
        <f>TITRES_STAT!D1962</f>
        <v>11.997</v>
      </c>
      <c r="C1959" s="2">
        <f t="shared" si="237"/>
        <v>-8.0000000000008953E-3</v>
      </c>
      <c r="D1959" s="2">
        <f t="shared" si="238"/>
        <v>12.025200000000002</v>
      </c>
      <c r="E1959" s="2">
        <f t="shared" si="240"/>
        <v>12.033399999999999</v>
      </c>
      <c r="F1959" s="2">
        <f t="shared" si="241"/>
        <v>12.125200000000001</v>
      </c>
      <c r="G1959" s="2">
        <f t="shared" si="235"/>
        <v>11.971760000000002</v>
      </c>
      <c r="H1959" s="2">
        <f t="shared" si="239"/>
        <v>9.1746100000000084</v>
      </c>
      <c r="I1959" s="2">
        <f t="array" ref="I1959">SUMPRODUCT(B1943:B1962, (ROW(B1943:B1962)-ROW(B1943)+1)) / (20*21/2)</f>
        <v>12.044666666666668</v>
      </c>
      <c r="J1959" s="2">
        <f t="shared" si="242"/>
        <v>12.081196546885145</v>
      </c>
      <c r="K1959" s="2">
        <f t="shared" si="236"/>
        <v>11.728134562023383</v>
      </c>
    </row>
    <row r="1960" spans="1:11" ht="13.5" x14ac:dyDescent="0.25">
      <c r="A1960" s="3">
        <f>TITRES_STAT!B1963</f>
        <v>44861</v>
      </c>
      <c r="B1960" s="5">
        <f>TITRES_STAT!D1963</f>
        <v>12.047000000000001</v>
      </c>
      <c r="C1960" s="2">
        <f t="shared" si="237"/>
        <v>5.0000000000000711E-2</v>
      </c>
      <c r="D1960" s="2">
        <f t="shared" si="238"/>
        <v>12.025200000000002</v>
      </c>
      <c r="E1960" s="2">
        <f t="shared" si="240"/>
        <v>12.033399999999999</v>
      </c>
      <c r="F1960" s="2">
        <f t="shared" si="241"/>
        <v>12.10655</v>
      </c>
      <c r="G1960" s="2">
        <f t="shared" si="235"/>
        <v>11.985900000000001</v>
      </c>
      <c r="H1960" s="2">
        <f t="shared" si="239"/>
        <v>9.1978400000000082</v>
      </c>
      <c r="I1960" s="2">
        <f t="array" ref="I1960">SUMPRODUCT(B1944:B1963, (ROW(B1944:B1963)-ROW(B1944)+1)) / (20*21/2)</f>
        <v>12.110366666666669</v>
      </c>
      <c r="J1960" s="2">
        <f t="shared" si="242"/>
        <v>12.077939732896084</v>
      </c>
      <c r="K1960" s="2">
        <f t="shared" si="236"/>
        <v>11.740639089002858</v>
      </c>
    </row>
    <row r="1961" spans="1:11" ht="13.5" x14ac:dyDescent="0.25">
      <c r="A1961" s="3">
        <f>TITRES_STAT!B1964</f>
        <v>44862</v>
      </c>
      <c r="B1961" s="5">
        <f>TITRES_STAT!D1964</f>
        <v>12.03</v>
      </c>
      <c r="C1961" s="2">
        <f t="shared" si="237"/>
        <v>-1.7000000000001236E-2</v>
      </c>
      <c r="D1961" s="2">
        <f t="shared" si="238"/>
        <v>12.021799999999999</v>
      </c>
      <c r="E1961" s="2">
        <f t="shared" si="240"/>
        <v>12.031699999999999</v>
      </c>
      <c r="F1961" s="2">
        <f t="shared" si="241"/>
        <v>12.09365</v>
      </c>
      <c r="G1961" s="2">
        <f t="shared" si="235"/>
        <v>12.002180000000003</v>
      </c>
      <c r="H1961" s="2">
        <f t="shared" si="239"/>
        <v>9.2208350000000081</v>
      </c>
      <c r="I1961" s="2">
        <f t="array" ref="I1961">SUMPRODUCT(B1945:B1964, (ROW(B1945:B1964)-ROW(B1945)+1)) / (20*21/2)</f>
        <v>12.246433333333332</v>
      </c>
      <c r="J1961" s="2">
        <f t="shared" si="242"/>
        <v>12.073374044048839</v>
      </c>
      <c r="K1961" s="2">
        <f t="shared" si="236"/>
        <v>11.75198657570863</v>
      </c>
    </row>
    <row r="1962" spans="1:11" ht="13.5" x14ac:dyDescent="0.25">
      <c r="A1962" s="3">
        <f>TITRES_STAT!B1965</f>
        <v>44865</v>
      </c>
      <c r="B1962" s="5">
        <f>TITRES_STAT!D1965</f>
        <v>12.047000000000001</v>
      </c>
      <c r="C1962" s="2">
        <f t="shared" si="237"/>
        <v>1.7000000000001236E-2</v>
      </c>
      <c r="D1962" s="2">
        <f t="shared" si="238"/>
        <v>12.025200000000002</v>
      </c>
      <c r="E1962" s="2">
        <f t="shared" si="240"/>
        <v>12.032599999999999</v>
      </c>
      <c r="F1962" s="2">
        <f t="shared" si="241"/>
        <v>12.07915</v>
      </c>
      <c r="G1962" s="2">
        <f t="shared" si="235"/>
        <v>12.022960000000003</v>
      </c>
      <c r="H1962" s="2">
        <f t="shared" si="239"/>
        <v>9.2435350000000103</v>
      </c>
      <c r="I1962" s="2">
        <f t="array" ref="I1962">SUMPRODUCT(B1946:B1965, (ROW(B1946:B1965)-ROW(B1946)+1)) / (20*21/2)</f>
        <v>12.352033333333335</v>
      </c>
      <c r="J1962" s="2">
        <f t="shared" si="242"/>
        <v>12.070862230329903</v>
      </c>
      <c r="K1962" s="2">
        <f t="shared" si="236"/>
        <v>11.763555729602409</v>
      </c>
    </row>
    <row r="1963" spans="1:11" ht="13.5" x14ac:dyDescent="0.25">
      <c r="A1963" s="3">
        <f>TITRES_STAT!B1966</f>
        <v>44866</v>
      </c>
      <c r="B1963" s="5">
        <f>TITRES_STAT!D1966</f>
        <v>12.769</v>
      </c>
      <c r="C1963" s="2">
        <f t="shared" si="237"/>
        <v>0.72199999999999953</v>
      </c>
      <c r="D1963" s="2">
        <f t="shared" si="238"/>
        <v>12.177999999999999</v>
      </c>
      <c r="E1963" s="2">
        <f t="shared" si="240"/>
        <v>12.105700000000002</v>
      </c>
      <c r="F1963" s="2">
        <f t="shared" si="241"/>
        <v>12.105299999999998</v>
      </c>
      <c r="G1963" s="2">
        <f t="shared" si="235"/>
        <v>12.058340000000003</v>
      </c>
      <c r="H1963" s="2">
        <f t="shared" si="239"/>
        <v>9.269845000000009</v>
      </c>
      <c r="I1963" s="2">
        <f t="array" ref="I1963">SUMPRODUCT(B1947:B1966, (ROW(B1947:B1966)-ROW(B1947)+1)) / (20*21/2)</f>
        <v>12.377504761904765</v>
      </c>
      <c r="J1963" s="2">
        <f t="shared" si="242"/>
        <v>12.137351541727055</v>
      </c>
      <c r="K1963" s="2">
        <f t="shared" si="236"/>
        <v>11.802984916676825</v>
      </c>
    </row>
    <row r="1964" spans="1:11" ht="13.5" x14ac:dyDescent="0.25">
      <c r="A1964" s="3">
        <f>TITRES_STAT!B1967</f>
        <v>44867</v>
      </c>
      <c r="B1964" s="5">
        <f>TITRES_STAT!D1967</f>
        <v>13.534000000000001</v>
      </c>
      <c r="C1964" s="2">
        <f t="shared" si="237"/>
        <v>0.76500000000000057</v>
      </c>
      <c r="D1964" s="2">
        <f t="shared" si="238"/>
        <v>12.485399999999998</v>
      </c>
      <c r="E1964" s="2">
        <f t="shared" si="240"/>
        <v>12.255300000000002</v>
      </c>
      <c r="F1964" s="2">
        <f t="shared" si="241"/>
        <v>12.167199999999998</v>
      </c>
      <c r="G1964" s="2">
        <f t="shared" si="235"/>
        <v>12.108860000000004</v>
      </c>
      <c r="H1964" s="2">
        <f t="shared" si="239"/>
        <v>9.3003200000000081</v>
      </c>
      <c r="I1964" s="2">
        <f t="array" ref="I1964">SUMPRODUCT(B1948:B1967, (ROW(B1948:B1967)-ROW(B1948)+1)) / (20*21/2)</f>
        <v>12.438052380952383</v>
      </c>
      <c r="J1964" s="2">
        <f t="shared" si="242"/>
        <v>12.270365680610192</v>
      </c>
      <c r="K1964" s="2">
        <f t="shared" si="236"/>
        <v>11.870867861120871</v>
      </c>
    </row>
    <row r="1965" spans="1:11" ht="13.5" x14ac:dyDescent="0.25">
      <c r="A1965" s="3">
        <f>TITRES_STAT!B1968</f>
        <v>44868</v>
      </c>
      <c r="B1965" s="5">
        <f>TITRES_STAT!D1968</f>
        <v>13.276</v>
      </c>
      <c r="C1965" s="2">
        <f t="shared" si="237"/>
        <v>-0.2580000000000009</v>
      </c>
      <c r="D1965" s="2">
        <f t="shared" si="238"/>
        <v>12.731199999999998</v>
      </c>
      <c r="E1965" s="2">
        <f t="shared" si="240"/>
        <v>12.378200000000001</v>
      </c>
      <c r="F1965" s="2">
        <f t="shared" si="241"/>
        <v>12.21955</v>
      </c>
      <c r="G1965" s="2">
        <f t="shared" si="235"/>
        <v>12.155040000000003</v>
      </c>
      <c r="H1965" s="2">
        <f t="shared" si="239"/>
        <v>9.3298500000000093</v>
      </c>
      <c r="I1965" s="2">
        <f t="array" ref="I1965">SUMPRODUCT(B1949:B1968, (ROW(B1949:B1968)-ROW(B1949)+1)) / (20*21/2)</f>
        <v>12.455923809523808</v>
      </c>
      <c r="J1965" s="2">
        <f t="shared" si="242"/>
        <v>12.366140377694935</v>
      </c>
      <c r="K1965" s="2">
        <f t="shared" si="236"/>
        <v>11.925971082253387</v>
      </c>
    </row>
    <row r="1966" spans="1:11" ht="13.5" x14ac:dyDescent="0.25">
      <c r="A1966" s="3">
        <f>TITRES_STAT!B1969</f>
        <v>44869</v>
      </c>
      <c r="B1966" s="5">
        <f>TITRES_STAT!D1969</f>
        <v>12.487</v>
      </c>
      <c r="C1966" s="2">
        <f t="shared" si="237"/>
        <v>-0.7889999999999997</v>
      </c>
      <c r="D1966" s="2">
        <f t="shared" si="238"/>
        <v>12.8226</v>
      </c>
      <c r="E1966" s="2">
        <f t="shared" si="240"/>
        <v>12.4222</v>
      </c>
      <c r="F1966" s="2">
        <f t="shared" si="241"/>
        <v>12.233249999999998</v>
      </c>
      <c r="G1966" s="2">
        <f t="shared" si="235"/>
        <v>12.185440000000002</v>
      </c>
      <c r="H1966" s="2">
        <f t="shared" si="239"/>
        <v>9.3553950000000086</v>
      </c>
      <c r="I1966" s="2">
        <f t="array" ref="I1966">SUMPRODUCT(B1950:B1969, (ROW(B1950:B1969)-ROW(B1950)+1)) / (20*21/2)</f>
        <v>12.471819047619045</v>
      </c>
      <c r="J1966" s="2">
        <f t="shared" si="242"/>
        <v>12.377650817914464</v>
      </c>
      <c r="K1966" s="2">
        <f t="shared" si="236"/>
        <v>11.947972216282666</v>
      </c>
    </row>
    <row r="1967" spans="1:11" ht="13.5" x14ac:dyDescent="0.25">
      <c r="A1967" s="3">
        <f>TITRES_STAT!B1970</f>
        <v>44872</v>
      </c>
      <c r="B1967" s="5">
        <f>TITRES_STAT!D1970</f>
        <v>12.869</v>
      </c>
      <c r="C1967" s="2">
        <f t="shared" si="237"/>
        <v>0.38199999999999967</v>
      </c>
      <c r="D1967" s="2">
        <f t="shared" si="238"/>
        <v>12.987</v>
      </c>
      <c r="E1967" s="2">
        <f t="shared" si="240"/>
        <v>12.5061</v>
      </c>
      <c r="F1967" s="2">
        <f t="shared" si="241"/>
        <v>12.27435</v>
      </c>
      <c r="G1967" s="2">
        <f t="shared" si="235"/>
        <v>12.223480000000002</v>
      </c>
      <c r="H1967" s="2">
        <f t="shared" si="239"/>
        <v>9.3828500000000084</v>
      </c>
      <c r="I1967" s="2">
        <f t="array" ref="I1967">SUMPRODUCT(B1951:B1970, (ROW(B1951:B1970)-ROW(B1951)+1)) / (20*21/2)</f>
        <v>12.473071428571428</v>
      </c>
      <c r="J1967" s="2">
        <f t="shared" si="242"/>
        <v>12.424445978113088</v>
      </c>
      <c r="K1967" s="2">
        <f t="shared" si="236"/>
        <v>11.984090952899033</v>
      </c>
    </row>
    <row r="1968" spans="1:11" ht="13.5" x14ac:dyDescent="0.25">
      <c r="A1968" s="3">
        <f>TITRES_STAT!B1971</f>
        <v>44873</v>
      </c>
      <c r="B1968" s="5">
        <f>TITRES_STAT!D1971</f>
        <v>12.462</v>
      </c>
      <c r="C1968" s="2">
        <f t="shared" si="237"/>
        <v>-0.40700000000000003</v>
      </c>
      <c r="D1968" s="2">
        <f t="shared" si="238"/>
        <v>12.925599999999999</v>
      </c>
      <c r="E1968" s="2">
        <f t="shared" si="240"/>
        <v>12.551799999999998</v>
      </c>
      <c r="F1968" s="2">
        <f t="shared" si="241"/>
        <v>12.295099999999998</v>
      </c>
      <c r="G1968" s="2">
        <f t="shared" si="235"/>
        <v>12.253380000000002</v>
      </c>
      <c r="H1968" s="2">
        <f t="shared" si="239"/>
        <v>9.4084200000000084</v>
      </c>
      <c r="I1968" s="2">
        <f t="array" ref="I1968">SUMPRODUCT(B1952:B1971, (ROW(B1952:B1971)-ROW(B1952)+1)) / (20*21/2)</f>
        <v>12.493552380952384</v>
      </c>
      <c r="J1968" s="2">
        <f t="shared" si="242"/>
        <v>12.428022551626126</v>
      </c>
      <c r="K1968" s="2">
        <f t="shared" si="236"/>
        <v>12.002832484157894</v>
      </c>
    </row>
    <row r="1969" spans="1:11" ht="13.5" x14ac:dyDescent="0.25">
      <c r="A1969" s="3">
        <f>TITRES_STAT!B1972</f>
        <v>44874</v>
      </c>
      <c r="B1969" s="5">
        <f>TITRES_STAT!D1972</f>
        <v>12.462</v>
      </c>
      <c r="C1969" s="2">
        <f t="shared" si="237"/>
        <v>0</v>
      </c>
      <c r="D1969" s="2">
        <f t="shared" si="238"/>
        <v>12.7112</v>
      </c>
      <c r="E1969" s="2">
        <f t="shared" si="240"/>
        <v>12.598299999999998</v>
      </c>
      <c r="F1969" s="2">
        <f t="shared" si="241"/>
        <v>12.315849999999999</v>
      </c>
      <c r="G1969" s="2">
        <f t="shared" si="235"/>
        <v>12.283280000000001</v>
      </c>
      <c r="H1969" s="2">
        <f t="shared" si="239"/>
        <v>9.4337650000000082</v>
      </c>
      <c r="I1969" s="2">
        <f t="array" ref="I1969">SUMPRODUCT(B1953:B1972, (ROW(B1953:B1972)-ROW(B1953)+1)) / (20*21/2)</f>
        <v>12.503757142857147</v>
      </c>
      <c r="J1969" s="2">
        <f t="shared" si="242"/>
        <v>12.431258499090305</v>
      </c>
      <c r="K1969" s="2">
        <f t="shared" si="236"/>
        <v>12.020839053406604</v>
      </c>
    </row>
    <row r="1970" spans="1:11" ht="13.5" x14ac:dyDescent="0.25">
      <c r="A1970" s="3">
        <f>TITRES_STAT!B1973</f>
        <v>44875</v>
      </c>
      <c r="B1970" s="5">
        <f>TITRES_STAT!D1973</f>
        <v>12.329000000000001</v>
      </c>
      <c r="C1970" s="2">
        <f t="shared" si="237"/>
        <v>-0.13299999999999912</v>
      </c>
      <c r="D1970" s="2">
        <f t="shared" si="238"/>
        <v>12.521800000000001</v>
      </c>
      <c r="E1970" s="2">
        <f t="shared" si="240"/>
        <v>12.626499999999998</v>
      </c>
      <c r="F1970" s="2">
        <f t="shared" si="241"/>
        <v>12.329949999999998</v>
      </c>
      <c r="G1970" s="2">
        <f t="shared" ref="G1970:G2033" si="243">AVERAGE(B1921:B1970)</f>
        <v>12.310519999999999</v>
      </c>
      <c r="H1970" s="2">
        <f t="shared" si="239"/>
        <v>9.4584800000000087</v>
      </c>
      <c r="I1970" s="2">
        <f t="array" ref="I1970">SUMPRODUCT(B1954:B1973, (ROW(B1954:B1973)-ROW(B1954)+1)) / (20*21/2)</f>
        <v>12.511180952380952</v>
      </c>
      <c r="J1970" s="2">
        <f t="shared" si="242"/>
        <v>12.421519594415038</v>
      </c>
      <c r="K1970" s="2">
        <f t="shared" si="236"/>
        <v>12.032923796410268</v>
      </c>
    </row>
    <row r="1971" spans="1:11" ht="13.5" x14ac:dyDescent="0.25">
      <c r="A1971" s="3">
        <f>TITRES_STAT!B1974</f>
        <v>44876</v>
      </c>
      <c r="B1971" s="5">
        <f>TITRES_STAT!D1974</f>
        <v>12.545</v>
      </c>
      <c r="C1971" s="2">
        <f t="shared" si="237"/>
        <v>0.2159999999999993</v>
      </c>
      <c r="D1971" s="2">
        <f t="shared" si="238"/>
        <v>12.5334</v>
      </c>
      <c r="E1971" s="2">
        <f t="shared" si="240"/>
        <v>12.678000000000001</v>
      </c>
      <c r="F1971" s="2">
        <f t="shared" si="241"/>
        <v>12.354849999999999</v>
      </c>
      <c r="G1971" s="2">
        <f t="shared" si="243"/>
        <v>12.338760000000001</v>
      </c>
      <c r="H1971" s="2">
        <f t="shared" si="239"/>
        <v>9.4855700000000098</v>
      </c>
      <c r="I1971" s="2">
        <f t="array" ref="I1971">SUMPRODUCT(B1955:B1974, (ROW(B1955:B1974)-ROW(B1955)+1)) / (20*21/2)</f>
        <v>12.513385714285715</v>
      </c>
      <c r="J1971" s="2">
        <f t="shared" si="242"/>
        <v>12.433279633042178</v>
      </c>
      <c r="K1971" s="2">
        <f t="shared" ref="K1971:K2034" si="244">$K$4*B1971+(1-$K$4)*K1970</f>
        <v>12.053005216158885</v>
      </c>
    </row>
    <row r="1972" spans="1:11" ht="13.5" x14ac:dyDescent="0.25">
      <c r="A1972" s="3">
        <f>TITRES_STAT!B1975</f>
        <v>44879</v>
      </c>
      <c r="B1972" s="5">
        <f>TITRES_STAT!D1975</f>
        <v>12.462</v>
      </c>
      <c r="C1972" s="2">
        <f t="shared" si="237"/>
        <v>-8.3000000000000185E-2</v>
      </c>
      <c r="D1972" s="2">
        <f t="shared" si="238"/>
        <v>12.452000000000002</v>
      </c>
      <c r="E1972" s="2">
        <f t="shared" si="240"/>
        <v>12.719500000000002</v>
      </c>
      <c r="F1972" s="2">
        <f t="shared" si="241"/>
        <v>12.376049999999998</v>
      </c>
      <c r="G1972" s="2">
        <f t="shared" si="243"/>
        <v>12.355540000000001</v>
      </c>
      <c r="H1972" s="2">
        <f t="shared" si="239"/>
        <v>9.5116350000000089</v>
      </c>
      <c r="I1972" s="2">
        <f t="array" ref="I1972">SUMPRODUCT(B1956:B1975, (ROW(B1956:B1975)-ROW(B1956)+1)) / (20*21/2)</f>
        <v>12.517771428571429</v>
      </c>
      <c r="J1972" s="2">
        <f t="shared" si="242"/>
        <v>12.436014906085779</v>
      </c>
      <c r="K1972" s="2">
        <f t="shared" si="244"/>
        <v>12.069044227289909</v>
      </c>
    </row>
    <row r="1973" spans="1:11" ht="13.5" x14ac:dyDescent="0.25">
      <c r="A1973" s="3">
        <f>TITRES_STAT!B1976</f>
        <v>44880</v>
      </c>
      <c r="B1973" s="5">
        <f>TITRES_STAT!D1976</f>
        <v>12.454000000000001</v>
      </c>
      <c r="C1973" s="2">
        <f t="shared" si="237"/>
        <v>-7.9999999999991189E-3</v>
      </c>
      <c r="D1973" s="2">
        <f t="shared" si="238"/>
        <v>12.4504</v>
      </c>
      <c r="E1973" s="2">
        <f t="shared" si="240"/>
        <v>12.688000000000002</v>
      </c>
      <c r="F1973" s="2">
        <f t="shared" si="241"/>
        <v>12.396849999999999</v>
      </c>
      <c r="G1973" s="2">
        <f t="shared" si="243"/>
        <v>12.363679999999999</v>
      </c>
      <c r="H1973" s="2">
        <f t="shared" si="239"/>
        <v>9.5382300000000093</v>
      </c>
      <c r="I1973" s="2">
        <f t="array" ref="I1973">SUMPRODUCT(B1957:B1976, (ROW(B1957:B1976)-ROW(B1957)+1)) / (20*21/2)</f>
        <v>12.516180952380953</v>
      </c>
      <c r="J1973" s="2">
        <f t="shared" si="242"/>
        <v>12.437727772172847</v>
      </c>
      <c r="K1973" s="2">
        <f t="shared" si="244"/>
        <v>12.084140532102069</v>
      </c>
    </row>
    <row r="1974" spans="1:11" ht="13.5" x14ac:dyDescent="0.25">
      <c r="A1974" s="3">
        <f>TITRES_STAT!B1977</f>
        <v>44881</v>
      </c>
      <c r="B1974" s="5">
        <f>TITRES_STAT!D1977</f>
        <v>12.42</v>
      </c>
      <c r="C1974" s="2">
        <f t="shared" si="237"/>
        <v>-3.4000000000000696E-2</v>
      </c>
      <c r="D1974" s="2">
        <f t="shared" si="238"/>
        <v>12.442</v>
      </c>
      <c r="E1974" s="2">
        <f t="shared" si="240"/>
        <v>12.576600000000001</v>
      </c>
      <c r="F1974" s="2">
        <f t="shared" si="241"/>
        <v>12.415949999999999</v>
      </c>
      <c r="G1974" s="2">
        <f t="shared" si="243"/>
        <v>12.36284</v>
      </c>
      <c r="H1974" s="2">
        <f t="shared" si="239"/>
        <v>9.5649950000000086</v>
      </c>
      <c r="I1974" s="2">
        <f t="array" ref="I1974">SUMPRODUCT(B1958:B1977, (ROW(B1958:B1977)-ROW(B1958)+1)) / (20*21/2)</f>
        <v>12.512814285714285</v>
      </c>
      <c r="J1974" s="2">
        <f t="shared" si="242"/>
        <v>12.436039412918291</v>
      </c>
      <c r="K1974" s="2">
        <f t="shared" si="244"/>
        <v>12.097311491627478</v>
      </c>
    </row>
    <row r="1975" spans="1:11" ht="13.5" x14ac:dyDescent="0.25">
      <c r="A1975" s="3">
        <f>TITRES_STAT!B1978</f>
        <v>44882</v>
      </c>
      <c r="B1975" s="5">
        <f>TITRES_STAT!D1978</f>
        <v>12.462</v>
      </c>
      <c r="C1975" s="2">
        <f t="shared" si="237"/>
        <v>4.1999999999999815E-2</v>
      </c>
      <c r="D1975" s="2">
        <f t="shared" si="238"/>
        <v>12.4686</v>
      </c>
      <c r="E1975" s="2">
        <f t="shared" si="240"/>
        <v>12.495200000000001</v>
      </c>
      <c r="F1975" s="2">
        <f t="shared" si="241"/>
        <v>12.436699999999998</v>
      </c>
      <c r="G1975" s="2">
        <f t="shared" si="243"/>
        <v>12.35952</v>
      </c>
      <c r="H1975" s="2">
        <f t="shared" si="239"/>
        <v>9.5916300000000092</v>
      </c>
      <c r="I1975" s="2">
        <f t="array" ref="I1975">SUMPRODUCT(B1959:B1978, (ROW(B1959:B1978)-ROW(B1959)+1)) / (20*21/2)</f>
        <v>12.506828571428573</v>
      </c>
      <c r="J1975" s="2">
        <f t="shared" si="242"/>
        <v>12.438511849783216</v>
      </c>
      <c r="K1975" s="2">
        <f t="shared" si="244"/>
        <v>12.111613001759734</v>
      </c>
    </row>
    <row r="1976" spans="1:11" ht="13.5" x14ac:dyDescent="0.25">
      <c r="A1976" s="3">
        <f>TITRES_STAT!B1979</f>
        <v>44883</v>
      </c>
      <c r="B1976" s="5">
        <f>TITRES_STAT!D1979</f>
        <v>12.42</v>
      </c>
      <c r="C1976" s="2">
        <f t="shared" si="237"/>
        <v>-4.1999999999999815E-2</v>
      </c>
      <c r="D1976" s="2">
        <f t="shared" si="238"/>
        <v>12.4436</v>
      </c>
      <c r="E1976" s="2">
        <f t="shared" si="240"/>
        <v>12.4885</v>
      </c>
      <c r="F1976" s="2">
        <f t="shared" si="241"/>
        <v>12.455349999999997</v>
      </c>
      <c r="G1976" s="2">
        <f t="shared" si="243"/>
        <v>12.353699999999998</v>
      </c>
      <c r="H1976" s="2">
        <f t="shared" si="239"/>
        <v>9.6169550000000079</v>
      </c>
      <c r="I1976" s="2">
        <f t="array" ref="I1976">SUMPRODUCT(B1960:B1979, (ROW(B1960:B1979)-ROW(B1960)+1)) / (20*21/2)</f>
        <v>12.498904761904759</v>
      </c>
      <c r="J1976" s="2">
        <f t="shared" si="242"/>
        <v>12.43674881647053</v>
      </c>
      <c r="K1976" s="2">
        <f t="shared" si="244"/>
        <v>12.123706609533862</v>
      </c>
    </row>
    <row r="1977" spans="1:11" ht="13.5" x14ac:dyDescent="0.25">
      <c r="A1977" s="3">
        <f>TITRES_STAT!B1980</f>
        <v>44886</v>
      </c>
      <c r="B1977" s="5">
        <f>TITRES_STAT!D1980</f>
        <v>12.42</v>
      </c>
      <c r="C1977" s="2">
        <f t="shared" si="237"/>
        <v>0</v>
      </c>
      <c r="D1977" s="2">
        <f t="shared" si="238"/>
        <v>12.4352</v>
      </c>
      <c r="E1977" s="2">
        <f t="shared" si="240"/>
        <v>12.4436</v>
      </c>
      <c r="F1977" s="2">
        <f t="shared" si="241"/>
        <v>12.474849999999996</v>
      </c>
      <c r="G1977" s="2">
        <f t="shared" si="243"/>
        <v>12.347879999999998</v>
      </c>
      <c r="H1977" s="2">
        <f t="shared" si="239"/>
        <v>9.642620000000008</v>
      </c>
      <c r="I1977" s="2">
        <f t="array" ref="I1977">SUMPRODUCT(B1961:B1980, (ROW(B1961:B1980)-ROW(B1961)+1)) / (20*21/2)</f>
        <v>12.489766666666668</v>
      </c>
      <c r="J1977" s="2">
        <f t="shared" si="242"/>
        <v>12.435153691092385</v>
      </c>
      <c r="K1977" s="2">
        <f t="shared" si="244"/>
        <v>12.135325958179592</v>
      </c>
    </row>
    <row r="1978" spans="1:11" ht="13.5" x14ac:dyDescent="0.25">
      <c r="A1978" s="3">
        <f>TITRES_STAT!B1981</f>
        <v>44887</v>
      </c>
      <c r="B1978" s="5">
        <f>TITRES_STAT!D1981</f>
        <v>12.412000000000001</v>
      </c>
      <c r="C1978" s="2">
        <f t="shared" si="237"/>
        <v>-7.9999999999991189E-3</v>
      </c>
      <c r="D1978" s="2">
        <f t="shared" si="238"/>
        <v>12.4268</v>
      </c>
      <c r="E1978" s="2">
        <f t="shared" si="240"/>
        <v>12.438600000000001</v>
      </c>
      <c r="F1978" s="2">
        <f t="shared" si="241"/>
        <v>12.495199999999997</v>
      </c>
      <c r="G1978" s="2">
        <f t="shared" si="243"/>
        <v>12.342059999999996</v>
      </c>
      <c r="H1978" s="2">
        <f t="shared" si="239"/>
        <v>9.6682450000000077</v>
      </c>
      <c r="I1978" s="2">
        <f t="array" ref="I1978">SUMPRODUCT(B1962:B1981, (ROW(B1962:B1981)-ROW(B1962)+1)) / (20*21/2)</f>
        <v>12.482852380952382</v>
      </c>
      <c r="J1978" s="2">
        <f t="shared" si="242"/>
        <v>12.432948577655015</v>
      </c>
      <c r="K1978" s="2">
        <f t="shared" si="244"/>
        <v>12.146175920603921</v>
      </c>
    </row>
    <row r="1979" spans="1:11" ht="13.5" x14ac:dyDescent="0.25">
      <c r="A1979" s="3">
        <f>TITRES_STAT!B1982</f>
        <v>44888</v>
      </c>
      <c r="B1979" s="5">
        <f>TITRES_STAT!D1982</f>
        <v>12.412000000000001</v>
      </c>
      <c r="C1979" s="2">
        <f t="shared" si="237"/>
        <v>0</v>
      </c>
      <c r="D1979" s="2">
        <f t="shared" si="238"/>
        <v>12.4252</v>
      </c>
      <c r="E1979" s="2">
        <f t="shared" si="240"/>
        <v>12.433600000000002</v>
      </c>
      <c r="F1979" s="2">
        <f t="shared" si="241"/>
        <v>12.515949999999997</v>
      </c>
      <c r="G1979" s="2">
        <f t="shared" si="243"/>
        <v>12.33806</v>
      </c>
      <c r="H1979" s="2">
        <f t="shared" si="239"/>
        <v>9.6938700000000093</v>
      </c>
      <c r="I1979" s="2">
        <f t="array" ref="I1979">SUMPRODUCT(B1963:B1982, (ROW(B1963:B1982)-ROW(B1963)+1)) / (20*21/2)</f>
        <v>12.472261904761906</v>
      </c>
      <c r="J1979" s="2">
        <f t="shared" si="242"/>
        <v>12.430953475021203</v>
      </c>
      <c r="K1979" s="2">
        <f t="shared" si="244"/>
        <v>12.156600394305729</v>
      </c>
    </row>
    <row r="1980" spans="1:11" ht="13.5" x14ac:dyDescent="0.25">
      <c r="A1980" s="3">
        <f>TITRES_STAT!B1983</f>
        <v>44889</v>
      </c>
      <c r="B1980" s="5">
        <f>TITRES_STAT!D1983</f>
        <v>12.42</v>
      </c>
      <c r="C1980" s="2">
        <f t="shared" si="237"/>
        <v>7.9999999999991189E-3</v>
      </c>
      <c r="D1980" s="2">
        <f t="shared" si="238"/>
        <v>12.4168</v>
      </c>
      <c r="E1980" s="2">
        <f t="shared" si="240"/>
        <v>12.442700000000002</v>
      </c>
      <c r="F1980" s="2">
        <f t="shared" si="241"/>
        <v>12.534599999999996</v>
      </c>
      <c r="G1980" s="2">
        <f t="shared" si="243"/>
        <v>12.33888</v>
      </c>
      <c r="H1980" s="2">
        <f t="shared" si="239"/>
        <v>9.7199150000000092</v>
      </c>
      <c r="I1980" s="2">
        <f t="array" ref="I1980">SUMPRODUCT(B1964:B1983, (ROW(B1964:B1983)-ROW(B1964)+1)) / (20*21/2)</f>
        <v>12.459776190476189</v>
      </c>
      <c r="J1980" s="2">
        <f t="shared" si="242"/>
        <v>12.429910286923947</v>
      </c>
      <c r="K1980" s="2">
        <f t="shared" si="244"/>
        <v>12.166929790607464</v>
      </c>
    </row>
    <row r="1981" spans="1:11" ht="13.5" x14ac:dyDescent="0.25">
      <c r="A1981" s="3">
        <f>TITRES_STAT!B1984</f>
        <v>44890</v>
      </c>
      <c r="B1981" s="5">
        <f>TITRES_STAT!D1984</f>
        <v>12.462</v>
      </c>
      <c r="C1981" s="2">
        <f t="shared" si="237"/>
        <v>4.1999999999999815E-2</v>
      </c>
      <c r="D1981" s="2">
        <f t="shared" si="238"/>
        <v>12.4252</v>
      </c>
      <c r="E1981" s="2">
        <f t="shared" si="240"/>
        <v>12.434400000000002</v>
      </c>
      <c r="F1981" s="2">
        <f t="shared" si="241"/>
        <v>12.556199999999999</v>
      </c>
      <c r="G1981" s="2">
        <f t="shared" si="243"/>
        <v>12.340539999999999</v>
      </c>
      <c r="H1981" s="2">
        <f t="shared" si="239"/>
        <v>9.7468550000000089</v>
      </c>
      <c r="I1981" s="2">
        <f t="array" ref="I1981">SUMPRODUCT(B1965:B1984, (ROW(B1965:B1984)-ROW(B1965)+1)) / (20*21/2)</f>
        <v>12.448071428571428</v>
      </c>
      <c r="J1981" s="2">
        <f t="shared" si="242"/>
        <v>12.432966450074048</v>
      </c>
      <c r="K1981" s="2">
        <f t="shared" si="244"/>
        <v>12.178501171367955</v>
      </c>
    </row>
    <row r="1982" spans="1:11" ht="13.5" x14ac:dyDescent="0.25">
      <c r="A1982" s="3">
        <f>TITRES_STAT!B1985</f>
        <v>44893</v>
      </c>
      <c r="B1982" s="5">
        <f>TITRES_STAT!D1985</f>
        <v>12.445</v>
      </c>
      <c r="C1982" s="2">
        <f t="shared" si="237"/>
        <v>-1.699999999999946E-2</v>
      </c>
      <c r="D1982" s="2">
        <f t="shared" si="238"/>
        <v>12.430200000000001</v>
      </c>
      <c r="E1982" s="2">
        <f t="shared" si="240"/>
        <v>12.432700000000002</v>
      </c>
      <c r="F1982" s="2">
        <f t="shared" si="241"/>
        <v>12.576099999999999</v>
      </c>
      <c r="G1982" s="2">
        <f t="shared" si="243"/>
        <v>12.341860000000002</v>
      </c>
      <c r="H1982" s="2">
        <f t="shared" si="239"/>
        <v>9.7737100000000083</v>
      </c>
      <c r="I1982" s="2">
        <f t="array" ref="I1982">SUMPRODUCT(B1966:B1985, (ROW(B1966:B1985)-ROW(B1966)+1)) / (20*21/2)</f>
        <v>12.441590476190473</v>
      </c>
      <c r="J1982" s="2">
        <f t="shared" si="242"/>
        <v>12.434112502447947</v>
      </c>
      <c r="K1982" s="2">
        <f t="shared" si="244"/>
        <v>12.188952105824114</v>
      </c>
    </row>
    <row r="1983" spans="1:11" ht="13.5" x14ac:dyDescent="0.25">
      <c r="A1983" s="3">
        <f>TITRES_STAT!B1986</f>
        <v>44894</v>
      </c>
      <c r="B1983" s="5">
        <f>TITRES_STAT!D1986</f>
        <v>12.445</v>
      </c>
      <c r="C1983" s="2">
        <f t="shared" si="237"/>
        <v>0</v>
      </c>
      <c r="D1983" s="2">
        <f t="shared" si="238"/>
        <v>12.4368</v>
      </c>
      <c r="E1983" s="2">
        <f t="shared" si="240"/>
        <v>12.431800000000001</v>
      </c>
      <c r="F1983" s="2">
        <f t="shared" si="241"/>
        <v>12.559899999999997</v>
      </c>
      <c r="G1983" s="2">
        <f t="shared" si="243"/>
        <v>12.341520000000003</v>
      </c>
      <c r="H1983" s="2">
        <f t="shared" si="239"/>
        <v>9.8006400000000085</v>
      </c>
      <c r="I1983" s="2">
        <f t="array" ref="I1983">SUMPRODUCT(B1967:B1986, (ROW(B1967:B1986)-ROW(B1967)+1)) / (20*21/2)</f>
        <v>12.439866666666669</v>
      </c>
      <c r="J1983" s="2">
        <f t="shared" si="242"/>
        <v>12.435149406976713</v>
      </c>
      <c r="K1983" s="2">
        <f t="shared" si="244"/>
        <v>12.198993199713366</v>
      </c>
    </row>
    <row r="1984" spans="1:11" ht="13.5" x14ac:dyDescent="0.25">
      <c r="A1984" s="3">
        <f>TITRES_STAT!B1987</f>
        <v>44895</v>
      </c>
      <c r="B1984" s="5">
        <f>TITRES_STAT!D1987</f>
        <v>12.436999999999999</v>
      </c>
      <c r="C1984" s="2">
        <f t="shared" si="237"/>
        <v>-8.0000000000008953E-3</v>
      </c>
      <c r="D1984" s="2">
        <f t="shared" si="238"/>
        <v>12.441799999999999</v>
      </c>
      <c r="E1984" s="2">
        <f t="shared" si="240"/>
        <v>12.433499999999999</v>
      </c>
      <c r="F1984" s="2">
        <f t="shared" si="241"/>
        <v>12.505049999999999</v>
      </c>
      <c r="G1984" s="2">
        <f t="shared" si="243"/>
        <v>12.341020000000004</v>
      </c>
      <c r="H1984" s="2">
        <f t="shared" si="239"/>
        <v>9.8268450000000076</v>
      </c>
      <c r="I1984" s="2">
        <f t="array" ref="I1984">SUMPRODUCT(B1968:B1987, (ROW(B1968:B1987)-ROW(B1968)+1)) / (20*21/2)</f>
        <v>12.4352</v>
      </c>
      <c r="J1984" s="2">
        <f t="shared" si="242"/>
        <v>12.435325653931312</v>
      </c>
      <c r="K1984" s="2">
        <f t="shared" si="244"/>
        <v>12.208326799724606</v>
      </c>
    </row>
    <row r="1985" spans="1:11" ht="13.5" x14ac:dyDescent="0.25">
      <c r="A1985" s="3">
        <f>TITRES_STAT!B1988</f>
        <v>44896</v>
      </c>
      <c r="B1985" s="5">
        <f>TITRES_STAT!D1988</f>
        <v>12.436999999999999</v>
      </c>
      <c r="C1985" s="2">
        <f t="shared" si="237"/>
        <v>0</v>
      </c>
      <c r="D1985" s="2">
        <f t="shared" si="238"/>
        <v>12.4452</v>
      </c>
      <c r="E1985" s="2">
        <f t="shared" si="240"/>
        <v>12.431000000000001</v>
      </c>
      <c r="F1985" s="2">
        <f t="shared" si="241"/>
        <v>12.463099999999999</v>
      </c>
      <c r="G1985" s="2">
        <f t="shared" si="243"/>
        <v>12.340680000000004</v>
      </c>
      <c r="H1985" s="2">
        <f t="shared" si="239"/>
        <v>9.8530500000000067</v>
      </c>
      <c r="I1985" s="2">
        <f t="array" ref="I1985">SUMPRODUCT(B1969:B1988, (ROW(B1969:B1988)-ROW(B1969)+1)) / (20*21/2)</f>
        <v>12.422423809523808</v>
      </c>
      <c r="J1985" s="2">
        <f t="shared" si="242"/>
        <v>12.435485115461663</v>
      </c>
      <c r="K1985" s="2">
        <f t="shared" si="244"/>
        <v>12.217294376205995</v>
      </c>
    </row>
    <row r="1986" spans="1:11" ht="13.5" x14ac:dyDescent="0.25">
      <c r="A1986" s="3">
        <f>TITRES_STAT!B1989</f>
        <v>44897</v>
      </c>
      <c r="B1986" s="5">
        <f>TITRES_STAT!D1989</f>
        <v>12.445</v>
      </c>
      <c r="C1986" s="2">
        <f t="shared" si="237"/>
        <v>8.0000000000008953E-3</v>
      </c>
      <c r="D1986" s="2">
        <f t="shared" si="238"/>
        <v>12.441799999999999</v>
      </c>
      <c r="E1986" s="2">
        <f t="shared" si="240"/>
        <v>12.433499999999999</v>
      </c>
      <c r="F1986" s="2">
        <f t="shared" si="241"/>
        <v>12.461</v>
      </c>
      <c r="G1986" s="2">
        <f t="shared" si="243"/>
        <v>12.341000000000006</v>
      </c>
      <c r="H1986" s="2">
        <f t="shared" si="239"/>
        <v>9.8792200000000054</v>
      </c>
      <c r="I1986" s="2">
        <f t="array" ref="I1986">SUMPRODUCT(B1970:B1989, (ROW(B1970:B1989)-ROW(B1970)+1)) / (20*21/2)</f>
        <v>12.393828571428569</v>
      </c>
      <c r="J1986" s="2">
        <f t="shared" si="242"/>
        <v>12.436391294941505</v>
      </c>
      <c r="K1986" s="2">
        <f t="shared" si="244"/>
        <v>12.226224008511643</v>
      </c>
    </row>
    <row r="1987" spans="1:11" ht="13.5" x14ac:dyDescent="0.25">
      <c r="A1987" s="3">
        <f>TITRES_STAT!B1990</f>
        <v>44900</v>
      </c>
      <c r="B1987" s="5">
        <f>TITRES_STAT!D1990</f>
        <v>12.412000000000001</v>
      </c>
      <c r="C1987" s="2">
        <f t="shared" si="237"/>
        <v>-3.2999999999999474E-2</v>
      </c>
      <c r="D1987" s="2">
        <f t="shared" si="238"/>
        <v>12.435199999999998</v>
      </c>
      <c r="E1987" s="2">
        <f t="shared" si="240"/>
        <v>12.432700000000001</v>
      </c>
      <c r="F1987" s="2">
        <f t="shared" si="241"/>
        <v>12.43815</v>
      </c>
      <c r="G1987" s="2">
        <f t="shared" si="243"/>
        <v>12.343320000000004</v>
      </c>
      <c r="H1987" s="2">
        <f t="shared" si="239"/>
        <v>9.9052250000000068</v>
      </c>
      <c r="I1987" s="2">
        <f t="array" ref="I1987">SUMPRODUCT(B1971:B1990, (ROW(B1971:B1990)-ROW(B1971)+1)) / (20*21/2)</f>
        <v>12.361290476190479</v>
      </c>
      <c r="J1987" s="2">
        <f t="shared" si="242"/>
        <v>12.434068314470885</v>
      </c>
      <c r="K1987" s="2">
        <f t="shared" si="244"/>
        <v>12.233509341511185</v>
      </c>
    </row>
    <row r="1988" spans="1:11" ht="13.5" x14ac:dyDescent="0.25">
      <c r="A1988" s="3">
        <f>TITRES_STAT!B1991</f>
        <v>44901</v>
      </c>
      <c r="B1988" s="5">
        <f>TITRES_STAT!D1991</f>
        <v>12.304</v>
      </c>
      <c r="C1988" s="2">
        <f t="shared" ref="C1988:C2051" si="245">B1988-B1987</f>
        <v>-0.10800000000000054</v>
      </c>
      <c r="D1988" s="2">
        <f t="shared" si="238"/>
        <v>12.407</v>
      </c>
      <c r="E1988" s="2">
        <f t="shared" si="240"/>
        <v>12.421899999999999</v>
      </c>
      <c r="F1988" s="2">
        <f t="shared" si="241"/>
        <v>12.430249999999999</v>
      </c>
      <c r="G1988" s="2">
        <f t="shared" si="243"/>
        <v>12.341000000000003</v>
      </c>
      <c r="H1988" s="2">
        <f t="shared" si="239"/>
        <v>9.9307300000000058</v>
      </c>
      <c r="I1988" s="2">
        <f t="array" ref="I1988">SUMPRODUCT(B1972:B1991, (ROW(B1972:B1991)-ROW(B1972)+1)) / (20*21/2)</f>
        <v>12.315690476190477</v>
      </c>
      <c r="J1988" s="2">
        <f t="shared" si="242"/>
        <v>12.421680855949848</v>
      </c>
      <c r="K1988" s="2">
        <f t="shared" si="244"/>
        <v>12.236273681059766</v>
      </c>
    </row>
    <row r="1989" spans="1:11" ht="13.5" x14ac:dyDescent="0.25">
      <c r="A1989" s="3">
        <f>TITRES_STAT!B1992</f>
        <v>44902</v>
      </c>
      <c r="B1989" s="5">
        <f>TITRES_STAT!D1992</f>
        <v>12.13</v>
      </c>
      <c r="C1989" s="2">
        <f t="shared" si="245"/>
        <v>-0.17399999999999949</v>
      </c>
      <c r="D1989" s="2">
        <f t="shared" si="238"/>
        <v>12.345600000000001</v>
      </c>
      <c r="E1989" s="2">
        <f t="shared" si="240"/>
        <v>12.393700000000001</v>
      </c>
      <c r="F1989" s="2">
        <f t="shared" si="241"/>
        <v>12.413650000000001</v>
      </c>
      <c r="G1989" s="2">
        <f t="shared" si="243"/>
        <v>12.335200000000007</v>
      </c>
      <c r="H1989" s="2">
        <f t="shared" si="239"/>
        <v>9.9553650000000076</v>
      </c>
      <c r="I1989" s="2">
        <f t="array" ref="I1989">SUMPRODUCT(B1973:B1992, (ROW(B1973:B1992)-ROW(B1973)+1)) / (20*21/2)</f>
        <v>12.277057142857144</v>
      </c>
      <c r="J1989" s="2">
        <f t="shared" si="242"/>
        <v>12.393901726811768</v>
      </c>
      <c r="K1989" s="2">
        <f t="shared" si="244"/>
        <v>12.232106085724089</v>
      </c>
    </row>
    <row r="1990" spans="1:11" ht="13.5" x14ac:dyDescent="0.25">
      <c r="A1990" s="3">
        <f>TITRES_STAT!B1993</f>
        <v>44903</v>
      </c>
      <c r="B1990" s="5">
        <f>TITRES_STAT!D1993</f>
        <v>12.071999999999999</v>
      </c>
      <c r="C1990" s="2">
        <f t="shared" si="245"/>
        <v>-5.8000000000001606E-2</v>
      </c>
      <c r="D1990" s="2">
        <f t="shared" ref="D1990:D2053" si="246">AVERAGE(B1986:B1990)</f>
        <v>12.272600000000001</v>
      </c>
      <c r="E1990" s="2">
        <f t="shared" si="240"/>
        <v>12.3589</v>
      </c>
      <c r="F1990" s="2">
        <f t="shared" si="241"/>
        <v>12.4008</v>
      </c>
      <c r="G1990" s="2">
        <f t="shared" si="243"/>
        <v>12.328240000000003</v>
      </c>
      <c r="H1990" s="2">
        <f t="shared" si="239"/>
        <v>9.9800500000000074</v>
      </c>
      <c r="I1990" s="2">
        <f t="array" ref="I1990">SUMPRODUCT(B1974:B1993, (ROW(B1974:B1993)-ROW(B1974)+1)) / (20*21/2)</f>
        <v>12.248699999999999</v>
      </c>
      <c r="J1990" s="2">
        <f t="shared" si="242"/>
        <v>12.363244419496361</v>
      </c>
      <c r="K1990" s="2">
        <f t="shared" si="244"/>
        <v>12.225827415695694</v>
      </c>
    </row>
    <row r="1991" spans="1:11" ht="13.5" x14ac:dyDescent="0.25">
      <c r="A1991" s="3">
        <f>TITRES_STAT!B1994</f>
        <v>44904</v>
      </c>
      <c r="B1991" s="5">
        <f>TITRES_STAT!D1994</f>
        <v>11.922000000000001</v>
      </c>
      <c r="C1991" s="2">
        <f t="shared" si="245"/>
        <v>-0.14999999999999858</v>
      </c>
      <c r="D1991" s="2">
        <f t="shared" si="246"/>
        <v>12.168000000000001</v>
      </c>
      <c r="E1991" s="2">
        <f t="shared" si="240"/>
        <v>12.3049</v>
      </c>
      <c r="F1991" s="2">
        <f t="shared" si="241"/>
        <v>12.369650000000002</v>
      </c>
      <c r="G1991" s="2">
        <f t="shared" si="243"/>
        <v>12.320920000000003</v>
      </c>
      <c r="H1991" s="2">
        <f t="shared" si="239"/>
        <v>10.004365000000007</v>
      </c>
      <c r="I1991" s="2">
        <f t="array" ref="I1991">SUMPRODUCT(B1975:B1994, (ROW(B1975:B1994)-ROW(B1975)+1)) / (20*21/2)</f>
        <v>12.245995238095238</v>
      </c>
      <c r="J1991" s="2">
        <f t="shared" si="242"/>
        <v>12.321221141449088</v>
      </c>
      <c r="K1991" s="2">
        <f t="shared" si="244"/>
        <v>12.213912615080178</v>
      </c>
    </row>
    <row r="1992" spans="1:11" ht="13.5" x14ac:dyDescent="0.25">
      <c r="A1992" s="3">
        <f>TITRES_STAT!B1995</f>
        <v>44907</v>
      </c>
      <c r="B1992" s="5">
        <f>TITRES_STAT!D1995</f>
        <v>11.964</v>
      </c>
      <c r="C1992" s="2">
        <f t="shared" si="245"/>
        <v>4.1999999999999815E-2</v>
      </c>
      <c r="D1992" s="2">
        <f t="shared" si="246"/>
        <v>12.078399999999998</v>
      </c>
      <c r="E1992" s="2">
        <f t="shared" si="240"/>
        <v>12.256799999999998</v>
      </c>
      <c r="F1992" s="2">
        <f t="shared" si="241"/>
        <v>12.344750000000001</v>
      </c>
      <c r="G1992" s="2">
        <f t="shared" si="243"/>
        <v>12.313460000000003</v>
      </c>
      <c r="H1992" s="2">
        <f t="shared" si="239"/>
        <v>10.028890000000008</v>
      </c>
      <c r="I1992" s="2">
        <f t="array" ref="I1992">SUMPRODUCT(B1976:B1995, (ROW(B1976:B1995)-ROW(B1976)+1)) / (20*21/2)</f>
        <v>12.243880952380952</v>
      </c>
      <c r="J1992" s="2">
        <f t="shared" si="242"/>
        <v>12.287200080358698</v>
      </c>
      <c r="K1992" s="2">
        <f t="shared" si="244"/>
        <v>12.204112120371152</v>
      </c>
    </row>
    <row r="1993" spans="1:11" ht="13.5" x14ac:dyDescent="0.25">
      <c r="A1993" s="3">
        <f>TITRES_STAT!B1996</f>
        <v>44908</v>
      </c>
      <c r="B1993" s="5">
        <f>TITRES_STAT!D1996</f>
        <v>12.047000000000001</v>
      </c>
      <c r="C1993" s="2">
        <f t="shared" si="245"/>
        <v>8.3000000000000185E-2</v>
      </c>
      <c r="D1993" s="2">
        <f t="shared" si="246"/>
        <v>12.026999999999997</v>
      </c>
      <c r="E1993" s="2">
        <f t="shared" si="240"/>
        <v>12.217000000000001</v>
      </c>
      <c r="F1993" s="2">
        <f t="shared" si="241"/>
        <v>12.324400000000001</v>
      </c>
      <c r="G1993" s="2">
        <f t="shared" si="243"/>
        <v>12.309480000000001</v>
      </c>
      <c r="H1993" s="2">
        <f t="shared" si="239"/>
        <v>10.054210000000008</v>
      </c>
      <c r="I1993" s="2">
        <f t="array" ref="I1993">SUMPRODUCT(B1977:B1996, (ROW(B1977:B1996)-ROW(B1977)+1)) / (20*21/2)</f>
        <v>12.240938095238095</v>
      </c>
      <c r="J1993" s="2">
        <f t="shared" si="242"/>
        <v>12.264323882229299</v>
      </c>
      <c r="K1993" s="2">
        <f t="shared" si="244"/>
        <v>12.197950860748753</v>
      </c>
    </row>
    <row r="1994" spans="1:11" ht="13.5" x14ac:dyDescent="0.25">
      <c r="A1994" s="3">
        <f>TITRES_STAT!B1997</f>
        <v>44909</v>
      </c>
      <c r="B1994" s="5">
        <f>TITRES_STAT!D1997</f>
        <v>12.295999999999999</v>
      </c>
      <c r="C1994" s="2">
        <f t="shared" si="245"/>
        <v>0.24899999999999878</v>
      </c>
      <c r="D1994" s="2">
        <f t="shared" si="246"/>
        <v>12.060199999999998</v>
      </c>
      <c r="E1994" s="2">
        <f t="shared" si="240"/>
        <v>12.2029</v>
      </c>
      <c r="F1994" s="2">
        <f t="shared" si="241"/>
        <v>12.318199999999999</v>
      </c>
      <c r="G1994" s="2">
        <f t="shared" si="243"/>
        <v>12.309480000000002</v>
      </c>
      <c r="H1994" s="2">
        <f t="shared" ref="H1994:H2057" si="247">AVERAGE(B1795:B1994)</f>
        <v>10.081115000000006</v>
      </c>
      <c r="I1994" s="2">
        <f t="array" ref="I1994">SUMPRODUCT(B1978:B1997, (ROW(B1978:B1997)-ROW(B1978)+1)) / (20*21/2)</f>
        <v>12.238666666666663</v>
      </c>
      <c r="J1994" s="2">
        <f t="shared" si="242"/>
        <v>12.267340655350317</v>
      </c>
      <c r="K1994" s="2">
        <f t="shared" si="244"/>
        <v>12.201795925033116</v>
      </c>
    </row>
    <row r="1995" spans="1:11" ht="13.5" x14ac:dyDescent="0.25">
      <c r="A1995" s="3">
        <f>TITRES_STAT!B1998</f>
        <v>44910</v>
      </c>
      <c r="B1995" s="5">
        <f>TITRES_STAT!D1998</f>
        <v>12.295999999999999</v>
      </c>
      <c r="C1995" s="2">
        <f t="shared" si="245"/>
        <v>0</v>
      </c>
      <c r="D1995" s="2">
        <f t="shared" si="246"/>
        <v>12.105</v>
      </c>
      <c r="E1995" s="2">
        <f t="shared" si="240"/>
        <v>12.188799999999997</v>
      </c>
      <c r="F1995" s="2">
        <f t="shared" si="241"/>
        <v>12.309899999999999</v>
      </c>
      <c r="G1995" s="2">
        <f t="shared" si="243"/>
        <v>12.310820000000003</v>
      </c>
      <c r="H1995" s="2">
        <f t="shared" si="247"/>
        <v>10.107375000000008</v>
      </c>
      <c r="I1995" s="2">
        <f t="array" ref="I1995">SUMPRODUCT(B1979:B1998, (ROW(B1979:B1998)-ROW(B1979)+1)) / (20*21/2)</f>
        <v>12.206209523809525</v>
      </c>
      <c r="J1995" s="2">
        <f t="shared" si="242"/>
        <v>12.270070116745524</v>
      </c>
      <c r="K1995" s="2">
        <f t="shared" si="244"/>
        <v>12.205490202482796</v>
      </c>
    </row>
    <row r="1996" spans="1:11" ht="13.5" x14ac:dyDescent="0.25">
      <c r="A1996" s="3">
        <f>TITRES_STAT!B1999</f>
        <v>44911</v>
      </c>
      <c r="B1996" s="5">
        <f>TITRES_STAT!D1999</f>
        <v>12.279</v>
      </c>
      <c r="C1996" s="2">
        <f t="shared" si="245"/>
        <v>-1.699999999999946E-2</v>
      </c>
      <c r="D1996" s="2">
        <f t="shared" si="246"/>
        <v>12.176400000000001</v>
      </c>
      <c r="E1996" s="2">
        <f t="shared" ref="E1996:E2059" si="248">AVERAGE(B1987:B1996)</f>
        <v>12.172199999999998</v>
      </c>
      <c r="F1996" s="2">
        <f t="shared" si="241"/>
        <v>12.302849999999998</v>
      </c>
      <c r="G1996" s="2">
        <f t="shared" si="243"/>
        <v>12.312140000000005</v>
      </c>
      <c r="H1996" s="2">
        <f t="shared" si="247"/>
        <v>10.133740000000007</v>
      </c>
      <c r="I1996" s="2">
        <f t="array" ref="I1996">SUMPRODUCT(B1980:B1999, (ROW(B1980:B1999)-ROW(B1980)+1)) / (20*21/2)</f>
        <v>12.206785714285713</v>
      </c>
      <c r="J1996" s="2">
        <f t="shared" si="242"/>
        <v>12.270920581817379</v>
      </c>
      <c r="K1996" s="2">
        <f t="shared" si="244"/>
        <v>12.208372939640334</v>
      </c>
    </row>
    <row r="1997" spans="1:11" ht="13.5" x14ac:dyDescent="0.25">
      <c r="A1997" s="3">
        <f>TITRES_STAT!B2000</f>
        <v>44914</v>
      </c>
      <c r="B1997" s="5">
        <f>TITRES_STAT!D2000</f>
        <v>12.279</v>
      </c>
      <c r="C1997" s="2">
        <f t="shared" si="245"/>
        <v>0</v>
      </c>
      <c r="D1997" s="2">
        <f t="shared" si="246"/>
        <v>12.239399999999998</v>
      </c>
      <c r="E1997" s="2">
        <f t="shared" si="248"/>
        <v>12.158899999999997</v>
      </c>
      <c r="F1997" s="2">
        <f t="shared" si="241"/>
        <v>12.295799999999998</v>
      </c>
      <c r="G1997" s="2">
        <f t="shared" si="243"/>
        <v>12.316780000000003</v>
      </c>
      <c r="H1997" s="2">
        <f t="shared" si="247"/>
        <v>10.160105000000007</v>
      </c>
      <c r="I1997" s="2">
        <f t="array" ref="I1997">SUMPRODUCT(B1981:B2000, (ROW(B1981:B2000)-ROW(B1981)+1)) / (20*21/2)</f>
        <v>12.207995238095238</v>
      </c>
      <c r="J1997" s="2">
        <f t="shared" si="242"/>
        <v>12.271690050215724</v>
      </c>
      <c r="K1997" s="2">
        <f t="shared" si="244"/>
        <v>12.211142628281889</v>
      </c>
    </row>
    <row r="1998" spans="1:11" ht="13.5" x14ac:dyDescent="0.25">
      <c r="A1998" s="3">
        <f>TITRES_STAT!B2001</f>
        <v>44915</v>
      </c>
      <c r="B1998" s="5">
        <f>TITRES_STAT!D2001</f>
        <v>11.955</v>
      </c>
      <c r="C1998" s="2">
        <f t="shared" si="245"/>
        <v>-0.32399999999999984</v>
      </c>
      <c r="D1998" s="2">
        <f t="shared" si="246"/>
        <v>12.220999999999998</v>
      </c>
      <c r="E1998" s="2">
        <f t="shared" si="248"/>
        <v>12.123999999999997</v>
      </c>
      <c r="F1998" s="2">
        <f t="shared" si="241"/>
        <v>12.272949999999998</v>
      </c>
      <c r="G1998" s="2">
        <f t="shared" si="243"/>
        <v>12.314940000000004</v>
      </c>
      <c r="H1998" s="2">
        <f t="shared" si="247"/>
        <v>10.184850000000006</v>
      </c>
      <c r="I1998" s="2">
        <f t="array" ref="I1998">SUMPRODUCT(B1982:B2001, (ROW(B1982:B2001)-ROW(B1982)+1)) / (20*21/2)</f>
        <v>12.17987619047619</v>
      </c>
      <c r="J1998" s="2">
        <f t="shared" si="242"/>
        <v>12.241529093052321</v>
      </c>
      <c r="K1998" s="2">
        <f t="shared" si="244"/>
        <v>12.201097819329659</v>
      </c>
    </row>
    <row r="1999" spans="1:11" ht="13.5" x14ac:dyDescent="0.25">
      <c r="A1999" s="3">
        <f>TITRES_STAT!B2002</f>
        <v>44916</v>
      </c>
      <c r="B1999" s="5">
        <f>TITRES_STAT!D2002</f>
        <v>12.279</v>
      </c>
      <c r="C1999" s="2">
        <f t="shared" si="245"/>
        <v>0.32399999999999984</v>
      </c>
      <c r="D1999" s="2">
        <f t="shared" si="246"/>
        <v>12.217599999999999</v>
      </c>
      <c r="E1999" s="2">
        <f t="shared" si="248"/>
        <v>12.138899999999998</v>
      </c>
      <c r="F1999" s="2">
        <f t="shared" si="241"/>
        <v>12.266299999999999</v>
      </c>
      <c r="G1999" s="2">
        <f t="shared" si="243"/>
        <v>12.319580000000004</v>
      </c>
      <c r="H1999" s="2">
        <f t="shared" si="247"/>
        <v>10.211215000000005</v>
      </c>
      <c r="I1999" s="2">
        <f t="array" ref="I1999">SUMPRODUCT(B1983:B2002, (ROW(B1983:B2002)-ROW(B1983)+1)) / (20*21/2)</f>
        <v>12.15412857142857</v>
      </c>
      <c r="J1999" s="2">
        <f t="shared" si="242"/>
        <v>12.245097750856862</v>
      </c>
      <c r="K1999" s="2">
        <f t="shared" si="244"/>
        <v>12.204152806806928</v>
      </c>
    </row>
    <row r="2000" spans="1:11" ht="13.5" x14ac:dyDescent="0.25">
      <c r="A2000" s="3">
        <f>TITRES_STAT!B2003</f>
        <v>44917</v>
      </c>
      <c r="B2000" s="5">
        <f>TITRES_STAT!D2003</f>
        <v>12.279</v>
      </c>
      <c r="C2000" s="2">
        <f t="shared" si="245"/>
        <v>0</v>
      </c>
      <c r="D2000" s="2">
        <f t="shared" si="246"/>
        <v>12.2142</v>
      </c>
      <c r="E2000" s="2">
        <f t="shared" si="248"/>
        <v>12.159599999999999</v>
      </c>
      <c r="F2000" s="2">
        <f t="shared" si="241"/>
        <v>12.259249999999998</v>
      </c>
      <c r="G2000" s="2">
        <f t="shared" si="243"/>
        <v>12.324220000000002</v>
      </c>
      <c r="H2000" s="2">
        <f t="shared" si="247"/>
        <v>10.237620000000005</v>
      </c>
      <c r="I2000" s="2">
        <f t="array" ref="I2000">SUMPRODUCT(B1984:B2003, (ROW(B1984:B2003)-ROW(B1984)+1)) / (20*21/2)</f>
        <v>12.118766666666666</v>
      </c>
      <c r="J2000" s="2">
        <f t="shared" si="242"/>
        <v>12.248326536489543</v>
      </c>
      <c r="K2000" s="2">
        <f t="shared" si="244"/>
        <v>12.207087990853715</v>
      </c>
    </row>
    <row r="2001" spans="1:11" ht="13.5" x14ac:dyDescent="0.25">
      <c r="A2001" s="3">
        <f>TITRES_STAT!B2004</f>
        <v>44918</v>
      </c>
      <c r="B2001" s="5">
        <f>TITRES_STAT!D2004</f>
        <v>11.964</v>
      </c>
      <c r="C2001" s="2">
        <f t="shared" si="245"/>
        <v>-0.3149999999999995</v>
      </c>
      <c r="D2001" s="2">
        <f t="shared" si="246"/>
        <v>12.151199999999999</v>
      </c>
      <c r="E2001" s="2">
        <f t="shared" si="248"/>
        <v>12.163799999999998</v>
      </c>
      <c r="F2001" s="2">
        <f t="shared" si="241"/>
        <v>12.234349999999999</v>
      </c>
      <c r="G2001" s="2">
        <f t="shared" si="243"/>
        <v>12.322560000000003</v>
      </c>
      <c r="H2001" s="2">
        <f t="shared" si="247"/>
        <v>10.261955000000006</v>
      </c>
      <c r="I2001" s="2">
        <f t="array" ref="I2001">SUMPRODUCT(B1985:B2004, (ROW(B1985:B2004)-ROW(B1985)+1)) / (20*21/2)</f>
        <v>12.06648095238095</v>
      </c>
      <c r="J2001" s="2">
        <f t="shared" si="242"/>
        <v>12.221247818728633</v>
      </c>
      <c r="K2001" s="2">
        <f t="shared" si="244"/>
        <v>12.197555128467297</v>
      </c>
    </row>
    <row r="2002" spans="1:11" ht="13.5" x14ac:dyDescent="0.25">
      <c r="A2002" s="3">
        <f>TITRES_STAT!B2005</f>
        <v>44921</v>
      </c>
      <c r="B2002" s="5">
        <f>TITRES_STAT!D2005</f>
        <v>11.964</v>
      </c>
      <c r="C2002" s="2">
        <f t="shared" si="245"/>
        <v>0</v>
      </c>
      <c r="D2002" s="2">
        <f t="shared" si="246"/>
        <v>12.088200000000001</v>
      </c>
      <c r="E2002" s="2">
        <f t="shared" si="248"/>
        <v>12.163799999999998</v>
      </c>
      <c r="F2002" s="2">
        <f t="shared" si="241"/>
        <v>12.210299999999998</v>
      </c>
      <c r="G2002" s="2">
        <f t="shared" si="243"/>
        <v>12.321080000000004</v>
      </c>
      <c r="H2002" s="2">
        <f t="shared" si="247"/>
        <v>10.285985000000005</v>
      </c>
      <c r="I2002" s="2">
        <f t="array" ref="I2002">SUMPRODUCT(B1986:B2005, (ROW(B1986:B2005)-ROW(B1986)+1)) / (20*21/2)</f>
        <v>12.017271428571428</v>
      </c>
      <c r="J2002" s="2">
        <f t="shared" si="242"/>
        <v>12.196748026468763</v>
      </c>
      <c r="K2002" s="2">
        <f t="shared" si="244"/>
        <v>12.188396103821521</v>
      </c>
    </row>
    <row r="2003" spans="1:11" ht="13.5" x14ac:dyDescent="0.25">
      <c r="A2003" s="3">
        <f>TITRES_STAT!B2006</f>
        <v>44922</v>
      </c>
      <c r="B2003" s="5">
        <f>TITRES_STAT!D2006</f>
        <v>11.839</v>
      </c>
      <c r="C2003" s="2">
        <f t="shared" si="245"/>
        <v>-0.125</v>
      </c>
      <c r="D2003" s="2">
        <f t="shared" si="246"/>
        <v>12.065</v>
      </c>
      <c r="E2003" s="2">
        <f t="shared" si="248"/>
        <v>12.142999999999997</v>
      </c>
      <c r="F2003" s="2">
        <f t="shared" si="241"/>
        <v>12.18</v>
      </c>
      <c r="G2003" s="2">
        <f t="shared" si="243"/>
        <v>12.317100000000003</v>
      </c>
      <c r="H2003" s="2">
        <f t="shared" si="247"/>
        <v>10.309125000000003</v>
      </c>
      <c r="I2003" s="2">
        <f t="array" ref="I2003">SUMPRODUCT(B1987:B2006, (ROW(B1987:B2006)-ROW(B1987)+1)) / (20*21/2)</f>
        <v>11.937938095238096</v>
      </c>
      <c r="J2003" s="2">
        <f t="shared" si="242"/>
        <v>12.162676785852691</v>
      </c>
      <c r="K2003" s="2">
        <f t="shared" si="244"/>
        <v>12.174694295828521</v>
      </c>
    </row>
    <row r="2004" spans="1:11" ht="13.5" x14ac:dyDescent="0.25">
      <c r="A2004" s="3">
        <f>TITRES_STAT!B2007</f>
        <v>44923</v>
      </c>
      <c r="B2004" s="5">
        <f>TITRES_STAT!D2007</f>
        <v>11.631</v>
      </c>
      <c r="C2004" s="2">
        <f t="shared" si="245"/>
        <v>-0.20800000000000018</v>
      </c>
      <c r="D2004" s="2">
        <f t="shared" si="246"/>
        <v>11.9354</v>
      </c>
      <c r="E2004" s="2">
        <f t="shared" si="248"/>
        <v>12.076499999999999</v>
      </c>
      <c r="F2004" s="2">
        <f t="shared" ref="F2004:F2067" si="249">AVERAGE(B1985:B2004)</f>
        <v>12.139699999999999</v>
      </c>
      <c r="G2004" s="2">
        <f t="shared" si="243"/>
        <v>12.308960000000003</v>
      </c>
      <c r="H2004" s="2">
        <f t="shared" si="247"/>
        <v>10.330845000000002</v>
      </c>
      <c r="I2004" s="2">
        <f t="array" ref="I2004">SUMPRODUCT(B1988:B2007, (ROW(B1988:B2007)-ROW(B1988)+1)) / (20*21/2)</f>
        <v>11.922695238095239</v>
      </c>
      <c r="J2004" s="2">
        <f t="shared" si="242"/>
        <v>12.112040901485768</v>
      </c>
      <c r="K2004" s="2">
        <f t="shared" si="244"/>
        <v>12.15337295089407</v>
      </c>
    </row>
    <row r="2005" spans="1:11" ht="13.5" x14ac:dyDescent="0.25">
      <c r="A2005" s="3">
        <f>TITRES_STAT!B2008</f>
        <v>44924</v>
      </c>
      <c r="B2005" s="5">
        <f>TITRES_STAT!D2008</f>
        <v>11.622999999999999</v>
      </c>
      <c r="C2005" s="2">
        <f t="shared" si="245"/>
        <v>-8.0000000000008953E-3</v>
      </c>
      <c r="D2005" s="2">
        <f t="shared" si="246"/>
        <v>11.8042</v>
      </c>
      <c r="E2005" s="2">
        <f t="shared" si="248"/>
        <v>12.0092</v>
      </c>
      <c r="F2005" s="2">
        <f t="shared" si="249"/>
        <v>12.098999999999998</v>
      </c>
      <c r="G2005" s="2">
        <f t="shared" si="243"/>
        <v>12.300480000000002</v>
      </c>
      <c r="H2005" s="2">
        <f t="shared" si="247"/>
        <v>10.352525000000004</v>
      </c>
      <c r="I2005" s="2">
        <f t="array" ref="I2005">SUMPRODUCT(B1989:B2008, (ROW(B1989:B2008)-ROW(B1989)+1)) / (20*21/2)</f>
        <v>11.886271428571428</v>
      </c>
      <c r="J2005" s="2">
        <f t="shared" ref="J2005:J2068" si="250">$J$4*B2005+J2004*(1-$J$4)</f>
        <v>12.065465577534741</v>
      </c>
      <c r="K2005" s="2">
        <f t="shared" si="244"/>
        <v>12.132574011643323</v>
      </c>
    </row>
    <row r="2006" spans="1:11" ht="13.5" x14ac:dyDescent="0.25">
      <c r="A2006" s="3">
        <f>TITRES_STAT!B2009</f>
        <v>44925</v>
      </c>
      <c r="B2006" s="5">
        <f>TITRES_STAT!D2009</f>
        <v>11.266</v>
      </c>
      <c r="C2006" s="2">
        <f t="shared" si="245"/>
        <v>-0.35699999999999932</v>
      </c>
      <c r="D2006" s="2">
        <f t="shared" si="246"/>
        <v>11.664599999999998</v>
      </c>
      <c r="E2006" s="2">
        <f t="shared" si="248"/>
        <v>11.907900000000001</v>
      </c>
      <c r="F2006" s="2">
        <f t="shared" si="249"/>
        <v>12.040049999999997</v>
      </c>
      <c r="G2006" s="2">
        <f t="shared" si="243"/>
        <v>12.284860000000002</v>
      </c>
      <c r="H2006" s="2">
        <f t="shared" si="247"/>
        <v>10.372990000000001</v>
      </c>
      <c r="I2006" s="2">
        <f t="array" ref="I2006">SUMPRODUCT(B1990:B2009, (ROW(B1990:B2009)-ROW(B1990)+1)) / (20*21/2)</f>
        <v>11.85152857142857</v>
      </c>
      <c r="J2006" s="2">
        <f t="shared" si="250"/>
        <v>11.98932599872191</v>
      </c>
      <c r="K2006" s="2">
        <f t="shared" si="244"/>
        <v>12.098590717069076</v>
      </c>
    </row>
    <row r="2007" spans="1:11" ht="13.5" x14ac:dyDescent="0.25">
      <c r="A2007" s="3">
        <f>TITRES_STAT!B2010</f>
        <v>44928</v>
      </c>
      <c r="B2007" s="5">
        <f>TITRES_STAT!D2010</f>
        <v>11.88</v>
      </c>
      <c r="C2007" s="2">
        <f t="shared" si="245"/>
        <v>0.61400000000000077</v>
      </c>
      <c r="D2007" s="2">
        <f t="shared" si="246"/>
        <v>11.6478</v>
      </c>
      <c r="E2007" s="2">
        <f t="shared" si="248"/>
        <v>11.868</v>
      </c>
      <c r="F2007" s="2">
        <f t="shared" si="249"/>
        <v>12.013449999999997</v>
      </c>
      <c r="G2007" s="2">
        <f t="shared" si="243"/>
        <v>12.281860000000002</v>
      </c>
      <c r="H2007" s="2">
        <f t="shared" si="247"/>
        <v>10.396525000000002</v>
      </c>
      <c r="I2007" s="2">
        <f t="array" ref="I2007">SUMPRODUCT(B1991:B2010, (ROW(B1991:B2010)-ROW(B1991)+1)) / (20*21/2)</f>
        <v>11.859523809523809</v>
      </c>
      <c r="J2007" s="2">
        <f t="shared" si="250"/>
        <v>11.978913998843632</v>
      </c>
      <c r="K2007" s="2">
        <f t="shared" si="244"/>
        <v>12.090018532085976</v>
      </c>
    </row>
    <row r="2008" spans="1:11" ht="13.5" x14ac:dyDescent="0.25">
      <c r="A2008" s="3">
        <f>TITRES_STAT!B2011</f>
        <v>44929</v>
      </c>
      <c r="B2008" s="5">
        <f>TITRES_STAT!D2011</f>
        <v>11.631</v>
      </c>
      <c r="C2008" s="2">
        <f t="shared" si="245"/>
        <v>-0.24900000000000055</v>
      </c>
      <c r="D2008" s="2">
        <f t="shared" si="246"/>
        <v>11.606199999999999</v>
      </c>
      <c r="E2008" s="2">
        <f t="shared" si="248"/>
        <v>11.835599999999999</v>
      </c>
      <c r="F2008" s="2">
        <f t="shared" si="249"/>
        <v>11.979799999999997</v>
      </c>
      <c r="G2008" s="2">
        <f t="shared" si="243"/>
        <v>12.274380000000001</v>
      </c>
      <c r="H2008" s="2">
        <f t="shared" si="247"/>
        <v>10.418625000000002</v>
      </c>
      <c r="I2008" s="2">
        <f t="array" ref="I2008">SUMPRODUCT(B1992:B2011, (ROW(B1992:B2011)-ROW(B1992)+1)) / (20*21/2)</f>
        <v>11.8653</v>
      </c>
      <c r="J2008" s="2">
        <f t="shared" si="250"/>
        <v>11.945779332287096</v>
      </c>
      <c r="K2008" s="2">
        <f t="shared" si="244"/>
        <v>12.072017805337506</v>
      </c>
    </row>
    <row r="2009" spans="1:11" ht="13.5" x14ac:dyDescent="0.25">
      <c r="A2009" s="3">
        <f>TITRES_STAT!B2012</f>
        <v>44930</v>
      </c>
      <c r="B2009" s="5">
        <f>TITRES_STAT!D2012</f>
        <v>11.615</v>
      </c>
      <c r="C2009" s="2">
        <f t="shared" si="245"/>
        <v>-1.6000000000000014E-2</v>
      </c>
      <c r="D2009" s="2">
        <f t="shared" si="246"/>
        <v>11.603</v>
      </c>
      <c r="E2009" s="2">
        <f t="shared" si="248"/>
        <v>11.7692</v>
      </c>
      <c r="F2009" s="2">
        <f t="shared" si="249"/>
        <v>11.954049999999999</v>
      </c>
      <c r="G2009" s="2">
        <f t="shared" si="243"/>
        <v>12.26674</v>
      </c>
      <c r="H2009" s="2">
        <f t="shared" si="247"/>
        <v>10.439695000000002</v>
      </c>
      <c r="I2009" s="2">
        <f t="array" ref="I2009">SUMPRODUCT(B1993:B2012, (ROW(B1993:B2012)-ROW(B1993)+1)) / (20*21/2)</f>
        <v>11.854071428571428</v>
      </c>
      <c r="J2009" s="2">
        <f t="shared" si="250"/>
        <v>11.914276538735944</v>
      </c>
      <c r="K2009" s="2">
        <f t="shared" si="244"/>
        <v>12.054095538461524</v>
      </c>
    </row>
    <row r="2010" spans="1:11" ht="13.5" x14ac:dyDescent="0.25">
      <c r="A2010" s="3">
        <f>TITRES_STAT!B2013</f>
        <v>44931</v>
      </c>
      <c r="B2010" s="5">
        <f>TITRES_STAT!D2013</f>
        <v>12.038</v>
      </c>
      <c r="C2010" s="2">
        <f t="shared" si="245"/>
        <v>0.42300000000000004</v>
      </c>
      <c r="D2010" s="2">
        <f t="shared" si="246"/>
        <v>11.686000000000002</v>
      </c>
      <c r="E2010" s="2">
        <f t="shared" si="248"/>
        <v>11.745099999999999</v>
      </c>
      <c r="F2010" s="2">
        <f t="shared" si="249"/>
        <v>11.952349999999999</v>
      </c>
      <c r="G2010" s="2">
        <f t="shared" si="243"/>
        <v>12.26656</v>
      </c>
      <c r="H2010" s="2">
        <f t="shared" si="247"/>
        <v>10.46383</v>
      </c>
      <c r="I2010" s="2">
        <f t="array" ref="I2010">SUMPRODUCT(B1994:B2013, (ROW(B1994:B2013)-ROW(B1994)+1)) / (20*21/2)</f>
        <v>11.86162857142857</v>
      </c>
      <c r="J2010" s="2">
        <f t="shared" si="250"/>
        <v>11.926059725522997</v>
      </c>
      <c r="K2010" s="2">
        <f t="shared" si="244"/>
        <v>12.053464340874797</v>
      </c>
    </row>
    <row r="2011" spans="1:11" ht="13.5" x14ac:dyDescent="0.25">
      <c r="A2011" s="3">
        <f>TITRES_STAT!B2014</f>
        <v>44932</v>
      </c>
      <c r="B2011" s="5">
        <f>TITRES_STAT!D2014</f>
        <v>12.013</v>
      </c>
      <c r="C2011" s="2">
        <f t="shared" si="245"/>
        <v>-2.5000000000000355E-2</v>
      </c>
      <c r="D2011" s="2">
        <f t="shared" si="246"/>
        <v>11.8354</v>
      </c>
      <c r="E2011" s="2">
        <f t="shared" si="248"/>
        <v>11.749999999999998</v>
      </c>
      <c r="F2011" s="2">
        <f t="shared" si="249"/>
        <v>11.956900000000001</v>
      </c>
      <c r="G2011" s="2">
        <f t="shared" si="243"/>
        <v>12.266219999999999</v>
      </c>
      <c r="H2011" s="2">
        <f t="shared" si="247"/>
        <v>10.48784</v>
      </c>
      <c r="I2011" s="2">
        <f t="array" ref="I2011">SUMPRODUCT(B1995:B2014, (ROW(B1995:B2014)-ROW(B1995)+1)) / (20*21/2)</f>
        <v>11.85107619047619</v>
      </c>
      <c r="J2011" s="2">
        <f t="shared" si="250"/>
        <v>11.934339751663664</v>
      </c>
      <c r="K2011" s="2">
        <f t="shared" si="244"/>
        <v>12.051877503977746</v>
      </c>
    </row>
    <row r="2012" spans="1:11" ht="13.5" x14ac:dyDescent="0.25">
      <c r="A2012" s="3">
        <f>TITRES_STAT!B2015</f>
        <v>44935</v>
      </c>
      <c r="B2012" s="5">
        <f>TITRES_STAT!D2015</f>
        <v>11.839</v>
      </c>
      <c r="C2012" s="2">
        <f t="shared" si="245"/>
        <v>-0.17399999999999949</v>
      </c>
      <c r="D2012" s="2">
        <f t="shared" si="246"/>
        <v>11.827200000000001</v>
      </c>
      <c r="E2012" s="2">
        <f t="shared" si="248"/>
        <v>11.737500000000001</v>
      </c>
      <c r="F2012" s="2">
        <f t="shared" si="249"/>
        <v>11.95065</v>
      </c>
      <c r="G2012" s="2">
        <f t="shared" si="243"/>
        <v>12.262060000000002</v>
      </c>
      <c r="H2012" s="2">
        <f t="shared" si="247"/>
        <v>10.510105000000003</v>
      </c>
      <c r="I2012" s="2">
        <f t="array" ref="I2012">SUMPRODUCT(B1996:B2015, (ROW(B1996:B2015)-ROW(B1996)+1)) / (20*21/2)</f>
        <v>11.862509523809523</v>
      </c>
      <c r="J2012" s="2">
        <f t="shared" si="250"/>
        <v>11.925259775314744</v>
      </c>
      <c r="K2012" s="2">
        <f t="shared" si="244"/>
        <v>12.043529366566855</v>
      </c>
    </row>
    <row r="2013" spans="1:11" ht="13.5" x14ac:dyDescent="0.25">
      <c r="A2013" s="3">
        <f>TITRES_STAT!B2016</f>
        <v>44936</v>
      </c>
      <c r="B2013" s="5">
        <f>TITRES_STAT!D2016</f>
        <v>12.03</v>
      </c>
      <c r="C2013" s="2">
        <f t="shared" si="245"/>
        <v>0.19099999999999895</v>
      </c>
      <c r="D2013" s="2">
        <f t="shared" si="246"/>
        <v>11.907</v>
      </c>
      <c r="E2013" s="2">
        <f t="shared" si="248"/>
        <v>11.756600000000001</v>
      </c>
      <c r="F2013" s="2">
        <f t="shared" si="249"/>
        <v>11.9498</v>
      </c>
      <c r="G2013" s="2">
        <f t="shared" si="243"/>
        <v>12.247279999999998</v>
      </c>
      <c r="H2013" s="2">
        <f t="shared" si="247"/>
        <v>10.532910000000006</v>
      </c>
      <c r="I2013" s="2">
        <f t="array" ref="I2013">SUMPRODUCT(B1997:B2016, (ROW(B1997:B2016)-ROW(B1997)+1)) / (20*21/2)</f>
        <v>11.883033333333334</v>
      </c>
      <c r="J2013" s="2">
        <f t="shared" si="250"/>
        <v>11.935235034808578</v>
      </c>
      <c r="K2013" s="2">
        <f t="shared" si="244"/>
        <v>12.042998803172077</v>
      </c>
    </row>
    <row r="2014" spans="1:11" ht="13.5" x14ac:dyDescent="0.25">
      <c r="A2014" s="3">
        <f>TITRES_STAT!B2017</f>
        <v>44937</v>
      </c>
      <c r="B2014" s="5">
        <f>TITRES_STAT!D2017</f>
        <v>11.839</v>
      </c>
      <c r="C2014" s="2">
        <f t="shared" si="245"/>
        <v>-0.19099999999999895</v>
      </c>
      <c r="D2014" s="2">
        <f t="shared" si="246"/>
        <v>11.9518</v>
      </c>
      <c r="E2014" s="2">
        <f t="shared" si="248"/>
        <v>11.7774</v>
      </c>
      <c r="F2014" s="2">
        <f t="shared" si="249"/>
        <v>11.92695</v>
      </c>
      <c r="G2014" s="2">
        <f t="shared" si="243"/>
        <v>12.213379999999999</v>
      </c>
      <c r="H2014" s="2">
        <f t="shared" si="247"/>
        <v>10.554150000000003</v>
      </c>
      <c r="I2014" s="2">
        <f t="array" ref="I2014">SUMPRODUCT(B1998:B2017, (ROW(B1998:B2017)-ROW(B1998)+1)) / (20*21/2)</f>
        <v>11.927219047619049</v>
      </c>
      <c r="J2014" s="2">
        <f t="shared" si="250"/>
        <v>11.926069793398238</v>
      </c>
      <c r="K2014" s="2">
        <f t="shared" si="244"/>
        <v>12.034998850106506</v>
      </c>
    </row>
    <row r="2015" spans="1:11" ht="13.5" x14ac:dyDescent="0.25">
      <c r="A2015" s="3">
        <f>TITRES_STAT!B2018</f>
        <v>44938</v>
      </c>
      <c r="B2015" s="5">
        <f>TITRES_STAT!D2018</f>
        <v>12.047000000000001</v>
      </c>
      <c r="C2015" s="2">
        <f t="shared" si="245"/>
        <v>0.20800000000000018</v>
      </c>
      <c r="D2015" s="2">
        <f t="shared" si="246"/>
        <v>11.9536</v>
      </c>
      <c r="E2015" s="2">
        <f t="shared" si="248"/>
        <v>11.819800000000001</v>
      </c>
      <c r="F2015" s="2">
        <f t="shared" si="249"/>
        <v>11.9145</v>
      </c>
      <c r="G2015" s="2">
        <f t="shared" si="243"/>
        <v>12.188800000000001</v>
      </c>
      <c r="H2015" s="2">
        <f t="shared" si="247"/>
        <v>10.576430000000006</v>
      </c>
      <c r="I2015" s="2">
        <f t="array" ref="I2015">SUMPRODUCT(B1999:B2018, (ROW(B1999:B2018)-ROW(B1999)+1)) / (20*21/2)</f>
        <v>11.940109523809525</v>
      </c>
      <c r="J2015" s="2">
        <f t="shared" si="250"/>
        <v>11.93758695593174</v>
      </c>
      <c r="K2015" s="2">
        <f t="shared" si="244"/>
        <v>12.035469483435662</v>
      </c>
    </row>
    <row r="2016" spans="1:11" ht="13.5" x14ac:dyDescent="0.25">
      <c r="A2016" s="3">
        <f>TITRES_STAT!B2019</f>
        <v>44939</v>
      </c>
      <c r="B2016" s="5">
        <f>TITRES_STAT!D2019</f>
        <v>12.13</v>
      </c>
      <c r="C2016" s="2">
        <f t="shared" si="245"/>
        <v>8.3000000000000185E-2</v>
      </c>
      <c r="D2016" s="2">
        <f t="shared" si="246"/>
        <v>11.977</v>
      </c>
      <c r="E2016" s="2">
        <f t="shared" si="248"/>
        <v>11.9062</v>
      </c>
      <c r="F2016" s="2">
        <f t="shared" si="249"/>
        <v>11.907050000000002</v>
      </c>
      <c r="G2016" s="2">
        <f t="shared" si="243"/>
        <v>12.181660000000001</v>
      </c>
      <c r="H2016" s="2">
        <f t="shared" si="247"/>
        <v>10.599125000000006</v>
      </c>
      <c r="I2016" s="2">
        <f t="array" ref="I2016">SUMPRODUCT(B2000:B2019, (ROW(B2000:B2019)-ROW(B2000)+1)) / (20*21/2)</f>
        <v>11.952561904761906</v>
      </c>
      <c r="J2016" s="2">
        <f t="shared" si="250"/>
        <v>11.955912007747765</v>
      </c>
      <c r="K2016" s="2">
        <f t="shared" si="244"/>
        <v>12.039176562516618</v>
      </c>
    </row>
    <row r="2017" spans="1:11" ht="13.5" x14ac:dyDescent="0.25">
      <c r="A2017" s="3">
        <f>TITRES_STAT!B2020</f>
        <v>44942</v>
      </c>
      <c r="B2017" s="5">
        <f>TITRES_STAT!D2020</f>
        <v>12.371</v>
      </c>
      <c r="C2017" s="2">
        <f t="shared" si="245"/>
        <v>0.24099999999999966</v>
      </c>
      <c r="D2017" s="2">
        <f t="shared" si="246"/>
        <v>12.083400000000001</v>
      </c>
      <c r="E2017" s="2">
        <f t="shared" si="248"/>
        <v>11.955299999999998</v>
      </c>
      <c r="F2017" s="2">
        <f t="shared" si="249"/>
        <v>11.911650000000002</v>
      </c>
      <c r="G2017" s="2">
        <f t="shared" si="243"/>
        <v>12.171700000000003</v>
      </c>
      <c r="H2017" s="2">
        <f t="shared" si="247"/>
        <v>10.621510000000008</v>
      </c>
      <c r="I2017" s="2">
        <f t="array" ref="I2017">SUMPRODUCT(B2001:B2020, (ROW(B2001:B2020)-ROW(B2001)+1)) / (20*21/2)</f>
        <v>11.943928571428572</v>
      </c>
      <c r="J2017" s="2">
        <f t="shared" si="250"/>
        <v>11.995444197486073</v>
      </c>
      <c r="K2017" s="2">
        <f t="shared" si="244"/>
        <v>12.052189246339495</v>
      </c>
    </row>
    <row r="2018" spans="1:11" ht="13.5" x14ac:dyDescent="0.25">
      <c r="A2018" s="3">
        <f>TITRES_STAT!B2021</f>
        <v>44943</v>
      </c>
      <c r="B2018" s="5">
        <f>TITRES_STAT!D2021</f>
        <v>12.047000000000001</v>
      </c>
      <c r="C2018" s="2">
        <f t="shared" si="245"/>
        <v>-0.32399999999999984</v>
      </c>
      <c r="D2018" s="2">
        <f t="shared" si="246"/>
        <v>12.086800000000002</v>
      </c>
      <c r="E2018" s="2">
        <f t="shared" si="248"/>
        <v>11.996899999999998</v>
      </c>
      <c r="F2018" s="2">
        <f t="shared" si="249"/>
        <v>11.916250000000002</v>
      </c>
      <c r="G2018" s="2">
        <f t="shared" si="243"/>
        <v>12.163400000000003</v>
      </c>
      <c r="H2018" s="2">
        <f t="shared" si="247"/>
        <v>10.643035000000006</v>
      </c>
      <c r="I2018" s="2">
        <f t="array" ref="I2018">SUMPRODUCT(B2002:B2021, (ROW(B2002:B2021)-ROW(B2002)+1)) / (20*21/2)</f>
        <v>11.9597</v>
      </c>
      <c r="J2018" s="2">
        <f t="shared" si="250"/>
        <v>12.000354273915971</v>
      </c>
      <c r="K2018" s="2">
        <f t="shared" si="244"/>
        <v>12.051985746483044</v>
      </c>
    </row>
    <row r="2019" spans="1:11" ht="13.5" x14ac:dyDescent="0.25">
      <c r="A2019" s="3">
        <f>TITRES_STAT!B2022</f>
        <v>44944</v>
      </c>
      <c r="B2019" s="5">
        <f>TITRES_STAT!D2022</f>
        <v>12.047000000000001</v>
      </c>
      <c r="C2019" s="2">
        <f t="shared" si="245"/>
        <v>0</v>
      </c>
      <c r="D2019" s="2">
        <f t="shared" si="246"/>
        <v>12.128399999999999</v>
      </c>
      <c r="E2019" s="2">
        <f t="shared" si="248"/>
        <v>12.040099999999999</v>
      </c>
      <c r="F2019" s="2">
        <f t="shared" si="249"/>
        <v>11.90465</v>
      </c>
      <c r="G2019" s="2">
        <f t="shared" si="243"/>
        <v>12.155099999999999</v>
      </c>
      <c r="H2019" s="2">
        <f t="shared" si="247"/>
        <v>10.664560000000009</v>
      </c>
      <c r="I2019" s="2">
        <f t="array" ref="I2019">SUMPRODUCT(B2003:B2022, (ROW(B2003:B2022)-ROW(B2003)+1)) / (20*21/2)</f>
        <v>11.955266666666668</v>
      </c>
      <c r="J2019" s="2">
        <f t="shared" si="250"/>
        <v>12.004796724019211</v>
      </c>
      <c r="K2019" s="2">
        <f t="shared" si="244"/>
        <v>12.051790227013122</v>
      </c>
    </row>
    <row r="2020" spans="1:11" ht="13.5" x14ac:dyDescent="0.25">
      <c r="A2020" s="3">
        <f>TITRES_STAT!B2023</f>
        <v>44945</v>
      </c>
      <c r="B2020" s="5">
        <f>TITRES_STAT!D2023</f>
        <v>11.814</v>
      </c>
      <c r="C2020" s="2">
        <f t="shared" si="245"/>
        <v>-0.23300000000000054</v>
      </c>
      <c r="D2020" s="2">
        <f t="shared" si="246"/>
        <v>12.081799999999999</v>
      </c>
      <c r="E2020" s="2">
        <f t="shared" si="248"/>
        <v>12.0177</v>
      </c>
      <c r="F2020" s="2">
        <f t="shared" si="249"/>
        <v>11.881399999999999</v>
      </c>
      <c r="G2020" s="2">
        <f t="shared" si="243"/>
        <v>12.1448</v>
      </c>
      <c r="H2020" s="2">
        <f t="shared" si="247"/>
        <v>10.684615000000006</v>
      </c>
      <c r="I2020" s="2">
        <f t="array" ref="I2020">SUMPRODUCT(B2004:B2023, (ROW(B2004:B2023)-ROW(B2004)+1)) / (20*21/2)</f>
        <v>11.966476190476188</v>
      </c>
      <c r="J2020" s="2">
        <f t="shared" si="250"/>
        <v>11.986625607445953</v>
      </c>
      <c r="K2020" s="2">
        <f t="shared" si="244"/>
        <v>12.042465120071432</v>
      </c>
    </row>
    <row r="2021" spans="1:11" ht="13.5" x14ac:dyDescent="0.25">
      <c r="A2021" s="3">
        <f>TITRES_STAT!B2024</f>
        <v>44946</v>
      </c>
      <c r="B2021" s="5">
        <f>TITRES_STAT!D2024</f>
        <v>12.047000000000001</v>
      </c>
      <c r="C2021" s="2">
        <f t="shared" si="245"/>
        <v>0.23300000000000054</v>
      </c>
      <c r="D2021" s="2">
        <f t="shared" si="246"/>
        <v>12.065200000000001</v>
      </c>
      <c r="E2021" s="2">
        <f t="shared" si="248"/>
        <v>12.021099999999999</v>
      </c>
      <c r="F2021" s="2">
        <f t="shared" si="249"/>
        <v>11.885549999999999</v>
      </c>
      <c r="G2021" s="2">
        <f t="shared" si="243"/>
        <v>12.134840000000002</v>
      </c>
      <c r="H2021" s="2">
        <f t="shared" si="247"/>
        <v>10.706140000000007</v>
      </c>
      <c r="I2021" s="2">
        <f t="array" ref="I2021">SUMPRODUCT(B2005:B2024, (ROW(B2005:B2024)-ROW(B2005)+1)) / (20*21/2)</f>
        <v>11.976933333333333</v>
      </c>
      <c r="J2021" s="2">
        <f t="shared" si="250"/>
        <v>11.992375549593959</v>
      </c>
      <c r="K2021" s="2">
        <f t="shared" si="244"/>
        <v>12.042642958500004</v>
      </c>
    </row>
    <row r="2022" spans="1:11" ht="13.5" x14ac:dyDescent="0.25">
      <c r="A2022" s="3">
        <f>TITRES_STAT!B2025</f>
        <v>44949</v>
      </c>
      <c r="B2022" s="5">
        <f>TITRES_STAT!D2025</f>
        <v>11.839</v>
      </c>
      <c r="C2022" s="2">
        <f t="shared" si="245"/>
        <v>-0.20800000000000018</v>
      </c>
      <c r="D2022" s="2">
        <f t="shared" si="246"/>
        <v>11.9588</v>
      </c>
      <c r="E2022" s="2">
        <f t="shared" si="248"/>
        <v>12.021099999999999</v>
      </c>
      <c r="F2022" s="2">
        <f t="shared" si="249"/>
        <v>11.879299999999999</v>
      </c>
      <c r="G2022" s="2">
        <f t="shared" si="243"/>
        <v>12.12238</v>
      </c>
      <c r="H2022" s="2">
        <f t="shared" si="247"/>
        <v>10.725635000000006</v>
      </c>
      <c r="I2022" s="2">
        <f t="array" ref="I2022">SUMPRODUCT(B2006:B2025, (ROW(B2006:B2025)-ROW(B2006)+1)) / (20*21/2)</f>
        <v>11.980885714285716</v>
      </c>
      <c r="J2022" s="2">
        <f t="shared" si="250"/>
        <v>11.977768354394534</v>
      </c>
      <c r="K2022" s="2">
        <f t="shared" si="244"/>
        <v>12.034656960127455</v>
      </c>
    </row>
    <row r="2023" spans="1:11" ht="13.5" x14ac:dyDescent="0.25">
      <c r="A2023" s="3">
        <f>TITRES_STAT!B2026</f>
        <v>44950</v>
      </c>
      <c r="B2023" s="5">
        <f>TITRES_STAT!D2026</f>
        <v>11.997</v>
      </c>
      <c r="C2023" s="2">
        <f t="shared" si="245"/>
        <v>0.15799999999999947</v>
      </c>
      <c r="D2023" s="2">
        <f t="shared" si="246"/>
        <v>11.9488</v>
      </c>
      <c r="E2023" s="2">
        <f t="shared" si="248"/>
        <v>12.017800000000001</v>
      </c>
      <c r="F2023" s="2">
        <f t="shared" si="249"/>
        <v>11.887199999999998</v>
      </c>
      <c r="G2023" s="2">
        <f t="shared" si="243"/>
        <v>12.113240000000001</v>
      </c>
      <c r="H2023" s="2">
        <f t="shared" si="247"/>
        <v>10.745390000000004</v>
      </c>
      <c r="I2023" s="2">
        <f t="array" ref="I2023">SUMPRODUCT(B2007:B2026, (ROW(B2007:B2026)-ROW(B2007)+1)) / (20*21/2)</f>
        <v>11.98329523809524</v>
      </c>
      <c r="J2023" s="2">
        <f t="shared" si="250"/>
        <v>11.979599939690294</v>
      </c>
      <c r="K2023" s="2">
        <f t="shared" si="244"/>
        <v>12.033180216593045</v>
      </c>
    </row>
    <row r="2024" spans="1:11" ht="13.5" x14ac:dyDescent="0.25">
      <c r="A2024" s="3">
        <f>TITRES_STAT!B2027</f>
        <v>44951</v>
      </c>
      <c r="B2024" s="5">
        <f>TITRES_STAT!D2027</f>
        <v>11.997</v>
      </c>
      <c r="C2024" s="2">
        <f t="shared" si="245"/>
        <v>0</v>
      </c>
      <c r="D2024" s="2">
        <f t="shared" si="246"/>
        <v>11.938800000000001</v>
      </c>
      <c r="E2024" s="2">
        <f t="shared" si="248"/>
        <v>12.033599999999998</v>
      </c>
      <c r="F2024" s="2">
        <f t="shared" si="249"/>
        <v>11.9055</v>
      </c>
      <c r="G2024" s="2">
        <f t="shared" si="243"/>
        <v>12.104779999999998</v>
      </c>
      <c r="H2024" s="2">
        <f t="shared" si="247"/>
        <v>10.764385000000004</v>
      </c>
      <c r="I2024" s="2">
        <f t="array" ref="I2024">SUMPRODUCT(B2008:B2027, (ROW(B2008:B2027)-ROW(B2008)+1)) / (20*21/2)</f>
        <v>11.931795238095239</v>
      </c>
      <c r="J2024" s="2">
        <f t="shared" si="250"/>
        <v>11.981257088291219</v>
      </c>
      <c r="K2024" s="2">
        <f t="shared" si="244"/>
        <v>12.031761384569789</v>
      </c>
    </row>
    <row r="2025" spans="1:11" ht="13.5" x14ac:dyDescent="0.25">
      <c r="A2025" s="3">
        <f>TITRES_STAT!B2028</f>
        <v>44952</v>
      </c>
      <c r="B2025" s="5">
        <f>TITRES_STAT!D2028</f>
        <v>11.946999999999999</v>
      </c>
      <c r="C2025" s="2">
        <f t="shared" si="245"/>
        <v>-5.0000000000000711E-2</v>
      </c>
      <c r="D2025" s="2">
        <f t="shared" si="246"/>
        <v>11.965399999999999</v>
      </c>
      <c r="E2025" s="2">
        <f t="shared" si="248"/>
        <v>12.0236</v>
      </c>
      <c r="F2025" s="2">
        <f t="shared" si="249"/>
        <v>11.921700000000001</v>
      </c>
      <c r="G2025" s="2">
        <f t="shared" si="243"/>
        <v>12.094479999999997</v>
      </c>
      <c r="H2025" s="2">
        <f t="shared" si="247"/>
        <v>10.783130000000005</v>
      </c>
      <c r="I2025" s="2">
        <f t="array" ref="I2025">SUMPRODUCT(B2009:B2028, (ROW(B2009:B2028)-ROW(B2009)+1)) / (20*21/2)</f>
        <v>11.917366666666666</v>
      </c>
      <c r="J2025" s="2">
        <f t="shared" si="250"/>
        <v>11.977994508453961</v>
      </c>
      <c r="K2025" s="2">
        <f t="shared" si="244"/>
        <v>12.028437408704308</v>
      </c>
    </row>
    <row r="2026" spans="1:11" ht="13.5" x14ac:dyDescent="0.25">
      <c r="A2026" s="3">
        <f>TITRES_STAT!B2029</f>
        <v>44953</v>
      </c>
      <c r="B2026" s="5">
        <f>TITRES_STAT!D2029</f>
        <v>11.946999999999999</v>
      </c>
      <c r="C2026" s="2">
        <f t="shared" si="245"/>
        <v>0</v>
      </c>
      <c r="D2026" s="2">
        <f t="shared" si="246"/>
        <v>11.945400000000001</v>
      </c>
      <c r="E2026" s="2">
        <f t="shared" si="248"/>
        <v>12.005300000000002</v>
      </c>
      <c r="F2026" s="2">
        <f t="shared" si="249"/>
        <v>11.95575</v>
      </c>
      <c r="G2026" s="2">
        <f t="shared" si="243"/>
        <v>12.085019999999997</v>
      </c>
      <c r="H2026" s="2">
        <f t="shared" si="247"/>
        <v>10.801875000000004</v>
      </c>
      <c r="I2026" s="2">
        <f t="array" ref="I2026">SUMPRODUCT(B2010:B2029, (ROW(B2010:B2029)-ROW(B2010)+1)) / (20*21/2)</f>
        <v>11.881652380952383</v>
      </c>
      <c r="J2026" s="2">
        <f t="shared" si="250"/>
        <v>11.975042650505966</v>
      </c>
      <c r="K2026" s="2">
        <f t="shared" si="244"/>
        <v>12.025243784833551</v>
      </c>
    </row>
    <row r="2027" spans="1:11" ht="13.5" x14ac:dyDescent="0.25">
      <c r="A2027" s="3">
        <f>TITRES_STAT!B2030</f>
        <v>44956</v>
      </c>
      <c r="B2027" s="5">
        <f>TITRES_STAT!D2030</f>
        <v>11.414999999999999</v>
      </c>
      <c r="C2027" s="2">
        <f t="shared" si="245"/>
        <v>-0.53200000000000003</v>
      </c>
      <c r="D2027" s="2">
        <f t="shared" si="246"/>
        <v>11.860600000000002</v>
      </c>
      <c r="E2027" s="2">
        <f t="shared" si="248"/>
        <v>11.909700000000001</v>
      </c>
      <c r="F2027" s="2">
        <f t="shared" si="249"/>
        <v>11.932500000000001</v>
      </c>
      <c r="G2027" s="2">
        <f t="shared" si="243"/>
        <v>12.064919999999999</v>
      </c>
      <c r="H2027" s="2">
        <f t="shared" si="247"/>
        <v>10.817280000000006</v>
      </c>
      <c r="I2027" s="2">
        <f t="array" ref="I2027">SUMPRODUCT(B2011:B2030, (ROW(B2011:B2030)-ROW(B2011)+1)) / (20*21/2)</f>
        <v>11.852461904761904</v>
      </c>
      <c r="J2027" s="2">
        <f t="shared" si="250"/>
        <v>11.921705255219683</v>
      </c>
      <c r="K2027" s="2">
        <f t="shared" si="244"/>
        <v>12.001312656016548</v>
      </c>
    </row>
    <row r="2028" spans="1:11" ht="13.5" x14ac:dyDescent="0.25">
      <c r="A2028" s="3">
        <f>TITRES_STAT!B2031</f>
        <v>44957</v>
      </c>
      <c r="B2028" s="5">
        <f>TITRES_STAT!D2031</f>
        <v>11.781000000000001</v>
      </c>
      <c r="C2028" s="2">
        <f t="shared" si="245"/>
        <v>0.36600000000000144</v>
      </c>
      <c r="D2028" s="2">
        <f t="shared" si="246"/>
        <v>11.817399999999999</v>
      </c>
      <c r="E2028" s="2">
        <f t="shared" si="248"/>
        <v>11.883100000000002</v>
      </c>
      <c r="F2028" s="2">
        <f t="shared" si="249"/>
        <v>11.94</v>
      </c>
      <c r="G2028" s="2">
        <f t="shared" si="243"/>
        <v>12.052299999999997</v>
      </c>
      <c r="H2028" s="2">
        <f t="shared" si="247"/>
        <v>10.834435000000006</v>
      </c>
      <c r="I2028" s="2">
        <f t="array" ref="I2028">SUMPRODUCT(B2012:B2031, (ROW(B2012:B2031)-ROW(B2012)+1)) / (20*21/2)</f>
        <v>11.824447619047621</v>
      </c>
      <c r="J2028" s="2">
        <f t="shared" si="250"/>
        <v>11.90830475472257</v>
      </c>
      <c r="K2028" s="2">
        <f t="shared" si="244"/>
        <v>11.992672944015899</v>
      </c>
    </row>
    <row r="2029" spans="1:11" ht="13.5" x14ac:dyDescent="0.25">
      <c r="A2029" s="3">
        <f>TITRES_STAT!B2032</f>
        <v>44958</v>
      </c>
      <c r="B2029" s="5">
        <f>TITRES_STAT!D2032</f>
        <v>11.565</v>
      </c>
      <c r="C2029" s="2">
        <f t="shared" si="245"/>
        <v>-0.21600000000000108</v>
      </c>
      <c r="D2029" s="2">
        <f t="shared" si="246"/>
        <v>11.730999999999998</v>
      </c>
      <c r="E2029" s="2">
        <f t="shared" si="248"/>
        <v>11.834900000000001</v>
      </c>
      <c r="F2029" s="2">
        <f t="shared" si="249"/>
        <v>11.937499999999998</v>
      </c>
      <c r="G2029" s="2">
        <f t="shared" si="243"/>
        <v>12.035360000000001</v>
      </c>
      <c r="H2029" s="2">
        <f t="shared" si="247"/>
        <v>10.850510000000007</v>
      </c>
      <c r="I2029" s="2">
        <f t="array" ref="I2029">SUMPRODUCT(B2013:B2032, (ROW(B2013:B2032)-ROW(B2013)+1)) / (20*21/2)</f>
        <v>11.799052380952379</v>
      </c>
      <c r="J2029" s="2">
        <f t="shared" si="250"/>
        <v>11.87560906379661</v>
      </c>
      <c r="K2029" s="2">
        <f t="shared" si="244"/>
        <v>11.975901456015276</v>
      </c>
    </row>
    <row r="2030" spans="1:11" ht="13.5" x14ac:dyDescent="0.25">
      <c r="A2030" s="3">
        <f>TITRES_STAT!B2033</f>
        <v>44959</v>
      </c>
      <c r="B2030" s="5">
        <f>TITRES_STAT!D2033</f>
        <v>11.631</v>
      </c>
      <c r="C2030" s="2">
        <f t="shared" si="245"/>
        <v>6.6000000000000725E-2</v>
      </c>
      <c r="D2030" s="2">
        <f t="shared" si="246"/>
        <v>11.6678</v>
      </c>
      <c r="E2030" s="2">
        <f t="shared" si="248"/>
        <v>11.816599999999999</v>
      </c>
      <c r="F2030" s="2">
        <f t="shared" si="249"/>
        <v>11.917150000000001</v>
      </c>
      <c r="G2030" s="2">
        <f t="shared" si="243"/>
        <v>12.019579999999998</v>
      </c>
      <c r="H2030" s="2">
        <f t="shared" si="247"/>
        <v>10.866915000000006</v>
      </c>
      <c r="I2030" s="2">
        <f t="array" ref="I2030">SUMPRODUCT(B2014:B2033, (ROW(B2014:B2033)-ROW(B2014)+1)) / (20*21/2)</f>
        <v>11.770742857142857</v>
      </c>
      <c r="J2030" s="2">
        <f t="shared" si="250"/>
        <v>11.852312962482646</v>
      </c>
      <c r="K2030" s="2">
        <f t="shared" si="244"/>
        <v>11.96237590872056</v>
      </c>
    </row>
    <row r="2031" spans="1:11" ht="13.5" x14ac:dyDescent="0.25">
      <c r="A2031" s="3">
        <f>TITRES_STAT!B2034</f>
        <v>44960</v>
      </c>
      <c r="B2031" s="5">
        <f>TITRES_STAT!D2034</f>
        <v>11.622999999999999</v>
      </c>
      <c r="C2031" s="2">
        <f t="shared" si="245"/>
        <v>-8.0000000000008953E-3</v>
      </c>
      <c r="D2031" s="2">
        <f t="shared" si="246"/>
        <v>11.602999999999998</v>
      </c>
      <c r="E2031" s="2">
        <f t="shared" si="248"/>
        <v>11.7742</v>
      </c>
      <c r="F2031" s="2">
        <f t="shared" si="249"/>
        <v>11.897649999999999</v>
      </c>
      <c r="G2031" s="2">
        <f t="shared" si="243"/>
        <v>12.002800000000001</v>
      </c>
      <c r="H2031" s="2">
        <f t="shared" si="247"/>
        <v>10.883470000000004</v>
      </c>
      <c r="I2031" s="2">
        <f t="array" ref="I2031">SUMPRODUCT(B2015:B2034, (ROW(B2015:B2034)-ROW(B2015)+1)) / (20*21/2)</f>
        <v>11.735766666666665</v>
      </c>
      <c r="J2031" s="2">
        <f t="shared" si="250"/>
        <v>11.830473632722393</v>
      </c>
      <c r="K2031" s="2">
        <f t="shared" si="244"/>
        <v>11.949067049555048</v>
      </c>
    </row>
    <row r="2032" spans="1:11" ht="13.5" x14ac:dyDescent="0.25">
      <c r="A2032" s="3">
        <f>TITRES_STAT!B2035</f>
        <v>44963</v>
      </c>
      <c r="B2032" s="5">
        <f>TITRES_STAT!D2035</f>
        <v>11.631</v>
      </c>
      <c r="C2032" s="2">
        <f t="shared" si="245"/>
        <v>8.0000000000008953E-3</v>
      </c>
      <c r="D2032" s="2">
        <f t="shared" si="246"/>
        <v>11.6462</v>
      </c>
      <c r="E2032" s="2">
        <f t="shared" si="248"/>
        <v>11.753400000000001</v>
      </c>
      <c r="F2032" s="2">
        <f t="shared" si="249"/>
        <v>11.887249999999998</v>
      </c>
      <c r="G2032" s="2">
        <f t="shared" si="243"/>
        <v>11.986519999999999</v>
      </c>
      <c r="H2032" s="2">
        <f t="shared" si="247"/>
        <v>10.899875000000003</v>
      </c>
      <c r="I2032" s="2">
        <f t="array" ref="I2032">SUMPRODUCT(B2016:B2035, (ROW(B2016:B2035)-ROW(B2016)+1)) / (20*21/2)</f>
        <v>11.702414285714285</v>
      </c>
      <c r="J2032" s="2">
        <f t="shared" si="250"/>
        <v>11.811476143891689</v>
      </c>
      <c r="K2032" s="2">
        <f t="shared" si="244"/>
        <v>11.936593831925437</v>
      </c>
    </row>
    <row r="2033" spans="1:11" ht="13.5" x14ac:dyDescent="0.25">
      <c r="A2033" s="3">
        <f>TITRES_STAT!B2036</f>
        <v>44964</v>
      </c>
      <c r="B2033" s="5">
        <f>TITRES_STAT!D2036</f>
        <v>11.59</v>
      </c>
      <c r="C2033" s="2">
        <f t="shared" si="245"/>
        <v>-4.1000000000000369E-2</v>
      </c>
      <c r="D2033" s="2">
        <f t="shared" si="246"/>
        <v>11.607999999999999</v>
      </c>
      <c r="E2033" s="2">
        <f t="shared" si="248"/>
        <v>11.712700000000002</v>
      </c>
      <c r="F2033" s="2">
        <f t="shared" si="249"/>
        <v>11.86525</v>
      </c>
      <c r="G2033" s="2">
        <f t="shared" si="243"/>
        <v>11.96942</v>
      </c>
      <c r="H2033" s="2">
        <f t="shared" si="247"/>
        <v>10.916075000000005</v>
      </c>
      <c r="I2033" s="2">
        <f t="array" ref="I2033">SUMPRODUCT(B2017:B2036, (ROW(B2017:B2036)-ROW(B2017)+1)) / (20*21/2)</f>
        <v>11.678819047619049</v>
      </c>
      <c r="J2033" s="2">
        <f t="shared" si="250"/>
        <v>11.790383177806765</v>
      </c>
      <c r="K2033" s="2">
        <f t="shared" si="244"/>
        <v>11.923001916947969</v>
      </c>
    </row>
    <row r="2034" spans="1:11" ht="13.5" x14ac:dyDescent="0.25">
      <c r="A2034" s="3">
        <f>TITRES_STAT!B2037</f>
        <v>44965</v>
      </c>
      <c r="B2034" s="5">
        <f>TITRES_STAT!D2037</f>
        <v>11.497999999999999</v>
      </c>
      <c r="C2034" s="2">
        <f t="shared" si="245"/>
        <v>-9.2000000000000526E-2</v>
      </c>
      <c r="D2034" s="2">
        <f t="shared" si="246"/>
        <v>11.594599999999998</v>
      </c>
      <c r="E2034" s="2">
        <f t="shared" si="248"/>
        <v>11.662800000000001</v>
      </c>
      <c r="F2034" s="2">
        <f t="shared" si="249"/>
        <v>11.848199999999999</v>
      </c>
      <c r="G2034" s="2">
        <f t="shared" ref="G2034:G2097" si="251">AVERAGE(B1985:B2034)</f>
        <v>11.950640000000003</v>
      </c>
      <c r="H2034" s="2">
        <f t="shared" si="247"/>
        <v>10.931815000000006</v>
      </c>
      <c r="I2034" s="2">
        <f t="array" ref="I2034">SUMPRODUCT(B2018:B2037, (ROW(B2018:B2037)-ROW(B2018)+1)) / (20*21/2)</f>
        <v>11.654733333333334</v>
      </c>
      <c r="J2034" s="2">
        <f t="shared" si="250"/>
        <v>11.762537160872789</v>
      </c>
      <c r="K2034" s="2">
        <f t="shared" si="244"/>
        <v>11.906335175106873</v>
      </c>
    </row>
    <row r="2035" spans="1:11" ht="13.5" x14ac:dyDescent="0.25">
      <c r="A2035" s="3">
        <f>TITRES_STAT!B2038</f>
        <v>44966</v>
      </c>
      <c r="B2035" s="5">
        <f>TITRES_STAT!D2038</f>
        <v>11.497999999999999</v>
      </c>
      <c r="C2035" s="2">
        <f t="shared" si="245"/>
        <v>0</v>
      </c>
      <c r="D2035" s="2">
        <f t="shared" si="246"/>
        <v>11.567999999999998</v>
      </c>
      <c r="E2035" s="2">
        <f t="shared" si="248"/>
        <v>11.617900000000002</v>
      </c>
      <c r="F2035" s="2">
        <f t="shared" si="249"/>
        <v>11.820749999999999</v>
      </c>
      <c r="G2035" s="2">
        <f t="shared" si="251"/>
        <v>11.931860000000004</v>
      </c>
      <c r="H2035" s="2">
        <f t="shared" si="247"/>
        <v>10.946720000000004</v>
      </c>
      <c r="I2035" s="2">
        <f t="array" ref="I2035">SUMPRODUCT(B2019:B2038, (ROW(B2019:B2038)-ROW(B2019)+1)) / (20*21/2)</f>
        <v>11.635366666666664</v>
      </c>
      <c r="J2035" s="2">
        <f t="shared" si="250"/>
        <v>11.737343145551572</v>
      </c>
      <c r="K2035" s="2">
        <f t="shared" ref="K2035:K2098" si="252">$K$4*B2035+(1-$K$4)*K2034</f>
        <v>11.890322030985036</v>
      </c>
    </row>
    <row r="2036" spans="1:11" ht="13.5" x14ac:dyDescent="0.25">
      <c r="A2036" s="3">
        <f>TITRES_STAT!B2039</f>
        <v>44967</v>
      </c>
      <c r="B2036" s="5">
        <f>TITRES_STAT!D2039</f>
        <v>11.573</v>
      </c>
      <c r="C2036" s="2">
        <f t="shared" si="245"/>
        <v>7.5000000000001066E-2</v>
      </c>
      <c r="D2036" s="2">
        <f t="shared" si="246"/>
        <v>11.558</v>
      </c>
      <c r="E2036" s="2">
        <f t="shared" si="248"/>
        <v>11.580500000000001</v>
      </c>
      <c r="F2036" s="2">
        <f t="shared" si="249"/>
        <v>11.792899999999999</v>
      </c>
      <c r="G2036" s="2">
        <f t="shared" si="251"/>
        <v>11.914420000000005</v>
      </c>
      <c r="H2036" s="2">
        <f t="shared" si="247"/>
        <v>10.961850000000005</v>
      </c>
      <c r="I2036" s="2">
        <f t="array" ref="I2036">SUMPRODUCT(B2020:B2039, (ROW(B2020:B2039)-ROW(B2020)+1)) / (20*21/2)</f>
        <v>11.617614285714286</v>
      </c>
      <c r="J2036" s="2">
        <f t="shared" si="250"/>
        <v>11.721691417403802</v>
      </c>
      <c r="K2036" s="2">
        <f t="shared" si="252"/>
        <v>11.877878029769937</v>
      </c>
    </row>
    <row r="2037" spans="1:11" ht="13.5" x14ac:dyDescent="0.25">
      <c r="A2037" s="3">
        <f>TITRES_STAT!B2040</f>
        <v>44970</v>
      </c>
      <c r="B2037" s="5">
        <f>TITRES_STAT!D2040</f>
        <v>11.54</v>
      </c>
      <c r="C2037" s="2">
        <f t="shared" si="245"/>
        <v>-3.3000000000001251E-2</v>
      </c>
      <c r="D2037" s="2">
        <f t="shared" si="246"/>
        <v>11.5398</v>
      </c>
      <c r="E2037" s="2">
        <f t="shared" si="248"/>
        <v>11.593</v>
      </c>
      <c r="F2037" s="2">
        <f t="shared" si="249"/>
        <v>11.751349999999999</v>
      </c>
      <c r="G2037" s="2">
        <f t="shared" si="251"/>
        <v>11.896980000000003</v>
      </c>
      <c r="H2037" s="2">
        <f t="shared" si="247"/>
        <v>10.976815000000006</v>
      </c>
      <c r="I2037" s="2">
        <f t="array" ref="I2037">SUMPRODUCT(B2021:B2040, (ROW(B2021:B2040)-ROW(B2021)+1)) / (20*21/2)</f>
        <v>11.603038095238096</v>
      </c>
      <c r="J2037" s="2">
        <f t="shared" si="250"/>
        <v>11.704387472889154</v>
      </c>
      <c r="K2037" s="2">
        <f t="shared" si="252"/>
        <v>11.864627910955431</v>
      </c>
    </row>
    <row r="2038" spans="1:11" ht="13.5" x14ac:dyDescent="0.25">
      <c r="A2038" s="3">
        <f>TITRES_STAT!B2041</f>
        <v>44971</v>
      </c>
      <c r="B2038" s="5">
        <f>TITRES_STAT!D2041</f>
        <v>11.548</v>
      </c>
      <c r="C2038" s="2">
        <f t="shared" si="245"/>
        <v>8.0000000000008953E-3</v>
      </c>
      <c r="D2038" s="2">
        <f t="shared" si="246"/>
        <v>11.531400000000001</v>
      </c>
      <c r="E2038" s="2">
        <f t="shared" si="248"/>
        <v>11.569700000000001</v>
      </c>
      <c r="F2038" s="2">
        <f t="shared" si="249"/>
        <v>11.7264</v>
      </c>
      <c r="G2038" s="2">
        <f t="shared" si="251"/>
        <v>11.881860000000003</v>
      </c>
      <c r="H2038" s="2">
        <f t="shared" si="247"/>
        <v>10.992805000000002</v>
      </c>
      <c r="I2038" s="2">
        <f t="array" ref="I2038">SUMPRODUCT(B2022:B2041, (ROW(B2022:B2041)-ROW(B2022)+1)) / (20*21/2)</f>
        <v>11.591347619047619</v>
      </c>
      <c r="J2038" s="2">
        <f t="shared" si="250"/>
        <v>11.689493427852092</v>
      </c>
      <c r="K2038" s="2">
        <f t="shared" si="252"/>
        <v>11.85221113013365</v>
      </c>
    </row>
    <row r="2039" spans="1:11" ht="13.5" x14ac:dyDescent="0.25">
      <c r="A2039" s="3">
        <f>TITRES_STAT!B2042</f>
        <v>44972</v>
      </c>
      <c r="B2039" s="5">
        <f>TITRES_STAT!D2042</f>
        <v>11.54</v>
      </c>
      <c r="C2039" s="2">
        <f t="shared" si="245"/>
        <v>-8.0000000000008953E-3</v>
      </c>
      <c r="D2039" s="2">
        <f t="shared" si="246"/>
        <v>11.5398</v>
      </c>
      <c r="E2039" s="2">
        <f t="shared" si="248"/>
        <v>11.567199999999996</v>
      </c>
      <c r="F2039" s="2">
        <f t="shared" si="249"/>
        <v>11.701049999999999</v>
      </c>
      <c r="G2039" s="2">
        <f t="shared" si="251"/>
        <v>11.870060000000002</v>
      </c>
      <c r="H2039" s="2">
        <f t="shared" si="247"/>
        <v>11.007510000000003</v>
      </c>
      <c r="I2039" s="2">
        <f t="array" ref="I2039">SUMPRODUCT(B2023:B2042, (ROW(B2023:B2042)-ROW(B2023)+1)) / (20*21/2)</f>
        <v>11.580333333333332</v>
      </c>
      <c r="J2039" s="2">
        <f t="shared" si="250"/>
        <v>11.675255958532846</v>
      </c>
      <c r="K2039" s="2">
        <f t="shared" si="252"/>
        <v>11.83996755640292</v>
      </c>
    </row>
    <row r="2040" spans="1:11" ht="13.5" x14ac:dyDescent="0.25">
      <c r="A2040" s="3">
        <f>TITRES_STAT!B2043</f>
        <v>44973</v>
      </c>
      <c r="B2040" s="5">
        <f>TITRES_STAT!D2043</f>
        <v>11.548</v>
      </c>
      <c r="C2040" s="2">
        <f t="shared" si="245"/>
        <v>8.0000000000008953E-3</v>
      </c>
      <c r="D2040" s="2">
        <f t="shared" si="246"/>
        <v>11.549800000000001</v>
      </c>
      <c r="E2040" s="2">
        <f t="shared" si="248"/>
        <v>11.558899999999998</v>
      </c>
      <c r="F2040" s="2">
        <f t="shared" si="249"/>
        <v>11.687749999999998</v>
      </c>
      <c r="G2040" s="2">
        <f t="shared" si="251"/>
        <v>11.859580000000003</v>
      </c>
      <c r="H2040" s="2">
        <f t="shared" si="247"/>
        <v>11.021880000000003</v>
      </c>
      <c r="I2040" s="2">
        <f t="array" ref="I2040">SUMPRODUCT(B2024:B2043, (ROW(B2024:B2043)-ROW(B2024)+1)) / (20*21/2)</f>
        <v>11.569942857142857</v>
      </c>
      <c r="J2040" s="2">
        <f t="shared" si="250"/>
        <v>11.663136343434481</v>
      </c>
      <c r="K2040" s="2">
        <f t="shared" si="252"/>
        <v>11.828517848308689</v>
      </c>
    </row>
    <row r="2041" spans="1:11" ht="13.5" x14ac:dyDescent="0.25">
      <c r="A2041" s="3">
        <f>TITRES_STAT!B2044</f>
        <v>44974</v>
      </c>
      <c r="B2041" s="5">
        <f>TITRES_STAT!D2044</f>
        <v>11.565</v>
      </c>
      <c r="C2041" s="2">
        <f t="shared" si="245"/>
        <v>1.699999999999946E-2</v>
      </c>
      <c r="D2041" s="2">
        <f t="shared" si="246"/>
        <v>11.5482</v>
      </c>
      <c r="E2041" s="2">
        <f t="shared" si="248"/>
        <v>11.553100000000001</v>
      </c>
      <c r="F2041" s="2">
        <f t="shared" si="249"/>
        <v>11.663649999999999</v>
      </c>
      <c r="G2041" s="2">
        <f t="shared" si="251"/>
        <v>11.852440000000003</v>
      </c>
      <c r="H2041" s="2">
        <f t="shared" si="247"/>
        <v>11.036170000000002</v>
      </c>
      <c r="I2041" s="2">
        <f t="array" ref="I2041">SUMPRODUCT(B2025:B2044, (ROW(B2025:B2044)-ROW(B2025)+1)) / (20*21/2)</f>
        <v>11.566490476190475</v>
      </c>
      <c r="J2041" s="2">
        <f t="shared" si="250"/>
        <v>11.65379002501215</v>
      </c>
      <c r="K2041" s="2">
        <f t="shared" si="252"/>
        <v>11.818183815041682</v>
      </c>
    </row>
    <row r="2042" spans="1:11" ht="13.5" x14ac:dyDescent="0.25">
      <c r="A2042" s="3">
        <f>TITRES_STAT!B2045</f>
        <v>44977</v>
      </c>
      <c r="B2042" s="5">
        <f>TITRES_STAT!D2045</f>
        <v>11.548</v>
      </c>
      <c r="C2042" s="2">
        <f t="shared" si="245"/>
        <v>-1.699999999999946E-2</v>
      </c>
      <c r="D2042" s="2">
        <f t="shared" si="246"/>
        <v>11.549800000000001</v>
      </c>
      <c r="E2042" s="2">
        <f t="shared" si="248"/>
        <v>11.5448</v>
      </c>
      <c r="F2042" s="2">
        <f t="shared" si="249"/>
        <v>11.649099999999999</v>
      </c>
      <c r="G2042" s="2">
        <f t="shared" si="251"/>
        <v>11.844120000000002</v>
      </c>
      <c r="H2042" s="2">
        <f t="shared" si="247"/>
        <v>11.050420000000001</v>
      </c>
      <c r="I2042" s="2">
        <f t="array" ref="I2042">SUMPRODUCT(B2026:B2045, (ROW(B2026:B2045)-ROW(B2026)+1)) / (20*21/2)</f>
        <v>11.553071428571428</v>
      </c>
      <c r="J2042" s="2">
        <f t="shared" si="250"/>
        <v>11.643714784534803</v>
      </c>
      <c r="K2042" s="2">
        <f t="shared" si="252"/>
        <v>11.807588371314559</v>
      </c>
    </row>
    <row r="2043" spans="1:11" ht="13.5" x14ac:dyDescent="0.25">
      <c r="A2043" s="3">
        <f>TITRES_STAT!B2046</f>
        <v>44978</v>
      </c>
      <c r="B2043" s="5">
        <f>TITRES_STAT!D2046</f>
        <v>11.54</v>
      </c>
      <c r="C2043" s="2">
        <f t="shared" si="245"/>
        <v>-8.0000000000008953E-3</v>
      </c>
      <c r="D2043" s="2">
        <f t="shared" si="246"/>
        <v>11.5482</v>
      </c>
      <c r="E2043" s="2">
        <f t="shared" si="248"/>
        <v>11.5398</v>
      </c>
      <c r="F2043" s="2">
        <f t="shared" si="249"/>
        <v>11.626249999999999</v>
      </c>
      <c r="G2043" s="2">
        <f t="shared" si="251"/>
        <v>11.833980000000002</v>
      </c>
      <c r="H2043" s="2">
        <f t="shared" si="247"/>
        <v>11.065289999999999</v>
      </c>
      <c r="I2043" s="2">
        <f t="array" ref="I2043">SUMPRODUCT(B2027:B2046, (ROW(B2027:B2046)-ROW(B2027)+1)) / (20*21/2)</f>
        <v>11.541947619047621</v>
      </c>
      <c r="J2043" s="2">
        <f t="shared" si="250"/>
        <v>11.633837186007678</v>
      </c>
      <c r="K2043" s="2">
        <f t="shared" si="252"/>
        <v>11.797094709694381</v>
      </c>
    </row>
    <row r="2044" spans="1:11" ht="13.5" x14ac:dyDescent="0.25">
      <c r="A2044" s="3">
        <f>TITRES_STAT!B2047</f>
        <v>44979</v>
      </c>
      <c r="B2044" s="5">
        <f>TITRES_STAT!D2047</f>
        <v>11.59</v>
      </c>
      <c r="C2044" s="2">
        <f t="shared" si="245"/>
        <v>5.0000000000000711E-2</v>
      </c>
      <c r="D2044" s="2">
        <f t="shared" si="246"/>
        <v>11.558199999999999</v>
      </c>
      <c r="E2044" s="2">
        <f t="shared" si="248"/>
        <v>11.549000000000001</v>
      </c>
      <c r="F2044" s="2">
        <f t="shared" si="249"/>
        <v>11.6059</v>
      </c>
      <c r="G2044" s="2">
        <f t="shared" si="251"/>
        <v>11.819860000000004</v>
      </c>
      <c r="H2044" s="2">
        <f t="shared" si="247"/>
        <v>11.081075000000004</v>
      </c>
      <c r="I2044" s="2">
        <f t="array" ref="I2044">SUMPRODUCT(B2028:B2047, (ROW(B2028:B2047)-ROW(B2028)+1)) / (20*21/2)</f>
        <v>11.532357142857144</v>
      </c>
      <c r="J2044" s="2">
        <f t="shared" si="250"/>
        <v>11.62966221591171</v>
      </c>
      <c r="K2044" s="2">
        <f t="shared" si="252"/>
        <v>11.788973348529897</v>
      </c>
    </row>
    <row r="2045" spans="1:11" ht="13.5" x14ac:dyDescent="0.25">
      <c r="A2045" s="3">
        <f>TITRES_STAT!B2048</f>
        <v>44980</v>
      </c>
      <c r="B2045" s="5">
        <f>TITRES_STAT!D2048</f>
        <v>11.465</v>
      </c>
      <c r="C2045" s="2">
        <f t="shared" si="245"/>
        <v>-0.125</v>
      </c>
      <c r="D2045" s="2">
        <f t="shared" si="246"/>
        <v>11.541599999999999</v>
      </c>
      <c r="E2045" s="2">
        <f t="shared" si="248"/>
        <v>11.545700000000002</v>
      </c>
      <c r="F2045" s="2">
        <f t="shared" si="249"/>
        <v>11.581799999999999</v>
      </c>
      <c r="G2045" s="2">
        <f t="shared" si="251"/>
        <v>11.803240000000002</v>
      </c>
      <c r="H2045" s="2">
        <f t="shared" si="247"/>
        <v>11.096820000000003</v>
      </c>
      <c r="I2045" s="2">
        <f t="array" ref="I2045">SUMPRODUCT(B2029:B2048, (ROW(B2029:B2048)-ROW(B2029)+1)) / (20*21/2)</f>
        <v>11.522566666666666</v>
      </c>
      <c r="J2045" s="2">
        <f t="shared" si="250"/>
        <v>11.613980100110595</v>
      </c>
      <c r="K2045" s="2">
        <f t="shared" si="252"/>
        <v>11.776268511332646</v>
      </c>
    </row>
    <row r="2046" spans="1:11" ht="13.5" x14ac:dyDescent="0.25">
      <c r="A2046" s="3">
        <f>TITRES_STAT!B2049</f>
        <v>44981</v>
      </c>
      <c r="B2046" s="5">
        <f>TITRES_STAT!D2049</f>
        <v>11.465</v>
      </c>
      <c r="C2046" s="2">
        <f t="shared" si="245"/>
        <v>0</v>
      </c>
      <c r="D2046" s="2">
        <f t="shared" si="246"/>
        <v>11.521600000000001</v>
      </c>
      <c r="E2046" s="2">
        <f t="shared" si="248"/>
        <v>11.534900000000002</v>
      </c>
      <c r="F2046" s="2">
        <f t="shared" si="249"/>
        <v>11.557700000000001</v>
      </c>
      <c r="G2046" s="2">
        <f t="shared" si="251"/>
        <v>11.786960000000004</v>
      </c>
      <c r="H2046" s="2">
        <f t="shared" si="247"/>
        <v>11.112190000000004</v>
      </c>
      <c r="I2046" s="2">
        <f t="array" ref="I2046">SUMPRODUCT(B2030:B2049, (ROW(B2030:B2049)-ROW(B2030)+1)) / (20*21/2)</f>
        <v>11.50955714285714</v>
      </c>
      <c r="J2046" s="2">
        <f t="shared" si="250"/>
        <v>11.599791519147683</v>
      </c>
      <c r="K2046" s="2">
        <f t="shared" si="252"/>
        <v>11.764061903045091</v>
      </c>
    </row>
    <row r="2047" spans="1:11" ht="13.5" x14ac:dyDescent="0.25">
      <c r="A2047" s="3">
        <f>TITRES_STAT!B2050</f>
        <v>44984</v>
      </c>
      <c r="B2047" s="5">
        <f>TITRES_STAT!D2050</f>
        <v>11.457000000000001</v>
      </c>
      <c r="C2047" s="2">
        <f t="shared" si="245"/>
        <v>-7.9999999999991189E-3</v>
      </c>
      <c r="D2047" s="2">
        <f t="shared" si="246"/>
        <v>11.503400000000001</v>
      </c>
      <c r="E2047" s="2">
        <f t="shared" si="248"/>
        <v>11.526600000000002</v>
      </c>
      <c r="F2047" s="2">
        <f t="shared" si="249"/>
        <v>11.559799999999999</v>
      </c>
      <c r="G2047" s="2">
        <f t="shared" si="251"/>
        <v>11.770520000000003</v>
      </c>
      <c r="H2047" s="2">
        <f t="shared" si="247"/>
        <v>11.127520000000004</v>
      </c>
      <c r="I2047" s="2">
        <f t="array" ref="I2047">SUMPRODUCT(B2031:B2050, (ROW(B2031:B2050)-ROW(B2031)+1)) / (20*21/2)</f>
        <v>11.497299999999999</v>
      </c>
      <c r="J2047" s="2">
        <f t="shared" si="250"/>
        <v>11.586192326847904</v>
      </c>
      <c r="K2047" s="2">
        <f t="shared" si="252"/>
        <v>11.75202025978842</v>
      </c>
    </row>
    <row r="2048" spans="1:11" ht="13.5" x14ac:dyDescent="0.25">
      <c r="A2048" s="3">
        <f>TITRES_STAT!B2051</f>
        <v>44985</v>
      </c>
      <c r="B2048" s="5">
        <f>TITRES_STAT!D2051</f>
        <v>11.457000000000001</v>
      </c>
      <c r="C2048" s="2">
        <f t="shared" si="245"/>
        <v>0</v>
      </c>
      <c r="D2048" s="2">
        <f t="shared" si="246"/>
        <v>11.486799999999999</v>
      </c>
      <c r="E2048" s="2">
        <f t="shared" si="248"/>
        <v>11.517500000000002</v>
      </c>
      <c r="F2048" s="2">
        <f t="shared" si="249"/>
        <v>11.5436</v>
      </c>
      <c r="G2048" s="2">
        <f t="shared" si="251"/>
        <v>11.760560000000003</v>
      </c>
      <c r="H2048" s="2">
        <f t="shared" si="247"/>
        <v>11.143265000000003</v>
      </c>
      <c r="I2048" s="2">
        <f t="array" ref="I2048">SUMPRODUCT(B2032:B2051, (ROW(B2032:B2051)-ROW(B2032)+1)) / (20*21/2)</f>
        <v>11.475061904761905</v>
      </c>
      <c r="J2048" s="2">
        <f t="shared" si="250"/>
        <v>11.573888295719533</v>
      </c>
      <c r="K2048" s="2">
        <f t="shared" si="252"/>
        <v>11.740450837835933</v>
      </c>
    </row>
    <row r="2049" spans="1:11" ht="13.5" x14ac:dyDescent="0.25">
      <c r="A2049" s="3">
        <f>TITRES_STAT!B2052</f>
        <v>44986</v>
      </c>
      <c r="B2049" s="5">
        <f>TITRES_STAT!D2052</f>
        <v>11.407</v>
      </c>
      <c r="C2049" s="2">
        <f t="shared" si="245"/>
        <v>-5.0000000000000711E-2</v>
      </c>
      <c r="D2049" s="2">
        <f t="shared" si="246"/>
        <v>11.450200000000001</v>
      </c>
      <c r="E2049" s="2">
        <f t="shared" si="248"/>
        <v>11.504199999999999</v>
      </c>
      <c r="F2049" s="2">
        <f t="shared" si="249"/>
        <v>11.535699999999999</v>
      </c>
      <c r="G2049" s="2">
        <f t="shared" si="251"/>
        <v>11.743120000000003</v>
      </c>
      <c r="H2049" s="2">
        <f t="shared" si="247"/>
        <v>11.158345000000004</v>
      </c>
      <c r="I2049" s="2">
        <f t="array" ref="I2049">SUMPRODUCT(B2033:B2052, (ROW(B2033:B2052)-ROW(B2033)+1)) / (20*21/2)</f>
        <v>11.452785714285717</v>
      </c>
      <c r="J2049" s="2">
        <f t="shared" si="250"/>
        <v>11.557994172317674</v>
      </c>
      <c r="K2049" s="2">
        <f t="shared" si="252"/>
        <v>11.727374334391387</v>
      </c>
    </row>
    <row r="2050" spans="1:11" ht="13.5" x14ac:dyDescent="0.25">
      <c r="A2050" s="3">
        <f>TITRES_STAT!B2053</f>
        <v>44987</v>
      </c>
      <c r="B2050" s="5">
        <f>TITRES_STAT!D2053</f>
        <v>11.407</v>
      </c>
      <c r="C2050" s="2">
        <f t="shared" si="245"/>
        <v>0</v>
      </c>
      <c r="D2050" s="2">
        <f t="shared" si="246"/>
        <v>11.438599999999999</v>
      </c>
      <c r="E2050" s="2">
        <f t="shared" si="248"/>
        <v>11.490099999999998</v>
      </c>
      <c r="F2050" s="2">
        <f t="shared" si="249"/>
        <v>11.5245</v>
      </c>
      <c r="G2050" s="2">
        <f t="shared" si="251"/>
        <v>11.725680000000004</v>
      </c>
      <c r="H2050" s="2">
        <f t="shared" si="247"/>
        <v>11.172595000000006</v>
      </c>
      <c r="I2050" s="2">
        <f t="array" ref="I2050">SUMPRODUCT(B2034:B2053, (ROW(B2034:B2053)-ROW(B2034)+1)) / (20*21/2)</f>
        <v>11.426685714285716</v>
      </c>
      <c r="J2050" s="2">
        <f t="shared" si="250"/>
        <v>11.543613774954087</v>
      </c>
      <c r="K2050" s="2">
        <f t="shared" si="252"/>
        <v>11.71481063500349</v>
      </c>
    </row>
    <row r="2051" spans="1:11" ht="13.5" x14ac:dyDescent="0.25">
      <c r="A2051" s="3">
        <f>TITRES_STAT!B2054</f>
        <v>44988</v>
      </c>
      <c r="B2051" s="5">
        <f>TITRES_STAT!D2054</f>
        <v>11.291</v>
      </c>
      <c r="C2051" s="2">
        <f t="shared" si="245"/>
        <v>-0.11599999999999966</v>
      </c>
      <c r="D2051" s="2">
        <f t="shared" si="246"/>
        <v>11.403799999999999</v>
      </c>
      <c r="E2051" s="2">
        <f t="shared" si="248"/>
        <v>11.462699999999998</v>
      </c>
      <c r="F2051" s="2">
        <f t="shared" si="249"/>
        <v>11.507900000000001</v>
      </c>
      <c r="G2051" s="2">
        <f t="shared" si="251"/>
        <v>11.712220000000004</v>
      </c>
      <c r="H2051" s="2">
        <f t="shared" si="247"/>
        <v>11.185890000000006</v>
      </c>
      <c r="I2051" s="2">
        <f t="array" ref="I2051">SUMPRODUCT(B2035:B2054, (ROW(B2035:B2054)-ROW(B2035)+1)) / (20*21/2)</f>
        <v>11.402366666666666</v>
      </c>
      <c r="J2051" s="2">
        <f t="shared" si="250"/>
        <v>11.519555320196554</v>
      </c>
      <c r="K2051" s="2">
        <f t="shared" si="252"/>
        <v>11.698190610101392</v>
      </c>
    </row>
    <row r="2052" spans="1:11" ht="13.5" x14ac:dyDescent="0.25">
      <c r="A2052" s="3">
        <f>TITRES_STAT!B2055</f>
        <v>44991</v>
      </c>
      <c r="B2052" s="5">
        <f>TITRES_STAT!D2055</f>
        <v>11.273999999999999</v>
      </c>
      <c r="C2052" s="2">
        <f t="shared" ref="C2052:C2115" si="253">B2052-B2051</f>
        <v>-1.7000000000001236E-2</v>
      </c>
      <c r="D2052" s="2">
        <f t="shared" si="246"/>
        <v>11.3672</v>
      </c>
      <c r="E2052" s="2">
        <f t="shared" si="248"/>
        <v>11.4353</v>
      </c>
      <c r="F2052" s="2">
        <f t="shared" si="249"/>
        <v>11.49005</v>
      </c>
      <c r="G2052" s="2">
        <f t="shared" si="251"/>
        <v>11.69842</v>
      </c>
      <c r="H2052" s="2">
        <f t="shared" si="247"/>
        <v>11.199475000000007</v>
      </c>
      <c r="I2052" s="2">
        <f t="array" ref="I2052">SUMPRODUCT(B2036:B2055, (ROW(B2036:B2055)-ROW(B2036)+1)) / (20*21/2)</f>
        <v>11.379390476190476</v>
      </c>
      <c r="J2052" s="2">
        <f t="shared" si="250"/>
        <v>11.496169099225453</v>
      </c>
      <c r="K2052" s="2">
        <f t="shared" si="252"/>
        <v>11.681555684215063</v>
      </c>
    </row>
    <row r="2053" spans="1:11" ht="13.5" x14ac:dyDescent="0.25">
      <c r="A2053" s="3">
        <f>TITRES_STAT!B2056</f>
        <v>44992</v>
      </c>
      <c r="B2053" s="5">
        <f>TITRES_STAT!D2056</f>
        <v>11.215999999999999</v>
      </c>
      <c r="C2053" s="2">
        <f t="shared" si="253"/>
        <v>-5.7999999999999829E-2</v>
      </c>
      <c r="D2053" s="2">
        <f t="shared" si="246"/>
        <v>11.319000000000001</v>
      </c>
      <c r="E2053" s="2">
        <f t="shared" si="248"/>
        <v>11.402899999999999</v>
      </c>
      <c r="F2053" s="2">
        <f t="shared" si="249"/>
        <v>11.471350000000001</v>
      </c>
      <c r="G2053" s="2">
        <f t="shared" si="251"/>
        <v>11.685960000000001</v>
      </c>
      <c r="H2053" s="2">
        <f t="shared" si="247"/>
        <v>11.212645000000007</v>
      </c>
      <c r="I2053" s="2">
        <f t="array" ref="I2053">SUMPRODUCT(B2037:B2056, (ROW(B2037:B2056)-ROW(B2037)+1)) / (20*21/2)</f>
        <v>11.357757142857144</v>
      </c>
      <c r="J2053" s="2">
        <f t="shared" si="250"/>
        <v>11.469486327870648</v>
      </c>
      <c r="K2053" s="2">
        <f t="shared" si="252"/>
        <v>11.663298598559571</v>
      </c>
    </row>
    <row r="2054" spans="1:11" ht="13.5" x14ac:dyDescent="0.25">
      <c r="A2054" s="3">
        <f>TITRES_STAT!B2057</f>
        <v>44993</v>
      </c>
      <c r="B2054" s="5">
        <f>TITRES_STAT!D2057</f>
        <v>11.215999999999999</v>
      </c>
      <c r="C2054" s="2">
        <f t="shared" si="253"/>
        <v>0</v>
      </c>
      <c r="D2054" s="2">
        <f t="shared" ref="D2054:D2117" si="254">AVERAGE(B2050:B2054)</f>
        <v>11.280800000000001</v>
      </c>
      <c r="E2054" s="2">
        <f t="shared" si="248"/>
        <v>11.365499999999999</v>
      </c>
      <c r="F2054" s="2">
        <f t="shared" si="249"/>
        <v>11.457250000000002</v>
      </c>
      <c r="G2054" s="2">
        <f t="shared" si="251"/>
        <v>11.677660000000003</v>
      </c>
      <c r="H2054" s="2">
        <f t="shared" si="247"/>
        <v>11.225815000000006</v>
      </c>
      <c r="I2054" s="2">
        <f t="array" ref="I2054">SUMPRODUCT(B2038:B2057, (ROW(B2038:B2057)-ROW(B2038)+1)) / (20*21/2)</f>
        <v>11.336204761904762</v>
      </c>
      <c r="J2054" s="2">
        <f t="shared" si="250"/>
        <v>11.445344772835348</v>
      </c>
      <c r="K2054" s="2">
        <f t="shared" si="252"/>
        <v>11.645757477047432</v>
      </c>
    </row>
    <row r="2055" spans="1:11" ht="13.5" x14ac:dyDescent="0.25">
      <c r="A2055" s="3">
        <f>TITRES_STAT!B2058</f>
        <v>44994</v>
      </c>
      <c r="B2055" s="5">
        <f>TITRES_STAT!D2058</f>
        <v>11.215999999999999</v>
      </c>
      <c r="C2055" s="2">
        <f t="shared" si="253"/>
        <v>0</v>
      </c>
      <c r="D2055" s="2">
        <f t="shared" si="254"/>
        <v>11.242599999999999</v>
      </c>
      <c r="E2055" s="2">
        <f t="shared" si="248"/>
        <v>11.340599999999998</v>
      </c>
      <c r="F2055" s="2">
        <f t="shared" si="249"/>
        <v>11.443150000000003</v>
      </c>
      <c r="G2055" s="2">
        <f t="shared" si="251"/>
        <v>11.669520000000002</v>
      </c>
      <c r="H2055" s="2">
        <f t="shared" si="247"/>
        <v>11.238985000000005</v>
      </c>
      <c r="I2055" s="2">
        <f t="array" ref="I2055">SUMPRODUCT(B2039:B2058, (ROW(B2039:B2058)-ROW(B2039)+1)) / (20*21/2)</f>
        <v>11.309990476190476</v>
      </c>
      <c r="J2055" s="2">
        <f t="shared" si="250"/>
        <v>11.423502413517697</v>
      </c>
      <c r="K2055" s="2">
        <f t="shared" si="252"/>
        <v>11.628904242653416</v>
      </c>
    </row>
    <row r="2056" spans="1:11" ht="13.5" x14ac:dyDescent="0.25">
      <c r="A2056" s="3">
        <f>TITRES_STAT!B2059</f>
        <v>44995</v>
      </c>
      <c r="B2056" s="5">
        <f>TITRES_STAT!D2059</f>
        <v>11.215999999999999</v>
      </c>
      <c r="C2056" s="2">
        <f t="shared" si="253"/>
        <v>0</v>
      </c>
      <c r="D2056" s="2">
        <f t="shared" si="254"/>
        <v>11.227599999999999</v>
      </c>
      <c r="E2056" s="2">
        <f t="shared" si="248"/>
        <v>11.315699999999996</v>
      </c>
      <c r="F2056" s="2">
        <f t="shared" si="249"/>
        <v>11.425300000000004</v>
      </c>
      <c r="G2056" s="2">
        <f t="shared" si="251"/>
        <v>11.668519999999999</v>
      </c>
      <c r="H2056" s="2">
        <f t="shared" si="247"/>
        <v>11.252985000000006</v>
      </c>
      <c r="I2056" s="2">
        <f t="array" ref="I2056">SUMPRODUCT(B2040:B2059, (ROW(B2040:B2059)-ROW(B2040)+1)) / (20*21/2)</f>
        <v>11.254038095238094</v>
      </c>
      <c r="J2056" s="2">
        <f t="shared" si="250"/>
        <v>11.403740278896965</v>
      </c>
      <c r="K2056" s="2">
        <f t="shared" si="252"/>
        <v>11.612711919412106</v>
      </c>
    </row>
    <row r="2057" spans="1:11" ht="13.5" x14ac:dyDescent="0.25">
      <c r="A2057" s="3">
        <f>TITRES_STAT!B2060</f>
        <v>44998</v>
      </c>
      <c r="B2057" s="5">
        <f>TITRES_STAT!D2060</f>
        <v>11.199</v>
      </c>
      <c r="C2057" s="2">
        <f t="shared" si="253"/>
        <v>-1.699999999999946E-2</v>
      </c>
      <c r="D2057" s="2">
        <f t="shared" si="254"/>
        <v>11.212599999999998</v>
      </c>
      <c r="E2057" s="2">
        <f t="shared" si="248"/>
        <v>11.289899999999998</v>
      </c>
      <c r="F2057" s="2">
        <f t="shared" si="249"/>
        <v>11.408250000000004</v>
      </c>
      <c r="G2057" s="2">
        <f t="shared" si="251"/>
        <v>11.6549</v>
      </c>
      <c r="H2057" s="2">
        <f t="shared" si="247"/>
        <v>11.266940000000007</v>
      </c>
      <c r="I2057" s="2">
        <f t="array" ref="I2057">SUMPRODUCT(B2041:B2060, (ROW(B2041:B2060)-ROW(B2041)+1)) / (20*21/2)</f>
        <v>11.201609523809523</v>
      </c>
      <c r="J2057" s="2">
        <f t="shared" si="250"/>
        <v>11.384241204716302</v>
      </c>
      <c r="K2057" s="2">
        <f t="shared" si="252"/>
        <v>11.596487922572416</v>
      </c>
    </row>
    <row r="2058" spans="1:11" ht="13.5" x14ac:dyDescent="0.25">
      <c r="A2058" s="3">
        <f>TITRES_STAT!B2061</f>
        <v>44999</v>
      </c>
      <c r="B2058" s="5">
        <f>TITRES_STAT!D2061</f>
        <v>11.132999999999999</v>
      </c>
      <c r="C2058" s="2">
        <f t="shared" si="253"/>
        <v>-6.6000000000000725E-2</v>
      </c>
      <c r="D2058" s="2">
        <f t="shared" si="254"/>
        <v>11.195999999999998</v>
      </c>
      <c r="E2058" s="2">
        <f t="shared" si="248"/>
        <v>11.257499999999999</v>
      </c>
      <c r="F2058" s="2">
        <f t="shared" si="249"/>
        <v>11.387500000000003</v>
      </c>
      <c r="G2058" s="2">
        <f t="shared" si="251"/>
        <v>11.644939999999997</v>
      </c>
      <c r="H2058" s="2">
        <f t="shared" ref="H2058:H2121" si="255">AVERAGE(B1859:B2058)</f>
        <v>11.281065000000005</v>
      </c>
      <c r="I2058" s="2">
        <f t="array" ref="I2058">SUMPRODUCT(B2042:B2061, (ROW(B2042:B2061)-ROW(B2042)+1)) / (20*21/2)</f>
        <v>11.152742857142854</v>
      </c>
      <c r="J2058" s="2">
        <f t="shared" si="250"/>
        <v>11.360313470933797</v>
      </c>
      <c r="K2058" s="2">
        <f t="shared" si="252"/>
        <v>11.578311925608793</v>
      </c>
    </row>
    <row r="2059" spans="1:11" ht="13.5" x14ac:dyDescent="0.25">
      <c r="A2059" s="3">
        <f>TITRES_STAT!B2062</f>
        <v>45000</v>
      </c>
      <c r="B2059" s="5">
        <f>TITRES_STAT!D2062</f>
        <v>10.8</v>
      </c>
      <c r="C2059" s="2">
        <f t="shared" si="253"/>
        <v>-0.33299999999999841</v>
      </c>
      <c r="D2059" s="2">
        <f t="shared" si="254"/>
        <v>11.112799999999998</v>
      </c>
      <c r="E2059" s="2">
        <f t="shared" si="248"/>
        <v>11.1968</v>
      </c>
      <c r="F2059" s="2">
        <f t="shared" si="249"/>
        <v>11.350500000000002</v>
      </c>
      <c r="G2059" s="2">
        <f t="shared" si="251"/>
        <v>11.628639999999995</v>
      </c>
      <c r="H2059" s="2">
        <f t="shared" si="255"/>
        <v>11.293485000000006</v>
      </c>
      <c r="I2059" s="2">
        <f t="array" ref="I2059">SUMPRODUCT(B2043:B2062, (ROW(B2043:B2062)-ROW(B2043)+1)) / (20*21/2)</f>
        <v>11.087804761904762</v>
      </c>
      <c r="J2059" s="2">
        <f t="shared" si="250"/>
        <v>11.306950283225817</v>
      </c>
      <c r="K2059" s="2">
        <f t="shared" si="252"/>
        <v>11.547789889310408</v>
      </c>
    </row>
    <row r="2060" spans="1:11" ht="13.5" x14ac:dyDescent="0.25">
      <c r="A2060" s="3">
        <f>TITRES_STAT!B2063</f>
        <v>45001</v>
      </c>
      <c r="B2060" s="5">
        <f>TITRES_STAT!D2063</f>
        <v>10.8</v>
      </c>
      <c r="C2060" s="2">
        <f t="shared" si="253"/>
        <v>0</v>
      </c>
      <c r="D2060" s="2">
        <f t="shared" si="254"/>
        <v>11.029599999999999</v>
      </c>
      <c r="E2060" s="2">
        <f t="shared" ref="E2060:E2123" si="256">AVERAGE(B2051:B2060)</f>
        <v>11.136099999999999</v>
      </c>
      <c r="F2060" s="2">
        <f t="shared" si="249"/>
        <v>11.313100000000002</v>
      </c>
      <c r="G2060" s="2">
        <f t="shared" si="251"/>
        <v>11.603879999999995</v>
      </c>
      <c r="H2060" s="2">
        <f t="shared" si="255"/>
        <v>11.304905000000009</v>
      </c>
      <c r="I2060" s="2">
        <f t="array" ref="I2060">SUMPRODUCT(B2044:B2063, (ROW(B2044:B2063)-ROW(B2044)+1)) / (20*21/2)</f>
        <v>11.043223809523809</v>
      </c>
      <c r="J2060" s="2">
        <f t="shared" si="250"/>
        <v>11.258669303870978</v>
      </c>
      <c r="K2060" s="2">
        <f t="shared" si="252"/>
        <v>11.518464795611962</v>
      </c>
    </row>
    <row r="2061" spans="1:11" ht="13.5" x14ac:dyDescent="0.25">
      <c r="A2061" s="3">
        <f>TITRES_STAT!B2064</f>
        <v>45002</v>
      </c>
      <c r="B2061" s="5">
        <f>TITRES_STAT!D2064</f>
        <v>10.8</v>
      </c>
      <c r="C2061" s="2">
        <f t="shared" si="253"/>
        <v>0</v>
      </c>
      <c r="D2061" s="2">
        <f t="shared" si="254"/>
        <v>10.946400000000001</v>
      </c>
      <c r="E2061" s="2">
        <f t="shared" si="256"/>
        <v>11.087</v>
      </c>
      <c r="F2061" s="2">
        <f t="shared" si="249"/>
        <v>11.274850000000004</v>
      </c>
      <c r="G2061" s="2">
        <f t="shared" si="251"/>
        <v>11.579619999999995</v>
      </c>
      <c r="H2061" s="2">
        <f t="shared" si="255"/>
        <v>11.317035000000008</v>
      </c>
      <c r="I2061" s="2">
        <f t="array" ref="I2061">SUMPRODUCT(B2045:B2064, (ROW(B2045:B2064)-ROW(B2045)+1)) / (20*21/2)</f>
        <v>11.002361904761903</v>
      </c>
      <c r="J2061" s="2">
        <f t="shared" si="250"/>
        <v>11.214986513026123</v>
      </c>
      <c r="K2061" s="2">
        <f t="shared" si="252"/>
        <v>11.490289705587964</v>
      </c>
    </row>
    <row r="2062" spans="1:11" ht="13.5" x14ac:dyDescent="0.25">
      <c r="A2062" s="3">
        <f>TITRES_STAT!B2065</f>
        <v>45006</v>
      </c>
      <c r="B2062" s="5">
        <f>TITRES_STAT!D2065</f>
        <v>10.593</v>
      </c>
      <c r="C2062" s="2">
        <f t="shared" si="253"/>
        <v>-0.20700000000000074</v>
      </c>
      <c r="D2062" s="2">
        <f t="shared" si="254"/>
        <v>10.825200000000001</v>
      </c>
      <c r="E2062" s="2">
        <f t="shared" si="256"/>
        <v>11.018899999999999</v>
      </c>
      <c r="F2062" s="2">
        <f t="shared" si="249"/>
        <v>11.227100000000004</v>
      </c>
      <c r="G2062" s="2">
        <f t="shared" si="251"/>
        <v>11.554699999999993</v>
      </c>
      <c r="H2062" s="2">
        <f t="shared" si="255"/>
        <v>11.328460000000009</v>
      </c>
      <c r="I2062" s="2">
        <f t="array" ref="I2062">SUMPRODUCT(B2046:B2065, (ROW(B2046:B2065)-ROW(B2046)+1)) / (20*21/2)</f>
        <v>10.964695238095237</v>
      </c>
      <c r="J2062" s="2">
        <f t="shared" si="250"/>
        <v>11.15574970226173</v>
      </c>
      <c r="K2062" s="2">
        <f t="shared" si="252"/>
        <v>11.455101873996281</v>
      </c>
    </row>
    <row r="2063" spans="1:11" ht="13.5" x14ac:dyDescent="0.25">
      <c r="A2063" s="3">
        <f>TITRES_STAT!B2066</f>
        <v>45007</v>
      </c>
      <c r="B2063" s="5">
        <f>TITRES_STAT!D2066</f>
        <v>10.759</v>
      </c>
      <c r="C2063" s="2">
        <f t="shared" si="253"/>
        <v>0.16600000000000037</v>
      </c>
      <c r="D2063" s="2">
        <f t="shared" si="254"/>
        <v>10.750400000000003</v>
      </c>
      <c r="E2063" s="2">
        <f t="shared" si="256"/>
        <v>10.973199999999999</v>
      </c>
      <c r="F2063" s="2">
        <f t="shared" si="249"/>
        <v>11.18805</v>
      </c>
      <c r="G2063" s="2">
        <f t="shared" si="251"/>
        <v>11.529279999999996</v>
      </c>
      <c r="H2063" s="2">
        <f t="shared" si="255"/>
        <v>11.340840000000007</v>
      </c>
      <c r="I2063" s="2">
        <f t="array" ref="I2063">SUMPRODUCT(B2047:B2066, (ROW(B2047:B2066)-ROW(B2047)+1)) / (20*21/2)</f>
        <v>10.930428571428571</v>
      </c>
      <c r="J2063" s="2">
        <f t="shared" si="250"/>
        <v>11.117964016332042</v>
      </c>
      <c r="K2063" s="2">
        <f t="shared" si="252"/>
        <v>11.427803761290544</v>
      </c>
    </row>
    <row r="2064" spans="1:11" ht="13.5" x14ac:dyDescent="0.25">
      <c r="A2064" s="3">
        <f>TITRES_STAT!B2067</f>
        <v>45008</v>
      </c>
      <c r="B2064" s="5">
        <f>TITRES_STAT!D2067</f>
        <v>10.759</v>
      </c>
      <c r="C2064" s="2">
        <f t="shared" si="253"/>
        <v>0</v>
      </c>
      <c r="D2064" s="2">
        <f t="shared" si="254"/>
        <v>10.7422</v>
      </c>
      <c r="E2064" s="2">
        <f t="shared" si="256"/>
        <v>10.927499999999998</v>
      </c>
      <c r="F2064" s="2">
        <f t="shared" si="249"/>
        <v>11.146500000000003</v>
      </c>
      <c r="G2064" s="2">
        <f t="shared" si="251"/>
        <v>11.507679999999995</v>
      </c>
      <c r="H2064" s="2">
        <f t="shared" si="255"/>
        <v>11.352595000000006</v>
      </c>
      <c r="I2064" s="2">
        <f t="array" ref="I2064">SUMPRODUCT(B2048:B2067, (ROW(B2048:B2067)-ROW(B2048)+1)) / (20*21/2)</f>
        <v>10.864704761904761</v>
      </c>
      <c r="J2064" s="2">
        <f t="shared" si="250"/>
        <v>11.083776967157561</v>
      </c>
      <c r="K2064" s="2">
        <f t="shared" si="252"/>
        <v>11.401576162808562</v>
      </c>
    </row>
    <row r="2065" spans="1:11" ht="13.5" x14ac:dyDescent="0.25">
      <c r="A2065" s="3">
        <f>TITRES_STAT!B2068</f>
        <v>45009</v>
      </c>
      <c r="B2065" s="5">
        <f>TITRES_STAT!D2068</f>
        <v>10.750999999999999</v>
      </c>
      <c r="C2065" s="2">
        <f t="shared" si="253"/>
        <v>-8.0000000000008953E-3</v>
      </c>
      <c r="D2065" s="2">
        <f t="shared" si="254"/>
        <v>10.7324</v>
      </c>
      <c r="E2065" s="2">
        <f t="shared" si="256"/>
        <v>10.881</v>
      </c>
      <c r="F2065" s="2">
        <f t="shared" si="249"/>
        <v>11.110800000000001</v>
      </c>
      <c r="G2065" s="2">
        <f t="shared" si="251"/>
        <v>11.481759999999998</v>
      </c>
      <c r="H2065" s="2">
        <f t="shared" si="255"/>
        <v>11.363355000000006</v>
      </c>
      <c r="I2065" s="2">
        <f t="array" ref="I2065">SUMPRODUCT(B2049:B2068, (ROW(B2049:B2068)-ROW(B2049)+1)) / (20*21/2)</f>
        <v>10.859514285714287</v>
      </c>
      <c r="J2065" s="2">
        <f t="shared" si="250"/>
        <v>11.052083922666364</v>
      </c>
      <c r="K2065" s="2">
        <f t="shared" si="252"/>
        <v>11.376063372110186</v>
      </c>
    </row>
    <row r="2066" spans="1:11" ht="13.5" x14ac:dyDescent="0.25">
      <c r="A2066" s="3">
        <f>TITRES_STAT!B2069</f>
        <v>45012</v>
      </c>
      <c r="B2066" s="5">
        <f>TITRES_STAT!D2069</f>
        <v>10.750999999999999</v>
      </c>
      <c r="C2066" s="2">
        <f t="shared" si="253"/>
        <v>0</v>
      </c>
      <c r="D2066" s="2">
        <f t="shared" si="254"/>
        <v>10.7226</v>
      </c>
      <c r="E2066" s="2">
        <f t="shared" si="256"/>
        <v>10.834500000000002</v>
      </c>
      <c r="F2066" s="2">
        <f t="shared" si="249"/>
        <v>11.075100000000001</v>
      </c>
      <c r="G2066" s="2">
        <f t="shared" si="251"/>
        <v>11.454179999999997</v>
      </c>
      <c r="H2066" s="2">
        <f t="shared" si="255"/>
        <v>11.371830000000006</v>
      </c>
      <c r="I2066" s="2">
        <f t="array" ref="I2066">SUMPRODUCT(B2050:B2069, (ROW(B2050:B2069)-ROW(B2050)+1)) / (20*21/2)</f>
        <v>10.856657142857143</v>
      </c>
      <c r="J2066" s="2">
        <f t="shared" si="250"/>
        <v>11.023409263364805</v>
      </c>
      <c r="K2066" s="2">
        <f t="shared" si="252"/>
        <v>11.351551083007825</v>
      </c>
    </row>
    <row r="2067" spans="1:11" ht="13.5" x14ac:dyDescent="0.25">
      <c r="A2067" s="3">
        <f>TITRES_STAT!B2070</f>
        <v>45013</v>
      </c>
      <c r="B2067" s="5">
        <f>TITRES_STAT!D2070</f>
        <v>10.385</v>
      </c>
      <c r="C2067" s="2">
        <f t="shared" si="253"/>
        <v>-0.36599999999999966</v>
      </c>
      <c r="D2067" s="2">
        <f t="shared" si="254"/>
        <v>10.680999999999999</v>
      </c>
      <c r="E2067" s="2">
        <f t="shared" si="256"/>
        <v>10.753100000000002</v>
      </c>
      <c r="F2067" s="2">
        <f t="shared" si="249"/>
        <v>11.0215</v>
      </c>
      <c r="G2067" s="2">
        <f t="shared" si="251"/>
        <v>11.414459999999998</v>
      </c>
      <c r="H2067" s="2">
        <f t="shared" si="255"/>
        <v>11.378725000000006</v>
      </c>
      <c r="I2067" s="2">
        <f t="array" ref="I2067">SUMPRODUCT(B2051:B2070, (ROW(B2051:B2070)-ROW(B2051)+1)) / (20*21/2)</f>
        <v>10.91837142857143</v>
      </c>
      <c r="J2067" s="2">
        <f t="shared" si="250"/>
        <v>10.962608381139585</v>
      </c>
      <c r="K2067" s="2">
        <f t="shared" si="252"/>
        <v>11.313647118968301</v>
      </c>
    </row>
    <row r="2068" spans="1:11" ht="13.5" x14ac:dyDescent="0.25">
      <c r="A2068" s="3">
        <f>TITRES_STAT!B2071</f>
        <v>45014</v>
      </c>
      <c r="B2068" s="5">
        <f>TITRES_STAT!D2071</f>
        <v>10.967000000000001</v>
      </c>
      <c r="C2068" s="2">
        <f t="shared" si="253"/>
        <v>0.58200000000000074</v>
      </c>
      <c r="D2068" s="2">
        <f t="shared" si="254"/>
        <v>10.722599999999998</v>
      </c>
      <c r="E2068" s="2">
        <f t="shared" si="256"/>
        <v>10.736500000000003</v>
      </c>
      <c r="F2068" s="2">
        <f t="shared" ref="F2068:F2131" si="257">AVERAGE(B2049:B2068)</f>
        <v>10.997000000000002</v>
      </c>
      <c r="G2068" s="2">
        <f t="shared" si="251"/>
        <v>11.392859999999999</v>
      </c>
      <c r="H2068" s="2">
        <f t="shared" si="255"/>
        <v>11.388695000000009</v>
      </c>
      <c r="I2068" s="2">
        <f t="array" ref="I2068">SUMPRODUCT(B2052:B2071, (ROW(B2052:B2071)-ROW(B2052)+1)) / (20*21/2)</f>
        <v>10.971914285714284</v>
      </c>
      <c r="J2068" s="2">
        <f t="shared" si="250"/>
        <v>10.963026630554863</v>
      </c>
      <c r="K2068" s="2">
        <f t="shared" si="252"/>
        <v>11.300053114302877</v>
      </c>
    </row>
    <row r="2069" spans="1:11" ht="13.5" x14ac:dyDescent="0.25">
      <c r="A2069" s="3">
        <f>TITRES_STAT!B2072</f>
        <v>45015</v>
      </c>
      <c r="B2069" s="5">
        <f>TITRES_STAT!D2072</f>
        <v>10.967000000000001</v>
      </c>
      <c r="C2069" s="2">
        <f t="shared" si="253"/>
        <v>0</v>
      </c>
      <c r="D2069" s="2">
        <f t="shared" si="254"/>
        <v>10.764199999999999</v>
      </c>
      <c r="E2069" s="2">
        <f t="shared" si="256"/>
        <v>10.753200000000001</v>
      </c>
      <c r="F2069" s="2">
        <f t="shared" si="257"/>
        <v>10.975</v>
      </c>
      <c r="G2069" s="2">
        <f t="shared" si="251"/>
        <v>11.371259999999998</v>
      </c>
      <c r="H2069" s="2">
        <f t="shared" si="255"/>
        <v>11.400160000000007</v>
      </c>
      <c r="I2069" s="2">
        <f t="array" ref="I2069">SUMPRODUCT(B2053:B2072, (ROW(B2053:B2072)-ROW(B2053)+1)) / (20*21/2)</f>
        <v>11.049566666666667</v>
      </c>
      <c r="J2069" s="2">
        <f t="shared" ref="J2069:J2132" si="258">$J$4*B2069+J2068*(1-$J$4)</f>
        <v>10.963405046692495</v>
      </c>
      <c r="K2069" s="2">
        <f t="shared" si="252"/>
        <v>11.286992207859626</v>
      </c>
    </row>
    <row r="2070" spans="1:11" ht="13.5" x14ac:dyDescent="0.25">
      <c r="A2070" s="3">
        <f>TITRES_STAT!B2073</f>
        <v>45016</v>
      </c>
      <c r="B2070" s="5">
        <f>TITRES_STAT!D2073</f>
        <v>11.622999999999999</v>
      </c>
      <c r="C2070" s="2">
        <f t="shared" si="253"/>
        <v>0.65599999999999881</v>
      </c>
      <c r="D2070" s="2">
        <f t="shared" si="254"/>
        <v>10.938599999999999</v>
      </c>
      <c r="E2070" s="2">
        <f t="shared" si="256"/>
        <v>10.8355</v>
      </c>
      <c r="F2070" s="2">
        <f t="shared" si="257"/>
        <v>10.985800000000001</v>
      </c>
      <c r="G2070" s="2">
        <f t="shared" si="251"/>
        <v>11.367439999999998</v>
      </c>
      <c r="H2070" s="2">
        <f t="shared" si="255"/>
        <v>11.41320500000001</v>
      </c>
      <c r="I2070" s="2">
        <f t="array" ref="I2070">SUMPRODUCT(B2054:B2073, (ROW(B2054:B2073)-ROW(B2054)+1)) / (20*21/2)</f>
        <v>11.124647619047622</v>
      </c>
      <c r="J2070" s="2">
        <f t="shared" si="258"/>
        <v>11.026223613674162</v>
      </c>
      <c r="K2070" s="2">
        <f t="shared" si="252"/>
        <v>11.300168984021994</v>
      </c>
    </row>
    <row r="2071" spans="1:11" ht="13.5" x14ac:dyDescent="0.25">
      <c r="A2071" s="3">
        <f>TITRES_STAT!B2074</f>
        <v>45019</v>
      </c>
      <c r="B2071" s="5">
        <f>TITRES_STAT!D2074</f>
        <v>11.548</v>
      </c>
      <c r="C2071" s="2">
        <f t="shared" si="253"/>
        <v>-7.4999999999999289E-2</v>
      </c>
      <c r="D2071" s="2">
        <f t="shared" si="254"/>
        <v>11.098000000000001</v>
      </c>
      <c r="E2071" s="2">
        <f t="shared" si="256"/>
        <v>10.910300000000001</v>
      </c>
      <c r="F2071" s="2">
        <f t="shared" si="257"/>
        <v>10.998650000000001</v>
      </c>
      <c r="G2071" s="2">
        <f t="shared" si="251"/>
        <v>11.357459999999998</v>
      </c>
      <c r="H2071" s="2">
        <f t="shared" si="255"/>
        <v>11.427495000000006</v>
      </c>
      <c r="I2071" s="2">
        <f t="array" ref="I2071">SUMPRODUCT(B2055:B2074, (ROW(B2055:B2074)-ROW(B2055)+1)) / (20*21/2)</f>
        <v>11.196880952380953</v>
      </c>
      <c r="J2071" s="2">
        <f t="shared" si="258"/>
        <v>11.075916602848052</v>
      </c>
      <c r="K2071" s="2">
        <f t="shared" si="252"/>
        <v>11.309887847393682</v>
      </c>
    </row>
    <row r="2072" spans="1:11" ht="13.5" x14ac:dyDescent="0.25">
      <c r="A2072" s="3">
        <f>TITRES_STAT!B2075</f>
        <v>45020</v>
      </c>
      <c r="B2072" s="5">
        <f>TITRES_STAT!D2075</f>
        <v>11.814</v>
      </c>
      <c r="C2072" s="2">
        <f t="shared" si="253"/>
        <v>0.26600000000000001</v>
      </c>
      <c r="D2072" s="2">
        <f t="shared" si="254"/>
        <v>11.383800000000001</v>
      </c>
      <c r="E2072" s="2">
        <f t="shared" si="256"/>
        <v>11.032400000000001</v>
      </c>
      <c r="F2072" s="2">
        <f t="shared" si="257"/>
        <v>11.025650000000001</v>
      </c>
      <c r="G2072" s="2">
        <f t="shared" si="251"/>
        <v>11.356959999999999</v>
      </c>
      <c r="H2072" s="2">
        <f t="shared" si="255"/>
        <v>11.442950000000003</v>
      </c>
      <c r="I2072" s="2">
        <f t="array" ref="I2072">SUMPRODUCT(B2056:B2075, (ROW(B2056:B2075)-ROW(B2056)+1)) / (20*21/2)</f>
        <v>11.25912380952381</v>
      </c>
      <c r="J2072" s="2">
        <f t="shared" si="258"/>
        <v>11.146210259719666</v>
      </c>
      <c r="K2072" s="2">
        <f t="shared" si="252"/>
        <v>11.32965695141746</v>
      </c>
    </row>
    <row r="2073" spans="1:11" ht="13.5" x14ac:dyDescent="0.25">
      <c r="A2073" s="3">
        <f>TITRES_STAT!B2076</f>
        <v>45021</v>
      </c>
      <c r="B2073" s="5">
        <f>TITRES_STAT!D2076</f>
        <v>11.814</v>
      </c>
      <c r="C2073" s="2">
        <f t="shared" si="253"/>
        <v>0</v>
      </c>
      <c r="D2073" s="2">
        <f t="shared" si="254"/>
        <v>11.5532</v>
      </c>
      <c r="E2073" s="2">
        <f t="shared" si="256"/>
        <v>11.137899999999998</v>
      </c>
      <c r="F2073" s="2">
        <f t="shared" si="257"/>
        <v>11.05555</v>
      </c>
      <c r="G2073" s="2">
        <f t="shared" si="251"/>
        <v>11.353299999999999</v>
      </c>
      <c r="H2073" s="2">
        <f t="shared" si="255"/>
        <v>11.458405000000003</v>
      </c>
      <c r="I2073" s="2">
        <f t="array" ref="I2073">SUMPRODUCT(B2057:B2076, (ROW(B2057:B2076)-ROW(B2057)+1)) / (20*21/2)</f>
        <v>11.308590476190476</v>
      </c>
      <c r="J2073" s="2">
        <f t="shared" si="258"/>
        <v>11.209809282603507</v>
      </c>
      <c r="K2073" s="2">
        <f t="shared" si="252"/>
        <v>11.348650796459914</v>
      </c>
    </row>
    <row r="2074" spans="1:11" ht="13.5" x14ac:dyDescent="0.25">
      <c r="A2074" s="3">
        <f>TITRES_STAT!B2077</f>
        <v>45022</v>
      </c>
      <c r="B2074" s="5">
        <f>TITRES_STAT!D2077</f>
        <v>11.814</v>
      </c>
      <c r="C2074" s="2">
        <f t="shared" si="253"/>
        <v>0</v>
      </c>
      <c r="D2074" s="2">
        <f t="shared" si="254"/>
        <v>11.7226</v>
      </c>
      <c r="E2074" s="2">
        <f t="shared" si="256"/>
        <v>11.243399999999999</v>
      </c>
      <c r="F2074" s="2">
        <f t="shared" si="257"/>
        <v>11.085449999999998</v>
      </c>
      <c r="G2074" s="2">
        <f t="shared" si="251"/>
        <v>11.349639999999997</v>
      </c>
      <c r="H2074" s="2">
        <f t="shared" si="255"/>
        <v>11.473860000000002</v>
      </c>
      <c r="I2074" s="2">
        <f t="array" ref="I2074">SUMPRODUCT(B2058:B2077, (ROW(B2058:B2077)-ROW(B2058)+1)) / (20*21/2)</f>
        <v>11.334747619047619</v>
      </c>
      <c r="J2074" s="2">
        <f t="shared" si="258"/>
        <v>11.267351255688887</v>
      </c>
      <c r="K2074" s="2">
        <f t="shared" si="252"/>
        <v>11.366899784834036</v>
      </c>
    </row>
    <row r="2075" spans="1:11" ht="13.5" x14ac:dyDescent="0.25">
      <c r="A2075" s="3">
        <f>TITRES_STAT!B2078</f>
        <v>45023</v>
      </c>
      <c r="B2075" s="5">
        <f>TITRES_STAT!D2078</f>
        <v>11.739000000000001</v>
      </c>
      <c r="C2075" s="2">
        <f t="shared" si="253"/>
        <v>-7.4999999999999289E-2</v>
      </c>
      <c r="D2075" s="2">
        <f t="shared" si="254"/>
        <v>11.745799999999999</v>
      </c>
      <c r="E2075" s="2">
        <f t="shared" si="256"/>
        <v>11.3422</v>
      </c>
      <c r="F2075" s="2">
        <f t="shared" si="257"/>
        <v>11.111599999999999</v>
      </c>
      <c r="G2075" s="2">
        <f t="shared" si="251"/>
        <v>11.345479999999998</v>
      </c>
      <c r="H2075" s="2">
        <f t="shared" si="255"/>
        <v>11.488939999999999</v>
      </c>
      <c r="I2075" s="2">
        <f t="array" ref="I2075">SUMPRODUCT(B2059:B2078, (ROW(B2059:B2078)-ROW(B2059)+1)) / (20*21/2)</f>
        <v>11.359914285714286</v>
      </c>
      <c r="J2075" s="2">
        <f t="shared" si="258"/>
        <v>11.312270183718518</v>
      </c>
      <c r="K2075" s="2">
        <f t="shared" si="252"/>
        <v>11.381491950134663</v>
      </c>
    </row>
    <row r="2076" spans="1:11" ht="13.5" x14ac:dyDescent="0.25">
      <c r="A2076" s="3">
        <f>TITRES_STAT!B2079</f>
        <v>45026</v>
      </c>
      <c r="B2076" s="5">
        <f>TITRES_STAT!D2079</f>
        <v>11.631</v>
      </c>
      <c r="C2076" s="2">
        <f t="shared" si="253"/>
        <v>-0.10800000000000054</v>
      </c>
      <c r="D2076" s="2">
        <f t="shared" si="254"/>
        <v>11.7624</v>
      </c>
      <c r="E2076" s="2">
        <f t="shared" si="256"/>
        <v>11.430199999999999</v>
      </c>
      <c r="F2076" s="2">
        <f t="shared" si="257"/>
        <v>11.132350000000001</v>
      </c>
      <c r="G2076" s="2">
        <f t="shared" si="251"/>
        <v>11.339159999999998</v>
      </c>
      <c r="H2076" s="2">
        <f t="shared" si="255"/>
        <v>11.503435000000001</v>
      </c>
      <c r="I2076" s="2">
        <f t="array" ref="I2076">SUMPRODUCT(B2060:B2079, (ROW(B2060:B2079)-ROW(B2060)+1)) / (20*21/2)</f>
        <v>11.381395238095237</v>
      </c>
      <c r="J2076" s="2">
        <f t="shared" si="258"/>
        <v>11.342625404316754</v>
      </c>
      <c r="K2076" s="2">
        <f t="shared" si="252"/>
        <v>11.391276579541147</v>
      </c>
    </row>
    <row r="2077" spans="1:11" ht="13.5" x14ac:dyDescent="0.25">
      <c r="A2077" s="3">
        <f>TITRES_STAT!B2080</f>
        <v>45027</v>
      </c>
      <c r="B2077" s="5">
        <f>TITRES_STAT!D2080</f>
        <v>11.407</v>
      </c>
      <c r="C2077" s="2">
        <f t="shared" si="253"/>
        <v>-0.2240000000000002</v>
      </c>
      <c r="D2077" s="2">
        <f t="shared" si="254"/>
        <v>11.681000000000001</v>
      </c>
      <c r="E2077" s="2">
        <f t="shared" si="256"/>
        <v>11.532399999999999</v>
      </c>
      <c r="F2077" s="2">
        <f t="shared" si="257"/>
        <v>11.142750000000001</v>
      </c>
      <c r="G2077" s="2">
        <f t="shared" si="251"/>
        <v>11.339</v>
      </c>
      <c r="H2077" s="2">
        <f t="shared" si="255"/>
        <v>11.514815</v>
      </c>
      <c r="I2077" s="2">
        <f t="array" ref="I2077">SUMPRODUCT(B2061:B2080, (ROW(B2061:B2080)-ROW(B2061)+1)) / (20*21/2)</f>
        <v>11.384295238095239</v>
      </c>
      <c r="J2077" s="2">
        <f t="shared" si="258"/>
        <v>11.34875631819135</v>
      </c>
      <c r="K2077" s="2">
        <f t="shared" si="252"/>
        <v>11.391893184265024</v>
      </c>
    </row>
    <row r="2078" spans="1:11" ht="13.5" x14ac:dyDescent="0.25">
      <c r="A2078" s="3">
        <f>TITRES_STAT!B2081</f>
        <v>45028</v>
      </c>
      <c r="B2078" s="5">
        <f>TITRES_STAT!D2081</f>
        <v>11.407</v>
      </c>
      <c r="C2078" s="2">
        <f t="shared" si="253"/>
        <v>0</v>
      </c>
      <c r="D2078" s="2">
        <f t="shared" si="254"/>
        <v>11.599599999999999</v>
      </c>
      <c r="E2078" s="2">
        <f t="shared" si="256"/>
        <v>11.5764</v>
      </c>
      <c r="F2078" s="2">
        <f t="shared" si="257"/>
        <v>11.156450000000001</v>
      </c>
      <c r="G2078" s="2">
        <f t="shared" si="251"/>
        <v>11.331520000000003</v>
      </c>
      <c r="H2078" s="2">
        <f t="shared" si="255"/>
        <v>11.526195000000003</v>
      </c>
      <c r="I2078" s="2">
        <f t="array" ref="I2078">SUMPRODUCT(B2062:B2081, (ROW(B2062:B2081)-ROW(B2062)+1)) / (20*21/2)</f>
        <v>11.373309523809525</v>
      </c>
      <c r="J2078" s="2">
        <f t="shared" si="258"/>
        <v>11.35430333550646</v>
      </c>
      <c r="K2078" s="2">
        <f t="shared" si="252"/>
        <v>11.392485608411494</v>
      </c>
    </row>
    <row r="2079" spans="1:11" ht="13.5" x14ac:dyDescent="0.25">
      <c r="A2079" s="3">
        <f>TITRES_STAT!B2082</f>
        <v>45029</v>
      </c>
      <c r="B2079" s="5">
        <f>TITRES_STAT!D2082</f>
        <v>11.382</v>
      </c>
      <c r="C2079" s="2">
        <f t="shared" si="253"/>
        <v>-2.5000000000000355E-2</v>
      </c>
      <c r="D2079" s="2">
        <f t="shared" si="254"/>
        <v>11.513199999999999</v>
      </c>
      <c r="E2079" s="2">
        <f t="shared" si="256"/>
        <v>11.617900000000001</v>
      </c>
      <c r="F2079" s="2">
        <f t="shared" si="257"/>
        <v>11.185550000000001</v>
      </c>
      <c r="G2079" s="2">
        <f t="shared" si="251"/>
        <v>11.327860000000001</v>
      </c>
      <c r="H2079" s="2">
        <f t="shared" si="255"/>
        <v>11.537450000000003</v>
      </c>
      <c r="I2079" s="2">
        <f t="array" ref="I2079">SUMPRODUCT(B2063:B2082, (ROW(B2063:B2082)-ROW(B2063)+1)) / (20*21/2)</f>
        <v>11.388652380952379</v>
      </c>
      <c r="J2079" s="2">
        <f t="shared" si="258"/>
        <v>11.356941113077273</v>
      </c>
      <c r="K2079" s="2">
        <f t="shared" si="252"/>
        <v>11.392074408081633</v>
      </c>
    </row>
    <row r="2080" spans="1:11" ht="13.5" x14ac:dyDescent="0.25">
      <c r="A2080" s="3">
        <f>TITRES_STAT!B2083</f>
        <v>45030</v>
      </c>
      <c r="B2080" s="5">
        <f>TITRES_STAT!D2083</f>
        <v>11.215999999999999</v>
      </c>
      <c r="C2080" s="2">
        <f t="shared" si="253"/>
        <v>-0.16600000000000037</v>
      </c>
      <c r="D2080" s="2">
        <f t="shared" si="254"/>
        <v>11.4086</v>
      </c>
      <c r="E2080" s="2">
        <f t="shared" si="256"/>
        <v>11.577199999999999</v>
      </c>
      <c r="F2080" s="2">
        <f t="shared" si="257"/>
        <v>11.206350000000002</v>
      </c>
      <c r="G2080" s="2">
        <f t="shared" si="251"/>
        <v>11.319560000000001</v>
      </c>
      <c r="H2080" s="2">
        <f t="shared" si="255"/>
        <v>11.547920000000001</v>
      </c>
      <c r="I2080" s="2">
        <f t="array" ref="I2080">SUMPRODUCT(B2064:B2083, (ROW(B2064:B2083)-ROW(B2064)+1)) / (20*21/2)</f>
        <v>11.365380952380953</v>
      </c>
      <c r="J2080" s="2">
        <f t="shared" si="258"/>
        <v>11.343518149927057</v>
      </c>
      <c r="K2080" s="2">
        <f t="shared" si="252"/>
        <v>11.385169529333334</v>
      </c>
    </row>
    <row r="2081" spans="1:11" ht="13.5" x14ac:dyDescent="0.25">
      <c r="A2081" s="3">
        <f>TITRES_STAT!B2084</f>
        <v>45033</v>
      </c>
      <c r="B2081" s="5">
        <f>TITRES_STAT!D2084</f>
        <v>11.090999999999999</v>
      </c>
      <c r="C2081" s="2">
        <f t="shared" si="253"/>
        <v>-0.125</v>
      </c>
      <c r="D2081" s="2">
        <f t="shared" si="254"/>
        <v>11.300599999999999</v>
      </c>
      <c r="E2081" s="2">
        <f t="shared" si="256"/>
        <v>11.531499999999998</v>
      </c>
      <c r="F2081" s="2">
        <f t="shared" si="257"/>
        <v>11.220900000000002</v>
      </c>
      <c r="G2081" s="2">
        <f t="shared" si="251"/>
        <v>11.308920000000002</v>
      </c>
      <c r="H2081" s="2">
        <f t="shared" si="255"/>
        <v>11.557765000000002</v>
      </c>
      <c r="I2081" s="2">
        <f t="array" ref="I2081">SUMPRODUCT(B2065:B2084, (ROW(B2065:B2084)-ROW(B2065)+1)) / (20*21/2)</f>
        <v>11.379742857142858</v>
      </c>
      <c r="J2081" s="2">
        <f t="shared" si="258"/>
        <v>11.319468802314956</v>
      </c>
      <c r="K2081" s="2">
        <f t="shared" si="252"/>
        <v>11.373633469359477</v>
      </c>
    </row>
    <row r="2082" spans="1:11" ht="13.5" x14ac:dyDescent="0.25">
      <c r="A2082" s="3">
        <f>TITRES_STAT!B2085</f>
        <v>45034</v>
      </c>
      <c r="B2082" s="5">
        <f>TITRES_STAT!D2085</f>
        <v>11.382</v>
      </c>
      <c r="C2082" s="2">
        <f t="shared" si="253"/>
        <v>0.29100000000000037</v>
      </c>
      <c r="D2082" s="2">
        <f t="shared" si="254"/>
        <v>11.2956</v>
      </c>
      <c r="E2082" s="2">
        <f t="shared" si="256"/>
        <v>11.488299999999999</v>
      </c>
      <c r="F2082" s="2">
        <f t="shared" si="257"/>
        <v>11.260350000000003</v>
      </c>
      <c r="G2082" s="2">
        <f t="shared" si="251"/>
        <v>11.303939999999997</v>
      </c>
      <c r="H2082" s="2">
        <f t="shared" si="255"/>
        <v>11.571475</v>
      </c>
      <c r="I2082" s="2">
        <f t="array" ref="I2082">SUMPRODUCT(B2066:B2085, (ROW(B2066:B2085)-ROW(B2066)+1)) / (20*21/2)</f>
        <v>11.390938095238093</v>
      </c>
      <c r="J2082" s="2">
        <f t="shared" si="258"/>
        <v>11.325424154475437</v>
      </c>
      <c r="K2082" s="2">
        <f t="shared" si="252"/>
        <v>11.373961568600283</v>
      </c>
    </row>
    <row r="2083" spans="1:11" ht="13.5" x14ac:dyDescent="0.25">
      <c r="A2083" s="3">
        <f>TITRES_STAT!B2086</f>
        <v>45035</v>
      </c>
      <c r="B2083" s="5">
        <f>TITRES_STAT!D2086</f>
        <v>11.016</v>
      </c>
      <c r="C2083" s="2">
        <f t="shared" si="253"/>
        <v>-0.36599999999999966</v>
      </c>
      <c r="D2083" s="2">
        <f t="shared" si="254"/>
        <v>11.2174</v>
      </c>
      <c r="E2083" s="2">
        <f t="shared" si="256"/>
        <v>11.4085</v>
      </c>
      <c r="F2083" s="2">
        <f t="shared" si="257"/>
        <v>11.273200000000001</v>
      </c>
      <c r="G2083" s="2">
        <f t="shared" si="251"/>
        <v>11.292459999999998</v>
      </c>
      <c r="H2083" s="2">
        <f t="shared" si="255"/>
        <v>11.582940000000001</v>
      </c>
      <c r="I2083" s="2">
        <f t="array" ref="I2083">SUMPRODUCT(B2067:B2086, (ROW(B2067:B2086)-ROW(B2067)+1)) / (20*21/2)</f>
        <v>11.418642857142856</v>
      </c>
      <c r="J2083" s="2">
        <f t="shared" si="258"/>
        <v>11.295955187382539</v>
      </c>
      <c r="K2083" s="2">
        <f t="shared" si="252"/>
        <v>11.359923860027724</v>
      </c>
    </row>
    <row r="2084" spans="1:11" ht="13.5" x14ac:dyDescent="0.25">
      <c r="A2084" s="3">
        <f>TITRES_STAT!B2087</f>
        <v>45036</v>
      </c>
      <c r="B2084" s="5">
        <f>TITRES_STAT!D2087</f>
        <v>11.423999999999999</v>
      </c>
      <c r="C2084" s="2">
        <f t="shared" si="253"/>
        <v>0.40799999999999947</v>
      </c>
      <c r="D2084" s="2">
        <f t="shared" si="254"/>
        <v>11.2258</v>
      </c>
      <c r="E2084" s="2">
        <f t="shared" si="256"/>
        <v>11.369499999999999</v>
      </c>
      <c r="F2084" s="2">
        <f t="shared" si="257"/>
        <v>11.306450000000002</v>
      </c>
      <c r="G2084" s="2">
        <f t="shared" si="251"/>
        <v>11.290979999999998</v>
      </c>
      <c r="H2084" s="2">
        <f t="shared" si="255"/>
        <v>11.595609999999999</v>
      </c>
      <c r="I2084" s="2">
        <f t="array" ref="I2084">SUMPRODUCT(B2068:B2087, (ROW(B2068:B2087)-ROW(B2068)+1)) / (20*21/2)</f>
        <v>11.442157142857143</v>
      </c>
      <c r="J2084" s="2">
        <f t="shared" si="258"/>
        <v>11.308149931441344</v>
      </c>
      <c r="K2084" s="2">
        <f t="shared" si="252"/>
        <v>11.36243664983056</v>
      </c>
    </row>
    <row r="2085" spans="1:11" ht="13.5" x14ac:dyDescent="0.25">
      <c r="A2085" s="3">
        <f>TITRES_STAT!B2088</f>
        <v>45040</v>
      </c>
      <c r="B2085" s="5">
        <f>TITRES_STAT!D2088</f>
        <v>11.423999999999999</v>
      </c>
      <c r="C2085" s="2">
        <f t="shared" si="253"/>
        <v>0</v>
      </c>
      <c r="D2085" s="2">
        <f t="shared" si="254"/>
        <v>11.267399999999999</v>
      </c>
      <c r="E2085" s="2">
        <f t="shared" si="256"/>
        <v>11.338000000000003</v>
      </c>
      <c r="F2085" s="2">
        <f t="shared" si="257"/>
        <v>11.340100000000003</v>
      </c>
      <c r="G2085" s="2">
        <f t="shared" si="251"/>
        <v>11.289499999999999</v>
      </c>
      <c r="H2085" s="2">
        <f t="shared" si="255"/>
        <v>11.607494999999998</v>
      </c>
      <c r="I2085" s="2">
        <f t="array" ref="I2085">SUMPRODUCT(B2069:B2088, (ROW(B2069:B2088)-ROW(B2069)+1)) / (20*21/2)</f>
        <v>11.474785714285714</v>
      </c>
      <c r="J2085" s="2">
        <f t="shared" si="258"/>
        <v>11.319183271304071</v>
      </c>
      <c r="K2085" s="2">
        <f t="shared" si="252"/>
        <v>11.364850898856814</v>
      </c>
    </row>
    <row r="2086" spans="1:11" ht="13.5" x14ac:dyDescent="0.25">
      <c r="A2086" s="3">
        <f>TITRES_STAT!B2089</f>
        <v>45041</v>
      </c>
      <c r="B2086" s="5">
        <f>TITRES_STAT!D2089</f>
        <v>11.631</v>
      </c>
      <c r="C2086" s="2">
        <f t="shared" si="253"/>
        <v>0.20700000000000074</v>
      </c>
      <c r="D2086" s="2">
        <f t="shared" si="254"/>
        <v>11.375400000000001</v>
      </c>
      <c r="E2086" s="2">
        <f t="shared" si="256"/>
        <v>11.338000000000003</v>
      </c>
      <c r="F2086" s="2">
        <f t="shared" si="257"/>
        <v>11.3841</v>
      </c>
      <c r="G2086" s="2">
        <f t="shared" si="251"/>
        <v>11.290660000000001</v>
      </c>
      <c r="H2086" s="2">
        <f t="shared" si="255"/>
        <v>11.620414999999998</v>
      </c>
      <c r="I2086" s="2">
        <f t="array" ref="I2086">SUMPRODUCT(B2070:B2089, (ROW(B2070:B2089)-ROW(B2070)+1)) / (20*21/2)</f>
        <v>11.494833333333332</v>
      </c>
      <c r="J2086" s="2">
        <f t="shared" si="258"/>
        <v>11.348880102608446</v>
      </c>
      <c r="K2086" s="2">
        <f t="shared" si="252"/>
        <v>11.375288118509488</v>
      </c>
    </row>
    <row r="2087" spans="1:11" ht="13.5" x14ac:dyDescent="0.25">
      <c r="A2087" s="3">
        <f>TITRES_STAT!B2090</f>
        <v>45042</v>
      </c>
      <c r="B2087" s="5">
        <f>TITRES_STAT!D2090</f>
        <v>11.631</v>
      </c>
      <c r="C2087" s="2">
        <f t="shared" si="253"/>
        <v>0</v>
      </c>
      <c r="D2087" s="2">
        <f t="shared" si="254"/>
        <v>11.4252</v>
      </c>
      <c r="E2087" s="2">
        <f t="shared" si="256"/>
        <v>11.360400000000002</v>
      </c>
      <c r="F2087" s="2">
        <f t="shared" si="257"/>
        <v>11.446400000000001</v>
      </c>
      <c r="G2087" s="2">
        <f t="shared" si="251"/>
        <v>11.292479999999998</v>
      </c>
      <c r="H2087" s="2">
        <f t="shared" si="255"/>
        <v>11.633374999999996</v>
      </c>
      <c r="I2087" s="2">
        <f t="array" ref="I2087">SUMPRODUCT(B2071:B2090, (ROW(B2071:B2090)-ROW(B2071)+1)) / (20*21/2)</f>
        <v>11.507400000000001</v>
      </c>
      <c r="J2087" s="2">
        <f t="shared" si="258"/>
        <v>11.375748664264783</v>
      </c>
      <c r="K2087" s="2">
        <f t="shared" si="252"/>
        <v>11.385316035430684</v>
      </c>
    </row>
    <row r="2088" spans="1:11" ht="13.5" x14ac:dyDescent="0.25">
      <c r="A2088" s="3">
        <f>TITRES_STAT!B2091</f>
        <v>45043</v>
      </c>
      <c r="B2088" s="5">
        <f>TITRES_STAT!D2091</f>
        <v>11.789</v>
      </c>
      <c r="C2088" s="2">
        <f t="shared" si="253"/>
        <v>0.15799999999999947</v>
      </c>
      <c r="D2088" s="2">
        <f t="shared" si="254"/>
        <v>11.579800000000001</v>
      </c>
      <c r="E2088" s="2">
        <f t="shared" si="256"/>
        <v>11.3986</v>
      </c>
      <c r="F2088" s="2">
        <f t="shared" si="257"/>
        <v>11.487500000000001</v>
      </c>
      <c r="G2088" s="2">
        <f t="shared" si="251"/>
        <v>11.2973</v>
      </c>
      <c r="H2088" s="2">
        <f t="shared" si="255"/>
        <v>11.647084999999997</v>
      </c>
      <c r="I2088" s="2">
        <f t="array" ref="I2088">SUMPRODUCT(B2072:B2091, (ROW(B2072:B2091)-ROW(B2072)+1)) / (20*21/2)</f>
        <v>11.519047619047619</v>
      </c>
      <c r="J2088" s="2">
        <f t="shared" si="258"/>
        <v>11.415105934334804</v>
      </c>
      <c r="K2088" s="2">
        <f t="shared" si="252"/>
        <v>11.401146779139285</v>
      </c>
    </row>
    <row r="2089" spans="1:11" ht="13.5" x14ac:dyDescent="0.25">
      <c r="A2089" s="3">
        <f>TITRES_STAT!B2092</f>
        <v>45044</v>
      </c>
      <c r="B2089" s="5">
        <f>TITRES_STAT!D2092</f>
        <v>11.698</v>
      </c>
      <c r="C2089" s="2">
        <f t="shared" si="253"/>
        <v>-9.0999999999999304E-2</v>
      </c>
      <c r="D2089" s="2">
        <f t="shared" si="254"/>
        <v>11.634600000000001</v>
      </c>
      <c r="E2089" s="2">
        <f t="shared" si="256"/>
        <v>11.430199999999999</v>
      </c>
      <c r="F2089" s="2">
        <f t="shared" si="257"/>
        <v>11.524049999999999</v>
      </c>
      <c r="G2089" s="2">
        <f t="shared" si="251"/>
        <v>11.300460000000001</v>
      </c>
      <c r="H2089" s="2">
        <f t="shared" si="255"/>
        <v>11.659464999999997</v>
      </c>
      <c r="I2089" s="2">
        <f t="array" ref="I2089">SUMPRODUCT(B2073:B2092, (ROW(B2073:B2092)-ROW(B2073)+1)) / (20*21/2)</f>
        <v>11.528599999999999</v>
      </c>
      <c r="J2089" s="2">
        <f t="shared" si="258"/>
        <v>11.442048226302918</v>
      </c>
      <c r="K2089" s="2">
        <f t="shared" si="252"/>
        <v>11.412788081918137</v>
      </c>
    </row>
    <row r="2090" spans="1:11" ht="13.5" x14ac:dyDescent="0.25">
      <c r="A2090" s="3">
        <f>TITRES_STAT!B2093</f>
        <v>45048</v>
      </c>
      <c r="B2090" s="5">
        <f>TITRES_STAT!D2093</f>
        <v>11.656000000000001</v>
      </c>
      <c r="C2090" s="2">
        <f t="shared" si="253"/>
        <v>-4.1999999999999815E-2</v>
      </c>
      <c r="D2090" s="2">
        <f t="shared" si="254"/>
        <v>11.681000000000001</v>
      </c>
      <c r="E2090" s="2">
        <f t="shared" si="256"/>
        <v>11.4742</v>
      </c>
      <c r="F2090" s="2">
        <f t="shared" si="257"/>
        <v>11.525699999999999</v>
      </c>
      <c r="G2090" s="2">
        <f t="shared" si="251"/>
        <v>11.302619999999997</v>
      </c>
      <c r="H2090" s="2">
        <f t="shared" si="255"/>
        <v>11.668934999999998</v>
      </c>
      <c r="I2090" s="2">
        <f t="array" ref="I2090">SUMPRODUCT(B2074:B2093, (ROW(B2074:B2093)-ROW(B2074)+1)) / (20*21/2)</f>
        <v>11.561976190476189</v>
      </c>
      <c r="J2090" s="2">
        <f t="shared" si="258"/>
        <v>11.462424585702639</v>
      </c>
      <c r="K2090" s="2">
        <f t="shared" si="252"/>
        <v>11.422325804195857</v>
      </c>
    </row>
    <row r="2091" spans="1:11" ht="13.5" x14ac:dyDescent="0.25">
      <c r="A2091" s="3">
        <f>TITRES_STAT!B2094</f>
        <v>45049</v>
      </c>
      <c r="B2091" s="5">
        <f>TITRES_STAT!D2094</f>
        <v>11.648</v>
      </c>
      <c r="C2091" s="2">
        <f t="shared" si="253"/>
        <v>-8.0000000000008953E-3</v>
      </c>
      <c r="D2091" s="2">
        <f t="shared" si="254"/>
        <v>11.6844</v>
      </c>
      <c r="E2091" s="2">
        <f t="shared" si="256"/>
        <v>11.529900000000001</v>
      </c>
      <c r="F2091" s="2">
        <f t="shared" si="257"/>
        <v>11.5307</v>
      </c>
      <c r="G2091" s="2">
        <f t="shared" si="251"/>
        <v>11.304279999999999</v>
      </c>
      <c r="H2091" s="2">
        <f t="shared" si="255"/>
        <v>11.676954999999996</v>
      </c>
      <c r="I2091" s="2">
        <f t="array" ref="I2091">SUMPRODUCT(B2075:B2094, (ROW(B2075:B2094)-ROW(B2075)+1)) / (20*21/2)</f>
        <v>11.572123809523807</v>
      </c>
      <c r="J2091" s="2">
        <f t="shared" si="258"/>
        <v>11.48009843468334</v>
      </c>
      <c r="K2091" s="2">
        <f t="shared" si="252"/>
        <v>11.431175772658765</v>
      </c>
    </row>
    <row r="2092" spans="1:11" ht="13.5" x14ac:dyDescent="0.25">
      <c r="A2092" s="3">
        <f>TITRES_STAT!B2095</f>
        <v>45050</v>
      </c>
      <c r="B2092" s="5">
        <f>TITRES_STAT!D2095</f>
        <v>11.631</v>
      </c>
      <c r="C2092" s="2">
        <f t="shared" si="253"/>
        <v>-1.699999999999946E-2</v>
      </c>
      <c r="D2092" s="2">
        <f t="shared" si="254"/>
        <v>11.6844</v>
      </c>
      <c r="E2092" s="2">
        <f t="shared" si="256"/>
        <v>11.5548</v>
      </c>
      <c r="F2092" s="2">
        <f t="shared" si="257"/>
        <v>11.521550000000001</v>
      </c>
      <c r="G2092" s="2">
        <f t="shared" si="251"/>
        <v>11.305939999999998</v>
      </c>
      <c r="H2092" s="2">
        <f t="shared" si="255"/>
        <v>11.684639999999995</v>
      </c>
      <c r="I2092" s="2">
        <f t="array" ref="I2092">SUMPRODUCT(B2076:B2095, (ROW(B2076:B2095)-ROW(B2076)+1)) / (20*21/2)</f>
        <v>11.613238095238094</v>
      </c>
      <c r="J2092" s="2">
        <f t="shared" si="258"/>
        <v>11.494470012332545</v>
      </c>
      <c r="K2092" s="2">
        <f t="shared" si="252"/>
        <v>11.439012016868226</v>
      </c>
    </row>
    <row r="2093" spans="1:11" ht="13.5" x14ac:dyDescent="0.25">
      <c r="A2093" s="3">
        <f>TITRES_STAT!B2096</f>
        <v>45051</v>
      </c>
      <c r="B2093" s="5">
        <f>TITRES_STAT!D2096</f>
        <v>11.872</v>
      </c>
      <c r="C2093" s="2">
        <f t="shared" si="253"/>
        <v>0.24099999999999966</v>
      </c>
      <c r="D2093" s="2">
        <f t="shared" si="254"/>
        <v>11.700999999999999</v>
      </c>
      <c r="E2093" s="2">
        <f t="shared" si="256"/>
        <v>11.640400000000001</v>
      </c>
      <c r="F2093" s="2">
        <f t="shared" si="257"/>
        <v>11.524449999999998</v>
      </c>
      <c r="G2093" s="2">
        <f t="shared" si="251"/>
        <v>11.312579999999999</v>
      </c>
      <c r="H2093" s="2">
        <f t="shared" si="255"/>
        <v>11.694149999999993</v>
      </c>
      <c r="I2093" s="2">
        <f t="array" ref="I2093">SUMPRODUCT(B2077:B2096, (ROW(B2077:B2096)-ROW(B2077)+1)) / (20*21/2)</f>
        <v>11.692980952380951</v>
      </c>
      <c r="J2093" s="2">
        <f t="shared" si="258"/>
        <v>11.530425249253256</v>
      </c>
      <c r="K2093" s="2">
        <f t="shared" si="252"/>
        <v>11.455991937775355</v>
      </c>
    </row>
    <row r="2094" spans="1:11" ht="13.5" x14ac:dyDescent="0.25">
      <c r="A2094" s="3">
        <f>TITRES_STAT!B2097</f>
        <v>45054</v>
      </c>
      <c r="B2094" s="5">
        <f>TITRES_STAT!D2097</f>
        <v>11.631</v>
      </c>
      <c r="C2094" s="2">
        <f t="shared" si="253"/>
        <v>-0.24099999999999966</v>
      </c>
      <c r="D2094" s="2">
        <f t="shared" si="254"/>
        <v>11.6876</v>
      </c>
      <c r="E2094" s="2">
        <f t="shared" si="256"/>
        <v>11.661100000000001</v>
      </c>
      <c r="F2094" s="2">
        <f t="shared" si="257"/>
        <v>11.5153</v>
      </c>
      <c r="G2094" s="2">
        <f t="shared" si="251"/>
        <v>11.313399999999996</v>
      </c>
      <c r="H2094" s="2">
        <f t="shared" si="255"/>
        <v>11.702454999999993</v>
      </c>
      <c r="I2094" s="2">
        <f t="array" ref="I2094">SUMPRODUCT(B2078:B2097, (ROW(B2078:B2097)-ROW(B2078)+1)) / (20*21/2)</f>
        <v>11.725428571428573</v>
      </c>
      <c r="J2094" s="2">
        <f t="shared" si="258"/>
        <v>11.540003796943422</v>
      </c>
      <c r="K2094" s="2">
        <f t="shared" si="252"/>
        <v>11.462854999039067</v>
      </c>
    </row>
    <row r="2095" spans="1:11" ht="13.5" x14ac:dyDescent="0.25">
      <c r="A2095" s="3">
        <f>TITRES_STAT!B2098</f>
        <v>45055</v>
      </c>
      <c r="B2095" s="5">
        <f>TITRES_STAT!D2098</f>
        <v>11.946999999999999</v>
      </c>
      <c r="C2095" s="2">
        <f t="shared" si="253"/>
        <v>0.31599999999999895</v>
      </c>
      <c r="D2095" s="2">
        <f t="shared" si="254"/>
        <v>11.745799999999999</v>
      </c>
      <c r="E2095" s="2">
        <f t="shared" si="256"/>
        <v>11.7134</v>
      </c>
      <c r="F2095" s="2">
        <f t="shared" si="257"/>
        <v>11.525700000000002</v>
      </c>
      <c r="G2095" s="2">
        <f t="shared" si="251"/>
        <v>11.323039999999999</v>
      </c>
      <c r="H2095" s="2">
        <f t="shared" si="255"/>
        <v>11.712839999999995</v>
      </c>
      <c r="I2095" s="2">
        <f t="array" ref="I2095">SUMPRODUCT(B2079:B2098, (ROW(B2079:B2098)-ROW(B2079)+1)) / (20*21/2)</f>
        <v>11.731038095238095</v>
      </c>
      <c r="J2095" s="2">
        <f t="shared" si="258"/>
        <v>11.578765340091667</v>
      </c>
      <c r="K2095" s="2">
        <f t="shared" si="252"/>
        <v>11.481841077508124</v>
      </c>
    </row>
    <row r="2096" spans="1:11" ht="13.5" x14ac:dyDescent="0.25">
      <c r="A2096" s="3">
        <f>TITRES_STAT!B2099</f>
        <v>45056</v>
      </c>
      <c r="B2096" s="5">
        <f>TITRES_STAT!D2099</f>
        <v>12.363</v>
      </c>
      <c r="C2096" s="2">
        <f t="shared" si="253"/>
        <v>0.41600000000000037</v>
      </c>
      <c r="D2096" s="2">
        <f t="shared" si="254"/>
        <v>11.8888</v>
      </c>
      <c r="E2096" s="2">
        <f t="shared" si="256"/>
        <v>11.7866</v>
      </c>
      <c r="F2096" s="2">
        <f t="shared" si="257"/>
        <v>11.5623</v>
      </c>
      <c r="G2096" s="2">
        <f t="shared" si="251"/>
        <v>11.340999999999999</v>
      </c>
      <c r="H2096" s="2">
        <f t="shared" si="255"/>
        <v>11.725304999999993</v>
      </c>
      <c r="I2096" s="2">
        <f t="array" ref="I2096">SUMPRODUCT(B2080:B2099, (ROW(B2080:B2099)-ROW(B2080)+1)) / (20*21/2)</f>
        <v>11.734652380952381</v>
      </c>
      <c r="J2096" s="2">
        <f t="shared" si="258"/>
        <v>11.653454355321033</v>
      </c>
      <c r="K2096" s="2">
        <f t="shared" si="252"/>
        <v>11.516396329370551</v>
      </c>
    </row>
    <row r="2097" spans="1:11" ht="13.5" x14ac:dyDescent="0.25">
      <c r="A2097" s="3">
        <f>TITRES_STAT!B2100</f>
        <v>45057</v>
      </c>
      <c r="B2097" s="5">
        <f>TITRES_STAT!D2100</f>
        <v>11.903</v>
      </c>
      <c r="C2097" s="2">
        <f t="shared" si="253"/>
        <v>-0.45999999999999908</v>
      </c>
      <c r="D2097" s="2">
        <f t="shared" si="254"/>
        <v>11.943200000000001</v>
      </c>
      <c r="E2097" s="2">
        <f t="shared" si="256"/>
        <v>11.813800000000001</v>
      </c>
      <c r="F2097" s="2">
        <f t="shared" si="257"/>
        <v>11.587100000000001</v>
      </c>
      <c r="G2097" s="2">
        <f t="shared" si="251"/>
        <v>11.349920000000003</v>
      </c>
      <c r="H2097" s="2">
        <f t="shared" si="255"/>
        <v>11.735509999999994</v>
      </c>
      <c r="I2097" s="2">
        <f t="array" ref="I2097">SUMPRODUCT(B2081:B2100, (ROW(B2081:B2100)-ROW(B2081)+1)) / (20*21/2)</f>
        <v>11.726099999999999</v>
      </c>
      <c r="J2097" s="2">
        <f t="shared" si="258"/>
        <v>11.67722060719522</v>
      </c>
      <c r="K2097" s="2">
        <f t="shared" si="252"/>
        <v>11.53155725763053</v>
      </c>
    </row>
    <row r="2098" spans="1:11" ht="13.5" x14ac:dyDescent="0.25">
      <c r="A2098" s="3">
        <f>TITRES_STAT!B2101</f>
        <v>45058</v>
      </c>
      <c r="B2098" s="5">
        <f>TITRES_STAT!D2101</f>
        <v>11.646000000000001</v>
      </c>
      <c r="C2098" s="2">
        <f t="shared" si="253"/>
        <v>-0.25699999999999967</v>
      </c>
      <c r="D2098" s="2">
        <f t="shared" si="254"/>
        <v>11.898</v>
      </c>
      <c r="E2098" s="2">
        <f t="shared" si="256"/>
        <v>11.7995</v>
      </c>
      <c r="F2098" s="2">
        <f t="shared" si="257"/>
        <v>11.59905</v>
      </c>
      <c r="G2098" s="2">
        <f t="shared" ref="G2098:G2161" si="259">AVERAGE(B2049:B2098)</f>
        <v>11.353700000000003</v>
      </c>
      <c r="H2098" s="2">
        <f t="shared" si="255"/>
        <v>11.744515</v>
      </c>
      <c r="I2098" s="2">
        <f t="array" ref="I2098">SUMPRODUCT(B2082:B2101, (ROW(B2082:B2101)-ROW(B2082)+1)) / (20*21/2)</f>
        <v>11.727900000000002</v>
      </c>
      <c r="J2098" s="2">
        <f t="shared" si="258"/>
        <v>11.67424721603377</v>
      </c>
      <c r="K2098" s="2">
        <f t="shared" si="252"/>
        <v>11.536045208311684</v>
      </c>
    </row>
    <row r="2099" spans="1:11" ht="13.5" x14ac:dyDescent="0.25">
      <c r="A2099" s="3">
        <f>TITRES_STAT!B2102</f>
        <v>45061</v>
      </c>
      <c r="B2099" s="5">
        <f>TITRES_STAT!D2102</f>
        <v>11.637</v>
      </c>
      <c r="C2099" s="2">
        <f t="shared" si="253"/>
        <v>-9.0000000000003411E-3</v>
      </c>
      <c r="D2099" s="2">
        <f t="shared" si="254"/>
        <v>11.8992</v>
      </c>
      <c r="E2099" s="2">
        <f t="shared" si="256"/>
        <v>11.793400000000002</v>
      </c>
      <c r="F2099" s="2">
        <f t="shared" si="257"/>
        <v>11.611799999999999</v>
      </c>
      <c r="G2099" s="2">
        <f t="shared" si="259"/>
        <v>11.3583</v>
      </c>
      <c r="H2099" s="2">
        <f t="shared" si="255"/>
        <v>11.753474999999998</v>
      </c>
      <c r="I2099" s="2">
        <f t="array" ref="I2099">SUMPRODUCT(B2083:B2102, (ROW(B2083:B2102)-ROW(B2083)+1)) / (20*21/2)</f>
        <v>11.727057142857142</v>
      </c>
      <c r="J2099" s="2">
        <f t="shared" si="258"/>
        <v>11.670699862125792</v>
      </c>
      <c r="K2099" s="2">
        <f t="shared" ref="K2099:K2162" si="260">$K$4*B2099+(1-$K$4)*K2098</f>
        <v>11.540004219750442</v>
      </c>
    </row>
    <row r="2100" spans="1:11" ht="13.5" x14ac:dyDescent="0.25">
      <c r="A2100" s="3">
        <f>TITRES_STAT!B2103</f>
        <v>45062</v>
      </c>
      <c r="B2100" s="5">
        <f>TITRES_STAT!D2103</f>
        <v>11.522</v>
      </c>
      <c r="C2100" s="2">
        <f t="shared" si="253"/>
        <v>-0.11500000000000021</v>
      </c>
      <c r="D2100" s="2">
        <f t="shared" si="254"/>
        <v>11.8142</v>
      </c>
      <c r="E2100" s="2">
        <f t="shared" si="256"/>
        <v>11.780000000000001</v>
      </c>
      <c r="F2100" s="2">
        <f t="shared" si="257"/>
        <v>11.627099999999999</v>
      </c>
      <c r="G2100" s="2">
        <f t="shared" si="259"/>
        <v>11.360600000000002</v>
      </c>
      <c r="H2100" s="2">
        <f t="shared" si="255"/>
        <v>11.76207</v>
      </c>
      <c r="I2100" s="2">
        <f t="array" ref="I2100">SUMPRODUCT(B2084:B2103, (ROW(B2084:B2103)-ROW(B2084)+1)) / (20*21/2)</f>
        <v>11.750195238095237</v>
      </c>
      <c r="J2100" s="2">
        <f t="shared" si="258"/>
        <v>11.656537970494764</v>
      </c>
      <c r="K2100" s="2">
        <f t="shared" si="260"/>
        <v>11.539298171917093</v>
      </c>
    </row>
    <row r="2101" spans="1:11" ht="13.5" x14ac:dyDescent="0.25">
      <c r="A2101" s="3">
        <f>TITRES_STAT!B2104</f>
        <v>45063</v>
      </c>
      <c r="B2101" s="5">
        <f>TITRES_STAT!D2104</f>
        <v>11.646000000000001</v>
      </c>
      <c r="C2101" s="2">
        <f t="shared" si="253"/>
        <v>0.12400000000000055</v>
      </c>
      <c r="D2101" s="2">
        <f t="shared" si="254"/>
        <v>11.6708</v>
      </c>
      <c r="E2101" s="2">
        <f t="shared" si="256"/>
        <v>11.779800000000002</v>
      </c>
      <c r="F2101" s="2">
        <f t="shared" si="257"/>
        <v>11.654850000000001</v>
      </c>
      <c r="G2101" s="2">
        <f t="shared" si="259"/>
        <v>11.367699999999997</v>
      </c>
      <c r="H2101" s="2">
        <f t="shared" si="255"/>
        <v>11.771075000000002</v>
      </c>
      <c r="I2101" s="2">
        <f t="array" ref="I2101">SUMPRODUCT(B2085:B2104, (ROW(B2085:B2104)-ROW(B2085)+1)) / (20*21/2)</f>
        <v>11.765738095238097</v>
      </c>
      <c r="J2101" s="2">
        <f t="shared" si="258"/>
        <v>11.655534354257167</v>
      </c>
      <c r="K2101" s="2">
        <f t="shared" si="260"/>
        <v>11.543482557332108</v>
      </c>
    </row>
    <row r="2102" spans="1:11" ht="13.5" x14ac:dyDescent="0.25">
      <c r="A2102" s="3">
        <f>TITRES_STAT!B2105</f>
        <v>45064</v>
      </c>
      <c r="B2102" s="5">
        <f>TITRES_STAT!D2105</f>
        <v>11.646000000000001</v>
      </c>
      <c r="C2102" s="2">
        <f t="shared" si="253"/>
        <v>0</v>
      </c>
      <c r="D2102" s="2">
        <f t="shared" si="254"/>
        <v>11.619400000000001</v>
      </c>
      <c r="E2102" s="2">
        <f t="shared" si="256"/>
        <v>11.7813</v>
      </c>
      <c r="F2102" s="2">
        <f t="shared" si="257"/>
        <v>11.668049999999999</v>
      </c>
      <c r="G2102" s="2">
        <f t="shared" si="259"/>
        <v>11.375139999999998</v>
      </c>
      <c r="H2102" s="2">
        <f t="shared" si="255"/>
        <v>11.780080000000003</v>
      </c>
      <c r="I2102" s="2">
        <f t="array" ref="I2102">SUMPRODUCT(B2086:B2105, (ROW(B2086:B2105)-ROW(B2086)+1)) / (20*21/2)</f>
        <v>11.77912857142857</v>
      </c>
      <c r="J2102" s="2">
        <f t="shared" si="258"/>
        <v>11.654626320518389</v>
      </c>
      <c r="K2102" s="2">
        <f t="shared" si="260"/>
        <v>11.547502849201438</v>
      </c>
    </row>
    <row r="2103" spans="1:11" ht="13.5" x14ac:dyDescent="0.25">
      <c r="A2103" s="3">
        <f>TITRES_STAT!B2106</f>
        <v>45065</v>
      </c>
      <c r="B2103" s="5">
        <f>TITRES_STAT!D2106</f>
        <v>11.911</v>
      </c>
      <c r="C2103" s="2">
        <f t="shared" si="253"/>
        <v>0.26499999999999879</v>
      </c>
      <c r="D2103" s="2">
        <f t="shared" si="254"/>
        <v>11.6724</v>
      </c>
      <c r="E2103" s="2">
        <f t="shared" si="256"/>
        <v>11.785200000000001</v>
      </c>
      <c r="F2103" s="2">
        <f t="shared" si="257"/>
        <v>11.712800000000001</v>
      </c>
      <c r="G2103" s="2">
        <f t="shared" si="259"/>
        <v>11.38904</v>
      </c>
      <c r="H2103" s="2">
        <f t="shared" si="255"/>
        <v>11.791240000000002</v>
      </c>
      <c r="I2103" s="2">
        <f t="array" ref="I2103">SUMPRODUCT(B2087:B2106, (ROW(B2087:B2106)-ROW(B2087)+1)) / (20*21/2)</f>
        <v>11.791223809523808</v>
      </c>
      <c r="J2103" s="2">
        <f t="shared" si="258"/>
        <v>11.679042861421401</v>
      </c>
      <c r="K2103" s="2">
        <f t="shared" si="260"/>
        <v>11.561757639428833</v>
      </c>
    </row>
    <row r="2104" spans="1:11" ht="13.5" x14ac:dyDescent="0.25">
      <c r="A2104" s="3">
        <f>TITRES_STAT!B2107</f>
        <v>45068</v>
      </c>
      <c r="B2104" s="5">
        <f>TITRES_STAT!D2107</f>
        <v>11.875999999999999</v>
      </c>
      <c r="C2104" s="2">
        <f t="shared" si="253"/>
        <v>-3.5000000000000142E-2</v>
      </c>
      <c r="D2104" s="2">
        <f t="shared" si="254"/>
        <v>11.7202</v>
      </c>
      <c r="E2104" s="2">
        <f t="shared" si="256"/>
        <v>11.809700000000001</v>
      </c>
      <c r="F2104" s="2">
        <f t="shared" si="257"/>
        <v>11.7354</v>
      </c>
      <c r="G2104" s="2">
        <f t="shared" si="259"/>
        <v>11.402239999999997</v>
      </c>
      <c r="H2104" s="2">
        <f t="shared" si="255"/>
        <v>11.801395000000003</v>
      </c>
      <c r="I2104" s="2">
        <f t="array" ref="I2104">SUMPRODUCT(B2088:B2107, (ROW(B2088:B2107)-ROW(B2088)+1)) / (20*21/2)</f>
        <v>11.801252380952382</v>
      </c>
      <c r="J2104" s="2">
        <f t="shared" si="258"/>
        <v>11.697800684143171</v>
      </c>
      <c r="K2104" s="2">
        <f t="shared" si="260"/>
        <v>11.574080869255154</v>
      </c>
    </row>
    <row r="2105" spans="1:11" ht="13.5" x14ac:dyDescent="0.25">
      <c r="A2105" s="3">
        <f>TITRES_STAT!B2108</f>
        <v>45069</v>
      </c>
      <c r="B2105" s="5">
        <f>TITRES_STAT!D2108</f>
        <v>11.875999999999999</v>
      </c>
      <c r="C2105" s="2">
        <f t="shared" si="253"/>
        <v>0</v>
      </c>
      <c r="D2105" s="2">
        <f t="shared" si="254"/>
        <v>11.791</v>
      </c>
      <c r="E2105" s="2">
        <f t="shared" si="256"/>
        <v>11.802600000000002</v>
      </c>
      <c r="F2105" s="2">
        <f t="shared" si="257"/>
        <v>11.758000000000001</v>
      </c>
      <c r="G2105" s="2">
        <f t="shared" si="259"/>
        <v>11.415439999999998</v>
      </c>
      <c r="H2105" s="2">
        <f t="shared" si="255"/>
        <v>11.809060000000002</v>
      </c>
      <c r="I2105" s="2">
        <f t="array" ref="I2105">SUMPRODUCT(B2089:B2108, (ROW(B2089:B2108)-ROW(B2089)+1)) / (20*21/2)</f>
        <v>11.810114285714286</v>
      </c>
      <c r="J2105" s="2">
        <f t="shared" si="258"/>
        <v>11.714772047558107</v>
      </c>
      <c r="K2105" s="2">
        <f t="shared" si="260"/>
        <v>11.585920835166716</v>
      </c>
    </row>
    <row r="2106" spans="1:11" ht="13.5" x14ac:dyDescent="0.25">
      <c r="A2106" s="3">
        <f>TITRES_STAT!B2109</f>
        <v>45070</v>
      </c>
      <c r="B2106" s="5">
        <f>TITRES_STAT!D2109</f>
        <v>11.885</v>
      </c>
      <c r="C2106" s="2">
        <f t="shared" si="253"/>
        <v>9.0000000000003411E-3</v>
      </c>
      <c r="D2106" s="2">
        <f t="shared" si="254"/>
        <v>11.838799999999999</v>
      </c>
      <c r="E2106" s="2">
        <f t="shared" si="256"/>
        <v>11.754800000000001</v>
      </c>
      <c r="F2106" s="2">
        <f t="shared" si="257"/>
        <v>11.770700000000001</v>
      </c>
      <c r="G2106" s="2">
        <f t="shared" si="259"/>
        <v>11.428819999999998</v>
      </c>
      <c r="H2106" s="2">
        <f t="shared" si="255"/>
        <v>11.816770000000004</v>
      </c>
      <c r="I2106" s="2">
        <f t="array" ref="I2106">SUMPRODUCT(B2090:B2109, (ROW(B2090:B2109)-ROW(B2090)+1)) / (20*21/2)</f>
        <v>11.821895238095236</v>
      </c>
      <c r="J2106" s="2">
        <f t="shared" si="258"/>
        <v>11.730984233504953</v>
      </c>
      <c r="K2106" s="2">
        <f t="shared" si="260"/>
        <v>11.597649429866062</v>
      </c>
    </row>
    <row r="2107" spans="1:11" ht="13.5" x14ac:dyDescent="0.25">
      <c r="A2107" s="3">
        <f>TITRES_STAT!B2110</f>
        <v>45071</v>
      </c>
      <c r="B2107" s="5">
        <f>TITRES_STAT!D2110</f>
        <v>11.875999999999999</v>
      </c>
      <c r="C2107" s="2">
        <f t="shared" si="253"/>
        <v>-9.0000000000003411E-3</v>
      </c>
      <c r="D2107" s="2">
        <f t="shared" si="254"/>
        <v>11.884799999999998</v>
      </c>
      <c r="E2107" s="2">
        <f t="shared" si="256"/>
        <v>11.752100000000002</v>
      </c>
      <c r="F2107" s="2">
        <f t="shared" si="257"/>
        <v>11.782950000000001</v>
      </c>
      <c r="G2107" s="2">
        <f t="shared" si="259"/>
        <v>11.442359999999999</v>
      </c>
      <c r="H2107" s="2">
        <f t="shared" si="255"/>
        <v>11.825635000000004</v>
      </c>
      <c r="I2107" s="2">
        <f t="array" ref="I2107">SUMPRODUCT(B2091:B2110, (ROW(B2091:B2110)-ROW(B2091)+1)) / (20*21/2)</f>
        <v>11.832661904761904</v>
      </c>
      <c r="J2107" s="2">
        <f t="shared" si="258"/>
        <v>11.744795258885434</v>
      </c>
      <c r="K2107" s="2">
        <f t="shared" si="260"/>
        <v>11.608565138498765</v>
      </c>
    </row>
    <row r="2108" spans="1:11" ht="13.5" x14ac:dyDescent="0.25">
      <c r="A2108" s="3">
        <f>TITRES_STAT!B2111</f>
        <v>45072</v>
      </c>
      <c r="B2108" s="5">
        <f>TITRES_STAT!D2111</f>
        <v>11.875999999999999</v>
      </c>
      <c r="C2108" s="2">
        <f t="shared" si="253"/>
        <v>0</v>
      </c>
      <c r="D2108" s="2">
        <f t="shared" si="254"/>
        <v>11.877799999999999</v>
      </c>
      <c r="E2108" s="2">
        <f t="shared" si="256"/>
        <v>11.775100000000002</v>
      </c>
      <c r="F2108" s="2">
        <f t="shared" si="257"/>
        <v>11.787300000000002</v>
      </c>
      <c r="G2108" s="2">
        <f t="shared" si="259"/>
        <v>11.45722</v>
      </c>
      <c r="H2108" s="2">
        <f t="shared" si="255"/>
        <v>11.831510000000005</v>
      </c>
      <c r="I2108" s="2">
        <f t="array" ref="I2108">SUMPRODUCT(B2092:B2111, (ROW(B2092:B2111)-ROW(B2092)+1)) / (20*21/2)</f>
        <v>11.823642857142858</v>
      </c>
      <c r="J2108" s="2">
        <f t="shared" si="258"/>
        <v>11.757290948515392</v>
      </c>
      <c r="K2108" s="2">
        <f t="shared" si="260"/>
        <v>11.619052780126264</v>
      </c>
    </row>
    <row r="2109" spans="1:11" ht="13.5" x14ac:dyDescent="0.25">
      <c r="A2109" s="3">
        <f>TITRES_STAT!B2112</f>
        <v>45075</v>
      </c>
      <c r="B2109" s="5">
        <f>TITRES_STAT!D2112</f>
        <v>11.911</v>
      </c>
      <c r="C2109" s="2">
        <f t="shared" si="253"/>
        <v>3.5000000000000142E-2</v>
      </c>
      <c r="D2109" s="2">
        <f t="shared" si="254"/>
        <v>11.8848</v>
      </c>
      <c r="E2109" s="2">
        <f t="shared" si="256"/>
        <v>11.802500000000002</v>
      </c>
      <c r="F2109" s="2">
        <f t="shared" si="257"/>
        <v>11.797950000000004</v>
      </c>
      <c r="G2109" s="2">
        <f t="shared" si="259"/>
        <v>11.47944</v>
      </c>
      <c r="H2109" s="2">
        <f t="shared" si="255"/>
        <v>11.836645000000006</v>
      </c>
      <c r="I2109" s="2">
        <f t="array" ref="I2109">SUMPRODUCT(B2093:B2112, (ROW(B2093:B2112)-ROW(B2093)+1)) / (20*21/2)</f>
        <v>11.825347619047619</v>
      </c>
      <c r="J2109" s="2">
        <f t="shared" si="258"/>
        <v>11.771929905799642</v>
      </c>
      <c r="K2109" s="2">
        <f t="shared" si="260"/>
        <v>11.630501690709549</v>
      </c>
    </row>
    <row r="2110" spans="1:11" ht="13.5" x14ac:dyDescent="0.25">
      <c r="A2110" s="3">
        <f>TITRES_STAT!B2113</f>
        <v>45076</v>
      </c>
      <c r="B2110" s="5">
        <f>TITRES_STAT!D2113</f>
        <v>11.911</v>
      </c>
      <c r="C2110" s="2">
        <f t="shared" si="253"/>
        <v>0</v>
      </c>
      <c r="D2110" s="2">
        <f t="shared" si="254"/>
        <v>11.8918</v>
      </c>
      <c r="E2110" s="2">
        <f t="shared" si="256"/>
        <v>11.841400000000002</v>
      </c>
      <c r="F2110" s="2">
        <f t="shared" si="257"/>
        <v>11.810700000000002</v>
      </c>
      <c r="G2110" s="2">
        <f t="shared" si="259"/>
        <v>11.501659999999999</v>
      </c>
      <c r="H2110" s="2">
        <f t="shared" si="255"/>
        <v>11.839500000000005</v>
      </c>
      <c r="I2110" s="2">
        <f t="array" ref="I2110">SUMPRODUCT(B2094:B2113, (ROW(B2094:B2113)-ROW(B2094)+1)) / (20*21/2)</f>
        <v>11.876666666666669</v>
      </c>
      <c r="J2110" s="2">
        <f t="shared" si="258"/>
        <v>11.785174676675867</v>
      </c>
      <c r="K2110" s="2">
        <f t="shared" si="260"/>
        <v>11.641501624407214</v>
      </c>
    </row>
    <row r="2111" spans="1:11" ht="13.5" x14ac:dyDescent="0.25">
      <c r="A2111" s="3">
        <f>TITRES_STAT!B2114</f>
        <v>45077</v>
      </c>
      <c r="B2111" s="5">
        <f>TITRES_STAT!D2114</f>
        <v>11.715999999999999</v>
      </c>
      <c r="C2111" s="2">
        <f t="shared" si="253"/>
        <v>-0.19500000000000028</v>
      </c>
      <c r="D2111" s="2">
        <f t="shared" si="254"/>
        <v>11.858000000000001</v>
      </c>
      <c r="E2111" s="2">
        <f t="shared" si="256"/>
        <v>11.8484</v>
      </c>
      <c r="F2111" s="2">
        <f t="shared" si="257"/>
        <v>11.814100000000002</v>
      </c>
      <c r="G2111" s="2">
        <f t="shared" si="259"/>
        <v>11.519979999999999</v>
      </c>
      <c r="H2111" s="2">
        <f t="shared" si="255"/>
        <v>11.842000000000008</v>
      </c>
      <c r="I2111" s="2">
        <f t="array" ref="I2111">SUMPRODUCT(B2095:B2114, (ROW(B2095:B2114)-ROW(B2095)+1)) / (20*21/2)</f>
        <v>11.921457142857141</v>
      </c>
      <c r="J2111" s="2">
        <f t="shared" si="258"/>
        <v>11.778586612230546</v>
      </c>
      <c r="K2111" s="2">
        <f t="shared" si="260"/>
        <v>11.644423129332422</v>
      </c>
    </row>
    <row r="2112" spans="1:11" ht="13.5" x14ac:dyDescent="0.25">
      <c r="A2112" s="3">
        <f>TITRES_STAT!B2115</f>
        <v>45078</v>
      </c>
      <c r="B2112" s="5">
        <f>TITRES_STAT!D2115</f>
        <v>11.832000000000001</v>
      </c>
      <c r="C2112" s="2">
        <f t="shared" si="253"/>
        <v>0.11600000000000144</v>
      </c>
      <c r="D2112" s="2">
        <f t="shared" si="254"/>
        <v>11.8492</v>
      </c>
      <c r="E2112" s="2">
        <f t="shared" si="256"/>
        <v>11.866999999999999</v>
      </c>
      <c r="F2112" s="2">
        <f t="shared" si="257"/>
        <v>11.824149999999999</v>
      </c>
      <c r="G2112" s="2">
        <f t="shared" si="259"/>
        <v>11.544759999999998</v>
      </c>
      <c r="H2112" s="2">
        <f t="shared" si="255"/>
        <v>11.846120000000006</v>
      </c>
      <c r="I2112" s="2">
        <f t="array" ref="I2112">SUMPRODUCT(B2096:B2115, (ROW(B2096:B2115)-ROW(B2096)+1)) / (20*21/2)</f>
        <v>11.946114285714287</v>
      </c>
      <c r="J2112" s="2">
        <f t="shared" si="258"/>
        <v>11.783673601541922</v>
      </c>
      <c r="K2112" s="2">
        <f t="shared" si="260"/>
        <v>11.651779085044877</v>
      </c>
    </row>
    <row r="2113" spans="1:11" ht="13.5" x14ac:dyDescent="0.25">
      <c r="A2113" s="3">
        <f>TITRES_STAT!B2116</f>
        <v>45079</v>
      </c>
      <c r="B2113" s="5">
        <f>TITRES_STAT!D2116</f>
        <v>12.363</v>
      </c>
      <c r="C2113" s="2">
        <f t="shared" si="253"/>
        <v>0.53099999999999881</v>
      </c>
      <c r="D2113" s="2">
        <f t="shared" si="254"/>
        <v>11.9466</v>
      </c>
      <c r="E2113" s="2">
        <f t="shared" si="256"/>
        <v>11.912199999999999</v>
      </c>
      <c r="F2113" s="2">
        <f t="shared" si="257"/>
        <v>11.848700000000001</v>
      </c>
      <c r="G2113" s="2">
        <f t="shared" si="259"/>
        <v>11.576840000000002</v>
      </c>
      <c r="H2113" s="2">
        <f t="shared" si="255"/>
        <v>11.852935000000004</v>
      </c>
      <c r="I2113" s="2">
        <f t="array" ref="I2113">SUMPRODUCT(B2097:B2116, (ROW(B2097:B2116)-ROW(B2097)+1)) / (20*21/2)</f>
        <v>11.969842857142856</v>
      </c>
      <c r="J2113" s="2">
        <f t="shared" si="258"/>
        <v>11.838847544252214</v>
      </c>
      <c r="K2113" s="2">
        <f t="shared" si="260"/>
        <v>11.679670101317628</v>
      </c>
    </row>
    <row r="2114" spans="1:11" ht="13.5" x14ac:dyDescent="0.25">
      <c r="A2114" s="3">
        <f>TITRES_STAT!B2117</f>
        <v>45082</v>
      </c>
      <c r="B2114" s="5">
        <f>TITRES_STAT!D2117</f>
        <v>12.319000000000001</v>
      </c>
      <c r="C2114" s="2">
        <f t="shared" si="253"/>
        <v>-4.3999999999998707E-2</v>
      </c>
      <c r="D2114" s="2">
        <f t="shared" si="254"/>
        <v>12.028200000000002</v>
      </c>
      <c r="E2114" s="2">
        <f t="shared" si="256"/>
        <v>11.956499999999998</v>
      </c>
      <c r="F2114" s="2">
        <f t="shared" si="257"/>
        <v>11.883100000000001</v>
      </c>
      <c r="G2114" s="2">
        <f t="shared" si="259"/>
        <v>11.608040000000001</v>
      </c>
      <c r="H2114" s="2">
        <f t="shared" si="255"/>
        <v>11.859490000000008</v>
      </c>
      <c r="I2114" s="2">
        <f t="array" ref="I2114">SUMPRODUCT(B2098:B2117, (ROW(B2098:B2117)-ROW(B2098)+1)) / (20*21/2)</f>
        <v>11.99462380952381</v>
      </c>
      <c r="J2114" s="2">
        <f t="shared" si="258"/>
        <v>11.884576349561527</v>
      </c>
      <c r="K2114" s="2">
        <f t="shared" si="260"/>
        <v>11.704741862050271</v>
      </c>
    </row>
    <row r="2115" spans="1:11" ht="13.5" x14ac:dyDescent="0.25">
      <c r="A2115" s="3">
        <f>TITRES_STAT!B2118</f>
        <v>45083</v>
      </c>
      <c r="B2115" s="5">
        <f>TITRES_STAT!D2118</f>
        <v>12.141999999999999</v>
      </c>
      <c r="C2115" s="2">
        <f t="shared" si="253"/>
        <v>-0.17700000000000138</v>
      </c>
      <c r="D2115" s="2">
        <f t="shared" si="254"/>
        <v>12.074400000000001</v>
      </c>
      <c r="E2115" s="2">
        <f t="shared" si="256"/>
        <v>11.9831</v>
      </c>
      <c r="F2115" s="2">
        <f t="shared" si="257"/>
        <v>11.892849999999999</v>
      </c>
      <c r="G2115" s="2">
        <f t="shared" si="259"/>
        <v>11.635860000000003</v>
      </c>
      <c r="H2115" s="2">
        <f t="shared" si="255"/>
        <v>11.865365000000006</v>
      </c>
      <c r="I2115" s="2">
        <f t="array" ref="I2115">SUMPRODUCT(B2099:B2118, (ROW(B2099:B2118)-ROW(B2099)+1)) / (20*21/2)</f>
        <v>12.018266666666666</v>
      </c>
      <c r="J2115" s="2">
        <f t="shared" si="258"/>
        <v>11.909092887698524</v>
      </c>
      <c r="K2115" s="2">
        <f t="shared" si="260"/>
        <v>11.721889240009085</v>
      </c>
    </row>
    <row r="2116" spans="1:11" ht="13.5" x14ac:dyDescent="0.25">
      <c r="A2116" s="3">
        <f>TITRES_STAT!B2119</f>
        <v>45084</v>
      </c>
      <c r="B2116" s="5">
        <f>TITRES_STAT!D2119</f>
        <v>12.141999999999999</v>
      </c>
      <c r="C2116" s="2">
        <f t="shared" ref="C2116:C2179" si="261">B2116-B2115</f>
        <v>0</v>
      </c>
      <c r="D2116" s="2">
        <f t="shared" si="254"/>
        <v>12.159600000000001</v>
      </c>
      <c r="E2116" s="2">
        <f t="shared" si="256"/>
        <v>12.008799999999999</v>
      </c>
      <c r="F2116" s="2">
        <f t="shared" si="257"/>
        <v>11.8818</v>
      </c>
      <c r="G2116" s="2">
        <f t="shared" si="259"/>
        <v>11.663679999999999</v>
      </c>
      <c r="H2116" s="2">
        <f t="shared" si="255"/>
        <v>11.871240000000006</v>
      </c>
      <c r="I2116" s="2">
        <f t="array" ref="I2116">SUMPRODUCT(B2100:B2119, (ROW(B2100:B2119)-ROW(B2100)+1)) / (20*21/2)</f>
        <v>12.015928571428571</v>
      </c>
      <c r="J2116" s="2">
        <f t="shared" si="258"/>
        <v>11.931274517441523</v>
      </c>
      <c r="K2116" s="2">
        <f t="shared" si="260"/>
        <v>11.738364171773435</v>
      </c>
    </row>
    <row r="2117" spans="1:11" ht="13.5" x14ac:dyDescent="0.25">
      <c r="A2117" s="3">
        <f>TITRES_STAT!B2120</f>
        <v>45085</v>
      </c>
      <c r="B2117" s="5">
        <f>TITRES_STAT!D2120</f>
        <v>12.141999999999999</v>
      </c>
      <c r="C2117" s="2">
        <f t="shared" si="261"/>
        <v>0</v>
      </c>
      <c r="D2117" s="2">
        <f t="shared" si="254"/>
        <v>12.221599999999999</v>
      </c>
      <c r="E2117" s="2">
        <f t="shared" si="256"/>
        <v>12.035399999999999</v>
      </c>
      <c r="F2117" s="2">
        <f t="shared" si="257"/>
        <v>11.893750000000001</v>
      </c>
      <c r="G2117" s="2">
        <f t="shared" si="259"/>
        <v>11.698820000000001</v>
      </c>
      <c r="H2117" s="2">
        <f t="shared" si="255"/>
        <v>11.877115000000005</v>
      </c>
      <c r="I2117" s="2">
        <f t="array" ref="I2117">SUMPRODUCT(B2101:B2120, (ROW(B2101:B2120)-ROW(B2101)+1)) / (20*21/2)</f>
        <v>12.04865238095238</v>
      </c>
      <c r="J2117" s="2">
        <f t="shared" si="258"/>
        <v>11.951343611018519</v>
      </c>
      <c r="K2117" s="2">
        <f t="shared" si="260"/>
        <v>11.754193027782321</v>
      </c>
    </row>
    <row r="2118" spans="1:11" ht="13.5" x14ac:dyDescent="0.25">
      <c r="A2118" s="3">
        <f>TITRES_STAT!B2121</f>
        <v>45086</v>
      </c>
      <c r="B2118" s="5">
        <f>TITRES_STAT!D2121</f>
        <v>12.141999999999999</v>
      </c>
      <c r="C2118" s="2">
        <f t="shared" si="261"/>
        <v>0</v>
      </c>
      <c r="D2118" s="2">
        <f t="shared" ref="D2118:D2181" si="262">AVERAGE(B2114:B2118)</f>
        <v>12.177399999999997</v>
      </c>
      <c r="E2118" s="2">
        <f t="shared" si="256"/>
        <v>12.061999999999998</v>
      </c>
      <c r="F2118" s="2">
        <f t="shared" si="257"/>
        <v>11.91855</v>
      </c>
      <c r="G2118" s="2">
        <f t="shared" si="259"/>
        <v>11.722320000000003</v>
      </c>
      <c r="H2118" s="2">
        <f t="shared" si="255"/>
        <v>11.882990000000005</v>
      </c>
      <c r="I2118" s="2">
        <f t="array" ref="I2118">SUMPRODUCT(B2102:B2121, (ROW(B2102:B2121)-ROW(B2102)+1)) / (20*21/2)</f>
        <v>12.076933333333333</v>
      </c>
      <c r="J2118" s="2">
        <f t="shared" si="258"/>
        <v>11.969501362350087</v>
      </c>
      <c r="K2118" s="2">
        <f t="shared" si="260"/>
        <v>11.769401144339877</v>
      </c>
    </row>
    <row r="2119" spans="1:11" ht="13.5" x14ac:dyDescent="0.25">
      <c r="A2119" s="3">
        <f>TITRES_STAT!B2122</f>
        <v>45089</v>
      </c>
      <c r="B2119" s="5">
        <f>TITRES_STAT!D2122</f>
        <v>11.894</v>
      </c>
      <c r="C2119" s="2">
        <f t="shared" si="261"/>
        <v>-0.24799999999999933</v>
      </c>
      <c r="D2119" s="2">
        <f t="shared" si="262"/>
        <v>12.0924</v>
      </c>
      <c r="E2119" s="2">
        <f t="shared" si="256"/>
        <v>12.0603</v>
      </c>
      <c r="F2119" s="2">
        <f t="shared" si="257"/>
        <v>11.9314</v>
      </c>
      <c r="G2119" s="2">
        <f t="shared" si="259"/>
        <v>11.740860000000003</v>
      </c>
      <c r="H2119" s="2">
        <f t="shared" si="255"/>
        <v>11.887625000000003</v>
      </c>
      <c r="I2119" s="2">
        <f t="array" ref="I2119">SUMPRODUCT(B2103:B2122, (ROW(B2103:B2122)-ROW(B2103)+1)) / (20*21/2)</f>
        <v>12.090452380952383</v>
      </c>
      <c r="J2119" s="2">
        <f t="shared" si="258"/>
        <v>11.962310756411984</v>
      </c>
      <c r="K2119" s="2">
        <f t="shared" si="260"/>
        <v>11.774287373973607</v>
      </c>
    </row>
    <row r="2120" spans="1:11" ht="13.5" x14ac:dyDescent="0.25">
      <c r="A2120" s="3">
        <f>TITRES_STAT!B2123</f>
        <v>45090</v>
      </c>
      <c r="B2120" s="5">
        <f>TITRES_STAT!D2123</f>
        <v>12.275</v>
      </c>
      <c r="C2120" s="2">
        <f t="shared" si="261"/>
        <v>0.38100000000000023</v>
      </c>
      <c r="D2120" s="2">
        <f t="shared" si="262"/>
        <v>12.119</v>
      </c>
      <c r="E2120" s="2">
        <f t="shared" si="256"/>
        <v>12.0967</v>
      </c>
      <c r="F2120" s="2">
        <f t="shared" si="257"/>
        <v>11.969049999999999</v>
      </c>
      <c r="G2120" s="2">
        <f t="shared" si="259"/>
        <v>11.753900000000002</v>
      </c>
      <c r="H2120" s="2">
        <f t="shared" si="255"/>
        <v>11.894165000000005</v>
      </c>
      <c r="I2120" s="2">
        <f t="array" ref="I2120">SUMPRODUCT(B2104:B2123, (ROW(B2104:B2123)-ROW(B2104)+1)) / (20*21/2)</f>
        <v>12.114276190476192</v>
      </c>
      <c r="J2120" s="2">
        <f t="shared" si="258"/>
        <v>11.992090684372748</v>
      </c>
      <c r="K2120" s="2">
        <f t="shared" si="260"/>
        <v>11.793923163229543</v>
      </c>
    </row>
    <row r="2121" spans="1:11" ht="13.5" x14ac:dyDescent="0.25">
      <c r="A2121" s="3">
        <f>TITRES_STAT!B2124</f>
        <v>45091</v>
      </c>
      <c r="B2121" s="5">
        <f>TITRES_STAT!D2124</f>
        <v>12.266</v>
      </c>
      <c r="C2121" s="2">
        <f t="shared" si="261"/>
        <v>-9.0000000000003411E-3</v>
      </c>
      <c r="D2121" s="2">
        <f t="shared" si="262"/>
        <v>12.143799999999999</v>
      </c>
      <c r="E2121" s="2">
        <f t="shared" si="256"/>
        <v>12.151700000000002</v>
      </c>
      <c r="F2121" s="2">
        <f t="shared" si="257"/>
        <v>12.000049999999998</v>
      </c>
      <c r="G2121" s="2">
        <f t="shared" si="259"/>
        <v>11.768260000000003</v>
      </c>
      <c r="H2121" s="2">
        <f t="shared" si="255"/>
        <v>11.899830000000007</v>
      </c>
      <c r="I2121" s="2">
        <f t="array" ref="I2121">SUMPRODUCT(B2105:B2124, (ROW(B2105:B2124)-ROW(B2105)+1)) / (20*21/2)</f>
        <v>12.135509523809525</v>
      </c>
      <c r="J2121" s="2">
        <f t="shared" si="258"/>
        <v>12.018177285861057</v>
      </c>
      <c r="K2121" s="2">
        <f t="shared" si="260"/>
        <v>11.812435980357797</v>
      </c>
    </row>
    <row r="2122" spans="1:11" ht="13.5" x14ac:dyDescent="0.25">
      <c r="A2122" s="3">
        <f>TITRES_STAT!B2125</f>
        <v>45092</v>
      </c>
      <c r="B2122" s="5">
        <f>TITRES_STAT!D2125</f>
        <v>12.141999999999999</v>
      </c>
      <c r="C2122" s="2">
        <f t="shared" si="261"/>
        <v>-0.12400000000000055</v>
      </c>
      <c r="D2122" s="2">
        <f t="shared" si="262"/>
        <v>12.143799999999999</v>
      </c>
      <c r="E2122" s="2">
        <f t="shared" si="256"/>
        <v>12.182700000000001</v>
      </c>
      <c r="F2122" s="2">
        <f t="shared" si="257"/>
        <v>12.024849999999997</v>
      </c>
      <c r="G2122" s="2">
        <f t="shared" si="259"/>
        <v>11.774820000000002</v>
      </c>
      <c r="H2122" s="2">
        <f t="shared" ref="H2122:H2185" si="263">AVERAGE(B1923:B2122)</f>
        <v>11.902425000000004</v>
      </c>
      <c r="I2122" s="2">
        <f t="array" ref="I2122">SUMPRODUCT(B2106:B2125, (ROW(B2106:B2125)-ROW(B2106)+1)) / (20*21/2)</f>
        <v>12.154885714285715</v>
      </c>
      <c r="J2122" s="2">
        <f t="shared" si="258"/>
        <v>12.029969925302861</v>
      </c>
      <c r="K2122" s="2">
        <f t="shared" si="260"/>
        <v>11.825360059559452</v>
      </c>
    </row>
    <row r="2123" spans="1:11" ht="13.5" x14ac:dyDescent="0.25">
      <c r="A2123" s="3">
        <f>TITRES_STAT!B2126</f>
        <v>45093</v>
      </c>
      <c r="B2123" s="5">
        <f>TITRES_STAT!D2126</f>
        <v>12.275</v>
      </c>
      <c r="C2123" s="2">
        <f t="shared" si="261"/>
        <v>0.1330000000000009</v>
      </c>
      <c r="D2123" s="2">
        <f t="shared" si="262"/>
        <v>12.170399999999999</v>
      </c>
      <c r="E2123" s="2">
        <f t="shared" si="256"/>
        <v>12.1739</v>
      </c>
      <c r="F2123" s="2">
        <f t="shared" si="257"/>
        <v>12.043049999999997</v>
      </c>
      <c r="G2123" s="2">
        <f t="shared" si="259"/>
        <v>11.784039999999999</v>
      </c>
      <c r="H2123" s="2">
        <f t="shared" si="263"/>
        <v>11.903565000000006</v>
      </c>
      <c r="I2123" s="2">
        <f t="array" ref="I2123">SUMPRODUCT(B2107:B2126, (ROW(B2107:B2126)-ROW(B2107)+1)) / (20*21/2)</f>
        <v>12.167357142857146</v>
      </c>
      <c r="J2123" s="2">
        <f t="shared" si="258"/>
        <v>12.053306122893066</v>
      </c>
      <c r="K2123" s="2">
        <f t="shared" si="260"/>
        <v>11.842992998400257</v>
      </c>
    </row>
    <row r="2124" spans="1:11" ht="13.5" x14ac:dyDescent="0.25">
      <c r="A2124" s="3">
        <f>TITRES_STAT!B2127</f>
        <v>45096</v>
      </c>
      <c r="B2124" s="5">
        <f>TITRES_STAT!D2127</f>
        <v>12.266</v>
      </c>
      <c r="C2124" s="2">
        <f t="shared" si="261"/>
        <v>-9.0000000000003411E-3</v>
      </c>
      <c r="D2124" s="2">
        <f t="shared" si="262"/>
        <v>12.2448</v>
      </c>
      <c r="E2124" s="2">
        <f t="shared" ref="E2124:E2187" si="264">AVERAGE(B2115:B2124)</f>
        <v>12.168600000000001</v>
      </c>
      <c r="F2124" s="2">
        <f t="shared" si="257"/>
        <v>12.062549999999998</v>
      </c>
      <c r="G2124" s="2">
        <f t="shared" si="259"/>
        <v>11.793079999999998</v>
      </c>
      <c r="H2124" s="2">
        <f t="shared" si="263"/>
        <v>11.902585000000006</v>
      </c>
      <c r="I2124" s="2">
        <f t="array" ref="I2124">SUMPRODUCT(B2108:B2127, (ROW(B2108:B2127)-ROW(B2108)+1)) / (20*21/2)</f>
        <v>12.178266666666666</v>
      </c>
      <c r="J2124" s="2">
        <f t="shared" si="258"/>
        <v>12.073562682617537</v>
      </c>
      <c r="K2124" s="2">
        <f t="shared" si="260"/>
        <v>11.859581508266915</v>
      </c>
    </row>
    <row r="2125" spans="1:11" ht="13.5" x14ac:dyDescent="0.25">
      <c r="A2125" s="3">
        <f>TITRES_STAT!B2128</f>
        <v>45097</v>
      </c>
      <c r="B2125" s="5">
        <f>TITRES_STAT!D2128</f>
        <v>12.266</v>
      </c>
      <c r="C2125" s="2">
        <f t="shared" si="261"/>
        <v>0</v>
      </c>
      <c r="D2125" s="2">
        <f t="shared" si="262"/>
        <v>12.242999999999999</v>
      </c>
      <c r="E2125" s="2">
        <f t="shared" si="264"/>
        <v>12.181000000000001</v>
      </c>
      <c r="F2125" s="2">
        <f t="shared" si="257"/>
        <v>12.082049999999999</v>
      </c>
      <c r="G2125" s="2">
        <f t="shared" si="259"/>
        <v>11.803619999999997</v>
      </c>
      <c r="H2125" s="2">
        <f t="shared" si="263"/>
        <v>11.900775000000005</v>
      </c>
      <c r="I2125" s="2">
        <f t="array" ref="I2125">SUMPRODUCT(B2109:B2128, (ROW(B2109:B2128)-ROW(B2109)+1)) / (20*21/2)</f>
        <v>12.187571428571431</v>
      </c>
      <c r="J2125" s="2">
        <f t="shared" si="258"/>
        <v>12.091890046177772</v>
      </c>
      <c r="K2125" s="2">
        <f t="shared" si="260"/>
        <v>11.875519488334881</v>
      </c>
    </row>
    <row r="2126" spans="1:11" ht="13.5" x14ac:dyDescent="0.25">
      <c r="A2126" s="3">
        <f>TITRES_STAT!B2129</f>
        <v>45098</v>
      </c>
      <c r="B2126" s="5">
        <f>TITRES_STAT!D2129</f>
        <v>12.212999999999999</v>
      </c>
      <c r="C2126" s="2">
        <f t="shared" si="261"/>
        <v>-5.3000000000000824E-2</v>
      </c>
      <c r="D2126" s="2">
        <f t="shared" si="262"/>
        <v>12.2324</v>
      </c>
      <c r="E2126" s="2">
        <f t="shared" si="264"/>
        <v>12.1881</v>
      </c>
      <c r="F2126" s="2">
        <f t="shared" si="257"/>
        <v>12.098449999999998</v>
      </c>
      <c r="G2126" s="2">
        <f t="shared" si="259"/>
        <v>11.815259999999997</v>
      </c>
      <c r="H2126" s="2">
        <f t="shared" si="263"/>
        <v>11.898285000000005</v>
      </c>
      <c r="I2126" s="2">
        <f t="array" ref="I2126">SUMPRODUCT(B2110:B2129, (ROW(B2110:B2129)-ROW(B2110)+1)) / (20*21/2)</f>
        <v>12.188509523809524</v>
      </c>
      <c r="J2126" s="2">
        <f t="shared" si="258"/>
        <v>12.103424327494174</v>
      </c>
      <c r="K2126" s="2">
        <f t="shared" si="260"/>
        <v>11.888754018204102</v>
      </c>
    </row>
    <row r="2127" spans="1:11" ht="13.5" x14ac:dyDescent="0.25">
      <c r="A2127" s="3">
        <f>TITRES_STAT!B2130</f>
        <v>45099</v>
      </c>
      <c r="B2127" s="5">
        <f>TITRES_STAT!D2130</f>
        <v>12.212999999999999</v>
      </c>
      <c r="C2127" s="2">
        <f t="shared" si="261"/>
        <v>0</v>
      </c>
      <c r="D2127" s="2">
        <f t="shared" si="262"/>
        <v>12.246600000000001</v>
      </c>
      <c r="E2127" s="2">
        <f t="shared" si="264"/>
        <v>12.1952</v>
      </c>
      <c r="F2127" s="2">
        <f t="shared" si="257"/>
        <v>12.1153</v>
      </c>
      <c r="G2127" s="2">
        <f t="shared" si="259"/>
        <v>11.831379999999998</v>
      </c>
      <c r="H2127" s="2">
        <f t="shared" si="263"/>
        <v>11.895795000000007</v>
      </c>
      <c r="I2127" s="2">
        <f t="array" ref="I2127">SUMPRODUCT(B2111:B2130, (ROW(B2111:B2130)-ROW(B2111)+1)) / (20*21/2)</f>
        <v>12.188347619047619</v>
      </c>
      <c r="J2127" s="2">
        <f t="shared" si="258"/>
        <v>12.113860105828062</v>
      </c>
      <c r="K2127" s="2">
        <f t="shared" si="260"/>
        <v>11.90146954690198</v>
      </c>
    </row>
    <row r="2128" spans="1:11" ht="13.5" x14ac:dyDescent="0.25">
      <c r="A2128" s="3">
        <f>TITRES_STAT!B2131</f>
        <v>45100</v>
      </c>
      <c r="B2128" s="5">
        <f>TITRES_STAT!D2131</f>
        <v>12.212999999999999</v>
      </c>
      <c r="C2128" s="2">
        <f t="shared" si="261"/>
        <v>0</v>
      </c>
      <c r="D2128" s="2">
        <f t="shared" si="262"/>
        <v>12.2342</v>
      </c>
      <c r="E2128" s="2">
        <f t="shared" si="264"/>
        <v>12.202299999999997</v>
      </c>
      <c r="F2128" s="2">
        <f t="shared" si="257"/>
        <v>12.132149999999998</v>
      </c>
      <c r="G2128" s="2">
        <f t="shared" si="259"/>
        <v>11.847499999999995</v>
      </c>
      <c r="H2128" s="2">
        <f t="shared" si="263"/>
        <v>11.893345000000009</v>
      </c>
      <c r="I2128" s="2">
        <f t="array" ref="I2128">SUMPRODUCT(B2112:B2131, (ROW(B2112:B2131)-ROW(B2112)+1)) / (20*21/2)</f>
        <v>12.193847619047617</v>
      </c>
      <c r="J2128" s="2">
        <f t="shared" si="258"/>
        <v>12.123302000511103</v>
      </c>
      <c r="K2128" s="2">
        <f t="shared" si="260"/>
        <v>11.913686427415628</v>
      </c>
    </row>
    <row r="2129" spans="1:11" ht="13.5" x14ac:dyDescent="0.25">
      <c r="A2129" s="3">
        <f>TITRES_STAT!B2132</f>
        <v>45103</v>
      </c>
      <c r="B2129" s="5">
        <f>TITRES_STAT!D2132</f>
        <v>12.141999999999999</v>
      </c>
      <c r="C2129" s="2">
        <f t="shared" si="261"/>
        <v>-7.099999999999973E-2</v>
      </c>
      <c r="D2129" s="2">
        <f t="shared" si="262"/>
        <v>12.209399999999999</v>
      </c>
      <c r="E2129" s="2">
        <f t="shared" si="264"/>
        <v>12.227099999999997</v>
      </c>
      <c r="F2129" s="2">
        <f t="shared" si="257"/>
        <v>12.143699999999997</v>
      </c>
      <c r="G2129" s="2">
        <f t="shared" si="259"/>
        <v>11.862699999999995</v>
      </c>
      <c r="H2129" s="2">
        <f t="shared" si="263"/>
        <v>11.890995000000007</v>
      </c>
      <c r="I2129" s="2">
        <f t="array" ref="I2129">SUMPRODUCT(B2113:B2132, (ROW(B2113:B2132)-ROW(B2113)+1)) / (20*21/2)</f>
        <v>12.194409523809522</v>
      </c>
      <c r="J2129" s="2">
        <f t="shared" si="258"/>
        <v>12.125082762367189</v>
      </c>
      <c r="K2129" s="2">
        <f t="shared" si="260"/>
        <v>11.92263990085031</v>
      </c>
    </row>
    <row r="2130" spans="1:11" ht="13.5" x14ac:dyDescent="0.25">
      <c r="A2130" s="3">
        <f>TITRES_STAT!B2133</f>
        <v>45104</v>
      </c>
      <c r="B2130" s="5">
        <f>TITRES_STAT!D2133</f>
        <v>12.141999999999999</v>
      </c>
      <c r="C2130" s="2">
        <f t="shared" si="261"/>
        <v>0</v>
      </c>
      <c r="D2130" s="2">
        <f t="shared" si="262"/>
        <v>12.184599999999998</v>
      </c>
      <c r="E2130" s="2">
        <f t="shared" si="264"/>
        <v>12.213799999999997</v>
      </c>
      <c r="F2130" s="2">
        <f t="shared" si="257"/>
        <v>12.155249999999999</v>
      </c>
      <c r="G2130" s="2">
        <f t="shared" si="259"/>
        <v>11.881219999999995</v>
      </c>
      <c r="H2130" s="2">
        <f t="shared" si="263"/>
        <v>11.889810000000004</v>
      </c>
      <c r="I2130" s="2">
        <f t="array" ref="I2130">SUMPRODUCT(B2114:B2133, (ROW(B2114:B2133)-ROW(B2114)+1)) / (20*21/2)</f>
        <v>12.193285714285713</v>
      </c>
      <c r="J2130" s="2">
        <f t="shared" si="258"/>
        <v>12.126693927856028</v>
      </c>
      <c r="K2130" s="2">
        <f t="shared" si="260"/>
        <v>11.93124225767971</v>
      </c>
    </row>
    <row r="2131" spans="1:11" ht="13.5" x14ac:dyDescent="0.25">
      <c r="A2131" s="3">
        <f>TITRES_STAT!B2134</f>
        <v>45107</v>
      </c>
      <c r="B2131" s="5">
        <f>TITRES_STAT!D2134</f>
        <v>12.212999999999999</v>
      </c>
      <c r="C2131" s="2">
        <f t="shared" si="261"/>
        <v>7.099999999999973E-2</v>
      </c>
      <c r="D2131" s="2">
        <f t="shared" si="262"/>
        <v>12.1846</v>
      </c>
      <c r="E2131" s="2">
        <f t="shared" si="264"/>
        <v>12.208499999999997</v>
      </c>
      <c r="F2131" s="2">
        <f t="shared" si="257"/>
        <v>12.180099999999999</v>
      </c>
      <c r="G2131" s="2">
        <f t="shared" si="259"/>
        <v>11.903659999999997</v>
      </c>
      <c r="H2131" s="2">
        <f t="shared" si="263"/>
        <v>11.888980000000005</v>
      </c>
      <c r="I2131" s="2">
        <f t="array" ref="I2131">SUMPRODUCT(B2115:B2134, (ROW(B2115:B2134)-ROW(B2115)+1)) / (20*21/2)</f>
        <v>12.193004761904762</v>
      </c>
      <c r="J2131" s="2">
        <f t="shared" si="258"/>
        <v>12.134913553774501</v>
      </c>
      <c r="K2131" s="2">
        <f t="shared" si="260"/>
        <v>11.942291580907957</v>
      </c>
    </row>
    <row r="2132" spans="1:11" ht="13.5" x14ac:dyDescent="0.25">
      <c r="A2132" s="3">
        <f>TITRES_STAT!B2135</f>
        <v>45110</v>
      </c>
      <c r="B2132" s="5">
        <f>TITRES_STAT!D2135</f>
        <v>12.186</v>
      </c>
      <c r="C2132" s="2">
        <f t="shared" si="261"/>
        <v>-2.6999999999999247E-2</v>
      </c>
      <c r="D2132" s="2">
        <f t="shared" si="262"/>
        <v>12.1792</v>
      </c>
      <c r="E2132" s="2">
        <f t="shared" si="264"/>
        <v>12.212899999999999</v>
      </c>
      <c r="F2132" s="2">
        <f t="shared" ref="F2132:F2195" si="265">AVERAGE(B2113:B2132)</f>
        <v>12.197799999999997</v>
      </c>
      <c r="G2132" s="2">
        <f t="shared" si="259"/>
        <v>11.919739999999999</v>
      </c>
      <c r="H2132" s="2">
        <f t="shared" si="263"/>
        <v>11.888015000000005</v>
      </c>
      <c r="I2132" s="2">
        <f t="array" ref="I2132">SUMPRODUCT(B2116:B2135, (ROW(B2116:B2135)-ROW(B2116)+1)) / (20*21/2)</f>
        <v>12.181547619047619</v>
      </c>
      <c r="J2132" s="2">
        <f t="shared" si="258"/>
        <v>12.1397789296055</v>
      </c>
      <c r="K2132" s="2">
        <f t="shared" si="260"/>
        <v>11.951848773813527</v>
      </c>
    </row>
    <row r="2133" spans="1:11" ht="13.5" x14ac:dyDescent="0.25">
      <c r="A2133" s="3">
        <f>TITRES_STAT!B2136</f>
        <v>45111</v>
      </c>
      <c r="B2133" s="5">
        <f>TITRES_STAT!D2136</f>
        <v>12.186</v>
      </c>
      <c r="C2133" s="2">
        <f t="shared" si="261"/>
        <v>0</v>
      </c>
      <c r="D2133" s="2">
        <f t="shared" si="262"/>
        <v>12.1738</v>
      </c>
      <c r="E2133" s="2">
        <f t="shared" si="264"/>
        <v>12.203999999999999</v>
      </c>
      <c r="F2133" s="2">
        <f t="shared" si="265"/>
        <v>12.188949999999998</v>
      </c>
      <c r="G2133" s="2">
        <f t="shared" si="259"/>
        <v>11.943140000000003</v>
      </c>
      <c r="H2133" s="2">
        <f t="shared" si="263"/>
        <v>11.886635000000005</v>
      </c>
      <c r="I2133" s="2">
        <f t="array" ref="I2133">SUMPRODUCT(B2117:B2136, (ROW(B2117:B2136)-ROW(B2117)+1)) / (20*21/2)</f>
        <v>12.180566666666667</v>
      </c>
      <c r="J2133" s="2">
        <f t="shared" ref="J2133:J2196" si="266">$J$4*B2133+J2132*(1-$J$4)</f>
        <v>12.144180936309738</v>
      </c>
      <c r="K2133" s="2">
        <f t="shared" si="260"/>
        <v>11.961031174840448</v>
      </c>
    </row>
    <row r="2134" spans="1:11" ht="13.5" x14ac:dyDescent="0.25">
      <c r="A2134" s="3">
        <f>TITRES_STAT!B2137</f>
        <v>45112</v>
      </c>
      <c r="B2134" s="5">
        <f>TITRES_STAT!D2137</f>
        <v>12.186</v>
      </c>
      <c r="C2134" s="2">
        <f t="shared" si="261"/>
        <v>0</v>
      </c>
      <c r="D2134" s="2">
        <f t="shared" si="262"/>
        <v>12.182599999999999</v>
      </c>
      <c r="E2134" s="2">
        <f t="shared" si="264"/>
        <v>12.196000000000002</v>
      </c>
      <c r="F2134" s="2">
        <f t="shared" si="265"/>
        <v>12.1823</v>
      </c>
      <c r="G2134" s="2">
        <f t="shared" si="259"/>
        <v>11.958380000000002</v>
      </c>
      <c r="H2134" s="2">
        <f t="shared" si="263"/>
        <v>11.885255000000004</v>
      </c>
      <c r="I2134" s="2">
        <f t="array" ref="I2134">SUMPRODUCT(B2118:B2137, (ROW(B2118:B2137)-ROW(B2118)+1)) / (20*21/2)</f>
        <v>12.179461904761906</v>
      </c>
      <c r="J2134" s="2">
        <f t="shared" si="266"/>
        <v>12.148163704280238</v>
      </c>
      <c r="K2134" s="2">
        <f t="shared" si="260"/>
        <v>11.96985348170945</v>
      </c>
    </row>
    <row r="2135" spans="1:11" ht="13.5" x14ac:dyDescent="0.25">
      <c r="A2135" s="3">
        <f>TITRES_STAT!B2138</f>
        <v>45113</v>
      </c>
      <c r="B2135" s="5">
        <f>TITRES_STAT!D2138</f>
        <v>12.061999999999999</v>
      </c>
      <c r="C2135" s="2">
        <f t="shared" si="261"/>
        <v>-0.12400000000000055</v>
      </c>
      <c r="D2135" s="2">
        <f t="shared" si="262"/>
        <v>12.166599999999999</v>
      </c>
      <c r="E2135" s="2">
        <f t="shared" si="264"/>
        <v>12.175599999999999</v>
      </c>
      <c r="F2135" s="2">
        <f t="shared" si="265"/>
        <v>12.178300000000002</v>
      </c>
      <c r="G2135" s="2">
        <f t="shared" si="259"/>
        <v>11.971140000000005</v>
      </c>
      <c r="H2135" s="2">
        <f t="shared" si="263"/>
        <v>11.883295000000002</v>
      </c>
      <c r="I2135" s="2">
        <f t="array" ref="I2135">SUMPRODUCT(B2119:B2138, (ROW(B2119:B2138)-ROW(B2119)+1)) / (20*21/2)</f>
        <v>12.179947619047617</v>
      </c>
      <c r="J2135" s="2">
        <f t="shared" si="266"/>
        <v>12.13995763720593</v>
      </c>
      <c r="K2135" s="2">
        <f t="shared" si="260"/>
        <v>11.97346707066202</v>
      </c>
    </row>
    <row r="2136" spans="1:11" ht="13.5" x14ac:dyDescent="0.25">
      <c r="A2136" s="3">
        <f>TITRES_STAT!B2139</f>
        <v>45114</v>
      </c>
      <c r="B2136" s="5">
        <f>TITRES_STAT!D2139</f>
        <v>12.167999999999999</v>
      </c>
      <c r="C2136" s="2">
        <f t="shared" si="261"/>
        <v>0.10599999999999987</v>
      </c>
      <c r="D2136" s="2">
        <f t="shared" si="262"/>
        <v>12.157599999999999</v>
      </c>
      <c r="E2136" s="2">
        <f t="shared" si="264"/>
        <v>12.171099999999999</v>
      </c>
      <c r="F2136" s="2">
        <f t="shared" si="265"/>
        <v>12.179600000000001</v>
      </c>
      <c r="G2136" s="2">
        <f t="shared" si="259"/>
        <v>11.981880000000006</v>
      </c>
      <c r="H2136" s="2">
        <f t="shared" si="263"/>
        <v>11.881990000000004</v>
      </c>
      <c r="I2136" s="2">
        <f t="array" ref="I2136">SUMPRODUCT(B2120:B2139, (ROW(B2120:B2139)-ROW(B2120)+1)) / (20*21/2)</f>
        <v>12.180223809523808</v>
      </c>
      <c r="J2136" s="2">
        <f t="shared" si="266"/>
        <v>12.142628338424412</v>
      </c>
      <c r="K2136" s="2">
        <f t="shared" si="260"/>
        <v>11.981095812988999</v>
      </c>
    </row>
    <row r="2137" spans="1:11" ht="13.5" x14ac:dyDescent="0.25">
      <c r="A2137" s="3">
        <f>TITRES_STAT!B2140</f>
        <v>45117</v>
      </c>
      <c r="B2137" s="5">
        <f>TITRES_STAT!D2140</f>
        <v>12.167999999999999</v>
      </c>
      <c r="C2137" s="2">
        <f t="shared" si="261"/>
        <v>0</v>
      </c>
      <c r="D2137" s="2">
        <f t="shared" si="262"/>
        <v>12.154</v>
      </c>
      <c r="E2137" s="2">
        <f t="shared" si="264"/>
        <v>12.166599999999999</v>
      </c>
      <c r="F2137" s="2">
        <f t="shared" si="265"/>
        <v>12.180900000000001</v>
      </c>
      <c r="G2137" s="2">
        <f t="shared" si="259"/>
        <v>11.992620000000004</v>
      </c>
      <c r="H2137" s="2">
        <f t="shared" si="263"/>
        <v>11.881350000000003</v>
      </c>
      <c r="I2137" s="2">
        <f t="array" ref="I2137">SUMPRODUCT(B2121:B2140, (ROW(B2121:B2140)-ROW(B2121)+1)) / (20*21/2)</f>
        <v>12.179109523809526</v>
      </c>
      <c r="J2137" s="2">
        <f t="shared" si="266"/>
        <v>12.145044687145896</v>
      </c>
      <c r="K2137" s="2">
        <f t="shared" si="260"/>
        <v>11.988425388950214</v>
      </c>
    </row>
    <row r="2138" spans="1:11" ht="13.5" x14ac:dyDescent="0.25">
      <c r="A2138" s="3">
        <f>TITRES_STAT!B2141</f>
        <v>45118</v>
      </c>
      <c r="B2138" s="5">
        <f>TITRES_STAT!D2141</f>
        <v>12.186</v>
      </c>
      <c r="C2138" s="2">
        <f t="shared" si="261"/>
        <v>1.8000000000000682E-2</v>
      </c>
      <c r="D2138" s="2">
        <f t="shared" si="262"/>
        <v>12.154</v>
      </c>
      <c r="E2138" s="2">
        <f t="shared" si="264"/>
        <v>12.163900000000002</v>
      </c>
      <c r="F2138" s="2">
        <f t="shared" si="265"/>
        <v>12.183100000000001</v>
      </c>
      <c r="G2138" s="2">
        <f t="shared" si="259"/>
        <v>12.000560000000005</v>
      </c>
      <c r="H2138" s="2">
        <f t="shared" si="263"/>
        <v>11.880180000000005</v>
      </c>
      <c r="I2138" s="2">
        <f t="array" ref="I2138">SUMPRODUCT(B2122:B2141, (ROW(B2122:B2141)-ROW(B2122)+1)) / (20*21/2)</f>
        <v>12.182704761904764</v>
      </c>
      <c r="J2138" s="2">
        <f t="shared" si="266"/>
        <v>12.148945193132</v>
      </c>
      <c r="K2138" s="2">
        <f t="shared" si="260"/>
        <v>11.996173412912951</v>
      </c>
    </row>
    <row r="2139" spans="1:11" ht="13.5" x14ac:dyDescent="0.25">
      <c r="A2139" s="3">
        <f>TITRES_STAT!B2142</f>
        <v>45119</v>
      </c>
      <c r="B2139" s="5">
        <f>TITRES_STAT!D2142</f>
        <v>12.186</v>
      </c>
      <c r="C2139" s="2">
        <f t="shared" si="261"/>
        <v>0</v>
      </c>
      <c r="D2139" s="2">
        <f t="shared" si="262"/>
        <v>12.154</v>
      </c>
      <c r="E2139" s="2">
        <f t="shared" si="264"/>
        <v>12.168300000000002</v>
      </c>
      <c r="F2139" s="2">
        <f t="shared" si="265"/>
        <v>12.197700000000001</v>
      </c>
      <c r="G2139" s="2">
        <f t="shared" si="259"/>
        <v>12.010320000000005</v>
      </c>
      <c r="H2139" s="2">
        <f t="shared" si="263"/>
        <v>11.879010000000005</v>
      </c>
      <c r="I2139" s="2">
        <f t="array" ref="I2139">SUMPRODUCT(B2123:B2142, (ROW(B2123:B2142)-ROW(B2123)+1)) / (20*21/2)</f>
        <v>12.186466666666668</v>
      </c>
      <c r="J2139" s="2">
        <f t="shared" si="266"/>
        <v>12.152474222357524</v>
      </c>
      <c r="K2139" s="2">
        <f t="shared" si="260"/>
        <v>12.003617592798717</v>
      </c>
    </row>
    <row r="2140" spans="1:11" ht="13.5" x14ac:dyDescent="0.25">
      <c r="A2140" s="3">
        <f>TITRES_STAT!B2143</f>
        <v>45120</v>
      </c>
      <c r="B2140" s="5">
        <f>TITRES_STAT!D2143</f>
        <v>12.186</v>
      </c>
      <c r="C2140" s="2">
        <f t="shared" si="261"/>
        <v>0</v>
      </c>
      <c r="D2140" s="2">
        <f t="shared" si="262"/>
        <v>12.178799999999999</v>
      </c>
      <c r="E2140" s="2">
        <f t="shared" si="264"/>
        <v>12.172700000000003</v>
      </c>
      <c r="F2140" s="2">
        <f t="shared" si="265"/>
        <v>12.193250000000003</v>
      </c>
      <c r="G2140" s="2">
        <f t="shared" si="259"/>
        <v>12.020920000000006</v>
      </c>
      <c r="H2140" s="2">
        <f t="shared" si="263"/>
        <v>11.877840000000008</v>
      </c>
      <c r="I2140" s="2">
        <f t="array" ref="I2140">SUMPRODUCT(B2124:B2143, (ROW(B2124:B2143)-ROW(B2124)+1)) / (20*21/2)</f>
        <v>12.189804761904764</v>
      </c>
      <c r="J2140" s="2">
        <f t="shared" si="266"/>
        <v>12.15566715356157</v>
      </c>
      <c r="K2140" s="2">
        <f t="shared" si="260"/>
        <v>12.010769844061512</v>
      </c>
    </row>
    <row r="2141" spans="1:11" ht="13.5" x14ac:dyDescent="0.25">
      <c r="A2141" s="3">
        <f>TITRES_STAT!B2144</f>
        <v>45121</v>
      </c>
      <c r="B2141" s="5">
        <f>TITRES_STAT!D2144</f>
        <v>12.231</v>
      </c>
      <c r="C2141" s="2">
        <f t="shared" si="261"/>
        <v>4.4999999999999929E-2</v>
      </c>
      <c r="D2141" s="2">
        <f t="shared" si="262"/>
        <v>12.1914</v>
      </c>
      <c r="E2141" s="2">
        <f t="shared" si="264"/>
        <v>12.1745</v>
      </c>
      <c r="F2141" s="2">
        <f t="shared" si="265"/>
        <v>12.191500000000001</v>
      </c>
      <c r="G2141" s="2">
        <f t="shared" si="259"/>
        <v>12.032580000000005</v>
      </c>
      <c r="H2141" s="2">
        <f t="shared" si="263"/>
        <v>11.877555000000008</v>
      </c>
      <c r="I2141" s="2">
        <f t="array" ref="I2141">SUMPRODUCT(B2125:B2144, (ROW(B2125:B2144)-ROW(B2125)+1)) / (20*21/2)</f>
        <v>12.191638095238098</v>
      </c>
      <c r="J2141" s="2">
        <f t="shared" si="266"/>
        <v>12.16284171036523</v>
      </c>
      <c r="K2141" s="2">
        <f t="shared" si="260"/>
        <v>12.019406320764983</v>
      </c>
    </row>
    <row r="2142" spans="1:11" ht="13.5" x14ac:dyDescent="0.25">
      <c r="A2142" s="3">
        <f>TITRES_STAT!B2145</f>
        <v>45124</v>
      </c>
      <c r="B2142" s="5">
        <f>TITRES_STAT!D2145</f>
        <v>12.231</v>
      </c>
      <c r="C2142" s="2">
        <f t="shared" si="261"/>
        <v>0</v>
      </c>
      <c r="D2142" s="2">
        <f t="shared" si="262"/>
        <v>12.204000000000001</v>
      </c>
      <c r="E2142" s="2">
        <f t="shared" si="264"/>
        <v>12.178999999999998</v>
      </c>
      <c r="F2142" s="2">
        <f t="shared" si="265"/>
        <v>12.195950000000002</v>
      </c>
      <c r="G2142" s="2">
        <f t="shared" si="259"/>
        <v>12.044580000000003</v>
      </c>
      <c r="H2142" s="2">
        <f t="shared" si="263"/>
        <v>11.87702500000001</v>
      </c>
      <c r="I2142" s="2">
        <f t="array" ref="I2142">SUMPRODUCT(B2126:B2145, (ROW(B2126:B2145)-ROW(B2126)+1)) / (20*21/2)</f>
        <v>12.194580952380951</v>
      </c>
      <c r="J2142" s="2">
        <f t="shared" si="266"/>
        <v>12.169332976044732</v>
      </c>
      <c r="K2142" s="2">
        <f t="shared" si="260"/>
        <v>12.027704112107532</v>
      </c>
    </row>
    <row r="2143" spans="1:11" ht="13.5" x14ac:dyDescent="0.25">
      <c r="A2143" s="3">
        <f>TITRES_STAT!B2146</f>
        <v>45125</v>
      </c>
      <c r="B2143" s="5">
        <f>TITRES_STAT!D2146</f>
        <v>12.231</v>
      </c>
      <c r="C2143" s="2">
        <f t="shared" si="261"/>
        <v>0</v>
      </c>
      <c r="D2143" s="2">
        <f t="shared" si="262"/>
        <v>12.213000000000001</v>
      </c>
      <c r="E2143" s="2">
        <f t="shared" si="264"/>
        <v>12.183499999999999</v>
      </c>
      <c r="F2143" s="2">
        <f t="shared" si="265"/>
        <v>12.193750000000001</v>
      </c>
      <c r="G2143" s="2">
        <f t="shared" si="259"/>
        <v>12.051760000000002</v>
      </c>
      <c r="H2143" s="2">
        <f t="shared" si="263"/>
        <v>11.876950000000013</v>
      </c>
      <c r="I2143" s="2">
        <f t="array" ref="I2143">SUMPRODUCT(B2127:B2146, (ROW(B2127:B2146)-ROW(B2127)+1)) / (20*21/2)</f>
        <v>12.19773333333333</v>
      </c>
      <c r="J2143" s="2">
        <f t="shared" si="266"/>
        <v>12.175206025945233</v>
      </c>
      <c r="K2143" s="2">
        <f t="shared" si="260"/>
        <v>12.035676499868021</v>
      </c>
    </row>
    <row r="2144" spans="1:11" ht="13.5" x14ac:dyDescent="0.25">
      <c r="A2144" s="3">
        <f>TITRES_STAT!B2147</f>
        <v>45127</v>
      </c>
      <c r="B2144" s="5">
        <f>TITRES_STAT!D2147</f>
        <v>12.212999999999999</v>
      </c>
      <c r="C2144" s="2">
        <f t="shared" si="261"/>
        <v>-1.8000000000000682E-2</v>
      </c>
      <c r="D2144" s="2">
        <f t="shared" si="262"/>
        <v>12.218400000000001</v>
      </c>
      <c r="E2144" s="2">
        <f t="shared" si="264"/>
        <v>12.186199999999996</v>
      </c>
      <c r="F2144" s="2">
        <f t="shared" si="265"/>
        <v>12.191100000000002</v>
      </c>
      <c r="G2144" s="2">
        <f t="shared" si="259"/>
        <v>12.063400000000001</v>
      </c>
      <c r="H2144" s="2">
        <f t="shared" si="263"/>
        <v>11.876535000000015</v>
      </c>
      <c r="I2144" s="2">
        <f t="array" ref="I2144">SUMPRODUCT(B2128:B2147, (ROW(B2128:B2147)-ROW(B2128)+1)) / (20*21/2)</f>
        <v>12.203319047619045</v>
      </c>
      <c r="J2144" s="2">
        <f t="shared" si="266"/>
        <v>12.178805452045687</v>
      </c>
      <c r="K2144" s="2">
        <f t="shared" si="260"/>
        <v>12.042630362618295</v>
      </c>
    </row>
    <row r="2145" spans="1:11" ht="13.5" x14ac:dyDescent="0.25">
      <c r="A2145" s="3">
        <f>TITRES_STAT!B2148</f>
        <v>45128</v>
      </c>
      <c r="B2145" s="5">
        <f>TITRES_STAT!D2148</f>
        <v>12.222</v>
      </c>
      <c r="C2145" s="2">
        <f t="shared" si="261"/>
        <v>9.0000000000003411E-3</v>
      </c>
      <c r="D2145" s="2">
        <f t="shared" si="262"/>
        <v>12.2256</v>
      </c>
      <c r="E2145" s="2">
        <f t="shared" si="264"/>
        <v>12.202199999999998</v>
      </c>
      <c r="F2145" s="2">
        <f t="shared" si="265"/>
        <v>12.1889</v>
      </c>
      <c r="G2145" s="2">
        <f t="shared" si="259"/>
        <v>12.068900000000001</v>
      </c>
      <c r="H2145" s="2">
        <f t="shared" si="263"/>
        <v>11.876500000000016</v>
      </c>
      <c r="I2145" s="2">
        <f t="array" ref="I2145">SUMPRODUCT(B2129:B2148, (ROW(B2129:B2148)-ROW(B2129)+1)) / (20*21/2)</f>
        <v>12.208738095238093</v>
      </c>
      <c r="J2145" s="2">
        <f t="shared" si="266"/>
        <v>12.182919218517526</v>
      </c>
      <c r="K2145" s="2">
        <f t="shared" si="260"/>
        <v>12.04966446604503</v>
      </c>
    </row>
    <row r="2146" spans="1:11" ht="13.5" x14ac:dyDescent="0.25">
      <c r="A2146" s="3">
        <f>TITRES_STAT!B2149</f>
        <v>45131</v>
      </c>
      <c r="B2146" s="5">
        <f>TITRES_STAT!D2149</f>
        <v>12.222</v>
      </c>
      <c r="C2146" s="2">
        <f t="shared" si="261"/>
        <v>0</v>
      </c>
      <c r="D2146" s="2">
        <f t="shared" si="262"/>
        <v>12.223800000000001</v>
      </c>
      <c r="E2146" s="2">
        <f t="shared" si="264"/>
        <v>12.207599999999998</v>
      </c>
      <c r="F2146" s="2">
        <f t="shared" si="265"/>
        <v>12.189350000000001</v>
      </c>
      <c r="G2146" s="2">
        <f t="shared" si="259"/>
        <v>12.066079999999999</v>
      </c>
      <c r="H2146" s="2">
        <f t="shared" si="263"/>
        <v>11.876545000000016</v>
      </c>
      <c r="I2146" s="2">
        <f t="array" ref="I2146">SUMPRODUCT(B2130:B2149, (ROW(B2130:B2149)-ROW(B2130)+1)) / (20*21/2)</f>
        <v>12.213990476190475</v>
      </c>
      <c r="J2146" s="2">
        <f t="shared" si="266"/>
        <v>12.186641197706333</v>
      </c>
      <c r="K2146" s="2">
        <f t="shared" si="260"/>
        <v>12.05642272227856</v>
      </c>
    </row>
    <row r="2147" spans="1:11" ht="13.5" x14ac:dyDescent="0.25">
      <c r="A2147" s="3">
        <f>TITRES_STAT!B2150</f>
        <v>45133</v>
      </c>
      <c r="B2147" s="5">
        <f>TITRES_STAT!D2150</f>
        <v>12.247999999999999</v>
      </c>
      <c r="C2147" s="2">
        <f t="shared" si="261"/>
        <v>2.5999999999999801E-2</v>
      </c>
      <c r="D2147" s="2">
        <f t="shared" si="262"/>
        <v>12.2272</v>
      </c>
      <c r="E2147" s="2">
        <f t="shared" si="264"/>
        <v>12.215599999999998</v>
      </c>
      <c r="F2147" s="2">
        <f t="shared" si="265"/>
        <v>12.1911</v>
      </c>
      <c r="G2147" s="2">
        <f t="shared" si="259"/>
        <v>12.072979999999999</v>
      </c>
      <c r="H2147" s="2">
        <f t="shared" si="263"/>
        <v>11.877550000000017</v>
      </c>
      <c r="I2147" s="2">
        <f t="array" ref="I2147">SUMPRODUCT(B2131:B2150, (ROW(B2131:B2150)-ROW(B2131)+1)) / (20*21/2)</f>
        <v>12.21788095238095</v>
      </c>
      <c r="J2147" s="2">
        <f t="shared" si="266"/>
        <v>12.192484893162874</v>
      </c>
      <c r="K2147" s="2">
        <f t="shared" si="260"/>
        <v>12.063935556699009</v>
      </c>
    </row>
    <row r="2148" spans="1:11" ht="13.5" x14ac:dyDescent="0.25">
      <c r="A2148" s="3">
        <f>TITRES_STAT!B2151</f>
        <v>45134</v>
      </c>
      <c r="B2148" s="5">
        <f>TITRES_STAT!D2151</f>
        <v>12.247999999999999</v>
      </c>
      <c r="C2148" s="2">
        <f t="shared" si="261"/>
        <v>0</v>
      </c>
      <c r="D2148" s="2">
        <f t="shared" si="262"/>
        <v>12.230599999999999</v>
      </c>
      <c r="E2148" s="2">
        <f t="shared" si="264"/>
        <v>12.2218</v>
      </c>
      <c r="F2148" s="2">
        <f t="shared" si="265"/>
        <v>12.19285</v>
      </c>
      <c r="G2148" s="2">
        <f t="shared" si="259"/>
        <v>12.08502</v>
      </c>
      <c r="H2148" s="2">
        <f t="shared" si="263"/>
        <v>11.87855500000002</v>
      </c>
      <c r="I2148" s="2">
        <f t="array" ref="I2148">SUMPRODUCT(B2132:B2151, (ROW(B2132:B2151)-ROW(B2132)+1)) / (20*21/2)</f>
        <v>12.221309523809525</v>
      </c>
      <c r="J2148" s="2">
        <f t="shared" si="266"/>
        <v>12.197772046194981</v>
      </c>
      <c r="K2148" s="2">
        <f t="shared" si="260"/>
        <v>12.071153770161795</v>
      </c>
    </row>
    <row r="2149" spans="1:11" ht="13.5" x14ac:dyDescent="0.25">
      <c r="A2149" s="3">
        <f>TITRES_STAT!B2152</f>
        <v>45135</v>
      </c>
      <c r="B2149" s="5">
        <f>TITRES_STAT!D2152</f>
        <v>12.247999999999999</v>
      </c>
      <c r="C2149" s="2">
        <f t="shared" si="261"/>
        <v>0</v>
      </c>
      <c r="D2149" s="2">
        <f t="shared" si="262"/>
        <v>12.237599999999999</v>
      </c>
      <c r="E2149" s="2">
        <f t="shared" si="264"/>
        <v>12.228000000000002</v>
      </c>
      <c r="F2149" s="2">
        <f t="shared" si="265"/>
        <v>12.19815</v>
      </c>
      <c r="G2149" s="2">
        <f t="shared" si="259"/>
        <v>12.097240000000001</v>
      </c>
      <c r="H2149" s="2">
        <f t="shared" si="263"/>
        <v>11.879560000000019</v>
      </c>
      <c r="I2149" s="2">
        <f t="array" ref="I2149">SUMPRODUCT(B2133:B2152, (ROW(B2133:B2152)-ROW(B2133)+1)) / (20*21/2)</f>
        <v>12.224614285714287</v>
      </c>
      <c r="J2149" s="2">
        <f t="shared" si="266"/>
        <v>12.202555660843078</v>
      </c>
      <c r="K2149" s="2">
        <f t="shared" si="260"/>
        <v>12.078088916429961</v>
      </c>
    </row>
    <row r="2150" spans="1:11" ht="13.5" x14ac:dyDescent="0.25">
      <c r="A2150" s="3">
        <f>TITRES_STAT!B2153</f>
        <v>45138</v>
      </c>
      <c r="B2150" s="5">
        <f>TITRES_STAT!D2153</f>
        <v>12.239000000000001</v>
      </c>
      <c r="C2150" s="2">
        <f t="shared" si="261"/>
        <v>-8.9999999999985647E-3</v>
      </c>
      <c r="D2150" s="2">
        <f t="shared" si="262"/>
        <v>12.241</v>
      </c>
      <c r="E2150" s="2">
        <f t="shared" si="264"/>
        <v>12.233300000000002</v>
      </c>
      <c r="F2150" s="2">
        <f t="shared" si="265"/>
        <v>12.202999999999999</v>
      </c>
      <c r="G2150" s="2">
        <f t="shared" si="259"/>
        <v>12.111580000000002</v>
      </c>
      <c r="H2150" s="2">
        <f t="shared" si="263"/>
        <v>11.88052000000002</v>
      </c>
      <c r="I2150" s="2">
        <f t="array" ref="I2150">SUMPRODUCT(B2134:B2153, (ROW(B2134:B2153)-ROW(B2134)+1)) / (20*21/2)</f>
        <v>12.20157142857143</v>
      </c>
      <c r="J2150" s="2">
        <f t="shared" si="266"/>
        <v>12.206026550286595</v>
      </c>
      <c r="K2150" s="2">
        <f t="shared" si="260"/>
        <v>12.084399155001334</v>
      </c>
    </row>
    <row r="2151" spans="1:11" ht="13.5" x14ac:dyDescent="0.25">
      <c r="A2151" s="3">
        <f>TITRES_STAT!B2154</f>
        <v>45139</v>
      </c>
      <c r="B2151" s="5">
        <f>TITRES_STAT!D2154</f>
        <v>12.239000000000001</v>
      </c>
      <c r="C2151" s="2">
        <f t="shared" si="261"/>
        <v>0</v>
      </c>
      <c r="D2151" s="2">
        <f t="shared" si="262"/>
        <v>12.244400000000002</v>
      </c>
      <c r="E2151" s="2">
        <f t="shared" si="264"/>
        <v>12.234100000000002</v>
      </c>
      <c r="F2151" s="2">
        <f t="shared" si="265"/>
        <v>12.2043</v>
      </c>
      <c r="G2151" s="2">
        <f t="shared" si="259"/>
        <v>12.123440000000002</v>
      </c>
      <c r="H2151" s="2">
        <f t="shared" si="263"/>
        <v>11.881480000000019</v>
      </c>
      <c r="I2151" s="2">
        <f t="array" ref="I2151">SUMPRODUCT(B2135:B2154, (ROW(B2135:B2154)-ROW(B2135)+1)) / (20*21/2)</f>
        <v>12.179580952380954</v>
      </c>
      <c r="J2151" s="2">
        <f t="shared" si="266"/>
        <v>12.209166878830729</v>
      </c>
      <c r="K2151" s="2">
        <f t="shared" si="260"/>
        <v>12.090461933236575</v>
      </c>
    </row>
    <row r="2152" spans="1:11" ht="13.5" x14ac:dyDescent="0.25">
      <c r="A2152" s="3">
        <f>TITRES_STAT!B2155</f>
        <v>45140</v>
      </c>
      <c r="B2152" s="5">
        <f>TITRES_STAT!D2155</f>
        <v>12.239000000000001</v>
      </c>
      <c r="C2152" s="2">
        <f t="shared" si="261"/>
        <v>0</v>
      </c>
      <c r="D2152" s="2">
        <f t="shared" si="262"/>
        <v>12.242600000000001</v>
      </c>
      <c r="E2152" s="2">
        <f t="shared" si="264"/>
        <v>12.234900000000001</v>
      </c>
      <c r="F2152" s="2">
        <f t="shared" si="265"/>
        <v>12.206949999999999</v>
      </c>
      <c r="G2152" s="2">
        <f t="shared" si="259"/>
        <v>12.135300000000004</v>
      </c>
      <c r="H2152" s="2">
        <f t="shared" si="263"/>
        <v>11.88248500000002</v>
      </c>
      <c r="I2152" s="2">
        <f t="array" ref="I2152">SUMPRODUCT(B2136:B2155, (ROW(B2136:B2155)-ROW(B2136)+1)) / (20*21/2)</f>
        <v>12.15864285714286</v>
      </c>
      <c r="J2152" s="2">
        <f t="shared" si="266"/>
        <v>12.212008128465898</v>
      </c>
      <c r="K2152" s="2">
        <f t="shared" si="260"/>
        <v>12.096286955462592</v>
      </c>
    </row>
    <row r="2153" spans="1:11" ht="13.5" x14ac:dyDescent="0.25">
      <c r="A2153" s="3">
        <f>TITRES_STAT!B2156</f>
        <v>45141</v>
      </c>
      <c r="B2153" s="5">
        <f>TITRES_STAT!D2156</f>
        <v>11.965</v>
      </c>
      <c r="C2153" s="2">
        <f t="shared" si="261"/>
        <v>-0.27400000000000091</v>
      </c>
      <c r="D2153" s="2">
        <f t="shared" si="262"/>
        <v>12.186000000000002</v>
      </c>
      <c r="E2153" s="2">
        <f t="shared" si="264"/>
        <v>12.208300000000001</v>
      </c>
      <c r="F2153" s="2">
        <f t="shared" si="265"/>
        <v>12.195899999999998</v>
      </c>
      <c r="G2153" s="2">
        <f t="shared" si="259"/>
        <v>12.136380000000004</v>
      </c>
      <c r="H2153" s="2">
        <f t="shared" si="263"/>
        <v>11.882120000000018</v>
      </c>
      <c r="I2153" s="2">
        <f t="array" ref="I2153">SUMPRODUCT(B2137:B2156, (ROW(B2137:B2156)-ROW(B2137)+1)) / (20*21/2)</f>
        <v>12.138166666666669</v>
      </c>
      <c r="J2153" s="2">
        <f t="shared" si="266"/>
        <v>12.18848354480248</v>
      </c>
      <c r="K2153" s="2">
        <f t="shared" si="260"/>
        <v>12.091138447405235</v>
      </c>
    </row>
    <row r="2154" spans="1:11" ht="13.5" x14ac:dyDescent="0.25">
      <c r="A2154" s="3">
        <f>TITRES_STAT!B2157</f>
        <v>45142</v>
      </c>
      <c r="B2154" s="5">
        <f>TITRES_STAT!D2157</f>
        <v>11.965</v>
      </c>
      <c r="C2154" s="2">
        <f t="shared" si="261"/>
        <v>0</v>
      </c>
      <c r="D2154" s="2">
        <f t="shared" si="262"/>
        <v>12.1294</v>
      </c>
      <c r="E2154" s="2">
        <f t="shared" si="264"/>
        <v>12.1835</v>
      </c>
      <c r="F2154" s="2">
        <f t="shared" si="265"/>
        <v>12.184849999999999</v>
      </c>
      <c r="G2154" s="2">
        <f t="shared" si="259"/>
        <v>12.138160000000003</v>
      </c>
      <c r="H2154" s="2">
        <f t="shared" si="263"/>
        <v>11.881755000000016</v>
      </c>
      <c r="I2154" s="2">
        <f t="array" ref="I2154">SUMPRODUCT(B2138:B2157, (ROW(B2138:B2157)-ROW(B2138)+1)) / (20*21/2)</f>
        <v>12.118657142857144</v>
      </c>
      <c r="J2154" s="2">
        <f t="shared" si="266"/>
        <v>12.167199397678434</v>
      </c>
      <c r="K2154" s="2">
        <f t="shared" si="260"/>
        <v>12.086191841624638</v>
      </c>
    </row>
    <row r="2155" spans="1:11" ht="13.5" x14ac:dyDescent="0.25">
      <c r="A2155" s="3">
        <f>TITRES_STAT!B2158</f>
        <v>45145</v>
      </c>
      <c r="B2155" s="5">
        <f>TITRES_STAT!D2158</f>
        <v>11.965</v>
      </c>
      <c r="C2155" s="2">
        <f t="shared" si="261"/>
        <v>0</v>
      </c>
      <c r="D2155" s="2">
        <f t="shared" si="262"/>
        <v>12.0746</v>
      </c>
      <c r="E2155" s="2">
        <f t="shared" si="264"/>
        <v>12.157800000000002</v>
      </c>
      <c r="F2155" s="2">
        <f t="shared" si="265"/>
        <v>12.179999999999998</v>
      </c>
      <c r="G2155" s="2">
        <f t="shared" si="259"/>
        <v>12.139940000000003</v>
      </c>
      <c r="H2155" s="2">
        <f t="shared" si="263"/>
        <v>11.881345000000017</v>
      </c>
      <c r="I2155" s="2">
        <f t="array" ref="I2155">SUMPRODUCT(B2139:B2158, (ROW(B2139:B2158)-ROW(B2139)+1)) / (20*21/2)</f>
        <v>12.095828571428573</v>
      </c>
      <c r="J2155" s="2">
        <f t="shared" si="266"/>
        <v>12.147942312185251</v>
      </c>
      <c r="K2155" s="2">
        <f t="shared" si="260"/>
        <v>12.081439220384455</v>
      </c>
    </row>
    <row r="2156" spans="1:11" ht="13.5" x14ac:dyDescent="0.25">
      <c r="A2156" s="3">
        <f>TITRES_STAT!B2159</f>
        <v>45146</v>
      </c>
      <c r="B2156" s="5">
        <f>TITRES_STAT!D2159</f>
        <v>11.965</v>
      </c>
      <c r="C2156" s="2">
        <f t="shared" si="261"/>
        <v>0</v>
      </c>
      <c r="D2156" s="2">
        <f t="shared" si="262"/>
        <v>12.0198</v>
      </c>
      <c r="E2156" s="2">
        <f t="shared" si="264"/>
        <v>12.132100000000003</v>
      </c>
      <c r="F2156" s="2">
        <f t="shared" si="265"/>
        <v>12.16985</v>
      </c>
      <c r="G2156" s="2">
        <f t="shared" si="259"/>
        <v>12.141540000000003</v>
      </c>
      <c r="H2156" s="2">
        <f t="shared" si="263"/>
        <v>11.88093500000002</v>
      </c>
      <c r="I2156" s="2">
        <f t="array" ref="I2156">SUMPRODUCT(B2140:B2159, (ROW(B2140:B2159)-ROW(B2140)+1)) / (20*21/2)</f>
        <v>12.069219047619049</v>
      </c>
      <c r="J2156" s="2">
        <f t="shared" si="266"/>
        <v>12.130519234834274</v>
      </c>
      <c r="K2156" s="2">
        <f t="shared" si="260"/>
        <v>12.07687297644781</v>
      </c>
    </row>
    <row r="2157" spans="1:11" ht="13.5" x14ac:dyDescent="0.25">
      <c r="A2157" s="3">
        <f>TITRES_STAT!B2160</f>
        <v>45147</v>
      </c>
      <c r="B2157" s="5">
        <f>TITRES_STAT!D2160</f>
        <v>11.965</v>
      </c>
      <c r="C2157" s="2">
        <f t="shared" si="261"/>
        <v>0</v>
      </c>
      <c r="D2157" s="2">
        <f t="shared" si="262"/>
        <v>11.965</v>
      </c>
      <c r="E2157" s="2">
        <f t="shared" si="264"/>
        <v>12.103800000000003</v>
      </c>
      <c r="F2157" s="2">
        <f t="shared" si="265"/>
        <v>12.159700000000001</v>
      </c>
      <c r="G2157" s="2">
        <f t="shared" si="259"/>
        <v>12.143320000000001</v>
      </c>
      <c r="H2157" s="2">
        <f t="shared" si="263"/>
        <v>11.88061000000002</v>
      </c>
      <c r="I2157" s="2">
        <f t="array" ref="I2157">SUMPRODUCT(B2141:B2160, (ROW(B2141:B2160)-ROW(B2141)+1)) / (20*21/2)</f>
        <v>12.044128571428573</v>
      </c>
      <c r="J2157" s="2">
        <f t="shared" si="266"/>
        <v>12.114755498183392</v>
      </c>
      <c r="K2157" s="2">
        <f t="shared" si="260"/>
        <v>12.072485800900836</v>
      </c>
    </row>
    <row r="2158" spans="1:11" ht="13.5" x14ac:dyDescent="0.25">
      <c r="A2158" s="3">
        <f>TITRES_STAT!B2161</f>
        <v>45148</v>
      </c>
      <c r="B2158" s="5">
        <f>TITRES_STAT!D2161</f>
        <v>11.92</v>
      </c>
      <c r="C2158" s="2">
        <f t="shared" si="261"/>
        <v>-4.4999999999999929E-2</v>
      </c>
      <c r="D2158" s="2">
        <f t="shared" si="262"/>
        <v>11.956</v>
      </c>
      <c r="E2158" s="2">
        <f t="shared" si="264"/>
        <v>12.071000000000002</v>
      </c>
      <c r="F2158" s="2">
        <f t="shared" si="265"/>
        <v>12.146400000000002</v>
      </c>
      <c r="G2158" s="2">
        <f t="shared" si="259"/>
        <v>12.144199999999998</v>
      </c>
      <c r="H2158" s="2">
        <f t="shared" si="263"/>
        <v>11.880185000000019</v>
      </c>
      <c r="I2158" s="2">
        <f t="array" ref="I2158">SUMPRODUCT(B2142:B2161, (ROW(B2142:B2161)-ROW(B2142)+1)) / (20*21/2)</f>
        <v>12.02474761904762</v>
      </c>
      <c r="J2158" s="2">
        <f t="shared" si="266"/>
        <v>12.09620735549926</v>
      </c>
      <c r="K2158" s="2">
        <f t="shared" si="260"/>
        <v>12.066505965571391</v>
      </c>
    </row>
    <row r="2159" spans="1:11" ht="13.5" x14ac:dyDescent="0.25">
      <c r="A2159" s="3">
        <f>TITRES_STAT!B2162</f>
        <v>45149</v>
      </c>
      <c r="B2159" s="5">
        <f>TITRES_STAT!D2162</f>
        <v>11.867000000000001</v>
      </c>
      <c r="C2159" s="2">
        <f t="shared" si="261"/>
        <v>-5.2999999999999048E-2</v>
      </c>
      <c r="D2159" s="2">
        <f t="shared" si="262"/>
        <v>11.936400000000001</v>
      </c>
      <c r="E2159" s="2">
        <f t="shared" si="264"/>
        <v>12.032900000000001</v>
      </c>
      <c r="F2159" s="2">
        <f t="shared" si="265"/>
        <v>12.13045</v>
      </c>
      <c r="G2159" s="2">
        <f t="shared" si="259"/>
        <v>12.143319999999996</v>
      </c>
      <c r="H2159" s="2">
        <f t="shared" si="263"/>
        <v>11.879535000000022</v>
      </c>
      <c r="I2159" s="2">
        <f t="array" ref="I2159">SUMPRODUCT(B2143:B2162, (ROW(B2143:B2162)-ROW(B2143)+1)) / (20*21/2)</f>
        <v>11.986700000000001</v>
      </c>
      <c r="J2159" s="2">
        <f t="shared" si="266"/>
        <v>12.07437808354695</v>
      </c>
      <c r="K2159" s="2">
        <f t="shared" si="260"/>
        <v>12.05868220221565</v>
      </c>
    </row>
    <row r="2160" spans="1:11" ht="13.5" x14ac:dyDescent="0.25">
      <c r="A2160" s="3">
        <f>TITRES_STAT!B2163</f>
        <v>45152</v>
      </c>
      <c r="B2160" s="5">
        <f>TITRES_STAT!D2163</f>
        <v>11.867000000000001</v>
      </c>
      <c r="C2160" s="2">
        <f t="shared" si="261"/>
        <v>0</v>
      </c>
      <c r="D2160" s="2">
        <f t="shared" si="262"/>
        <v>11.9168</v>
      </c>
      <c r="E2160" s="2">
        <f t="shared" si="264"/>
        <v>11.995700000000003</v>
      </c>
      <c r="F2160" s="2">
        <f t="shared" si="265"/>
        <v>12.1145</v>
      </c>
      <c r="G2160" s="2">
        <f t="shared" si="259"/>
        <v>12.142439999999995</v>
      </c>
      <c r="H2160" s="2">
        <f t="shared" si="263"/>
        <v>11.87863500000002</v>
      </c>
      <c r="I2160" s="2">
        <f t="array" ref="I2160">SUMPRODUCT(B2144:B2163, (ROW(B2144:B2163)-ROW(B2144)+1)) / (20*21/2)</f>
        <v>11.951185714285716</v>
      </c>
      <c r="J2160" s="2">
        <f t="shared" si="266"/>
        <v>12.054627789875813</v>
      </c>
      <c r="K2160" s="2">
        <f t="shared" si="260"/>
        <v>12.051165253109154</v>
      </c>
    </row>
    <row r="2161" spans="1:11" ht="13.5" x14ac:dyDescent="0.25">
      <c r="A2161" s="3">
        <f>TITRES_STAT!B2164</f>
        <v>45153</v>
      </c>
      <c r="B2161" s="5">
        <f>TITRES_STAT!D2164</f>
        <v>11.911</v>
      </c>
      <c r="C2161" s="2">
        <f t="shared" si="261"/>
        <v>4.3999999999998707E-2</v>
      </c>
      <c r="D2161" s="2">
        <f t="shared" si="262"/>
        <v>11.906000000000001</v>
      </c>
      <c r="E2161" s="2">
        <f t="shared" si="264"/>
        <v>11.962900000000001</v>
      </c>
      <c r="F2161" s="2">
        <f t="shared" si="265"/>
        <v>12.0985</v>
      </c>
      <c r="G2161" s="2">
        <f t="shared" si="259"/>
        <v>12.146339999999993</v>
      </c>
      <c r="H2161" s="2">
        <f t="shared" si="263"/>
        <v>11.87804000000002</v>
      </c>
      <c r="I2161" s="2">
        <f t="array" ref="I2161">SUMPRODUCT(B2145:B2164, (ROW(B2145:B2164)-ROW(B2145)+1)) / (20*21/2)</f>
        <v>11.923252380952382</v>
      </c>
      <c r="J2161" s="2">
        <f t="shared" si="266"/>
        <v>12.040948952744783</v>
      </c>
      <c r="K2161" s="2">
        <f t="shared" si="260"/>
        <v>12.04566857651664</v>
      </c>
    </row>
    <row r="2162" spans="1:11" ht="13.5" x14ac:dyDescent="0.25">
      <c r="A2162" s="3">
        <f>TITRES_STAT!B2165</f>
        <v>45154</v>
      </c>
      <c r="B2162" s="5">
        <f>TITRES_STAT!D2165</f>
        <v>11.699</v>
      </c>
      <c r="C2162" s="2">
        <f t="shared" si="261"/>
        <v>-0.21199999999999974</v>
      </c>
      <c r="D2162" s="2">
        <f t="shared" si="262"/>
        <v>11.852799999999998</v>
      </c>
      <c r="E2162" s="2">
        <f t="shared" si="264"/>
        <v>11.908900000000001</v>
      </c>
      <c r="F2162" s="2">
        <f t="shared" si="265"/>
        <v>12.071900000000001</v>
      </c>
      <c r="G2162" s="2">
        <f t="shared" ref="G2162:G2225" si="267">AVERAGE(B2113:B2162)</f>
        <v>12.143679999999993</v>
      </c>
      <c r="H2162" s="2">
        <f t="shared" si="263"/>
        <v>11.87630000000002</v>
      </c>
      <c r="I2162" s="2">
        <f t="array" ref="I2162">SUMPRODUCT(B2146:B2165, (ROW(B2146:B2165)-ROW(B2146)+1)) / (20*21/2)</f>
        <v>11.897514285714285</v>
      </c>
      <c r="J2162" s="2">
        <f t="shared" si="266"/>
        <v>12.008382385816708</v>
      </c>
      <c r="K2162" s="2">
        <f t="shared" si="260"/>
        <v>12.032073730378732</v>
      </c>
    </row>
    <row r="2163" spans="1:11" ht="13.5" x14ac:dyDescent="0.25">
      <c r="A2163" s="3">
        <f>TITRES_STAT!B2166</f>
        <v>45155</v>
      </c>
      <c r="B2163" s="5">
        <f>TITRES_STAT!D2166</f>
        <v>11.699</v>
      </c>
      <c r="C2163" s="2">
        <f t="shared" si="261"/>
        <v>0</v>
      </c>
      <c r="D2163" s="2">
        <f t="shared" si="262"/>
        <v>11.8086</v>
      </c>
      <c r="E2163" s="2">
        <f t="shared" si="264"/>
        <v>11.882300000000001</v>
      </c>
      <c r="F2163" s="2">
        <f t="shared" si="265"/>
        <v>12.045300000000001</v>
      </c>
      <c r="G2163" s="2">
        <f t="shared" si="267"/>
        <v>12.130399999999991</v>
      </c>
      <c r="H2163" s="2">
        <f t="shared" si="263"/>
        <v>11.870950000000018</v>
      </c>
      <c r="I2163" s="2">
        <f t="array" ref="I2163">SUMPRODUCT(B2147:B2166, (ROW(B2147:B2166)-ROW(B2147)+1)) / (20*21/2)</f>
        <v>11.86725238095238</v>
      </c>
      <c r="J2163" s="2">
        <f t="shared" si="266"/>
        <v>11.978917396691307</v>
      </c>
      <c r="K2163" s="2">
        <f t="shared" ref="K2163:K2226" si="268">$K$4*B2163+(1-$K$4)*K2162</f>
        <v>12.01901201546192</v>
      </c>
    </row>
    <row r="2164" spans="1:11" ht="13.5" x14ac:dyDescent="0.25">
      <c r="A2164" s="3">
        <f>TITRES_STAT!B2167</f>
        <v>45156</v>
      </c>
      <c r="B2164" s="5">
        <f>TITRES_STAT!D2167</f>
        <v>11.752000000000001</v>
      </c>
      <c r="C2164" s="2">
        <f t="shared" si="261"/>
        <v>5.3000000000000824E-2</v>
      </c>
      <c r="D2164" s="2">
        <f t="shared" si="262"/>
        <v>11.785599999999999</v>
      </c>
      <c r="E2164" s="2">
        <f t="shared" si="264"/>
        <v>11.861000000000001</v>
      </c>
      <c r="F2164" s="2">
        <f t="shared" si="265"/>
        <v>12.022250000000001</v>
      </c>
      <c r="G2164" s="2">
        <f t="shared" si="267"/>
        <v>12.119059999999989</v>
      </c>
      <c r="H2164" s="2">
        <f t="shared" si="263"/>
        <v>11.862040000000018</v>
      </c>
      <c r="I2164" s="2">
        <f t="array" ref="I2164">SUMPRODUCT(B2148:B2167, (ROW(B2148:B2167)-ROW(B2148)+1)) / (20*21/2)</f>
        <v>11.836995238095238</v>
      </c>
      <c r="J2164" s="2">
        <f t="shared" si="266"/>
        <v>11.95730621605404</v>
      </c>
      <c r="K2164" s="2">
        <f t="shared" si="268"/>
        <v>12.008540956032041</v>
      </c>
    </row>
    <row r="2165" spans="1:11" ht="13.5" x14ac:dyDescent="0.25">
      <c r="A2165" s="3">
        <f>TITRES_STAT!B2168</f>
        <v>45159</v>
      </c>
      <c r="B2165" s="5">
        <f>TITRES_STAT!D2168</f>
        <v>11.752000000000001</v>
      </c>
      <c r="C2165" s="2">
        <f t="shared" si="261"/>
        <v>0</v>
      </c>
      <c r="D2165" s="2">
        <f t="shared" si="262"/>
        <v>11.762600000000001</v>
      </c>
      <c r="E2165" s="2">
        <f t="shared" si="264"/>
        <v>11.839699999999999</v>
      </c>
      <c r="F2165" s="2">
        <f t="shared" si="265"/>
        <v>11.998750000000001</v>
      </c>
      <c r="G2165" s="2">
        <f t="shared" si="267"/>
        <v>12.111259999999989</v>
      </c>
      <c r="H2165" s="2">
        <f t="shared" si="263"/>
        <v>11.854420000000015</v>
      </c>
      <c r="I2165" s="2">
        <f t="array" ref="I2165">SUMPRODUCT(B2149:B2168, (ROW(B2149:B2168)-ROW(B2149)+1)) / (20*21/2)</f>
        <v>11.80537619047619</v>
      </c>
      <c r="J2165" s="2">
        <f t="shared" si="266"/>
        <v>11.937753243096513</v>
      </c>
      <c r="K2165" s="2">
        <f t="shared" si="268"/>
        <v>11.998480526383727</v>
      </c>
    </row>
    <row r="2166" spans="1:11" ht="13.5" x14ac:dyDescent="0.25">
      <c r="A2166" s="3">
        <f>TITRES_STAT!B2169</f>
        <v>45160</v>
      </c>
      <c r="B2166" s="5">
        <f>TITRES_STAT!D2169</f>
        <v>11.680999999999999</v>
      </c>
      <c r="C2166" s="2">
        <f t="shared" si="261"/>
        <v>-7.1000000000001506E-2</v>
      </c>
      <c r="D2166" s="2">
        <f t="shared" si="262"/>
        <v>11.7166</v>
      </c>
      <c r="E2166" s="2">
        <f t="shared" si="264"/>
        <v>11.811299999999999</v>
      </c>
      <c r="F2166" s="2">
        <f t="shared" si="265"/>
        <v>11.971700000000002</v>
      </c>
      <c r="G2166" s="2">
        <f t="shared" si="267"/>
        <v>12.10203999999999</v>
      </c>
      <c r="H2166" s="2">
        <f t="shared" si="263"/>
        <v>11.850390000000015</v>
      </c>
      <c r="I2166" s="2">
        <f t="array" ref="I2166">SUMPRODUCT(B2150:B2169, (ROW(B2150:B2169)-ROW(B2150)+1)) / (20*21/2)</f>
        <v>11.746414285714287</v>
      </c>
      <c r="J2166" s="2">
        <f t="shared" si="266"/>
        <v>11.913300553277796</v>
      </c>
      <c r="K2166" s="2">
        <f t="shared" si="268"/>
        <v>11.986030309662796</v>
      </c>
    </row>
    <row r="2167" spans="1:11" ht="13.5" x14ac:dyDescent="0.25">
      <c r="A2167" s="3">
        <f>TITRES_STAT!B2170</f>
        <v>45161</v>
      </c>
      <c r="B2167" s="5">
        <f>TITRES_STAT!D2170</f>
        <v>11.654</v>
      </c>
      <c r="C2167" s="2">
        <f t="shared" si="261"/>
        <v>-2.6999999999999247E-2</v>
      </c>
      <c r="D2167" s="2">
        <f t="shared" si="262"/>
        <v>11.707599999999999</v>
      </c>
      <c r="E2167" s="2">
        <f t="shared" si="264"/>
        <v>11.780199999999997</v>
      </c>
      <c r="F2167" s="2">
        <f t="shared" si="265"/>
        <v>11.942000000000004</v>
      </c>
      <c r="G2167" s="2">
        <f t="shared" si="267"/>
        <v>12.092279999999992</v>
      </c>
      <c r="H2167" s="2">
        <f t="shared" si="263"/>
        <v>11.844315000000016</v>
      </c>
      <c r="I2167" s="2">
        <f t="array" ref="I2167">SUMPRODUCT(B2151:B2170, (ROW(B2151:B2170)-ROW(B2151)+1)) / (20*21/2)</f>
        <v>11.714009523809521</v>
      </c>
      <c r="J2167" s="2">
        <f t="shared" si="266"/>
        <v>11.888605262489435</v>
      </c>
      <c r="K2167" s="2">
        <f t="shared" si="268"/>
        <v>11.973009513205431</v>
      </c>
    </row>
    <row r="2168" spans="1:11" ht="13.5" x14ac:dyDescent="0.25">
      <c r="A2168" s="3">
        <f>TITRES_STAT!B2171</f>
        <v>45162</v>
      </c>
      <c r="B2168" s="5">
        <f>TITRES_STAT!D2171</f>
        <v>11.61</v>
      </c>
      <c r="C2168" s="2">
        <f t="shared" si="261"/>
        <v>-4.4000000000000483E-2</v>
      </c>
      <c r="D2168" s="2">
        <f t="shared" si="262"/>
        <v>11.6898</v>
      </c>
      <c r="E2168" s="2">
        <f t="shared" si="264"/>
        <v>11.749199999999998</v>
      </c>
      <c r="F2168" s="2">
        <f t="shared" si="265"/>
        <v>11.910100000000003</v>
      </c>
      <c r="G2168" s="2">
        <f t="shared" si="267"/>
        <v>12.081639999999993</v>
      </c>
      <c r="H2168" s="2">
        <f t="shared" si="263"/>
        <v>11.840055000000016</v>
      </c>
      <c r="I2168" s="2">
        <f t="array" ref="I2168">SUMPRODUCT(B2152:B2171, (ROW(B2152:B2171)-ROW(B2152)+1)) / (20*21/2)</f>
        <v>11.684161904761904</v>
      </c>
      <c r="J2168" s="2">
        <f t="shared" si="266"/>
        <v>11.862071427966631</v>
      </c>
      <c r="K2168" s="2">
        <f t="shared" si="268"/>
        <v>11.958773846020904</v>
      </c>
    </row>
    <row r="2169" spans="1:11" ht="13.5" x14ac:dyDescent="0.25">
      <c r="A2169" s="3">
        <f>TITRES_STAT!B2172</f>
        <v>45163</v>
      </c>
      <c r="B2169" s="5">
        <f>TITRES_STAT!D2172</f>
        <v>11.291</v>
      </c>
      <c r="C2169" s="2">
        <f t="shared" si="261"/>
        <v>-0.31899999999999906</v>
      </c>
      <c r="D2169" s="2">
        <f t="shared" si="262"/>
        <v>11.5976</v>
      </c>
      <c r="E2169" s="2">
        <f t="shared" si="264"/>
        <v>11.691599999999998</v>
      </c>
      <c r="F2169" s="2">
        <f t="shared" si="265"/>
        <v>11.862250000000003</v>
      </c>
      <c r="G2169" s="2">
        <f t="shared" si="267"/>
        <v>12.069579999999997</v>
      </c>
      <c r="H2169" s="2">
        <f t="shared" si="263"/>
        <v>11.834200000000015</v>
      </c>
      <c r="I2169" s="2">
        <f t="array" ref="I2169">SUMPRODUCT(B2153:B2172, (ROW(B2153:B2172)-ROW(B2153)+1)) / (20*21/2)</f>
        <v>11.657771428571428</v>
      </c>
      <c r="J2169" s="2">
        <f t="shared" si="266"/>
        <v>11.80768367292219</v>
      </c>
      <c r="K2169" s="2">
        <f t="shared" si="268"/>
        <v>11.932586636373026</v>
      </c>
    </row>
    <row r="2170" spans="1:11" ht="13.5" x14ac:dyDescent="0.25">
      <c r="A2170" s="3">
        <f>TITRES_STAT!B2173</f>
        <v>45166</v>
      </c>
      <c r="B2170" s="5">
        <f>TITRES_STAT!D2173</f>
        <v>11.522</v>
      </c>
      <c r="C2170" s="2">
        <f t="shared" si="261"/>
        <v>0.23099999999999987</v>
      </c>
      <c r="D2170" s="2">
        <f t="shared" si="262"/>
        <v>11.551600000000001</v>
      </c>
      <c r="E2170" s="2">
        <f t="shared" si="264"/>
        <v>11.6571</v>
      </c>
      <c r="F2170" s="2">
        <f t="shared" si="265"/>
        <v>11.826400000000003</v>
      </c>
      <c r="G2170" s="2">
        <f t="shared" si="267"/>
        <v>12.054519999999998</v>
      </c>
      <c r="H2170" s="2">
        <f t="shared" si="263"/>
        <v>11.830165000000015</v>
      </c>
      <c r="I2170" s="2">
        <f t="array" ref="I2170">SUMPRODUCT(B2154:B2173, (ROW(B2154:B2173)-ROW(B2154)+1)) / (20*21/2)</f>
        <v>11.634838095238095</v>
      </c>
      <c r="J2170" s="2">
        <f t="shared" si="266"/>
        <v>11.780475704072458</v>
      </c>
      <c r="K2170" s="2">
        <f t="shared" si="268"/>
        <v>11.916485199652517</v>
      </c>
    </row>
    <row r="2171" spans="1:11" ht="13.5" x14ac:dyDescent="0.25">
      <c r="A2171" s="3">
        <f>TITRES_STAT!B2174</f>
        <v>45167</v>
      </c>
      <c r="B2171" s="5">
        <f>TITRES_STAT!D2174</f>
        <v>11.513</v>
      </c>
      <c r="C2171" s="2">
        <f t="shared" si="261"/>
        <v>-9.0000000000003411E-3</v>
      </c>
      <c r="D2171" s="2">
        <f t="shared" si="262"/>
        <v>11.517999999999999</v>
      </c>
      <c r="E2171" s="2">
        <f t="shared" si="264"/>
        <v>11.6173</v>
      </c>
      <c r="F2171" s="2">
        <f t="shared" si="265"/>
        <v>11.790100000000002</v>
      </c>
      <c r="G2171" s="2">
        <f t="shared" si="267"/>
        <v>12.039459999999998</v>
      </c>
      <c r="H2171" s="2">
        <f t="shared" si="263"/>
        <v>11.825005000000012</v>
      </c>
      <c r="I2171" s="2">
        <f t="array" ref="I2171">SUMPRODUCT(B2155:B2174, (ROW(B2155:B2174)-ROW(B2155)+1)) / (20*21/2)</f>
        <v>11.597961904761906</v>
      </c>
      <c r="J2171" s="2">
        <f t="shared" si="266"/>
        <v>11.755001827494128</v>
      </c>
      <c r="K2171" s="2">
        <f t="shared" si="268"/>
        <v>11.900662250646535</v>
      </c>
    </row>
    <row r="2172" spans="1:11" ht="13.5" x14ac:dyDescent="0.25">
      <c r="A2172" s="3">
        <f>TITRES_STAT!B2175</f>
        <v>45168</v>
      </c>
      <c r="B2172" s="5">
        <f>TITRES_STAT!D2175</f>
        <v>11.513</v>
      </c>
      <c r="C2172" s="2">
        <f t="shared" si="261"/>
        <v>0</v>
      </c>
      <c r="D2172" s="2">
        <f t="shared" si="262"/>
        <v>11.489799999999999</v>
      </c>
      <c r="E2172" s="2">
        <f t="shared" si="264"/>
        <v>11.598700000000001</v>
      </c>
      <c r="F2172" s="2">
        <f t="shared" si="265"/>
        <v>11.753800000000002</v>
      </c>
      <c r="G2172" s="2">
        <f t="shared" si="267"/>
        <v>12.02688</v>
      </c>
      <c r="H2172" s="2">
        <f t="shared" si="263"/>
        <v>11.820260000000012</v>
      </c>
      <c r="I2172" s="2">
        <f t="array" ref="I2172">SUMPRODUCT(B2156:B2175, (ROW(B2156:B2175)-ROW(B2156)+1)) / (20*21/2)</f>
        <v>11.564042857142857</v>
      </c>
      <c r="J2172" s="2">
        <f t="shared" si="266"/>
        <v>11.731954034399449</v>
      </c>
      <c r="K2172" s="2">
        <f t="shared" si="268"/>
        <v>11.885459809444711</v>
      </c>
    </row>
    <row r="2173" spans="1:11" ht="13.5" x14ac:dyDescent="0.25">
      <c r="A2173" s="3">
        <f>TITRES_STAT!B2176</f>
        <v>45169</v>
      </c>
      <c r="B2173" s="5">
        <f>TITRES_STAT!D2176</f>
        <v>11.513</v>
      </c>
      <c r="C2173" s="2">
        <f t="shared" si="261"/>
        <v>0</v>
      </c>
      <c r="D2173" s="2">
        <f t="shared" si="262"/>
        <v>11.4704</v>
      </c>
      <c r="E2173" s="2">
        <f t="shared" si="264"/>
        <v>11.580100000000002</v>
      </c>
      <c r="F2173" s="2">
        <f t="shared" si="265"/>
        <v>11.731200000000003</v>
      </c>
      <c r="G2173" s="2">
        <f t="shared" si="267"/>
        <v>12.011640000000002</v>
      </c>
      <c r="H2173" s="2">
        <f t="shared" si="263"/>
        <v>11.81555500000001</v>
      </c>
      <c r="I2173" s="2">
        <f t="array" ref="I2173">SUMPRODUCT(B2157:B2176, (ROW(B2157:B2176)-ROW(B2157)+1)) / (20*21/2)</f>
        <v>11.533080952380951</v>
      </c>
      <c r="J2173" s="2">
        <f t="shared" si="266"/>
        <v>11.711101269218549</v>
      </c>
      <c r="K2173" s="2">
        <f t="shared" si="268"/>
        <v>11.870853542407664</v>
      </c>
    </row>
    <row r="2174" spans="1:11" ht="13.5" x14ac:dyDescent="0.25">
      <c r="A2174" s="3">
        <f>TITRES_STAT!B2177</f>
        <v>45170</v>
      </c>
      <c r="B2174" s="5">
        <f>TITRES_STAT!D2177</f>
        <v>11.343999999999999</v>
      </c>
      <c r="C2174" s="2">
        <f t="shared" si="261"/>
        <v>-0.16900000000000048</v>
      </c>
      <c r="D2174" s="2">
        <f t="shared" si="262"/>
        <v>11.481</v>
      </c>
      <c r="E2174" s="2">
        <f t="shared" si="264"/>
        <v>11.539300000000001</v>
      </c>
      <c r="F2174" s="2">
        <f t="shared" si="265"/>
        <v>11.700150000000001</v>
      </c>
      <c r="G2174" s="2">
        <f t="shared" si="267"/>
        <v>11.993200000000003</v>
      </c>
      <c r="H2174" s="2">
        <f t="shared" si="263"/>
        <v>11.81017500000001</v>
      </c>
      <c r="I2174" s="2">
        <f t="array" ref="I2174">SUMPRODUCT(B2158:B2177, (ROW(B2158:B2177)-ROW(B2158)+1)) / (20*21/2)</f>
        <v>11.484028571428572</v>
      </c>
      <c r="J2174" s="2">
        <f t="shared" si="266"/>
        <v>11.676139243578687</v>
      </c>
      <c r="K2174" s="2">
        <f t="shared" si="268"/>
        <v>11.85019261917599</v>
      </c>
    </row>
    <row r="2175" spans="1:11" ht="13.5" x14ac:dyDescent="0.25">
      <c r="A2175" s="3">
        <f>TITRES_STAT!B2178</f>
        <v>45173</v>
      </c>
      <c r="B2175" s="5">
        <f>TITRES_STAT!D2178</f>
        <v>11.343999999999999</v>
      </c>
      <c r="C2175" s="2">
        <f t="shared" si="261"/>
        <v>0</v>
      </c>
      <c r="D2175" s="2">
        <f t="shared" si="262"/>
        <v>11.445400000000001</v>
      </c>
      <c r="E2175" s="2">
        <f t="shared" si="264"/>
        <v>11.4985</v>
      </c>
      <c r="F2175" s="2">
        <f t="shared" si="265"/>
        <v>11.669099999999998</v>
      </c>
      <c r="G2175" s="2">
        <f t="shared" si="267"/>
        <v>11.974760000000003</v>
      </c>
      <c r="H2175" s="2">
        <f t="shared" si="263"/>
        <v>11.804585000000008</v>
      </c>
      <c r="I2175" s="2">
        <f t="array" ref="I2175">SUMPRODUCT(B2159:B2178, (ROW(B2159:B2178)-ROW(B2159)+1)) / (20*21/2)</f>
        <v>11.419557142857142</v>
      </c>
      <c r="J2175" s="2">
        <f t="shared" si="266"/>
        <v>11.644506934666431</v>
      </c>
      <c r="K2175" s="2">
        <f t="shared" si="268"/>
        <v>11.830341928227913</v>
      </c>
    </row>
    <row r="2176" spans="1:11" ht="13.5" x14ac:dyDescent="0.25">
      <c r="A2176" s="3">
        <f>TITRES_STAT!B2179</f>
        <v>45174</v>
      </c>
      <c r="B2176" s="5">
        <f>TITRES_STAT!D2179</f>
        <v>11.343999999999999</v>
      </c>
      <c r="C2176" s="2">
        <f t="shared" si="261"/>
        <v>0</v>
      </c>
      <c r="D2176" s="2">
        <f t="shared" si="262"/>
        <v>11.4116</v>
      </c>
      <c r="E2176" s="2">
        <f t="shared" si="264"/>
        <v>11.464799999999999</v>
      </c>
      <c r="F2176" s="2">
        <f t="shared" si="265"/>
        <v>11.63805</v>
      </c>
      <c r="G2176" s="2">
        <f t="shared" si="267"/>
        <v>11.957380000000006</v>
      </c>
      <c r="H2176" s="2">
        <f t="shared" si="263"/>
        <v>11.799205000000008</v>
      </c>
      <c r="I2176" s="2">
        <f t="array" ref="I2176">SUMPRODUCT(B2160:B2179, (ROW(B2160:B2179)-ROW(B2160)+1)) / (20*21/2)</f>
        <v>11.362328571428572</v>
      </c>
      <c r="J2176" s="2">
        <f t="shared" si="266"/>
        <v>11.615887226602961</v>
      </c>
      <c r="K2176" s="2">
        <f t="shared" si="268"/>
        <v>11.811269695748386</v>
      </c>
    </row>
    <row r="2177" spans="1:11" ht="13.5" x14ac:dyDescent="0.25">
      <c r="A2177" s="3">
        <f>TITRES_STAT!B2180</f>
        <v>45175</v>
      </c>
      <c r="B2177" s="5">
        <f>TITRES_STAT!D2180</f>
        <v>11.122999999999999</v>
      </c>
      <c r="C2177" s="2">
        <f t="shared" si="261"/>
        <v>-0.22100000000000009</v>
      </c>
      <c r="D2177" s="2">
        <f t="shared" si="262"/>
        <v>11.333600000000001</v>
      </c>
      <c r="E2177" s="2">
        <f t="shared" si="264"/>
        <v>11.4117</v>
      </c>
      <c r="F2177" s="2">
        <f t="shared" si="265"/>
        <v>11.595949999999998</v>
      </c>
      <c r="G2177" s="2">
        <f t="shared" si="267"/>
        <v>11.935580000000005</v>
      </c>
      <c r="H2177" s="2">
        <f t="shared" si="263"/>
        <v>11.79272000000001</v>
      </c>
      <c r="I2177" s="2">
        <f t="array" ref="I2177">SUMPRODUCT(B2161:B2180, (ROW(B2161:B2180)-ROW(B2161)+1)) / (20*21/2)</f>
        <v>11.279966666666667</v>
      </c>
      <c r="J2177" s="2">
        <f t="shared" si="266"/>
        <v>11.568945585974108</v>
      </c>
      <c r="K2177" s="2">
        <f t="shared" si="268"/>
        <v>11.784278727287665</v>
      </c>
    </row>
    <row r="2178" spans="1:11" ht="13.5" x14ac:dyDescent="0.25">
      <c r="A2178" s="3">
        <f>TITRES_STAT!B2181</f>
        <v>45176</v>
      </c>
      <c r="B2178" s="5">
        <f>TITRES_STAT!D2181</f>
        <v>10.919</v>
      </c>
      <c r="C2178" s="2">
        <f t="shared" si="261"/>
        <v>-0.20399999999999885</v>
      </c>
      <c r="D2178" s="2">
        <f t="shared" si="262"/>
        <v>11.2148</v>
      </c>
      <c r="E2178" s="2">
        <f t="shared" si="264"/>
        <v>11.342599999999999</v>
      </c>
      <c r="F2178" s="2">
        <f t="shared" si="265"/>
        <v>11.5459</v>
      </c>
      <c r="G2178" s="2">
        <f t="shared" si="267"/>
        <v>11.909700000000003</v>
      </c>
      <c r="H2178" s="2">
        <f t="shared" si="263"/>
        <v>11.785255000000008</v>
      </c>
      <c r="I2178" s="2">
        <f t="array" ref="I2178">SUMPRODUCT(B2162:B2181, (ROW(B2162:B2181)-ROW(B2162)+1)) / (20*21/2)</f>
        <v>11.245661904761905</v>
      </c>
      <c r="J2178" s="2">
        <f t="shared" si="266"/>
        <v>11.507046006357525</v>
      </c>
      <c r="K2178" s="2">
        <f t="shared" si="268"/>
        <v>11.750346228178346</v>
      </c>
    </row>
    <row r="2179" spans="1:11" ht="13.5" x14ac:dyDescent="0.25">
      <c r="A2179" s="3">
        <f>TITRES_STAT!B2182</f>
        <v>45177</v>
      </c>
      <c r="B2179" s="5">
        <f>TITRES_STAT!D2182</f>
        <v>10.945</v>
      </c>
      <c r="C2179" s="2">
        <f t="shared" si="261"/>
        <v>2.5999999999999801E-2</v>
      </c>
      <c r="D2179" s="2">
        <f t="shared" si="262"/>
        <v>11.135000000000002</v>
      </c>
      <c r="E2179" s="2">
        <f t="shared" si="264"/>
        <v>11.307999999999998</v>
      </c>
      <c r="F2179" s="2">
        <f t="shared" si="265"/>
        <v>11.499799999999999</v>
      </c>
      <c r="G2179" s="2">
        <f t="shared" si="267"/>
        <v>11.885760000000003</v>
      </c>
      <c r="H2179" s="2">
        <f t="shared" si="263"/>
        <v>11.777920000000011</v>
      </c>
      <c r="I2179" s="2">
        <f t="array" ref="I2179">SUMPRODUCT(B2163:B2182, (ROW(B2163:B2182)-ROW(B2163)+1)) / (20*21/2)</f>
        <v>11.190085714285717</v>
      </c>
      <c r="J2179" s="2">
        <f t="shared" si="266"/>
        <v>11.453517815275855</v>
      </c>
      <c r="K2179" s="2">
        <f t="shared" si="268"/>
        <v>11.718764023151746</v>
      </c>
    </row>
    <row r="2180" spans="1:11" ht="13.5" x14ac:dyDescent="0.25">
      <c r="A2180" s="3">
        <f>TITRES_STAT!B2183</f>
        <v>45180</v>
      </c>
      <c r="B2180" s="5">
        <f>TITRES_STAT!D2183</f>
        <v>10.635</v>
      </c>
      <c r="C2180" s="2">
        <f t="shared" ref="C2180:C2243" si="269">B2180-B2179</f>
        <v>-0.3100000000000005</v>
      </c>
      <c r="D2180" s="2">
        <f t="shared" si="262"/>
        <v>10.993199999999998</v>
      </c>
      <c r="E2180" s="2">
        <f t="shared" si="264"/>
        <v>11.2193</v>
      </c>
      <c r="F2180" s="2">
        <f t="shared" si="265"/>
        <v>11.438199999999998</v>
      </c>
      <c r="G2180" s="2">
        <f t="shared" si="267"/>
        <v>11.855620000000002</v>
      </c>
      <c r="H2180" s="2">
        <f t="shared" si="263"/>
        <v>11.768995000000009</v>
      </c>
      <c r="I2180" s="2">
        <f t="array" ref="I2180">SUMPRODUCT(B2164:B2183, (ROW(B2164:B2183)-ROW(B2164)+1)) / (20*21/2)</f>
        <v>11.158919047619047</v>
      </c>
      <c r="J2180" s="2">
        <f t="shared" si="266"/>
        <v>11.375563737630536</v>
      </c>
      <c r="K2180" s="2">
        <f t="shared" si="268"/>
        <v>11.676263473224227</v>
      </c>
    </row>
    <row r="2181" spans="1:11" ht="13.5" x14ac:dyDescent="0.25">
      <c r="A2181" s="3">
        <f>TITRES_STAT!B2184</f>
        <v>45181</v>
      </c>
      <c r="B2181" s="5">
        <f>TITRES_STAT!D2184</f>
        <v>11.077999999999999</v>
      </c>
      <c r="C2181" s="2">
        <f t="shared" si="269"/>
        <v>0.44299999999999962</v>
      </c>
      <c r="D2181" s="2">
        <f t="shared" si="262"/>
        <v>10.940000000000001</v>
      </c>
      <c r="E2181" s="2">
        <f t="shared" si="264"/>
        <v>11.175799999999999</v>
      </c>
      <c r="F2181" s="2">
        <f t="shared" si="265"/>
        <v>11.39655</v>
      </c>
      <c r="G2181" s="2">
        <f t="shared" si="267"/>
        <v>11.832920000000001</v>
      </c>
      <c r="H2181" s="2">
        <f t="shared" si="263"/>
        <v>11.762075000000008</v>
      </c>
      <c r="I2181" s="2">
        <f t="array" ref="I2181">SUMPRODUCT(B2165:B2184, (ROW(B2165:B2184)-ROW(B2165)+1)) / (20*21/2)</f>
        <v>11.130961904761904</v>
      </c>
      <c r="J2181" s="2">
        <f t="shared" si="266"/>
        <v>11.347224334046675</v>
      </c>
      <c r="K2181" s="2">
        <f t="shared" si="268"/>
        <v>11.652802160548767</v>
      </c>
    </row>
    <row r="2182" spans="1:11" ht="13.5" x14ac:dyDescent="0.25">
      <c r="A2182" s="3">
        <f>TITRES_STAT!B2185</f>
        <v>45182</v>
      </c>
      <c r="B2182" s="5">
        <f>TITRES_STAT!D2185</f>
        <v>10.813000000000001</v>
      </c>
      <c r="C2182" s="2">
        <f t="shared" si="269"/>
        <v>-0.26499999999999879</v>
      </c>
      <c r="D2182" s="2">
        <f t="shared" ref="D2182:D2245" si="270">AVERAGE(B2178:B2182)</f>
        <v>10.878</v>
      </c>
      <c r="E2182" s="2">
        <f t="shared" si="264"/>
        <v>11.105800000000002</v>
      </c>
      <c r="F2182" s="2">
        <f t="shared" si="265"/>
        <v>11.35225</v>
      </c>
      <c r="G2182" s="2">
        <f t="shared" si="267"/>
        <v>11.80546</v>
      </c>
      <c r="H2182" s="2">
        <f t="shared" si="263"/>
        <v>11.753915000000006</v>
      </c>
      <c r="I2182" s="2">
        <f t="array" ref="I2182">SUMPRODUCT(B2166:B2185, (ROW(B2166:B2185)-ROW(B2166)+1)) / (20*21/2)</f>
        <v>11.106466666666668</v>
      </c>
      <c r="J2182" s="2">
        <f t="shared" si="266"/>
        <v>11.296345826042231</v>
      </c>
      <c r="K2182" s="2">
        <f t="shared" si="268"/>
        <v>11.61986874248803</v>
      </c>
    </row>
    <row r="2183" spans="1:11" ht="13.5" x14ac:dyDescent="0.25">
      <c r="A2183" s="3">
        <f>TITRES_STAT!B2186</f>
        <v>45183</v>
      </c>
      <c r="B2183" s="5">
        <f>TITRES_STAT!D2186</f>
        <v>11.025</v>
      </c>
      <c r="C2183" s="2">
        <f t="shared" si="269"/>
        <v>0.21199999999999974</v>
      </c>
      <c r="D2183" s="2">
        <f t="shared" si="270"/>
        <v>10.8992</v>
      </c>
      <c r="E2183" s="2">
        <f t="shared" si="264"/>
        <v>11.057000000000002</v>
      </c>
      <c r="F2183" s="2">
        <f t="shared" si="265"/>
        <v>11.318549999999998</v>
      </c>
      <c r="G2183" s="2">
        <f t="shared" si="267"/>
        <v>11.78224</v>
      </c>
      <c r="H2183" s="2">
        <f t="shared" si="263"/>
        <v>11.746815000000005</v>
      </c>
      <c r="I2183" s="2">
        <f t="array" ref="I2183">SUMPRODUCT(B2167:B2186, (ROW(B2167:B2186)-ROW(B2167)+1)) / (20*21/2)</f>
        <v>11.061814285714286</v>
      </c>
      <c r="J2183" s="2">
        <f t="shared" si="266"/>
        <v>11.270503366419161</v>
      </c>
      <c r="K2183" s="2">
        <f t="shared" si="268"/>
        <v>11.596540556508108</v>
      </c>
    </row>
    <row r="2184" spans="1:11" ht="13.5" x14ac:dyDescent="0.25">
      <c r="A2184" s="3">
        <f>TITRES_STAT!B2187</f>
        <v>45184</v>
      </c>
      <c r="B2184" s="5">
        <f>TITRES_STAT!D2187</f>
        <v>11.025</v>
      </c>
      <c r="C2184" s="2">
        <f t="shared" si="269"/>
        <v>0</v>
      </c>
      <c r="D2184" s="2">
        <f t="shared" si="270"/>
        <v>10.9152</v>
      </c>
      <c r="E2184" s="2">
        <f t="shared" si="264"/>
        <v>11.025100000000002</v>
      </c>
      <c r="F2184" s="2">
        <f t="shared" si="265"/>
        <v>11.2822</v>
      </c>
      <c r="G2184" s="2">
        <f t="shared" si="267"/>
        <v>11.759019999999998</v>
      </c>
      <c r="H2184" s="2">
        <f t="shared" si="263"/>
        <v>11.739755000000008</v>
      </c>
      <c r="I2184" s="2">
        <f t="array" ref="I2184">SUMPRODUCT(B2168:B2187, (ROW(B2168:B2187)-ROW(B2168)+1)) / (20*21/2)</f>
        <v>11.021466666666669</v>
      </c>
      <c r="J2184" s="2">
        <f t="shared" si="266"/>
        <v>11.247122093426862</v>
      </c>
      <c r="K2184" s="2">
        <f t="shared" si="268"/>
        <v>11.574127201350928</v>
      </c>
    </row>
    <row r="2185" spans="1:11" ht="13.5" x14ac:dyDescent="0.25">
      <c r="A2185" s="3">
        <f>TITRES_STAT!B2188</f>
        <v>45187</v>
      </c>
      <c r="B2185" s="5">
        <f>TITRES_STAT!D2188</f>
        <v>11.025</v>
      </c>
      <c r="C2185" s="2">
        <f t="shared" si="269"/>
        <v>0</v>
      </c>
      <c r="D2185" s="2">
        <f t="shared" si="270"/>
        <v>10.993199999999998</v>
      </c>
      <c r="E2185" s="2">
        <f t="shared" si="264"/>
        <v>10.993200000000002</v>
      </c>
      <c r="F2185" s="2">
        <f t="shared" si="265"/>
        <v>11.245850000000001</v>
      </c>
      <c r="G2185" s="2">
        <f t="shared" si="267"/>
        <v>11.738279999999998</v>
      </c>
      <c r="H2185" s="2">
        <f t="shared" si="263"/>
        <v>11.732695000000005</v>
      </c>
      <c r="I2185" s="2">
        <f t="array" ref="I2185">SUMPRODUCT(B2169:B2188, (ROW(B2169:B2188)-ROW(B2169)+1)) / (20*21/2)</f>
        <v>10.938914285714286</v>
      </c>
      <c r="J2185" s="2">
        <f t="shared" si="266"/>
        <v>11.225967608338591</v>
      </c>
      <c r="K2185" s="2">
        <f t="shared" si="268"/>
        <v>11.55259280129795</v>
      </c>
    </row>
    <row r="2186" spans="1:11" ht="13.5" x14ac:dyDescent="0.25">
      <c r="A2186" s="3">
        <f>TITRES_STAT!B2189</f>
        <v>45188</v>
      </c>
      <c r="B2186" s="5">
        <f>TITRES_STAT!D2189</f>
        <v>10.776999999999999</v>
      </c>
      <c r="C2186" s="2">
        <f t="shared" si="269"/>
        <v>-0.24800000000000111</v>
      </c>
      <c r="D2186" s="2">
        <f t="shared" si="270"/>
        <v>10.933</v>
      </c>
      <c r="E2186" s="2">
        <f t="shared" si="264"/>
        <v>10.936500000000002</v>
      </c>
      <c r="F2186" s="2">
        <f t="shared" si="265"/>
        <v>11.20065</v>
      </c>
      <c r="G2186" s="2">
        <f t="shared" si="267"/>
        <v>11.710459999999998</v>
      </c>
      <c r="H2186" s="2">
        <f t="shared" ref="H2186:H2249" si="271">AVERAGE(B1987:B2186)</f>
        <v>11.724355000000005</v>
      </c>
      <c r="I2186" s="2">
        <f t="array" ref="I2186">SUMPRODUCT(B2170:B2189, (ROW(B2170:B2189)-ROW(B2170)+1)) / (20*21/2)</f>
        <v>10.844838095238094</v>
      </c>
      <c r="J2186" s="2">
        <f t="shared" si="266"/>
        <v>11.18320878849682</v>
      </c>
      <c r="K2186" s="2">
        <f t="shared" si="268"/>
        <v>11.522177397325482</v>
      </c>
    </row>
    <row r="2187" spans="1:11" ht="13.5" x14ac:dyDescent="0.25">
      <c r="A2187" s="3">
        <f>TITRES_STAT!B2190</f>
        <v>45189</v>
      </c>
      <c r="B2187" s="5">
        <f>TITRES_STAT!D2190</f>
        <v>10.776999999999999</v>
      </c>
      <c r="C2187" s="2">
        <f t="shared" si="269"/>
        <v>0</v>
      </c>
      <c r="D2187" s="2">
        <f t="shared" si="270"/>
        <v>10.925800000000001</v>
      </c>
      <c r="E2187" s="2">
        <f t="shared" si="264"/>
        <v>10.901900000000001</v>
      </c>
      <c r="F2187" s="2">
        <f t="shared" si="265"/>
        <v>11.156799999999999</v>
      </c>
      <c r="G2187" s="2">
        <f t="shared" si="267"/>
        <v>11.682639999999999</v>
      </c>
      <c r="H2187" s="2">
        <f t="shared" si="271"/>
        <v>11.716180000000003</v>
      </c>
      <c r="I2187" s="2">
        <f t="array" ref="I2187">SUMPRODUCT(B2171:B2190, (ROW(B2171:B2190)-ROW(B2171)+1)) / (20*21/2)</f>
        <v>10.756419047619048</v>
      </c>
      <c r="J2187" s="2">
        <f t="shared" si="266"/>
        <v>11.144522237211408</v>
      </c>
      <c r="K2187" s="2">
        <f t="shared" si="268"/>
        <v>11.492954754293111</v>
      </c>
    </row>
    <row r="2188" spans="1:11" ht="13.5" x14ac:dyDescent="0.25">
      <c r="A2188" s="3">
        <f>TITRES_STAT!B2191</f>
        <v>45190</v>
      </c>
      <c r="B2188" s="5">
        <f>TITRES_STAT!D2191</f>
        <v>10.29</v>
      </c>
      <c r="C2188" s="2">
        <f t="shared" si="269"/>
        <v>-0.4870000000000001</v>
      </c>
      <c r="D2188" s="2">
        <f t="shared" si="270"/>
        <v>10.7788</v>
      </c>
      <c r="E2188" s="2">
        <f t="shared" ref="E2188:E2251" si="272">AVERAGE(B2179:B2188)</f>
        <v>10.839000000000002</v>
      </c>
      <c r="F2188" s="2">
        <f t="shared" si="265"/>
        <v>11.090799999999998</v>
      </c>
      <c r="G2188" s="2">
        <f t="shared" si="267"/>
        <v>11.644719999999998</v>
      </c>
      <c r="H2188" s="2">
        <f t="shared" si="271"/>
        <v>11.706110000000002</v>
      </c>
      <c r="I2188" s="2">
        <f t="array" ref="I2188">SUMPRODUCT(B2172:B2191, (ROW(B2172:B2191)-ROW(B2172)+1)) / (20*21/2)</f>
        <v>10.674757142857143</v>
      </c>
      <c r="J2188" s="2">
        <f t="shared" si="266"/>
        <v>11.063139167000799</v>
      </c>
      <c r="K2188" s="2">
        <f t="shared" si="268"/>
        <v>11.445780058046322</v>
      </c>
    </row>
    <row r="2189" spans="1:11" ht="13.5" x14ac:dyDescent="0.25">
      <c r="A2189" s="3">
        <f>TITRES_STAT!B2192</f>
        <v>45191</v>
      </c>
      <c r="B2189" s="5">
        <f>TITRES_STAT!D2192</f>
        <v>10.103</v>
      </c>
      <c r="C2189" s="2">
        <f t="shared" si="269"/>
        <v>-0.18699999999999939</v>
      </c>
      <c r="D2189" s="2">
        <f t="shared" si="270"/>
        <v>10.5944</v>
      </c>
      <c r="E2189" s="2">
        <f t="shared" si="272"/>
        <v>10.754799999999999</v>
      </c>
      <c r="F2189" s="2">
        <f t="shared" si="265"/>
        <v>11.031399999999998</v>
      </c>
      <c r="G2189" s="2">
        <f t="shared" si="267"/>
        <v>11.603059999999996</v>
      </c>
      <c r="H2189" s="2">
        <f t="shared" si="271"/>
        <v>11.695975000000002</v>
      </c>
      <c r="I2189" s="2">
        <f t="array" ref="I2189">SUMPRODUCT(B2173:B2192, (ROW(B2173:B2192)-ROW(B2173)+1)) / (20*21/2)</f>
        <v>10.543333333333331</v>
      </c>
      <c r="J2189" s="2">
        <f t="shared" si="266"/>
        <v>10.971697341572153</v>
      </c>
      <c r="K2189" s="2">
        <f t="shared" si="268"/>
        <v>11.39312201655431</v>
      </c>
    </row>
    <row r="2190" spans="1:11" ht="13.5" x14ac:dyDescent="0.25">
      <c r="A2190" s="3">
        <f>TITRES_STAT!B2193</f>
        <v>45194</v>
      </c>
      <c r="B2190" s="5">
        <f>TITRES_STAT!D2193</f>
        <v>10.103</v>
      </c>
      <c r="C2190" s="2">
        <f t="shared" si="269"/>
        <v>0</v>
      </c>
      <c r="D2190" s="2">
        <f t="shared" si="270"/>
        <v>10.41</v>
      </c>
      <c r="E2190" s="2">
        <f t="shared" si="272"/>
        <v>10.701599999999999</v>
      </c>
      <c r="F2190" s="2">
        <f t="shared" si="265"/>
        <v>10.96045</v>
      </c>
      <c r="G2190" s="2">
        <f t="shared" si="267"/>
        <v>11.561399999999994</v>
      </c>
      <c r="H2190" s="2">
        <f t="shared" si="271"/>
        <v>11.686130000000006</v>
      </c>
      <c r="I2190" s="2">
        <f t="array" ref="I2190">SUMPRODUCT(B2174:B2193, (ROW(B2174:B2193)-ROW(B2174)+1)) / (20*21/2)</f>
        <v>10.433257142857142</v>
      </c>
      <c r="J2190" s="2">
        <f t="shared" si="266"/>
        <v>10.888964261422425</v>
      </c>
      <c r="K2190" s="2">
        <f t="shared" si="268"/>
        <v>11.342528996297279</v>
      </c>
    </row>
    <row r="2191" spans="1:11" ht="13.5" x14ac:dyDescent="0.25">
      <c r="A2191" s="3">
        <f>TITRES_STAT!B2194</f>
        <v>45195</v>
      </c>
      <c r="B2191" s="5">
        <f>TITRES_STAT!D2194</f>
        <v>10.103</v>
      </c>
      <c r="C2191" s="2">
        <f t="shared" si="269"/>
        <v>0</v>
      </c>
      <c r="D2191" s="2">
        <f t="shared" si="270"/>
        <v>10.275200000000002</v>
      </c>
      <c r="E2191" s="2">
        <f t="shared" si="272"/>
        <v>10.604099999999999</v>
      </c>
      <c r="F2191" s="2">
        <f t="shared" si="265"/>
        <v>10.889950000000001</v>
      </c>
      <c r="G2191" s="2">
        <f t="shared" si="267"/>
        <v>11.518839999999994</v>
      </c>
      <c r="H2191" s="2">
        <f t="shared" si="271"/>
        <v>11.677035000000005</v>
      </c>
      <c r="I2191" s="2">
        <f t="array" ref="I2191">SUMPRODUCT(B2175:B2194, (ROW(B2175:B2194)-ROW(B2175)+1)) / (20*21/2)</f>
        <v>10.368414285714287</v>
      </c>
      <c r="J2191" s="2">
        <f t="shared" si="266"/>
        <v>10.814110522239337</v>
      </c>
      <c r="K2191" s="2">
        <f t="shared" si="268"/>
        <v>11.293920016050327</v>
      </c>
    </row>
    <row r="2192" spans="1:11" ht="13.5" x14ac:dyDescent="0.25">
      <c r="A2192" s="3">
        <f>TITRES_STAT!B2195</f>
        <v>45197</v>
      </c>
      <c r="B2192" s="5">
        <f>TITRES_STAT!D2195</f>
        <v>9.51</v>
      </c>
      <c r="C2192" s="2">
        <f t="shared" si="269"/>
        <v>-0.59299999999999997</v>
      </c>
      <c r="D2192" s="2">
        <f t="shared" si="270"/>
        <v>10.021800000000001</v>
      </c>
      <c r="E2192" s="2">
        <f t="shared" si="272"/>
        <v>10.473800000000001</v>
      </c>
      <c r="F2192" s="2">
        <f t="shared" si="265"/>
        <v>10.789800000000001</v>
      </c>
      <c r="G2192" s="2">
        <f t="shared" si="267"/>
        <v>11.464419999999993</v>
      </c>
      <c r="H2192" s="2">
        <f t="shared" si="271"/>
        <v>11.664765000000006</v>
      </c>
      <c r="I2192" s="2">
        <f t="array" ref="I2192">SUMPRODUCT(B2176:B2195, (ROW(B2176:B2195)-ROW(B2176)+1)) / (20*21/2)</f>
        <v>10.255042857142858</v>
      </c>
      <c r="J2192" s="2">
        <f t="shared" si="266"/>
        <v>10.689909520121306</v>
      </c>
      <c r="K2192" s="2">
        <f t="shared" si="268"/>
        <v>11.223962368362079</v>
      </c>
    </row>
    <row r="2193" spans="1:11" ht="13.5" x14ac:dyDescent="0.25">
      <c r="A2193" s="3">
        <f>TITRES_STAT!B2196</f>
        <v>45198</v>
      </c>
      <c r="B2193" s="5">
        <f>TITRES_STAT!D2196</f>
        <v>9.6340000000000003</v>
      </c>
      <c r="C2193" s="2">
        <f t="shared" si="269"/>
        <v>0.12400000000000055</v>
      </c>
      <c r="D2193" s="2">
        <f t="shared" si="270"/>
        <v>9.8905999999999992</v>
      </c>
      <c r="E2193" s="2">
        <f t="shared" si="272"/>
        <v>10.3347</v>
      </c>
      <c r="F2193" s="2">
        <f t="shared" si="265"/>
        <v>10.695850000000002</v>
      </c>
      <c r="G2193" s="2">
        <f t="shared" si="267"/>
        <v>11.412479999999992</v>
      </c>
      <c r="H2193" s="2">
        <f t="shared" si="271"/>
        <v>11.652700000000006</v>
      </c>
      <c r="I2193" s="2">
        <f t="array" ref="I2193">SUMPRODUCT(B2177:B2196, (ROW(B2177:B2196)-ROW(B2177)+1)) / (20*21/2)</f>
        <v>10.150742857142859</v>
      </c>
      <c r="J2193" s="2">
        <f t="shared" si="266"/>
        <v>10.589346708681182</v>
      </c>
      <c r="K2193" s="2">
        <f t="shared" si="268"/>
        <v>11.161610902936115</v>
      </c>
    </row>
    <row r="2194" spans="1:11" ht="13.5" x14ac:dyDescent="0.25">
      <c r="A2194" s="3">
        <f>TITRES_STAT!B2197</f>
        <v>45201</v>
      </c>
      <c r="B2194" s="5">
        <f>TITRES_STAT!D2197</f>
        <v>10.015000000000001</v>
      </c>
      <c r="C2194" s="2">
        <f t="shared" si="269"/>
        <v>0.38100000000000023</v>
      </c>
      <c r="D2194" s="2">
        <f t="shared" si="270"/>
        <v>9.8730000000000011</v>
      </c>
      <c r="E2194" s="2">
        <f t="shared" si="272"/>
        <v>10.233700000000001</v>
      </c>
      <c r="F2194" s="2">
        <f t="shared" si="265"/>
        <v>10.6294</v>
      </c>
      <c r="G2194" s="2">
        <f t="shared" si="267"/>
        <v>11.368519999999995</v>
      </c>
      <c r="H2194" s="2">
        <f t="shared" si="271"/>
        <v>11.641295000000005</v>
      </c>
      <c r="I2194" s="2">
        <f t="array" ref="I2194">SUMPRODUCT(B2178:B2197, (ROW(B2178:B2197)-ROW(B2178)+1)) / (20*21/2)</f>
        <v>10.054657142857144</v>
      </c>
      <c r="J2194" s="2">
        <f t="shared" si="266"/>
        <v>10.534647022140117</v>
      </c>
      <c r="K2194" s="2">
        <f t="shared" si="268"/>
        <v>11.11664576948764</v>
      </c>
    </row>
    <row r="2195" spans="1:11" ht="13.5" x14ac:dyDescent="0.25">
      <c r="A2195" s="3">
        <f>TITRES_STAT!B2198</f>
        <v>45202</v>
      </c>
      <c r="B2195" s="5">
        <f>TITRES_STAT!D2198</f>
        <v>9.4390000000000001</v>
      </c>
      <c r="C2195" s="2">
        <f t="shared" si="269"/>
        <v>-0.57600000000000051</v>
      </c>
      <c r="D2195" s="2">
        <f t="shared" si="270"/>
        <v>9.7401999999999997</v>
      </c>
      <c r="E2195" s="2">
        <f t="shared" si="272"/>
        <v>10.075100000000001</v>
      </c>
      <c r="F2195" s="2">
        <f t="shared" si="265"/>
        <v>10.53415</v>
      </c>
      <c r="G2195" s="2">
        <f t="shared" si="267"/>
        <v>11.312859999999993</v>
      </c>
      <c r="H2195" s="2">
        <f t="shared" si="271"/>
        <v>11.627010000000002</v>
      </c>
      <c r="I2195" s="2">
        <f t="array" ref="I2195">SUMPRODUCT(B2179:B2198, (ROW(B2179:B2198)-ROW(B2179)+1)) / (20*21/2)</f>
        <v>9.967490476190477</v>
      </c>
      <c r="J2195" s="2">
        <f t="shared" si="266"/>
        <v>10.4302996866982</v>
      </c>
      <c r="K2195" s="2">
        <f t="shared" si="268"/>
        <v>11.050855739311654</v>
      </c>
    </row>
    <row r="2196" spans="1:11" ht="13.5" x14ac:dyDescent="0.25">
      <c r="A2196" s="3">
        <f>TITRES_STAT!B2199</f>
        <v>45203</v>
      </c>
      <c r="B2196" s="5">
        <f>TITRES_STAT!D2199</f>
        <v>9.4390000000000001</v>
      </c>
      <c r="C2196" s="2">
        <f t="shared" si="269"/>
        <v>0</v>
      </c>
      <c r="D2196" s="2">
        <f t="shared" si="270"/>
        <v>9.6074000000000002</v>
      </c>
      <c r="E2196" s="2">
        <f t="shared" si="272"/>
        <v>9.9413000000000018</v>
      </c>
      <c r="F2196" s="2">
        <f t="shared" ref="F2196:F2259" si="273">AVERAGE(B2177:B2196)</f>
        <v>10.4389</v>
      </c>
      <c r="G2196" s="2">
        <f t="shared" si="267"/>
        <v>11.257199999999994</v>
      </c>
      <c r="H2196" s="2">
        <f t="shared" si="271"/>
        <v>11.612810000000001</v>
      </c>
      <c r="I2196" s="2">
        <f t="array" ref="I2196">SUMPRODUCT(B2180:B2199, (ROW(B2180:B2199)-ROW(B2180)+1)) / (20*21/2)</f>
        <v>9.8823238095238075</v>
      </c>
      <c r="J2196" s="2">
        <f t="shared" si="266"/>
        <v>10.335890192726943</v>
      </c>
      <c r="K2196" s="2">
        <f t="shared" si="268"/>
        <v>10.98764571031904</v>
      </c>
    </row>
    <row r="2197" spans="1:11" ht="13.5" x14ac:dyDescent="0.25">
      <c r="A2197" s="3">
        <f>TITRES_STAT!B2200</f>
        <v>45204</v>
      </c>
      <c r="B2197" s="5">
        <f>TITRES_STAT!D2200</f>
        <v>9.43</v>
      </c>
      <c r="C2197" s="2">
        <f t="shared" si="269"/>
        <v>-9.0000000000003411E-3</v>
      </c>
      <c r="D2197" s="2">
        <f t="shared" si="270"/>
        <v>9.5914000000000001</v>
      </c>
      <c r="E2197" s="2">
        <f t="shared" si="272"/>
        <v>9.8065999999999995</v>
      </c>
      <c r="F2197" s="2">
        <f t="shared" si="273"/>
        <v>10.354250000000002</v>
      </c>
      <c r="G2197" s="2">
        <f t="shared" si="267"/>
        <v>11.200839999999994</v>
      </c>
      <c r="H2197" s="2">
        <f t="shared" si="271"/>
        <v>11.598565000000001</v>
      </c>
      <c r="I2197" s="2">
        <f t="array" ref="I2197">SUMPRODUCT(B2181:B2200, (ROW(B2181:B2200)-ROW(B2181)+1)) / (20*21/2)</f>
        <v>9.8045809523809524</v>
      </c>
      <c r="J2197" s="2">
        <f t="shared" ref="J2197:J2260" si="274">$J$4*B2197+J2196*(1-$J$4)</f>
        <v>10.249614936276757</v>
      </c>
      <c r="K2197" s="2">
        <f t="shared" si="268"/>
        <v>10.926561564816332</v>
      </c>
    </row>
    <row r="2198" spans="1:11" ht="13.5" x14ac:dyDescent="0.25">
      <c r="A2198" s="3">
        <f>TITRES_STAT!B2201</f>
        <v>45205</v>
      </c>
      <c r="B2198" s="5">
        <f>TITRES_STAT!D2201</f>
        <v>9.4390000000000001</v>
      </c>
      <c r="C2198" s="2">
        <f t="shared" si="269"/>
        <v>9.0000000000003411E-3</v>
      </c>
      <c r="D2198" s="2">
        <f t="shared" si="270"/>
        <v>9.5524000000000004</v>
      </c>
      <c r="E2198" s="2">
        <f t="shared" si="272"/>
        <v>9.7215000000000007</v>
      </c>
      <c r="F2198" s="2">
        <f t="shared" si="273"/>
        <v>10.280249999999999</v>
      </c>
      <c r="G2198" s="2">
        <f t="shared" si="267"/>
        <v>11.144659999999995</v>
      </c>
      <c r="H2198" s="2">
        <f t="shared" si="271"/>
        <v>11.585984999999999</v>
      </c>
      <c r="I2198" s="2">
        <f t="array" ref="I2198">SUMPRODUCT(B2182:B2201, (ROW(B2182:B2201)-ROW(B2182)+1)) / (20*21/2)</f>
        <v>9.7327857142857148</v>
      </c>
      <c r="J2198" s="2">
        <f t="shared" si="274"/>
        <v>10.172413513774208</v>
      </c>
      <c r="K2198" s="2">
        <f t="shared" si="268"/>
        <v>10.868225817176477</v>
      </c>
    </row>
    <row r="2199" spans="1:11" ht="13.5" x14ac:dyDescent="0.25">
      <c r="A2199" s="3">
        <f>TITRES_STAT!B2202</f>
        <v>45208</v>
      </c>
      <c r="B2199" s="5">
        <f>TITRES_STAT!D2202</f>
        <v>9.3859999999999992</v>
      </c>
      <c r="C2199" s="2">
        <f t="shared" si="269"/>
        <v>-5.3000000000000824E-2</v>
      </c>
      <c r="D2199" s="2">
        <f t="shared" si="270"/>
        <v>9.4265999999999988</v>
      </c>
      <c r="E2199" s="2">
        <f t="shared" si="272"/>
        <v>9.649799999999999</v>
      </c>
      <c r="F2199" s="2">
        <f t="shared" si="273"/>
        <v>10.202299999999997</v>
      </c>
      <c r="G2199" s="2">
        <f t="shared" si="267"/>
        <v>11.087419999999993</v>
      </c>
      <c r="H2199" s="2">
        <f t="shared" si="271"/>
        <v>11.571519999999998</v>
      </c>
      <c r="I2199" s="2">
        <f t="array" ref="I2199">SUMPRODUCT(B2183:B2202, (ROW(B2183:B2202)-ROW(B2183)+1)) / (20*21/2)</f>
        <v>9.6690476190476193</v>
      </c>
      <c r="J2199" s="2">
        <f t="shared" si="274"/>
        <v>10.097516988652854</v>
      </c>
      <c r="K2199" s="2">
        <f t="shared" si="268"/>
        <v>10.810099314542105</v>
      </c>
    </row>
    <row r="2200" spans="1:11" ht="13.5" x14ac:dyDescent="0.25">
      <c r="A2200" s="3">
        <f>TITRES_STAT!B2203</f>
        <v>45209</v>
      </c>
      <c r="B2200" s="5">
        <f>TITRES_STAT!D2203</f>
        <v>9.3859999999999992</v>
      </c>
      <c r="C2200" s="2">
        <f t="shared" si="269"/>
        <v>0</v>
      </c>
      <c r="D2200" s="2">
        <f t="shared" si="270"/>
        <v>9.4160000000000004</v>
      </c>
      <c r="E2200" s="2">
        <f t="shared" si="272"/>
        <v>9.5780999999999974</v>
      </c>
      <c r="F2200" s="2">
        <f t="shared" si="273"/>
        <v>10.139849999999997</v>
      </c>
      <c r="G2200" s="2">
        <f t="shared" si="267"/>
        <v>11.030359999999996</v>
      </c>
      <c r="H2200" s="2">
        <f t="shared" si="271"/>
        <v>11.557054999999998</v>
      </c>
      <c r="I2200" s="2">
        <f t="array" ref="I2200">SUMPRODUCT(B2184:B2203, (ROW(B2184:B2203)-ROW(B2184)+1)) / (20*21/2)</f>
        <v>9.6044857142857136</v>
      </c>
      <c r="J2200" s="2">
        <f t="shared" si="274"/>
        <v>10.029753465924012</v>
      </c>
      <c r="K2200" s="2">
        <f t="shared" si="268"/>
        <v>10.754252282599278</v>
      </c>
    </row>
    <row r="2201" spans="1:11" ht="13.5" x14ac:dyDescent="0.25">
      <c r="A2201" s="3">
        <f>TITRES_STAT!B2204</f>
        <v>45210</v>
      </c>
      <c r="B2201" s="5">
        <f>TITRES_STAT!D2204</f>
        <v>9.3859999999999992</v>
      </c>
      <c r="C2201" s="2">
        <f t="shared" si="269"/>
        <v>0</v>
      </c>
      <c r="D2201" s="2">
        <f t="shared" si="270"/>
        <v>9.4054000000000002</v>
      </c>
      <c r="E2201" s="2">
        <f t="shared" si="272"/>
        <v>9.5063999999999993</v>
      </c>
      <c r="F2201" s="2">
        <f t="shared" si="273"/>
        <v>10.055249999999997</v>
      </c>
      <c r="G2201" s="2">
        <f t="shared" si="267"/>
        <v>10.973299999999997</v>
      </c>
      <c r="H2201" s="2">
        <f t="shared" si="271"/>
        <v>11.544164999999996</v>
      </c>
      <c r="I2201" s="2">
        <f t="array" ref="I2201">SUMPRODUCT(B2185:B2204, (ROW(B2185:B2204)-ROW(B2185)+1)) / (20*21/2)</f>
        <v>9.5481095238095222</v>
      </c>
      <c r="J2201" s="2">
        <f t="shared" si="274"/>
        <v>9.968443612026487</v>
      </c>
      <c r="K2201" s="2">
        <f t="shared" si="268"/>
        <v>10.700595330340484</v>
      </c>
    </row>
    <row r="2202" spans="1:11" ht="13.5" x14ac:dyDescent="0.25">
      <c r="A2202" s="3">
        <f>TITRES_STAT!B2205</f>
        <v>45211</v>
      </c>
      <c r="B2202" s="5">
        <f>TITRES_STAT!D2205</f>
        <v>9.3859999999999992</v>
      </c>
      <c r="C2202" s="2">
        <f t="shared" si="269"/>
        <v>0</v>
      </c>
      <c r="D2202" s="2">
        <f t="shared" si="270"/>
        <v>9.3965999999999976</v>
      </c>
      <c r="E2202" s="2">
        <f t="shared" si="272"/>
        <v>9.493999999999998</v>
      </c>
      <c r="F2202" s="2">
        <f t="shared" si="273"/>
        <v>9.9838999999999984</v>
      </c>
      <c r="G2202" s="2">
        <f t="shared" si="267"/>
        <v>10.916239999999998</v>
      </c>
      <c r="H2202" s="2">
        <f t="shared" si="271"/>
        <v>11.531274999999996</v>
      </c>
      <c r="I2202" s="2">
        <f t="array" ref="I2202">SUMPRODUCT(B2186:B2205, (ROW(B2186:B2205)-ROW(B2186)+1)) / (20*21/2)</f>
        <v>9.4999190476190467</v>
      </c>
      <c r="J2202" s="2">
        <f t="shared" si="274"/>
        <v>9.9129727918334893</v>
      </c>
      <c r="K2202" s="2">
        <f t="shared" si="268"/>
        <v>10.649042572287916</v>
      </c>
    </row>
    <row r="2203" spans="1:11" ht="13.5" x14ac:dyDescent="0.25">
      <c r="A2203" s="3">
        <f>TITRES_STAT!B2206</f>
        <v>45212</v>
      </c>
      <c r="B2203" s="5">
        <f>TITRES_STAT!D2206</f>
        <v>9.3059999999999992</v>
      </c>
      <c r="C2203" s="2">
        <f t="shared" si="269"/>
        <v>-8.0000000000000071E-2</v>
      </c>
      <c r="D2203" s="2">
        <f t="shared" si="270"/>
        <v>9.3699999999999992</v>
      </c>
      <c r="E2203" s="2">
        <f t="shared" si="272"/>
        <v>9.4611999999999981</v>
      </c>
      <c r="F2203" s="2">
        <f t="shared" si="273"/>
        <v>9.897949999999998</v>
      </c>
      <c r="G2203" s="2">
        <f t="shared" si="267"/>
        <v>10.863060000000001</v>
      </c>
      <c r="H2203" s="2">
        <f t="shared" si="271"/>
        <v>11.518609999999997</v>
      </c>
      <c r="I2203" s="2">
        <f t="array" ref="I2203">SUMPRODUCT(B2187:B2206, (ROW(B2187:B2206)-ROW(B2187)+1)) / (20*21/2)</f>
        <v>9.4599142857142855</v>
      </c>
      <c r="J2203" s="2">
        <f t="shared" si="274"/>
        <v>9.8551658592779194</v>
      </c>
      <c r="K2203" s="2">
        <f t="shared" si="268"/>
        <v>10.596374236119763</v>
      </c>
    </row>
    <row r="2204" spans="1:11" ht="13.5" x14ac:dyDescent="0.25">
      <c r="A2204" s="3">
        <f>TITRES_STAT!B2207</f>
        <v>45215</v>
      </c>
      <c r="B2204" s="5">
        <f>TITRES_STAT!D2207</f>
        <v>9.3059999999999992</v>
      </c>
      <c r="C2204" s="2">
        <f t="shared" si="269"/>
        <v>0</v>
      </c>
      <c r="D2204" s="2">
        <f t="shared" si="270"/>
        <v>9.3539999999999992</v>
      </c>
      <c r="E2204" s="2">
        <f t="shared" si="272"/>
        <v>9.3902999999999981</v>
      </c>
      <c r="F2204" s="2">
        <f t="shared" si="273"/>
        <v>9.8120000000000012</v>
      </c>
      <c r="G2204" s="2">
        <f t="shared" si="267"/>
        <v>10.80988</v>
      </c>
      <c r="H2204" s="2">
        <f t="shared" si="271"/>
        <v>11.506984999999997</v>
      </c>
      <c r="I2204" s="2">
        <f t="array" ref="I2204">SUMPRODUCT(B2188:B2207, (ROW(B2188:B2207)-ROW(B2188)+1)) / (20*21/2)</f>
        <v>9.4352952380952395</v>
      </c>
      <c r="J2204" s="2">
        <f t="shared" si="274"/>
        <v>9.8028643488704983</v>
      </c>
      <c r="K2204" s="2">
        <f t="shared" si="268"/>
        <v>10.545771324899379</v>
      </c>
    </row>
    <row r="2205" spans="1:11" ht="13.5" x14ac:dyDescent="0.25">
      <c r="A2205" s="3">
        <f>TITRES_STAT!B2208</f>
        <v>45216</v>
      </c>
      <c r="B2205" s="5">
        <f>TITRES_STAT!D2208</f>
        <v>9.3059999999999992</v>
      </c>
      <c r="C2205" s="2">
        <f t="shared" si="269"/>
        <v>0</v>
      </c>
      <c r="D2205" s="2">
        <f t="shared" si="270"/>
        <v>9.3379999999999974</v>
      </c>
      <c r="E2205" s="2">
        <f t="shared" si="272"/>
        <v>9.3769999999999989</v>
      </c>
      <c r="F2205" s="2">
        <f t="shared" si="273"/>
        <v>9.7260500000000008</v>
      </c>
      <c r="G2205" s="2">
        <f t="shared" si="267"/>
        <v>10.756700000000002</v>
      </c>
      <c r="H2205" s="2">
        <f t="shared" si="271"/>
        <v>11.495399999999995</v>
      </c>
      <c r="I2205" s="2">
        <f t="array" ref="I2205">SUMPRODUCT(B2189:B2208, (ROW(B2189:B2208)-ROW(B2189)+1)) / (20*21/2)</f>
        <v>9.4172619047619044</v>
      </c>
      <c r="J2205" s="2">
        <f t="shared" si="274"/>
        <v>9.7555439346923549</v>
      </c>
      <c r="K2205" s="2">
        <f t="shared" si="268"/>
        <v>10.49715284156999</v>
      </c>
    </row>
    <row r="2206" spans="1:11" ht="13.5" x14ac:dyDescent="0.25">
      <c r="A2206" s="3">
        <f>TITRES_STAT!B2209</f>
        <v>45217</v>
      </c>
      <c r="B2206" s="5">
        <f>TITRES_STAT!D2209</f>
        <v>9.3059999999999992</v>
      </c>
      <c r="C2206" s="2">
        <f t="shared" si="269"/>
        <v>0</v>
      </c>
      <c r="D2206" s="2">
        <f t="shared" si="270"/>
        <v>9.3219999999999992</v>
      </c>
      <c r="E2206" s="2">
        <f t="shared" si="272"/>
        <v>9.3636999999999979</v>
      </c>
      <c r="F2206" s="2">
        <f t="shared" si="273"/>
        <v>9.6525000000000016</v>
      </c>
      <c r="G2206" s="2">
        <f t="shared" si="267"/>
        <v>10.703520000000003</v>
      </c>
      <c r="H2206" s="2">
        <f t="shared" si="271"/>
        <v>11.485599999999994</v>
      </c>
      <c r="I2206" s="2">
        <f t="array" ref="I2206">SUMPRODUCT(B2190:B2209, (ROW(B2190:B2209)-ROW(B2190)+1)) / (20*21/2)</f>
        <v>9.3951142857142838</v>
      </c>
      <c r="J2206" s="2">
        <f t="shared" si="274"/>
        <v>9.7127302266264159</v>
      </c>
      <c r="K2206" s="2">
        <f t="shared" si="268"/>
        <v>10.450440965429991</v>
      </c>
    </row>
    <row r="2207" spans="1:11" ht="13.5" x14ac:dyDescent="0.25">
      <c r="A2207" s="3">
        <f>TITRES_STAT!B2210</f>
        <v>45218</v>
      </c>
      <c r="B2207" s="5">
        <f>TITRES_STAT!D2210</f>
        <v>9.3940000000000001</v>
      </c>
      <c r="C2207" s="2">
        <f t="shared" si="269"/>
        <v>8.8000000000000966E-2</v>
      </c>
      <c r="D2207" s="2">
        <f t="shared" si="270"/>
        <v>9.323599999999999</v>
      </c>
      <c r="E2207" s="2">
        <f t="shared" si="272"/>
        <v>9.3600999999999992</v>
      </c>
      <c r="F2207" s="2">
        <f t="shared" si="273"/>
        <v>9.5833500000000011</v>
      </c>
      <c r="G2207" s="2">
        <f t="shared" si="267"/>
        <v>10.652100000000001</v>
      </c>
      <c r="H2207" s="2">
        <f t="shared" si="271"/>
        <v>11.473169999999993</v>
      </c>
      <c r="I2207" s="2">
        <f t="array" ref="I2207">SUMPRODUCT(B2191:B2210, (ROW(B2191:B2210)-ROW(B2191)+1)) / (20*21/2)</f>
        <v>9.3767619047619046</v>
      </c>
      <c r="J2207" s="2">
        <f t="shared" si="274"/>
        <v>9.6823749669477088</v>
      </c>
      <c r="K2207" s="2">
        <f t="shared" si="268"/>
        <v>10.409011907962148</v>
      </c>
    </row>
    <row r="2208" spans="1:11" ht="13.5" x14ac:dyDescent="0.25">
      <c r="A2208" s="3">
        <f>TITRES_STAT!B2211</f>
        <v>45219</v>
      </c>
      <c r="B2208" s="5">
        <f>TITRES_STAT!D2211</f>
        <v>9.3940000000000001</v>
      </c>
      <c r="C2208" s="2">
        <f t="shared" si="269"/>
        <v>0</v>
      </c>
      <c r="D2208" s="2">
        <f t="shared" si="270"/>
        <v>9.3411999999999988</v>
      </c>
      <c r="E2208" s="2">
        <f t="shared" si="272"/>
        <v>9.355599999999999</v>
      </c>
      <c r="F2208" s="2">
        <f t="shared" si="273"/>
        <v>9.5385500000000025</v>
      </c>
      <c r="G2208" s="2">
        <f t="shared" si="267"/>
        <v>10.601579999999998</v>
      </c>
      <c r="H2208" s="2">
        <f t="shared" si="271"/>
        <v>11.461984999999991</v>
      </c>
      <c r="I2208" s="2">
        <f t="array" ref="I2208">SUMPRODUCT(B2192:B2211, (ROW(B2192:B2211)-ROW(B2192)+1)) / (20*21/2)</f>
        <v>9.3622047619047617</v>
      </c>
      <c r="J2208" s="2">
        <f t="shared" si="274"/>
        <v>9.6549106843812602</v>
      </c>
      <c r="K2208" s="2">
        <f t="shared" si="268"/>
        <v>10.369207519414612</v>
      </c>
    </row>
    <row r="2209" spans="1:11" ht="13.5" x14ac:dyDescent="0.25">
      <c r="A2209" s="3">
        <f>TITRES_STAT!B2212</f>
        <v>45222</v>
      </c>
      <c r="B2209" s="5">
        <f>TITRES_STAT!D2212</f>
        <v>9.3059999999999992</v>
      </c>
      <c r="C2209" s="2">
        <f t="shared" si="269"/>
        <v>-8.8000000000000966E-2</v>
      </c>
      <c r="D2209" s="2">
        <f t="shared" si="270"/>
        <v>9.3411999999999988</v>
      </c>
      <c r="E2209" s="2">
        <f t="shared" si="272"/>
        <v>9.3475999999999999</v>
      </c>
      <c r="F2209" s="2">
        <f t="shared" si="273"/>
        <v>9.498700000000003</v>
      </c>
      <c r="G2209" s="2">
        <f t="shared" si="267"/>
        <v>10.550360000000001</v>
      </c>
      <c r="H2209" s="2">
        <f t="shared" si="271"/>
        <v>11.450439999999992</v>
      </c>
      <c r="I2209" s="2">
        <f t="array" ref="I2209">SUMPRODUCT(B2193:B2212, (ROW(B2193:B2212)-ROW(B2193)+1)) / (20*21/2)</f>
        <v>9.3514428571428585</v>
      </c>
      <c r="J2209" s="2">
        <f t="shared" si="274"/>
        <v>9.6216810953925691</v>
      </c>
      <c r="K2209" s="2">
        <f t="shared" si="268"/>
        <v>10.327513106888548</v>
      </c>
    </row>
    <row r="2210" spans="1:11" ht="13.5" x14ac:dyDescent="0.25">
      <c r="A2210" s="3">
        <f>TITRES_STAT!B2213</f>
        <v>45223</v>
      </c>
      <c r="B2210" s="5">
        <f>TITRES_STAT!D2213</f>
        <v>9.3059999999999992</v>
      </c>
      <c r="C2210" s="2">
        <f t="shared" si="269"/>
        <v>0</v>
      </c>
      <c r="D2210" s="2">
        <f t="shared" si="270"/>
        <v>9.3411999999999988</v>
      </c>
      <c r="E2210" s="2">
        <f t="shared" si="272"/>
        <v>9.339599999999999</v>
      </c>
      <c r="F2210" s="2">
        <f t="shared" si="273"/>
        <v>9.4588500000000018</v>
      </c>
      <c r="G2210" s="2">
        <f t="shared" si="267"/>
        <v>10.499140000000002</v>
      </c>
      <c r="H2210" s="2">
        <f t="shared" si="271"/>
        <v>11.436779999999992</v>
      </c>
      <c r="I2210" s="2">
        <f t="array" ref="I2210">SUMPRODUCT(B2194:B2213, (ROW(B2194:B2213)-ROW(B2194)+1)) / (20*21/2)</f>
        <v>9.3416523809523806</v>
      </c>
      <c r="J2210" s="2">
        <f t="shared" si="274"/>
        <v>9.5916162291647051</v>
      </c>
      <c r="K2210" s="2">
        <f t="shared" si="268"/>
        <v>10.287453769363506</v>
      </c>
    </row>
    <row r="2211" spans="1:11" ht="13.5" x14ac:dyDescent="0.25">
      <c r="A2211" s="3">
        <f>TITRES_STAT!B2214</f>
        <v>45224</v>
      </c>
      <c r="B2211" s="5">
        <f>TITRES_STAT!D2214</f>
        <v>9.3059999999999992</v>
      </c>
      <c r="C2211" s="2">
        <f t="shared" si="269"/>
        <v>0</v>
      </c>
      <c r="D2211" s="2">
        <f t="shared" si="270"/>
        <v>9.3411999999999988</v>
      </c>
      <c r="E2211" s="2">
        <f t="shared" si="272"/>
        <v>9.3315999999999981</v>
      </c>
      <c r="F2211" s="2">
        <f t="shared" si="273"/>
        <v>9.4190000000000023</v>
      </c>
      <c r="G2211" s="2">
        <f t="shared" si="267"/>
        <v>10.447040000000001</v>
      </c>
      <c r="H2211" s="2">
        <f t="shared" si="271"/>
        <v>11.423244999999993</v>
      </c>
      <c r="I2211" s="2">
        <f t="array" ref="I2211">SUMPRODUCT(B2195:B2214, (ROW(B2195:B2214)-ROW(B2195)+1)) / (20*21/2)</f>
        <v>9.3334238095238078</v>
      </c>
      <c r="J2211" s="2">
        <f t="shared" si="274"/>
        <v>9.5644146835299715</v>
      </c>
      <c r="K2211" s="2">
        <f t="shared" si="268"/>
        <v>10.248965386251211</v>
      </c>
    </row>
    <row r="2212" spans="1:11" ht="13.5" x14ac:dyDescent="0.25">
      <c r="A2212" s="3">
        <f>TITRES_STAT!B2215</f>
        <v>45225</v>
      </c>
      <c r="B2212" s="5">
        <f>TITRES_STAT!D2215</f>
        <v>9.3059999999999992</v>
      </c>
      <c r="C2212" s="2">
        <f t="shared" si="269"/>
        <v>0</v>
      </c>
      <c r="D2212" s="2">
        <f t="shared" si="270"/>
        <v>9.323599999999999</v>
      </c>
      <c r="E2212" s="2">
        <f t="shared" si="272"/>
        <v>9.323599999999999</v>
      </c>
      <c r="F2212" s="2">
        <f t="shared" si="273"/>
        <v>9.4088000000000029</v>
      </c>
      <c r="G2212" s="2">
        <f t="shared" si="267"/>
        <v>10.399180000000001</v>
      </c>
      <c r="H2212" s="2">
        <f t="shared" si="271"/>
        <v>11.410579999999992</v>
      </c>
      <c r="I2212" s="2">
        <f t="array" ref="I2212">SUMPRODUCT(B2196:B2215, (ROW(B2196:B2215)-ROW(B2196)+1)) / (20*21/2)</f>
        <v>9.3285714285714274</v>
      </c>
      <c r="J2212" s="2">
        <f t="shared" si="274"/>
        <v>9.5398037612890221</v>
      </c>
      <c r="K2212" s="2">
        <f t="shared" si="268"/>
        <v>10.211986351496261</v>
      </c>
    </row>
    <row r="2213" spans="1:11" ht="13.5" x14ac:dyDescent="0.25">
      <c r="A2213" s="3">
        <f>TITRES_STAT!B2216</f>
        <v>45226</v>
      </c>
      <c r="B2213" s="5">
        <f>TITRES_STAT!D2216</f>
        <v>9.3059999999999992</v>
      </c>
      <c r="C2213" s="2">
        <f t="shared" si="269"/>
        <v>0</v>
      </c>
      <c r="D2213" s="2">
        <f t="shared" si="270"/>
        <v>9.3059999999999992</v>
      </c>
      <c r="E2213" s="2">
        <f t="shared" si="272"/>
        <v>9.323599999999999</v>
      </c>
      <c r="F2213" s="2">
        <f t="shared" si="273"/>
        <v>9.3924000000000021</v>
      </c>
      <c r="G2213" s="2">
        <f t="shared" si="267"/>
        <v>10.351320000000001</v>
      </c>
      <c r="H2213" s="2">
        <f t="shared" si="271"/>
        <v>11.396959999999995</v>
      </c>
      <c r="I2213" s="2">
        <f t="array" ref="I2213">SUMPRODUCT(B2197:B2216, (ROW(B2197:B2216)-ROW(B2197)+1)) / (20*21/2)</f>
        <v>9.2990190476190477</v>
      </c>
      <c r="J2213" s="2">
        <f t="shared" si="274"/>
        <v>9.5175367364043524</v>
      </c>
      <c r="K2213" s="2">
        <f t="shared" si="268"/>
        <v>10.176457474966995</v>
      </c>
    </row>
    <row r="2214" spans="1:11" ht="13.5" x14ac:dyDescent="0.25">
      <c r="A2214" s="3">
        <f>TITRES_STAT!B2217</f>
        <v>45229</v>
      </c>
      <c r="B2214" s="5">
        <f>TITRES_STAT!D2217</f>
        <v>9.3059999999999992</v>
      </c>
      <c r="C2214" s="2">
        <f t="shared" si="269"/>
        <v>0</v>
      </c>
      <c r="D2214" s="2">
        <f t="shared" si="270"/>
        <v>9.3059999999999992</v>
      </c>
      <c r="E2214" s="2">
        <f t="shared" si="272"/>
        <v>9.323599999999999</v>
      </c>
      <c r="F2214" s="2">
        <f t="shared" si="273"/>
        <v>9.3569500000000012</v>
      </c>
      <c r="G2214" s="2">
        <f t="shared" si="267"/>
        <v>10.302400000000002</v>
      </c>
      <c r="H2214" s="2">
        <f t="shared" si="271"/>
        <v>11.384294999999993</v>
      </c>
      <c r="I2214" s="2">
        <f t="array" ref="I2214">SUMPRODUCT(B2198:B2217, (ROW(B2198:B2217)-ROW(B2198)+1)) / (20*21/2)</f>
        <v>9.2713666666666654</v>
      </c>
      <c r="J2214" s="2">
        <f t="shared" si="274"/>
        <v>9.4973903805563182</v>
      </c>
      <c r="K2214" s="2">
        <f t="shared" si="268"/>
        <v>10.142321887713386</v>
      </c>
    </row>
    <row r="2215" spans="1:11" ht="13.5" x14ac:dyDescent="0.25">
      <c r="A2215" s="3">
        <f>TITRES_STAT!B2218</f>
        <v>45230</v>
      </c>
      <c r="B2215" s="5">
        <f>TITRES_STAT!D2218</f>
        <v>9.3059999999999992</v>
      </c>
      <c r="C2215" s="2">
        <f t="shared" si="269"/>
        <v>0</v>
      </c>
      <c r="D2215" s="2">
        <f t="shared" si="270"/>
        <v>9.3059999999999992</v>
      </c>
      <c r="E2215" s="2">
        <f t="shared" si="272"/>
        <v>9.323599999999999</v>
      </c>
      <c r="F2215" s="2">
        <f t="shared" si="273"/>
        <v>9.3503000000000025</v>
      </c>
      <c r="G2215" s="2">
        <f t="shared" si="267"/>
        <v>10.25348</v>
      </c>
      <c r="H2215" s="2">
        <f t="shared" si="271"/>
        <v>11.370589999999993</v>
      </c>
      <c r="I2215" s="2">
        <f t="array" ref="I2215">SUMPRODUCT(B2199:B2218, (ROW(B2199:B2218)-ROW(B2199)+1)) / (20*21/2)</f>
        <v>9.2709047619047595</v>
      </c>
      <c r="J2215" s="2">
        <f t="shared" si="274"/>
        <v>9.4791627252652404</v>
      </c>
      <c r="K2215" s="2">
        <f t="shared" si="268"/>
        <v>10.109524950940312</v>
      </c>
    </row>
    <row r="2216" spans="1:11" ht="13.5" x14ac:dyDescent="0.25">
      <c r="A2216" s="3">
        <f>TITRES_STAT!B2219</f>
        <v>45231</v>
      </c>
      <c r="B2216" s="5">
        <f>TITRES_STAT!D2219</f>
        <v>9.0399999999999991</v>
      </c>
      <c r="C2216" s="2">
        <f t="shared" si="269"/>
        <v>-0.26600000000000001</v>
      </c>
      <c r="D2216" s="2">
        <f t="shared" si="270"/>
        <v>9.2527999999999988</v>
      </c>
      <c r="E2216" s="2">
        <f t="shared" si="272"/>
        <v>9.2970000000000006</v>
      </c>
      <c r="F2216" s="2">
        <f t="shared" si="273"/>
        <v>9.3303500000000028</v>
      </c>
      <c r="G2216" s="2">
        <f t="shared" si="267"/>
        <v>10.200659999999999</v>
      </c>
      <c r="H2216" s="2">
        <f t="shared" si="271"/>
        <v>11.355139999999992</v>
      </c>
      <c r="I2216" s="2">
        <f t="array" ref="I2216">SUMPRODUCT(B2200:B2219, (ROW(B2200:B2219)-ROW(B2200)+1)) / (20*21/2)</f>
        <v>9.2710761904761902</v>
      </c>
      <c r="J2216" s="2">
        <f t="shared" si="274"/>
        <v>9.4373377038114068</v>
      </c>
      <c r="K2216" s="2">
        <f t="shared" si="268"/>
        <v>10.067582796001478</v>
      </c>
    </row>
    <row r="2217" spans="1:11" ht="13.5" x14ac:dyDescent="0.25">
      <c r="A2217" s="3">
        <f>TITRES_STAT!B2220</f>
        <v>45232</v>
      </c>
      <c r="B2217" s="5">
        <f>TITRES_STAT!D2220</f>
        <v>9.0399999999999991</v>
      </c>
      <c r="C2217" s="2">
        <f t="shared" si="269"/>
        <v>0</v>
      </c>
      <c r="D2217" s="2">
        <f t="shared" si="270"/>
        <v>9.1996000000000002</v>
      </c>
      <c r="E2217" s="2">
        <f t="shared" si="272"/>
        <v>9.2615999999999978</v>
      </c>
      <c r="F2217" s="2">
        <f t="shared" si="273"/>
        <v>9.3108500000000003</v>
      </c>
      <c r="G2217" s="2">
        <f t="shared" si="267"/>
        <v>10.14838</v>
      </c>
      <c r="H2217" s="2">
        <f t="shared" si="271"/>
        <v>11.338484999999993</v>
      </c>
      <c r="I2217" s="2">
        <f t="array" ref="I2217">SUMPRODUCT(B2201:B2220, (ROW(B2201:B2220)-ROW(B2201)+1)) / (20*21/2)</f>
        <v>9.2547714285714271</v>
      </c>
      <c r="J2217" s="2">
        <f t="shared" si="274"/>
        <v>9.3994960177341298</v>
      </c>
      <c r="K2217" s="2">
        <f t="shared" si="268"/>
        <v>10.027285431452402</v>
      </c>
    </row>
    <row r="2218" spans="1:11" ht="13.5" x14ac:dyDescent="0.25">
      <c r="A2218" s="3">
        <f>TITRES_STAT!B2221</f>
        <v>45233</v>
      </c>
      <c r="B2218" s="5">
        <f>TITRES_STAT!D2221</f>
        <v>9.3059999999999992</v>
      </c>
      <c r="C2218" s="2">
        <f t="shared" si="269"/>
        <v>0.26600000000000001</v>
      </c>
      <c r="D2218" s="2">
        <f t="shared" si="270"/>
        <v>9.1995999999999984</v>
      </c>
      <c r="E2218" s="2">
        <f t="shared" si="272"/>
        <v>9.252799999999997</v>
      </c>
      <c r="F2218" s="2">
        <f t="shared" si="273"/>
        <v>9.3042000000000016</v>
      </c>
      <c r="G2218" s="2">
        <f t="shared" si="267"/>
        <v>10.1023</v>
      </c>
      <c r="H2218" s="2">
        <f t="shared" si="271"/>
        <v>11.324779999999993</v>
      </c>
      <c r="I2218" s="2">
        <f t="array" ref="I2218">SUMPRODUCT(B2202:B2221, (ROW(B2202:B2221)-ROW(B2202)+1)) / (20*21/2)</f>
        <v>9.2902619047619037</v>
      </c>
      <c r="J2218" s="2">
        <f t="shared" si="274"/>
        <v>9.3905916350927843</v>
      </c>
      <c r="K2218" s="2">
        <f t="shared" si="268"/>
        <v>9.9989997282581893</v>
      </c>
    </row>
    <row r="2219" spans="1:11" ht="13.5" x14ac:dyDescent="0.25">
      <c r="A2219" s="3">
        <f>TITRES_STAT!B2222</f>
        <v>45236</v>
      </c>
      <c r="B2219" s="5">
        <f>TITRES_STAT!D2222</f>
        <v>9.3059999999999992</v>
      </c>
      <c r="C2219" s="2">
        <f t="shared" si="269"/>
        <v>0</v>
      </c>
      <c r="D2219" s="2">
        <f t="shared" si="270"/>
        <v>9.1995999999999984</v>
      </c>
      <c r="E2219" s="2">
        <f t="shared" si="272"/>
        <v>9.2527999999999988</v>
      </c>
      <c r="F2219" s="2">
        <f t="shared" si="273"/>
        <v>9.3002000000000002</v>
      </c>
      <c r="G2219" s="2">
        <f t="shared" si="267"/>
        <v>10.062599999999998</v>
      </c>
      <c r="H2219" s="2">
        <f t="shared" si="271"/>
        <v>11.311074999999995</v>
      </c>
      <c r="I2219" s="2">
        <f t="array" ref="I2219">SUMPRODUCT(B2203:B2222, (ROW(B2203:B2222)-ROW(B2203)+1)) / (20*21/2)</f>
        <v>9.3244476190476178</v>
      </c>
      <c r="J2219" s="2">
        <f t="shared" si="274"/>
        <v>9.3825352888934717</v>
      </c>
      <c r="K2219" s="2">
        <f t="shared" si="268"/>
        <v>9.9718232683264958</v>
      </c>
    </row>
    <row r="2220" spans="1:11" ht="13.5" x14ac:dyDescent="0.25">
      <c r="A2220" s="3">
        <f>TITRES_STAT!B2223</f>
        <v>45237</v>
      </c>
      <c r="B2220" s="5">
        <f>TITRES_STAT!D2223</f>
        <v>9.1289999999999996</v>
      </c>
      <c r="C2220" s="2">
        <f t="shared" si="269"/>
        <v>-0.1769999999999996</v>
      </c>
      <c r="D2220" s="2">
        <f t="shared" si="270"/>
        <v>9.1641999999999975</v>
      </c>
      <c r="E2220" s="2">
        <f t="shared" si="272"/>
        <v>9.2350999999999992</v>
      </c>
      <c r="F2220" s="2">
        <f t="shared" si="273"/>
        <v>9.28735</v>
      </c>
      <c r="G2220" s="2">
        <f t="shared" si="267"/>
        <v>10.01474</v>
      </c>
      <c r="H2220" s="2">
        <f t="shared" si="271"/>
        <v>11.297649999999997</v>
      </c>
      <c r="I2220" s="2">
        <f t="array" ref="I2220">SUMPRODUCT(B2204:B2223, (ROW(B2204:B2223)-ROW(B2204)+1)) / (20*21/2)</f>
        <v>9.357328571428571</v>
      </c>
      <c r="J2220" s="2">
        <f t="shared" si="274"/>
        <v>9.3583890709036179</v>
      </c>
      <c r="K2220" s="2">
        <f t="shared" si="268"/>
        <v>9.9387713754509477</v>
      </c>
    </row>
    <row r="2221" spans="1:11" ht="13.5" x14ac:dyDescent="0.25">
      <c r="A2221" s="3">
        <f>TITRES_STAT!B2224</f>
        <v>45238</v>
      </c>
      <c r="B2221" s="5">
        <f>TITRES_STAT!D2224</f>
        <v>9.66</v>
      </c>
      <c r="C2221" s="2">
        <f t="shared" si="269"/>
        <v>0.53100000000000058</v>
      </c>
      <c r="D2221" s="2">
        <f t="shared" si="270"/>
        <v>9.288199999999998</v>
      </c>
      <c r="E2221" s="2">
        <f t="shared" si="272"/>
        <v>9.2705000000000002</v>
      </c>
      <c r="F2221" s="2">
        <f t="shared" si="273"/>
        <v>9.30105</v>
      </c>
      <c r="G2221" s="2">
        <f t="shared" si="267"/>
        <v>9.9776799999999994</v>
      </c>
      <c r="H2221" s="2">
        <f t="shared" si="271"/>
        <v>11.285714999999998</v>
      </c>
      <c r="I2221" s="2">
        <f t="array" ref="I2221">SUMPRODUCT(B2205:B2224, (ROW(B2205:B2224)-ROW(B2205)+1)) / (20*21/2)</f>
        <v>9.388523809523809</v>
      </c>
      <c r="J2221" s="2">
        <f t="shared" si="274"/>
        <v>9.38711392129375</v>
      </c>
      <c r="K2221" s="2">
        <f t="shared" si="268"/>
        <v>9.9278391646489492</v>
      </c>
    </row>
    <row r="2222" spans="1:11" ht="13.5" x14ac:dyDescent="0.25">
      <c r="A2222" s="3">
        <f>TITRES_STAT!B2225</f>
        <v>45239</v>
      </c>
      <c r="B2222" s="5">
        <f>TITRES_STAT!D2225</f>
        <v>9.66</v>
      </c>
      <c r="C2222" s="2">
        <f t="shared" si="269"/>
        <v>0</v>
      </c>
      <c r="D2222" s="2">
        <f t="shared" si="270"/>
        <v>9.4121999999999986</v>
      </c>
      <c r="E2222" s="2">
        <f t="shared" si="272"/>
        <v>9.3058999999999994</v>
      </c>
      <c r="F2222" s="2">
        <f t="shared" si="273"/>
        <v>9.3147500000000001</v>
      </c>
      <c r="G2222" s="2">
        <f t="shared" si="267"/>
        <v>9.9406200000000009</v>
      </c>
      <c r="H2222" s="2">
        <f t="shared" si="271"/>
        <v>11.274819999999998</v>
      </c>
      <c r="I2222" s="2">
        <f t="array" ref="I2222">SUMPRODUCT(B2206:B2225, (ROW(B2206:B2225)-ROW(B2206)+1)) / (20*21/2)</f>
        <v>9.4180333333333319</v>
      </c>
      <c r="J2222" s="2">
        <f t="shared" si="274"/>
        <v>9.4131030716467254</v>
      </c>
      <c r="K2222" s="2">
        <f t="shared" si="268"/>
        <v>9.9173356679960492</v>
      </c>
    </row>
    <row r="2223" spans="1:11" ht="13.5" x14ac:dyDescent="0.25">
      <c r="A2223" s="3">
        <f>TITRES_STAT!B2226</f>
        <v>45240</v>
      </c>
      <c r="B2223" s="5">
        <f>TITRES_STAT!D2226</f>
        <v>9.66</v>
      </c>
      <c r="C2223" s="2">
        <f t="shared" si="269"/>
        <v>0</v>
      </c>
      <c r="D2223" s="2">
        <f t="shared" si="270"/>
        <v>9.4829999999999988</v>
      </c>
      <c r="E2223" s="2">
        <f t="shared" si="272"/>
        <v>9.3412999999999986</v>
      </c>
      <c r="F2223" s="2">
        <f t="shared" si="273"/>
        <v>9.3324499999999979</v>
      </c>
      <c r="G2223" s="2">
        <f t="shared" si="267"/>
        <v>9.9035600000000006</v>
      </c>
      <c r="H2223" s="2">
        <f t="shared" si="271"/>
        <v>11.263134999999995</v>
      </c>
      <c r="I2223" s="2">
        <f t="array" ref="I2223">SUMPRODUCT(B2207:B2226, (ROW(B2207:B2226)-ROW(B2207)+1)) / (20*21/2)</f>
        <v>9.4965238095238078</v>
      </c>
      <c r="J2223" s="2">
        <f t="shared" si="274"/>
        <v>9.4366170648232277</v>
      </c>
      <c r="K2223" s="2">
        <f t="shared" si="268"/>
        <v>9.9072440731726754</v>
      </c>
    </row>
    <row r="2224" spans="1:11" ht="13.5" x14ac:dyDescent="0.25">
      <c r="A2224" s="3">
        <f>TITRES_STAT!B2227</f>
        <v>45243</v>
      </c>
      <c r="B2224" s="5">
        <f>TITRES_STAT!D2227</f>
        <v>9.66</v>
      </c>
      <c r="C2224" s="2">
        <f t="shared" si="269"/>
        <v>0</v>
      </c>
      <c r="D2224" s="2">
        <f t="shared" si="270"/>
        <v>9.5538000000000007</v>
      </c>
      <c r="E2224" s="2">
        <f t="shared" si="272"/>
        <v>9.3766999999999978</v>
      </c>
      <c r="F2224" s="2">
        <f t="shared" si="273"/>
        <v>9.3501499999999993</v>
      </c>
      <c r="G2224" s="2">
        <f t="shared" si="267"/>
        <v>9.8698800000000002</v>
      </c>
      <c r="H2224" s="2">
        <f t="shared" si="271"/>
        <v>11.251449999999993</v>
      </c>
      <c r="I2224" s="2">
        <f t="array" ref="I2224">SUMPRODUCT(B2208:B2227, (ROW(B2208:B2227)-ROW(B2208)+1)) / (20*21/2)</f>
        <v>9.5707952380952364</v>
      </c>
      <c r="J2224" s="2">
        <f t="shared" si="274"/>
        <v>9.4578916300781586</v>
      </c>
      <c r="K2224" s="2">
        <f t="shared" si="268"/>
        <v>9.8975482271659043</v>
      </c>
    </row>
    <row r="2225" spans="1:11" ht="13.5" x14ac:dyDescent="0.25">
      <c r="A2225" s="3">
        <f>TITRES_STAT!B2228</f>
        <v>45244</v>
      </c>
      <c r="B2225" s="5">
        <f>TITRES_STAT!D2228</f>
        <v>9.66</v>
      </c>
      <c r="C2225" s="2">
        <f t="shared" si="269"/>
        <v>0</v>
      </c>
      <c r="D2225" s="2">
        <f t="shared" si="270"/>
        <v>9.66</v>
      </c>
      <c r="E2225" s="2">
        <f t="shared" si="272"/>
        <v>9.4120999999999988</v>
      </c>
      <c r="F2225" s="2">
        <f t="shared" si="273"/>
        <v>9.3678499999999971</v>
      </c>
      <c r="G2225" s="2">
        <f t="shared" si="267"/>
        <v>9.8362000000000016</v>
      </c>
      <c r="H2225" s="2">
        <f t="shared" si="271"/>
        <v>11.240014999999994</v>
      </c>
      <c r="I2225" s="2">
        <f t="array" ref="I2225">SUMPRODUCT(B2209:B2228, (ROW(B2209:B2228)-ROW(B2209)+1)) / (20*21/2)</f>
        <v>9.6412666666666649</v>
      </c>
      <c r="J2225" s="2">
        <f t="shared" si="274"/>
        <v>9.4771400462611908</v>
      </c>
      <c r="K2225" s="2">
        <f t="shared" si="268"/>
        <v>9.8882326104143008</v>
      </c>
    </row>
    <row r="2226" spans="1:11" ht="13.5" x14ac:dyDescent="0.25">
      <c r="A2226" s="3">
        <f>TITRES_STAT!B2229</f>
        <v>45245</v>
      </c>
      <c r="B2226" s="5">
        <f>TITRES_STAT!D2229</f>
        <v>10.192</v>
      </c>
      <c r="C2226" s="2">
        <f t="shared" si="269"/>
        <v>0.53200000000000003</v>
      </c>
      <c r="D2226" s="2">
        <f t="shared" si="270"/>
        <v>9.7664000000000009</v>
      </c>
      <c r="E2226" s="2">
        <f t="shared" si="272"/>
        <v>9.5272999999999968</v>
      </c>
      <c r="F2226" s="2">
        <f t="shared" si="273"/>
        <v>9.4121499999999987</v>
      </c>
      <c r="G2226" s="2">
        <f t="shared" ref="G2226:G2289" si="275">AVERAGE(B2177:B2226)</f>
        <v>9.8131599999999999</v>
      </c>
      <c r="H2226" s="2">
        <f t="shared" si="271"/>
        <v>11.231239999999993</v>
      </c>
      <c r="I2226" s="2">
        <f t="array" ref="I2226">SUMPRODUCT(B2210:B2229, (ROW(B2210:B2229)-ROW(B2210)+1)) / (20*21/2)</f>
        <v>9.7501285714285721</v>
      </c>
      <c r="J2226" s="2">
        <f t="shared" si="274"/>
        <v>9.5452219466172679</v>
      </c>
      <c r="K2226" s="2">
        <f t="shared" si="268"/>
        <v>9.9001450570647211</v>
      </c>
    </row>
    <row r="2227" spans="1:11" ht="13.5" x14ac:dyDescent="0.25">
      <c r="A2227" s="3">
        <f>TITRES_STAT!B2230</f>
        <v>45246</v>
      </c>
      <c r="B2227" s="5">
        <f>TITRES_STAT!D2230</f>
        <v>10.192</v>
      </c>
      <c r="C2227" s="2">
        <f t="shared" si="269"/>
        <v>0</v>
      </c>
      <c r="D2227" s="2">
        <f t="shared" si="270"/>
        <v>9.8727999999999998</v>
      </c>
      <c r="E2227" s="2">
        <f t="shared" si="272"/>
        <v>9.6424999999999983</v>
      </c>
      <c r="F2227" s="2">
        <f t="shared" si="273"/>
        <v>9.4520499999999998</v>
      </c>
      <c r="G2227" s="2">
        <f t="shared" si="275"/>
        <v>9.7945400000000014</v>
      </c>
      <c r="H2227" s="2">
        <f t="shared" si="271"/>
        <v>11.225124999999997</v>
      </c>
      <c r="I2227" s="2">
        <f t="array" ref="I2227">SUMPRODUCT(B2211:B2230, (ROW(B2211:B2230)-ROW(B2211)+1)) / (20*21/2)</f>
        <v>9.8526619047619057</v>
      </c>
      <c r="J2227" s="2">
        <f t="shared" si="274"/>
        <v>9.6068198564632414</v>
      </c>
      <c r="K2227" s="2">
        <f t="shared" ref="K2227:K2290" si="276">$K$4*B2227+(1-$K$4)*K2226</f>
        <v>9.9115903489445358</v>
      </c>
    </row>
    <row r="2228" spans="1:11" ht="13.5" x14ac:dyDescent="0.25">
      <c r="A2228" s="3">
        <f>TITRES_STAT!B2231</f>
        <v>45247</v>
      </c>
      <c r="B2228" s="5">
        <f>TITRES_STAT!D2231</f>
        <v>10.192</v>
      </c>
      <c r="C2228" s="2">
        <f t="shared" si="269"/>
        <v>0</v>
      </c>
      <c r="D2228" s="2">
        <f t="shared" si="270"/>
        <v>9.9792000000000005</v>
      </c>
      <c r="E2228" s="2">
        <f t="shared" si="272"/>
        <v>9.7311000000000014</v>
      </c>
      <c r="F2228" s="2">
        <f t="shared" si="273"/>
        <v>9.4919499999999992</v>
      </c>
      <c r="G2228" s="2">
        <f t="shared" si="275"/>
        <v>9.7799999999999994</v>
      </c>
      <c r="H2228" s="2">
        <f t="shared" si="271"/>
        <v>11.217179999999995</v>
      </c>
      <c r="I2228" s="2">
        <f t="array" ref="I2228">SUMPRODUCT(B2212:B2231, (ROW(B2212:B2231)-ROW(B2212)+1)) / (20*21/2)</f>
        <v>9.9488666666666674</v>
      </c>
      <c r="J2228" s="2">
        <f t="shared" si="274"/>
        <v>9.6625512987048374</v>
      </c>
      <c r="K2228" s="2">
        <f t="shared" si="276"/>
        <v>9.9225868058486721</v>
      </c>
    </row>
    <row r="2229" spans="1:11" ht="13.5" x14ac:dyDescent="0.25">
      <c r="A2229" s="3">
        <f>TITRES_STAT!B2232</f>
        <v>45250</v>
      </c>
      <c r="B2229" s="5">
        <f>TITRES_STAT!D2232</f>
        <v>10.635</v>
      </c>
      <c r="C2229" s="2">
        <f t="shared" si="269"/>
        <v>0.44299999999999962</v>
      </c>
      <c r="D2229" s="2">
        <f t="shared" si="270"/>
        <v>10.174200000000001</v>
      </c>
      <c r="E2229" s="2">
        <f t="shared" si="272"/>
        <v>9.8640000000000025</v>
      </c>
      <c r="F2229" s="2">
        <f t="shared" si="273"/>
        <v>9.5584000000000007</v>
      </c>
      <c r="G2229" s="2">
        <f t="shared" si="275"/>
        <v>9.7737999999999996</v>
      </c>
      <c r="H2229" s="2">
        <f t="shared" si="271"/>
        <v>11.212529999999997</v>
      </c>
      <c r="I2229" s="2">
        <f t="array" ref="I2229">SUMPRODUCT(B2213:B2232, (ROW(B2213:B2232)-ROW(B2213)+1)) / (20*21/2)</f>
        <v>10.035409523809527</v>
      </c>
      <c r="J2229" s="2">
        <f t="shared" si="274"/>
        <v>9.7551654607329485</v>
      </c>
      <c r="K2229" s="2">
        <f t="shared" si="276"/>
        <v>9.9505245781683325</v>
      </c>
    </row>
    <row r="2230" spans="1:11" ht="13.5" x14ac:dyDescent="0.25">
      <c r="A2230" s="3">
        <f>TITRES_STAT!B2233</f>
        <v>45251</v>
      </c>
      <c r="B2230" s="5">
        <f>TITRES_STAT!D2233</f>
        <v>10.635</v>
      </c>
      <c r="C2230" s="2">
        <f t="shared" si="269"/>
        <v>0</v>
      </c>
      <c r="D2230" s="2">
        <f t="shared" si="270"/>
        <v>10.369199999999999</v>
      </c>
      <c r="E2230" s="2">
        <f t="shared" si="272"/>
        <v>10.014600000000002</v>
      </c>
      <c r="F2230" s="2">
        <f t="shared" si="273"/>
        <v>9.6248499999999986</v>
      </c>
      <c r="G2230" s="2">
        <f t="shared" si="275"/>
        <v>9.7737999999999996</v>
      </c>
      <c r="H2230" s="2">
        <f t="shared" si="271"/>
        <v>11.207549999999999</v>
      </c>
      <c r="I2230" s="2">
        <f t="array" ref="I2230">SUMPRODUCT(B2214:B2233, (ROW(B2214:B2233)-ROW(B2214)+1)) / (20*21/2)</f>
        <v>10.110742857142858</v>
      </c>
      <c r="J2230" s="2">
        <f t="shared" si="274"/>
        <v>9.8389592263774297</v>
      </c>
      <c r="K2230" s="2">
        <f t="shared" si="276"/>
        <v>9.9773667515734967</v>
      </c>
    </row>
    <row r="2231" spans="1:11" ht="13.5" x14ac:dyDescent="0.25">
      <c r="A2231" s="3">
        <f>TITRES_STAT!B2234</f>
        <v>45252</v>
      </c>
      <c r="B2231" s="5">
        <f>TITRES_STAT!D2234</f>
        <v>10.635</v>
      </c>
      <c r="C2231" s="2">
        <f t="shared" si="269"/>
        <v>0</v>
      </c>
      <c r="D2231" s="2">
        <f t="shared" si="270"/>
        <v>10.457799999999999</v>
      </c>
      <c r="E2231" s="2">
        <f t="shared" si="272"/>
        <v>10.112100000000002</v>
      </c>
      <c r="F2231" s="2">
        <f t="shared" si="273"/>
        <v>9.6913</v>
      </c>
      <c r="G2231" s="2">
        <f t="shared" si="275"/>
        <v>9.7649400000000011</v>
      </c>
      <c r="H2231" s="2">
        <f t="shared" si="271"/>
        <v>11.20261</v>
      </c>
      <c r="I2231" s="2">
        <f t="array" ref="I2231">SUMPRODUCT(B2215:B2234, (ROW(B2215:B2234)-ROW(B2215)+1)) / (20*21/2)</f>
        <v>10.180166666666667</v>
      </c>
      <c r="J2231" s="2">
        <f t="shared" si="274"/>
        <v>9.914772633389104</v>
      </c>
      <c r="K2231" s="2">
        <f t="shared" si="276"/>
        <v>10.003156290727478</v>
      </c>
    </row>
    <row r="2232" spans="1:11" ht="13.5" x14ac:dyDescent="0.25">
      <c r="A2232" s="3">
        <f>TITRES_STAT!B2235</f>
        <v>45253</v>
      </c>
      <c r="B2232" s="5">
        <f>TITRES_STAT!D2235</f>
        <v>10.6</v>
      </c>
      <c r="C2232" s="2">
        <f t="shared" si="269"/>
        <v>-3.5000000000000142E-2</v>
      </c>
      <c r="D2232" s="2">
        <f t="shared" si="270"/>
        <v>10.539399999999999</v>
      </c>
      <c r="E2232" s="2">
        <f t="shared" si="272"/>
        <v>10.206100000000001</v>
      </c>
      <c r="F2232" s="2">
        <f t="shared" si="273"/>
        <v>9.7559999999999985</v>
      </c>
      <c r="G2232" s="2">
        <f t="shared" si="275"/>
        <v>9.7606800000000025</v>
      </c>
      <c r="H2232" s="2">
        <f t="shared" si="271"/>
        <v>11.197454999999998</v>
      </c>
      <c r="I2232" s="2">
        <f t="array" ref="I2232">SUMPRODUCT(B2216:B2235, (ROW(B2216:B2235)-ROW(B2216)+1)) / (20*21/2)</f>
        <v>10.243680952380954</v>
      </c>
      <c r="J2232" s="2">
        <f t="shared" si="274"/>
        <v>9.9800323825901422</v>
      </c>
      <c r="K2232" s="2">
        <f t="shared" si="276"/>
        <v>10.026561926385225</v>
      </c>
    </row>
    <row r="2233" spans="1:11" ht="13.5" x14ac:dyDescent="0.25">
      <c r="A2233" s="3">
        <f>TITRES_STAT!B2236</f>
        <v>45254</v>
      </c>
      <c r="B2233" s="5">
        <f>TITRES_STAT!D2236</f>
        <v>10.547000000000001</v>
      </c>
      <c r="C2233" s="2">
        <f t="shared" si="269"/>
        <v>-5.2999999999999048E-2</v>
      </c>
      <c r="D2233" s="2">
        <f t="shared" si="270"/>
        <v>10.610400000000002</v>
      </c>
      <c r="E2233" s="2">
        <f t="shared" si="272"/>
        <v>10.294799999999999</v>
      </c>
      <c r="F2233" s="2">
        <f t="shared" si="273"/>
        <v>9.8180499999999977</v>
      </c>
      <c r="G2233" s="2">
        <f t="shared" si="275"/>
        <v>9.7511200000000038</v>
      </c>
      <c r="H2233" s="2">
        <f t="shared" si="271"/>
        <v>11.192239999999996</v>
      </c>
      <c r="I2233" s="2">
        <f t="array" ref="I2233">SUMPRODUCT(B2217:B2236, (ROW(B2217:B2236)-ROW(B2217)+1)) / (20*21/2)</f>
        <v>10.301285714285715</v>
      </c>
      <c r="J2233" s="2">
        <f t="shared" si="274"/>
        <v>10.034029298533937</v>
      </c>
      <c r="K2233" s="2">
        <f t="shared" si="276"/>
        <v>10.046971262605412</v>
      </c>
    </row>
    <row r="2234" spans="1:11" ht="13.5" x14ac:dyDescent="0.25">
      <c r="A2234" s="3">
        <f>TITRES_STAT!B2237</f>
        <v>45257</v>
      </c>
      <c r="B2234" s="5">
        <f>TITRES_STAT!D2237</f>
        <v>10.547000000000001</v>
      </c>
      <c r="C2234" s="2">
        <f t="shared" si="269"/>
        <v>0</v>
      </c>
      <c r="D2234" s="2">
        <f t="shared" si="270"/>
        <v>10.5928</v>
      </c>
      <c r="E2234" s="2">
        <f t="shared" si="272"/>
        <v>10.3835</v>
      </c>
      <c r="F2234" s="2">
        <f t="shared" si="273"/>
        <v>9.880099999999997</v>
      </c>
      <c r="G2234" s="2">
        <f t="shared" si="275"/>
        <v>9.7415600000000033</v>
      </c>
      <c r="H2234" s="2">
        <f t="shared" si="271"/>
        <v>11.187484999999997</v>
      </c>
      <c r="I2234" s="2">
        <f t="array" ref="I2234">SUMPRODUCT(B2218:B2237, (ROW(B2218:B2237)-ROW(B2218)+1)) / (20*21/2)</f>
        <v>10.349142857142859</v>
      </c>
      <c r="J2234" s="2">
        <f t="shared" si="274"/>
        <v>10.082883651054514</v>
      </c>
      <c r="K2234" s="2">
        <f t="shared" si="276"/>
        <v>10.066580232699318</v>
      </c>
    </row>
    <row r="2235" spans="1:11" ht="13.5" x14ac:dyDescent="0.25">
      <c r="A2235" s="3">
        <f>TITRES_STAT!B2238</f>
        <v>45258</v>
      </c>
      <c r="B2235" s="5">
        <f>TITRES_STAT!D2238</f>
        <v>10.547000000000001</v>
      </c>
      <c r="C2235" s="2">
        <f t="shared" si="269"/>
        <v>0</v>
      </c>
      <c r="D2235" s="2">
        <f t="shared" si="270"/>
        <v>10.575200000000001</v>
      </c>
      <c r="E2235" s="2">
        <f t="shared" si="272"/>
        <v>10.472199999999997</v>
      </c>
      <c r="F2235" s="2">
        <f t="shared" si="273"/>
        <v>9.942149999999998</v>
      </c>
      <c r="G2235" s="2">
        <f t="shared" si="275"/>
        <v>9.7320000000000046</v>
      </c>
      <c r="H2235" s="2">
        <f t="shared" si="271"/>
        <v>11.182729999999999</v>
      </c>
      <c r="I2235" s="2">
        <f t="array" ref="I2235">SUMPRODUCT(B2219:B2238, (ROW(B2219:B2238)-ROW(B2219)+1)) / (20*21/2)</f>
        <v>10.384047619047617</v>
      </c>
      <c r="J2235" s="2">
        <f t="shared" si="274"/>
        <v>10.127085208096942</v>
      </c>
      <c r="K2235" s="2">
        <f t="shared" si="276"/>
        <v>10.085420223573854</v>
      </c>
    </row>
    <row r="2236" spans="1:11" ht="13.5" x14ac:dyDescent="0.25">
      <c r="A2236" s="3">
        <f>TITRES_STAT!B2239</f>
        <v>45259</v>
      </c>
      <c r="B2236" s="5">
        <f>TITRES_STAT!D2239</f>
        <v>10.547000000000001</v>
      </c>
      <c r="C2236" s="2">
        <f t="shared" si="269"/>
        <v>0</v>
      </c>
      <c r="D2236" s="2">
        <f t="shared" si="270"/>
        <v>10.557599999999999</v>
      </c>
      <c r="E2236" s="2">
        <f t="shared" si="272"/>
        <v>10.507699999999998</v>
      </c>
      <c r="F2236" s="2">
        <f t="shared" si="273"/>
        <v>10.017499999999998</v>
      </c>
      <c r="G2236" s="2">
        <f t="shared" si="275"/>
        <v>9.7274000000000065</v>
      </c>
      <c r="H2236" s="2">
        <f t="shared" si="271"/>
        <v>11.177599999999998</v>
      </c>
      <c r="I2236" s="2">
        <f t="array" ref="I2236">SUMPRODUCT(B2220:B2239, (ROW(B2220:B2239)-ROW(B2220)+1)) / (20*21/2)</f>
        <v>10.438799999999999</v>
      </c>
      <c r="J2236" s="2">
        <f t="shared" si="274"/>
        <v>10.16707709304009</v>
      </c>
      <c r="K2236" s="2">
        <f t="shared" si="276"/>
        <v>10.103521391276841</v>
      </c>
    </row>
    <row r="2237" spans="1:11" ht="13.5" x14ac:dyDescent="0.25">
      <c r="A2237" s="3">
        <f>TITRES_STAT!B2240</f>
        <v>45260</v>
      </c>
      <c r="B2237" s="5">
        <f>TITRES_STAT!D2240</f>
        <v>10.52</v>
      </c>
      <c r="C2237" s="2">
        <f t="shared" si="269"/>
        <v>-2.7000000000001023E-2</v>
      </c>
      <c r="D2237" s="2">
        <f t="shared" si="270"/>
        <v>10.541599999999999</v>
      </c>
      <c r="E2237" s="2">
        <f t="shared" si="272"/>
        <v>10.540499999999998</v>
      </c>
      <c r="F2237" s="2">
        <f t="shared" si="273"/>
        <v>10.0915</v>
      </c>
      <c r="G2237" s="2">
        <f t="shared" si="275"/>
        <v>9.7222600000000075</v>
      </c>
      <c r="H2237" s="2">
        <f t="shared" si="271"/>
        <v>11.172499999999998</v>
      </c>
      <c r="I2237" s="2">
        <f t="array" ref="I2237">SUMPRODUCT(B2221:B2240, (ROW(B2221:B2240)-ROW(B2221)+1)) / (20*21/2)</f>
        <v>10.478323809523809</v>
      </c>
      <c r="J2237" s="2">
        <f t="shared" si="274"/>
        <v>10.200688798464842</v>
      </c>
      <c r="K2237" s="2">
        <f t="shared" si="276"/>
        <v>10.119853885736573</v>
      </c>
    </row>
    <row r="2238" spans="1:11" ht="13.5" x14ac:dyDescent="0.25">
      <c r="A2238" s="3">
        <f>TITRES_STAT!B2241</f>
        <v>45261</v>
      </c>
      <c r="B2238" s="5">
        <f>TITRES_STAT!D2241</f>
        <v>10.458</v>
      </c>
      <c r="C2238" s="2">
        <f t="shared" si="269"/>
        <v>-6.1999999999999389E-2</v>
      </c>
      <c r="D2238" s="2">
        <f t="shared" si="270"/>
        <v>10.5238</v>
      </c>
      <c r="E2238" s="2">
        <f t="shared" si="272"/>
        <v>10.5671</v>
      </c>
      <c r="F2238" s="2">
        <f t="shared" si="273"/>
        <v>10.149100000000001</v>
      </c>
      <c r="G2238" s="2">
        <f t="shared" si="275"/>
        <v>9.7256200000000081</v>
      </c>
      <c r="H2238" s="2">
        <f t="shared" si="271"/>
        <v>11.16705</v>
      </c>
      <c r="I2238" s="2">
        <f t="array" ref="I2238">SUMPRODUCT(B2222:B2241, (ROW(B2222:B2241)-ROW(B2222)+1)) / (20*21/2)</f>
        <v>10.51067619047619</v>
      </c>
      <c r="J2238" s="2">
        <f t="shared" si="274"/>
        <v>10.225194627182477</v>
      </c>
      <c r="K2238" s="2">
        <f t="shared" si="276"/>
        <v>10.133114517668472</v>
      </c>
    </row>
    <row r="2239" spans="1:11" ht="13.5" x14ac:dyDescent="0.25">
      <c r="A2239" s="3">
        <f>TITRES_STAT!B2242</f>
        <v>45264</v>
      </c>
      <c r="B2239" s="5">
        <f>TITRES_STAT!D2242</f>
        <v>10.724</v>
      </c>
      <c r="C2239" s="2">
        <f t="shared" si="269"/>
        <v>0.26600000000000001</v>
      </c>
      <c r="D2239" s="2">
        <f t="shared" si="270"/>
        <v>10.559200000000001</v>
      </c>
      <c r="E2239" s="2">
        <f t="shared" si="272"/>
        <v>10.575999999999999</v>
      </c>
      <c r="F2239" s="2">
        <f t="shared" si="273"/>
        <v>10.220000000000002</v>
      </c>
      <c r="G2239" s="2">
        <f t="shared" si="275"/>
        <v>9.7380400000000069</v>
      </c>
      <c r="H2239" s="2">
        <f t="shared" si="271"/>
        <v>11.162970000000003</v>
      </c>
      <c r="I2239" s="2">
        <f t="array" ref="I2239">SUMPRODUCT(B2223:B2242, (ROW(B2223:B2242)-ROW(B2223)+1)) / (20*21/2)</f>
        <v>10.530004761904761</v>
      </c>
      <c r="J2239" s="2">
        <f t="shared" si="274"/>
        <v>10.272699900784145</v>
      </c>
      <c r="K2239" s="2">
        <f t="shared" si="276"/>
        <v>10.156286497367748</v>
      </c>
    </row>
    <row r="2240" spans="1:11" ht="13.5" x14ac:dyDescent="0.25">
      <c r="A2240" s="3">
        <f>TITRES_STAT!B2243</f>
        <v>45265</v>
      </c>
      <c r="B2240" s="5">
        <f>TITRES_STAT!D2243</f>
        <v>10.635</v>
      </c>
      <c r="C2240" s="2">
        <f t="shared" si="269"/>
        <v>-8.9000000000000412E-2</v>
      </c>
      <c r="D2240" s="2">
        <f t="shared" si="270"/>
        <v>10.576799999999999</v>
      </c>
      <c r="E2240" s="2">
        <f t="shared" si="272"/>
        <v>10.576000000000001</v>
      </c>
      <c r="F2240" s="2">
        <f t="shared" si="273"/>
        <v>10.295300000000001</v>
      </c>
      <c r="G2240" s="2">
        <f t="shared" si="275"/>
        <v>9.7486800000000056</v>
      </c>
      <c r="H2240" s="2">
        <f t="shared" si="271"/>
        <v>11.158405000000002</v>
      </c>
      <c r="I2240" s="2">
        <f t="array" ref="I2240">SUMPRODUCT(B2224:B2243, (ROW(B2224:B2243)-ROW(B2224)+1)) / (20*21/2)</f>
        <v>10.545109523809526</v>
      </c>
      <c r="J2240" s="2">
        <f t="shared" si="274"/>
        <v>10.307204672138036</v>
      </c>
      <c r="K2240" s="2">
        <f t="shared" si="276"/>
        <v>10.175059575902347</v>
      </c>
    </row>
    <row r="2241" spans="1:11" ht="13.5" x14ac:dyDescent="0.25">
      <c r="A2241" s="3">
        <f>TITRES_STAT!B2244</f>
        <v>45266</v>
      </c>
      <c r="B2241" s="5">
        <f>TITRES_STAT!D2244</f>
        <v>10.635</v>
      </c>
      <c r="C2241" s="2">
        <f t="shared" si="269"/>
        <v>0</v>
      </c>
      <c r="D2241" s="2">
        <f t="shared" si="270"/>
        <v>10.5944</v>
      </c>
      <c r="E2241" s="2">
        <f t="shared" si="272"/>
        <v>10.576000000000001</v>
      </c>
      <c r="F2241" s="2">
        <f t="shared" si="273"/>
        <v>10.344049999999999</v>
      </c>
      <c r="G2241" s="2">
        <f t="shared" si="275"/>
        <v>9.7593200000000078</v>
      </c>
      <c r="H2241" s="2">
        <f t="shared" si="271"/>
        <v>11.153755000000006</v>
      </c>
      <c r="I2241" s="2">
        <f t="array" ref="I2241">SUMPRODUCT(B2225:B2244, (ROW(B2225:B2244)-ROW(B2225)+1)) / (20*21/2)</f>
        <v>10.555990476190475</v>
      </c>
      <c r="J2241" s="2">
        <f t="shared" si="274"/>
        <v>10.338423274791557</v>
      </c>
      <c r="K2241" s="2">
        <f t="shared" si="276"/>
        <v>10.193096455278727</v>
      </c>
    </row>
    <row r="2242" spans="1:11" ht="13.5" x14ac:dyDescent="0.25">
      <c r="A2242" s="3">
        <f>TITRES_STAT!B2245</f>
        <v>45267</v>
      </c>
      <c r="B2242" s="5">
        <f>TITRES_STAT!D2245</f>
        <v>10.547000000000001</v>
      </c>
      <c r="C2242" s="2">
        <f t="shared" si="269"/>
        <v>-8.799999999999919E-2</v>
      </c>
      <c r="D2242" s="2">
        <f t="shared" si="270"/>
        <v>10.599799999999998</v>
      </c>
      <c r="E2242" s="2">
        <f t="shared" si="272"/>
        <v>10.5707</v>
      </c>
      <c r="F2242" s="2">
        <f t="shared" si="273"/>
        <v>10.388399999999999</v>
      </c>
      <c r="G2242" s="2">
        <f t="shared" si="275"/>
        <v>9.780060000000006</v>
      </c>
      <c r="H2242" s="2">
        <f t="shared" si="271"/>
        <v>11.148750000000007</v>
      </c>
      <c r="I2242" s="2">
        <f t="array" ref="I2242">SUMPRODUCT(B2226:B2245, (ROW(B2226:B2245)-ROW(B2226)+1)) / (20*21/2)</f>
        <v>10.571028571428572</v>
      </c>
      <c r="J2242" s="2">
        <f t="shared" si="274"/>
        <v>10.358287724811408</v>
      </c>
      <c r="K2242" s="2">
        <f t="shared" si="276"/>
        <v>10.206975025659954</v>
      </c>
    </row>
    <row r="2243" spans="1:11" ht="13.5" x14ac:dyDescent="0.25">
      <c r="A2243" s="3">
        <f>TITRES_STAT!B2246</f>
        <v>45268</v>
      </c>
      <c r="B2243" s="5">
        <f>TITRES_STAT!D2246</f>
        <v>10.547000000000001</v>
      </c>
      <c r="C2243" s="2">
        <f t="shared" si="269"/>
        <v>0</v>
      </c>
      <c r="D2243" s="2">
        <f t="shared" si="270"/>
        <v>10.617599999999999</v>
      </c>
      <c r="E2243" s="2">
        <f t="shared" si="272"/>
        <v>10.5707</v>
      </c>
      <c r="F2243" s="2">
        <f t="shared" si="273"/>
        <v>10.432749999999999</v>
      </c>
      <c r="G2243" s="2">
        <f t="shared" si="275"/>
        <v>9.7983200000000075</v>
      </c>
      <c r="H2243" s="2">
        <f t="shared" si="271"/>
        <v>11.143785000000006</v>
      </c>
      <c r="I2243" s="2">
        <f t="array" ref="I2243">SUMPRODUCT(B2227:B2246, (ROW(B2227:B2246)-ROW(B2227)+1)) / (20*21/2)</f>
        <v>10.581423809523811</v>
      </c>
      <c r="J2243" s="2">
        <f t="shared" si="274"/>
        <v>10.376260322448417</v>
      </c>
      <c r="K2243" s="2">
        <f t="shared" si="276"/>
        <v>10.220309338379172</v>
      </c>
    </row>
    <row r="2244" spans="1:11" ht="13.5" x14ac:dyDescent="0.25">
      <c r="A2244" s="3">
        <f>TITRES_STAT!B2247</f>
        <v>45271</v>
      </c>
      <c r="B2244" s="5">
        <f>TITRES_STAT!D2247</f>
        <v>10.547000000000001</v>
      </c>
      <c r="C2244" s="2">
        <f t="shared" ref="C2244:C2307" si="277">B2244-B2243</f>
        <v>0</v>
      </c>
      <c r="D2244" s="2">
        <f t="shared" si="270"/>
        <v>10.5822</v>
      </c>
      <c r="E2244" s="2">
        <f t="shared" si="272"/>
        <v>10.570699999999999</v>
      </c>
      <c r="F2244" s="2">
        <f t="shared" si="273"/>
        <v>10.477099999999997</v>
      </c>
      <c r="G2244" s="2">
        <f t="shared" si="275"/>
        <v>9.8089600000000061</v>
      </c>
      <c r="H2244" s="2">
        <f t="shared" si="271"/>
        <v>11.138570000000007</v>
      </c>
      <c r="I2244" s="2">
        <f t="array" ref="I2244">SUMPRODUCT(B2228:B2247, (ROW(B2228:B2247)-ROW(B2228)+1)) / (20*21/2)</f>
        <v>10.589709523809523</v>
      </c>
      <c r="J2244" s="2">
        <f t="shared" si="274"/>
        <v>10.392521244119996</v>
      </c>
      <c r="K2244" s="2">
        <f t="shared" si="276"/>
        <v>10.233120736874106</v>
      </c>
    </row>
    <row r="2245" spans="1:11" ht="13.5" x14ac:dyDescent="0.25">
      <c r="A2245" s="3">
        <f>TITRES_STAT!B2248</f>
        <v>45272</v>
      </c>
      <c r="B2245" s="5">
        <f>TITRES_STAT!D2248</f>
        <v>10.635</v>
      </c>
      <c r="C2245" s="2">
        <f t="shared" si="277"/>
        <v>8.799999999999919E-2</v>
      </c>
      <c r="D2245" s="2">
        <f t="shared" si="270"/>
        <v>10.5822</v>
      </c>
      <c r="E2245" s="2">
        <f t="shared" si="272"/>
        <v>10.579499999999999</v>
      </c>
      <c r="F2245" s="2">
        <f t="shared" si="273"/>
        <v>10.525849999999997</v>
      </c>
      <c r="G2245" s="2">
        <f t="shared" si="275"/>
        <v>9.8328800000000065</v>
      </c>
      <c r="H2245" s="2">
        <f t="shared" si="271"/>
        <v>11.134420000000009</v>
      </c>
      <c r="I2245" s="2">
        <f t="array" ref="I2245">SUMPRODUCT(B2229:B2248, (ROW(B2229:B2248)-ROW(B2229)+1)) / (20*21/2)</f>
        <v>10.595885714285714</v>
      </c>
      <c r="J2245" s="2">
        <f t="shared" si="274"/>
        <v>10.415614458965711</v>
      </c>
      <c r="K2245" s="2">
        <f t="shared" si="276"/>
        <v>10.248880707977083</v>
      </c>
    </row>
    <row r="2246" spans="1:11" ht="13.5" x14ac:dyDescent="0.25">
      <c r="A2246" s="3">
        <f>TITRES_STAT!B2249</f>
        <v>45273</v>
      </c>
      <c r="B2246" s="5">
        <f>TITRES_STAT!D2249</f>
        <v>10.635</v>
      </c>
      <c r="C2246" s="2">
        <f t="shared" si="277"/>
        <v>0</v>
      </c>
      <c r="D2246" s="2">
        <f t="shared" ref="D2246:D2309" si="278">AVERAGE(B2242:B2246)</f>
        <v>10.5822</v>
      </c>
      <c r="E2246" s="2">
        <f t="shared" si="272"/>
        <v>10.5883</v>
      </c>
      <c r="F2246" s="2">
        <f t="shared" si="273"/>
        <v>10.547999999999996</v>
      </c>
      <c r="G2246" s="2">
        <f t="shared" si="275"/>
        <v>9.8568000000000051</v>
      </c>
      <c r="H2246" s="2">
        <f t="shared" si="271"/>
        <v>11.13027000000001</v>
      </c>
      <c r="I2246" s="2">
        <f t="array" ref="I2246">SUMPRODUCT(B2230:B2249, (ROW(B2230:B2249)-ROW(B2230)+1)) / (20*21/2)</f>
        <v>10.599952380952383</v>
      </c>
      <c r="J2246" s="2">
        <f t="shared" si="274"/>
        <v>10.436508320016596</v>
      </c>
      <c r="K2246" s="2">
        <f t="shared" si="276"/>
        <v>10.26402264099759</v>
      </c>
    </row>
    <row r="2247" spans="1:11" ht="13.5" x14ac:dyDescent="0.25">
      <c r="A2247" s="3">
        <f>TITRES_STAT!B2250</f>
        <v>45274</v>
      </c>
      <c r="B2247" s="5">
        <f>TITRES_STAT!D2250</f>
        <v>10.635</v>
      </c>
      <c r="C2247" s="2">
        <f t="shared" si="277"/>
        <v>0</v>
      </c>
      <c r="D2247" s="2">
        <f t="shared" si="278"/>
        <v>10.599799999999998</v>
      </c>
      <c r="E2247" s="2">
        <f t="shared" si="272"/>
        <v>10.5998</v>
      </c>
      <c r="F2247" s="2">
        <f t="shared" si="273"/>
        <v>10.570149999999996</v>
      </c>
      <c r="G2247" s="2">
        <f t="shared" si="275"/>
        <v>9.880900000000004</v>
      </c>
      <c r="H2247" s="2">
        <f t="shared" si="271"/>
        <v>11.126160000000011</v>
      </c>
      <c r="I2247" s="2">
        <f t="array" ref="I2247">SUMPRODUCT(B2231:B2250, (ROW(B2231:B2250)-ROW(B2231)+1)) / (20*21/2)</f>
        <v>10.553352380952381</v>
      </c>
      <c r="J2247" s="2">
        <f t="shared" si="274"/>
        <v>10.455412289538826</v>
      </c>
      <c r="K2247" s="2">
        <f t="shared" si="276"/>
        <v>10.278570772723176</v>
      </c>
    </row>
    <row r="2248" spans="1:11" ht="13.5" x14ac:dyDescent="0.25">
      <c r="A2248" s="3">
        <f>TITRES_STAT!B2251</f>
        <v>45275</v>
      </c>
      <c r="B2248" s="5">
        <f>TITRES_STAT!D2251</f>
        <v>10.635</v>
      </c>
      <c r="C2248" s="2">
        <f t="shared" si="277"/>
        <v>0</v>
      </c>
      <c r="D2248" s="2">
        <f t="shared" si="278"/>
        <v>10.6174</v>
      </c>
      <c r="E2248" s="2">
        <f t="shared" si="272"/>
        <v>10.617500000000001</v>
      </c>
      <c r="F2248" s="2">
        <f t="shared" si="273"/>
        <v>10.592299999999998</v>
      </c>
      <c r="G2248" s="2">
        <f t="shared" si="275"/>
        <v>9.9048200000000026</v>
      </c>
      <c r="H2248" s="2">
        <f t="shared" si="271"/>
        <v>11.122050000000012</v>
      </c>
      <c r="I2248" s="2">
        <f t="array" ref="I2248">SUMPRODUCT(B2232:B2251, (ROW(B2232:B2251)-ROW(B2232)+1)) / (20*21/2)</f>
        <v>10.523666666666667</v>
      </c>
      <c r="J2248" s="2">
        <f t="shared" si="274"/>
        <v>10.472515881011319</v>
      </c>
      <c r="K2248" s="2">
        <f t="shared" si="276"/>
        <v>10.292548389479132</v>
      </c>
    </row>
    <row r="2249" spans="1:11" ht="13.5" x14ac:dyDescent="0.25">
      <c r="A2249" s="3">
        <f>TITRES_STAT!B2252</f>
        <v>45278</v>
      </c>
      <c r="B2249" s="5">
        <f>TITRES_STAT!D2252</f>
        <v>10.635</v>
      </c>
      <c r="C2249" s="2">
        <f t="shared" si="277"/>
        <v>0</v>
      </c>
      <c r="D2249" s="2">
        <f t="shared" si="278"/>
        <v>10.635</v>
      </c>
      <c r="E2249" s="2">
        <f t="shared" si="272"/>
        <v>10.608600000000001</v>
      </c>
      <c r="F2249" s="2">
        <f t="shared" si="273"/>
        <v>10.592299999999998</v>
      </c>
      <c r="G2249" s="2">
        <f t="shared" si="275"/>
        <v>9.929800000000002</v>
      </c>
      <c r="H2249" s="2">
        <f t="shared" si="271"/>
        <v>11.118190000000013</v>
      </c>
      <c r="I2249" s="2">
        <f t="array" ref="I2249">SUMPRODUCT(B2233:B2252, (ROW(B2233:B2252)-ROW(B2233)+1)) / (20*21/2)</f>
        <v>10.528747619047619</v>
      </c>
      <c r="J2249" s="2">
        <f t="shared" si="274"/>
        <v>10.487990559010241</v>
      </c>
      <c r="K2249" s="2">
        <f t="shared" si="276"/>
        <v>10.30597786440152</v>
      </c>
    </row>
    <row r="2250" spans="1:11" ht="13.5" x14ac:dyDescent="0.25">
      <c r="A2250" s="3">
        <f>TITRES_STAT!B2253</f>
        <v>45279</v>
      </c>
      <c r="B2250" s="5">
        <f>TITRES_STAT!D2253</f>
        <v>10.103</v>
      </c>
      <c r="C2250" s="2">
        <f t="shared" si="277"/>
        <v>-0.53200000000000003</v>
      </c>
      <c r="D2250" s="2">
        <f t="shared" si="278"/>
        <v>10.528600000000001</v>
      </c>
      <c r="E2250" s="2">
        <f t="shared" si="272"/>
        <v>10.555400000000001</v>
      </c>
      <c r="F2250" s="2">
        <f t="shared" si="273"/>
        <v>10.565699999999998</v>
      </c>
      <c r="G2250" s="2">
        <f t="shared" si="275"/>
        <v>9.9441400000000026</v>
      </c>
      <c r="H2250" s="2">
        <f t="shared" ref="H2250:H2313" si="279">AVERAGE(B2051:B2250)</f>
        <v>11.111670000000014</v>
      </c>
      <c r="I2250" s="2">
        <f t="array" ref="I2250">SUMPRODUCT(B2234:B2253, (ROW(B2234:B2253)-ROW(B2234)+1)) / (20*21/2)</f>
        <v>10.520304761904763</v>
      </c>
      <c r="J2250" s="2">
        <f t="shared" si="274"/>
        <v>10.451324791485456</v>
      </c>
      <c r="K2250" s="2">
        <f t="shared" si="276"/>
        <v>10.298017948150481</v>
      </c>
    </row>
    <row r="2251" spans="1:11" ht="13.5" x14ac:dyDescent="0.25">
      <c r="A2251" s="3">
        <f>TITRES_STAT!B2254</f>
        <v>45280</v>
      </c>
      <c r="B2251" s="5">
        <f>TITRES_STAT!D2254</f>
        <v>10.254</v>
      </c>
      <c r="C2251" s="2">
        <f t="shared" si="277"/>
        <v>0.1509999999999998</v>
      </c>
      <c r="D2251" s="2">
        <f t="shared" si="278"/>
        <v>10.452400000000001</v>
      </c>
      <c r="E2251" s="2">
        <f t="shared" si="272"/>
        <v>10.517300000000001</v>
      </c>
      <c r="F2251" s="2">
        <f t="shared" si="273"/>
        <v>10.546649999999998</v>
      </c>
      <c r="G2251" s="2">
        <f t="shared" si="275"/>
        <v>9.9615000000000027</v>
      </c>
      <c r="H2251" s="2">
        <f t="shared" si="279"/>
        <v>11.106485000000013</v>
      </c>
      <c r="I2251" s="2">
        <f t="array" ref="I2251">SUMPRODUCT(B2235:B2254, (ROW(B2235:B2254)-ROW(B2235)+1)) / (20*21/2)</f>
        <v>10.524095238095239</v>
      </c>
      <c r="J2251" s="2">
        <f t="shared" si="274"/>
        <v>10.432531954201128</v>
      </c>
      <c r="K2251" s="2">
        <f t="shared" si="276"/>
        <v>10.296291754105363</v>
      </c>
    </row>
    <row r="2252" spans="1:11" ht="13.5" x14ac:dyDescent="0.25">
      <c r="A2252" s="3">
        <f>TITRES_STAT!B2255</f>
        <v>45281</v>
      </c>
      <c r="B2252" s="5">
        <f>TITRES_STAT!D2255</f>
        <v>10.6</v>
      </c>
      <c r="C2252" s="2">
        <f t="shared" si="277"/>
        <v>0.34600000000000009</v>
      </c>
      <c r="D2252" s="2">
        <f t="shared" si="278"/>
        <v>10.445399999999999</v>
      </c>
      <c r="E2252" s="2">
        <f t="shared" ref="E2252:E2315" si="280">AVERAGE(B2243:B2252)</f>
        <v>10.522599999999999</v>
      </c>
      <c r="F2252" s="2">
        <f t="shared" si="273"/>
        <v>10.546649999999998</v>
      </c>
      <c r="G2252" s="2">
        <f t="shared" si="275"/>
        <v>9.9857800000000037</v>
      </c>
      <c r="H2252" s="2">
        <f t="shared" si="279"/>
        <v>11.103115000000013</v>
      </c>
      <c r="I2252" s="2">
        <f t="array" ref="I2252">SUMPRODUCT(B2236:B2255, (ROW(B2236:B2255)-ROW(B2236)+1)) / (20*21/2)</f>
        <v>10.527719047619049</v>
      </c>
      <c r="J2252" s="2">
        <f t="shared" si="274"/>
        <v>10.448481291896259</v>
      </c>
      <c r="K2252" s="2">
        <f t="shared" si="276"/>
        <v>10.30820188139535</v>
      </c>
    </row>
    <row r="2253" spans="1:11" ht="13.5" x14ac:dyDescent="0.25">
      <c r="A2253" s="3">
        <f>TITRES_STAT!B2256</f>
        <v>45282</v>
      </c>
      <c r="B2253" s="5">
        <f>TITRES_STAT!D2256</f>
        <v>10.458</v>
      </c>
      <c r="C2253" s="2">
        <f t="shared" si="277"/>
        <v>-0.14199999999999946</v>
      </c>
      <c r="D2253" s="2">
        <f t="shared" si="278"/>
        <v>10.41</v>
      </c>
      <c r="E2253" s="2">
        <f t="shared" si="280"/>
        <v>10.513699999999998</v>
      </c>
      <c r="F2253" s="2">
        <f t="shared" si="273"/>
        <v>10.542199999999998</v>
      </c>
      <c r="G2253" s="2">
        <f t="shared" si="275"/>
        <v>10.008820000000004</v>
      </c>
      <c r="H2253" s="2">
        <f t="shared" si="279"/>
        <v>11.099325000000016</v>
      </c>
      <c r="I2253" s="2">
        <f t="array" ref="I2253">SUMPRODUCT(B2237:B2256, (ROW(B2237:B2256)-ROW(B2237)+1)) / (20*21/2)</f>
        <v>10.532033333333334</v>
      </c>
      <c r="J2253" s="2">
        <f t="shared" si="274"/>
        <v>10.449387835525188</v>
      </c>
      <c r="K2253" s="2">
        <f t="shared" si="276"/>
        <v>10.314076317419062</v>
      </c>
    </row>
    <row r="2254" spans="1:11" ht="13.5" x14ac:dyDescent="0.25">
      <c r="A2254" s="3">
        <f>TITRES_STAT!B2257</f>
        <v>45285</v>
      </c>
      <c r="B2254" s="5">
        <f>TITRES_STAT!D2257</f>
        <v>10.582000000000001</v>
      </c>
      <c r="C2254" s="2">
        <f t="shared" si="277"/>
        <v>0.12400000000000055</v>
      </c>
      <c r="D2254" s="2">
        <f t="shared" si="278"/>
        <v>10.3994</v>
      </c>
      <c r="E2254" s="2">
        <f t="shared" si="280"/>
        <v>10.517199999999999</v>
      </c>
      <c r="F2254" s="2">
        <f t="shared" si="273"/>
        <v>10.543949999999999</v>
      </c>
      <c r="G2254" s="2">
        <f t="shared" si="275"/>
        <v>10.034340000000004</v>
      </c>
      <c r="H2254" s="2">
        <f t="shared" si="279"/>
        <v>11.096155000000016</v>
      </c>
      <c r="I2254" s="2">
        <f t="array" ref="I2254">SUMPRODUCT(B2238:B2257, (ROW(B2238:B2257)-ROW(B2238)+1)) / (20*21/2)</f>
        <v>10.536138095238094</v>
      </c>
      <c r="J2254" s="2">
        <f t="shared" si="274"/>
        <v>10.46201756547517</v>
      </c>
      <c r="K2254" s="2">
        <f t="shared" si="276"/>
        <v>10.324583128500668</v>
      </c>
    </row>
    <row r="2255" spans="1:11" ht="13.5" x14ac:dyDescent="0.25">
      <c r="A2255" s="3">
        <f>TITRES_STAT!B2258</f>
        <v>45286</v>
      </c>
      <c r="B2255" s="5">
        <f>TITRES_STAT!D2258</f>
        <v>10.582000000000001</v>
      </c>
      <c r="C2255" s="2">
        <f t="shared" si="277"/>
        <v>0</v>
      </c>
      <c r="D2255" s="2">
        <f t="shared" si="278"/>
        <v>10.495200000000001</v>
      </c>
      <c r="E2255" s="2">
        <f t="shared" si="280"/>
        <v>10.511900000000001</v>
      </c>
      <c r="F2255" s="2">
        <f t="shared" si="273"/>
        <v>10.545699999999998</v>
      </c>
      <c r="G2255" s="2">
        <f t="shared" si="275"/>
        <v>10.059860000000002</v>
      </c>
      <c r="H2255" s="2">
        <f t="shared" si="279"/>
        <v>11.092985000000015</v>
      </c>
      <c r="I2255" s="2">
        <f t="array" ref="I2255">SUMPRODUCT(B2239:B2258, (ROW(B2239:B2258)-ROW(B2239)+1)) / (20*21/2)</f>
        <v>10.539904761904763</v>
      </c>
      <c r="J2255" s="2">
        <f t="shared" si="274"/>
        <v>10.473444464001345</v>
      </c>
      <c r="K2255" s="2">
        <f t="shared" si="276"/>
        <v>10.334677907775152</v>
      </c>
    </row>
    <row r="2256" spans="1:11" ht="13.5" x14ac:dyDescent="0.25">
      <c r="A2256" s="3">
        <f>TITRES_STAT!B2259</f>
        <v>45287</v>
      </c>
      <c r="B2256" s="5">
        <f>TITRES_STAT!D2259</f>
        <v>10.590999999999999</v>
      </c>
      <c r="C2256" s="2">
        <f t="shared" si="277"/>
        <v>8.9999999999985647E-3</v>
      </c>
      <c r="D2256" s="2">
        <f t="shared" si="278"/>
        <v>10.5626</v>
      </c>
      <c r="E2256" s="2">
        <f t="shared" si="280"/>
        <v>10.5075</v>
      </c>
      <c r="F2256" s="2">
        <f t="shared" si="273"/>
        <v>10.5479</v>
      </c>
      <c r="G2256" s="2">
        <f t="shared" si="275"/>
        <v>10.085560000000003</v>
      </c>
      <c r="H2256" s="2">
        <f t="shared" si="279"/>
        <v>11.089860000000012</v>
      </c>
      <c r="I2256" s="2">
        <f t="array" ref="I2256">SUMPRODUCT(B2240:B2259, (ROW(B2240:B2259)-ROW(B2240)+1)) / (20*21/2)</f>
        <v>10.543038095238096</v>
      </c>
      <c r="J2256" s="2">
        <f t="shared" si="274"/>
        <v>10.48464022933455</v>
      </c>
      <c r="K2256" s="2">
        <f t="shared" si="276"/>
        <v>10.344729754529068</v>
      </c>
    </row>
    <row r="2257" spans="1:11" ht="13.5" x14ac:dyDescent="0.25">
      <c r="A2257" s="3">
        <f>TITRES_STAT!B2260</f>
        <v>45288</v>
      </c>
      <c r="B2257" s="5">
        <f>TITRES_STAT!D2260</f>
        <v>10.590999999999999</v>
      </c>
      <c r="C2257" s="2">
        <f t="shared" si="277"/>
        <v>0</v>
      </c>
      <c r="D2257" s="2">
        <f t="shared" si="278"/>
        <v>10.5608</v>
      </c>
      <c r="E2257" s="2">
        <f t="shared" si="280"/>
        <v>10.503099999999998</v>
      </c>
      <c r="F2257" s="2">
        <f t="shared" si="273"/>
        <v>10.551449999999999</v>
      </c>
      <c r="G2257" s="2">
        <f t="shared" si="275"/>
        <v>10.109500000000002</v>
      </c>
      <c r="H2257" s="2">
        <f t="shared" si="279"/>
        <v>11.086820000000012</v>
      </c>
      <c r="I2257" s="2">
        <f t="array" ref="I2257">SUMPRODUCT(B2241:B2260, (ROW(B2241:B2260)-ROW(B2241)+1)) / (20*21/2)</f>
        <v>10.524042857142858</v>
      </c>
      <c r="J2257" s="2">
        <f t="shared" si="274"/>
        <v>10.494769731302688</v>
      </c>
      <c r="K2257" s="2">
        <f t="shared" si="276"/>
        <v>10.354387411214201</v>
      </c>
    </row>
    <row r="2258" spans="1:11" ht="13.5" x14ac:dyDescent="0.25">
      <c r="A2258" s="3">
        <f>TITRES_STAT!B2261</f>
        <v>45289</v>
      </c>
      <c r="B2258" s="5">
        <f>TITRES_STAT!D2261</f>
        <v>10.590999999999999</v>
      </c>
      <c r="C2258" s="2">
        <f t="shared" si="277"/>
        <v>0</v>
      </c>
      <c r="D2258" s="2">
        <f t="shared" si="278"/>
        <v>10.587400000000001</v>
      </c>
      <c r="E2258" s="2">
        <f t="shared" si="280"/>
        <v>10.498699999999998</v>
      </c>
      <c r="F2258" s="2">
        <f t="shared" si="273"/>
        <v>10.5581</v>
      </c>
      <c r="G2258" s="2">
        <f t="shared" si="275"/>
        <v>10.133440000000002</v>
      </c>
      <c r="H2258" s="2">
        <f t="shared" si="279"/>
        <v>11.08411000000001</v>
      </c>
      <c r="I2258" s="2">
        <f t="array" ref="I2258">SUMPRODUCT(B2242:B2261, (ROW(B2242:B2261)-ROW(B2242)+1)) / (20*21/2)</f>
        <v>10.506395238095237</v>
      </c>
      <c r="J2258" s="2">
        <f t="shared" si="274"/>
        <v>10.503934518797669</v>
      </c>
      <c r="K2258" s="2">
        <f t="shared" si="276"/>
        <v>10.363666336264625</v>
      </c>
    </row>
    <row r="2259" spans="1:11" ht="13.5" x14ac:dyDescent="0.25">
      <c r="A2259" s="3">
        <f>TITRES_STAT!B2262</f>
        <v>45293</v>
      </c>
      <c r="B2259" s="5">
        <f>TITRES_STAT!D2262</f>
        <v>10.590999999999999</v>
      </c>
      <c r="C2259" s="2">
        <f t="shared" si="277"/>
        <v>0</v>
      </c>
      <c r="D2259" s="2">
        <f t="shared" si="278"/>
        <v>10.589200000000002</v>
      </c>
      <c r="E2259" s="2">
        <f t="shared" si="280"/>
        <v>10.494299999999999</v>
      </c>
      <c r="F2259" s="2">
        <f t="shared" si="273"/>
        <v>10.551450000000001</v>
      </c>
      <c r="G2259" s="2">
        <f t="shared" si="275"/>
        <v>10.159140000000003</v>
      </c>
      <c r="H2259" s="2">
        <f t="shared" si="279"/>
        <v>11.083065000000008</v>
      </c>
      <c r="I2259" s="2">
        <f t="array" ref="I2259">SUMPRODUCT(B2243:B2262, (ROW(B2243:B2262)-ROW(B2243)+1)) / (20*21/2)</f>
        <v>10.490095238095238</v>
      </c>
      <c r="J2259" s="2">
        <f t="shared" si="274"/>
        <v>10.512226469388366</v>
      </c>
      <c r="K2259" s="2">
        <f t="shared" si="276"/>
        <v>10.372581381901307</v>
      </c>
    </row>
    <row r="2260" spans="1:11" ht="13.5" x14ac:dyDescent="0.25">
      <c r="A2260" s="3">
        <f>TITRES_STAT!B2263</f>
        <v>45294</v>
      </c>
      <c r="B2260" s="5">
        <f>TITRES_STAT!D2263</f>
        <v>10.352</v>
      </c>
      <c r="C2260" s="2">
        <f t="shared" si="277"/>
        <v>-0.23899999999999899</v>
      </c>
      <c r="D2260" s="2">
        <f t="shared" si="278"/>
        <v>10.543199999999999</v>
      </c>
      <c r="E2260" s="2">
        <f t="shared" si="280"/>
        <v>10.5192</v>
      </c>
      <c r="F2260" s="2">
        <f t="shared" ref="F2260:F2323" si="281">AVERAGE(B2241:B2260)</f>
        <v>10.537300000000002</v>
      </c>
      <c r="G2260" s="2">
        <f t="shared" si="275"/>
        <v>10.180060000000001</v>
      </c>
      <c r="H2260" s="2">
        <f t="shared" si="279"/>
        <v>11.08082500000001</v>
      </c>
      <c r="I2260" s="2">
        <f t="array" ref="I2260">SUMPRODUCT(B2244:B2263, (ROW(B2244:B2263)-ROW(B2244)+1)) / (20*21/2)</f>
        <v>10.459485714285716</v>
      </c>
      <c r="J2260" s="2">
        <f t="shared" si="274"/>
        <v>10.496966805637094</v>
      </c>
      <c r="K2260" s="2">
        <f t="shared" si="276"/>
        <v>10.37177426888557</v>
      </c>
    </row>
    <row r="2261" spans="1:11" ht="13.5" x14ac:dyDescent="0.25">
      <c r="A2261" s="3">
        <f>TITRES_STAT!B2264</f>
        <v>45295</v>
      </c>
      <c r="B2261" s="5">
        <f>TITRES_STAT!D2264</f>
        <v>10.352</v>
      </c>
      <c r="C2261" s="2">
        <f t="shared" si="277"/>
        <v>0</v>
      </c>
      <c r="D2261" s="2">
        <f t="shared" si="278"/>
        <v>10.4954</v>
      </c>
      <c r="E2261" s="2">
        <f t="shared" si="280"/>
        <v>10.529</v>
      </c>
      <c r="F2261" s="2">
        <f t="shared" si="281"/>
        <v>10.523150000000001</v>
      </c>
      <c r="G2261" s="2">
        <f t="shared" si="275"/>
        <v>10.200980000000001</v>
      </c>
      <c r="H2261" s="2">
        <f t="shared" si="279"/>
        <v>11.078585000000007</v>
      </c>
      <c r="I2261" s="2">
        <f t="array" ref="I2261">SUMPRODUCT(B2245:B2264, (ROW(B2245:B2264)-ROW(B2245)+1)) / (20*21/2)</f>
        <v>10.430566666666666</v>
      </c>
      <c r="J2261" s="2">
        <f t="shared" ref="J2261:J2324" si="282">$J$4*B2261+J2260*(1-$J$4)</f>
        <v>10.483160443195464</v>
      </c>
      <c r="K2261" s="2">
        <f t="shared" si="276"/>
        <v>10.370998807360646</v>
      </c>
    </row>
    <row r="2262" spans="1:11" ht="13.5" x14ac:dyDescent="0.25">
      <c r="A2262" s="3">
        <f>TITRES_STAT!B2265</f>
        <v>45296</v>
      </c>
      <c r="B2262" s="5">
        <f>TITRES_STAT!D2265</f>
        <v>10.352</v>
      </c>
      <c r="C2262" s="2">
        <f t="shared" si="277"/>
        <v>0</v>
      </c>
      <c r="D2262" s="2">
        <f t="shared" si="278"/>
        <v>10.4476</v>
      </c>
      <c r="E2262" s="2">
        <f t="shared" si="280"/>
        <v>10.504200000000001</v>
      </c>
      <c r="F2262" s="2">
        <f t="shared" si="281"/>
        <v>10.513400000000001</v>
      </c>
      <c r="G2262" s="2">
        <f t="shared" si="275"/>
        <v>10.2219</v>
      </c>
      <c r="H2262" s="2">
        <f t="shared" si="279"/>
        <v>11.077380000000005</v>
      </c>
      <c r="I2262" s="2">
        <f t="array" ref="I2262">SUMPRODUCT(B2246:B2265, (ROW(B2246:B2265)-ROW(B2246)+1)) / (20*21/2)</f>
        <v>10.403338095238093</v>
      </c>
      <c r="J2262" s="2">
        <f t="shared" si="282"/>
        <v>10.470668972414943</v>
      </c>
      <c r="K2262" s="2">
        <f t="shared" si="276"/>
        <v>10.370253756091602</v>
      </c>
    </row>
    <row r="2263" spans="1:11" ht="13.5" x14ac:dyDescent="0.25">
      <c r="A2263" s="3">
        <f>TITRES_STAT!B2266</f>
        <v>45299</v>
      </c>
      <c r="B2263" s="5">
        <f>TITRES_STAT!D2266</f>
        <v>10.192</v>
      </c>
      <c r="C2263" s="2">
        <f t="shared" si="277"/>
        <v>-0.16000000000000014</v>
      </c>
      <c r="D2263" s="2">
        <f t="shared" si="278"/>
        <v>10.367799999999999</v>
      </c>
      <c r="E2263" s="2">
        <f t="shared" si="280"/>
        <v>10.477600000000001</v>
      </c>
      <c r="F2263" s="2">
        <f t="shared" si="281"/>
        <v>10.495650000000001</v>
      </c>
      <c r="G2263" s="2">
        <f t="shared" si="275"/>
        <v>10.23962</v>
      </c>
      <c r="H2263" s="2">
        <f t="shared" si="279"/>
        <v>11.074545000000006</v>
      </c>
      <c r="I2263" s="2">
        <f t="array" ref="I2263">SUMPRODUCT(B2247:B2266, (ROW(B2247:B2266)-ROW(B2247)+1)) / (20*21/2)</f>
        <v>10.375742857142857</v>
      </c>
      <c r="J2263" s="2">
        <f t="shared" si="282"/>
        <v>10.444129070280187</v>
      </c>
      <c r="K2263" s="2">
        <f t="shared" si="276"/>
        <v>10.363263412715462</v>
      </c>
    </row>
    <row r="2264" spans="1:11" ht="13.5" x14ac:dyDescent="0.25">
      <c r="A2264" s="3">
        <f>TITRES_STAT!B2267</f>
        <v>45300</v>
      </c>
      <c r="B2264" s="5">
        <f>TITRES_STAT!D2267</f>
        <v>10.192</v>
      </c>
      <c r="C2264" s="2">
        <f t="shared" si="277"/>
        <v>0</v>
      </c>
      <c r="D2264" s="2">
        <f t="shared" si="278"/>
        <v>10.288</v>
      </c>
      <c r="E2264" s="2">
        <f t="shared" si="280"/>
        <v>10.438600000000003</v>
      </c>
      <c r="F2264" s="2">
        <f t="shared" si="281"/>
        <v>10.477900000000002</v>
      </c>
      <c r="G2264" s="2">
        <f t="shared" si="275"/>
        <v>10.257339999999999</v>
      </c>
      <c r="H2264" s="2">
        <f t="shared" si="279"/>
        <v>11.071710000000003</v>
      </c>
      <c r="I2264" s="2">
        <f t="array" ref="I2264">SUMPRODUCT(B2248:B2267, (ROW(B2248:B2267)-ROW(B2248)+1)) / (20*21/2)</f>
        <v>10.350380952380954</v>
      </c>
      <c r="J2264" s="2">
        <f t="shared" si="282"/>
        <v>10.420116777872551</v>
      </c>
      <c r="K2264" s="2">
        <f t="shared" si="276"/>
        <v>10.356547200452111</v>
      </c>
    </row>
    <row r="2265" spans="1:11" ht="13.5" x14ac:dyDescent="0.25">
      <c r="A2265" s="3">
        <f>TITRES_STAT!B2268</f>
        <v>45301</v>
      </c>
      <c r="B2265" s="5">
        <f>TITRES_STAT!D2268</f>
        <v>10.192</v>
      </c>
      <c r="C2265" s="2">
        <f t="shared" si="277"/>
        <v>0</v>
      </c>
      <c r="D2265" s="2">
        <f t="shared" si="278"/>
        <v>10.256</v>
      </c>
      <c r="E2265" s="2">
        <f t="shared" si="280"/>
        <v>10.399600000000001</v>
      </c>
      <c r="F2265" s="2">
        <f t="shared" si="281"/>
        <v>10.455750000000002</v>
      </c>
      <c r="G2265" s="2">
        <f t="shared" si="275"/>
        <v>10.275060000000002</v>
      </c>
      <c r="H2265" s="2">
        <f t="shared" si="279"/>
        <v>11.068915000000002</v>
      </c>
      <c r="I2265" s="2">
        <f t="array" ref="I2265">SUMPRODUCT(B2249:B2268, (ROW(B2249:B2268)-ROW(B2249)+1)) / (20*21/2)</f>
        <v>10.321252380952384</v>
      </c>
      <c r="J2265" s="2">
        <f t="shared" si="282"/>
        <v>10.398391370456117</v>
      </c>
      <c r="K2265" s="2">
        <f t="shared" si="276"/>
        <v>10.350094369061832</v>
      </c>
    </row>
    <row r="2266" spans="1:11" ht="13.5" x14ac:dyDescent="0.25">
      <c r="A2266" s="3">
        <f>TITRES_STAT!B2269</f>
        <v>45302</v>
      </c>
      <c r="B2266" s="5">
        <f>TITRES_STAT!D2269</f>
        <v>10.166</v>
      </c>
      <c r="C2266" s="2">
        <f t="shared" si="277"/>
        <v>-2.5999999999999801E-2</v>
      </c>
      <c r="D2266" s="2">
        <f t="shared" si="278"/>
        <v>10.218799999999998</v>
      </c>
      <c r="E2266" s="2">
        <f t="shared" si="280"/>
        <v>10.357100000000003</v>
      </c>
      <c r="F2266" s="2">
        <f t="shared" si="281"/>
        <v>10.432300000000001</v>
      </c>
      <c r="G2266" s="2">
        <f t="shared" si="275"/>
        <v>10.29758</v>
      </c>
      <c r="H2266" s="2">
        <f t="shared" si="279"/>
        <v>11.065990000000005</v>
      </c>
      <c r="I2266" s="2">
        <f t="array" ref="I2266">SUMPRODUCT(B2250:B2269, (ROW(B2250:B2269)-ROW(B2250)+1)) / (20*21/2)</f>
        <v>10.294657142857144</v>
      </c>
      <c r="J2266" s="2">
        <f t="shared" si="282"/>
        <v>10.376258858984105</v>
      </c>
      <c r="K2266" s="2">
        <f t="shared" si="276"/>
        <v>10.342874982039801</v>
      </c>
    </row>
    <row r="2267" spans="1:11" ht="13.5" x14ac:dyDescent="0.25">
      <c r="A2267" s="3">
        <f>TITRES_STAT!B2270</f>
        <v>45303</v>
      </c>
      <c r="B2267" s="5">
        <f>TITRES_STAT!D2270</f>
        <v>10.166</v>
      </c>
      <c r="C2267" s="2">
        <f t="shared" si="277"/>
        <v>0</v>
      </c>
      <c r="D2267" s="2">
        <f t="shared" si="278"/>
        <v>10.1816</v>
      </c>
      <c r="E2267" s="2">
        <f t="shared" si="280"/>
        <v>10.314599999999999</v>
      </c>
      <c r="F2267" s="2">
        <f t="shared" si="281"/>
        <v>10.408849999999999</v>
      </c>
      <c r="G2267" s="2">
        <f t="shared" si="275"/>
        <v>10.3201</v>
      </c>
      <c r="H2267" s="2">
        <f t="shared" si="279"/>
        <v>11.064895000000005</v>
      </c>
      <c r="I2267" s="2">
        <f t="array" ref="I2267">SUMPRODUCT(B2251:B2270, (ROW(B2251:B2270)-ROW(B2251)+1)) / (20*21/2)</f>
        <v>10.27059523809524</v>
      </c>
      <c r="J2267" s="2">
        <f t="shared" si="282"/>
        <v>10.356234205747523</v>
      </c>
      <c r="K2267" s="2">
        <f t="shared" si="276"/>
        <v>10.33593870823432</v>
      </c>
    </row>
    <row r="2268" spans="1:11" ht="13.5" x14ac:dyDescent="0.25">
      <c r="A2268" s="3">
        <f>TITRES_STAT!B2271</f>
        <v>45306</v>
      </c>
      <c r="B2268" s="5">
        <f>TITRES_STAT!D2271</f>
        <v>10.103</v>
      </c>
      <c r="C2268" s="2">
        <f t="shared" si="277"/>
        <v>-6.3000000000000611E-2</v>
      </c>
      <c r="D2268" s="2">
        <f t="shared" si="278"/>
        <v>10.1638</v>
      </c>
      <c r="E2268" s="2">
        <f t="shared" si="280"/>
        <v>10.265799999999999</v>
      </c>
      <c r="F2268" s="2">
        <f t="shared" si="281"/>
        <v>10.382250000000001</v>
      </c>
      <c r="G2268" s="2">
        <f t="shared" si="275"/>
        <v>10.336040000000001</v>
      </c>
      <c r="H2268" s="2">
        <f t="shared" si="279"/>
        <v>11.060575000000005</v>
      </c>
      <c r="I2268" s="2">
        <f t="array" ref="I2268">SUMPRODUCT(B2252:B2271, (ROW(B2252:B2271)-ROW(B2252)+1)) / (20*21/2)</f>
        <v>10.221295238095237</v>
      </c>
      <c r="J2268" s="2">
        <f t="shared" si="282"/>
        <v>10.332116662342997</v>
      </c>
      <c r="K2268" s="2">
        <f t="shared" si="276"/>
        <v>10.326803856931013</v>
      </c>
    </row>
    <row r="2269" spans="1:11" ht="13.5" x14ac:dyDescent="0.25">
      <c r="A2269" s="3">
        <f>TITRES_STAT!B2272</f>
        <v>45307</v>
      </c>
      <c r="B2269" s="5">
        <f>TITRES_STAT!D2272</f>
        <v>10.103</v>
      </c>
      <c r="C2269" s="2">
        <f t="shared" si="277"/>
        <v>0</v>
      </c>
      <c r="D2269" s="2">
        <f t="shared" si="278"/>
        <v>10.146000000000001</v>
      </c>
      <c r="E2269" s="2">
        <f t="shared" si="280"/>
        <v>10.216999999999999</v>
      </c>
      <c r="F2269" s="2">
        <f t="shared" si="281"/>
        <v>10.355650000000001</v>
      </c>
      <c r="G2269" s="2">
        <f t="shared" si="275"/>
        <v>10.351980000000001</v>
      </c>
      <c r="H2269" s="2">
        <f t="shared" si="279"/>
        <v>11.056255000000005</v>
      </c>
      <c r="I2269" s="2">
        <f t="array" ref="I2269">SUMPRODUCT(B2253:B2272, (ROW(B2253:B2272)-ROW(B2253)+1)) / (20*21/2)</f>
        <v>10.173976190476189</v>
      </c>
      <c r="J2269" s="2">
        <f t="shared" si="282"/>
        <v>10.310296027834141</v>
      </c>
      <c r="K2269" s="2">
        <f t="shared" si="276"/>
        <v>10.318027235090582</v>
      </c>
    </row>
    <row r="2270" spans="1:11" ht="13.5" x14ac:dyDescent="0.25">
      <c r="A2270" s="3">
        <f>TITRES_STAT!B2273</f>
        <v>45308</v>
      </c>
      <c r="B2270" s="5">
        <f>TITRES_STAT!D2273</f>
        <v>10.103</v>
      </c>
      <c r="C2270" s="2">
        <f t="shared" si="277"/>
        <v>0</v>
      </c>
      <c r="D2270" s="2">
        <f t="shared" si="278"/>
        <v>10.128200000000001</v>
      </c>
      <c r="E2270" s="2">
        <f t="shared" si="280"/>
        <v>10.192099999999998</v>
      </c>
      <c r="F2270" s="2">
        <f t="shared" si="281"/>
        <v>10.355650000000001</v>
      </c>
      <c r="G2270" s="2">
        <f t="shared" si="275"/>
        <v>10.371459999999999</v>
      </c>
      <c r="H2270" s="2">
        <f t="shared" si="279"/>
        <v>11.048655000000007</v>
      </c>
      <c r="I2270" s="2">
        <f t="array" ref="I2270">SUMPRODUCT(B2254:B2273, (ROW(B2254:B2273)-ROW(B2254)+1)) / (20*21/2)</f>
        <v>10.099904761904762</v>
      </c>
      <c r="J2270" s="2">
        <f t="shared" si="282"/>
        <v>10.290553548992795</v>
      </c>
      <c r="K2270" s="2">
        <f t="shared" si="276"/>
        <v>10.309594794498796</v>
      </c>
    </row>
    <row r="2271" spans="1:11" ht="13.5" x14ac:dyDescent="0.25">
      <c r="A2271" s="3">
        <f>TITRES_STAT!B2274</f>
        <v>45309</v>
      </c>
      <c r="B2271" s="5">
        <f>TITRES_STAT!D2274</f>
        <v>9.8379999999999992</v>
      </c>
      <c r="C2271" s="2">
        <f t="shared" si="277"/>
        <v>-0.26500000000000057</v>
      </c>
      <c r="D2271" s="2">
        <f t="shared" si="278"/>
        <v>10.0626</v>
      </c>
      <c r="E2271" s="2">
        <f t="shared" si="280"/>
        <v>10.140699999999997</v>
      </c>
      <c r="F2271" s="2">
        <f t="shared" si="281"/>
        <v>10.334850000000001</v>
      </c>
      <c r="G2271" s="2">
        <f t="shared" si="275"/>
        <v>10.375019999999999</v>
      </c>
      <c r="H2271" s="2">
        <f t="shared" si="279"/>
        <v>11.040105000000013</v>
      </c>
      <c r="I2271" s="2">
        <f t="array" ref="I2271">SUMPRODUCT(B2255:B2274, (ROW(B2255:B2274)-ROW(B2255)+1)) / (20*21/2)</f>
        <v>10.048019047619047</v>
      </c>
      <c r="J2271" s="2">
        <f t="shared" si="282"/>
        <v>10.247453210993481</v>
      </c>
      <c r="K2271" s="2">
        <f t="shared" si="276"/>
        <v>10.29110088098904</v>
      </c>
    </row>
    <row r="2272" spans="1:11" ht="13.5" x14ac:dyDescent="0.25">
      <c r="A2272" s="3">
        <f>TITRES_STAT!B2275</f>
        <v>45310</v>
      </c>
      <c r="B2272" s="5">
        <f>TITRES_STAT!D2275</f>
        <v>9.8379999999999992</v>
      </c>
      <c r="C2272" s="2">
        <f t="shared" si="277"/>
        <v>0</v>
      </c>
      <c r="D2272" s="2">
        <f t="shared" si="278"/>
        <v>9.9969999999999999</v>
      </c>
      <c r="E2272" s="2">
        <f t="shared" si="280"/>
        <v>10.089299999999998</v>
      </c>
      <c r="F2272" s="2">
        <f t="shared" si="281"/>
        <v>10.296750000000001</v>
      </c>
      <c r="G2272" s="2">
        <f t="shared" si="275"/>
        <v>10.378579999999999</v>
      </c>
      <c r="H2272" s="2">
        <f t="shared" si="279"/>
        <v>11.030225000000012</v>
      </c>
      <c r="I2272" s="2">
        <f t="array" ref="I2272">SUMPRODUCT(B2256:B2275, (ROW(B2256:B2275)-ROW(B2256)+1)) / (20*21/2)</f>
        <v>9.9808809523809536</v>
      </c>
      <c r="J2272" s="2">
        <f t="shared" si="282"/>
        <v>10.208457667089339</v>
      </c>
      <c r="K2272" s="2">
        <f t="shared" si="276"/>
        <v>10.27333221898947</v>
      </c>
    </row>
    <row r="2273" spans="1:11" ht="13.5" x14ac:dyDescent="0.25">
      <c r="A2273" s="3">
        <f>TITRES_STAT!B2276</f>
        <v>45313</v>
      </c>
      <c r="B2273" s="5">
        <f>TITRES_STAT!D2276</f>
        <v>9.5190000000000001</v>
      </c>
      <c r="C2273" s="2">
        <f t="shared" si="277"/>
        <v>-0.31899999999999906</v>
      </c>
      <c r="D2273" s="2">
        <f t="shared" si="278"/>
        <v>9.8801999999999985</v>
      </c>
      <c r="E2273" s="2">
        <f t="shared" si="280"/>
        <v>10.022</v>
      </c>
      <c r="F2273" s="2">
        <f t="shared" si="281"/>
        <v>10.249800000000002</v>
      </c>
      <c r="G2273" s="2">
        <f t="shared" si="275"/>
        <v>10.37576</v>
      </c>
      <c r="H2273" s="2">
        <f t="shared" si="279"/>
        <v>11.018750000000011</v>
      </c>
      <c r="I2273" s="2">
        <f t="array" ref="I2273">SUMPRODUCT(B2257:B2276, (ROW(B2257:B2276)-ROW(B2257)+1)) / (20*21/2)</f>
        <v>9.9197476190476195</v>
      </c>
      <c r="J2273" s="2">
        <f t="shared" si="282"/>
        <v>10.142795032128451</v>
      </c>
      <c r="K2273" s="2">
        <f t="shared" si="276"/>
        <v>10.243750563342825</v>
      </c>
    </row>
    <row r="2274" spans="1:11" ht="13.5" x14ac:dyDescent="0.25">
      <c r="A2274" s="3">
        <f>TITRES_STAT!B2277</f>
        <v>45314</v>
      </c>
      <c r="B2274" s="5">
        <f>TITRES_STAT!D2277</f>
        <v>9.7050000000000001</v>
      </c>
      <c r="C2274" s="2">
        <f t="shared" si="277"/>
        <v>0.18599999999999994</v>
      </c>
      <c r="D2274" s="2">
        <f t="shared" si="278"/>
        <v>9.8005999999999993</v>
      </c>
      <c r="E2274" s="2">
        <f t="shared" si="280"/>
        <v>9.9733000000000001</v>
      </c>
      <c r="F2274" s="2">
        <f t="shared" si="281"/>
        <v>10.205950000000003</v>
      </c>
      <c r="G2274" s="2">
        <f t="shared" si="275"/>
        <v>10.376660000000001</v>
      </c>
      <c r="H2274" s="2">
        <f t="shared" si="279"/>
        <v>11.008205000000009</v>
      </c>
      <c r="I2274" s="2">
        <f t="array" ref="I2274">SUMPRODUCT(B2258:B2277, (ROW(B2258:B2277)-ROW(B2258)+1)) / (20*21/2)</f>
        <v>9.8629047619047618</v>
      </c>
      <c r="J2274" s="2">
        <f t="shared" si="282"/>
        <v>10.101100267163837</v>
      </c>
      <c r="K2274" s="2">
        <f t="shared" si="276"/>
        <v>10.222623090270558</v>
      </c>
    </row>
    <row r="2275" spans="1:11" ht="13.5" x14ac:dyDescent="0.25">
      <c r="A2275" s="3">
        <f>TITRES_STAT!B2278</f>
        <v>45315</v>
      </c>
      <c r="B2275" s="5">
        <f>TITRES_STAT!D2278</f>
        <v>9.5009999999999994</v>
      </c>
      <c r="C2275" s="2">
        <f t="shared" si="277"/>
        <v>-0.20400000000000063</v>
      </c>
      <c r="D2275" s="2">
        <f t="shared" si="278"/>
        <v>9.6801999999999992</v>
      </c>
      <c r="E2275" s="2">
        <f t="shared" si="280"/>
        <v>9.9042000000000012</v>
      </c>
      <c r="F2275" s="2">
        <f t="shared" si="281"/>
        <v>10.151900000000001</v>
      </c>
      <c r="G2275" s="2">
        <f t="shared" si="275"/>
        <v>10.373479999999999</v>
      </c>
      <c r="H2275" s="2">
        <f t="shared" si="279"/>
        <v>10.99701500000001</v>
      </c>
      <c r="I2275" s="2">
        <f t="array" ref="I2275">SUMPRODUCT(B2259:B2278, (ROW(B2259:B2278)-ROW(B2259)+1)) / (20*21/2)</f>
        <v>9.8103952380952411</v>
      </c>
      <c r="J2275" s="2">
        <f t="shared" si="282"/>
        <v>10.043947860767281</v>
      </c>
      <c r="K2275" s="2">
        <f t="shared" si="276"/>
        <v>10.194324145554065</v>
      </c>
    </row>
    <row r="2276" spans="1:11" ht="13.5" x14ac:dyDescent="0.25">
      <c r="A2276" s="3">
        <f>TITRES_STAT!B2279</f>
        <v>45316</v>
      </c>
      <c r="B2276" s="5">
        <f>TITRES_STAT!D2279</f>
        <v>9.51</v>
      </c>
      <c r="C2276" s="2">
        <f t="shared" si="277"/>
        <v>9.0000000000003411E-3</v>
      </c>
      <c r="D2276" s="2">
        <f t="shared" si="278"/>
        <v>9.6145999999999994</v>
      </c>
      <c r="E2276" s="2">
        <f t="shared" si="280"/>
        <v>9.8386000000000013</v>
      </c>
      <c r="F2276" s="2">
        <f t="shared" si="281"/>
        <v>10.097850000000001</v>
      </c>
      <c r="G2276" s="2">
        <f t="shared" si="275"/>
        <v>10.359839999999998</v>
      </c>
      <c r="H2276" s="2">
        <f t="shared" si="279"/>
        <v>10.986410000000012</v>
      </c>
      <c r="I2276" s="2">
        <f t="array" ref="I2276">SUMPRODUCT(B2260:B2279, (ROW(B2260:B2279)-ROW(B2260)+1)) / (20*21/2)</f>
        <v>9.732738095238096</v>
      </c>
      <c r="J2276" s="2">
        <f t="shared" si="282"/>
        <v>9.9930956835513491</v>
      </c>
      <c r="K2276" s="2">
        <f t="shared" si="276"/>
        <v>10.167487904551946</v>
      </c>
    </row>
    <row r="2277" spans="1:11" ht="13.5" x14ac:dyDescent="0.25">
      <c r="A2277" s="3">
        <f>TITRES_STAT!B2280</f>
        <v>45317</v>
      </c>
      <c r="B2277" s="5">
        <f>TITRES_STAT!D2280</f>
        <v>9.5009999999999994</v>
      </c>
      <c r="C2277" s="2">
        <f t="shared" si="277"/>
        <v>-9.0000000000003411E-3</v>
      </c>
      <c r="D2277" s="2">
        <f t="shared" si="278"/>
        <v>9.5472000000000001</v>
      </c>
      <c r="E2277" s="2">
        <f t="shared" si="280"/>
        <v>9.7721000000000018</v>
      </c>
      <c r="F2277" s="2">
        <f t="shared" si="281"/>
        <v>10.04335</v>
      </c>
      <c r="G2277" s="2">
        <f t="shared" si="275"/>
        <v>10.346019999999999</v>
      </c>
      <c r="H2277" s="2">
        <f t="shared" si="279"/>
        <v>10.976880000000016</v>
      </c>
      <c r="I2277" s="2">
        <f t="array" ref="I2277">SUMPRODUCT(B2261:B2280, (ROW(B2261:B2280)-ROW(B2261)+1)) / (20*21/2)</f>
        <v>9.691357142857143</v>
      </c>
      <c r="J2277" s="2">
        <f t="shared" si="282"/>
        <v>9.9462294279750303</v>
      </c>
      <c r="K2277" s="2">
        <f t="shared" si="276"/>
        <v>10.141351123981281</v>
      </c>
    </row>
    <row r="2278" spans="1:11" ht="13.5" x14ac:dyDescent="0.25">
      <c r="A2278" s="3">
        <f>TITRES_STAT!B2281</f>
        <v>45320</v>
      </c>
      <c r="B2278" s="5">
        <f>TITRES_STAT!D2281</f>
        <v>9.4920000000000009</v>
      </c>
      <c r="C2278" s="2">
        <f t="shared" si="277"/>
        <v>-8.9999999999985647E-3</v>
      </c>
      <c r="D2278" s="2">
        <f t="shared" si="278"/>
        <v>9.5418000000000003</v>
      </c>
      <c r="E2278" s="2">
        <f t="shared" si="280"/>
        <v>9.7110000000000021</v>
      </c>
      <c r="F2278" s="2">
        <f t="shared" si="281"/>
        <v>9.9883999999999986</v>
      </c>
      <c r="G2278" s="2">
        <f t="shared" si="275"/>
        <v>10.332019999999998</v>
      </c>
      <c r="H2278" s="2">
        <f t="shared" si="279"/>
        <v>10.967305000000016</v>
      </c>
      <c r="I2278" s="2">
        <f t="array" ref="I2278">SUMPRODUCT(B2262:B2281, (ROW(B2262:B2281)-ROW(B2262)+1)) / (20*21/2)</f>
        <v>9.6204000000000001</v>
      </c>
      <c r="J2278" s="2">
        <f t="shared" si="282"/>
        <v>9.9029694824535994</v>
      </c>
      <c r="K2278" s="2">
        <f t="shared" si="276"/>
        <v>10.115886374021231</v>
      </c>
    </row>
    <row r="2279" spans="1:11" ht="13.5" x14ac:dyDescent="0.25">
      <c r="A2279" s="3">
        <f>TITRES_STAT!B2282</f>
        <v>45321</v>
      </c>
      <c r="B2279" s="5">
        <f>TITRES_STAT!D2282</f>
        <v>9.173</v>
      </c>
      <c r="C2279" s="2">
        <f t="shared" si="277"/>
        <v>-0.31900000000000084</v>
      </c>
      <c r="D2279" s="2">
        <f t="shared" si="278"/>
        <v>9.4354000000000013</v>
      </c>
      <c r="E2279" s="2">
        <f t="shared" si="280"/>
        <v>9.6180000000000003</v>
      </c>
      <c r="F2279" s="2">
        <f t="shared" si="281"/>
        <v>9.9175000000000004</v>
      </c>
      <c r="G2279" s="2">
        <f t="shared" si="275"/>
        <v>10.302779999999998</v>
      </c>
      <c r="H2279" s="2">
        <f t="shared" si="279"/>
        <v>10.956260000000013</v>
      </c>
      <c r="I2279" s="2">
        <f t="array" ref="I2279">SUMPRODUCT(B2263:B2282, (ROW(B2263:B2282)-ROW(B2263)+1)) / (20*21/2)</f>
        <v>9.5872666666666682</v>
      </c>
      <c r="J2279" s="2">
        <f t="shared" si="282"/>
        <v>9.8334485793627806</v>
      </c>
      <c r="K2279" s="2">
        <f t="shared" si="276"/>
        <v>10.078910437785105</v>
      </c>
    </row>
    <row r="2280" spans="1:11" ht="13.5" x14ac:dyDescent="0.25">
      <c r="A2280" s="3">
        <f>TITRES_STAT!B2283</f>
        <v>45322</v>
      </c>
      <c r="B2280" s="5">
        <f>TITRES_STAT!D2283</f>
        <v>9.4830000000000005</v>
      </c>
      <c r="C2280" s="2">
        <f t="shared" si="277"/>
        <v>0.3100000000000005</v>
      </c>
      <c r="D2280" s="2">
        <f t="shared" si="278"/>
        <v>9.4318000000000008</v>
      </c>
      <c r="E2280" s="2">
        <f t="shared" si="280"/>
        <v>9.5560000000000009</v>
      </c>
      <c r="F2280" s="2">
        <f t="shared" si="281"/>
        <v>9.8740499999999987</v>
      </c>
      <c r="G2280" s="2">
        <f t="shared" si="275"/>
        <v>10.279739999999999</v>
      </c>
      <c r="H2280" s="2">
        <f t="shared" si="279"/>
        <v>10.947595000000012</v>
      </c>
      <c r="I2280" s="2">
        <f t="array" ref="I2280">SUMPRODUCT(B2264:B2283, (ROW(B2264:B2283)-ROW(B2264)+1)) / (20*21/2)</f>
        <v>9.5583571428571439</v>
      </c>
      <c r="J2280" s="2">
        <f t="shared" si="282"/>
        <v>9.8000725241853726</v>
      </c>
      <c r="K2280" s="2">
        <f t="shared" si="276"/>
        <v>10.055541401009219</v>
      </c>
    </row>
    <row r="2281" spans="1:11" ht="13.5" x14ac:dyDescent="0.25">
      <c r="A2281" s="3">
        <f>TITRES_STAT!B2284</f>
        <v>45323</v>
      </c>
      <c r="B2281" s="5">
        <f>TITRES_STAT!D2284</f>
        <v>9.1289999999999996</v>
      </c>
      <c r="C2281" s="2">
        <f t="shared" si="277"/>
        <v>-0.35400000000000098</v>
      </c>
      <c r="D2281" s="2">
        <f t="shared" si="278"/>
        <v>9.355599999999999</v>
      </c>
      <c r="E2281" s="2">
        <f t="shared" si="280"/>
        <v>9.4850999999999992</v>
      </c>
      <c r="F2281" s="2">
        <f t="shared" si="281"/>
        <v>9.8128999999999973</v>
      </c>
      <c r="G2281" s="2">
        <f t="shared" si="275"/>
        <v>10.249619999999998</v>
      </c>
      <c r="H2281" s="2">
        <f t="shared" si="279"/>
        <v>10.937785000000012</v>
      </c>
      <c r="I2281" s="2">
        <f t="array" ref="I2281">SUMPRODUCT(B2265:B2284, (ROW(B2265:B2284)-ROW(B2265)+1)) / (20*21/2)</f>
        <v>9.5177666666666649</v>
      </c>
      <c r="J2281" s="2">
        <f t="shared" si="282"/>
        <v>9.7361608552153367</v>
      </c>
      <c r="K2281" s="2">
        <f t="shared" si="276"/>
        <v>10.019206444106898</v>
      </c>
    </row>
    <row r="2282" spans="1:11" ht="13.5" x14ac:dyDescent="0.25">
      <c r="A2282" s="3">
        <f>TITRES_STAT!B2285</f>
        <v>45324</v>
      </c>
      <c r="B2282" s="5">
        <f>TITRES_STAT!D2285</f>
        <v>9.4649999999999999</v>
      </c>
      <c r="C2282" s="2">
        <f t="shared" si="277"/>
        <v>0.3360000000000003</v>
      </c>
      <c r="D2282" s="2">
        <f t="shared" si="278"/>
        <v>9.3484000000000016</v>
      </c>
      <c r="E2282" s="2">
        <f t="shared" si="280"/>
        <v>9.4478000000000009</v>
      </c>
      <c r="F2282" s="2">
        <f t="shared" si="281"/>
        <v>9.7685499999999994</v>
      </c>
      <c r="G2282" s="2">
        <f t="shared" si="275"/>
        <v>10.22692</v>
      </c>
      <c r="H2282" s="2">
        <f t="shared" si="279"/>
        <v>10.928200000000013</v>
      </c>
      <c r="I2282" s="2">
        <f t="array" ref="I2282">SUMPRODUCT(B2266:B2285, (ROW(B2266:B2285)-ROW(B2266)+1)) / (20*21/2)</f>
        <v>9.4982523809523816</v>
      </c>
      <c r="J2282" s="2">
        <f t="shared" si="282"/>
        <v>9.7103360118614948</v>
      </c>
      <c r="K2282" s="2">
        <f t="shared" si="276"/>
        <v>9.9974728580634906</v>
      </c>
    </row>
    <row r="2283" spans="1:11" ht="13.5" x14ac:dyDescent="0.25">
      <c r="A2283" s="3">
        <f>TITRES_STAT!B2286</f>
        <v>45327</v>
      </c>
      <c r="B2283" s="5">
        <f>TITRES_STAT!D2286</f>
        <v>9.4649999999999999</v>
      </c>
      <c r="C2283" s="2">
        <f t="shared" si="277"/>
        <v>0</v>
      </c>
      <c r="D2283" s="2">
        <f t="shared" si="278"/>
        <v>9.343</v>
      </c>
      <c r="E2283" s="2">
        <f t="shared" si="280"/>
        <v>9.4424000000000028</v>
      </c>
      <c r="F2283" s="2">
        <f t="shared" si="281"/>
        <v>9.7322000000000006</v>
      </c>
      <c r="G2283" s="2">
        <f t="shared" si="275"/>
        <v>10.205279999999998</v>
      </c>
      <c r="H2283" s="2">
        <f t="shared" si="279"/>
        <v>10.920445000000015</v>
      </c>
      <c r="I2283" s="2">
        <f t="array" ref="I2283">SUMPRODUCT(B2267:B2286, (ROW(B2267:B2286)-ROW(B2267)+1)) / (20*21/2)</f>
        <v>9.4905904761904765</v>
      </c>
      <c r="J2283" s="2">
        <f t="shared" si="282"/>
        <v>9.6869706773984952</v>
      </c>
      <c r="K2283" s="2">
        <f t="shared" si="276"/>
        <v>9.9765915695119816</v>
      </c>
    </row>
    <row r="2284" spans="1:11" ht="13.5" x14ac:dyDescent="0.25">
      <c r="A2284" s="3">
        <f>TITRES_STAT!B2287</f>
        <v>45328</v>
      </c>
      <c r="B2284" s="5">
        <f>TITRES_STAT!D2287</f>
        <v>9.3059999999999992</v>
      </c>
      <c r="C2284" s="2">
        <f t="shared" si="277"/>
        <v>-0.1590000000000007</v>
      </c>
      <c r="D2284" s="2">
        <f t="shared" si="278"/>
        <v>9.3696000000000002</v>
      </c>
      <c r="E2284" s="2">
        <f t="shared" si="280"/>
        <v>9.4025000000000016</v>
      </c>
      <c r="F2284" s="2">
        <f t="shared" si="281"/>
        <v>9.6879000000000008</v>
      </c>
      <c r="G2284" s="2">
        <f t="shared" si="275"/>
        <v>10.180459999999998</v>
      </c>
      <c r="H2284" s="2">
        <f t="shared" si="279"/>
        <v>10.909855000000016</v>
      </c>
      <c r="I2284" s="2">
        <f t="array" ref="I2284">SUMPRODUCT(B2268:B2287, (ROW(B2268:B2287)-ROW(B2268)+1)) / (20*21/2)</f>
        <v>9.4857571428571426</v>
      </c>
      <c r="J2284" s="2">
        <f t="shared" si="282"/>
        <v>9.6506877557414956</v>
      </c>
      <c r="K2284" s="2">
        <f t="shared" si="276"/>
        <v>9.9502938609036686</v>
      </c>
    </row>
    <row r="2285" spans="1:11" ht="13.5" x14ac:dyDescent="0.25">
      <c r="A2285" s="3">
        <f>TITRES_STAT!B2288</f>
        <v>45329</v>
      </c>
      <c r="B2285" s="5">
        <f>TITRES_STAT!D2288</f>
        <v>9.4830000000000005</v>
      </c>
      <c r="C2285" s="2">
        <f t="shared" si="277"/>
        <v>0.17700000000000138</v>
      </c>
      <c r="D2285" s="2">
        <f t="shared" si="278"/>
        <v>9.3696000000000002</v>
      </c>
      <c r="E2285" s="2">
        <f t="shared" si="280"/>
        <v>9.4007000000000005</v>
      </c>
      <c r="F2285" s="2">
        <f t="shared" si="281"/>
        <v>9.6524500000000018</v>
      </c>
      <c r="G2285" s="2">
        <f t="shared" si="275"/>
        <v>10.159179999999999</v>
      </c>
      <c r="H2285" s="2">
        <f t="shared" si="279"/>
        <v>10.900150000000018</v>
      </c>
      <c r="I2285" s="2">
        <f t="array" ref="I2285">SUMPRODUCT(B2269:B2288, (ROW(B2269:B2288)-ROW(B2269)+1)) / (20*21/2)</f>
        <v>9.4584190476190475</v>
      </c>
      <c r="J2285" s="2">
        <f t="shared" si="282"/>
        <v>9.6347174932899247</v>
      </c>
      <c r="K2285" s="2">
        <f t="shared" si="276"/>
        <v>9.9319686114564654</v>
      </c>
    </row>
    <row r="2286" spans="1:11" ht="13.5" x14ac:dyDescent="0.25">
      <c r="A2286" s="3">
        <f>TITRES_STAT!B2289</f>
        <v>45330</v>
      </c>
      <c r="B2286" s="5">
        <f>TITRES_STAT!D2289</f>
        <v>9.5719999999999992</v>
      </c>
      <c r="C2286" s="2">
        <f t="shared" si="277"/>
        <v>8.8999999999998636E-2</v>
      </c>
      <c r="D2286" s="2">
        <f t="shared" si="278"/>
        <v>9.4581999999999997</v>
      </c>
      <c r="E2286" s="2">
        <f t="shared" si="280"/>
        <v>9.4069000000000003</v>
      </c>
      <c r="F2286" s="2">
        <f t="shared" si="281"/>
        <v>9.6227500000000017</v>
      </c>
      <c r="G2286" s="2">
        <f t="shared" si="275"/>
        <v>10.13968</v>
      </c>
      <c r="H2286" s="2">
        <f t="shared" si="279"/>
        <v>10.889855000000018</v>
      </c>
      <c r="I2286" s="2">
        <f t="array" ref="I2286">SUMPRODUCT(B2270:B2289, (ROW(B2270:B2289)-ROW(B2270)+1)) / (20*21/2)</f>
        <v>9.4432571428571421</v>
      </c>
      <c r="J2286" s="2">
        <f t="shared" si="282"/>
        <v>9.6287443986908841</v>
      </c>
      <c r="K2286" s="2">
        <f t="shared" si="276"/>
        <v>9.9178521953209167</v>
      </c>
    </row>
    <row r="2287" spans="1:11" ht="13.5" x14ac:dyDescent="0.25">
      <c r="A2287" s="3">
        <f>TITRES_STAT!B2290</f>
        <v>45331</v>
      </c>
      <c r="B2287" s="5">
        <f>TITRES_STAT!D2290</f>
        <v>9.5719999999999992</v>
      </c>
      <c r="C2287" s="2">
        <f t="shared" si="277"/>
        <v>0</v>
      </c>
      <c r="D2287" s="2">
        <f t="shared" si="278"/>
        <v>9.4795999999999996</v>
      </c>
      <c r="E2287" s="2">
        <f t="shared" si="280"/>
        <v>9.4140000000000015</v>
      </c>
      <c r="F2287" s="2">
        <f t="shared" si="281"/>
        <v>9.5930500000000016</v>
      </c>
      <c r="G2287" s="2">
        <f t="shared" si="275"/>
        <v>10.12072</v>
      </c>
      <c r="H2287" s="2">
        <f t="shared" si="279"/>
        <v>10.879560000000019</v>
      </c>
      <c r="I2287" s="2">
        <f t="array" ref="I2287">SUMPRODUCT(B2271:B2290, (ROW(B2271:B2290)-ROW(B2271)+1)) / (20*21/2)</f>
        <v>9.4314714285714274</v>
      </c>
      <c r="J2287" s="2">
        <f t="shared" si="282"/>
        <v>9.6233401702441341</v>
      </c>
      <c r="K2287" s="2">
        <f t="shared" si="276"/>
        <v>9.904289364131861</v>
      </c>
    </row>
    <row r="2288" spans="1:11" ht="13.5" x14ac:dyDescent="0.25">
      <c r="A2288" s="3">
        <f>TITRES_STAT!B2291</f>
        <v>45334</v>
      </c>
      <c r="B2288" s="5">
        <f>TITRES_STAT!D2291</f>
        <v>9.3059999999999992</v>
      </c>
      <c r="C2288" s="2">
        <f t="shared" si="277"/>
        <v>-0.26600000000000001</v>
      </c>
      <c r="D2288" s="2">
        <f t="shared" si="278"/>
        <v>9.4477999999999991</v>
      </c>
      <c r="E2288" s="2">
        <f t="shared" si="280"/>
        <v>9.3954000000000004</v>
      </c>
      <c r="F2288" s="2">
        <f t="shared" si="281"/>
        <v>9.5532000000000021</v>
      </c>
      <c r="G2288" s="2">
        <f t="shared" si="275"/>
        <v>10.09768</v>
      </c>
      <c r="H2288" s="2">
        <f t="shared" si="279"/>
        <v>10.867145000000018</v>
      </c>
      <c r="I2288" s="2">
        <f t="array" ref="I2288">SUMPRODUCT(B2272:B2291, (ROW(B2272:B2291)-ROW(B2272)+1)) / (20*21/2)</f>
        <v>9.4146809523809534</v>
      </c>
      <c r="J2288" s="2">
        <f t="shared" si="282"/>
        <v>9.5931172968875504</v>
      </c>
      <c r="K2288" s="2">
        <f t="shared" si="276"/>
        <v>9.8808270361266892</v>
      </c>
    </row>
    <row r="2289" spans="1:11" ht="13.5" x14ac:dyDescent="0.25">
      <c r="A2289" s="3">
        <f>TITRES_STAT!B2292</f>
        <v>45335</v>
      </c>
      <c r="B2289" s="5">
        <f>TITRES_STAT!D2292</f>
        <v>9.3940000000000001</v>
      </c>
      <c r="C2289" s="2">
        <f t="shared" si="277"/>
        <v>8.8000000000000966E-2</v>
      </c>
      <c r="D2289" s="2">
        <f t="shared" si="278"/>
        <v>9.4653999999999989</v>
      </c>
      <c r="E2289" s="2">
        <f t="shared" si="280"/>
        <v>9.4175000000000004</v>
      </c>
      <c r="F2289" s="2">
        <f t="shared" si="281"/>
        <v>9.517750000000003</v>
      </c>
      <c r="G2289" s="2">
        <f t="shared" si="275"/>
        <v>10.07108</v>
      </c>
      <c r="H2289" s="2">
        <f t="shared" si="279"/>
        <v>10.855625000000016</v>
      </c>
      <c r="I2289" s="2">
        <f t="array" ref="I2289">SUMPRODUCT(B2273:B2292, (ROW(B2273:B2292)-ROW(B2273)+1)) / (20*21/2)</f>
        <v>9.4088047619047632</v>
      </c>
      <c r="J2289" s="2">
        <f t="shared" si="282"/>
        <v>9.5741537448030218</v>
      </c>
      <c r="K2289" s="2">
        <f t="shared" si="276"/>
        <v>9.8617357798079954</v>
      </c>
    </row>
    <row r="2290" spans="1:11" ht="13.5" x14ac:dyDescent="0.25">
      <c r="A2290" s="3">
        <f>TITRES_STAT!B2293</f>
        <v>45336</v>
      </c>
      <c r="B2290" s="5">
        <f>TITRES_STAT!D2293</f>
        <v>9.3940000000000001</v>
      </c>
      <c r="C2290" s="2">
        <f t="shared" si="277"/>
        <v>0</v>
      </c>
      <c r="D2290" s="2">
        <f t="shared" si="278"/>
        <v>9.4475999999999978</v>
      </c>
      <c r="E2290" s="2">
        <f t="shared" si="280"/>
        <v>9.4086000000000016</v>
      </c>
      <c r="F2290" s="2">
        <f t="shared" si="281"/>
        <v>9.4823000000000022</v>
      </c>
      <c r="G2290" s="2">
        <f t="shared" ref="G2290:G2353" si="283">AVERAGE(B2241:B2290)</f>
        <v>10.04626</v>
      </c>
      <c r="H2290" s="2">
        <f t="shared" si="279"/>
        <v>10.844315000000012</v>
      </c>
      <c r="I2290" s="2">
        <f t="array" ref="I2290">SUMPRODUCT(B2274:B2293, (ROW(B2274:B2293)-ROW(B2274)+1)) / (20*21/2)</f>
        <v>9.4219952380952385</v>
      </c>
      <c r="J2290" s="2">
        <f t="shared" si="282"/>
        <v>9.556996245297972</v>
      </c>
      <c r="K2290" s="2">
        <f t="shared" si="276"/>
        <v>9.8433932002076823</v>
      </c>
    </row>
    <row r="2291" spans="1:11" ht="13.5" x14ac:dyDescent="0.25">
      <c r="A2291" s="3">
        <f>TITRES_STAT!B2294</f>
        <v>45337</v>
      </c>
      <c r="B2291" s="5">
        <f>TITRES_STAT!D2294</f>
        <v>9.3059999999999992</v>
      </c>
      <c r="C2291" s="2">
        <f t="shared" si="277"/>
        <v>-8.8000000000000966E-2</v>
      </c>
      <c r="D2291" s="2">
        <f t="shared" si="278"/>
        <v>9.3943999999999992</v>
      </c>
      <c r="E2291" s="2">
        <f t="shared" si="280"/>
        <v>9.4263000000000012</v>
      </c>
      <c r="F2291" s="2">
        <f t="shared" si="281"/>
        <v>9.455700000000002</v>
      </c>
      <c r="G2291" s="2">
        <f t="shared" si="283"/>
        <v>10.019680000000001</v>
      </c>
      <c r="H2291" s="2">
        <f t="shared" si="279"/>
        <v>10.832605000000012</v>
      </c>
      <c r="I2291" s="2">
        <f t="array" ref="I2291">SUMPRODUCT(B2275:B2294, (ROW(B2275:B2294)-ROW(B2275)+1)) / (20*21/2)</f>
        <v>9.4172190476190494</v>
      </c>
      <c r="J2291" s="2">
        <f t="shared" si="282"/>
        <v>9.5330918409838787</v>
      </c>
      <c r="K2291" s="2">
        <f t="shared" ref="K2291:K2354" si="284">$K$4*B2291+(1-$K$4)*K2290</f>
        <v>9.8223189570622829</v>
      </c>
    </row>
    <row r="2292" spans="1:11" ht="13.5" x14ac:dyDescent="0.25">
      <c r="A2292" s="3">
        <f>TITRES_STAT!B2295</f>
        <v>45338</v>
      </c>
      <c r="B2292" s="5">
        <f>TITRES_STAT!D2295</f>
        <v>9.3940000000000001</v>
      </c>
      <c r="C2292" s="2">
        <f t="shared" si="277"/>
        <v>8.8000000000000966E-2</v>
      </c>
      <c r="D2292" s="2">
        <f t="shared" si="278"/>
        <v>9.3587999999999987</v>
      </c>
      <c r="E2292" s="2">
        <f t="shared" si="280"/>
        <v>9.4192</v>
      </c>
      <c r="F2292" s="2">
        <f t="shared" si="281"/>
        <v>9.4335000000000022</v>
      </c>
      <c r="G2292" s="2">
        <f t="shared" si="283"/>
        <v>9.9966200000000001</v>
      </c>
      <c r="H2292" s="2">
        <f t="shared" si="279"/>
        <v>10.821420000000012</v>
      </c>
      <c r="I2292" s="2">
        <f t="array" ref="I2292">SUMPRODUCT(B2276:B2295, (ROW(B2276:B2295)-ROW(B2276)+1)) / (20*21/2)</f>
        <v>9.4054857142857156</v>
      </c>
      <c r="J2292" s="2">
        <f t="shared" si="282"/>
        <v>9.5198449989854126</v>
      </c>
      <c r="K2292" s="2">
        <f t="shared" si="284"/>
        <v>9.8055221352167035</v>
      </c>
    </row>
    <row r="2293" spans="1:11" ht="13.5" x14ac:dyDescent="0.25">
      <c r="A2293" s="3">
        <f>TITRES_STAT!B2296</f>
        <v>45341</v>
      </c>
      <c r="B2293" s="5">
        <f>TITRES_STAT!D2296</f>
        <v>9.5719999999999992</v>
      </c>
      <c r="C2293" s="2">
        <f t="shared" si="277"/>
        <v>0.17799999999999905</v>
      </c>
      <c r="D2293" s="2">
        <f t="shared" si="278"/>
        <v>9.4120000000000008</v>
      </c>
      <c r="E2293" s="2">
        <f t="shared" si="280"/>
        <v>9.4298999999999999</v>
      </c>
      <c r="F2293" s="2">
        <f t="shared" si="281"/>
        <v>9.4361500000000031</v>
      </c>
      <c r="G2293" s="2">
        <f t="shared" si="283"/>
        <v>9.9771199999999993</v>
      </c>
      <c r="H2293" s="2">
        <f t="shared" si="279"/>
        <v>10.809920000000011</v>
      </c>
      <c r="I2293" s="2">
        <f t="array" ref="I2293">SUMPRODUCT(B2277:B2296, (ROW(B2277:B2296)-ROW(B2277)+1)) / (20*21/2)</f>
        <v>9.4150095238095233</v>
      </c>
      <c r="J2293" s="2">
        <f t="shared" si="282"/>
        <v>9.5248121419391829</v>
      </c>
      <c r="K2293" s="2">
        <f t="shared" si="284"/>
        <v>9.7963644044238904</v>
      </c>
    </row>
    <row r="2294" spans="1:11" ht="13.5" x14ac:dyDescent="0.25">
      <c r="A2294" s="3">
        <f>TITRES_STAT!B2297</f>
        <v>45342</v>
      </c>
      <c r="B2294" s="5">
        <f>TITRES_STAT!D2297</f>
        <v>9.3859999999999992</v>
      </c>
      <c r="C2294" s="2">
        <f t="shared" si="277"/>
        <v>-0.18599999999999994</v>
      </c>
      <c r="D2294" s="2">
        <f t="shared" si="278"/>
        <v>9.4103999999999992</v>
      </c>
      <c r="E2294" s="2">
        <f t="shared" si="280"/>
        <v>9.4379000000000008</v>
      </c>
      <c r="F2294" s="2">
        <f t="shared" si="281"/>
        <v>9.420200000000003</v>
      </c>
      <c r="G2294" s="2">
        <f t="shared" si="283"/>
        <v>9.9538999999999991</v>
      </c>
      <c r="H2294" s="2">
        <f t="shared" si="279"/>
        <v>10.798695000000009</v>
      </c>
      <c r="I2294" s="2">
        <f t="array" ref="I2294">SUMPRODUCT(B2278:B2297, (ROW(B2278:B2297)-ROW(B2278)+1)) / (20*21/2)</f>
        <v>9.4051047619047612</v>
      </c>
      <c r="J2294" s="2">
        <f t="shared" si="282"/>
        <v>9.511591937944976</v>
      </c>
      <c r="K2294" s="2">
        <f t="shared" si="284"/>
        <v>9.7802716826817768</v>
      </c>
    </row>
    <row r="2295" spans="1:11" ht="13.5" x14ac:dyDescent="0.25">
      <c r="A2295" s="3">
        <f>TITRES_STAT!B2298</f>
        <v>45343</v>
      </c>
      <c r="B2295" s="5">
        <f>TITRES_STAT!D2298</f>
        <v>9.2970000000000006</v>
      </c>
      <c r="C2295" s="2">
        <f t="shared" si="277"/>
        <v>-8.8999999999998636E-2</v>
      </c>
      <c r="D2295" s="2">
        <f t="shared" si="278"/>
        <v>9.391</v>
      </c>
      <c r="E2295" s="2">
        <f t="shared" si="280"/>
        <v>9.419299999999998</v>
      </c>
      <c r="F2295" s="2">
        <f t="shared" si="281"/>
        <v>9.41</v>
      </c>
      <c r="G2295" s="2">
        <f t="shared" si="283"/>
        <v>9.9271400000000014</v>
      </c>
      <c r="H2295" s="2">
        <f t="shared" si="279"/>
        <v>10.785445000000008</v>
      </c>
      <c r="I2295" s="2">
        <f t="array" ref="I2295">SUMPRODUCT(B2279:B2298, (ROW(B2279:B2298)-ROW(B2279)+1)) / (20*21/2)</f>
        <v>9.3961285714285712</v>
      </c>
      <c r="J2295" s="2">
        <f t="shared" si="282"/>
        <v>9.4911546105216456</v>
      </c>
      <c r="K2295" s="2">
        <f t="shared" si="284"/>
        <v>9.7613198519883735</v>
      </c>
    </row>
    <row r="2296" spans="1:11" ht="13.5" x14ac:dyDescent="0.25">
      <c r="A2296" s="3">
        <f>TITRES_STAT!B2299</f>
        <v>45344</v>
      </c>
      <c r="B2296" s="5">
        <f>TITRES_STAT!D2299</f>
        <v>9.51</v>
      </c>
      <c r="C2296" s="2">
        <f t="shared" si="277"/>
        <v>0.21299999999999919</v>
      </c>
      <c r="D2296" s="2">
        <f t="shared" si="278"/>
        <v>9.4317999999999991</v>
      </c>
      <c r="E2296" s="2">
        <f t="shared" si="280"/>
        <v>9.4130999999999982</v>
      </c>
      <c r="F2296" s="2">
        <f t="shared" si="281"/>
        <v>9.41</v>
      </c>
      <c r="G2296" s="2">
        <f t="shared" si="283"/>
        <v>9.9046400000000006</v>
      </c>
      <c r="H2296" s="2">
        <f t="shared" si="279"/>
        <v>10.771180000000008</v>
      </c>
      <c r="I2296" s="2">
        <f t="array" ref="I2296">SUMPRODUCT(B2280:B2299, (ROW(B2280:B2299)-ROW(B2280)+1)) / (20*21/2)</f>
        <v>9.4090857142857143</v>
      </c>
      <c r="J2296" s="2">
        <f t="shared" si="282"/>
        <v>9.4929494095195839</v>
      </c>
      <c r="K2296" s="2">
        <f t="shared" si="284"/>
        <v>9.7514641715182417</v>
      </c>
    </row>
    <row r="2297" spans="1:11" ht="13.5" x14ac:dyDescent="0.25">
      <c r="A2297" s="3">
        <f>TITRES_STAT!B2300</f>
        <v>45345</v>
      </c>
      <c r="B2297" s="5">
        <f>TITRES_STAT!D2300</f>
        <v>9.3059999999999992</v>
      </c>
      <c r="C2297" s="2">
        <f t="shared" si="277"/>
        <v>-0.20400000000000063</v>
      </c>
      <c r="D2297" s="2">
        <f t="shared" si="278"/>
        <v>9.4141999999999992</v>
      </c>
      <c r="E2297" s="2">
        <f t="shared" si="280"/>
        <v>9.3864999999999998</v>
      </c>
      <c r="F2297" s="2">
        <f t="shared" si="281"/>
        <v>9.4002500000000015</v>
      </c>
      <c r="G2297" s="2">
        <f t="shared" si="283"/>
        <v>9.8780599999999996</v>
      </c>
      <c r="H2297" s="2">
        <f t="shared" si="279"/>
        <v>10.758195000000008</v>
      </c>
      <c r="I2297" s="2">
        <f t="array" ref="I2297">SUMPRODUCT(B2281:B2300, (ROW(B2281:B2300)-ROW(B2281)+1)) / (20*21/2)</f>
        <v>9.4373095238095246</v>
      </c>
      <c r="J2297" s="2">
        <f t="shared" si="282"/>
        <v>9.4751447038510523</v>
      </c>
      <c r="K2297" s="2">
        <f t="shared" si="284"/>
        <v>9.7339949883214469</v>
      </c>
    </row>
    <row r="2298" spans="1:11" ht="13.5" x14ac:dyDescent="0.25">
      <c r="A2298" s="3">
        <f>TITRES_STAT!B2301</f>
        <v>45348</v>
      </c>
      <c r="B2298" s="5">
        <f>TITRES_STAT!D2301</f>
        <v>9.3059999999999992</v>
      </c>
      <c r="C2298" s="2">
        <f t="shared" si="277"/>
        <v>0</v>
      </c>
      <c r="D2298" s="2">
        <f t="shared" si="278"/>
        <v>9.3609999999999989</v>
      </c>
      <c r="E2298" s="2">
        <f t="shared" si="280"/>
        <v>9.3864999999999998</v>
      </c>
      <c r="F2298" s="2">
        <f t="shared" si="281"/>
        <v>9.3909500000000001</v>
      </c>
      <c r="G2298" s="2">
        <f t="shared" si="283"/>
        <v>9.8514799999999987</v>
      </c>
      <c r="H2298" s="2">
        <f t="shared" si="279"/>
        <v>10.746495000000005</v>
      </c>
      <c r="I2298" s="2">
        <f t="array" ref="I2298">SUMPRODUCT(B2282:B2301, (ROW(B2282:B2301)-ROW(B2282)+1)) / (20*21/2)</f>
        <v>9.4644761904761907</v>
      </c>
      <c r="J2298" s="2">
        <f t="shared" si="282"/>
        <v>9.4590356844366656</v>
      </c>
      <c r="K2298" s="2">
        <f t="shared" si="284"/>
        <v>9.7172108711323695</v>
      </c>
    </row>
    <row r="2299" spans="1:11" ht="13.5" x14ac:dyDescent="0.25">
      <c r="A2299" s="3">
        <f>TITRES_STAT!B2302</f>
        <v>45349</v>
      </c>
      <c r="B2299" s="5">
        <f>TITRES_STAT!D2302</f>
        <v>9.5269999999999992</v>
      </c>
      <c r="C2299" s="2">
        <f t="shared" si="277"/>
        <v>0.22100000000000009</v>
      </c>
      <c r="D2299" s="2">
        <f t="shared" si="278"/>
        <v>9.3891999999999989</v>
      </c>
      <c r="E2299" s="2">
        <f t="shared" si="280"/>
        <v>9.399799999999999</v>
      </c>
      <c r="F2299" s="2">
        <f t="shared" si="281"/>
        <v>9.4086499999999997</v>
      </c>
      <c r="G2299" s="2">
        <f t="shared" si="283"/>
        <v>9.8293199999999992</v>
      </c>
      <c r="H2299" s="2">
        <f t="shared" si="279"/>
        <v>10.735945000000005</v>
      </c>
      <c r="I2299" s="2">
        <f t="array" ref="I2299">SUMPRODUCT(B2283:B2302, (ROW(B2283:B2302)-ROW(B2283)+1)) / (20*21/2)</f>
        <v>9.5015666666666672</v>
      </c>
      <c r="J2299" s="2">
        <f t="shared" si="282"/>
        <v>9.4655084763950796</v>
      </c>
      <c r="K2299" s="2">
        <f t="shared" si="284"/>
        <v>9.70975162128404</v>
      </c>
    </row>
    <row r="2300" spans="1:11" ht="13.5" x14ac:dyDescent="0.25">
      <c r="A2300" s="3">
        <f>TITRES_STAT!B2303</f>
        <v>45350</v>
      </c>
      <c r="B2300" s="5">
        <f>TITRES_STAT!D2303</f>
        <v>9.7050000000000001</v>
      </c>
      <c r="C2300" s="2">
        <f t="shared" si="277"/>
        <v>0.17800000000000082</v>
      </c>
      <c r="D2300" s="2">
        <f t="shared" si="278"/>
        <v>9.4708000000000006</v>
      </c>
      <c r="E2300" s="2">
        <f t="shared" si="280"/>
        <v>9.4308999999999994</v>
      </c>
      <c r="F2300" s="2">
        <f t="shared" si="281"/>
        <v>9.4197500000000023</v>
      </c>
      <c r="G2300" s="2">
        <f t="shared" si="283"/>
        <v>9.8213600000000003</v>
      </c>
      <c r="H2300" s="2">
        <f t="shared" si="279"/>
        <v>10.726860000000006</v>
      </c>
      <c r="I2300" s="2">
        <f t="array" ref="I2300">SUMPRODUCT(B2284:B2303, (ROW(B2284:B2303)-ROW(B2284)+1)) / (20*21/2)</f>
        <v>9.577357142857144</v>
      </c>
      <c r="J2300" s="2">
        <f t="shared" si="282"/>
        <v>9.4883171929288821</v>
      </c>
      <c r="K2300" s="2">
        <f t="shared" si="284"/>
        <v>9.7095652831944701</v>
      </c>
    </row>
    <row r="2301" spans="1:11" ht="13.5" x14ac:dyDescent="0.25">
      <c r="A2301" s="3">
        <f>TITRES_STAT!B2304</f>
        <v>45351</v>
      </c>
      <c r="B2301" s="5">
        <f>TITRES_STAT!D2304</f>
        <v>9.7050000000000001</v>
      </c>
      <c r="C2301" s="2">
        <f t="shared" si="277"/>
        <v>0</v>
      </c>
      <c r="D2301" s="2">
        <f t="shared" si="278"/>
        <v>9.5097999999999985</v>
      </c>
      <c r="E2301" s="2">
        <f t="shared" si="280"/>
        <v>9.4708000000000006</v>
      </c>
      <c r="F2301" s="2">
        <f t="shared" si="281"/>
        <v>9.4485500000000009</v>
      </c>
      <c r="G2301" s="2">
        <f t="shared" si="283"/>
        <v>9.8103799999999985</v>
      </c>
      <c r="H2301" s="2">
        <f t="shared" si="279"/>
        <v>10.717155000000005</v>
      </c>
      <c r="I2301" s="2">
        <f t="array" ref="I2301">SUMPRODUCT(B2285:B2304, (ROW(B2285:B2304)-ROW(B2285)+1)) / (20*21/2)</f>
        <v>9.6467761904761904</v>
      </c>
      <c r="J2301" s="2">
        <f t="shared" si="282"/>
        <v>9.5089536507451786</v>
      </c>
      <c r="K2301" s="2">
        <f t="shared" si="284"/>
        <v>9.7093862524809627</v>
      </c>
    </row>
    <row r="2302" spans="1:11" ht="13.5" x14ac:dyDescent="0.25">
      <c r="A2302" s="3">
        <f>TITRES_STAT!B2305</f>
        <v>45352</v>
      </c>
      <c r="B2302" s="5">
        <f>TITRES_STAT!D2305</f>
        <v>9.8379999999999992</v>
      </c>
      <c r="C2302" s="2">
        <f t="shared" si="277"/>
        <v>0.13299999999999912</v>
      </c>
      <c r="D2302" s="2">
        <f t="shared" si="278"/>
        <v>9.6161999999999992</v>
      </c>
      <c r="E2302" s="2">
        <f t="shared" si="280"/>
        <v>9.5151999999999983</v>
      </c>
      <c r="F2302" s="2">
        <f t="shared" si="281"/>
        <v>9.4672000000000018</v>
      </c>
      <c r="G2302" s="2">
        <f t="shared" si="283"/>
        <v>9.79514</v>
      </c>
      <c r="H2302" s="2">
        <f t="shared" si="279"/>
        <v>10.708115000000006</v>
      </c>
      <c r="I2302" s="2">
        <f t="array" ref="I2302">SUMPRODUCT(B2286:B2305, (ROW(B2286:B2305)-ROW(B2286)+1)) / (20*21/2)</f>
        <v>9.6738619047619032</v>
      </c>
      <c r="J2302" s="2">
        <f t="shared" si="282"/>
        <v>9.540291398293256</v>
      </c>
      <c r="K2302" s="2">
        <f t="shared" si="284"/>
        <v>9.7144299288542584</v>
      </c>
    </row>
    <row r="2303" spans="1:11" ht="13.5" x14ac:dyDescent="0.25">
      <c r="A2303" s="3">
        <f>TITRES_STAT!B2306</f>
        <v>45355</v>
      </c>
      <c r="B2303" s="5">
        <f>TITRES_STAT!D2306</f>
        <v>10.263</v>
      </c>
      <c r="C2303" s="2">
        <f t="shared" si="277"/>
        <v>0.42500000000000071</v>
      </c>
      <c r="D2303" s="2">
        <f t="shared" si="278"/>
        <v>9.807599999999999</v>
      </c>
      <c r="E2303" s="2">
        <f t="shared" si="280"/>
        <v>9.5842999999999989</v>
      </c>
      <c r="F2303" s="2">
        <f t="shared" si="281"/>
        <v>9.5071000000000012</v>
      </c>
      <c r="G2303" s="2">
        <f t="shared" si="283"/>
        <v>9.7912399999999984</v>
      </c>
      <c r="H2303" s="2">
        <f t="shared" si="279"/>
        <v>10.699875000000006</v>
      </c>
      <c r="I2303" s="2">
        <f t="array" ref="I2303">SUMPRODUCT(B2287:B2306, (ROW(B2287:B2306)-ROW(B2287)+1)) / (20*21/2)</f>
        <v>9.7025904761904762</v>
      </c>
      <c r="J2303" s="2">
        <f t="shared" si="282"/>
        <v>9.6091207889319943</v>
      </c>
      <c r="K2303" s="2">
        <f t="shared" si="284"/>
        <v>9.7359424806638959</v>
      </c>
    </row>
    <row r="2304" spans="1:11" ht="13.5" x14ac:dyDescent="0.25">
      <c r="A2304" s="3">
        <f>TITRES_STAT!B2307</f>
        <v>45356</v>
      </c>
      <c r="B2304" s="5">
        <f>TITRES_STAT!D2307</f>
        <v>10.236000000000001</v>
      </c>
      <c r="C2304" s="2">
        <f t="shared" si="277"/>
        <v>-2.6999999999999247E-2</v>
      </c>
      <c r="D2304" s="2">
        <f t="shared" si="278"/>
        <v>9.9494000000000007</v>
      </c>
      <c r="E2304" s="2">
        <f t="shared" si="280"/>
        <v>9.6692999999999998</v>
      </c>
      <c r="F2304" s="2">
        <f t="shared" si="281"/>
        <v>9.5535999999999994</v>
      </c>
      <c r="G2304" s="2">
        <f t="shared" si="283"/>
        <v>9.7843199999999992</v>
      </c>
      <c r="H2304" s="2">
        <f t="shared" si="279"/>
        <v>10.691675000000002</v>
      </c>
      <c r="I2304" s="2">
        <f t="array" ref="I2304">SUMPRODUCT(B2288:B2307, (ROW(B2288:B2307)-ROW(B2288)+1)) / (20*21/2)</f>
        <v>9.7383619047619057</v>
      </c>
      <c r="J2304" s="2">
        <f t="shared" si="282"/>
        <v>9.6688235709384713</v>
      </c>
      <c r="K2304" s="2">
        <f t="shared" si="284"/>
        <v>9.7555525794613906</v>
      </c>
    </row>
    <row r="2305" spans="1:11" ht="13.5" x14ac:dyDescent="0.25">
      <c r="A2305" s="3">
        <f>TITRES_STAT!B2308</f>
        <v>45357</v>
      </c>
      <c r="B2305" s="5">
        <f>TITRES_STAT!D2308</f>
        <v>9.8379999999999992</v>
      </c>
      <c r="C2305" s="2">
        <f t="shared" si="277"/>
        <v>-0.39800000000000146</v>
      </c>
      <c r="D2305" s="2">
        <f t="shared" si="278"/>
        <v>9.9760000000000009</v>
      </c>
      <c r="E2305" s="2">
        <f t="shared" si="280"/>
        <v>9.7233999999999998</v>
      </c>
      <c r="F2305" s="2">
        <f t="shared" si="281"/>
        <v>9.5713499999999989</v>
      </c>
      <c r="G2305" s="2">
        <f t="shared" si="283"/>
        <v>9.7694399999999977</v>
      </c>
      <c r="H2305" s="2">
        <f t="shared" si="279"/>
        <v>10.681485000000004</v>
      </c>
      <c r="I2305" s="2">
        <f t="array" ref="I2305">SUMPRODUCT(B2289:B2308, (ROW(B2289:B2308)-ROW(B2289)+1)) / (20*21/2)</f>
        <v>9.7722761904761892</v>
      </c>
      <c r="J2305" s="2">
        <f t="shared" si="282"/>
        <v>9.6849356118014729</v>
      </c>
      <c r="K2305" s="2">
        <f t="shared" si="284"/>
        <v>9.7587858116393758</v>
      </c>
    </row>
    <row r="2306" spans="1:11" ht="13.5" x14ac:dyDescent="0.25">
      <c r="A2306" s="3">
        <f>TITRES_STAT!B2309</f>
        <v>45358</v>
      </c>
      <c r="B2306" s="5">
        <f>TITRES_STAT!D2309</f>
        <v>9.8729999999999993</v>
      </c>
      <c r="C2306" s="2">
        <f t="shared" si="277"/>
        <v>3.5000000000000142E-2</v>
      </c>
      <c r="D2306" s="2">
        <f t="shared" si="278"/>
        <v>10.009599999999999</v>
      </c>
      <c r="E2306" s="2">
        <f t="shared" si="280"/>
        <v>9.7596999999999987</v>
      </c>
      <c r="F2306" s="2">
        <f t="shared" si="281"/>
        <v>9.5863999999999994</v>
      </c>
      <c r="G2306" s="2">
        <f t="shared" si="283"/>
        <v>9.7550799999999978</v>
      </c>
      <c r="H2306" s="2">
        <f t="shared" si="279"/>
        <v>10.671425000000001</v>
      </c>
      <c r="I2306" s="2">
        <f t="array" ref="I2306">SUMPRODUCT(B2290:B2309, (ROW(B2290:B2309)-ROW(B2290)+1)) / (20*21/2)</f>
        <v>9.8249714285714287</v>
      </c>
      <c r="J2306" s="2">
        <f t="shared" si="282"/>
        <v>9.7028465059156179</v>
      </c>
      <c r="K2306" s="2">
        <f t="shared" si="284"/>
        <v>9.7632647994182236</v>
      </c>
    </row>
    <row r="2307" spans="1:11" ht="13.5" x14ac:dyDescent="0.25">
      <c r="A2307" s="3">
        <f>TITRES_STAT!B2310</f>
        <v>45359</v>
      </c>
      <c r="B2307" s="5">
        <f>TITRES_STAT!D2310</f>
        <v>9.9619999999999997</v>
      </c>
      <c r="C2307" s="2">
        <f t="shared" si="277"/>
        <v>8.9000000000000412E-2</v>
      </c>
      <c r="D2307" s="2">
        <f t="shared" si="278"/>
        <v>10.0344</v>
      </c>
      <c r="E2307" s="2">
        <f t="shared" si="280"/>
        <v>9.8253000000000004</v>
      </c>
      <c r="F2307" s="2">
        <f t="shared" si="281"/>
        <v>9.6058999999999983</v>
      </c>
      <c r="G2307" s="2">
        <f t="shared" si="283"/>
        <v>9.7424999999999979</v>
      </c>
      <c r="H2307" s="2">
        <f t="shared" si="279"/>
        <v>10.661855000000001</v>
      </c>
      <c r="I2307" s="2">
        <f t="array" ref="I2307">SUMPRODUCT(B2291:B2310, (ROW(B2291:B2310)-ROW(B2291)+1)) / (20*21/2)</f>
        <v>9.8519619047619038</v>
      </c>
      <c r="J2307" s="2">
        <f t="shared" si="282"/>
        <v>9.7275277910665103</v>
      </c>
      <c r="K2307" s="2">
        <f t="shared" si="284"/>
        <v>9.7710583366959405</v>
      </c>
    </row>
    <row r="2308" spans="1:11" ht="13.5" x14ac:dyDescent="0.25">
      <c r="A2308" s="3">
        <f>TITRES_STAT!B2311</f>
        <v>45362</v>
      </c>
      <c r="B2308" s="5">
        <f>TITRES_STAT!D2311</f>
        <v>9.9619999999999997</v>
      </c>
      <c r="C2308" s="2">
        <f t="shared" ref="C2308:C2371" si="285">B2308-B2307</f>
        <v>0</v>
      </c>
      <c r="D2308" s="2">
        <f t="shared" si="278"/>
        <v>9.9741999999999997</v>
      </c>
      <c r="E2308" s="2">
        <f t="shared" si="280"/>
        <v>9.8909000000000002</v>
      </c>
      <c r="F2308" s="2">
        <f t="shared" si="281"/>
        <v>9.6386999999999965</v>
      </c>
      <c r="G2308" s="2">
        <f t="shared" si="283"/>
        <v>9.7299199999999981</v>
      </c>
      <c r="H2308" s="2">
        <f t="shared" si="279"/>
        <v>10.652285000000001</v>
      </c>
      <c r="I2308" s="2">
        <f t="array" ref="I2308">SUMPRODUCT(B2292:B2311, (ROW(B2292:B2311)-ROW(B2292)+1)) / (20*21/2)</f>
        <v>9.8762476190476196</v>
      </c>
      <c r="J2308" s="2">
        <f t="shared" si="282"/>
        <v>9.7498584776316051</v>
      </c>
      <c r="K2308" s="2">
        <f t="shared" si="284"/>
        <v>9.7785462450608058</v>
      </c>
    </row>
    <row r="2309" spans="1:11" ht="13.5" x14ac:dyDescent="0.25">
      <c r="A2309" s="3">
        <f>TITRES_STAT!B2312</f>
        <v>45363</v>
      </c>
      <c r="B2309" s="5">
        <f>TITRES_STAT!D2312</f>
        <v>10.192</v>
      </c>
      <c r="C2309" s="2">
        <f t="shared" si="285"/>
        <v>0.23000000000000043</v>
      </c>
      <c r="D2309" s="2">
        <f t="shared" si="278"/>
        <v>9.9653999999999989</v>
      </c>
      <c r="E2309" s="2">
        <f t="shared" si="280"/>
        <v>9.9574000000000016</v>
      </c>
      <c r="F2309" s="2">
        <f t="shared" si="281"/>
        <v>9.6785999999999976</v>
      </c>
      <c r="G2309" s="2">
        <f t="shared" si="283"/>
        <v>9.7219399999999982</v>
      </c>
      <c r="H2309" s="2">
        <f t="shared" si="279"/>
        <v>10.643689999999999</v>
      </c>
      <c r="I2309" s="2">
        <f t="array" ref="I2309">SUMPRODUCT(B2293:B2312, (ROW(B2293:B2312)-ROW(B2293)+1)) / (20*21/2)</f>
        <v>9.8982666666666681</v>
      </c>
      <c r="J2309" s="2">
        <f t="shared" si="282"/>
        <v>9.7919671940476416</v>
      </c>
      <c r="K2309" s="2">
        <f t="shared" si="284"/>
        <v>9.79476011780352</v>
      </c>
    </row>
    <row r="2310" spans="1:11" ht="13.5" x14ac:dyDescent="0.25">
      <c r="A2310" s="3">
        <f>TITRES_STAT!B2313</f>
        <v>45364</v>
      </c>
      <c r="B2310" s="5">
        <f>TITRES_STAT!D2313</f>
        <v>9.9619999999999997</v>
      </c>
      <c r="C2310" s="2">
        <f t="shared" si="285"/>
        <v>-0.23000000000000043</v>
      </c>
      <c r="D2310" s="2">
        <f t="shared" ref="D2310:D2373" si="286">AVERAGE(B2306:B2310)</f>
        <v>9.9902000000000015</v>
      </c>
      <c r="E2310" s="2">
        <f t="shared" si="280"/>
        <v>9.9831000000000003</v>
      </c>
      <c r="F2310" s="2">
        <f t="shared" si="281"/>
        <v>9.7069999999999972</v>
      </c>
      <c r="G2310" s="2">
        <f t="shared" si="283"/>
        <v>9.7141399999999969</v>
      </c>
      <c r="H2310" s="2">
        <f t="shared" si="279"/>
        <v>10.633944999999999</v>
      </c>
      <c r="I2310" s="2">
        <f t="array" ref="I2310">SUMPRODUCT(B2294:B2313, (ROW(B2294:B2313)-ROW(B2294)+1)) / (20*21/2)</f>
        <v>9.9175380952380969</v>
      </c>
      <c r="J2310" s="2">
        <f t="shared" si="282"/>
        <v>9.8081607946145333</v>
      </c>
      <c r="K2310" s="2">
        <f t="shared" si="284"/>
        <v>9.8013185445563238</v>
      </c>
    </row>
    <row r="2311" spans="1:11" ht="13.5" x14ac:dyDescent="0.25">
      <c r="A2311" s="3">
        <f>TITRES_STAT!B2314</f>
        <v>45365</v>
      </c>
      <c r="B2311" s="5">
        <f>TITRES_STAT!D2314</f>
        <v>9.9619999999999997</v>
      </c>
      <c r="C2311" s="2">
        <f t="shared" si="285"/>
        <v>0</v>
      </c>
      <c r="D2311" s="2">
        <f t="shared" si="286"/>
        <v>10.008000000000001</v>
      </c>
      <c r="E2311" s="2">
        <f t="shared" si="280"/>
        <v>10.008799999999999</v>
      </c>
      <c r="F2311" s="2">
        <f t="shared" si="281"/>
        <v>9.7397999999999989</v>
      </c>
      <c r="G2311" s="2">
        <f t="shared" si="283"/>
        <v>9.7063399999999973</v>
      </c>
      <c r="H2311" s="2">
        <f t="shared" si="279"/>
        <v>10.625174999999999</v>
      </c>
      <c r="I2311" s="2">
        <f t="array" ref="I2311">SUMPRODUCT(B2295:B2314, (ROW(B2295:B2314)-ROW(B2295)+1)) / (20*21/2)</f>
        <v>9.9559571428571445</v>
      </c>
      <c r="J2311" s="2">
        <f t="shared" si="282"/>
        <v>9.8228121475083867</v>
      </c>
      <c r="K2311" s="2">
        <f t="shared" si="284"/>
        <v>9.8076197781031347</v>
      </c>
    </row>
    <row r="2312" spans="1:11" ht="13.5" x14ac:dyDescent="0.25">
      <c r="A2312" s="3">
        <f>TITRES_STAT!B2315</f>
        <v>45366</v>
      </c>
      <c r="B2312" s="5">
        <f>TITRES_STAT!D2315</f>
        <v>9.9710000000000001</v>
      </c>
      <c r="C2312" s="2">
        <f t="shared" si="285"/>
        <v>9.0000000000003411E-3</v>
      </c>
      <c r="D2312" s="2">
        <f t="shared" si="286"/>
        <v>10.009800000000002</v>
      </c>
      <c r="E2312" s="2">
        <f t="shared" si="280"/>
        <v>10.0221</v>
      </c>
      <c r="F2312" s="2">
        <f t="shared" si="281"/>
        <v>9.7686499999999974</v>
      </c>
      <c r="G2312" s="2">
        <f t="shared" si="283"/>
        <v>9.698719999999998</v>
      </c>
      <c r="H2312" s="2">
        <f t="shared" si="279"/>
        <v>10.615869999999997</v>
      </c>
      <c r="I2312" s="2">
        <f t="array" ref="I2312">SUMPRODUCT(B2296:B2315, (ROW(B2296:B2315)-ROW(B2296)+1)) / (20*21/2)</f>
        <v>9.9575857142857132</v>
      </c>
      <c r="J2312" s="2">
        <f t="shared" si="282"/>
        <v>9.8369252763171104</v>
      </c>
      <c r="K2312" s="2">
        <f t="shared" si="284"/>
        <v>9.8140268456285025</v>
      </c>
    </row>
    <row r="2313" spans="1:11" ht="13.5" x14ac:dyDescent="0.25">
      <c r="A2313" s="3">
        <f>TITRES_STAT!B2316</f>
        <v>45369</v>
      </c>
      <c r="B2313" s="5">
        <f>TITRES_STAT!D2316</f>
        <v>9.9710000000000001</v>
      </c>
      <c r="C2313" s="2">
        <f t="shared" si="285"/>
        <v>0</v>
      </c>
      <c r="D2313" s="2">
        <f t="shared" si="286"/>
        <v>10.011600000000001</v>
      </c>
      <c r="E2313" s="2">
        <f t="shared" si="280"/>
        <v>9.9929000000000006</v>
      </c>
      <c r="F2313" s="2">
        <f t="shared" si="281"/>
        <v>9.7885999999999989</v>
      </c>
      <c r="G2313" s="2">
        <f t="shared" si="283"/>
        <v>9.6943000000000001</v>
      </c>
      <c r="H2313" s="2">
        <f t="shared" si="279"/>
        <v>10.603909999999996</v>
      </c>
      <c r="I2313" s="2">
        <f t="array" ref="I2313">SUMPRODUCT(B2297:B2316, (ROW(B2297:B2316)-ROW(B2297)+1)) / (20*21/2)</f>
        <v>9.992123809523811</v>
      </c>
      <c r="J2313" s="2">
        <f t="shared" si="282"/>
        <v>9.8496942976202426</v>
      </c>
      <c r="K2313" s="2">
        <f t="shared" si="284"/>
        <v>9.8201826556038565</v>
      </c>
    </row>
    <row r="2314" spans="1:11" ht="13.5" x14ac:dyDescent="0.25">
      <c r="A2314" s="3">
        <f>TITRES_STAT!B2317</f>
        <v>45370</v>
      </c>
      <c r="B2314" s="5">
        <f>TITRES_STAT!D2317</f>
        <v>10.192</v>
      </c>
      <c r="C2314" s="2">
        <f t="shared" si="285"/>
        <v>0.22100000000000009</v>
      </c>
      <c r="D2314" s="2">
        <f t="shared" si="286"/>
        <v>10.0116</v>
      </c>
      <c r="E2314" s="2">
        <f t="shared" si="280"/>
        <v>9.9885000000000019</v>
      </c>
      <c r="F2314" s="2">
        <f t="shared" si="281"/>
        <v>9.8289000000000009</v>
      </c>
      <c r="G2314" s="2">
        <f t="shared" si="283"/>
        <v>9.6943000000000001</v>
      </c>
      <c r="H2314" s="2">
        <f t="shared" ref="H2314:H2377" si="287">AVERAGE(B2115:B2314)</f>
        <v>10.593274999999997</v>
      </c>
      <c r="I2314" s="2">
        <f t="array" ref="I2314">SUMPRODUCT(B2298:B2317, (ROW(B2298:B2317)-ROW(B2298)+1)) / (20*21/2)</f>
        <v>10.023285714285716</v>
      </c>
      <c r="J2314" s="2">
        <f t="shared" si="282"/>
        <v>9.882294840704029</v>
      </c>
      <c r="K2314" s="2">
        <f t="shared" si="284"/>
        <v>9.834763727933117</v>
      </c>
    </row>
    <row r="2315" spans="1:11" ht="13.5" x14ac:dyDescent="0.25">
      <c r="A2315" s="3">
        <f>TITRES_STAT!B2318</f>
        <v>45372</v>
      </c>
      <c r="B2315" s="5">
        <f>TITRES_STAT!D2318</f>
        <v>9.8460000000000001</v>
      </c>
      <c r="C2315" s="2">
        <f t="shared" si="285"/>
        <v>-0.34600000000000009</v>
      </c>
      <c r="D2315" s="2">
        <f t="shared" si="286"/>
        <v>9.9884000000000022</v>
      </c>
      <c r="E2315" s="2">
        <f t="shared" si="280"/>
        <v>9.9893000000000036</v>
      </c>
      <c r="F2315" s="2">
        <f t="shared" si="281"/>
        <v>9.8563500000000008</v>
      </c>
      <c r="G2315" s="2">
        <f t="shared" si="283"/>
        <v>9.687380000000001</v>
      </c>
      <c r="H2315" s="2">
        <f t="shared" si="287"/>
        <v>10.581794999999998</v>
      </c>
      <c r="I2315" s="2">
        <f t="array" ref="I2315">SUMPRODUCT(B2299:B2318, (ROW(B2299:B2318)-ROW(B2299)+1)) / (20*21/2)</f>
        <v>10.0501</v>
      </c>
      <c r="J2315" s="2">
        <f t="shared" si="282"/>
        <v>9.8788381892084072</v>
      </c>
      <c r="K2315" s="2">
        <f t="shared" si="284"/>
        <v>9.8352043660533859</v>
      </c>
    </row>
    <row r="2316" spans="1:11" ht="13.5" x14ac:dyDescent="0.25">
      <c r="A2316" s="3">
        <f>TITRES_STAT!B2319</f>
        <v>45373</v>
      </c>
      <c r="B2316" s="5">
        <f>TITRES_STAT!D2319</f>
        <v>10.218999999999999</v>
      </c>
      <c r="C2316" s="2">
        <f t="shared" si="285"/>
        <v>0.37299999999999933</v>
      </c>
      <c r="D2316" s="2">
        <f t="shared" si="286"/>
        <v>10.039800000000001</v>
      </c>
      <c r="E2316" s="2">
        <f t="shared" ref="E2316:E2379" si="288">AVERAGE(B2307:B2316)</f>
        <v>10.023900000000001</v>
      </c>
      <c r="F2316" s="2">
        <f t="shared" si="281"/>
        <v>9.8917999999999999</v>
      </c>
      <c r="G2316" s="2">
        <f t="shared" si="283"/>
        <v>9.6884399999999999</v>
      </c>
      <c r="H2316" s="2">
        <f t="shared" si="287"/>
        <v>10.572179999999998</v>
      </c>
      <c r="I2316" s="2">
        <f t="array" ref="I2316">SUMPRODUCT(B2300:B2319, (ROW(B2300:B2319)-ROW(B2300)+1)) / (20*21/2)</f>
        <v>10.037899999999999</v>
      </c>
      <c r="J2316" s="2">
        <f t="shared" si="282"/>
        <v>9.9112345521409395</v>
      </c>
      <c r="K2316" s="2">
        <f t="shared" si="284"/>
        <v>9.8502551752277636</v>
      </c>
    </row>
    <row r="2317" spans="1:11" ht="13.5" x14ac:dyDescent="0.25">
      <c r="A2317" s="3">
        <f>TITRES_STAT!B2320</f>
        <v>45376</v>
      </c>
      <c r="B2317" s="5">
        <f>TITRES_STAT!D2320</f>
        <v>10.218999999999999</v>
      </c>
      <c r="C2317" s="2">
        <f t="shared" si="285"/>
        <v>0</v>
      </c>
      <c r="D2317" s="2">
        <f t="shared" si="286"/>
        <v>10.089400000000001</v>
      </c>
      <c r="E2317" s="2">
        <f t="shared" si="288"/>
        <v>10.049600000000002</v>
      </c>
      <c r="F2317" s="2">
        <f t="shared" si="281"/>
        <v>9.9374500000000001</v>
      </c>
      <c r="G2317" s="2">
        <f t="shared" si="283"/>
        <v>9.6895000000000007</v>
      </c>
      <c r="H2317" s="2">
        <f t="shared" si="287"/>
        <v>10.562564999999999</v>
      </c>
      <c r="I2317" s="2">
        <f t="array" ref="I2317">SUMPRODUCT(B2301:B2320, (ROW(B2301:B2320)-ROW(B2301)+1)) / (20*21/2)</f>
        <v>10.023280952380951</v>
      </c>
      <c r="J2317" s="2">
        <f t="shared" si="282"/>
        <v>9.9405455471751356</v>
      </c>
      <c r="K2317" s="2">
        <f t="shared" si="284"/>
        <v>9.8647157565913819</v>
      </c>
    </row>
    <row r="2318" spans="1:11" ht="13.5" x14ac:dyDescent="0.25">
      <c r="A2318" s="3">
        <f>TITRES_STAT!B2321</f>
        <v>45377</v>
      </c>
      <c r="B2318" s="5">
        <f>TITRES_STAT!D2321</f>
        <v>10.218999999999999</v>
      </c>
      <c r="C2318" s="2">
        <f t="shared" si="285"/>
        <v>0</v>
      </c>
      <c r="D2318" s="2">
        <f t="shared" si="286"/>
        <v>10.138999999999999</v>
      </c>
      <c r="E2318" s="2">
        <f t="shared" si="288"/>
        <v>10.075299999999999</v>
      </c>
      <c r="F2318" s="2">
        <f t="shared" si="281"/>
        <v>9.9831000000000003</v>
      </c>
      <c r="G2318" s="2">
        <f t="shared" si="283"/>
        <v>9.6918199999999999</v>
      </c>
      <c r="H2318" s="2">
        <f t="shared" si="287"/>
        <v>10.552949999999999</v>
      </c>
      <c r="I2318" s="2">
        <f t="array" ref="I2318">SUMPRODUCT(B2302:B2321, (ROW(B2302:B2321)-ROW(B2302)+1)) / (20*21/2)</f>
        <v>10.040942857142857</v>
      </c>
      <c r="J2318" s="2">
        <f t="shared" si="282"/>
        <v>9.9670650188727414</v>
      </c>
      <c r="K2318" s="2">
        <f t="shared" si="284"/>
        <v>9.8786092563328971</v>
      </c>
    </row>
    <row r="2319" spans="1:11" ht="13.5" x14ac:dyDescent="0.25">
      <c r="A2319" s="3">
        <f>TITRES_STAT!B2322</f>
        <v>45378</v>
      </c>
      <c r="B2319" s="5">
        <f>TITRES_STAT!D2322</f>
        <v>9.8550000000000004</v>
      </c>
      <c r="C2319" s="2">
        <f t="shared" si="285"/>
        <v>-0.36399999999999899</v>
      </c>
      <c r="D2319" s="2">
        <f t="shared" si="286"/>
        <v>10.0716</v>
      </c>
      <c r="E2319" s="2">
        <f t="shared" si="288"/>
        <v>10.041599999999999</v>
      </c>
      <c r="F2319" s="2">
        <f t="shared" si="281"/>
        <v>9.9995000000000012</v>
      </c>
      <c r="G2319" s="2">
        <f t="shared" si="283"/>
        <v>9.6868599999999994</v>
      </c>
      <c r="H2319" s="2">
        <f t="shared" si="287"/>
        <v>10.542755</v>
      </c>
      <c r="I2319" s="2">
        <f t="array" ref="I2319">SUMPRODUCT(B2303:B2322, (ROW(B2303:B2322)-ROW(B2303)+1)) / (20*21/2)</f>
        <v>10.061333333333334</v>
      </c>
      <c r="J2319" s="2">
        <f t="shared" si="282"/>
        <v>9.9563921599324807</v>
      </c>
      <c r="K2319" s="2">
        <f t="shared" si="284"/>
        <v>9.8776834031433722</v>
      </c>
    </row>
    <row r="2320" spans="1:11" ht="13.5" x14ac:dyDescent="0.25">
      <c r="A2320" s="3">
        <f>TITRES_STAT!B2323</f>
        <v>45379</v>
      </c>
      <c r="B2320" s="5">
        <f>TITRES_STAT!D2323</f>
        <v>9.8460000000000001</v>
      </c>
      <c r="C2320" s="2">
        <f t="shared" si="285"/>
        <v>-9.0000000000003411E-3</v>
      </c>
      <c r="D2320" s="2">
        <f t="shared" si="286"/>
        <v>10.0716</v>
      </c>
      <c r="E2320" s="2">
        <f t="shared" si="288"/>
        <v>10.030000000000001</v>
      </c>
      <c r="F2320" s="2">
        <f t="shared" si="281"/>
        <v>10.006550000000001</v>
      </c>
      <c r="G2320" s="2">
        <f t="shared" si="283"/>
        <v>9.6817200000000003</v>
      </c>
      <c r="H2320" s="2">
        <f t="shared" si="287"/>
        <v>10.530609999999999</v>
      </c>
      <c r="I2320" s="2">
        <f t="array" ref="I2320">SUMPRODUCT(B2304:B2323, (ROW(B2304:B2323)-ROW(B2304)+1)) / (20*21/2)</f>
        <v>10.083214285714288</v>
      </c>
      <c r="J2320" s="2">
        <f t="shared" si="282"/>
        <v>9.9458786208912926</v>
      </c>
      <c r="K2320" s="2">
        <f t="shared" si="284"/>
        <v>9.876440916745592</v>
      </c>
    </row>
    <row r="2321" spans="1:11" ht="13.5" x14ac:dyDescent="0.25">
      <c r="A2321" s="3">
        <f>TITRES_STAT!B2324</f>
        <v>45380</v>
      </c>
      <c r="B2321" s="5">
        <f>TITRES_STAT!D2324</f>
        <v>10.192</v>
      </c>
      <c r="C2321" s="2">
        <f t="shared" si="285"/>
        <v>0.34600000000000009</v>
      </c>
      <c r="D2321" s="2">
        <f t="shared" si="286"/>
        <v>10.066199999999998</v>
      </c>
      <c r="E2321" s="2">
        <f t="shared" si="288"/>
        <v>10.053000000000001</v>
      </c>
      <c r="F2321" s="2">
        <f t="shared" si="281"/>
        <v>10.030899999999999</v>
      </c>
      <c r="G2321" s="2">
        <f t="shared" si="283"/>
        <v>9.6888000000000005</v>
      </c>
      <c r="H2321" s="2">
        <f t="shared" si="287"/>
        <v>10.520239999999999</v>
      </c>
      <c r="I2321" s="2">
        <f t="array" ref="I2321">SUMPRODUCT(B2305:B2324, (ROW(B2305:B2324)-ROW(B2305)+1)) / (20*21/2)</f>
        <v>10.105009523809525</v>
      </c>
      <c r="J2321" s="2">
        <f t="shared" si="282"/>
        <v>9.9693187522349795</v>
      </c>
      <c r="K2321" s="2">
        <f t="shared" si="284"/>
        <v>9.8888157827555698</v>
      </c>
    </row>
    <row r="2322" spans="1:11" ht="13.5" x14ac:dyDescent="0.25">
      <c r="A2322" s="3">
        <f>TITRES_STAT!B2325</f>
        <v>45383</v>
      </c>
      <c r="B2322" s="5">
        <f>TITRES_STAT!D2325</f>
        <v>10.244999999999999</v>
      </c>
      <c r="C2322" s="2">
        <f t="shared" si="285"/>
        <v>5.2999999999999048E-2</v>
      </c>
      <c r="D2322" s="2">
        <f t="shared" si="286"/>
        <v>10.071399999999999</v>
      </c>
      <c r="E2322" s="2">
        <f t="shared" si="288"/>
        <v>10.080400000000001</v>
      </c>
      <c r="F2322" s="2">
        <f t="shared" si="281"/>
        <v>10.05125</v>
      </c>
      <c r="G2322" s="2">
        <f t="shared" si="283"/>
        <v>9.6969400000000014</v>
      </c>
      <c r="H2322" s="2">
        <f t="shared" si="287"/>
        <v>10.510755</v>
      </c>
      <c r="I2322" s="2">
        <f t="array" ref="I2322">SUMPRODUCT(B2306:B2325, (ROW(B2306:B2325)-ROW(B2306)+1)) / (20*21/2)</f>
        <v>10.184780952380953</v>
      </c>
      <c r="J2322" s="2">
        <f t="shared" si="282"/>
        <v>9.9955741091649823</v>
      </c>
      <c r="K2322" s="2">
        <f t="shared" si="284"/>
        <v>9.9027837912749597</v>
      </c>
    </row>
    <row r="2323" spans="1:11" ht="13.5" x14ac:dyDescent="0.25">
      <c r="A2323" s="3">
        <f>TITRES_STAT!B2326</f>
        <v>45384</v>
      </c>
      <c r="B2323" s="5">
        <f>TITRES_STAT!D2326</f>
        <v>10.281000000000001</v>
      </c>
      <c r="C2323" s="2">
        <f t="shared" si="285"/>
        <v>3.6000000000001364E-2</v>
      </c>
      <c r="D2323" s="2">
        <f t="shared" si="286"/>
        <v>10.0838</v>
      </c>
      <c r="E2323" s="2">
        <f t="shared" si="288"/>
        <v>10.1114</v>
      </c>
      <c r="F2323" s="2">
        <f t="shared" si="281"/>
        <v>10.052150000000001</v>
      </c>
      <c r="G2323" s="2">
        <f t="shared" si="283"/>
        <v>9.7121800000000018</v>
      </c>
      <c r="H2323" s="2">
        <f t="shared" si="287"/>
        <v>10.500784999999999</v>
      </c>
      <c r="I2323" s="2">
        <f t="array" ref="I2323">SUMPRODUCT(B2307:B2326, (ROW(B2307:B2326)-ROW(B2307)+1)) / (20*21/2)</f>
        <v>10.321152380952384</v>
      </c>
      <c r="J2323" s="2">
        <f t="shared" si="282"/>
        <v>10.022757527339746</v>
      </c>
      <c r="K2323" s="2">
        <f t="shared" si="284"/>
        <v>9.9176157994602558</v>
      </c>
    </row>
    <row r="2324" spans="1:11" ht="13.5" x14ac:dyDescent="0.25">
      <c r="A2324" s="3">
        <f>TITRES_STAT!B2327</f>
        <v>45385</v>
      </c>
      <c r="B2324" s="5">
        <f>TITRES_STAT!D2327</f>
        <v>10.281000000000001</v>
      </c>
      <c r="C2324" s="2">
        <f t="shared" si="285"/>
        <v>0</v>
      </c>
      <c r="D2324" s="2">
        <f t="shared" si="286"/>
        <v>10.169</v>
      </c>
      <c r="E2324" s="2">
        <f t="shared" si="288"/>
        <v>10.120300000000004</v>
      </c>
      <c r="F2324" s="2">
        <f t="shared" ref="F2324:F2387" si="289">AVERAGE(B2305:B2324)</f>
        <v>10.054400000000001</v>
      </c>
      <c r="G2324" s="2">
        <f t="shared" si="283"/>
        <v>9.7237000000000009</v>
      </c>
      <c r="H2324" s="2">
        <f t="shared" si="287"/>
        <v>10.49086</v>
      </c>
      <c r="I2324" s="2">
        <f t="array" ref="I2324">SUMPRODUCT(B2308:B2327, (ROW(B2308:B2327)-ROW(B2308)+1)) / (20*21/2)</f>
        <v>10.464828571428571</v>
      </c>
      <c r="J2324" s="2">
        <f t="shared" si="282"/>
        <v>10.047352048545484</v>
      </c>
      <c r="K2324" s="2">
        <f t="shared" si="284"/>
        <v>9.9318661602657361</v>
      </c>
    </row>
    <row r="2325" spans="1:11" ht="13.5" x14ac:dyDescent="0.25">
      <c r="A2325" s="3">
        <f>TITRES_STAT!B2328</f>
        <v>45386</v>
      </c>
      <c r="B2325" s="5">
        <f>TITRES_STAT!D2328</f>
        <v>10.891999999999999</v>
      </c>
      <c r="C2325" s="2">
        <f t="shared" si="285"/>
        <v>0.61099999999999888</v>
      </c>
      <c r="D2325" s="2">
        <f t="shared" si="286"/>
        <v>10.378199999999998</v>
      </c>
      <c r="E2325" s="2">
        <f t="shared" si="288"/>
        <v>10.224900000000002</v>
      </c>
      <c r="F2325" s="2">
        <f t="shared" si="289"/>
        <v>10.107100000000001</v>
      </c>
      <c r="G2325" s="2">
        <f t="shared" si="283"/>
        <v>9.7515200000000011</v>
      </c>
      <c r="H2325" s="2">
        <f t="shared" si="287"/>
        <v>10.483989999999997</v>
      </c>
      <c r="I2325" s="2">
        <f t="array" ref="I2325">SUMPRODUCT(B2309:B2328, (ROW(B2309:B2328)-ROW(B2309)+1)) / (20*21/2)</f>
        <v>10.605280952380951</v>
      </c>
      <c r="J2325" s="2">
        <f t="shared" ref="J2325:J2388" si="290">$J$4*B2325+J2324*(1-$J$4)</f>
        <v>10.127794710588772</v>
      </c>
      <c r="K2325" s="2">
        <f t="shared" si="284"/>
        <v>9.9695184677062958</v>
      </c>
    </row>
    <row r="2326" spans="1:11" ht="13.5" x14ac:dyDescent="0.25">
      <c r="A2326" s="3">
        <f>TITRES_STAT!B2329</f>
        <v>45387</v>
      </c>
      <c r="B2326" s="5">
        <f>TITRES_STAT!D2329</f>
        <v>11.539</v>
      </c>
      <c r="C2326" s="2">
        <f t="shared" si="285"/>
        <v>0.64700000000000024</v>
      </c>
      <c r="D2326" s="2">
        <f t="shared" si="286"/>
        <v>10.647600000000001</v>
      </c>
      <c r="E2326" s="2">
        <f t="shared" si="288"/>
        <v>10.3569</v>
      </c>
      <c r="F2326" s="2">
        <f t="shared" si="289"/>
        <v>10.1904</v>
      </c>
      <c r="G2326" s="2">
        <f t="shared" si="283"/>
        <v>9.7921000000000014</v>
      </c>
      <c r="H2326" s="2">
        <f t="shared" si="287"/>
        <v>10.480620000000002</v>
      </c>
      <c r="I2326" s="2">
        <f t="array" ref="I2326">SUMPRODUCT(B2310:B2329, (ROW(B2310:B2329)-ROW(B2310)+1)) / (20*21/2)</f>
        <v>10.736352380952381</v>
      </c>
      <c r="J2326" s="2">
        <f t="shared" si="290"/>
        <v>10.262195214342222</v>
      </c>
      <c r="K2326" s="2">
        <f t="shared" si="284"/>
        <v>10.031066763090363</v>
      </c>
    </row>
    <row r="2327" spans="1:11" ht="13.5" x14ac:dyDescent="0.25">
      <c r="A2327" s="3">
        <f>TITRES_STAT!B2330</f>
        <v>45390</v>
      </c>
      <c r="B2327" s="5">
        <f>TITRES_STAT!D2330</f>
        <v>11.699</v>
      </c>
      <c r="C2327" s="2">
        <f t="shared" si="285"/>
        <v>0.16000000000000014</v>
      </c>
      <c r="D2327" s="2">
        <f t="shared" si="286"/>
        <v>10.9384</v>
      </c>
      <c r="E2327" s="2">
        <f t="shared" si="288"/>
        <v>10.504899999999999</v>
      </c>
      <c r="F2327" s="2">
        <f t="shared" si="289"/>
        <v>10.27725</v>
      </c>
      <c r="G2327" s="2">
        <f t="shared" si="283"/>
        <v>9.8360600000000016</v>
      </c>
      <c r="H2327" s="2">
        <f t="shared" si="287"/>
        <v>10.478050000000001</v>
      </c>
      <c r="I2327" s="2">
        <f t="array" ref="I2327">SUMPRODUCT(B2311:B2330, (ROW(B2311:B2330)-ROW(B2311)+1)) / (20*21/2)</f>
        <v>10.850799999999998</v>
      </c>
      <c r="J2327" s="2">
        <f t="shared" si="290"/>
        <v>10.399033765357249</v>
      </c>
      <c r="K2327" s="2">
        <f t="shared" si="284"/>
        <v>10.096475909635839</v>
      </c>
    </row>
    <row r="2328" spans="1:11" ht="13.5" x14ac:dyDescent="0.25">
      <c r="A2328" s="3">
        <f>TITRES_STAT!B2331</f>
        <v>45394</v>
      </c>
      <c r="B2328" s="5">
        <f>TITRES_STAT!D2331</f>
        <v>11.752000000000001</v>
      </c>
      <c r="C2328" s="2">
        <f t="shared" si="285"/>
        <v>5.3000000000000824E-2</v>
      </c>
      <c r="D2328" s="2">
        <f t="shared" si="286"/>
        <v>11.232600000000001</v>
      </c>
      <c r="E2328" s="2">
        <f t="shared" si="288"/>
        <v>10.658199999999999</v>
      </c>
      <c r="F2328" s="2">
        <f t="shared" si="289"/>
        <v>10.36675</v>
      </c>
      <c r="G2328" s="2">
        <f t="shared" si="283"/>
        <v>9.881260000000001</v>
      </c>
      <c r="H2328" s="2">
        <f t="shared" si="287"/>
        <v>10.475745</v>
      </c>
      <c r="I2328" s="2">
        <f t="array" ref="I2328">SUMPRODUCT(B2312:B2331, (ROW(B2312:B2331)-ROW(B2312)+1)) / (20*21/2)</f>
        <v>10.965609523809524</v>
      </c>
      <c r="J2328" s="2">
        <f t="shared" si="290"/>
        <v>10.527887692466082</v>
      </c>
      <c r="K2328" s="2">
        <f t="shared" si="284"/>
        <v>10.161398422983453</v>
      </c>
    </row>
    <row r="2329" spans="1:11" ht="13.5" x14ac:dyDescent="0.25">
      <c r="A2329" s="3">
        <f>TITRES_STAT!B2332</f>
        <v>45397</v>
      </c>
      <c r="B2329" s="5">
        <f>TITRES_STAT!D2332</f>
        <v>11.743</v>
      </c>
      <c r="C2329" s="2">
        <f t="shared" si="285"/>
        <v>-9.0000000000003411E-3</v>
      </c>
      <c r="D2329" s="2">
        <f t="shared" si="286"/>
        <v>11.525</v>
      </c>
      <c r="E2329" s="2">
        <f t="shared" si="288"/>
        <v>10.846999999999998</v>
      </c>
      <c r="F2329" s="2">
        <f t="shared" si="289"/>
        <v>10.4443</v>
      </c>
      <c r="G2329" s="2">
        <f t="shared" si="283"/>
        <v>9.9326600000000003</v>
      </c>
      <c r="H2329" s="2">
        <f t="shared" si="287"/>
        <v>10.473749999999997</v>
      </c>
      <c r="I2329" s="2">
        <f t="array" ref="I2329">SUMPRODUCT(B2313:B2332, (ROW(B2313:B2332)-ROW(B2313)+1)) / (20*21/2)</f>
        <v>11.068647619047621</v>
      </c>
      <c r="J2329" s="2">
        <f t="shared" si="290"/>
        <v>10.64361267413598</v>
      </c>
      <c r="K2329" s="2">
        <f t="shared" si="284"/>
        <v>10.223422014239004</v>
      </c>
    </row>
    <row r="2330" spans="1:11" ht="13.5" x14ac:dyDescent="0.25">
      <c r="A2330" s="3">
        <f>TITRES_STAT!B2333</f>
        <v>45398</v>
      </c>
      <c r="B2330" s="5">
        <f>TITRES_STAT!D2333</f>
        <v>11.646000000000001</v>
      </c>
      <c r="C2330" s="2">
        <f t="shared" si="285"/>
        <v>-9.6999999999999531E-2</v>
      </c>
      <c r="D2330" s="2">
        <f t="shared" si="286"/>
        <v>11.675800000000001</v>
      </c>
      <c r="E2330" s="2">
        <f t="shared" si="288"/>
        <v>11.026999999999997</v>
      </c>
      <c r="F2330" s="2">
        <f t="shared" si="289"/>
        <v>10.528500000000003</v>
      </c>
      <c r="G2330" s="2">
        <f t="shared" si="283"/>
        <v>9.9759200000000003</v>
      </c>
      <c r="H2330" s="2">
        <f t="shared" si="287"/>
        <v>10.471269999999997</v>
      </c>
      <c r="I2330" s="2">
        <f t="array" ref="I2330">SUMPRODUCT(B2314:B2333, (ROW(B2314:B2333)-ROW(B2314)+1)) / (20*21/2)</f>
        <v>11.188790476190476</v>
      </c>
      <c r="J2330" s="2">
        <f t="shared" si="290"/>
        <v>10.739078133742076</v>
      </c>
      <c r="K2330" s="2">
        <f t="shared" si="284"/>
        <v>10.279209386229631</v>
      </c>
    </row>
    <row r="2331" spans="1:11" ht="13.5" x14ac:dyDescent="0.25">
      <c r="A2331" s="3">
        <f>TITRES_STAT!B2334</f>
        <v>45399</v>
      </c>
      <c r="B2331" s="5">
        <f>TITRES_STAT!D2334</f>
        <v>11.734</v>
      </c>
      <c r="C2331" s="2">
        <f t="shared" si="285"/>
        <v>8.799999999999919E-2</v>
      </c>
      <c r="D2331" s="2">
        <f t="shared" si="286"/>
        <v>11.7148</v>
      </c>
      <c r="E2331" s="2">
        <f t="shared" si="288"/>
        <v>11.181199999999999</v>
      </c>
      <c r="F2331" s="2">
        <f t="shared" si="289"/>
        <v>10.617100000000001</v>
      </c>
      <c r="G2331" s="2">
        <f t="shared" si="283"/>
        <v>10.02802</v>
      </c>
      <c r="H2331" s="2">
        <f t="shared" si="287"/>
        <v>10.468874999999995</v>
      </c>
      <c r="I2331" s="2">
        <f t="array" ref="I2331">SUMPRODUCT(B2315:B2334, (ROW(B2315:B2334)-ROW(B2315)+1)) / (20*21/2)</f>
        <v>11.323057142857142</v>
      </c>
      <c r="J2331" s="2">
        <f t="shared" si="290"/>
        <v>10.833832597195212</v>
      </c>
      <c r="K2331" s="2">
        <f t="shared" si="284"/>
        <v>10.336259998534352</v>
      </c>
    </row>
    <row r="2332" spans="1:11" ht="13.5" x14ac:dyDescent="0.25">
      <c r="A2332" s="3">
        <f>TITRES_STAT!B2335</f>
        <v>45400</v>
      </c>
      <c r="B2332" s="5">
        <f>TITRES_STAT!D2335</f>
        <v>11.699</v>
      </c>
      <c r="C2332" s="2">
        <f t="shared" si="285"/>
        <v>-3.5000000000000142E-2</v>
      </c>
      <c r="D2332" s="2">
        <f t="shared" si="286"/>
        <v>11.7148</v>
      </c>
      <c r="E2332" s="2">
        <f t="shared" si="288"/>
        <v>11.326599999999999</v>
      </c>
      <c r="F2332" s="2">
        <f t="shared" si="289"/>
        <v>10.703500000000002</v>
      </c>
      <c r="G2332" s="2">
        <f t="shared" si="283"/>
        <v>10.072699999999999</v>
      </c>
      <c r="H2332" s="2">
        <f t="shared" si="287"/>
        <v>10.466439999999999</v>
      </c>
      <c r="I2332" s="2">
        <f t="array" ref="I2332">SUMPRODUCT(B2316:B2335, (ROW(B2316:B2335)-ROW(B2316)+1)) / (20*21/2)</f>
        <v>11.43922380952381</v>
      </c>
      <c r="J2332" s="2">
        <f t="shared" si="290"/>
        <v>10.916229492700429</v>
      </c>
      <c r="K2332" s="2">
        <f t="shared" si="284"/>
        <v>10.389700782905553</v>
      </c>
    </row>
    <row r="2333" spans="1:11" ht="13.5" x14ac:dyDescent="0.25">
      <c r="A2333" s="3">
        <f>TITRES_STAT!B2336</f>
        <v>45401</v>
      </c>
      <c r="B2333" s="5">
        <f>TITRES_STAT!D2336</f>
        <v>11.965</v>
      </c>
      <c r="C2333" s="2">
        <f t="shared" si="285"/>
        <v>0.26600000000000001</v>
      </c>
      <c r="D2333" s="2">
        <f t="shared" si="286"/>
        <v>11.757400000000001</v>
      </c>
      <c r="E2333" s="2">
        <f t="shared" si="288"/>
        <v>11.495000000000001</v>
      </c>
      <c r="F2333" s="2">
        <f t="shared" si="289"/>
        <v>10.8032</v>
      </c>
      <c r="G2333" s="2">
        <f t="shared" si="283"/>
        <v>10.1227</v>
      </c>
      <c r="H2333" s="2">
        <f t="shared" si="287"/>
        <v>10.465334999999998</v>
      </c>
      <c r="I2333" s="2">
        <f t="array" ref="I2333">SUMPRODUCT(B2317:B2336, (ROW(B2317:B2336)-ROW(B2317)+1)) / (20*21/2)</f>
        <v>11.57749523809524</v>
      </c>
      <c r="J2333" s="2">
        <f t="shared" si="290"/>
        <v>11.016112398157532</v>
      </c>
      <c r="K2333" s="2">
        <f t="shared" si="284"/>
        <v>10.45147722279161</v>
      </c>
    </row>
    <row r="2334" spans="1:11" ht="13.5" x14ac:dyDescent="0.25">
      <c r="A2334" s="3">
        <f>TITRES_STAT!B2337</f>
        <v>45404</v>
      </c>
      <c r="B2334" s="5">
        <f>TITRES_STAT!D2337</f>
        <v>12.212999999999999</v>
      </c>
      <c r="C2334" s="2">
        <f t="shared" si="285"/>
        <v>0.24799999999999933</v>
      </c>
      <c r="D2334" s="2">
        <f t="shared" si="286"/>
        <v>11.8514</v>
      </c>
      <c r="E2334" s="2">
        <f t="shared" si="288"/>
        <v>11.688199999999998</v>
      </c>
      <c r="F2334" s="2">
        <f t="shared" si="289"/>
        <v>10.904250000000003</v>
      </c>
      <c r="G2334" s="2">
        <f t="shared" si="283"/>
        <v>10.18084</v>
      </c>
      <c r="H2334" s="2">
        <f t="shared" si="287"/>
        <v>10.465469999999998</v>
      </c>
      <c r="I2334" s="2">
        <f t="array" ref="I2334">SUMPRODUCT(B2318:B2337, (ROW(B2318:B2337)-ROW(B2318)+1)) / (20*21/2)</f>
        <v>11.705047619047619</v>
      </c>
      <c r="J2334" s="2">
        <f t="shared" si="290"/>
        <v>11.130101693571099</v>
      </c>
      <c r="K2334" s="2">
        <f t="shared" si="284"/>
        <v>10.520556547388017</v>
      </c>
    </row>
    <row r="2335" spans="1:11" ht="13.5" x14ac:dyDescent="0.25">
      <c r="A2335" s="3">
        <f>TITRES_STAT!B2338</f>
        <v>45405</v>
      </c>
      <c r="B2335" s="5">
        <f>TITRES_STAT!D2338</f>
        <v>12.124000000000001</v>
      </c>
      <c r="C2335" s="2">
        <f t="shared" si="285"/>
        <v>-8.8999999999998636E-2</v>
      </c>
      <c r="D2335" s="2">
        <f t="shared" si="286"/>
        <v>11.946999999999999</v>
      </c>
      <c r="E2335" s="2">
        <f t="shared" si="288"/>
        <v>11.811399999999999</v>
      </c>
      <c r="F2335" s="2">
        <f t="shared" si="289"/>
        <v>11.01815</v>
      </c>
      <c r="G2335" s="2">
        <f t="shared" si="283"/>
        <v>10.23366</v>
      </c>
      <c r="H2335" s="2">
        <f t="shared" si="287"/>
        <v>10.465779999999995</v>
      </c>
      <c r="I2335" s="2">
        <f t="array" ref="I2335">SUMPRODUCT(B2319:B2338, (ROW(B2319:B2338)-ROW(B2319)+1)) / (20*21/2)</f>
        <v>11.821880952380951</v>
      </c>
      <c r="J2335" s="2">
        <f t="shared" si="290"/>
        <v>11.224758675135757</v>
      </c>
      <c r="K2335" s="2">
        <f t="shared" si="284"/>
        <v>10.583436682784566</v>
      </c>
    </row>
    <row r="2336" spans="1:11" ht="13.5" x14ac:dyDescent="0.25">
      <c r="A2336" s="3">
        <f>TITRES_STAT!B2339</f>
        <v>45406</v>
      </c>
      <c r="B2336" s="5">
        <f>TITRES_STAT!D2339</f>
        <v>12.47</v>
      </c>
      <c r="C2336" s="2">
        <f t="shared" si="285"/>
        <v>0.34600000000000009</v>
      </c>
      <c r="D2336" s="2">
        <f t="shared" si="286"/>
        <v>12.094200000000001</v>
      </c>
      <c r="E2336" s="2">
        <f t="shared" si="288"/>
        <v>11.904500000000001</v>
      </c>
      <c r="F2336" s="2">
        <f t="shared" si="289"/>
        <v>11.130700000000001</v>
      </c>
      <c r="G2336" s="2">
        <f t="shared" si="283"/>
        <v>10.29162</v>
      </c>
      <c r="H2336" s="2">
        <f t="shared" si="287"/>
        <v>10.467289999999993</v>
      </c>
      <c r="I2336" s="2">
        <f t="array" ref="I2336">SUMPRODUCT(B2320:B2339, (ROW(B2320:B2339)-ROW(B2320)+1)) / (20*21/2)</f>
        <v>11.927995238095237</v>
      </c>
      <c r="J2336" s="2">
        <f t="shared" si="290"/>
        <v>11.343353087027589</v>
      </c>
      <c r="K2336" s="2">
        <f t="shared" si="284"/>
        <v>10.657419557969485</v>
      </c>
    </row>
    <row r="2337" spans="1:11" ht="13.5" x14ac:dyDescent="0.25">
      <c r="A2337" s="3">
        <f>TITRES_STAT!B2340</f>
        <v>45407</v>
      </c>
      <c r="B2337" s="5">
        <f>TITRES_STAT!D2340</f>
        <v>12.47</v>
      </c>
      <c r="C2337" s="2">
        <f t="shared" si="285"/>
        <v>0</v>
      </c>
      <c r="D2337" s="2">
        <f t="shared" si="286"/>
        <v>12.2484</v>
      </c>
      <c r="E2337" s="2">
        <f t="shared" si="288"/>
        <v>11.981599999999998</v>
      </c>
      <c r="F2337" s="2">
        <f t="shared" si="289"/>
        <v>11.24325</v>
      </c>
      <c r="G2337" s="2">
        <f t="shared" si="283"/>
        <v>10.349580000000001</v>
      </c>
      <c r="H2337" s="2">
        <f t="shared" si="287"/>
        <v>10.468799999999993</v>
      </c>
      <c r="I2337" s="2">
        <f t="array" ref="I2337">SUMPRODUCT(B2321:B2340, (ROW(B2321:B2340)-ROW(B2321)+1)) / (20*21/2)</f>
        <v>12.024133333333335</v>
      </c>
      <c r="J2337" s="2">
        <f t="shared" si="290"/>
        <v>11.450652793024963</v>
      </c>
      <c r="K2337" s="2">
        <f t="shared" si="284"/>
        <v>10.728501143931465</v>
      </c>
    </row>
    <row r="2338" spans="1:11" ht="13.5" x14ac:dyDescent="0.25">
      <c r="A2338" s="3">
        <f>TITRES_STAT!B2341</f>
        <v>45408</v>
      </c>
      <c r="B2338" s="5">
        <f>TITRES_STAT!D2341</f>
        <v>12.47</v>
      </c>
      <c r="C2338" s="2">
        <f t="shared" si="285"/>
        <v>0</v>
      </c>
      <c r="D2338" s="2">
        <f t="shared" si="286"/>
        <v>12.349399999999999</v>
      </c>
      <c r="E2338" s="2">
        <f t="shared" si="288"/>
        <v>12.0534</v>
      </c>
      <c r="F2338" s="2">
        <f t="shared" si="289"/>
        <v>11.3558</v>
      </c>
      <c r="G2338" s="2">
        <f t="shared" si="283"/>
        <v>10.41286</v>
      </c>
      <c r="H2338" s="2">
        <f t="shared" si="287"/>
        <v>10.470219999999991</v>
      </c>
      <c r="I2338" s="2">
        <f t="array" ref="I2338">SUMPRODUCT(B2322:B2341, (ROW(B2322:B2341)-ROW(B2322)+1)) / (20*21/2)</f>
        <v>12.11612857142857</v>
      </c>
      <c r="J2338" s="2">
        <f t="shared" si="290"/>
        <v>11.547733479403538</v>
      </c>
      <c r="K2338" s="2">
        <f t="shared" si="284"/>
        <v>10.796795216718467</v>
      </c>
    </row>
    <row r="2339" spans="1:11" ht="13.5" x14ac:dyDescent="0.25">
      <c r="A2339" s="3">
        <f>TITRES_STAT!B2342</f>
        <v>45411</v>
      </c>
      <c r="B2339" s="5">
        <f>TITRES_STAT!D2342</f>
        <v>12.47</v>
      </c>
      <c r="C2339" s="2">
        <f t="shared" si="285"/>
        <v>0</v>
      </c>
      <c r="D2339" s="2">
        <f t="shared" si="286"/>
        <v>12.4008</v>
      </c>
      <c r="E2339" s="2">
        <f t="shared" si="288"/>
        <v>12.126099999999999</v>
      </c>
      <c r="F2339" s="2">
        <f t="shared" si="289"/>
        <v>11.486549999999999</v>
      </c>
      <c r="G2339" s="2">
        <f t="shared" si="283"/>
        <v>10.474380000000002</v>
      </c>
      <c r="H2339" s="2">
        <f t="shared" si="287"/>
        <v>10.47163999999999</v>
      </c>
      <c r="I2339" s="2">
        <f t="array" ref="I2339">SUMPRODUCT(B2323:B2342, (ROW(B2323:B2342)-ROW(B2323)+1)) / (20*21/2)</f>
        <v>12.185776190476192</v>
      </c>
      <c r="J2339" s="2">
        <f t="shared" si="290"/>
        <v>11.63556838612701</v>
      </c>
      <c r="K2339" s="2">
        <f t="shared" si="284"/>
        <v>10.862411090572644</v>
      </c>
    </row>
    <row r="2340" spans="1:11" ht="13.5" x14ac:dyDescent="0.25">
      <c r="A2340" s="3">
        <f>TITRES_STAT!B2343</f>
        <v>45412</v>
      </c>
      <c r="B2340" s="5">
        <f>TITRES_STAT!D2343</f>
        <v>12.496</v>
      </c>
      <c r="C2340" s="2">
        <f t="shared" si="285"/>
        <v>2.5999999999999801E-2</v>
      </c>
      <c r="D2340" s="2">
        <f t="shared" si="286"/>
        <v>12.475200000000001</v>
      </c>
      <c r="E2340" s="2">
        <f t="shared" si="288"/>
        <v>12.211099999999998</v>
      </c>
      <c r="F2340" s="2">
        <f t="shared" si="289"/>
        <v>11.619049999999998</v>
      </c>
      <c r="G2340" s="2">
        <f t="shared" si="283"/>
        <v>10.536420000000003</v>
      </c>
      <c r="H2340" s="2">
        <f t="shared" si="287"/>
        <v>10.473189999999994</v>
      </c>
      <c r="I2340" s="2">
        <f t="array" ref="I2340">SUMPRODUCT(B2324:B2343, (ROW(B2324:B2343)-ROW(B2324)+1)) / (20*21/2)</f>
        <v>12.259971428571429</v>
      </c>
      <c r="J2340" s="2">
        <f t="shared" si="290"/>
        <v>11.717514254114914</v>
      </c>
      <c r="K2340" s="2">
        <f t="shared" si="284"/>
        <v>10.926473400746268</v>
      </c>
    </row>
    <row r="2341" spans="1:11" ht="13.5" x14ac:dyDescent="0.25">
      <c r="A2341" s="3">
        <f>TITRES_STAT!B2344</f>
        <v>45414</v>
      </c>
      <c r="B2341" s="5">
        <f>TITRES_STAT!D2344</f>
        <v>12.585000000000001</v>
      </c>
      <c r="C2341" s="2">
        <f t="shared" si="285"/>
        <v>8.9000000000000412E-2</v>
      </c>
      <c r="D2341" s="2">
        <f t="shared" si="286"/>
        <v>12.498200000000001</v>
      </c>
      <c r="E2341" s="2">
        <f t="shared" si="288"/>
        <v>12.296199999999999</v>
      </c>
      <c r="F2341" s="2">
        <f t="shared" si="289"/>
        <v>11.738699999999998</v>
      </c>
      <c r="G2341" s="2">
        <f t="shared" si="283"/>
        <v>10.602000000000006</v>
      </c>
      <c r="H2341" s="2">
        <f t="shared" si="287"/>
        <v>10.474959999999994</v>
      </c>
      <c r="I2341" s="2">
        <f t="array" ref="I2341">SUMPRODUCT(B2325:B2344, (ROW(B2325:B2344)-ROW(B2325)+1)) / (20*21/2)</f>
        <v>12.310319047619048</v>
      </c>
      <c r="J2341" s="2">
        <f t="shared" si="290"/>
        <v>11.800131944199208</v>
      </c>
      <c r="K2341" s="2">
        <f t="shared" si="284"/>
        <v>10.991513659540532</v>
      </c>
    </row>
    <row r="2342" spans="1:11" ht="13.5" x14ac:dyDescent="0.25">
      <c r="A2342" s="3">
        <f>TITRES_STAT!B2345</f>
        <v>45415</v>
      </c>
      <c r="B2342" s="5">
        <f>TITRES_STAT!D2345</f>
        <v>12.47</v>
      </c>
      <c r="C2342" s="2">
        <f t="shared" si="285"/>
        <v>-0.11500000000000021</v>
      </c>
      <c r="D2342" s="2">
        <f t="shared" si="286"/>
        <v>12.498200000000001</v>
      </c>
      <c r="E2342" s="2">
        <f t="shared" si="288"/>
        <v>12.3733</v>
      </c>
      <c r="F2342" s="2">
        <f t="shared" si="289"/>
        <v>11.84995</v>
      </c>
      <c r="G2342" s="2">
        <f t="shared" si="283"/>
        <v>10.663520000000004</v>
      </c>
      <c r="H2342" s="2">
        <f t="shared" si="287"/>
        <v>10.476154999999995</v>
      </c>
      <c r="I2342" s="2">
        <f t="array" ref="I2342">SUMPRODUCT(B2326:B2345, (ROW(B2326:B2345)-ROW(B2326)+1)) / (20*21/2)</f>
        <v>12.347642857142858</v>
      </c>
      <c r="J2342" s="2">
        <f t="shared" si="290"/>
        <v>11.863928901894521</v>
      </c>
      <c r="K2342" s="2">
        <f t="shared" si="284"/>
        <v>11.049493516029138</v>
      </c>
    </row>
    <row r="2343" spans="1:11" ht="13.5" x14ac:dyDescent="0.25">
      <c r="A2343" s="3">
        <f>TITRES_STAT!B2346</f>
        <v>45418</v>
      </c>
      <c r="B2343" s="5">
        <f>TITRES_STAT!D2346</f>
        <v>12.629</v>
      </c>
      <c r="C2343" s="2">
        <f t="shared" si="285"/>
        <v>0.15899999999999892</v>
      </c>
      <c r="D2343" s="2">
        <f t="shared" si="286"/>
        <v>12.53</v>
      </c>
      <c r="E2343" s="2">
        <f t="shared" si="288"/>
        <v>12.4397</v>
      </c>
      <c r="F2343" s="2">
        <f t="shared" si="289"/>
        <v>11.96735</v>
      </c>
      <c r="G2343" s="2">
        <f t="shared" si="283"/>
        <v>10.724660000000002</v>
      </c>
      <c r="H2343" s="2">
        <f t="shared" si="287"/>
        <v>10.478144999999992</v>
      </c>
      <c r="I2343" s="2">
        <f t="array" ref="I2343">SUMPRODUCT(B2327:B2346, (ROW(B2327:B2346)-ROW(B2327)+1)) / (20*21/2)</f>
        <v>12.384214285714286</v>
      </c>
      <c r="J2343" s="2">
        <f t="shared" si="290"/>
        <v>11.936792815999805</v>
      </c>
      <c r="K2343" s="2">
        <f t="shared" si="284"/>
        <v>11.111434946773093</v>
      </c>
    </row>
    <row r="2344" spans="1:11" ht="13.5" x14ac:dyDescent="0.25">
      <c r="A2344" s="3">
        <f>TITRES_STAT!B2347</f>
        <v>45419</v>
      </c>
      <c r="B2344" s="5">
        <f>TITRES_STAT!D2347</f>
        <v>12.496</v>
      </c>
      <c r="C2344" s="2">
        <f t="shared" si="285"/>
        <v>-0.13299999999999912</v>
      </c>
      <c r="D2344" s="2">
        <f t="shared" si="286"/>
        <v>12.5352</v>
      </c>
      <c r="E2344" s="2">
        <f t="shared" si="288"/>
        <v>12.468</v>
      </c>
      <c r="F2344" s="2">
        <f t="shared" si="289"/>
        <v>12.078100000000001</v>
      </c>
      <c r="G2344" s="2">
        <f t="shared" si="283"/>
        <v>10.786860000000001</v>
      </c>
      <c r="H2344" s="2">
        <f t="shared" si="287"/>
        <v>10.479559999999994</v>
      </c>
      <c r="I2344" s="2">
        <f t="array" ref="I2344">SUMPRODUCT(B2328:B2347, (ROW(B2328:B2347)-ROW(B2328)+1)) / (20*21/2)</f>
        <v>12.41782380952381</v>
      </c>
      <c r="J2344" s="2">
        <f t="shared" si="290"/>
        <v>11.990050643047443</v>
      </c>
      <c r="K2344" s="2">
        <f t="shared" si="284"/>
        <v>11.16573161552709</v>
      </c>
    </row>
    <row r="2345" spans="1:11" ht="13.5" x14ac:dyDescent="0.25">
      <c r="A2345" s="3">
        <f>TITRES_STAT!B2348</f>
        <v>45420</v>
      </c>
      <c r="B2345" s="5">
        <f>TITRES_STAT!D2348</f>
        <v>12.47</v>
      </c>
      <c r="C2345" s="2">
        <f t="shared" si="285"/>
        <v>-2.5999999999999801E-2</v>
      </c>
      <c r="D2345" s="2">
        <f t="shared" si="286"/>
        <v>12.53</v>
      </c>
      <c r="E2345" s="2">
        <f t="shared" si="288"/>
        <v>12.502600000000001</v>
      </c>
      <c r="F2345" s="2">
        <f t="shared" si="289"/>
        <v>12.157</v>
      </c>
      <c r="G2345" s="2">
        <f t="shared" si="283"/>
        <v>10.850320000000002</v>
      </c>
      <c r="H2345" s="2">
        <f t="shared" si="287"/>
        <v>10.480799999999995</v>
      </c>
      <c r="I2345" s="2">
        <f t="array" ref="I2345">SUMPRODUCT(B2329:B2348, (ROW(B2329:B2348)-ROW(B2329)+1)) / (20*21/2)</f>
        <v>12.445523809523809</v>
      </c>
      <c r="J2345" s="2">
        <f t="shared" si="290"/>
        <v>12.035760105614354</v>
      </c>
      <c r="K2345" s="2">
        <f t="shared" si="284"/>
        <v>11.216879395310341</v>
      </c>
    </row>
    <row r="2346" spans="1:11" ht="13.5" x14ac:dyDescent="0.25">
      <c r="A2346" s="3">
        <f>TITRES_STAT!B2349</f>
        <v>45421</v>
      </c>
      <c r="B2346" s="5">
        <f>TITRES_STAT!D2349</f>
        <v>12.541</v>
      </c>
      <c r="C2346" s="2">
        <f t="shared" si="285"/>
        <v>7.099999999999973E-2</v>
      </c>
      <c r="D2346" s="2">
        <f t="shared" si="286"/>
        <v>12.521199999999999</v>
      </c>
      <c r="E2346" s="2">
        <f t="shared" si="288"/>
        <v>12.5097</v>
      </c>
      <c r="F2346" s="2">
        <f t="shared" si="289"/>
        <v>12.207100000000001</v>
      </c>
      <c r="G2346" s="2">
        <f t="shared" si="283"/>
        <v>10.910940000000005</v>
      </c>
      <c r="H2346" s="2">
        <f t="shared" si="287"/>
        <v>10.482394999999997</v>
      </c>
      <c r="I2346" s="2">
        <f t="array" ref="I2346">SUMPRODUCT(B2330:B2349, (ROW(B2330:B2349)-ROW(B2330)+1)) / (20*21/2)</f>
        <v>12.437371428571428</v>
      </c>
      <c r="J2346" s="2">
        <f t="shared" si="290"/>
        <v>12.083878190793939</v>
      </c>
      <c r="K2346" s="2">
        <f t="shared" si="284"/>
        <v>11.268805693533466</v>
      </c>
    </row>
    <row r="2347" spans="1:11" ht="13.5" x14ac:dyDescent="0.25">
      <c r="A2347" s="3">
        <f>TITRES_STAT!B2350</f>
        <v>45422</v>
      </c>
      <c r="B2347" s="5">
        <f>TITRES_STAT!D2350</f>
        <v>12.56</v>
      </c>
      <c r="C2347" s="2">
        <f t="shared" si="285"/>
        <v>1.9000000000000128E-2</v>
      </c>
      <c r="D2347" s="2">
        <f t="shared" si="286"/>
        <v>12.539199999999999</v>
      </c>
      <c r="E2347" s="2">
        <f t="shared" si="288"/>
        <v>12.518699999999999</v>
      </c>
      <c r="F2347" s="2">
        <f t="shared" si="289"/>
        <v>12.250150000000001</v>
      </c>
      <c r="G2347" s="2">
        <f t="shared" si="283"/>
        <v>10.976020000000004</v>
      </c>
      <c r="H2347" s="2">
        <f t="shared" si="287"/>
        <v>10.483954999999996</v>
      </c>
      <c r="I2347" s="2">
        <f t="array" ref="I2347">SUMPRODUCT(B2331:B2350, (ROW(B2331:B2350)-ROW(B2331)+1)) / (20*21/2)</f>
        <v>12.417880952380953</v>
      </c>
      <c r="J2347" s="2">
        <f t="shared" si="290"/>
        <v>12.129223125004041</v>
      </c>
      <c r="K2347" s="2">
        <f t="shared" si="284"/>
        <v>11.31944076437529</v>
      </c>
    </row>
    <row r="2348" spans="1:11" ht="13.5" x14ac:dyDescent="0.25">
      <c r="A2348" s="3">
        <f>TITRES_STAT!B2351</f>
        <v>45425</v>
      </c>
      <c r="B2348" s="5">
        <f>TITRES_STAT!D2351</f>
        <v>12.541</v>
      </c>
      <c r="C2348" s="2">
        <f t="shared" si="285"/>
        <v>-1.9000000000000128E-2</v>
      </c>
      <c r="D2348" s="2">
        <f t="shared" si="286"/>
        <v>12.521600000000001</v>
      </c>
      <c r="E2348" s="2">
        <f t="shared" si="288"/>
        <v>12.5258</v>
      </c>
      <c r="F2348" s="2">
        <f t="shared" si="289"/>
        <v>12.2896</v>
      </c>
      <c r="G2348" s="2">
        <f t="shared" si="283"/>
        <v>11.040720000000004</v>
      </c>
      <c r="H2348" s="2">
        <f t="shared" si="287"/>
        <v>10.48542</v>
      </c>
      <c r="I2348" s="2">
        <f t="array" ref="I2348">SUMPRODUCT(B2332:B2351, (ROW(B2332:B2351)-ROW(B2332)+1)) / (20*21/2)</f>
        <v>12.396190476190478</v>
      </c>
      <c r="J2348" s="2">
        <f t="shared" si="290"/>
        <v>12.168439970241751</v>
      </c>
      <c r="K2348" s="2">
        <f t="shared" si="284"/>
        <v>11.367345048125278</v>
      </c>
    </row>
    <row r="2349" spans="1:11" ht="13.5" x14ac:dyDescent="0.25">
      <c r="A2349" s="3">
        <f>TITRES_STAT!B2352</f>
        <v>45426</v>
      </c>
      <c r="B2349" s="5">
        <f>TITRES_STAT!D2352</f>
        <v>12.204000000000001</v>
      </c>
      <c r="C2349" s="2">
        <f t="shared" si="285"/>
        <v>-0.33699999999999974</v>
      </c>
      <c r="D2349" s="2">
        <f t="shared" si="286"/>
        <v>12.463200000000002</v>
      </c>
      <c r="E2349" s="2">
        <f t="shared" si="288"/>
        <v>12.499199999999998</v>
      </c>
      <c r="F2349" s="2">
        <f t="shared" si="289"/>
        <v>12.312650000000001</v>
      </c>
      <c r="G2349" s="2">
        <f t="shared" si="283"/>
        <v>11.094260000000004</v>
      </c>
      <c r="H2349" s="2">
        <f t="shared" si="287"/>
        <v>10.485199999999999</v>
      </c>
      <c r="I2349" s="2">
        <f t="array" ref="I2349">SUMPRODUCT(B2333:B2352, (ROW(B2333:B2352)-ROW(B2333)+1)) / (20*21/2)</f>
        <v>12.372719047619048</v>
      </c>
      <c r="J2349" s="2">
        <f t="shared" si="290"/>
        <v>12.171826639742536</v>
      </c>
      <c r="K2349" s="2">
        <f t="shared" si="284"/>
        <v>11.400155046238012</v>
      </c>
    </row>
    <row r="2350" spans="1:11" ht="13.5" x14ac:dyDescent="0.25">
      <c r="A2350" s="3">
        <f>TITRES_STAT!B2353</f>
        <v>45427</v>
      </c>
      <c r="B2350" s="5">
        <f>TITRES_STAT!D2353</f>
        <v>12.108000000000001</v>
      </c>
      <c r="C2350" s="2">
        <f t="shared" si="285"/>
        <v>-9.6000000000000085E-2</v>
      </c>
      <c r="D2350" s="2">
        <f t="shared" si="286"/>
        <v>12.390799999999999</v>
      </c>
      <c r="E2350" s="2">
        <f t="shared" si="288"/>
        <v>12.460400000000002</v>
      </c>
      <c r="F2350" s="2">
        <f t="shared" si="289"/>
        <v>12.335750000000001</v>
      </c>
      <c r="G2350" s="2">
        <f t="shared" si="283"/>
        <v>11.142320000000002</v>
      </c>
      <c r="H2350" s="2">
        <f t="shared" si="287"/>
        <v>10.484545000000001</v>
      </c>
      <c r="I2350" s="2">
        <f t="array" ref="I2350">SUMPRODUCT(B2334:B2353, (ROW(B2334:B2353)-ROW(B2334)+1)) / (20*21/2)</f>
        <v>12.369300000000001</v>
      </c>
      <c r="J2350" s="2">
        <f t="shared" si="290"/>
        <v>12.165747912148008</v>
      </c>
      <c r="K2350" s="2">
        <f t="shared" si="284"/>
        <v>11.427913671875737</v>
      </c>
    </row>
    <row r="2351" spans="1:11" ht="13.5" x14ac:dyDescent="0.25">
      <c r="A2351" s="3">
        <f>TITRES_STAT!B2354</f>
        <v>45428</v>
      </c>
      <c r="B2351" s="5">
        <f>TITRES_STAT!D2354</f>
        <v>12.108000000000001</v>
      </c>
      <c r="C2351" s="2">
        <f t="shared" si="285"/>
        <v>0</v>
      </c>
      <c r="D2351" s="2">
        <f t="shared" si="286"/>
        <v>12.3042</v>
      </c>
      <c r="E2351" s="2">
        <f t="shared" si="288"/>
        <v>12.412700000000001</v>
      </c>
      <c r="F2351" s="2">
        <f t="shared" si="289"/>
        <v>12.35445</v>
      </c>
      <c r="G2351" s="2">
        <f t="shared" si="283"/>
        <v>11.190379999999999</v>
      </c>
      <c r="H2351" s="2">
        <f t="shared" si="287"/>
        <v>10.483890000000001</v>
      </c>
      <c r="I2351" s="2">
        <f t="array" ref="I2351">SUMPRODUCT(B2335:B2354, (ROW(B2335:B2354)-ROW(B2335)+1)) / (20*21/2)</f>
        <v>12.3421</v>
      </c>
      <c r="J2351" s="2">
        <f t="shared" si="290"/>
        <v>12.160248110991056</v>
      </c>
      <c r="K2351" s="2">
        <f t="shared" si="284"/>
        <v>11.454583723959042</v>
      </c>
    </row>
    <row r="2352" spans="1:11" ht="13.5" x14ac:dyDescent="0.25">
      <c r="A2352" s="3">
        <f>TITRES_STAT!B2355</f>
        <v>45429</v>
      </c>
      <c r="B2352" s="5">
        <f>TITRES_STAT!D2355</f>
        <v>12.108000000000001</v>
      </c>
      <c r="C2352" s="2">
        <f t="shared" si="285"/>
        <v>0</v>
      </c>
      <c r="D2352" s="2">
        <f t="shared" si="286"/>
        <v>12.213800000000001</v>
      </c>
      <c r="E2352" s="2">
        <f t="shared" si="288"/>
        <v>12.376500000000002</v>
      </c>
      <c r="F2352" s="2">
        <f t="shared" si="289"/>
        <v>12.3749</v>
      </c>
      <c r="G2352" s="2">
        <f t="shared" si="283"/>
        <v>11.23578</v>
      </c>
      <c r="H2352" s="2">
        <f t="shared" si="287"/>
        <v>10.483235000000002</v>
      </c>
      <c r="I2352" s="2">
        <f t="array" ref="I2352">SUMPRODUCT(B2336:B2355, (ROW(B2336:B2355)-ROW(B2336)+1)) / (20*21/2)</f>
        <v>12.315400000000002</v>
      </c>
      <c r="J2352" s="2">
        <f t="shared" si="290"/>
        <v>12.155272100420479</v>
      </c>
      <c r="K2352" s="2">
        <f t="shared" si="284"/>
        <v>11.480207891646923</v>
      </c>
    </row>
    <row r="2353" spans="1:11" ht="13.5" x14ac:dyDescent="0.25">
      <c r="A2353" s="3">
        <f>TITRES_STAT!B2356</f>
        <v>45432</v>
      </c>
      <c r="B2353" s="5">
        <f>TITRES_STAT!D2356</f>
        <v>12.339</v>
      </c>
      <c r="C2353" s="2">
        <f t="shared" si="285"/>
        <v>0.23099999999999987</v>
      </c>
      <c r="D2353" s="2">
        <f t="shared" si="286"/>
        <v>12.173400000000001</v>
      </c>
      <c r="E2353" s="2">
        <f t="shared" si="288"/>
        <v>12.347500000000002</v>
      </c>
      <c r="F2353" s="2">
        <f t="shared" si="289"/>
        <v>12.393600000000001</v>
      </c>
      <c r="G2353" s="2">
        <f t="shared" si="283"/>
        <v>11.2773</v>
      </c>
      <c r="H2353" s="2">
        <f t="shared" si="287"/>
        <v>10.485105000000001</v>
      </c>
      <c r="I2353" s="2">
        <f t="array" ref="I2353">SUMPRODUCT(B2337:B2356, (ROW(B2337:B2356)-ROW(B2337)+1)) / (20*21/2)</f>
        <v>12.323538095238096</v>
      </c>
      <c r="J2353" s="2">
        <f t="shared" si="290"/>
        <v>12.172769995618529</v>
      </c>
      <c r="K2353" s="2">
        <f t="shared" si="284"/>
        <v>11.513886013543123</v>
      </c>
    </row>
    <row r="2354" spans="1:11" ht="13.5" x14ac:dyDescent="0.25">
      <c r="A2354" s="3">
        <f>TITRES_STAT!B2357</f>
        <v>45433</v>
      </c>
      <c r="B2354" s="5">
        <f>TITRES_STAT!D2357</f>
        <v>12.108000000000001</v>
      </c>
      <c r="C2354" s="2">
        <f t="shared" si="285"/>
        <v>-0.23099999999999987</v>
      </c>
      <c r="D2354" s="2">
        <f t="shared" si="286"/>
        <v>12.154199999999999</v>
      </c>
      <c r="E2354" s="2">
        <f t="shared" si="288"/>
        <v>12.308700000000002</v>
      </c>
      <c r="F2354" s="2">
        <f t="shared" si="289"/>
        <v>12.388350000000001</v>
      </c>
      <c r="G2354" s="2">
        <f t="shared" ref="G2354:G2417" si="291">AVERAGE(B2305:B2354)</f>
        <v>11.314740000000002</v>
      </c>
      <c r="H2354" s="2">
        <f t="shared" si="287"/>
        <v>10.48582</v>
      </c>
      <c r="I2354" s="2">
        <f t="array" ref="I2354">SUMPRODUCT(B2338:B2357, (ROW(B2338:B2357)-ROW(B2338)+1)) / (20*21/2)</f>
        <v>12.324423809523811</v>
      </c>
      <c r="J2354" s="2">
        <f t="shared" si="290"/>
        <v>12.16660142460724</v>
      </c>
      <c r="K2354" s="2">
        <f t="shared" si="284"/>
        <v>11.537184601247315</v>
      </c>
    </row>
    <row r="2355" spans="1:11" ht="13.5" x14ac:dyDescent="0.25">
      <c r="A2355" s="3">
        <f>TITRES_STAT!B2358</f>
        <v>45434</v>
      </c>
      <c r="B2355" s="5">
        <f>TITRES_STAT!D2358</f>
        <v>12.108000000000001</v>
      </c>
      <c r="C2355" s="2">
        <f t="shared" si="285"/>
        <v>0</v>
      </c>
      <c r="D2355" s="2">
        <f t="shared" si="286"/>
        <v>12.154199999999999</v>
      </c>
      <c r="E2355" s="2">
        <f t="shared" si="288"/>
        <v>12.272500000000001</v>
      </c>
      <c r="F2355" s="2">
        <f t="shared" si="289"/>
        <v>12.387550000000001</v>
      </c>
      <c r="G2355" s="2">
        <f t="shared" si="291"/>
        <v>11.360140000000001</v>
      </c>
      <c r="H2355" s="2">
        <f t="shared" si="287"/>
        <v>10.486535000000002</v>
      </c>
      <c r="I2355" s="2">
        <f t="array" ref="I2355">SUMPRODUCT(B2339:B2358, (ROW(B2339:B2358)-ROW(B2339)+1)) / (20*21/2)</f>
        <v>12.353085714285715</v>
      </c>
      <c r="J2355" s="2">
        <f t="shared" si="290"/>
        <v>12.161020336549408</v>
      </c>
      <c r="K2355" s="2">
        <f t="shared" ref="K2355:K2418" si="292">$K$4*B2355+(1-$K$4)*K2354</f>
        <v>11.559569518845461</v>
      </c>
    </row>
    <row r="2356" spans="1:11" ht="13.5" x14ac:dyDescent="0.25">
      <c r="A2356" s="3">
        <f>TITRES_STAT!B2359</f>
        <v>45435</v>
      </c>
      <c r="B2356" s="5">
        <f>TITRES_STAT!D2359</f>
        <v>12.473000000000001</v>
      </c>
      <c r="C2356" s="2">
        <f t="shared" si="285"/>
        <v>0.36500000000000021</v>
      </c>
      <c r="D2356" s="2">
        <f t="shared" si="286"/>
        <v>12.227200000000002</v>
      </c>
      <c r="E2356" s="2">
        <f t="shared" si="288"/>
        <v>12.265700000000001</v>
      </c>
      <c r="F2356" s="2">
        <f t="shared" si="289"/>
        <v>12.387700000000002</v>
      </c>
      <c r="G2356" s="2">
        <f t="shared" si="291"/>
        <v>11.412140000000001</v>
      </c>
      <c r="H2356" s="2">
        <f t="shared" si="287"/>
        <v>10.489074999999998</v>
      </c>
      <c r="I2356" s="2">
        <f t="array" ref="I2356">SUMPRODUCT(B2340:B2359, (ROW(B2340:B2359)-ROW(B2340)+1)) / (20*21/2)</f>
        <v>12.389866666666666</v>
      </c>
      <c r="J2356" s="2">
        <f t="shared" si="290"/>
        <v>12.190732685449465</v>
      </c>
      <c r="K2356" s="2">
        <f t="shared" si="292"/>
        <v>11.595390322027992</v>
      </c>
    </row>
    <row r="2357" spans="1:11" ht="13.5" x14ac:dyDescent="0.25">
      <c r="A2357" s="3">
        <f>TITRES_STAT!B2360</f>
        <v>45436</v>
      </c>
      <c r="B2357" s="5">
        <f>TITRES_STAT!D2360</f>
        <v>12.397</v>
      </c>
      <c r="C2357" s="2">
        <f t="shared" si="285"/>
        <v>-7.6000000000000512E-2</v>
      </c>
      <c r="D2357" s="2">
        <f t="shared" si="286"/>
        <v>12.285</v>
      </c>
      <c r="E2357" s="2">
        <f t="shared" si="288"/>
        <v>12.249400000000001</v>
      </c>
      <c r="F2357" s="2">
        <f t="shared" si="289"/>
        <v>12.384050000000002</v>
      </c>
      <c r="G2357" s="2">
        <f t="shared" si="291"/>
        <v>11.460840000000003</v>
      </c>
      <c r="H2357" s="2">
        <f t="shared" si="287"/>
        <v>10.491234999999996</v>
      </c>
      <c r="I2357" s="2">
        <f t="array" ref="I2357">SUMPRODUCT(B2341:B2360, (ROW(B2341:B2360)-ROW(B2341)+1)) / (20*21/2)</f>
        <v>12.443452380952381</v>
      </c>
      <c r="J2357" s="2">
        <f t="shared" si="290"/>
        <v>12.210377191597136</v>
      </c>
      <c r="K2357" s="2">
        <f t="shared" si="292"/>
        <v>11.626825995673952</v>
      </c>
    </row>
    <row r="2358" spans="1:11" ht="13.5" x14ac:dyDescent="0.25">
      <c r="A2358" s="3">
        <f>TITRES_STAT!B2361</f>
        <v>45439</v>
      </c>
      <c r="B2358" s="5">
        <f>TITRES_STAT!D2361</f>
        <v>12.685</v>
      </c>
      <c r="C2358" s="2">
        <f t="shared" si="285"/>
        <v>0.28800000000000026</v>
      </c>
      <c r="D2358" s="2">
        <f t="shared" si="286"/>
        <v>12.354200000000001</v>
      </c>
      <c r="E2358" s="2">
        <f t="shared" si="288"/>
        <v>12.263800000000002</v>
      </c>
      <c r="F2358" s="2">
        <f t="shared" si="289"/>
        <v>12.3948</v>
      </c>
      <c r="G2358" s="2">
        <f t="shared" si="291"/>
        <v>11.515300000000002</v>
      </c>
      <c r="H2358" s="2">
        <f t="shared" si="287"/>
        <v>10.495059999999997</v>
      </c>
      <c r="I2358" s="2">
        <f t="array" ref="I2358">SUMPRODUCT(B2342:B2361, (ROW(B2342:B2361)-ROW(B2342)+1)) / (20*21/2)</f>
        <v>12.494766666666669</v>
      </c>
      <c r="J2358" s="2">
        <f t="shared" si="290"/>
        <v>12.25557936382598</v>
      </c>
      <c r="K2358" s="2">
        <f t="shared" si="292"/>
        <v>11.668323015451445</v>
      </c>
    </row>
    <row r="2359" spans="1:11" ht="13.5" x14ac:dyDescent="0.25">
      <c r="A2359" s="3">
        <f>TITRES_STAT!B2362</f>
        <v>45440</v>
      </c>
      <c r="B2359" s="5">
        <f>TITRES_STAT!D2362</f>
        <v>12.781000000000001</v>
      </c>
      <c r="C2359" s="2">
        <f t="shared" si="285"/>
        <v>9.6000000000000085E-2</v>
      </c>
      <c r="D2359" s="2">
        <f t="shared" si="286"/>
        <v>12.488800000000001</v>
      </c>
      <c r="E2359" s="2">
        <f t="shared" si="288"/>
        <v>12.321500000000002</v>
      </c>
      <c r="F2359" s="2">
        <f t="shared" si="289"/>
        <v>12.410350000000001</v>
      </c>
      <c r="G2359" s="2">
        <f t="shared" si="291"/>
        <v>11.567080000000001</v>
      </c>
      <c r="H2359" s="2">
        <f t="shared" si="287"/>
        <v>10.499629999999994</v>
      </c>
      <c r="I2359" s="2">
        <f t="array" ref="I2359">SUMPRODUCT(B2343:B2362, (ROW(B2343:B2362)-ROW(B2343)+1)) / (20*21/2)</f>
        <v>12.544233333333334</v>
      </c>
      <c r="J2359" s="2">
        <f t="shared" si="290"/>
        <v>12.305619424413981</v>
      </c>
      <c r="K2359" s="2">
        <f t="shared" si="292"/>
        <v>11.71195740700237</v>
      </c>
    </row>
    <row r="2360" spans="1:11" ht="13.5" x14ac:dyDescent="0.25">
      <c r="A2360" s="3">
        <f>TITRES_STAT!B2363</f>
        <v>45441</v>
      </c>
      <c r="B2360" s="5">
        <f>TITRES_STAT!D2363</f>
        <v>12.973000000000001</v>
      </c>
      <c r="C2360" s="2">
        <f t="shared" si="285"/>
        <v>0.19200000000000017</v>
      </c>
      <c r="D2360" s="2">
        <f t="shared" si="286"/>
        <v>12.661799999999999</v>
      </c>
      <c r="E2360" s="2">
        <f t="shared" si="288"/>
        <v>12.408000000000001</v>
      </c>
      <c r="F2360" s="2">
        <f t="shared" si="289"/>
        <v>12.434200000000002</v>
      </c>
      <c r="G2360" s="2">
        <f t="shared" si="291"/>
        <v>11.627300000000002</v>
      </c>
      <c r="H2360" s="2">
        <f t="shared" si="287"/>
        <v>10.505159999999997</v>
      </c>
      <c r="I2360" s="2">
        <f t="array" ref="I2360">SUMPRODUCT(B2344:B2363, (ROW(B2344:B2363)-ROW(B2344)+1)) / (20*21/2)</f>
        <v>12.554733333333335</v>
      </c>
      <c r="J2360" s="2">
        <f t="shared" si="290"/>
        <v>12.369179479231697</v>
      </c>
      <c r="K2360" s="2">
        <f t="shared" si="292"/>
        <v>11.761410057708158</v>
      </c>
    </row>
    <row r="2361" spans="1:11" ht="13.5" x14ac:dyDescent="0.25">
      <c r="A2361" s="3">
        <f>TITRES_STAT!B2364</f>
        <v>45442</v>
      </c>
      <c r="B2361" s="5">
        <f>TITRES_STAT!D2364</f>
        <v>12.973000000000001</v>
      </c>
      <c r="C2361" s="2">
        <f t="shared" si="285"/>
        <v>0</v>
      </c>
      <c r="D2361" s="2">
        <f t="shared" si="286"/>
        <v>12.761799999999999</v>
      </c>
      <c r="E2361" s="2">
        <f t="shared" si="288"/>
        <v>12.494500000000002</v>
      </c>
      <c r="F2361" s="2">
        <f t="shared" si="289"/>
        <v>12.453600000000003</v>
      </c>
      <c r="G2361" s="2">
        <f t="shared" si="291"/>
        <v>11.687519999999999</v>
      </c>
      <c r="H2361" s="2">
        <f t="shared" si="287"/>
        <v>10.510469999999996</v>
      </c>
      <c r="I2361" s="2">
        <f t="array" ref="I2361">SUMPRODUCT(B2345:B2364, (ROW(B2345:B2364)-ROW(B2345)+1)) / (20*21/2)</f>
        <v>12.565423809523809</v>
      </c>
      <c r="J2361" s="2">
        <f t="shared" si="290"/>
        <v>12.426686195495346</v>
      </c>
      <c r="K2361" s="2">
        <f t="shared" si="292"/>
        <v>11.808923388778426</v>
      </c>
    </row>
    <row r="2362" spans="1:11" ht="13.5" x14ac:dyDescent="0.25">
      <c r="A2362" s="3">
        <f>TITRES_STAT!B2365</f>
        <v>45443</v>
      </c>
      <c r="B2362" s="5">
        <f>TITRES_STAT!D2365</f>
        <v>12.973000000000001</v>
      </c>
      <c r="C2362" s="2">
        <f t="shared" si="285"/>
        <v>0</v>
      </c>
      <c r="D2362" s="2">
        <f t="shared" si="286"/>
        <v>12.877000000000001</v>
      </c>
      <c r="E2362" s="2">
        <f t="shared" si="288"/>
        <v>12.581</v>
      </c>
      <c r="F2362" s="2">
        <f t="shared" si="289"/>
        <v>12.478750000000003</v>
      </c>
      <c r="G2362" s="2">
        <f t="shared" si="291"/>
        <v>11.747559999999998</v>
      </c>
      <c r="H2362" s="2">
        <f t="shared" si="287"/>
        <v>10.516839999999993</v>
      </c>
      <c r="I2362" s="2">
        <f t="array" ref="I2362">SUMPRODUCT(B2346:B2365, (ROW(B2346:B2365)-ROW(B2346)+1)) / (20*21/2)</f>
        <v>12.594909523809523</v>
      </c>
      <c r="J2362" s="2">
        <f t="shared" si="290"/>
        <v>12.478716081638648</v>
      </c>
      <c r="K2362" s="2">
        <f t="shared" si="292"/>
        <v>11.854573451963587</v>
      </c>
    </row>
    <row r="2363" spans="1:11" ht="13.5" x14ac:dyDescent="0.25">
      <c r="A2363" s="3">
        <f>TITRES_STAT!B2366</f>
        <v>45446</v>
      </c>
      <c r="B2363" s="5">
        <f>TITRES_STAT!D2366</f>
        <v>12.589</v>
      </c>
      <c r="C2363" s="2">
        <f t="shared" si="285"/>
        <v>-0.38400000000000034</v>
      </c>
      <c r="D2363" s="2">
        <f t="shared" si="286"/>
        <v>12.857800000000001</v>
      </c>
      <c r="E2363" s="2">
        <f t="shared" si="288"/>
        <v>12.606</v>
      </c>
      <c r="F2363" s="2">
        <f t="shared" si="289"/>
        <v>12.476750000000004</v>
      </c>
      <c r="G2363" s="2">
        <f t="shared" si="291"/>
        <v>11.79992</v>
      </c>
      <c r="H2363" s="2">
        <f t="shared" si="287"/>
        <v>10.521289999999992</v>
      </c>
      <c r="I2363" s="2">
        <f t="array" ref="I2363">SUMPRODUCT(B2347:B2366, (ROW(B2347:B2366)-ROW(B2347)+1)) / (20*21/2)</f>
        <v>12.635628571428571</v>
      </c>
      <c r="J2363" s="2">
        <f t="shared" si="290"/>
        <v>12.489219311958777</v>
      </c>
      <c r="K2363" s="2">
        <f t="shared" si="292"/>
        <v>11.883374493063053</v>
      </c>
    </row>
    <row r="2364" spans="1:11" ht="13.5" x14ac:dyDescent="0.25">
      <c r="A2364" s="3">
        <f>TITRES_STAT!B2367</f>
        <v>45447</v>
      </c>
      <c r="B2364" s="5">
        <f>TITRES_STAT!D2367</f>
        <v>12.589</v>
      </c>
      <c r="C2364" s="2">
        <f t="shared" si="285"/>
        <v>0</v>
      </c>
      <c r="D2364" s="2">
        <f t="shared" si="286"/>
        <v>12.819400000000002</v>
      </c>
      <c r="E2364" s="2">
        <f t="shared" si="288"/>
        <v>12.6541</v>
      </c>
      <c r="F2364" s="2">
        <f t="shared" si="289"/>
        <v>12.481400000000004</v>
      </c>
      <c r="G2364" s="2">
        <f t="shared" si="291"/>
        <v>11.847860000000001</v>
      </c>
      <c r="H2364" s="2">
        <f t="shared" si="287"/>
        <v>10.525474999999993</v>
      </c>
      <c r="I2364" s="2">
        <f t="array" ref="I2364">SUMPRODUCT(B2348:B2367, (ROW(B2348:B2367)-ROW(B2348)+1)) / (20*21/2)</f>
        <v>12.674519047619045</v>
      </c>
      <c r="J2364" s="2">
        <f t="shared" si="290"/>
        <v>12.498722234629371</v>
      </c>
      <c r="K2364" s="2">
        <f t="shared" si="292"/>
        <v>11.911046081570385</v>
      </c>
    </row>
    <row r="2365" spans="1:11" ht="13.5" x14ac:dyDescent="0.25">
      <c r="A2365" s="3">
        <f>TITRES_STAT!B2368</f>
        <v>45448</v>
      </c>
      <c r="B2365" s="5">
        <f>TITRES_STAT!D2368</f>
        <v>12.791</v>
      </c>
      <c r="C2365" s="2">
        <f t="shared" si="285"/>
        <v>0.20199999999999996</v>
      </c>
      <c r="D2365" s="2">
        <f t="shared" si="286"/>
        <v>12.783000000000001</v>
      </c>
      <c r="E2365" s="2">
        <f t="shared" si="288"/>
        <v>12.722399999999999</v>
      </c>
      <c r="F2365" s="2">
        <f t="shared" si="289"/>
        <v>12.497450000000002</v>
      </c>
      <c r="G2365" s="2">
        <f t="shared" si="291"/>
        <v>11.906760000000002</v>
      </c>
      <c r="H2365" s="2">
        <f t="shared" si="287"/>
        <v>10.530669999999994</v>
      </c>
      <c r="I2365" s="2">
        <f t="array" ref="I2365">SUMPRODUCT(B2349:B2368, (ROW(B2349:B2368)-ROW(B2349)+1)) / (20*21/2)</f>
        <v>12.729957142857144</v>
      </c>
      <c r="J2365" s="2">
        <f t="shared" si="290"/>
        <v>12.526558212283717</v>
      </c>
      <c r="K2365" s="2">
        <f t="shared" si="292"/>
        <v>11.945554078371545</v>
      </c>
    </row>
    <row r="2366" spans="1:11" ht="13.5" x14ac:dyDescent="0.25">
      <c r="A2366" s="3">
        <f>TITRES_STAT!B2369</f>
        <v>45449</v>
      </c>
      <c r="B2366" s="5">
        <f>TITRES_STAT!D2369</f>
        <v>12.925000000000001</v>
      </c>
      <c r="C2366" s="2">
        <f t="shared" si="285"/>
        <v>0.13400000000000034</v>
      </c>
      <c r="D2366" s="2">
        <f t="shared" si="286"/>
        <v>12.773400000000001</v>
      </c>
      <c r="E2366" s="2">
        <f t="shared" si="288"/>
        <v>12.767599999999998</v>
      </c>
      <c r="F2366" s="2">
        <f t="shared" si="289"/>
        <v>12.516650000000002</v>
      </c>
      <c r="G2366" s="2">
        <f t="shared" si="291"/>
        <v>11.960880000000001</v>
      </c>
      <c r="H2366" s="2">
        <f t="shared" si="287"/>
        <v>10.536889999999994</v>
      </c>
      <c r="I2366" s="2">
        <f t="array" ref="I2366">SUMPRODUCT(B2350:B2369, (ROW(B2350:B2369)-ROW(B2350)+1)) / (20*21/2)</f>
        <v>12.791795238095238</v>
      </c>
      <c r="J2366" s="2">
        <f t="shared" si="290"/>
        <v>12.564505049209078</v>
      </c>
      <c r="K2366" s="2">
        <f t="shared" si="292"/>
        <v>11.983963722356975</v>
      </c>
    </row>
    <row r="2367" spans="1:11" ht="13.5" x14ac:dyDescent="0.25">
      <c r="A2367" s="3">
        <f>TITRES_STAT!B2370</f>
        <v>45450</v>
      </c>
      <c r="B2367" s="5">
        <f>TITRES_STAT!D2370</f>
        <v>12.925000000000001</v>
      </c>
      <c r="C2367" s="2">
        <f t="shared" si="285"/>
        <v>0</v>
      </c>
      <c r="D2367" s="2">
        <f t="shared" si="286"/>
        <v>12.7638</v>
      </c>
      <c r="E2367" s="2">
        <f t="shared" si="288"/>
        <v>12.820400000000001</v>
      </c>
      <c r="F2367" s="2">
        <f t="shared" si="289"/>
        <v>12.534900000000004</v>
      </c>
      <c r="G2367" s="2">
        <f t="shared" si="291"/>
        <v>12.015000000000002</v>
      </c>
      <c r="H2367" s="2">
        <f t="shared" si="287"/>
        <v>10.543244999999995</v>
      </c>
      <c r="I2367" s="2">
        <f t="array" ref="I2367">SUMPRODUCT(B2351:B2370, (ROW(B2351:B2370)-ROW(B2351)+1)) / (20*21/2)</f>
        <v>12.870828571428575</v>
      </c>
      <c r="J2367" s="2">
        <f t="shared" si="290"/>
        <v>12.598837901665357</v>
      </c>
      <c r="K2367" s="2">
        <f t="shared" si="292"/>
        <v>12.020867105793958</v>
      </c>
    </row>
    <row r="2368" spans="1:11" ht="13.5" x14ac:dyDescent="0.25">
      <c r="A2368" s="3">
        <f>TITRES_STAT!B2371</f>
        <v>45453</v>
      </c>
      <c r="B2368" s="5">
        <f>TITRES_STAT!D2371</f>
        <v>13.117000000000001</v>
      </c>
      <c r="C2368" s="2">
        <f t="shared" si="285"/>
        <v>0.19200000000000017</v>
      </c>
      <c r="D2368" s="2">
        <f t="shared" si="286"/>
        <v>12.869400000000002</v>
      </c>
      <c r="E2368" s="2">
        <f t="shared" si="288"/>
        <v>12.8636</v>
      </c>
      <c r="F2368" s="2">
        <f t="shared" si="289"/>
        <v>12.563700000000003</v>
      </c>
      <c r="G2368" s="2">
        <f t="shared" si="291"/>
        <v>12.072960000000002</v>
      </c>
      <c r="H2368" s="2">
        <f t="shared" si="287"/>
        <v>10.550779999999996</v>
      </c>
      <c r="I2368" s="2">
        <f t="array" ref="I2368">SUMPRODUCT(B2352:B2371, (ROW(B2352:B2371)-ROW(B2352)+1)) / (20*21/2)</f>
        <v>12.935309523809524</v>
      </c>
      <c r="J2368" s="2">
        <f t="shared" si="290"/>
        <v>12.648186672935323</v>
      </c>
      <c r="K2368" s="2">
        <f t="shared" si="292"/>
        <v>12.063852709488314</v>
      </c>
    </row>
    <row r="2369" spans="1:11" ht="13.5" x14ac:dyDescent="0.25">
      <c r="A2369" s="3">
        <f>TITRES_STAT!B2372</f>
        <v>45454</v>
      </c>
      <c r="B2369" s="5">
        <f>TITRES_STAT!D2372</f>
        <v>13.212999999999999</v>
      </c>
      <c r="C2369" s="2">
        <f t="shared" si="285"/>
        <v>9.5999999999998309E-2</v>
      </c>
      <c r="D2369" s="2">
        <f t="shared" si="286"/>
        <v>12.994200000000001</v>
      </c>
      <c r="E2369" s="2">
        <f t="shared" si="288"/>
        <v>12.9068</v>
      </c>
      <c r="F2369" s="2">
        <f t="shared" si="289"/>
        <v>12.614150000000002</v>
      </c>
      <c r="G2369" s="2">
        <f t="shared" si="291"/>
        <v>12.140120000000001</v>
      </c>
      <c r="H2369" s="2">
        <f t="shared" si="287"/>
        <v>10.560389999999995</v>
      </c>
      <c r="I2369" s="2">
        <f t="array" ref="I2369">SUMPRODUCT(B2353:B2372, (ROW(B2353:B2372)-ROW(B2353)+1)) / (20*21/2)</f>
        <v>12.993838095238099</v>
      </c>
      <c r="J2369" s="2">
        <f t="shared" si="290"/>
        <v>12.701978418370054</v>
      </c>
      <c r="K2369" s="2">
        <f t="shared" si="292"/>
        <v>12.108917309116224</v>
      </c>
    </row>
    <row r="2370" spans="1:11" ht="13.5" x14ac:dyDescent="0.25">
      <c r="A2370" s="3">
        <f>TITRES_STAT!B2373</f>
        <v>45455</v>
      </c>
      <c r="B2370" s="5">
        <f>TITRES_STAT!D2373</f>
        <v>13.444000000000001</v>
      </c>
      <c r="C2370" s="2">
        <f t="shared" si="285"/>
        <v>0.23100000000000165</v>
      </c>
      <c r="D2370" s="2">
        <f t="shared" si="286"/>
        <v>13.124799999999999</v>
      </c>
      <c r="E2370" s="2">
        <f t="shared" si="288"/>
        <v>12.953899999999999</v>
      </c>
      <c r="F2370" s="2">
        <f t="shared" si="289"/>
        <v>12.680950000000001</v>
      </c>
      <c r="G2370" s="2">
        <f t="shared" si="291"/>
        <v>12.21208</v>
      </c>
      <c r="H2370" s="2">
        <f t="shared" si="287"/>
        <v>10.569999999999995</v>
      </c>
      <c r="I2370" s="2">
        <f t="array" ref="I2370">SUMPRODUCT(B2354:B2373, (ROW(B2354:B2373)-ROW(B2354)+1)) / (20*21/2)</f>
        <v>13.046414285714286</v>
      </c>
      <c r="J2370" s="2">
        <f t="shared" si="290"/>
        <v>12.772647140430049</v>
      </c>
      <c r="K2370" s="2">
        <f t="shared" si="292"/>
        <v>12.16127349307245</v>
      </c>
    </row>
    <row r="2371" spans="1:11" ht="13.5" x14ac:dyDescent="0.25">
      <c r="A2371" s="3">
        <f>TITRES_STAT!B2374</f>
        <v>45456</v>
      </c>
      <c r="B2371" s="5">
        <f>TITRES_STAT!D2374</f>
        <v>13.358000000000001</v>
      </c>
      <c r="C2371" s="2">
        <f t="shared" si="285"/>
        <v>-8.6000000000000298E-2</v>
      </c>
      <c r="D2371" s="2">
        <f t="shared" si="286"/>
        <v>13.211400000000001</v>
      </c>
      <c r="E2371" s="2">
        <f t="shared" si="288"/>
        <v>12.9924</v>
      </c>
      <c r="F2371" s="2">
        <f t="shared" si="289"/>
        <v>12.743450000000001</v>
      </c>
      <c r="G2371" s="2">
        <f t="shared" si="291"/>
        <v>12.275399999999998</v>
      </c>
      <c r="H2371" s="2">
        <f t="shared" si="287"/>
        <v>10.579224999999994</v>
      </c>
      <c r="I2371" s="2">
        <f t="array" ref="I2371">SUMPRODUCT(B2355:B2374, (ROW(B2355:B2374)-ROW(B2355)+1)) / (20*21/2)</f>
        <v>13.07851904761905</v>
      </c>
      <c r="J2371" s="2">
        <f t="shared" si="290"/>
        <v>12.828395031817664</v>
      </c>
      <c r="K2371" s="2">
        <f t="shared" si="292"/>
        <v>12.208203944324511</v>
      </c>
    </row>
    <row r="2372" spans="1:11" ht="13.5" x14ac:dyDescent="0.25">
      <c r="A2372" s="3">
        <f>TITRES_STAT!B2375</f>
        <v>45457</v>
      </c>
      <c r="B2372" s="5">
        <f>TITRES_STAT!D2375</f>
        <v>13.358000000000001</v>
      </c>
      <c r="C2372" s="2">
        <f t="shared" ref="C2372:C2435" si="293">B2372-B2371</f>
        <v>0</v>
      </c>
      <c r="D2372" s="2">
        <f t="shared" si="286"/>
        <v>13.298000000000002</v>
      </c>
      <c r="E2372" s="2">
        <f t="shared" si="288"/>
        <v>13.030899999999999</v>
      </c>
      <c r="F2372" s="2">
        <f t="shared" si="289"/>
        <v>12.805949999999999</v>
      </c>
      <c r="G2372" s="2">
        <f t="shared" si="291"/>
        <v>12.337659999999996</v>
      </c>
      <c r="H2372" s="2">
        <f t="shared" si="287"/>
        <v>10.588449999999993</v>
      </c>
      <c r="I2372" s="2">
        <f t="array" ref="I2372">SUMPRODUCT(B2356:B2375, (ROW(B2356:B2375)-ROW(B2356)+1)) / (20*21/2)</f>
        <v>13.120119047619049</v>
      </c>
      <c r="J2372" s="2">
        <f t="shared" si="290"/>
        <v>12.87883360021598</v>
      </c>
      <c r="K2372" s="2">
        <f t="shared" si="292"/>
        <v>12.25329398572355</v>
      </c>
    </row>
    <row r="2373" spans="1:11" ht="13.5" x14ac:dyDescent="0.25">
      <c r="A2373" s="3">
        <f>TITRES_STAT!B2376</f>
        <v>45461</v>
      </c>
      <c r="B2373" s="5">
        <f>TITRES_STAT!D2376</f>
        <v>13.358000000000001</v>
      </c>
      <c r="C2373" s="2">
        <f t="shared" si="293"/>
        <v>0</v>
      </c>
      <c r="D2373" s="2">
        <f t="shared" si="286"/>
        <v>13.346200000000001</v>
      </c>
      <c r="E2373" s="2">
        <f t="shared" si="288"/>
        <v>13.107800000000001</v>
      </c>
      <c r="F2373" s="2">
        <f t="shared" si="289"/>
        <v>12.8569</v>
      </c>
      <c r="G2373" s="2">
        <f t="shared" si="291"/>
        <v>12.399199999999997</v>
      </c>
      <c r="H2373" s="2">
        <f t="shared" si="287"/>
        <v>10.597674999999995</v>
      </c>
      <c r="I2373" s="2">
        <f t="array" ref="I2373">SUMPRODUCT(B2357:B2376, (ROW(B2357:B2376)-ROW(B2357)+1)) / (20*21/2)</f>
        <v>13.138385714285713</v>
      </c>
      <c r="J2373" s="2">
        <f t="shared" si="290"/>
        <v>12.924468495433505</v>
      </c>
      <c r="K2373" s="2">
        <f t="shared" si="292"/>
        <v>12.29661579020498</v>
      </c>
    </row>
    <row r="2374" spans="1:11" ht="13.5" x14ac:dyDescent="0.25">
      <c r="A2374" s="3">
        <f>TITRES_STAT!B2377</f>
        <v>45462</v>
      </c>
      <c r="B2374" s="5">
        <f>TITRES_STAT!D2377</f>
        <v>13.194000000000001</v>
      </c>
      <c r="C2374" s="2">
        <f t="shared" si="293"/>
        <v>-0.1639999999999997</v>
      </c>
      <c r="D2374" s="2">
        <f t="shared" ref="D2374:D2437" si="294">AVERAGE(B2370:B2374)</f>
        <v>13.342400000000001</v>
      </c>
      <c r="E2374" s="2">
        <f t="shared" si="288"/>
        <v>13.168300000000002</v>
      </c>
      <c r="F2374" s="2">
        <f t="shared" si="289"/>
        <v>12.911199999999999</v>
      </c>
      <c r="G2374" s="2">
        <f t="shared" si="291"/>
        <v>12.457459999999994</v>
      </c>
      <c r="H2374" s="2">
        <f t="shared" si="287"/>
        <v>10.606924999999995</v>
      </c>
      <c r="I2374" s="2">
        <f t="array" ref="I2374">SUMPRODUCT(B2358:B2377, (ROW(B2358:B2377)-ROW(B2358)+1)) / (20*21/2)</f>
        <v>13.12592857142857</v>
      </c>
      <c r="J2374" s="2">
        <f t="shared" si="290"/>
        <v>12.950138162535076</v>
      </c>
      <c r="K2374" s="2">
        <f t="shared" si="292"/>
        <v>12.331807327844</v>
      </c>
    </row>
    <row r="2375" spans="1:11" ht="13.5" x14ac:dyDescent="0.25">
      <c r="A2375" s="3">
        <f>TITRES_STAT!B2378</f>
        <v>45463</v>
      </c>
      <c r="B2375" s="5">
        <f>TITRES_STAT!D2378</f>
        <v>13.348000000000001</v>
      </c>
      <c r="C2375" s="2">
        <f t="shared" si="293"/>
        <v>0.15399999999999991</v>
      </c>
      <c r="D2375" s="2">
        <f t="shared" si="294"/>
        <v>13.3232</v>
      </c>
      <c r="E2375" s="2">
        <f t="shared" si="288"/>
        <v>13.224</v>
      </c>
      <c r="F2375" s="2">
        <f t="shared" si="289"/>
        <v>12.9732</v>
      </c>
      <c r="G2375" s="2">
        <f t="shared" si="291"/>
        <v>12.506579999999994</v>
      </c>
      <c r="H2375" s="2">
        <f t="shared" si="287"/>
        <v>10.616944999999994</v>
      </c>
      <c r="I2375" s="2">
        <f t="array" ref="I2375">SUMPRODUCT(B2359:B2378, (ROW(B2359:B2378)-ROW(B2359)+1)) / (20*21/2)</f>
        <v>13.156995238095236</v>
      </c>
      <c r="J2375" s="2">
        <f t="shared" si="290"/>
        <v>12.988029766103164</v>
      </c>
      <c r="K2375" s="2">
        <f t="shared" si="292"/>
        <v>12.371658020869727</v>
      </c>
    </row>
    <row r="2376" spans="1:11" ht="13.5" x14ac:dyDescent="0.25">
      <c r="A2376" s="3">
        <f>TITRES_STAT!B2379</f>
        <v>45464</v>
      </c>
      <c r="B2376" s="5">
        <f>TITRES_STAT!D2379</f>
        <v>13.164999999999999</v>
      </c>
      <c r="C2376" s="2">
        <f t="shared" si="293"/>
        <v>-0.18300000000000161</v>
      </c>
      <c r="D2376" s="2">
        <f t="shared" si="294"/>
        <v>13.284600000000001</v>
      </c>
      <c r="E2376" s="2">
        <f t="shared" si="288"/>
        <v>13.248000000000001</v>
      </c>
      <c r="F2376" s="2">
        <f t="shared" si="289"/>
        <v>13.0078</v>
      </c>
      <c r="G2376" s="2">
        <f t="shared" si="291"/>
        <v>12.539099999999994</v>
      </c>
      <c r="H2376" s="2">
        <f t="shared" si="287"/>
        <v>10.626049999999994</v>
      </c>
      <c r="I2376" s="2">
        <f t="array" ref="I2376">SUMPRODUCT(B2360:B2379, (ROW(B2360:B2379)-ROW(B2360)+1)) / (20*21/2)</f>
        <v>13.184857142857144</v>
      </c>
      <c r="J2376" s="2">
        <f t="shared" si="290"/>
        <v>13.00488407409334</v>
      </c>
      <c r="K2376" s="2">
        <f t="shared" si="292"/>
        <v>12.402769471031698</v>
      </c>
    </row>
    <row r="2377" spans="1:11" ht="13.5" x14ac:dyDescent="0.25">
      <c r="A2377" s="3">
        <f>TITRES_STAT!B2380</f>
        <v>45467</v>
      </c>
      <c r="B2377" s="5">
        <f>TITRES_STAT!D2380</f>
        <v>12.877000000000001</v>
      </c>
      <c r="C2377" s="2">
        <f t="shared" si="293"/>
        <v>-0.28799999999999848</v>
      </c>
      <c r="D2377" s="2">
        <f t="shared" si="294"/>
        <v>13.188399999999998</v>
      </c>
      <c r="E2377" s="2">
        <f t="shared" si="288"/>
        <v>13.243200000000002</v>
      </c>
      <c r="F2377" s="2">
        <f t="shared" si="289"/>
        <v>13.031799999999999</v>
      </c>
      <c r="G2377" s="2">
        <f t="shared" si="291"/>
        <v>12.562659999999996</v>
      </c>
      <c r="H2377" s="2">
        <f t="shared" si="287"/>
        <v>10.634819999999991</v>
      </c>
      <c r="I2377" s="2">
        <f t="array" ref="I2377">SUMPRODUCT(B2361:B2380, (ROW(B2361:B2380)-ROW(B2361)+1)) / (20*21/2)</f>
        <v>13.209019047619048</v>
      </c>
      <c r="J2377" s="2">
        <f t="shared" si="290"/>
        <v>12.992704638465403</v>
      </c>
      <c r="K2377" s="2">
        <f t="shared" si="292"/>
        <v>12.421366746677515</v>
      </c>
    </row>
    <row r="2378" spans="1:11" ht="13.5" x14ac:dyDescent="0.25">
      <c r="A2378" s="3">
        <f>TITRES_STAT!B2381</f>
        <v>45468</v>
      </c>
      <c r="B2378" s="5">
        <f>TITRES_STAT!D2381</f>
        <v>13.358000000000001</v>
      </c>
      <c r="C2378" s="2">
        <f t="shared" si="293"/>
        <v>0.48099999999999987</v>
      </c>
      <c r="D2378" s="2">
        <f t="shared" si="294"/>
        <v>13.188400000000001</v>
      </c>
      <c r="E2378" s="2">
        <f t="shared" si="288"/>
        <v>13.267300000000001</v>
      </c>
      <c r="F2378" s="2">
        <f t="shared" si="289"/>
        <v>13.065449999999998</v>
      </c>
      <c r="G2378" s="2">
        <f t="shared" si="291"/>
        <v>12.594779999999993</v>
      </c>
      <c r="H2378" s="2">
        <f t="shared" ref="H2378:H2441" si="295">AVERAGE(B2179:B2378)</f>
        <v>10.647014999999993</v>
      </c>
      <c r="I2378" s="2">
        <f t="array" ref="I2378">SUMPRODUCT(B2362:B2381, (ROW(B2362:B2381)-ROW(B2362)+1)) / (20*21/2)</f>
        <v>13.230442857142858</v>
      </c>
      <c r="J2378" s="2">
        <f t="shared" si="290"/>
        <v>13.027494672897269</v>
      </c>
      <c r="K2378" s="2">
        <f t="shared" si="292"/>
        <v>12.458097462494084</v>
      </c>
    </row>
    <row r="2379" spans="1:11" ht="13.5" x14ac:dyDescent="0.25">
      <c r="A2379" s="3">
        <f>TITRES_STAT!B2382</f>
        <v>45469</v>
      </c>
      <c r="B2379" s="5">
        <f>TITRES_STAT!D2382</f>
        <v>13.358000000000001</v>
      </c>
      <c r="C2379" s="2">
        <f t="shared" si="293"/>
        <v>0</v>
      </c>
      <c r="D2379" s="2">
        <f t="shared" si="294"/>
        <v>13.221200000000001</v>
      </c>
      <c r="E2379" s="2">
        <f t="shared" si="288"/>
        <v>13.281799999999999</v>
      </c>
      <c r="F2379" s="2">
        <f t="shared" si="289"/>
        <v>13.0943</v>
      </c>
      <c r="G2379" s="2">
        <f t="shared" si="291"/>
        <v>12.627079999999994</v>
      </c>
      <c r="H2379" s="2">
        <f t="shared" si="295"/>
        <v>10.659079999999992</v>
      </c>
      <c r="I2379" s="2">
        <f t="array" ref="I2379">SUMPRODUCT(B2363:B2382, (ROW(B2363:B2382)-ROW(B2363)+1)) / (20*21/2)</f>
        <v>13.250128571428572</v>
      </c>
      <c r="J2379" s="2">
        <f t="shared" si="290"/>
        <v>13.058971370716577</v>
      </c>
      <c r="K2379" s="2">
        <f t="shared" si="292"/>
        <v>12.493387758082552</v>
      </c>
    </row>
    <row r="2380" spans="1:11" ht="13.5" x14ac:dyDescent="0.25">
      <c r="A2380" s="3">
        <f>TITRES_STAT!B2383</f>
        <v>45470</v>
      </c>
      <c r="B2380" s="5">
        <f>TITRES_STAT!D2383</f>
        <v>13.348000000000001</v>
      </c>
      <c r="C2380" s="2">
        <f t="shared" si="293"/>
        <v>-9.9999999999997868E-3</v>
      </c>
      <c r="D2380" s="2">
        <f t="shared" si="294"/>
        <v>13.221200000000001</v>
      </c>
      <c r="E2380" s="2">
        <f t="shared" ref="E2380:E2443" si="296">AVERAGE(B2371:B2380)</f>
        <v>13.272200000000002</v>
      </c>
      <c r="F2380" s="2">
        <f t="shared" si="289"/>
        <v>13.113050000000001</v>
      </c>
      <c r="G2380" s="2">
        <f t="shared" si="291"/>
        <v>12.661119999999993</v>
      </c>
      <c r="H2380" s="2">
        <f t="shared" si="295"/>
        <v>10.672644999999994</v>
      </c>
      <c r="I2380" s="2">
        <f t="array" ref="I2380">SUMPRODUCT(B2364:B2383, (ROW(B2364:B2383)-ROW(B2364)+1)) / (20*21/2)</f>
        <v>13.260742857142857</v>
      </c>
      <c r="J2380" s="2">
        <f t="shared" si="290"/>
        <v>13.086497906838808</v>
      </c>
      <c r="K2380" s="2">
        <f t="shared" si="292"/>
        <v>12.526901963647942</v>
      </c>
    </row>
    <row r="2381" spans="1:11" ht="13.5" x14ac:dyDescent="0.25">
      <c r="A2381" s="3">
        <f>TITRES_STAT!B2384</f>
        <v>45471</v>
      </c>
      <c r="B2381" s="5">
        <f>TITRES_STAT!D2384</f>
        <v>13.337999999999999</v>
      </c>
      <c r="C2381" s="2">
        <f t="shared" si="293"/>
        <v>-1.0000000000001563E-2</v>
      </c>
      <c r="D2381" s="2">
        <f t="shared" si="294"/>
        <v>13.255799999999999</v>
      </c>
      <c r="E2381" s="2">
        <f t="shared" si="296"/>
        <v>13.270199999999999</v>
      </c>
      <c r="F2381" s="2">
        <f t="shared" si="289"/>
        <v>13.131300000000001</v>
      </c>
      <c r="G2381" s="2">
        <f t="shared" si="291"/>
        <v>12.693199999999996</v>
      </c>
      <c r="H2381" s="2">
        <f t="shared" si="295"/>
        <v>10.683944999999994</v>
      </c>
      <c r="I2381" s="2">
        <f t="array" ref="I2381">SUMPRODUCT(B2365:B2384, (ROW(B2365:B2384)-ROW(B2365)+1)) / (20*21/2)</f>
        <v>13.267299999999997</v>
      </c>
      <c r="J2381" s="2">
        <f t="shared" si="290"/>
        <v>13.110450487139873</v>
      </c>
      <c r="K2381" s="2">
        <f t="shared" si="292"/>
        <v>12.558709729779396</v>
      </c>
    </row>
    <row r="2382" spans="1:11" ht="13.5" x14ac:dyDescent="0.25">
      <c r="A2382" s="3">
        <f>TITRES_STAT!B2385</f>
        <v>45474</v>
      </c>
      <c r="B2382" s="5">
        <f>TITRES_STAT!D2385</f>
        <v>13.337999999999999</v>
      </c>
      <c r="C2382" s="2">
        <f t="shared" si="293"/>
        <v>0</v>
      </c>
      <c r="D2382" s="2">
        <f t="shared" si="294"/>
        <v>13.347999999999999</v>
      </c>
      <c r="E2382" s="2">
        <f t="shared" si="296"/>
        <v>13.268199999999998</v>
      </c>
      <c r="F2382" s="2">
        <f t="shared" si="289"/>
        <v>13.149550000000001</v>
      </c>
      <c r="G2382" s="2">
        <f t="shared" si="291"/>
        <v>12.725979999999995</v>
      </c>
      <c r="H2382" s="2">
        <f t="shared" si="295"/>
        <v>10.696569999999994</v>
      </c>
      <c r="I2382" s="2">
        <f t="array" ref="I2382">SUMPRODUCT(B2366:B2385, (ROW(B2366:B2385)-ROW(B2366)+1)) / (20*21/2)</f>
        <v>13.270699999999998</v>
      </c>
      <c r="J2382" s="2">
        <f t="shared" si="290"/>
        <v>13.132121869317029</v>
      </c>
      <c r="K2382" s="2">
        <f t="shared" si="292"/>
        <v>12.589270132533146</v>
      </c>
    </row>
    <row r="2383" spans="1:11" ht="13.5" x14ac:dyDescent="0.25">
      <c r="A2383" s="3">
        <f>TITRES_STAT!B2386</f>
        <v>45475</v>
      </c>
      <c r="B2383" s="5">
        <f>TITRES_STAT!D2386</f>
        <v>13.260999999999999</v>
      </c>
      <c r="C2383" s="2">
        <f t="shared" si="293"/>
        <v>-7.6999999999999957E-2</v>
      </c>
      <c r="D2383" s="2">
        <f t="shared" si="294"/>
        <v>13.3286</v>
      </c>
      <c r="E2383" s="2">
        <f t="shared" si="296"/>
        <v>13.258500000000002</v>
      </c>
      <c r="F2383" s="2">
        <f t="shared" si="289"/>
        <v>13.183150000000001</v>
      </c>
      <c r="G2383" s="2">
        <f t="shared" si="291"/>
        <v>12.751899999999996</v>
      </c>
      <c r="H2383" s="2">
        <f t="shared" si="295"/>
        <v>10.707749999999997</v>
      </c>
      <c r="I2383" s="2">
        <f t="array" ref="I2383">SUMPRODUCT(B2367:B2386, (ROW(B2367:B2386)-ROW(B2367)+1)) / (20*21/2)</f>
        <v>13.271904761904761</v>
      </c>
      <c r="J2383" s="2">
        <f t="shared" si="290"/>
        <v>13.144395977001121</v>
      </c>
      <c r="K2383" s="2">
        <f t="shared" si="292"/>
        <v>12.615612480276946</v>
      </c>
    </row>
    <row r="2384" spans="1:11" ht="13.5" x14ac:dyDescent="0.25">
      <c r="A2384" s="3">
        <f>TITRES_STAT!B2387</f>
        <v>45476</v>
      </c>
      <c r="B2384" s="5">
        <f>TITRES_STAT!D2387</f>
        <v>13.252000000000001</v>
      </c>
      <c r="C2384" s="2">
        <f t="shared" si="293"/>
        <v>-8.9999999999985647E-3</v>
      </c>
      <c r="D2384" s="2">
        <f t="shared" si="294"/>
        <v>13.307399999999998</v>
      </c>
      <c r="E2384" s="2">
        <f t="shared" si="296"/>
        <v>13.2643</v>
      </c>
      <c r="F2384" s="2">
        <f t="shared" si="289"/>
        <v>13.2163</v>
      </c>
      <c r="G2384" s="2">
        <f t="shared" si="291"/>
        <v>12.772679999999996</v>
      </c>
      <c r="H2384" s="2">
        <f t="shared" si="295"/>
        <v>10.718884999999995</v>
      </c>
      <c r="I2384" s="2">
        <f t="array" ref="I2384">SUMPRODUCT(B2368:B2387, (ROW(B2368:B2387)-ROW(B2368)+1)) / (20*21/2)</f>
        <v>13.267838095238096</v>
      </c>
      <c r="J2384" s="2">
        <f t="shared" si="290"/>
        <v>13.154643979191491</v>
      </c>
      <c r="K2384" s="2">
        <f t="shared" si="292"/>
        <v>12.640568853599419</v>
      </c>
    </row>
    <row r="2385" spans="1:11" ht="13.5" x14ac:dyDescent="0.25">
      <c r="A2385" s="3">
        <f>TITRES_STAT!B2388</f>
        <v>45477</v>
      </c>
      <c r="B2385" s="5">
        <f>TITRES_STAT!D2388</f>
        <v>13.252000000000001</v>
      </c>
      <c r="C2385" s="2">
        <f t="shared" si="293"/>
        <v>0</v>
      </c>
      <c r="D2385" s="2">
        <f t="shared" si="294"/>
        <v>13.2882</v>
      </c>
      <c r="E2385" s="2">
        <f t="shared" si="296"/>
        <v>13.2547</v>
      </c>
      <c r="F2385" s="2">
        <f t="shared" si="289"/>
        <v>13.239350000000002</v>
      </c>
      <c r="G2385" s="2">
        <f t="shared" si="291"/>
        <v>12.795239999999996</v>
      </c>
      <c r="H2385" s="2">
        <f t="shared" si="295"/>
        <v>10.730019999999994</v>
      </c>
      <c r="I2385" s="2">
        <f t="array" ref="I2385">SUMPRODUCT(B2369:B2388, (ROW(B2369:B2388)-ROW(B2369)+1)) / (20*21/2)</f>
        <v>13.262400000000001</v>
      </c>
      <c r="J2385" s="2">
        <f t="shared" si="290"/>
        <v>13.163915981173254</v>
      </c>
      <c r="K2385" s="2">
        <f t="shared" si="292"/>
        <v>12.664546545615128</v>
      </c>
    </row>
    <row r="2386" spans="1:11" ht="13.5" x14ac:dyDescent="0.25">
      <c r="A2386" s="3">
        <f>TITRES_STAT!B2389</f>
        <v>45478</v>
      </c>
      <c r="B2386" s="5">
        <f>TITRES_STAT!D2389</f>
        <v>13.252000000000001</v>
      </c>
      <c r="C2386" s="2">
        <f t="shared" si="293"/>
        <v>0</v>
      </c>
      <c r="D2386" s="2">
        <f t="shared" si="294"/>
        <v>13.271000000000001</v>
      </c>
      <c r="E2386" s="2">
        <f t="shared" si="296"/>
        <v>13.263399999999999</v>
      </c>
      <c r="F2386" s="2">
        <f t="shared" si="289"/>
        <v>13.255700000000001</v>
      </c>
      <c r="G2386" s="2">
        <f t="shared" si="291"/>
        <v>12.810879999999997</v>
      </c>
      <c r="H2386" s="2">
        <f t="shared" si="295"/>
        <v>10.742394999999995</v>
      </c>
      <c r="I2386" s="2">
        <f t="array" ref="I2386">SUMPRODUCT(B2370:B2389, (ROW(B2370:B2389)-ROW(B2370)+1)) / (20*21/2)</f>
        <v>13.260219047619049</v>
      </c>
      <c r="J2386" s="2">
        <f t="shared" si="290"/>
        <v>13.172304935347229</v>
      </c>
      <c r="K2386" s="2">
        <f t="shared" si="292"/>
        <v>12.687583935983161</v>
      </c>
    </row>
    <row r="2387" spans="1:11" ht="13.5" x14ac:dyDescent="0.25">
      <c r="A2387" s="3">
        <f>TITRES_STAT!B2390</f>
        <v>45481</v>
      </c>
      <c r="B2387" s="5">
        <f>TITRES_STAT!D2390</f>
        <v>13.212999999999999</v>
      </c>
      <c r="C2387" s="2">
        <f t="shared" si="293"/>
        <v>-3.9000000000001478E-2</v>
      </c>
      <c r="D2387" s="2">
        <f t="shared" si="294"/>
        <v>13.246</v>
      </c>
      <c r="E2387" s="2">
        <f t="shared" si="296"/>
        <v>13.296999999999997</v>
      </c>
      <c r="F2387" s="2">
        <f t="shared" si="289"/>
        <v>13.270100000000003</v>
      </c>
      <c r="G2387" s="2">
        <f t="shared" si="291"/>
        <v>12.825739999999996</v>
      </c>
      <c r="H2387" s="2">
        <f t="shared" si="295"/>
        <v>10.754574999999996</v>
      </c>
      <c r="I2387" s="2">
        <f t="array" ref="I2387">SUMPRODUCT(B2371:B2390, (ROW(B2371:B2390)-ROW(B2371)+1)) / (20*21/2)</f>
        <v>13.25785238095238</v>
      </c>
      <c r="J2387" s="2">
        <f t="shared" si="290"/>
        <v>13.17618065579035</v>
      </c>
      <c r="K2387" s="2">
        <f t="shared" si="292"/>
        <v>12.708188487513233</v>
      </c>
    </row>
    <row r="2388" spans="1:11" ht="13.5" x14ac:dyDescent="0.25">
      <c r="A2388" s="3">
        <f>TITRES_STAT!B2391</f>
        <v>45482</v>
      </c>
      <c r="B2388" s="5">
        <f>TITRES_STAT!D2391</f>
        <v>13.212999999999999</v>
      </c>
      <c r="C2388" s="2">
        <f t="shared" si="293"/>
        <v>0</v>
      </c>
      <c r="D2388" s="2">
        <f t="shared" si="294"/>
        <v>13.2364</v>
      </c>
      <c r="E2388" s="2">
        <f t="shared" si="296"/>
        <v>13.282499999999999</v>
      </c>
      <c r="F2388" s="2">
        <f t="shared" ref="F2388:F2451" si="297">AVERAGE(B2369:B2388)</f>
        <v>13.274900000000002</v>
      </c>
      <c r="G2388" s="2">
        <f t="shared" si="291"/>
        <v>12.840599999999997</v>
      </c>
      <c r="H2388" s="2">
        <f t="shared" si="295"/>
        <v>10.769189999999995</v>
      </c>
      <c r="I2388" s="2">
        <f t="array" ref="I2388">SUMPRODUCT(B2372:B2391, (ROW(B2372:B2391)-ROW(B2372)+1)) / (20*21/2)</f>
        <v>13.247257142857142</v>
      </c>
      <c r="J2388" s="2">
        <f t="shared" si="290"/>
        <v>13.179687260000792</v>
      </c>
      <c r="K2388" s="2">
        <f t="shared" si="292"/>
        <v>12.727985017414674</v>
      </c>
    </row>
    <row r="2389" spans="1:11" ht="13.5" x14ac:dyDescent="0.25">
      <c r="A2389" s="3">
        <f>TITRES_STAT!B2392</f>
        <v>45483</v>
      </c>
      <c r="B2389" s="5">
        <f>TITRES_STAT!D2392</f>
        <v>13.252000000000001</v>
      </c>
      <c r="C2389" s="2">
        <f t="shared" si="293"/>
        <v>3.9000000000001478E-2</v>
      </c>
      <c r="D2389" s="2">
        <f t="shared" si="294"/>
        <v>13.2364</v>
      </c>
      <c r="E2389" s="2">
        <f t="shared" si="296"/>
        <v>13.271899999999997</v>
      </c>
      <c r="F2389" s="2">
        <f t="shared" si="297"/>
        <v>13.27685</v>
      </c>
      <c r="G2389" s="2">
        <f t="shared" si="291"/>
        <v>12.856239999999996</v>
      </c>
      <c r="H2389" s="2">
        <f t="shared" si="295"/>
        <v>10.784934999999994</v>
      </c>
      <c r="I2389" s="2">
        <f t="array" ref="I2389">SUMPRODUCT(B2373:B2392, (ROW(B2373:B2392)-ROW(B2373)+1)) / (20*21/2)</f>
        <v>13.23305238095238</v>
      </c>
      <c r="J2389" s="2">
        <f t="shared" ref="J2389:J2452" si="298">$J$4*B2389+J2388*(1-$J$4)</f>
        <v>13.186574187619764</v>
      </c>
      <c r="K2389" s="2">
        <f t="shared" si="292"/>
        <v>12.748534624574884</v>
      </c>
    </row>
    <row r="2390" spans="1:11" ht="13.5" x14ac:dyDescent="0.25">
      <c r="A2390" s="3">
        <f>TITRES_STAT!B2393</f>
        <v>45484</v>
      </c>
      <c r="B2390" s="5">
        <f>TITRES_STAT!D2393</f>
        <v>13.252000000000001</v>
      </c>
      <c r="C2390" s="2">
        <f t="shared" si="293"/>
        <v>0</v>
      </c>
      <c r="D2390" s="2">
        <f t="shared" si="294"/>
        <v>13.2364</v>
      </c>
      <c r="E2390" s="2">
        <f t="shared" si="296"/>
        <v>13.2623</v>
      </c>
      <c r="F2390" s="2">
        <f t="shared" si="297"/>
        <v>13.267250000000001</v>
      </c>
      <c r="G2390" s="2">
        <f t="shared" si="291"/>
        <v>12.871359999999997</v>
      </c>
      <c r="H2390" s="2">
        <f t="shared" si="295"/>
        <v>10.800679999999993</v>
      </c>
      <c r="I2390" s="2">
        <f t="array" ref="I2390">SUMPRODUCT(B2374:B2393, (ROW(B2374:B2393)-ROW(B2374)+1)) / (20*21/2)</f>
        <v>13.220038095238095</v>
      </c>
      <c r="J2390" s="2">
        <f t="shared" si="298"/>
        <v>13.192805217370262</v>
      </c>
      <c r="K2390" s="2">
        <f t="shared" si="292"/>
        <v>12.768278364787633</v>
      </c>
    </row>
    <row r="2391" spans="1:11" ht="13.5" x14ac:dyDescent="0.25">
      <c r="A2391" s="3">
        <f>TITRES_STAT!B2394</f>
        <v>45485</v>
      </c>
      <c r="B2391" s="5">
        <f>TITRES_STAT!D2394</f>
        <v>13.156000000000001</v>
      </c>
      <c r="C2391" s="2">
        <f t="shared" si="293"/>
        <v>-9.6000000000000085E-2</v>
      </c>
      <c r="D2391" s="2">
        <f t="shared" si="294"/>
        <v>13.2172</v>
      </c>
      <c r="E2391" s="2">
        <f t="shared" si="296"/>
        <v>13.244099999999998</v>
      </c>
      <c r="F2391" s="2">
        <f t="shared" si="297"/>
        <v>13.257150000000001</v>
      </c>
      <c r="G2391" s="2">
        <f t="shared" si="291"/>
        <v>12.882779999999999</v>
      </c>
      <c r="H2391" s="2">
        <f t="shared" si="295"/>
        <v>10.815944999999992</v>
      </c>
      <c r="I2391" s="2">
        <f t="array" ref="I2391">SUMPRODUCT(B2375:B2394, (ROW(B2375:B2394)-ROW(B2375)+1)) / (20*21/2)</f>
        <v>13.199928571428572</v>
      </c>
      <c r="J2391" s="2">
        <f t="shared" si="298"/>
        <v>13.189299958573095</v>
      </c>
      <c r="K2391" s="2">
        <f t="shared" si="292"/>
        <v>12.783483134795963</v>
      </c>
    </row>
    <row r="2392" spans="1:11" ht="13.5" x14ac:dyDescent="0.25">
      <c r="A2392" s="3">
        <f>TITRES_STAT!B2395</f>
        <v>45488</v>
      </c>
      <c r="B2392" s="5">
        <f>TITRES_STAT!D2395</f>
        <v>13.108000000000001</v>
      </c>
      <c r="C2392" s="2">
        <f t="shared" si="293"/>
        <v>-4.8000000000000043E-2</v>
      </c>
      <c r="D2392" s="2">
        <f t="shared" si="294"/>
        <v>13.196199999999999</v>
      </c>
      <c r="E2392" s="2">
        <f t="shared" si="296"/>
        <v>13.221099999999998</v>
      </c>
      <c r="F2392" s="2">
        <f t="shared" si="297"/>
        <v>13.244650000000002</v>
      </c>
      <c r="G2392" s="2">
        <f t="shared" si="291"/>
        <v>12.895539999999997</v>
      </c>
      <c r="H2392" s="2">
        <f t="shared" si="295"/>
        <v>10.833934999999995</v>
      </c>
      <c r="I2392" s="2">
        <f t="array" ref="I2392">SUMPRODUCT(B2376:B2395, (ROW(B2376:B2395)-ROW(B2376)+1)) / (20*21/2)</f>
        <v>13.189785714285714</v>
      </c>
      <c r="J2392" s="2">
        <f t="shared" si="298"/>
        <v>13.181557105375656</v>
      </c>
      <c r="K2392" s="2">
        <f t="shared" si="292"/>
        <v>12.796209286372592</v>
      </c>
    </row>
    <row r="2393" spans="1:11" ht="13.5" x14ac:dyDescent="0.25">
      <c r="A2393" s="3">
        <f>TITRES_STAT!B2396</f>
        <v>45489</v>
      </c>
      <c r="B2393" s="5">
        <f>TITRES_STAT!D2396</f>
        <v>13.108000000000001</v>
      </c>
      <c r="C2393" s="2">
        <f t="shared" si="293"/>
        <v>0</v>
      </c>
      <c r="D2393" s="2">
        <f t="shared" si="294"/>
        <v>13.1752</v>
      </c>
      <c r="E2393" s="2">
        <f t="shared" si="296"/>
        <v>13.2058</v>
      </c>
      <c r="F2393" s="2">
        <f t="shared" si="297"/>
        <v>13.232150000000001</v>
      </c>
      <c r="G2393" s="2">
        <f t="shared" si="291"/>
        <v>12.905119999999997</v>
      </c>
      <c r="H2393" s="2">
        <f t="shared" si="295"/>
        <v>10.851304999999995</v>
      </c>
      <c r="I2393" s="2">
        <f t="array" ref="I2393">SUMPRODUCT(B2377:B2396, (ROW(B2377:B2396)-ROW(B2377)+1)) / (20*21/2)</f>
        <v>13.201790476190476</v>
      </c>
      <c r="J2393" s="2">
        <f t="shared" si="298"/>
        <v>13.174551666768451</v>
      </c>
      <c r="K2393" s="2">
        <f t="shared" si="292"/>
        <v>12.808436373181511</v>
      </c>
    </row>
    <row r="2394" spans="1:11" ht="13.5" x14ac:dyDescent="0.25">
      <c r="A2394" s="3">
        <f>TITRES_STAT!B2397</f>
        <v>45490</v>
      </c>
      <c r="B2394" s="5">
        <f>TITRES_STAT!D2397</f>
        <v>13.021000000000001</v>
      </c>
      <c r="C2394" s="2">
        <f t="shared" si="293"/>
        <v>-8.6999999999999744E-2</v>
      </c>
      <c r="D2394" s="2">
        <f t="shared" si="294"/>
        <v>13.129000000000001</v>
      </c>
      <c r="E2394" s="2">
        <f t="shared" si="296"/>
        <v>13.182700000000001</v>
      </c>
      <c r="F2394" s="2">
        <f t="shared" si="297"/>
        <v>13.223500000000001</v>
      </c>
      <c r="G2394" s="2">
        <f t="shared" si="291"/>
        <v>12.915619999999997</v>
      </c>
      <c r="H2394" s="2">
        <f t="shared" si="295"/>
        <v>10.866334999999994</v>
      </c>
      <c r="I2394" s="2">
        <f t="array" ref="I2394">SUMPRODUCT(B2378:B2397, (ROW(B2378:B2397)-ROW(B2378)+1)) / (20*21/2)</f>
        <v>13.237733333333335</v>
      </c>
      <c r="J2394" s="2">
        <f t="shared" si="298"/>
        <v>13.15992769850479</v>
      </c>
      <c r="K2394" s="2">
        <f t="shared" si="292"/>
        <v>12.816772201684197</v>
      </c>
    </row>
    <row r="2395" spans="1:11" ht="13.5" x14ac:dyDescent="0.25">
      <c r="A2395" s="3">
        <f>TITRES_STAT!B2398</f>
        <v>45491</v>
      </c>
      <c r="B2395" s="5">
        <f>TITRES_STAT!D2398</f>
        <v>13.117000000000001</v>
      </c>
      <c r="C2395" s="2">
        <f t="shared" si="293"/>
        <v>9.6000000000000085E-2</v>
      </c>
      <c r="D2395" s="2">
        <f t="shared" si="294"/>
        <v>13.102</v>
      </c>
      <c r="E2395" s="2">
        <f t="shared" si="296"/>
        <v>13.1692</v>
      </c>
      <c r="F2395" s="2">
        <f t="shared" si="297"/>
        <v>13.211950000000002</v>
      </c>
      <c r="G2395" s="2">
        <f t="shared" si="291"/>
        <v>12.928559999999996</v>
      </c>
      <c r="H2395" s="2">
        <f t="shared" si="295"/>
        <v>10.884724999999996</v>
      </c>
      <c r="I2395" s="2">
        <f t="array" ref="I2395">SUMPRODUCT(B2379:B2398, (ROW(B2379:B2398)-ROW(B2379)+1)) / (20*21/2)</f>
        <v>13.279385714285716</v>
      </c>
      <c r="J2395" s="2">
        <f t="shared" si="298"/>
        <v>13.155839346266237</v>
      </c>
      <c r="K2395" s="2">
        <f t="shared" si="292"/>
        <v>12.828545840833836</v>
      </c>
    </row>
    <row r="2396" spans="1:11" ht="13.5" x14ac:dyDescent="0.25">
      <c r="A2396" s="3">
        <f>TITRES_STAT!B2399</f>
        <v>45492</v>
      </c>
      <c r="B2396" s="5">
        <f>TITRES_STAT!D2399</f>
        <v>13.337999999999999</v>
      </c>
      <c r="C2396" s="2">
        <f t="shared" si="293"/>
        <v>0.22099999999999831</v>
      </c>
      <c r="D2396" s="2">
        <f t="shared" si="294"/>
        <v>13.138399999999999</v>
      </c>
      <c r="E2396" s="2">
        <f t="shared" si="296"/>
        <v>13.177800000000001</v>
      </c>
      <c r="F2396" s="2">
        <f t="shared" si="297"/>
        <v>13.220599999999999</v>
      </c>
      <c r="G2396" s="2">
        <f t="shared" si="291"/>
        <v>12.944499999999996</v>
      </c>
      <c r="H2396" s="2">
        <f t="shared" si="295"/>
        <v>10.904219999999999</v>
      </c>
      <c r="I2396" s="2">
        <f t="array" ref="I2396">SUMPRODUCT(B2380:B2399, (ROW(B2380:B2399)-ROW(B2380)+1)) / (20*21/2)</f>
        <v>13.318485714285714</v>
      </c>
      <c r="J2396" s="2">
        <f t="shared" si="298"/>
        <v>13.173187979955168</v>
      </c>
      <c r="K2396" s="2">
        <f t="shared" si="292"/>
        <v>12.848524435310942</v>
      </c>
    </row>
    <row r="2397" spans="1:11" ht="13.5" x14ac:dyDescent="0.25">
      <c r="A2397" s="3">
        <f>TITRES_STAT!B2400</f>
        <v>45495</v>
      </c>
      <c r="B2397" s="5">
        <f>TITRES_STAT!D2400</f>
        <v>13.598000000000001</v>
      </c>
      <c r="C2397" s="2">
        <f t="shared" si="293"/>
        <v>0.26000000000000156</v>
      </c>
      <c r="D2397" s="2">
        <f t="shared" si="294"/>
        <v>13.2364</v>
      </c>
      <c r="E2397" s="2">
        <f t="shared" si="296"/>
        <v>13.2163</v>
      </c>
      <c r="F2397" s="2">
        <f t="shared" si="297"/>
        <v>13.256649999999999</v>
      </c>
      <c r="G2397" s="2">
        <f t="shared" si="291"/>
        <v>12.965259999999995</v>
      </c>
      <c r="H2397" s="2">
        <f t="shared" si="295"/>
        <v>10.925059999999997</v>
      </c>
      <c r="I2397" s="2">
        <f t="array" ref="I2397">SUMPRODUCT(B2381:B2400, (ROW(B2381:B2400)-ROW(B2381)+1)) / (20*21/2)</f>
        <v>13.356985714285715</v>
      </c>
      <c r="J2397" s="2">
        <f t="shared" si="298"/>
        <v>13.213646267578484</v>
      </c>
      <c r="K2397" s="2">
        <f t="shared" si="292"/>
        <v>12.8779156339262</v>
      </c>
    </row>
    <row r="2398" spans="1:11" ht="13.5" x14ac:dyDescent="0.25">
      <c r="A2398" s="3">
        <f>TITRES_STAT!B2401</f>
        <v>45496</v>
      </c>
      <c r="B2398" s="5">
        <f>TITRES_STAT!D2401</f>
        <v>13.694000000000001</v>
      </c>
      <c r="C2398" s="2">
        <f t="shared" si="293"/>
        <v>9.6000000000000085E-2</v>
      </c>
      <c r="D2398" s="2">
        <f t="shared" si="294"/>
        <v>13.3536</v>
      </c>
      <c r="E2398" s="2">
        <f t="shared" si="296"/>
        <v>13.2644</v>
      </c>
      <c r="F2398" s="2">
        <f t="shared" si="297"/>
        <v>13.273450000000002</v>
      </c>
      <c r="G2398" s="2">
        <f t="shared" si="291"/>
        <v>12.988319999999996</v>
      </c>
      <c r="H2398" s="2">
        <f t="shared" si="295"/>
        <v>10.946334999999998</v>
      </c>
      <c r="I2398" s="2">
        <f t="array" ref="I2398">SUMPRODUCT(B2382:B2401, (ROW(B2382:B2401)-ROW(B2382)+1)) / (20*21/2)</f>
        <v>13.392885714285713</v>
      </c>
      <c r="J2398" s="2">
        <f t="shared" si="298"/>
        <v>13.259394242094819</v>
      </c>
      <c r="K2398" s="2">
        <f t="shared" si="292"/>
        <v>12.909918942399683</v>
      </c>
    </row>
    <row r="2399" spans="1:11" ht="13.5" x14ac:dyDescent="0.25">
      <c r="A2399" s="3">
        <f>TITRES_STAT!B2402</f>
        <v>45497</v>
      </c>
      <c r="B2399" s="5">
        <f>TITRES_STAT!D2402</f>
        <v>13.683999999999999</v>
      </c>
      <c r="C2399" s="2">
        <f t="shared" si="293"/>
        <v>-1.0000000000001563E-2</v>
      </c>
      <c r="D2399" s="2">
        <f t="shared" si="294"/>
        <v>13.4862</v>
      </c>
      <c r="E2399" s="2">
        <f t="shared" si="296"/>
        <v>13.307600000000003</v>
      </c>
      <c r="F2399" s="2">
        <f t="shared" si="297"/>
        <v>13.289749999999998</v>
      </c>
      <c r="G2399" s="2">
        <f t="shared" si="291"/>
        <v>13.017919999999997</v>
      </c>
      <c r="H2399" s="2">
        <f t="shared" si="295"/>
        <v>10.967824999999996</v>
      </c>
      <c r="I2399" s="2">
        <f t="array" ref="I2399">SUMPRODUCT(B2383:B2402, (ROW(B2383:B2402)-ROW(B2383)+1)) / (20*21/2)</f>
        <v>13.427138095238096</v>
      </c>
      <c r="J2399" s="2">
        <f t="shared" si="298"/>
        <v>13.299832885704836</v>
      </c>
      <c r="K2399" s="2">
        <f t="shared" si="292"/>
        <v>12.940275062305577</v>
      </c>
    </row>
    <row r="2400" spans="1:11" ht="13.5" x14ac:dyDescent="0.25">
      <c r="A2400" s="3">
        <f>TITRES_STAT!B2403</f>
        <v>45499</v>
      </c>
      <c r="B2400" s="5">
        <f>TITRES_STAT!D2403</f>
        <v>13.694000000000001</v>
      </c>
      <c r="C2400" s="2">
        <f t="shared" si="293"/>
        <v>1.0000000000001563E-2</v>
      </c>
      <c r="D2400" s="2">
        <f t="shared" si="294"/>
        <v>13.601599999999999</v>
      </c>
      <c r="E2400" s="2">
        <f t="shared" si="296"/>
        <v>13.351800000000001</v>
      </c>
      <c r="F2400" s="2">
        <f t="shared" si="297"/>
        <v>13.30705</v>
      </c>
      <c r="G2400" s="2">
        <f t="shared" si="291"/>
        <v>13.049639999999997</v>
      </c>
      <c r="H2400" s="2">
        <f t="shared" si="295"/>
        <v>10.989364999999996</v>
      </c>
      <c r="I2400" s="2">
        <f t="array" ref="I2400">SUMPRODUCT(B2384:B2403, (ROW(B2384:B2403)-ROW(B2384)+1)) / (20*21/2)</f>
        <v>13.456123809523811</v>
      </c>
      <c r="J2400" s="2">
        <f t="shared" si="298"/>
        <v>13.337372610875804</v>
      </c>
      <c r="K2400" s="2">
        <f t="shared" si="292"/>
        <v>12.969832902999476</v>
      </c>
    </row>
    <row r="2401" spans="1:11" ht="13.5" x14ac:dyDescent="0.25">
      <c r="A2401" s="3">
        <f>TITRES_STAT!B2404</f>
        <v>45502</v>
      </c>
      <c r="B2401" s="5">
        <f>TITRES_STAT!D2404</f>
        <v>13.683999999999999</v>
      </c>
      <c r="C2401" s="2">
        <f t="shared" si="293"/>
        <v>-1.0000000000001563E-2</v>
      </c>
      <c r="D2401" s="2">
        <f t="shared" si="294"/>
        <v>13.6708</v>
      </c>
      <c r="E2401" s="2">
        <f t="shared" si="296"/>
        <v>13.404599999999999</v>
      </c>
      <c r="F2401" s="2">
        <f t="shared" si="297"/>
        <v>13.324349999999999</v>
      </c>
      <c r="G2401" s="2">
        <f t="shared" si="291"/>
        <v>13.081159999999997</v>
      </c>
      <c r="H2401" s="2">
        <f t="shared" si="295"/>
        <v>11.010854999999998</v>
      </c>
      <c r="I2401" s="2">
        <f t="array" ref="I2401">SUMPRODUCT(B2385:B2404, (ROW(B2385:B2404)-ROW(B2385)+1)) / (20*21/2)</f>
        <v>13.48327619047619</v>
      </c>
      <c r="J2401" s="2">
        <f t="shared" si="298"/>
        <v>13.370384743173346</v>
      </c>
      <c r="K2401" s="2">
        <f t="shared" si="292"/>
        <v>12.997839455823026</v>
      </c>
    </row>
    <row r="2402" spans="1:11" ht="13.5" x14ac:dyDescent="0.25">
      <c r="A2402" s="3">
        <f>TITRES_STAT!B2405</f>
        <v>45503</v>
      </c>
      <c r="B2402" s="5">
        <f>TITRES_STAT!D2405</f>
        <v>13.683999999999999</v>
      </c>
      <c r="C2402" s="2">
        <f t="shared" si="293"/>
        <v>0</v>
      </c>
      <c r="D2402" s="2">
        <f t="shared" si="294"/>
        <v>13.687999999999999</v>
      </c>
      <c r="E2402" s="2">
        <f t="shared" si="296"/>
        <v>13.462200000000001</v>
      </c>
      <c r="F2402" s="2">
        <f t="shared" si="297"/>
        <v>13.341649999999998</v>
      </c>
      <c r="G2402" s="2">
        <f t="shared" si="291"/>
        <v>13.112679999999996</v>
      </c>
      <c r="H2402" s="2">
        <f t="shared" si="295"/>
        <v>11.032344999999998</v>
      </c>
      <c r="I2402" s="2">
        <f t="array" ref="I2402">SUMPRODUCT(B2386:B2405, (ROW(B2386:B2405)-ROW(B2386)+1)) / (20*21/2)</f>
        <v>13.508552380952382</v>
      </c>
      <c r="J2402" s="2">
        <f t="shared" si="298"/>
        <v>13.400252862871122</v>
      </c>
      <c r="K2402" s="2">
        <f t="shared" si="292"/>
        <v>13.024747712457417</v>
      </c>
    </row>
    <row r="2403" spans="1:11" ht="13.5" x14ac:dyDescent="0.25">
      <c r="A2403" s="3">
        <f>TITRES_STAT!B2406</f>
        <v>45504</v>
      </c>
      <c r="B2403" s="5">
        <f>TITRES_STAT!D2406</f>
        <v>13.646000000000001</v>
      </c>
      <c r="C2403" s="2">
        <f t="shared" si="293"/>
        <v>-3.7999999999998479E-2</v>
      </c>
      <c r="D2403" s="2">
        <f t="shared" si="294"/>
        <v>13.6784</v>
      </c>
      <c r="E2403" s="2">
        <f t="shared" si="296"/>
        <v>13.516</v>
      </c>
      <c r="F2403" s="2">
        <f t="shared" si="297"/>
        <v>13.360899999999997</v>
      </c>
      <c r="G2403" s="2">
        <f t="shared" si="291"/>
        <v>13.138819999999996</v>
      </c>
      <c r="H2403" s="2">
        <f t="shared" si="295"/>
        <v>11.054045</v>
      </c>
      <c r="I2403" s="2">
        <f t="array" ref="I2403">SUMPRODUCT(B2387:B2406, (ROW(B2387:B2406)-ROW(B2387)+1)) / (20*21/2)</f>
        <v>13.522809523809526</v>
      </c>
      <c r="J2403" s="2">
        <f t="shared" si="298"/>
        <v>13.423657352121491</v>
      </c>
      <c r="K2403" s="2">
        <f t="shared" si="292"/>
        <v>13.049110547263009</v>
      </c>
    </row>
    <row r="2404" spans="1:11" ht="13.5" x14ac:dyDescent="0.25">
      <c r="A2404" s="3">
        <f>TITRES_STAT!B2407</f>
        <v>45505</v>
      </c>
      <c r="B2404" s="5">
        <f>TITRES_STAT!D2407</f>
        <v>13.646000000000001</v>
      </c>
      <c r="C2404" s="2">
        <f t="shared" si="293"/>
        <v>0</v>
      </c>
      <c r="D2404" s="2">
        <f t="shared" si="294"/>
        <v>13.6708</v>
      </c>
      <c r="E2404" s="2">
        <f t="shared" si="296"/>
        <v>13.5785</v>
      </c>
      <c r="F2404" s="2">
        <f t="shared" si="297"/>
        <v>13.380599999999998</v>
      </c>
      <c r="G2404" s="2">
        <f t="shared" si="291"/>
        <v>13.169579999999996</v>
      </c>
      <c r="H2404" s="2">
        <f t="shared" si="295"/>
        <v>11.075745</v>
      </c>
      <c r="I2404" s="2">
        <f t="array" ref="I2404">SUMPRODUCT(B2388:B2407, (ROW(B2388:B2407)-ROW(B2388)+1)) / (20*21/2)</f>
        <v>13.500885714285713</v>
      </c>
      <c r="J2404" s="2">
        <f t="shared" si="298"/>
        <v>13.444832842395636</v>
      </c>
      <c r="K2404" s="2">
        <f t="shared" si="292"/>
        <v>13.072517976782107</v>
      </c>
    </row>
    <row r="2405" spans="1:11" ht="13.5" x14ac:dyDescent="0.25">
      <c r="A2405" s="3">
        <f>TITRES_STAT!B2408</f>
        <v>45506</v>
      </c>
      <c r="B2405" s="5">
        <f>TITRES_STAT!D2408</f>
        <v>13.646000000000001</v>
      </c>
      <c r="C2405" s="2">
        <f t="shared" si="293"/>
        <v>0</v>
      </c>
      <c r="D2405" s="2">
        <f t="shared" si="294"/>
        <v>13.661199999999999</v>
      </c>
      <c r="E2405" s="2">
        <f t="shared" si="296"/>
        <v>13.631399999999999</v>
      </c>
      <c r="F2405" s="2">
        <f t="shared" si="297"/>
        <v>13.400300000000001</v>
      </c>
      <c r="G2405" s="2">
        <f t="shared" si="291"/>
        <v>13.200339999999997</v>
      </c>
      <c r="H2405" s="2">
        <f t="shared" si="295"/>
        <v>11.097444999999999</v>
      </c>
      <c r="I2405" s="2">
        <f t="array" ref="I2405">SUMPRODUCT(B2389:B2408, (ROW(B2389:B2408)-ROW(B2389)+1)) / (20*21/2)</f>
        <v>13.477190476190476</v>
      </c>
      <c r="J2405" s="2">
        <f t="shared" si="298"/>
        <v>13.463991619310338</v>
      </c>
      <c r="K2405" s="2">
        <f t="shared" si="292"/>
        <v>13.095007467888692</v>
      </c>
    </row>
    <row r="2406" spans="1:11" ht="13.5" x14ac:dyDescent="0.25">
      <c r="A2406" s="3">
        <f>TITRES_STAT!B2409</f>
        <v>45509</v>
      </c>
      <c r="B2406" s="5">
        <f>TITRES_STAT!D2409</f>
        <v>13.55</v>
      </c>
      <c r="C2406" s="2">
        <f t="shared" si="293"/>
        <v>-9.6000000000000085E-2</v>
      </c>
      <c r="D2406" s="2">
        <f t="shared" si="294"/>
        <v>13.634399999999999</v>
      </c>
      <c r="E2406" s="2">
        <f t="shared" si="296"/>
        <v>13.652600000000001</v>
      </c>
      <c r="F2406" s="2">
        <f t="shared" si="297"/>
        <v>13.415200000000002</v>
      </c>
      <c r="G2406" s="2">
        <f t="shared" si="291"/>
        <v>13.221879999999997</v>
      </c>
      <c r="H2406" s="2">
        <f t="shared" si="295"/>
        <v>11.118664999999998</v>
      </c>
      <c r="I2406" s="2">
        <f t="array" ref="I2406">SUMPRODUCT(B2390:B2409, (ROW(B2390:B2409)-ROW(B2390)+1)) / (20*21/2)</f>
        <v>13.472104761904761</v>
      </c>
      <c r="J2406" s="2">
        <f t="shared" si="298"/>
        <v>13.472182893661735</v>
      </c>
      <c r="K2406" s="2">
        <f t="shared" si="292"/>
        <v>13.112850312285214</v>
      </c>
    </row>
    <row r="2407" spans="1:11" ht="13.5" x14ac:dyDescent="0.25">
      <c r="A2407" s="3">
        <f>TITRES_STAT!B2410</f>
        <v>45510</v>
      </c>
      <c r="B2407" s="5">
        <f>TITRES_STAT!D2410</f>
        <v>13.185</v>
      </c>
      <c r="C2407" s="2">
        <f t="shared" si="293"/>
        <v>-0.36500000000000021</v>
      </c>
      <c r="D2407" s="2">
        <f t="shared" si="294"/>
        <v>13.534600000000001</v>
      </c>
      <c r="E2407" s="2">
        <f t="shared" si="296"/>
        <v>13.6113</v>
      </c>
      <c r="F2407" s="2">
        <f t="shared" si="297"/>
        <v>13.4138</v>
      </c>
      <c r="G2407" s="2">
        <f t="shared" si="291"/>
        <v>13.237639999999994</v>
      </c>
      <c r="H2407" s="2">
        <f t="shared" si="295"/>
        <v>11.13762</v>
      </c>
      <c r="I2407" s="2">
        <f t="array" ref="I2407">SUMPRODUCT(B2391:B2410, (ROW(B2391:B2410)-ROW(B2391)+1)) / (20*21/2)</f>
        <v>13.475657142857143</v>
      </c>
      <c r="J2407" s="2">
        <f t="shared" si="298"/>
        <v>13.444832141884426</v>
      </c>
      <c r="K2407" s="2">
        <f t="shared" si="292"/>
        <v>13.115679711803443</v>
      </c>
    </row>
    <row r="2408" spans="1:11" ht="13.5" x14ac:dyDescent="0.25">
      <c r="A2408" s="3">
        <f>TITRES_STAT!B2411</f>
        <v>45511</v>
      </c>
      <c r="B2408" s="5">
        <f>TITRES_STAT!D2411</f>
        <v>13.164999999999999</v>
      </c>
      <c r="C2408" s="2">
        <f t="shared" si="293"/>
        <v>-2.000000000000135E-2</v>
      </c>
      <c r="D2408" s="2">
        <f t="shared" si="294"/>
        <v>13.438400000000001</v>
      </c>
      <c r="E2408" s="2">
        <f t="shared" si="296"/>
        <v>13.558400000000001</v>
      </c>
      <c r="F2408" s="2">
        <f t="shared" si="297"/>
        <v>13.411400000000004</v>
      </c>
      <c r="G2408" s="2">
        <f t="shared" si="291"/>
        <v>13.247239999999994</v>
      </c>
      <c r="H2408" s="2">
        <f t="shared" si="295"/>
        <v>11.156474999999995</v>
      </c>
      <c r="I2408" s="2">
        <f t="array" ref="I2408">SUMPRODUCT(B2392:B2411, (ROW(B2392:B2411)-ROW(B2392)+1)) / (20*21/2)</f>
        <v>13.45072380952381</v>
      </c>
      <c r="J2408" s="2">
        <f t="shared" si="298"/>
        <v>13.418181461704958</v>
      </c>
      <c r="K2408" s="2">
        <f t="shared" si="292"/>
        <v>13.117613840752327</v>
      </c>
    </row>
    <row r="2409" spans="1:11" ht="13.5" x14ac:dyDescent="0.25">
      <c r="A2409" s="3">
        <f>TITRES_STAT!B2412</f>
        <v>45512</v>
      </c>
      <c r="B2409" s="5">
        <f>TITRES_STAT!D2412</f>
        <v>13.358000000000001</v>
      </c>
      <c r="C2409" s="2">
        <f t="shared" si="293"/>
        <v>0.19300000000000139</v>
      </c>
      <c r="D2409" s="2">
        <f t="shared" si="294"/>
        <v>13.380799999999999</v>
      </c>
      <c r="E2409" s="2">
        <f t="shared" si="296"/>
        <v>13.5258</v>
      </c>
      <c r="F2409" s="2">
        <f t="shared" si="297"/>
        <v>13.416700000000001</v>
      </c>
      <c r="G2409" s="2">
        <f t="shared" si="291"/>
        <v>13.258779999999996</v>
      </c>
      <c r="H2409" s="2">
        <f t="shared" si="295"/>
        <v>11.176734999999997</v>
      </c>
      <c r="I2409" s="2">
        <f t="array" ref="I2409">SUMPRODUCT(B2393:B2412, (ROW(B2393:B2412)-ROW(B2393)+1)) / (20*21/2)</f>
        <v>13.476128571428571</v>
      </c>
      <c r="J2409" s="2">
        <f t="shared" si="298"/>
        <v>13.412449893923533</v>
      </c>
      <c r="K2409" s="2">
        <f t="shared" si="292"/>
        <v>13.127040748958118</v>
      </c>
    </row>
    <row r="2410" spans="1:11" ht="13.5" x14ac:dyDescent="0.25">
      <c r="A2410" s="3">
        <f>TITRES_STAT!B2413</f>
        <v>45513</v>
      </c>
      <c r="B2410" s="5">
        <f>TITRES_STAT!D2413</f>
        <v>13.454000000000001</v>
      </c>
      <c r="C2410" s="2">
        <f t="shared" si="293"/>
        <v>9.6000000000000085E-2</v>
      </c>
      <c r="D2410" s="2">
        <f t="shared" si="294"/>
        <v>13.342399999999998</v>
      </c>
      <c r="E2410" s="2">
        <f t="shared" si="296"/>
        <v>13.501799999999999</v>
      </c>
      <c r="F2410" s="2">
        <f t="shared" si="297"/>
        <v>13.4268</v>
      </c>
      <c r="G2410" s="2">
        <f t="shared" si="291"/>
        <v>13.268399999999996</v>
      </c>
      <c r="H2410" s="2">
        <f t="shared" si="295"/>
        <v>11.197474999999997</v>
      </c>
      <c r="I2410" s="2">
        <f t="array" ref="I2410">SUMPRODUCT(B2394:B2413, (ROW(B2394:B2413)-ROW(B2394)+1)) / (20*21/2)</f>
        <v>13.496933333333333</v>
      </c>
      <c r="J2410" s="2">
        <f t="shared" si="298"/>
        <v>13.416407046883196</v>
      </c>
      <c r="K2410" s="2">
        <f t="shared" si="292"/>
        <v>13.139862680371525</v>
      </c>
    </row>
    <row r="2411" spans="1:11" ht="13.5" x14ac:dyDescent="0.25">
      <c r="A2411" s="3">
        <f>TITRES_STAT!B2414</f>
        <v>45516</v>
      </c>
      <c r="B2411" s="5">
        <f>TITRES_STAT!D2414</f>
        <v>13.164999999999999</v>
      </c>
      <c r="C2411" s="2">
        <f t="shared" si="293"/>
        <v>-0.28900000000000148</v>
      </c>
      <c r="D2411" s="2">
        <f t="shared" si="294"/>
        <v>13.2654</v>
      </c>
      <c r="E2411" s="2">
        <f t="shared" si="296"/>
        <v>13.4499</v>
      </c>
      <c r="F2411" s="2">
        <f t="shared" si="297"/>
        <v>13.427250000000001</v>
      </c>
      <c r="G2411" s="2">
        <f t="shared" si="291"/>
        <v>13.272239999999996</v>
      </c>
      <c r="H2411" s="2">
        <f t="shared" si="295"/>
        <v>11.216769999999997</v>
      </c>
      <c r="I2411" s="2">
        <f t="array" ref="I2411">SUMPRODUCT(B2395:B2414, (ROW(B2395:B2414)-ROW(B2395)+1)) / (20*21/2)</f>
        <v>13.467419047619048</v>
      </c>
      <c r="J2411" s="2">
        <f t="shared" si="298"/>
        <v>13.392463518608606</v>
      </c>
      <c r="K2411" s="2">
        <f t="shared" si="292"/>
        <v>13.140848457611858</v>
      </c>
    </row>
    <row r="2412" spans="1:11" ht="13.5" x14ac:dyDescent="0.25">
      <c r="A2412" s="3">
        <f>TITRES_STAT!B2415</f>
        <v>45518</v>
      </c>
      <c r="B2412" s="5">
        <f>TITRES_STAT!D2415</f>
        <v>13.694000000000001</v>
      </c>
      <c r="C2412" s="2">
        <f t="shared" si="293"/>
        <v>0.52900000000000169</v>
      </c>
      <c r="D2412" s="2">
        <f t="shared" si="294"/>
        <v>13.3672</v>
      </c>
      <c r="E2412" s="2">
        <f t="shared" si="296"/>
        <v>13.450899999999999</v>
      </c>
      <c r="F2412" s="2">
        <f t="shared" si="297"/>
        <v>13.456550000000004</v>
      </c>
      <c r="G2412" s="2">
        <f t="shared" si="291"/>
        <v>13.286659999999998</v>
      </c>
      <c r="H2412" s="2">
        <f t="shared" si="295"/>
        <v>11.238709999999996</v>
      </c>
      <c r="I2412" s="2">
        <f t="array" ref="I2412">SUMPRODUCT(B2396:B2415, (ROW(B2396:B2415)-ROW(B2396)+1)) / (20*21/2)</f>
        <v>13.463742857142856</v>
      </c>
      <c r="J2412" s="2">
        <f t="shared" si="298"/>
        <v>13.42118127874112</v>
      </c>
      <c r="K2412" s="2">
        <f t="shared" si="292"/>
        <v>13.162540674960413</v>
      </c>
    </row>
    <row r="2413" spans="1:11" ht="13.5" x14ac:dyDescent="0.25">
      <c r="A2413" s="3">
        <f>TITRES_STAT!B2416</f>
        <v>45519</v>
      </c>
      <c r="B2413" s="5">
        <f>TITRES_STAT!D2416</f>
        <v>13.675000000000001</v>
      </c>
      <c r="C2413" s="2">
        <f t="shared" si="293"/>
        <v>-1.9000000000000128E-2</v>
      </c>
      <c r="D2413" s="2">
        <f t="shared" si="294"/>
        <v>13.469200000000001</v>
      </c>
      <c r="E2413" s="2">
        <f t="shared" si="296"/>
        <v>13.453800000000001</v>
      </c>
      <c r="F2413" s="2">
        <f t="shared" si="297"/>
        <v>13.484900000000001</v>
      </c>
      <c r="G2413" s="2">
        <f t="shared" si="291"/>
        <v>13.308379999999994</v>
      </c>
      <c r="H2413" s="2">
        <f t="shared" si="295"/>
        <v>11.260554999999997</v>
      </c>
      <c r="I2413" s="2">
        <f t="array" ref="I2413">SUMPRODUCT(B2397:B2416, (ROW(B2397:B2416)-ROW(B2397)+1)) / (20*21/2)</f>
        <v>13.458461904761904</v>
      </c>
      <c r="J2413" s="2">
        <f t="shared" si="298"/>
        <v>13.445354490289585</v>
      </c>
      <c r="K2413" s="2">
        <f t="shared" si="292"/>
        <v>13.182637119079613</v>
      </c>
    </row>
    <row r="2414" spans="1:11" ht="13.5" x14ac:dyDescent="0.25">
      <c r="A2414" s="3">
        <f>TITRES_STAT!B2417</f>
        <v>45520</v>
      </c>
      <c r="B2414" s="5">
        <f>TITRES_STAT!D2417</f>
        <v>13.175000000000001</v>
      </c>
      <c r="C2414" s="2">
        <f t="shared" si="293"/>
        <v>-0.5</v>
      </c>
      <c r="D2414" s="2">
        <f t="shared" si="294"/>
        <v>13.432599999999999</v>
      </c>
      <c r="E2414" s="2">
        <f t="shared" si="296"/>
        <v>13.406700000000001</v>
      </c>
      <c r="F2414" s="2">
        <f t="shared" si="297"/>
        <v>13.492599999999999</v>
      </c>
      <c r="G2414" s="2">
        <f t="shared" si="291"/>
        <v>13.320099999999995</v>
      </c>
      <c r="H2414" s="2">
        <f t="shared" si="295"/>
        <v>11.279899999999998</v>
      </c>
      <c r="I2414" s="2">
        <f t="array" ref="I2414">SUMPRODUCT(B2398:B2417, (ROW(B2398:B2417)-ROW(B2398)+1)) / (20*21/2)</f>
        <v>13.42967619047619</v>
      </c>
      <c r="J2414" s="2">
        <f t="shared" si="298"/>
        <v>13.419606443595338</v>
      </c>
      <c r="K2414" s="2">
        <f t="shared" si="292"/>
        <v>13.182337624213748</v>
      </c>
    </row>
    <row r="2415" spans="1:11" ht="13.5" x14ac:dyDescent="0.25">
      <c r="A2415" s="3">
        <f>TITRES_STAT!B2418</f>
        <v>45523</v>
      </c>
      <c r="B2415" s="5">
        <f>TITRES_STAT!D2418</f>
        <v>13.454000000000001</v>
      </c>
      <c r="C2415" s="2">
        <f t="shared" si="293"/>
        <v>0.27899999999999991</v>
      </c>
      <c r="D2415" s="2">
        <f t="shared" si="294"/>
        <v>13.432600000000003</v>
      </c>
      <c r="E2415" s="2">
        <f t="shared" si="296"/>
        <v>13.387499999999998</v>
      </c>
      <c r="F2415" s="2">
        <f t="shared" si="297"/>
        <v>13.509450000000001</v>
      </c>
      <c r="G2415" s="2">
        <f t="shared" si="291"/>
        <v>13.333359999999995</v>
      </c>
      <c r="H2415" s="2">
        <f t="shared" si="295"/>
        <v>11.300639999999998</v>
      </c>
      <c r="I2415" s="2">
        <f t="array" ref="I2415">SUMPRODUCT(B2399:B2418, (ROW(B2399:B2418)-ROW(B2399)+1)) / (20*21/2)</f>
        <v>13.425676190476189</v>
      </c>
      <c r="J2415" s="2">
        <f t="shared" si="298"/>
        <v>13.422882020395781</v>
      </c>
      <c r="K2415" s="2">
        <f t="shared" si="292"/>
        <v>13.19299105071517</v>
      </c>
    </row>
    <row r="2416" spans="1:11" ht="13.5" x14ac:dyDescent="0.25">
      <c r="A2416" s="3">
        <f>TITRES_STAT!B2419</f>
        <v>45524</v>
      </c>
      <c r="B2416" s="5">
        <f>TITRES_STAT!D2419</f>
        <v>13.454000000000001</v>
      </c>
      <c r="C2416" s="2">
        <f t="shared" si="293"/>
        <v>0</v>
      </c>
      <c r="D2416" s="2">
        <f t="shared" si="294"/>
        <v>13.490399999999999</v>
      </c>
      <c r="E2416" s="2">
        <f t="shared" si="296"/>
        <v>13.3779</v>
      </c>
      <c r="F2416" s="2">
        <f t="shared" si="297"/>
        <v>13.51525</v>
      </c>
      <c r="G2416" s="2">
        <f t="shared" si="291"/>
        <v>13.343939999999996</v>
      </c>
      <c r="H2416" s="2">
        <f t="shared" si="295"/>
        <v>11.322709999999999</v>
      </c>
      <c r="I2416" s="2">
        <f t="array" ref="I2416">SUMPRODUCT(B2400:B2419, (ROW(B2400:B2419)-ROW(B2400)+1)) / (20*21/2)</f>
        <v>13.422819047619047</v>
      </c>
      <c r="J2416" s="2">
        <f t="shared" si="298"/>
        <v>13.425845637500943</v>
      </c>
      <c r="K2416" s="2">
        <f t="shared" si="292"/>
        <v>13.203226695785165</v>
      </c>
    </row>
    <row r="2417" spans="1:11" ht="13.5" x14ac:dyDescent="0.25">
      <c r="A2417" s="3">
        <f>TITRES_STAT!B2420</f>
        <v>45525</v>
      </c>
      <c r="B2417" s="5">
        <f>TITRES_STAT!D2420</f>
        <v>13.212999999999999</v>
      </c>
      <c r="C2417" s="2">
        <f t="shared" si="293"/>
        <v>-0.24100000000000144</v>
      </c>
      <c r="D2417" s="2">
        <f t="shared" si="294"/>
        <v>13.394200000000001</v>
      </c>
      <c r="E2417" s="2">
        <f t="shared" si="296"/>
        <v>13.380699999999999</v>
      </c>
      <c r="F2417" s="2">
        <f t="shared" si="297"/>
        <v>13.496</v>
      </c>
      <c r="G2417" s="2">
        <f t="shared" si="291"/>
        <v>13.349699999999995</v>
      </c>
      <c r="H2417" s="2">
        <f t="shared" si="295"/>
        <v>11.343574999999998</v>
      </c>
      <c r="I2417" s="2">
        <f t="array" ref="I2417">SUMPRODUCT(B2401:B2420, (ROW(B2401:B2420)-ROW(B2401)+1)) / (20*21/2)</f>
        <v>13.402676190476193</v>
      </c>
      <c r="J2417" s="2">
        <f t="shared" si="298"/>
        <v>13.405574624405615</v>
      </c>
      <c r="K2417" s="2">
        <f t="shared" si="292"/>
        <v>13.20360996261712</v>
      </c>
    </row>
    <row r="2418" spans="1:11" ht="13.5" x14ac:dyDescent="0.25">
      <c r="A2418" s="3">
        <f>TITRES_STAT!B2421</f>
        <v>45526</v>
      </c>
      <c r="B2418" s="5">
        <f>TITRES_STAT!D2421</f>
        <v>13.454000000000001</v>
      </c>
      <c r="C2418" s="2">
        <f t="shared" si="293"/>
        <v>0.24100000000000144</v>
      </c>
      <c r="D2418" s="2">
        <f t="shared" si="294"/>
        <v>13.35</v>
      </c>
      <c r="E2418" s="2">
        <f t="shared" si="296"/>
        <v>13.409600000000001</v>
      </c>
      <c r="F2418" s="2">
        <f t="shared" si="297"/>
        <v>13.484000000000004</v>
      </c>
      <c r="G2418" s="2">
        <f t="shared" ref="G2418:G2481" si="299">AVERAGE(B2369:B2418)</f>
        <v>13.356439999999996</v>
      </c>
      <c r="H2418" s="2">
        <f t="shared" si="295"/>
        <v>11.364315</v>
      </c>
      <c r="I2418" s="2">
        <f t="array" ref="I2418">SUMPRODUCT(B2402:B2421, (ROW(B2402:B2421)-ROW(B2402)+1)) / (20*21/2)</f>
        <v>13.375452380952382</v>
      </c>
      <c r="J2418" s="2">
        <f t="shared" si="298"/>
        <v>13.410186564938412</v>
      </c>
      <c r="K2418" s="2">
        <f t="shared" si="292"/>
        <v>13.213429179769392</v>
      </c>
    </row>
    <row r="2419" spans="1:11" ht="13.5" x14ac:dyDescent="0.25">
      <c r="A2419" s="3">
        <f>TITRES_STAT!B2422</f>
        <v>45527</v>
      </c>
      <c r="B2419" s="5">
        <f>TITRES_STAT!D2422</f>
        <v>13.454000000000001</v>
      </c>
      <c r="C2419" s="2">
        <f t="shared" si="293"/>
        <v>0</v>
      </c>
      <c r="D2419" s="2">
        <f t="shared" si="294"/>
        <v>13.405799999999999</v>
      </c>
      <c r="E2419" s="2">
        <f t="shared" si="296"/>
        <v>13.4192</v>
      </c>
      <c r="F2419" s="2">
        <f t="shared" si="297"/>
        <v>13.472500000000002</v>
      </c>
      <c r="G2419" s="2">
        <f t="shared" si="299"/>
        <v>13.361259999999994</v>
      </c>
      <c r="H2419" s="2">
        <f t="shared" si="295"/>
        <v>11.385054999999999</v>
      </c>
      <c r="I2419" s="2">
        <f t="array" ref="I2419">SUMPRODUCT(B2403:B2422, (ROW(B2403:B2422)-ROW(B2403)+1)) / (20*21/2)</f>
        <v>13.352604761904759</v>
      </c>
      <c r="J2419" s="2">
        <f t="shared" si="298"/>
        <v>13.414359273039516</v>
      </c>
      <c r="K2419" s="2">
        <f t="shared" ref="K2419:K2482" si="300">$K$4*B2419+(1-$K$4)*K2418</f>
        <v>13.222863329582358</v>
      </c>
    </row>
    <row r="2420" spans="1:11" ht="13.5" x14ac:dyDescent="0.25">
      <c r="A2420" s="3">
        <f>TITRES_STAT!B2423</f>
        <v>45530</v>
      </c>
      <c r="B2420" s="5">
        <f>TITRES_STAT!D2423</f>
        <v>13.260999999999999</v>
      </c>
      <c r="C2420" s="2">
        <f t="shared" si="293"/>
        <v>-0.19300000000000139</v>
      </c>
      <c r="D2420" s="2">
        <f t="shared" si="294"/>
        <v>13.3672</v>
      </c>
      <c r="E2420" s="2">
        <f t="shared" si="296"/>
        <v>13.399900000000002</v>
      </c>
      <c r="F2420" s="2">
        <f t="shared" si="297"/>
        <v>13.450850000000003</v>
      </c>
      <c r="G2420" s="2">
        <f t="shared" si="299"/>
        <v>13.357599999999996</v>
      </c>
      <c r="H2420" s="2">
        <f t="shared" si="295"/>
        <v>11.405715000000001</v>
      </c>
      <c r="I2420" s="2">
        <f t="array" ref="I2420">SUMPRODUCT(B2404:B2423, (ROW(B2404:B2423)-ROW(B2404)+1)) / (20*21/2)</f>
        <v>13.330228571428572</v>
      </c>
      <c r="J2420" s="2">
        <f t="shared" si="298"/>
        <v>13.399753627988133</v>
      </c>
      <c r="K2420" s="2">
        <f t="shared" si="300"/>
        <v>13.224358885285012</v>
      </c>
    </row>
    <row r="2421" spans="1:11" ht="13.5" x14ac:dyDescent="0.25">
      <c r="A2421" s="3">
        <f>TITRES_STAT!B2424</f>
        <v>45531</v>
      </c>
      <c r="B2421" s="5">
        <f>TITRES_STAT!D2424</f>
        <v>13.164999999999999</v>
      </c>
      <c r="C2421" s="2">
        <f t="shared" si="293"/>
        <v>-9.6000000000000085E-2</v>
      </c>
      <c r="D2421" s="2">
        <f t="shared" si="294"/>
        <v>13.3094</v>
      </c>
      <c r="E2421" s="2">
        <f t="shared" si="296"/>
        <v>13.399899999999999</v>
      </c>
      <c r="F2421" s="2">
        <f t="shared" si="297"/>
        <v>13.424900000000003</v>
      </c>
      <c r="G2421" s="2">
        <f t="shared" si="299"/>
        <v>13.353739999999995</v>
      </c>
      <c r="H2421" s="2">
        <f t="shared" si="295"/>
        <v>11.423239999999998</v>
      </c>
      <c r="I2421" s="2">
        <f t="array" ref="I2421">SUMPRODUCT(B2405:B2424, (ROW(B2405:B2424)-ROW(B2405)+1)) / (20*21/2)</f>
        <v>13.337666666666665</v>
      </c>
      <c r="J2421" s="2">
        <f t="shared" si="298"/>
        <v>13.377396139608312</v>
      </c>
      <c r="K2421" s="2">
        <f t="shared" si="300"/>
        <v>13.222031085862071</v>
      </c>
    </row>
    <row r="2422" spans="1:11" ht="13.5" x14ac:dyDescent="0.25">
      <c r="A2422" s="3">
        <f>TITRES_STAT!B2425</f>
        <v>45532</v>
      </c>
      <c r="B2422" s="5">
        <f>TITRES_STAT!D2425</f>
        <v>13.185</v>
      </c>
      <c r="C2422" s="2">
        <f t="shared" si="293"/>
        <v>2.000000000000135E-2</v>
      </c>
      <c r="D2422" s="2">
        <f t="shared" si="294"/>
        <v>13.303799999999999</v>
      </c>
      <c r="E2422" s="2">
        <f t="shared" si="296"/>
        <v>13.349</v>
      </c>
      <c r="F2422" s="2">
        <f t="shared" si="297"/>
        <v>13.39995</v>
      </c>
      <c r="G2422" s="2">
        <f t="shared" si="299"/>
        <v>13.350279999999996</v>
      </c>
      <c r="H2422" s="2">
        <f t="shared" si="295"/>
        <v>11.440864999999997</v>
      </c>
      <c r="I2422" s="2">
        <f t="array" ref="I2422">SUMPRODUCT(B2406:B2425, (ROW(B2406:B2425)-ROW(B2406)+1)) / (20*21/2)</f>
        <v>13.327638095238093</v>
      </c>
      <c r="J2422" s="2">
        <f t="shared" si="298"/>
        <v>13.359072697740853</v>
      </c>
      <c r="K2422" s="2">
        <f t="shared" si="300"/>
        <v>13.220578886416501</v>
      </c>
    </row>
    <row r="2423" spans="1:11" ht="13.5" x14ac:dyDescent="0.25">
      <c r="A2423" s="3">
        <f>TITRES_STAT!B2426</f>
        <v>45533</v>
      </c>
      <c r="B2423" s="5">
        <f>TITRES_STAT!D2426</f>
        <v>13.164999999999999</v>
      </c>
      <c r="C2423" s="2">
        <f t="shared" si="293"/>
        <v>-2.000000000000135E-2</v>
      </c>
      <c r="D2423" s="2">
        <f t="shared" si="294"/>
        <v>13.245999999999999</v>
      </c>
      <c r="E2423" s="2">
        <f t="shared" si="296"/>
        <v>13.297999999999998</v>
      </c>
      <c r="F2423" s="2">
        <f t="shared" si="297"/>
        <v>13.375900000000001</v>
      </c>
      <c r="G2423" s="2">
        <f t="shared" si="299"/>
        <v>13.346419999999997</v>
      </c>
      <c r="H2423" s="2">
        <f t="shared" si="295"/>
        <v>11.458389999999998</v>
      </c>
      <c r="I2423" s="2">
        <f t="array" ref="I2423">SUMPRODUCT(B2407:B2426, (ROW(B2407:B2426)-ROW(B2407)+1)) / (20*21/2)</f>
        <v>13.337823809523808</v>
      </c>
      <c r="J2423" s="2">
        <f t="shared" si="298"/>
        <v>13.340589583670296</v>
      </c>
      <c r="K2423" s="2">
        <f t="shared" si="300"/>
        <v>13.218399322243304</v>
      </c>
    </row>
    <row r="2424" spans="1:11" ht="13.5" x14ac:dyDescent="0.25">
      <c r="A2424" s="3">
        <f>TITRES_STAT!B2427</f>
        <v>45534</v>
      </c>
      <c r="B2424" s="5">
        <f>TITRES_STAT!D2427</f>
        <v>13.454000000000001</v>
      </c>
      <c r="C2424" s="2">
        <f t="shared" si="293"/>
        <v>0.28900000000000148</v>
      </c>
      <c r="D2424" s="2">
        <f t="shared" si="294"/>
        <v>13.245999999999999</v>
      </c>
      <c r="E2424" s="2">
        <f t="shared" si="296"/>
        <v>13.325899999999999</v>
      </c>
      <c r="F2424" s="2">
        <f t="shared" si="297"/>
        <v>13.366300000000001</v>
      </c>
      <c r="G2424" s="2">
        <f t="shared" si="299"/>
        <v>13.351619999999995</v>
      </c>
      <c r="H2424" s="2">
        <f t="shared" si="295"/>
        <v>11.477359999999997</v>
      </c>
      <c r="I2424" s="2">
        <f t="array" ref="I2424">SUMPRODUCT(B2408:B2427, (ROW(B2408:B2427)-ROW(B2408)+1)) / (20*21/2)</f>
        <v>13.348466666666669</v>
      </c>
      <c r="J2424" s="2">
        <f t="shared" si="298"/>
        <v>13.351390575701695</v>
      </c>
      <c r="K2424" s="2">
        <f t="shared" si="300"/>
        <v>13.227638564508274</v>
      </c>
    </row>
    <row r="2425" spans="1:11" ht="13.5" x14ac:dyDescent="0.25">
      <c r="A2425" s="3">
        <f>TITRES_STAT!B2428</f>
        <v>45537</v>
      </c>
      <c r="B2425" s="5">
        <f>TITRES_STAT!D2428</f>
        <v>13.260999999999999</v>
      </c>
      <c r="C2425" s="2">
        <f t="shared" si="293"/>
        <v>-0.19300000000000139</v>
      </c>
      <c r="D2425" s="2">
        <f t="shared" si="294"/>
        <v>13.246</v>
      </c>
      <c r="E2425" s="2">
        <f t="shared" si="296"/>
        <v>13.3066</v>
      </c>
      <c r="F2425" s="2">
        <f t="shared" si="297"/>
        <v>13.347049999999999</v>
      </c>
      <c r="G2425" s="2">
        <f t="shared" si="299"/>
        <v>13.349879999999995</v>
      </c>
      <c r="H2425" s="2">
        <f t="shared" si="295"/>
        <v>11.495364999999994</v>
      </c>
      <c r="I2425" s="2">
        <f t="array" ref="I2425">SUMPRODUCT(B2409:B2428, (ROW(B2409:B2428)-ROW(B2409)+1)) / (20*21/2)</f>
        <v>13.359638095238095</v>
      </c>
      <c r="J2425" s="2">
        <f t="shared" si="298"/>
        <v>13.34278194944439</v>
      </c>
      <c r="K2425" s="2">
        <f t="shared" si="300"/>
        <v>13.228946856096185</v>
      </c>
    </row>
    <row r="2426" spans="1:11" ht="13.5" x14ac:dyDescent="0.25">
      <c r="A2426" s="3">
        <f>TITRES_STAT!B2429</f>
        <v>45538</v>
      </c>
      <c r="B2426" s="5">
        <f>TITRES_STAT!D2429</f>
        <v>13.454000000000001</v>
      </c>
      <c r="C2426" s="2">
        <f t="shared" si="293"/>
        <v>0.19300000000000139</v>
      </c>
      <c r="D2426" s="2">
        <f t="shared" si="294"/>
        <v>13.303800000000001</v>
      </c>
      <c r="E2426" s="2">
        <f t="shared" si="296"/>
        <v>13.3066</v>
      </c>
      <c r="F2426" s="2">
        <f t="shared" si="297"/>
        <v>13.342249999999998</v>
      </c>
      <c r="G2426" s="2">
        <f t="shared" si="299"/>
        <v>13.355659999999995</v>
      </c>
      <c r="H2426" s="2">
        <f t="shared" si="295"/>
        <v>11.511674999999995</v>
      </c>
      <c r="I2426" s="2">
        <f t="array" ref="I2426">SUMPRODUCT(B2410:B2429, (ROW(B2410:B2429)-ROW(B2410)+1)) / (20*21/2)</f>
        <v>13.369342857142856</v>
      </c>
      <c r="J2426" s="2">
        <f t="shared" si="298"/>
        <v>13.353374144735399</v>
      </c>
      <c r="K2426" s="2">
        <f t="shared" si="300"/>
        <v>13.237772469582611</v>
      </c>
    </row>
    <row r="2427" spans="1:11" ht="13.5" x14ac:dyDescent="0.25">
      <c r="A2427" s="3">
        <f>TITRES_STAT!B2430</f>
        <v>45539</v>
      </c>
      <c r="B2427" s="5">
        <f>TITRES_STAT!D2430</f>
        <v>13.454000000000001</v>
      </c>
      <c r="C2427" s="2">
        <f t="shared" si="293"/>
        <v>0</v>
      </c>
      <c r="D2427" s="2">
        <f t="shared" si="294"/>
        <v>13.3576</v>
      </c>
      <c r="E2427" s="2">
        <f t="shared" si="296"/>
        <v>13.330700000000002</v>
      </c>
      <c r="F2427" s="2">
        <f t="shared" si="297"/>
        <v>13.355699999999999</v>
      </c>
      <c r="G2427" s="2">
        <f t="shared" si="299"/>
        <v>13.367199999999995</v>
      </c>
      <c r="H2427" s="2">
        <f t="shared" si="295"/>
        <v>11.527984999999996</v>
      </c>
      <c r="I2427" s="2">
        <f t="array" ref="I2427">SUMPRODUCT(B2411:B2430, (ROW(B2411:B2430)-ROW(B2411)+1)) / (20*21/2)</f>
        <v>13.376690476190475</v>
      </c>
      <c r="J2427" s="2">
        <f t="shared" si="298"/>
        <v>13.362957559522503</v>
      </c>
      <c r="K2427" s="2">
        <f t="shared" si="300"/>
        <v>13.246251980579371</v>
      </c>
    </row>
    <row r="2428" spans="1:11" ht="13.5" x14ac:dyDescent="0.25">
      <c r="A2428" s="3">
        <f>TITRES_STAT!B2431</f>
        <v>45540</v>
      </c>
      <c r="B2428" s="5">
        <f>TITRES_STAT!D2431</f>
        <v>13.473000000000001</v>
      </c>
      <c r="C2428" s="2">
        <f t="shared" si="293"/>
        <v>1.9000000000000128E-2</v>
      </c>
      <c r="D2428" s="2">
        <f t="shared" si="294"/>
        <v>13.4192</v>
      </c>
      <c r="E2428" s="2">
        <f t="shared" si="296"/>
        <v>13.332600000000003</v>
      </c>
      <c r="F2428" s="2">
        <f t="shared" si="297"/>
        <v>13.371100000000002</v>
      </c>
      <c r="G2428" s="2">
        <f t="shared" si="299"/>
        <v>13.369499999999995</v>
      </c>
      <c r="H2428" s="2">
        <f t="shared" si="295"/>
        <v>11.544389999999996</v>
      </c>
      <c r="I2428" s="2">
        <f t="array" ref="I2428">SUMPRODUCT(B2412:B2431, (ROW(B2412:B2431)-ROW(B2412)+1)) / (20*21/2)</f>
        <v>13.373942857142856</v>
      </c>
      <c r="J2428" s="2">
        <f t="shared" si="298"/>
        <v>13.373437791948932</v>
      </c>
      <c r="K2428" s="2">
        <f t="shared" si="300"/>
        <v>13.255144059772338</v>
      </c>
    </row>
    <row r="2429" spans="1:11" ht="13.5" x14ac:dyDescent="0.25">
      <c r="A2429" s="3">
        <f>TITRES_STAT!B2432</f>
        <v>45541</v>
      </c>
      <c r="B2429" s="5">
        <f>TITRES_STAT!D2432</f>
        <v>13.473000000000001</v>
      </c>
      <c r="C2429" s="2">
        <f t="shared" si="293"/>
        <v>0</v>
      </c>
      <c r="D2429" s="2">
        <f t="shared" si="294"/>
        <v>13.422999999999998</v>
      </c>
      <c r="E2429" s="2">
        <f t="shared" si="296"/>
        <v>13.3345</v>
      </c>
      <c r="F2429" s="2">
        <f t="shared" si="297"/>
        <v>13.376850000000001</v>
      </c>
      <c r="G2429" s="2">
        <f t="shared" si="299"/>
        <v>13.371799999999993</v>
      </c>
      <c r="H2429" s="2">
        <f t="shared" si="295"/>
        <v>11.558579999999996</v>
      </c>
      <c r="I2429" s="2">
        <f t="array" ref="I2429">SUMPRODUCT(B2413:B2432, (ROW(B2413:B2432)-ROW(B2413)+1)) / (20*21/2)</f>
        <v>13.370323809523809</v>
      </c>
      <c r="J2429" s="2">
        <f t="shared" si="298"/>
        <v>13.382919907001416</v>
      </c>
      <c r="K2429" s="2">
        <f t="shared" si="300"/>
        <v>13.263687429977344</v>
      </c>
    </row>
    <row r="2430" spans="1:11" ht="13.5" x14ac:dyDescent="0.25">
      <c r="A2430" s="3">
        <f>TITRES_STAT!B2433</f>
        <v>45544</v>
      </c>
      <c r="B2430" s="5">
        <f>TITRES_STAT!D2433</f>
        <v>13.454000000000001</v>
      </c>
      <c r="C2430" s="2">
        <f t="shared" si="293"/>
        <v>-1.9000000000000128E-2</v>
      </c>
      <c r="D2430" s="2">
        <f t="shared" si="294"/>
        <v>13.461599999999999</v>
      </c>
      <c r="E2430" s="2">
        <f t="shared" si="296"/>
        <v>13.353800000000001</v>
      </c>
      <c r="F2430" s="2">
        <f t="shared" si="297"/>
        <v>13.376850000000001</v>
      </c>
      <c r="G2430" s="2">
        <f t="shared" si="299"/>
        <v>13.373919999999996</v>
      </c>
      <c r="H2430" s="2">
        <f t="shared" si="295"/>
        <v>11.572674999999997</v>
      </c>
      <c r="I2430" s="2">
        <f t="array" ref="I2430">SUMPRODUCT(B2414:B2433, (ROW(B2414:B2433)-ROW(B2414)+1)) / (20*21/2)</f>
        <v>13.368352380952382</v>
      </c>
      <c r="J2430" s="2">
        <f t="shared" si="298"/>
        <v>13.389689439667947</v>
      </c>
      <c r="K2430" s="2">
        <f t="shared" si="300"/>
        <v>13.271150668017448</v>
      </c>
    </row>
    <row r="2431" spans="1:11" ht="13.5" x14ac:dyDescent="0.25">
      <c r="A2431" s="3">
        <f>TITRES_STAT!B2434</f>
        <v>45545</v>
      </c>
      <c r="B2431" s="5">
        <f>TITRES_STAT!D2434</f>
        <v>13.348000000000001</v>
      </c>
      <c r="C2431" s="2">
        <f t="shared" si="293"/>
        <v>-0.10599999999999987</v>
      </c>
      <c r="D2431" s="2">
        <f t="shared" si="294"/>
        <v>13.4404</v>
      </c>
      <c r="E2431" s="2">
        <f t="shared" si="296"/>
        <v>13.372100000000003</v>
      </c>
      <c r="F2431" s="2">
        <f t="shared" si="297"/>
        <v>13.386000000000001</v>
      </c>
      <c r="G2431" s="2">
        <f t="shared" si="299"/>
        <v>13.374119999999994</v>
      </c>
      <c r="H2431" s="2">
        <f t="shared" si="295"/>
        <v>11.586239999999997</v>
      </c>
      <c r="I2431" s="2">
        <f t="array" ref="I2431">SUMPRODUCT(B2415:B2434, (ROW(B2415:B2434)-ROW(B2415)+1)) / (20*21/2)</f>
        <v>13.367938095238097</v>
      </c>
      <c r="J2431" s="2">
        <f t="shared" si="298"/>
        <v>13.385719016842428</v>
      </c>
      <c r="K2431" s="2">
        <f t="shared" si="300"/>
        <v>13.274164367310883</v>
      </c>
    </row>
    <row r="2432" spans="1:11" ht="13.5" x14ac:dyDescent="0.25">
      <c r="A2432" s="3">
        <f>TITRES_STAT!B2435</f>
        <v>45546</v>
      </c>
      <c r="B2432" s="5">
        <f>TITRES_STAT!D2435</f>
        <v>13.348000000000001</v>
      </c>
      <c r="C2432" s="2">
        <f t="shared" si="293"/>
        <v>0</v>
      </c>
      <c r="D2432" s="2">
        <f t="shared" si="294"/>
        <v>13.4192</v>
      </c>
      <c r="E2432" s="2">
        <f t="shared" si="296"/>
        <v>13.388399999999999</v>
      </c>
      <c r="F2432" s="2">
        <f t="shared" si="297"/>
        <v>13.368700000000004</v>
      </c>
      <c r="G2432" s="2">
        <f t="shared" si="299"/>
        <v>13.374319999999994</v>
      </c>
      <c r="H2432" s="2">
        <f t="shared" si="295"/>
        <v>11.599979999999995</v>
      </c>
      <c r="I2432" s="2">
        <f t="array" ref="I2432">SUMPRODUCT(B2416:B2435, (ROW(B2416:B2435)-ROW(B2416)+1)) / (20*21/2)</f>
        <v>13.3667</v>
      </c>
      <c r="J2432" s="2">
        <f t="shared" si="298"/>
        <v>13.382126729524101</v>
      </c>
      <c r="K2432" s="2">
        <f t="shared" si="300"/>
        <v>13.2770598823183</v>
      </c>
    </row>
    <row r="2433" spans="1:11" ht="13.5" x14ac:dyDescent="0.25">
      <c r="A2433" s="3">
        <f>TITRES_STAT!B2436</f>
        <v>45547</v>
      </c>
      <c r="B2433" s="5">
        <f>TITRES_STAT!D2436</f>
        <v>13.348000000000001</v>
      </c>
      <c r="C2433" s="2">
        <f t="shared" si="293"/>
        <v>0</v>
      </c>
      <c r="D2433" s="2">
        <f t="shared" si="294"/>
        <v>13.394200000000001</v>
      </c>
      <c r="E2433" s="2">
        <f t="shared" si="296"/>
        <v>13.406700000000001</v>
      </c>
      <c r="F2433" s="2">
        <f t="shared" si="297"/>
        <v>13.352350000000005</v>
      </c>
      <c r="G2433" s="2">
        <f t="shared" si="299"/>
        <v>13.376059999999994</v>
      </c>
      <c r="H2433" s="2">
        <f t="shared" si="295"/>
        <v>11.613984999999996</v>
      </c>
      <c r="I2433" s="2">
        <f t="array" ref="I2433">SUMPRODUCT(B2417:B2436, (ROW(B2417:B2436)-ROW(B2417)+1)) / (20*21/2)</f>
        <v>13.348538095238096</v>
      </c>
      <c r="J2433" s="2">
        <f t="shared" si="298"/>
        <v>13.37887656480752</v>
      </c>
      <c r="K2433" s="2">
        <f t="shared" si="300"/>
        <v>13.279841847717583</v>
      </c>
    </row>
    <row r="2434" spans="1:11" ht="13.5" x14ac:dyDescent="0.25">
      <c r="A2434" s="3">
        <f>TITRES_STAT!B2437</f>
        <v>45548</v>
      </c>
      <c r="B2434" s="5">
        <f>TITRES_STAT!D2437</f>
        <v>13.348000000000001</v>
      </c>
      <c r="C2434" s="2">
        <f t="shared" si="293"/>
        <v>0</v>
      </c>
      <c r="D2434" s="2">
        <f t="shared" si="294"/>
        <v>13.369200000000001</v>
      </c>
      <c r="E2434" s="2">
        <f t="shared" si="296"/>
        <v>13.396099999999999</v>
      </c>
      <c r="F2434" s="2">
        <f t="shared" si="297"/>
        <v>13.361000000000004</v>
      </c>
      <c r="G2434" s="2">
        <f t="shared" si="299"/>
        <v>13.377979999999994</v>
      </c>
      <c r="H2434" s="2">
        <f t="shared" si="295"/>
        <v>11.627989999999993</v>
      </c>
      <c r="I2434" s="2">
        <f t="array" ref="I2434">SUMPRODUCT(B2418:B2437, (ROW(B2418:B2437)-ROW(B2418)+1)) / (20*21/2)</f>
        <v>13.331752380952384</v>
      </c>
      <c r="J2434" s="2">
        <f t="shared" si="298"/>
        <v>13.375935939587755</v>
      </c>
      <c r="K2434" s="2">
        <f t="shared" si="300"/>
        <v>13.282514716434541</v>
      </c>
    </row>
    <row r="2435" spans="1:11" ht="13.5" x14ac:dyDescent="0.25">
      <c r="A2435" s="3">
        <f>TITRES_STAT!B2438</f>
        <v>45551</v>
      </c>
      <c r="B2435" s="5">
        <f>TITRES_STAT!D2438</f>
        <v>13.348000000000001</v>
      </c>
      <c r="C2435" s="2">
        <f t="shared" si="293"/>
        <v>0</v>
      </c>
      <c r="D2435" s="2">
        <f t="shared" si="294"/>
        <v>13.348000000000003</v>
      </c>
      <c r="E2435" s="2">
        <f t="shared" si="296"/>
        <v>13.4048</v>
      </c>
      <c r="F2435" s="2">
        <f t="shared" si="297"/>
        <v>13.355700000000004</v>
      </c>
      <c r="G2435" s="2">
        <f t="shared" si="299"/>
        <v>13.379899999999996</v>
      </c>
      <c r="H2435" s="2">
        <f t="shared" si="295"/>
        <v>11.641994999999993</v>
      </c>
      <c r="I2435" s="2">
        <f t="array" ref="I2435">SUMPRODUCT(B2419:B2438, (ROW(B2419:B2438)-ROW(B2419)+1)) / (20*21/2)</f>
        <v>13.315195238095237</v>
      </c>
      <c r="J2435" s="2">
        <f t="shared" si="298"/>
        <v>13.373275373912731</v>
      </c>
      <c r="K2435" s="2">
        <f t="shared" si="300"/>
        <v>13.285082766770442</v>
      </c>
    </row>
    <row r="2436" spans="1:11" ht="13.5" x14ac:dyDescent="0.25">
      <c r="A2436" s="3">
        <f>TITRES_STAT!B2439</f>
        <v>45552</v>
      </c>
      <c r="B2436" s="5">
        <f>TITRES_STAT!D2439</f>
        <v>13.164999999999999</v>
      </c>
      <c r="C2436" s="2">
        <f t="shared" ref="C2436:C2499" si="301">B2436-B2435</f>
        <v>-0.18300000000000161</v>
      </c>
      <c r="D2436" s="2">
        <f t="shared" si="294"/>
        <v>13.311400000000001</v>
      </c>
      <c r="E2436" s="2">
        <f t="shared" si="296"/>
        <v>13.375899999999998</v>
      </c>
      <c r="F2436" s="2">
        <f t="shared" si="297"/>
        <v>13.341250000000006</v>
      </c>
      <c r="G2436" s="2">
        <f t="shared" si="299"/>
        <v>13.378159999999996</v>
      </c>
      <c r="H2436" s="2">
        <f t="shared" si="295"/>
        <v>11.655084999999993</v>
      </c>
      <c r="I2436" s="2">
        <f t="array" ref="I2436">SUMPRODUCT(B2420:B2439, (ROW(B2420:B2439)-ROW(B2420)+1)) / (20*21/2)</f>
        <v>13.300966666666669</v>
      </c>
      <c r="J2436" s="2">
        <f t="shared" si="298"/>
        <v>13.353439624016282</v>
      </c>
      <c r="K2436" s="2">
        <f t="shared" si="300"/>
        <v>13.280373638661796</v>
      </c>
    </row>
    <row r="2437" spans="1:11" ht="13.5" x14ac:dyDescent="0.25">
      <c r="A2437" s="3">
        <f>TITRES_STAT!B2440</f>
        <v>45553</v>
      </c>
      <c r="B2437" s="5">
        <f>TITRES_STAT!D2440</f>
        <v>13.164999999999999</v>
      </c>
      <c r="C2437" s="2">
        <f t="shared" si="301"/>
        <v>0</v>
      </c>
      <c r="D2437" s="2">
        <f t="shared" si="294"/>
        <v>13.274799999999999</v>
      </c>
      <c r="E2437" s="2">
        <f t="shared" si="296"/>
        <v>13.347</v>
      </c>
      <c r="F2437" s="2">
        <f t="shared" si="297"/>
        <v>13.338850000000004</v>
      </c>
      <c r="G2437" s="2">
        <f t="shared" si="299"/>
        <v>13.377199999999995</v>
      </c>
      <c r="H2437" s="2">
        <f t="shared" si="295"/>
        <v>11.668309999999989</v>
      </c>
      <c r="I2437" s="2">
        <f t="array" ref="I2437">SUMPRODUCT(B2421:B2440, (ROW(B2421:B2440)-ROW(B2421)+1)) / (20*21/2)</f>
        <v>13.288066666666666</v>
      </c>
      <c r="J2437" s="2">
        <f t="shared" si="298"/>
        <v>13.335492993157589</v>
      </c>
      <c r="K2437" s="2">
        <f t="shared" si="300"/>
        <v>13.275849182243686</v>
      </c>
    </row>
    <row r="2438" spans="1:11" ht="13.5" x14ac:dyDescent="0.25">
      <c r="A2438" s="3">
        <f>TITRES_STAT!B2441</f>
        <v>45554</v>
      </c>
      <c r="B2438" s="5">
        <f>TITRES_STAT!D2441</f>
        <v>13.164999999999999</v>
      </c>
      <c r="C2438" s="2">
        <f t="shared" si="301"/>
        <v>0</v>
      </c>
      <c r="D2438" s="2">
        <f t="shared" ref="D2438:D2501" si="302">AVERAGE(B2434:B2438)</f>
        <v>13.238200000000001</v>
      </c>
      <c r="E2438" s="2">
        <f t="shared" si="296"/>
        <v>13.316199999999998</v>
      </c>
      <c r="F2438" s="2">
        <f t="shared" si="297"/>
        <v>13.324400000000006</v>
      </c>
      <c r="G2438" s="2">
        <f t="shared" si="299"/>
        <v>13.376239999999996</v>
      </c>
      <c r="H2438" s="2">
        <f t="shared" si="295"/>
        <v>11.681844999999988</v>
      </c>
      <c r="I2438" s="2">
        <f t="array" ref="I2438">SUMPRODUCT(B2422:B2441, (ROW(B2422:B2441)-ROW(B2422)+1)) / (20*21/2)</f>
        <v>13.274623809523806</v>
      </c>
      <c r="J2438" s="2">
        <f t="shared" si="298"/>
        <v>13.319255565237819</v>
      </c>
      <c r="K2438" s="2">
        <f t="shared" si="300"/>
        <v>13.271502155489031</v>
      </c>
    </row>
    <row r="2439" spans="1:11" ht="13.5" x14ac:dyDescent="0.25">
      <c r="A2439" s="3">
        <f>TITRES_STAT!B2442</f>
        <v>45555</v>
      </c>
      <c r="B2439" s="5">
        <f>TITRES_STAT!D2442</f>
        <v>13.175000000000001</v>
      </c>
      <c r="C2439" s="2">
        <f t="shared" si="301"/>
        <v>1.0000000000001563E-2</v>
      </c>
      <c r="D2439" s="2">
        <f t="shared" si="302"/>
        <v>13.2036</v>
      </c>
      <c r="E2439" s="2">
        <f t="shared" si="296"/>
        <v>13.2864</v>
      </c>
      <c r="F2439" s="2">
        <f t="shared" si="297"/>
        <v>13.310450000000003</v>
      </c>
      <c r="G2439" s="2">
        <f t="shared" si="299"/>
        <v>13.374699999999995</v>
      </c>
      <c r="H2439" s="2">
        <f t="shared" si="295"/>
        <v>11.69409999999999</v>
      </c>
      <c r="I2439" s="2">
        <f t="array" ref="I2439">SUMPRODUCT(B2423:B2442, (ROW(B2423:B2442)-ROW(B2423)+1)) / (20*21/2)</f>
        <v>13.261180952380952</v>
      </c>
      <c r="J2439" s="2">
        <f t="shared" si="298"/>
        <v>13.305516939977075</v>
      </c>
      <c r="K2439" s="2">
        <f t="shared" si="300"/>
        <v>13.267717757234561</v>
      </c>
    </row>
    <row r="2440" spans="1:11" ht="13.5" x14ac:dyDescent="0.25">
      <c r="A2440" s="3">
        <f>TITRES_STAT!B2443</f>
        <v>45558</v>
      </c>
      <c r="B2440" s="5">
        <f>TITRES_STAT!D2443</f>
        <v>13.175000000000001</v>
      </c>
      <c r="C2440" s="2">
        <f t="shared" si="301"/>
        <v>0</v>
      </c>
      <c r="D2440" s="2">
        <f t="shared" si="302"/>
        <v>13.169</v>
      </c>
      <c r="E2440" s="2">
        <f t="shared" si="296"/>
        <v>13.258499999999998</v>
      </c>
      <c r="F2440" s="2">
        <f t="shared" si="297"/>
        <v>13.306150000000002</v>
      </c>
      <c r="G2440" s="2">
        <f t="shared" si="299"/>
        <v>13.373159999999995</v>
      </c>
      <c r="H2440" s="2">
        <f t="shared" si="295"/>
        <v>11.706799999999989</v>
      </c>
      <c r="I2440" s="2">
        <f t="array" ref="I2440">SUMPRODUCT(B2424:B2443, (ROW(B2424:B2443)-ROW(B2424)+1)) / (20*21/2)</f>
        <v>13.254309523809523</v>
      </c>
      <c r="J2440" s="2">
        <f t="shared" si="298"/>
        <v>13.293086755217354</v>
      </c>
      <c r="K2440" s="2">
        <f t="shared" si="300"/>
        <v>13.264081766754774</v>
      </c>
    </row>
    <row r="2441" spans="1:11" ht="13.5" x14ac:dyDescent="0.25">
      <c r="A2441" s="3">
        <f>TITRES_STAT!B2444</f>
        <v>45559</v>
      </c>
      <c r="B2441" s="5">
        <f>TITRES_STAT!D2444</f>
        <v>13.164999999999999</v>
      </c>
      <c r="C2441" s="2">
        <f t="shared" si="301"/>
        <v>-1.0000000000001563E-2</v>
      </c>
      <c r="D2441" s="2">
        <f t="shared" si="302"/>
        <v>13.169</v>
      </c>
      <c r="E2441" s="2">
        <f t="shared" si="296"/>
        <v>13.240199999999998</v>
      </c>
      <c r="F2441" s="2">
        <f t="shared" si="297"/>
        <v>13.306150000000006</v>
      </c>
      <c r="G2441" s="2">
        <f t="shared" si="299"/>
        <v>13.373339999999995</v>
      </c>
      <c r="H2441" s="2">
        <f t="shared" si="295"/>
        <v>11.719449999999988</v>
      </c>
      <c r="I2441" s="2">
        <f t="array" ref="I2441">SUMPRODUCT(B2425:B2444, (ROW(B2425:B2444)-ROW(B2425)+1)) / (20*21/2)</f>
        <v>13.247114285714284</v>
      </c>
      <c r="J2441" s="2">
        <f t="shared" si="298"/>
        <v>13.280888016625225</v>
      </c>
      <c r="K2441" s="2">
        <f t="shared" si="300"/>
        <v>13.260196207274195</v>
      </c>
    </row>
    <row r="2442" spans="1:11" ht="13.5" x14ac:dyDescent="0.25">
      <c r="A2442" s="3">
        <f>TITRES_STAT!B2445</f>
        <v>45560</v>
      </c>
      <c r="B2442" s="5">
        <f>TITRES_STAT!D2445</f>
        <v>13.164999999999999</v>
      </c>
      <c r="C2442" s="2">
        <f t="shared" si="301"/>
        <v>0</v>
      </c>
      <c r="D2442" s="2">
        <f t="shared" si="302"/>
        <v>13.169</v>
      </c>
      <c r="E2442" s="2">
        <f t="shared" si="296"/>
        <v>13.221899999999996</v>
      </c>
      <c r="F2442" s="2">
        <f t="shared" si="297"/>
        <v>13.305150000000001</v>
      </c>
      <c r="G2442" s="2">
        <f t="shared" si="299"/>
        <v>13.374479999999997</v>
      </c>
      <c r="H2442" s="2">
        <f t="shared" ref="H2442:H2505" si="303">AVERAGE(B2243:B2442)</f>
        <v>11.732539999999988</v>
      </c>
      <c r="I2442" s="2">
        <f t="array" ref="I2442">SUMPRODUCT(B2426:B2445, (ROW(B2426:B2445)-ROW(B2426)+1)) / (20*21/2)</f>
        <v>13.243638095238095</v>
      </c>
      <c r="J2442" s="2">
        <f t="shared" si="298"/>
        <v>13.269851062660917</v>
      </c>
      <c r="K2442" s="2">
        <f t="shared" si="300"/>
        <v>13.256463022675206</v>
      </c>
    </row>
    <row r="2443" spans="1:11" ht="13.5" x14ac:dyDescent="0.25">
      <c r="A2443" s="3">
        <f>TITRES_STAT!B2446</f>
        <v>45561</v>
      </c>
      <c r="B2443" s="5">
        <f>TITRES_STAT!D2446</f>
        <v>13.233000000000001</v>
      </c>
      <c r="C2443" s="2">
        <f t="shared" si="301"/>
        <v>6.8000000000001393E-2</v>
      </c>
      <c r="D2443" s="2">
        <f t="shared" si="302"/>
        <v>13.182599999999999</v>
      </c>
      <c r="E2443" s="2">
        <f t="shared" si="296"/>
        <v>13.210399999999998</v>
      </c>
      <c r="F2443" s="2">
        <f t="shared" si="297"/>
        <v>13.30855</v>
      </c>
      <c r="G2443" s="2">
        <f t="shared" si="299"/>
        <v>13.376979999999996</v>
      </c>
      <c r="H2443" s="2">
        <f t="shared" si="303"/>
        <v>11.745969999999989</v>
      </c>
      <c r="I2443" s="2">
        <f t="array" ref="I2443">SUMPRODUCT(B2427:B2446, (ROW(B2427:B2446)-ROW(B2427)+1)) / (20*21/2)</f>
        <v>13.24482857142857</v>
      </c>
      <c r="J2443" s="2">
        <f t="shared" si="298"/>
        <v>13.266341437645593</v>
      </c>
      <c r="K2443" s="2">
        <f t="shared" si="300"/>
        <v>13.255542904138924</v>
      </c>
    </row>
    <row r="2444" spans="1:11" ht="13.5" x14ac:dyDescent="0.25">
      <c r="A2444" s="3">
        <f>TITRES_STAT!B2447</f>
        <v>45562</v>
      </c>
      <c r="B2444" s="5">
        <f>TITRES_STAT!D2447</f>
        <v>13.233000000000001</v>
      </c>
      <c r="C2444" s="2">
        <f t="shared" si="301"/>
        <v>0</v>
      </c>
      <c r="D2444" s="2">
        <f t="shared" si="302"/>
        <v>13.1942</v>
      </c>
      <c r="E2444" s="2">
        <f t="shared" ref="E2444:E2507" si="304">AVERAGE(B2435:B2444)</f>
        <v>13.1989</v>
      </c>
      <c r="F2444" s="2">
        <f t="shared" si="297"/>
        <v>13.297499999999999</v>
      </c>
      <c r="G2444" s="2">
        <f t="shared" si="299"/>
        <v>13.381219999999994</v>
      </c>
      <c r="H2444" s="2">
        <f t="shared" si="303"/>
        <v>11.759399999999989</v>
      </c>
      <c r="I2444" s="2">
        <f t="array" ref="I2444">SUMPRODUCT(B2428:B2447, (ROW(B2428:B2447)-ROW(B2428)+1)) / (20*21/2)</f>
        <v>13.245752380952382</v>
      </c>
      <c r="J2444" s="2">
        <f t="shared" si="298"/>
        <v>13.263166062631727</v>
      </c>
      <c r="K2444" s="2">
        <f t="shared" si="300"/>
        <v>13.254658868682498</v>
      </c>
    </row>
    <row r="2445" spans="1:11" ht="13.5" x14ac:dyDescent="0.25">
      <c r="A2445" s="3">
        <f>TITRES_STAT!B2448</f>
        <v>45565</v>
      </c>
      <c r="B2445" s="5">
        <f>TITRES_STAT!D2448</f>
        <v>13.260999999999999</v>
      </c>
      <c r="C2445" s="2">
        <f t="shared" si="301"/>
        <v>2.7999999999998693E-2</v>
      </c>
      <c r="D2445" s="2">
        <f t="shared" si="302"/>
        <v>13.211400000000001</v>
      </c>
      <c r="E2445" s="2">
        <f t="shared" si="304"/>
        <v>13.190199999999999</v>
      </c>
      <c r="F2445" s="2">
        <f t="shared" si="297"/>
        <v>13.297499999999999</v>
      </c>
      <c r="G2445" s="2">
        <f t="shared" si="299"/>
        <v>13.384099999999997</v>
      </c>
      <c r="H2445" s="2">
        <f t="shared" si="303"/>
        <v>11.772529999999991</v>
      </c>
      <c r="I2445" s="2">
        <f t="array" ref="I2445">SUMPRODUCT(B2429:B2448, (ROW(B2429:B2448)-ROW(B2429)+1)) / (20*21/2)</f>
        <v>13.245599999999998</v>
      </c>
      <c r="J2445" s="2">
        <f t="shared" si="298"/>
        <v>13.262959770952515</v>
      </c>
      <c r="K2445" s="2">
        <f t="shared" si="300"/>
        <v>13.254907540498872</v>
      </c>
    </row>
    <row r="2446" spans="1:11" ht="13.5" x14ac:dyDescent="0.25">
      <c r="A2446" s="3">
        <f>TITRES_STAT!B2449</f>
        <v>45566</v>
      </c>
      <c r="B2446" s="5">
        <f>TITRES_STAT!D2449</f>
        <v>13.31</v>
      </c>
      <c r="C2446" s="2">
        <f t="shared" si="301"/>
        <v>4.9000000000001265E-2</v>
      </c>
      <c r="D2446" s="2">
        <f t="shared" si="302"/>
        <v>13.240399999999999</v>
      </c>
      <c r="E2446" s="2">
        <f t="shared" si="304"/>
        <v>13.204699999999999</v>
      </c>
      <c r="F2446" s="2">
        <f t="shared" si="297"/>
        <v>13.290299999999998</v>
      </c>
      <c r="G2446" s="2">
        <f t="shared" si="299"/>
        <v>13.383539999999996</v>
      </c>
      <c r="H2446" s="2">
        <f t="shared" si="303"/>
        <v>11.785904999999989</v>
      </c>
      <c r="I2446" s="2">
        <f t="array" ref="I2446">SUMPRODUCT(B2430:B2449, (ROW(B2430:B2449)-ROW(B2430)+1)) / (20*21/2)</f>
        <v>13.239885714285716</v>
      </c>
      <c r="J2446" s="2">
        <f t="shared" si="298"/>
        <v>13.267439792766561</v>
      </c>
      <c r="K2446" s="2">
        <f t="shared" si="300"/>
        <v>13.257068029106758</v>
      </c>
    </row>
    <row r="2447" spans="1:11" ht="13.5" x14ac:dyDescent="0.25">
      <c r="A2447" s="3">
        <f>TITRES_STAT!B2450</f>
        <v>45567</v>
      </c>
      <c r="B2447" s="5">
        <f>TITRES_STAT!D2450</f>
        <v>13.3</v>
      </c>
      <c r="C2447" s="2">
        <f t="shared" si="301"/>
        <v>-9.9999999999997868E-3</v>
      </c>
      <c r="D2447" s="2">
        <f t="shared" si="302"/>
        <v>13.2674</v>
      </c>
      <c r="E2447" s="2">
        <f t="shared" si="304"/>
        <v>13.218200000000001</v>
      </c>
      <c r="F2447" s="2">
        <f t="shared" si="297"/>
        <v>13.282599999999999</v>
      </c>
      <c r="G2447" s="2">
        <f t="shared" si="299"/>
        <v>13.377579999999996</v>
      </c>
      <c r="H2447" s="2">
        <f t="shared" si="303"/>
        <v>11.799229999999989</v>
      </c>
      <c r="I2447" s="2">
        <f t="array" ref="I2447">SUMPRODUCT(B2431:B2450, (ROW(B2431:B2450)-ROW(B2431)+1)) / (20*21/2)</f>
        <v>13.230838095238093</v>
      </c>
      <c r="J2447" s="2">
        <f t="shared" si="298"/>
        <v>13.270540764884032</v>
      </c>
      <c r="K2447" s="2">
        <f t="shared" si="300"/>
        <v>13.258751635808455</v>
      </c>
    </row>
    <row r="2448" spans="1:11" ht="13.5" x14ac:dyDescent="0.25">
      <c r="A2448" s="3">
        <f>TITRES_STAT!B2451</f>
        <v>45568</v>
      </c>
      <c r="B2448" s="5">
        <f>TITRES_STAT!D2451</f>
        <v>13.281000000000001</v>
      </c>
      <c r="C2448" s="2">
        <f t="shared" si="301"/>
        <v>-1.9000000000000128E-2</v>
      </c>
      <c r="D2448" s="2">
        <f t="shared" si="302"/>
        <v>13.277000000000001</v>
      </c>
      <c r="E2448" s="2">
        <f t="shared" si="304"/>
        <v>13.229800000000001</v>
      </c>
      <c r="F2448" s="2">
        <f t="shared" si="297"/>
        <v>13.273</v>
      </c>
      <c r="G2448" s="2">
        <f t="shared" si="299"/>
        <v>13.369319999999995</v>
      </c>
      <c r="H2448" s="2">
        <f t="shared" si="303"/>
        <v>11.812459999999987</v>
      </c>
      <c r="I2448" s="2">
        <f t="array" ref="I2448">SUMPRODUCT(B2432:B2451, (ROW(B2432:B2451)-ROW(B2432)+1)) / (20*21/2)</f>
        <v>13.223166666666669</v>
      </c>
      <c r="J2448" s="2">
        <f t="shared" si="298"/>
        <v>13.271536882514123</v>
      </c>
      <c r="K2448" s="2">
        <f t="shared" si="300"/>
        <v>13.259624120678712</v>
      </c>
    </row>
    <row r="2449" spans="1:11" ht="13.5" x14ac:dyDescent="0.25">
      <c r="A2449" s="3">
        <f>TITRES_STAT!B2452</f>
        <v>45569</v>
      </c>
      <c r="B2449" s="5">
        <f>TITRES_STAT!D2452</f>
        <v>13.212999999999999</v>
      </c>
      <c r="C2449" s="2">
        <f t="shared" si="301"/>
        <v>-6.8000000000001393E-2</v>
      </c>
      <c r="D2449" s="2">
        <f t="shared" si="302"/>
        <v>13.273</v>
      </c>
      <c r="E2449" s="2">
        <f t="shared" si="304"/>
        <v>13.233600000000001</v>
      </c>
      <c r="F2449" s="2">
        <f t="shared" si="297"/>
        <v>13.260000000000002</v>
      </c>
      <c r="G2449" s="2">
        <f t="shared" si="299"/>
        <v>13.359899999999996</v>
      </c>
      <c r="H2449" s="2">
        <f t="shared" si="303"/>
        <v>11.825349999999988</v>
      </c>
      <c r="I2449" s="2">
        <f t="array" ref="I2449">SUMPRODUCT(B2433:B2452, (ROW(B2433:B2452)-ROW(B2433)+1)) / (20*21/2)</f>
        <v>13.216366666666666</v>
      </c>
      <c r="J2449" s="2">
        <f t="shared" si="298"/>
        <v>13.265961941322301</v>
      </c>
      <c r="K2449" s="2">
        <f t="shared" si="300"/>
        <v>13.257795723789352</v>
      </c>
    </row>
    <row r="2450" spans="1:11" ht="13.5" x14ac:dyDescent="0.25">
      <c r="A2450" s="3">
        <f>TITRES_STAT!B2453</f>
        <v>45572</v>
      </c>
      <c r="B2450" s="5">
        <f>TITRES_STAT!D2453</f>
        <v>13.164999999999999</v>
      </c>
      <c r="C2450" s="2">
        <f t="shared" si="301"/>
        <v>-4.8000000000000043E-2</v>
      </c>
      <c r="D2450" s="2">
        <f t="shared" si="302"/>
        <v>13.253800000000002</v>
      </c>
      <c r="E2450" s="2">
        <f t="shared" si="304"/>
        <v>13.2326</v>
      </c>
      <c r="F2450" s="2">
        <f t="shared" si="297"/>
        <v>13.24555</v>
      </c>
      <c r="G2450" s="2">
        <f t="shared" si="299"/>
        <v>13.349319999999995</v>
      </c>
      <c r="H2450" s="2">
        <f t="shared" si="303"/>
        <v>11.840659999999989</v>
      </c>
      <c r="I2450" s="2">
        <f t="array" ref="I2450">SUMPRODUCT(B2434:B2453, (ROW(B2434:B2453)-ROW(B2434)+1)) / (20*21/2)</f>
        <v>13.185771428571428</v>
      </c>
      <c r="J2450" s="2">
        <f t="shared" si="298"/>
        <v>13.256346518339225</v>
      </c>
      <c r="K2450" s="2">
        <f t="shared" si="300"/>
        <v>13.254156675797612</v>
      </c>
    </row>
    <row r="2451" spans="1:11" ht="13.5" x14ac:dyDescent="0.25">
      <c r="A2451" s="3">
        <f>TITRES_STAT!B2454</f>
        <v>45573</v>
      </c>
      <c r="B2451" s="5">
        <f>TITRES_STAT!D2454</f>
        <v>13.164999999999999</v>
      </c>
      <c r="C2451" s="2">
        <f t="shared" si="301"/>
        <v>0</v>
      </c>
      <c r="D2451" s="2">
        <f t="shared" si="302"/>
        <v>13.224799999999998</v>
      </c>
      <c r="E2451" s="2">
        <f t="shared" si="304"/>
        <v>13.2326</v>
      </c>
      <c r="F2451" s="2">
        <f t="shared" si="297"/>
        <v>13.2364</v>
      </c>
      <c r="G2451" s="2">
        <f t="shared" si="299"/>
        <v>13.338939999999996</v>
      </c>
      <c r="H2451" s="2">
        <f t="shared" si="303"/>
        <v>11.855214999999987</v>
      </c>
      <c r="I2451" s="2">
        <f t="array" ref="I2451">SUMPRODUCT(B2435:B2454, (ROW(B2435:B2454)-ROW(B2435)+1)) / (20*21/2)</f>
        <v>13.133471428571429</v>
      </c>
      <c r="J2451" s="2">
        <f t="shared" si="298"/>
        <v>13.247646849925966</v>
      </c>
      <c r="K2451" s="2">
        <f t="shared" si="300"/>
        <v>13.250660335570254</v>
      </c>
    </row>
    <row r="2452" spans="1:11" ht="13.5" x14ac:dyDescent="0.25">
      <c r="A2452" s="3">
        <f>TITRES_STAT!B2455</f>
        <v>45574</v>
      </c>
      <c r="B2452" s="5">
        <f>TITRES_STAT!D2455</f>
        <v>13.164999999999999</v>
      </c>
      <c r="C2452" s="2">
        <f t="shared" si="301"/>
        <v>0</v>
      </c>
      <c r="D2452" s="2">
        <f t="shared" si="302"/>
        <v>13.197800000000001</v>
      </c>
      <c r="E2452" s="2">
        <f t="shared" si="304"/>
        <v>13.2326</v>
      </c>
      <c r="F2452" s="2">
        <f t="shared" ref="F2452:F2515" si="305">AVERAGE(B2433:B2452)</f>
        <v>13.227249999999998</v>
      </c>
      <c r="G2452" s="2">
        <f t="shared" si="299"/>
        <v>13.328559999999996</v>
      </c>
      <c r="H2452" s="2">
        <f t="shared" si="303"/>
        <v>11.868039999999986</v>
      </c>
      <c r="I2452" s="2">
        <f t="array" ref="I2452">SUMPRODUCT(B2436:B2455, (ROW(B2436:B2455)-ROW(B2436)+1)) / (20*21/2)</f>
        <v>13.06894285714286</v>
      </c>
      <c r="J2452" s="2">
        <f t="shared" si="298"/>
        <v>13.239775721361589</v>
      </c>
      <c r="K2452" s="2">
        <f t="shared" si="300"/>
        <v>13.247301106724361</v>
      </c>
    </row>
    <row r="2453" spans="1:11" ht="13.5" x14ac:dyDescent="0.25">
      <c r="A2453" s="3">
        <f>TITRES_STAT!B2456</f>
        <v>45575</v>
      </c>
      <c r="B2453" s="5">
        <f>TITRES_STAT!D2456</f>
        <v>12.906000000000001</v>
      </c>
      <c r="C2453" s="2">
        <f t="shared" si="301"/>
        <v>-0.25899999999999856</v>
      </c>
      <c r="D2453" s="2">
        <f t="shared" si="302"/>
        <v>13.122800000000002</v>
      </c>
      <c r="E2453" s="2">
        <f t="shared" si="304"/>
        <v>13.1999</v>
      </c>
      <c r="F2453" s="2">
        <f t="shared" si="305"/>
        <v>13.205149999999998</v>
      </c>
      <c r="G2453" s="2">
        <f t="shared" si="299"/>
        <v>13.313759999999995</v>
      </c>
      <c r="H2453" s="2">
        <f t="shared" si="303"/>
        <v>11.880279999999987</v>
      </c>
      <c r="I2453" s="2">
        <f t="array" ref="I2453">SUMPRODUCT(B2437:B2456, (ROW(B2437:B2456)-ROW(B2437)+1)) / (20*21/2)</f>
        <v>12.957247619047621</v>
      </c>
      <c r="J2453" s="2">
        <f t="shared" ref="J2453:J2516" si="306">$J$4*B2453+J2452*(1-$J$4)</f>
        <v>13.20798755742239</v>
      </c>
      <c r="K2453" s="2">
        <f t="shared" si="300"/>
        <v>13.233916749597917</v>
      </c>
    </row>
    <row r="2454" spans="1:11" ht="13.5" x14ac:dyDescent="0.25">
      <c r="A2454" s="3">
        <f>TITRES_STAT!B2457</f>
        <v>45576</v>
      </c>
      <c r="B2454" s="5">
        <f>TITRES_STAT!D2457</f>
        <v>12.656000000000001</v>
      </c>
      <c r="C2454" s="2">
        <f t="shared" si="301"/>
        <v>-0.25</v>
      </c>
      <c r="D2454" s="2">
        <f t="shared" si="302"/>
        <v>13.0114</v>
      </c>
      <c r="E2454" s="2">
        <f t="shared" si="304"/>
        <v>13.142199999999999</v>
      </c>
      <c r="F2454" s="2">
        <f t="shared" si="305"/>
        <v>13.17055</v>
      </c>
      <c r="G2454" s="2">
        <f t="shared" si="299"/>
        <v>13.293959999999995</v>
      </c>
      <c r="H2454" s="2">
        <f t="shared" si="303"/>
        <v>11.890649999999985</v>
      </c>
      <c r="I2454" s="2">
        <f t="array" ref="I2454">SUMPRODUCT(B2438:B2457, (ROW(B2438:B2457)-ROW(B2438)+1)) / (20*21/2)</f>
        <v>12.893409523809524</v>
      </c>
      <c r="J2454" s="2">
        <f t="shared" si="306"/>
        <v>13.155417313858354</v>
      </c>
      <c r="K2454" s="2">
        <f t="shared" si="300"/>
        <v>13.211253347652901</v>
      </c>
    </row>
    <row r="2455" spans="1:11" ht="13.5" x14ac:dyDescent="0.25">
      <c r="A2455" s="3">
        <f>TITRES_STAT!B2458</f>
        <v>45579</v>
      </c>
      <c r="B2455" s="5">
        <f>TITRES_STAT!D2458</f>
        <v>12.493</v>
      </c>
      <c r="C2455" s="2">
        <f t="shared" si="301"/>
        <v>-0.16300000000000026</v>
      </c>
      <c r="D2455" s="2">
        <f t="shared" si="302"/>
        <v>12.876999999999999</v>
      </c>
      <c r="E2455" s="2">
        <f t="shared" si="304"/>
        <v>13.0654</v>
      </c>
      <c r="F2455" s="2">
        <f t="shared" si="305"/>
        <v>13.127799999999999</v>
      </c>
      <c r="G2455" s="2">
        <f t="shared" si="299"/>
        <v>13.270899999999997</v>
      </c>
      <c r="H2455" s="2">
        <f t="shared" si="303"/>
        <v>11.900204999999985</v>
      </c>
      <c r="I2455" s="2">
        <f t="array" ref="I2455">SUMPRODUCT(B2439:B2458, (ROW(B2439:B2458)-ROW(B2439)+1)) / (20*21/2)</f>
        <v>12.833228571428572</v>
      </c>
      <c r="J2455" s="2">
        <f t="shared" si="306"/>
        <v>13.092329950633749</v>
      </c>
      <c r="K2455" s="2">
        <f t="shared" si="300"/>
        <v>13.183086549705729</v>
      </c>
    </row>
    <row r="2456" spans="1:11" ht="13.5" x14ac:dyDescent="0.25">
      <c r="A2456" s="3">
        <f>TITRES_STAT!B2459</f>
        <v>45581</v>
      </c>
      <c r="B2456" s="5">
        <f>TITRES_STAT!D2459</f>
        <v>11.955</v>
      </c>
      <c r="C2456" s="2">
        <f t="shared" si="301"/>
        <v>-0.53800000000000026</v>
      </c>
      <c r="D2456" s="2">
        <f t="shared" si="302"/>
        <v>12.635</v>
      </c>
      <c r="E2456" s="2">
        <f t="shared" si="304"/>
        <v>12.9299</v>
      </c>
      <c r="F2456" s="2">
        <f t="shared" si="305"/>
        <v>13.067299999999999</v>
      </c>
      <c r="G2456" s="2">
        <f t="shared" si="299"/>
        <v>13.238999999999999</v>
      </c>
      <c r="H2456" s="2">
        <f t="shared" si="303"/>
        <v>11.907024999999985</v>
      </c>
      <c r="I2456" s="2">
        <f t="array" ref="I2456">SUMPRODUCT(B2440:B2459, (ROW(B2440:B2459)-ROW(B2440)+1)) / (20*21/2)</f>
        <v>12.774800000000001</v>
      </c>
      <c r="J2456" s="2">
        <f t="shared" si="306"/>
        <v>12.984012812478154</v>
      </c>
      <c r="K2456" s="2">
        <f t="shared" si="300"/>
        <v>13.134926292854525</v>
      </c>
    </row>
    <row r="2457" spans="1:11" ht="13.5" x14ac:dyDescent="0.25">
      <c r="A2457" s="3">
        <f>TITRES_STAT!B2460</f>
        <v>45582</v>
      </c>
      <c r="B2457" s="5">
        <f>TITRES_STAT!D2460</f>
        <v>12.397</v>
      </c>
      <c r="C2457" s="2">
        <f t="shared" si="301"/>
        <v>0.44200000000000017</v>
      </c>
      <c r="D2457" s="2">
        <f t="shared" si="302"/>
        <v>12.481399999999999</v>
      </c>
      <c r="E2457" s="2">
        <f t="shared" si="304"/>
        <v>12.839600000000001</v>
      </c>
      <c r="F2457" s="2">
        <f t="shared" si="305"/>
        <v>13.028900000000002</v>
      </c>
      <c r="G2457" s="2">
        <f t="shared" si="299"/>
        <v>13.223240000000001</v>
      </c>
      <c r="H2457" s="2">
        <f t="shared" si="303"/>
        <v>11.916054999999986</v>
      </c>
      <c r="I2457" s="2">
        <f t="array" ref="I2457">SUMPRODUCT(B2441:B2460, (ROW(B2441:B2460)-ROW(B2441)+1)) / (20*21/2)</f>
        <v>12.712838095238094</v>
      </c>
      <c r="J2457" s="2">
        <f t="shared" si="306"/>
        <v>12.928106830337377</v>
      </c>
      <c r="K2457" s="2">
        <f t="shared" si="300"/>
        <v>13.10598800686023</v>
      </c>
    </row>
    <row r="2458" spans="1:11" ht="13.5" x14ac:dyDescent="0.25">
      <c r="A2458" s="3">
        <f>TITRES_STAT!B2461</f>
        <v>45583</v>
      </c>
      <c r="B2458" s="5">
        <f>TITRES_STAT!D2461</f>
        <v>12.397</v>
      </c>
      <c r="C2458" s="2">
        <f t="shared" si="301"/>
        <v>0</v>
      </c>
      <c r="D2458" s="2">
        <f t="shared" si="302"/>
        <v>12.3796</v>
      </c>
      <c r="E2458" s="2">
        <f t="shared" si="304"/>
        <v>12.751200000000001</v>
      </c>
      <c r="F2458" s="2">
        <f t="shared" si="305"/>
        <v>12.990500000000001</v>
      </c>
      <c r="G2458" s="2">
        <f t="shared" si="299"/>
        <v>13.207880000000003</v>
      </c>
      <c r="H2458" s="2">
        <f t="shared" si="303"/>
        <v>11.925084999999985</v>
      </c>
      <c r="I2458" s="2">
        <f t="array" ref="I2458">SUMPRODUCT(B2442:B2461, (ROW(B2442:B2461)-ROW(B2442)+1)) / (20*21/2)</f>
        <v>12.645900000000001</v>
      </c>
      <c r="J2458" s="2">
        <f t="shared" si="306"/>
        <v>12.877525227448103</v>
      </c>
      <c r="K2458" s="2">
        <f t="shared" si="300"/>
        <v>13.078184555610809</v>
      </c>
    </row>
    <row r="2459" spans="1:11" ht="13.5" x14ac:dyDescent="0.25">
      <c r="A2459" s="3">
        <f>TITRES_STAT!B2462</f>
        <v>45586</v>
      </c>
      <c r="B2459" s="5">
        <f>TITRES_STAT!D2462</f>
        <v>12.377000000000001</v>
      </c>
      <c r="C2459" s="2">
        <f t="shared" si="301"/>
        <v>-1.9999999999999574E-2</v>
      </c>
      <c r="D2459" s="2">
        <f t="shared" si="302"/>
        <v>12.3238</v>
      </c>
      <c r="E2459" s="2">
        <f t="shared" si="304"/>
        <v>12.6676</v>
      </c>
      <c r="F2459" s="2">
        <f t="shared" si="305"/>
        <v>12.9506</v>
      </c>
      <c r="G2459" s="2">
        <f t="shared" si="299"/>
        <v>13.188260000000003</v>
      </c>
      <c r="H2459" s="2">
        <f t="shared" si="303"/>
        <v>11.934014999999983</v>
      </c>
      <c r="I2459" s="2">
        <f t="array" ref="I2459">SUMPRODUCT(B2443:B2462, (ROW(B2443:B2462)-ROW(B2443)+1)) / (20*21/2)</f>
        <v>12.581728571428572</v>
      </c>
      <c r="J2459" s="2">
        <f t="shared" si="306"/>
        <v>12.829856158167331</v>
      </c>
      <c r="K2459" s="2">
        <f t="shared" si="300"/>
        <v>13.050687122057445</v>
      </c>
    </row>
    <row r="2460" spans="1:11" ht="13.5" x14ac:dyDescent="0.25">
      <c r="A2460" s="3">
        <f>TITRES_STAT!B2463</f>
        <v>45587</v>
      </c>
      <c r="B2460" s="5">
        <f>TITRES_STAT!D2463</f>
        <v>12.3</v>
      </c>
      <c r="C2460" s="2">
        <f t="shared" si="301"/>
        <v>-7.6999999999999957E-2</v>
      </c>
      <c r="D2460" s="2">
        <f t="shared" si="302"/>
        <v>12.2852</v>
      </c>
      <c r="E2460" s="2">
        <f t="shared" si="304"/>
        <v>12.581099999999999</v>
      </c>
      <c r="F2460" s="2">
        <f t="shared" si="305"/>
        <v>12.90685</v>
      </c>
      <c r="G2460" s="2">
        <f t="shared" si="299"/>
        <v>13.165180000000003</v>
      </c>
      <c r="H2460" s="2">
        <f t="shared" si="303"/>
        <v>11.943754999999985</v>
      </c>
      <c r="I2460" s="2">
        <f t="array" ref="I2460">SUMPRODUCT(B2444:B2463, (ROW(B2444:B2463)-ROW(B2444)+1)) / (20*21/2)</f>
        <v>12.520414285714285</v>
      </c>
      <c r="J2460" s="2">
        <f t="shared" si="306"/>
        <v>12.779393666913299</v>
      </c>
      <c r="K2460" s="2">
        <f t="shared" si="300"/>
        <v>13.021248411388527</v>
      </c>
    </row>
    <row r="2461" spans="1:11" ht="13.5" x14ac:dyDescent="0.25">
      <c r="A2461" s="3">
        <f>TITRES_STAT!B2464</f>
        <v>45588</v>
      </c>
      <c r="B2461" s="5">
        <f>TITRES_STAT!D2464</f>
        <v>12.204000000000001</v>
      </c>
      <c r="C2461" s="2">
        <f t="shared" si="301"/>
        <v>-9.6000000000000085E-2</v>
      </c>
      <c r="D2461" s="2">
        <f t="shared" si="302"/>
        <v>12.335000000000001</v>
      </c>
      <c r="E2461" s="2">
        <f t="shared" si="304"/>
        <v>12.484999999999999</v>
      </c>
      <c r="F2461" s="2">
        <f t="shared" si="305"/>
        <v>12.858799999999999</v>
      </c>
      <c r="G2461" s="2">
        <f t="shared" si="299"/>
        <v>13.145960000000002</v>
      </c>
      <c r="H2461" s="2">
        <f t="shared" si="303"/>
        <v>11.953014999999986</v>
      </c>
      <c r="I2461" s="2">
        <f t="array" ref="I2461">SUMPRODUCT(B2445:B2464, (ROW(B2445:B2464)-ROW(B2445)+1)) / (20*21/2)</f>
        <v>12.44132380952381</v>
      </c>
      <c r="J2461" s="2">
        <f t="shared" si="306"/>
        <v>12.724594270064413</v>
      </c>
      <c r="K2461" s="2">
        <f t="shared" si="300"/>
        <v>12.989199454079172</v>
      </c>
    </row>
    <row r="2462" spans="1:11" ht="13.5" x14ac:dyDescent="0.25">
      <c r="A2462" s="3">
        <f>TITRES_STAT!B2465</f>
        <v>45589</v>
      </c>
      <c r="B2462" s="5">
        <f>TITRES_STAT!D2465</f>
        <v>12.185</v>
      </c>
      <c r="C2462" s="2">
        <f t="shared" si="301"/>
        <v>-1.9000000000000128E-2</v>
      </c>
      <c r="D2462" s="2">
        <f t="shared" si="302"/>
        <v>12.2926</v>
      </c>
      <c r="E2462" s="2">
        <f t="shared" si="304"/>
        <v>12.387</v>
      </c>
      <c r="F2462" s="2">
        <f t="shared" si="305"/>
        <v>12.809800000000001</v>
      </c>
      <c r="G2462" s="2">
        <f t="shared" si="299"/>
        <v>13.115780000000004</v>
      </c>
      <c r="H2462" s="2">
        <f t="shared" si="303"/>
        <v>11.962179999999988</v>
      </c>
      <c r="I2462" s="2">
        <f t="array" ref="I2462">SUMPRODUCT(B2446:B2465, (ROW(B2446:B2465)-ROW(B2446)+1)) / (20*21/2)</f>
        <v>12.367504761904764</v>
      </c>
      <c r="J2462" s="2">
        <f t="shared" si="306"/>
        <v>12.673204339582089</v>
      </c>
      <c r="K2462" s="2">
        <f t="shared" si="300"/>
        <v>12.957662220585872</v>
      </c>
    </row>
    <row r="2463" spans="1:11" ht="13.5" x14ac:dyDescent="0.25">
      <c r="A2463" s="3">
        <f>TITRES_STAT!B2466</f>
        <v>45590</v>
      </c>
      <c r="B2463" s="5">
        <f>TITRES_STAT!D2466</f>
        <v>12.166</v>
      </c>
      <c r="C2463" s="2">
        <f t="shared" si="301"/>
        <v>-1.9000000000000128E-2</v>
      </c>
      <c r="D2463" s="2">
        <f t="shared" si="302"/>
        <v>12.2464</v>
      </c>
      <c r="E2463" s="2">
        <f t="shared" si="304"/>
        <v>12.312999999999999</v>
      </c>
      <c r="F2463" s="2">
        <f t="shared" si="305"/>
        <v>12.756450000000001</v>
      </c>
      <c r="G2463" s="2">
        <f t="shared" si="299"/>
        <v>13.085600000000007</v>
      </c>
      <c r="H2463" s="2">
        <f t="shared" si="303"/>
        <v>11.972049999999989</v>
      </c>
      <c r="I2463" s="2">
        <f t="array" ref="I2463">SUMPRODUCT(B2447:B2466, (ROW(B2447:B2466)-ROW(B2447)+1)) / (20*21/2)</f>
        <v>12.299138095238096</v>
      </c>
      <c r="J2463" s="2">
        <f t="shared" si="306"/>
        <v>12.624899164383795</v>
      </c>
      <c r="K2463" s="2">
        <f t="shared" si="300"/>
        <v>12.926616643307996</v>
      </c>
    </row>
    <row r="2464" spans="1:11" ht="13.5" x14ac:dyDescent="0.25">
      <c r="A2464" s="3">
        <f>TITRES_STAT!B2467</f>
        <v>45593</v>
      </c>
      <c r="B2464" s="5">
        <f>TITRES_STAT!D2467</f>
        <v>11.926</v>
      </c>
      <c r="C2464" s="2">
        <f t="shared" si="301"/>
        <v>-0.24000000000000021</v>
      </c>
      <c r="D2464" s="2">
        <f t="shared" si="302"/>
        <v>12.156200000000002</v>
      </c>
      <c r="E2464" s="2">
        <f t="shared" si="304"/>
        <v>12.239999999999998</v>
      </c>
      <c r="F2464" s="2">
        <f t="shared" si="305"/>
        <v>12.6911</v>
      </c>
      <c r="G2464" s="2">
        <f t="shared" si="299"/>
        <v>13.060620000000007</v>
      </c>
      <c r="H2464" s="2">
        <f t="shared" si="303"/>
        <v>11.980719999999987</v>
      </c>
      <c r="I2464" s="2">
        <f t="array" ref="I2464">SUMPRODUCT(B2448:B2467, (ROW(B2448:B2467)-ROW(B2448)+1)) / (20*21/2)</f>
        <v>12.255838095238095</v>
      </c>
      <c r="J2464" s="2">
        <f t="shared" si="306"/>
        <v>12.558337339204385</v>
      </c>
      <c r="K2464" s="2">
        <f t="shared" si="300"/>
        <v>12.887376774942977</v>
      </c>
    </row>
    <row r="2465" spans="1:11" ht="13.5" x14ac:dyDescent="0.25">
      <c r="A2465" s="3">
        <f>TITRES_STAT!B2468</f>
        <v>45594</v>
      </c>
      <c r="B2465" s="5">
        <f>TITRES_STAT!D2468</f>
        <v>11.916</v>
      </c>
      <c r="C2465" s="2">
        <f t="shared" si="301"/>
        <v>-9.9999999999997868E-3</v>
      </c>
      <c r="D2465" s="2">
        <f t="shared" si="302"/>
        <v>12.079400000000001</v>
      </c>
      <c r="E2465" s="2">
        <f t="shared" si="304"/>
        <v>12.1823</v>
      </c>
      <c r="F2465" s="2">
        <f t="shared" si="305"/>
        <v>12.623850000000001</v>
      </c>
      <c r="G2465" s="2">
        <f t="shared" si="299"/>
        <v>13.02986000000001</v>
      </c>
      <c r="H2465" s="2">
        <f t="shared" si="303"/>
        <v>11.989339999999988</v>
      </c>
      <c r="I2465" s="2">
        <f t="array" ref="I2465">SUMPRODUCT(B2449:B2468, (ROW(B2449:B2468)-ROW(B2449)+1)) / (20*21/2)</f>
        <v>12.188066666666666</v>
      </c>
      <c r="J2465" s="2">
        <f t="shared" si="306"/>
        <v>12.497162354518254</v>
      </c>
      <c r="K2465" s="2">
        <f t="shared" si="300"/>
        <v>12.849283568082468</v>
      </c>
    </row>
    <row r="2466" spans="1:11" ht="13.5" x14ac:dyDescent="0.25">
      <c r="A2466" s="3">
        <f>TITRES_STAT!B2469</f>
        <v>45595</v>
      </c>
      <c r="B2466" s="5">
        <f>TITRES_STAT!D2469</f>
        <v>11.906000000000001</v>
      </c>
      <c r="C2466" s="2">
        <f t="shared" si="301"/>
        <v>-9.9999999999997868E-3</v>
      </c>
      <c r="D2466" s="2">
        <f t="shared" si="302"/>
        <v>12.0198</v>
      </c>
      <c r="E2466" s="2">
        <f t="shared" si="304"/>
        <v>12.1774</v>
      </c>
      <c r="F2466" s="2">
        <f t="shared" si="305"/>
        <v>12.553650000000001</v>
      </c>
      <c r="G2466" s="2">
        <f t="shared" si="299"/>
        <v>12.998900000000008</v>
      </c>
      <c r="H2466" s="2">
        <f t="shared" si="303"/>
        <v>11.998039999999985</v>
      </c>
      <c r="I2466" s="2">
        <f t="array" ref="I2466">SUMPRODUCT(B2450:B2469, (ROW(B2450:B2469)-ROW(B2450)+1)) / (20*21/2)</f>
        <v>12.147528571428575</v>
      </c>
      <c r="J2466" s="2">
        <f t="shared" si="306"/>
        <v>12.440861177897469</v>
      </c>
      <c r="K2466" s="2">
        <f t="shared" si="300"/>
        <v>12.812292055608646</v>
      </c>
    </row>
    <row r="2467" spans="1:11" ht="13.5" x14ac:dyDescent="0.25">
      <c r="A2467" s="3">
        <f>TITRES_STAT!B2470</f>
        <v>45596</v>
      </c>
      <c r="B2467" s="5">
        <f>TITRES_STAT!D2470</f>
        <v>12.099</v>
      </c>
      <c r="C2467" s="2">
        <f t="shared" si="301"/>
        <v>0.19299999999999962</v>
      </c>
      <c r="D2467" s="2">
        <f t="shared" si="302"/>
        <v>12.002599999999997</v>
      </c>
      <c r="E2467" s="2">
        <f t="shared" si="304"/>
        <v>12.147600000000001</v>
      </c>
      <c r="F2467" s="2">
        <f t="shared" si="305"/>
        <v>12.493600000000001</v>
      </c>
      <c r="G2467" s="2">
        <f t="shared" si="299"/>
        <v>12.976620000000008</v>
      </c>
      <c r="H2467" s="2">
        <f t="shared" si="303"/>
        <v>12.007704999999985</v>
      </c>
      <c r="I2467" s="2">
        <f t="array" ref="I2467">SUMPRODUCT(B2451:B2470, (ROW(B2451:B2470)-ROW(B2451)+1)) / (20*21/2)</f>
        <v>12.079847619047619</v>
      </c>
      <c r="J2467" s="2">
        <f t="shared" si="306"/>
        <v>12.408302970478662</v>
      </c>
      <c r="K2467" s="2">
        <f t="shared" si="300"/>
        <v>12.784319818133797</v>
      </c>
    </row>
    <row r="2468" spans="1:11" ht="13.5" x14ac:dyDescent="0.25">
      <c r="A2468" s="3">
        <f>TITRES_STAT!B2471</f>
        <v>45597</v>
      </c>
      <c r="B2468" s="5">
        <f>TITRES_STAT!D2471</f>
        <v>11.782</v>
      </c>
      <c r="C2468" s="2">
        <f t="shared" si="301"/>
        <v>-0.31700000000000017</v>
      </c>
      <c r="D2468" s="2">
        <f t="shared" si="302"/>
        <v>11.925799999999999</v>
      </c>
      <c r="E2468" s="2">
        <f t="shared" si="304"/>
        <v>12.0861</v>
      </c>
      <c r="F2468" s="2">
        <f t="shared" si="305"/>
        <v>12.418650000000001</v>
      </c>
      <c r="G2468" s="2">
        <f t="shared" si="299"/>
        <v>12.943180000000007</v>
      </c>
      <c r="H2468" s="2">
        <f t="shared" si="303"/>
        <v>12.016099999999986</v>
      </c>
      <c r="I2468" s="2">
        <f t="array" ref="I2468">SUMPRODUCT(B2452:B2471, (ROW(B2452:B2471)-ROW(B2452)+1)) / (20*21/2)</f>
        <v>12.01844285714286</v>
      </c>
      <c r="J2468" s="2">
        <f t="shared" si="306"/>
        <v>12.348655068528313</v>
      </c>
      <c r="K2468" s="2">
        <f t="shared" si="300"/>
        <v>12.745013158599139</v>
      </c>
    </row>
    <row r="2469" spans="1:11" ht="13.5" x14ac:dyDescent="0.25">
      <c r="A2469" s="3">
        <f>TITRES_STAT!B2472</f>
        <v>45600</v>
      </c>
      <c r="B2469" s="5">
        <f>TITRES_STAT!D2472</f>
        <v>11.993</v>
      </c>
      <c r="C2469" s="2">
        <f t="shared" si="301"/>
        <v>0.2110000000000003</v>
      </c>
      <c r="D2469" s="2">
        <f t="shared" si="302"/>
        <v>11.939200000000001</v>
      </c>
      <c r="E2469" s="2">
        <f t="shared" si="304"/>
        <v>12.047700000000001</v>
      </c>
      <c r="F2469" s="2">
        <f t="shared" si="305"/>
        <v>12.35765</v>
      </c>
      <c r="G2469" s="2">
        <f t="shared" si="299"/>
        <v>12.913960000000007</v>
      </c>
      <c r="H2469" s="2">
        <f t="shared" si="303"/>
        <v>12.025549999999987</v>
      </c>
      <c r="I2469" s="2">
        <f t="array" ref="I2469">SUMPRODUCT(B2453:B2472, (ROW(B2453:B2472)-ROW(B2453)+1)) / (20*21/2)</f>
        <v>11.963457142857143</v>
      </c>
      <c r="J2469" s="2">
        <f t="shared" si="306"/>
        <v>12.314783157239903</v>
      </c>
      <c r="K2469" s="2">
        <f t="shared" si="300"/>
        <v>12.715522446497213</v>
      </c>
    </row>
    <row r="2470" spans="1:11" ht="13.5" x14ac:dyDescent="0.25">
      <c r="A2470" s="3">
        <f>TITRES_STAT!B2473</f>
        <v>45601</v>
      </c>
      <c r="B2470" s="5">
        <f>TITRES_STAT!D2473</f>
        <v>11.647</v>
      </c>
      <c r="C2470" s="2">
        <f t="shared" si="301"/>
        <v>-0.34600000000000009</v>
      </c>
      <c r="D2470" s="2">
        <f t="shared" si="302"/>
        <v>11.885400000000001</v>
      </c>
      <c r="E2470" s="2">
        <f t="shared" si="304"/>
        <v>11.982400000000002</v>
      </c>
      <c r="F2470" s="2">
        <f t="shared" si="305"/>
        <v>12.281749999999999</v>
      </c>
      <c r="G2470" s="2">
        <f t="shared" si="299"/>
        <v>12.881680000000008</v>
      </c>
      <c r="H2470" s="2">
        <f t="shared" si="303"/>
        <v>12.033269999999986</v>
      </c>
      <c r="I2470" s="2">
        <f t="array" ref="I2470">SUMPRODUCT(B2454:B2473, (ROW(B2454:B2473)-ROW(B2454)+1)) / (20*21/2)</f>
        <v>11.913980952380953</v>
      </c>
      <c r="J2470" s="2">
        <f t="shared" si="306"/>
        <v>12.251184761312292</v>
      </c>
      <c r="K2470" s="2">
        <f t="shared" si="300"/>
        <v>12.673619605458107</v>
      </c>
    </row>
    <row r="2471" spans="1:11" ht="13.5" x14ac:dyDescent="0.25">
      <c r="A2471" s="3">
        <f>TITRES_STAT!B2474</f>
        <v>45602</v>
      </c>
      <c r="B2471" s="5">
        <f>TITRES_STAT!D2474</f>
        <v>11.637</v>
      </c>
      <c r="C2471" s="2">
        <f t="shared" si="301"/>
        <v>-9.9999999999997868E-3</v>
      </c>
      <c r="D2471" s="2">
        <f t="shared" si="302"/>
        <v>11.8316</v>
      </c>
      <c r="E2471" s="2">
        <f t="shared" si="304"/>
        <v>11.925699999999999</v>
      </c>
      <c r="F2471" s="2">
        <f t="shared" si="305"/>
        <v>12.205349999999999</v>
      </c>
      <c r="G2471" s="2">
        <f t="shared" si="299"/>
        <v>12.851120000000011</v>
      </c>
      <c r="H2471" s="2">
        <f t="shared" si="303"/>
        <v>12.042264999999986</v>
      </c>
      <c r="I2471" s="2">
        <f t="array" ref="I2471">SUMPRODUCT(B2455:B2474, (ROW(B2455:B2474)-ROW(B2455)+1)) / (20*21/2)</f>
        <v>11.864204761904764</v>
      </c>
      <c r="J2471" s="2">
        <f t="shared" si="306"/>
        <v>12.192690974520644</v>
      </c>
      <c r="K2471" s="2">
        <f t="shared" si="300"/>
        <v>12.632967856224457</v>
      </c>
    </row>
    <row r="2472" spans="1:11" ht="13.5" x14ac:dyDescent="0.25">
      <c r="A2472" s="3">
        <f>TITRES_STAT!B2475</f>
        <v>45603</v>
      </c>
      <c r="B2472" s="5">
        <f>TITRES_STAT!D2475</f>
        <v>11.628</v>
      </c>
      <c r="C2472" s="2">
        <f t="shared" si="301"/>
        <v>-9.0000000000003411E-3</v>
      </c>
      <c r="D2472" s="2">
        <f t="shared" si="302"/>
        <v>11.737399999999999</v>
      </c>
      <c r="E2472" s="2">
        <f t="shared" si="304"/>
        <v>11.87</v>
      </c>
      <c r="F2472" s="2">
        <f t="shared" si="305"/>
        <v>12.128499999999999</v>
      </c>
      <c r="G2472" s="2">
        <f t="shared" si="299"/>
        <v>12.819980000000008</v>
      </c>
      <c r="H2472" s="2">
        <f t="shared" si="303"/>
        <v>12.051214999999988</v>
      </c>
      <c r="I2472" s="2">
        <f t="array" ref="I2472">SUMPRODUCT(B2456:B2475, (ROW(B2456:B2475)-ROW(B2456)+1)) / (20*21/2)</f>
        <v>11.828023809523808</v>
      </c>
      <c r="J2472" s="2">
        <f t="shared" si="306"/>
        <v>12.138910881709155</v>
      </c>
      <c r="K2472" s="2">
        <f t="shared" si="300"/>
        <v>12.593557352058792</v>
      </c>
    </row>
    <row r="2473" spans="1:11" ht="13.5" x14ac:dyDescent="0.25">
      <c r="A2473" s="3">
        <f>TITRES_STAT!B2476</f>
        <v>45604</v>
      </c>
      <c r="B2473" s="5">
        <f>TITRES_STAT!D2476</f>
        <v>11.609</v>
      </c>
      <c r="C2473" s="2">
        <f t="shared" si="301"/>
        <v>-1.9000000000000128E-2</v>
      </c>
      <c r="D2473" s="2">
        <f t="shared" si="302"/>
        <v>11.7028</v>
      </c>
      <c r="E2473" s="2">
        <f t="shared" si="304"/>
        <v>11.814299999999999</v>
      </c>
      <c r="F2473" s="2">
        <f t="shared" si="305"/>
        <v>12.063649999999999</v>
      </c>
      <c r="G2473" s="2">
        <f t="shared" si="299"/>
        <v>12.788860000000009</v>
      </c>
      <c r="H2473" s="2">
        <f t="shared" si="303"/>
        <v>12.061664999999987</v>
      </c>
      <c r="I2473" s="2">
        <f t="array" ref="I2473">SUMPRODUCT(B2457:B2476, (ROW(B2457:B2476)-ROW(B2457)+1)) / (20*21/2)</f>
        <v>11.795961904761905</v>
      </c>
      <c r="J2473" s="2">
        <f t="shared" si="306"/>
        <v>12.088443178689236</v>
      </c>
      <c r="K2473" s="2">
        <f t="shared" si="300"/>
        <v>12.554947259821191</v>
      </c>
    </row>
    <row r="2474" spans="1:11" ht="13.5" x14ac:dyDescent="0.25">
      <c r="A2474" s="3">
        <f>TITRES_STAT!B2477</f>
        <v>45607</v>
      </c>
      <c r="B2474" s="5">
        <f>TITRES_STAT!D2477</f>
        <v>11.541</v>
      </c>
      <c r="C2474" s="2">
        <f t="shared" si="301"/>
        <v>-6.7999999999999616E-2</v>
      </c>
      <c r="D2474" s="2">
        <f t="shared" si="302"/>
        <v>11.612399999999999</v>
      </c>
      <c r="E2474" s="2">
        <f t="shared" si="304"/>
        <v>11.7758</v>
      </c>
      <c r="F2474" s="2">
        <f t="shared" si="305"/>
        <v>12.007899999999999</v>
      </c>
      <c r="G2474" s="2">
        <f t="shared" si="299"/>
        <v>12.750600000000011</v>
      </c>
      <c r="H2474" s="2">
        <f t="shared" si="303"/>
        <v>12.070844999999988</v>
      </c>
      <c r="I2474" s="2">
        <f t="array" ref="I2474">SUMPRODUCT(B2458:B2477, (ROW(B2458:B2477)-ROW(B2458)+1)) / (20*21/2)</f>
        <v>11.765457142857141</v>
      </c>
      <c r="J2474" s="2">
        <f t="shared" si="306"/>
        <v>12.036305733099784</v>
      </c>
      <c r="K2474" s="2">
        <f t="shared" si="300"/>
        <v>12.515184622181144</v>
      </c>
    </row>
    <row r="2475" spans="1:11" ht="13.5" x14ac:dyDescent="0.25">
      <c r="A2475" s="3">
        <f>TITRES_STAT!B2478</f>
        <v>45608</v>
      </c>
      <c r="B2475" s="5">
        <f>TITRES_STAT!D2478</f>
        <v>11.628</v>
      </c>
      <c r="C2475" s="2">
        <f t="shared" si="301"/>
        <v>8.6999999999999744E-2</v>
      </c>
      <c r="D2475" s="2">
        <f t="shared" si="302"/>
        <v>11.608600000000001</v>
      </c>
      <c r="E2475" s="2">
        <f t="shared" si="304"/>
        <v>11.747</v>
      </c>
      <c r="F2475" s="2">
        <f t="shared" si="305"/>
        <v>11.964650000000001</v>
      </c>
      <c r="G2475" s="2">
        <f t="shared" si="299"/>
        <v>12.717940000000008</v>
      </c>
      <c r="H2475" s="2">
        <f t="shared" si="303"/>
        <v>12.081479999999988</v>
      </c>
      <c r="I2475" s="2">
        <f t="array" ref="I2475">SUMPRODUCT(B2459:B2478, (ROW(B2459:B2478)-ROW(B2459)+1)) / (20*21/2)</f>
        <v>11.729471428571427</v>
      </c>
      <c r="J2475" s="2">
        <f t="shared" si="306"/>
        <v>11.997419472804566</v>
      </c>
      <c r="K2475" s="2">
        <f t="shared" si="300"/>
        <v>12.480393068370118</v>
      </c>
    </row>
    <row r="2476" spans="1:11" ht="13.5" x14ac:dyDescent="0.25">
      <c r="A2476" s="3">
        <f>TITRES_STAT!B2479</f>
        <v>45609</v>
      </c>
      <c r="B2476" s="5">
        <f>TITRES_STAT!D2479</f>
        <v>11.628</v>
      </c>
      <c r="C2476" s="2">
        <f t="shared" si="301"/>
        <v>0</v>
      </c>
      <c r="D2476" s="2">
        <f t="shared" si="302"/>
        <v>11.606800000000002</v>
      </c>
      <c r="E2476" s="2">
        <f t="shared" si="304"/>
        <v>11.719199999999999</v>
      </c>
      <c r="F2476" s="2">
        <f t="shared" si="305"/>
        <v>11.9483</v>
      </c>
      <c r="G2476" s="2">
        <f t="shared" si="299"/>
        <v>12.68142000000001</v>
      </c>
      <c r="H2476" s="2">
        <f t="shared" si="303"/>
        <v>12.092069999999989</v>
      </c>
      <c r="I2476" s="2">
        <f t="array" ref="I2476">SUMPRODUCT(B2460:B2479, (ROW(B2460:B2479)-ROW(B2460)+1)) / (20*21/2)</f>
        <v>11.697604761904762</v>
      </c>
      <c r="J2476" s="2">
        <f t="shared" si="306"/>
        <v>11.962236665870797</v>
      </c>
      <c r="K2476" s="2">
        <f t="shared" si="300"/>
        <v>12.446965889218349</v>
      </c>
    </row>
    <row r="2477" spans="1:11" ht="13.5" x14ac:dyDescent="0.25">
      <c r="A2477" s="3">
        <f>TITRES_STAT!B2480</f>
        <v>45610</v>
      </c>
      <c r="B2477" s="5">
        <f>TITRES_STAT!D2480</f>
        <v>11.628</v>
      </c>
      <c r="C2477" s="2">
        <f t="shared" si="301"/>
        <v>0</v>
      </c>
      <c r="D2477" s="2">
        <f t="shared" si="302"/>
        <v>11.6068</v>
      </c>
      <c r="E2477" s="2">
        <f t="shared" si="304"/>
        <v>11.672099999999999</v>
      </c>
      <c r="F2477" s="2">
        <f t="shared" si="305"/>
        <v>11.90985</v>
      </c>
      <c r="G2477" s="2">
        <f t="shared" si="299"/>
        <v>12.644900000000012</v>
      </c>
      <c r="H2477" s="2">
        <f t="shared" si="303"/>
        <v>12.10270499999999</v>
      </c>
      <c r="I2477" s="2">
        <f t="array" ref="I2477">SUMPRODUCT(B2461:B2480, (ROW(B2461:B2480)-ROW(B2461)+1)) / (20*21/2)</f>
        <v>11.678904761904763</v>
      </c>
      <c r="J2477" s="2">
        <f t="shared" si="306"/>
        <v>11.93040460245453</v>
      </c>
      <c r="K2477" s="2">
        <f t="shared" si="300"/>
        <v>12.414849579837238</v>
      </c>
    </row>
    <row r="2478" spans="1:11" ht="13.5" x14ac:dyDescent="0.25">
      <c r="A2478" s="3">
        <f>TITRES_STAT!B2481</f>
        <v>45611</v>
      </c>
      <c r="B2478" s="5">
        <f>TITRES_STAT!D2481</f>
        <v>11.532</v>
      </c>
      <c r="C2478" s="2">
        <f t="shared" si="301"/>
        <v>-9.6000000000000085E-2</v>
      </c>
      <c r="D2478" s="2">
        <f t="shared" si="302"/>
        <v>11.591399999999998</v>
      </c>
      <c r="E2478" s="2">
        <f t="shared" si="304"/>
        <v>11.6471</v>
      </c>
      <c r="F2478" s="2">
        <f t="shared" si="305"/>
        <v>11.866600000000002</v>
      </c>
      <c r="G2478" s="2">
        <f t="shared" si="299"/>
        <v>12.606080000000009</v>
      </c>
      <c r="H2478" s="2">
        <f t="shared" si="303"/>
        <v>12.112904999999989</v>
      </c>
      <c r="I2478" s="2">
        <f t="array" ref="I2478">SUMPRODUCT(B2462:B2481, (ROW(B2462:B2481)-ROW(B2462)+1)) / (20*21/2)</f>
        <v>11.665214285714287</v>
      </c>
      <c r="J2478" s="2">
        <f t="shared" si="306"/>
        <v>11.892461306982669</v>
      </c>
      <c r="K2478" s="2">
        <f t="shared" si="300"/>
        <v>12.380228027686758</v>
      </c>
    </row>
    <row r="2479" spans="1:11" ht="13.5" x14ac:dyDescent="0.25">
      <c r="A2479" s="3">
        <f>TITRES_STAT!B2482</f>
        <v>45614</v>
      </c>
      <c r="B2479" s="5">
        <f>TITRES_STAT!D2482</f>
        <v>11.532</v>
      </c>
      <c r="C2479" s="2">
        <f t="shared" si="301"/>
        <v>0</v>
      </c>
      <c r="D2479" s="2">
        <f t="shared" si="302"/>
        <v>11.589599999999999</v>
      </c>
      <c r="E2479" s="2">
        <f t="shared" si="304"/>
        <v>11.600999999999999</v>
      </c>
      <c r="F2479" s="2">
        <f t="shared" si="305"/>
        <v>11.824350000000001</v>
      </c>
      <c r="G2479" s="2">
        <f t="shared" si="299"/>
        <v>12.56726000000001</v>
      </c>
      <c r="H2479" s="2">
        <f t="shared" si="303"/>
        <v>12.124699999999992</v>
      </c>
      <c r="I2479" s="2">
        <f t="array" ref="I2479">SUMPRODUCT(B2463:B2482, (ROW(B2463:B2482)-ROW(B2463)+1)) / (20*21/2)</f>
        <v>11.705414285714284</v>
      </c>
      <c r="J2479" s="2">
        <f t="shared" si="306"/>
        <v>11.858131658698605</v>
      </c>
      <c r="K2479" s="2">
        <f t="shared" si="300"/>
        <v>12.346964183463749</v>
      </c>
    </row>
    <row r="2480" spans="1:11" ht="13.5" x14ac:dyDescent="0.25">
      <c r="A2480" s="3">
        <f>TITRES_STAT!B2483</f>
        <v>45615</v>
      </c>
      <c r="B2480" s="5">
        <f>TITRES_STAT!D2483</f>
        <v>11.628</v>
      </c>
      <c r="C2480" s="2">
        <f t="shared" si="301"/>
        <v>9.6000000000000085E-2</v>
      </c>
      <c r="D2480" s="2">
        <f t="shared" si="302"/>
        <v>11.589599999999999</v>
      </c>
      <c r="E2480" s="2">
        <f t="shared" si="304"/>
        <v>11.5991</v>
      </c>
      <c r="F2480" s="2">
        <f t="shared" si="305"/>
        <v>11.790749999999999</v>
      </c>
      <c r="G2480" s="2">
        <f t="shared" si="299"/>
        <v>12.530740000000007</v>
      </c>
      <c r="H2480" s="2">
        <f t="shared" si="303"/>
        <v>12.135424999999991</v>
      </c>
      <c r="I2480" s="2">
        <f t="array" ref="I2480">SUMPRODUCT(B2464:B2483, (ROW(B2464:B2483)-ROW(B2464)+1)) / (20*21/2)</f>
        <v>11.729138095238094</v>
      </c>
      <c r="J2480" s="2">
        <f t="shared" si="306"/>
        <v>11.836214357870166</v>
      </c>
      <c r="K2480" s="2">
        <f t="shared" si="300"/>
        <v>12.318769509602426</v>
      </c>
    </row>
    <row r="2481" spans="1:11" ht="13.5" x14ac:dyDescent="0.25">
      <c r="A2481" s="3">
        <f>TITRES_STAT!B2484</f>
        <v>45616</v>
      </c>
      <c r="B2481" s="5">
        <f>TITRES_STAT!D2484</f>
        <v>11.647</v>
      </c>
      <c r="C2481" s="2">
        <f t="shared" si="301"/>
        <v>1.9000000000000128E-2</v>
      </c>
      <c r="D2481" s="2">
        <f t="shared" si="302"/>
        <v>11.593399999999999</v>
      </c>
      <c r="E2481" s="2">
        <f t="shared" si="304"/>
        <v>11.600100000000001</v>
      </c>
      <c r="F2481" s="2">
        <f t="shared" si="305"/>
        <v>11.762899999999998</v>
      </c>
      <c r="G2481" s="2">
        <f t="shared" si="299"/>
        <v>12.496720000000007</v>
      </c>
      <c r="H2481" s="2">
        <f t="shared" si="303"/>
        <v>12.148014999999988</v>
      </c>
      <c r="I2481" s="2">
        <f t="array" ref="I2481">SUMPRODUCT(B2465:B2484, (ROW(B2465:B2484)-ROW(B2465)+1)) / (20*21/2)</f>
        <v>11.732547619047619</v>
      </c>
      <c r="J2481" s="2">
        <f t="shared" si="306"/>
        <v>11.818193942834913</v>
      </c>
      <c r="K2481" s="2">
        <f t="shared" si="300"/>
        <v>12.292425607265075</v>
      </c>
    </row>
    <row r="2482" spans="1:11" ht="13.5" x14ac:dyDescent="0.25">
      <c r="A2482" s="3">
        <f>TITRES_STAT!B2485</f>
        <v>45617</v>
      </c>
      <c r="B2482" s="5">
        <f>TITRES_STAT!D2485</f>
        <v>12.185</v>
      </c>
      <c r="C2482" s="2">
        <f t="shared" si="301"/>
        <v>0.53800000000000026</v>
      </c>
      <c r="D2482" s="2">
        <f t="shared" si="302"/>
        <v>11.704800000000001</v>
      </c>
      <c r="E2482" s="2">
        <f t="shared" si="304"/>
        <v>11.655800000000001</v>
      </c>
      <c r="F2482" s="2">
        <f t="shared" si="305"/>
        <v>11.762899999999998</v>
      </c>
      <c r="G2482" s="2">
        <f t="shared" ref="G2482:G2545" si="307">AVERAGE(B2433:B2482)</f>
        <v>12.473460000000005</v>
      </c>
      <c r="H2482" s="2">
        <f t="shared" si="303"/>
        <v>12.161614999999991</v>
      </c>
      <c r="I2482" s="2">
        <f t="array" ref="I2482">SUMPRODUCT(B2466:B2485, (ROW(B2466:B2485)-ROW(B2466)+1)) / (20*21/2)</f>
        <v>11.722885714285715</v>
      </c>
      <c r="J2482" s="2">
        <f t="shared" si="306"/>
        <v>11.853127853041112</v>
      </c>
      <c r="K2482" s="2">
        <f t="shared" si="300"/>
        <v>12.28821283835272</v>
      </c>
    </row>
    <row r="2483" spans="1:11" ht="13.5" x14ac:dyDescent="0.25">
      <c r="A2483" s="3">
        <f>TITRES_STAT!B2486</f>
        <v>45618</v>
      </c>
      <c r="B2483" s="5">
        <f>TITRES_STAT!D2486</f>
        <v>12.012</v>
      </c>
      <c r="C2483" s="2">
        <f t="shared" si="301"/>
        <v>-0.17300000000000004</v>
      </c>
      <c r="D2483" s="2">
        <f t="shared" si="302"/>
        <v>11.800800000000001</v>
      </c>
      <c r="E2483" s="2">
        <f t="shared" si="304"/>
        <v>11.696099999999999</v>
      </c>
      <c r="F2483" s="2">
        <f t="shared" si="305"/>
        <v>11.755199999999999</v>
      </c>
      <c r="G2483" s="2">
        <f t="shared" si="307"/>
        <v>12.446740000000004</v>
      </c>
      <c r="H2483" s="2">
        <f t="shared" si="303"/>
        <v>12.17434999999999</v>
      </c>
      <c r="I2483" s="2">
        <f t="array" ref="I2483">SUMPRODUCT(B2467:B2486, (ROW(B2467:B2486)-ROW(B2467)+1)) / (20*21/2)</f>
        <v>11.714504761904761</v>
      </c>
      <c r="J2483" s="2">
        <f t="shared" si="306"/>
        <v>11.868258533703864</v>
      </c>
      <c r="K2483" s="2">
        <f t="shared" ref="K2483:K2546" si="308">$K$4*B2483+(1-$K$4)*K2482</f>
        <v>12.277380962338889</v>
      </c>
    </row>
    <row r="2484" spans="1:11" ht="13.5" x14ac:dyDescent="0.25">
      <c r="A2484" s="3">
        <f>TITRES_STAT!B2487</f>
        <v>45621</v>
      </c>
      <c r="B2484" s="5">
        <f>TITRES_STAT!D2487</f>
        <v>11.791</v>
      </c>
      <c r="C2484" s="2">
        <f t="shared" si="301"/>
        <v>-0.22100000000000009</v>
      </c>
      <c r="D2484" s="2">
        <f t="shared" si="302"/>
        <v>11.852600000000001</v>
      </c>
      <c r="E2484" s="2">
        <f t="shared" si="304"/>
        <v>11.7211</v>
      </c>
      <c r="F2484" s="2">
        <f t="shared" si="305"/>
        <v>11.74845</v>
      </c>
      <c r="G2484" s="2">
        <f t="shared" si="307"/>
        <v>12.415600000000001</v>
      </c>
      <c r="H2484" s="2">
        <f t="shared" si="303"/>
        <v>12.18677499999999</v>
      </c>
      <c r="I2484" s="2">
        <f t="array" ref="I2484">SUMPRODUCT(B2468:B2487, (ROW(B2468:B2487)-ROW(B2468)+1)) / (20*21/2)</f>
        <v>11.740309523809524</v>
      </c>
      <c r="J2484" s="2">
        <f t="shared" si="306"/>
        <v>11.86090057811302</v>
      </c>
      <c r="K2484" s="2">
        <f t="shared" si="308"/>
        <v>12.258307199109913</v>
      </c>
    </row>
    <row r="2485" spans="1:11" ht="13.5" x14ac:dyDescent="0.25">
      <c r="A2485" s="3">
        <f>TITRES_STAT!B2488</f>
        <v>45622</v>
      </c>
      <c r="B2485" s="5">
        <f>TITRES_STAT!D2488</f>
        <v>11.647</v>
      </c>
      <c r="C2485" s="2">
        <f t="shared" si="301"/>
        <v>-0.14400000000000013</v>
      </c>
      <c r="D2485" s="2">
        <f t="shared" si="302"/>
        <v>11.856400000000001</v>
      </c>
      <c r="E2485" s="2">
        <f t="shared" si="304"/>
        <v>11.723000000000001</v>
      </c>
      <c r="F2485" s="2">
        <f t="shared" si="305"/>
        <v>11.734999999999999</v>
      </c>
      <c r="G2485" s="2">
        <f t="shared" si="307"/>
        <v>12.381580000000003</v>
      </c>
      <c r="H2485" s="2">
        <f t="shared" si="303"/>
        <v>12.197594999999989</v>
      </c>
      <c r="I2485" s="2">
        <f t="array" ref="I2485">SUMPRODUCT(B2469:B2488, (ROW(B2469:B2488)-ROW(B2469)+1)) / (20*21/2)</f>
        <v>11.759285714285715</v>
      </c>
      <c r="J2485" s="2">
        <f t="shared" si="306"/>
        <v>11.840529094483209</v>
      </c>
      <c r="K2485" s="2">
        <f t="shared" si="308"/>
        <v>12.23433436777227</v>
      </c>
    </row>
    <row r="2486" spans="1:11" ht="13.5" x14ac:dyDescent="0.25">
      <c r="A2486" s="3">
        <f>TITRES_STAT!B2489</f>
        <v>45623</v>
      </c>
      <c r="B2486" s="5">
        <f>TITRES_STAT!D2489</f>
        <v>11.647</v>
      </c>
      <c r="C2486" s="2">
        <f t="shared" si="301"/>
        <v>0</v>
      </c>
      <c r="D2486" s="2">
        <f t="shared" si="302"/>
        <v>11.856399999999999</v>
      </c>
      <c r="E2486" s="2">
        <f t="shared" si="304"/>
        <v>11.724900000000002</v>
      </c>
      <c r="F2486" s="2">
        <f t="shared" si="305"/>
        <v>11.722049999999999</v>
      </c>
      <c r="G2486" s="2">
        <f t="shared" si="307"/>
        <v>12.351220000000001</v>
      </c>
      <c r="H2486" s="2">
        <f t="shared" si="303"/>
        <v>12.207969999999991</v>
      </c>
      <c r="I2486" s="2">
        <f t="array" ref="I2486">SUMPRODUCT(B2470:B2489, (ROW(B2470:B2489)-ROW(B2470)+1)) / (20*21/2)</f>
        <v>11.777623809523812</v>
      </c>
      <c r="J2486" s="2">
        <f t="shared" si="306"/>
        <v>11.822097752151475</v>
      </c>
      <c r="K2486" s="2">
        <f t="shared" si="308"/>
        <v>12.211301647467476</v>
      </c>
    </row>
    <row r="2487" spans="1:11" ht="13.5" x14ac:dyDescent="0.25">
      <c r="A2487" s="3">
        <f>TITRES_STAT!B2490</f>
        <v>45624</v>
      </c>
      <c r="B2487" s="5">
        <f>TITRES_STAT!D2490</f>
        <v>11.993</v>
      </c>
      <c r="C2487" s="2">
        <f t="shared" si="301"/>
        <v>0.34600000000000009</v>
      </c>
      <c r="D2487" s="2">
        <f t="shared" si="302"/>
        <v>11.818000000000001</v>
      </c>
      <c r="E2487" s="2">
        <f t="shared" si="304"/>
        <v>11.7614</v>
      </c>
      <c r="F2487" s="2">
        <f t="shared" si="305"/>
        <v>11.716749999999999</v>
      </c>
      <c r="G2487" s="2">
        <f t="shared" si="307"/>
        <v>12.327780000000002</v>
      </c>
      <c r="H2487" s="2">
        <f t="shared" si="303"/>
        <v>12.220074999999991</v>
      </c>
      <c r="I2487" s="2">
        <f t="array" ref="I2487">SUMPRODUCT(B2471:B2490, (ROW(B2471:B2490)-ROW(B2471)+1)) / (20*21/2)</f>
        <v>11.79537619047619</v>
      </c>
      <c r="J2487" s="2">
        <f t="shared" si="306"/>
        <v>11.838374156708477</v>
      </c>
      <c r="K2487" s="2">
        <f t="shared" si="308"/>
        <v>12.202740798547184</v>
      </c>
    </row>
    <row r="2488" spans="1:11" ht="13.5" x14ac:dyDescent="0.25">
      <c r="A2488" s="3">
        <f>TITRES_STAT!B2491</f>
        <v>45625</v>
      </c>
      <c r="B2488" s="5">
        <f>TITRES_STAT!D2491</f>
        <v>11.916</v>
      </c>
      <c r="C2488" s="2">
        <f t="shared" si="301"/>
        <v>-7.6999999999999957E-2</v>
      </c>
      <c r="D2488" s="2">
        <f t="shared" si="302"/>
        <v>11.7988</v>
      </c>
      <c r="E2488" s="2">
        <f t="shared" si="304"/>
        <v>11.799800000000001</v>
      </c>
      <c r="F2488" s="2">
        <f t="shared" si="305"/>
        <v>11.72345</v>
      </c>
      <c r="G2488" s="2">
        <f t="shared" si="307"/>
        <v>12.302800000000005</v>
      </c>
      <c r="H2488" s="2">
        <f t="shared" si="303"/>
        <v>12.23312499999999</v>
      </c>
      <c r="I2488" s="2">
        <f t="array" ref="I2488">SUMPRODUCT(B2472:B2491, (ROW(B2472:B2491)-ROW(B2472)+1)) / (20*21/2)</f>
        <v>11.810085714285716</v>
      </c>
      <c r="J2488" s="2">
        <f t="shared" si="306"/>
        <v>11.845767094164813</v>
      </c>
      <c r="K2488" s="2">
        <f t="shared" si="308"/>
        <v>12.191496061349255</v>
      </c>
    </row>
    <row r="2489" spans="1:11" ht="13.5" x14ac:dyDescent="0.25">
      <c r="A2489" s="3">
        <f>TITRES_STAT!B2492</f>
        <v>45628</v>
      </c>
      <c r="B2489" s="5">
        <f>TITRES_STAT!D2492</f>
        <v>11.916</v>
      </c>
      <c r="C2489" s="2">
        <f t="shared" si="301"/>
        <v>0</v>
      </c>
      <c r="D2489" s="2">
        <f t="shared" si="302"/>
        <v>11.8238</v>
      </c>
      <c r="E2489" s="2">
        <f t="shared" si="304"/>
        <v>11.838200000000001</v>
      </c>
      <c r="F2489" s="2">
        <f t="shared" si="305"/>
        <v>11.719599999999998</v>
      </c>
      <c r="G2489" s="2">
        <f t="shared" si="307"/>
        <v>12.277620000000002</v>
      </c>
      <c r="H2489" s="2">
        <f t="shared" si="303"/>
        <v>12.245734999999991</v>
      </c>
      <c r="I2489" s="2">
        <f t="array" ref="I2489">SUMPRODUCT(B2473:B2492, (ROW(B2473:B2492)-ROW(B2473)+1)) / (20*21/2)</f>
        <v>11.81722380952381</v>
      </c>
      <c r="J2489" s="2">
        <f t="shared" si="306"/>
        <v>11.852455942339594</v>
      </c>
      <c r="K2489" s="2">
        <f t="shared" si="308"/>
        <v>12.18069229423752</v>
      </c>
    </row>
    <row r="2490" spans="1:11" ht="13.5" x14ac:dyDescent="0.25">
      <c r="A2490" s="3">
        <f>TITRES_STAT!B2493</f>
        <v>45629</v>
      </c>
      <c r="B2490" s="5">
        <f>TITRES_STAT!D2493</f>
        <v>11.906000000000001</v>
      </c>
      <c r="C2490" s="2">
        <f t="shared" si="301"/>
        <v>-9.9999999999997868E-3</v>
      </c>
      <c r="D2490" s="2">
        <f t="shared" si="302"/>
        <v>11.875599999999999</v>
      </c>
      <c r="E2490" s="2">
        <f t="shared" si="304"/>
        <v>11.866</v>
      </c>
      <c r="F2490" s="2">
        <f t="shared" si="305"/>
        <v>11.73255</v>
      </c>
      <c r="G2490" s="2">
        <f t="shared" si="307"/>
        <v>12.252240000000002</v>
      </c>
      <c r="H2490" s="2">
        <f t="shared" si="303"/>
        <v>12.258294999999992</v>
      </c>
      <c r="I2490" s="2">
        <f t="array" ref="I2490">SUMPRODUCT(B2474:B2493, (ROW(B2474:B2493)-ROW(B2474)+1)) / (20*21/2)</f>
        <v>11.809733333333332</v>
      </c>
      <c r="J2490" s="2">
        <f t="shared" si="306"/>
        <v>11.857555376402491</v>
      </c>
      <c r="K2490" s="2">
        <f t="shared" si="308"/>
        <v>12.169920047404677</v>
      </c>
    </row>
    <row r="2491" spans="1:11" ht="13.5" x14ac:dyDescent="0.25">
      <c r="A2491" s="3">
        <f>TITRES_STAT!B2494</f>
        <v>45630</v>
      </c>
      <c r="B2491" s="5">
        <f>TITRES_STAT!D2494</f>
        <v>11.887</v>
      </c>
      <c r="C2491" s="2">
        <f t="shared" si="301"/>
        <v>-1.9000000000000128E-2</v>
      </c>
      <c r="D2491" s="2">
        <f t="shared" si="302"/>
        <v>11.9236</v>
      </c>
      <c r="E2491" s="2">
        <f t="shared" si="304"/>
        <v>11.889999999999999</v>
      </c>
      <c r="F2491" s="2">
        <f t="shared" si="305"/>
        <v>11.745049999999999</v>
      </c>
      <c r="G2491" s="2">
        <f t="shared" si="307"/>
        <v>12.226680000000002</v>
      </c>
      <c r="H2491" s="2">
        <f t="shared" si="303"/>
        <v>12.271199999999991</v>
      </c>
      <c r="I2491" s="2">
        <f t="array" ref="I2491">SUMPRODUCT(B2475:B2494, (ROW(B2475:B2494)-ROW(B2475)+1)) / (20*21/2)</f>
        <v>11.823828571428571</v>
      </c>
      <c r="J2491" s="2">
        <f t="shared" si="306"/>
        <v>11.86035962626892</v>
      </c>
      <c r="K2491" s="2">
        <f t="shared" si="308"/>
        <v>12.158825143584886</v>
      </c>
    </row>
    <row r="2492" spans="1:11" ht="13.5" x14ac:dyDescent="0.25">
      <c r="A2492" s="3">
        <f>TITRES_STAT!B2495</f>
        <v>45631</v>
      </c>
      <c r="B2492" s="5">
        <f>TITRES_STAT!D2495</f>
        <v>11.82</v>
      </c>
      <c r="C2492" s="2">
        <f t="shared" si="301"/>
        <v>-6.7000000000000171E-2</v>
      </c>
      <c r="D2492" s="2">
        <f t="shared" si="302"/>
        <v>11.888999999999999</v>
      </c>
      <c r="E2492" s="2">
        <f t="shared" si="304"/>
        <v>11.8535</v>
      </c>
      <c r="F2492" s="2">
        <f t="shared" si="305"/>
        <v>11.754649999999998</v>
      </c>
      <c r="G2492" s="2">
        <f t="shared" si="307"/>
        <v>12.199780000000002</v>
      </c>
      <c r="H2492" s="2">
        <f t="shared" si="303"/>
        <v>12.283329999999994</v>
      </c>
      <c r="I2492" s="2">
        <f t="array" ref="I2492">SUMPRODUCT(B2476:B2495, (ROW(B2476:B2495)-ROW(B2476)+1)) / (20*21/2)</f>
        <v>11.835328571428571</v>
      </c>
      <c r="J2492" s="2">
        <f t="shared" si="306"/>
        <v>11.856515852338548</v>
      </c>
      <c r="K2492" s="2">
        <f t="shared" si="308"/>
        <v>12.145537883052146</v>
      </c>
    </row>
    <row r="2493" spans="1:11" ht="13.5" x14ac:dyDescent="0.25">
      <c r="A2493" s="3">
        <f>TITRES_STAT!B2496</f>
        <v>45632</v>
      </c>
      <c r="B2493" s="5">
        <f>TITRES_STAT!D2496</f>
        <v>11.676</v>
      </c>
      <c r="C2493" s="2">
        <f t="shared" si="301"/>
        <v>-0.14400000000000013</v>
      </c>
      <c r="D2493" s="2">
        <f t="shared" si="302"/>
        <v>11.841000000000001</v>
      </c>
      <c r="E2493" s="2">
        <f t="shared" si="304"/>
        <v>11.819900000000001</v>
      </c>
      <c r="F2493" s="2">
        <f t="shared" si="305"/>
        <v>11.757999999999999</v>
      </c>
      <c r="G2493" s="2">
        <f t="shared" si="307"/>
        <v>12.16864</v>
      </c>
      <c r="H2493" s="2">
        <f t="shared" si="303"/>
        <v>12.293849999999994</v>
      </c>
      <c r="I2493" s="2">
        <f t="array" ref="I2493">SUMPRODUCT(B2477:B2496, (ROW(B2477:B2496)-ROW(B2477)+1)) / (20*21/2)</f>
        <v>11.846404761904761</v>
      </c>
      <c r="J2493" s="2">
        <f t="shared" si="306"/>
        <v>11.839323866401545</v>
      </c>
      <c r="K2493" s="2">
        <f t="shared" si="308"/>
        <v>12.127124632736376</v>
      </c>
    </row>
    <row r="2494" spans="1:11" ht="13.5" x14ac:dyDescent="0.25">
      <c r="A2494" s="3">
        <f>TITRES_STAT!B2497</f>
        <v>45635</v>
      </c>
      <c r="B2494" s="5">
        <f>TITRES_STAT!D2497</f>
        <v>11.906000000000001</v>
      </c>
      <c r="C2494" s="2">
        <f t="shared" si="301"/>
        <v>0.23000000000000043</v>
      </c>
      <c r="D2494" s="2">
        <f t="shared" si="302"/>
        <v>11.839</v>
      </c>
      <c r="E2494" s="2">
        <f t="shared" si="304"/>
        <v>11.8314</v>
      </c>
      <c r="F2494" s="2">
        <f t="shared" si="305"/>
        <v>11.776249999999999</v>
      </c>
      <c r="G2494" s="2">
        <f t="shared" si="307"/>
        <v>12.142100000000001</v>
      </c>
      <c r="H2494" s="2">
        <f t="shared" si="303"/>
        <v>12.306449999999991</v>
      </c>
      <c r="I2494" s="2">
        <f t="array" ref="I2494">SUMPRODUCT(B2478:B2497, (ROW(B2478:B2497)-ROW(B2478)+1)) / (20*21/2)</f>
        <v>11.872633333333335</v>
      </c>
      <c r="J2494" s="2">
        <f t="shared" si="306"/>
        <v>11.845673974363303</v>
      </c>
      <c r="K2494" s="2">
        <f t="shared" si="308"/>
        <v>12.11845307851142</v>
      </c>
    </row>
    <row r="2495" spans="1:11" ht="13.5" x14ac:dyDescent="0.25">
      <c r="A2495" s="3">
        <f>TITRES_STAT!B2498</f>
        <v>45636</v>
      </c>
      <c r="B2495" s="5">
        <f>TITRES_STAT!D2498</f>
        <v>11.897</v>
      </c>
      <c r="C2495" s="2">
        <f t="shared" si="301"/>
        <v>-9.0000000000003411E-3</v>
      </c>
      <c r="D2495" s="2">
        <f t="shared" si="302"/>
        <v>11.837199999999999</v>
      </c>
      <c r="E2495" s="2">
        <f t="shared" si="304"/>
        <v>11.856399999999999</v>
      </c>
      <c r="F2495" s="2">
        <f t="shared" si="305"/>
        <v>11.7897</v>
      </c>
      <c r="G2495" s="2">
        <f t="shared" si="307"/>
        <v>12.114819999999998</v>
      </c>
      <c r="H2495" s="2">
        <f t="shared" si="303"/>
        <v>12.319449999999991</v>
      </c>
      <c r="I2495" s="2">
        <f t="array" ref="I2495">SUMPRODUCT(B2479:B2498, (ROW(B2479:B2498)-ROW(B2479)+1)) / (20*21/2)</f>
        <v>11.877571428571429</v>
      </c>
      <c r="J2495" s="2">
        <f t="shared" si="306"/>
        <v>11.850562167281083</v>
      </c>
      <c r="K2495" s="2">
        <f t="shared" si="308"/>
        <v>12.109768644059992</v>
      </c>
    </row>
    <row r="2496" spans="1:11" ht="13.5" x14ac:dyDescent="0.25">
      <c r="A2496" s="3">
        <f>TITRES_STAT!B2499</f>
        <v>45637</v>
      </c>
      <c r="B2496" s="5">
        <f>TITRES_STAT!D2499</f>
        <v>11.906000000000001</v>
      </c>
      <c r="C2496" s="2">
        <f t="shared" si="301"/>
        <v>9.0000000000003411E-3</v>
      </c>
      <c r="D2496" s="2">
        <f t="shared" si="302"/>
        <v>11.840999999999999</v>
      </c>
      <c r="E2496" s="2">
        <f t="shared" si="304"/>
        <v>11.882300000000003</v>
      </c>
      <c r="F2496" s="2">
        <f t="shared" si="305"/>
        <v>11.803599999999999</v>
      </c>
      <c r="G2496" s="2">
        <f t="shared" si="307"/>
        <v>12.086739999999997</v>
      </c>
      <c r="H2496" s="2">
        <f t="shared" si="303"/>
        <v>12.331429999999989</v>
      </c>
      <c r="I2496" s="2">
        <f t="array" ref="I2496">SUMPRODUCT(B2480:B2499, (ROW(B2480:B2499)-ROW(B2480)+1)) / (20*21/2)</f>
        <v>11.900957142857145</v>
      </c>
      <c r="J2496" s="2">
        <f t="shared" si="306"/>
        <v>11.855841960873361</v>
      </c>
      <c r="K2496" s="2">
        <f t="shared" si="308"/>
        <v>12.101777716841953</v>
      </c>
    </row>
    <row r="2497" spans="1:11" ht="13.5" x14ac:dyDescent="0.25">
      <c r="A2497" s="3">
        <f>TITRES_STAT!B2500</f>
        <v>45638</v>
      </c>
      <c r="B2497" s="5">
        <f>TITRES_STAT!D2500</f>
        <v>12.079000000000001</v>
      </c>
      <c r="C2497" s="2">
        <f t="shared" si="301"/>
        <v>0.17300000000000004</v>
      </c>
      <c r="D2497" s="2">
        <f t="shared" si="302"/>
        <v>11.892799999999999</v>
      </c>
      <c r="E2497" s="2">
        <f t="shared" si="304"/>
        <v>11.890900000000002</v>
      </c>
      <c r="F2497" s="2">
        <f t="shared" si="305"/>
        <v>11.82615</v>
      </c>
      <c r="G2497" s="2">
        <f t="shared" si="307"/>
        <v>12.062319999999998</v>
      </c>
      <c r="H2497" s="2">
        <f t="shared" si="303"/>
        <v>12.345294999999989</v>
      </c>
      <c r="I2497" s="2">
        <f t="array" ref="I2497">SUMPRODUCT(B2481:B2500, (ROW(B2481:B2500)-ROW(B2481)+1)) / (20*21/2)</f>
        <v>11.921690476190477</v>
      </c>
      <c r="J2497" s="2">
        <f t="shared" si="306"/>
        <v>11.877095107456851</v>
      </c>
      <c r="K2497" s="2">
        <f t="shared" si="308"/>
        <v>12.10088447304423</v>
      </c>
    </row>
    <row r="2498" spans="1:11" ht="13.5" x14ac:dyDescent="0.25">
      <c r="A2498" s="3">
        <f>TITRES_STAT!B2501</f>
        <v>45639</v>
      </c>
      <c r="B2498" s="5">
        <f>TITRES_STAT!D2501</f>
        <v>11.878</v>
      </c>
      <c r="C2498" s="2">
        <f t="shared" si="301"/>
        <v>-0.20100000000000051</v>
      </c>
      <c r="D2498" s="2">
        <f t="shared" si="302"/>
        <v>11.933200000000001</v>
      </c>
      <c r="E2498" s="2">
        <f t="shared" si="304"/>
        <v>11.887100000000002</v>
      </c>
      <c r="F2498" s="2">
        <f t="shared" si="305"/>
        <v>11.843450000000001</v>
      </c>
      <c r="G2498" s="2">
        <f t="shared" si="307"/>
        <v>12.03426</v>
      </c>
      <c r="H2498" s="2">
        <f t="shared" si="303"/>
        <v>12.358154999999989</v>
      </c>
      <c r="I2498" s="2">
        <f t="array" ref="I2498">SUMPRODUCT(B2482:B2501, (ROW(B2482:B2501)-ROW(B2482)+1)) / (20*21/2)</f>
        <v>11.941180952380954</v>
      </c>
      <c r="J2498" s="2">
        <f t="shared" si="306"/>
        <v>11.877181287699056</v>
      </c>
      <c r="K2498" s="2">
        <f t="shared" si="308"/>
        <v>12.092143905473868</v>
      </c>
    </row>
    <row r="2499" spans="1:11" ht="13.5" x14ac:dyDescent="0.25">
      <c r="A2499" s="3">
        <f>TITRES_STAT!B2502</f>
        <v>45642</v>
      </c>
      <c r="B2499" s="5">
        <f>TITRES_STAT!D2502</f>
        <v>12.089</v>
      </c>
      <c r="C2499" s="2">
        <f t="shared" si="301"/>
        <v>0.2110000000000003</v>
      </c>
      <c r="D2499" s="2">
        <f t="shared" si="302"/>
        <v>11.969800000000001</v>
      </c>
      <c r="E2499" s="2">
        <f t="shared" si="304"/>
        <v>11.904399999999999</v>
      </c>
      <c r="F2499" s="2">
        <f t="shared" si="305"/>
        <v>11.8713</v>
      </c>
      <c r="G2499" s="2">
        <f t="shared" si="307"/>
        <v>12.011779999999998</v>
      </c>
      <c r="H2499" s="2">
        <f t="shared" si="303"/>
        <v>12.370964999999989</v>
      </c>
      <c r="I2499" s="2">
        <f t="array" ref="I2499">SUMPRODUCT(B2483:B2502, (ROW(B2483:B2502)-ROW(B2483)+1)) / (20*21/2)</f>
        <v>11.964900000000002</v>
      </c>
      <c r="J2499" s="2">
        <f t="shared" si="306"/>
        <v>11.897354498394384</v>
      </c>
      <c r="K2499" s="2">
        <f t="shared" si="308"/>
        <v>12.092020615063129</v>
      </c>
    </row>
    <row r="2500" spans="1:11" ht="13.5" x14ac:dyDescent="0.25">
      <c r="A2500" s="3">
        <f>TITRES_STAT!B2503</f>
        <v>45644</v>
      </c>
      <c r="B2500" s="5">
        <f>TITRES_STAT!D2503</f>
        <v>12.089</v>
      </c>
      <c r="C2500" s="2">
        <f t="shared" ref="C2500:C2563" si="309">B2500-B2499</f>
        <v>0</v>
      </c>
      <c r="D2500" s="2">
        <f t="shared" si="302"/>
        <v>12.008199999999999</v>
      </c>
      <c r="E2500" s="2">
        <f t="shared" si="304"/>
        <v>11.922699999999999</v>
      </c>
      <c r="F2500" s="2">
        <f t="shared" si="305"/>
        <v>11.894349999999999</v>
      </c>
      <c r="G2500" s="2">
        <f t="shared" si="307"/>
        <v>11.990259999999996</v>
      </c>
      <c r="H2500" s="2">
        <f t="shared" si="303"/>
        <v>12.382884999999989</v>
      </c>
      <c r="I2500" s="2">
        <f t="array" ref="I2500">SUMPRODUCT(B2484:B2503, (ROW(B2484:B2503)-ROW(B2484)+1)) / (20*21/2)</f>
        <v>12.003376190476192</v>
      </c>
      <c r="J2500" s="2">
        <f t="shared" si="306"/>
        <v>11.915606450928252</v>
      </c>
      <c r="K2500" s="2">
        <f t="shared" si="308"/>
        <v>12.091902159570457</v>
      </c>
    </row>
    <row r="2501" spans="1:11" ht="13.5" x14ac:dyDescent="0.25">
      <c r="A2501" s="3">
        <f>TITRES_STAT!B2504</f>
        <v>45645</v>
      </c>
      <c r="B2501" s="5">
        <f>TITRES_STAT!D2504</f>
        <v>12.099</v>
      </c>
      <c r="C2501" s="2">
        <f t="shared" si="309"/>
        <v>9.9999999999997868E-3</v>
      </c>
      <c r="D2501" s="2">
        <f t="shared" si="302"/>
        <v>12.046799999999999</v>
      </c>
      <c r="E2501" s="2">
        <f t="shared" si="304"/>
        <v>11.943899999999999</v>
      </c>
      <c r="F2501" s="2">
        <f t="shared" si="305"/>
        <v>11.91695</v>
      </c>
      <c r="G2501" s="2">
        <f t="shared" si="307"/>
        <v>11.968939999999998</v>
      </c>
      <c r="H2501" s="2">
        <f t="shared" si="303"/>
        <v>12.394854999999989</v>
      </c>
      <c r="I2501" s="2">
        <f t="array" ref="I2501">SUMPRODUCT(B2485:B2504, (ROW(B2485:B2504)-ROW(B2485)+1)) / (20*21/2)</f>
        <v>12.029338095238094</v>
      </c>
      <c r="J2501" s="2">
        <f t="shared" si="306"/>
        <v>11.933072503220799</v>
      </c>
      <c r="K2501" s="2">
        <f t="shared" si="308"/>
        <v>12.092180506253969</v>
      </c>
    </row>
    <row r="2502" spans="1:11" ht="13.5" x14ac:dyDescent="0.25">
      <c r="A2502" s="3">
        <f>TITRES_STAT!B2505</f>
        <v>45646</v>
      </c>
      <c r="B2502" s="5">
        <f>TITRES_STAT!D2505</f>
        <v>12.166</v>
      </c>
      <c r="C2502" s="2">
        <f t="shared" si="309"/>
        <v>6.7000000000000171E-2</v>
      </c>
      <c r="D2502" s="2">
        <f t="shared" ref="D2502:D2565" si="310">AVERAGE(B2498:B2502)</f>
        <v>12.0642</v>
      </c>
      <c r="E2502" s="2">
        <f t="shared" si="304"/>
        <v>11.9785</v>
      </c>
      <c r="F2502" s="2">
        <f t="shared" si="305"/>
        <v>11.916</v>
      </c>
      <c r="G2502" s="2">
        <f t="shared" si="307"/>
        <v>11.948960000000001</v>
      </c>
      <c r="H2502" s="2">
        <f t="shared" si="303"/>
        <v>12.406494999999991</v>
      </c>
      <c r="I2502" s="2">
        <f t="array" ref="I2502">SUMPRODUCT(B2486:B2505, (ROW(B2486:B2505)-ROW(B2486)+1)) / (20*21/2)</f>
        <v>12.064380952380956</v>
      </c>
      <c r="J2502" s="2">
        <f t="shared" si="306"/>
        <v>11.955256074342628</v>
      </c>
      <c r="K2502" s="2">
        <f t="shared" si="308"/>
        <v>12.095075388361657</v>
      </c>
    </row>
    <row r="2503" spans="1:11" ht="13.5" x14ac:dyDescent="0.25">
      <c r="A2503" s="3">
        <f>TITRES_STAT!B2506</f>
        <v>45649</v>
      </c>
      <c r="B2503" s="5">
        <f>TITRES_STAT!D2506</f>
        <v>12.32</v>
      </c>
      <c r="C2503" s="2">
        <f t="shared" si="309"/>
        <v>0.15399999999999991</v>
      </c>
      <c r="D2503" s="2">
        <f t="shared" si="310"/>
        <v>12.1526</v>
      </c>
      <c r="E2503" s="2">
        <f t="shared" si="304"/>
        <v>12.042899999999999</v>
      </c>
      <c r="F2503" s="2">
        <f t="shared" si="305"/>
        <v>11.9314</v>
      </c>
      <c r="G2503" s="2">
        <f t="shared" si="307"/>
        <v>11.937240000000001</v>
      </c>
      <c r="H2503" s="2">
        <f t="shared" si="303"/>
        <v>12.41677999999999</v>
      </c>
      <c r="I2503" s="2">
        <f t="array" ref="I2503">SUMPRODUCT(B2487:B2506, (ROW(B2487:B2506)-ROW(B2487)+1)) / (20*21/2)</f>
        <v>12.092504761904761</v>
      </c>
      <c r="J2503" s="2">
        <f t="shared" si="306"/>
        <v>11.989993591071903</v>
      </c>
      <c r="K2503" s="2">
        <f t="shared" si="308"/>
        <v>12.103895961367082</v>
      </c>
    </row>
    <row r="2504" spans="1:11" ht="13.5" x14ac:dyDescent="0.25">
      <c r="A2504" s="3">
        <f>TITRES_STAT!B2507</f>
        <v>45650</v>
      </c>
      <c r="B2504" s="5">
        <f>TITRES_STAT!D2507</f>
        <v>12.204000000000001</v>
      </c>
      <c r="C2504" s="2">
        <f t="shared" si="309"/>
        <v>-0.11599999999999966</v>
      </c>
      <c r="D2504" s="2">
        <f t="shared" si="310"/>
        <v>12.175599999999999</v>
      </c>
      <c r="E2504" s="2">
        <f t="shared" si="304"/>
        <v>12.072700000000001</v>
      </c>
      <c r="F2504" s="2">
        <f t="shared" si="305"/>
        <v>11.95205</v>
      </c>
      <c r="G2504" s="2">
        <f t="shared" si="307"/>
        <v>11.928200000000002</v>
      </c>
      <c r="H2504" s="2">
        <f t="shared" si="303"/>
        <v>12.426619999999989</v>
      </c>
      <c r="I2504" s="2">
        <f t="array" ref="I2504">SUMPRODUCT(B2488:B2507, (ROW(B2488:B2507)-ROW(B2488)+1)) / (20*21/2)</f>
        <v>12.11027619047619</v>
      </c>
      <c r="J2504" s="2">
        <f t="shared" si="306"/>
        <v>12.01037515382696</v>
      </c>
      <c r="K2504" s="2">
        <f t="shared" si="308"/>
        <v>12.10782160994092</v>
      </c>
    </row>
    <row r="2505" spans="1:11" ht="13.5" x14ac:dyDescent="0.25">
      <c r="A2505" s="3">
        <f>TITRES_STAT!B2508</f>
        <v>45651</v>
      </c>
      <c r="B2505" s="5">
        <f>TITRES_STAT!D2508</f>
        <v>12.32</v>
      </c>
      <c r="C2505" s="2">
        <f t="shared" si="309"/>
        <v>0.11599999999999966</v>
      </c>
      <c r="D2505" s="2">
        <f t="shared" si="310"/>
        <v>12.2218</v>
      </c>
      <c r="E2505" s="2">
        <f t="shared" si="304"/>
        <v>12.115</v>
      </c>
      <c r="F2505" s="2">
        <f t="shared" si="305"/>
        <v>11.9857</v>
      </c>
      <c r="G2505" s="2">
        <f t="shared" si="307"/>
        <v>11.924740000000002</v>
      </c>
      <c r="H2505" s="2">
        <f t="shared" si="303"/>
        <v>12.439029999999992</v>
      </c>
      <c r="I2505" s="2">
        <f t="array" ref="I2505">SUMPRODUCT(B2489:B2508, (ROW(B2489:B2508)-ROW(B2489)+1)) / (20*21/2)</f>
        <v>12.127042857142857</v>
      </c>
      <c r="J2505" s="2">
        <f t="shared" si="306"/>
        <v>12.039863234414868</v>
      </c>
      <c r="K2505" s="2">
        <f t="shared" si="308"/>
        <v>12.116142331119708</v>
      </c>
    </row>
    <row r="2506" spans="1:11" ht="13.5" x14ac:dyDescent="0.25">
      <c r="A2506" s="3">
        <f>TITRES_STAT!B2509</f>
        <v>45652</v>
      </c>
      <c r="B2506" s="5">
        <f>TITRES_STAT!D2509</f>
        <v>12.281000000000001</v>
      </c>
      <c r="C2506" s="2">
        <f t="shared" si="309"/>
        <v>-3.8999999999999702E-2</v>
      </c>
      <c r="D2506" s="2">
        <f t="shared" si="310"/>
        <v>12.258199999999999</v>
      </c>
      <c r="E2506" s="2">
        <f t="shared" si="304"/>
        <v>12.1525</v>
      </c>
      <c r="F2506" s="2">
        <f t="shared" si="305"/>
        <v>12.0174</v>
      </c>
      <c r="G2506" s="2">
        <f t="shared" si="307"/>
        <v>11.93126</v>
      </c>
      <c r="H2506" s="2">
        <f t="shared" ref="H2506:H2569" si="311">AVERAGE(B2307:B2506)</f>
        <v>12.451069999999991</v>
      </c>
      <c r="I2506" s="2">
        <f t="array" ref="I2506">SUMPRODUCT(B2490:B2509, (ROW(B2490:B2509)-ROW(B2490)+1)) / (20*21/2)</f>
        <v>12.12329523809524</v>
      </c>
      <c r="J2506" s="2">
        <f t="shared" si="306"/>
        <v>12.062828640661071</v>
      </c>
      <c r="K2506" s="2">
        <f t="shared" si="308"/>
        <v>12.122607337742464</v>
      </c>
    </row>
    <row r="2507" spans="1:11" ht="13.5" x14ac:dyDescent="0.25">
      <c r="A2507" s="3">
        <f>TITRES_STAT!B2510</f>
        <v>45653</v>
      </c>
      <c r="B2507" s="5">
        <f>TITRES_STAT!D2510</f>
        <v>12.204000000000001</v>
      </c>
      <c r="C2507" s="2">
        <f t="shared" si="309"/>
        <v>-7.6999999999999957E-2</v>
      </c>
      <c r="D2507" s="2">
        <f t="shared" si="310"/>
        <v>12.2658</v>
      </c>
      <c r="E2507" s="2">
        <f t="shared" si="304"/>
        <v>12.165000000000001</v>
      </c>
      <c r="F2507" s="2">
        <f t="shared" si="305"/>
        <v>12.027950000000001</v>
      </c>
      <c r="G2507" s="2">
        <f t="shared" si="307"/>
        <v>11.9274</v>
      </c>
      <c r="H2507" s="2">
        <f t="shared" si="311"/>
        <v>12.462279999999991</v>
      </c>
      <c r="I2507" s="2">
        <f t="array" ref="I2507">SUMPRODUCT(B2491:B2510, (ROW(B2491:B2510)-ROW(B2491)+1)) / (20*21/2)</f>
        <v>12.142847619047622</v>
      </c>
      <c r="J2507" s="2">
        <f t="shared" si="306"/>
        <v>12.076273532026683</v>
      </c>
      <c r="K2507" s="2">
        <f t="shared" si="308"/>
        <v>12.125799206850601</v>
      </c>
    </row>
    <row r="2508" spans="1:11" ht="13.5" x14ac:dyDescent="0.25">
      <c r="A2508" s="3">
        <f>TITRES_STAT!B2511</f>
        <v>45656</v>
      </c>
      <c r="B2508" s="5">
        <f>TITRES_STAT!D2511</f>
        <v>12.204000000000001</v>
      </c>
      <c r="C2508" s="2">
        <f t="shared" si="309"/>
        <v>0</v>
      </c>
      <c r="D2508" s="2">
        <f t="shared" si="310"/>
        <v>12.242599999999999</v>
      </c>
      <c r="E2508" s="2">
        <f t="shared" ref="E2508:E2571" si="312">AVERAGE(B2499:B2508)</f>
        <v>12.197600000000003</v>
      </c>
      <c r="F2508" s="2">
        <f t="shared" si="305"/>
        <v>12.042350000000003</v>
      </c>
      <c r="G2508" s="2">
        <f t="shared" si="307"/>
        <v>11.923539999999997</v>
      </c>
      <c r="H2508" s="2">
        <f t="shared" si="311"/>
        <v>12.473489999999993</v>
      </c>
      <c r="I2508" s="2">
        <f t="array" ref="I2508">SUMPRODUCT(B2492:B2511, (ROW(B2492:B2511)-ROW(B2492)+1)) / (20*21/2)</f>
        <v>12.159895238095238</v>
      </c>
      <c r="J2508" s="2">
        <f t="shared" si="306"/>
        <v>12.088437957547951</v>
      </c>
      <c r="K2508" s="2">
        <f t="shared" si="308"/>
        <v>12.128865904621165</v>
      </c>
    </row>
    <row r="2509" spans="1:11" ht="13.5" x14ac:dyDescent="0.25">
      <c r="A2509" s="3">
        <f>TITRES_STAT!B2512</f>
        <v>45657</v>
      </c>
      <c r="B2509" s="5">
        <f>TITRES_STAT!D2512</f>
        <v>12.003</v>
      </c>
      <c r="C2509" s="2">
        <f t="shared" si="309"/>
        <v>-0.20100000000000051</v>
      </c>
      <c r="D2509" s="2">
        <f t="shared" si="310"/>
        <v>12.202400000000001</v>
      </c>
      <c r="E2509" s="2">
        <f t="shared" si="312"/>
        <v>12.189000000000004</v>
      </c>
      <c r="F2509" s="2">
        <f t="shared" si="305"/>
        <v>12.046700000000001</v>
      </c>
      <c r="G2509" s="2">
        <f t="shared" si="307"/>
        <v>11.916059999999998</v>
      </c>
      <c r="H2509" s="2">
        <f t="shared" si="311"/>
        <v>12.482544999999991</v>
      </c>
      <c r="I2509" s="2">
        <f t="array" ref="I2509">SUMPRODUCT(B2493:B2512, (ROW(B2493:B2512)-ROW(B2493)+1)) / (20*21/2)</f>
        <v>12.174295238095237</v>
      </c>
      <c r="J2509" s="2">
        <f t="shared" si="306"/>
        <v>12.080301009210052</v>
      </c>
      <c r="K2509" s="2">
        <f t="shared" si="308"/>
        <v>12.123929986792884</v>
      </c>
    </row>
    <row r="2510" spans="1:11" ht="13.5" x14ac:dyDescent="0.25">
      <c r="A2510" s="3">
        <f>TITRES_STAT!B2513</f>
        <v>45659</v>
      </c>
      <c r="B2510" s="5">
        <f>TITRES_STAT!D2513</f>
        <v>12.252000000000001</v>
      </c>
      <c r="C2510" s="2">
        <f t="shared" si="309"/>
        <v>0.24900000000000055</v>
      </c>
      <c r="D2510" s="2">
        <f t="shared" si="310"/>
        <v>12.188800000000001</v>
      </c>
      <c r="E2510" s="2">
        <f t="shared" si="312"/>
        <v>12.205299999999999</v>
      </c>
      <c r="F2510" s="2">
        <f t="shared" si="305"/>
        <v>12.064000000000002</v>
      </c>
      <c r="G2510" s="2">
        <f t="shared" si="307"/>
        <v>11.915099999999995</v>
      </c>
      <c r="H2510" s="2">
        <f t="shared" si="311"/>
        <v>12.493994999999991</v>
      </c>
      <c r="I2510" s="2">
        <f t="array" ref="I2510">SUMPRODUCT(B2494:B2513, (ROW(B2494:B2513)-ROW(B2494)+1)) / (20*21/2)</f>
        <v>12.18587142857143</v>
      </c>
      <c r="J2510" s="2">
        <f t="shared" si="306"/>
        <v>12.09665329404719</v>
      </c>
      <c r="K2510" s="2">
        <f t="shared" si="308"/>
        <v>12.128952340251987</v>
      </c>
    </row>
    <row r="2511" spans="1:11" ht="13.5" x14ac:dyDescent="0.25">
      <c r="A2511" s="3">
        <f>TITRES_STAT!B2514</f>
        <v>45660</v>
      </c>
      <c r="B2511" s="5">
        <f>TITRES_STAT!D2514</f>
        <v>12.243</v>
      </c>
      <c r="C2511" s="2">
        <f t="shared" si="309"/>
        <v>-9.0000000000003411E-3</v>
      </c>
      <c r="D2511" s="2">
        <f t="shared" si="310"/>
        <v>12.1812</v>
      </c>
      <c r="E2511" s="2">
        <f t="shared" si="312"/>
        <v>12.2197</v>
      </c>
      <c r="F2511" s="2">
        <f t="shared" si="305"/>
        <v>12.081800000000001</v>
      </c>
      <c r="G2511" s="2">
        <f t="shared" si="307"/>
        <v>11.915879999999998</v>
      </c>
      <c r="H2511" s="2">
        <f t="shared" si="311"/>
        <v>12.505399999999991</v>
      </c>
      <c r="I2511" s="2">
        <f t="array" ref="I2511">SUMPRODUCT(B2495:B2514, (ROW(B2495:B2514)-ROW(B2495)+1)) / (20*21/2)</f>
        <v>12.175600000000001</v>
      </c>
      <c r="J2511" s="2">
        <f t="shared" si="306"/>
        <v>12.110591075566505</v>
      </c>
      <c r="K2511" s="2">
        <f t="shared" si="308"/>
        <v>12.133424797497007</v>
      </c>
    </row>
    <row r="2512" spans="1:11" ht="13.5" x14ac:dyDescent="0.25">
      <c r="A2512" s="3">
        <f>TITRES_STAT!B2515</f>
        <v>45663</v>
      </c>
      <c r="B2512" s="5">
        <f>TITRES_STAT!D2515</f>
        <v>12.233000000000001</v>
      </c>
      <c r="C2512" s="2">
        <f t="shared" si="309"/>
        <v>-9.9999999999997868E-3</v>
      </c>
      <c r="D2512" s="2">
        <f t="shared" si="310"/>
        <v>12.187000000000001</v>
      </c>
      <c r="E2512" s="2">
        <f t="shared" si="312"/>
        <v>12.2264</v>
      </c>
      <c r="F2512" s="2">
        <f t="shared" si="305"/>
        <v>12.102450000000001</v>
      </c>
      <c r="G2512" s="2">
        <f t="shared" si="307"/>
        <v>11.916839999999995</v>
      </c>
      <c r="H2512" s="2">
        <f t="shared" si="311"/>
        <v>12.516709999999991</v>
      </c>
      <c r="I2512" s="2">
        <f t="array" ref="I2512">SUMPRODUCT(B2496:B2515, (ROW(B2496:B2515)-ROW(B2496)+1)) / (20*21/2)</f>
        <v>12.172966666666666</v>
      </c>
      <c r="J2512" s="2">
        <f t="shared" si="306"/>
        <v>12.122249068369696</v>
      </c>
      <c r="K2512" s="2">
        <f t="shared" si="308"/>
        <v>12.137329707399084</v>
      </c>
    </row>
    <row r="2513" spans="1:11" ht="13.5" x14ac:dyDescent="0.25">
      <c r="A2513" s="3">
        <f>TITRES_STAT!B2516</f>
        <v>45664</v>
      </c>
      <c r="B2513" s="5">
        <f>TITRES_STAT!D2516</f>
        <v>12.224</v>
      </c>
      <c r="C2513" s="2">
        <f t="shared" si="309"/>
        <v>-9.0000000000003411E-3</v>
      </c>
      <c r="D2513" s="2">
        <f t="shared" si="310"/>
        <v>12.191000000000003</v>
      </c>
      <c r="E2513" s="2">
        <f t="shared" si="312"/>
        <v>12.216800000000001</v>
      </c>
      <c r="F2513" s="2">
        <f t="shared" si="305"/>
        <v>12.129850000000001</v>
      </c>
      <c r="G2513" s="2">
        <f t="shared" si="307"/>
        <v>11.917999999999997</v>
      </c>
      <c r="H2513" s="2">
        <f t="shared" si="311"/>
        <v>12.527974999999991</v>
      </c>
      <c r="I2513" s="2">
        <f t="array" ref="I2513">SUMPRODUCT(B2497:B2516, (ROW(B2497:B2516)-ROW(B2497)+1)) / (20*21/2)</f>
        <v>12.181233333333335</v>
      </c>
      <c r="J2513" s="2">
        <f t="shared" si="306"/>
        <v>12.131939633286869</v>
      </c>
      <c r="K2513" s="2">
        <f t="shared" si="308"/>
        <v>12.140728542403043</v>
      </c>
    </row>
    <row r="2514" spans="1:11" ht="13.5" x14ac:dyDescent="0.25">
      <c r="A2514" s="3">
        <f>TITRES_STAT!B2517</f>
        <v>45665</v>
      </c>
      <c r="B2514" s="5">
        <f>TITRES_STAT!D2517</f>
        <v>12.022</v>
      </c>
      <c r="C2514" s="2">
        <f t="shared" si="309"/>
        <v>-0.20199999999999996</v>
      </c>
      <c r="D2514" s="2">
        <f t="shared" si="310"/>
        <v>12.194799999999999</v>
      </c>
      <c r="E2514" s="2">
        <f t="shared" si="312"/>
        <v>12.198600000000001</v>
      </c>
      <c r="F2514" s="2">
        <f t="shared" si="305"/>
        <v>12.135650000000002</v>
      </c>
      <c r="G2514" s="2">
        <f t="shared" si="307"/>
        <v>11.919919999999999</v>
      </c>
      <c r="H2514" s="2">
        <f t="shared" si="311"/>
        <v>12.537124999999989</v>
      </c>
      <c r="I2514" s="2">
        <f t="array" ref="I2514">SUMPRODUCT(B2498:B2517, (ROW(B2498:B2517)-ROW(B2498)+1)) / (20*21/2)</f>
        <v>12.187942857142859</v>
      </c>
      <c r="J2514" s="2">
        <f t="shared" si="306"/>
        <v>12.121469192021452</v>
      </c>
      <c r="K2514" s="2">
        <f t="shared" si="308"/>
        <v>12.136072521132336</v>
      </c>
    </row>
    <row r="2515" spans="1:11" ht="13.5" x14ac:dyDescent="0.25">
      <c r="A2515" s="3">
        <f>TITRES_STAT!B2518</f>
        <v>45666</v>
      </c>
      <c r="B2515" s="5">
        <f>TITRES_STAT!D2518</f>
        <v>12.108000000000001</v>
      </c>
      <c r="C2515" s="2">
        <f t="shared" si="309"/>
        <v>8.6000000000000298E-2</v>
      </c>
      <c r="D2515" s="2">
        <f t="shared" si="310"/>
        <v>12.166</v>
      </c>
      <c r="E2515" s="2">
        <f t="shared" si="312"/>
        <v>12.177400000000002</v>
      </c>
      <c r="F2515" s="2">
        <f t="shared" si="305"/>
        <v>12.146200000000002</v>
      </c>
      <c r="G2515" s="2">
        <f t="shared" si="307"/>
        <v>11.92376</v>
      </c>
      <c r="H2515" s="2">
        <f t="shared" si="311"/>
        <v>12.548434999999989</v>
      </c>
      <c r="I2515" s="2">
        <f t="array" ref="I2515">SUMPRODUCT(B2499:B2518, (ROW(B2499:B2518)-ROW(B2499)+1)) / (20*21/2)</f>
        <v>12.193919047619048</v>
      </c>
      <c r="J2515" s="2">
        <f t="shared" si="306"/>
        <v>12.120186411828932</v>
      </c>
      <c r="K2515" s="2">
        <f t="shared" si="308"/>
        <v>12.134971637950676</v>
      </c>
    </row>
    <row r="2516" spans="1:11" ht="13.5" x14ac:dyDescent="0.25">
      <c r="A2516" s="3">
        <f>TITRES_STAT!B2519</f>
        <v>45667</v>
      </c>
      <c r="B2516" s="5">
        <f>TITRES_STAT!D2519</f>
        <v>12.233000000000001</v>
      </c>
      <c r="C2516" s="2">
        <f t="shared" si="309"/>
        <v>0.125</v>
      </c>
      <c r="D2516" s="2">
        <f t="shared" si="310"/>
        <v>12.164000000000001</v>
      </c>
      <c r="E2516" s="2">
        <f t="shared" si="312"/>
        <v>12.172600000000003</v>
      </c>
      <c r="F2516" s="2">
        <f t="shared" ref="F2516:F2579" si="313">AVERAGE(B2497:B2516)</f>
        <v>12.162550000000001</v>
      </c>
      <c r="G2516" s="2">
        <f t="shared" si="307"/>
        <v>11.930299999999997</v>
      </c>
      <c r="H2516" s="2">
        <f t="shared" si="311"/>
        <v>12.55850499999999</v>
      </c>
      <c r="I2516" s="2">
        <f t="array" ref="I2516">SUMPRODUCT(B2500:B2519, (ROW(B2500:B2519)-ROW(B2500)+1)) / (20*21/2)</f>
        <v>12.198204761904762</v>
      </c>
      <c r="J2516" s="2">
        <f t="shared" si="306"/>
        <v>12.13093056308332</v>
      </c>
      <c r="K2516" s="2">
        <f t="shared" si="308"/>
        <v>12.138815887442805</v>
      </c>
    </row>
    <row r="2517" spans="1:11" ht="13.5" x14ac:dyDescent="0.25">
      <c r="A2517" s="3">
        <f>TITRES_STAT!B2520</f>
        <v>45670</v>
      </c>
      <c r="B2517" s="5">
        <f>TITRES_STAT!D2520</f>
        <v>12.233000000000001</v>
      </c>
      <c r="C2517" s="2">
        <f t="shared" si="309"/>
        <v>0</v>
      </c>
      <c r="D2517" s="2">
        <f t="shared" si="310"/>
        <v>12.164000000000001</v>
      </c>
      <c r="E2517" s="2">
        <f t="shared" si="312"/>
        <v>12.175500000000003</v>
      </c>
      <c r="F2517" s="2">
        <f t="shared" si="313"/>
        <v>12.170250000000001</v>
      </c>
      <c r="G2517" s="2">
        <f t="shared" si="307"/>
        <v>11.932979999999997</v>
      </c>
      <c r="H2517" s="2">
        <f t="shared" si="311"/>
        <v>12.568574999999989</v>
      </c>
      <c r="I2517" s="2">
        <f t="array" ref="I2517">SUMPRODUCT(B2501:B2520, (ROW(B2501:B2520)-ROW(B2501)+1)) / (20*21/2)</f>
        <v>12.199042857142858</v>
      </c>
      <c r="J2517" s="2">
        <f t="shared" ref="J2517:J2580" si="314">$J$4*B2517+J2516*(1-$J$4)</f>
        <v>12.14065146183729</v>
      </c>
      <c r="K2517" s="2">
        <f t="shared" si="308"/>
        <v>12.142509382052891</v>
      </c>
    </row>
    <row r="2518" spans="1:11" ht="13.5" x14ac:dyDescent="0.25">
      <c r="A2518" s="3">
        <f>TITRES_STAT!B2521</f>
        <v>45671</v>
      </c>
      <c r="B2518" s="5">
        <f>TITRES_STAT!D2521</f>
        <v>12.233000000000001</v>
      </c>
      <c r="C2518" s="2">
        <f t="shared" si="309"/>
        <v>0</v>
      </c>
      <c r="D2518" s="2">
        <f t="shared" si="310"/>
        <v>12.165800000000001</v>
      </c>
      <c r="E2518" s="2">
        <f t="shared" si="312"/>
        <v>12.178400000000003</v>
      </c>
      <c r="F2518" s="2">
        <f t="shared" si="313"/>
        <v>12.188000000000002</v>
      </c>
      <c r="G2518" s="2">
        <f t="shared" si="307"/>
        <v>11.941999999999997</v>
      </c>
      <c r="H2518" s="2">
        <f t="shared" si="311"/>
        <v>12.578644999999987</v>
      </c>
      <c r="I2518" s="2">
        <f t="array" ref="I2518">SUMPRODUCT(B2502:B2521, (ROW(B2502:B2521)-ROW(B2502)+1)) / (20*21/2)</f>
        <v>12.208476190476194</v>
      </c>
      <c r="J2518" s="2">
        <f t="shared" si="314"/>
        <v>12.149446560709929</v>
      </c>
      <c r="K2518" s="2">
        <f t="shared" si="308"/>
        <v>12.146058033737091</v>
      </c>
    </row>
    <row r="2519" spans="1:11" ht="13.5" x14ac:dyDescent="0.25">
      <c r="A2519" s="3">
        <f>TITRES_STAT!B2522</f>
        <v>45672</v>
      </c>
      <c r="B2519" s="5">
        <f>TITRES_STAT!D2522</f>
        <v>12.233000000000001</v>
      </c>
      <c r="C2519" s="2">
        <f t="shared" si="309"/>
        <v>0</v>
      </c>
      <c r="D2519" s="2">
        <f t="shared" si="310"/>
        <v>12.208000000000002</v>
      </c>
      <c r="E2519" s="2">
        <f t="shared" si="312"/>
        <v>12.201400000000001</v>
      </c>
      <c r="F2519" s="2">
        <f t="shared" si="313"/>
        <v>12.195200000000002</v>
      </c>
      <c r="G2519" s="2">
        <f t="shared" si="307"/>
        <v>11.946799999999994</v>
      </c>
      <c r="H2519" s="2">
        <f t="shared" si="311"/>
        <v>12.590534999999988</v>
      </c>
      <c r="I2519" s="2">
        <f t="array" ref="I2519">SUMPRODUCT(B2503:B2522, (ROW(B2503:B2522)-ROW(B2503)+1)) / (20*21/2)</f>
        <v>12.216952380952383</v>
      </c>
      <c r="J2519" s="2">
        <f t="shared" si="314"/>
        <v>12.157404031118508</v>
      </c>
      <c r="K2519" s="2">
        <f t="shared" si="308"/>
        <v>12.149467522610147</v>
      </c>
    </row>
    <row r="2520" spans="1:11" ht="13.5" x14ac:dyDescent="0.25">
      <c r="A2520" s="3">
        <f>TITRES_STAT!B2523</f>
        <v>45673</v>
      </c>
      <c r="B2520" s="5">
        <f>TITRES_STAT!D2523</f>
        <v>12.204000000000001</v>
      </c>
      <c r="C2520" s="2">
        <f t="shared" si="309"/>
        <v>-2.8999999999999915E-2</v>
      </c>
      <c r="D2520" s="2">
        <f t="shared" si="310"/>
        <v>12.2272</v>
      </c>
      <c r="E2520" s="2">
        <f t="shared" si="312"/>
        <v>12.1966</v>
      </c>
      <c r="F2520" s="2">
        <f t="shared" si="313"/>
        <v>12.200950000000001</v>
      </c>
      <c r="G2520" s="2">
        <f t="shared" si="307"/>
        <v>11.957939999999994</v>
      </c>
      <c r="H2520" s="2">
        <f t="shared" si="311"/>
        <v>12.60232499999999</v>
      </c>
      <c r="I2520" s="2">
        <f t="array" ref="I2520">SUMPRODUCT(B2504:B2523, (ROW(B2504:B2523)-ROW(B2504)+1)) / (20*21/2)</f>
        <v>12.220219047619047</v>
      </c>
      <c r="J2520" s="2">
        <f t="shared" si="314"/>
        <v>12.161841742440554</v>
      </c>
      <c r="K2520" s="2">
        <f t="shared" si="308"/>
        <v>12.151606051135239</v>
      </c>
    </row>
    <row r="2521" spans="1:11" ht="13.5" x14ac:dyDescent="0.25">
      <c r="A2521" s="3">
        <f>TITRES_STAT!B2524</f>
        <v>45674</v>
      </c>
      <c r="B2521" s="5">
        <f>TITRES_STAT!D2524</f>
        <v>12.3</v>
      </c>
      <c r="C2521" s="2">
        <f t="shared" si="309"/>
        <v>9.6000000000000085E-2</v>
      </c>
      <c r="D2521" s="2">
        <f t="shared" si="310"/>
        <v>12.240600000000001</v>
      </c>
      <c r="E2521" s="2">
        <f t="shared" si="312"/>
        <v>12.202300000000001</v>
      </c>
      <c r="F2521" s="2">
        <f t="shared" si="313"/>
        <v>12.211000000000002</v>
      </c>
      <c r="G2521" s="2">
        <f t="shared" si="307"/>
        <v>11.971199999999993</v>
      </c>
      <c r="H2521" s="2">
        <f t="shared" si="311"/>
        <v>12.61286499999999</v>
      </c>
      <c r="I2521" s="2">
        <f t="array" ref="I2521">SUMPRODUCT(B2505:B2524, (ROW(B2505:B2524)-ROW(B2505)+1)) / (20*21/2)</f>
        <v>12.223809523809523</v>
      </c>
      <c r="J2521" s="2">
        <f t="shared" si="314"/>
        <v>12.17499967173193</v>
      </c>
      <c r="K2521" s="2">
        <f t="shared" si="308"/>
        <v>12.157425421678957</v>
      </c>
    </row>
    <row r="2522" spans="1:11" ht="13.5" x14ac:dyDescent="0.25">
      <c r="A2522" s="3">
        <f>TITRES_STAT!B2525</f>
        <v>45677</v>
      </c>
      <c r="B2522" s="5">
        <f>TITRES_STAT!D2525</f>
        <v>12.3</v>
      </c>
      <c r="C2522" s="2">
        <f t="shared" si="309"/>
        <v>0</v>
      </c>
      <c r="D2522" s="2">
        <f t="shared" si="310"/>
        <v>12.254</v>
      </c>
      <c r="E2522" s="2">
        <f t="shared" si="312"/>
        <v>12.209</v>
      </c>
      <c r="F2522" s="2">
        <f t="shared" si="313"/>
        <v>12.217700000000002</v>
      </c>
      <c r="G2522" s="2">
        <f t="shared" si="307"/>
        <v>11.98463999999999</v>
      </c>
      <c r="H2522" s="2">
        <f t="shared" si="311"/>
        <v>12.623139999999989</v>
      </c>
      <c r="I2522" s="2">
        <f t="array" ref="I2522">SUMPRODUCT(B2506:B2525, (ROW(B2506:B2525)-ROW(B2506)+1)) / (20*21/2)</f>
        <v>12.230885714285716</v>
      </c>
      <c r="J2522" s="2">
        <f t="shared" si="314"/>
        <v>12.186904464900318</v>
      </c>
      <c r="K2522" s="2">
        <f t="shared" si="308"/>
        <v>12.163016581613116</v>
      </c>
    </row>
    <row r="2523" spans="1:11" ht="13.5" x14ac:dyDescent="0.25">
      <c r="A2523" s="3">
        <f>TITRES_STAT!B2526</f>
        <v>45678</v>
      </c>
      <c r="B2523" s="5">
        <f>TITRES_STAT!D2526</f>
        <v>12.252000000000001</v>
      </c>
      <c r="C2523" s="2">
        <f t="shared" si="309"/>
        <v>-4.8000000000000043E-2</v>
      </c>
      <c r="D2523" s="2">
        <f t="shared" si="310"/>
        <v>12.257800000000001</v>
      </c>
      <c r="E2523" s="2">
        <f t="shared" si="312"/>
        <v>12.2118</v>
      </c>
      <c r="F2523" s="2">
        <f t="shared" si="313"/>
        <v>12.214300000000003</v>
      </c>
      <c r="G2523" s="2">
        <f t="shared" si="307"/>
        <v>11.997499999999992</v>
      </c>
      <c r="H2523" s="2">
        <f t="shared" si="311"/>
        <v>12.632994999999989</v>
      </c>
      <c r="I2523" s="2">
        <f t="array" ref="I2523">SUMPRODUCT(B2507:B2526, (ROW(B2507:B2526)-ROW(B2507)+1)) / (20*21/2)</f>
        <v>12.255433333333334</v>
      </c>
      <c r="J2523" s="2">
        <f t="shared" si="314"/>
        <v>12.193104039671717</v>
      </c>
      <c r="K2523" s="2">
        <f t="shared" si="308"/>
        <v>12.166506127432209</v>
      </c>
    </row>
    <row r="2524" spans="1:11" ht="13.5" x14ac:dyDescent="0.25">
      <c r="A2524" s="3">
        <f>TITRES_STAT!B2527</f>
        <v>45679</v>
      </c>
      <c r="B2524" s="5">
        <f>TITRES_STAT!D2527</f>
        <v>12.252000000000001</v>
      </c>
      <c r="C2524" s="2">
        <f t="shared" si="309"/>
        <v>0</v>
      </c>
      <c r="D2524" s="2">
        <f t="shared" si="310"/>
        <v>12.261600000000001</v>
      </c>
      <c r="E2524" s="2">
        <f t="shared" si="312"/>
        <v>12.234799999999998</v>
      </c>
      <c r="F2524" s="2">
        <f t="shared" si="313"/>
        <v>12.216700000000003</v>
      </c>
      <c r="G2524" s="2">
        <f t="shared" si="307"/>
        <v>12.011719999999992</v>
      </c>
      <c r="H2524" s="2">
        <f t="shared" si="311"/>
        <v>12.642849999999989</v>
      </c>
      <c r="I2524" s="2">
        <f t="array" ref="I2524">SUMPRODUCT(B2508:B2527, (ROW(B2508:B2527)-ROW(B2508)+1)) / (20*21/2)</f>
        <v>12.325828571428573</v>
      </c>
      <c r="J2524" s="2">
        <f t="shared" si="314"/>
        <v>12.198713178750602</v>
      </c>
      <c r="K2524" s="2">
        <f t="shared" si="308"/>
        <v>12.169858828317221</v>
      </c>
    </row>
    <row r="2525" spans="1:11" ht="13.5" x14ac:dyDescent="0.25">
      <c r="A2525" s="3">
        <f>TITRES_STAT!B2528</f>
        <v>45680</v>
      </c>
      <c r="B2525" s="5">
        <f>TITRES_STAT!D2528</f>
        <v>12.291</v>
      </c>
      <c r="C2525" s="2">
        <f t="shared" si="309"/>
        <v>3.8999999999999702E-2</v>
      </c>
      <c r="D2525" s="2">
        <f t="shared" si="310"/>
        <v>12.279000000000002</v>
      </c>
      <c r="E2525" s="2">
        <f t="shared" si="312"/>
        <v>12.2531</v>
      </c>
      <c r="F2525" s="2">
        <f t="shared" si="313"/>
        <v>12.215250000000003</v>
      </c>
      <c r="G2525" s="2">
        <f t="shared" si="307"/>
        <v>12.024979999999994</v>
      </c>
      <c r="H2525" s="2">
        <f t="shared" si="311"/>
        <v>12.649844999999988</v>
      </c>
      <c r="I2525" s="2">
        <f t="array" ref="I2525">SUMPRODUCT(B2509:B2528, (ROW(B2509:B2528)-ROW(B2509)+1)) / (20*21/2)</f>
        <v>12.406319047619046</v>
      </c>
      <c r="J2525" s="2">
        <f t="shared" si="314"/>
        <v>12.207502399821973</v>
      </c>
      <c r="K2525" s="2">
        <f t="shared" si="308"/>
        <v>12.174609462500859</v>
      </c>
    </row>
    <row r="2526" spans="1:11" ht="13.5" x14ac:dyDescent="0.25">
      <c r="A2526" s="3">
        <f>TITRES_STAT!B2529</f>
        <v>45681</v>
      </c>
      <c r="B2526" s="5">
        <f>TITRES_STAT!D2529</f>
        <v>12.473000000000001</v>
      </c>
      <c r="C2526" s="2">
        <f t="shared" si="309"/>
        <v>0.18200000000000038</v>
      </c>
      <c r="D2526" s="2">
        <f t="shared" si="310"/>
        <v>12.313599999999999</v>
      </c>
      <c r="E2526" s="2">
        <f t="shared" si="312"/>
        <v>12.277099999999999</v>
      </c>
      <c r="F2526" s="2">
        <f t="shared" si="313"/>
        <v>12.224850000000005</v>
      </c>
      <c r="G2526" s="2">
        <f t="shared" si="307"/>
        <v>12.041879999999994</v>
      </c>
      <c r="H2526" s="2">
        <f t="shared" si="311"/>
        <v>12.654514999999989</v>
      </c>
      <c r="I2526" s="2">
        <f t="array" ref="I2526">SUMPRODUCT(B2510:B2529, (ROW(B2510:B2529)-ROW(B2510)+1)) / (20*21/2)</f>
        <v>12.482504761904762</v>
      </c>
      <c r="J2526" s="2">
        <f t="shared" si="314"/>
        <v>12.232787885553215</v>
      </c>
      <c r="K2526" s="2">
        <f t="shared" si="308"/>
        <v>12.186311052206708</v>
      </c>
    </row>
    <row r="2527" spans="1:11" ht="13.5" x14ac:dyDescent="0.25">
      <c r="A2527" s="3">
        <f>TITRES_STAT!B2530</f>
        <v>45684</v>
      </c>
      <c r="B2527" s="5">
        <f>TITRES_STAT!D2530</f>
        <v>12.964</v>
      </c>
      <c r="C2527" s="2">
        <f t="shared" si="309"/>
        <v>0.49099999999999966</v>
      </c>
      <c r="D2527" s="2">
        <f t="shared" si="310"/>
        <v>12.446400000000001</v>
      </c>
      <c r="E2527" s="2">
        <f t="shared" si="312"/>
        <v>12.350199999999997</v>
      </c>
      <c r="F2527" s="2">
        <f t="shared" si="313"/>
        <v>12.262850000000004</v>
      </c>
      <c r="G2527" s="2">
        <f t="shared" si="307"/>
        <v>12.068599999999996</v>
      </c>
      <c r="H2527" s="2">
        <f t="shared" si="311"/>
        <v>12.66083999999999</v>
      </c>
      <c r="I2527" s="2">
        <f t="array" ref="I2527">SUMPRODUCT(B2511:B2530, (ROW(B2511:B2530)-ROW(B2511)+1)) / (20*21/2)</f>
        <v>12.548857142857141</v>
      </c>
      <c r="J2527" s="2">
        <f t="shared" si="314"/>
        <v>12.302427134548147</v>
      </c>
      <c r="K2527" s="2">
        <f t="shared" si="308"/>
        <v>12.216808658002524</v>
      </c>
    </row>
    <row r="2528" spans="1:11" ht="13.5" x14ac:dyDescent="0.25">
      <c r="A2528" s="3">
        <f>TITRES_STAT!B2531</f>
        <v>45685</v>
      </c>
      <c r="B2528" s="5">
        <f>TITRES_STAT!D2531</f>
        <v>13.108000000000001</v>
      </c>
      <c r="C2528" s="2">
        <f t="shared" si="309"/>
        <v>0.14400000000000013</v>
      </c>
      <c r="D2528" s="2">
        <f t="shared" si="310"/>
        <v>12.617599999999999</v>
      </c>
      <c r="E2528" s="2">
        <f t="shared" si="312"/>
        <v>12.437700000000001</v>
      </c>
      <c r="F2528" s="2">
        <f t="shared" si="313"/>
        <v>12.308050000000005</v>
      </c>
      <c r="G2528" s="2">
        <f t="shared" si="307"/>
        <v>12.100119999999997</v>
      </c>
      <c r="H2528" s="2">
        <f t="shared" si="311"/>
        <v>12.667619999999989</v>
      </c>
      <c r="I2528" s="2">
        <f t="array" ref="I2528">SUMPRODUCT(B2512:B2531, (ROW(B2512:B2531)-ROW(B2512)+1)) / (20*21/2)</f>
        <v>12.589361904761905</v>
      </c>
      <c r="J2528" s="2">
        <f t="shared" si="314"/>
        <v>12.379148359829275</v>
      </c>
      <c r="K2528" s="2">
        <f t="shared" si="308"/>
        <v>12.251757338080857</v>
      </c>
    </row>
    <row r="2529" spans="1:11" ht="13.5" x14ac:dyDescent="0.25">
      <c r="A2529" s="3">
        <f>TITRES_STAT!B2532</f>
        <v>45686</v>
      </c>
      <c r="B2529" s="5">
        <f>TITRES_STAT!D2532</f>
        <v>13.108000000000001</v>
      </c>
      <c r="C2529" s="2">
        <f t="shared" si="309"/>
        <v>0</v>
      </c>
      <c r="D2529" s="2">
        <f t="shared" si="310"/>
        <v>12.7888</v>
      </c>
      <c r="E2529" s="2">
        <f t="shared" si="312"/>
        <v>12.525200000000002</v>
      </c>
      <c r="F2529" s="2">
        <f t="shared" si="313"/>
        <v>12.363300000000004</v>
      </c>
      <c r="G2529" s="2">
        <f t="shared" si="307"/>
        <v>12.131639999999997</v>
      </c>
      <c r="H2529" s="2">
        <f t="shared" si="311"/>
        <v>12.67444499999999</v>
      </c>
      <c r="I2529" s="2">
        <f t="array" ref="I2529">SUMPRODUCT(B2513:B2532, (ROW(B2513:B2532)-ROW(B2513)+1)) / (20*21/2)</f>
        <v>12.645361904761906</v>
      </c>
      <c r="J2529" s="2">
        <f t="shared" si="314"/>
        <v>12.448562801750295</v>
      </c>
      <c r="K2529" s="2">
        <f t="shared" si="308"/>
        <v>12.28533548168553</v>
      </c>
    </row>
    <row r="2530" spans="1:11" ht="13.5" x14ac:dyDescent="0.25">
      <c r="A2530" s="3">
        <f>TITRES_STAT!B2533</f>
        <v>45687</v>
      </c>
      <c r="B2530" s="5">
        <f>TITRES_STAT!D2533</f>
        <v>13.06</v>
      </c>
      <c r="C2530" s="2">
        <f t="shared" si="309"/>
        <v>-4.8000000000000043E-2</v>
      </c>
      <c r="D2530" s="2">
        <f t="shared" si="310"/>
        <v>12.942600000000002</v>
      </c>
      <c r="E2530" s="2">
        <f t="shared" si="312"/>
        <v>12.610800000000001</v>
      </c>
      <c r="F2530" s="2">
        <f t="shared" si="313"/>
        <v>12.403700000000004</v>
      </c>
      <c r="G2530" s="2">
        <f t="shared" si="307"/>
        <v>12.160279999999998</v>
      </c>
      <c r="H2530" s="2">
        <f t="shared" si="311"/>
        <v>12.681514999999989</v>
      </c>
      <c r="I2530" s="2">
        <f t="array" ref="I2530">SUMPRODUCT(B2514:B2533, (ROW(B2514:B2533)-ROW(B2514)+1)) / (20*21/2)</f>
        <v>12.703133333333334</v>
      </c>
      <c r="J2530" s="2">
        <f t="shared" si="314"/>
        <v>12.506794915869316</v>
      </c>
      <c r="K2530" s="2">
        <f t="shared" si="308"/>
        <v>12.315714482403745</v>
      </c>
    </row>
    <row r="2531" spans="1:11" ht="13.5" x14ac:dyDescent="0.25">
      <c r="A2531" s="3">
        <f>TITRES_STAT!B2534</f>
        <v>45688</v>
      </c>
      <c r="B2531" s="5">
        <f>TITRES_STAT!D2534</f>
        <v>12.829000000000001</v>
      </c>
      <c r="C2531" s="2">
        <f t="shared" si="309"/>
        <v>-0.23099999999999987</v>
      </c>
      <c r="D2531" s="2">
        <f t="shared" si="310"/>
        <v>13.013800000000003</v>
      </c>
      <c r="E2531" s="2">
        <f t="shared" si="312"/>
        <v>12.6637</v>
      </c>
      <c r="F2531" s="2">
        <f t="shared" si="313"/>
        <v>12.433000000000003</v>
      </c>
      <c r="G2531" s="2">
        <f t="shared" si="307"/>
        <v>12.183919999999999</v>
      </c>
      <c r="H2531" s="2">
        <f t="shared" si="311"/>
        <v>12.686989999999989</v>
      </c>
      <c r="I2531" s="2">
        <f t="array" ref="I2531">SUMPRODUCT(B2515:B2534, (ROW(B2515:B2534)-ROW(B2515)+1)) / (20*21/2)</f>
        <v>12.756833333333335</v>
      </c>
      <c r="J2531" s="2">
        <f t="shared" si="314"/>
        <v>12.537481114357952</v>
      </c>
      <c r="K2531" s="2">
        <f t="shared" si="308"/>
        <v>12.33584332623105</v>
      </c>
    </row>
    <row r="2532" spans="1:11" ht="13.5" x14ac:dyDescent="0.25">
      <c r="A2532" s="3">
        <f>TITRES_STAT!B2535</f>
        <v>45691</v>
      </c>
      <c r="B2532" s="5">
        <f>TITRES_STAT!D2535</f>
        <v>13.021000000000001</v>
      </c>
      <c r="C2532" s="2">
        <f t="shared" si="309"/>
        <v>0.19200000000000017</v>
      </c>
      <c r="D2532" s="2">
        <f t="shared" si="310"/>
        <v>13.025200000000002</v>
      </c>
      <c r="E2532" s="2">
        <f t="shared" si="312"/>
        <v>12.735800000000001</v>
      </c>
      <c r="F2532" s="2">
        <f t="shared" si="313"/>
        <v>12.472400000000002</v>
      </c>
      <c r="G2532" s="2">
        <f t="shared" si="307"/>
        <v>12.200639999999996</v>
      </c>
      <c r="H2532" s="2">
        <f t="shared" si="311"/>
        <v>12.693599999999989</v>
      </c>
      <c r="I2532" s="2">
        <f t="array" ref="I2532">SUMPRODUCT(B2516:B2535, (ROW(B2516:B2535)-ROW(B2516)+1)) / (20*21/2)</f>
        <v>12.804547619047622</v>
      </c>
      <c r="J2532" s="2">
        <f t="shared" si="314"/>
        <v>12.583530532038147</v>
      </c>
      <c r="K2532" s="2">
        <f t="shared" si="308"/>
        <v>12.36271221539846</v>
      </c>
    </row>
    <row r="2533" spans="1:11" ht="13.5" x14ac:dyDescent="0.25">
      <c r="A2533" s="3">
        <f>TITRES_STAT!B2536</f>
        <v>45692</v>
      </c>
      <c r="B2533" s="5">
        <f>TITRES_STAT!D2536</f>
        <v>13.079000000000001</v>
      </c>
      <c r="C2533" s="2">
        <f t="shared" si="309"/>
        <v>5.7999999999999829E-2</v>
      </c>
      <c r="D2533" s="2">
        <f t="shared" si="310"/>
        <v>13.019400000000001</v>
      </c>
      <c r="E2533" s="2">
        <f t="shared" si="312"/>
        <v>12.8185</v>
      </c>
      <c r="F2533" s="2">
        <f t="shared" si="313"/>
        <v>12.515150000000002</v>
      </c>
      <c r="G2533" s="2">
        <f t="shared" si="307"/>
        <v>12.221979999999997</v>
      </c>
      <c r="H2533" s="2">
        <f t="shared" si="311"/>
        <v>12.69916999999999</v>
      </c>
      <c r="I2533" s="2">
        <f t="array" ref="I2533">SUMPRODUCT(B2517:B2536, (ROW(B2517:B2536)-ROW(B2517)+1)) / (20*21/2)</f>
        <v>12.85501904761905</v>
      </c>
      <c r="J2533" s="2">
        <f t="shared" si="314"/>
        <v>12.630718100415466</v>
      </c>
      <c r="K2533" s="2">
        <f t="shared" si="308"/>
        <v>12.390801932441658</v>
      </c>
    </row>
    <row r="2534" spans="1:11" ht="13.5" x14ac:dyDescent="0.25">
      <c r="A2534" s="3">
        <f>TITRES_STAT!B2537</f>
        <v>45693</v>
      </c>
      <c r="B2534" s="5">
        <f>TITRES_STAT!D2537</f>
        <v>13.079000000000001</v>
      </c>
      <c r="C2534" s="2">
        <f t="shared" si="309"/>
        <v>0</v>
      </c>
      <c r="D2534" s="2">
        <f t="shared" si="310"/>
        <v>13.013600000000002</v>
      </c>
      <c r="E2534" s="2">
        <f t="shared" si="312"/>
        <v>12.901199999999999</v>
      </c>
      <c r="F2534" s="2">
        <f t="shared" si="313"/>
        <v>12.568000000000001</v>
      </c>
      <c r="G2534" s="2">
        <f t="shared" si="307"/>
        <v>12.247739999999995</v>
      </c>
      <c r="H2534" s="2">
        <f t="shared" si="311"/>
        <v>12.703499999999993</v>
      </c>
      <c r="I2534" s="2">
        <f t="array" ref="I2534">SUMPRODUCT(B2518:B2537, (ROW(B2518:B2537)-ROW(B2518)+1)) / (20*21/2)</f>
        <v>12.901142857142858</v>
      </c>
      <c r="J2534" s="2">
        <f t="shared" si="314"/>
        <v>12.673411614661612</v>
      </c>
      <c r="K2534" s="2">
        <f t="shared" si="308"/>
        <v>12.41779009195375</v>
      </c>
    </row>
    <row r="2535" spans="1:11" ht="13.5" x14ac:dyDescent="0.25">
      <c r="A2535" s="3">
        <f>TITRES_STAT!B2538</f>
        <v>45694</v>
      </c>
      <c r="B2535" s="5">
        <f>TITRES_STAT!D2538</f>
        <v>13.069000000000001</v>
      </c>
      <c r="C2535" s="2">
        <f t="shared" si="309"/>
        <v>-9.9999999999997868E-3</v>
      </c>
      <c r="D2535" s="2">
        <f t="shared" si="310"/>
        <v>13.0154</v>
      </c>
      <c r="E2535" s="2">
        <f t="shared" si="312"/>
        <v>12.978999999999999</v>
      </c>
      <c r="F2535" s="2">
        <f t="shared" si="313"/>
        <v>12.61605</v>
      </c>
      <c r="G2535" s="2">
        <f t="shared" si="307"/>
        <v>12.276179999999995</v>
      </c>
      <c r="H2535" s="2">
        <f t="shared" si="311"/>
        <v>12.708224999999993</v>
      </c>
      <c r="I2535" s="2">
        <f t="array" ref="I2535">SUMPRODUCT(B2519:B2538, (ROW(B2519:B2538)-ROW(B2519)+1)) / (20*21/2)</f>
        <v>12.942919047619048</v>
      </c>
      <c r="J2535" s="2">
        <f t="shared" si="314"/>
        <v>12.711086698979555</v>
      </c>
      <c r="K2535" s="2">
        <f t="shared" si="308"/>
        <v>12.443327735406545</v>
      </c>
    </row>
    <row r="2536" spans="1:11" ht="13.5" x14ac:dyDescent="0.25">
      <c r="A2536" s="3">
        <f>TITRES_STAT!B2539</f>
        <v>45695</v>
      </c>
      <c r="B2536" s="5">
        <f>TITRES_STAT!D2539</f>
        <v>13.146000000000001</v>
      </c>
      <c r="C2536" s="2">
        <f t="shared" si="309"/>
        <v>7.6999999999999957E-2</v>
      </c>
      <c r="D2536" s="2">
        <f t="shared" si="310"/>
        <v>13.078800000000001</v>
      </c>
      <c r="E2536" s="2">
        <f t="shared" si="312"/>
        <v>13.046300000000002</v>
      </c>
      <c r="F2536" s="2">
        <f t="shared" si="313"/>
        <v>12.6617</v>
      </c>
      <c r="G2536" s="2">
        <f t="shared" si="307"/>
        <v>12.306159999999995</v>
      </c>
      <c r="H2536" s="2">
        <f t="shared" si="311"/>
        <v>12.711604999999993</v>
      </c>
      <c r="I2536" s="2">
        <f t="array" ref="I2536">SUMPRODUCT(B2520:B2539, (ROW(B2520:B2539)-ROW(B2520)+1)) / (20*21/2)</f>
        <v>12.984919047619048</v>
      </c>
      <c r="J2536" s="2">
        <f t="shared" si="314"/>
        <v>12.752507013362456</v>
      </c>
      <c r="K2536" s="2">
        <f t="shared" si="308"/>
        <v>12.470883510488642</v>
      </c>
    </row>
    <row r="2537" spans="1:11" ht="13.5" x14ac:dyDescent="0.25">
      <c r="A2537" s="3">
        <f>TITRES_STAT!B2540</f>
        <v>45698</v>
      </c>
      <c r="B2537" s="5">
        <f>TITRES_STAT!D2540</f>
        <v>13.146000000000001</v>
      </c>
      <c r="C2537" s="2">
        <f t="shared" si="309"/>
        <v>0</v>
      </c>
      <c r="D2537" s="2">
        <f t="shared" si="310"/>
        <v>13.103800000000001</v>
      </c>
      <c r="E2537" s="2">
        <f t="shared" si="312"/>
        <v>13.064500000000004</v>
      </c>
      <c r="F2537" s="2">
        <f t="shared" si="313"/>
        <v>12.70735</v>
      </c>
      <c r="G2537" s="2">
        <f t="shared" si="307"/>
        <v>12.329219999999994</v>
      </c>
      <c r="H2537" s="2">
        <f t="shared" si="311"/>
        <v>12.714984999999992</v>
      </c>
      <c r="I2537" s="2">
        <f t="array" ref="I2537">SUMPRODUCT(B2521:B2540, (ROW(B2521:B2540)-ROW(B2521)+1)) / (20*21/2)</f>
        <v>13.011390476190478</v>
      </c>
      <c r="J2537" s="2">
        <f t="shared" si="314"/>
        <v>12.789982535899366</v>
      </c>
      <c r="K2537" s="2">
        <f t="shared" si="308"/>
        <v>12.49735866694007</v>
      </c>
    </row>
    <row r="2538" spans="1:11" ht="13.5" x14ac:dyDescent="0.25">
      <c r="A2538" s="3">
        <f>TITRES_STAT!B2541</f>
        <v>45699</v>
      </c>
      <c r="B2538" s="5">
        <f>TITRES_STAT!D2541</f>
        <v>13.146000000000001</v>
      </c>
      <c r="C2538" s="2">
        <f t="shared" si="309"/>
        <v>0</v>
      </c>
      <c r="D2538" s="2">
        <f t="shared" si="310"/>
        <v>13.117200000000002</v>
      </c>
      <c r="E2538" s="2">
        <f t="shared" si="312"/>
        <v>13.068300000000002</v>
      </c>
      <c r="F2538" s="2">
        <f t="shared" si="313"/>
        <v>12.753000000000004</v>
      </c>
      <c r="G2538" s="2">
        <f t="shared" si="307"/>
        <v>12.353819999999994</v>
      </c>
      <c r="H2538" s="2">
        <f t="shared" si="311"/>
        <v>12.718364999999995</v>
      </c>
      <c r="I2538" s="2">
        <f t="array" ref="I2538">SUMPRODUCT(B2522:B2541, (ROW(B2522:B2541)-ROW(B2522)+1)) / (20*21/2)</f>
        <v>13.032742857142859</v>
      </c>
      <c r="J2538" s="2">
        <f t="shared" si="314"/>
        <v>12.823888961051807</v>
      </c>
      <c r="K2538" s="2">
        <f t="shared" si="308"/>
        <v>12.522795581962029</v>
      </c>
    </row>
    <row r="2539" spans="1:11" ht="13.5" x14ac:dyDescent="0.25">
      <c r="A2539" s="3">
        <f>TITRES_STAT!B2542</f>
        <v>45700</v>
      </c>
      <c r="B2539" s="5">
        <f>TITRES_STAT!D2542</f>
        <v>13.194000000000001</v>
      </c>
      <c r="C2539" s="2">
        <f t="shared" si="309"/>
        <v>4.8000000000000043E-2</v>
      </c>
      <c r="D2539" s="2">
        <f t="shared" si="310"/>
        <v>13.140200000000002</v>
      </c>
      <c r="E2539" s="2">
        <f t="shared" si="312"/>
        <v>13.0769</v>
      </c>
      <c r="F2539" s="2">
        <f t="shared" si="313"/>
        <v>12.801050000000004</v>
      </c>
      <c r="G2539" s="2">
        <f t="shared" si="307"/>
        <v>12.379379999999994</v>
      </c>
      <c r="H2539" s="2">
        <f t="shared" si="311"/>
        <v>12.721984999999993</v>
      </c>
      <c r="I2539" s="2">
        <f t="array" ref="I2539">SUMPRODUCT(B2523:B2542, (ROW(B2523:B2542)-ROW(B2523)+1)) / (20*21/2)</f>
        <v>13.059576190476193</v>
      </c>
      <c r="J2539" s="2">
        <f t="shared" si="314"/>
        <v>12.859137631427826</v>
      </c>
      <c r="K2539" s="2">
        <f t="shared" si="308"/>
        <v>12.549117323845872</v>
      </c>
    </row>
    <row r="2540" spans="1:11" ht="13.5" x14ac:dyDescent="0.25">
      <c r="A2540" s="3">
        <f>TITRES_STAT!B2543</f>
        <v>45701</v>
      </c>
      <c r="B2540" s="5">
        <f>TITRES_STAT!D2543</f>
        <v>13.079000000000001</v>
      </c>
      <c r="C2540" s="2">
        <f t="shared" si="309"/>
        <v>-0.11500000000000021</v>
      </c>
      <c r="D2540" s="2">
        <f t="shared" si="310"/>
        <v>13.142200000000003</v>
      </c>
      <c r="E2540" s="2">
        <f t="shared" si="312"/>
        <v>13.078800000000001</v>
      </c>
      <c r="F2540" s="2">
        <f t="shared" si="313"/>
        <v>12.844800000000001</v>
      </c>
      <c r="G2540" s="2">
        <f t="shared" si="307"/>
        <v>12.402839999999994</v>
      </c>
      <c r="H2540" s="2">
        <f t="shared" si="311"/>
        <v>12.724899999999993</v>
      </c>
      <c r="I2540" s="2">
        <f t="array" ref="I2540">SUMPRODUCT(B2524:B2543, (ROW(B2524:B2543)-ROW(B2524)+1)) / (20*21/2)</f>
        <v>13.064004761904766</v>
      </c>
      <c r="J2540" s="2">
        <f t="shared" si="314"/>
        <v>12.880076904625176</v>
      </c>
      <c r="K2540" s="2">
        <f t="shared" si="308"/>
        <v>12.569897036636229</v>
      </c>
    </row>
    <row r="2541" spans="1:11" ht="13.5" x14ac:dyDescent="0.25">
      <c r="A2541" s="3">
        <f>TITRES_STAT!B2544</f>
        <v>45702</v>
      </c>
      <c r="B2541" s="5">
        <f>TITRES_STAT!D2544</f>
        <v>13.069000000000001</v>
      </c>
      <c r="C2541" s="2">
        <f t="shared" si="309"/>
        <v>-9.9999999999997868E-3</v>
      </c>
      <c r="D2541" s="2">
        <f t="shared" si="310"/>
        <v>13.126799999999999</v>
      </c>
      <c r="E2541" s="2">
        <f t="shared" si="312"/>
        <v>13.102799999999998</v>
      </c>
      <c r="F2541" s="2">
        <f t="shared" si="313"/>
        <v>12.88325</v>
      </c>
      <c r="G2541" s="2">
        <f t="shared" si="307"/>
        <v>12.426479999999994</v>
      </c>
      <c r="H2541" s="2">
        <f t="shared" si="311"/>
        <v>12.727319999999994</v>
      </c>
      <c r="I2541" s="2">
        <f t="array" ref="I2541">SUMPRODUCT(B2525:B2544, (ROW(B2525:B2544)-ROW(B2525)+1)) / (20*21/2)</f>
        <v>13.083285714285717</v>
      </c>
      <c r="J2541" s="2">
        <f t="shared" si="314"/>
        <v>12.898069580375159</v>
      </c>
      <c r="K2541" s="2">
        <f t="shared" si="308"/>
        <v>12.589469701866182</v>
      </c>
    </row>
    <row r="2542" spans="1:11" ht="13.5" x14ac:dyDescent="0.25">
      <c r="A2542" s="3">
        <f>TITRES_STAT!B2545</f>
        <v>45705</v>
      </c>
      <c r="B2542" s="5">
        <f>TITRES_STAT!D2545</f>
        <v>13.164999999999999</v>
      </c>
      <c r="C2542" s="2">
        <f t="shared" si="309"/>
        <v>9.5999999999998309E-2</v>
      </c>
      <c r="D2542" s="2">
        <f t="shared" si="310"/>
        <v>13.130600000000001</v>
      </c>
      <c r="E2542" s="2">
        <f t="shared" si="312"/>
        <v>13.117200000000002</v>
      </c>
      <c r="F2542" s="2">
        <f t="shared" si="313"/>
        <v>12.926500000000001</v>
      </c>
      <c r="G2542" s="2">
        <f t="shared" si="307"/>
        <v>12.453379999999996</v>
      </c>
      <c r="H2542" s="2">
        <f t="shared" si="311"/>
        <v>12.730794999999992</v>
      </c>
      <c r="I2542" s="2">
        <f t="array" ref="I2542">SUMPRODUCT(B2526:B2545, (ROW(B2526:B2545)-ROW(B2526)+1)) / (20*21/2)</f>
        <v>13.081742857142858</v>
      </c>
      <c r="J2542" s="2">
        <f t="shared" si="314"/>
        <v>12.923491525101335</v>
      </c>
      <c r="K2542" s="2">
        <f t="shared" si="308"/>
        <v>12.612039517479273</v>
      </c>
    </row>
    <row r="2543" spans="1:11" ht="13.5" x14ac:dyDescent="0.25">
      <c r="A2543" s="3">
        <f>TITRES_STAT!B2546</f>
        <v>45706</v>
      </c>
      <c r="B2543" s="5">
        <f>TITRES_STAT!D2546</f>
        <v>12.973000000000001</v>
      </c>
      <c r="C2543" s="2">
        <f t="shared" si="309"/>
        <v>-0.19199999999999839</v>
      </c>
      <c r="D2543" s="2">
        <f t="shared" si="310"/>
        <v>13.096</v>
      </c>
      <c r="E2543" s="2">
        <f t="shared" si="312"/>
        <v>13.106600000000004</v>
      </c>
      <c r="F2543" s="2">
        <f t="shared" si="313"/>
        <v>12.962549999999998</v>
      </c>
      <c r="G2543" s="2">
        <f t="shared" si="307"/>
        <v>12.479319999999996</v>
      </c>
      <c r="H2543" s="2">
        <f t="shared" si="311"/>
        <v>12.732514999999989</v>
      </c>
      <c r="I2543" s="2">
        <f t="array" ref="I2543">SUMPRODUCT(B2527:B2546, (ROW(B2527:B2546)-ROW(B2527)+1)) / (20*21/2)</f>
        <v>13.012861904761905</v>
      </c>
      <c r="J2543" s="2">
        <f t="shared" si="314"/>
        <v>12.928206617948828</v>
      </c>
      <c r="K2543" s="2">
        <f t="shared" si="308"/>
        <v>12.626194830519301</v>
      </c>
    </row>
    <row r="2544" spans="1:11" ht="13.5" x14ac:dyDescent="0.25">
      <c r="A2544" s="3">
        <f>TITRES_STAT!B2547</f>
        <v>45707</v>
      </c>
      <c r="B2544" s="5">
        <f>TITRES_STAT!D2547</f>
        <v>13.164999999999999</v>
      </c>
      <c r="C2544" s="2">
        <f t="shared" si="309"/>
        <v>0.19199999999999839</v>
      </c>
      <c r="D2544" s="2">
        <f t="shared" si="310"/>
        <v>13.090199999999999</v>
      </c>
      <c r="E2544" s="2">
        <f t="shared" si="312"/>
        <v>13.115200000000002</v>
      </c>
      <c r="F2544" s="2">
        <f t="shared" si="313"/>
        <v>13.008199999999999</v>
      </c>
      <c r="G2544" s="2">
        <f t="shared" si="307"/>
        <v>12.504499999999997</v>
      </c>
      <c r="H2544" s="2">
        <f t="shared" si="311"/>
        <v>12.735859999999988</v>
      </c>
      <c r="I2544" s="2">
        <f t="array" ref="I2544">SUMPRODUCT(B2528:B2547, (ROW(B2528:B2547)-ROW(B2528)+1)) / (20*21/2)</f>
        <v>12.944709523809525</v>
      </c>
      <c r="J2544" s="2">
        <f t="shared" si="314"/>
        <v>12.950758368620368</v>
      </c>
      <c r="K2544" s="2">
        <f t="shared" si="308"/>
        <v>12.64732444500874</v>
      </c>
    </row>
    <row r="2545" spans="1:11" ht="13.5" x14ac:dyDescent="0.25">
      <c r="A2545" s="3">
        <f>TITRES_STAT!B2548</f>
        <v>45708</v>
      </c>
      <c r="B2545" s="5">
        <f>TITRES_STAT!D2548</f>
        <v>12.992000000000001</v>
      </c>
      <c r="C2545" s="2">
        <f t="shared" si="309"/>
        <v>-0.17299999999999827</v>
      </c>
      <c r="D2545" s="2">
        <f t="shared" si="310"/>
        <v>13.072800000000001</v>
      </c>
      <c r="E2545" s="2">
        <f t="shared" si="312"/>
        <v>13.107500000000002</v>
      </c>
      <c r="F2545" s="2">
        <f t="shared" si="313"/>
        <v>13.04325</v>
      </c>
      <c r="G2545" s="2">
        <f t="shared" si="307"/>
        <v>12.526399999999997</v>
      </c>
      <c r="H2545" s="2">
        <f t="shared" si="311"/>
        <v>12.738469999999991</v>
      </c>
      <c r="I2545" s="2">
        <f t="array" ref="I2545">SUMPRODUCT(B2529:B2548, (ROW(B2529:B2548)-ROW(B2529)+1)) / (20*21/2)</f>
        <v>12.901528571428571</v>
      </c>
      <c r="J2545" s="2">
        <f t="shared" si="314"/>
        <v>12.954686143037478</v>
      </c>
      <c r="K2545" s="2">
        <f t="shared" si="308"/>
        <v>12.660841133439771</v>
      </c>
    </row>
    <row r="2546" spans="1:11" ht="13.5" x14ac:dyDescent="0.25">
      <c r="A2546" s="3">
        <f>TITRES_STAT!B2549</f>
        <v>45709</v>
      </c>
      <c r="B2546" s="5">
        <f>TITRES_STAT!D2549</f>
        <v>12.32</v>
      </c>
      <c r="C2546" s="2">
        <f t="shared" si="309"/>
        <v>-0.6720000000000006</v>
      </c>
      <c r="D2546" s="2">
        <f t="shared" si="310"/>
        <v>12.923000000000002</v>
      </c>
      <c r="E2546" s="2">
        <f t="shared" si="312"/>
        <v>13.024900000000002</v>
      </c>
      <c r="F2546" s="2">
        <f t="shared" si="313"/>
        <v>13.035600000000002</v>
      </c>
      <c r="G2546" s="2">
        <f t="shared" ref="G2546:G2609" si="315">AVERAGE(B2497:B2546)</f>
        <v>12.534679999999998</v>
      </c>
      <c r="H2546" s="2">
        <f t="shared" si="311"/>
        <v>12.73736499999999</v>
      </c>
      <c r="I2546" s="2">
        <f t="array" ref="I2546">SUMPRODUCT(B2530:B2549, (ROW(B2530:B2549)-ROW(B2530)+1)) / (20*21/2)</f>
        <v>12.839957142857141</v>
      </c>
      <c r="J2546" s="2">
        <f t="shared" si="314"/>
        <v>12.894239843700575</v>
      </c>
      <c r="K2546" s="2">
        <f t="shared" si="308"/>
        <v>12.647474814481349</v>
      </c>
    </row>
    <row r="2547" spans="1:11" ht="13.5" x14ac:dyDescent="0.25">
      <c r="A2547" s="3">
        <f>TITRES_STAT!B2550</f>
        <v>45712</v>
      </c>
      <c r="B2547" s="5">
        <f>TITRES_STAT!D2550</f>
        <v>12.32</v>
      </c>
      <c r="C2547" s="2">
        <f t="shared" si="309"/>
        <v>0</v>
      </c>
      <c r="D2547" s="2">
        <f t="shared" si="310"/>
        <v>12.754</v>
      </c>
      <c r="E2547" s="2">
        <f t="shared" si="312"/>
        <v>12.942299999999999</v>
      </c>
      <c r="F2547" s="2">
        <f t="shared" si="313"/>
        <v>13.003400000000003</v>
      </c>
      <c r="G2547" s="2">
        <f t="shared" si="315"/>
        <v>12.5395</v>
      </c>
      <c r="H2547" s="2">
        <f t="shared" si="311"/>
        <v>12.736164999999989</v>
      </c>
      <c r="I2547" s="2">
        <f t="array" ref="I2547">SUMPRODUCT(B2531:B2550, (ROW(B2531:B2550)-ROW(B2531)+1)) / (20*21/2)</f>
        <v>12.78209523809524</v>
      </c>
      <c r="J2547" s="2">
        <f t="shared" si="314"/>
        <v>12.83955033477671</v>
      </c>
      <c r="K2547" s="2">
        <f t="shared" ref="K2547:K2610" si="316">$K$4*B2547+(1-$K$4)*K2546</f>
        <v>12.634632664893845</v>
      </c>
    </row>
    <row r="2548" spans="1:11" ht="13.5" x14ac:dyDescent="0.25">
      <c r="A2548" s="3">
        <f>TITRES_STAT!B2551</f>
        <v>45713</v>
      </c>
      <c r="B2548" s="5">
        <f>TITRES_STAT!D2551</f>
        <v>12.55</v>
      </c>
      <c r="C2548" s="2">
        <f t="shared" si="309"/>
        <v>0.23000000000000043</v>
      </c>
      <c r="D2548" s="2">
        <f t="shared" si="310"/>
        <v>12.669400000000001</v>
      </c>
      <c r="E2548" s="2">
        <f t="shared" si="312"/>
        <v>12.882700000000003</v>
      </c>
      <c r="F2548" s="2">
        <f t="shared" si="313"/>
        <v>12.9755</v>
      </c>
      <c r="G2548" s="2">
        <f t="shared" si="315"/>
        <v>12.552940000000001</v>
      </c>
      <c r="H2548" s="2">
        <f t="shared" si="311"/>
        <v>12.736209999999989</v>
      </c>
      <c r="I2548" s="2">
        <f t="array" ref="I2548">SUMPRODUCT(B2532:B2551, (ROW(B2532:B2551)-ROW(B2532)+1)) / (20*21/2)</f>
        <v>12.727714285714287</v>
      </c>
      <c r="J2548" s="2">
        <f t="shared" si="314"/>
        <v>12.811974112417023</v>
      </c>
      <c r="K2548" s="2">
        <f t="shared" si="316"/>
        <v>12.631313736858793</v>
      </c>
    </row>
    <row r="2549" spans="1:11" ht="13.5" x14ac:dyDescent="0.25">
      <c r="A2549" s="3">
        <f>TITRES_STAT!B2552</f>
        <v>45714</v>
      </c>
      <c r="B2549" s="5">
        <f>TITRES_STAT!D2552</f>
        <v>12.329000000000001</v>
      </c>
      <c r="C2549" s="2">
        <f t="shared" si="309"/>
        <v>-0.22100000000000009</v>
      </c>
      <c r="D2549" s="2">
        <f t="shared" si="310"/>
        <v>12.5022</v>
      </c>
      <c r="E2549" s="2">
        <f t="shared" si="312"/>
        <v>12.796199999999999</v>
      </c>
      <c r="F2549" s="2">
        <f t="shared" si="313"/>
        <v>12.93655</v>
      </c>
      <c r="G2549" s="2">
        <f t="shared" si="315"/>
        <v>12.557739999999999</v>
      </c>
      <c r="H2549" s="2">
        <f t="shared" si="311"/>
        <v>12.736834999999992</v>
      </c>
      <c r="I2549" s="2">
        <f t="array" ref="I2549">SUMPRODUCT(B2533:B2552, (ROW(B2533:B2552)-ROW(B2533)+1)) / (20*21/2)</f>
        <v>12.691333333333334</v>
      </c>
      <c r="J2549" s="2">
        <f t="shared" si="314"/>
        <v>12.765976577901116</v>
      </c>
      <c r="K2549" s="2">
        <f t="shared" si="316"/>
        <v>12.619458296197664</v>
      </c>
    </row>
    <row r="2550" spans="1:11" ht="13.5" x14ac:dyDescent="0.25">
      <c r="A2550" s="3">
        <f>TITRES_STAT!B2553</f>
        <v>45715</v>
      </c>
      <c r="B2550" s="5">
        <f>TITRES_STAT!D2553</f>
        <v>12.329000000000001</v>
      </c>
      <c r="C2550" s="2">
        <f t="shared" si="309"/>
        <v>0</v>
      </c>
      <c r="D2550" s="2">
        <f t="shared" si="310"/>
        <v>12.3696</v>
      </c>
      <c r="E2550" s="2">
        <f t="shared" si="312"/>
        <v>12.7212</v>
      </c>
      <c r="F2550" s="2">
        <f t="shared" si="313"/>
        <v>12.9</v>
      </c>
      <c r="G2550" s="2">
        <f t="shared" si="315"/>
        <v>12.562539999999998</v>
      </c>
      <c r="H2550" s="2">
        <f t="shared" si="311"/>
        <v>12.737939999999991</v>
      </c>
      <c r="I2550" s="2">
        <f t="array" ref="I2550">SUMPRODUCT(B2534:B2553, (ROW(B2534:B2553)-ROW(B2534)+1)) / (20*21/2)</f>
        <v>12.666609523809527</v>
      </c>
      <c r="J2550" s="2">
        <f t="shared" si="314"/>
        <v>12.724359760958153</v>
      </c>
      <c r="K2550" s="2">
        <f t="shared" si="316"/>
        <v>12.608067774778148</v>
      </c>
    </row>
    <row r="2551" spans="1:11" ht="13.5" x14ac:dyDescent="0.25">
      <c r="A2551" s="3">
        <f>TITRES_STAT!B2554</f>
        <v>45716</v>
      </c>
      <c r="B2551" s="5">
        <f>TITRES_STAT!D2554</f>
        <v>12.329000000000001</v>
      </c>
      <c r="C2551" s="2">
        <f t="shared" si="309"/>
        <v>0</v>
      </c>
      <c r="D2551" s="2">
        <f t="shared" si="310"/>
        <v>12.3714</v>
      </c>
      <c r="E2551" s="2">
        <f t="shared" si="312"/>
        <v>12.647200000000002</v>
      </c>
      <c r="F2551" s="2">
        <f t="shared" si="313"/>
        <v>12.875</v>
      </c>
      <c r="G2551" s="2">
        <f t="shared" si="315"/>
        <v>12.56714</v>
      </c>
      <c r="H2551" s="2">
        <f t="shared" si="311"/>
        <v>12.739044999999992</v>
      </c>
      <c r="I2551" s="2">
        <f t="array" ref="I2551">SUMPRODUCT(B2535:B2554, (ROW(B2535:B2554)-ROW(B2535)+1)) / (20*21/2)</f>
        <v>12.680790476190476</v>
      </c>
      <c r="J2551" s="2">
        <f t="shared" si="314"/>
        <v>12.686706450390711</v>
      </c>
      <c r="K2551" s="2">
        <f t="shared" si="316"/>
        <v>12.597123940473123</v>
      </c>
    </row>
    <row r="2552" spans="1:11" ht="13.5" x14ac:dyDescent="0.25">
      <c r="A2552" s="3">
        <f>TITRES_STAT!B2555</f>
        <v>45719</v>
      </c>
      <c r="B2552" s="5">
        <f>TITRES_STAT!D2555</f>
        <v>12.493</v>
      </c>
      <c r="C2552" s="2">
        <f t="shared" si="309"/>
        <v>0.1639999999999997</v>
      </c>
      <c r="D2552" s="2">
        <f t="shared" si="310"/>
        <v>12.406000000000001</v>
      </c>
      <c r="E2552" s="2">
        <f t="shared" si="312"/>
        <v>12.580000000000002</v>
      </c>
      <c r="F2552" s="2">
        <f t="shared" si="313"/>
        <v>12.848600000000001</v>
      </c>
      <c r="G2552" s="2">
        <f t="shared" si="315"/>
        <v>12.573680000000001</v>
      </c>
      <c r="H2552" s="2">
        <f t="shared" si="311"/>
        <v>12.74096999999999</v>
      </c>
      <c r="I2552" s="2">
        <f t="array" ref="I2552">SUMPRODUCT(B2536:B2555, (ROW(B2536:B2555)-ROW(B2536)+1)) / (20*21/2)</f>
        <v>12.694619047619049</v>
      </c>
      <c r="J2552" s="2">
        <f t="shared" si="314"/>
        <v>12.668258217020167</v>
      </c>
      <c r="K2552" s="2">
        <f t="shared" si="316"/>
        <v>12.593040648689865</v>
      </c>
    </row>
    <row r="2553" spans="1:11" ht="13.5" x14ac:dyDescent="0.25">
      <c r="A2553" s="3">
        <f>TITRES_STAT!B2556</f>
        <v>45720</v>
      </c>
      <c r="B2553" s="5">
        <f>TITRES_STAT!D2556</f>
        <v>12.589</v>
      </c>
      <c r="C2553" s="2">
        <f t="shared" si="309"/>
        <v>9.6000000000000085E-2</v>
      </c>
      <c r="D2553" s="2">
        <f t="shared" si="310"/>
        <v>12.4138</v>
      </c>
      <c r="E2553" s="2">
        <f t="shared" si="312"/>
        <v>12.541600000000003</v>
      </c>
      <c r="F2553" s="2">
        <f t="shared" si="313"/>
        <v>12.824100000000001</v>
      </c>
      <c r="G2553" s="2">
        <f t="shared" si="315"/>
        <v>12.579060000000004</v>
      </c>
      <c r="H2553" s="2">
        <f t="shared" si="311"/>
        <v>12.742219999999991</v>
      </c>
      <c r="I2553" s="2">
        <f t="array" ref="I2553">SUMPRODUCT(B2537:B2556, (ROW(B2537:B2556)-ROW(B2537)+1)) / (20*21/2)</f>
        <v>12.653042857142855</v>
      </c>
      <c r="J2553" s="2">
        <f t="shared" si="314"/>
        <v>12.660709815399199</v>
      </c>
      <c r="K2553" s="2">
        <f t="shared" si="316"/>
        <v>12.592882191878498</v>
      </c>
    </row>
    <row r="2554" spans="1:11" ht="13.5" x14ac:dyDescent="0.25">
      <c r="A2554" s="3">
        <f>TITRES_STAT!B2557</f>
        <v>45721</v>
      </c>
      <c r="B2554" s="5">
        <f>TITRES_STAT!D2557</f>
        <v>12.973000000000001</v>
      </c>
      <c r="C2554" s="2">
        <f t="shared" si="309"/>
        <v>0.38400000000000034</v>
      </c>
      <c r="D2554" s="2">
        <f t="shared" si="310"/>
        <v>12.5426</v>
      </c>
      <c r="E2554" s="2">
        <f t="shared" si="312"/>
        <v>12.522400000000001</v>
      </c>
      <c r="F2554" s="2">
        <f t="shared" si="313"/>
        <v>12.818800000000001</v>
      </c>
      <c r="G2554" s="2">
        <f t="shared" si="315"/>
        <v>12.594440000000004</v>
      </c>
      <c r="H2554" s="2">
        <f t="shared" si="311"/>
        <v>12.74654499999999</v>
      </c>
      <c r="I2554" s="2">
        <f t="array" ref="I2554">SUMPRODUCT(B2538:B2557, (ROW(B2538:B2557)-ROW(B2538)+1)) / (20*21/2)</f>
        <v>12.609699999999998</v>
      </c>
      <c r="J2554" s="2">
        <f t="shared" si="314"/>
        <v>12.690451737742134</v>
      </c>
      <c r="K2554" s="2">
        <f t="shared" si="316"/>
        <v>12.607788772589146</v>
      </c>
    </row>
    <row r="2555" spans="1:11" ht="13.5" x14ac:dyDescent="0.25">
      <c r="A2555" s="3">
        <f>TITRES_STAT!B2558</f>
        <v>45722</v>
      </c>
      <c r="B2555" s="5">
        <f>TITRES_STAT!D2558</f>
        <v>12.964</v>
      </c>
      <c r="C2555" s="2">
        <f t="shared" si="309"/>
        <v>-9.0000000000003411E-3</v>
      </c>
      <c r="D2555" s="2">
        <f t="shared" si="310"/>
        <v>12.669599999999999</v>
      </c>
      <c r="E2555" s="2">
        <f t="shared" si="312"/>
        <v>12.519599999999999</v>
      </c>
      <c r="F2555" s="2">
        <f t="shared" si="313"/>
        <v>12.813550000000003</v>
      </c>
      <c r="G2555" s="2">
        <f t="shared" si="315"/>
        <v>12.607320000000007</v>
      </c>
      <c r="H2555" s="2">
        <f t="shared" si="311"/>
        <v>12.750824999999988</v>
      </c>
      <c r="I2555" s="2">
        <f t="array" ref="I2555">SUMPRODUCT(B2539:B2558, (ROW(B2539:B2558)-ROW(B2539)+1)) / (20*21/2)</f>
        <v>12.568385714285714</v>
      </c>
      <c r="J2555" s="2">
        <f t="shared" si="314"/>
        <v>12.716503953195264</v>
      </c>
      <c r="K2555" s="2">
        <f t="shared" si="316"/>
        <v>12.62175784033075</v>
      </c>
    </row>
    <row r="2556" spans="1:11" ht="13.5" x14ac:dyDescent="0.25">
      <c r="A2556" s="3">
        <f>TITRES_STAT!B2559</f>
        <v>45723</v>
      </c>
      <c r="B2556" s="5">
        <f>TITRES_STAT!D2559</f>
        <v>12.377000000000001</v>
      </c>
      <c r="C2556" s="2">
        <f t="shared" si="309"/>
        <v>-0.58699999999999974</v>
      </c>
      <c r="D2556" s="2">
        <f t="shared" si="310"/>
        <v>12.6792</v>
      </c>
      <c r="E2556" s="2">
        <f t="shared" si="312"/>
        <v>12.525299999999998</v>
      </c>
      <c r="F2556" s="2">
        <f t="shared" si="313"/>
        <v>12.775100000000004</v>
      </c>
      <c r="G2556" s="2">
        <f t="shared" si="315"/>
        <v>12.609240000000005</v>
      </c>
      <c r="H2556" s="2">
        <f t="shared" si="311"/>
        <v>12.750344999999987</v>
      </c>
      <c r="I2556" s="2">
        <f t="array" ref="I2556">SUMPRODUCT(B2540:B2559, (ROW(B2540:B2559)-ROW(B2540)+1)) / (20*21/2)</f>
        <v>12.548528571428571</v>
      </c>
      <c r="J2556" s="2">
        <f t="shared" si="314"/>
        <v>12.684170243367143</v>
      </c>
      <c r="K2556" s="2">
        <f t="shared" si="316"/>
        <v>12.612159493651113</v>
      </c>
    </row>
    <row r="2557" spans="1:11" ht="13.5" x14ac:dyDescent="0.25">
      <c r="A2557" s="3">
        <f>TITRES_STAT!B2560</f>
        <v>45726</v>
      </c>
      <c r="B2557" s="5">
        <f>TITRES_STAT!D2560</f>
        <v>12.32</v>
      </c>
      <c r="C2557" s="2">
        <f t="shared" si="309"/>
        <v>-5.7000000000000384E-2</v>
      </c>
      <c r="D2557" s="2">
        <f t="shared" si="310"/>
        <v>12.644600000000001</v>
      </c>
      <c r="E2557" s="2">
        <f t="shared" si="312"/>
        <v>12.525299999999998</v>
      </c>
      <c r="F2557" s="2">
        <f t="shared" si="313"/>
        <v>12.733800000000002</v>
      </c>
      <c r="G2557" s="2">
        <f t="shared" si="315"/>
        <v>12.611560000000004</v>
      </c>
      <c r="H2557" s="2">
        <f t="shared" si="311"/>
        <v>12.749959999999987</v>
      </c>
      <c r="I2557" s="2">
        <f t="array" ref="I2557">SUMPRODUCT(B2541:B2560, (ROW(B2541:B2560)-ROW(B2541)+1)) / (20*21/2)</f>
        <v>12.531104761904762</v>
      </c>
      <c r="J2557" s="2">
        <f t="shared" si="314"/>
        <v>12.649487363046463</v>
      </c>
      <c r="K2557" s="2">
        <f t="shared" si="316"/>
        <v>12.60070225860597</v>
      </c>
    </row>
    <row r="2558" spans="1:11" ht="13.5" x14ac:dyDescent="0.25">
      <c r="A2558" s="3">
        <f>TITRES_STAT!B2561</f>
        <v>45727</v>
      </c>
      <c r="B2558" s="5">
        <f>TITRES_STAT!D2561</f>
        <v>12.3</v>
      </c>
      <c r="C2558" s="2">
        <f t="shared" si="309"/>
        <v>-1.9999999999999574E-2</v>
      </c>
      <c r="D2558" s="2">
        <f t="shared" si="310"/>
        <v>12.5868</v>
      </c>
      <c r="E2558" s="2">
        <f t="shared" si="312"/>
        <v>12.500299999999999</v>
      </c>
      <c r="F2558" s="2">
        <f t="shared" si="313"/>
        <v>12.691500000000003</v>
      </c>
      <c r="G2558" s="2">
        <f t="shared" si="315"/>
        <v>12.613480000000004</v>
      </c>
      <c r="H2558" s="2">
        <f t="shared" si="311"/>
        <v>12.748034999999986</v>
      </c>
      <c r="I2558" s="2">
        <f t="array" ref="I2558">SUMPRODUCT(B2542:B2561, (ROW(B2542:B2561)-ROW(B2542)+1)) / (20*21/2)</f>
        <v>12.516566666666668</v>
      </c>
      <c r="J2558" s="2">
        <f t="shared" si="314"/>
        <v>12.616202852280132</v>
      </c>
      <c r="K2558" s="2">
        <f t="shared" si="316"/>
        <v>12.588910013170443</v>
      </c>
    </row>
    <row r="2559" spans="1:11" ht="13.5" x14ac:dyDescent="0.25">
      <c r="A2559" s="3">
        <f>TITRES_STAT!B2562</f>
        <v>45728</v>
      </c>
      <c r="B2559" s="5">
        <f>TITRES_STAT!D2562</f>
        <v>12.483000000000001</v>
      </c>
      <c r="C2559" s="2">
        <f t="shared" si="309"/>
        <v>0.18299999999999983</v>
      </c>
      <c r="D2559" s="2">
        <f t="shared" si="310"/>
        <v>12.488800000000001</v>
      </c>
      <c r="E2559" s="2">
        <f t="shared" si="312"/>
        <v>12.515699999999999</v>
      </c>
      <c r="F2559" s="2">
        <f t="shared" si="313"/>
        <v>12.655950000000001</v>
      </c>
      <c r="G2559" s="2">
        <f t="shared" si="315"/>
        <v>12.623080000000005</v>
      </c>
      <c r="H2559" s="2">
        <f t="shared" si="311"/>
        <v>12.746544999999987</v>
      </c>
      <c r="I2559" s="2">
        <f t="array" ref="I2559">SUMPRODUCT(B2543:B2562, (ROW(B2543:B2562)-ROW(B2543)+1)) / (20*21/2)</f>
        <v>12.489342857142859</v>
      </c>
      <c r="J2559" s="2">
        <f t="shared" si="314"/>
        <v>12.603516866348691</v>
      </c>
      <c r="K2559" s="2">
        <f t="shared" si="316"/>
        <v>12.584756679320622</v>
      </c>
    </row>
    <row r="2560" spans="1:11" ht="13.5" x14ac:dyDescent="0.25">
      <c r="A2560" s="3">
        <f>TITRES_STAT!B2563</f>
        <v>45729</v>
      </c>
      <c r="B2560" s="5">
        <f>TITRES_STAT!D2563</f>
        <v>12.473000000000001</v>
      </c>
      <c r="C2560" s="2">
        <f t="shared" si="309"/>
        <v>-9.9999999999997868E-3</v>
      </c>
      <c r="D2560" s="2">
        <f t="shared" si="310"/>
        <v>12.390600000000001</v>
      </c>
      <c r="E2560" s="2">
        <f t="shared" si="312"/>
        <v>12.530099999999999</v>
      </c>
      <c r="F2560" s="2">
        <f t="shared" si="313"/>
        <v>12.625650000000002</v>
      </c>
      <c r="G2560" s="2">
        <f t="shared" si="315"/>
        <v>12.627500000000005</v>
      </c>
      <c r="H2560" s="2">
        <f t="shared" si="311"/>
        <v>12.744044999999986</v>
      </c>
      <c r="I2560" s="2">
        <f t="array" ref="I2560">SUMPRODUCT(B2544:B2563, (ROW(B2544:B2563)-ROW(B2544)+1)) / (20*21/2)</f>
        <v>12.469904761904761</v>
      </c>
      <c r="J2560" s="2">
        <f t="shared" si="314"/>
        <v>12.591086688601198</v>
      </c>
      <c r="K2560" s="2">
        <f t="shared" si="316"/>
        <v>12.580374064445303</v>
      </c>
    </row>
    <row r="2561" spans="1:11" ht="13.5" x14ac:dyDescent="0.25">
      <c r="A2561" s="3">
        <f>TITRES_STAT!B2564</f>
        <v>45730</v>
      </c>
      <c r="B2561" s="5">
        <f>TITRES_STAT!D2564</f>
        <v>12.473000000000001</v>
      </c>
      <c r="C2561" s="2">
        <f t="shared" si="309"/>
        <v>0</v>
      </c>
      <c r="D2561" s="2">
        <f t="shared" si="310"/>
        <v>12.409800000000001</v>
      </c>
      <c r="E2561" s="2">
        <f t="shared" si="312"/>
        <v>12.544500000000001</v>
      </c>
      <c r="F2561" s="2">
        <f t="shared" si="313"/>
        <v>12.595850000000002</v>
      </c>
      <c r="G2561" s="2">
        <f t="shared" si="315"/>
        <v>12.632100000000003</v>
      </c>
      <c r="H2561" s="2">
        <f t="shared" si="311"/>
        <v>12.741544999999984</v>
      </c>
      <c r="I2561" s="2">
        <f t="array" ref="I2561">SUMPRODUCT(B2545:B2564, (ROW(B2545:B2564)-ROW(B2545)+1)) / (20*21/2)</f>
        <v>12.453438095238093</v>
      </c>
      <c r="J2561" s="2">
        <f t="shared" si="314"/>
        <v>12.579840337305846</v>
      </c>
      <c r="K2561" s="2">
        <f t="shared" si="316"/>
        <v>12.576163316819997</v>
      </c>
    </row>
    <row r="2562" spans="1:11" ht="13.5" x14ac:dyDescent="0.25">
      <c r="A2562" s="3">
        <f>TITRES_STAT!B2565</f>
        <v>45733</v>
      </c>
      <c r="B2562" s="5">
        <f>TITRES_STAT!D2565</f>
        <v>12.31</v>
      </c>
      <c r="C2562" s="2">
        <f t="shared" si="309"/>
        <v>-0.16300000000000026</v>
      </c>
      <c r="D2562" s="2">
        <f t="shared" si="310"/>
        <v>12.4078</v>
      </c>
      <c r="E2562" s="2">
        <f t="shared" si="312"/>
        <v>12.526200000000001</v>
      </c>
      <c r="F2562" s="2">
        <f t="shared" si="313"/>
        <v>12.553100000000004</v>
      </c>
      <c r="G2562" s="2">
        <f t="shared" si="315"/>
        <v>12.63364</v>
      </c>
      <c r="H2562" s="2">
        <f t="shared" si="311"/>
        <v>12.738229999999986</v>
      </c>
      <c r="I2562" s="2">
        <f t="array" ref="I2562">SUMPRODUCT(B2546:B2565, (ROW(B2546:B2565)-ROW(B2546)+1)) / (20*21/2)</f>
        <v>12.45</v>
      </c>
      <c r="J2562" s="2">
        <f t="shared" si="314"/>
        <v>12.554141257562431</v>
      </c>
      <c r="K2562" s="2">
        <f t="shared" si="316"/>
        <v>12.565725539689801</v>
      </c>
    </row>
    <row r="2563" spans="1:11" ht="13.5" x14ac:dyDescent="0.25">
      <c r="A2563" s="3">
        <f>TITRES_STAT!B2566</f>
        <v>45734</v>
      </c>
      <c r="B2563" s="5">
        <f>TITRES_STAT!D2566</f>
        <v>12.349</v>
      </c>
      <c r="C2563" s="2">
        <f t="shared" si="309"/>
        <v>3.8999999999999702E-2</v>
      </c>
      <c r="D2563" s="2">
        <f t="shared" si="310"/>
        <v>12.417600000000002</v>
      </c>
      <c r="E2563" s="2">
        <f t="shared" si="312"/>
        <v>12.5022</v>
      </c>
      <c r="F2563" s="2">
        <f t="shared" si="313"/>
        <v>12.521900000000004</v>
      </c>
      <c r="G2563" s="2">
        <f t="shared" si="315"/>
        <v>12.636140000000003</v>
      </c>
      <c r="H2563" s="2">
        <f t="shared" si="311"/>
        <v>12.737029999999987</v>
      </c>
      <c r="I2563" s="2">
        <f t="array" ref="I2563">SUMPRODUCT(B2547:B2566, (ROW(B2547:B2566)-ROW(B2547)+1)) / (20*21/2)</f>
        <v>12.44002380952381</v>
      </c>
      <c r="J2563" s="2">
        <f t="shared" si="314"/>
        <v>12.534603994937438</v>
      </c>
      <c r="K2563" s="2">
        <f t="shared" si="316"/>
        <v>12.557226498917652</v>
      </c>
    </row>
    <row r="2564" spans="1:11" ht="13.5" x14ac:dyDescent="0.25">
      <c r="A2564" s="3">
        <f>TITRES_STAT!B2567</f>
        <v>45735</v>
      </c>
      <c r="B2564" s="5">
        <f>TITRES_STAT!D2567</f>
        <v>12.349</v>
      </c>
      <c r="C2564" s="2">
        <f t="shared" ref="C2564:C2627" si="317">B2564-B2563</f>
        <v>0</v>
      </c>
      <c r="D2564" s="2">
        <f t="shared" si="310"/>
        <v>12.390800000000002</v>
      </c>
      <c r="E2564" s="2">
        <f t="shared" si="312"/>
        <v>12.439800000000002</v>
      </c>
      <c r="F2564" s="2">
        <f t="shared" si="313"/>
        <v>12.481100000000001</v>
      </c>
      <c r="G2564" s="2">
        <f t="shared" si="315"/>
        <v>12.642680000000002</v>
      </c>
      <c r="H2564" s="2">
        <f t="shared" si="311"/>
        <v>12.735829999999986</v>
      </c>
      <c r="I2564" s="2">
        <f t="array" ref="I2564">SUMPRODUCT(B2548:B2567, (ROW(B2548:B2567)-ROW(B2548)+1)) / (20*21/2)</f>
        <v>12.429909523809524</v>
      </c>
      <c r="J2564" s="2">
        <f t="shared" si="314"/>
        <v>12.516927423991016</v>
      </c>
      <c r="K2564" s="2">
        <f t="shared" si="316"/>
        <v>12.549060753862058</v>
      </c>
    </row>
    <row r="2565" spans="1:11" ht="13.5" x14ac:dyDescent="0.25">
      <c r="A2565" s="3">
        <f>TITRES_STAT!B2568</f>
        <v>45737</v>
      </c>
      <c r="B2565" s="5">
        <f>TITRES_STAT!D2568</f>
        <v>12.445</v>
      </c>
      <c r="C2565" s="2">
        <f t="shared" si="317"/>
        <v>9.6000000000000085E-2</v>
      </c>
      <c r="D2565" s="2">
        <f t="shared" si="310"/>
        <v>12.385200000000001</v>
      </c>
      <c r="E2565" s="2">
        <f t="shared" si="312"/>
        <v>12.387900000000002</v>
      </c>
      <c r="F2565" s="2">
        <f t="shared" si="313"/>
        <v>12.453749999999999</v>
      </c>
      <c r="G2565" s="2">
        <f t="shared" si="315"/>
        <v>12.649420000000003</v>
      </c>
      <c r="H2565" s="2">
        <f t="shared" si="311"/>
        <v>12.734099999999987</v>
      </c>
      <c r="I2565" s="2">
        <f t="array" ref="I2565">SUMPRODUCT(B2549:B2568, (ROW(B2549:B2568)-ROW(B2549)+1)) / (20*21/2)</f>
        <v>12.417752380952379</v>
      </c>
      <c r="J2565" s="2">
        <f t="shared" si="314"/>
        <v>12.510077193134729</v>
      </c>
      <c r="K2565" s="2">
        <f t="shared" si="316"/>
        <v>12.544979939985115</v>
      </c>
    </row>
    <row r="2566" spans="1:11" ht="13.5" x14ac:dyDescent="0.25">
      <c r="A2566" s="3">
        <f>TITRES_STAT!B2569</f>
        <v>45740</v>
      </c>
      <c r="B2566" s="5">
        <f>TITRES_STAT!D2569</f>
        <v>12.349</v>
      </c>
      <c r="C2566" s="2">
        <f t="shared" si="317"/>
        <v>-9.6000000000000085E-2</v>
      </c>
      <c r="D2566" s="2">
        <f t="shared" ref="D2566:D2629" si="318">AVERAGE(B2562:B2566)</f>
        <v>12.360399999999998</v>
      </c>
      <c r="E2566" s="2">
        <f t="shared" si="312"/>
        <v>12.385100000000001</v>
      </c>
      <c r="F2566" s="2">
        <f t="shared" si="313"/>
        <v>12.4552</v>
      </c>
      <c r="G2566" s="2">
        <f t="shared" si="315"/>
        <v>12.651740000000002</v>
      </c>
      <c r="H2566" s="2">
        <f t="shared" si="311"/>
        <v>12.731219999999986</v>
      </c>
      <c r="I2566" s="2">
        <f t="array" ref="I2566">SUMPRODUCT(B2550:B2569, (ROW(B2550:B2569)-ROW(B2550)+1)) / (20*21/2)</f>
        <v>12.40664761904762</v>
      </c>
      <c r="J2566" s="2">
        <f t="shared" si="314"/>
        <v>12.494736508074277</v>
      </c>
      <c r="K2566" s="2">
        <f t="shared" si="316"/>
        <v>12.537294452142561</v>
      </c>
    </row>
    <row r="2567" spans="1:11" ht="13.5" x14ac:dyDescent="0.25">
      <c r="A2567" s="3">
        <f>TITRES_STAT!B2570</f>
        <v>45741</v>
      </c>
      <c r="B2567" s="5">
        <f>TITRES_STAT!D2570</f>
        <v>12.349</v>
      </c>
      <c r="C2567" s="2">
        <f t="shared" si="317"/>
        <v>0</v>
      </c>
      <c r="D2567" s="2">
        <f t="shared" si="318"/>
        <v>12.368200000000002</v>
      </c>
      <c r="E2567" s="2">
        <f t="shared" si="312"/>
        <v>12.388000000000002</v>
      </c>
      <c r="F2567" s="2">
        <f t="shared" si="313"/>
        <v>12.45665</v>
      </c>
      <c r="G2567" s="2">
        <f t="shared" si="315"/>
        <v>12.654060000000005</v>
      </c>
      <c r="H2567" s="2">
        <f t="shared" si="311"/>
        <v>12.728339999999987</v>
      </c>
      <c r="I2567" s="2">
        <f t="array" ref="I2567">SUMPRODUCT(B2551:B2570, (ROW(B2551:B2570)-ROW(B2551)+1)) / (20*21/2)</f>
        <v>12.365352380952382</v>
      </c>
      <c r="J2567" s="2">
        <f t="shared" si="314"/>
        <v>12.480856840638632</v>
      </c>
      <c r="K2567" s="2">
        <f t="shared" si="316"/>
        <v>12.529910355980107</v>
      </c>
    </row>
    <row r="2568" spans="1:11" ht="13.5" x14ac:dyDescent="0.25">
      <c r="A2568" s="3">
        <f>TITRES_STAT!B2571</f>
        <v>45742</v>
      </c>
      <c r="B2568" s="5">
        <f>TITRES_STAT!D2571</f>
        <v>12.329000000000001</v>
      </c>
      <c r="C2568" s="2">
        <f t="shared" si="317"/>
        <v>-1.9999999999999574E-2</v>
      </c>
      <c r="D2568" s="2">
        <f t="shared" si="318"/>
        <v>12.3642</v>
      </c>
      <c r="E2568" s="2">
        <f t="shared" si="312"/>
        <v>12.390900000000002</v>
      </c>
      <c r="F2568" s="2">
        <f t="shared" si="313"/>
        <v>12.445599999999999</v>
      </c>
      <c r="G2568" s="2">
        <f t="shared" si="315"/>
        <v>12.655980000000005</v>
      </c>
      <c r="H2568" s="2">
        <f t="shared" si="311"/>
        <v>12.724399999999987</v>
      </c>
      <c r="I2568" s="2">
        <f t="array" ref="I2568">SUMPRODUCT(B2552:B2571, (ROW(B2552:B2571)-ROW(B2552)+1)) / (20*21/2)</f>
        <v>12.325566666666669</v>
      </c>
      <c r="J2568" s="2">
        <f t="shared" si="314"/>
        <v>12.466394284387334</v>
      </c>
      <c r="K2568" s="2">
        <f t="shared" si="316"/>
        <v>12.522031518490691</v>
      </c>
    </row>
    <row r="2569" spans="1:11" ht="13.5" x14ac:dyDescent="0.25">
      <c r="A2569" s="3">
        <f>TITRES_STAT!B2572</f>
        <v>45743</v>
      </c>
      <c r="B2569" s="5">
        <f>TITRES_STAT!D2572</f>
        <v>12.329000000000001</v>
      </c>
      <c r="C2569" s="2">
        <f t="shared" si="317"/>
        <v>0</v>
      </c>
      <c r="D2569" s="2">
        <f t="shared" si="318"/>
        <v>12.360200000000001</v>
      </c>
      <c r="E2569" s="2">
        <f t="shared" si="312"/>
        <v>12.375500000000002</v>
      </c>
      <c r="F2569" s="2">
        <f t="shared" si="313"/>
        <v>12.445599999999999</v>
      </c>
      <c r="G2569" s="2">
        <f t="shared" si="315"/>
        <v>12.657900000000005</v>
      </c>
      <c r="H2569" s="2">
        <f t="shared" si="311"/>
        <v>12.719979999999989</v>
      </c>
      <c r="I2569" s="2">
        <f t="array" ref="I2569">SUMPRODUCT(B2553:B2572, (ROW(B2553:B2572)-ROW(B2553)+1)) / (20*21/2)</f>
        <v>12.278147619047621</v>
      </c>
      <c r="J2569" s="2">
        <f t="shared" si="314"/>
        <v>12.453309114445684</v>
      </c>
      <c r="K2569" s="2">
        <f t="shared" si="316"/>
        <v>12.514461655020467</v>
      </c>
    </row>
    <row r="2570" spans="1:11" ht="13.5" x14ac:dyDescent="0.25">
      <c r="A2570" s="3">
        <f>TITRES_STAT!B2573</f>
        <v>45744</v>
      </c>
      <c r="B2570" s="5">
        <f>TITRES_STAT!D2573</f>
        <v>12.012</v>
      </c>
      <c r="C2570" s="2">
        <f t="shared" si="317"/>
        <v>-0.31700000000000017</v>
      </c>
      <c r="D2570" s="2">
        <f t="shared" si="318"/>
        <v>12.2736</v>
      </c>
      <c r="E2570" s="2">
        <f t="shared" si="312"/>
        <v>12.329400000000001</v>
      </c>
      <c r="F2570" s="2">
        <f t="shared" si="313"/>
        <v>12.429749999999999</v>
      </c>
      <c r="G2570" s="2">
        <f t="shared" si="315"/>
        <v>12.654060000000005</v>
      </c>
      <c r="H2570" s="2">
        <f t="shared" ref="H2570:H2633" si="319">AVERAGE(B2371:B2570)</f>
        <v>12.712819999999988</v>
      </c>
      <c r="I2570" s="2">
        <f t="array" ref="I2570">SUMPRODUCT(B2554:B2573, (ROW(B2554:B2573)-ROW(B2554)+1)) / (20*21/2)</f>
        <v>12.242619047619046</v>
      </c>
      <c r="J2570" s="2">
        <f t="shared" si="314"/>
        <v>12.411279674974667</v>
      </c>
      <c r="K2570" s="2">
        <f t="shared" si="316"/>
        <v>12.494757276392214</v>
      </c>
    </row>
    <row r="2571" spans="1:11" ht="13.5" x14ac:dyDescent="0.25">
      <c r="A2571" s="3">
        <f>TITRES_STAT!B2574</f>
        <v>45749</v>
      </c>
      <c r="B2571" s="5">
        <f>TITRES_STAT!D2574</f>
        <v>12.012</v>
      </c>
      <c r="C2571" s="2">
        <f t="shared" si="317"/>
        <v>0</v>
      </c>
      <c r="D2571" s="2">
        <f t="shared" si="318"/>
        <v>12.206200000000001</v>
      </c>
      <c r="E2571" s="2">
        <f t="shared" si="312"/>
        <v>12.283300000000001</v>
      </c>
      <c r="F2571" s="2">
        <f t="shared" si="313"/>
        <v>12.413899999999998</v>
      </c>
      <c r="G2571" s="2">
        <f t="shared" si="315"/>
        <v>12.648300000000004</v>
      </c>
      <c r="H2571" s="2">
        <f t="shared" si="319"/>
        <v>12.706089999999987</v>
      </c>
      <c r="I2571" s="2">
        <f t="array" ref="I2571">SUMPRODUCT(B2555:B2574, (ROW(B2555:B2574)-ROW(B2555)+1)) / (20*21/2)</f>
        <v>12.154980952380951</v>
      </c>
      <c r="J2571" s="2">
        <f t="shared" si="314"/>
        <v>12.373253039262794</v>
      </c>
      <c r="K2571" s="2">
        <f t="shared" si="316"/>
        <v>12.475825618494479</v>
      </c>
    </row>
    <row r="2572" spans="1:11" ht="13.5" x14ac:dyDescent="0.25">
      <c r="A2572" s="3">
        <f>TITRES_STAT!B2575</f>
        <v>45750</v>
      </c>
      <c r="B2572" s="5">
        <f>TITRES_STAT!D2575</f>
        <v>11.916</v>
      </c>
      <c r="C2572" s="2">
        <f t="shared" si="317"/>
        <v>-9.6000000000000085E-2</v>
      </c>
      <c r="D2572" s="2">
        <f t="shared" si="318"/>
        <v>12.1196</v>
      </c>
      <c r="E2572" s="2">
        <f t="shared" ref="E2572:E2635" si="320">AVERAGE(B2563:B2572)</f>
        <v>12.243900000000002</v>
      </c>
      <c r="F2572" s="2">
        <f t="shared" si="313"/>
        <v>12.38505</v>
      </c>
      <c r="G2572" s="2">
        <f t="shared" si="315"/>
        <v>12.640620000000006</v>
      </c>
      <c r="H2572" s="2">
        <f t="shared" si="319"/>
        <v>12.698879999999988</v>
      </c>
      <c r="I2572" s="2">
        <f t="array" ref="I2572">SUMPRODUCT(B2556:B2575, (ROW(B2556:B2575)-ROW(B2556)+1)) / (20*21/2)</f>
        <v>12.060852380952381</v>
      </c>
      <c r="J2572" s="2">
        <f t="shared" si="314"/>
        <v>12.329705130761576</v>
      </c>
      <c r="K2572" s="2">
        <f t="shared" si="316"/>
        <v>12.453871672671166</v>
      </c>
    </row>
    <row r="2573" spans="1:11" ht="13.5" x14ac:dyDescent="0.25">
      <c r="A2573" s="3">
        <f>TITRES_STAT!B2576</f>
        <v>45751</v>
      </c>
      <c r="B2573" s="5">
        <f>TITRES_STAT!D2576</f>
        <v>12.012</v>
      </c>
      <c r="C2573" s="2">
        <f t="shared" si="317"/>
        <v>9.6000000000000085E-2</v>
      </c>
      <c r="D2573" s="2">
        <f t="shared" si="318"/>
        <v>12.0562</v>
      </c>
      <c r="E2573" s="2">
        <f t="shared" si="320"/>
        <v>12.2102</v>
      </c>
      <c r="F2573" s="2">
        <f t="shared" si="313"/>
        <v>12.356199999999999</v>
      </c>
      <c r="G2573" s="2">
        <f t="shared" si="315"/>
        <v>12.635820000000002</v>
      </c>
      <c r="H2573" s="2">
        <f t="shared" si="319"/>
        <v>12.692149999999987</v>
      </c>
      <c r="I2573" s="2">
        <f t="array" ref="I2573">SUMPRODUCT(B2557:B2576, (ROW(B2557:B2576)-ROW(B2557)+1)) / (20*21/2)</f>
        <v>11.927166666666666</v>
      </c>
      <c r="J2573" s="2">
        <f t="shared" si="314"/>
        <v>12.299447499260474</v>
      </c>
      <c r="K2573" s="2">
        <f t="shared" si="316"/>
        <v>12.436543371782101</v>
      </c>
    </row>
    <row r="2574" spans="1:11" ht="13.5" x14ac:dyDescent="0.25">
      <c r="A2574" s="3">
        <f>TITRES_STAT!B2577</f>
        <v>45754</v>
      </c>
      <c r="B2574" s="5">
        <f>TITRES_STAT!D2577</f>
        <v>11.436</v>
      </c>
      <c r="C2574" s="2">
        <f t="shared" si="317"/>
        <v>-0.57600000000000051</v>
      </c>
      <c r="D2574" s="2">
        <f t="shared" si="318"/>
        <v>11.877599999999999</v>
      </c>
      <c r="E2574" s="2">
        <f t="shared" si="320"/>
        <v>12.1189</v>
      </c>
      <c r="F2574" s="2">
        <f t="shared" si="313"/>
        <v>12.279350000000001</v>
      </c>
      <c r="G2574" s="2">
        <f t="shared" si="315"/>
        <v>12.619500000000006</v>
      </c>
      <c r="H2574" s="2">
        <f t="shared" si="319"/>
        <v>12.683359999999988</v>
      </c>
      <c r="I2574" s="2">
        <f t="array" ref="I2574">SUMPRODUCT(B2558:B2577, (ROW(B2558:B2577)-ROW(B2558)+1)) / (20*21/2)</f>
        <v>11.850457142857143</v>
      </c>
      <c r="J2574" s="2">
        <f t="shared" si="314"/>
        <v>12.217214404092809</v>
      </c>
      <c r="K2574" s="2">
        <f t="shared" si="316"/>
        <v>12.397306376810253</v>
      </c>
    </row>
    <row r="2575" spans="1:11" ht="13.5" x14ac:dyDescent="0.25">
      <c r="A2575" s="3">
        <f>TITRES_STAT!B2578</f>
        <v>45755</v>
      </c>
      <c r="B2575" s="5">
        <f>TITRES_STAT!D2578</f>
        <v>11.291</v>
      </c>
      <c r="C2575" s="2">
        <f t="shared" si="317"/>
        <v>-0.14499999999999957</v>
      </c>
      <c r="D2575" s="2">
        <f t="shared" si="318"/>
        <v>11.7334</v>
      </c>
      <c r="E2575" s="2">
        <f t="shared" si="320"/>
        <v>12.003499999999999</v>
      </c>
      <c r="F2575" s="2">
        <f t="shared" si="313"/>
        <v>12.1957</v>
      </c>
      <c r="G2575" s="2">
        <f t="shared" si="315"/>
        <v>12.599500000000003</v>
      </c>
      <c r="H2575" s="2">
        <f t="shared" si="319"/>
        <v>12.673074999999988</v>
      </c>
      <c r="I2575" s="2">
        <f t="array" ref="I2575">SUMPRODUCT(B2559:B2578, (ROW(B2559:B2578)-ROW(B2559)+1)) / (20*21/2)</f>
        <v>11.753790476190478</v>
      </c>
      <c r="J2575" s="2">
        <f t="shared" si="314"/>
        <v>12.129003508464923</v>
      </c>
      <c r="K2575" s="2">
        <f t="shared" si="316"/>
        <v>12.353921813013772</v>
      </c>
    </row>
    <row r="2576" spans="1:11" ht="13.5" x14ac:dyDescent="0.25">
      <c r="A2576" s="3">
        <f>TITRES_STAT!B2579</f>
        <v>45757</v>
      </c>
      <c r="B2576" s="5">
        <f>TITRES_STAT!D2579</f>
        <v>10.792</v>
      </c>
      <c r="C2576" s="2">
        <f t="shared" si="317"/>
        <v>-0.49900000000000055</v>
      </c>
      <c r="D2576" s="2">
        <f t="shared" si="318"/>
        <v>11.4894</v>
      </c>
      <c r="E2576" s="2">
        <f t="shared" si="320"/>
        <v>11.847800000000001</v>
      </c>
      <c r="F2576" s="2">
        <f t="shared" si="313"/>
        <v>12.116450000000002</v>
      </c>
      <c r="G2576" s="2">
        <f t="shared" si="315"/>
        <v>12.565880000000003</v>
      </c>
      <c r="H2576" s="2">
        <f t="shared" si="319"/>
        <v>12.661209999999988</v>
      </c>
      <c r="I2576" s="2">
        <f t="array" ref="I2576">SUMPRODUCT(B2560:B2579, (ROW(B2560:B2579)-ROW(B2560)+1)) / (20*21/2)</f>
        <v>11.631928571428571</v>
      </c>
      <c r="J2576" s="2">
        <f t="shared" si="314"/>
        <v>12.001669840992072</v>
      </c>
      <c r="K2576" s="2">
        <f t="shared" si="316"/>
        <v>12.292669977209311</v>
      </c>
    </row>
    <row r="2577" spans="1:11" ht="13.5" x14ac:dyDescent="0.25">
      <c r="A2577" s="3">
        <f>TITRES_STAT!B2580</f>
        <v>45758</v>
      </c>
      <c r="B2577" s="5">
        <f>TITRES_STAT!D2580</f>
        <v>11.311</v>
      </c>
      <c r="C2577" s="2">
        <f t="shared" si="317"/>
        <v>0.51900000000000013</v>
      </c>
      <c r="D2577" s="2">
        <f t="shared" si="318"/>
        <v>11.368400000000001</v>
      </c>
      <c r="E2577" s="2">
        <f t="shared" si="320"/>
        <v>11.744</v>
      </c>
      <c r="F2577" s="2">
        <f t="shared" si="313"/>
        <v>12.066000000000003</v>
      </c>
      <c r="G2577" s="2">
        <f t="shared" si="315"/>
        <v>12.532820000000006</v>
      </c>
      <c r="H2577" s="2">
        <f t="shared" si="319"/>
        <v>12.653379999999988</v>
      </c>
      <c r="I2577" s="2">
        <f t="array" ref="I2577">SUMPRODUCT(B2561:B2580, (ROW(B2561:B2580)-ROW(B2561)+1)) / (20*21/2)</f>
        <v>11.458061904761905</v>
      </c>
      <c r="J2577" s="2">
        <f t="shared" si="314"/>
        <v>11.93589176089759</v>
      </c>
      <c r="K2577" s="2">
        <f t="shared" si="316"/>
        <v>12.254173115357966</v>
      </c>
    </row>
    <row r="2578" spans="1:11" ht="13.5" x14ac:dyDescent="0.25">
      <c r="A2578" s="3">
        <f>TITRES_STAT!B2581</f>
        <v>45761</v>
      </c>
      <c r="B2578" s="5">
        <f>TITRES_STAT!D2581</f>
        <v>11.051</v>
      </c>
      <c r="C2578" s="2">
        <f t="shared" si="317"/>
        <v>-0.25999999999999979</v>
      </c>
      <c r="D2578" s="2">
        <f t="shared" si="318"/>
        <v>11.1762</v>
      </c>
      <c r="E2578" s="2">
        <f t="shared" si="320"/>
        <v>11.616200000000003</v>
      </c>
      <c r="F2578" s="2">
        <f t="shared" si="313"/>
        <v>12.003550000000001</v>
      </c>
      <c r="G2578" s="2">
        <f t="shared" si="315"/>
        <v>12.491680000000004</v>
      </c>
      <c r="H2578" s="2">
        <f t="shared" si="319"/>
        <v>12.641844999999988</v>
      </c>
      <c r="I2578" s="2">
        <f t="array" ref="I2578">SUMPRODUCT(B2562:B2581, (ROW(B2562:B2581)-ROW(B2562)+1)) / (20*21/2)</f>
        <v>11.2864</v>
      </c>
      <c r="J2578" s="2">
        <f t="shared" si="314"/>
        <v>11.85161635509782</v>
      </c>
      <c r="K2578" s="2">
        <f t="shared" si="316"/>
        <v>12.206989855932164</v>
      </c>
    </row>
    <row r="2579" spans="1:11" ht="13.5" x14ac:dyDescent="0.25">
      <c r="A2579" s="3">
        <f>TITRES_STAT!B2582</f>
        <v>45762</v>
      </c>
      <c r="B2579" s="5">
        <f>TITRES_STAT!D2582</f>
        <v>10.724</v>
      </c>
      <c r="C2579" s="2">
        <f t="shared" si="317"/>
        <v>-0.32699999999999996</v>
      </c>
      <c r="D2579" s="2">
        <f t="shared" si="318"/>
        <v>11.033799999999999</v>
      </c>
      <c r="E2579" s="2">
        <f t="shared" si="320"/>
        <v>11.455700000000002</v>
      </c>
      <c r="F2579" s="2">
        <f t="shared" si="313"/>
        <v>11.915600000000001</v>
      </c>
      <c r="G2579" s="2">
        <f t="shared" si="315"/>
        <v>12.444000000000006</v>
      </c>
      <c r="H2579" s="2">
        <f t="shared" si="319"/>
        <v>12.628674999999987</v>
      </c>
      <c r="I2579" s="2">
        <f t="array" ref="I2579">SUMPRODUCT(B2563:B2582, (ROW(B2563:B2582)-ROW(B2563)+1)) / (20*21/2)</f>
        <v>11.125685714285714</v>
      </c>
      <c r="J2579" s="2">
        <f t="shared" si="314"/>
        <v>11.744224321278979</v>
      </c>
      <c r="K2579" s="2">
        <f t="shared" si="316"/>
        <v>12.14883339099365</v>
      </c>
    </row>
    <row r="2580" spans="1:11" ht="13.5" x14ac:dyDescent="0.25">
      <c r="A2580" s="3">
        <f>TITRES_STAT!B2583</f>
        <v>45763</v>
      </c>
      <c r="B2580" s="5">
        <f>TITRES_STAT!D2583</f>
        <v>10.09</v>
      </c>
      <c r="C2580" s="2">
        <f t="shared" si="317"/>
        <v>-0.63400000000000034</v>
      </c>
      <c r="D2580" s="2">
        <f t="shared" si="318"/>
        <v>10.793600000000001</v>
      </c>
      <c r="E2580" s="2">
        <f t="shared" si="320"/>
        <v>11.263500000000002</v>
      </c>
      <c r="F2580" s="2">
        <f t="shared" ref="F2580:F2643" si="321">AVERAGE(B2561:B2580)</f>
        <v>11.79645</v>
      </c>
      <c r="G2580" s="2">
        <f t="shared" si="315"/>
        <v>12.384600000000008</v>
      </c>
      <c r="H2580" s="2">
        <f t="shared" si="319"/>
        <v>12.612384999999991</v>
      </c>
      <c r="I2580" s="2">
        <f t="array" ref="I2580">SUMPRODUCT(B2564:B2583, (ROW(B2564:B2583)-ROW(B2564)+1)) / (20*21/2)</f>
        <v>10.948519047619049</v>
      </c>
      <c r="J2580" s="2">
        <f t="shared" si="314"/>
        <v>11.586679147823839</v>
      </c>
      <c r="K2580" s="2">
        <f t="shared" si="316"/>
        <v>12.068094826640959</v>
      </c>
    </row>
    <row r="2581" spans="1:11" ht="13.5" x14ac:dyDescent="0.25">
      <c r="A2581" s="3">
        <f>TITRES_STAT!B2584</f>
        <v>45764</v>
      </c>
      <c r="B2581" s="5">
        <f>TITRES_STAT!D2584</f>
        <v>9.9939999999999998</v>
      </c>
      <c r="C2581" s="2">
        <f t="shared" si="317"/>
        <v>-9.6000000000000085E-2</v>
      </c>
      <c r="D2581" s="2">
        <f t="shared" si="318"/>
        <v>10.634</v>
      </c>
      <c r="E2581" s="2">
        <f t="shared" si="320"/>
        <v>11.061700000000002</v>
      </c>
      <c r="F2581" s="2">
        <f t="shared" si="321"/>
        <v>11.672499999999999</v>
      </c>
      <c r="G2581" s="2">
        <f t="shared" si="315"/>
        <v>12.327900000000009</v>
      </c>
      <c r="H2581" s="2">
        <f t="shared" si="319"/>
        <v>12.59566499999999</v>
      </c>
      <c r="I2581" s="2">
        <f t="array" ref="I2581">SUMPRODUCT(B2565:B2584, (ROW(B2565:B2584)-ROW(B2565)+1)) / (20*21/2)</f>
        <v>10.783128571428572</v>
      </c>
      <c r="J2581" s="2">
        <f t="shared" ref="J2581:J2644" si="322">$J$4*B2581+J2580*(1-$J$4)</f>
        <v>11.434995419459664</v>
      </c>
      <c r="K2581" s="2">
        <f t="shared" si="316"/>
        <v>11.986757774615823</v>
      </c>
    </row>
    <row r="2582" spans="1:11" ht="13.5" x14ac:dyDescent="0.25">
      <c r="A2582" s="3">
        <f>TITRES_STAT!B2585</f>
        <v>45765</v>
      </c>
      <c r="B2582" s="5">
        <f>TITRES_STAT!D2585</f>
        <v>9.9849999999999994</v>
      </c>
      <c r="C2582" s="2">
        <f t="shared" si="317"/>
        <v>-9.0000000000003411E-3</v>
      </c>
      <c r="D2582" s="2">
        <f t="shared" si="318"/>
        <v>10.368799999999998</v>
      </c>
      <c r="E2582" s="2">
        <f t="shared" si="320"/>
        <v>10.868600000000001</v>
      </c>
      <c r="F2582" s="2">
        <f t="shared" si="321"/>
        <v>11.55625</v>
      </c>
      <c r="G2582" s="2">
        <f t="shared" si="315"/>
        <v>12.267180000000007</v>
      </c>
      <c r="H2582" s="2">
        <f t="shared" si="319"/>
        <v>12.578899999999992</v>
      </c>
      <c r="I2582" s="2">
        <f t="array" ref="I2582">SUMPRODUCT(B2566:B2585, (ROW(B2566:B2585)-ROW(B2566)+1)) / (20*21/2)</f>
        <v>10.631271428571429</v>
      </c>
      <c r="J2582" s="2">
        <f t="shared" si="322"/>
        <v>11.296900617606363</v>
      </c>
      <c r="K2582" s="2">
        <f t="shared" si="316"/>
        <v>11.908257469728927</v>
      </c>
    </row>
    <row r="2583" spans="1:11" ht="13.5" x14ac:dyDescent="0.25">
      <c r="A2583" s="3">
        <f>TITRES_STAT!B2586</f>
        <v>45768</v>
      </c>
      <c r="B2583" s="5">
        <f>TITRES_STAT!D2586</f>
        <v>9.6959999999999997</v>
      </c>
      <c r="C2583" s="2">
        <f t="shared" si="317"/>
        <v>-0.2889999999999997</v>
      </c>
      <c r="D2583" s="2">
        <f t="shared" si="318"/>
        <v>10.097799999999999</v>
      </c>
      <c r="E2583" s="2">
        <f t="shared" si="320"/>
        <v>10.637</v>
      </c>
      <c r="F2583" s="2">
        <f t="shared" si="321"/>
        <v>11.4236</v>
      </c>
      <c r="G2583" s="2">
        <f t="shared" si="315"/>
        <v>12.199520000000007</v>
      </c>
      <c r="H2583" s="2">
        <f t="shared" si="319"/>
        <v>12.56107499999999</v>
      </c>
      <c r="I2583" s="2">
        <f t="array" ref="I2583">SUMPRODUCT(B2567:B2586, (ROW(B2567:B2586)-ROW(B2567)+1)) / (20*21/2)</f>
        <v>10.488885714285713</v>
      </c>
      <c r="J2583" s="2">
        <f t="shared" si="322"/>
        <v>11.144433892120043</v>
      </c>
      <c r="K2583" s="2">
        <f t="shared" si="316"/>
        <v>11.821502274837597</v>
      </c>
    </row>
    <row r="2584" spans="1:11" ht="13.5" x14ac:dyDescent="0.25">
      <c r="A2584" s="3">
        <f>TITRES_STAT!B2587</f>
        <v>45769</v>
      </c>
      <c r="B2584" s="5">
        <f>TITRES_STAT!D2587</f>
        <v>9.6869999999999994</v>
      </c>
      <c r="C2584" s="2">
        <f t="shared" si="317"/>
        <v>-9.0000000000003411E-3</v>
      </c>
      <c r="D2584" s="2">
        <f t="shared" si="318"/>
        <v>9.8903999999999996</v>
      </c>
      <c r="E2584" s="2">
        <f t="shared" si="320"/>
        <v>10.4621</v>
      </c>
      <c r="F2584" s="2">
        <f t="shared" si="321"/>
        <v>11.290499999999998</v>
      </c>
      <c r="G2584" s="2">
        <f t="shared" si="315"/>
        <v>12.131680000000006</v>
      </c>
      <c r="H2584" s="2">
        <f t="shared" si="319"/>
        <v>12.54324999999999</v>
      </c>
      <c r="I2584" s="2">
        <f t="array" ref="I2584">SUMPRODUCT(B2568:B2587, (ROW(B2568:B2587)-ROW(B2568)+1)) / (20*21/2)</f>
        <v>10.354742857142858</v>
      </c>
      <c r="J2584" s="2">
        <f t="shared" si="322"/>
        <v>11.005630664299087</v>
      </c>
      <c r="K2584" s="2">
        <f t="shared" si="316"/>
        <v>11.737796303275339</v>
      </c>
    </row>
    <row r="2585" spans="1:11" ht="13.5" x14ac:dyDescent="0.25">
      <c r="A2585" s="3">
        <f>TITRES_STAT!B2588</f>
        <v>45770</v>
      </c>
      <c r="B2585" s="5">
        <f>TITRES_STAT!D2588</f>
        <v>9.6959999999999997</v>
      </c>
      <c r="C2585" s="2">
        <f t="shared" si="317"/>
        <v>9.0000000000003411E-3</v>
      </c>
      <c r="D2585" s="2">
        <f t="shared" si="318"/>
        <v>9.8115999999999985</v>
      </c>
      <c r="E2585" s="2">
        <f t="shared" si="320"/>
        <v>10.3026</v>
      </c>
      <c r="F2585" s="2">
        <f t="shared" si="321"/>
        <v>11.153049999999999</v>
      </c>
      <c r="G2585" s="2">
        <f t="shared" si="315"/>
        <v>12.064220000000004</v>
      </c>
      <c r="H2585" s="2">
        <f t="shared" si="319"/>
        <v>12.52546999999999</v>
      </c>
      <c r="I2585" s="2">
        <f t="array" ref="I2585">SUMPRODUCT(B2569:B2588, (ROW(B2569:B2588)-ROW(B2569)+1)) / (20*21/2)</f>
        <v>10.241833333333332</v>
      </c>
      <c r="J2585" s="2">
        <f t="shared" si="322"/>
        <v>10.88090393436584</v>
      </c>
      <c r="K2585" s="2">
        <f t="shared" si="316"/>
        <v>11.65772586000964</v>
      </c>
    </row>
    <row r="2586" spans="1:11" ht="13.5" x14ac:dyDescent="0.25">
      <c r="A2586" s="3">
        <f>TITRES_STAT!B2589</f>
        <v>45771</v>
      </c>
      <c r="B2586" s="5">
        <f>TITRES_STAT!D2589</f>
        <v>9.6579999999999995</v>
      </c>
      <c r="C2586" s="2">
        <f t="shared" si="317"/>
        <v>-3.8000000000000256E-2</v>
      </c>
      <c r="D2586" s="2">
        <f t="shared" si="318"/>
        <v>9.7443999999999988</v>
      </c>
      <c r="E2586" s="2">
        <f t="shared" si="320"/>
        <v>10.1892</v>
      </c>
      <c r="F2586" s="2">
        <f t="shared" si="321"/>
        <v>11.0185</v>
      </c>
      <c r="G2586" s="2">
        <f t="shared" si="315"/>
        <v>11.994460000000004</v>
      </c>
      <c r="H2586" s="2">
        <f t="shared" si="319"/>
        <v>12.507499999999986</v>
      </c>
      <c r="I2586" s="2">
        <f t="array" ref="I2586">SUMPRODUCT(B2570:B2589, (ROW(B2570:B2589)-ROW(B2570)+1)) / (20*21/2)</f>
        <v>10.156128571428571</v>
      </c>
      <c r="J2586" s="2">
        <f t="shared" si="322"/>
        <v>10.764436892997665</v>
      </c>
      <c r="K2586" s="2">
        <f t="shared" si="316"/>
        <v>11.579305238048478</v>
      </c>
    </row>
    <row r="2587" spans="1:11" ht="13.5" x14ac:dyDescent="0.25">
      <c r="A2587" s="3">
        <f>TITRES_STAT!B2590</f>
        <v>45772</v>
      </c>
      <c r="B2587" s="5">
        <f>TITRES_STAT!D2590</f>
        <v>9.61</v>
      </c>
      <c r="C2587" s="2">
        <f t="shared" si="317"/>
        <v>-4.8000000000000043E-2</v>
      </c>
      <c r="D2587" s="2">
        <f t="shared" si="318"/>
        <v>9.6693999999999996</v>
      </c>
      <c r="E2587" s="2">
        <f t="shared" si="320"/>
        <v>10.019099999999998</v>
      </c>
      <c r="F2587" s="2">
        <f t="shared" si="321"/>
        <v>10.881549999999999</v>
      </c>
      <c r="G2587" s="2">
        <f t="shared" si="315"/>
        <v>11.923740000000002</v>
      </c>
      <c r="H2587" s="2">
        <f t="shared" si="319"/>
        <v>12.489484999999988</v>
      </c>
      <c r="I2587" s="2">
        <f t="array" ref="I2587">SUMPRODUCT(B2571:B2590, (ROW(B2571:B2590)-ROW(B2571)+1)) / (20*21/2)</f>
        <v>10.082228571428571</v>
      </c>
      <c r="J2587" s="2">
        <f t="shared" si="322"/>
        <v>10.654490522235983</v>
      </c>
      <c r="K2587" s="2">
        <f t="shared" si="316"/>
        <v>11.502077581654421</v>
      </c>
    </row>
    <row r="2588" spans="1:11" ht="13.5" x14ac:dyDescent="0.25">
      <c r="A2588" s="3">
        <f>TITRES_STAT!B2591</f>
        <v>45775</v>
      </c>
      <c r="B2588" s="5">
        <f>TITRES_STAT!D2591</f>
        <v>9.6959999999999997</v>
      </c>
      <c r="C2588" s="2">
        <f t="shared" si="317"/>
        <v>8.6000000000000298E-2</v>
      </c>
      <c r="D2588" s="2">
        <f t="shared" si="318"/>
        <v>9.6693999999999996</v>
      </c>
      <c r="E2588" s="2">
        <f t="shared" si="320"/>
        <v>9.8835999999999995</v>
      </c>
      <c r="F2588" s="2">
        <f t="shared" si="321"/>
        <v>10.7499</v>
      </c>
      <c r="G2588" s="2">
        <f t="shared" si="315"/>
        <v>11.854740000000001</v>
      </c>
      <c r="H2588" s="2">
        <f t="shared" si="319"/>
        <v>12.471899999999987</v>
      </c>
      <c r="I2588" s="2">
        <f t="array" ref="I2588">SUMPRODUCT(B2572:B2591, (ROW(B2572:B2591)-ROW(B2572)+1)) / (20*21/2)</f>
        <v>10.01862380952381</v>
      </c>
      <c r="J2588" s="2">
        <f t="shared" si="322"/>
        <v>10.563205710594461</v>
      </c>
      <c r="K2588" s="2">
        <f t="shared" si="316"/>
        <v>11.431251009824836</v>
      </c>
    </row>
    <row r="2589" spans="1:11" ht="13.5" x14ac:dyDescent="0.25">
      <c r="A2589" s="3">
        <f>TITRES_STAT!B2592</f>
        <v>45776</v>
      </c>
      <c r="B2589" s="5">
        <f>TITRES_STAT!D2592</f>
        <v>9.85</v>
      </c>
      <c r="C2589" s="2">
        <f t="shared" si="317"/>
        <v>0.15399999999999991</v>
      </c>
      <c r="D2589" s="2">
        <f t="shared" si="318"/>
        <v>9.702</v>
      </c>
      <c r="E2589" s="2">
        <f t="shared" si="320"/>
        <v>9.7961999999999989</v>
      </c>
      <c r="F2589" s="2">
        <f t="shared" si="321"/>
        <v>10.62595</v>
      </c>
      <c r="G2589" s="2">
        <f t="shared" si="315"/>
        <v>11.78786</v>
      </c>
      <c r="H2589" s="2">
        <f t="shared" si="319"/>
        <v>12.454889999999985</v>
      </c>
      <c r="I2589" s="2">
        <f t="array" ref="I2589">SUMPRODUCT(B2573:B2592, (ROW(B2573:B2592)-ROW(B2573)+1)) / (20*21/2)</f>
        <v>9.9653142857142853</v>
      </c>
      <c r="J2589" s="2">
        <f t="shared" si="322"/>
        <v>10.495281357204513</v>
      </c>
      <c r="K2589" s="2">
        <f t="shared" si="316"/>
        <v>11.369241166302293</v>
      </c>
    </row>
    <row r="2590" spans="1:11" ht="13.5" x14ac:dyDescent="0.25">
      <c r="A2590" s="3">
        <f>TITRES_STAT!B2593</f>
        <v>45777</v>
      </c>
      <c r="B2590" s="5">
        <f>TITRES_STAT!D2593</f>
        <v>9.85</v>
      </c>
      <c r="C2590" s="2">
        <f t="shared" si="317"/>
        <v>0</v>
      </c>
      <c r="D2590" s="2">
        <f t="shared" si="318"/>
        <v>9.732800000000001</v>
      </c>
      <c r="E2590" s="2">
        <f t="shared" si="320"/>
        <v>9.772199999999998</v>
      </c>
      <c r="F2590" s="2">
        <f t="shared" si="321"/>
        <v>10.517849999999999</v>
      </c>
      <c r="G2590" s="2">
        <f t="shared" si="315"/>
        <v>11.723280000000003</v>
      </c>
      <c r="H2590" s="2">
        <f t="shared" si="319"/>
        <v>12.437879999999986</v>
      </c>
      <c r="I2590" s="2">
        <f t="array" ref="I2590">SUMPRODUCT(B2574:B2593, (ROW(B2574:B2593)-ROW(B2574)+1)) / (20*21/2)</f>
        <v>9.9218428571428579</v>
      </c>
      <c r="J2590" s="2">
        <f t="shared" si="322"/>
        <v>10.433825989851703</v>
      </c>
      <c r="K2590" s="2">
        <f t="shared" si="316"/>
        <v>11.309663081349264</v>
      </c>
    </row>
    <row r="2591" spans="1:11" ht="13.5" x14ac:dyDescent="0.25">
      <c r="A2591" s="3">
        <f>TITRES_STAT!B2594</f>
        <v>45779</v>
      </c>
      <c r="B2591" s="5">
        <f>TITRES_STAT!D2594</f>
        <v>9.85</v>
      </c>
      <c r="C2591" s="2">
        <f t="shared" si="317"/>
        <v>0</v>
      </c>
      <c r="D2591" s="2">
        <f t="shared" si="318"/>
        <v>9.7712000000000003</v>
      </c>
      <c r="E2591" s="2">
        <f t="shared" si="320"/>
        <v>9.7577999999999978</v>
      </c>
      <c r="F2591" s="2">
        <f t="shared" si="321"/>
        <v>10.409749999999999</v>
      </c>
      <c r="G2591" s="2">
        <f t="shared" si="315"/>
        <v>11.658900000000001</v>
      </c>
      <c r="H2591" s="2">
        <f t="shared" si="319"/>
        <v>12.421349999999986</v>
      </c>
      <c r="I2591" s="2">
        <f t="array" ref="I2591">SUMPRODUCT(B2575:B2594, (ROW(B2575:B2594)-ROW(B2575)+1)) / (20*21/2)</f>
        <v>9.8886666666666656</v>
      </c>
      <c r="J2591" s="2">
        <f t="shared" si="322"/>
        <v>10.378223514627733</v>
      </c>
      <c r="K2591" s="2">
        <f t="shared" si="316"/>
        <v>11.252421391884587</v>
      </c>
    </row>
    <row r="2592" spans="1:11" ht="13.5" x14ac:dyDescent="0.25">
      <c r="A2592" s="3">
        <f>TITRES_STAT!B2595</f>
        <v>45782</v>
      </c>
      <c r="B2592" s="5">
        <f>TITRES_STAT!D2595</f>
        <v>9.85</v>
      </c>
      <c r="C2592" s="2">
        <f t="shared" si="317"/>
        <v>0</v>
      </c>
      <c r="D2592" s="2">
        <f t="shared" si="318"/>
        <v>9.8192000000000004</v>
      </c>
      <c r="E2592" s="2">
        <f t="shared" si="320"/>
        <v>9.7442999999999991</v>
      </c>
      <c r="F2592" s="2">
        <f t="shared" si="321"/>
        <v>10.30645</v>
      </c>
      <c r="G2592" s="2">
        <f t="shared" si="315"/>
        <v>11.592600000000003</v>
      </c>
      <c r="H2592" s="2">
        <f t="shared" si="319"/>
        <v>12.405059999999986</v>
      </c>
      <c r="I2592" s="2">
        <f t="array" ref="I2592">SUMPRODUCT(B2576:B2595, (ROW(B2576:B2595)-ROW(B2576)+1)) / (20*21/2)</f>
        <v>9.9001857142857155</v>
      </c>
      <c r="J2592" s="2">
        <f t="shared" si="322"/>
        <v>10.327916513234616</v>
      </c>
      <c r="K2592" s="2">
        <f t="shared" si="316"/>
        <v>11.197424474555781</v>
      </c>
    </row>
    <row r="2593" spans="1:11" ht="13.5" x14ac:dyDescent="0.25">
      <c r="A2593" s="3">
        <f>TITRES_STAT!B2596</f>
        <v>45783</v>
      </c>
      <c r="B2593" s="5">
        <f>TITRES_STAT!D2596</f>
        <v>9.85</v>
      </c>
      <c r="C2593" s="2">
        <f t="shared" si="317"/>
        <v>0</v>
      </c>
      <c r="D2593" s="2">
        <f t="shared" si="318"/>
        <v>9.85</v>
      </c>
      <c r="E2593" s="2">
        <f t="shared" si="320"/>
        <v>9.7596999999999987</v>
      </c>
      <c r="F2593" s="2">
        <f t="shared" si="321"/>
        <v>10.19835</v>
      </c>
      <c r="G2593" s="2">
        <f t="shared" si="315"/>
        <v>11.530140000000003</v>
      </c>
      <c r="H2593" s="2">
        <f t="shared" si="319"/>
        <v>12.388769999999987</v>
      </c>
      <c r="I2593" s="2">
        <f t="array" ref="I2593">SUMPRODUCT(B2577:B2596, (ROW(B2577:B2596)-ROW(B2577)+1)) / (20*21/2)</f>
        <v>9.9167095238095246</v>
      </c>
      <c r="J2593" s="2">
        <f t="shared" si="322"/>
        <v>10.282400654831319</v>
      </c>
      <c r="K2593" s="2">
        <f t="shared" si="316"/>
        <v>11.144584299083006</v>
      </c>
    </row>
    <row r="2594" spans="1:11" ht="13.5" x14ac:dyDescent="0.25">
      <c r="A2594" s="3">
        <f>TITRES_STAT!B2597</f>
        <v>45784</v>
      </c>
      <c r="B2594" s="5">
        <f>TITRES_STAT!D2597</f>
        <v>9.85</v>
      </c>
      <c r="C2594" s="2">
        <f t="shared" si="317"/>
        <v>0</v>
      </c>
      <c r="D2594" s="2">
        <f t="shared" si="318"/>
        <v>9.85</v>
      </c>
      <c r="E2594" s="2">
        <f t="shared" si="320"/>
        <v>9.775999999999998</v>
      </c>
      <c r="F2594" s="2">
        <f t="shared" si="321"/>
        <v>10.119049999999998</v>
      </c>
      <c r="G2594" s="2">
        <f t="shared" si="315"/>
        <v>11.463840000000005</v>
      </c>
      <c r="H2594" s="2">
        <f t="shared" si="319"/>
        <v>12.372914999999987</v>
      </c>
      <c r="I2594" s="2">
        <f t="array" ref="I2594">SUMPRODUCT(B2578:B2597, (ROW(B2578:B2597)-ROW(B2578)+1)) / (20*21/2)</f>
        <v>9.9358619047619037</v>
      </c>
      <c r="J2594" s="2">
        <f t="shared" si="322"/>
        <v>10.241219640085479</v>
      </c>
      <c r="K2594" s="2">
        <f t="shared" si="316"/>
        <v>11.093816287354262</v>
      </c>
    </row>
    <row r="2595" spans="1:11" ht="13.5" x14ac:dyDescent="0.25">
      <c r="A2595" s="3">
        <f>TITRES_STAT!B2598</f>
        <v>45785</v>
      </c>
      <c r="B2595" s="5">
        <f>TITRES_STAT!D2598</f>
        <v>10.24</v>
      </c>
      <c r="C2595" s="2">
        <f t="shared" si="317"/>
        <v>0.39000000000000057</v>
      </c>
      <c r="D2595" s="2">
        <f t="shared" si="318"/>
        <v>9.9280000000000008</v>
      </c>
      <c r="E2595" s="2">
        <f t="shared" si="320"/>
        <v>9.8303999999999991</v>
      </c>
      <c r="F2595" s="2">
        <f t="shared" si="321"/>
        <v>10.0665</v>
      </c>
      <c r="G2595" s="2">
        <f t="shared" si="315"/>
        <v>11.408800000000003</v>
      </c>
      <c r="H2595" s="2">
        <f t="shared" si="319"/>
        <v>12.358529999999984</v>
      </c>
      <c r="I2595" s="2">
        <f t="array" ref="I2595">SUMPRODUCT(B2579:B2598, (ROW(B2579:B2598)-ROW(B2579)+1)) / (20*21/2)</f>
        <v>9.9363047619047613</v>
      </c>
      <c r="J2595" s="2">
        <f t="shared" si="322"/>
        <v>10.241103483886862</v>
      </c>
      <c r="K2595" s="2">
        <f t="shared" si="316"/>
        <v>11.060333295693312</v>
      </c>
    </row>
    <row r="2596" spans="1:11" ht="13.5" x14ac:dyDescent="0.25">
      <c r="A2596" s="3">
        <f>TITRES_STAT!B2599</f>
        <v>45786</v>
      </c>
      <c r="B2596" s="5">
        <f>TITRES_STAT!D2599</f>
        <v>10.24</v>
      </c>
      <c r="C2596" s="2">
        <f t="shared" si="317"/>
        <v>0</v>
      </c>
      <c r="D2596" s="2">
        <f t="shared" si="318"/>
        <v>10.006</v>
      </c>
      <c r="E2596" s="2">
        <f t="shared" si="320"/>
        <v>9.8885999999999985</v>
      </c>
      <c r="F2596" s="2">
        <f t="shared" si="321"/>
        <v>10.0389</v>
      </c>
      <c r="G2596" s="2">
        <f t="shared" si="315"/>
        <v>11.367200000000002</v>
      </c>
      <c r="H2596" s="2">
        <f t="shared" si="319"/>
        <v>12.343039999999984</v>
      </c>
      <c r="I2596" s="2">
        <f t="array" ref="I2596">SUMPRODUCT(B2580:B2599, (ROW(B2580:B2599)-ROW(B2580)+1)) / (20*21/2)</f>
        <v>9.9332285714285717</v>
      </c>
      <c r="J2596" s="2">
        <f t="shared" si="322"/>
        <v>10.240998390183352</v>
      </c>
      <c r="K2596" s="2">
        <f t="shared" si="316"/>
        <v>11.028163362528868</v>
      </c>
    </row>
    <row r="2597" spans="1:11" ht="13.5" x14ac:dyDescent="0.25">
      <c r="A2597" s="3">
        <f>TITRES_STAT!B2600</f>
        <v>45789</v>
      </c>
      <c r="B2597" s="5">
        <f>TITRES_STAT!D2600</f>
        <v>10.24</v>
      </c>
      <c r="C2597" s="2">
        <f t="shared" si="317"/>
        <v>0</v>
      </c>
      <c r="D2597" s="2">
        <f t="shared" si="318"/>
        <v>10.084</v>
      </c>
      <c r="E2597" s="2">
        <f t="shared" si="320"/>
        <v>9.9515999999999991</v>
      </c>
      <c r="F2597" s="2">
        <f t="shared" si="321"/>
        <v>9.9853500000000004</v>
      </c>
      <c r="G2597" s="2">
        <f t="shared" si="315"/>
        <v>11.325600000000003</v>
      </c>
      <c r="H2597" s="2">
        <f t="shared" si="319"/>
        <v>12.326249999999984</v>
      </c>
      <c r="I2597" s="2">
        <f t="array" ref="I2597">SUMPRODUCT(B2581:B2600, (ROW(B2581:B2600)-ROW(B2581)+1)) / (20*21/2)</f>
        <v>9.9674095238095219</v>
      </c>
      <c r="J2597" s="2">
        <f t="shared" si="322"/>
        <v>10.240903305403986</v>
      </c>
      <c r="K2597" s="2">
        <f t="shared" si="316"/>
        <v>10.997254995370875</v>
      </c>
    </row>
    <row r="2598" spans="1:11" ht="13.5" x14ac:dyDescent="0.25">
      <c r="A2598" s="3">
        <f>TITRES_STAT!B2601</f>
        <v>45790</v>
      </c>
      <c r="B2598" s="5">
        <f>TITRES_STAT!D2601</f>
        <v>9.99</v>
      </c>
      <c r="C2598" s="2">
        <f t="shared" si="317"/>
        <v>-0.25</v>
      </c>
      <c r="D2598" s="2">
        <f t="shared" si="318"/>
        <v>10.112</v>
      </c>
      <c r="E2598" s="2">
        <f t="shared" si="320"/>
        <v>9.9809999999999981</v>
      </c>
      <c r="F2598" s="2">
        <f t="shared" si="321"/>
        <v>9.9323000000000015</v>
      </c>
      <c r="G2598" s="2">
        <f t="shared" si="315"/>
        <v>11.274400000000004</v>
      </c>
      <c r="H2598" s="2">
        <f t="shared" si="319"/>
        <v>12.307729999999983</v>
      </c>
      <c r="I2598" s="2">
        <f t="array" ref="I2598">SUMPRODUCT(B2582:B2601, (ROW(B2582:B2601)-ROW(B2582)+1)) / (20*21/2)</f>
        <v>10.000828571428569</v>
      </c>
      <c r="J2598" s="2">
        <f t="shared" si="322"/>
        <v>10.217007752508369</v>
      </c>
      <c r="K2598" s="2">
        <f t="shared" si="316"/>
        <v>10.95775479947398</v>
      </c>
    </row>
    <row r="2599" spans="1:11" ht="13.5" x14ac:dyDescent="0.25">
      <c r="A2599" s="3">
        <f>TITRES_STAT!B2602</f>
        <v>45791</v>
      </c>
      <c r="B2599" s="5">
        <f>TITRES_STAT!D2602</f>
        <v>9.9</v>
      </c>
      <c r="C2599" s="2">
        <f t="shared" si="317"/>
        <v>-8.9999999999999858E-2</v>
      </c>
      <c r="D2599" s="2">
        <f t="shared" si="318"/>
        <v>10.122</v>
      </c>
      <c r="E2599" s="2">
        <f t="shared" si="320"/>
        <v>9.9860000000000007</v>
      </c>
      <c r="F2599" s="2">
        <f t="shared" si="321"/>
        <v>9.8910999999999998</v>
      </c>
      <c r="G2599" s="2">
        <f t="shared" si="315"/>
        <v>11.225820000000004</v>
      </c>
      <c r="H2599" s="2">
        <f t="shared" si="319"/>
        <v>12.288809999999986</v>
      </c>
      <c r="I2599" s="2">
        <f t="array" ref="I2599">SUMPRODUCT(B2583:B2602, (ROW(B2583:B2602)-ROW(B2583)+1)) / (20*21/2)</f>
        <v>10.03302857142857</v>
      </c>
      <c r="J2599" s="2">
        <f t="shared" si="322"/>
        <v>10.186816537983763</v>
      </c>
      <c r="K2599" s="2">
        <f t="shared" si="316"/>
        <v>10.916274219102451</v>
      </c>
    </row>
    <row r="2600" spans="1:11" ht="13.5" x14ac:dyDescent="0.25">
      <c r="A2600" s="3">
        <f>TITRES_STAT!B2603</f>
        <v>45792</v>
      </c>
      <c r="B2600" s="5">
        <f>TITRES_STAT!D2603</f>
        <v>10.25</v>
      </c>
      <c r="C2600" s="2">
        <f t="shared" si="317"/>
        <v>0.34999999999999964</v>
      </c>
      <c r="D2600" s="2">
        <f t="shared" si="318"/>
        <v>10.123999999999999</v>
      </c>
      <c r="E2600" s="2">
        <f t="shared" si="320"/>
        <v>10.026</v>
      </c>
      <c r="F2600" s="2">
        <f t="shared" si="321"/>
        <v>9.8991000000000007</v>
      </c>
      <c r="G2600" s="2">
        <f t="shared" si="315"/>
        <v>11.184240000000003</v>
      </c>
      <c r="H2600" s="2">
        <f t="shared" si="319"/>
        <v>12.271589999999982</v>
      </c>
      <c r="I2600" s="2">
        <f t="array" ref="I2600">SUMPRODUCT(B2584:B2603, (ROW(B2584:B2603)-ROW(B2584)+1)) / (20*21/2)</f>
        <v>10.063966666666667</v>
      </c>
      <c r="J2600" s="2">
        <f t="shared" si="322"/>
        <v>10.192834010556737</v>
      </c>
      <c r="K2600" s="2">
        <f t="shared" si="316"/>
        <v>10.890145818353336</v>
      </c>
    </row>
    <row r="2601" spans="1:11" ht="13.5" x14ac:dyDescent="0.25">
      <c r="A2601" s="3">
        <f>TITRES_STAT!B2604</f>
        <v>45793</v>
      </c>
      <c r="B2601" s="5">
        <f>TITRES_STAT!D2604</f>
        <v>10.25</v>
      </c>
      <c r="C2601" s="2">
        <f t="shared" si="317"/>
        <v>0</v>
      </c>
      <c r="D2601" s="2">
        <f t="shared" si="318"/>
        <v>10.126000000000001</v>
      </c>
      <c r="E2601" s="2">
        <f t="shared" si="320"/>
        <v>10.066000000000001</v>
      </c>
      <c r="F2601" s="2">
        <f t="shared" si="321"/>
        <v>9.9118999999999993</v>
      </c>
      <c r="G2601" s="2">
        <f t="shared" si="315"/>
        <v>11.142660000000003</v>
      </c>
      <c r="H2601" s="2">
        <f t="shared" si="319"/>
        <v>12.254419999999984</v>
      </c>
      <c r="I2601" s="2">
        <f t="array" ref="I2601">SUMPRODUCT(B2585:B2604, (ROW(B2585:B2604)-ROW(B2585)+1)) / (20*21/2)</f>
        <v>10.092266666666667</v>
      </c>
      <c r="J2601" s="2">
        <f t="shared" si="322"/>
        <v>10.198278390503715</v>
      </c>
      <c r="K2601" s="2">
        <f t="shared" si="316"/>
        <v>10.865042060770852</v>
      </c>
    </row>
    <row r="2602" spans="1:11" ht="13.5" x14ac:dyDescent="0.25">
      <c r="A2602" s="3">
        <f>TITRES_STAT!B2605</f>
        <v>45796</v>
      </c>
      <c r="B2602" s="5">
        <f>TITRES_STAT!D2605</f>
        <v>10.25</v>
      </c>
      <c r="C2602" s="2">
        <f t="shared" si="317"/>
        <v>0</v>
      </c>
      <c r="D2602" s="2">
        <f t="shared" si="318"/>
        <v>10.128</v>
      </c>
      <c r="E2602" s="2">
        <f t="shared" si="320"/>
        <v>10.106</v>
      </c>
      <c r="F2602" s="2">
        <f t="shared" si="321"/>
        <v>9.9251499999999986</v>
      </c>
      <c r="G2602" s="2">
        <f t="shared" si="315"/>
        <v>11.097800000000001</v>
      </c>
      <c r="H2602" s="2">
        <f t="shared" si="319"/>
        <v>12.237249999999984</v>
      </c>
      <c r="I2602" s="2">
        <f t="array" ref="I2602">SUMPRODUCT(B2586:B2605, (ROW(B2586:B2605)-ROW(B2586)+1)) / (20*21/2)</f>
        <v>10.094076190476191</v>
      </c>
      <c r="J2602" s="2">
        <f t="shared" si="322"/>
        <v>10.203204258074789</v>
      </c>
      <c r="K2602" s="2">
        <f t="shared" si="316"/>
        <v>10.840922764270035</v>
      </c>
    </row>
    <row r="2603" spans="1:11" ht="13.5" x14ac:dyDescent="0.25">
      <c r="A2603" s="3">
        <f>TITRES_STAT!B2606</f>
        <v>45797</v>
      </c>
      <c r="B2603" s="5">
        <f>TITRES_STAT!D2606</f>
        <v>10.25</v>
      </c>
      <c r="C2603" s="2">
        <f t="shared" si="317"/>
        <v>0</v>
      </c>
      <c r="D2603" s="2">
        <f t="shared" si="318"/>
        <v>10.18</v>
      </c>
      <c r="E2603" s="2">
        <f t="shared" si="320"/>
        <v>10.146000000000001</v>
      </c>
      <c r="F2603" s="2">
        <f t="shared" si="321"/>
        <v>9.9528499999999998</v>
      </c>
      <c r="G2603" s="2">
        <f t="shared" si="315"/>
        <v>11.051020000000003</v>
      </c>
      <c r="H2603" s="2">
        <f t="shared" si="319"/>
        <v>12.220269999999982</v>
      </c>
      <c r="I2603" s="2">
        <f t="array" ref="I2603">SUMPRODUCT(B2587:B2606, (ROW(B2587:B2606)-ROW(B2587)+1)) / (20*21/2)</f>
        <v>10.094438095238095</v>
      </c>
      <c r="J2603" s="2">
        <f t="shared" si="322"/>
        <v>10.207660995401</v>
      </c>
      <c r="K2603" s="2">
        <f t="shared" si="316"/>
        <v>10.817749322533956</v>
      </c>
    </row>
    <row r="2604" spans="1:11" ht="13.5" x14ac:dyDescent="0.25">
      <c r="A2604" s="3">
        <f>TITRES_STAT!B2607</f>
        <v>45798</v>
      </c>
      <c r="B2604" s="5">
        <f>TITRES_STAT!D2607</f>
        <v>10.25</v>
      </c>
      <c r="C2604" s="2">
        <f t="shared" si="317"/>
        <v>0</v>
      </c>
      <c r="D2604" s="2">
        <f t="shared" si="318"/>
        <v>10.25</v>
      </c>
      <c r="E2604" s="2">
        <f t="shared" si="320"/>
        <v>10.186</v>
      </c>
      <c r="F2604" s="2">
        <f t="shared" si="321"/>
        <v>9.9809999999999981</v>
      </c>
      <c r="G2604" s="2">
        <f t="shared" si="315"/>
        <v>10.996560000000004</v>
      </c>
      <c r="H2604" s="2">
        <f t="shared" si="319"/>
        <v>12.203289999999981</v>
      </c>
      <c r="I2604" s="2">
        <f t="array" ref="I2604">SUMPRODUCT(B2588:B2607, (ROW(B2588:B2607)-ROW(B2588)+1)) / (20*21/2)</f>
        <v>10.093171428571427</v>
      </c>
      <c r="J2604" s="2">
        <f t="shared" si="322"/>
        <v>10.211693281553286</v>
      </c>
      <c r="K2604" s="2">
        <f t="shared" si="316"/>
        <v>10.7954846432189</v>
      </c>
    </row>
    <row r="2605" spans="1:11" ht="13.5" x14ac:dyDescent="0.25">
      <c r="A2605" s="3">
        <f>TITRES_STAT!B2608</f>
        <v>45799</v>
      </c>
      <c r="B2605" s="5">
        <f>TITRES_STAT!D2608</f>
        <v>10</v>
      </c>
      <c r="C2605" s="2">
        <f t="shared" si="317"/>
        <v>-0.25</v>
      </c>
      <c r="D2605" s="2">
        <f t="shared" si="318"/>
        <v>10.199999999999999</v>
      </c>
      <c r="E2605" s="2">
        <f t="shared" si="320"/>
        <v>10.162000000000001</v>
      </c>
      <c r="F2605" s="2">
        <f t="shared" si="321"/>
        <v>9.9961999999999982</v>
      </c>
      <c r="G2605" s="2">
        <f t="shared" si="315"/>
        <v>10.937280000000005</v>
      </c>
      <c r="H2605" s="2">
        <f t="shared" si="319"/>
        <v>12.18505999999998</v>
      </c>
      <c r="I2605" s="2">
        <f t="array" ref="I2605">SUMPRODUCT(B2589:B2608, (ROW(B2589:B2608)-ROW(B2589)+1)) / (20*21/2)</f>
        <v>10.093857142857143</v>
      </c>
      <c r="J2605" s="2">
        <f t="shared" si="322"/>
        <v>10.19153201664345</v>
      </c>
      <c r="K2605" s="2">
        <f t="shared" si="316"/>
        <v>10.764289167014239</v>
      </c>
    </row>
    <row r="2606" spans="1:11" ht="13.5" x14ac:dyDescent="0.25">
      <c r="A2606" s="3">
        <f>TITRES_STAT!B2609</f>
        <v>45800</v>
      </c>
      <c r="B2606" s="5">
        <f>TITRES_STAT!D2609</f>
        <v>10</v>
      </c>
      <c r="C2606" s="2">
        <f t="shared" si="317"/>
        <v>0</v>
      </c>
      <c r="D2606" s="2">
        <f t="shared" si="318"/>
        <v>10.15</v>
      </c>
      <c r="E2606" s="2">
        <f t="shared" si="320"/>
        <v>10.138</v>
      </c>
      <c r="F2606" s="2">
        <f t="shared" si="321"/>
        <v>10.013299999999997</v>
      </c>
      <c r="G2606" s="2">
        <f t="shared" si="315"/>
        <v>10.889740000000007</v>
      </c>
      <c r="H2606" s="2">
        <f t="shared" si="319"/>
        <v>12.167309999999981</v>
      </c>
      <c r="I2606" s="2">
        <f t="array" ref="I2606">SUMPRODUCT(B2590:B2609, (ROW(B2590:B2609)-ROW(B2590)+1)) / (20*21/2)</f>
        <v>10.089095238095238</v>
      </c>
      <c r="J2606" s="2">
        <f t="shared" si="322"/>
        <v>10.173290872201216</v>
      </c>
      <c r="K2606" s="2">
        <f t="shared" si="316"/>
        <v>10.734317042817603</v>
      </c>
    </row>
    <row r="2607" spans="1:11" ht="13.5" x14ac:dyDescent="0.25">
      <c r="A2607" s="3">
        <f>TITRES_STAT!B2610</f>
        <v>45803</v>
      </c>
      <c r="B2607" s="5">
        <f>TITRES_STAT!D2610</f>
        <v>10</v>
      </c>
      <c r="C2607" s="2">
        <f t="shared" si="317"/>
        <v>0</v>
      </c>
      <c r="D2607" s="2">
        <f t="shared" si="318"/>
        <v>10.1</v>
      </c>
      <c r="E2607" s="2">
        <f t="shared" si="320"/>
        <v>10.114000000000001</v>
      </c>
      <c r="F2607" s="2">
        <f t="shared" si="321"/>
        <v>10.0328</v>
      </c>
      <c r="G2607" s="2">
        <f t="shared" si="315"/>
        <v>10.843340000000005</v>
      </c>
      <c r="H2607" s="2">
        <f t="shared" si="319"/>
        <v>12.15138499999998</v>
      </c>
      <c r="I2607" s="2">
        <f t="array" ref="I2607">SUMPRODUCT(B2591:B2610, (ROW(B2591:B2610)-ROW(B2591)+1)) / (20*21/2)</f>
        <v>10.083619047619049</v>
      </c>
      <c r="J2607" s="2">
        <f t="shared" si="322"/>
        <v>10.156786979610624</v>
      </c>
      <c r="K2607" s="2">
        <f t="shared" si="316"/>
        <v>10.705520296040442</v>
      </c>
    </row>
    <row r="2608" spans="1:11" ht="13.5" x14ac:dyDescent="0.25">
      <c r="A2608" s="3">
        <f>TITRES_STAT!B2611</f>
        <v>45804</v>
      </c>
      <c r="B2608" s="5">
        <f>TITRES_STAT!D2611</f>
        <v>10.039999999999999</v>
      </c>
      <c r="C2608" s="2">
        <f t="shared" si="317"/>
        <v>3.9999999999999147E-2</v>
      </c>
      <c r="D2608" s="2">
        <f t="shared" si="318"/>
        <v>10.058</v>
      </c>
      <c r="E2608" s="2">
        <f t="shared" si="320"/>
        <v>10.119</v>
      </c>
      <c r="F2608" s="2">
        <f t="shared" si="321"/>
        <v>10.049999999999999</v>
      </c>
      <c r="G2608" s="2">
        <f t="shared" si="315"/>
        <v>10.798140000000005</v>
      </c>
      <c r="H2608" s="2">
        <f t="shared" si="319"/>
        <v>12.13575999999998</v>
      </c>
      <c r="I2608" s="2">
        <f t="array" ref="I2608">SUMPRODUCT(B2592:B2611, (ROW(B2592:B2611)-ROW(B2592)+1)) / (20*21/2)</f>
        <v>10.077428571428573</v>
      </c>
      <c r="J2608" s="2">
        <f t="shared" si="322"/>
        <v>10.145664410123899</v>
      </c>
      <c r="K2608" s="2">
        <f t="shared" si="316"/>
        <v>10.679421460901603</v>
      </c>
    </row>
    <row r="2609" spans="1:11" ht="13.5" x14ac:dyDescent="0.25">
      <c r="A2609" s="3">
        <f>TITRES_STAT!B2612</f>
        <v>45805</v>
      </c>
      <c r="B2609" s="5">
        <f>TITRES_STAT!D2612</f>
        <v>10</v>
      </c>
      <c r="C2609" s="2">
        <f t="shared" si="317"/>
        <v>-3.9999999999999147E-2</v>
      </c>
      <c r="D2609" s="2">
        <f t="shared" si="318"/>
        <v>10.007999999999999</v>
      </c>
      <c r="E2609" s="2">
        <f t="shared" si="320"/>
        <v>10.129</v>
      </c>
      <c r="F2609" s="2">
        <f t="shared" si="321"/>
        <v>10.057500000000001</v>
      </c>
      <c r="G2609" s="2">
        <f t="shared" si="315"/>
        <v>10.748480000000004</v>
      </c>
      <c r="H2609" s="2">
        <f t="shared" si="319"/>
        <v>12.11896999999998</v>
      </c>
      <c r="I2609" s="2">
        <f t="array" ref="I2609">SUMPRODUCT(B2593:B2612, (ROW(B2593:B2612)-ROW(B2593)+1)) / (20*21/2)</f>
        <v>10.069571428571429</v>
      </c>
      <c r="J2609" s="2">
        <f t="shared" si="322"/>
        <v>10.131791609159718</v>
      </c>
      <c r="K2609" s="2">
        <f t="shared" si="316"/>
        <v>10.652777482042717</v>
      </c>
    </row>
    <row r="2610" spans="1:11" ht="13.5" x14ac:dyDescent="0.25">
      <c r="A2610" s="3">
        <f>TITRES_STAT!B2613</f>
        <v>45806</v>
      </c>
      <c r="B2610" s="5">
        <f>TITRES_STAT!D2613</f>
        <v>10</v>
      </c>
      <c r="C2610" s="2">
        <f t="shared" si="317"/>
        <v>0</v>
      </c>
      <c r="D2610" s="2">
        <f t="shared" si="318"/>
        <v>10.007999999999999</v>
      </c>
      <c r="E2610" s="2">
        <f t="shared" si="320"/>
        <v>10.103999999999999</v>
      </c>
      <c r="F2610" s="2">
        <f t="shared" si="321"/>
        <v>10.065</v>
      </c>
      <c r="G2610" s="2">
        <f t="shared" ref="G2610:G2673" si="323">AVERAGE(B2561:B2610)</f>
        <v>10.699020000000004</v>
      </c>
      <c r="H2610" s="2">
        <f t="shared" si="319"/>
        <v>12.101699999999978</v>
      </c>
      <c r="I2610" s="2">
        <f t="array" ref="I2610">SUMPRODUCT(B2594:B2613, (ROW(B2594:B2613)-ROW(B2594)+1)) / (20*21/2)</f>
        <v>10.061047619047621</v>
      </c>
      <c r="J2610" s="2">
        <f t="shared" si="322"/>
        <v>10.119240027334984</v>
      </c>
      <c r="K2610" s="2">
        <f t="shared" si="316"/>
        <v>10.627178365099866</v>
      </c>
    </row>
    <row r="2611" spans="1:11" ht="13.5" x14ac:dyDescent="0.25">
      <c r="A2611" s="3">
        <f>TITRES_STAT!B2614</f>
        <v>45807</v>
      </c>
      <c r="B2611" s="5">
        <f>TITRES_STAT!D2614</f>
        <v>10</v>
      </c>
      <c r="C2611" s="2">
        <f t="shared" si="317"/>
        <v>0</v>
      </c>
      <c r="D2611" s="2">
        <f t="shared" si="318"/>
        <v>10.007999999999999</v>
      </c>
      <c r="E2611" s="2">
        <f t="shared" si="320"/>
        <v>10.078999999999999</v>
      </c>
      <c r="F2611" s="2">
        <f t="shared" si="321"/>
        <v>10.072500000000002</v>
      </c>
      <c r="G2611" s="2">
        <f t="shared" si="323"/>
        <v>10.649560000000006</v>
      </c>
      <c r="H2611" s="2">
        <f t="shared" si="319"/>
        <v>12.085874999999978</v>
      </c>
      <c r="I2611" s="2">
        <f t="array" ref="I2611">SUMPRODUCT(B2595:B2614, (ROW(B2595:B2614)-ROW(B2595)+1)) / (20*21/2)</f>
        <v>10.050904761904762</v>
      </c>
      <c r="J2611" s="2">
        <f t="shared" si="322"/>
        <v>10.107883834255462</v>
      </c>
      <c r="K2611" s="2">
        <f t="shared" ref="K2611:K2674" si="324">$K$4*B2611+(1-$K$4)*K2610</f>
        <v>10.60258313509595</v>
      </c>
    </row>
    <row r="2612" spans="1:11" ht="13.5" x14ac:dyDescent="0.25">
      <c r="A2612" s="3">
        <f>TITRES_STAT!B2615</f>
        <v>45810</v>
      </c>
      <c r="B2612" s="5">
        <f>TITRES_STAT!D2615</f>
        <v>9.99</v>
      </c>
      <c r="C2612" s="2">
        <f t="shared" si="317"/>
        <v>-9.9999999999997868E-3</v>
      </c>
      <c r="D2612" s="2">
        <f t="shared" si="318"/>
        <v>10.006</v>
      </c>
      <c r="E2612" s="2">
        <f t="shared" si="320"/>
        <v>10.052999999999999</v>
      </c>
      <c r="F2612" s="2">
        <f t="shared" si="321"/>
        <v>10.079499999999999</v>
      </c>
      <c r="G2612" s="2">
        <f t="shared" si="323"/>
        <v>10.603160000000004</v>
      </c>
      <c r="H2612" s="2">
        <f t="shared" si="319"/>
        <v>12.067354999999978</v>
      </c>
      <c r="I2612" s="2">
        <f t="array" ref="I2612">SUMPRODUCT(B2596:B2615, (ROW(B2596:B2615)-ROW(B2596)+1)) / (20*21/2)</f>
        <v>10.023</v>
      </c>
      <c r="J2612" s="2">
        <f t="shared" si="322"/>
        <v>10.096656802421609</v>
      </c>
      <c r="K2612" s="2">
        <f t="shared" si="324"/>
        <v>10.578560267052973</v>
      </c>
    </row>
    <row r="2613" spans="1:11" ht="13.5" x14ac:dyDescent="0.25">
      <c r="A2613" s="3">
        <f>TITRES_STAT!B2616</f>
        <v>45811</v>
      </c>
      <c r="B2613" s="5">
        <f>TITRES_STAT!D2616</f>
        <v>9.99</v>
      </c>
      <c r="C2613" s="2">
        <f t="shared" si="317"/>
        <v>0</v>
      </c>
      <c r="D2613" s="2">
        <f t="shared" si="318"/>
        <v>9.9960000000000004</v>
      </c>
      <c r="E2613" s="2">
        <f t="shared" si="320"/>
        <v>10.026999999999997</v>
      </c>
      <c r="F2613" s="2">
        <f t="shared" si="321"/>
        <v>10.086500000000001</v>
      </c>
      <c r="G2613" s="2">
        <f t="shared" si="323"/>
        <v>10.555980000000003</v>
      </c>
      <c r="H2613" s="2">
        <f t="shared" si="319"/>
        <v>12.048929999999975</v>
      </c>
      <c r="I2613" s="2">
        <f t="array" ref="I2613">SUMPRODUCT(B2597:B2616, (ROW(B2597:B2616)-ROW(B2597)+1)) / (20*21/2)</f>
        <v>9.9971904761904753</v>
      </c>
      <c r="J2613" s="2">
        <f t="shared" si="322"/>
        <v>10.086499011714791</v>
      </c>
      <c r="K2613" s="2">
        <f t="shared" si="324"/>
        <v>10.555479472266583</v>
      </c>
    </row>
    <row r="2614" spans="1:11" ht="13.5" x14ac:dyDescent="0.25">
      <c r="A2614" s="3">
        <f>TITRES_STAT!B2617</f>
        <v>45812</v>
      </c>
      <c r="B2614" s="5">
        <f>TITRES_STAT!D2617</f>
        <v>9.98</v>
      </c>
      <c r="C2614" s="2">
        <f t="shared" si="317"/>
        <v>-9.9999999999997868E-3</v>
      </c>
      <c r="D2614" s="2">
        <f t="shared" si="318"/>
        <v>9.9920000000000009</v>
      </c>
      <c r="E2614" s="2">
        <f t="shared" si="320"/>
        <v>9.9999999999999982</v>
      </c>
      <c r="F2614" s="2">
        <f t="shared" si="321"/>
        <v>10.093</v>
      </c>
      <c r="G2614" s="2">
        <f t="shared" si="323"/>
        <v>10.508600000000003</v>
      </c>
      <c r="H2614" s="2">
        <f t="shared" si="319"/>
        <v>12.032954999999976</v>
      </c>
      <c r="I2614" s="2">
        <f t="array" ref="I2614">SUMPRODUCT(B2598:B2617, (ROW(B2598:B2617)-ROW(B2598)+1)) / (20*21/2)</f>
        <v>9.9734761904761911</v>
      </c>
      <c r="J2614" s="2">
        <f t="shared" si="322"/>
        <v>10.076356248694335</v>
      </c>
      <c r="K2614" s="2">
        <f t="shared" si="324"/>
        <v>10.532911649824756</v>
      </c>
    </row>
    <row r="2615" spans="1:11" ht="13.5" x14ac:dyDescent="0.25">
      <c r="A2615" s="3">
        <f>TITRES_STAT!B2618</f>
        <v>45813</v>
      </c>
      <c r="B2615" s="5">
        <f>TITRES_STAT!D2618</f>
        <v>9.8000000000000007</v>
      </c>
      <c r="C2615" s="2">
        <f t="shared" si="317"/>
        <v>-0.17999999999999972</v>
      </c>
      <c r="D2615" s="2">
        <f t="shared" si="318"/>
        <v>9.9520000000000017</v>
      </c>
      <c r="E2615" s="2">
        <f t="shared" si="320"/>
        <v>9.98</v>
      </c>
      <c r="F2615" s="2">
        <f t="shared" si="321"/>
        <v>10.071000000000002</v>
      </c>
      <c r="G2615" s="2">
        <f t="shared" si="323"/>
        <v>10.455700000000002</v>
      </c>
      <c r="H2615" s="2">
        <f t="shared" si="319"/>
        <v>12.014684999999977</v>
      </c>
      <c r="I2615" s="2">
        <f t="array" ref="I2615">SUMPRODUCT(B2599:B2618, (ROW(B2599:B2618)-ROW(B2599)+1)) / (20*21/2)</f>
        <v>9.9366190476190486</v>
      </c>
      <c r="J2615" s="2">
        <f t="shared" si="322"/>
        <v>10.050036605961541</v>
      </c>
      <c r="K2615" s="2">
        <f t="shared" si="324"/>
        <v>10.504170016498296</v>
      </c>
    </row>
    <row r="2616" spans="1:11" ht="13.5" x14ac:dyDescent="0.25">
      <c r="A2616" s="3">
        <f>TITRES_STAT!B2619</f>
        <v>45817</v>
      </c>
      <c r="B2616" s="5">
        <f>TITRES_STAT!D2619</f>
        <v>9.8000000000000007</v>
      </c>
      <c r="C2616" s="2">
        <f t="shared" si="317"/>
        <v>0</v>
      </c>
      <c r="D2616" s="2">
        <f t="shared" si="318"/>
        <v>9.9120000000000008</v>
      </c>
      <c r="E2616" s="2">
        <f t="shared" si="320"/>
        <v>9.9599999999999991</v>
      </c>
      <c r="F2616" s="2">
        <f t="shared" si="321"/>
        <v>10.049000000000001</v>
      </c>
      <c r="G2616" s="2">
        <f t="shared" si="323"/>
        <v>10.404720000000003</v>
      </c>
      <c r="H2616" s="2">
        <f t="shared" si="319"/>
        <v>11.996414999999974</v>
      </c>
      <c r="I2616" s="2">
        <f t="array" ref="I2616">SUMPRODUCT(B2600:B2619, (ROW(B2600:B2619)-ROW(B2600)+1)) / (20*21/2)</f>
        <v>9.901428571428573</v>
      </c>
      <c r="J2616" s="2">
        <f t="shared" si="322"/>
        <v>10.026223595869967</v>
      </c>
      <c r="K2616" s="2">
        <f t="shared" si="324"/>
        <v>10.476555506047383</v>
      </c>
    </row>
    <row r="2617" spans="1:11" ht="13.5" x14ac:dyDescent="0.25">
      <c r="A2617" s="3">
        <f>TITRES_STAT!B2620</f>
        <v>45818</v>
      </c>
      <c r="B2617" s="5">
        <f>TITRES_STAT!D2620</f>
        <v>9.8000000000000007</v>
      </c>
      <c r="C2617" s="2">
        <f t="shared" si="317"/>
        <v>0</v>
      </c>
      <c r="D2617" s="2">
        <f t="shared" si="318"/>
        <v>9.8740000000000006</v>
      </c>
      <c r="E2617" s="2">
        <f t="shared" si="320"/>
        <v>9.94</v>
      </c>
      <c r="F2617" s="2">
        <f t="shared" si="321"/>
        <v>10.027000000000003</v>
      </c>
      <c r="G2617" s="2">
        <f t="shared" si="323"/>
        <v>10.353740000000002</v>
      </c>
      <c r="H2617" s="2">
        <f t="shared" si="319"/>
        <v>11.979349999999975</v>
      </c>
      <c r="I2617" s="2">
        <f t="array" ref="I2617">SUMPRODUCT(B2601:B2620, (ROW(B2601:B2620)-ROW(B2601)+1)) / (20*21/2)</f>
        <v>9.863666666666667</v>
      </c>
      <c r="J2617" s="2">
        <f t="shared" si="322"/>
        <v>10.004678491501398</v>
      </c>
      <c r="K2617" s="2">
        <f t="shared" si="324"/>
        <v>10.450023917574937</v>
      </c>
    </row>
    <row r="2618" spans="1:11" ht="13.5" x14ac:dyDescent="0.25">
      <c r="A2618" s="3">
        <f>TITRES_STAT!B2621</f>
        <v>45819</v>
      </c>
      <c r="B2618" s="5">
        <f>TITRES_STAT!D2621</f>
        <v>9.64</v>
      </c>
      <c r="C2618" s="2">
        <f t="shared" si="317"/>
        <v>-0.16000000000000014</v>
      </c>
      <c r="D2618" s="2">
        <f t="shared" si="318"/>
        <v>9.8040000000000003</v>
      </c>
      <c r="E2618" s="2">
        <f t="shared" si="320"/>
        <v>9.9</v>
      </c>
      <c r="F2618" s="2">
        <f t="shared" si="321"/>
        <v>10.009500000000003</v>
      </c>
      <c r="G2618" s="2">
        <f t="shared" si="323"/>
        <v>10.299960000000004</v>
      </c>
      <c r="H2618" s="2">
        <f t="shared" si="319"/>
        <v>11.960279999999976</v>
      </c>
      <c r="I2618" s="2">
        <f t="array" ref="I2618">SUMPRODUCT(B2602:B2621, (ROW(B2602:B2621)-ROW(B2602)+1)) / (20*21/2)</f>
        <v>9.8328095238095248</v>
      </c>
      <c r="J2618" s="2">
        <f t="shared" si="322"/>
        <v>9.9699472065965029</v>
      </c>
      <c r="K2618" s="2">
        <f t="shared" si="324"/>
        <v>10.418258273748469</v>
      </c>
    </row>
    <row r="2619" spans="1:11" ht="13.5" x14ac:dyDescent="0.25">
      <c r="A2619" s="3">
        <f>TITRES_STAT!B2622</f>
        <v>45820</v>
      </c>
      <c r="B2619" s="5">
        <f>TITRES_STAT!D2622</f>
        <v>9.64</v>
      </c>
      <c r="C2619" s="2">
        <f t="shared" si="317"/>
        <v>0</v>
      </c>
      <c r="D2619" s="2">
        <f t="shared" si="318"/>
        <v>9.7360000000000007</v>
      </c>
      <c r="E2619" s="2">
        <f t="shared" si="320"/>
        <v>9.8640000000000008</v>
      </c>
      <c r="F2619" s="2">
        <f t="shared" si="321"/>
        <v>9.9965000000000011</v>
      </c>
      <c r="G2619" s="2">
        <f t="shared" si="323"/>
        <v>10.246180000000003</v>
      </c>
      <c r="H2619" s="2">
        <f t="shared" si="319"/>
        <v>11.941209999999977</v>
      </c>
      <c r="I2619" s="2">
        <f t="array" ref="I2619">SUMPRODUCT(B2603:B2622, (ROW(B2603:B2622)-ROW(B2603)+1)) / (20*21/2)</f>
        <v>9.8048571428571432</v>
      </c>
      <c r="J2619" s="2">
        <f t="shared" si="322"/>
        <v>9.9385236631111216</v>
      </c>
      <c r="K2619" s="2">
        <f t="shared" si="324"/>
        <v>10.387738341444608</v>
      </c>
    </row>
    <row r="2620" spans="1:11" ht="13.5" x14ac:dyDescent="0.25">
      <c r="A2620" s="3">
        <f>TITRES_STAT!B2623</f>
        <v>45821</v>
      </c>
      <c r="B2620" s="5">
        <f>TITRES_STAT!D2623</f>
        <v>9.6</v>
      </c>
      <c r="C2620" s="2">
        <f t="shared" si="317"/>
        <v>-4.0000000000000924E-2</v>
      </c>
      <c r="D2620" s="2">
        <f t="shared" si="318"/>
        <v>9.6960000000000015</v>
      </c>
      <c r="E2620" s="2">
        <f t="shared" si="320"/>
        <v>9.8239999999999998</v>
      </c>
      <c r="F2620" s="2">
        <f t="shared" si="321"/>
        <v>9.9640000000000004</v>
      </c>
      <c r="G2620" s="2">
        <f t="shared" si="323"/>
        <v>10.197940000000001</v>
      </c>
      <c r="H2620" s="2">
        <f t="shared" si="319"/>
        <v>11.922904999999973</v>
      </c>
      <c r="I2620" s="2">
        <f t="array" ref="I2620">SUMPRODUCT(B2604:B2623, (ROW(B2604:B2623)-ROW(B2604)+1)) / (20*21/2)</f>
        <v>9.7798095238095257</v>
      </c>
      <c r="J2620" s="2">
        <f t="shared" si="322"/>
        <v>9.9062833142433959</v>
      </c>
      <c r="K2620" s="2">
        <f t="shared" si="324"/>
        <v>10.356846641780114</v>
      </c>
    </row>
    <row r="2621" spans="1:11" ht="13.5" x14ac:dyDescent="0.25">
      <c r="A2621" s="3">
        <f>TITRES_STAT!B2624</f>
        <v>45824</v>
      </c>
      <c r="B2621" s="5">
        <f>TITRES_STAT!D2624</f>
        <v>9.64</v>
      </c>
      <c r="C2621" s="2">
        <f t="shared" si="317"/>
        <v>4.0000000000000924E-2</v>
      </c>
      <c r="D2621" s="2">
        <f t="shared" si="318"/>
        <v>9.6639999999999997</v>
      </c>
      <c r="E2621" s="2">
        <f t="shared" si="320"/>
        <v>9.7880000000000003</v>
      </c>
      <c r="F2621" s="2">
        <f t="shared" si="321"/>
        <v>9.9335000000000004</v>
      </c>
      <c r="G2621" s="2">
        <f t="shared" si="323"/>
        <v>10.150500000000001</v>
      </c>
      <c r="H2621" s="2">
        <f t="shared" si="319"/>
        <v>11.905279999999975</v>
      </c>
      <c r="I2621" s="2">
        <f t="array" ref="I2621">SUMPRODUCT(B2605:B2624, (ROW(B2605:B2624)-ROW(B2605)+1)) / (20*21/2)</f>
        <v>9.734809523809524</v>
      </c>
      <c r="J2621" s="2">
        <f t="shared" si="322"/>
        <v>9.880922998601168</v>
      </c>
      <c r="K2621" s="2">
        <f t="shared" si="324"/>
        <v>10.328735008769131</v>
      </c>
    </row>
    <row r="2622" spans="1:11" ht="13.5" x14ac:dyDescent="0.25">
      <c r="A2622" s="3">
        <f>TITRES_STAT!B2625</f>
        <v>45825</v>
      </c>
      <c r="B2622" s="5">
        <f>TITRES_STAT!D2625</f>
        <v>9.64</v>
      </c>
      <c r="C2622" s="2">
        <f t="shared" si="317"/>
        <v>0</v>
      </c>
      <c r="D2622" s="2">
        <f t="shared" si="318"/>
        <v>9.6320000000000014</v>
      </c>
      <c r="E2622" s="2">
        <f t="shared" si="320"/>
        <v>9.7530000000000001</v>
      </c>
      <c r="F2622" s="2">
        <f t="shared" si="321"/>
        <v>9.9030000000000005</v>
      </c>
      <c r="G2622" s="2">
        <f t="shared" si="323"/>
        <v>10.104980000000001</v>
      </c>
      <c r="H2622" s="2">
        <f t="shared" si="319"/>
        <v>11.887554999999972</v>
      </c>
      <c r="I2622" s="2">
        <f t="array" ref="I2622">SUMPRODUCT(B2606:B2625, (ROW(B2606:B2625)-ROW(B2606)+1)) / (20*21/2)</f>
        <v>9.6938571428571425</v>
      </c>
      <c r="J2622" s="2">
        <f t="shared" si="322"/>
        <v>9.8579779511153429</v>
      </c>
      <c r="K2622" s="2">
        <f t="shared" si="324"/>
        <v>10.301725792738971</v>
      </c>
    </row>
    <row r="2623" spans="1:11" ht="13.5" x14ac:dyDescent="0.25">
      <c r="A2623" s="3">
        <f>TITRES_STAT!B2626</f>
        <v>45826</v>
      </c>
      <c r="B2623" s="5">
        <f>TITRES_STAT!D2626</f>
        <v>9.64</v>
      </c>
      <c r="C2623" s="2">
        <f t="shared" si="317"/>
        <v>0</v>
      </c>
      <c r="D2623" s="2">
        <f t="shared" si="318"/>
        <v>9.6320000000000014</v>
      </c>
      <c r="E2623" s="2">
        <f t="shared" si="320"/>
        <v>9.718</v>
      </c>
      <c r="F2623" s="2">
        <f t="shared" si="321"/>
        <v>9.8724999999999987</v>
      </c>
      <c r="G2623" s="2">
        <f t="shared" si="323"/>
        <v>10.057540000000001</v>
      </c>
      <c r="H2623" s="2">
        <f t="shared" si="319"/>
        <v>11.869929999999972</v>
      </c>
      <c r="I2623" s="2">
        <f t="array" ref="I2623">SUMPRODUCT(B2607:B2626, (ROW(B2607:B2626)-ROW(B2607)+1)) / (20*21/2)</f>
        <v>9.6548095238095222</v>
      </c>
      <c r="J2623" s="2">
        <f t="shared" si="322"/>
        <v>9.8372181462472152</v>
      </c>
      <c r="K2623" s="2">
        <f t="shared" si="324"/>
        <v>10.275775761651168</v>
      </c>
    </row>
    <row r="2624" spans="1:11" ht="13.5" x14ac:dyDescent="0.25">
      <c r="A2624" s="3">
        <f>TITRES_STAT!B2627</f>
        <v>45827</v>
      </c>
      <c r="B2624" s="5">
        <f>TITRES_STAT!D2627</f>
        <v>9.4</v>
      </c>
      <c r="C2624" s="2">
        <f t="shared" si="317"/>
        <v>-0.24000000000000021</v>
      </c>
      <c r="D2624" s="2">
        <f t="shared" si="318"/>
        <v>9.5839999999999996</v>
      </c>
      <c r="E2624" s="2">
        <f t="shared" si="320"/>
        <v>9.6600000000000019</v>
      </c>
      <c r="F2624" s="2">
        <f t="shared" si="321"/>
        <v>9.8299999999999965</v>
      </c>
      <c r="G2624" s="2">
        <f t="shared" si="323"/>
        <v>10.016820000000001</v>
      </c>
      <c r="H2624" s="2">
        <f t="shared" si="319"/>
        <v>11.849659999999973</v>
      </c>
      <c r="I2624" s="2">
        <f t="array" ref="I2624">SUMPRODUCT(B2608:B2627, (ROW(B2608:B2627)-ROW(B2608)+1)) / (20*21/2)</f>
        <v>9.6024761904761924</v>
      </c>
      <c r="J2624" s="2">
        <f t="shared" si="322"/>
        <v>9.7955783227950999</v>
      </c>
      <c r="K2624" s="2">
        <f t="shared" si="324"/>
        <v>10.241431614135436</v>
      </c>
    </row>
    <row r="2625" spans="1:11" ht="13.5" x14ac:dyDescent="0.25">
      <c r="A2625" s="3">
        <f>TITRES_STAT!B2628</f>
        <v>45828</v>
      </c>
      <c r="B2625" s="5">
        <f>TITRES_STAT!D2628</f>
        <v>9.4</v>
      </c>
      <c r="C2625" s="2">
        <f t="shared" si="317"/>
        <v>0</v>
      </c>
      <c r="D2625" s="2">
        <f t="shared" si="318"/>
        <v>9.5440000000000005</v>
      </c>
      <c r="E2625" s="2">
        <f t="shared" si="320"/>
        <v>9.620000000000001</v>
      </c>
      <c r="F2625" s="2">
        <f t="shared" si="321"/>
        <v>9.8000000000000007</v>
      </c>
      <c r="G2625" s="2">
        <f t="shared" si="323"/>
        <v>9.979000000000001</v>
      </c>
      <c r="H2625" s="2">
        <f t="shared" si="319"/>
        <v>11.830354999999972</v>
      </c>
      <c r="I2625" s="2">
        <f t="array" ref="I2625">SUMPRODUCT(B2609:B2628, (ROW(B2609:B2628)-ROW(B2609)+1)) / (20*21/2)</f>
        <v>9.5710000000000015</v>
      </c>
      <c r="J2625" s="2">
        <f t="shared" si="322"/>
        <v>9.7579041968146143</v>
      </c>
      <c r="K2625" s="2">
        <f t="shared" si="324"/>
        <v>10.208434295934047</v>
      </c>
    </row>
    <row r="2626" spans="1:11" ht="13.5" x14ac:dyDescent="0.25">
      <c r="A2626" s="3">
        <f>TITRES_STAT!B2629</f>
        <v>45831</v>
      </c>
      <c r="B2626" s="5">
        <f>TITRES_STAT!D2629</f>
        <v>9.39</v>
      </c>
      <c r="C2626" s="2">
        <f t="shared" si="317"/>
        <v>-9.9999999999997868E-3</v>
      </c>
      <c r="D2626" s="2">
        <f t="shared" si="318"/>
        <v>9.4939999999999998</v>
      </c>
      <c r="E2626" s="2">
        <f t="shared" si="320"/>
        <v>9.5790000000000006</v>
      </c>
      <c r="F2626" s="2">
        <f t="shared" si="321"/>
        <v>9.769499999999999</v>
      </c>
      <c r="G2626" s="2">
        <f t="shared" si="323"/>
        <v>9.9509600000000002</v>
      </c>
      <c r="H2626" s="2">
        <f t="shared" si="319"/>
        <v>11.810034999999973</v>
      </c>
      <c r="I2626" s="2">
        <f t="array" ref="I2626">SUMPRODUCT(B2610:B2629, (ROW(B2610:B2629)-ROW(B2610)+1)) / (20*21/2)</f>
        <v>9.5425714285714296</v>
      </c>
      <c r="J2626" s="2">
        <f t="shared" si="322"/>
        <v>9.7228657018798899</v>
      </c>
      <c r="K2626" s="2">
        <f t="shared" si="324"/>
        <v>10.1763388333484</v>
      </c>
    </row>
    <row r="2627" spans="1:11" ht="13.5" x14ac:dyDescent="0.25">
      <c r="A2627" s="3">
        <f>TITRES_STAT!B2630</f>
        <v>45832</v>
      </c>
      <c r="B2627" s="5">
        <f>TITRES_STAT!D2630</f>
        <v>9.2200000000000006</v>
      </c>
      <c r="C2627" s="2">
        <f t="shared" si="317"/>
        <v>-0.16999999999999993</v>
      </c>
      <c r="D2627" s="2">
        <f t="shared" si="318"/>
        <v>9.41</v>
      </c>
      <c r="E2627" s="2">
        <f t="shared" si="320"/>
        <v>9.5210000000000008</v>
      </c>
      <c r="F2627" s="2">
        <f t="shared" si="321"/>
        <v>9.7304999999999993</v>
      </c>
      <c r="G2627" s="2">
        <f t="shared" si="323"/>
        <v>9.9091400000000007</v>
      </c>
      <c r="H2627" s="2">
        <f t="shared" si="319"/>
        <v>11.788864999999973</v>
      </c>
      <c r="I2627" s="2">
        <f t="array" ref="I2627">SUMPRODUCT(B2611:B2630, (ROW(B2611:B2630)-ROW(B2611)+1)) / (20*21/2)</f>
        <v>9.4789047619047633</v>
      </c>
      <c r="J2627" s="2">
        <f t="shared" si="322"/>
        <v>9.6749737302722814</v>
      </c>
      <c r="K2627" s="2">
        <f t="shared" si="324"/>
        <v>10.138835349687678</v>
      </c>
    </row>
    <row r="2628" spans="1:11" ht="13.5" x14ac:dyDescent="0.25">
      <c r="A2628" s="3">
        <f>TITRES_STAT!B2631</f>
        <v>45833</v>
      </c>
      <c r="B2628" s="5">
        <f>TITRES_STAT!D2631</f>
        <v>9.4</v>
      </c>
      <c r="C2628" s="2">
        <f t="shared" ref="C2628:C2684" si="325">B2628-B2627</f>
        <v>0.17999999999999972</v>
      </c>
      <c r="D2628" s="2">
        <f t="shared" si="318"/>
        <v>9.3620000000000001</v>
      </c>
      <c r="E2628" s="2">
        <f t="shared" si="320"/>
        <v>9.4970000000000017</v>
      </c>
      <c r="F2628" s="2">
        <f t="shared" si="321"/>
        <v>9.6984999999999992</v>
      </c>
      <c r="G2628" s="2">
        <f t="shared" si="323"/>
        <v>9.8761200000000002</v>
      </c>
      <c r="H2628" s="2">
        <f t="shared" si="319"/>
        <v>11.768499999999975</v>
      </c>
      <c r="I2628" s="2">
        <f t="array" ref="I2628">SUMPRODUCT(B2612:B2631, (ROW(B2612:B2631)-ROW(B2612)+1)) / (20*21/2)</f>
        <v>9.4190476190476193</v>
      </c>
      <c r="J2628" s="2">
        <f t="shared" si="322"/>
        <v>9.6487857559606365</v>
      </c>
      <c r="K2628" s="2">
        <f t="shared" si="324"/>
        <v>10.10986141440581</v>
      </c>
    </row>
    <row r="2629" spans="1:11" ht="13.5" x14ac:dyDescent="0.25">
      <c r="A2629" s="3">
        <f>TITRES_STAT!B2632</f>
        <v>45835</v>
      </c>
      <c r="B2629" s="5">
        <f>TITRES_STAT!D2632</f>
        <v>9.4</v>
      </c>
      <c r="C2629" s="2">
        <f t="shared" si="325"/>
        <v>0</v>
      </c>
      <c r="D2629" s="2">
        <f t="shared" si="318"/>
        <v>9.3619999999999983</v>
      </c>
      <c r="E2629" s="2">
        <f t="shared" si="320"/>
        <v>9.4730000000000025</v>
      </c>
      <c r="F2629" s="2">
        <f t="shared" si="321"/>
        <v>9.6685000000000016</v>
      </c>
      <c r="G2629" s="2">
        <f t="shared" si="323"/>
        <v>9.8496399999999991</v>
      </c>
      <c r="H2629" s="2">
        <f t="shared" si="319"/>
        <v>11.748134999999976</v>
      </c>
      <c r="I2629" s="2">
        <f t="array" ref="I2629">SUMPRODUCT(B2613:B2632, (ROW(B2613:B2632)-ROW(B2613)+1)) / (20*21/2)</f>
        <v>9.3935238095238098</v>
      </c>
      <c r="J2629" s="2">
        <f t="shared" si="322"/>
        <v>9.6250918744405762</v>
      </c>
      <c r="K2629" s="2">
        <f t="shared" si="324"/>
        <v>10.082023711880092</v>
      </c>
    </row>
    <row r="2630" spans="1:11" ht="13.5" x14ac:dyDescent="0.25">
      <c r="A2630" s="3">
        <f>TITRES_STAT!B2633</f>
        <v>45838</v>
      </c>
      <c r="B2630" s="5">
        <f>TITRES_STAT!D2633</f>
        <v>9</v>
      </c>
      <c r="C2630" s="2">
        <f t="shared" si="325"/>
        <v>-0.40000000000000036</v>
      </c>
      <c r="D2630" s="2">
        <f t="shared" ref="D2630:D2684" si="326">AVERAGE(B2626:B2630)</f>
        <v>9.282</v>
      </c>
      <c r="E2630" s="2">
        <f t="shared" si="320"/>
        <v>9.4130000000000003</v>
      </c>
      <c r="F2630" s="2">
        <f t="shared" si="321"/>
        <v>9.6185000000000009</v>
      </c>
      <c r="G2630" s="2">
        <f t="shared" si="323"/>
        <v>9.8278399999999984</v>
      </c>
      <c r="H2630" s="2">
        <f t="shared" si="319"/>
        <v>11.725864999999978</v>
      </c>
      <c r="I2630" s="2">
        <f t="array" ref="I2630">SUMPRODUCT(B2614:B2633, (ROW(B2614:B2633)-ROW(B2614)+1)) / (20*21/2)</f>
        <v>9.3712857142857153</v>
      </c>
      <c r="J2630" s="2">
        <f t="shared" si="322"/>
        <v>9.5655593149700451</v>
      </c>
      <c r="K2630" s="2">
        <f t="shared" si="324"/>
        <v>10.039591409453422</v>
      </c>
    </row>
    <row r="2631" spans="1:11" ht="13.5" x14ac:dyDescent="0.25">
      <c r="A2631" s="3">
        <f>TITRES_STAT!B2634</f>
        <v>45839</v>
      </c>
      <c r="B2631" s="5">
        <f>TITRES_STAT!D2634</f>
        <v>8.99</v>
      </c>
      <c r="C2631" s="2">
        <f t="shared" si="325"/>
        <v>-9.9999999999997868E-3</v>
      </c>
      <c r="D2631" s="2">
        <f t="shared" si="326"/>
        <v>9.2020000000000017</v>
      </c>
      <c r="E2631" s="2">
        <f t="shared" si="320"/>
        <v>9.3480000000000008</v>
      </c>
      <c r="F2631" s="2">
        <f t="shared" si="321"/>
        <v>9.5680000000000014</v>
      </c>
      <c r="G2631" s="2">
        <f t="shared" si="323"/>
        <v>9.80776</v>
      </c>
      <c r="H2631" s="2">
        <f t="shared" si="319"/>
        <v>11.704074999999978</v>
      </c>
      <c r="I2631" s="2">
        <f t="array" ref="I2631">SUMPRODUCT(B2615:B2634, (ROW(B2615:B2634)-ROW(B2615)+1)) / (20*21/2)</f>
        <v>9.4047142857142862</v>
      </c>
      <c r="J2631" s="2">
        <f t="shared" si="322"/>
        <v>9.5107441421157546</v>
      </c>
      <c r="K2631" s="2">
        <f t="shared" si="324"/>
        <v>9.9984309620238747</v>
      </c>
    </row>
    <row r="2632" spans="1:11" ht="13.5" x14ac:dyDescent="0.25">
      <c r="A2632" s="3">
        <f>TITRES_STAT!B2635</f>
        <v>45840</v>
      </c>
      <c r="B2632" s="5">
        <f>TITRES_STAT!D2635</f>
        <v>9.3000000000000007</v>
      </c>
      <c r="C2632" s="2">
        <f t="shared" si="325"/>
        <v>0.3100000000000005</v>
      </c>
      <c r="D2632" s="2">
        <f t="shared" si="326"/>
        <v>9.218</v>
      </c>
      <c r="E2632" s="2">
        <f t="shared" si="320"/>
        <v>9.3139999999999983</v>
      </c>
      <c r="F2632" s="2">
        <f t="shared" si="321"/>
        <v>9.5335000000000019</v>
      </c>
      <c r="G2632" s="2">
        <f t="shared" si="323"/>
        <v>9.79406</v>
      </c>
      <c r="H2632" s="2">
        <f t="shared" si="319"/>
        <v>11.683834999999977</v>
      </c>
      <c r="I2632" s="2">
        <f t="array" ref="I2632">SUMPRODUCT(B2616:B2635, (ROW(B2616:B2635)-ROW(B2616)+1)) / (20*21/2)</f>
        <v>9.406380952380955</v>
      </c>
      <c r="J2632" s="2">
        <f t="shared" si="322"/>
        <v>9.4906732714380642</v>
      </c>
      <c r="K2632" s="2">
        <f t="shared" si="324"/>
        <v>9.971041512532743</v>
      </c>
    </row>
    <row r="2633" spans="1:11" ht="13.5" x14ac:dyDescent="0.25">
      <c r="A2633" s="3">
        <f>TITRES_STAT!B2636</f>
        <v>45841</v>
      </c>
      <c r="B2633" s="5">
        <f>TITRES_STAT!D2636</f>
        <v>9.3000000000000007</v>
      </c>
      <c r="C2633" s="2">
        <f t="shared" si="325"/>
        <v>0</v>
      </c>
      <c r="D2633" s="2">
        <f t="shared" si="326"/>
        <v>9.1979999999999986</v>
      </c>
      <c r="E2633" s="2">
        <f t="shared" si="320"/>
        <v>9.2799999999999994</v>
      </c>
      <c r="F2633" s="2">
        <f t="shared" si="321"/>
        <v>9.4990000000000041</v>
      </c>
      <c r="G2633" s="2">
        <f t="shared" si="323"/>
        <v>9.7861399999999996</v>
      </c>
      <c r="H2633" s="2">
        <f t="shared" si="319"/>
        <v>11.663594999999978</v>
      </c>
      <c r="I2633" s="2">
        <f t="array" ref="I2633">SUMPRODUCT(B2617:B2636, (ROW(B2617:B2636)-ROW(B2617)+1)) / (20*21/2)</f>
        <v>9.4275238095238088</v>
      </c>
      <c r="J2633" s="2">
        <f t="shared" si="322"/>
        <v>9.4725139122534863</v>
      </c>
      <c r="K2633" s="2">
        <f t="shared" si="324"/>
        <v>9.9447261591000871</v>
      </c>
    </row>
    <row r="2634" spans="1:11" ht="13.5" x14ac:dyDescent="0.25">
      <c r="A2634" s="3">
        <f>TITRES_STAT!B2637</f>
        <v>45842</v>
      </c>
      <c r="B2634" s="5">
        <f>TITRES_STAT!D2637</f>
        <v>9.85</v>
      </c>
      <c r="C2634" s="2">
        <f t="shared" si="325"/>
        <v>0.54999999999999893</v>
      </c>
      <c r="D2634" s="2">
        <f t="shared" si="326"/>
        <v>9.2880000000000003</v>
      </c>
      <c r="E2634" s="2">
        <f t="shared" si="320"/>
        <v>9.3249999999999993</v>
      </c>
      <c r="F2634" s="2">
        <f t="shared" si="321"/>
        <v>9.4925000000000033</v>
      </c>
      <c r="G2634" s="2">
        <f t="shared" si="323"/>
        <v>9.7893999999999988</v>
      </c>
      <c r="H2634" s="2">
        <f t="shared" ref="H2634:H2684" si="327">AVERAGE(B2435:B2634)</f>
        <v>11.646104999999976</v>
      </c>
      <c r="I2634" s="2">
        <f t="array" ref="I2634">SUMPRODUCT(B2618:B2637, (ROW(B2618:B2637)-ROW(B2618)+1)) / (20*21/2)</f>
        <v>9.4634285714285724</v>
      </c>
      <c r="J2634" s="2">
        <f t="shared" si="322"/>
        <v>9.5084649682293456</v>
      </c>
      <c r="K2634" s="2">
        <f t="shared" si="324"/>
        <v>9.9410114077628293</v>
      </c>
    </row>
    <row r="2635" spans="1:11" ht="13.5" x14ac:dyDescent="0.25">
      <c r="A2635" s="3">
        <f>TITRES_STAT!B2638</f>
        <v>45845</v>
      </c>
      <c r="B2635" s="5">
        <f>TITRES_STAT!D2638</f>
        <v>9.51</v>
      </c>
      <c r="C2635" s="2">
        <f t="shared" si="325"/>
        <v>-0.33999999999999986</v>
      </c>
      <c r="D2635" s="2">
        <f t="shared" si="326"/>
        <v>9.3899999999999988</v>
      </c>
      <c r="E2635" s="2">
        <f t="shared" si="320"/>
        <v>9.3360000000000003</v>
      </c>
      <c r="F2635" s="2">
        <f t="shared" si="321"/>
        <v>9.4780000000000015</v>
      </c>
      <c r="G2635" s="2">
        <f t="shared" si="323"/>
        <v>9.7856799999999993</v>
      </c>
      <c r="H2635" s="2">
        <f t="shared" si="327"/>
        <v>11.626914999999975</v>
      </c>
      <c r="I2635" s="2">
        <f t="array" ref="I2635">SUMPRODUCT(B2619:B2638, (ROW(B2619:B2638)-ROW(B2619)+1)) / (20*21/2)</f>
        <v>9.4933809523809511</v>
      </c>
      <c r="J2635" s="2">
        <f t="shared" si="322"/>
        <v>9.5086111617313129</v>
      </c>
      <c r="K2635" s="2">
        <f t="shared" si="324"/>
        <v>9.9241089996152674</v>
      </c>
    </row>
    <row r="2636" spans="1:11" ht="13.5" x14ac:dyDescent="0.25">
      <c r="A2636" s="3">
        <f>TITRES_STAT!B2639</f>
        <v>45846</v>
      </c>
      <c r="B2636" s="5">
        <f>TITRES_STAT!D2639</f>
        <v>9.6999999999999993</v>
      </c>
      <c r="C2636" s="2">
        <f t="shared" si="325"/>
        <v>0.1899999999999995</v>
      </c>
      <c r="D2636" s="2">
        <f t="shared" si="326"/>
        <v>9.532</v>
      </c>
      <c r="E2636" s="2">
        <f t="shared" ref="E2636:E2684" si="328">AVERAGE(B2627:B2636)</f>
        <v>9.3670000000000009</v>
      </c>
      <c r="F2636" s="2">
        <f t="shared" si="321"/>
        <v>9.4730000000000008</v>
      </c>
      <c r="G2636" s="2">
        <f t="shared" si="323"/>
        <v>9.7865199999999977</v>
      </c>
      <c r="H2636" s="2">
        <f t="shared" si="327"/>
        <v>11.609589999999976</v>
      </c>
      <c r="I2636" s="2">
        <f t="array" ref="I2636">SUMPRODUCT(B2620:B2639, (ROW(B2620:B2639)-ROW(B2620)+1)) / (20*21/2)</f>
        <v>9.5140476190476182</v>
      </c>
      <c r="J2636" s="2">
        <f t="shared" si="322"/>
        <v>9.5268386701378542</v>
      </c>
      <c r="K2636" s="2">
        <f t="shared" si="324"/>
        <v>9.9153204113950615</v>
      </c>
    </row>
    <row r="2637" spans="1:11" ht="13.5" x14ac:dyDescent="0.25">
      <c r="A2637" s="3">
        <f>TITRES_STAT!B2640</f>
        <v>45847</v>
      </c>
      <c r="B2637" s="5">
        <f>TITRES_STAT!D2640</f>
        <v>9.85</v>
      </c>
      <c r="C2637" s="2">
        <f t="shared" si="325"/>
        <v>0.15000000000000036</v>
      </c>
      <c r="D2637" s="2">
        <f t="shared" si="326"/>
        <v>9.6419999999999995</v>
      </c>
      <c r="E2637" s="2">
        <f t="shared" si="328"/>
        <v>9.43</v>
      </c>
      <c r="F2637" s="2">
        <f t="shared" si="321"/>
        <v>9.4755000000000003</v>
      </c>
      <c r="G2637" s="2">
        <f t="shared" si="323"/>
        <v>9.7913199999999989</v>
      </c>
      <c r="H2637" s="2">
        <f t="shared" si="327"/>
        <v>11.593014999999975</v>
      </c>
      <c r="I2637" s="2">
        <f t="array" ref="I2637">SUMPRODUCT(B2621:B2640, (ROW(B2621:B2640)-ROW(B2621)+1)) / (20*21/2)</f>
        <v>9.547761904761904</v>
      </c>
      <c r="J2637" s="2">
        <f t="shared" si="322"/>
        <v>9.5576159396485352</v>
      </c>
      <c r="K2637" s="2">
        <f t="shared" si="324"/>
        <v>9.9127588266344713</v>
      </c>
    </row>
    <row r="2638" spans="1:11" ht="13.5" x14ac:dyDescent="0.25">
      <c r="A2638" s="3">
        <f>TITRES_STAT!B2641</f>
        <v>45848</v>
      </c>
      <c r="B2638" s="5">
        <f>TITRES_STAT!D2641</f>
        <v>9.7899999999999991</v>
      </c>
      <c r="C2638" s="2">
        <f t="shared" si="325"/>
        <v>-6.0000000000000497E-2</v>
      </c>
      <c r="D2638" s="2">
        <f t="shared" si="326"/>
        <v>9.7399999999999984</v>
      </c>
      <c r="E2638" s="2">
        <f t="shared" si="328"/>
        <v>9.4689999999999994</v>
      </c>
      <c r="F2638" s="2">
        <f t="shared" si="321"/>
        <v>9.4830000000000005</v>
      </c>
      <c r="G2638" s="2">
        <f t="shared" si="323"/>
        <v>9.7931999999999988</v>
      </c>
      <c r="H2638" s="2">
        <f t="shared" si="327"/>
        <v>11.576139999999976</v>
      </c>
      <c r="I2638" s="2">
        <f t="array" ref="I2638">SUMPRODUCT(B2622:B2641, (ROW(B2622:B2641)-ROW(B2622)+1)) / (20*21/2)</f>
        <v>9.580333333333332</v>
      </c>
      <c r="J2638" s="2">
        <f t="shared" si="322"/>
        <v>9.5797477549201044</v>
      </c>
      <c r="K2638" s="2">
        <f t="shared" si="324"/>
        <v>9.9079447550017488</v>
      </c>
    </row>
    <row r="2639" spans="1:11" ht="13.5" x14ac:dyDescent="0.25">
      <c r="A2639" s="3">
        <f>TITRES_STAT!B2642</f>
        <v>45849</v>
      </c>
      <c r="B2639" s="5">
        <f>TITRES_STAT!D2642</f>
        <v>9.6999999999999993</v>
      </c>
      <c r="C2639" s="2">
        <f t="shared" si="325"/>
        <v>-8.9999999999999858E-2</v>
      </c>
      <c r="D2639" s="2">
        <f t="shared" si="326"/>
        <v>9.7099999999999991</v>
      </c>
      <c r="E2639" s="2">
        <f t="shared" si="328"/>
        <v>9.4989999999999988</v>
      </c>
      <c r="F2639" s="2">
        <f t="shared" si="321"/>
        <v>9.4859999999999989</v>
      </c>
      <c r="G2639" s="2">
        <f t="shared" si="323"/>
        <v>9.7902000000000005</v>
      </c>
      <c r="H2639" s="2">
        <f t="shared" si="327"/>
        <v>11.558764999999973</v>
      </c>
      <c r="I2639" s="2">
        <f t="array" ref="I2639">SUMPRODUCT(B2623:B2642, (ROW(B2623:B2642)-ROW(B2623)+1)) / (20*21/2)</f>
        <v>9.6119523809523812</v>
      </c>
      <c r="J2639" s="2">
        <f t="shared" si="322"/>
        <v>9.5912003496896183</v>
      </c>
      <c r="K2639" s="2">
        <f t="shared" si="324"/>
        <v>9.8997900587271719</v>
      </c>
    </row>
    <row r="2640" spans="1:11" ht="13.5" x14ac:dyDescent="0.25">
      <c r="A2640" s="3">
        <f>TITRES_STAT!B2643</f>
        <v>45852</v>
      </c>
      <c r="B2640" s="5">
        <f>TITRES_STAT!D2643</f>
        <v>9.84</v>
      </c>
      <c r="C2640" s="2">
        <f t="shared" si="325"/>
        <v>0.14000000000000057</v>
      </c>
      <c r="D2640" s="2">
        <f t="shared" si="326"/>
        <v>9.7759999999999998</v>
      </c>
      <c r="E2640" s="2">
        <f t="shared" si="328"/>
        <v>9.5830000000000002</v>
      </c>
      <c r="F2640" s="2">
        <f t="shared" si="321"/>
        <v>9.4979999999999976</v>
      </c>
      <c r="G2640" s="2">
        <f t="shared" si="323"/>
        <v>9.7899999999999991</v>
      </c>
      <c r="H2640" s="2">
        <f t="shared" si="327"/>
        <v>11.542089999999975</v>
      </c>
      <c r="I2640" s="2">
        <f t="array" ref="I2640">SUMPRODUCT(B2624:B2643, (ROW(B2624:B2643)-ROW(B2624)+1)) / (20*21/2)</f>
        <v>9.6426190476190481</v>
      </c>
      <c r="J2640" s="2">
        <f t="shared" si="322"/>
        <v>9.6148955544810839</v>
      </c>
      <c r="K2640" s="2">
        <f t="shared" si="324"/>
        <v>9.8974453505417941</v>
      </c>
    </row>
    <row r="2641" spans="1:11" ht="13.5" x14ac:dyDescent="0.25">
      <c r="A2641" s="3">
        <f>TITRES_STAT!B2644</f>
        <v>45853</v>
      </c>
      <c r="B2641" s="5">
        <f>TITRES_STAT!D2644</f>
        <v>9.84</v>
      </c>
      <c r="C2641" s="2">
        <f t="shared" si="325"/>
        <v>0</v>
      </c>
      <c r="D2641" s="2">
        <f t="shared" si="326"/>
        <v>9.8039999999999985</v>
      </c>
      <c r="E2641" s="2">
        <f t="shared" si="328"/>
        <v>9.668000000000001</v>
      </c>
      <c r="F2641" s="2">
        <f t="shared" si="321"/>
        <v>9.5079999999999991</v>
      </c>
      <c r="G2641" s="2">
        <f t="shared" si="323"/>
        <v>9.7897999999999996</v>
      </c>
      <c r="H2641" s="2">
        <f t="shared" si="327"/>
        <v>11.525464999999976</v>
      </c>
      <c r="I2641" s="2">
        <f t="array" ref="I2641">SUMPRODUCT(B2625:B2644, (ROW(B2625:B2644)-ROW(B2625)+1)) / (20*21/2)</f>
        <v>9.6389999999999993</v>
      </c>
      <c r="J2641" s="2">
        <f t="shared" si="322"/>
        <v>9.6363340731019331</v>
      </c>
      <c r="K2641" s="2">
        <f t="shared" si="324"/>
        <v>9.8951925916970183</v>
      </c>
    </row>
    <row r="2642" spans="1:11" ht="13.5" x14ac:dyDescent="0.25">
      <c r="A2642" s="3">
        <f>TITRES_STAT!B2645</f>
        <v>45854</v>
      </c>
      <c r="B2642" s="5">
        <f>TITRES_STAT!D2645</f>
        <v>9.84</v>
      </c>
      <c r="C2642" s="2">
        <f t="shared" si="325"/>
        <v>0</v>
      </c>
      <c r="D2642" s="2">
        <f t="shared" si="326"/>
        <v>9.8020000000000014</v>
      </c>
      <c r="E2642" s="2">
        <f t="shared" si="328"/>
        <v>9.7220000000000013</v>
      </c>
      <c r="F2642" s="2">
        <f t="shared" si="321"/>
        <v>9.5179999999999971</v>
      </c>
      <c r="G2642" s="2">
        <f t="shared" si="323"/>
        <v>9.7895999999999983</v>
      </c>
      <c r="H2642" s="2">
        <f t="shared" si="327"/>
        <v>11.508839999999978</v>
      </c>
      <c r="I2642" s="2">
        <f t="array" ref="I2642">SUMPRODUCT(B2626:B2645, (ROW(B2626:B2645)-ROW(B2626)+1)) / (20*21/2)</f>
        <v>9.6339999999999986</v>
      </c>
      <c r="J2642" s="2">
        <f t="shared" si="322"/>
        <v>9.6557308280446073</v>
      </c>
      <c r="K2642" s="2">
        <f t="shared" si="324"/>
        <v>9.8930281763363528</v>
      </c>
    </row>
    <row r="2643" spans="1:11" ht="13.5" x14ac:dyDescent="0.25">
      <c r="A2643" s="3">
        <f>TITRES_STAT!B2646</f>
        <v>45855</v>
      </c>
      <c r="B2643" s="5">
        <f>TITRES_STAT!D2646</f>
        <v>9.84</v>
      </c>
      <c r="C2643" s="2">
        <f t="shared" si="325"/>
        <v>0</v>
      </c>
      <c r="D2643" s="2">
        <f t="shared" si="326"/>
        <v>9.8120000000000012</v>
      </c>
      <c r="E2643" s="2">
        <f t="shared" si="328"/>
        <v>9.7759999999999998</v>
      </c>
      <c r="F2643" s="2">
        <f t="shared" si="321"/>
        <v>9.5280000000000005</v>
      </c>
      <c r="G2643" s="2">
        <f t="shared" si="323"/>
        <v>9.7893999999999988</v>
      </c>
      <c r="H2643" s="2">
        <f t="shared" si="327"/>
        <v>11.491874999999977</v>
      </c>
      <c r="I2643" s="2">
        <f t="array" ref="I2643">SUMPRODUCT(B2627:B2646, (ROW(B2627:B2646)-ROW(B2627)+1)) / (20*21/2)</f>
        <v>9.6209999999999987</v>
      </c>
      <c r="J2643" s="2">
        <f t="shared" si="322"/>
        <v>9.6732802729927414</v>
      </c>
      <c r="K2643" s="2">
        <f t="shared" si="324"/>
        <v>9.8909486400094373</v>
      </c>
    </row>
    <row r="2644" spans="1:11" ht="13.5" x14ac:dyDescent="0.25">
      <c r="A2644" s="3">
        <f>TITRES_STAT!B2647</f>
        <v>45856</v>
      </c>
      <c r="B2644" s="5">
        <f>TITRES_STAT!D2647</f>
        <v>9.49</v>
      </c>
      <c r="C2644" s="2">
        <f t="shared" si="325"/>
        <v>-0.34999999999999964</v>
      </c>
      <c r="D2644" s="2">
        <f t="shared" si="326"/>
        <v>9.77</v>
      </c>
      <c r="E2644" s="2">
        <f t="shared" si="328"/>
        <v>9.74</v>
      </c>
      <c r="F2644" s="2">
        <f t="shared" ref="F2644:F2684" si="329">AVERAGE(B2625:B2644)</f>
        <v>9.5325000000000006</v>
      </c>
      <c r="G2644" s="2">
        <f t="shared" si="323"/>
        <v>9.7821999999999978</v>
      </c>
      <c r="H2644" s="2">
        <f t="shared" si="327"/>
        <v>11.473159999999977</v>
      </c>
      <c r="I2644" s="2">
        <f t="array" ref="I2644">SUMPRODUCT(B2628:B2647, (ROW(B2628:B2647)-ROW(B2628)+1)) / (20*21/2)</f>
        <v>9.5784285714285708</v>
      </c>
      <c r="J2644" s="2">
        <f t="shared" si="322"/>
        <v>9.6558250088981961</v>
      </c>
      <c r="K2644" s="2">
        <f t="shared" si="324"/>
        <v>9.8752251639306365</v>
      </c>
    </row>
    <row r="2645" spans="1:11" ht="13.5" x14ac:dyDescent="0.25">
      <c r="A2645" s="3">
        <f>TITRES_STAT!B2648</f>
        <v>45859</v>
      </c>
      <c r="B2645" s="5">
        <f>TITRES_STAT!D2648</f>
        <v>9.48</v>
      </c>
      <c r="C2645" s="2">
        <f t="shared" si="325"/>
        <v>-9.9999999999997868E-3</v>
      </c>
      <c r="D2645" s="2">
        <f t="shared" si="326"/>
        <v>9.6979999999999986</v>
      </c>
      <c r="E2645" s="2">
        <f t="shared" si="328"/>
        <v>9.7370000000000001</v>
      </c>
      <c r="F2645" s="2">
        <f t="shared" si="329"/>
        <v>9.5365000000000002</v>
      </c>
      <c r="G2645" s="2">
        <f t="shared" si="323"/>
        <v>9.7669999999999977</v>
      </c>
      <c r="H2645" s="2">
        <f t="shared" si="327"/>
        <v>11.454254999999979</v>
      </c>
      <c r="I2645" s="2">
        <f t="array" ref="I2645">SUMPRODUCT(B2629:B2648, (ROW(B2629:B2648)-ROW(B2629)+1)) / (20*21/2)</f>
        <v>9.5345714285714287</v>
      </c>
      <c r="J2645" s="2">
        <f t="shared" ref="J2645:J2684" si="330">$J$4*B2645+J2644*(1-$J$4)</f>
        <v>9.6390797699555097</v>
      </c>
      <c r="K2645" s="2">
        <f t="shared" si="324"/>
        <v>9.8597261378941408</v>
      </c>
    </row>
    <row r="2646" spans="1:11" ht="13.5" x14ac:dyDescent="0.25">
      <c r="A2646" s="3">
        <f>TITRES_STAT!B2649</f>
        <v>45860</v>
      </c>
      <c r="B2646" s="5">
        <f>TITRES_STAT!D2649</f>
        <v>9.4</v>
      </c>
      <c r="C2646" s="2">
        <f t="shared" si="325"/>
        <v>-8.0000000000000071E-2</v>
      </c>
      <c r="D2646" s="2">
        <f t="shared" si="326"/>
        <v>9.6100000000000012</v>
      </c>
      <c r="E2646" s="2">
        <f t="shared" si="328"/>
        <v>9.7070000000000007</v>
      </c>
      <c r="F2646" s="2">
        <f t="shared" si="329"/>
        <v>9.5370000000000008</v>
      </c>
      <c r="G2646" s="2">
        <f t="shared" si="323"/>
        <v>9.7501999999999978</v>
      </c>
      <c r="H2646" s="2">
        <f t="shared" si="327"/>
        <v>11.434704999999978</v>
      </c>
      <c r="I2646" s="2">
        <f t="array" ref="I2646">SUMPRODUCT(B2630:B2649, (ROW(B2630:B2649)-ROW(B2630)+1)) / (20*21/2)</f>
        <v>9.5284761904761908</v>
      </c>
      <c r="J2646" s="2">
        <f t="shared" si="330"/>
        <v>9.6163102680549848</v>
      </c>
      <c r="K2646" s="2">
        <f t="shared" si="324"/>
        <v>9.8416976618982925</v>
      </c>
    </row>
    <row r="2647" spans="1:11" ht="13.5" x14ac:dyDescent="0.25">
      <c r="A2647" s="3">
        <f>TITRES_STAT!B2650</f>
        <v>45861</v>
      </c>
      <c r="B2647" s="5">
        <f>TITRES_STAT!D2650</f>
        <v>9.09</v>
      </c>
      <c r="C2647" s="2">
        <f t="shared" si="325"/>
        <v>-0.3100000000000005</v>
      </c>
      <c r="D2647" s="2">
        <f t="shared" si="326"/>
        <v>9.4599999999999991</v>
      </c>
      <c r="E2647" s="2">
        <f t="shared" si="328"/>
        <v>9.631000000000002</v>
      </c>
      <c r="F2647" s="2">
        <f t="shared" si="329"/>
        <v>9.5305</v>
      </c>
      <c r="G2647" s="2">
        <f t="shared" si="323"/>
        <v>9.7271999999999981</v>
      </c>
      <c r="H2647" s="2">
        <f t="shared" si="327"/>
        <v>11.413654999999981</v>
      </c>
      <c r="I2647" s="2">
        <f t="array" ref="I2647">SUMPRODUCT(B2631:B2650, (ROW(B2631:B2650)-ROW(B2631)+1)) / (20*21/2)</f>
        <v>9.4888095238095236</v>
      </c>
      <c r="J2647" s="2">
        <f t="shared" si="330"/>
        <v>9.5661854806211757</v>
      </c>
      <c r="K2647" s="2">
        <f t="shared" si="324"/>
        <v>9.8122193222160057</v>
      </c>
    </row>
    <row r="2648" spans="1:11" ht="13.5" x14ac:dyDescent="0.25">
      <c r="A2648" s="3">
        <f>TITRES_STAT!B2651</f>
        <v>45862</v>
      </c>
      <c r="B2648" s="5">
        <f>TITRES_STAT!D2651</f>
        <v>9.07</v>
      </c>
      <c r="C2648" s="2">
        <f t="shared" si="325"/>
        <v>-1.9999999999999574E-2</v>
      </c>
      <c r="D2648" s="2">
        <f t="shared" si="326"/>
        <v>9.3059999999999992</v>
      </c>
      <c r="E2648" s="2">
        <f t="shared" si="328"/>
        <v>9.5590000000000011</v>
      </c>
      <c r="F2648" s="2">
        <f t="shared" si="329"/>
        <v>9.5139999999999993</v>
      </c>
      <c r="G2648" s="2">
        <f t="shared" si="323"/>
        <v>9.7087999999999983</v>
      </c>
      <c r="H2648" s="2">
        <f t="shared" si="327"/>
        <v>11.392599999999982</v>
      </c>
      <c r="I2648" s="2">
        <f t="array" ref="I2648">SUMPRODUCT(B2632:B2651, (ROW(B2632:B2651)-ROW(B2632)+1)) / (20*21/2)</f>
        <v>9.4762857142857158</v>
      </c>
      <c r="J2648" s="2">
        <f t="shared" si="330"/>
        <v>9.5189297205620154</v>
      </c>
      <c r="K2648" s="2">
        <f t="shared" si="324"/>
        <v>9.7831126821291043</v>
      </c>
    </row>
    <row r="2649" spans="1:11" ht="13.5" x14ac:dyDescent="0.25">
      <c r="A2649" s="3">
        <f>TITRES_STAT!B2652</f>
        <v>45866</v>
      </c>
      <c r="B2649" s="5">
        <f>TITRES_STAT!D2652</f>
        <v>9.4499999999999993</v>
      </c>
      <c r="C2649" s="2">
        <f t="shared" si="325"/>
        <v>0.37999999999999901</v>
      </c>
      <c r="D2649" s="2">
        <f t="shared" si="326"/>
        <v>9.2980000000000018</v>
      </c>
      <c r="E2649" s="2">
        <f t="shared" si="328"/>
        <v>9.5340000000000025</v>
      </c>
      <c r="F2649" s="2">
        <f t="shared" si="329"/>
        <v>9.5164999999999988</v>
      </c>
      <c r="G2649" s="2">
        <f t="shared" si="323"/>
        <v>9.699799999999998</v>
      </c>
      <c r="H2649" s="2">
        <f t="shared" si="327"/>
        <v>11.373784999999982</v>
      </c>
      <c r="I2649" s="2">
        <f t="array" ref="I2649">SUMPRODUCT(B2633:B2652, (ROW(B2633:B2652)-ROW(B2633)+1)) / (20*21/2)</f>
        <v>9.4342380952380953</v>
      </c>
      <c r="J2649" s="2">
        <f t="shared" si="330"/>
        <v>9.5123649852703949</v>
      </c>
      <c r="K2649" s="2">
        <f t="shared" si="324"/>
        <v>9.77004943969267</v>
      </c>
    </row>
    <row r="2650" spans="1:11" ht="13.5" x14ac:dyDescent="0.25">
      <c r="A2650" s="3">
        <f>TITRES_STAT!B2653</f>
        <v>45867</v>
      </c>
      <c r="B2650" s="5">
        <f>TITRES_STAT!D2653</f>
        <v>9.1</v>
      </c>
      <c r="C2650" s="2">
        <f t="shared" si="325"/>
        <v>-0.34999999999999964</v>
      </c>
      <c r="D2650" s="2">
        <f t="shared" si="326"/>
        <v>9.2220000000000013</v>
      </c>
      <c r="E2650" s="2">
        <f t="shared" si="328"/>
        <v>9.4599999999999973</v>
      </c>
      <c r="F2650" s="2">
        <f t="shared" si="329"/>
        <v>9.5214999999999996</v>
      </c>
      <c r="G2650" s="2">
        <f t="shared" si="323"/>
        <v>9.6767999999999983</v>
      </c>
      <c r="H2650" s="2">
        <f t="shared" si="327"/>
        <v>11.353459999999982</v>
      </c>
      <c r="I2650" s="2">
        <f t="array" ref="I2650">SUMPRODUCT(B2634:B2653, (ROW(B2634:B2653)-ROW(B2634)+1)) / (20*21/2)</f>
        <v>9.3931428571428572</v>
      </c>
      <c r="J2650" s="2">
        <f t="shared" si="330"/>
        <v>9.4730921295303574</v>
      </c>
      <c r="K2650" s="2">
        <f t="shared" si="324"/>
        <v>9.7437729910772717</v>
      </c>
    </row>
    <row r="2651" spans="1:11" ht="13.5" x14ac:dyDescent="0.25">
      <c r="A2651" s="3">
        <f>TITRES_STAT!B2654</f>
        <v>45868</v>
      </c>
      <c r="B2651" s="5">
        <f>TITRES_STAT!D2654</f>
        <v>9.39</v>
      </c>
      <c r="C2651" s="2">
        <f t="shared" si="325"/>
        <v>0.29000000000000092</v>
      </c>
      <c r="D2651" s="2">
        <f t="shared" si="326"/>
        <v>9.2200000000000006</v>
      </c>
      <c r="E2651" s="2">
        <f t="shared" si="328"/>
        <v>9.4150000000000009</v>
      </c>
      <c r="F2651" s="2">
        <f t="shared" si="329"/>
        <v>9.5414999999999992</v>
      </c>
      <c r="G2651" s="2">
        <f t="shared" si="323"/>
        <v>9.6595999999999975</v>
      </c>
      <c r="H2651" s="2">
        <f t="shared" si="327"/>
        <v>11.334584999999981</v>
      </c>
      <c r="I2651" s="2">
        <f t="array" ref="I2651">SUMPRODUCT(B2635:B2654, (ROW(B2635:B2654)-ROW(B2635)+1)) / (20*21/2)</f>
        <v>9.3529999999999998</v>
      </c>
      <c r="J2651" s="2">
        <f t="shared" si="330"/>
        <v>9.4651785933846107</v>
      </c>
      <c r="K2651" s="2">
        <f t="shared" si="324"/>
        <v>9.729899540446791</v>
      </c>
    </row>
    <row r="2652" spans="1:11" ht="13.5" x14ac:dyDescent="0.25">
      <c r="A2652" s="3">
        <f>TITRES_STAT!B2655</f>
        <v>45869</v>
      </c>
      <c r="B2652" s="5">
        <f>TITRES_STAT!D2655</f>
        <v>9.1</v>
      </c>
      <c r="C2652" s="2">
        <f t="shared" si="325"/>
        <v>-0.29000000000000092</v>
      </c>
      <c r="D2652" s="2">
        <f t="shared" si="326"/>
        <v>9.2219999999999995</v>
      </c>
      <c r="E2652" s="2">
        <f t="shared" si="328"/>
        <v>9.3409999999999975</v>
      </c>
      <c r="F2652" s="2">
        <f t="shared" si="329"/>
        <v>9.5314999999999976</v>
      </c>
      <c r="G2652" s="2">
        <f t="shared" si="323"/>
        <v>9.6365999999999978</v>
      </c>
      <c r="H2652" s="2">
        <f t="shared" si="327"/>
        <v>11.314259999999981</v>
      </c>
      <c r="I2652" s="2">
        <f t="array" ref="I2652">SUMPRODUCT(B2636:B2655, (ROW(B2636:B2655)-ROW(B2636)+1)) / (20*21/2)</f>
        <v>9.3164285714285722</v>
      </c>
      <c r="J2652" s="2">
        <f t="shared" si="330"/>
        <v>9.430399679728934</v>
      </c>
      <c r="K2652" s="2">
        <f t="shared" si="324"/>
        <v>9.7051975976841725</v>
      </c>
    </row>
    <row r="2653" spans="1:11" ht="13.5" x14ac:dyDescent="0.25">
      <c r="A2653" s="3">
        <f>TITRES_STAT!B2656</f>
        <v>45870</v>
      </c>
      <c r="B2653" s="5">
        <f>TITRES_STAT!D2656</f>
        <v>9.1</v>
      </c>
      <c r="C2653" s="2">
        <f t="shared" si="325"/>
        <v>0</v>
      </c>
      <c r="D2653" s="2">
        <f t="shared" si="326"/>
        <v>9.2279999999999998</v>
      </c>
      <c r="E2653" s="2">
        <f t="shared" si="328"/>
        <v>9.2669999999999977</v>
      </c>
      <c r="F2653" s="2">
        <f t="shared" si="329"/>
        <v>9.5214999999999979</v>
      </c>
      <c r="G2653" s="2">
        <f t="shared" si="323"/>
        <v>9.6135999999999981</v>
      </c>
      <c r="H2653" s="2">
        <f t="shared" si="327"/>
        <v>11.295229999999982</v>
      </c>
      <c r="I2653" s="2">
        <f t="array" ref="I2653">SUMPRODUCT(B2637:B2656, (ROW(B2637:B2656)-ROW(B2637)+1)) / (20*21/2)</f>
        <v>9.2770476190476199</v>
      </c>
      <c r="J2653" s="2">
        <f t="shared" si="330"/>
        <v>9.3989330435642735</v>
      </c>
      <c r="K2653" s="2">
        <f t="shared" si="324"/>
        <v>9.6814643585593032</v>
      </c>
    </row>
    <row r="2654" spans="1:11" ht="13.5" x14ac:dyDescent="0.25">
      <c r="A2654" s="3">
        <f>TITRES_STAT!B2657</f>
        <v>45873</v>
      </c>
      <c r="B2654" s="5">
        <f>TITRES_STAT!D2657</f>
        <v>9.1</v>
      </c>
      <c r="C2654" s="2">
        <f t="shared" si="325"/>
        <v>0</v>
      </c>
      <c r="D2654" s="2">
        <f t="shared" si="326"/>
        <v>9.1580000000000013</v>
      </c>
      <c r="E2654" s="2">
        <f t="shared" si="328"/>
        <v>9.2279999999999998</v>
      </c>
      <c r="F2654" s="2">
        <f t="shared" si="329"/>
        <v>9.4839999999999982</v>
      </c>
      <c r="G2654" s="2">
        <f t="shared" si="323"/>
        <v>9.5905999999999985</v>
      </c>
      <c r="H2654" s="2">
        <f t="shared" si="327"/>
        <v>11.27744999999998</v>
      </c>
      <c r="I2654" s="2">
        <f t="array" ref="I2654">SUMPRODUCT(B2638:B2657, (ROW(B2638:B2657)-ROW(B2638)+1)) / (20*21/2)</f>
        <v>9.2407619047619036</v>
      </c>
      <c r="J2654" s="2">
        <f t="shared" si="330"/>
        <v>9.3704632298914863</v>
      </c>
      <c r="K2654" s="2">
        <f t="shared" si="324"/>
        <v>9.6586618346942341</v>
      </c>
    </row>
    <row r="2655" spans="1:11" ht="13.5" x14ac:dyDescent="0.25">
      <c r="A2655" s="3">
        <f>TITRES_STAT!B2658</f>
        <v>45874</v>
      </c>
      <c r="B2655" s="5">
        <f>TITRES_STAT!D2658</f>
        <v>9.1</v>
      </c>
      <c r="C2655" s="2">
        <f t="shared" si="325"/>
        <v>0</v>
      </c>
      <c r="D2655" s="2">
        <f t="shared" si="326"/>
        <v>9.1580000000000013</v>
      </c>
      <c r="E2655" s="2">
        <f t="shared" si="328"/>
        <v>9.19</v>
      </c>
      <c r="F2655" s="2">
        <f t="shared" si="329"/>
        <v>9.4634999999999998</v>
      </c>
      <c r="G2655" s="2">
        <f t="shared" si="323"/>
        <v>9.5725999999999996</v>
      </c>
      <c r="H2655" s="2">
        <f t="shared" si="327"/>
        <v>11.260484999999981</v>
      </c>
      <c r="I2655" s="2">
        <f t="array" ref="I2655">SUMPRODUCT(B2639:B2658, (ROW(B2639:B2658)-ROW(B2639)+1)) / (20*21/2)</f>
        <v>9.2254285714285729</v>
      </c>
      <c r="J2655" s="2">
        <f t="shared" si="330"/>
        <v>9.3447048270446782</v>
      </c>
      <c r="K2655" s="2">
        <f t="shared" si="324"/>
        <v>9.6367535274513241</v>
      </c>
    </row>
    <row r="2656" spans="1:11" ht="13.5" x14ac:dyDescent="0.25">
      <c r="A2656" s="3">
        <f>TITRES_STAT!B2659</f>
        <v>45875</v>
      </c>
      <c r="B2656" s="5">
        <f>TITRES_STAT!D2659</f>
        <v>9.0500000000000007</v>
      </c>
      <c r="C2656" s="2">
        <f t="shared" si="325"/>
        <v>-4.9999999999998934E-2</v>
      </c>
      <c r="D2656" s="2">
        <f t="shared" si="326"/>
        <v>9.09</v>
      </c>
      <c r="E2656" s="2">
        <f t="shared" si="328"/>
        <v>9.1549999999999976</v>
      </c>
      <c r="F2656" s="2">
        <f t="shared" si="329"/>
        <v>9.4310000000000009</v>
      </c>
      <c r="G2656" s="2">
        <f t="shared" si="323"/>
        <v>9.5535999999999994</v>
      </c>
      <c r="H2656" s="2">
        <f t="shared" si="327"/>
        <v>11.245959999999979</v>
      </c>
      <c r="I2656" s="2">
        <f t="array" ref="I2656">SUMPRODUCT(B2640:B2659, (ROW(B2640:B2659)-ROW(B2640)+1)) / (20*21/2)</f>
        <v>9.2279999999999998</v>
      </c>
      <c r="J2656" s="2">
        <f t="shared" si="330"/>
        <v>9.3166377006594718</v>
      </c>
      <c r="K2656" s="2">
        <f t="shared" si="324"/>
        <v>9.6137435851983319</v>
      </c>
    </row>
    <row r="2657" spans="1:11" ht="13.5" x14ac:dyDescent="0.25">
      <c r="A2657" s="3">
        <f>TITRES_STAT!B2660</f>
        <v>45876</v>
      </c>
      <c r="B2657" s="5">
        <f>TITRES_STAT!D2660</f>
        <v>9.0500000000000007</v>
      </c>
      <c r="C2657" s="2">
        <f t="shared" si="325"/>
        <v>0</v>
      </c>
      <c r="D2657" s="2">
        <f t="shared" si="326"/>
        <v>9.0799999999999983</v>
      </c>
      <c r="E2657" s="2">
        <f t="shared" si="328"/>
        <v>9.1509999999999998</v>
      </c>
      <c r="F2657" s="2">
        <f t="shared" si="329"/>
        <v>9.3910000000000018</v>
      </c>
      <c r="G2657" s="2">
        <f t="shared" si="323"/>
        <v>9.5346000000000011</v>
      </c>
      <c r="H2657" s="2">
        <f t="shared" si="327"/>
        <v>11.22922499999998</v>
      </c>
      <c r="I2657" s="2">
        <f t="array" ref="I2657">SUMPRODUCT(B2641:B2660, (ROW(B2641:B2660)-ROW(B2641)+1)) / (20*21/2)</f>
        <v>9.2320476190476199</v>
      </c>
      <c r="J2657" s="2">
        <f t="shared" si="330"/>
        <v>9.2912436339299997</v>
      </c>
      <c r="K2657" s="2">
        <f t="shared" si="324"/>
        <v>9.591635993621928</v>
      </c>
    </row>
    <row r="2658" spans="1:11" ht="13.5" x14ac:dyDescent="0.25">
      <c r="A2658" s="3">
        <f>TITRES_STAT!B2661</f>
        <v>45877</v>
      </c>
      <c r="B2658" s="5">
        <f>TITRES_STAT!D2661</f>
        <v>9.23</v>
      </c>
      <c r="C2658" s="2">
        <f t="shared" si="325"/>
        <v>0.17999999999999972</v>
      </c>
      <c r="D2658" s="2">
        <f t="shared" si="326"/>
        <v>9.1059999999999999</v>
      </c>
      <c r="E2658" s="2">
        <f t="shared" si="328"/>
        <v>9.1669999999999998</v>
      </c>
      <c r="F2658" s="2">
        <f t="shared" si="329"/>
        <v>9.3629999999999995</v>
      </c>
      <c r="G2658" s="2">
        <f t="shared" si="323"/>
        <v>9.5183999999999997</v>
      </c>
      <c r="H2658" s="2">
        <f t="shared" si="327"/>
        <v>11.213389999999981</v>
      </c>
      <c r="I2658" s="2">
        <f t="array" ref="I2658">SUMPRODUCT(B2642:B2661, (ROW(B2642:B2661)-ROW(B2642)+1)) / (20*21/2)</f>
        <v>9.2296666666666649</v>
      </c>
      <c r="J2658" s="2">
        <f t="shared" si="330"/>
        <v>9.2854109068890462</v>
      </c>
      <c r="K2658" s="2">
        <f t="shared" si="324"/>
        <v>9.5774541899504797</v>
      </c>
    </row>
    <row r="2659" spans="1:11" ht="13.5" x14ac:dyDescent="0.25">
      <c r="A2659" s="3">
        <f>TITRES_STAT!B2662</f>
        <v>45880</v>
      </c>
      <c r="B2659" s="5">
        <f>TITRES_STAT!D2662</f>
        <v>9.39</v>
      </c>
      <c r="C2659" s="2">
        <f t="shared" si="325"/>
        <v>0.16000000000000014</v>
      </c>
      <c r="D2659" s="2">
        <f t="shared" si="326"/>
        <v>9.1639999999999997</v>
      </c>
      <c r="E2659" s="2">
        <f t="shared" si="328"/>
        <v>9.1610000000000014</v>
      </c>
      <c r="F2659" s="2">
        <f t="shared" si="329"/>
        <v>9.3475000000000001</v>
      </c>
      <c r="G2659" s="2">
        <f t="shared" si="323"/>
        <v>9.5062000000000015</v>
      </c>
      <c r="H2659" s="2">
        <f t="shared" si="327"/>
        <v>11.198454999999981</v>
      </c>
      <c r="I2659" s="2">
        <f t="array" ref="I2659">SUMPRODUCT(B2643:B2662, (ROW(B2643:B2662)-ROW(B2643)+1)) / (20*21/2)</f>
        <v>9.2108095238095249</v>
      </c>
      <c r="J2659" s="2">
        <f t="shared" si="330"/>
        <v>9.2953717728996139</v>
      </c>
      <c r="K2659" s="2">
        <f t="shared" si="324"/>
        <v>9.5701030452465403</v>
      </c>
    </row>
    <row r="2660" spans="1:11" ht="13.5" x14ac:dyDescent="0.25">
      <c r="A2660" s="3">
        <f>TITRES_STAT!B2663</f>
        <v>45881</v>
      </c>
      <c r="B2660" s="5">
        <f>TITRES_STAT!D2663</f>
        <v>9.39</v>
      </c>
      <c r="C2660" s="2">
        <f t="shared" si="325"/>
        <v>0</v>
      </c>
      <c r="D2660" s="2">
        <f t="shared" si="326"/>
        <v>9.2219999999999995</v>
      </c>
      <c r="E2660" s="2">
        <f t="shared" si="328"/>
        <v>9.1900000000000013</v>
      </c>
      <c r="F2660" s="2">
        <f t="shared" si="329"/>
        <v>9.3249999999999975</v>
      </c>
      <c r="G2660" s="2">
        <f t="shared" si="323"/>
        <v>9.4940000000000015</v>
      </c>
      <c r="H2660" s="2">
        <f t="shared" si="327"/>
        <v>11.18390499999998</v>
      </c>
      <c r="I2660" s="2">
        <f t="array" ref="I2660">SUMPRODUCT(B2644:B2663, (ROW(B2644:B2663)-ROW(B2644)+1)) / (20*21/2)</f>
        <v>9.2145238095238096</v>
      </c>
      <c r="J2660" s="2">
        <f t="shared" si="330"/>
        <v>9.3043839850044137</v>
      </c>
      <c r="K2660" s="2">
        <f t="shared" si="324"/>
        <v>9.5630401807270697</v>
      </c>
    </row>
    <row r="2661" spans="1:11" ht="13.5" x14ac:dyDescent="0.25">
      <c r="A2661" s="3">
        <f>TITRES_STAT!B2664</f>
        <v>45883</v>
      </c>
      <c r="B2661" s="5">
        <f>TITRES_STAT!D2664</f>
        <v>9.3000000000000007</v>
      </c>
      <c r="C2661" s="2">
        <f t="shared" si="325"/>
        <v>-8.9999999999999858E-2</v>
      </c>
      <c r="D2661" s="2">
        <f t="shared" si="326"/>
        <v>9.2720000000000002</v>
      </c>
      <c r="E2661" s="2">
        <f t="shared" si="328"/>
        <v>9.1810000000000009</v>
      </c>
      <c r="F2661" s="2">
        <f t="shared" si="329"/>
        <v>9.2979999999999983</v>
      </c>
      <c r="G2661" s="2">
        <f t="shared" si="323"/>
        <v>9.48</v>
      </c>
      <c r="H2661" s="2">
        <f t="shared" si="327"/>
        <v>11.169384999999979</v>
      </c>
      <c r="I2661" s="2">
        <f t="array" ref="I2661">SUMPRODUCT(B2645:B2664, (ROW(B2645:B2664)-ROW(B2645)+1)) / (20*21/2)</f>
        <v>9.2208095238095229</v>
      </c>
      <c r="J2661" s="2">
        <f t="shared" si="330"/>
        <v>9.3039664626230412</v>
      </c>
      <c r="K2661" s="2">
        <f t="shared" si="324"/>
        <v>9.5527248795220867</v>
      </c>
    </row>
    <row r="2662" spans="1:11" ht="13.5" x14ac:dyDescent="0.25">
      <c r="A2662" s="3">
        <f>TITRES_STAT!B2665</f>
        <v>45884</v>
      </c>
      <c r="B2662" s="5">
        <f>TITRES_STAT!D2665</f>
        <v>9.1</v>
      </c>
      <c r="C2662" s="2">
        <f t="shared" si="325"/>
        <v>-0.20000000000000107</v>
      </c>
      <c r="D2662" s="2">
        <f t="shared" si="326"/>
        <v>9.282</v>
      </c>
      <c r="E2662" s="2">
        <f t="shared" si="328"/>
        <v>9.1809999999999992</v>
      </c>
      <c r="F2662" s="2">
        <f t="shared" si="329"/>
        <v>9.2609999999999975</v>
      </c>
      <c r="G2662" s="2">
        <f t="shared" si="323"/>
        <v>9.4622000000000011</v>
      </c>
      <c r="H2662" s="2">
        <f t="shared" si="327"/>
        <v>11.153959999999977</v>
      </c>
      <c r="I2662" s="2">
        <f t="array" ref="I2662">SUMPRODUCT(B2646:B2665, (ROW(B2646:B2665)-ROW(B2646)+1)) / (20*21/2)</f>
        <v>9.2280000000000015</v>
      </c>
      <c r="J2662" s="2">
        <f t="shared" si="330"/>
        <v>9.2845410852303711</v>
      </c>
      <c r="K2662" s="2">
        <f t="shared" si="324"/>
        <v>9.5349709626780843</v>
      </c>
    </row>
    <row r="2663" spans="1:11" ht="13.5" x14ac:dyDescent="0.25">
      <c r="A2663" s="3">
        <f>TITRES_STAT!B2666</f>
        <v>45887</v>
      </c>
      <c r="B2663" s="5">
        <f>TITRES_STAT!D2666</f>
        <v>9.3000000000000007</v>
      </c>
      <c r="C2663" s="2">
        <f t="shared" si="325"/>
        <v>0.20000000000000107</v>
      </c>
      <c r="D2663" s="2">
        <f t="shared" si="326"/>
        <v>9.2960000000000012</v>
      </c>
      <c r="E2663" s="2">
        <f t="shared" si="328"/>
        <v>9.2009999999999987</v>
      </c>
      <c r="F2663" s="2">
        <f t="shared" si="329"/>
        <v>9.2339999999999982</v>
      </c>
      <c r="G2663" s="2">
        <f t="shared" si="323"/>
        <v>9.4484000000000012</v>
      </c>
      <c r="H2663" s="2">
        <f t="shared" si="327"/>
        <v>11.139629999999979</v>
      </c>
      <c r="I2663" s="2">
        <f t="array" ref="I2663">SUMPRODUCT(B2647:B2666, (ROW(B2647:B2666)-ROW(B2647)+1)) / (20*21/2)</f>
        <v>9.2360476190476195</v>
      </c>
      <c r="J2663" s="2">
        <f t="shared" si="330"/>
        <v>9.2860133628274788</v>
      </c>
      <c r="K2663" s="2">
        <f t="shared" si="324"/>
        <v>9.5257564151220819</v>
      </c>
    </row>
    <row r="2664" spans="1:11" ht="13.5" x14ac:dyDescent="0.25">
      <c r="A2664" s="3">
        <f>TITRES_STAT!B2667</f>
        <v>45888</v>
      </c>
      <c r="B2664" s="5">
        <f>TITRES_STAT!D2667</f>
        <v>9.3000000000000007</v>
      </c>
      <c r="C2664" s="2">
        <f t="shared" si="325"/>
        <v>0</v>
      </c>
      <c r="D2664" s="2">
        <f t="shared" si="326"/>
        <v>9.2780000000000005</v>
      </c>
      <c r="E2664" s="2">
        <f t="shared" si="328"/>
        <v>9.2210000000000001</v>
      </c>
      <c r="F2664" s="2">
        <f t="shared" si="329"/>
        <v>9.224499999999999</v>
      </c>
      <c r="G2664" s="2">
        <f t="shared" si="323"/>
        <v>9.434800000000001</v>
      </c>
      <c r="H2664" s="2">
        <f t="shared" si="327"/>
        <v>11.126499999999981</v>
      </c>
      <c r="I2664" s="2">
        <f t="array" ref="I2664">SUMPRODUCT(B2648:B2667, (ROW(B2648:B2667)-ROW(B2648)+1)) / (20*21/2)</f>
        <v>9.2398095238095248</v>
      </c>
      <c r="J2664" s="2">
        <f t="shared" si="330"/>
        <v>9.2873454235105761</v>
      </c>
      <c r="K2664" s="2">
        <f t="shared" si="324"/>
        <v>9.5169032223721963</v>
      </c>
    </row>
    <row r="2665" spans="1:11" ht="13.5" x14ac:dyDescent="0.25">
      <c r="A2665" s="3">
        <f>TITRES_STAT!B2668</f>
        <v>45889</v>
      </c>
      <c r="B2665" s="5">
        <f>TITRES_STAT!D2668</f>
        <v>9.3000000000000007</v>
      </c>
      <c r="C2665" s="2">
        <f t="shared" si="325"/>
        <v>0</v>
      </c>
      <c r="D2665" s="2">
        <f t="shared" si="326"/>
        <v>9.26</v>
      </c>
      <c r="E2665" s="2">
        <f t="shared" si="328"/>
        <v>9.2409999999999979</v>
      </c>
      <c r="F2665" s="2">
        <f t="shared" si="329"/>
        <v>9.2155000000000022</v>
      </c>
      <c r="G2665" s="2">
        <f t="shared" si="323"/>
        <v>9.424800000000003</v>
      </c>
      <c r="H2665" s="2">
        <f t="shared" si="327"/>
        <v>11.113419999999984</v>
      </c>
      <c r="I2665" s="2">
        <f t="array" ref="I2665">SUMPRODUCT(B2649:B2668, (ROW(B2649:B2668)-ROW(B2649)+1)) / (20*21/2)</f>
        <v>9.2475714285714279</v>
      </c>
      <c r="J2665" s="2">
        <f t="shared" si="330"/>
        <v>9.2885506212714741</v>
      </c>
      <c r="K2665" s="2">
        <f t="shared" si="324"/>
        <v>9.508397213651719</v>
      </c>
    </row>
    <row r="2666" spans="1:11" ht="13.5" x14ac:dyDescent="0.25">
      <c r="A2666" s="3">
        <f>TITRES_STAT!B2669</f>
        <v>45890</v>
      </c>
      <c r="B2666" s="5">
        <f>TITRES_STAT!D2669</f>
        <v>9.3000000000000007</v>
      </c>
      <c r="C2666" s="2">
        <f t="shared" si="325"/>
        <v>0</v>
      </c>
      <c r="D2666" s="2">
        <f t="shared" si="326"/>
        <v>9.26</v>
      </c>
      <c r="E2666" s="2">
        <f t="shared" si="328"/>
        <v>9.266</v>
      </c>
      <c r="F2666" s="2">
        <f t="shared" si="329"/>
        <v>9.2105000000000015</v>
      </c>
      <c r="G2666" s="2">
        <f t="shared" si="323"/>
        <v>9.4148000000000032</v>
      </c>
      <c r="H2666" s="2">
        <f t="shared" si="327"/>
        <v>11.100389999999981</v>
      </c>
      <c r="I2666" s="2">
        <f t="array" ref="I2666">SUMPRODUCT(B2650:B2669, (ROW(B2650:B2669)-ROW(B2650)+1)) / (20*21/2)</f>
        <v>9.2542380952380956</v>
      </c>
      <c r="J2666" s="2">
        <f t="shared" si="330"/>
        <v>9.2896410382932384</v>
      </c>
      <c r="K2666" s="2">
        <f t="shared" si="324"/>
        <v>9.5002247739006727</v>
      </c>
    </row>
    <row r="2667" spans="1:11" ht="13.5" x14ac:dyDescent="0.25">
      <c r="A2667" s="3">
        <f>TITRES_STAT!B2670</f>
        <v>45891</v>
      </c>
      <c r="B2667" s="5">
        <f>TITRES_STAT!D2670</f>
        <v>9.25</v>
      </c>
      <c r="C2667" s="2">
        <f t="shared" si="325"/>
        <v>-5.0000000000000711E-2</v>
      </c>
      <c r="D2667" s="2">
        <f t="shared" si="326"/>
        <v>9.2900000000000009</v>
      </c>
      <c r="E2667" s="2">
        <f t="shared" si="328"/>
        <v>9.2859999999999996</v>
      </c>
      <c r="F2667" s="2">
        <f t="shared" si="329"/>
        <v>9.2185000000000024</v>
      </c>
      <c r="G2667" s="2">
        <f t="shared" si="323"/>
        <v>9.4038000000000039</v>
      </c>
      <c r="H2667" s="2">
        <f t="shared" si="327"/>
        <v>11.086144999999981</v>
      </c>
      <c r="I2667" s="2">
        <f t="array" ref="I2667">SUMPRODUCT(B2651:B2670, (ROW(B2651:B2670)-ROW(B2651)+1)) / (20*21/2)</f>
        <v>9.2616190476190479</v>
      </c>
      <c r="J2667" s="2">
        <f t="shared" si="330"/>
        <v>9.2858657013129307</v>
      </c>
      <c r="K2667" s="2">
        <f t="shared" si="324"/>
        <v>9.4904120376692749</v>
      </c>
    </row>
    <row r="2668" spans="1:11" ht="13.5" x14ac:dyDescent="0.25">
      <c r="A2668" s="3">
        <f>TITRES_STAT!B2671</f>
        <v>45894</v>
      </c>
      <c r="B2668" s="5">
        <f>TITRES_STAT!D2671</f>
        <v>9.3000000000000007</v>
      </c>
      <c r="C2668" s="2">
        <f t="shared" si="325"/>
        <v>5.0000000000000711E-2</v>
      </c>
      <c r="D2668" s="2">
        <f t="shared" si="326"/>
        <v>9.2900000000000009</v>
      </c>
      <c r="E2668" s="2">
        <f t="shared" si="328"/>
        <v>9.2929999999999993</v>
      </c>
      <c r="F2668" s="2">
        <f t="shared" si="329"/>
        <v>9.2300000000000022</v>
      </c>
      <c r="G2668" s="2">
        <f t="shared" si="323"/>
        <v>9.397000000000002</v>
      </c>
      <c r="H2668" s="2">
        <f t="shared" si="327"/>
        <v>11.073734999999983</v>
      </c>
      <c r="I2668" s="2">
        <f t="array" ref="I2668">SUMPRODUCT(B2652:B2671, (ROW(B2652:B2671)-ROW(B2652)+1)) / (20*21/2)</f>
        <v>9.2680476190476195</v>
      </c>
      <c r="J2668" s="2">
        <f t="shared" si="330"/>
        <v>9.2872118249974136</v>
      </c>
      <c r="K2668" s="2">
        <f t="shared" si="324"/>
        <v>9.4829448989371468</v>
      </c>
    </row>
    <row r="2669" spans="1:11" ht="13.5" x14ac:dyDescent="0.25">
      <c r="A2669" s="3">
        <f>TITRES_STAT!B2672</f>
        <v>45895</v>
      </c>
      <c r="B2669" s="5">
        <f>TITRES_STAT!D2672</f>
        <v>9.3000000000000007</v>
      </c>
      <c r="C2669" s="2">
        <f t="shared" si="325"/>
        <v>0</v>
      </c>
      <c r="D2669" s="2">
        <f t="shared" si="326"/>
        <v>9.2900000000000009</v>
      </c>
      <c r="E2669" s="2">
        <f t="shared" si="328"/>
        <v>9.2839999999999989</v>
      </c>
      <c r="F2669" s="2">
        <f t="shared" si="329"/>
        <v>9.2225000000000037</v>
      </c>
      <c r="G2669" s="2">
        <f t="shared" si="323"/>
        <v>9.3902000000000037</v>
      </c>
      <c r="H2669" s="2">
        <f t="shared" si="327"/>
        <v>11.060269999999987</v>
      </c>
      <c r="I2669" s="2">
        <f t="array" ref="I2669">SUMPRODUCT(B2653:B2672, (ROW(B2653:B2672)-ROW(B2653)+1)) / (20*21/2)</f>
        <v>9.256809523809526</v>
      </c>
      <c r="J2669" s="2">
        <f t="shared" si="330"/>
        <v>9.2884297464262318</v>
      </c>
      <c r="K2669" s="2">
        <f t="shared" si="324"/>
        <v>9.4757705891749069</v>
      </c>
    </row>
    <row r="2670" spans="1:11" ht="13.5" x14ac:dyDescent="0.25">
      <c r="A2670" s="3">
        <f>TITRES_STAT!B2673</f>
        <v>45896</v>
      </c>
      <c r="B2670" s="5">
        <f>TITRES_STAT!D2673</f>
        <v>9.3000000000000007</v>
      </c>
      <c r="C2670" s="2">
        <f t="shared" si="325"/>
        <v>0</v>
      </c>
      <c r="D2670" s="2">
        <f t="shared" si="326"/>
        <v>9.2900000000000009</v>
      </c>
      <c r="E2670" s="2">
        <f t="shared" si="328"/>
        <v>9.2749999999999986</v>
      </c>
      <c r="F2670" s="2">
        <f t="shared" si="329"/>
        <v>9.2325000000000035</v>
      </c>
      <c r="G2670" s="2">
        <f t="shared" si="323"/>
        <v>9.3842000000000034</v>
      </c>
      <c r="H2670" s="2">
        <f t="shared" si="327"/>
        <v>11.048534999999989</v>
      </c>
      <c r="I2670" s="2">
        <f t="array" ref="I2670">SUMPRODUCT(B2654:B2673, (ROW(B2654:B2673)-ROW(B2654)+1)) / (20*21/2)</f>
        <v>9.2455238095238101</v>
      </c>
      <c r="J2670" s="2">
        <f t="shared" si="330"/>
        <v>9.2895316753380204</v>
      </c>
      <c r="K2670" s="2">
        <f t="shared" si="324"/>
        <v>9.4688776248935387</v>
      </c>
    </row>
    <row r="2671" spans="1:11" ht="13.5" x14ac:dyDescent="0.25">
      <c r="A2671" s="3">
        <f>TITRES_STAT!B2674</f>
        <v>45897</v>
      </c>
      <c r="B2671" s="5">
        <f>TITRES_STAT!D2674</f>
        <v>9.3000000000000007</v>
      </c>
      <c r="C2671" s="2">
        <f t="shared" si="325"/>
        <v>0</v>
      </c>
      <c r="D2671" s="2">
        <f t="shared" si="326"/>
        <v>9.2900000000000009</v>
      </c>
      <c r="E2671" s="2">
        <f t="shared" si="328"/>
        <v>9.2749999999999986</v>
      </c>
      <c r="F2671" s="2">
        <f t="shared" si="329"/>
        <v>9.2280000000000033</v>
      </c>
      <c r="G2671" s="2">
        <f t="shared" si="323"/>
        <v>9.3774000000000051</v>
      </c>
      <c r="H2671" s="2">
        <f t="shared" si="327"/>
        <v>11.036849999999989</v>
      </c>
      <c r="I2671" s="2">
        <f t="array" ref="I2671">SUMPRODUCT(B2655:B2674, (ROW(B2655:B2674)-ROW(B2655)+1)) / (20*21/2)</f>
        <v>9.251333333333335</v>
      </c>
      <c r="J2671" s="2">
        <f t="shared" si="330"/>
        <v>9.2905286586391611</v>
      </c>
      <c r="K2671" s="2">
        <f t="shared" si="324"/>
        <v>9.4622549729369307</v>
      </c>
    </row>
    <row r="2672" spans="1:11" ht="13.5" x14ac:dyDescent="0.25">
      <c r="A2672" s="3">
        <f>TITRES_STAT!B2675</f>
        <v>45898</v>
      </c>
      <c r="B2672" s="5">
        <f>TITRES_STAT!D2675</f>
        <v>9.11</v>
      </c>
      <c r="C2672" s="2">
        <f t="shared" si="325"/>
        <v>-0.19000000000000128</v>
      </c>
      <c r="D2672" s="2">
        <f t="shared" si="326"/>
        <v>9.2620000000000005</v>
      </c>
      <c r="E2672" s="2">
        <f t="shared" si="328"/>
        <v>9.2759999999999998</v>
      </c>
      <c r="F2672" s="2">
        <f t="shared" si="329"/>
        <v>9.2285000000000021</v>
      </c>
      <c r="G2672" s="2">
        <f t="shared" si="323"/>
        <v>9.3668000000000049</v>
      </c>
      <c r="H2672" s="2">
        <f t="shared" si="327"/>
        <v>11.024259999999988</v>
      </c>
      <c r="I2672" s="2">
        <f t="array" ref="I2672">SUMPRODUCT(B2656:B2675, (ROW(B2656:B2675)-ROW(B2656)+1)) / (20*21/2)</f>
        <v>9.2571904761904769</v>
      </c>
      <c r="J2672" s="2">
        <f t="shared" si="330"/>
        <v>9.2733354530544787</v>
      </c>
      <c r="K2672" s="2">
        <f t="shared" si="324"/>
        <v>9.448441052429601</v>
      </c>
    </row>
    <row r="2673" spans="1:11" ht="13.5" x14ac:dyDescent="0.25">
      <c r="A2673" s="3">
        <f>TITRES_STAT!B2676</f>
        <v>45901</v>
      </c>
      <c r="B2673" s="5">
        <f>TITRES_STAT!D2676</f>
        <v>9.11</v>
      </c>
      <c r="C2673" s="2">
        <f t="shared" si="325"/>
        <v>0</v>
      </c>
      <c r="D2673" s="2">
        <f t="shared" si="326"/>
        <v>9.2240000000000002</v>
      </c>
      <c r="E2673" s="2">
        <f t="shared" si="328"/>
        <v>9.2569999999999997</v>
      </c>
      <c r="F2673" s="2">
        <f t="shared" si="329"/>
        <v>9.2290000000000028</v>
      </c>
      <c r="G2673" s="2">
        <f t="shared" si="323"/>
        <v>9.3562000000000047</v>
      </c>
      <c r="H2673" s="2">
        <f t="shared" si="327"/>
        <v>11.01176499999999</v>
      </c>
      <c r="I2673" s="2">
        <f t="array" ref="I2673">SUMPRODUCT(B2657:B2676, (ROW(B2657:B2676)-ROW(B2657)+1)) / (20*21/2)</f>
        <v>9.2659047619047623</v>
      </c>
      <c r="J2673" s="2">
        <f t="shared" si="330"/>
        <v>9.2577796956207195</v>
      </c>
      <c r="K2673" s="2">
        <f t="shared" si="324"/>
        <v>9.4351688542951067</v>
      </c>
    </row>
    <row r="2674" spans="1:11" ht="13.5" x14ac:dyDescent="0.25">
      <c r="A2674" s="3">
        <f>TITRES_STAT!B2677</f>
        <v>45902</v>
      </c>
      <c r="B2674" s="5">
        <f>TITRES_STAT!D2677</f>
        <v>9.2899999999999991</v>
      </c>
      <c r="C2674" s="2">
        <f t="shared" si="325"/>
        <v>0.17999999999999972</v>
      </c>
      <c r="D2674" s="2">
        <f t="shared" si="326"/>
        <v>9.2219999999999995</v>
      </c>
      <c r="E2674" s="2">
        <f t="shared" si="328"/>
        <v>9.2560000000000002</v>
      </c>
      <c r="F2674" s="2">
        <f t="shared" si="329"/>
        <v>9.2385000000000002</v>
      </c>
      <c r="G2674" s="2">
        <f t="shared" ref="G2674:G2684" si="331">AVERAGE(B2625:B2674)</f>
        <v>9.3540000000000063</v>
      </c>
      <c r="H2674" s="2">
        <f t="shared" si="327"/>
        <v>11.000509999999988</v>
      </c>
      <c r="I2674" s="2">
        <f t="array" ref="I2674">SUMPRODUCT(B2658:B2677, (ROW(B2658:B2677)-ROW(B2658)+1)) / (20*21/2)</f>
        <v>9.2732380952380975</v>
      </c>
      <c r="J2674" s="2">
        <f t="shared" si="330"/>
        <v>9.2608482960377927</v>
      </c>
      <c r="K2674" s="2">
        <f t="shared" si="324"/>
        <v>9.4294759580482399</v>
      </c>
    </row>
    <row r="2675" spans="1:11" ht="13.5" x14ac:dyDescent="0.25">
      <c r="A2675" s="3">
        <f>TITRES_STAT!B2678</f>
        <v>45903</v>
      </c>
      <c r="B2675" s="5">
        <f>TITRES_STAT!D2678</f>
        <v>9.3000000000000007</v>
      </c>
      <c r="C2675" s="2">
        <f t="shared" si="325"/>
        <v>1.0000000000001563E-2</v>
      </c>
      <c r="D2675" s="2">
        <f t="shared" si="326"/>
        <v>9.2219999999999995</v>
      </c>
      <c r="E2675" s="2">
        <f t="shared" si="328"/>
        <v>9.2559999999999985</v>
      </c>
      <c r="F2675" s="2">
        <f t="shared" si="329"/>
        <v>9.2484999999999999</v>
      </c>
      <c r="G2675" s="2">
        <f t="shared" si="331"/>
        <v>9.3520000000000039</v>
      </c>
      <c r="H2675" s="2">
        <f t="shared" si="327"/>
        <v>10.98886999999999</v>
      </c>
      <c r="I2675" s="2">
        <f t="array" ref="I2675">SUMPRODUCT(B2659:B2678, (ROW(B2659:B2678)-ROW(B2659)+1)) / (20*21/2)</f>
        <v>9.2791904761904735</v>
      </c>
      <c r="J2675" s="2">
        <f t="shared" si="330"/>
        <v>9.2645770297484802</v>
      </c>
      <c r="K2675" s="2">
        <f t="shared" ref="K2675:K2684" si="332">$K$4*B2675+(1-$K$4)*K2674</f>
        <v>9.42439846949733</v>
      </c>
    </row>
    <row r="2676" spans="1:11" ht="13.5" x14ac:dyDescent="0.25">
      <c r="A2676" s="3">
        <f>TITRES_STAT!B2679</f>
        <v>45905</v>
      </c>
      <c r="B2676" s="5">
        <f>TITRES_STAT!D2679</f>
        <v>9.34</v>
      </c>
      <c r="C2676" s="2">
        <f t="shared" si="325"/>
        <v>3.9999999999999147E-2</v>
      </c>
      <c r="D2676" s="2">
        <f t="shared" si="326"/>
        <v>9.23</v>
      </c>
      <c r="E2676" s="2">
        <f t="shared" si="328"/>
        <v>9.2600000000000016</v>
      </c>
      <c r="F2676" s="2">
        <f t="shared" si="329"/>
        <v>9.2630000000000017</v>
      </c>
      <c r="G2676" s="2">
        <f t="shared" si="331"/>
        <v>9.3510000000000044</v>
      </c>
      <c r="H2676" s="2">
        <f t="shared" si="327"/>
        <v>10.977429999999993</v>
      </c>
      <c r="I2676" s="2">
        <f t="array" ref="I2676">SUMPRODUCT(B2660:B2679, (ROW(B2660:B2679)-ROW(B2660)+1)) / (20*21/2)</f>
        <v>9.2846190476190458</v>
      </c>
      <c r="J2676" s="2">
        <f t="shared" si="330"/>
        <v>9.2717601697724348</v>
      </c>
      <c r="K2676" s="2">
        <f t="shared" si="332"/>
        <v>9.4210887255954745</v>
      </c>
    </row>
    <row r="2677" spans="1:11" ht="13.5" x14ac:dyDescent="0.25">
      <c r="A2677" s="3">
        <f>TITRES_STAT!B2680</f>
        <v>45908</v>
      </c>
      <c r="B2677" s="5">
        <f>TITRES_STAT!D2680</f>
        <v>9.34</v>
      </c>
      <c r="C2677" s="2">
        <f t="shared" si="325"/>
        <v>0</v>
      </c>
      <c r="D2677" s="2">
        <f t="shared" si="326"/>
        <v>9.2759999999999998</v>
      </c>
      <c r="E2677" s="2">
        <f t="shared" si="328"/>
        <v>9.2690000000000019</v>
      </c>
      <c r="F2677" s="2">
        <f t="shared" si="329"/>
        <v>9.2775000000000016</v>
      </c>
      <c r="G2677" s="2">
        <f t="shared" si="331"/>
        <v>9.3534000000000024</v>
      </c>
      <c r="H2677" s="2">
        <f t="shared" si="327"/>
        <v>10.965989999999993</v>
      </c>
      <c r="I2677" s="2">
        <f t="array" ref="I2677">SUMPRODUCT(B2661:B2680, (ROW(B2661:B2680)-ROW(B2661)+1)) / (20*21/2)</f>
        <v>9.3055238095238106</v>
      </c>
      <c r="J2677" s="2">
        <f t="shared" si="330"/>
        <v>9.2782592012226797</v>
      </c>
      <c r="K2677" s="2">
        <f t="shared" si="332"/>
        <v>9.4179087755721245</v>
      </c>
    </row>
    <row r="2678" spans="1:11" ht="13.5" x14ac:dyDescent="0.25">
      <c r="A2678" s="3">
        <f>TITRES_STAT!B2681</f>
        <v>45909</v>
      </c>
      <c r="B2678" s="5">
        <f>TITRES_STAT!D2681</f>
        <v>9.34</v>
      </c>
      <c r="C2678" s="2">
        <f t="shared" si="325"/>
        <v>0</v>
      </c>
      <c r="D2678" s="2">
        <f t="shared" si="326"/>
        <v>9.3219999999999992</v>
      </c>
      <c r="E2678" s="2">
        <f t="shared" si="328"/>
        <v>9.2730000000000015</v>
      </c>
      <c r="F2678" s="2">
        <f t="shared" si="329"/>
        <v>9.2830000000000013</v>
      </c>
      <c r="G2678" s="2">
        <f t="shared" si="331"/>
        <v>9.3522000000000016</v>
      </c>
      <c r="H2678" s="2">
        <f t="shared" si="327"/>
        <v>10.955029999999992</v>
      </c>
      <c r="I2678" s="2">
        <f t="array" ref="I2678">SUMPRODUCT(B2662:B2681, (ROW(B2662:B2681)-ROW(B2662)+1)) / (20*21/2)</f>
        <v>9.3449523809523818</v>
      </c>
      <c r="J2678" s="2">
        <f t="shared" si="330"/>
        <v>9.2841392772967115</v>
      </c>
      <c r="K2678" s="2">
        <f t="shared" si="332"/>
        <v>9.4148535294712588</v>
      </c>
    </row>
    <row r="2679" spans="1:11" ht="13.5" x14ac:dyDescent="0.25">
      <c r="A2679" s="3">
        <f>TITRES_STAT!B2682</f>
        <v>45910</v>
      </c>
      <c r="B2679" s="5">
        <f>TITRES_STAT!D2682</f>
        <v>9.34</v>
      </c>
      <c r="C2679" s="2">
        <f t="shared" si="325"/>
        <v>0</v>
      </c>
      <c r="D2679" s="2">
        <f t="shared" si="326"/>
        <v>9.331999999999999</v>
      </c>
      <c r="E2679" s="2">
        <f t="shared" si="328"/>
        <v>9.277000000000001</v>
      </c>
      <c r="F2679" s="2">
        <f t="shared" si="329"/>
        <v>9.2805</v>
      </c>
      <c r="G2679" s="2">
        <f t="shared" si="331"/>
        <v>9.3510000000000009</v>
      </c>
      <c r="H2679" s="2">
        <f t="shared" si="327"/>
        <v>10.944069999999993</v>
      </c>
      <c r="I2679" s="2">
        <f t="array" ref="I2679">SUMPRODUCT(B2663:B2682, (ROW(B2663:B2682)-ROW(B2663)+1)) / (20*21/2)</f>
        <v>9.3815238095238094</v>
      </c>
      <c r="J2679" s="2">
        <f t="shared" si="330"/>
        <v>9.2894593461255965</v>
      </c>
      <c r="K2679" s="2">
        <f t="shared" si="332"/>
        <v>9.4119180969429745</v>
      </c>
    </row>
    <row r="2680" spans="1:11" ht="13.5" x14ac:dyDescent="0.25">
      <c r="A2680" s="3">
        <f>TITRES_STAT!B2683</f>
        <v>45911</v>
      </c>
      <c r="B2680" s="5">
        <f>TITRES_STAT!D2683</f>
        <v>9.5</v>
      </c>
      <c r="C2680" s="2">
        <f t="shared" si="325"/>
        <v>0.16000000000000014</v>
      </c>
      <c r="D2680" s="2">
        <f t="shared" si="326"/>
        <v>9.3719999999999999</v>
      </c>
      <c r="E2680" s="2">
        <f t="shared" si="328"/>
        <v>9.2970000000000006</v>
      </c>
      <c r="F2680" s="2">
        <f t="shared" si="329"/>
        <v>9.2859999999999996</v>
      </c>
      <c r="G2680" s="2">
        <f t="shared" si="331"/>
        <v>9.3610000000000007</v>
      </c>
      <c r="H2680" s="2">
        <f t="shared" si="327"/>
        <v>10.933429999999992</v>
      </c>
      <c r="I2680" s="2">
        <f t="array" ref="I2680">SUMPRODUCT(B2664:B2683, (ROW(B2664:B2683)-ROW(B2664)+1)) / (20*21/2)</f>
        <v>9.4057619047619045</v>
      </c>
      <c r="J2680" s="2">
        <f t="shared" si="330"/>
        <v>9.3095108369707784</v>
      </c>
      <c r="K2680" s="2">
        <f t="shared" si="332"/>
        <v>9.4153722892197216</v>
      </c>
    </row>
    <row r="2681" spans="1:11" ht="13.5" x14ac:dyDescent="0.25">
      <c r="A2681" s="3">
        <f>TITRES_STAT!B2684</f>
        <v>45912</v>
      </c>
      <c r="B2681" s="5">
        <f>TITRES_STAT!D2684</f>
        <v>9.6999999999999993</v>
      </c>
      <c r="C2681" s="2">
        <f t="shared" si="325"/>
        <v>0.19999999999999929</v>
      </c>
      <c r="D2681" s="2">
        <f t="shared" si="326"/>
        <v>9.4439999999999991</v>
      </c>
      <c r="E2681" s="2">
        <f t="shared" si="328"/>
        <v>9.3370000000000015</v>
      </c>
      <c r="F2681" s="2">
        <f t="shared" si="329"/>
        <v>9.3060000000000009</v>
      </c>
      <c r="G2681" s="2">
        <f t="shared" si="331"/>
        <v>9.3752000000000013</v>
      </c>
      <c r="H2681" s="2">
        <f t="shared" si="327"/>
        <v>10.923694999999991</v>
      </c>
      <c r="I2681" s="2">
        <f t="array" ref="I2681">SUMPRODUCT(B2665:B2684, (ROW(B2665:B2684)-ROW(B2665)+1)) / (20*21/2)</f>
        <v>9.4238571428571429</v>
      </c>
      <c r="J2681" s="2">
        <f t="shared" si="330"/>
        <v>9.3467002810688005</v>
      </c>
      <c r="K2681" s="2">
        <f t="shared" si="332"/>
        <v>9.4265341602307142</v>
      </c>
    </row>
    <row r="2682" spans="1:11" ht="13.5" x14ac:dyDescent="0.25">
      <c r="A2682" s="3">
        <f>TITRES_STAT!B2685</f>
        <v>45915</v>
      </c>
      <c r="B2682" s="5">
        <f>TITRES_STAT!D2685</f>
        <v>9.69</v>
      </c>
      <c r="C2682" s="2">
        <f t="shared" si="325"/>
        <v>-9.9999999999997868E-3</v>
      </c>
      <c r="D2682" s="2">
        <f t="shared" si="326"/>
        <v>9.5139999999999993</v>
      </c>
      <c r="E2682" s="2">
        <f t="shared" si="328"/>
        <v>9.3949999999999996</v>
      </c>
      <c r="F2682" s="2">
        <f t="shared" si="329"/>
        <v>9.3354999999999997</v>
      </c>
      <c r="G2682" s="2">
        <f t="shared" si="331"/>
        <v>9.3830000000000009</v>
      </c>
      <c r="H2682" s="2">
        <f t="shared" si="327"/>
        <v>10.911219999999991</v>
      </c>
      <c r="I2682" s="2">
        <f t="array" ref="I2682">SUMPRODUCT(B2666:B2684, (ROW(B2666:B2684)-ROW(B2666)+1)) / (20*21/2)</f>
        <v>8.5322380952380961</v>
      </c>
      <c r="J2682" s="2">
        <f t="shared" si="330"/>
        <v>9.3793954923955827</v>
      </c>
      <c r="K2682" s="2">
        <f t="shared" si="332"/>
        <v>9.4368661539471574</v>
      </c>
    </row>
    <row r="2683" spans="1:11" ht="13.5" x14ac:dyDescent="0.25">
      <c r="A2683" s="3">
        <f>TITRES_STAT!B2686</f>
        <v>45916</v>
      </c>
      <c r="B2683" s="5">
        <f>TITRES_STAT!D2686</f>
        <v>9.59</v>
      </c>
      <c r="C2683" s="2">
        <f t="shared" si="325"/>
        <v>-9.9999999999999645E-2</v>
      </c>
      <c r="D2683" s="2">
        <f t="shared" si="326"/>
        <v>9.5639999999999983</v>
      </c>
      <c r="E2683" s="2">
        <f t="shared" si="328"/>
        <v>9.4430000000000014</v>
      </c>
      <c r="F2683" s="2">
        <f t="shared" si="329"/>
        <v>9.3499999999999979</v>
      </c>
      <c r="G2683" s="2">
        <f t="shared" si="331"/>
        <v>9.3887999999999998</v>
      </c>
      <c r="H2683" s="2">
        <f t="shared" si="327"/>
        <v>10.899109999999991</v>
      </c>
      <c r="I2683" s="2">
        <f t="array" ref="I2683">SUMPRODUCT(B2667:B2684, (ROW(B2667:B2684)-ROW(B2667)+1)) / (20*21/2)</f>
        <v>7.6849047619047619</v>
      </c>
      <c r="J2683" s="2">
        <f t="shared" si="330"/>
        <v>9.3994530645483856</v>
      </c>
      <c r="K2683" s="2">
        <f t="shared" si="332"/>
        <v>9.442871402811976</v>
      </c>
    </row>
    <row r="2684" spans="1:11" ht="13.5" x14ac:dyDescent="0.25">
      <c r="A2684" s="3">
        <f>TITRES_STAT!B2687</f>
        <v>45917</v>
      </c>
      <c r="B2684" s="5">
        <f>TITRES_STAT!D2687</f>
        <v>9.5399999999999991</v>
      </c>
      <c r="C2684" s="2">
        <f t="shared" si="325"/>
        <v>-5.0000000000000711E-2</v>
      </c>
      <c r="D2684" s="2">
        <f t="shared" si="326"/>
        <v>9.604000000000001</v>
      </c>
      <c r="E2684" s="2">
        <f t="shared" si="328"/>
        <v>9.468</v>
      </c>
      <c r="F2684" s="2">
        <f t="shared" si="329"/>
        <v>9.3619999999999983</v>
      </c>
      <c r="G2684" s="2">
        <f t="shared" si="331"/>
        <v>9.3826000000000018</v>
      </c>
      <c r="H2684" s="2">
        <f t="shared" si="327"/>
        <v>10.887854999999988</v>
      </c>
      <c r="I2684" s="2">
        <f t="array" ref="I2684">SUMPRODUCT(B2668:B2684, (ROW(B2668:B2684)-ROW(B2668)+1)) / (20*21/2)</f>
        <v>6.8818571428571431</v>
      </c>
      <c r="J2684" s="2">
        <f t="shared" si="330"/>
        <v>9.4128384869723494</v>
      </c>
      <c r="K2684" s="2">
        <f t="shared" si="332"/>
        <v>9.4466803674075859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84"/>
  <sheetViews>
    <sheetView topLeftCell="A2681" workbookViewId="0">
      <selection activeCell="A2685" sqref="A2685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ht="13.5" x14ac:dyDescent="0.25">
      <c r="A2" s="3">
        <f>TITRES_STAT!B5</f>
        <v>42006</v>
      </c>
      <c r="B2" s="5">
        <f>TITRES_STAT!D5</f>
        <v>3.6549999999999998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5">
        <f>TITRES_STAT!D6</f>
        <v>3.8090000000000002</v>
      </c>
      <c r="C3" s="2">
        <f t="shared" ref="C3:C66" si="0">B3-B2</f>
        <v>0.15400000000000036</v>
      </c>
      <c r="D3" s="2">
        <f t="shared" ref="D3:D66" si="1">IF(C3&gt;0,C3,0)</f>
        <v>0.15400000000000036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5">
        <f>TITRES_STAT!D7</f>
        <v>4.04</v>
      </c>
      <c r="C4" s="2">
        <f t="shared" si="0"/>
        <v>0.23099999999999987</v>
      </c>
      <c r="D4" s="2">
        <f t="shared" si="1"/>
        <v>0.23099999999999987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5">
        <f>TITRES_STAT!D8</f>
        <v>4.2080000000000002</v>
      </c>
      <c r="C5" s="2">
        <f t="shared" si="0"/>
        <v>0.16800000000000015</v>
      </c>
      <c r="D5" s="2">
        <f t="shared" si="1"/>
        <v>0.16800000000000015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5">
        <f>TITRES_STAT!D9</f>
        <v>4.2009999999999996</v>
      </c>
      <c r="C6" s="2">
        <f t="shared" si="0"/>
        <v>-7.0000000000005613E-3</v>
      </c>
      <c r="D6" s="2">
        <f t="shared" si="1"/>
        <v>0</v>
      </c>
      <c r="E6" s="2">
        <f t="shared" si="2"/>
        <v>7.0000000000005613E-3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5">
        <f>TITRES_STAT!D10</f>
        <v>4.101</v>
      </c>
      <c r="C7" s="2">
        <f t="shared" si="0"/>
        <v>-9.9999999999999645E-2</v>
      </c>
      <c r="D7" s="2">
        <f t="shared" si="1"/>
        <v>0</v>
      </c>
      <c r="E7" s="2">
        <f t="shared" si="2"/>
        <v>9.9999999999999645E-2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5">
        <f>TITRES_STAT!D11</f>
        <v>4.2690000000000001</v>
      </c>
      <c r="C8" s="2">
        <f t="shared" si="0"/>
        <v>0.16800000000000015</v>
      </c>
      <c r="D8" s="2">
        <f t="shared" si="1"/>
        <v>0.16800000000000015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5">
        <f>TITRES_STAT!D12</f>
        <v>4.2690000000000001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5">
        <f>TITRES_STAT!D13</f>
        <v>4.1440000000000001</v>
      </c>
      <c r="C10" s="2">
        <f t="shared" si="0"/>
        <v>-0.125</v>
      </c>
      <c r="D10" s="2">
        <f t="shared" si="1"/>
        <v>0</v>
      </c>
      <c r="E10" s="2">
        <f t="shared" si="2"/>
        <v>0.125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5">
        <f>TITRES_STAT!D14</f>
        <v>4.101</v>
      </c>
      <c r="C11" s="2">
        <f t="shared" si="0"/>
        <v>-4.3000000000000149E-2</v>
      </c>
      <c r="D11" s="2">
        <f t="shared" si="1"/>
        <v>0</v>
      </c>
      <c r="E11" s="2">
        <f t="shared" si="2"/>
        <v>4.3000000000000149E-2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5">
        <f>TITRES_STAT!D15</f>
        <v>4.101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5">
        <f>TITRES_STAT!D16</f>
        <v>4.101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5">
        <f>TITRES_STAT!D17</f>
        <v>4.101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5">
        <f>TITRES_STAT!D18</f>
        <v>3.9550000000000001</v>
      </c>
      <c r="C15" s="2">
        <f t="shared" si="0"/>
        <v>-0.14599999999999991</v>
      </c>
      <c r="D15" s="2">
        <f t="shared" si="1"/>
        <v>0</v>
      </c>
      <c r="E15" s="2">
        <f t="shared" si="2"/>
        <v>0.14599999999999991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5">
        <f>TITRES_STAT!D19</f>
        <v>4.0730000000000004</v>
      </c>
      <c r="C16" s="2">
        <f t="shared" si="0"/>
        <v>0.11800000000000033</v>
      </c>
      <c r="D16" s="2">
        <f t="shared" si="1"/>
        <v>0.11800000000000033</v>
      </c>
      <c r="E16" s="2">
        <f t="shared" si="2"/>
        <v>0</v>
      </c>
      <c r="F16" s="2">
        <f>(SUM(D3:D16)/14)</f>
        <v>5.9928571428571491E-2</v>
      </c>
      <c r="G16" s="2">
        <f>SUM(E3:E16)/14</f>
        <v>3.0071428571428589E-2</v>
      </c>
      <c r="H16" s="2">
        <f>F16/G16</f>
        <v>1.9928741092636588</v>
      </c>
      <c r="I16" s="2">
        <f>IF(G16=0,100,100-(100/(1+H16)))</f>
        <v>66.587301587301596</v>
      </c>
    </row>
    <row r="17" spans="1:9" ht="13.5" x14ac:dyDescent="0.25">
      <c r="A17" s="3">
        <f>TITRES_STAT!B20</f>
        <v>42030</v>
      </c>
      <c r="B17" s="5">
        <f>TITRES_STAT!D20</f>
        <v>4.0650000000000004</v>
      </c>
      <c r="C17" s="2">
        <f t="shared" si="0"/>
        <v>-8.0000000000000071E-3</v>
      </c>
      <c r="D17" s="2">
        <f t="shared" si="1"/>
        <v>0</v>
      </c>
      <c r="E17" s="2">
        <f t="shared" si="2"/>
        <v>8.0000000000000071E-3</v>
      </c>
      <c r="F17" s="2">
        <f>((F16*13)+D17)/14</f>
        <v>5.5647959183673532E-2</v>
      </c>
      <c r="G17" s="2">
        <f>((G16*13)+E17)/14</f>
        <v>2.8494897959183692E-2</v>
      </c>
      <c r="H17" s="2">
        <f t="shared" ref="H17:H80" si="3">F17/G17</f>
        <v>1.9529095792300815</v>
      </c>
      <c r="I17" s="2">
        <f t="shared" ref="I17:I80" si="4">IF(G17=0,100,100-(100/(1+H17)))</f>
        <v>66.135095804026207</v>
      </c>
    </row>
    <row r="18" spans="1:9" ht="13.5" x14ac:dyDescent="0.25">
      <c r="A18" s="3">
        <f>TITRES_STAT!B21</f>
        <v>42031</v>
      </c>
      <c r="B18" s="5">
        <f>TITRES_STAT!D21</f>
        <v>3.9620000000000002</v>
      </c>
      <c r="C18" s="2">
        <f t="shared" si="0"/>
        <v>-0.1030000000000002</v>
      </c>
      <c r="D18" s="2">
        <f t="shared" si="1"/>
        <v>0</v>
      </c>
      <c r="E18" s="2">
        <f t="shared" si="2"/>
        <v>0.1030000000000002</v>
      </c>
      <c r="F18" s="2">
        <f t="shared" ref="F18:G27" si="5">((F17*13)+D18)/14</f>
        <v>5.1673104956268277E-2</v>
      </c>
      <c r="G18" s="2">
        <f t="shared" si="5"/>
        <v>3.3816690962099154E-2</v>
      </c>
      <c r="H18" s="2">
        <f t="shared" si="3"/>
        <v>1.5280355199206841</v>
      </c>
      <c r="I18" s="2">
        <f t="shared" si="4"/>
        <v>60.443593765985753</v>
      </c>
    </row>
    <row r="19" spans="1:9" ht="13.5" x14ac:dyDescent="0.25">
      <c r="A19" s="3">
        <f>TITRES_STAT!B22</f>
        <v>42032</v>
      </c>
      <c r="B19" s="5">
        <f>TITRES_STAT!D22</f>
        <v>4.048</v>
      </c>
      <c r="C19" s="2">
        <f t="shared" si="0"/>
        <v>8.5999999999999854E-2</v>
      </c>
      <c r="D19" s="2">
        <f t="shared" si="1"/>
        <v>8.5999999999999854E-2</v>
      </c>
      <c r="E19" s="2">
        <f t="shared" si="2"/>
        <v>0</v>
      </c>
      <c r="F19" s="2">
        <f t="shared" si="5"/>
        <v>5.4125026030820533E-2</v>
      </c>
      <c r="G19" s="2">
        <f t="shared" si="5"/>
        <v>3.1401213036234929E-2</v>
      </c>
      <c r="H19" s="2">
        <f t="shared" si="3"/>
        <v>1.7236603556800123</v>
      </c>
      <c r="I19" s="2">
        <f t="shared" si="4"/>
        <v>63.284702590961217</v>
      </c>
    </row>
    <row r="20" spans="1:9" ht="13.5" x14ac:dyDescent="0.25">
      <c r="A20" s="3">
        <f>TITRES_STAT!B23</f>
        <v>42033</v>
      </c>
      <c r="B20" s="5">
        <f>TITRES_STAT!D23</f>
        <v>4.048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5.0258952742904782E-2</v>
      </c>
      <c r="G20" s="2">
        <f t="shared" si="5"/>
        <v>2.9158269247932436E-2</v>
      </c>
      <c r="H20" s="2">
        <f t="shared" si="3"/>
        <v>1.7236603556800121</v>
      </c>
      <c r="I20" s="2">
        <f t="shared" si="4"/>
        <v>63.284702590961217</v>
      </c>
    </row>
    <row r="21" spans="1:9" ht="13.5" x14ac:dyDescent="0.25">
      <c r="A21" s="3">
        <f>TITRES_STAT!B24</f>
        <v>42034</v>
      </c>
      <c r="B21" s="5">
        <f>TITRES_STAT!D24</f>
        <v>4.0579999999999998</v>
      </c>
      <c r="C21" s="2">
        <f t="shared" si="0"/>
        <v>9.9999999999997868E-3</v>
      </c>
      <c r="D21" s="2">
        <f t="shared" si="1"/>
        <v>9.9999999999997868E-3</v>
      </c>
      <c r="E21" s="2">
        <f t="shared" si="2"/>
        <v>0</v>
      </c>
      <c r="F21" s="2">
        <f t="shared" si="5"/>
        <v>4.7383313261268711E-2</v>
      </c>
      <c r="G21" s="2">
        <f t="shared" si="5"/>
        <v>2.7075535730222977E-2</v>
      </c>
      <c r="H21" s="2">
        <f t="shared" si="3"/>
        <v>1.7500415775107727</v>
      </c>
      <c r="I21" s="2">
        <f t="shared" si="4"/>
        <v>63.636913413317927</v>
      </c>
    </row>
    <row r="22" spans="1:9" ht="13.5" x14ac:dyDescent="0.25">
      <c r="A22" s="3">
        <f>TITRES_STAT!B25</f>
        <v>42037</v>
      </c>
      <c r="B22" s="5">
        <f>TITRES_STAT!D25</f>
        <v>4.0579999999999998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4.3998790885463802E-2</v>
      </c>
      <c r="G22" s="2">
        <f t="shared" si="5"/>
        <v>2.5141568892349909E-2</v>
      </c>
      <c r="H22" s="2">
        <f t="shared" si="3"/>
        <v>1.7500415775107727</v>
      </c>
      <c r="I22" s="2">
        <f t="shared" si="4"/>
        <v>63.636913413317927</v>
      </c>
    </row>
    <row r="23" spans="1:9" ht="13.5" x14ac:dyDescent="0.25">
      <c r="A23" s="3">
        <f>TITRES_STAT!B26</f>
        <v>42038</v>
      </c>
      <c r="B23" s="5">
        <f>TITRES_STAT!D26</f>
        <v>4.0579999999999998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4.0856020107930671E-2</v>
      </c>
      <c r="G23" s="2">
        <f t="shared" si="5"/>
        <v>2.3345742542896345E-2</v>
      </c>
      <c r="H23" s="2">
        <f t="shared" si="3"/>
        <v>1.7500415775107725</v>
      </c>
      <c r="I23" s="2">
        <f t="shared" si="4"/>
        <v>63.63691341331792</v>
      </c>
    </row>
    <row r="24" spans="1:9" ht="13.5" x14ac:dyDescent="0.25">
      <c r="A24" s="3">
        <f>TITRES_STAT!B27</f>
        <v>42039</v>
      </c>
      <c r="B24" s="5">
        <f>TITRES_STAT!D27</f>
        <v>4.0579999999999998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3.7937732957364197E-2</v>
      </c>
      <c r="G24" s="2">
        <f t="shared" si="5"/>
        <v>2.1678189504118036E-2</v>
      </c>
      <c r="H24" s="2">
        <f t="shared" si="3"/>
        <v>1.7500415775107725</v>
      </c>
      <c r="I24" s="2">
        <f t="shared" si="4"/>
        <v>63.63691341331792</v>
      </c>
    </row>
    <row r="25" spans="1:9" ht="13.5" x14ac:dyDescent="0.25">
      <c r="A25" s="3">
        <f>TITRES_STAT!B28</f>
        <v>42040</v>
      </c>
      <c r="B25" s="5">
        <f>TITRES_STAT!D28</f>
        <v>4.0579999999999998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3.5227894888981044E-2</v>
      </c>
      <c r="G25" s="2">
        <f t="shared" si="5"/>
        <v>2.0129747396681032E-2</v>
      </c>
      <c r="H25" s="2">
        <f t="shared" si="3"/>
        <v>1.7500415775107727</v>
      </c>
      <c r="I25" s="2">
        <f t="shared" si="4"/>
        <v>63.636913413317927</v>
      </c>
    </row>
    <row r="26" spans="1:9" ht="13.5" x14ac:dyDescent="0.25">
      <c r="A26" s="3">
        <f>TITRES_STAT!B29</f>
        <v>42041</v>
      </c>
      <c r="B26" s="5">
        <f>TITRES_STAT!D29</f>
        <v>4.0579999999999998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3.2711616682625254E-2</v>
      </c>
      <c r="G26" s="2">
        <f t="shared" si="5"/>
        <v>1.8691908296918101E-2</v>
      </c>
      <c r="H26" s="2">
        <f t="shared" si="3"/>
        <v>1.7500415775107727</v>
      </c>
      <c r="I26" s="2">
        <f t="shared" si="4"/>
        <v>63.636913413317927</v>
      </c>
    </row>
    <row r="27" spans="1:9" ht="13.5" x14ac:dyDescent="0.25">
      <c r="A27" s="3">
        <f>TITRES_STAT!B30</f>
        <v>42044</v>
      </c>
      <c r="B27" s="5">
        <f>TITRES_STAT!D30</f>
        <v>3.9729999999999999</v>
      </c>
      <c r="C27" s="2">
        <f t="shared" si="0"/>
        <v>-8.4999999999999964E-2</v>
      </c>
      <c r="D27" s="2">
        <f t="shared" si="1"/>
        <v>0</v>
      </c>
      <c r="E27" s="2">
        <f t="shared" si="2"/>
        <v>8.4999999999999964E-2</v>
      </c>
      <c r="F27" s="2">
        <f t="shared" si="5"/>
        <v>3.0375072633866306E-2</v>
      </c>
      <c r="G27" s="2">
        <f t="shared" si="5"/>
        <v>2.3428200561423949E-2</v>
      </c>
      <c r="H27" s="2">
        <f t="shared" si="3"/>
        <v>1.2965175261424402</v>
      </c>
      <c r="I27" s="2">
        <f t="shared" si="4"/>
        <v>56.455808039064124</v>
      </c>
    </row>
    <row r="28" spans="1:9" ht="13.5" x14ac:dyDescent="0.25">
      <c r="A28" s="3">
        <f>TITRES_STAT!B31</f>
        <v>42045</v>
      </c>
      <c r="B28" s="5">
        <f>TITRES_STAT!D31</f>
        <v>3.855</v>
      </c>
      <c r="C28" s="2">
        <f t="shared" si="0"/>
        <v>-0.11799999999999988</v>
      </c>
      <c r="D28" s="2">
        <f t="shared" si="1"/>
        <v>0</v>
      </c>
      <c r="E28" s="2">
        <f t="shared" si="2"/>
        <v>0.11799999999999988</v>
      </c>
      <c r="F28" s="2">
        <f>((F27*13)+D28)/14</f>
        <v>2.8205424588590138E-2</v>
      </c>
      <c r="G28" s="2">
        <f>((G27*13)+E28)/14</f>
        <v>3.0183329092750798E-2</v>
      </c>
      <c r="H28" s="2">
        <f t="shared" si="3"/>
        <v>0.93447029987703711</v>
      </c>
      <c r="I28" s="2">
        <f t="shared" si="4"/>
        <v>48.306262439719852</v>
      </c>
    </row>
    <row r="29" spans="1:9" ht="13.5" x14ac:dyDescent="0.25">
      <c r="A29" s="3">
        <f>TITRES_STAT!B32</f>
        <v>42046</v>
      </c>
      <c r="B29" s="5">
        <f>TITRES_STAT!D32</f>
        <v>3.851</v>
      </c>
      <c r="C29" s="2">
        <f t="shared" si="0"/>
        <v>-4.0000000000000036E-3</v>
      </c>
      <c r="D29" s="2">
        <f t="shared" si="1"/>
        <v>0</v>
      </c>
      <c r="E29" s="2">
        <f t="shared" si="2"/>
        <v>4.0000000000000036E-3</v>
      </c>
      <c r="F29" s="2">
        <f t="shared" ref="F29:G44" si="6">((F28*13)+D29)/14</f>
        <v>2.6190751403690843E-2</v>
      </c>
      <c r="G29" s="2">
        <f t="shared" si="6"/>
        <v>2.8313091300411455E-2</v>
      </c>
      <c r="H29" s="2">
        <f t="shared" si="3"/>
        <v>0.92504033296110733</v>
      </c>
      <c r="I29" s="2">
        <f t="shared" si="4"/>
        <v>48.053036454472895</v>
      </c>
    </row>
    <row r="30" spans="1:9" ht="13.5" x14ac:dyDescent="0.25">
      <c r="A30" s="3">
        <f>TITRES_STAT!B33</f>
        <v>42047</v>
      </c>
      <c r="B30" s="5">
        <f>TITRES_STAT!D33</f>
        <v>3.851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2.4319983446284357E-2</v>
      </c>
      <c r="G30" s="2">
        <f t="shared" si="6"/>
        <v>2.6290727636096353E-2</v>
      </c>
      <c r="H30" s="2">
        <f t="shared" si="3"/>
        <v>0.92504033296110733</v>
      </c>
      <c r="I30" s="2">
        <f t="shared" si="4"/>
        <v>48.053036454472895</v>
      </c>
    </row>
    <row r="31" spans="1:9" ht="13.5" x14ac:dyDescent="0.25">
      <c r="A31" s="3">
        <f>TITRES_STAT!B34</f>
        <v>42048</v>
      </c>
      <c r="B31" s="5">
        <f>TITRES_STAT!D34</f>
        <v>3.851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2.2582841771549761E-2</v>
      </c>
      <c r="G31" s="2">
        <f t="shared" si="6"/>
        <v>2.4412818519232327E-2</v>
      </c>
      <c r="H31" s="2">
        <f t="shared" si="3"/>
        <v>0.92504033296110744</v>
      </c>
      <c r="I31" s="2">
        <f t="shared" si="4"/>
        <v>48.053036454472903</v>
      </c>
    </row>
    <row r="32" spans="1:9" ht="13.5" x14ac:dyDescent="0.25">
      <c r="A32" s="3">
        <f>TITRES_STAT!B35</f>
        <v>42051</v>
      </c>
      <c r="B32" s="5">
        <f>TITRES_STAT!D35</f>
        <v>3.923</v>
      </c>
      <c r="C32" s="2">
        <f t="shared" si="0"/>
        <v>7.2000000000000064E-2</v>
      </c>
      <c r="D32" s="2">
        <f t="shared" si="1"/>
        <v>7.2000000000000064E-2</v>
      </c>
      <c r="E32" s="2">
        <f t="shared" si="2"/>
        <v>0</v>
      </c>
      <c r="F32" s="2">
        <f t="shared" si="6"/>
        <v>2.6112638787867643E-2</v>
      </c>
      <c r="G32" s="2">
        <f t="shared" si="6"/>
        <v>2.2669045767858588E-2</v>
      </c>
      <c r="H32" s="2">
        <f t="shared" si="3"/>
        <v>1.151907277230503</v>
      </c>
      <c r="I32" s="2">
        <f t="shared" si="4"/>
        <v>53.529596252539449</v>
      </c>
    </row>
    <row r="33" spans="1:9" ht="13.5" x14ac:dyDescent="0.25">
      <c r="A33" s="3">
        <f>TITRES_STAT!B36</f>
        <v>42052</v>
      </c>
      <c r="B33" s="5">
        <f>TITRES_STAT!D36</f>
        <v>3.923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2.4247450303019953E-2</v>
      </c>
      <c r="G33" s="2">
        <f t="shared" si="6"/>
        <v>2.1049828213011545E-2</v>
      </c>
      <c r="H33" s="2">
        <f t="shared" si="3"/>
        <v>1.151907277230503</v>
      </c>
      <c r="I33" s="2">
        <f t="shared" si="4"/>
        <v>53.529596252539449</v>
      </c>
    </row>
    <row r="34" spans="1:9" ht="13.5" x14ac:dyDescent="0.25">
      <c r="A34" s="3">
        <f>TITRES_STAT!B37</f>
        <v>42053</v>
      </c>
      <c r="B34" s="5">
        <f>TITRES_STAT!D37</f>
        <v>3.923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2.2515489567089958E-2</v>
      </c>
      <c r="G34" s="2">
        <f t="shared" si="6"/>
        <v>1.9546269054939291E-2</v>
      </c>
      <c r="H34" s="2">
        <f t="shared" si="3"/>
        <v>1.1519072772305032</v>
      </c>
      <c r="I34" s="2">
        <f t="shared" si="4"/>
        <v>53.529596252539449</v>
      </c>
    </row>
    <row r="35" spans="1:9" ht="13.5" x14ac:dyDescent="0.25">
      <c r="A35" s="3">
        <f>TITRES_STAT!B38</f>
        <v>42054</v>
      </c>
      <c r="B35" s="5">
        <f>TITRES_STAT!D38</f>
        <v>4.04</v>
      </c>
      <c r="C35" s="2">
        <f t="shared" si="0"/>
        <v>0.11699999999999999</v>
      </c>
      <c r="D35" s="2">
        <f t="shared" si="1"/>
        <v>0.11699999999999999</v>
      </c>
      <c r="E35" s="2">
        <f t="shared" si="2"/>
        <v>0</v>
      </c>
      <c r="F35" s="2">
        <f t="shared" si="6"/>
        <v>2.9264383169440671E-2</v>
      </c>
      <c r="G35" s="2">
        <f t="shared" si="6"/>
        <v>1.8150106979586484E-2</v>
      </c>
      <c r="H35" s="2">
        <f t="shared" si="3"/>
        <v>1.6123532055405772</v>
      </c>
      <c r="I35" s="2">
        <f t="shared" si="4"/>
        <v>61.720337132088964</v>
      </c>
    </row>
    <row r="36" spans="1:9" ht="13.5" x14ac:dyDescent="0.25">
      <c r="A36" s="3">
        <f>TITRES_STAT!B39</f>
        <v>42055</v>
      </c>
      <c r="B36" s="5">
        <f>TITRES_STAT!D39</f>
        <v>4.04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2.7174070085909195E-2</v>
      </c>
      <c r="G36" s="2">
        <f t="shared" si="6"/>
        <v>1.6853670766758876E-2</v>
      </c>
      <c r="H36" s="2">
        <f t="shared" si="3"/>
        <v>1.6123532055405774</v>
      </c>
      <c r="I36" s="2">
        <f t="shared" si="4"/>
        <v>61.720337132088964</v>
      </c>
    </row>
    <row r="37" spans="1:9" ht="13.5" x14ac:dyDescent="0.25">
      <c r="A37" s="3">
        <f>TITRES_STAT!B40</f>
        <v>42058</v>
      </c>
      <c r="B37" s="5">
        <f>TITRES_STAT!D40</f>
        <v>4.0369999999999999</v>
      </c>
      <c r="C37" s="2">
        <f t="shared" si="0"/>
        <v>-3.0000000000001137E-3</v>
      </c>
      <c r="D37" s="2">
        <f t="shared" si="1"/>
        <v>0</v>
      </c>
      <c r="E37" s="2">
        <f t="shared" si="2"/>
        <v>3.0000000000001137E-3</v>
      </c>
      <c r="F37" s="2">
        <f t="shared" si="6"/>
        <v>2.5233065079772823E-2</v>
      </c>
      <c r="G37" s="2">
        <f t="shared" si="6"/>
        <v>1.5864122854847538E-2</v>
      </c>
      <c r="H37" s="2">
        <f t="shared" si="3"/>
        <v>1.5905742353768053</v>
      </c>
      <c r="I37" s="2">
        <f t="shared" si="4"/>
        <v>61.398519820662557</v>
      </c>
    </row>
    <row r="38" spans="1:9" ht="13.5" x14ac:dyDescent="0.25">
      <c r="A38" s="3">
        <f>TITRES_STAT!B41</f>
        <v>42059</v>
      </c>
      <c r="B38" s="5">
        <f>TITRES_STAT!D41</f>
        <v>4.048</v>
      </c>
      <c r="C38" s="2">
        <f t="shared" si="0"/>
        <v>1.1000000000000121E-2</v>
      </c>
      <c r="D38" s="2">
        <f t="shared" si="1"/>
        <v>1.1000000000000121E-2</v>
      </c>
      <c r="E38" s="2">
        <f t="shared" si="2"/>
        <v>0</v>
      </c>
      <c r="F38" s="2">
        <f t="shared" si="6"/>
        <v>2.4216417574074774E-2</v>
      </c>
      <c r="G38" s="2">
        <f t="shared" si="6"/>
        <v>1.4730971222358429E-2</v>
      </c>
      <c r="H38" s="2">
        <f t="shared" si="3"/>
        <v>1.6439118106021067</v>
      </c>
      <c r="I38" s="2">
        <f t="shared" si="4"/>
        <v>62.177255837732844</v>
      </c>
    </row>
    <row r="39" spans="1:9" ht="13.5" x14ac:dyDescent="0.25">
      <c r="A39" s="3">
        <f>TITRES_STAT!B42</f>
        <v>42060</v>
      </c>
      <c r="B39" s="5">
        <f>TITRES_STAT!D42</f>
        <v>4.18</v>
      </c>
      <c r="C39" s="2">
        <f t="shared" si="0"/>
        <v>0.13199999999999967</v>
      </c>
      <c r="D39" s="2">
        <f t="shared" si="1"/>
        <v>0.13199999999999967</v>
      </c>
      <c r="E39" s="2">
        <f t="shared" si="2"/>
        <v>0</v>
      </c>
      <c r="F39" s="2">
        <f t="shared" si="6"/>
        <v>3.1915244890212267E-2</v>
      </c>
      <c r="G39" s="2">
        <f t="shared" si="6"/>
        <v>1.367875899218997E-2</v>
      </c>
      <c r="H39" s="2">
        <f t="shared" si="3"/>
        <v>2.3331973981290708</v>
      </c>
      <c r="I39" s="2">
        <f t="shared" si="4"/>
        <v>69.998776533267971</v>
      </c>
    </row>
    <row r="40" spans="1:9" ht="13.5" x14ac:dyDescent="0.25">
      <c r="A40" s="3">
        <f>TITRES_STAT!B43</f>
        <v>42061</v>
      </c>
      <c r="B40" s="5">
        <f>TITRES_STAT!D43</f>
        <v>4.4329999999999998</v>
      </c>
      <c r="C40" s="2">
        <f t="shared" si="0"/>
        <v>0.25300000000000011</v>
      </c>
      <c r="D40" s="2">
        <f t="shared" si="1"/>
        <v>0.25300000000000011</v>
      </c>
      <c r="E40" s="2">
        <f t="shared" si="2"/>
        <v>0</v>
      </c>
      <c r="F40" s="2">
        <f t="shared" si="6"/>
        <v>4.770701311233997E-2</v>
      </c>
      <c r="G40" s="2">
        <f t="shared" si="6"/>
        <v>1.2701704778462114E-2</v>
      </c>
      <c r="H40" s="2">
        <f t="shared" si="3"/>
        <v>3.7559535467424241</v>
      </c>
      <c r="I40" s="2">
        <f t="shared" si="4"/>
        <v>78.973722300442844</v>
      </c>
    </row>
    <row r="41" spans="1:9" ht="13.5" x14ac:dyDescent="0.25">
      <c r="A41" s="3">
        <f>TITRES_STAT!B44</f>
        <v>42062</v>
      </c>
      <c r="B41" s="5">
        <f>TITRES_STAT!D44</f>
        <v>4.4649999999999999</v>
      </c>
      <c r="C41" s="2">
        <f t="shared" si="0"/>
        <v>3.2000000000000028E-2</v>
      </c>
      <c r="D41" s="2">
        <f t="shared" si="1"/>
        <v>3.2000000000000028E-2</v>
      </c>
      <c r="E41" s="2">
        <f t="shared" si="2"/>
        <v>0</v>
      </c>
      <c r="F41" s="2">
        <f t="shared" si="6"/>
        <v>4.6585083604315687E-2</v>
      </c>
      <c r="G41" s="2">
        <f t="shared" si="6"/>
        <v>1.1794440151429105E-2</v>
      </c>
      <c r="H41" s="2">
        <f t="shared" si="3"/>
        <v>3.9497494587457025</v>
      </c>
      <c r="I41" s="2">
        <f t="shared" si="4"/>
        <v>79.796957233196878</v>
      </c>
    </row>
    <row r="42" spans="1:9" ht="13.5" x14ac:dyDescent="0.25">
      <c r="A42" s="3">
        <f>TITRES_STAT!B45</f>
        <v>42065</v>
      </c>
      <c r="B42" s="5">
        <f>TITRES_STAT!D45</f>
        <v>4.4649999999999999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4.3257577632578856E-2</v>
      </c>
      <c r="G42" s="2">
        <f t="shared" si="6"/>
        <v>1.095198014061274E-2</v>
      </c>
      <c r="H42" s="2">
        <f t="shared" si="3"/>
        <v>3.9497494587457025</v>
      </c>
      <c r="I42" s="2">
        <f t="shared" si="4"/>
        <v>79.796957233196878</v>
      </c>
    </row>
    <row r="43" spans="1:9" ht="13.5" x14ac:dyDescent="0.25">
      <c r="A43" s="3">
        <f>TITRES_STAT!B46</f>
        <v>42066</v>
      </c>
      <c r="B43" s="5">
        <f>TITRES_STAT!D46</f>
        <v>4.4580000000000002</v>
      </c>
      <c r="C43" s="2">
        <f t="shared" si="0"/>
        <v>-6.9999999999996732E-3</v>
      </c>
      <c r="D43" s="2">
        <f t="shared" si="1"/>
        <v>0</v>
      </c>
      <c r="E43" s="2">
        <f t="shared" si="2"/>
        <v>6.9999999999996732E-3</v>
      </c>
      <c r="F43" s="2">
        <f t="shared" si="6"/>
        <v>4.016775065882322E-2</v>
      </c>
      <c r="G43" s="2">
        <f t="shared" si="6"/>
        <v>1.0669695844854664E-2</v>
      </c>
      <c r="H43" s="2">
        <f t="shared" si="3"/>
        <v>3.7646575162865257</v>
      </c>
      <c r="I43" s="2">
        <f t="shared" si="4"/>
        <v>79.012132633210143</v>
      </c>
    </row>
    <row r="44" spans="1:9" ht="13.5" x14ac:dyDescent="0.25">
      <c r="A44" s="3">
        <f>TITRES_STAT!B47</f>
        <v>42067</v>
      </c>
      <c r="B44" s="5">
        <f>TITRES_STAT!D47</f>
        <v>4.4580000000000002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3.7298625611764412E-2</v>
      </c>
      <c r="G44" s="2">
        <f t="shared" si="6"/>
        <v>9.9075747130793305E-3</v>
      </c>
      <c r="H44" s="2">
        <f t="shared" si="3"/>
        <v>3.7646575162865248</v>
      </c>
      <c r="I44" s="2">
        <f t="shared" si="4"/>
        <v>79.012132633210129</v>
      </c>
    </row>
    <row r="45" spans="1:9" ht="13.5" x14ac:dyDescent="0.25">
      <c r="A45" s="3">
        <f>TITRES_STAT!B48</f>
        <v>42068</v>
      </c>
      <c r="B45" s="5">
        <f>TITRES_STAT!D48</f>
        <v>4.4580000000000002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3.4634438068066951E-2</v>
      </c>
      <c r="G45" s="2">
        <f t="shared" si="7"/>
        <v>9.1998908050022355E-3</v>
      </c>
      <c r="H45" s="2">
        <f t="shared" si="3"/>
        <v>3.7646575162865248</v>
      </c>
      <c r="I45" s="2">
        <f t="shared" si="4"/>
        <v>79.012132633210129</v>
      </c>
    </row>
    <row r="46" spans="1:9" ht="13.5" x14ac:dyDescent="0.25">
      <c r="A46" s="3">
        <f>TITRES_STAT!B49</f>
        <v>42069</v>
      </c>
      <c r="B46" s="5">
        <f>TITRES_STAT!D49</f>
        <v>4.4580000000000002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3.2160549634633599E-2</v>
      </c>
      <c r="G46" s="2">
        <f t="shared" si="7"/>
        <v>8.5427557475020767E-3</v>
      </c>
      <c r="H46" s="2">
        <f t="shared" si="3"/>
        <v>3.7646575162865243</v>
      </c>
      <c r="I46" s="2">
        <f t="shared" si="4"/>
        <v>79.012132633210129</v>
      </c>
    </row>
    <row r="47" spans="1:9" ht="13.5" x14ac:dyDescent="0.25">
      <c r="A47" s="3">
        <f>TITRES_STAT!B50</f>
        <v>42072</v>
      </c>
      <c r="B47" s="5">
        <f>TITRES_STAT!D50</f>
        <v>4.4580000000000002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2.9863367517874054E-2</v>
      </c>
      <c r="G47" s="2">
        <f t="shared" si="7"/>
        <v>7.9325589083947858E-3</v>
      </c>
      <c r="H47" s="2">
        <f t="shared" si="3"/>
        <v>3.7646575162865239</v>
      </c>
      <c r="I47" s="2">
        <f t="shared" si="4"/>
        <v>79.012132633210129</v>
      </c>
    </row>
    <row r="48" spans="1:9" ht="13.5" x14ac:dyDescent="0.25">
      <c r="A48" s="3">
        <f>TITRES_STAT!B51</f>
        <v>42073</v>
      </c>
      <c r="B48" s="5">
        <f>TITRES_STAT!D51</f>
        <v>4.4580000000000002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2.7730269838025907E-2</v>
      </c>
      <c r="G48" s="2">
        <f t="shared" si="7"/>
        <v>7.3659475577951576E-3</v>
      </c>
      <c r="H48" s="2">
        <f t="shared" si="3"/>
        <v>3.7646575162865243</v>
      </c>
      <c r="I48" s="2">
        <f t="shared" si="4"/>
        <v>79.012132633210129</v>
      </c>
    </row>
    <row r="49" spans="1:9" ht="13.5" x14ac:dyDescent="0.25">
      <c r="A49" s="3">
        <f>TITRES_STAT!B52</f>
        <v>42074</v>
      </c>
      <c r="B49" s="5">
        <f>TITRES_STAT!D52</f>
        <v>4.4610000000000003</v>
      </c>
      <c r="C49" s="2">
        <f t="shared" si="0"/>
        <v>3.0000000000001137E-3</v>
      </c>
      <c r="D49" s="2">
        <f t="shared" si="1"/>
        <v>3.0000000000001137E-3</v>
      </c>
      <c r="E49" s="2">
        <f t="shared" si="2"/>
        <v>0</v>
      </c>
      <c r="F49" s="2">
        <f t="shared" si="7"/>
        <v>2.5963821992452639E-2</v>
      </c>
      <c r="G49" s="2">
        <f t="shared" si="7"/>
        <v>6.8398084465240748E-3</v>
      </c>
      <c r="H49" s="2">
        <f t="shared" si="3"/>
        <v>3.7959867144594091</v>
      </c>
      <c r="I49" s="2">
        <f t="shared" si="4"/>
        <v>79.149233316574822</v>
      </c>
    </row>
    <row r="50" spans="1:9" ht="13.5" x14ac:dyDescent="0.25">
      <c r="A50" s="3">
        <f>TITRES_STAT!B53</f>
        <v>42075</v>
      </c>
      <c r="B50" s="5">
        <f>TITRES_STAT!D53</f>
        <v>4.5330000000000004</v>
      </c>
      <c r="C50" s="2">
        <f t="shared" si="0"/>
        <v>7.2000000000000064E-2</v>
      </c>
      <c r="D50" s="2">
        <f t="shared" si="1"/>
        <v>7.2000000000000064E-2</v>
      </c>
      <c r="E50" s="2">
        <f t="shared" si="2"/>
        <v>0</v>
      </c>
      <c r="F50" s="2">
        <f t="shared" si="7"/>
        <v>2.9252120421563169E-2</v>
      </c>
      <c r="G50" s="2">
        <f t="shared" si="7"/>
        <v>6.351250700343784E-3</v>
      </c>
      <c r="H50" s="2">
        <f t="shared" si="3"/>
        <v>4.6057259903123953</v>
      </c>
      <c r="I50" s="2">
        <f t="shared" si="4"/>
        <v>82.161097389915909</v>
      </c>
    </row>
    <row r="51" spans="1:9" ht="13.5" x14ac:dyDescent="0.25">
      <c r="A51" s="3">
        <f>TITRES_STAT!B54</f>
        <v>42076</v>
      </c>
      <c r="B51" s="5">
        <f>TITRES_STAT!D54</f>
        <v>4.5330000000000004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2.7162683248594371E-2</v>
      </c>
      <c r="G51" s="2">
        <f t="shared" si="7"/>
        <v>5.8975899360335137E-3</v>
      </c>
      <c r="H51" s="2">
        <f t="shared" si="3"/>
        <v>4.6057259903123953</v>
      </c>
      <c r="I51" s="2">
        <f t="shared" si="4"/>
        <v>82.161097389915909</v>
      </c>
    </row>
    <row r="52" spans="1:9" ht="13.5" x14ac:dyDescent="0.25">
      <c r="A52" s="3">
        <f>TITRES_STAT!B55</f>
        <v>42079</v>
      </c>
      <c r="B52" s="5">
        <f>TITRES_STAT!D55</f>
        <v>4.5330000000000004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2.5222491587980487E-2</v>
      </c>
      <c r="G52" s="2">
        <f t="shared" si="7"/>
        <v>5.4763335120311197E-3</v>
      </c>
      <c r="H52" s="2">
        <f t="shared" si="3"/>
        <v>4.6057259903123953</v>
      </c>
      <c r="I52" s="2">
        <f t="shared" si="4"/>
        <v>82.161097389915909</v>
      </c>
    </row>
    <row r="53" spans="1:9" ht="13.5" x14ac:dyDescent="0.25">
      <c r="A53" s="3">
        <f>TITRES_STAT!B56</f>
        <v>42080</v>
      </c>
      <c r="B53" s="5">
        <f>TITRES_STAT!D56</f>
        <v>4.5289999999999999</v>
      </c>
      <c r="C53" s="2">
        <f t="shared" si="0"/>
        <v>-4.0000000000004476E-3</v>
      </c>
      <c r="D53" s="2">
        <f t="shared" si="1"/>
        <v>0</v>
      </c>
      <c r="E53" s="2">
        <f t="shared" si="2"/>
        <v>4.0000000000004476E-3</v>
      </c>
      <c r="F53" s="2">
        <f t="shared" si="7"/>
        <v>2.342088504598188E-2</v>
      </c>
      <c r="G53" s="2">
        <f t="shared" si="7"/>
        <v>5.3708811183146429E-3</v>
      </c>
      <c r="H53" s="2">
        <f t="shared" si="3"/>
        <v>4.3607155939678002</v>
      </c>
      <c r="I53" s="2">
        <f t="shared" si="4"/>
        <v>81.345774039472261</v>
      </c>
    </row>
    <row r="54" spans="1:9" ht="13.5" x14ac:dyDescent="0.25">
      <c r="A54" s="3">
        <f>TITRES_STAT!B57</f>
        <v>42081</v>
      </c>
      <c r="B54" s="5">
        <f>TITRES_STAT!D57</f>
        <v>4.4580000000000002</v>
      </c>
      <c r="C54" s="2">
        <f t="shared" si="0"/>
        <v>-7.099999999999973E-2</v>
      </c>
      <c r="D54" s="2">
        <f t="shared" si="1"/>
        <v>0</v>
      </c>
      <c r="E54" s="2">
        <f t="shared" si="2"/>
        <v>7.099999999999973E-2</v>
      </c>
      <c r="F54" s="2">
        <f t="shared" si="7"/>
        <v>2.1747964685554601E-2</v>
      </c>
      <c r="G54" s="2">
        <f t="shared" si="7"/>
        <v>1.0058675324149292E-2</v>
      </c>
      <c r="H54" s="2">
        <f t="shared" si="3"/>
        <v>2.1621102167738897</v>
      </c>
      <c r="I54" s="2">
        <f t="shared" si="4"/>
        <v>68.375548875704922</v>
      </c>
    </row>
    <row r="55" spans="1:9" ht="13.5" x14ac:dyDescent="0.25">
      <c r="A55" s="3">
        <f>TITRES_STAT!B58</f>
        <v>42082</v>
      </c>
      <c r="B55" s="5">
        <f>TITRES_STAT!D58</f>
        <v>4.5860000000000003</v>
      </c>
      <c r="C55" s="2">
        <f t="shared" si="0"/>
        <v>0.12800000000000011</v>
      </c>
      <c r="D55" s="2">
        <f t="shared" si="1"/>
        <v>0.12800000000000011</v>
      </c>
      <c r="E55" s="2">
        <f t="shared" si="2"/>
        <v>0</v>
      </c>
      <c r="F55" s="2">
        <f t="shared" si="7"/>
        <v>2.9337395779443564E-2</v>
      </c>
      <c r="G55" s="2">
        <f t="shared" si="7"/>
        <v>9.3401985152814868E-3</v>
      </c>
      <c r="H55" s="2">
        <f t="shared" si="3"/>
        <v>3.1409820392408885</v>
      </c>
      <c r="I55" s="2">
        <f t="shared" si="4"/>
        <v>75.851138920097398</v>
      </c>
    </row>
    <row r="56" spans="1:9" ht="13.5" x14ac:dyDescent="0.25">
      <c r="A56" s="3">
        <f>TITRES_STAT!B59</f>
        <v>42086</v>
      </c>
      <c r="B56" s="5">
        <f>TITRES_STAT!D59</f>
        <v>4.5830000000000002</v>
      </c>
      <c r="C56" s="2">
        <f t="shared" si="0"/>
        <v>-3.0000000000001137E-3</v>
      </c>
      <c r="D56" s="2">
        <f t="shared" si="1"/>
        <v>0</v>
      </c>
      <c r="E56" s="2">
        <f t="shared" si="2"/>
        <v>3.0000000000001137E-3</v>
      </c>
      <c r="F56" s="2">
        <f t="shared" si="7"/>
        <v>2.7241867509483309E-2</v>
      </c>
      <c r="G56" s="2">
        <f t="shared" si="7"/>
        <v>8.8873271927613889E-3</v>
      </c>
      <c r="H56" s="2">
        <f t="shared" si="3"/>
        <v>3.0652486308449913</v>
      </c>
      <c r="I56" s="2">
        <f t="shared" si="4"/>
        <v>75.401258550030121</v>
      </c>
    </row>
    <row r="57" spans="1:9" ht="13.5" x14ac:dyDescent="0.25">
      <c r="A57" s="3">
        <f>TITRES_STAT!B60</f>
        <v>42087</v>
      </c>
      <c r="B57" s="5">
        <f>TITRES_STAT!D60</f>
        <v>4.5830000000000002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2.5296019830234502E-2</v>
      </c>
      <c r="G57" s="2">
        <f t="shared" si="7"/>
        <v>8.2525181075641472E-3</v>
      </c>
      <c r="H57" s="2">
        <f t="shared" si="3"/>
        <v>3.0652486308449913</v>
      </c>
      <c r="I57" s="2">
        <f t="shared" si="4"/>
        <v>75.401258550030121</v>
      </c>
    </row>
    <row r="58" spans="1:9" ht="13.5" x14ac:dyDescent="0.25">
      <c r="A58" s="3">
        <f>TITRES_STAT!B61</f>
        <v>42088</v>
      </c>
      <c r="B58" s="5">
        <f>TITRES_STAT!D61</f>
        <v>4.5830000000000002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2.3489161270932039E-2</v>
      </c>
      <c r="G58" s="2">
        <f t="shared" si="7"/>
        <v>7.6630525284524225E-3</v>
      </c>
      <c r="H58" s="2">
        <f t="shared" si="3"/>
        <v>3.0652486308449913</v>
      </c>
      <c r="I58" s="2">
        <f t="shared" si="4"/>
        <v>75.401258550030121</v>
      </c>
    </row>
    <row r="59" spans="1:9" ht="13.5" x14ac:dyDescent="0.25">
      <c r="A59" s="3">
        <f>TITRES_STAT!B62</f>
        <v>42089</v>
      </c>
      <c r="B59" s="5">
        <f>TITRES_STAT!D62</f>
        <v>4.4580000000000002</v>
      </c>
      <c r="C59" s="2">
        <f t="shared" si="0"/>
        <v>-0.125</v>
      </c>
      <c r="D59" s="2">
        <f t="shared" si="1"/>
        <v>0</v>
      </c>
      <c r="E59" s="2">
        <f t="shared" si="2"/>
        <v>0.125</v>
      </c>
      <c r="F59" s="2">
        <f t="shared" si="7"/>
        <v>2.1811364037294036E-2</v>
      </c>
      <c r="G59" s="2">
        <f t="shared" si="7"/>
        <v>1.6044263062134391E-2</v>
      </c>
      <c r="H59" s="2">
        <f t="shared" si="3"/>
        <v>1.3594494152100021</v>
      </c>
      <c r="I59" s="2">
        <f t="shared" si="4"/>
        <v>57.617230801661613</v>
      </c>
    </row>
    <row r="60" spans="1:9" ht="13.5" x14ac:dyDescent="0.25">
      <c r="A60" s="3">
        <f>TITRES_STAT!B63</f>
        <v>42090</v>
      </c>
      <c r="B60" s="5">
        <f>TITRES_STAT!D63</f>
        <v>4.5650000000000004</v>
      </c>
      <c r="C60" s="2">
        <f t="shared" si="0"/>
        <v>0.10700000000000021</v>
      </c>
      <c r="D60" s="2">
        <f t="shared" si="1"/>
        <v>0.10700000000000021</v>
      </c>
      <c r="E60" s="2">
        <f t="shared" si="2"/>
        <v>0</v>
      </c>
      <c r="F60" s="2">
        <f t="shared" si="7"/>
        <v>2.7896266606058762E-2</v>
      </c>
      <c r="G60" s="2">
        <f t="shared" si="7"/>
        <v>1.4898244271981933E-2</v>
      </c>
      <c r="H60" s="2">
        <f t="shared" si="3"/>
        <v>1.8724532969647494</v>
      </c>
      <c r="I60" s="2">
        <f t="shared" si="4"/>
        <v>65.186553213704968</v>
      </c>
    </row>
    <row r="61" spans="1:9" ht="13.5" x14ac:dyDescent="0.25">
      <c r="A61" s="3">
        <f>TITRES_STAT!B64</f>
        <v>42093</v>
      </c>
      <c r="B61" s="5">
        <f>TITRES_STAT!D64</f>
        <v>4.5650000000000004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2.5903676134197421E-2</v>
      </c>
      <c r="G61" s="2">
        <f t="shared" si="8"/>
        <v>1.3834083966840367E-2</v>
      </c>
      <c r="H61" s="2">
        <f t="shared" si="3"/>
        <v>1.8724532969647492</v>
      </c>
      <c r="I61" s="2">
        <f t="shared" si="4"/>
        <v>65.186553213704968</v>
      </c>
    </row>
    <row r="62" spans="1:9" ht="13.5" x14ac:dyDescent="0.25">
      <c r="A62" s="3">
        <f>TITRES_STAT!B65</f>
        <v>42094</v>
      </c>
      <c r="B62" s="5">
        <f>TITRES_STAT!D65</f>
        <v>4.5650000000000004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2.4053413553183321E-2</v>
      </c>
      <c r="G62" s="2">
        <f t="shared" si="8"/>
        <v>1.2845935112066055E-2</v>
      </c>
      <c r="H62" s="2">
        <f t="shared" si="3"/>
        <v>1.8724532969647492</v>
      </c>
      <c r="I62" s="2">
        <f t="shared" si="4"/>
        <v>65.186553213704968</v>
      </c>
    </row>
    <row r="63" spans="1:9" ht="13.5" x14ac:dyDescent="0.25">
      <c r="A63" s="3">
        <f>TITRES_STAT!B66</f>
        <v>42095</v>
      </c>
      <c r="B63" s="5">
        <f>TITRES_STAT!D66</f>
        <v>4.4290000000000003</v>
      </c>
      <c r="C63" s="2">
        <f t="shared" si="0"/>
        <v>-0.13600000000000012</v>
      </c>
      <c r="D63" s="2">
        <f t="shared" si="1"/>
        <v>0</v>
      </c>
      <c r="E63" s="2">
        <f t="shared" si="2"/>
        <v>0.13600000000000012</v>
      </c>
      <c r="F63" s="2">
        <f t="shared" si="8"/>
        <v>2.2335312585098799E-2</v>
      </c>
      <c r="G63" s="2">
        <f t="shared" si="8"/>
        <v>2.1642654032632776E-2</v>
      </c>
      <c r="H63" s="2">
        <f t="shared" si="3"/>
        <v>1.0320043258752662</v>
      </c>
      <c r="I63" s="2">
        <f t="shared" si="4"/>
        <v>50.787506342081244</v>
      </c>
    </row>
    <row r="64" spans="1:9" ht="13.5" x14ac:dyDescent="0.25">
      <c r="A64" s="3">
        <f>TITRES_STAT!B67</f>
        <v>42096</v>
      </c>
      <c r="B64" s="5">
        <f>TITRES_STAT!D67</f>
        <v>4.4290000000000003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2.0739933114734599E-2</v>
      </c>
      <c r="G64" s="2">
        <f t="shared" si="8"/>
        <v>2.0096750173159008E-2</v>
      </c>
      <c r="H64" s="2">
        <f t="shared" si="3"/>
        <v>1.032004325875266</v>
      </c>
      <c r="I64" s="2">
        <f t="shared" si="4"/>
        <v>50.787506342081244</v>
      </c>
    </row>
    <row r="65" spans="1:9" ht="13.5" x14ac:dyDescent="0.25">
      <c r="A65" s="3">
        <f>TITRES_STAT!B68</f>
        <v>42097</v>
      </c>
      <c r="B65" s="5">
        <f>TITRES_STAT!D68</f>
        <v>4.5650000000000004</v>
      </c>
      <c r="C65" s="2">
        <f t="shared" si="0"/>
        <v>0.13600000000000012</v>
      </c>
      <c r="D65" s="2">
        <f t="shared" si="1"/>
        <v>0.13600000000000012</v>
      </c>
      <c r="E65" s="2">
        <f t="shared" si="2"/>
        <v>0</v>
      </c>
      <c r="F65" s="2">
        <f t="shared" si="8"/>
        <v>2.8972795035110709E-2</v>
      </c>
      <c r="G65" s="2">
        <f t="shared" si="8"/>
        <v>1.8661268017933365E-2</v>
      </c>
      <c r="H65" s="2">
        <f t="shared" si="3"/>
        <v>1.552563041657621</v>
      </c>
      <c r="I65" s="2">
        <f t="shared" si="4"/>
        <v>60.823690397452232</v>
      </c>
    </row>
    <row r="66" spans="1:9" ht="13.5" x14ac:dyDescent="0.25">
      <c r="A66" s="3">
        <f>TITRES_STAT!B69</f>
        <v>42100</v>
      </c>
      <c r="B66" s="5">
        <f>TITRES_STAT!D69</f>
        <v>4.6970000000000001</v>
      </c>
      <c r="C66" s="2">
        <f t="shared" si="0"/>
        <v>0.13199999999999967</v>
      </c>
      <c r="D66" s="2">
        <f t="shared" si="1"/>
        <v>0.13199999999999967</v>
      </c>
      <c r="E66" s="2">
        <f t="shared" si="2"/>
        <v>0</v>
      </c>
      <c r="F66" s="2">
        <f t="shared" si="8"/>
        <v>3.6331881104031349E-2</v>
      </c>
      <c r="G66" s="2">
        <f t="shared" si="8"/>
        <v>1.7328320302366695E-2</v>
      </c>
      <c r="H66" s="2">
        <f t="shared" si="3"/>
        <v>2.0966764504618003</v>
      </c>
      <c r="I66" s="2">
        <f t="shared" si="4"/>
        <v>67.70731408343056</v>
      </c>
    </row>
    <row r="67" spans="1:9" ht="13.5" x14ac:dyDescent="0.25">
      <c r="A67" s="3">
        <f>TITRES_STAT!B70</f>
        <v>42101</v>
      </c>
      <c r="B67" s="5">
        <f>TITRES_STAT!D70</f>
        <v>4.7069999999999999</v>
      </c>
      <c r="C67" s="2">
        <f t="shared" ref="C67:C130" si="9">B67-B66</f>
        <v>9.9999999999997868E-3</v>
      </c>
      <c r="D67" s="2">
        <f t="shared" ref="D67:D130" si="10">IF(C67&gt;0,C67,0)</f>
        <v>9.9999999999997868E-3</v>
      </c>
      <c r="E67" s="2">
        <f t="shared" ref="E67:E130" si="11">IF(C67&lt;0,-C67,0)</f>
        <v>0</v>
      </c>
      <c r="F67" s="2">
        <f t="shared" si="8"/>
        <v>3.4451032453743383E-2</v>
      </c>
      <c r="G67" s="2">
        <f t="shared" si="8"/>
        <v>1.609058313791193E-2</v>
      </c>
      <c r="H67" s="2">
        <f t="shared" si="3"/>
        <v>2.1410679873106253</v>
      </c>
      <c r="I67" s="2">
        <f t="shared" si="4"/>
        <v>68.16369451282722</v>
      </c>
    </row>
    <row r="68" spans="1:9" ht="13.5" x14ac:dyDescent="0.25">
      <c r="A68" s="3">
        <f>TITRES_STAT!B71</f>
        <v>42102</v>
      </c>
      <c r="B68" s="5">
        <f>TITRES_STAT!D71</f>
        <v>4.7069999999999999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3.1990244421333143E-2</v>
      </c>
      <c r="G68" s="2">
        <f t="shared" si="8"/>
        <v>1.494125577091822E-2</v>
      </c>
      <c r="H68" s="2">
        <f t="shared" si="3"/>
        <v>2.1410679873106258</v>
      </c>
      <c r="I68" s="2">
        <f t="shared" si="4"/>
        <v>68.163694512827234</v>
      </c>
    </row>
    <row r="69" spans="1:9" ht="13.5" x14ac:dyDescent="0.25">
      <c r="A69" s="3">
        <f>TITRES_STAT!B72</f>
        <v>42104</v>
      </c>
      <c r="B69" s="5">
        <f>TITRES_STAT!D72</f>
        <v>4.8360000000000003</v>
      </c>
      <c r="C69" s="2">
        <f t="shared" si="9"/>
        <v>0.12900000000000045</v>
      </c>
      <c r="D69" s="2">
        <f t="shared" si="10"/>
        <v>0.12900000000000045</v>
      </c>
      <c r="E69" s="2">
        <f t="shared" si="11"/>
        <v>0</v>
      </c>
      <c r="F69" s="2">
        <f t="shared" si="8"/>
        <v>3.8919512676952241E-2</v>
      </c>
      <c r="G69" s="2">
        <f t="shared" si="8"/>
        <v>1.3874023215852632E-2</v>
      </c>
      <c r="H69" s="2">
        <f t="shared" si="3"/>
        <v>2.805207406059572</v>
      </c>
      <c r="I69" s="2">
        <f t="shared" si="4"/>
        <v>73.720223543989789</v>
      </c>
    </row>
    <row r="70" spans="1:9" ht="13.5" x14ac:dyDescent="0.25">
      <c r="A70" s="3">
        <f>TITRES_STAT!B73</f>
        <v>42107</v>
      </c>
      <c r="B70" s="5">
        <f>TITRES_STAT!D73</f>
        <v>4.8360000000000003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3.6139547485741372E-2</v>
      </c>
      <c r="G70" s="2">
        <f t="shared" si="8"/>
        <v>1.2883021557577442E-2</v>
      </c>
      <c r="H70" s="2">
        <f t="shared" si="3"/>
        <v>2.8052074060595724</v>
      </c>
      <c r="I70" s="2">
        <f t="shared" si="4"/>
        <v>73.720223543989803</v>
      </c>
    </row>
    <row r="71" spans="1:9" ht="13.5" x14ac:dyDescent="0.25">
      <c r="A71" s="3">
        <f>TITRES_STAT!B74</f>
        <v>42108</v>
      </c>
      <c r="B71" s="5">
        <f>TITRES_STAT!D74</f>
        <v>4.8360000000000003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3.3558151236759849E-2</v>
      </c>
      <c r="G71" s="2">
        <f t="shared" si="8"/>
        <v>1.1962805732036197E-2</v>
      </c>
      <c r="H71" s="2">
        <f t="shared" si="3"/>
        <v>2.8052074060595729</v>
      </c>
      <c r="I71" s="2">
        <f t="shared" si="4"/>
        <v>73.720223543989803</v>
      </c>
    </row>
    <row r="72" spans="1:9" ht="13.5" x14ac:dyDescent="0.25">
      <c r="A72" s="3">
        <f>TITRES_STAT!B75</f>
        <v>42109</v>
      </c>
      <c r="B72" s="5">
        <f>TITRES_STAT!D75</f>
        <v>4.6970000000000001</v>
      </c>
      <c r="C72" s="2">
        <f t="shared" si="9"/>
        <v>-0.13900000000000023</v>
      </c>
      <c r="D72" s="2">
        <f t="shared" si="10"/>
        <v>0</v>
      </c>
      <c r="E72" s="2">
        <f t="shared" si="11"/>
        <v>0.13900000000000023</v>
      </c>
      <c r="F72" s="2">
        <f t="shared" si="8"/>
        <v>3.1161140434134146E-2</v>
      </c>
      <c r="G72" s="2">
        <f t="shared" si="8"/>
        <v>2.103689103689077E-2</v>
      </c>
      <c r="H72" s="2">
        <f t="shared" si="3"/>
        <v>1.4812616740510403</v>
      </c>
      <c r="I72" s="2">
        <f t="shared" si="4"/>
        <v>59.69792261501599</v>
      </c>
    </row>
    <row r="73" spans="1:9" ht="13.5" x14ac:dyDescent="0.25">
      <c r="A73" s="3">
        <f>TITRES_STAT!B76</f>
        <v>42110</v>
      </c>
      <c r="B73" s="5">
        <f>TITRES_STAT!D76</f>
        <v>4.6970000000000001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2.8935344688838849E-2</v>
      </c>
      <c r="G73" s="2">
        <f t="shared" si="8"/>
        <v>1.9534255962827145E-2</v>
      </c>
      <c r="H73" s="2">
        <f t="shared" si="3"/>
        <v>1.48126167405104</v>
      </c>
      <c r="I73" s="2">
        <f t="shared" si="4"/>
        <v>59.697922615015983</v>
      </c>
    </row>
    <row r="74" spans="1:9" ht="13.5" x14ac:dyDescent="0.25">
      <c r="A74" s="3">
        <f>TITRES_STAT!B77</f>
        <v>42111</v>
      </c>
      <c r="B74" s="5">
        <f>TITRES_STAT!D77</f>
        <v>4.6970000000000001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2.6868534353921787E-2</v>
      </c>
      <c r="G74" s="2">
        <f t="shared" si="8"/>
        <v>1.8138951965482347E-2</v>
      </c>
      <c r="H74" s="2">
        <f t="shared" si="3"/>
        <v>1.4812616740510403</v>
      </c>
      <c r="I74" s="2">
        <f t="shared" si="4"/>
        <v>59.69792261501599</v>
      </c>
    </row>
    <row r="75" spans="1:9" ht="13.5" x14ac:dyDescent="0.25">
      <c r="A75" s="3">
        <f>TITRES_STAT!B78</f>
        <v>42114</v>
      </c>
      <c r="B75" s="5">
        <f>TITRES_STAT!D78</f>
        <v>4.7069999999999999</v>
      </c>
      <c r="C75" s="2">
        <f t="shared" si="9"/>
        <v>9.9999999999997868E-3</v>
      </c>
      <c r="D75" s="2">
        <f t="shared" si="10"/>
        <v>9.9999999999997868E-3</v>
      </c>
      <c r="E75" s="2">
        <f t="shared" si="11"/>
        <v>0</v>
      </c>
      <c r="F75" s="2">
        <f t="shared" si="8"/>
        <v>2.5663639042927362E-2</v>
      </c>
      <c r="G75" s="2">
        <f t="shared" si="8"/>
        <v>1.6843312539376466E-2</v>
      </c>
      <c r="H75" s="2">
        <f t="shared" si="3"/>
        <v>1.5236693484687556</v>
      </c>
      <c r="I75" s="2">
        <f t="shared" si="4"/>
        <v>60.375157680353283</v>
      </c>
    </row>
    <row r="76" spans="1:9" ht="13.5" x14ac:dyDescent="0.25">
      <c r="A76" s="3">
        <f>TITRES_STAT!B79</f>
        <v>42115</v>
      </c>
      <c r="B76" s="5">
        <f>TITRES_STAT!D79</f>
        <v>4.7069999999999999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2.383052196843255E-2</v>
      </c>
      <c r="G76" s="2">
        <f t="shared" si="8"/>
        <v>1.564021878656386E-2</v>
      </c>
      <c r="H76" s="2">
        <f t="shared" si="3"/>
        <v>1.5236693484687558</v>
      </c>
      <c r="I76" s="2">
        <f t="shared" si="4"/>
        <v>60.37515768035329</v>
      </c>
    </row>
    <row r="77" spans="1:9" ht="13.5" x14ac:dyDescent="0.25">
      <c r="A77" s="3">
        <f>TITRES_STAT!B80</f>
        <v>42116</v>
      </c>
      <c r="B77" s="5">
        <f>TITRES_STAT!D80</f>
        <v>4.7069999999999999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2.2128341827830224E-2</v>
      </c>
      <c r="G77" s="2">
        <f t="shared" si="12"/>
        <v>1.4523060301809299E-2</v>
      </c>
      <c r="H77" s="2">
        <f t="shared" si="3"/>
        <v>1.5236693484687556</v>
      </c>
      <c r="I77" s="2">
        <f t="shared" si="4"/>
        <v>60.375157680353283</v>
      </c>
    </row>
    <row r="78" spans="1:9" ht="13.5" x14ac:dyDescent="0.25">
      <c r="A78" s="3">
        <f>TITRES_STAT!B81</f>
        <v>42117</v>
      </c>
      <c r="B78" s="5">
        <f>TITRES_STAT!D81</f>
        <v>4.7249999999999996</v>
      </c>
      <c r="C78" s="2">
        <f t="shared" si="9"/>
        <v>1.7999999999999794E-2</v>
      </c>
      <c r="D78" s="2">
        <f t="shared" si="10"/>
        <v>1.7999999999999794E-2</v>
      </c>
      <c r="E78" s="2">
        <f t="shared" si="11"/>
        <v>0</v>
      </c>
      <c r="F78" s="2">
        <f t="shared" si="12"/>
        <v>2.1833460268699478E-2</v>
      </c>
      <c r="G78" s="2">
        <f t="shared" si="12"/>
        <v>1.3485698851680064E-2</v>
      </c>
      <c r="H78" s="2">
        <f t="shared" si="3"/>
        <v>1.6190084406326068</v>
      </c>
      <c r="I78" s="2">
        <f t="shared" si="4"/>
        <v>61.817610646628708</v>
      </c>
    </row>
    <row r="79" spans="1:9" ht="13.5" x14ac:dyDescent="0.25">
      <c r="A79" s="3">
        <f>TITRES_STAT!B82</f>
        <v>42118</v>
      </c>
      <c r="B79" s="5">
        <f>TITRES_STAT!D82</f>
        <v>4.8109999999999999</v>
      </c>
      <c r="C79" s="2">
        <f t="shared" si="9"/>
        <v>8.6000000000000298E-2</v>
      </c>
      <c r="D79" s="2">
        <f t="shared" si="10"/>
        <v>8.6000000000000298E-2</v>
      </c>
      <c r="E79" s="2">
        <f t="shared" si="11"/>
        <v>0</v>
      </c>
      <c r="F79" s="2">
        <f t="shared" si="12"/>
        <v>2.6416784535220967E-2</v>
      </c>
      <c r="G79" s="2">
        <f t="shared" si="12"/>
        <v>1.252243464798863E-2</v>
      </c>
      <c r="H79" s="2">
        <f t="shared" si="3"/>
        <v>2.1095565900568758</v>
      </c>
      <c r="I79" s="2">
        <f t="shared" si="4"/>
        <v>67.841074087617443</v>
      </c>
    </row>
    <row r="80" spans="1:9" ht="13.5" x14ac:dyDescent="0.25">
      <c r="A80" s="3">
        <f>TITRES_STAT!B83</f>
        <v>42121</v>
      </c>
      <c r="B80" s="5">
        <f>TITRES_STAT!D83</f>
        <v>4.8109999999999999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2.4529871354133755E-2</v>
      </c>
      <c r="G80" s="2">
        <f t="shared" si="12"/>
        <v>1.1627975030275156E-2</v>
      </c>
      <c r="H80" s="2">
        <f t="shared" si="3"/>
        <v>2.1095565900568758</v>
      </c>
      <c r="I80" s="2">
        <f t="shared" si="4"/>
        <v>67.841074087617443</v>
      </c>
    </row>
    <row r="81" spans="1:9" ht="13.5" x14ac:dyDescent="0.25">
      <c r="A81" s="3">
        <f>TITRES_STAT!B84</f>
        <v>42122</v>
      </c>
      <c r="B81" s="5">
        <f>TITRES_STAT!D84</f>
        <v>4.8860000000000001</v>
      </c>
      <c r="C81" s="2">
        <f t="shared" si="9"/>
        <v>7.5000000000000178E-2</v>
      </c>
      <c r="D81" s="2">
        <f t="shared" si="10"/>
        <v>7.5000000000000178E-2</v>
      </c>
      <c r="E81" s="2">
        <f t="shared" si="11"/>
        <v>0</v>
      </c>
      <c r="F81" s="2">
        <f t="shared" si="12"/>
        <v>2.8134880543124213E-2</v>
      </c>
      <c r="G81" s="2">
        <f t="shared" si="12"/>
        <v>1.0797405385255502E-2</v>
      </c>
      <c r="H81" s="2">
        <f t="shared" ref="H81:H144" si="13">F81/G81</f>
        <v>2.6057075324359</v>
      </c>
      <c r="I81" s="2">
        <f t="shared" ref="I81:I144" si="14">IF(G81=0,100,100-(100/(1+H81)))</f>
        <v>72.266192113356681</v>
      </c>
    </row>
    <row r="82" spans="1:9" ht="13.5" x14ac:dyDescent="0.25">
      <c r="A82" s="3">
        <f>TITRES_STAT!B85</f>
        <v>42123</v>
      </c>
      <c r="B82" s="5">
        <f>TITRES_STAT!D85</f>
        <v>5.0250000000000004</v>
      </c>
      <c r="C82" s="2">
        <f t="shared" si="9"/>
        <v>0.13900000000000023</v>
      </c>
      <c r="D82" s="2">
        <f t="shared" si="10"/>
        <v>0.13900000000000023</v>
      </c>
      <c r="E82" s="2">
        <f t="shared" si="11"/>
        <v>0</v>
      </c>
      <c r="F82" s="2">
        <f t="shared" si="12"/>
        <v>3.6053817647186785E-2</v>
      </c>
      <c r="G82" s="2">
        <f t="shared" si="12"/>
        <v>1.0026162143451537E-2</v>
      </c>
      <c r="H82" s="2">
        <f t="shared" si="13"/>
        <v>3.5959739261482908</v>
      </c>
      <c r="I82" s="2">
        <f t="shared" si="14"/>
        <v>78.241826083681431</v>
      </c>
    </row>
    <row r="83" spans="1:9" ht="13.5" x14ac:dyDescent="0.25">
      <c r="A83" s="3">
        <f>TITRES_STAT!B86</f>
        <v>42124</v>
      </c>
      <c r="B83" s="5">
        <f>TITRES_STAT!D86</f>
        <v>5.0640000000000001</v>
      </c>
      <c r="C83" s="2">
        <f t="shared" si="9"/>
        <v>3.8999999999999702E-2</v>
      </c>
      <c r="D83" s="2">
        <f t="shared" si="10"/>
        <v>3.8999999999999702E-2</v>
      </c>
      <c r="E83" s="2">
        <f t="shared" si="11"/>
        <v>0</v>
      </c>
      <c r="F83" s="2">
        <f t="shared" si="12"/>
        <v>3.626425924381628E-2</v>
      </c>
      <c r="G83" s="2">
        <f t="shared" si="12"/>
        <v>9.3100077046335706E-3</v>
      </c>
      <c r="H83" s="2">
        <f t="shared" si="13"/>
        <v>3.8951911098599452</v>
      </c>
      <c r="I83" s="2">
        <f t="shared" si="14"/>
        <v>79.571788362137909</v>
      </c>
    </row>
    <row r="84" spans="1:9" ht="13.5" x14ac:dyDescent="0.25">
      <c r="A84" s="3">
        <f>TITRES_STAT!B87</f>
        <v>42128</v>
      </c>
      <c r="B84" s="5">
        <f>TITRES_STAT!D87</f>
        <v>5.0460000000000003</v>
      </c>
      <c r="C84" s="2">
        <f t="shared" si="9"/>
        <v>-1.7999999999999794E-2</v>
      </c>
      <c r="D84" s="2">
        <f t="shared" si="10"/>
        <v>0</v>
      </c>
      <c r="E84" s="2">
        <f t="shared" si="11"/>
        <v>1.7999999999999794E-2</v>
      </c>
      <c r="F84" s="2">
        <f t="shared" si="12"/>
        <v>3.3673955012115113E-2</v>
      </c>
      <c r="G84" s="2">
        <f t="shared" si="12"/>
        <v>9.9307214400168719E-3</v>
      </c>
      <c r="H84" s="2">
        <f t="shared" si="13"/>
        <v>3.3908870785985821</v>
      </c>
      <c r="I84" s="2">
        <f t="shared" si="14"/>
        <v>77.225558706028821</v>
      </c>
    </row>
    <row r="85" spans="1:9" ht="13.5" x14ac:dyDescent="0.25">
      <c r="A85" s="3">
        <f>TITRES_STAT!B88</f>
        <v>42129</v>
      </c>
      <c r="B85" s="5">
        <f>TITRES_STAT!D88</f>
        <v>5.1029999999999998</v>
      </c>
      <c r="C85" s="2">
        <f t="shared" si="9"/>
        <v>5.6999999999999496E-2</v>
      </c>
      <c r="D85" s="2">
        <f t="shared" si="10"/>
        <v>5.6999999999999496E-2</v>
      </c>
      <c r="E85" s="2">
        <f t="shared" si="11"/>
        <v>0</v>
      </c>
      <c r="F85" s="2">
        <f t="shared" si="12"/>
        <v>3.534010108267828E-2</v>
      </c>
      <c r="G85" s="2">
        <f t="shared" si="12"/>
        <v>9.2213841943013814E-3</v>
      </c>
      <c r="H85" s="2">
        <f t="shared" si="13"/>
        <v>3.8324074063108342</v>
      </c>
      <c r="I85" s="2">
        <f t="shared" si="14"/>
        <v>79.306380527973289</v>
      </c>
    </row>
    <row r="86" spans="1:9" ht="13.5" x14ac:dyDescent="0.25">
      <c r="A86" s="3">
        <f>TITRES_STAT!B89</f>
        <v>42130</v>
      </c>
      <c r="B86" s="5">
        <f>TITRES_STAT!D89</f>
        <v>5.3310000000000004</v>
      </c>
      <c r="C86" s="2">
        <f t="shared" si="9"/>
        <v>0.22800000000000065</v>
      </c>
      <c r="D86" s="2">
        <f t="shared" si="10"/>
        <v>0.22800000000000065</v>
      </c>
      <c r="E86" s="2">
        <f t="shared" si="11"/>
        <v>0</v>
      </c>
      <c r="F86" s="2">
        <f t="shared" si="12"/>
        <v>4.9101522433915586E-2</v>
      </c>
      <c r="G86" s="2">
        <f t="shared" si="12"/>
        <v>8.5627138947084267E-3</v>
      </c>
      <c r="H86" s="2">
        <f t="shared" si="13"/>
        <v>5.7343411256867141</v>
      </c>
      <c r="I86" s="2">
        <f t="shared" si="14"/>
        <v>85.150737372276666</v>
      </c>
    </row>
    <row r="87" spans="1:9" ht="13.5" x14ac:dyDescent="0.25">
      <c r="A87" s="3">
        <f>TITRES_STAT!B90</f>
        <v>42131</v>
      </c>
      <c r="B87" s="5">
        <f>TITRES_STAT!D90</f>
        <v>5.57</v>
      </c>
      <c r="C87" s="2">
        <f t="shared" si="9"/>
        <v>0.23899999999999988</v>
      </c>
      <c r="D87" s="2">
        <f t="shared" si="10"/>
        <v>0.23899999999999988</v>
      </c>
      <c r="E87" s="2">
        <f t="shared" si="11"/>
        <v>0</v>
      </c>
      <c r="F87" s="2">
        <f t="shared" si="12"/>
        <v>6.2665699402921604E-2</v>
      </c>
      <c r="G87" s="2">
        <f t="shared" si="12"/>
        <v>7.9510914736578252E-3</v>
      </c>
      <c r="H87" s="2">
        <f t="shared" si="13"/>
        <v>7.8813958574787764</v>
      </c>
      <c r="I87" s="2">
        <f t="shared" si="14"/>
        <v>88.740508631220081</v>
      </c>
    </row>
    <row r="88" spans="1:9" ht="13.5" x14ac:dyDescent="0.25">
      <c r="A88" s="3">
        <f>TITRES_STAT!B91</f>
        <v>42132</v>
      </c>
      <c r="B88" s="5">
        <f>TITRES_STAT!D91</f>
        <v>5.82</v>
      </c>
      <c r="C88" s="2">
        <f t="shared" si="9"/>
        <v>0.25</v>
      </c>
      <c r="D88" s="2">
        <f t="shared" si="10"/>
        <v>0.25</v>
      </c>
      <c r="E88" s="2">
        <f t="shared" si="11"/>
        <v>0</v>
      </c>
      <c r="F88" s="2">
        <f t="shared" si="12"/>
        <v>7.604672087414148E-2</v>
      </c>
      <c r="G88" s="2">
        <f t="shared" si="12"/>
        <v>7.3831563683965521E-3</v>
      </c>
      <c r="H88" s="2">
        <f t="shared" si="13"/>
        <v>10.300028480997353</v>
      </c>
      <c r="I88" s="2">
        <f t="shared" si="14"/>
        <v>91.150464782618499</v>
      </c>
    </row>
    <row r="89" spans="1:9" ht="13.5" x14ac:dyDescent="0.25">
      <c r="A89" s="3">
        <f>TITRES_STAT!B92</f>
        <v>42135</v>
      </c>
      <c r="B89" s="5">
        <f>TITRES_STAT!D92</f>
        <v>6.1689999999999996</v>
      </c>
      <c r="C89" s="2">
        <f t="shared" si="9"/>
        <v>0.34899999999999931</v>
      </c>
      <c r="D89" s="2">
        <f t="shared" si="10"/>
        <v>0.34899999999999931</v>
      </c>
      <c r="E89" s="2">
        <f t="shared" si="11"/>
        <v>0</v>
      </c>
      <c r="F89" s="2">
        <f t="shared" si="12"/>
        <v>9.5543383668845613E-2</v>
      </c>
      <c r="G89" s="2">
        <f t="shared" si="12"/>
        <v>6.8557880563682267E-3</v>
      </c>
      <c r="H89" s="2">
        <f t="shared" si="13"/>
        <v>13.93616355746251</v>
      </c>
      <c r="I89" s="2">
        <f t="shared" si="14"/>
        <v>93.304840321594014</v>
      </c>
    </row>
    <row r="90" spans="1:9" ht="13.5" x14ac:dyDescent="0.25">
      <c r="A90" s="3">
        <f>TITRES_STAT!B93</f>
        <v>42136</v>
      </c>
      <c r="B90" s="5">
        <f>TITRES_STAT!D93</f>
        <v>6.49</v>
      </c>
      <c r="C90" s="2">
        <f t="shared" si="9"/>
        <v>0.32100000000000062</v>
      </c>
      <c r="D90" s="2">
        <f t="shared" si="10"/>
        <v>0.32100000000000062</v>
      </c>
      <c r="E90" s="2">
        <f t="shared" si="11"/>
        <v>0</v>
      </c>
      <c r="F90" s="2">
        <f t="shared" si="12"/>
        <v>0.11164742769249955</v>
      </c>
      <c r="G90" s="2">
        <f t="shared" si="12"/>
        <v>6.3660889094847824E-3</v>
      </c>
      <c r="H90" s="2">
        <f t="shared" si="13"/>
        <v>17.537836696901451</v>
      </c>
      <c r="I90" s="2">
        <f t="shared" si="14"/>
        <v>94.605627310509504</v>
      </c>
    </row>
    <row r="91" spans="1:9" ht="13.5" x14ac:dyDescent="0.25">
      <c r="A91" s="3">
        <f>TITRES_STAT!B94</f>
        <v>42137</v>
      </c>
      <c r="B91" s="5">
        <f>TITRES_STAT!D94</f>
        <v>6.883</v>
      </c>
      <c r="C91" s="2">
        <f t="shared" si="9"/>
        <v>0.39299999999999979</v>
      </c>
      <c r="D91" s="2">
        <f t="shared" si="10"/>
        <v>0.39299999999999979</v>
      </c>
      <c r="E91" s="2">
        <f t="shared" si="11"/>
        <v>0</v>
      </c>
      <c r="F91" s="2">
        <f t="shared" si="12"/>
        <v>0.13174404000017814</v>
      </c>
      <c r="G91" s="2">
        <f t="shared" si="12"/>
        <v>5.9113682730930128E-3</v>
      </c>
      <c r="H91" s="2">
        <f t="shared" si="13"/>
        <v>22.286555990741132</v>
      </c>
      <c r="I91" s="2">
        <f t="shared" si="14"/>
        <v>95.705676698616983</v>
      </c>
    </row>
    <row r="92" spans="1:9" ht="13.5" x14ac:dyDescent="0.25">
      <c r="A92" s="3">
        <f>TITRES_STAT!B95</f>
        <v>42138</v>
      </c>
      <c r="B92" s="5">
        <f>TITRES_STAT!D95</f>
        <v>7.1890000000000001</v>
      </c>
      <c r="C92" s="2">
        <f t="shared" si="9"/>
        <v>0.30600000000000005</v>
      </c>
      <c r="D92" s="2">
        <f t="shared" si="10"/>
        <v>0.30600000000000005</v>
      </c>
      <c r="E92" s="2">
        <f t="shared" si="11"/>
        <v>0</v>
      </c>
      <c r="F92" s="2">
        <f t="shared" si="12"/>
        <v>0.14419089428587969</v>
      </c>
      <c r="G92" s="2">
        <f t="shared" si="12"/>
        <v>5.489127682157798E-3</v>
      </c>
      <c r="H92" s="2">
        <f t="shared" si="13"/>
        <v>26.268453319926724</v>
      </c>
      <c r="I92" s="2">
        <f t="shared" si="14"/>
        <v>96.332758634061435</v>
      </c>
    </row>
    <row r="93" spans="1:9" ht="13.5" x14ac:dyDescent="0.25">
      <c r="A93" s="3">
        <f>TITRES_STAT!B96</f>
        <v>42139</v>
      </c>
      <c r="B93" s="5">
        <f>TITRES_STAT!D96</f>
        <v>6.915</v>
      </c>
      <c r="C93" s="2">
        <f t="shared" si="9"/>
        <v>-0.27400000000000002</v>
      </c>
      <c r="D93" s="2">
        <f t="shared" si="10"/>
        <v>0</v>
      </c>
      <c r="E93" s="2">
        <f t="shared" si="11"/>
        <v>0.27400000000000002</v>
      </c>
      <c r="F93" s="2">
        <f t="shared" ref="F93:G108" si="15">((F92*13)+D93)/14</f>
        <v>0.13389154469403114</v>
      </c>
      <c r="G93" s="2">
        <f t="shared" si="15"/>
        <v>2.4668475704860811E-2</v>
      </c>
      <c r="H93" s="2">
        <f t="shared" si="13"/>
        <v>5.4276375360982856</v>
      </c>
      <c r="I93" s="2">
        <f t="shared" si="14"/>
        <v>84.44218432691801</v>
      </c>
    </row>
    <row r="94" spans="1:9" ht="13.5" x14ac:dyDescent="0.25">
      <c r="A94" s="3">
        <f>TITRES_STAT!B97</f>
        <v>42142</v>
      </c>
      <c r="B94" s="5">
        <f>TITRES_STAT!D97</f>
        <v>6.7789999999999999</v>
      </c>
      <c r="C94" s="2">
        <f t="shared" si="9"/>
        <v>-0.13600000000000012</v>
      </c>
      <c r="D94" s="2">
        <f t="shared" si="10"/>
        <v>0</v>
      </c>
      <c r="E94" s="2">
        <f t="shared" si="11"/>
        <v>0.13600000000000012</v>
      </c>
      <c r="F94" s="2">
        <f t="shared" si="15"/>
        <v>0.12432786293017177</v>
      </c>
      <c r="G94" s="2">
        <f t="shared" si="15"/>
        <v>3.2620727440227905E-2</v>
      </c>
      <c r="H94" s="2">
        <f t="shared" si="13"/>
        <v>3.8113148505955929</v>
      </c>
      <c r="I94" s="2">
        <f t="shared" si="14"/>
        <v>79.2156607694005</v>
      </c>
    </row>
    <row r="95" spans="1:9" ht="13.5" x14ac:dyDescent="0.25">
      <c r="A95" s="3">
        <f>TITRES_STAT!B98</f>
        <v>42143</v>
      </c>
      <c r="B95" s="5">
        <f>TITRES_STAT!D98</f>
        <v>6.7759999999999998</v>
      </c>
      <c r="C95" s="2">
        <f t="shared" si="9"/>
        <v>-3.0000000000001137E-3</v>
      </c>
      <c r="D95" s="2">
        <f t="shared" si="10"/>
        <v>0</v>
      </c>
      <c r="E95" s="2">
        <f t="shared" si="11"/>
        <v>3.0000000000001137E-3</v>
      </c>
      <c r="F95" s="2">
        <f t="shared" si="15"/>
        <v>0.11544730129230237</v>
      </c>
      <c r="G95" s="2">
        <f t="shared" si="15"/>
        <v>3.0504961194497349E-2</v>
      </c>
      <c r="H95" s="2">
        <f t="shared" si="13"/>
        <v>3.7845418178446129</v>
      </c>
      <c r="I95" s="2">
        <f t="shared" si="14"/>
        <v>79.099357094751241</v>
      </c>
    </row>
    <row r="96" spans="1:9" ht="13.5" x14ac:dyDescent="0.25">
      <c r="A96" s="3">
        <f>TITRES_STAT!B99</f>
        <v>42144</v>
      </c>
      <c r="B96" s="5">
        <f>TITRES_STAT!D99</f>
        <v>6.9180000000000001</v>
      </c>
      <c r="C96" s="2">
        <f t="shared" si="9"/>
        <v>0.14200000000000035</v>
      </c>
      <c r="D96" s="2">
        <f t="shared" si="10"/>
        <v>0.14200000000000035</v>
      </c>
      <c r="E96" s="2">
        <f t="shared" si="11"/>
        <v>0</v>
      </c>
      <c r="F96" s="2">
        <f t="shared" si="15"/>
        <v>0.11734392262856651</v>
      </c>
      <c r="G96" s="2">
        <f t="shared" si="15"/>
        <v>2.8326035394890398E-2</v>
      </c>
      <c r="H96" s="2">
        <f t="shared" si="13"/>
        <v>4.1426172421479652</v>
      </c>
      <c r="I96" s="2">
        <f t="shared" si="14"/>
        <v>80.554648481240633</v>
      </c>
    </row>
    <row r="97" spans="1:9" ht="13.5" x14ac:dyDescent="0.25">
      <c r="A97" s="3">
        <f>TITRES_STAT!B100</f>
        <v>42145</v>
      </c>
      <c r="B97" s="5">
        <f>TITRES_STAT!D100</f>
        <v>6.7759999999999998</v>
      </c>
      <c r="C97" s="2">
        <f t="shared" si="9"/>
        <v>-0.14200000000000035</v>
      </c>
      <c r="D97" s="2">
        <f t="shared" si="10"/>
        <v>0</v>
      </c>
      <c r="E97" s="2">
        <f t="shared" si="11"/>
        <v>0.14200000000000035</v>
      </c>
      <c r="F97" s="2">
        <f t="shared" si="15"/>
        <v>0.10896221386938319</v>
      </c>
      <c r="G97" s="2">
        <f t="shared" si="15"/>
        <v>3.6445604295255396E-2</v>
      </c>
      <c r="H97" s="2">
        <f t="shared" si="13"/>
        <v>2.9897216955617401</v>
      </c>
      <c r="I97" s="2">
        <f t="shared" si="14"/>
        <v>74.935595103978727</v>
      </c>
    </row>
    <row r="98" spans="1:9" ht="13.5" x14ac:dyDescent="0.25">
      <c r="A98" s="3">
        <f>TITRES_STAT!B101</f>
        <v>42146</v>
      </c>
      <c r="B98" s="5">
        <f>TITRES_STAT!D101</f>
        <v>6.7759999999999998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0.10117919859299869</v>
      </c>
      <c r="G98" s="2">
        <f t="shared" si="15"/>
        <v>3.3842346845594298E-2</v>
      </c>
      <c r="H98" s="2">
        <f t="shared" si="13"/>
        <v>2.9897216955617401</v>
      </c>
      <c r="I98" s="2">
        <f t="shared" si="14"/>
        <v>74.935595103978727</v>
      </c>
    </row>
    <row r="99" spans="1:9" ht="13.5" x14ac:dyDescent="0.25">
      <c r="A99" s="3">
        <f>TITRES_STAT!B102</f>
        <v>42149</v>
      </c>
      <c r="B99" s="5">
        <f>TITRES_STAT!D102</f>
        <v>6.7759999999999998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9.3952112979213062E-2</v>
      </c>
      <c r="G99" s="2">
        <f t="shared" si="15"/>
        <v>3.1425036356623276E-2</v>
      </c>
      <c r="H99" s="2">
        <f t="shared" si="13"/>
        <v>2.9897216955617401</v>
      </c>
      <c r="I99" s="2">
        <f t="shared" si="14"/>
        <v>74.935595103978727</v>
      </c>
    </row>
    <row r="100" spans="1:9" ht="13.5" x14ac:dyDescent="0.25">
      <c r="A100" s="3">
        <f>TITRES_STAT!B103</f>
        <v>42150</v>
      </c>
      <c r="B100" s="5">
        <f>TITRES_STAT!D103</f>
        <v>6.7759999999999998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8.7241247766412136E-2</v>
      </c>
      <c r="G100" s="2">
        <f t="shared" si="15"/>
        <v>2.9180390902578759E-2</v>
      </c>
      <c r="H100" s="2">
        <f t="shared" si="13"/>
        <v>2.9897216955617401</v>
      </c>
      <c r="I100" s="2">
        <f t="shared" si="14"/>
        <v>74.935595103978727</v>
      </c>
    </row>
    <row r="101" spans="1:9" ht="13.5" x14ac:dyDescent="0.25">
      <c r="A101" s="3">
        <f>TITRES_STAT!B104</f>
        <v>42151</v>
      </c>
      <c r="B101" s="5">
        <f>TITRES_STAT!D104</f>
        <v>6.7759999999999998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8.1009730068811278E-2</v>
      </c>
      <c r="G101" s="2">
        <f t="shared" si="15"/>
        <v>2.7096077266680278E-2</v>
      </c>
      <c r="H101" s="2">
        <f t="shared" si="13"/>
        <v>2.9897216955617401</v>
      </c>
      <c r="I101" s="2">
        <f t="shared" si="14"/>
        <v>74.935595103978727</v>
      </c>
    </row>
    <row r="102" spans="1:9" ht="13.5" x14ac:dyDescent="0.25">
      <c r="A102" s="3">
        <f>TITRES_STAT!B105</f>
        <v>42152</v>
      </c>
      <c r="B102" s="5">
        <f>TITRES_STAT!D105</f>
        <v>6.7759999999999998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7.5223320778181904E-2</v>
      </c>
      <c r="G102" s="2">
        <f t="shared" si="15"/>
        <v>2.5160643176203114E-2</v>
      </c>
      <c r="H102" s="2">
        <f t="shared" si="13"/>
        <v>2.9897216955617401</v>
      </c>
      <c r="I102" s="2">
        <f t="shared" si="14"/>
        <v>74.935595103978727</v>
      </c>
    </row>
    <row r="103" spans="1:9" ht="13.5" x14ac:dyDescent="0.25">
      <c r="A103" s="3">
        <f>TITRES_STAT!B106</f>
        <v>42153</v>
      </c>
      <c r="B103" s="5">
        <f>TITRES_STAT!D106</f>
        <v>6.5759999999999996</v>
      </c>
      <c r="C103" s="2">
        <f t="shared" si="9"/>
        <v>-0.20000000000000018</v>
      </c>
      <c r="D103" s="2">
        <f t="shared" si="10"/>
        <v>0</v>
      </c>
      <c r="E103" s="2">
        <f t="shared" si="11"/>
        <v>0.20000000000000018</v>
      </c>
      <c r="F103" s="2">
        <f t="shared" si="15"/>
        <v>6.9850226436883198E-2</v>
      </c>
      <c r="G103" s="2">
        <f t="shared" si="15"/>
        <v>3.7649168663617193E-2</v>
      </c>
      <c r="H103" s="2">
        <f t="shared" si="13"/>
        <v>1.8552926642543359</v>
      </c>
      <c r="I103" s="2">
        <f t="shared" si="14"/>
        <v>64.977320450576244</v>
      </c>
    </row>
    <row r="104" spans="1:9" ht="13.5" x14ac:dyDescent="0.25">
      <c r="A104" s="3">
        <f>TITRES_STAT!B107</f>
        <v>42156</v>
      </c>
      <c r="B104" s="5">
        <f>TITRES_STAT!D107</f>
        <v>6.38</v>
      </c>
      <c r="C104" s="2">
        <f t="shared" si="9"/>
        <v>-0.19599999999999973</v>
      </c>
      <c r="D104" s="2">
        <f t="shared" si="10"/>
        <v>0</v>
      </c>
      <c r="E104" s="2">
        <f t="shared" si="11"/>
        <v>0.19599999999999973</v>
      </c>
      <c r="F104" s="2">
        <f t="shared" si="15"/>
        <v>6.4860924548534399E-2</v>
      </c>
      <c r="G104" s="2">
        <f t="shared" si="15"/>
        <v>4.895994233050166E-2</v>
      </c>
      <c r="H104" s="2">
        <f t="shared" si="13"/>
        <v>1.3247753461532685</v>
      </c>
      <c r="I104" s="2">
        <f t="shared" si="14"/>
        <v>56.9850909828914</v>
      </c>
    </row>
    <row r="105" spans="1:9" ht="13.5" x14ac:dyDescent="0.25">
      <c r="A105" s="3">
        <f>TITRES_STAT!B108</f>
        <v>42157</v>
      </c>
      <c r="B105" s="5">
        <f>TITRES_STAT!D108</f>
        <v>6.4260000000000002</v>
      </c>
      <c r="C105" s="2">
        <f t="shared" si="9"/>
        <v>4.6000000000000263E-2</v>
      </c>
      <c r="D105" s="2">
        <f t="shared" si="10"/>
        <v>4.6000000000000263E-2</v>
      </c>
      <c r="E105" s="2">
        <f t="shared" si="11"/>
        <v>0</v>
      </c>
      <c r="F105" s="2">
        <f t="shared" si="15"/>
        <v>6.3513715652210534E-2</v>
      </c>
      <c r="G105" s="2">
        <f t="shared" si="15"/>
        <v>4.546280359260868E-2</v>
      </c>
      <c r="H105" s="2">
        <f t="shared" si="13"/>
        <v>1.3970479300255156</v>
      </c>
      <c r="I105" s="2">
        <f t="shared" si="14"/>
        <v>58.282019000372877</v>
      </c>
    </row>
    <row r="106" spans="1:9" ht="13.5" x14ac:dyDescent="0.25">
      <c r="A106" s="3">
        <f>TITRES_STAT!B109</f>
        <v>42158</v>
      </c>
      <c r="B106" s="5">
        <f>TITRES_STAT!D109</f>
        <v>6.8150000000000004</v>
      </c>
      <c r="C106" s="2">
        <f t="shared" si="9"/>
        <v>0.38900000000000023</v>
      </c>
      <c r="D106" s="2">
        <f t="shared" si="10"/>
        <v>0.38900000000000023</v>
      </c>
      <c r="E106" s="2">
        <f t="shared" si="11"/>
        <v>0</v>
      </c>
      <c r="F106" s="2">
        <f t="shared" si="15"/>
        <v>8.6762735962766943E-2</v>
      </c>
      <c r="G106" s="2">
        <f t="shared" si="15"/>
        <v>4.2215460478850921E-2</v>
      </c>
      <c r="H106" s="2">
        <f t="shared" si="13"/>
        <v>2.0552360433503574</v>
      </c>
      <c r="I106" s="2">
        <f t="shared" si="14"/>
        <v>67.269304701465728</v>
      </c>
    </row>
    <row r="107" spans="1:9" ht="13.5" x14ac:dyDescent="0.25">
      <c r="A107" s="3">
        <f>TITRES_STAT!B110</f>
        <v>42159</v>
      </c>
      <c r="B107" s="5">
        <f>TITRES_STAT!D110</f>
        <v>7.09</v>
      </c>
      <c r="C107" s="2">
        <f t="shared" si="9"/>
        <v>0.27499999999999947</v>
      </c>
      <c r="D107" s="2">
        <f t="shared" si="10"/>
        <v>0.27499999999999947</v>
      </c>
      <c r="E107" s="2">
        <f t="shared" si="11"/>
        <v>0</v>
      </c>
      <c r="F107" s="2">
        <f t="shared" si="15"/>
        <v>0.10020825482256926</v>
      </c>
      <c r="G107" s="2">
        <f t="shared" si="15"/>
        <v>3.9200070444647288E-2</v>
      </c>
      <c r="H107" s="2">
        <f t="shared" si="13"/>
        <v>2.5563284373192383</v>
      </c>
      <c r="I107" s="2">
        <f t="shared" si="14"/>
        <v>71.881112286867392</v>
      </c>
    </row>
    <row r="108" spans="1:9" ht="13.5" x14ac:dyDescent="0.25">
      <c r="A108" s="3">
        <f>TITRES_STAT!B111</f>
        <v>42160</v>
      </c>
      <c r="B108" s="5">
        <f>TITRES_STAT!D111</f>
        <v>7.2389999999999999</v>
      </c>
      <c r="C108" s="2">
        <f t="shared" si="9"/>
        <v>0.14900000000000002</v>
      </c>
      <c r="D108" s="2">
        <f t="shared" si="10"/>
        <v>0.14900000000000002</v>
      </c>
      <c r="E108" s="2">
        <f t="shared" si="11"/>
        <v>0</v>
      </c>
      <c r="F108" s="2">
        <f t="shared" si="15"/>
        <v>0.10369337947810002</v>
      </c>
      <c r="G108" s="2">
        <f t="shared" si="15"/>
        <v>3.6400065412886769E-2</v>
      </c>
      <c r="H108" s="2">
        <f t="shared" si="13"/>
        <v>2.8487140971287732</v>
      </c>
      <c r="I108" s="2">
        <f t="shared" si="14"/>
        <v>74.017295783388477</v>
      </c>
    </row>
    <row r="109" spans="1:9" ht="13.5" x14ac:dyDescent="0.25">
      <c r="A109" s="3">
        <f>TITRES_STAT!B112</f>
        <v>42163</v>
      </c>
      <c r="B109" s="5">
        <f>TITRES_STAT!D112</f>
        <v>7.1150000000000002</v>
      </c>
      <c r="C109" s="2">
        <f t="shared" si="9"/>
        <v>-0.12399999999999967</v>
      </c>
      <c r="D109" s="2">
        <f t="shared" si="10"/>
        <v>0</v>
      </c>
      <c r="E109" s="2">
        <f t="shared" si="11"/>
        <v>0.12399999999999967</v>
      </c>
      <c r="F109" s="2">
        <f t="shared" ref="F109:G124" si="16">((F108*13)+D109)/14</f>
        <v>9.6286709515378585E-2</v>
      </c>
      <c r="G109" s="2">
        <f t="shared" si="16"/>
        <v>4.2657203597680549E-2</v>
      </c>
      <c r="H109" s="2">
        <f t="shared" si="13"/>
        <v>2.2572203847092802</v>
      </c>
      <c r="I109" s="2">
        <f t="shared" si="14"/>
        <v>69.298976369716726</v>
      </c>
    </row>
    <row r="110" spans="1:9" ht="13.5" x14ac:dyDescent="0.25">
      <c r="A110" s="3">
        <f>TITRES_STAT!B113</f>
        <v>42164</v>
      </c>
      <c r="B110" s="5">
        <f>TITRES_STAT!D113</f>
        <v>6.9039999999999999</v>
      </c>
      <c r="C110" s="2">
        <f t="shared" si="9"/>
        <v>-0.2110000000000003</v>
      </c>
      <c r="D110" s="2">
        <f t="shared" si="10"/>
        <v>0</v>
      </c>
      <c r="E110" s="2">
        <f t="shared" si="11"/>
        <v>0.2110000000000003</v>
      </c>
      <c r="F110" s="2">
        <f t="shared" si="16"/>
        <v>8.9409087407137253E-2</v>
      </c>
      <c r="G110" s="2">
        <f t="shared" si="16"/>
        <v>5.4681689054989102E-2</v>
      </c>
      <c r="H110" s="2">
        <f t="shared" si="13"/>
        <v>1.6350827663210168</v>
      </c>
      <c r="I110" s="2">
        <f t="shared" si="14"/>
        <v>62.050527870281869</v>
      </c>
    </row>
    <row r="111" spans="1:9" ht="13.5" x14ac:dyDescent="0.25">
      <c r="A111" s="3">
        <f>TITRES_STAT!B114</f>
        <v>42165</v>
      </c>
      <c r="B111" s="5">
        <f>TITRES_STAT!D114</f>
        <v>6.8470000000000004</v>
      </c>
      <c r="C111" s="2">
        <f t="shared" si="9"/>
        <v>-5.6999999999999496E-2</v>
      </c>
      <c r="D111" s="2">
        <f t="shared" si="10"/>
        <v>0</v>
      </c>
      <c r="E111" s="2">
        <f t="shared" si="11"/>
        <v>5.6999999999999496E-2</v>
      </c>
      <c r="F111" s="2">
        <f t="shared" si="16"/>
        <v>8.3022724020913166E-2</v>
      </c>
      <c r="G111" s="2">
        <f t="shared" si="16"/>
        <v>5.4847282693918413E-2</v>
      </c>
      <c r="H111" s="2">
        <f t="shared" si="13"/>
        <v>1.51370715089444</v>
      </c>
      <c r="I111" s="2">
        <f t="shared" si="14"/>
        <v>60.218118501028457</v>
      </c>
    </row>
    <row r="112" spans="1:9" ht="13.5" x14ac:dyDescent="0.25">
      <c r="A112" s="3">
        <f>TITRES_STAT!B115</f>
        <v>42166</v>
      </c>
      <c r="B112" s="5">
        <f>TITRES_STAT!D115</f>
        <v>6.8470000000000004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7.7092529447990804E-2</v>
      </c>
      <c r="G112" s="2">
        <f t="shared" si="16"/>
        <v>5.0929619644352817E-2</v>
      </c>
      <c r="H112" s="2">
        <f t="shared" si="13"/>
        <v>1.51370715089444</v>
      </c>
      <c r="I112" s="2">
        <f t="shared" si="14"/>
        <v>60.218118501028457</v>
      </c>
    </row>
    <row r="113" spans="1:9" ht="13.5" x14ac:dyDescent="0.25">
      <c r="A113" s="3">
        <f>TITRES_STAT!B116</f>
        <v>42167</v>
      </c>
      <c r="B113" s="5">
        <f>TITRES_STAT!D116</f>
        <v>6.7759999999999998</v>
      </c>
      <c r="C113" s="2">
        <f t="shared" si="9"/>
        <v>-7.1000000000000618E-2</v>
      </c>
      <c r="D113" s="2">
        <f t="shared" si="10"/>
        <v>0</v>
      </c>
      <c r="E113" s="2">
        <f t="shared" si="11"/>
        <v>7.1000000000000618E-2</v>
      </c>
      <c r="F113" s="2">
        <f t="shared" si="16"/>
        <v>7.1585920201705747E-2</v>
      </c>
      <c r="G113" s="2">
        <f t="shared" si="16"/>
        <v>5.2363218241184797E-2</v>
      </c>
      <c r="H113" s="2">
        <f t="shared" si="13"/>
        <v>1.3671031423619009</v>
      </c>
      <c r="I113" s="2">
        <f t="shared" si="14"/>
        <v>57.754270099012345</v>
      </c>
    </row>
    <row r="114" spans="1:9" ht="13.5" x14ac:dyDescent="0.25">
      <c r="A114" s="3">
        <f>TITRES_STAT!B117</f>
        <v>42170</v>
      </c>
      <c r="B114" s="5">
        <f>TITRES_STAT!D117</f>
        <v>6.8470000000000004</v>
      </c>
      <c r="C114" s="2">
        <f t="shared" si="9"/>
        <v>7.1000000000000618E-2</v>
      </c>
      <c r="D114" s="2">
        <f t="shared" si="10"/>
        <v>7.1000000000000618E-2</v>
      </c>
      <c r="E114" s="2">
        <f t="shared" si="11"/>
        <v>0</v>
      </c>
      <c r="F114" s="2">
        <f t="shared" si="16"/>
        <v>7.1544068758726806E-2</v>
      </c>
      <c r="G114" s="2">
        <f t="shared" si="16"/>
        <v>4.8622988366814453E-2</v>
      </c>
      <c r="H114" s="2">
        <f t="shared" si="13"/>
        <v>1.471404188878612</v>
      </c>
      <c r="I114" s="2">
        <f t="shared" si="14"/>
        <v>59.537173057323933</v>
      </c>
    </row>
    <row r="115" spans="1:9" ht="13.5" x14ac:dyDescent="0.25">
      <c r="A115" s="3">
        <f>TITRES_STAT!B118</f>
        <v>42171</v>
      </c>
      <c r="B115" s="5">
        <f>TITRES_STAT!D118</f>
        <v>6.7759999999999998</v>
      </c>
      <c r="C115" s="2">
        <f t="shared" si="9"/>
        <v>-7.1000000000000618E-2</v>
      </c>
      <c r="D115" s="2">
        <f t="shared" si="10"/>
        <v>0</v>
      </c>
      <c r="E115" s="2">
        <f t="shared" si="11"/>
        <v>7.1000000000000618E-2</v>
      </c>
      <c r="F115" s="2">
        <f t="shared" si="16"/>
        <v>6.6433778133103458E-2</v>
      </c>
      <c r="G115" s="2">
        <f t="shared" si="16"/>
        <v>5.0221346340613468E-2</v>
      </c>
      <c r="H115" s="2">
        <f t="shared" si="13"/>
        <v>1.3228195373842291</v>
      </c>
      <c r="I115" s="2">
        <f t="shared" si="14"/>
        <v>56.948872527302797</v>
      </c>
    </row>
    <row r="116" spans="1:9" ht="13.5" x14ac:dyDescent="0.25">
      <c r="A116" s="3">
        <f>TITRES_STAT!B119</f>
        <v>42172</v>
      </c>
      <c r="B116" s="5">
        <f>TITRES_STAT!D119</f>
        <v>6.7759999999999998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6.168850826645321E-2</v>
      </c>
      <c r="G116" s="2">
        <f t="shared" si="16"/>
        <v>4.6634107316283931E-2</v>
      </c>
      <c r="H116" s="2">
        <f t="shared" si="13"/>
        <v>1.3228195373842293</v>
      </c>
      <c r="I116" s="2">
        <f t="shared" si="14"/>
        <v>56.948872527302804</v>
      </c>
    </row>
    <row r="117" spans="1:9" ht="13.5" x14ac:dyDescent="0.25">
      <c r="A117" s="3">
        <f>TITRES_STAT!B120</f>
        <v>42173</v>
      </c>
      <c r="B117" s="5">
        <f>TITRES_STAT!D120</f>
        <v>6.7759999999999998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5.7282186247420833E-2</v>
      </c>
      <c r="G117" s="2">
        <f t="shared" si="16"/>
        <v>4.3303099650835078E-2</v>
      </c>
      <c r="H117" s="2">
        <f t="shared" si="13"/>
        <v>1.3228195373842291</v>
      </c>
      <c r="I117" s="2">
        <f t="shared" si="14"/>
        <v>56.948872527302797</v>
      </c>
    </row>
    <row r="118" spans="1:9" ht="13.5" x14ac:dyDescent="0.25">
      <c r="A118" s="3">
        <f>TITRES_STAT!B121</f>
        <v>42174</v>
      </c>
      <c r="B118" s="5">
        <f>TITRES_STAT!D121</f>
        <v>6.7789999999999999</v>
      </c>
      <c r="C118" s="2">
        <f t="shared" si="9"/>
        <v>3.0000000000001137E-3</v>
      </c>
      <c r="D118" s="2">
        <f t="shared" si="10"/>
        <v>3.0000000000001137E-3</v>
      </c>
      <c r="E118" s="2">
        <f t="shared" si="11"/>
        <v>0</v>
      </c>
      <c r="F118" s="2">
        <f t="shared" si="16"/>
        <v>5.340488722974792E-2</v>
      </c>
      <c r="G118" s="2">
        <f t="shared" si="16"/>
        <v>4.0210021104346856E-2</v>
      </c>
      <c r="H118" s="2">
        <f t="shared" si="13"/>
        <v>1.3281486993294478</v>
      </c>
      <c r="I118" s="2">
        <f t="shared" si="14"/>
        <v>57.047417104928932</v>
      </c>
    </row>
    <row r="119" spans="1:9" ht="13.5" x14ac:dyDescent="0.25">
      <c r="A119" s="3">
        <f>TITRES_STAT!B122</f>
        <v>42177</v>
      </c>
      <c r="B119" s="5">
        <f>TITRES_STAT!D122</f>
        <v>6.9859999999999998</v>
      </c>
      <c r="C119" s="2">
        <f t="shared" si="9"/>
        <v>0.20699999999999985</v>
      </c>
      <c r="D119" s="2">
        <f t="shared" si="10"/>
        <v>0.20699999999999985</v>
      </c>
      <c r="E119" s="2">
        <f t="shared" si="11"/>
        <v>0</v>
      </c>
      <c r="F119" s="2">
        <f t="shared" si="16"/>
        <v>6.437596671333734E-2</v>
      </c>
      <c r="G119" s="2">
        <f t="shared" si="16"/>
        <v>3.7337876739750649E-2</v>
      </c>
      <c r="H119" s="2">
        <f t="shared" si="13"/>
        <v>1.7241464254126</v>
      </c>
      <c r="I119" s="2">
        <f t="shared" si="14"/>
        <v>63.291253705331215</v>
      </c>
    </row>
    <row r="120" spans="1:9" ht="13.5" x14ac:dyDescent="0.25">
      <c r="A120" s="3">
        <f>TITRES_STAT!B123</f>
        <v>42178</v>
      </c>
      <c r="B120" s="5">
        <f>TITRES_STAT!D123</f>
        <v>7.407</v>
      </c>
      <c r="C120" s="2">
        <f t="shared" si="9"/>
        <v>0.42100000000000026</v>
      </c>
      <c r="D120" s="2">
        <f t="shared" si="10"/>
        <v>0.42100000000000026</v>
      </c>
      <c r="E120" s="2">
        <f t="shared" si="11"/>
        <v>0</v>
      </c>
      <c r="F120" s="2">
        <f t="shared" si="16"/>
        <v>8.9849111948098984E-2</v>
      </c>
      <c r="G120" s="2">
        <f t="shared" si="16"/>
        <v>3.4670885544054175E-2</v>
      </c>
      <c r="H120" s="2">
        <f t="shared" si="13"/>
        <v>2.5914859265400998</v>
      </c>
      <c r="I120" s="2">
        <f t="shared" si="14"/>
        <v>72.156371472590962</v>
      </c>
    </row>
    <row r="121" spans="1:9" ht="13.5" x14ac:dyDescent="0.25">
      <c r="A121" s="3">
        <f>TITRES_STAT!B124</f>
        <v>42179</v>
      </c>
      <c r="B121" s="5">
        <f>TITRES_STAT!D124</f>
        <v>7.4</v>
      </c>
      <c r="C121" s="2">
        <f t="shared" si="9"/>
        <v>-6.9999999999996732E-3</v>
      </c>
      <c r="D121" s="2">
        <f t="shared" si="10"/>
        <v>0</v>
      </c>
      <c r="E121" s="2">
        <f t="shared" si="11"/>
        <v>6.9999999999996732E-3</v>
      </c>
      <c r="F121" s="2">
        <f t="shared" si="16"/>
        <v>8.343131823752048E-2</v>
      </c>
      <c r="G121" s="2">
        <f t="shared" si="16"/>
        <v>3.2694393719478854E-2</v>
      </c>
      <c r="H121" s="2">
        <f t="shared" si="13"/>
        <v>2.551853964730757</v>
      </c>
      <c r="I121" s="2">
        <f t="shared" si="14"/>
        <v>71.845689323665553</v>
      </c>
    </row>
    <row r="122" spans="1:9" ht="13.5" x14ac:dyDescent="0.25">
      <c r="A122" s="3">
        <f>TITRES_STAT!B125</f>
        <v>42180</v>
      </c>
      <c r="B122" s="5">
        <f>TITRES_STAT!D125</f>
        <v>7.3959999999999999</v>
      </c>
      <c r="C122" s="2">
        <f t="shared" si="9"/>
        <v>-4.0000000000004476E-3</v>
      </c>
      <c r="D122" s="2">
        <f t="shared" si="10"/>
        <v>0</v>
      </c>
      <c r="E122" s="2">
        <f t="shared" si="11"/>
        <v>4.0000000000004476E-3</v>
      </c>
      <c r="F122" s="2">
        <f t="shared" si="16"/>
        <v>7.747193836341186E-2</v>
      </c>
      <c r="G122" s="2">
        <f t="shared" si="16"/>
        <v>3.064479416808754E-2</v>
      </c>
      <c r="H122" s="2">
        <f t="shared" si="13"/>
        <v>2.5280619585328634</v>
      </c>
      <c r="I122" s="2">
        <f t="shared" si="14"/>
        <v>71.655826576927581</v>
      </c>
    </row>
    <row r="123" spans="1:9" ht="13.5" x14ac:dyDescent="0.25">
      <c r="A123" s="3">
        <f>TITRES_STAT!B126</f>
        <v>42181</v>
      </c>
      <c r="B123" s="5">
        <f>TITRES_STAT!D126</f>
        <v>7.3959999999999999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7.193822848031102E-2</v>
      </c>
      <c r="G123" s="2">
        <f t="shared" si="16"/>
        <v>2.8455880298938429E-2</v>
      </c>
      <c r="H123" s="2">
        <f t="shared" si="13"/>
        <v>2.5280619585328639</v>
      </c>
      <c r="I123" s="2">
        <f t="shared" si="14"/>
        <v>71.655826576927581</v>
      </c>
    </row>
    <row r="124" spans="1:9" ht="13.5" x14ac:dyDescent="0.25">
      <c r="A124" s="3">
        <f>TITRES_STAT!B127</f>
        <v>42184</v>
      </c>
      <c r="B124" s="5">
        <f>TITRES_STAT!D127</f>
        <v>7.3890000000000002</v>
      </c>
      <c r="C124" s="2">
        <f t="shared" si="9"/>
        <v>-6.9999999999996732E-3</v>
      </c>
      <c r="D124" s="2">
        <f t="shared" si="10"/>
        <v>0</v>
      </c>
      <c r="E124" s="2">
        <f t="shared" si="11"/>
        <v>6.9999999999996732E-3</v>
      </c>
      <c r="F124" s="2">
        <f t="shared" si="16"/>
        <v>6.6799783588860226E-2</v>
      </c>
      <c r="G124" s="2">
        <f t="shared" si="16"/>
        <v>2.6923317420442801E-2</v>
      </c>
      <c r="H124" s="2">
        <f t="shared" si="13"/>
        <v>2.4811126558326477</v>
      </c>
      <c r="I124" s="2">
        <f t="shared" si="14"/>
        <v>71.273552485453536</v>
      </c>
    </row>
    <row r="125" spans="1:9" ht="13.5" x14ac:dyDescent="0.25">
      <c r="A125" s="3">
        <f>TITRES_STAT!B128</f>
        <v>42185</v>
      </c>
      <c r="B125" s="5">
        <f>TITRES_STAT!D128</f>
        <v>7.3890000000000002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6.2028370475370208E-2</v>
      </c>
      <c r="G125" s="2">
        <f t="shared" si="17"/>
        <v>2.5000223318982603E-2</v>
      </c>
      <c r="H125" s="2">
        <f t="shared" si="13"/>
        <v>2.4811126558326473</v>
      </c>
      <c r="I125" s="2">
        <f t="shared" si="14"/>
        <v>71.273552485453536</v>
      </c>
    </row>
    <row r="126" spans="1:9" ht="13.5" x14ac:dyDescent="0.25">
      <c r="A126" s="3">
        <f>TITRES_STAT!B129</f>
        <v>42186</v>
      </c>
      <c r="B126" s="5">
        <f>TITRES_STAT!D129</f>
        <v>7.1680000000000001</v>
      </c>
      <c r="C126" s="2">
        <f t="shared" si="9"/>
        <v>-0.22100000000000009</v>
      </c>
      <c r="D126" s="2">
        <f t="shared" si="10"/>
        <v>0</v>
      </c>
      <c r="E126" s="2">
        <f t="shared" si="11"/>
        <v>0.22100000000000009</v>
      </c>
      <c r="F126" s="2">
        <f t="shared" si="17"/>
        <v>5.7597772584272337E-2</v>
      </c>
      <c r="G126" s="2">
        <f t="shared" si="17"/>
        <v>3.9000207367626709E-2</v>
      </c>
      <c r="H126" s="2">
        <f t="shared" si="13"/>
        <v>1.4768581110695091</v>
      </c>
      <c r="I126" s="2">
        <f t="shared" si="14"/>
        <v>59.626270252186579</v>
      </c>
    </row>
    <row r="127" spans="1:9" ht="13.5" x14ac:dyDescent="0.25">
      <c r="A127" s="3">
        <f>TITRES_STAT!B130</f>
        <v>42187</v>
      </c>
      <c r="B127" s="5">
        <f>TITRES_STAT!D130</f>
        <v>7.1749999999999998</v>
      </c>
      <c r="C127" s="2">
        <f t="shared" si="9"/>
        <v>6.9999999999996732E-3</v>
      </c>
      <c r="D127" s="2">
        <f t="shared" si="10"/>
        <v>6.9999999999996732E-3</v>
      </c>
      <c r="E127" s="2">
        <f t="shared" si="11"/>
        <v>0</v>
      </c>
      <c r="F127" s="2">
        <f t="shared" si="17"/>
        <v>5.3983645971110002E-2</v>
      </c>
      <c r="G127" s="2">
        <f t="shared" si="17"/>
        <v>3.6214478269939086E-2</v>
      </c>
      <c r="H127" s="2">
        <f t="shared" si="13"/>
        <v>1.490664743772403</v>
      </c>
      <c r="I127" s="2">
        <f t="shared" si="14"/>
        <v>59.850076069034365</v>
      </c>
    </row>
    <row r="128" spans="1:9" ht="13.5" x14ac:dyDescent="0.25">
      <c r="A128" s="3">
        <f>TITRES_STAT!B131</f>
        <v>42188</v>
      </c>
      <c r="B128" s="5">
        <f>TITRES_STAT!D131</f>
        <v>7.3460000000000001</v>
      </c>
      <c r="C128" s="2">
        <f t="shared" si="9"/>
        <v>0.17100000000000026</v>
      </c>
      <c r="D128" s="2">
        <f t="shared" si="10"/>
        <v>0.17100000000000026</v>
      </c>
      <c r="E128" s="2">
        <f t="shared" si="11"/>
        <v>0</v>
      </c>
      <c r="F128" s="2">
        <f t="shared" si="17"/>
        <v>6.2341956973173587E-2</v>
      </c>
      <c r="G128" s="2">
        <f t="shared" si="17"/>
        <v>3.3627729822086297E-2</v>
      </c>
      <c r="H128" s="2">
        <f t="shared" si="13"/>
        <v>1.8538853887254716</v>
      </c>
      <c r="I128" s="2">
        <f t="shared" si="14"/>
        <v>64.960050464864878</v>
      </c>
    </row>
    <row r="129" spans="1:9" ht="13.5" x14ac:dyDescent="0.25">
      <c r="A129" s="3">
        <f>TITRES_STAT!B132</f>
        <v>42191</v>
      </c>
      <c r="B129" s="5">
        <f>TITRES_STAT!D132</f>
        <v>7.3890000000000002</v>
      </c>
      <c r="C129" s="2">
        <f t="shared" si="9"/>
        <v>4.3000000000000149E-2</v>
      </c>
      <c r="D129" s="2">
        <f t="shared" si="10"/>
        <v>4.3000000000000149E-2</v>
      </c>
      <c r="E129" s="2">
        <f t="shared" si="11"/>
        <v>0</v>
      </c>
      <c r="F129" s="2">
        <f t="shared" si="17"/>
        <v>6.0960388617946913E-2</v>
      </c>
      <c r="G129" s="2">
        <f t="shared" si="17"/>
        <v>3.1225749120508704E-2</v>
      </c>
      <c r="H129" s="2">
        <f t="shared" si="13"/>
        <v>1.9522474347271574</v>
      </c>
      <c r="I129" s="2">
        <f t="shared" si="14"/>
        <v>66.127500417578688</v>
      </c>
    </row>
    <row r="130" spans="1:9" ht="13.5" x14ac:dyDescent="0.25">
      <c r="A130" s="3">
        <f>TITRES_STAT!B133</f>
        <v>42192</v>
      </c>
      <c r="B130" s="5">
        <f>TITRES_STAT!D133</f>
        <v>7.3460000000000001</v>
      </c>
      <c r="C130" s="2">
        <f t="shared" si="9"/>
        <v>-4.3000000000000149E-2</v>
      </c>
      <c r="D130" s="2">
        <f t="shared" si="10"/>
        <v>0</v>
      </c>
      <c r="E130" s="2">
        <f t="shared" si="11"/>
        <v>4.3000000000000149E-2</v>
      </c>
      <c r="F130" s="2">
        <f t="shared" si="17"/>
        <v>5.6606075145236419E-2</v>
      </c>
      <c r="G130" s="2">
        <f t="shared" si="17"/>
        <v>3.2066767040472378E-2</v>
      </c>
      <c r="H130" s="2">
        <f t="shared" si="13"/>
        <v>1.7652566931300646</v>
      </c>
      <c r="I130" s="2">
        <f t="shared" si="14"/>
        <v>63.83699196952039</v>
      </c>
    </row>
    <row r="131" spans="1:9" ht="13.5" x14ac:dyDescent="0.25">
      <c r="A131" s="3">
        <f>TITRES_STAT!B134</f>
        <v>42193</v>
      </c>
      <c r="B131" s="5">
        <f>TITRES_STAT!D134</f>
        <v>7.4</v>
      </c>
      <c r="C131" s="2">
        <f t="shared" ref="C131:C194" si="18">B131-B130</f>
        <v>5.400000000000027E-2</v>
      </c>
      <c r="D131" s="2">
        <f t="shared" ref="D131:D194" si="19">IF(C131&gt;0,C131,0)</f>
        <v>5.400000000000027E-2</v>
      </c>
      <c r="E131" s="2">
        <f t="shared" ref="E131:E194" si="20">IF(C131&lt;0,-C131,0)</f>
        <v>0</v>
      </c>
      <c r="F131" s="2">
        <f t="shared" si="17"/>
        <v>5.6419926920576693E-2</v>
      </c>
      <c r="G131" s="2">
        <f t="shared" si="17"/>
        <v>2.9776283680438637E-2</v>
      </c>
      <c r="H131" s="2">
        <f t="shared" si="13"/>
        <v>1.8947941095027063</v>
      </c>
      <c r="I131" s="2">
        <f t="shared" si="14"/>
        <v>65.455228863520489</v>
      </c>
    </row>
    <row r="132" spans="1:9" ht="13.5" x14ac:dyDescent="0.25">
      <c r="A132" s="3">
        <f>TITRES_STAT!B135</f>
        <v>42194</v>
      </c>
      <c r="B132" s="5">
        <f>TITRES_STAT!D135</f>
        <v>7.4889999999999999</v>
      </c>
      <c r="C132" s="2">
        <f t="shared" si="18"/>
        <v>8.8999999999999524E-2</v>
      </c>
      <c r="D132" s="2">
        <f t="shared" si="19"/>
        <v>8.8999999999999524E-2</v>
      </c>
      <c r="E132" s="2">
        <f t="shared" si="20"/>
        <v>0</v>
      </c>
      <c r="F132" s="2">
        <f t="shared" si="17"/>
        <v>5.8747074997678325E-2</v>
      </c>
      <c r="G132" s="2">
        <f t="shared" si="17"/>
        <v>2.7649406274693016E-2</v>
      </c>
      <c r="H132" s="2">
        <f t="shared" si="13"/>
        <v>2.1247137972524359</v>
      </c>
      <c r="I132" s="2">
        <f t="shared" si="14"/>
        <v>67.997069015431066</v>
      </c>
    </row>
    <row r="133" spans="1:9" ht="13.5" x14ac:dyDescent="0.25">
      <c r="A133" s="3">
        <f>TITRES_STAT!B136</f>
        <v>42195</v>
      </c>
      <c r="B133" s="5">
        <f>TITRES_STAT!D136</f>
        <v>7.7389999999999999</v>
      </c>
      <c r="C133" s="2">
        <f t="shared" si="18"/>
        <v>0.25</v>
      </c>
      <c r="D133" s="2">
        <f t="shared" si="19"/>
        <v>0.25</v>
      </c>
      <c r="E133" s="2">
        <f t="shared" si="20"/>
        <v>0</v>
      </c>
      <c r="F133" s="2">
        <f t="shared" si="17"/>
        <v>7.240799821212987E-2</v>
      </c>
      <c r="G133" s="2">
        <f t="shared" si="17"/>
        <v>2.5674448683643516E-2</v>
      </c>
      <c r="H133" s="2">
        <f t="shared" si="13"/>
        <v>2.8202357567373593</v>
      </c>
      <c r="I133" s="2">
        <f t="shared" si="14"/>
        <v>73.823605042269918</v>
      </c>
    </row>
    <row r="134" spans="1:9" ht="13.5" x14ac:dyDescent="0.25">
      <c r="A134" s="3">
        <f>TITRES_STAT!B137</f>
        <v>42198</v>
      </c>
      <c r="B134" s="5">
        <f>TITRES_STAT!D137</f>
        <v>7.8849999999999998</v>
      </c>
      <c r="C134" s="2">
        <f t="shared" si="18"/>
        <v>0.14599999999999991</v>
      </c>
      <c r="D134" s="2">
        <f t="shared" si="19"/>
        <v>0.14599999999999991</v>
      </c>
      <c r="E134" s="2">
        <f t="shared" si="20"/>
        <v>0</v>
      </c>
      <c r="F134" s="2">
        <f t="shared" si="17"/>
        <v>7.76645697684063E-2</v>
      </c>
      <c r="G134" s="2">
        <f t="shared" si="17"/>
        <v>2.3840559491954693E-2</v>
      </c>
      <c r="H134" s="2">
        <f t="shared" si="13"/>
        <v>3.2576655675641848</v>
      </c>
      <c r="I134" s="2">
        <f t="shared" si="14"/>
        <v>76.512950955607792</v>
      </c>
    </row>
    <row r="135" spans="1:9" ht="13.5" x14ac:dyDescent="0.25">
      <c r="A135" s="3">
        <f>TITRES_STAT!B138</f>
        <v>42199</v>
      </c>
      <c r="B135" s="5">
        <f>TITRES_STAT!D138</f>
        <v>7.8879999999999999</v>
      </c>
      <c r="C135" s="2">
        <f t="shared" si="18"/>
        <v>3.0000000000001137E-3</v>
      </c>
      <c r="D135" s="2">
        <f t="shared" si="19"/>
        <v>3.0000000000001137E-3</v>
      </c>
      <c r="E135" s="2">
        <f t="shared" si="20"/>
        <v>0</v>
      </c>
      <c r="F135" s="2">
        <f t="shared" si="17"/>
        <v>7.233138621352013E-2</v>
      </c>
      <c r="G135" s="2">
        <f t="shared" si="17"/>
        <v>2.2137662385386499E-2</v>
      </c>
      <c r="H135" s="2">
        <f t="shared" si="13"/>
        <v>3.2673452577932296</v>
      </c>
      <c r="I135" s="2">
        <f t="shared" si="14"/>
        <v>76.566227019626496</v>
      </c>
    </row>
    <row r="136" spans="1:9" ht="13.5" x14ac:dyDescent="0.25">
      <c r="A136" s="3">
        <f>TITRES_STAT!B139</f>
        <v>42200</v>
      </c>
      <c r="B136" s="5">
        <f>TITRES_STAT!D139</f>
        <v>7.774</v>
      </c>
      <c r="C136" s="2">
        <f t="shared" si="18"/>
        <v>-0.11399999999999988</v>
      </c>
      <c r="D136" s="2">
        <f t="shared" si="19"/>
        <v>0</v>
      </c>
      <c r="E136" s="2">
        <f t="shared" si="20"/>
        <v>0.11399999999999988</v>
      </c>
      <c r="F136" s="2">
        <f t="shared" si="17"/>
        <v>6.7164858626840115E-2</v>
      </c>
      <c r="G136" s="2">
        <f t="shared" si="17"/>
        <v>2.8699257929287455E-2</v>
      </c>
      <c r="H136" s="2">
        <f t="shared" si="13"/>
        <v>2.3402994876149288</v>
      </c>
      <c r="I136" s="2">
        <f t="shared" si="14"/>
        <v>70.062564638057978</v>
      </c>
    </row>
    <row r="137" spans="1:9" ht="13.5" x14ac:dyDescent="0.25">
      <c r="A137" s="3">
        <f>TITRES_STAT!B140</f>
        <v>42201</v>
      </c>
      <c r="B137" s="5">
        <f>TITRES_STAT!D140</f>
        <v>7.7560000000000002</v>
      </c>
      <c r="C137" s="2">
        <f t="shared" si="18"/>
        <v>-1.7999999999999794E-2</v>
      </c>
      <c r="D137" s="2">
        <f t="shared" si="19"/>
        <v>0</v>
      </c>
      <c r="E137" s="2">
        <f t="shared" si="20"/>
        <v>1.7999999999999794E-2</v>
      </c>
      <c r="F137" s="2">
        <f t="shared" si="17"/>
        <v>6.2367368724922968E-2</v>
      </c>
      <c r="G137" s="2">
        <f t="shared" si="17"/>
        <v>2.7935025220052621E-2</v>
      </c>
      <c r="H137" s="2">
        <f t="shared" si="13"/>
        <v>2.2325868057621712</v>
      </c>
      <c r="I137" s="2">
        <f t="shared" si="14"/>
        <v>69.065022531878384</v>
      </c>
    </row>
    <row r="138" spans="1:9" ht="13.5" x14ac:dyDescent="0.25">
      <c r="A138" s="3">
        <f>TITRES_STAT!B141</f>
        <v>42205</v>
      </c>
      <c r="B138" s="5">
        <f>TITRES_STAT!D141</f>
        <v>7.5960000000000001</v>
      </c>
      <c r="C138" s="2">
        <f t="shared" si="18"/>
        <v>-0.16000000000000014</v>
      </c>
      <c r="D138" s="2">
        <f t="shared" si="19"/>
        <v>0</v>
      </c>
      <c r="E138" s="2">
        <f t="shared" si="20"/>
        <v>0.16000000000000014</v>
      </c>
      <c r="F138" s="2">
        <f t="shared" si="17"/>
        <v>5.7912556673142761E-2</v>
      </c>
      <c r="G138" s="2">
        <f t="shared" si="17"/>
        <v>3.7368237704334582E-2</v>
      </c>
      <c r="H138" s="2">
        <f t="shared" si="13"/>
        <v>1.5497802473683449</v>
      </c>
      <c r="I138" s="2">
        <f t="shared" si="14"/>
        <v>60.780933924321097</v>
      </c>
    </row>
    <row r="139" spans="1:9" ht="13.5" x14ac:dyDescent="0.25">
      <c r="A139" s="3">
        <f>TITRES_STAT!B142</f>
        <v>42206</v>
      </c>
      <c r="B139" s="5">
        <f>TITRES_STAT!D142</f>
        <v>7.774</v>
      </c>
      <c r="C139" s="2">
        <f t="shared" si="18"/>
        <v>0.17799999999999994</v>
      </c>
      <c r="D139" s="2">
        <f t="shared" si="19"/>
        <v>0.17799999999999994</v>
      </c>
      <c r="E139" s="2">
        <f t="shared" si="20"/>
        <v>0</v>
      </c>
      <c r="F139" s="2">
        <f t="shared" si="17"/>
        <v>6.6490231196489696E-2</v>
      </c>
      <c r="G139" s="2">
        <f t="shared" si="17"/>
        <v>3.4699077868310682E-2</v>
      </c>
      <c r="H139" s="2">
        <f t="shared" si="13"/>
        <v>1.9161959130104906</v>
      </c>
      <c r="I139" s="2">
        <f t="shared" si="14"/>
        <v>65.708751063721735</v>
      </c>
    </row>
    <row r="140" spans="1:9" ht="13.5" x14ac:dyDescent="0.25">
      <c r="A140" s="3">
        <f>TITRES_STAT!B143</f>
        <v>42207</v>
      </c>
      <c r="B140" s="5">
        <f>TITRES_STAT!D143</f>
        <v>7.7389999999999999</v>
      </c>
      <c r="C140" s="2">
        <f t="shared" si="18"/>
        <v>-3.5000000000000142E-2</v>
      </c>
      <c r="D140" s="2">
        <f t="shared" si="19"/>
        <v>0</v>
      </c>
      <c r="E140" s="2">
        <f t="shared" si="20"/>
        <v>3.5000000000000142E-2</v>
      </c>
      <c r="F140" s="2">
        <f t="shared" si="17"/>
        <v>6.1740928968169004E-2</v>
      </c>
      <c r="G140" s="2">
        <f t="shared" si="17"/>
        <v>3.47205723062885E-2</v>
      </c>
      <c r="H140" s="2">
        <f t="shared" si="13"/>
        <v>1.7782232511468898</v>
      </c>
      <c r="I140" s="2">
        <f t="shared" si="14"/>
        <v>64.00577240914005</v>
      </c>
    </row>
    <row r="141" spans="1:9" ht="13.5" x14ac:dyDescent="0.25">
      <c r="A141" s="3">
        <f>TITRES_STAT!B144</f>
        <v>42208</v>
      </c>
      <c r="B141" s="5">
        <f>TITRES_STAT!D144</f>
        <v>7.6669999999999998</v>
      </c>
      <c r="C141" s="2">
        <f t="shared" si="18"/>
        <v>-7.2000000000000064E-2</v>
      </c>
      <c r="D141" s="2">
        <f t="shared" si="19"/>
        <v>0</v>
      </c>
      <c r="E141" s="2">
        <f t="shared" si="20"/>
        <v>7.2000000000000064E-2</v>
      </c>
      <c r="F141" s="2">
        <f t="shared" ref="F141:G156" si="21">((F140*13)+D141)/14</f>
        <v>5.7330862613299789E-2</v>
      </c>
      <c r="G141" s="2">
        <f t="shared" si="21"/>
        <v>3.7383388570125034E-2</v>
      </c>
      <c r="H141" s="2">
        <f t="shared" si="13"/>
        <v>1.5335919189282856</v>
      </c>
      <c r="I141" s="2">
        <f t="shared" si="14"/>
        <v>60.530344585918876</v>
      </c>
    </row>
    <row r="142" spans="1:9" ht="13.5" x14ac:dyDescent="0.25">
      <c r="A142" s="3">
        <f>TITRES_STAT!B145</f>
        <v>42209</v>
      </c>
      <c r="B142" s="5">
        <f>TITRES_STAT!D145</f>
        <v>7.5640000000000001</v>
      </c>
      <c r="C142" s="2">
        <f t="shared" si="18"/>
        <v>-0.10299999999999976</v>
      </c>
      <c r="D142" s="2">
        <f t="shared" si="19"/>
        <v>0</v>
      </c>
      <c r="E142" s="2">
        <f t="shared" si="20"/>
        <v>0.10299999999999976</v>
      </c>
      <c r="F142" s="2">
        <f t="shared" si="21"/>
        <v>5.3235800998064089E-2</v>
      </c>
      <c r="G142" s="2">
        <f t="shared" si="21"/>
        <v>4.2070289386544654E-2</v>
      </c>
      <c r="H142" s="2">
        <f t="shared" si="13"/>
        <v>1.265401350319461</v>
      </c>
      <c r="I142" s="2">
        <f t="shared" si="14"/>
        <v>55.857711488563275</v>
      </c>
    </row>
    <row r="143" spans="1:9" ht="13.5" x14ac:dyDescent="0.25">
      <c r="A143" s="3">
        <f>TITRES_STAT!B146</f>
        <v>42212</v>
      </c>
      <c r="B143" s="5">
        <f>TITRES_STAT!D146</f>
        <v>7.5640000000000001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4.9433243783916656E-2</v>
      </c>
      <c r="G143" s="2">
        <f t="shared" si="21"/>
        <v>3.9065268716077177E-2</v>
      </c>
      <c r="H143" s="2">
        <f t="shared" si="13"/>
        <v>1.265401350319461</v>
      </c>
      <c r="I143" s="2">
        <f t="shared" si="14"/>
        <v>55.857711488563275</v>
      </c>
    </row>
    <row r="144" spans="1:9" ht="13.5" x14ac:dyDescent="0.25">
      <c r="A144" s="3">
        <f>TITRES_STAT!B147</f>
        <v>42213</v>
      </c>
      <c r="B144" s="5">
        <f>TITRES_STAT!D147</f>
        <v>7.5590000000000002</v>
      </c>
      <c r="C144" s="2">
        <f t="shared" si="18"/>
        <v>-4.9999999999998934E-3</v>
      </c>
      <c r="D144" s="2">
        <f t="shared" si="19"/>
        <v>0</v>
      </c>
      <c r="E144" s="2">
        <f t="shared" si="20"/>
        <v>4.9999999999998934E-3</v>
      </c>
      <c r="F144" s="2">
        <f t="shared" si="21"/>
        <v>4.5902297799351177E-2</v>
      </c>
      <c r="G144" s="2">
        <f t="shared" si="21"/>
        <v>3.6632035236357371E-2</v>
      </c>
      <c r="H144" s="2">
        <f t="shared" si="13"/>
        <v>1.2530643602841114</v>
      </c>
      <c r="I144" s="2">
        <f t="shared" si="14"/>
        <v>55.616003802310374</v>
      </c>
    </row>
    <row r="145" spans="1:9" ht="13.5" x14ac:dyDescent="0.25">
      <c r="A145" s="3">
        <f>TITRES_STAT!B148</f>
        <v>42214</v>
      </c>
      <c r="B145" s="5">
        <f>TITRES_STAT!D148</f>
        <v>7.3339999999999996</v>
      </c>
      <c r="C145" s="2">
        <f t="shared" si="18"/>
        <v>-0.22500000000000053</v>
      </c>
      <c r="D145" s="2">
        <f t="shared" si="19"/>
        <v>0</v>
      </c>
      <c r="E145" s="2">
        <f t="shared" si="20"/>
        <v>0.22500000000000053</v>
      </c>
      <c r="F145" s="2">
        <f t="shared" si="21"/>
        <v>4.2623562242254665E-2</v>
      </c>
      <c r="G145" s="2">
        <f t="shared" si="21"/>
        <v>5.0086889862331882E-2</v>
      </c>
      <c r="H145" s="2">
        <f t="shared" ref="H145:H208" si="22">F145/G145</f>
        <v>0.85099239260830895</v>
      </c>
      <c r="I145" s="2">
        <f t="shared" ref="I145:I208" si="23">IF(G145=0,100,100-(100/(1+H145)))</f>
        <v>45.974926531661261</v>
      </c>
    </row>
    <row r="146" spans="1:9" ht="13.5" x14ac:dyDescent="0.25">
      <c r="A146" s="3">
        <f>TITRES_STAT!B149</f>
        <v>42215</v>
      </c>
      <c r="B146" s="5">
        <f>TITRES_STAT!D149</f>
        <v>7.3230000000000004</v>
      </c>
      <c r="C146" s="2">
        <f t="shared" si="18"/>
        <v>-1.0999999999999233E-2</v>
      </c>
      <c r="D146" s="2">
        <f t="shared" si="19"/>
        <v>0</v>
      </c>
      <c r="E146" s="2">
        <f t="shared" si="20"/>
        <v>1.0999999999999233E-2</v>
      </c>
      <c r="F146" s="2">
        <f t="shared" si="21"/>
        <v>3.9579022082093615E-2</v>
      </c>
      <c r="G146" s="2">
        <f t="shared" si="21"/>
        <v>4.7294969157879549E-2</v>
      </c>
      <c r="H146" s="2">
        <f t="shared" si="22"/>
        <v>0.83685480267407208</v>
      </c>
      <c r="I146" s="2">
        <f t="shared" si="23"/>
        <v>45.559115584736936</v>
      </c>
    </row>
    <row r="147" spans="1:9" ht="13.5" x14ac:dyDescent="0.25">
      <c r="A147" s="3">
        <f>TITRES_STAT!B150</f>
        <v>42216</v>
      </c>
      <c r="B147" s="5">
        <f>TITRES_STAT!D150</f>
        <v>7.3230000000000004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3.6751949076229785E-2</v>
      </c>
      <c r="G147" s="2">
        <f t="shared" si="21"/>
        <v>4.3916757075173861E-2</v>
      </c>
      <c r="H147" s="2">
        <f t="shared" si="22"/>
        <v>0.8368548026740722</v>
      </c>
      <c r="I147" s="2">
        <f t="shared" si="23"/>
        <v>45.559115584736944</v>
      </c>
    </row>
    <row r="148" spans="1:9" ht="13.5" x14ac:dyDescent="0.25">
      <c r="A148" s="3">
        <f>TITRES_STAT!B151</f>
        <v>42219</v>
      </c>
      <c r="B148" s="5">
        <f>TITRES_STAT!D151</f>
        <v>7.585</v>
      </c>
      <c r="C148" s="2">
        <f t="shared" si="18"/>
        <v>0.26199999999999957</v>
      </c>
      <c r="D148" s="2">
        <f t="shared" si="19"/>
        <v>0.26199999999999957</v>
      </c>
      <c r="E148" s="2">
        <f t="shared" si="20"/>
        <v>0</v>
      </c>
      <c r="F148" s="2">
        <f t="shared" si="21"/>
        <v>5.2841095570784771E-2</v>
      </c>
      <c r="G148" s="2">
        <f t="shared" si="21"/>
        <v>4.0779845855518582E-2</v>
      </c>
      <c r="H148" s="2">
        <f t="shared" si="22"/>
        <v>1.2957649658117574</v>
      </c>
      <c r="I148" s="2">
        <f t="shared" si="23"/>
        <v>56.441534090297829</v>
      </c>
    </row>
    <row r="149" spans="1:9" ht="13.5" x14ac:dyDescent="0.25">
      <c r="A149" s="3">
        <f>TITRES_STAT!B152</f>
        <v>42220</v>
      </c>
      <c r="B149" s="5">
        <f>TITRES_STAT!D152</f>
        <v>7.532</v>
      </c>
      <c r="C149" s="2">
        <f t="shared" si="18"/>
        <v>-5.2999999999999936E-2</v>
      </c>
      <c r="D149" s="2">
        <f t="shared" si="19"/>
        <v>0</v>
      </c>
      <c r="E149" s="2">
        <f t="shared" si="20"/>
        <v>5.2999999999999936E-2</v>
      </c>
      <c r="F149" s="2">
        <f t="shared" si="21"/>
        <v>4.9066731601443002E-2</v>
      </c>
      <c r="G149" s="2">
        <f t="shared" si="21"/>
        <v>4.1652714008695822E-2</v>
      </c>
      <c r="H149" s="2">
        <f t="shared" si="22"/>
        <v>1.1779960266502527</v>
      </c>
      <c r="I149" s="2">
        <f t="shared" si="23"/>
        <v>54.086233961684719</v>
      </c>
    </row>
    <row r="150" spans="1:9" ht="13.5" x14ac:dyDescent="0.25">
      <c r="A150" s="3">
        <f>TITRES_STAT!B153</f>
        <v>42221</v>
      </c>
      <c r="B150" s="5">
        <f>TITRES_STAT!D153</f>
        <v>7.3129999999999997</v>
      </c>
      <c r="C150" s="2">
        <f t="shared" si="18"/>
        <v>-0.21900000000000031</v>
      </c>
      <c r="D150" s="2">
        <f t="shared" si="19"/>
        <v>0</v>
      </c>
      <c r="E150" s="2">
        <f t="shared" si="20"/>
        <v>0.21900000000000031</v>
      </c>
      <c r="F150" s="2">
        <f t="shared" si="21"/>
        <v>4.5561965058482791E-2</v>
      </c>
      <c r="G150" s="2">
        <f t="shared" si="21"/>
        <v>5.4320377293789003E-2</v>
      </c>
      <c r="H150" s="2">
        <f t="shared" si="22"/>
        <v>0.83876378126137119</v>
      </c>
      <c r="I150" s="2">
        <f t="shared" si="23"/>
        <v>45.615635342022493</v>
      </c>
    </row>
    <row r="151" spans="1:9" ht="13.5" x14ac:dyDescent="0.25">
      <c r="A151" s="3">
        <f>TITRES_STAT!B154</f>
        <v>42222</v>
      </c>
      <c r="B151" s="5">
        <f>TITRES_STAT!D154</f>
        <v>7.3129999999999997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4.2307538982876876E-2</v>
      </c>
      <c r="G151" s="2">
        <f t="shared" si="21"/>
        <v>5.0440350344232651E-2</v>
      </c>
      <c r="H151" s="2">
        <f t="shared" si="22"/>
        <v>0.83876378126137097</v>
      </c>
      <c r="I151" s="2">
        <f t="shared" si="23"/>
        <v>45.615635342022479</v>
      </c>
    </row>
    <row r="152" spans="1:9" ht="13.5" x14ac:dyDescent="0.25">
      <c r="A152" s="3">
        <f>TITRES_STAT!B155</f>
        <v>42223</v>
      </c>
      <c r="B152" s="5">
        <f>TITRES_STAT!D155</f>
        <v>7.5270000000000001</v>
      </c>
      <c r="C152" s="2">
        <f t="shared" si="18"/>
        <v>0.21400000000000041</v>
      </c>
      <c r="D152" s="2">
        <f t="shared" si="19"/>
        <v>0.21400000000000041</v>
      </c>
      <c r="E152" s="2">
        <f t="shared" si="20"/>
        <v>0</v>
      </c>
      <c r="F152" s="2">
        <f t="shared" si="21"/>
        <v>5.45712861983857E-2</v>
      </c>
      <c r="G152" s="2">
        <f t="shared" si="21"/>
        <v>4.683746817678746E-2</v>
      </c>
      <c r="H152" s="2">
        <f t="shared" si="22"/>
        <v>1.1651203261544163</v>
      </c>
      <c r="I152" s="2">
        <f t="shared" si="23"/>
        <v>53.813190522479992</v>
      </c>
    </row>
    <row r="153" spans="1:9" ht="13.5" x14ac:dyDescent="0.25">
      <c r="A153" s="3">
        <f>TITRES_STAT!B156</f>
        <v>42226</v>
      </c>
      <c r="B153" s="5">
        <f>TITRES_STAT!D156</f>
        <v>7.5220000000000002</v>
      </c>
      <c r="C153" s="2">
        <f t="shared" si="18"/>
        <v>-4.9999999999998934E-3</v>
      </c>
      <c r="D153" s="2">
        <f t="shared" si="19"/>
        <v>0</v>
      </c>
      <c r="E153" s="2">
        <f t="shared" si="20"/>
        <v>4.9999999999998934E-3</v>
      </c>
      <c r="F153" s="2">
        <f t="shared" si="21"/>
        <v>5.0673337184215295E-2</v>
      </c>
      <c r="G153" s="2">
        <f t="shared" si="21"/>
        <v>4.3849077592731205E-2</v>
      </c>
      <c r="H153" s="2">
        <f t="shared" si="22"/>
        <v>1.1556306304745469</v>
      </c>
      <c r="I153" s="2">
        <f t="shared" si="23"/>
        <v>53.609863124840771</v>
      </c>
    </row>
    <row r="154" spans="1:9" ht="13.5" x14ac:dyDescent="0.25">
      <c r="A154" s="3">
        <f>TITRES_STAT!B157</f>
        <v>42227</v>
      </c>
      <c r="B154" s="5">
        <f>TITRES_STAT!D157</f>
        <v>7.5270000000000001</v>
      </c>
      <c r="C154" s="2">
        <f t="shared" si="18"/>
        <v>4.9999999999998934E-3</v>
      </c>
      <c r="D154" s="2">
        <f t="shared" si="19"/>
        <v>4.9999999999998934E-3</v>
      </c>
      <c r="E154" s="2">
        <f t="shared" si="20"/>
        <v>0</v>
      </c>
      <c r="F154" s="2">
        <f t="shared" si="21"/>
        <v>4.741095595677134E-2</v>
      </c>
      <c r="G154" s="2">
        <f t="shared" si="21"/>
        <v>4.0717000621821833E-2</v>
      </c>
      <c r="H154" s="2">
        <f t="shared" si="22"/>
        <v>1.1644019754088162</v>
      </c>
      <c r="I154" s="2">
        <f t="shared" si="23"/>
        <v>53.797861424926943</v>
      </c>
    </row>
    <row r="155" spans="1:9" ht="13.5" x14ac:dyDescent="0.25">
      <c r="A155" s="3">
        <f>TITRES_STAT!B158</f>
        <v>42228</v>
      </c>
      <c r="B155" s="5">
        <f>TITRES_STAT!D158</f>
        <v>7.48</v>
      </c>
      <c r="C155" s="2">
        <f t="shared" si="18"/>
        <v>-4.6999999999999709E-2</v>
      </c>
      <c r="D155" s="2">
        <f t="shared" si="19"/>
        <v>0</v>
      </c>
      <c r="E155" s="2">
        <f t="shared" si="20"/>
        <v>4.6999999999999709E-2</v>
      </c>
      <c r="F155" s="2">
        <f t="shared" si="21"/>
        <v>4.4024459102716247E-2</v>
      </c>
      <c r="G155" s="2">
        <f t="shared" si="21"/>
        <v>4.1165786291691688E-2</v>
      </c>
      <c r="H155" s="2">
        <f t="shared" si="22"/>
        <v>1.069442929882807</v>
      </c>
      <c r="I155" s="2">
        <f t="shared" si="23"/>
        <v>51.677816983499497</v>
      </c>
    </row>
    <row r="156" spans="1:9" ht="13.5" x14ac:dyDescent="0.25">
      <c r="A156" s="3">
        <f>TITRES_STAT!B159</f>
        <v>42230</v>
      </c>
      <c r="B156" s="5">
        <f>TITRES_STAT!D159</f>
        <v>7.3230000000000004</v>
      </c>
      <c r="C156" s="2">
        <f t="shared" si="18"/>
        <v>-0.15700000000000003</v>
      </c>
      <c r="D156" s="2">
        <f t="shared" si="19"/>
        <v>0</v>
      </c>
      <c r="E156" s="2">
        <f t="shared" si="20"/>
        <v>0.15700000000000003</v>
      </c>
      <c r="F156" s="2">
        <f t="shared" si="21"/>
        <v>4.0879854881093657E-2</v>
      </c>
      <c r="G156" s="2">
        <f t="shared" si="21"/>
        <v>4.9439658699427999E-2</v>
      </c>
      <c r="H156" s="2">
        <f t="shared" si="22"/>
        <v>0.82686361428232558</v>
      </c>
      <c r="I156" s="2">
        <f t="shared" si="23"/>
        <v>45.261376263556208</v>
      </c>
    </row>
    <row r="157" spans="1:9" ht="13.5" x14ac:dyDescent="0.25">
      <c r="A157" s="3">
        <f>TITRES_STAT!B160</f>
        <v>42233</v>
      </c>
      <c r="B157" s="5">
        <f>TITRES_STAT!D160</f>
        <v>7.3230000000000004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3.7959865246729826E-2</v>
      </c>
      <c r="G157" s="2">
        <f t="shared" si="24"/>
        <v>4.5908254506611713E-2</v>
      </c>
      <c r="H157" s="2">
        <f t="shared" si="22"/>
        <v>0.82686361428232569</v>
      </c>
      <c r="I157" s="2">
        <f t="shared" si="23"/>
        <v>45.261376263556215</v>
      </c>
    </row>
    <row r="158" spans="1:9" ht="13.5" x14ac:dyDescent="0.25">
      <c r="A158" s="3">
        <f>TITRES_STAT!B161</f>
        <v>42234</v>
      </c>
      <c r="B158" s="5">
        <f>TITRES_STAT!D161</f>
        <v>7.3230000000000004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3.5248446300534843E-2</v>
      </c>
      <c r="G158" s="2">
        <f t="shared" si="24"/>
        <v>4.2629093470425164E-2</v>
      </c>
      <c r="H158" s="2">
        <f t="shared" si="22"/>
        <v>0.82686361428232569</v>
      </c>
      <c r="I158" s="2">
        <f t="shared" si="23"/>
        <v>45.261376263556215</v>
      </c>
    </row>
    <row r="159" spans="1:9" ht="13.5" x14ac:dyDescent="0.25">
      <c r="A159" s="3">
        <f>TITRES_STAT!B162</f>
        <v>42235</v>
      </c>
      <c r="B159" s="5">
        <f>TITRES_STAT!D162</f>
        <v>7.3230000000000004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3.2730700136210926E-2</v>
      </c>
      <c r="G159" s="2">
        <f t="shared" si="24"/>
        <v>3.9584158222537649E-2</v>
      </c>
      <c r="H159" s="2">
        <f t="shared" si="22"/>
        <v>0.8268636142823258</v>
      </c>
      <c r="I159" s="2">
        <f t="shared" si="23"/>
        <v>45.261376263556215</v>
      </c>
    </row>
    <row r="160" spans="1:9" ht="13.5" x14ac:dyDescent="0.25">
      <c r="A160" s="3">
        <f>TITRES_STAT!B163</f>
        <v>42236</v>
      </c>
      <c r="B160" s="5">
        <f>TITRES_STAT!D163</f>
        <v>7.2190000000000003</v>
      </c>
      <c r="C160" s="2">
        <f t="shared" si="18"/>
        <v>-0.10400000000000009</v>
      </c>
      <c r="D160" s="2">
        <f t="shared" si="19"/>
        <v>0</v>
      </c>
      <c r="E160" s="2">
        <f t="shared" si="20"/>
        <v>0.10400000000000009</v>
      </c>
      <c r="F160" s="2">
        <f t="shared" si="24"/>
        <v>3.039279298362443E-2</v>
      </c>
      <c r="G160" s="2">
        <f t="shared" si="24"/>
        <v>4.418528977807068E-2</v>
      </c>
      <c r="H160" s="2">
        <f t="shared" si="22"/>
        <v>0.68784867398806748</v>
      </c>
      <c r="I160" s="2">
        <f t="shared" si="23"/>
        <v>40.752982455637508</v>
      </c>
    </row>
    <row r="161" spans="1:9" ht="13.5" x14ac:dyDescent="0.25">
      <c r="A161" s="3">
        <f>TITRES_STAT!B164</f>
        <v>42237</v>
      </c>
      <c r="B161" s="5">
        <f>TITRES_STAT!D164</f>
        <v>7.2190000000000003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2.8221879199079831E-2</v>
      </c>
      <c r="G161" s="2">
        <f t="shared" si="24"/>
        <v>4.1029197651065628E-2</v>
      </c>
      <c r="H161" s="2">
        <f t="shared" si="22"/>
        <v>0.68784867398806759</v>
      </c>
      <c r="I161" s="2">
        <f t="shared" si="23"/>
        <v>40.752982455637515</v>
      </c>
    </row>
    <row r="162" spans="1:9" ht="13.5" x14ac:dyDescent="0.25">
      <c r="A162" s="3">
        <f>TITRES_STAT!B165</f>
        <v>42240</v>
      </c>
      <c r="B162" s="5">
        <f>TITRES_STAT!D165</f>
        <v>7.2190000000000003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2.6206030684859844E-2</v>
      </c>
      <c r="G162" s="2">
        <f t="shared" si="24"/>
        <v>3.8098540675989508E-2</v>
      </c>
      <c r="H162" s="2">
        <f t="shared" si="22"/>
        <v>0.6878486739880677</v>
      </c>
      <c r="I162" s="2">
        <f t="shared" si="23"/>
        <v>40.752982455637522</v>
      </c>
    </row>
    <row r="163" spans="1:9" ht="13.5" x14ac:dyDescent="0.25">
      <c r="A163" s="3">
        <f>TITRES_STAT!B166</f>
        <v>42241</v>
      </c>
      <c r="B163" s="5">
        <f>TITRES_STAT!D166</f>
        <v>7.2190000000000003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2.4334171350226998E-2</v>
      </c>
      <c r="G163" s="2">
        <f t="shared" si="24"/>
        <v>3.5377216341990259E-2</v>
      </c>
      <c r="H163" s="2">
        <f t="shared" si="22"/>
        <v>0.6878486739880677</v>
      </c>
      <c r="I163" s="2">
        <f t="shared" si="23"/>
        <v>40.752982455637522</v>
      </c>
    </row>
    <row r="164" spans="1:9" ht="13.5" x14ac:dyDescent="0.25">
      <c r="A164" s="3">
        <f>TITRES_STAT!B167</f>
        <v>42242</v>
      </c>
      <c r="B164" s="5">
        <f>TITRES_STAT!D167</f>
        <v>7.2190000000000003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2.2596016253782214E-2</v>
      </c>
      <c r="G164" s="2">
        <f t="shared" si="24"/>
        <v>3.2850272317562386E-2</v>
      </c>
      <c r="H164" s="2">
        <f t="shared" si="22"/>
        <v>0.6878486739880677</v>
      </c>
      <c r="I164" s="2">
        <f t="shared" si="23"/>
        <v>40.752982455637522</v>
      </c>
    </row>
    <row r="165" spans="1:9" ht="13.5" x14ac:dyDescent="0.25">
      <c r="A165" s="3">
        <f>TITRES_STAT!B168</f>
        <v>42243</v>
      </c>
      <c r="B165" s="5">
        <f>TITRES_STAT!D168</f>
        <v>7.2190000000000003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2.0982015092797769E-2</v>
      </c>
      <c r="G165" s="2">
        <f t="shared" si="24"/>
        <v>3.0503824294879359E-2</v>
      </c>
      <c r="H165" s="2">
        <f t="shared" si="22"/>
        <v>0.68784867398806759</v>
      </c>
      <c r="I165" s="2">
        <f t="shared" si="23"/>
        <v>40.752982455637515</v>
      </c>
    </row>
    <row r="166" spans="1:9" ht="13.5" x14ac:dyDescent="0.25">
      <c r="A166" s="3">
        <f>TITRES_STAT!B169</f>
        <v>42244</v>
      </c>
      <c r="B166" s="5">
        <f>TITRES_STAT!D169</f>
        <v>6.9989999999999997</v>
      </c>
      <c r="C166" s="2">
        <f t="shared" si="18"/>
        <v>-0.22000000000000064</v>
      </c>
      <c r="D166" s="2">
        <f t="shared" si="19"/>
        <v>0</v>
      </c>
      <c r="E166" s="2">
        <f t="shared" si="20"/>
        <v>0.22000000000000064</v>
      </c>
      <c r="F166" s="2">
        <f t="shared" si="24"/>
        <v>1.9483299729026498E-2</v>
      </c>
      <c r="G166" s="2">
        <f t="shared" si="24"/>
        <v>4.4039265416673738E-2</v>
      </c>
      <c r="H166" s="2">
        <f t="shared" si="22"/>
        <v>0.44240746399121161</v>
      </c>
      <c r="I166" s="2">
        <f t="shared" si="23"/>
        <v>30.671462470600972</v>
      </c>
    </row>
    <row r="167" spans="1:9" ht="13.5" x14ac:dyDescent="0.25">
      <c r="A167" s="3">
        <f>TITRES_STAT!B170</f>
        <v>42247</v>
      </c>
      <c r="B167" s="5">
        <f>TITRES_STAT!D170</f>
        <v>6.9989999999999997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1.8091635462667462E-2</v>
      </c>
      <c r="G167" s="2">
        <f t="shared" si="24"/>
        <v>4.0893603601197044E-2</v>
      </c>
      <c r="H167" s="2">
        <f t="shared" si="22"/>
        <v>0.44240746399121156</v>
      </c>
      <c r="I167" s="2">
        <f t="shared" si="23"/>
        <v>30.671462470600957</v>
      </c>
    </row>
    <row r="168" spans="1:9" ht="13.5" x14ac:dyDescent="0.25">
      <c r="A168" s="3">
        <f>TITRES_STAT!B171</f>
        <v>42248</v>
      </c>
      <c r="B168" s="5">
        <f>TITRES_STAT!D171</f>
        <v>6.9989999999999997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1.6799375786762643E-2</v>
      </c>
      <c r="G168" s="2">
        <f t="shared" si="24"/>
        <v>3.7972631915397251E-2</v>
      </c>
      <c r="H168" s="2">
        <f t="shared" si="22"/>
        <v>0.44240746399121161</v>
      </c>
      <c r="I168" s="2">
        <f t="shared" si="23"/>
        <v>30.671462470600972</v>
      </c>
    </row>
    <row r="169" spans="1:9" ht="13.5" x14ac:dyDescent="0.25">
      <c r="A169" s="3">
        <f>TITRES_STAT!B172</f>
        <v>42249</v>
      </c>
      <c r="B169" s="5">
        <f>TITRES_STAT!D172</f>
        <v>6.7949999999999999</v>
      </c>
      <c r="C169" s="2">
        <f t="shared" si="18"/>
        <v>-0.20399999999999974</v>
      </c>
      <c r="D169" s="2">
        <f t="shared" si="19"/>
        <v>0</v>
      </c>
      <c r="E169" s="2">
        <f t="shared" si="20"/>
        <v>0.20399999999999974</v>
      </c>
      <c r="F169" s="2">
        <f t="shared" si="24"/>
        <v>1.5599420373422454E-2</v>
      </c>
      <c r="G169" s="2">
        <f t="shared" si="24"/>
        <v>4.9831729635726005E-2</v>
      </c>
      <c r="H169" s="2">
        <f t="shared" si="22"/>
        <v>0.31304192103014455</v>
      </c>
      <c r="I169" s="2">
        <f t="shared" si="23"/>
        <v>23.840969280291375</v>
      </c>
    </row>
    <row r="170" spans="1:9" ht="13.5" x14ac:dyDescent="0.25">
      <c r="A170" s="3">
        <f>TITRES_STAT!B173</f>
        <v>42250</v>
      </c>
      <c r="B170" s="5">
        <f>TITRES_STAT!D173</f>
        <v>6.5960000000000001</v>
      </c>
      <c r="C170" s="2">
        <f t="shared" si="18"/>
        <v>-0.19899999999999984</v>
      </c>
      <c r="D170" s="2">
        <f t="shared" si="19"/>
        <v>0</v>
      </c>
      <c r="E170" s="2">
        <f t="shared" si="20"/>
        <v>0.19899999999999984</v>
      </c>
      <c r="F170" s="2">
        <f t="shared" si="24"/>
        <v>1.4485176061035136E-2</v>
      </c>
      <c r="G170" s="2">
        <f t="shared" si="24"/>
        <v>6.0486606090316988E-2</v>
      </c>
      <c r="H170" s="2">
        <f t="shared" si="22"/>
        <v>0.23947741487439808</v>
      </c>
      <c r="I170" s="2">
        <f t="shared" si="23"/>
        <v>19.320837314221293</v>
      </c>
    </row>
    <row r="171" spans="1:9" ht="13.5" x14ac:dyDescent="0.25">
      <c r="A171" s="3">
        <f>TITRES_STAT!B174</f>
        <v>42251</v>
      </c>
      <c r="B171" s="5">
        <f>TITRES_STAT!D174</f>
        <v>6.79</v>
      </c>
      <c r="C171" s="2">
        <f t="shared" si="18"/>
        <v>0.19399999999999995</v>
      </c>
      <c r="D171" s="2">
        <f t="shared" si="19"/>
        <v>0.19399999999999995</v>
      </c>
      <c r="E171" s="2">
        <f t="shared" si="20"/>
        <v>0</v>
      </c>
      <c r="F171" s="2">
        <f t="shared" si="24"/>
        <v>2.7307663485246908E-2</v>
      </c>
      <c r="G171" s="2">
        <f t="shared" si="24"/>
        <v>5.6166134226722918E-2</v>
      </c>
      <c r="H171" s="2">
        <f t="shared" si="22"/>
        <v>0.48619446328663962</v>
      </c>
      <c r="I171" s="2">
        <f t="shared" si="23"/>
        <v>32.714054270626633</v>
      </c>
    </row>
    <row r="172" spans="1:9" ht="13.5" x14ac:dyDescent="0.25">
      <c r="A172" s="3">
        <f>TITRES_STAT!B175</f>
        <v>42254</v>
      </c>
      <c r="B172" s="5">
        <f>TITRES_STAT!D175</f>
        <v>6.5960000000000001</v>
      </c>
      <c r="C172" s="2">
        <f t="shared" si="18"/>
        <v>-0.19399999999999995</v>
      </c>
      <c r="D172" s="2">
        <f t="shared" si="19"/>
        <v>0</v>
      </c>
      <c r="E172" s="2">
        <f t="shared" si="20"/>
        <v>0.19399999999999995</v>
      </c>
      <c r="F172" s="2">
        <f t="shared" si="24"/>
        <v>2.5357116093443561E-2</v>
      </c>
      <c r="G172" s="2">
        <f t="shared" si="24"/>
        <v>6.6011410353385563E-2</v>
      </c>
      <c r="H172" s="2">
        <f t="shared" si="22"/>
        <v>0.38413231830219574</v>
      </c>
      <c r="I172" s="2">
        <f t="shared" si="23"/>
        <v>27.752572006510192</v>
      </c>
    </row>
    <row r="173" spans="1:9" ht="13.5" x14ac:dyDescent="0.25">
      <c r="A173" s="3">
        <f>TITRES_STAT!B176</f>
        <v>42255</v>
      </c>
      <c r="B173" s="5">
        <f>TITRES_STAT!D176</f>
        <v>6.79</v>
      </c>
      <c r="C173" s="2">
        <f t="shared" si="18"/>
        <v>0.19399999999999995</v>
      </c>
      <c r="D173" s="2">
        <f t="shared" si="19"/>
        <v>0.19399999999999995</v>
      </c>
      <c r="E173" s="2">
        <f t="shared" si="20"/>
        <v>0</v>
      </c>
      <c r="F173" s="2">
        <f t="shared" ref="F173:G188" si="25">((F172*13)+D173)/14</f>
        <v>3.7403036372483309E-2</v>
      </c>
      <c r="G173" s="2">
        <f t="shared" si="25"/>
        <v>6.129630961385802E-2</v>
      </c>
      <c r="H173" s="2">
        <f t="shared" si="22"/>
        <v>0.61020046081252399</v>
      </c>
      <c r="I173" s="2">
        <f t="shared" si="23"/>
        <v>37.895931324265703</v>
      </c>
    </row>
    <row r="174" spans="1:9" ht="13.5" x14ac:dyDescent="0.25">
      <c r="A174" s="3">
        <f>TITRES_STAT!B177</f>
        <v>42256</v>
      </c>
      <c r="B174" s="5">
        <f>TITRES_STAT!D177</f>
        <v>6.5960000000000001</v>
      </c>
      <c r="C174" s="2">
        <f t="shared" si="18"/>
        <v>-0.19399999999999995</v>
      </c>
      <c r="D174" s="2">
        <f t="shared" si="19"/>
        <v>0</v>
      </c>
      <c r="E174" s="2">
        <f t="shared" si="20"/>
        <v>0.19399999999999995</v>
      </c>
      <c r="F174" s="2">
        <f t="shared" si="25"/>
        <v>3.4731390917305933E-2</v>
      </c>
      <c r="G174" s="2">
        <f t="shared" si="25"/>
        <v>7.0775144641439594E-2</v>
      </c>
      <c r="H174" s="2">
        <f t="shared" si="22"/>
        <v>0.49072864623960566</v>
      </c>
      <c r="I174" s="2">
        <f t="shared" si="23"/>
        <v>32.918710422415174</v>
      </c>
    </row>
    <row r="175" spans="1:9" ht="13.5" x14ac:dyDescent="0.25">
      <c r="A175" s="3">
        <f>TITRES_STAT!B178</f>
        <v>42257</v>
      </c>
      <c r="B175" s="5">
        <f>TITRES_STAT!D178</f>
        <v>6.58</v>
      </c>
      <c r="C175" s="2">
        <f t="shared" si="18"/>
        <v>-1.6000000000000014E-2</v>
      </c>
      <c r="D175" s="2">
        <f t="shared" si="19"/>
        <v>0</v>
      </c>
      <c r="E175" s="2">
        <f t="shared" si="20"/>
        <v>1.6000000000000014E-2</v>
      </c>
      <c r="F175" s="2">
        <f t="shared" si="25"/>
        <v>3.2250577280355512E-2</v>
      </c>
      <c r="G175" s="2">
        <f t="shared" si="25"/>
        <v>6.68626343099082E-2</v>
      </c>
      <c r="H175" s="2">
        <f t="shared" si="22"/>
        <v>0.48234081132481471</v>
      </c>
      <c r="I175" s="2">
        <f t="shared" si="23"/>
        <v>32.539130518421842</v>
      </c>
    </row>
    <row r="176" spans="1:9" ht="13.5" x14ac:dyDescent="0.25">
      <c r="A176" s="3">
        <f>TITRES_STAT!B179</f>
        <v>42258</v>
      </c>
      <c r="B176" s="5">
        <f>TITRES_STAT!D179</f>
        <v>6.4290000000000003</v>
      </c>
      <c r="C176" s="2">
        <f t="shared" si="18"/>
        <v>-0.1509999999999998</v>
      </c>
      <c r="D176" s="2">
        <f t="shared" si="19"/>
        <v>0</v>
      </c>
      <c r="E176" s="2">
        <f t="shared" si="20"/>
        <v>0.1509999999999998</v>
      </c>
      <c r="F176" s="2">
        <f t="shared" si="25"/>
        <v>2.9946964617472975E-2</v>
      </c>
      <c r="G176" s="2">
        <f t="shared" si="25"/>
        <v>7.287244614491474E-2</v>
      </c>
      <c r="H176" s="2">
        <f t="shared" si="22"/>
        <v>0.41095045112003237</v>
      </c>
      <c r="I176" s="2">
        <f t="shared" si="23"/>
        <v>29.125788988111822</v>
      </c>
    </row>
    <row r="177" spans="1:9" ht="13.5" x14ac:dyDescent="0.25">
      <c r="A177" s="3">
        <f>TITRES_STAT!B180</f>
        <v>42261</v>
      </c>
      <c r="B177" s="5">
        <f>TITRES_STAT!D180</f>
        <v>6.46</v>
      </c>
      <c r="C177" s="2">
        <f t="shared" si="18"/>
        <v>3.0999999999999694E-2</v>
      </c>
      <c r="D177" s="2">
        <f t="shared" si="19"/>
        <v>3.0999999999999694E-2</v>
      </c>
      <c r="E177" s="2">
        <f t="shared" si="20"/>
        <v>0</v>
      </c>
      <c r="F177" s="2">
        <f t="shared" si="25"/>
        <v>3.0022181430510598E-2</v>
      </c>
      <c r="G177" s="2">
        <f t="shared" si="25"/>
        <v>6.766727142027798E-2</v>
      </c>
      <c r="H177" s="2">
        <f t="shared" si="22"/>
        <v>0.44367359286654778</v>
      </c>
      <c r="I177" s="2">
        <f t="shared" si="23"/>
        <v>30.73226490107038</v>
      </c>
    </row>
    <row r="178" spans="1:9" ht="13.5" x14ac:dyDescent="0.25">
      <c r="A178" s="3">
        <f>TITRES_STAT!B181</f>
        <v>42262</v>
      </c>
      <c r="B178" s="5">
        <f>TITRES_STAT!D181</f>
        <v>6.6479999999999997</v>
      </c>
      <c r="C178" s="2">
        <f t="shared" si="18"/>
        <v>0.18799999999999972</v>
      </c>
      <c r="D178" s="2">
        <f t="shared" si="19"/>
        <v>0.18799999999999972</v>
      </c>
      <c r="E178" s="2">
        <f t="shared" si="20"/>
        <v>0</v>
      </c>
      <c r="F178" s="2">
        <f t="shared" si="25"/>
        <v>4.1306311328331249E-2</v>
      </c>
      <c r="G178" s="2">
        <f t="shared" si="25"/>
        <v>6.2833894890258118E-2</v>
      </c>
      <c r="H178" s="2">
        <f t="shared" si="22"/>
        <v>0.65738900000508249</v>
      </c>
      <c r="I178" s="2">
        <f t="shared" si="23"/>
        <v>39.664134370571212</v>
      </c>
    </row>
    <row r="179" spans="1:9" ht="13.5" x14ac:dyDescent="0.25">
      <c r="A179" s="3">
        <f>TITRES_STAT!B182</f>
        <v>42263</v>
      </c>
      <c r="B179" s="5">
        <f>TITRES_STAT!D182</f>
        <v>6.2610000000000001</v>
      </c>
      <c r="C179" s="2">
        <f t="shared" si="18"/>
        <v>-0.38699999999999957</v>
      </c>
      <c r="D179" s="2">
        <f t="shared" si="19"/>
        <v>0</v>
      </c>
      <c r="E179" s="2">
        <f t="shared" si="20"/>
        <v>0.38699999999999957</v>
      </c>
      <c r="F179" s="2">
        <f t="shared" si="25"/>
        <v>3.8355860519164731E-2</v>
      </c>
      <c r="G179" s="2">
        <f t="shared" si="25"/>
        <v>8.5988616683811081E-2</v>
      </c>
      <c r="H179" s="2">
        <f t="shared" si="22"/>
        <v>0.44605742013740196</v>
      </c>
      <c r="I179" s="2">
        <f t="shared" si="23"/>
        <v>30.846452839681731</v>
      </c>
    </row>
    <row r="180" spans="1:9" ht="13.5" x14ac:dyDescent="0.25">
      <c r="A180" s="3">
        <f>TITRES_STAT!B183</f>
        <v>42264</v>
      </c>
      <c r="B180" s="5">
        <f>TITRES_STAT!D183</f>
        <v>6.2560000000000002</v>
      </c>
      <c r="C180" s="2">
        <f t="shared" si="18"/>
        <v>-4.9999999999998934E-3</v>
      </c>
      <c r="D180" s="2">
        <f t="shared" si="19"/>
        <v>0</v>
      </c>
      <c r="E180" s="2">
        <f t="shared" si="20"/>
        <v>4.9999999999998934E-3</v>
      </c>
      <c r="F180" s="2">
        <f t="shared" si="25"/>
        <v>3.5616156196367252E-2</v>
      </c>
      <c r="G180" s="2">
        <f t="shared" si="25"/>
        <v>8.0203715492110278E-2</v>
      </c>
      <c r="H180" s="2">
        <f t="shared" si="22"/>
        <v>0.44407115029316629</v>
      </c>
      <c r="I180" s="2">
        <f t="shared" si="23"/>
        <v>30.7513345310592</v>
      </c>
    </row>
    <row r="181" spans="1:9" ht="13.5" x14ac:dyDescent="0.25">
      <c r="A181" s="3">
        <f>TITRES_STAT!B184</f>
        <v>42265</v>
      </c>
      <c r="B181" s="5">
        <f>TITRES_STAT!D184</f>
        <v>6.2560000000000002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3.3072145039483879E-2</v>
      </c>
      <c r="G181" s="2">
        <f t="shared" si="25"/>
        <v>7.4474878671245262E-2</v>
      </c>
      <c r="H181" s="2">
        <f t="shared" si="22"/>
        <v>0.44407115029316629</v>
      </c>
      <c r="I181" s="2">
        <f t="shared" si="23"/>
        <v>30.7513345310592</v>
      </c>
    </row>
    <row r="182" spans="1:9" ht="13.5" x14ac:dyDescent="0.25">
      <c r="A182" s="3">
        <f>TITRES_STAT!B185</f>
        <v>42268</v>
      </c>
      <c r="B182" s="5">
        <f>TITRES_STAT!D185</f>
        <v>6.1989999999999998</v>
      </c>
      <c r="C182" s="2">
        <f t="shared" si="18"/>
        <v>-5.7000000000000384E-2</v>
      </c>
      <c r="D182" s="2">
        <f t="shared" si="19"/>
        <v>0</v>
      </c>
      <c r="E182" s="2">
        <f t="shared" si="20"/>
        <v>5.7000000000000384E-2</v>
      </c>
      <c r="F182" s="2">
        <f t="shared" si="25"/>
        <v>3.0709848965235032E-2</v>
      </c>
      <c r="G182" s="2">
        <f t="shared" si="25"/>
        <v>7.3226673051870625E-2</v>
      </c>
      <c r="H182" s="2">
        <f t="shared" si="22"/>
        <v>0.41938063939463011</v>
      </c>
      <c r="I182" s="2">
        <f t="shared" si="23"/>
        <v>29.546735227662197</v>
      </c>
    </row>
    <row r="183" spans="1:9" ht="13.5" x14ac:dyDescent="0.25">
      <c r="A183" s="3">
        <f>TITRES_STAT!B186</f>
        <v>42269</v>
      </c>
      <c r="B183" s="5">
        <f>TITRES_STAT!D186</f>
        <v>6.1989999999999998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2.8516288324861104E-2</v>
      </c>
      <c r="G183" s="2">
        <f t="shared" si="25"/>
        <v>6.7996196405308434E-2</v>
      </c>
      <c r="H183" s="2">
        <f t="shared" si="22"/>
        <v>0.41938063939463016</v>
      </c>
      <c r="I183" s="2">
        <f t="shared" si="23"/>
        <v>29.546735227662197</v>
      </c>
    </row>
    <row r="184" spans="1:9" ht="13.5" x14ac:dyDescent="0.25">
      <c r="A184" s="3">
        <f>TITRES_STAT!B187</f>
        <v>42270</v>
      </c>
      <c r="B184" s="5">
        <f>TITRES_STAT!D187</f>
        <v>6.1989999999999998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2.6479410587371025E-2</v>
      </c>
      <c r="G184" s="2">
        <f t="shared" si="25"/>
        <v>6.3139325233500687E-2</v>
      </c>
      <c r="H184" s="2">
        <f t="shared" si="22"/>
        <v>0.41938063939463016</v>
      </c>
      <c r="I184" s="2">
        <f t="shared" si="23"/>
        <v>29.546735227662197</v>
      </c>
    </row>
    <row r="185" spans="1:9" ht="13.5" x14ac:dyDescent="0.25">
      <c r="A185" s="3">
        <f>TITRES_STAT!B188</f>
        <v>42275</v>
      </c>
      <c r="B185" s="5">
        <f>TITRES_STAT!D188</f>
        <v>6.1989999999999998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2.4588024116844524E-2</v>
      </c>
      <c r="G185" s="2">
        <f t="shared" si="25"/>
        <v>5.862937343110778E-2</v>
      </c>
      <c r="H185" s="2">
        <f t="shared" si="22"/>
        <v>0.41938063939463016</v>
      </c>
      <c r="I185" s="2">
        <f t="shared" si="23"/>
        <v>29.546735227662197</v>
      </c>
    </row>
    <row r="186" spans="1:9" ht="13.5" x14ac:dyDescent="0.25">
      <c r="A186" s="3">
        <f>TITRES_STAT!B189</f>
        <v>42276</v>
      </c>
      <c r="B186" s="5">
        <f>TITRES_STAT!D189</f>
        <v>6.1989999999999998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2.2831736679927057E-2</v>
      </c>
      <c r="G186" s="2">
        <f t="shared" si="25"/>
        <v>5.4441561043171507E-2</v>
      </c>
      <c r="H186" s="2">
        <f t="shared" si="22"/>
        <v>0.41938063939463022</v>
      </c>
      <c r="I186" s="2">
        <f t="shared" si="23"/>
        <v>29.546735227662197</v>
      </c>
    </row>
    <row r="187" spans="1:9" ht="13.5" x14ac:dyDescent="0.25">
      <c r="A187" s="3">
        <f>TITRES_STAT!B190</f>
        <v>42277</v>
      </c>
      <c r="B187" s="5">
        <f>TITRES_STAT!D190</f>
        <v>6.0419999999999998</v>
      </c>
      <c r="C187" s="2">
        <f t="shared" si="18"/>
        <v>-0.15700000000000003</v>
      </c>
      <c r="D187" s="2">
        <f t="shared" si="19"/>
        <v>0</v>
      </c>
      <c r="E187" s="2">
        <f t="shared" si="20"/>
        <v>0.15700000000000003</v>
      </c>
      <c r="F187" s="2">
        <f t="shared" si="25"/>
        <v>2.1200898345646556E-2</v>
      </c>
      <c r="G187" s="2">
        <f t="shared" si="25"/>
        <v>6.1767163825802114E-2</v>
      </c>
      <c r="H187" s="2">
        <f t="shared" si="22"/>
        <v>0.34323898059231051</v>
      </c>
      <c r="I187" s="2">
        <f t="shared" si="23"/>
        <v>25.553083669516269</v>
      </c>
    </row>
    <row r="188" spans="1:9" ht="13.5" x14ac:dyDescent="0.25">
      <c r="A188" s="3">
        <f>TITRES_STAT!B191</f>
        <v>42278</v>
      </c>
      <c r="B188" s="5">
        <f>TITRES_STAT!D191</f>
        <v>6.0419999999999998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1.9686548463814658E-2</v>
      </c>
      <c r="G188" s="2">
        <f t="shared" si="25"/>
        <v>5.7355223552530532E-2</v>
      </c>
      <c r="H188" s="2">
        <f t="shared" si="22"/>
        <v>0.34323898059231051</v>
      </c>
      <c r="I188" s="2">
        <f t="shared" si="23"/>
        <v>25.553083669516269</v>
      </c>
    </row>
    <row r="189" spans="1:9" ht="13.5" x14ac:dyDescent="0.25">
      <c r="A189" s="3">
        <f>TITRES_STAT!B192</f>
        <v>42279</v>
      </c>
      <c r="B189" s="5">
        <f>TITRES_STAT!D192</f>
        <v>6.0419999999999998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1.8280366430685039E-2</v>
      </c>
      <c r="G189" s="2">
        <f t="shared" si="26"/>
        <v>5.3258421870206921E-2</v>
      </c>
      <c r="H189" s="2">
        <f t="shared" si="22"/>
        <v>0.34323898059231051</v>
      </c>
      <c r="I189" s="2">
        <f t="shared" si="23"/>
        <v>25.553083669516269</v>
      </c>
    </row>
    <row r="190" spans="1:9" ht="13.5" x14ac:dyDescent="0.25">
      <c r="A190" s="3">
        <f>TITRES_STAT!B193</f>
        <v>42282</v>
      </c>
      <c r="B190" s="5">
        <f>TITRES_STAT!D193</f>
        <v>6.0419999999999998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1.6974625971350393E-2</v>
      </c>
      <c r="G190" s="2">
        <f t="shared" si="26"/>
        <v>4.9454248879477858E-2</v>
      </c>
      <c r="H190" s="2">
        <f t="shared" si="22"/>
        <v>0.34323898059231045</v>
      </c>
      <c r="I190" s="2">
        <f t="shared" si="23"/>
        <v>25.553083669516269</v>
      </c>
    </row>
    <row r="191" spans="1:9" ht="13.5" x14ac:dyDescent="0.25">
      <c r="A191" s="3">
        <f>TITRES_STAT!B194</f>
        <v>42283</v>
      </c>
      <c r="B191" s="5">
        <f>TITRES_STAT!D194</f>
        <v>6.0419999999999998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1.5762152687682506E-2</v>
      </c>
      <c r="G191" s="2">
        <f t="shared" si="26"/>
        <v>4.5921802530943724E-2</v>
      </c>
      <c r="H191" s="2">
        <f t="shared" si="22"/>
        <v>0.34323898059231045</v>
      </c>
      <c r="I191" s="2">
        <f t="shared" si="23"/>
        <v>25.553083669516269</v>
      </c>
    </row>
    <row r="192" spans="1:9" ht="13.5" x14ac:dyDescent="0.25">
      <c r="A192" s="3">
        <f>TITRES_STAT!B195</f>
        <v>42284</v>
      </c>
      <c r="B192" s="5">
        <f>TITRES_STAT!D195</f>
        <v>6.0469999999999997</v>
      </c>
      <c r="C192" s="2">
        <f t="shared" si="18"/>
        <v>4.9999999999998934E-3</v>
      </c>
      <c r="D192" s="2">
        <f t="shared" si="19"/>
        <v>4.9999999999998934E-3</v>
      </c>
      <c r="E192" s="2">
        <f t="shared" si="20"/>
        <v>0</v>
      </c>
      <c r="F192" s="2">
        <f t="shared" si="26"/>
        <v>1.4993427495705177E-2</v>
      </c>
      <c r="G192" s="2">
        <f t="shared" si="26"/>
        <v>4.2641673778733458E-2</v>
      </c>
      <c r="H192" s="2">
        <f t="shared" si="22"/>
        <v>0.35161442239593327</v>
      </c>
      <c r="I192" s="2">
        <f t="shared" si="23"/>
        <v>26.014402966538754</v>
      </c>
    </row>
    <row r="193" spans="1:9" ht="13.5" x14ac:dyDescent="0.25">
      <c r="A193" s="3">
        <f>TITRES_STAT!B196</f>
        <v>42285</v>
      </c>
      <c r="B193" s="5">
        <f>TITRES_STAT!D196</f>
        <v>6.0419999999999998</v>
      </c>
      <c r="C193" s="2">
        <f t="shared" si="18"/>
        <v>-4.9999999999998934E-3</v>
      </c>
      <c r="D193" s="2">
        <f t="shared" si="19"/>
        <v>0</v>
      </c>
      <c r="E193" s="2">
        <f t="shared" si="20"/>
        <v>4.9999999999998934E-3</v>
      </c>
      <c r="F193" s="2">
        <f t="shared" si="26"/>
        <v>1.3922468388869094E-2</v>
      </c>
      <c r="G193" s="2">
        <f t="shared" si="26"/>
        <v>3.9952982794538197E-2</v>
      </c>
      <c r="H193" s="2">
        <f t="shared" si="22"/>
        <v>0.3484713134052253</v>
      </c>
      <c r="I193" s="2">
        <f t="shared" si="23"/>
        <v>25.841952286344792</v>
      </c>
    </row>
    <row r="194" spans="1:9" ht="13.5" x14ac:dyDescent="0.25">
      <c r="A194" s="3">
        <f>TITRES_STAT!B197</f>
        <v>42286</v>
      </c>
      <c r="B194" s="5">
        <f>TITRES_STAT!D197</f>
        <v>6.0419999999999998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1.2928006361092729E-2</v>
      </c>
      <c r="G194" s="2">
        <f t="shared" si="26"/>
        <v>3.7099198309214043E-2</v>
      </c>
      <c r="H194" s="2">
        <f t="shared" si="22"/>
        <v>0.34847131340522525</v>
      </c>
      <c r="I194" s="2">
        <f t="shared" si="23"/>
        <v>25.841952286344792</v>
      </c>
    </row>
    <row r="195" spans="1:9" ht="13.5" x14ac:dyDescent="0.25">
      <c r="A195" s="3">
        <f>TITRES_STAT!B198</f>
        <v>42289</v>
      </c>
      <c r="B195" s="5">
        <f>TITRES_STAT!D198</f>
        <v>6.0419999999999998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1.2004577335300391E-2</v>
      </c>
      <c r="G195" s="2">
        <f t="shared" si="26"/>
        <v>3.4449255572841612E-2</v>
      </c>
      <c r="H195" s="2">
        <f t="shared" si="22"/>
        <v>0.34847131340522519</v>
      </c>
      <c r="I195" s="2">
        <f t="shared" si="23"/>
        <v>25.841952286344792</v>
      </c>
    </row>
    <row r="196" spans="1:9" ht="13.5" x14ac:dyDescent="0.25">
      <c r="A196" s="3">
        <f>TITRES_STAT!B199</f>
        <v>42290</v>
      </c>
      <c r="B196" s="5">
        <f>TITRES_STAT!D199</f>
        <v>6.0419999999999998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1.1147107525636078E-2</v>
      </c>
      <c r="G196" s="2">
        <f t="shared" si="26"/>
        <v>3.1988594460495783E-2</v>
      </c>
      <c r="H196" s="2">
        <f t="shared" si="22"/>
        <v>0.34847131340522525</v>
      </c>
      <c r="I196" s="2">
        <f t="shared" si="23"/>
        <v>25.841952286344792</v>
      </c>
    </row>
    <row r="197" spans="1:9" ht="13.5" x14ac:dyDescent="0.25">
      <c r="A197" s="3">
        <f>TITRES_STAT!B200</f>
        <v>42293</v>
      </c>
      <c r="B197" s="5">
        <f>TITRES_STAT!D200</f>
        <v>5.9370000000000003</v>
      </c>
      <c r="C197" s="2">
        <f t="shared" si="27"/>
        <v>-0.10499999999999954</v>
      </c>
      <c r="D197" s="2">
        <f t="shared" si="28"/>
        <v>0</v>
      </c>
      <c r="E197" s="2">
        <f t="shared" si="29"/>
        <v>0.10499999999999954</v>
      </c>
      <c r="F197" s="2">
        <f t="shared" si="26"/>
        <v>1.0350885559519215E-2</v>
      </c>
      <c r="G197" s="2">
        <f t="shared" si="26"/>
        <v>3.720369485617462E-2</v>
      </c>
      <c r="H197" s="2">
        <f t="shared" si="22"/>
        <v>0.2782219776700835</v>
      </c>
      <c r="I197" s="2">
        <f t="shared" si="23"/>
        <v>21.766327174034402</v>
      </c>
    </row>
    <row r="198" spans="1:9" ht="13.5" x14ac:dyDescent="0.25">
      <c r="A198" s="3">
        <f>TITRES_STAT!B201</f>
        <v>42296</v>
      </c>
      <c r="B198" s="5">
        <f>TITRES_STAT!D201</f>
        <v>5.8689999999999998</v>
      </c>
      <c r="C198" s="2">
        <f t="shared" si="27"/>
        <v>-6.8000000000000504E-2</v>
      </c>
      <c r="D198" s="2">
        <f t="shared" si="28"/>
        <v>0</v>
      </c>
      <c r="E198" s="2">
        <f t="shared" si="29"/>
        <v>6.8000000000000504E-2</v>
      </c>
      <c r="F198" s="2">
        <f t="shared" si="26"/>
        <v>9.6115365909821282E-3</v>
      </c>
      <c r="G198" s="2">
        <f t="shared" si="26"/>
        <v>3.9403430937876467E-2</v>
      </c>
      <c r="H198" s="2">
        <f t="shared" si="22"/>
        <v>0.24392638819029991</v>
      </c>
      <c r="I198" s="2">
        <f t="shared" si="23"/>
        <v>19.609390917831647</v>
      </c>
    </row>
    <row r="199" spans="1:9" ht="13.5" x14ac:dyDescent="0.25">
      <c r="A199" s="3">
        <f>TITRES_STAT!B202</f>
        <v>42297</v>
      </c>
      <c r="B199" s="5">
        <f>TITRES_STAT!D202</f>
        <v>5.8689999999999998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8.9249982630548331E-3</v>
      </c>
      <c r="G199" s="2">
        <f t="shared" si="26"/>
        <v>3.6588900156599581E-2</v>
      </c>
      <c r="H199" s="2">
        <f t="shared" si="22"/>
        <v>0.24392638819029988</v>
      </c>
      <c r="I199" s="2">
        <f t="shared" si="23"/>
        <v>19.609390917831647</v>
      </c>
    </row>
    <row r="200" spans="1:9" ht="13.5" x14ac:dyDescent="0.25">
      <c r="A200" s="3">
        <f>TITRES_STAT!B203</f>
        <v>42298</v>
      </c>
      <c r="B200" s="5">
        <f>TITRES_STAT!D203</f>
        <v>5.8689999999999998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8.2874983871223454E-3</v>
      </c>
      <c r="G200" s="2">
        <f t="shared" si="26"/>
        <v>3.3975407288271038E-2</v>
      </c>
      <c r="H200" s="2">
        <f t="shared" si="22"/>
        <v>0.24392638819029988</v>
      </c>
      <c r="I200" s="2">
        <f t="shared" si="23"/>
        <v>19.609390917831647</v>
      </c>
    </row>
    <row r="201" spans="1:9" ht="13.5" x14ac:dyDescent="0.25">
      <c r="A201" s="3">
        <f>TITRES_STAT!B204</f>
        <v>42299</v>
      </c>
      <c r="B201" s="5">
        <f>TITRES_STAT!D204</f>
        <v>5.9320000000000004</v>
      </c>
      <c r="C201" s="2">
        <f t="shared" si="27"/>
        <v>6.3000000000000611E-2</v>
      </c>
      <c r="D201" s="2">
        <f t="shared" si="28"/>
        <v>6.3000000000000611E-2</v>
      </c>
      <c r="E201" s="2">
        <f t="shared" si="29"/>
        <v>0</v>
      </c>
      <c r="F201" s="2">
        <f t="shared" si="26"/>
        <v>1.219553421661365E-2</v>
      </c>
      <c r="G201" s="2">
        <f t="shared" si="26"/>
        <v>3.1548592481965967E-2</v>
      </c>
      <c r="H201" s="2">
        <f t="shared" si="22"/>
        <v>0.38656349640906956</v>
      </c>
      <c r="I201" s="2">
        <f t="shared" si="23"/>
        <v>27.879249483358976</v>
      </c>
    </row>
    <row r="202" spans="1:9" ht="13.5" x14ac:dyDescent="0.25">
      <c r="A202" s="3">
        <f>TITRES_STAT!B205</f>
        <v>42300</v>
      </c>
      <c r="B202" s="5">
        <f>TITRES_STAT!D205</f>
        <v>5.859</v>
      </c>
      <c r="C202" s="2">
        <f t="shared" si="27"/>
        <v>-7.3000000000000398E-2</v>
      </c>
      <c r="D202" s="2">
        <f t="shared" si="28"/>
        <v>0</v>
      </c>
      <c r="E202" s="2">
        <f t="shared" si="29"/>
        <v>7.3000000000000398E-2</v>
      </c>
      <c r="F202" s="2">
        <f t="shared" si="26"/>
        <v>1.1324424629712674E-2</v>
      </c>
      <c r="G202" s="2">
        <f t="shared" si="26"/>
        <v>3.4509407304682709E-2</v>
      </c>
      <c r="H202" s="2">
        <f t="shared" si="22"/>
        <v>0.32815471241593946</v>
      </c>
      <c r="I202" s="2">
        <f t="shared" si="23"/>
        <v>24.707566772776005</v>
      </c>
    </row>
    <row r="203" spans="1:9" ht="13.5" x14ac:dyDescent="0.25">
      <c r="A203" s="3">
        <f>TITRES_STAT!B206</f>
        <v>42303</v>
      </c>
      <c r="B203" s="5">
        <f>TITRES_STAT!D206</f>
        <v>5.7539999999999996</v>
      </c>
      <c r="C203" s="2">
        <f t="shared" si="27"/>
        <v>-0.10500000000000043</v>
      </c>
      <c r="D203" s="2">
        <f t="shared" si="28"/>
        <v>0</v>
      </c>
      <c r="E203" s="2">
        <f t="shared" si="29"/>
        <v>0.10500000000000043</v>
      </c>
      <c r="F203" s="2">
        <f t="shared" si="26"/>
        <v>1.0515537156161769E-2</v>
      </c>
      <c r="G203" s="2">
        <f t="shared" si="26"/>
        <v>3.954444964006254E-2</v>
      </c>
      <c r="H203" s="2">
        <f t="shared" si="22"/>
        <v>0.26591689230410892</v>
      </c>
      <c r="I203" s="2">
        <f t="shared" si="23"/>
        <v>21.005872812085684</v>
      </c>
    </row>
    <row r="204" spans="1:9" ht="13.5" x14ac:dyDescent="0.25">
      <c r="A204" s="3">
        <f>TITRES_STAT!B207</f>
        <v>42304</v>
      </c>
      <c r="B204" s="5">
        <f>TITRES_STAT!D207</f>
        <v>5.7539999999999996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9.7644273592930719E-3</v>
      </c>
      <c r="G204" s="2">
        <f t="shared" si="26"/>
        <v>3.671984609434379E-2</v>
      </c>
      <c r="H204" s="2">
        <f t="shared" si="22"/>
        <v>0.26591689230410892</v>
      </c>
      <c r="I204" s="2">
        <f t="shared" si="23"/>
        <v>21.005872812085684</v>
      </c>
    </row>
    <row r="205" spans="1:9" ht="13.5" x14ac:dyDescent="0.25">
      <c r="A205" s="3">
        <f>TITRES_STAT!B208</f>
        <v>42305</v>
      </c>
      <c r="B205" s="5">
        <f>TITRES_STAT!D208</f>
        <v>5.859</v>
      </c>
      <c r="C205" s="2">
        <f t="shared" si="27"/>
        <v>0.10500000000000043</v>
      </c>
      <c r="D205" s="2">
        <f t="shared" si="28"/>
        <v>0.10500000000000043</v>
      </c>
      <c r="E205" s="2">
        <f t="shared" si="29"/>
        <v>0</v>
      </c>
      <c r="F205" s="2">
        <f t="shared" ref="F205:G220" si="30">((F204*13)+D205)/14</f>
        <v>1.6566968262200742E-2</v>
      </c>
      <c r="G205" s="2">
        <f t="shared" si="30"/>
        <v>3.4096999944747804E-2</v>
      </c>
      <c r="H205" s="2">
        <f t="shared" si="22"/>
        <v>0.48587759301541328</v>
      </c>
      <c r="I205" s="2">
        <f t="shared" si="23"/>
        <v>32.699705231396763</v>
      </c>
    </row>
    <row r="206" spans="1:9" ht="13.5" x14ac:dyDescent="0.25">
      <c r="A206" s="3">
        <f>TITRES_STAT!B209</f>
        <v>42306</v>
      </c>
      <c r="B206" s="5">
        <f>TITRES_STAT!D209</f>
        <v>5.8689999999999998</v>
      </c>
      <c r="C206" s="2">
        <f t="shared" si="27"/>
        <v>9.9999999999997868E-3</v>
      </c>
      <c r="D206" s="2">
        <f t="shared" si="28"/>
        <v>9.9999999999997868E-3</v>
      </c>
      <c r="E206" s="2">
        <f t="shared" si="29"/>
        <v>0</v>
      </c>
      <c r="F206" s="2">
        <f t="shared" si="30"/>
        <v>1.609789910061496E-2</v>
      </c>
      <c r="G206" s="2">
        <f t="shared" si="30"/>
        <v>3.166149994869439E-2</v>
      </c>
      <c r="H206" s="2">
        <f t="shared" si="22"/>
        <v>0.50843766488323883</v>
      </c>
      <c r="I206" s="2">
        <f t="shared" si="23"/>
        <v>33.706243003591055</v>
      </c>
    </row>
    <row r="207" spans="1:9" ht="13.5" x14ac:dyDescent="0.25">
      <c r="A207" s="3">
        <f>TITRES_STAT!B210</f>
        <v>42307</v>
      </c>
      <c r="B207" s="5">
        <f>TITRES_STAT!D210</f>
        <v>5.9320000000000004</v>
      </c>
      <c r="C207" s="2">
        <f t="shared" si="27"/>
        <v>6.3000000000000611E-2</v>
      </c>
      <c r="D207" s="2">
        <f t="shared" si="28"/>
        <v>6.3000000000000611E-2</v>
      </c>
      <c r="E207" s="2">
        <f t="shared" si="29"/>
        <v>0</v>
      </c>
      <c r="F207" s="2">
        <f t="shared" si="30"/>
        <v>1.9448049164856793E-2</v>
      </c>
      <c r="G207" s="2">
        <f t="shared" si="30"/>
        <v>2.9399964238073364E-2</v>
      </c>
      <c r="H207" s="2">
        <f t="shared" si="22"/>
        <v>0.66149907555572118</v>
      </c>
      <c r="I207" s="2">
        <f t="shared" si="23"/>
        <v>39.813388119669568</v>
      </c>
    </row>
    <row r="208" spans="1:9" ht="13.5" x14ac:dyDescent="0.25">
      <c r="A208" s="3">
        <f>TITRES_STAT!B211</f>
        <v>42310</v>
      </c>
      <c r="B208" s="5">
        <f>TITRES_STAT!D211</f>
        <v>5.8739999999999997</v>
      </c>
      <c r="C208" s="2">
        <f t="shared" si="27"/>
        <v>-5.8000000000000718E-2</v>
      </c>
      <c r="D208" s="2">
        <f t="shared" si="28"/>
        <v>0</v>
      </c>
      <c r="E208" s="2">
        <f t="shared" si="29"/>
        <v>5.8000000000000718E-2</v>
      </c>
      <c r="F208" s="2">
        <f t="shared" si="30"/>
        <v>1.8058902795938449E-2</v>
      </c>
      <c r="G208" s="2">
        <f t="shared" si="30"/>
        <v>3.1442823935353893E-2</v>
      </c>
      <c r="H208" s="2">
        <f t="shared" si="22"/>
        <v>0.57434099535930228</v>
      </c>
      <c r="I208" s="2">
        <f t="shared" si="23"/>
        <v>36.481359314931893</v>
      </c>
    </row>
    <row r="209" spans="1:9" ht="13.5" x14ac:dyDescent="0.25">
      <c r="A209" s="3">
        <f>TITRES_STAT!B212</f>
        <v>42311</v>
      </c>
      <c r="B209" s="5">
        <f>TITRES_STAT!D212</f>
        <v>5.8739999999999997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1.676898116765713E-2</v>
      </c>
      <c r="G209" s="2">
        <f t="shared" si="30"/>
        <v>2.9196907939971473E-2</v>
      </c>
      <c r="H209" s="2">
        <f t="shared" ref="H209:H272" si="31">F209/G209</f>
        <v>0.57434099535930216</v>
      </c>
      <c r="I209" s="2">
        <f t="shared" ref="I209:I272" si="32">IF(G209=0,100,100-(100/(1+H209)))</f>
        <v>36.481359314931886</v>
      </c>
    </row>
    <row r="210" spans="1:9" ht="13.5" x14ac:dyDescent="0.25">
      <c r="A210" s="3">
        <f>TITRES_STAT!B213</f>
        <v>42312</v>
      </c>
      <c r="B210" s="5">
        <f>TITRES_STAT!D213</f>
        <v>5.8529999999999998</v>
      </c>
      <c r="C210" s="2">
        <f t="shared" si="27"/>
        <v>-2.0999999999999908E-2</v>
      </c>
      <c r="D210" s="2">
        <f t="shared" si="28"/>
        <v>0</v>
      </c>
      <c r="E210" s="2">
        <f t="shared" si="29"/>
        <v>2.0999999999999908E-2</v>
      </c>
      <c r="F210" s="2">
        <f t="shared" si="30"/>
        <v>1.5571196798538764E-2</v>
      </c>
      <c r="G210" s="2">
        <f t="shared" si="30"/>
        <v>2.8611414515687793E-2</v>
      </c>
      <c r="H210" s="2">
        <f t="shared" si="31"/>
        <v>0.54423023335672527</v>
      </c>
      <c r="I210" s="2">
        <f t="shared" si="32"/>
        <v>35.242816880596919</v>
      </c>
    </row>
    <row r="211" spans="1:9" ht="13.5" x14ac:dyDescent="0.25">
      <c r="A211" s="3">
        <f>TITRES_STAT!B214</f>
        <v>42313</v>
      </c>
      <c r="B211" s="5">
        <f>TITRES_STAT!D214</f>
        <v>5.7489999999999997</v>
      </c>
      <c r="C211" s="2">
        <f t="shared" si="27"/>
        <v>-0.10400000000000009</v>
      </c>
      <c r="D211" s="2">
        <f t="shared" si="28"/>
        <v>0</v>
      </c>
      <c r="E211" s="2">
        <f t="shared" si="29"/>
        <v>0.10400000000000009</v>
      </c>
      <c r="F211" s="2">
        <f t="shared" si="30"/>
        <v>1.4458968455785995E-2</v>
      </c>
      <c r="G211" s="2">
        <f t="shared" si="30"/>
        <v>3.3996313478852958E-2</v>
      </c>
      <c r="H211" s="2">
        <f t="shared" si="31"/>
        <v>0.42530989322651236</v>
      </c>
      <c r="I211" s="2">
        <f t="shared" si="32"/>
        <v>29.839819063047884</v>
      </c>
    </row>
    <row r="212" spans="1:9" ht="13.5" x14ac:dyDescent="0.25">
      <c r="A212" s="3">
        <f>TITRES_STAT!B215</f>
        <v>42314</v>
      </c>
      <c r="B212" s="5">
        <f>TITRES_STAT!D215</f>
        <v>5.5810000000000004</v>
      </c>
      <c r="C212" s="2">
        <f t="shared" si="27"/>
        <v>-0.16799999999999926</v>
      </c>
      <c r="D212" s="2">
        <f t="shared" si="28"/>
        <v>0</v>
      </c>
      <c r="E212" s="2">
        <f t="shared" si="29"/>
        <v>0.16799999999999926</v>
      </c>
      <c r="F212" s="2">
        <f t="shared" si="30"/>
        <v>1.3426184994658422E-2</v>
      </c>
      <c r="G212" s="2">
        <f t="shared" si="30"/>
        <v>4.3568005373220552E-2</v>
      </c>
      <c r="H212" s="2">
        <f t="shared" si="31"/>
        <v>0.30816616183468759</v>
      </c>
      <c r="I212" s="2">
        <f t="shared" si="32"/>
        <v>23.55711153715275</v>
      </c>
    </row>
    <row r="213" spans="1:9" ht="13.5" x14ac:dyDescent="0.25">
      <c r="A213" s="3">
        <f>TITRES_STAT!B216</f>
        <v>42317</v>
      </c>
      <c r="B213" s="5">
        <f>TITRES_STAT!D216</f>
        <v>5.7380000000000004</v>
      </c>
      <c r="C213" s="2">
        <f t="shared" si="27"/>
        <v>0.15700000000000003</v>
      </c>
      <c r="D213" s="2">
        <f t="shared" si="28"/>
        <v>0.15700000000000003</v>
      </c>
      <c r="E213" s="2">
        <f t="shared" si="29"/>
        <v>0</v>
      </c>
      <c r="F213" s="2">
        <f t="shared" si="30"/>
        <v>2.3681457495039967E-2</v>
      </c>
      <c r="G213" s="2">
        <f t="shared" si="30"/>
        <v>4.0456004989419085E-2</v>
      </c>
      <c r="H213" s="2">
        <f t="shared" si="31"/>
        <v>0.58536322361126969</v>
      </c>
      <c r="I213" s="2">
        <f t="shared" si="32"/>
        <v>36.922972281259405</v>
      </c>
    </row>
    <row r="214" spans="1:9" ht="13.5" x14ac:dyDescent="0.25">
      <c r="A214" s="3">
        <f>TITRES_STAT!B217</f>
        <v>42318</v>
      </c>
      <c r="B214" s="5">
        <f>TITRES_STAT!D217</f>
        <v>5.5709999999999997</v>
      </c>
      <c r="C214" s="2">
        <f t="shared" si="27"/>
        <v>-0.1670000000000007</v>
      </c>
      <c r="D214" s="2">
        <f t="shared" si="28"/>
        <v>0</v>
      </c>
      <c r="E214" s="2">
        <f t="shared" si="29"/>
        <v>0.1670000000000007</v>
      </c>
      <c r="F214" s="2">
        <f t="shared" si="30"/>
        <v>2.1989924816822826E-2</v>
      </c>
      <c r="G214" s="2">
        <f t="shared" si="30"/>
        <v>4.9494861775889201E-2</v>
      </c>
      <c r="H214" s="2">
        <f t="shared" si="31"/>
        <v>0.44428702349735505</v>
      </c>
      <c r="I214" s="2">
        <f t="shared" si="32"/>
        <v>30.761684919214304</v>
      </c>
    </row>
    <row r="215" spans="1:9" ht="13.5" x14ac:dyDescent="0.25">
      <c r="A215" s="3">
        <f>TITRES_STAT!B218</f>
        <v>42319</v>
      </c>
      <c r="B215" s="5">
        <f>TITRES_STAT!D218</f>
        <v>5.5709999999999997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2.0419215901335479E-2</v>
      </c>
      <c r="G215" s="2">
        <f t="shared" si="30"/>
        <v>4.5959514506182832E-2</v>
      </c>
      <c r="H215" s="2">
        <f t="shared" si="31"/>
        <v>0.44428702349735499</v>
      </c>
      <c r="I215" s="2">
        <f t="shared" si="32"/>
        <v>30.761684919214304</v>
      </c>
    </row>
    <row r="216" spans="1:9" ht="13.5" x14ac:dyDescent="0.25">
      <c r="A216" s="3">
        <f>TITRES_STAT!B219</f>
        <v>42320</v>
      </c>
      <c r="B216" s="5">
        <f>TITRES_STAT!D219</f>
        <v>5.5709999999999997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1.8960700479811517E-2</v>
      </c>
      <c r="G216" s="2">
        <f t="shared" si="30"/>
        <v>4.2676692041455487E-2</v>
      </c>
      <c r="H216" s="2">
        <f t="shared" si="31"/>
        <v>0.44428702349735499</v>
      </c>
      <c r="I216" s="2">
        <f t="shared" si="32"/>
        <v>30.761684919214304</v>
      </c>
    </row>
    <row r="217" spans="1:9" ht="13.5" x14ac:dyDescent="0.25">
      <c r="A217" s="3">
        <f>TITRES_STAT!B220</f>
        <v>42321</v>
      </c>
      <c r="B217" s="5">
        <f>TITRES_STAT!D220</f>
        <v>5.5030000000000001</v>
      </c>
      <c r="C217" s="2">
        <f t="shared" si="27"/>
        <v>-6.7999999999999616E-2</v>
      </c>
      <c r="D217" s="2">
        <f t="shared" si="28"/>
        <v>0</v>
      </c>
      <c r="E217" s="2">
        <f t="shared" si="29"/>
        <v>6.7999999999999616E-2</v>
      </c>
      <c r="F217" s="2">
        <f t="shared" si="30"/>
        <v>1.760636473125355E-2</v>
      </c>
      <c r="G217" s="2">
        <f t="shared" si="30"/>
        <v>4.4485499752780065E-2</v>
      </c>
      <c r="H217" s="2">
        <f t="shared" si="31"/>
        <v>0.39577760908830212</v>
      </c>
      <c r="I217" s="2">
        <f t="shared" si="32"/>
        <v>28.355348768405676</v>
      </c>
    </row>
    <row r="218" spans="1:9" ht="13.5" x14ac:dyDescent="0.25">
      <c r="A218" s="3">
        <f>TITRES_STAT!B221</f>
        <v>42324</v>
      </c>
      <c r="B218" s="5">
        <f>TITRES_STAT!D221</f>
        <v>5.5970000000000004</v>
      </c>
      <c r="C218" s="2">
        <f t="shared" si="27"/>
        <v>9.4000000000000306E-2</v>
      </c>
      <c r="D218" s="2">
        <f t="shared" si="28"/>
        <v>9.4000000000000306E-2</v>
      </c>
      <c r="E218" s="2">
        <f t="shared" si="29"/>
        <v>0</v>
      </c>
      <c r="F218" s="2">
        <f t="shared" si="30"/>
        <v>2.3063052964735462E-2</v>
      </c>
      <c r="G218" s="2">
        <f t="shared" si="30"/>
        <v>4.1307964056152911E-2</v>
      </c>
      <c r="H218" s="2">
        <f t="shared" si="31"/>
        <v>0.55831976936418803</v>
      </c>
      <c r="I218" s="2">
        <f t="shared" si="32"/>
        <v>35.828318445320676</v>
      </c>
    </row>
    <row r="219" spans="1:9" ht="13.5" x14ac:dyDescent="0.25">
      <c r="A219" s="3">
        <f>TITRES_STAT!B222</f>
        <v>42325</v>
      </c>
      <c r="B219" s="5">
        <f>TITRES_STAT!D222</f>
        <v>5.6760000000000002</v>
      </c>
      <c r="C219" s="2">
        <f t="shared" si="27"/>
        <v>7.8999999999999737E-2</v>
      </c>
      <c r="D219" s="2">
        <f t="shared" si="28"/>
        <v>7.8999999999999737E-2</v>
      </c>
      <c r="E219" s="2">
        <f t="shared" si="29"/>
        <v>0</v>
      </c>
      <c r="F219" s="2">
        <f t="shared" si="30"/>
        <v>2.7058549181540052E-2</v>
      </c>
      <c r="G219" s="2">
        <f t="shared" si="30"/>
        <v>3.835739519499913E-2</v>
      </c>
      <c r="H219" s="2">
        <f t="shared" si="31"/>
        <v>0.70543239560406401</v>
      </c>
      <c r="I219" s="2">
        <f t="shared" si="32"/>
        <v>41.363843997709445</v>
      </c>
    </row>
    <row r="220" spans="1:9" ht="13.5" x14ac:dyDescent="0.25">
      <c r="A220" s="3">
        <f>TITRES_STAT!B223</f>
        <v>42326</v>
      </c>
      <c r="B220" s="5">
        <f>TITRES_STAT!D223</f>
        <v>5.8949999999999996</v>
      </c>
      <c r="C220" s="2">
        <f t="shared" si="27"/>
        <v>0.21899999999999942</v>
      </c>
      <c r="D220" s="2">
        <f t="shared" si="28"/>
        <v>0.21899999999999942</v>
      </c>
      <c r="E220" s="2">
        <f t="shared" si="29"/>
        <v>0</v>
      </c>
      <c r="F220" s="2">
        <f t="shared" si="30"/>
        <v>4.0768652811430002E-2</v>
      </c>
      <c r="G220" s="2">
        <f t="shared" si="30"/>
        <v>3.5617581252499191E-2</v>
      </c>
      <c r="H220" s="2">
        <f t="shared" si="31"/>
        <v>1.1446215991595268</v>
      </c>
      <c r="I220" s="2">
        <f t="shared" si="32"/>
        <v>53.371727656202935</v>
      </c>
    </row>
    <row r="221" spans="1:9" ht="13.5" x14ac:dyDescent="0.25">
      <c r="A221" s="3">
        <f>TITRES_STAT!B224</f>
        <v>42327</v>
      </c>
      <c r="B221" s="5">
        <f>TITRES_STAT!D224</f>
        <v>6.1669999999999998</v>
      </c>
      <c r="C221" s="2">
        <f t="shared" si="27"/>
        <v>0.27200000000000024</v>
      </c>
      <c r="D221" s="2">
        <f t="shared" si="28"/>
        <v>0.27200000000000024</v>
      </c>
      <c r="E221" s="2">
        <f t="shared" si="29"/>
        <v>0</v>
      </c>
      <c r="F221" s="2">
        <f t="shared" ref="F221:G236" si="33">((F220*13)+D221)/14</f>
        <v>5.7285177610613587E-2</v>
      </c>
      <c r="G221" s="2">
        <f t="shared" si="33"/>
        <v>3.3073468305892105E-2</v>
      </c>
      <c r="H221" s="2">
        <f t="shared" si="31"/>
        <v>1.7320583701954269</v>
      </c>
      <c r="I221" s="2">
        <f t="shared" si="32"/>
        <v>63.397560941259499</v>
      </c>
    </row>
    <row r="222" spans="1:9" ht="13.5" x14ac:dyDescent="0.25">
      <c r="A222" s="3">
        <f>TITRES_STAT!B225</f>
        <v>42328</v>
      </c>
      <c r="B222" s="5">
        <f>TITRES_STAT!D225</f>
        <v>6.1520000000000001</v>
      </c>
      <c r="C222" s="2">
        <f t="shared" si="27"/>
        <v>-1.499999999999968E-2</v>
      </c>
      <c r="D222" s="2">
        <f t="shared" si="28"/>
        <v>0</v>
      </c>
      <c r="E222" s="2">
        <f t="shared" si="29"/>
        <v>1.499999999999968E-2</v>
      </c>
      <c r="F222" s="2">
        <f t="shared" si="33"/>
        <v>5.3193379209855472E-2</v>
      </c>
      <c r="G222" s="2">
        <f t="shared" si="33"/>
        <v>3.1782506284042646E-2</v>
      </c>
      <c r="H222" s="2">
        <f t="shared" si="31"/>
        <v>1.6736684871376173</v>
      </c>
      <c r="I222" s="2">
        <f t="shared" si="32"/>
        <v>62.598205244563346</v>
      </c>
    </row>
    <row r="223" spans="1:9" ht="13.5" x14ac:dyDescent="0.25">
      <c r="A223" s="3">
        <f>TITRES_STAT!B226</f>
        <v>42331</v>
      </c>
      <c r="B223" s="5">
        <f>TITRES_STAT!D226</f>
        <v>6.0679999999999996</v>
      </c>
      <c r="C223" s="2">
        <f t="shared" si="27"/>
        <v>-8.4000000000000519E-2</v>
      </c>
      <c r="D223" s="2">
        <f t="shared" si="28"/>
        <v>0</v>
      </c>
      <c r="E223" s="2">
        <f t="shared" si="29"/>
        <v>8.4000000000000519E-2</v>
      </c>
      <c r="F223" s="2">
        <f t="shared" si="33"/>
        <v>4.9393852123437221E-2</v>
      </c>
      <c r="G223" s="2">
        <f t="shared" si="33"/>
        <v>3.5512327263753925E-2</v>
      </c>
      <c r="H223" s="2">
        <f t="shared" si="31"/>
        <v>1.3908931328714027</v>
      </c>
      <c r="I223" s="2">
        <f t="shared" si="32"/>
        <v>58.174625780993189</v>
      </c>
    </row>
    <row r="224" spans="1:9" ht="13.5" x14ac:dyDescent="0.25">
      <c r="A224" s="3">
        <f>TITRES_STAT!B227</f>
        <v>42332</v>
      </c>
      <c r="B224" s="5">
        <f>TITRES_STAT!D227</f>
        <v>6.0780000000000003</v>
      </c>
      <c r="C224" s="2">
        <f t="shared" si="27"/>
        <v>1.0000000000000675E-2</v>
      </c>
      <c r="D224" s="2">
        <f t="shared" si="28"/>
        <v>1.0000000000000675E-2</v>
      </c>
      <c r="E224" s="2">
        <f t="shared" si="29"/>
        <v>0</v>
      </c>
      <c r="F224" s="2">
        <f t="shared" si="33"/>
        <v>4.6580005543191749E-2</v>
      </c>
      <c r="G224" s="2">
        <f t="shared" si="33"/>
        <v>3.2975732459200074E-2</v>
      </c>
      <c r="H224" s="2">
        <f t="shared" si="31"/>
        <v>1.4125540835468584</v>
      </c>
      <c r="I224" s="2">
        <f t="shared" si="32"/>
        <v>58.5501520227131</v>
      </c>
    </row>
    <row r="225" spans="1:9" ht="13.5" x14ac:dyDescent="0.25">
      <c r="A225" s="3">
        <f>TITRES_STAT!B228</f>
        <v>42333</v>
      </c>
      <c r="B225" s="5">
        <f>TITRES_STAT!D228</f>
        <v>6.1719999999999997</v>
      </c>
      <c r="C225" s="2">
        <f t="shared" si="27"/>
        <v>9.3999999999999417E-2</v>
      </c>
      <c r="D225" s="2">
        <f t="shared" si="28"/>
        <v>9.3999999999999417E-2</v>
      </c>
      <c r="E225" s="2">
        <f t="shared" si="29"/>
        <v>0</v>
      </c>
      <c r="F225" s="2">
        <f t="shared" si="33"/>
        <v>4.9967148004392295E-2</v>
      </c>
      <c r="G225" s="2">
        <f t="shared" si="33"/>
        <v>3.0620322997828638E-2</v>
      </c>
      <c r="H225" s="2">
        <f t="shared" si="31"/>
        <v>1.6318295534614573</v>
      </c>
      <c r="I225" s="2">
        <f t="shared" si="32"/>
        <v>62.003618407401369</v>
      </c>
    </row>
    <row r="226" spans="1:9" ht="13.5" x14ac:dyDescent="0.25">
      <c r="A226" s="3">
        <f>TITRES_STAT!B229</f>
        <v>42334</v>
      </c>
      <c r="B226" s="5">
        <f>TITRES_STAT!D229</f>
        <v>6.0940000000000003</v>
      </c>
      <c r="C226" s="2">
        <f t="shared" si="27"/>
        <v>-7.7999999999999403E-2</v>
      </c>
      <c r="D226" s="2">
        <f t="shared" si="28"/>
        <v>0</v>
      </c>
      <c r="E226" s="2">
        <f t="shared" si="29"/>
        <v>7.7999999999999403E-2</v>
      </c>
      <c r="F226" s="2">
        <f t="shared" si="33"/>
        <v>4.6398066004078566E-2</v>
      </c>
      <c r="G226" s="2">
        <f t="shared" si="33"/>
        <v>3.4004585640840836E-2</v>
      </c>
      <c r="H226" s="2">
        <f t="shared" si="31"/>
        <v>1.3644649722875222</v>
      </c>
      <c r="I226" s="2">
        <f t="shared" si="32"/>
        <v>57.707134099240164</v>
      </c>
    </row>
    <row r="227" spans="1:9" ht="13.5" x14ac:dyDescent="0.25">
      <c r="A227" s="3">
        <f>TITRES_STAT!B230</f>
        <v>42335</v>
      </c>
      <c r="B227" s="5">
        <f>TITRES_STAT!D230</f>
        <v>6.1719999999999997</v>
      </c>
      <c r="C227" s="2">
        <f t="shared" si="27"/>
        <v>7.7999999999999403E-2</v>
      </c>
      <c r="D227" s="2">
        <f t="shared" si="28"/>
        <v>7.7999999999999403E-2</v>
      </c>
      <c r="E227" s="2">
        <f t="shared" si="29"/>
        <v>0</v>
      </c>
      <c r="F227" s="2">
        <f t="shared" si="33"/>
        <v>4.8655347003787201E-2</v>
      </c>
      <c r="G227" s="2">
        <f t="shared" si="33"/>
        <v>3.1575686666495059E-2</v>
      </c>
      <c r="H227" s="2">
        <f t="shared" si="31"/>
        <v>1.5409117628284346</v>
      </c>
      <c r="I227" s="2">
        <f t="shared" si="32"/>
        <v>60.644048540794557</v>
      </c>
    </row>
    <row r="228" spans="1:9" ht="13.5" x14ac:dyDescent="0.25">
      <c r="A228" s="3">
        <f>TITRES_STAT!B231</f>
        <v>42338</v>
      </c>
      <c r="B228" s="5">
        <f>TITRES_STAT!D231</f>
        <v>6.016</v>
      </c>
      <c r="C228" s="2">
        <f t="shared" si="27"/>
        <v>-0.15599999999999969</v>
      </c>
      <c r="D228" s="2">
        <f t="shared" si="28"/>
        <v>0</v>
      </c>
      <c r="E228" s="2">
        <f t="shared" si="29"/>
        <v>0.15599999999999969</v>
      </c>
      <c r="F228" s="2">
        <f t="shared" si="33"/>
        <v>4.5179965074945261E-2</v>
      </c>
      <c r="G228" s="2">
        <f t="shared" si="33"/>
        <v>4.0463137618888249E-2</v>
      </c>
      <c r="H228" s="2">
        <f t="shared" si="31"/>
        <v>1.1165709762916456</v>
      </c>
      <c r="I228" s="2">
        <f t="shared" si="32"/>
        <v>52.7537696018086</v>
      </c>
    </row>
    <row r="229" spans="1:9" ht="13.5" x14ac:dyDescent="0.25">
      <c r="A229" s="3">
        <f>TITRES_STAT!B232</f>
        <v>42339</v>
      </c>
      <c r="B229" s="5">
        <f>TITRES_STAT!D232</f>
        <v>6.016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4.1952824712449169E-2</v>
      </c>
      <c r="G229" s="2">
        <f t="shared" si="33"/>
        <v>3.7572913503253376E-2</v>
      </c>
      <c r="H229" s="2">
        <f t="shared" si="31"/>
        <v>1.1165709762916454</v>
      </c>
      <c r="I229" s="2">
        <f t="shared" si="32"/>
        <v>52.753769601808585</v>
      </c>
    </row>
    <row r="230" spans="1:9" ht="13.5" x14ac:dyDescent="0.25">
      <c r="A230" s="3">
        <f>TITRES_STAT!B233</f>
        <v>42340</v>
      </c>
      <c r="B230" s="5">
        <f>TITRES_STAT!D233</f>
        <v>6.01</v>
      </c>
      <c r="C230" s="2">
        <f t="shared" si="27"/>
        <v>-6.0000000000002274E-3</v>
      </c>
      <c r="D230" s="2">
        <f t="shared" si="28"/>
        <v>0</v>
      </c>
      <c r="E230" s="2">
        <f t="shared" si="29"/>
        <v>6.0000000000002274E-3</v>
      </c>
      <c r="F230" s="2">
        <f t="shared" si="33"/>
        <v>3.8956194375845653E-2</v>
      </c>
      <c r="G230" s="2">
        <f t="shared" si="33"/>
        <v>3.5317705395878154E-2</v>
      </c>
      <c r="H230" s="2">
        <f t="shared" si="31"/>
        <v>1.1030216697031552</v>
      </c>
      <c r="I230" s="2">
        <f t="shared" si="32"/>
        <v>52.449372519249813</v>
      </c>
    </row>
    <row r="231" spans="1:9" ht="13.5" x14ac:dyDescent="0.25">
      <c r="A231" s="3">
        <f>TITRES_STAT!B234</f>
        <v>42341</v>
      </c>
      <c r="B231" s="5">
        <f>TITRES_STAT!D234</f>
        <v>5.9950000000000001</v>
      </c>
      <c r="C231" s="2">
        <f t="shared" si="27"/>
        <v>-1.499999999999968E-2</v>
      </c>
      <c r="D231" s="2">
        <f t="shared" si="28"/>
        <v>0</v>
      </c>
      <c r="E231" s="2">
        <f t="shared" si="29"/>
        <v>1.499999999999968E-2</v>
      </c>
      <c r="F231" s="2">
        <f t="shared" si="33"/>
        <v>3.6173609063285248E-2</v>
      </c>
      <c r="G231" s="2">
        <f t="shared" si="33"/>
        <v>3.3866440724743978E-2</v>
      </c>
      <c r="H231" s="2">
        <f t="shared" si="31"/>
        <v>1.0681255038665924</v>
      </c>
      <c r="I231" s="2">
        <f t="shared" si="32"/>
        <v>51.647035050320298</v>
      </c>
    </row>
    <row r="232" spans="1:9" ht="13.5" x14ac:dyDescent="0.25">
      <c r="A232" s="3">
        <f>TITRES_STAT!B235</f>
        <v>42342</v>
      </c>
      <c r="B232" s="5">
        <f>TITRES_STAT!D235</f>
        <v>5.9950000000000001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3.358977984447916E-2</v>
      </c>
      <c r="G232" s="2">
        <f t="shared" si="33"/>
        <v>3.1447409244405124E-2</v>
      </c>
      <c r="H232" s="2">
        <f t="shared" si="31"/>
        <v>1.0681255038665924</v>
      </c>
      <c r="I232" s="2">
        <f t="shared" si="32"/>
        <v>51.647035050320298</v>
      </c>
    </row>
    <row r="233" spans="1:9" ht="13.5" x14ac:dyDescent="0.25">
      <c r="A233" s="3">
        <f>TITRES_STAT!B236</f>
        <v>42345</v>
      </c>
      <c r="B233" s="5">
        <f>TITRES_STAT!D236</f>
        <v>5.9950000000000001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3.1190509855587793E-2</v>
      </c>
      <c r="G233" s="2">
        <f t="shared" si="33"/>
        <v>2.9201165726947614E-2</v>
      </c>
      <c r="H233" s="2">
        <f t="shared" si="31"/>
        <v>1.0681255038665924</v>
      </c>
      <c r="I233" s="2">
        <f t="shared" si="32"/>
        <v>51.647035050320298</v>
      </c>
    </row>
    <row r="234" spans="1:9" ht="13.5" x14ac:dyDescent="0.25">
      <c r="A234" s="3">
        <f>TITRES_STAT!B237</f>
        <v>42346</v>
      </c>
      <c r="B234" s="5">
        <f>TITRES_STAT!D237</f>
        <v>5.8739999999999997</v>
      </c>
      <c r="C234" s="2">
        <f t="shared" si="27"/>
        <v>-0.12100000000000044</v>
      </c>
      <c r="D234" s="2">
        <f t="shared" si="28"/>
        <v>0</v>
      </c>
      <c r="E234" s="2">
        <f t="shared" si="29"/>
        <v>0.12100000000000044</v>
      </c>
      <c r="F234" s="2">
        <f t="shared" si="33"/>
        <v>2.8962616294474379E-2</v>
      </c>
      <c r="G234" s="2">
        <f t="shared" si="33"/>
        <v>3.5758225317879963E-2</v>
      </c>
      <c r="H234" s="2">
        <f t="shared" si="31"/>
        <v>0.80995675923526278</v>
      </c>
      <c r="I234" s="2">
        <f t="shared" si="32"/>
        <v>44.750061298562912</v>
      </c>
    </row>
    <row r="235" spans="1:9" ht="13.5" x14ac:dyDescent="0.25">
      <c r="A235" s="3">
        <f>TITRES_STAT!B238</f>
        <v>42347</v>
      </c>
      <c r="B235" s="5">
        <f>TITRES_STAT!D238</f>
        <v>5.9889999999999999</v>
      </c>
      <c r="C235" s="2">
        <f t="shared" si="27"/>
        <v>0.11500000000000021</v>
      </c>
      <c r="D235" s="2">
        <f t="shared" si="28"/>
        <v>0.11500000000000021</v>
      </c>
      <c r="E235" s="2">
        <f t="shared" si="29"/>
        <v>0</v>
      </c>
      <c r="F235" s="2">
        <f t="shared" si="33"/>
        <v>3.5108143702011936E-2</v>
      </c>
      <c r="G235" s="2">
        <f t="shared" si="33"/>
        <v>3.3204066366602822E-2</v>
      </c>
      <c r="H235" s="2">
        <f t="shared" si="31"/>
        <v>1.0573447033380305</v>
      </c>
      <c r="I235" s="2">
        <f t="shared" si="32"/>
        <v>51.393658127512346</v>
      </c>
    </row>
    <row r="236" spans="1:9" ht="13.5" x14ac:dyDescent="0.25">
      <c r="A236" s="3">
        <f>TITRES_STAT!B239</f>
        <v>42348</v>
      </c>
      <c r="B236" s="5">
        <f>TITRES_STAT!D239</f>
        <v>5.9889999999999999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3.2600419151868225E-2</v>
      </c>
      <c r="G236" s="2">
        <f t="shared" si="33"/>
        <v>3.0832347340416906E-2</v>
      </c>
      <c r="H236" s="2">
        <f t="shared" si="31"/>
        <v>1.0573447033380303</v>
      </c>
      <c r="I236" s="2">
        <f t="shared" si="32"/>
        <v>51.393658127512339</v>
      </c>
    </row>
    <row r="237" spans="1:9" ht="13.5" x14ac:dyDescent="0.25">
      <c r="A237" s="3">
        <f>TITRES_STAT!B240</f>
        <v>42349</v>
      </c>
      <c r="B237" s="5">
        <f>TITRES_STAT!D240</f>
        <v>5.8739999999999997</v>
      </c>
      <c r="C237" s="2">
        <f t="shared" si="27"/>
        <v>-0.11500000000000021</v>
      </c>
      <c r="D237" s="2">
        <f t="shared" si="28"/>
        <v>0</v>
      </c>
      <c r="E237" s="2">
        <f t="shared" si="29"/>
        <v>0.11500000000000021</v>
      </c>
      <c r="F237" s="2">
        <f t="shared" ref="F237:G252" si="34">((F236*13)+D237)/14</f>
        <v>3.0271817783877636E-2</v>
      </c>
      <c r="G237" s="2">
        <f t="shared" si="34"/>
        <v>3.684432253038715E-2</v>
      </c>
      <c r="H237" s="2">
        <f t="shared" si="31"/>
        <v>0.82161417838287354</v>
      </c>
      <c r="I237" s="2">
        <f t="shared" si="32"/>
        <v>45.103633257414387</v>
      </c>
    </row>
    <row r="238" spans="1:9" ht="13.5" x14ac:dyDescent="0.25">
      <c r="A238" s="3">
        <f>TITRES_STAT!B241</f>
        <v>42352</v>
      </c>
      <c r="B238" s="5">
        <f>TITRES_STAT!D241</f>
        <v>5.7329999999999997</v>
      </c>
      <c r="C238" s="2">
        <f t="shared" si="27"/>
        <v>-0.14100000000000001</v>
      </c>
      <c r="D238" s="2">
        <f t="shared" si="28"/>
        <v>0</v>
      </c>
      <c r="E238" s="2">
        <f t="shared" si="29"/>
        <v>0.14100000000000001</v>
      </c>
      <c r="F238" s="2">
        <f t="shared" si="34"/>
        <v>2.8109545085029237E-2</v>
      </c>
      <c r="G238" s="2">
        <f t="shared" si="34"/>
        <v>4.4284013778216634E-2</v>
      </c>
      <c r="H238" s="2">
        <f t="shared" si="31"/>
        <v>0.63475603692582083</v>
      </c>
      <c r="I238" s="2">
        <f t="shared" si="32"/>
        <v>38.828792956745254</v>
      </c>
    </row>
    <row r="239" spans="1:9" ht="13.5" x14ac:dyDescent="0.25">
      <c r="A239" s="3">
        <f>TITRES_STAT!B242</f>
        <v>42353</v>
      </c>
      <c r="B239" s="5">
        <f>TITRES_STAT!D242</f>
        <v>5.9</v>
      </c>
      <c r="C239" s="2">
        <f t="shared" si="27"/>
        <v>0.1670000000000007</v>
      </c>
      <c r="D239" s="2">
        <f t="shared" si="28"/>
        <v>0.1670000000000007</v>
      </c>
      <c r="E239" s="2">
        <f t="shared" si="29"/>
        <v>0</v>
      </c>
      <c r="F239" s="2">
        <f t="shared" si="34"/>
        <v>3.8030291864670059E-2</v>
      </c>
      <c r="G239" s="2">
        <f t="shared" si="34"/>
        <v>4.1120869936915445E-2</v>
      </c>
      <c r="H239" s="2">
        <f t="shared" si="31"/>
        <v>0.92484161748069238</v>
      </c>
      <c r="I239" s="2">
        <f t="shared" si="32"/>
        <v>48.047673589433352</v>
      </c>
    </row>
    <row r="240" spans="1:9" ht="13.5" x14ac:dyDescent="0.25">
      <c r="A240" s="3">
        <f>TITRES_STAT!B243</f>
        <v>42354</v>
      </c>
      <c r="B240" s="5">
        <f>TITRES_STAT!D243</f>
        <v>5.9480000000000004</v>
      </c>
      <c r="C240" s="2">
        <f t="shared" si="27"/>
        <v>4.8000000000000043E-2</v>
      </c>
      <c r="D240" s="2">
        <f t="shared" si="28"/>
        <v>4.8000000000000043E-2</v>
      </c>
      <c r="E240" s="2">
        <f t="shared" si="29"/>
        <v>0</v>
      </c>
      <c r="F240" s="2">
        <f t="shared" si="34"/>
        <v>3.8742413874336488E-2</v>
      </c>
      <c r="G240" s="2">
        <f t="shared" si="34"/>
        <v>3.8183664941421488E-2</v>
      </c>
      <c r="H240" s="2">
        <f t="shared" si="31"/>
        <v>1.0146331928528125</v>
      </c>
      <c r="I240" s="2">
        <f t="shared" si="32"/>
        <v>50.363172633726229</v>
      </c>
    </row>
    <row r="241" spans="1:9" ht="13.5" x14ac:dyDescent="0.25">
      <c r="A241" s="3">
        <f>TITRES_STAT!B244</f>
        <v>42355</v>
      </c>
      <c r="B241" s="5">
        <f>TITRES_STAT!D244</f>
        <v>5.968</v>
      </c>
      <c r="C241" s="2">
        <f t="shared" si="27"/>
        <v>1.9999999999999574E-2</v>
      </c>
      <c r="D241" s="2">
        <f t="shared" si="28"/>
        <v>1.9999999999999574E-2</v>
      </c>
      <c r="E241" s="2">
        <f t="shared" si="29"/>
        <v>0</v>
      </c>
      <c r="F241" s="2">
        <f t="shared" si="34"/>
        <v>3.7403670026169566E-2</v>
      </c>
      <c r="G241" s="2">
        <f t="shared" si="34"/>
        <v>3.5456260302748524E-2</v>
      </c>
      <c r="H241" s="2">
        <f t="shared" si="31"/>
        <v>1.0549242843659425</v>
      </c>
      <c r="I241" s="2">
        <f t="shared" si="32"/>
        <v>51.336406523194348</v>
      </c>
    </row>
    <row r="242" spans="1:9" ht="13.5" x14ac:dyDescent="0.25">
      <c r="A242" s="3">
        <f>TITRES_STAT!B245</f>
        <v>42356</v>
      </c>
      <c r="B242" s="5">
        <f>TITRES_STAT!D245</f>
        <v>6.0359999999999996</v>
      </c>
      <c r="C242" s="2">
        <f t="shared" si="27"/>
        <v>6.7999999999999616E-2</v>
      </c>
      <c r="D242" s="2">
        <f t="shared" si="28"/>
        <v>6.7999999999999616E-2</v>
      </c>
      <c r="E242" s="2">
        <f t="shared" si="29"/>
        <v>0</v>
      </c>
      <c r="F242" s="2">
        <f t="shared" si="34"/>
        <v>3.9589122167157424E-2</v>
      </c>
      <c r="G242" s="2">
        <f t="shared" si="34"/>
        <v>3.2923670281123626E-2</v>
      </c>
      <c r="H242" s="2">
        <f t="shared" si="31"/>
        <v>1.2024516655986361</v>
      </c>
      <c r="I242" s="2">
        <f t="shared" si="32"/>
        <v>54.59605240743408</v>
      </c>
    </row>
    <row r="243" spans="1:9" ht="13.5" x14ac:dyDescent="0.25">
      <c r="A243" s="3">
        <f>TITRES_STAT!B246</f>
        <v>42359</v>
      </c>
      <c r="B243" s="5">
        <f>TITRES_STAT!D246</f>
        <v>6.0730000000000004</v>
      </c>
      <c r="C243" s="2">
        <f t="shared" si="27"/>
        <v>3.700000000000081E-2</v>
      </c>
      <c r="D243" s="2">
        <f t="shared" si="28"/>
        <v>3.700000000000081E-2</v>
      </c>
      <c r="E243" s="2">
        <f t="shared" si="29"/>
        <v>0</v>
      </c>
      <c r="F243" s="2">
        <f t="shared" si="34"/>
        <v>3.9404184869503381E-2</v>
      </c>
      <c r="G243" s="2">
        <f t="shared" si="34"/>
        <v>3.0571979546757656E-2</v>
      </c>
      <c r="H243" s="2">
        <f t="shared" si="31"/>
        <v>1.2888987057327281</v>
      </c>
      <c r="I243" s="2">
        <f t="shared" si="32"/>
        <v>56.310866990512913</v>
      </c>
    </row>
    <row r="244" spans="1:9" ht="13.5" x14ac:dyDescent="0.25">
      <c r="A244" s="3">
        <f>TITRES_STAT!B247</f>
        <v>42360</v>
      </c>
      <c r="B244" s="5">
        <f>TITRES_STAT!D247</f>
        <v>6.0990000000000002</v>
      </c>
      <c r="C244" s="2">
        <f t="shared" si="27"/>
        <v>2.5999999999999801E-2</v>
      </c>
      <c r="D244" s="2">
        <f t="shared" si="28"/>
        <v>2.5999999999999801E-2</v>
      </c>
      <c r="E244" s="2">
        <f t="shared" si="29"/>
        <v>0</v>
      </c>
      <c r="F244" s="2">
        <f t="shared" si="34"/>
        <v>3.8446743093110268E-2</v>
      </c>
      <c r="G244" s="2">
        <f t="shared" si="34"/>
        <v>2.8388266721989252E-2</v>
      </c>
      <c r="H244" s="2">
        <f t="shared" si="31"/>
        <v>1.3543180874558229</v>
      </c>
      <c r="I244" s="2">
        <f t="shared" si="32"/>
        <v>57.524855909311611</v>
      </c>
    </row>
    <row r="245" spans="1:9" ht="13.5" x14ac:dyDescent="0.25">
      <c r="A245" s="3">
        <f>TITRES_STAT!B248</f>
        <v>42361</v>
      </c>
      <c r="B245" s="5">
        <f>TITRES_STAT!D248</f>
        <v>6.2770000000000001</v>
      </c>
      <c r="C245" s="2">
        <f t="shared" si="27"/>
        <v>0.17799999999999994</v>
      </c>
      <c r="D245" s="2">
        <f t="shared" si="28"/>
        <v>0.17799999999999994</v>
      </c>
      <c r="E245" s="2">
        <f t="shared" si="29"/>
        <v>0</v>
      </c>
      <c r="F245" s="2">
        <f t="shared" si="34"/>
        <v>4.8414832872173817E-2</v>
      </c>
      <c r="G245" s="2">
        <f t="shared" si="34"/>
        <v>2.6360533384704305E-2</v>
      </c>
      <c r="H245" s="2">
        <f t="shared" si="31"/>
        <v>1.8366408663136731</v>
      </c>
      <c r="I245" s="2">
        <f t="shared" si="32"/>
        <v>64.747035415183191</v>
      </c>
    </row>
    <row r="246" spans="1:9" ht="13.5" x14ac:dyDescent="0.25">
      <c r="A246" s="3">
        <f>TITRES_STAT!B249</f>
        <v>42363</v>
      </c>
      <c r="B246" s="5">
        <f>TITRES_STAT!D249</f>
        <v>6.0940000000000003</v>
      </c>
      <c r="C246" s="2">
        <f t="shared" si="27"/>
        <v>-0.18299999999999983</v>
      </c>
      <c r="D246" s="2">
        <f t="shared" si="28"/>
        <v>0</v>
      </c>
      <c r="E246" s="2">
        <f t="shared" si="29"/>
        <v>0.18299999999999983</v>
      </c>
      <c r="F246" s="2">
        <f t="shared" si="34"/>
        <v>4.4956630524161399E-2</v>
      </c>
      <c r="G246" s="2">
        <f t="shared" si="34"/>
        <v>3.7549066714368272E-2</v>
      </c>
      <c r="H246" s="2">
        <f t="shared" si="31"/>
        <v>1.1972769088015336</v>
      </c>
      <c r="I246" s="2">
        <f t="shared" si="32"/>
        <v>54.489122604695616</v>
      </c>
    </row>
    <row r="247" spans="1:9" ht="13.5" x14ac:dyDescent="0.25">
      <c r="A247" s="3">
        <f>TITRES_STAT!B250</f>
        <v>42366</v>
      </c>
      <c r="B247" s="5">
        <f>TITRES_STAT!D250</f>
        <v>6.2670000000000003</v>
      </c>
      <c r="C247" s="2">
        <f t="shared" si="27"/>
        <v>0.17300000000000004</v>
      </c>
      <c r="D247" s="2">
        <f t="shared" si="28"/>
        <v>0.17300000000000004</v>
      </c>
      <c r="E247" s="2">
        <f t="shared" si="29"/>
        <v>0</v>
      </c>
      <c r="F247" s="2">
        <f t="shared" si="34"/>
        <v>5.4102585486721304E-2</v>
      </c>
      <c r="G247" s="2">
        <f t="shared" si="34"/>
        <v>3.4866990520484822E-2</v>
      </c>
      <c r="H247" s="2">
        <f t="shared" si="31"/>
        <v>1.5516849799507448</v>
      </c>
      <c r="I247" s="2">
        <f t="shared" si="32"/>
        <v>60.810209416238244</v>
      </c>
    </row>
    <row r="248" spans="1:9" ht="13.5" x14ac:dyDescent="0.25">
      <c r="A248" s="3">
        <f>TITRES_STAT!B251</f>
        <v>42367</v>
      </c>
      <c r="B248" s="5">
        <f>TITRES_STAT!D251</f>
        <v>6.3710000000000004</v>
      </c>
      <c r="C248" s="2">
        <f t="shared" si="27"/>
        <v>0.10400000000000009</v>
      </c>
      <c r="D248" s="2">
        <f t="shared" si="28"/>
        <v>0.10400000000000009</v>
      </c>
      <c r="E248" s="2">
        <f t="shared" si="29"/>
        <v>0</v>
      </c>
      <c r="F248" s="2">
        <f t="shared" si="34"/>
        <v>5.7666686523384074E-2</v>
      </c>
      <c r="G248" s="2">
        <f t="shared" si="34"/>
        <v>3.2376491197593046E-2</v>
      </c>
      <c r="H248" s="2">
        <f t="shared" si="31"/>
        <v>1.7811283554924311</v>
      </c>
      <c r="I248" s="2">
        <f t="shared" si="32"/>
        <v>64.043371172527614</v>
      </c>
    </row>
    <row r="249" spans="1:9" ht="13.5" x14ac:dyDescent="0.25">
      <c r="A249" s="3">
        <f>TITRES_STAT!B252</f>
        <v>42368</v>
      </c>
      <c r="B249" s="5">
        <f>TITRES_STAT!D252</f>
        <v>6.3710000000000004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5.35476374859995E-2</v>
      </c>
      <c r="G249" s="2">
        <f t="shared" si="34"/>
        <v>3.0063884683479258E-2</v>
      </c>
      <c r="H249" s="2">
        <f t="shared" si="31"/>
        <v>1.7811283554924311</v>
      </c>
      <c r="I249" s="2">
        <f t="shared" si="32"/>
        <v>64.043371172527614</v>
      </c>
    </row>
    <row r="250" spans="1:9" ht="13.5" x14ac:dyDescent="0.25">
      <c r="A250" s="3">
        <f>TITRES_STAT!B253</f>
        <v>42369</v>
      </c>
      <c r="B250" s="5">
        <f>TITRES_STAT!D253</f>
        <v>6.3559999999999999</v>
      </c>
      <c r="C250" s="2">
        <f t="shared" si="27"/>
        <v>-1.5000000000000568E-2</v>
      </c>
      <c r="D250" s="2">
        <f t="shared" si="28"/>
        <v>0</v>
      </c>
      <c r="E250" s="2">
        <f t="shared" si="29"/>
        <v>1.5000000000000568E-2</v>
      </c>
      <c r="F250" s="2">
        <f t="shared" si="34"/>
        <v>4.9722806236999539E-2</v>
      </c>
      <c r="G250" s="2">
        <f t="shared" si="34"/>
        <v>2.8987892920373636E-2</v>
      </c>
      <c r="H250" s="2">
        <f t="shared" si="31"/>
        <v>1.7152956364776941</v>
      </c>
      <c r="I250" s="2">
        <f t="shared" si="32"/>
        <v>63.171597723435781</v>
      </c>
    </row>
    <row r="251" spans="1:9" ht="13.5" x14ac:dyDescent="0.25">
      <c r="A251" s="3">
        <f>TITRES_STAT!B254</f>
        <v>42373</v>
      </c>
      <c r="B251" s="5">
        <f>TITRES_STAT!D254</f>
        <v>6.5439999999999996</v>
      </c>
      <c r="C251" s="2">
        <f t="shared" si="27"/>
        <v>0.18799999999999972</v>
      </c>
      <c r="D251" s="2">
        <f t="shared" si="28"/>
        <v>0.18799999999999972</v>
      </c>
      <c r="E251" s="2">
        <f t="shared" si="29"/>
        <v>0</v>
      </c>
      <c r="F251" s="2">
        <f t="shared" si="34"/>
        <v>5.9599748648642412E-2</v>
      </c>
      <c r="G251" s="2">
        <f t="shared" si="34"/>
        <v>2.6917329140346946E-2</v>
      </c>
      <c r="H251" s="2">
        <f t="shared" si="31"/>
        <v>2.214177652540835</v>
      </c>
      <c r="I251" s="2">
        <f t="shared" si="32"/>
        <v>68.88784292276155</v>
      </c>
    </row>
    <row r="252" spans="1:9" ht="13.5" x14ac:dyDescent="0.25">
      <c r="A252" s="3">
        <f>TITRES_STAT!B255</f>
        <v>42374</v>
      </c>
      <c r="B252" s="5">
        <f>TITRES_STAT!D255</f>
        <v>6.7370000000000001</v>
      </c>
      <c r="C252" s="2">
        <f t="shared" si="27"/>
        <v>0.1930000000000005</v>
      </c>
      <c r="D252" s="2">
        <f t="shared" si="28"/>
        <v>0.1930000000000005</v>
      </c>
      <c r="E252" s="2">
        <f t="shared" si="29"/>
        <v>0</v>
      </c>
      <c r="F252" s="2">
        <f t="shared" si="34"/>
        <v>6.912833803088228E-2</v>
      </c>
      <c r="G252" s="2">
        <f t="shared" si="34"/>
        <v>2.4994662773179306E-2</v>
      </c>
      <c r="H252" s="2">
        <f t="shared" si="31"/>
        <v>2.765723973082002</v>
      </c>
      <c r="I252" s="2">
        <f t="shared" si="32"/>
        <v>73.444681364110593</v>
      </c>
    </row>
    <row r="253" spans="1:9" ht="13.5" x14ac:dyDescent="0.25">
      <c r="A253" s="3">
        <f>TITRES_STAT!B256</f>
        <v>42375</v>
      </c>
      <c r="B253" s="5">
        <f>TITRES_STAT!D256</f>
        <v>7.1449999999999996</v>
      </c>
      <c r="C253" s="2">
        <f t="shared" si="27"/>
        <v>0.40799999999999947</v>
      </c>
      <c r="D253" s="2">
        <f t="shared" si="28"/>
        <v>0.40799999999999947</v>
      </c>
      <c r="E253" s="2">
        <f t="shared" si="29"/>
        <v>0</v>
      </c>
      <c r="F253" s="2">
        <f t="shared" ref="F253:G268" si="35">((F252*13)+D253)/14</f>
        <v>9.3333456742962076E-2</v>
      </c>
      <c r="G253" s="2">
        <f t="shared" si="35"/>
        <v>2.3209329717952216E-2</v>
      </c>
      <c r="H253" s="2">
        <f t="shared" si="31"/>
        <v>4.0213766565938114</v>
      </c>
      <c r="I253" s="2">
        <f t="shared" si="32"/>
        <v>80.085142613493218</v>
      </c>
    </row>
    <row r="254" spans="1:9" ht="13.5" x14ac:dyDescent="0.25">
      <c r="A254" s="3">
        <f>TITRES_STAT!B257</f>
        <v>42376</v>
      </c>
      <c r="B254" s="5">
        <f>TITRES_STAT!D257</f>
        <v>7.5739999999999998</v>
      </c>
      <c r="C254" s="2">
        <f t="shared" si="27"/>
        <v>0.42900000000000027</v>
      </c>
      <c r="D254" s="2">
        <f t="shared" si="28"/>
        <v>0.42900000000000027</v>
      </c>
      <c r="E254" s="2">
        <f t="shared" si="29"/>
        <v>0</v>
      </c>
      <c r="F254" s="2">
        <f t="shared" si="35"/>
        <v>0.11730963840417909</v>
      </c>
      <c r="G254" s="2">
        <f t="shared" si="35"/>
        <v>2.1551520452384201E-2</v>
      </c>
      <c r="H254" s="2">
        <f t="shared" si="31"/>
        <v>5.4432186658645403</v>
      </c>
      <c r="I254" s="2">
        <f t="shared" si="32"/>
        <v>84.479806570931856</v>
      </c>
    </row>
    <row r="255" spans="1:9" ht="13.5" x14ac:dyDescent="0.25">
      <c r="A255" s="3">
        <f>TITRES_STAT!B258</f>
        <v>42377</v>
      </c>
      <c r="B255" s="5">
        <f>TITRES_STAT!D258</f>
        <v>8.0350000000000001</v>
      </c>
      <c r="C255" s="2">
        <f t="shared" si="27"/>
        <v>0.4610000000000003</v>
      </c>
      <c r="D255" s="2">
        <f t="shared" si="28"/>
        <v>0.4610000000000003</v>
      </c>
      <c r="E255" s="2">
        <f t="shared" si="29"/>
        <v>0</v>
      </c>
      <c r="F255" s="2">
        <f t="shared" si="35"/>
        <v>0.14185894994673773</v>
      </c>
      <c r="G255" s="2">
        <f t="shared" si="35"/>
        <v>2.001212613435676E-2</v>
      </c>
      <c r="H255" s="2">
        <f t="shared" si="31"/>
        <v>7.0886496014631195</v>
      </c>
      <c r="I255" s="2">
        <f t="shared" si="32"/>
        <v>87.636996912078942</v>
      </c>
    </row>
    <row r="256" spans="1:9" ht="13.5" x14ac:dyDescent="0.25">
      <c r="A256" s="3">
        <f>TITRES_STAT!B259</f>
        <v>42380</v>
      </c>
      <c r="B256" s="5">
        <f>TITRES_STAT!D259</f>
        <v>8.5210000000000008</v>
      </c>
      <c r="C256" s="2">
        <f t="shared" si="27"/>
        <v>0.48600000000000065</v>
      </c>
      <c r="D256" s="2">
        <f t="shared" si="28"/>
        <v>0.48600000000000065</v>
      </c>
      <c r="E256" s="2">
        <f t="shared" si="29"/>
        <v>0</v>
      </c>
      <c r="F256" s="2">
        <f t="shared" si="35"/>
        <v>0.16644045352197079</v>
      </c>
      <c r="G256" s="2">
        <f t="shared" si="35"/>
        <v>1.8582688553331277E-2</v>
      </c>
      <c r="H256" s="2">
        <f t="shared" si="31"/>
        <v>8.9567477302488285</v>
      </c>
      <c r="I256" s="2">
        <f t="shared" si="32"/>
        <v>89.956559841704362</v>
      </c>
    </row>
    <row r="257" spans="1:9" ht="13.5" x14ac:dyDescent="0.25">
      <c r="A257" s="3">
        <f>TITRES_STAT!B260</f>
        <v>42381</v>
      </c>
      <c r="B257" s="5">
        <f>TITRES_STAT!D260</f>
        <v>8.6829999999999998</v>
      </c>
      <c r="C257" s="2">
        <f t="shared" si="27"/>
        <v>0.16199999999999903</v>
      </c>
      <c r="D257" s="2">
        <f t="shared" si="28"/>
        <v>0.16199999999999903</v>
      </c>
      <c r="E257" s="2">
        <f t="shared" si="29"/>
        <v>0</v>
      </c>
      <c r="F257" s="2">
        <f t="shared" si="35"/>
        <v>0.16612327827040138</v>
      </c>
      <c r="G257" s="2">
        <f t="shared" si="35"/>
        <v>1.7255353656664758E-2</v>
      </c>
      <c r="H257" s="2">
        <f t="shared" si="31"/>
        <v>9.6273470585308711</v>
      </c>
      <c r="I257" s="2">
        <f t="shared" si="32"/>
        <v>90.590313890264156</v>
      </c>
    </row>
    <row r="258" spans="1:9" ht="13.5" x14ac:dyDescent="0.25">
      <c r="A258" s="3">
        <f>TITRES_STAT!B261</f>
        <v>42382</v>
      </c>
      <c r="B258" s="5">
        <f>TITRES_STAT!D261</f>
        <v>8.6829999999999998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0.15425732982251558</v>
      </c>
      <c r="G258" s="2">
        <f t="shared" si="35"/>
        <v>1.6022828395474416E-2</v>
      </c>
      <c r="H258" s="2">
        <f t="shared" si="31"/>
        <v>9.6273470585308729</v>
      </c>
      <c r="I258" s="2">
        <f t="shared" si="32"/>
        <v>90.590313890264156</v>
      </c>
    </row>
    <row r="259" spans="1:9" ht="13.5" x14ac:dyDescent="0.25">
      <c r="A259" s="3">
        <f>TITRES_STAT!B262</f>
        <v>42384</v>
      </c>
      <c r="B259" s="5">
        <f>TITRES_STAT!D262</f>
        <v>8.484</v>
      </c>
      <c r="C259" s="2">
        <f t="shared" ref="C259:C322" si="36">B259-B258</f>
        <v>-0.19899999999999984</v>
      </c>
      <c r="D259" s="2">
        <f t="shared" ref="D259:D322" si="37">IF(C259&gt;0,C259,0)</f>
        <v>0</v>
      </c>
      <c r="E259" s="2">
        <f t="shared" ref="E259:E322" si="38">IF(C259&lt;0,-C259,0)</f>
        <v>0.19899999999999984</v>
      </c>
      <c r="F259" s="2">
        <f t="shared" si="35"/>
        <v>0.14323894912090734</v>
      </c>
      <c r="G259" s="2">
        <f t="shared" si="35"/>
        <v>2.9092626367226232E-2</v>
      </c>
      <c r="H259" s="2">
        <f t="shared" si="31"/>
        <v>4.9235482322170325</v>
      </c>
      <c r="I259" s="2">
        <f t="shared" si="32"/>
        <v>83.11822642784955</v>
      </c>
    </row>
    <row r="260" spans="1:9" ht="13.5" x14ac:dyDescent="0.25">
      <c r="A260" s="3">
        <f>TITRES_STAT!B263</f>
        <v>42387</v>
      </c>
      <c r="B260" s="5">
        <f>TITRES_STAT!D263</f>
        <v>8.2230000000000008</v>
      </c>
      <c r="C260" s="2">
        <f t="shared" si="36"/>
        <v>-0.26099999999999923</v>
      </c>
      <c r="D260" s="2">
        <f t="shared" si="37"/>
        <v>0</v>
      </c>
      <c r="E260" s="2">
        <f t="shared" si="38"/>
        <v>0.26099999999999923</v>
      </c>
      <c r="F260" s="2">
        <f t="shared" si="35"/>
        <v>0.1330075956122711</v>
      </c>
      <c r="G260" s="2">
        <f t="shared" si="35"/>
        <v>4.5657438769567162E-2</v>
      </c>
      <c r="H260" s="2">
        <f t="shared" si="31"/>
        <v>2.9131637515533821</v>
      </c>
      <c r="I260" s="2">
        <f t="shared" si="32"/>
        <v>74.445229908842009</v>
      </c>
    </row>
    <row r="261" spans="1:9" ht="13.5" x14ac:dyDescent="0.25">
      <c r="A261" s="3">
        <f>TITRES_STAT!B264</f>
        <v>42388</v>
      </c>
      <c r="B261" s="5">
        <f>TITRES_STAT!D264</f>
        <v>8.0289999999999999</v>
      </c>
      <c r="C261" s="2">
        <f t="shared" si="36"/>
        <v>-0.19400000000000084</v>
      </c>
      <c r="D261" s="2">
        <f t="shared" si="37"/>
        <v>0</v>
      </c>
      <c r="E261" s="2">
        <f t="shared" si="38"/>
        <v>0.19400000000000084</v>
      </c>
      <c r="F261" s="2">
        <f t="shared" si="35"/>
        <v>0.12350705306853746</v>
      </c>
      <c r="G261" s="2">
        <f t="shared" si="35"/>
        <v>5.6253336000312425E-2</v>
      </c>
      <c r="H261" s="2">
        <f t="shared" si="31"/>
        <v>2.1955507326330213</v>
      </c>
      <c r="I261" s="2">
        <f t="shared" si="32"/>
        <v>68.70648962671811</v>
      </c>
    </row>
    <row r="262" spans="1:9" ht="13.5" x14ac:dyDescent="0.25">
      <c r="A262" s="3">
        <f>TITRES_STAT!B265</f>
        <v>42389</v>
      </c>
      <c r="B262" s="5">
        <f>TITRES_STAT!D265</f>
        <v>8.3170000000000002</v>
      </c>
      <c r="C262" s="2">
        <f t="shared" si="36"/>
        <v>0.28800000000000026</v>
      </c>
      <c r="D262" s="2">
        <f t="shared" si="37"/>
        <v>0.28800000000000026</v>
      </c>
      <c r="E262" s="2">
        <f t="shared" si="38"/>
        <v>0</v>
      </c>
      <c r="F262" s="2">
        <f t="shared" si="35"/>
        <v>0.13525654927792766</v>
      </c>
      <c r="G262" s="2">
        <f t="shared" si="35"/>
        <v>5.2235240571718682E-2</v>
      </c>
      <c r="H262" s="2">
        <f t="shared" si="31"/>
        <v>2.5893735301596092</v>
      </c>
      <c r="I262" s="2">
        <f t="shared" si="32"/>
        <v>72.139985108890784</v>
      </c>
    </row>
    <row r="263" spans="1:9" ht="13.5" x14ac:dyDescent="0.25">
      <c r="A263" s="3">
        <f>TITRES_STAT!B266</f>
        <v>42390</v>
      </c>
      <c r="B263" s="5">
        <f>TITRES_STAT!D266</f>
        <v>8.1340000000000003</v>
      </c>
      <c r="C263" s="2">
        <f t="shared" si="36"/>
        <v>-0.18299999999999983</v>
      </c>
      <c r="D263" s="2">
        <f t="shared" si="37"/>
        <v>0</v>
      </c>
      <c r="E263" s="2">
        <f t="shared" si="38"/>
        <v>0.18299999999999983</v>
      </c>
      <c r="F263" s="2">
        <f t="shared" si="35"/>
        <v>0.12559536718664713</v>
      </c>
      <c r="G263" s="2">
        <f t="shared" si="35"/>
        <v>6.1575580530881621E-2</v>
      </c>
      <c r="H263" s="2">
        <f t="shared" si="31"/>
        <v>2.0396944065132776</v>
      </c>
      <c r="I263" s="2">
        <f t="shared" si="32"/>
        <v>67.101956109230613</v>
      </c>
    </row>
    <row r="264" spans="1:9" ht="13.5" x14ac:dyDescent="0.25">
      <c r="A264" s="3">
        <f>TITRES_STAT!B267</f>
        <v>42391</v>
      </c>
      <c r="B264" s="5">
        <f>TITRES_STAT!D267</f>
        <v>8.0609999999999999</v>
      </c>
      <c r="C264" s="2">
        <f t="shared" si="36"/>
        <v>-7.3000000000000398E-2</v>
      </c>
      <c r="D264" s="2">
        <f t="shared" si="37"/>
        <v>0</v>
      </c>
      <c r="E264" s="2">
        <f t="shared" si="38"/>
        <v>7.3000000000000398E-2</v>
      </c>
      <c r="F264" s="2">
        <f t="shared" si="35"/>
        <v>0.11662426953045804</v>
      </c>
      <c r="G264" s="2">
        <f t="shared" si="35"/>
        <v>6.2391610492961533E-2</v>
      </c>
      <c r="H264" s="2">
        <f t="shared" si="31"/>
        <v>1.869229991163869</v>
      </c>
      <c r="I264" s="2">
        <f t="shared" si="32"/>
        <v>65.14744363192851</v>
      </c>
    </row>
    <row r="265" spans="1:9" ht="13.5" x14ac:dyDescent="0.25">
      <c r="A265" s="3">
        <f>TITRES_STAT!B268</f>
        <v>42394</v>
      </c>
      <c r="B265" s="5">
        <f>TITRES_STAT!D268</f>
        <v>8.3010000000000002</v>
      </c>
      <c r="C265" s="2">
        <f t="shared" si="36"/>
        <v>0.24000000000000021</v>
      </c>
      <c r="D265" s="2">
        <f t="shared" si="37"/>
        <v>0.24000000000000021</v>
      </c>
      <c r="E265" s="2">
        <f t="shared" si="38"/>
        <v>0</v>
      </c>
      <c r="F265" s="2">
        <f t="shared" si="35"/>
        <v>0.12543682170685391</v>
      </c>
      <c r="G265" s="2">
        <f t="shared" si="35"/>
        <v>5.7935066886321426E-2</v>
      </c>
      <c r="H265" s="2">
        <f t="shared" si="31"/>
        <v>2.1651277619646585</v>
      </c>
      <c r="I265" s="2">
        <f t="shared" si="32"/>
        <v>68.405698751974555</v>
      </c>
    </row>
    <row r="266" spans="1:9" ht="13.5" x14ac:dyDescent="0.25">
      <c r="A266" s="3">
        <f>TITRES_STAT!B269</f>
        <v>42395</v>
      </c>
      <c r="B266" s="5">
        <f>TITRES_STAT!D269</f>
        <v>8.4740000000000002</v>
      </c>
      <c r="C266" s="2">
        <f t="shared" si="36"/>
        <v>0.17300000000000004</v>
      </c>
      <c r="D266" s="2">
        <f t="shared" si="37"/>
        <v>0.17300000000000004</v>
      </c>
      <c r="E266" s="2">
        <f t="shared" si="38"/>
        <v>0</v>
      </c>
      <c r="F266" s="2">
        <f t="shared" si="35"/>
        <v>0.12883419158493578</v>
      </c>
      <c r="G266" s="2">
        <f t="shared" si="35"/>
        <v>5.379684782301275E-2</v>
      </c>
      <c r="H266" s="2">
        <f t="shared" si="31"/>
        <v>2.394827890451682</v>
      </c>
      <c r="I266" s="2">
        <f t="shared" si="32"/>
        <v>70.543425697290644</v>
      </c>
    </row>
    <row r="267" spans="1:9" ht="13.5" x14ac:dyDescent="0.25">
      <c r="A267" s="3">
        <f>TITRES_STAT!B270</f>
        <v>42396</v>
      </c>
      <c r="B267" s="5">
        <f>TITRES_STAT!D270</f>
        <v>8.5519999999999996</v>
      </c>
      <c r="C267" s="2">
        <f t="shared" si="36"/>
        <v>7.7999999999999403E-2</v>
      </c>
      <c r="D267" s="2">
        <f t="shared" si="37"/>
        <v>7.7999999999999403E-2</v>
      </c>
      <c r="E267" s="2">
        <f t="shared" si="38"/>
        <v>0</v>
      </c>
      <c r="F267" s="2">
        <f t="shared" si="35"/>
        <v>0.12520317790029747</v>
      </c>
      <c r="G267" s="2">
        <f t="shared" si="35"/>
        <v>4.9954215835654694E-2</v>
      </c>
      <c r="H267" s="2">
        <f t="shared" si="31"/>
        <v>2.5063585886765942</v>
      </c>
      <c r="I267" s="2">
        <f t="shared" si="32"/>
        <v>71.480384144696671</v>
      </c>
    </row>
    <row r="268" spans="1:9" ht="13.5" x14ac:dyDescent="0.25">
      <c r="A268" s="3">
        <f>TITRES_STAT!B271</f>
        <v>42397</v>
      </c>
      <c r="B268" s="5">
        <f>TITRES_STAT!D271</f>
        <v>8.359</v>
      </c>
      <c r="C268" s="2">
        <f t="shared" si="36"/>
        <v>-0.19299999999999962</v>
      </c>
      <c r="D268" s="2">
        <f t="shared" si="37"/>
        <v>0</v>
      </c>
      <c r="E268" s="2">
        <f t="shared" si="38"/>
        <v>0.19299999999999962</v>
      </c>
      <c r="F268" s="2">
        <f t="shared" si="35"/>
        <v>0.11626009376456194</v>
      </c>
      <c r="G268" s="2">
        <f t="shared" si="35"/>
        <v>6.0171771847393619E-2</v>
      </c>
      <c r="H268" s="2">
        <f t="shared" si="31"/>
        <v>1.9321367843283448</v>
      </c>
      <c r="I268" s="2">
        <f t="shared" si="32"/>
        <v>65.89517906037706</v>
      </c>
    </row>
    <row r="269" spans="1:9" ht="13.5" x14ac:dyDescent="0.25">
      <c r="A269" s="3">
        <f>TITRES_STAT!B272</f>
        <v>42398</v>
      </c>
      <c r="B269" s="5">
        <f>TITRES_STAT!D272</f>
        <v>8.3539999999999992</v>
      </c>
      <c r="C269" s="2">
        <f t="shared" si="36"/>
        <v>-5.0000000000007816E-3</v>
      </c>
      <c r="D269" s="2">
        <f t="shared" si="37"/>
        <v>0</v>
      </c>
      <c r="E269" s="2">
        <f t="shared" si="38"/>
        <v>5.0000000000007816E-3</v>
      </c>
      <c r="F269" s="2">
        <f t="shared" ref="F269:G284" si="39">((F268*13)+D269)/14</f>
        <v>0.10795580135280751</v>
      </c>
      <c r="G269" s="2">
        <f t="shared" si="39"/>
        <v>5.6230931001151278E-2</v>
      </c>
      <c r="H269" s="2">
        <f t="shared" si="31"/>
        <v>1.9198650890307545</v>
      </c>
      <c r="I269" s="2">
        <f t="shared" si="32"/>
        <v>65.751842310907975</v>
      </c>
    </row>
    <row r="270" spans="1:9" ht="13.5" x14ac:dyDescent="0.25">
      <c r="A270" s="3">
        <f>TITRES_STAT!B273</f>
        <v>42401</v>
      </c>
      <c r="B270" s="5">
        <f>TITRES_STAT!D273</f>
        <v>8.4740000000000002</v>
      </c>
      <c r="C270" s="2">
        <f t="shared" si="36"/>
        <v>0.12000000000000099</v>
      </c>
      <c r="D270" s="2">
        <f t="shared" si="37"/>
        <v>0.12000000000000099</v>
      </c>
      <c r="E270" s="2">
        <f t="shared" si="38"/>
        <v>0</v>
      </c>
      <c r="F270" s="2">
        <f t="shared" si="39"/>
        <v>0.10881610125617847</v>
      </c>
      <c r="G270" s="2">
        <f t="shared" si="39"/>
        <v>5.2214435929640472E-2</v>
      </c>
      <c r="H270" s="2">
        <f t="shared" si="31"/>
        <v>2.0840233034942552</v>
      </c>
      <c r="I270" s="2">
        <f t="shared" si="32"/>
        <v>67.574823482462619</v>
      </c>
    </row>
    <row r="271" spans="1:9" ht="13.5" x14ac:dyDescent="0.25">
      <c r="A271" s="3">
        <f>TITRES_STAT!B274</f>
        <v>42402</v>
      </c>
      <c r="B271" s="5">
        <f>TITRES_STAT!D274</f>
        <v>8.5259999999999998</v>
      </c>
      <c r="C271" s="2">
        <f t="shared" si="36"/>
        <v>5.1999999999999602E-2</v>
      </c>
      <c r="D271" s="2">
        <f t="shared" si="37"/>
        <v>5.1999999999999602E-2</v>
      </c>
      <c r="E271" s="2">
        <f t="shared" si="38"/>
        <v>0</v>
      </c>
      <c r="F271" s="2">
        <f t="shared" si="39"/>
        <v>0.10475780830930856</v>
      </c>
      <c r="G271" s="2">
        <f t="shared" si="39"/>
        <v>4.8484833363237577E-2</v>
      </c>
      <c r="H271" s="2">
        <f t="shared" si="31"/>
        <v>2.1606304702438881</v>
      </c>
      <c r="I271" s="2">
        <f t="shared" si="32"/>
        <v>68.360742914598433</v>
      </c>
    </row>
    <row r="272" spans="1:9" ht="13.5" x14ac:dyDescent="0.25">
      <c r="A272" s="3">
        <f>TITRES_STAT!B275</f>
        <v>42403</v>
      </c>
      <c r="B272" s="5">
        <f>TITRES_STAT!D275</f>
        <v>8.3689999999999998</v>
      </c>
      <c r="C272" s="2">
        <f t="shared" si="36"/>
        <v>-0.15700000000000003</v>
      </c>
      <c r="D272" s="2">
        <f t="shared" si="37"/>
        <v>0</v>
      </c>
      <c r="E272" s="2">
        <f t="shared" si="38"/>
        <v>0.15700000000000003</v>
      </c>
      <c r="F272" s="2">
        <f t="shared" si="39"/>
        <v>9.7275107715786513E-2</v>
      </c>
      <c r="G272" s="2">
        <f t="shared" si="39"/>
        <v>5.6235916694434895E-2</v>
      </c>
      <c r="H272" s="2">
        <f t="shared" si="31"/>
        <v>1.7297683301642144</v>
      </c>
      <c r="I272" s="2">
        <f t="shared" si="32"/>
        <v>63.366854653931632</v>
      </c>
    </row>
    <row r="273" spans="1:9" ht="13.5" x14ac:dyDescent="0.25">
      <c r="A273" s="3">
        <f>TITRES_STAT!B276</f>
        <v>42404</v>
      </c>
      <c r="B273" s="5">
        <f>TITRES_STAT!D276</f>
        <v>8.3539999999999992</v>
      </c>
      <c r="C273" s="2">
        <f t="shared" si="36"/>
        <v>-1.5000000000000568E-2</v>
      </c>
      <c r="D273" s="2">
        <f t="shared" si="37"/>
        <v>0</v>
      </c>
      <c r="E273" s="2">
        <f t="shared" si="38"/>
        <v>1.5000000000000568E-2</v>
      </c>
      <c r="F273" s="2">
        <f t="shared" si="39"/>
        <v>9.0326885736087478E-2</v>
      </c>
      <c r="G273" s="2">
        <f t="shared" si="39"/>
        <v>5.3290494073403867E-2</v>
      </c>
      <c r="H273" s="2">
        <f t="shared" ref="H273:H336" si="40">F273/G273</f>
        <v>1.6949905852189813</v>
      </c>
      <c r="I273" s="2">
        <f t="shared" ref="I273:I336" si="41">IF(G273=0,100,100-(100/(1+H273)))</f>
        <v>62.894118981913067</v>
      </c>
    </row>
    <row r="274" spans="1:9" ht="13.5" x14ac:dyDescent="0.25">
      <c r="A274" s="3">
        <f>TITRES_STAT!B277</f>
        <v>42405</v>
      </c>
      <c r="B274" s="5">
        <f>TITRES_STAT!D277</f>
        <v>8.3539999999999992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8.3874965326366943E-2</v>
      </c>
      <c r="G274" s="2">
        <f t="shared" si="39"/>
        <v>4.9484030211017875E-2</v>
      </c>
      <c r="H274" s="2">
        <f t="shared" si="40"/>
        <v>1.6949905852189815</v>
      </c>
      <c r="I274" s="2">
        <f t="shared" si="41"/>
        <v>62.894118981913067</v>
      </c>
    </row>
    <row r="275" spans="1:9" ht="13.5" x14ac:dyDescent="0.25">
      <c r="A275" s="3">
        <f>TITRES_STAT!B278</f>
        <v>42408</v>
      </c>
      <c r="B275" s="5">
        <f>TITRES_STAT!D278</f>
        <v>8.2859999999999996</v>
      </c>
      <c r="C275" s="2">
        <f t="shared" si="36"/>
        <v>-6.7999999999999616E-2</v>
      </c>
      <c r="D275" s="2">
        <f t="shared" si="37"/>
        <v>0</v>
      </c>
      <c r="E275" s="2">
        <f t="shared" si="38"/>
        <v>6.7999999999999616E-2</v>
      </c>
      <c r="F275" s="2">
        <f t="shared" si="39"/>
        <v>7.7883896374483591E-2</v>
      </c>
      <c r="G275" s="2">
        <f t="shared" si="39"/>
        <v>5.0806599481659429E-2</v>
      </c>
      <c r="H275" s="2">
        <f t="shared" si="40"/>
        <v>1.5329484194784329</v>
      </c>
      <c r="I275" s="2">
        <f t="shared" si="41"/>
        <v>60.520317259128667</v>
      </c>
    </row>
    <row r="276" spans="1:9" ht="13.5" x14ac:dyDescent="0.25">
      <c r="A276" s="3">
        <f>TITRES_STAT!B279</f>
        <v>42409</v>
      </c>
      <c r="B276" s="5">
        <f>TITRES_STAT!D279</f>
        <v>8.3170000000000002</v>
      </c>
      <c r="C276" s="2">
        <f t="shared" si="36"/>
        <v>3.1000000000000583E-2</v>
      </c>
      <c r="D276" s="2">
        <f t="shared" si="37"/>
        <v>3.1000000000000583E-2</v>
      </c>
      <c r="E276" s="2">
        <f t="shared" si="38"/>
        <v>0</v>
      </c>
      <c r="F276" s="2">
        <f t="shared" si="39"/>
        <v>7.4535046633449092E-2</v>
      </c>
      <c r="G276" s="2">
        <f t="shared" si="39"/>
        <v>4.7177556661540894E-2</v>
      </c>
      <c r="H276" s="2">
        <f t="shared" si="40"/>
        <v>1.5798835698121265</v>
      </c>
      <c r="I276" s="2">
        <f t="shared" si="41"/>
        <v>61.238560852076652</v>
      </c>
    </row>
    <row r="277" spans="1:9" ht="13.5" x14ac:dyDescent="0.25">
      <c r="A277" s="3">
        <f>TITRES_STAT!B280</f>
        <v>42410</v>
      </c>
      <c r="B277" s="5">
        <f>TITRES_STAT!D280</f>
        <v>8.1080000000000005</v>
      </c>
      <c r="C277" s="2">
        <f t="shared" si="36"/>
        <v>-0.20899999999999963</v>
      </c>
      <c r="D277" s="2">
        <f t="shared" si="37"/>
        <v>0</v>
      </c>
      <c r="E277" s="2">
        <f t="shared" si="38"/>
        <v>0.20899999999999963</v>
      </c>
      <c r="F277" s="2">
        <f t="shared" si="39"/>
        <v>6.921111473105987E-2</v>
      </c>
      <c r="G277" s="2">
        <f t="shared" si="39"/>
        <v>5.8736302614287951E-2</v>
      </c>
      <c r="H277" s="2">
        <f t="shared" si="40"/>
        <v>1.178336252888752</v>
      </c>
      <c r="I277" s="2">
        <f t="shared" si="41"/>
        <v>54.093405062057229</v>
      </c>
    </row>
    <row r="278" spans="1:9" ht="13.5" x14ac:dyDescent="0.25">
      <c r="A278" s="3">
        <f>TITRES_STAT!B281</f>
        <v>42411</v>
      </c>
      <c r="B278" s="5">
        <f>TITRES_STAT!D281</f>
        <v>8.16</v>
      </c>
      <c r="C278" s="2">
        <f t="shared" si="36"/>
        <v>5.1999999999999602E-2</v>
      </c>
      <c r="D278" s="2">
        <f t="shared" si="37"/>
        <v>5.1999999999999602E-2</v>
      </c>
      <c r="E278" s="2">
        <f t="shared" si="38"/>
        <v>0</v>
      </c>
      <c r="F278" s="2">
        <f t="shared" si="39"/>
        <v>6.7981749393126997E-2</v>
      </c>
      <c r="G278" s="2">
        <f t="shared" si="39"/>
        <v>5.4540852427553098E-2</v>
      </c>
      <c r="H278" s="2">
        <f t="shared" si="40"/>
        <v>1.2464372368112051</v>
      </c>
      <c r="I278" s="2">
        <f t="shared" si="41"/>
        <v>55.485068373444079</v>
      </c>
    </row>
    <row r="279" spans="1:9" ht="13.5" x14ac:dyDescent="0.25">
      <c r="A279" s="3">
        <f>TITRES_STAT!B282</f>
        <v>42412</v>
      </c>
      <c r="B279" s="5">
        <f>TITRES_STAT!D282</f>
        <v>8.1549999999999994</v>
      </c>
      <c r="C279" s="2">
        <f t="shared" si="36"/>
        <v>-5.0000000000007816E-3</v>
      </c>
      <c r="D279" s="2">
        <f t="shared" si="37"/>
        <v>0</v>
      </c>
      <c r="E279" s="2">
        <f t="shared" si="38"/>
        <v>5.0000000000007816E-3</v>
      </c>
      <c r="F279" s="2">
        <f t="shared" si="39"/>
        <v>6.3125910150760786E-2</v>
      </c>
      <c r="G279" s="2">
        <f t="shared" si="39"/>
        <v>5.100222011129936E-2</v>
      </c>
      <c r="H279" s="2">
        <f t="shared" si="40"/>
        <v>1.2377090646839404</v>
      </c>
      <c r="I279" s="2">
        <f t="shared" si="41"/>
        <v>55.311438122933893</v>
      </c>
    </row>
    <row r="280" spans="1:9" ht="13.5" x14ac:dyDescent="0.25">
      <c r="A280" s="3">
        <f>TITRES_STAT!B283</f>
        <v>42415</v>
      </c>
      <c r="B280" s="5">
        <f>TITRES_STAT!D283</f>
        <v>8.0559999999999992</v>
      </c>
      <c r="C280" s="2">
        <f t="shared" si="36"/>
        <v>-9.9000000000000199E-2</v>
      </c>
      <c r="D280" s="2">
        <f t="shared" si="37"/>
        <v>0</v>
      </c>
      <c r="E280" s="2">
        <f t="shared" si="38"/>
        <v>9.9000000000000199E-2</v>
      </c>
      <c r="F280" s="2">
        <f t="shared" si="39"/>
        <v>5.861691656856359E-2</v>
      </c>
      <c r="G280" s="2">
        <f t="shared" si="39"/>
        <v>5.4430632960492276E-2</v>
      </c>
      <c r="H280" s="2">
        <f t="shared" si="40"/>
        <v>1.0769104340768896</v>
      </c>
      <c r="I280" s="2">
        <f t="shared" si="41"/>
        <v>51.851558758023039</v>
      </c>
    </row>
    <row r="281" spans="1:9" ht="13.5" x14ac:dyDescent="0.25">
      <c r="A281" s="3">
        <f>TITRES_STAT!B284</f>
        <v>42416</v>
      </c>
      <c r="B281" s="5">
        <f>TITRES_STAT!D284</f>
        <v>8.2119999999999997</v>
      </c>
      <c r="C281" s="2">
        <f t="shared" si="36"/>
        <v>0.15600000000000058</v>
      </c>
      <c r="D281" s="2">
        <f t="shared" si="37"/>
        <v>0.15600000000000058</v>
      </c>
      <c r="E281" s="2">
        <f t="shared" si="38"/>
        <v>0</v>
      </c>
      <c r="F281" s="2">
        <f t="shared" si="39"/>
        <v>6.5572851099380519E-2</v>
      </c>
      <c r="G281" s="2">
        <f t="shared" si="39"/>
        <v>5.0542730606171392E-2</v>
      </c>
      <c r="H281" s="2">
        <f t="shared" si="40"/>
        <v>1.2973745247427118</v>
      </c>
      <c r="I281" s="2">
        <f t="shared" si="41"/>
        <v>56.47205149922204</v>
      </c>
    </row>
    <row r="282" spans="1:9" ht="13.5" x14ac:dyDescent="0.25">
      <c r="A282" s="3">
        <f>TITRES_STAT!B285</f>
        <v>42417</v>
      </c>
      <c r="B282" s="5">
        <f>TITRES_STAT!D285</f>
        <v>8.1709999999999994</v>
      </c>
      <c r="C282" s="2">
        <f t="shared" si="36"/>
        <v>-4.1000000000000369E-2</v>
      </c>
      <c r="D282" s="2">
        <f t="shared" si="37"/>
        <v>0</v>
      </c>
      <c r="E282" s="2">
        <f t="shared" si="38"/>
        <v>4.1000000000000369E-2</v>
      </c>
      <c r="F282" s="2">
        <f t="shared" si="39"/>
        <v>6.088907602085334E-2</v>
      </c>
      <c r="G282" s="2">
        <f t="shared" si="39"/>
        <v>4.9861106991444894E-2</v>
      </c>
      <c r="H282" s="2">
        <f t="shared" si="40"/>
        <v>1.2211737703958441</v>
      </c>
      <c r="I282" s="2">
        <f t="shared" si="41"/>
        <v>54.978758828860741</v>
      </c>
    </row>
    <row r="283" spans="1:9" ht="13.5" x14ac:dyDescent="0.25">
      <c r="A283" s="3">
        <f>TITRES_STAT!B286</f>
        <v>42418</v>
      </c>
      <c r="B283" s="5">
        <f>TITRES_STAT!D286</f>
        <v>8.2119999999999997</v>
      </c>
      <c r="C283" s="2">
        <f t="shared" si="36"/>
        <v>4.1000000000000369E-2</v>
      </c>
      <c r="D283" s="2">
        <f t="shared" si="37"/>
        <v>4.1000000000000369E-2</v>
      </c>
      <c r="E283" s="2">
        <f t="shared" si="38"/>
        <v>0</v>
      </c>
      <c r="F283" s="2">
        <f t="shared" si="39"/>
        <v>5.9468427733649562E-2</v>
      </c>
      <c r="G283" s="2">
        <f t="shared" si="39"/>
        <v>4.6299599349198826E-2</v>
      </c>
      <c r="H283" s="2">
        <f t="shared" si="40"/>
        <v>1.2844264004344697</v>
      </c>
      <c r="I283" s="2">
        <f t="shared" si="41"/>
        <v>56.22533517342417</v>
      </c>
    </row>
    <row r="284" spans="1:9" ht="13.5" x14ac:dyDescent="0.25">
      <c r="A284" s="3">
        <f>TITRES_STAT!B287</f>
        <v>42419</v>
      </c>
      <c r="B284" s="5">
        <f>TITRES_STAT!D287</f>
        <v>8.2119999999999997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5.5220682895531732E-2</v>
      </c>
      <c r="G284" s="2">
        <f t="shared" si="39"/>
        <v>4.2992485109970335E-2</v>
      </c>
      <c r="H284" s="2">
        <f t="shared" si="40"/>
        <v>1.2844264004344697</v>
      </c>
      <c r="I284" s="2">
        <f t="shared" si="41"/>
        <v>56.22533517342417</v>
      </c>
    </row>
    <row r="285" spans="1:9" ht="13.5" x14ac:dyDescent="0.25">
      <c r="A285" s="3">
        <f>TITRES_STAT!B288</f>
        <v>42422</v>
      </c>
      <c r="B285" s="5">
        <f>TITRES_STAT!D288</f>
        <v>8.1080000000000005</v>
      </c>
      <c r="C285" s="2">
        <f t="shared" si="36"/>
        <v>-0.1039999999999992</v>
      </c>
      <c r="D285" s="2">
        <f t="shared" si="37"/>
        <v>0</v>
      </c>
      <c r="E285" s="2">
        <f t="shared" si="38"/>
        <v>0.1039999999999992</v>
      </c>
      <c r="F285" s="2">
        <f t="shared" ref="F285:G300" si="42">((F284*13)+D285)/14</f>
        <v>5.1276348402993756E-2</v>
      </c>
      <c r="G285" s="2">
        <f t="shared" si="42"/>
        <v>4.7350164744972396E-2</v>
      </c>
      <c r="H285" s="2">
        <f t="shared" si="40"/>
        <v>1.0829180569733547</v>
      </c>
      <c r="I285" s="2">
        <f t="shared" si="41"/>
        <v>51.990430125077538</v>
      </c>
    </row>
    <row r="286" spans="1:9" ht="13.5" x14ac:dyDescent="0.25">
      <c r="A286" s="3">
        <f>TITRES_STAT!B289</f>
        <v>42423</v>
      </c>
      <c r="B286" s="5">
        <f>TITRES_STAT!D289</f>
        <v>8.0969999999999995</v>
      </c>
      <c r="C286" s="2">
        <f t="shared" si="36"/>
        <v>-1.1000000000001009E-2</v>
      </c>
      <c r="D286" s="2">
        <f t="shared" si="37"/>
        <v>0</v>
      </c>
      <c r="E286" s="2">
        <f t="shared" si="38"/>
        <v>1.1000000000001009E-2</v>
      </c>
      <c r="F286" s="2">
        <f t="shared" si="42"/>
        <v>4.7613752088494207E-2</v>
      </c>
      <c r="G286" s="2">
        <f t="shared" si="42"/>
        <v>4.4753724406045865E-2</v>
      </c>
      <c r="H286" s="2">
        <f t="shared" si="40"/>
        <v>1.0639059144329444</v>
      </c>
      <c r="I286" s="2">
        <f t="shared" si="41"/>
        <v>51.548178964604176</v>
      </c>
    </row>
    <row r="287" spans="1:9" ht="13.5" x14ac:dyDescent="0.25">
      <c r="A287" s="3">
        <f>TITRES_STAT!B290</f>
        <v>42424</v>
      </c>
      <c r="B287" s="5">
        <f>TITRES_STAT!D290</f>
        <v>8.0969999999999995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4.4212769796458905E-2</v>
      </c>
      <c r="G287" s="2">
        <f t="shared" si="42"/>
        <v>4.1557029805614022E-2</v>
      </c>
      <c r="H287" s="2">
        <f t="shared" si="40"/>
        <v>1.0639059144329441</v>
      </c>
      <c r="I287" s="2">
        <f t="shared" si="41"/>
        <v>51.548178964604162</v>
      </c>
    </row>
    <row r="288" spans="1:9" ht="13.5" x14ac:dyDescent="0.25">
      <c r="A288" s="3">
        <f>TITRES_STAT!B291</f>
        <v>42425</v>
      </c>
      <c r="B288" s="5">
        <f>TITRES_STAT!D291</f>
        <v>8.0969999999999995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4.1054714810997553E-2</v>
      </c>
      <c r="G288" s="2">
        <f t="shared" si="42"/>
        <v>3.8588670533784453E-2</v>
      </c>
      <c r="H288" s="2">
        <f t="shared" si="40"/>
        <v>1.0639059144329441</v>
      </c>
      <c r="I288" s="2">
        <f t="shared" si="41"/>
        <v>51.548178964604162</v>
      </c>
    </row>
    <row r="289" spans="1:9" ht="13.5" x14ac:dyDescent="0.25">
      <c r="A289" s="3">
        <f>TITRES_STAT!B292</f>
        <v>42426</v>
      </c>
      <c r="B289" s="5">
        <f>TITRES_STAT!D292</f>
        <v>8.1859999999999999</v>
      </c>
      <c r="C289" s="2">
        <f t="shared" si="36"/>
        <v>8.9000000000000412E-2</v>
      </c>
      <c r="D289" s="2">
        <f t="shared" si="37"/>
        <v>8.9000000000000412E-2</v>
      </c>
      <c r="E289" s="2">
        <f t="shared" si="38"/>
        <v>0</v>
      </c>
      <c r="F289" s="2">
        <f t="shared" si="42"/>
        <v>4.4479378038783476E-2</v>
      </c>
      <c r="G289" s="2">
        <f t="shared" si="42"/>
        <v>3.5832336924228422E-2</v>
      </c>
      <c r="H289" s="2">
        <f t="shared" si="40"/>
        <v>1.2413194856043079</v>
      </c>
      <c r="I289" s="2">
        <f t="shared" si="41"/>
        <v>55.383424521900388</v>
      </c>
    </row>
    <row r="290" spans="1:9" ht="13.5" x14ac:dyDescent="0.25">
      <c r="A290" s="3">
        <f>TITRES_STAT!B293</f>
        <v>42429</v>
      </c>
      <c r="B290" s="5">
        <f>TITRES_STAT!D293</f>
        <v>8.4220000000000006</v>
      </c>
      <c r="C290" s="2">
        <f t="shared" si="36"/>
        <v>0.23600000000000065</v>
      </c>
      <c r="D290" s="2">
        <f t="shared" si="37"/>
        <v>0.23600000000000065</v>
      </c>
      <c r="E290" s="2">
        <f t="shared" si="38"/>
        <v>0</v>
      </c>
      <c r="F290" s="2">
        <f t="shared" si="42"/>
        <v>5.8159422464584706E-2</v>
      </c>
      <c r="G290" s="2">
        <f t="shared" si="42"/>
        <v>3.3272884286783537E-2</v>
      </c>
      <c r="H290" s="2">
        <f t="shared" si="40"/>
        <v>1.7479525358637591</v>
      </c>
      <c r="I290" s="2">
        <f t="shared" si="41"/>
        <v>63.60926955801034</v>
      </c>
    </row>
    <row r="291" spans="1:9" ht="13.5" x14ac:dyDescent="0.25">
      <c r="A291" s="3">
        <f>TITRES_STAT!B294</f>
        <v>42430</v>
      </c>
      <c r="B291" s="5">
        <f>TITRES_STAT!D294</f>
        <v>8.4220000000000006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5.4005178002828655E-2</v>
      </c>
      <c r="G291" s="2">
        <f t="shared" si="42"/>
        <v>3.0896249694870426E-2</v>
      </c>
      <c r="H291" s="2">
        <f t="shared" si="40"/>
        <v>1.7479525358637591</v>
      </c>
      <c r="I291" s="2">
        <f t="shared" si="41"/>
        <v>63.60926955801034</v>
      </c>
    </row>
    <row r="292" spans="1:9" ht="13.5" x14ac:dyDescent="0.25">
      <c r="A292" s="3">
        <f>TITRES_STAT!B295</f>
        <v>42431</v>
      </c>
      <c r="B292" s="5">
        <f>TITRES_STAT!D295</f>
        <v>8.6829999999999998</v>
      </c>
      <c r="C292" s="2">
        <f t="shared" si="36"/>
        <v>0.26099999999999923</v>
      </c>
      <c r="D292" s="2">
        <f t="shared" si="37"/>
        <v>0.26099999999999923</v>
      </c>
      <c r="E292" s="2">
        <f t="shared" si="38"/>
        <v>0</v>
      </c>
      <c r="F292" s="2">
        <f t="shared" si="42"/>
        <v>6.8790522431197973E-2</v>
      </c>
      <c r="G292" s="2">
        <f t="shared" si="42"/>
        <v>2.8689374716665394E-2</v>
      </c>
      <c r="H292" s="2">
        <f t="shared" si="40"/>
        <v>2.3977700145286955</v>
      </c>
      <c r="I292" s="2">
        <f t="shared" si="41"/>
        <v>70.568932101818262</v>
      </c>
    </row>
    <row r="293" spans="1:9" ht="13.5" x14ac:dyDescent="0.25">
      <c r="A293" s="3">
        <f>TITRES_STAT!B296</f>
        <v>42432</v>
      </c>
      <c r="B293" s="5">
        <f>TITRES_STAT!D296</f>
        <v>8.7620000000000005</v>
      </c>
      <c r="C293" s="2">
        <f t="shared" si="36"/>
        <v>7.9000000000000625E-2</v>
      </c>
      <c r="D293" s="2">
        <f t="shared" si="37"/>
        <v>7.9000000000000625E-2</v>
      </c>
      <c r="E293" s="2">
        <f t="shared" si="38"/>
        <v>0</v>
      </c>
      <c r="F293" s="2">
        <f t="shared" si="42"/>
        <v>6.9519770828969582E-2</v>
      </c>
      <c r="G293" s="2">
        <f t="shared" si="42"/>
        <v>2.6640133665475008E-2</v>
      </c>
      <c r="H293" s="2">
        <f t="shared" si="40"/>
        <v>2.6095879135571147</v>
      </c>
      <c r="I293" s="2">
        <f t="shared" si="41"/>
        <v>72.29600652628136</v>
      </c>
    </row>
    <row r="294" spans="1:9" ht="13.5" x14ac:dyDescent="0.25">
      <c r="A294" s="3">
        <f>TITRES_STAT!B297</f>
        <v>42433</v>
      </c>
      <c r="B294" s="5">
        <f>TITRES_STAT!D297</f>
        <v>8.5790000000000006</v>
      </c>
      <c r="C294" s="2">
        <f t="shared" si="36"/>
        <v>-0.18299999999999983</v>
      </c>
      <c r="D294" s="2">
        <f t="shared" si="37"/>
        <v>0</v>
      </c>
      <c r="E294" s="2">
        <f t="shared" si="38"/>
        <v>0.18299999999999983</v>
      </c>
      <c r="F294" s="2">
        <f t="shared" si="42"/>
        <v>6.4554072912614613E-2</v>
      </c>
      <c r="G294" s="2">
        <f t="shared" si="42"/>
        <v>3.7808695546512498E-2</v>
      </c>
      <c r="H294" s="2">
        <f t="shared" si="40"/>
        <v>1.7073869378328532</v>
      </c>
      <c r="I294" s="2">
        <f t="shared" si="41"/>
        <v>63.064016228117843</v>
      </c>
    </row>
    <row r="295" spans="1:9" ht="13.5" x14ac:dyDescent="0.25">
      <c r="A295" s="3">
        <f>TITRES_STAT!B298</f>
        <v>42436</v>
      </c>
      <c r="B295" s="5">
        <f>TITRES_STAT!D298</f>
        <v>8.5790000000000006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5.994306770457071E-2</v>
      </c>
      <c r="G295" s="2">
        <f t="shared" si="42"/>
        <v>3.5108074436047319E-2</v>
      </c>
      <c r="H295" s="2">
        <f t="shared" si="40"/>
        <v>1.7073869378328532</v>
      </c>
      <c r="I295" s="2">
        <f t="shared" si="41"/>
        <v>63.064016228117843</v>
      </c>
    </row>
    <row r="296" spans="1:9" ht="13.5" x14ac:dyDescent="0.25">
      <c r="A296" s="3">
        <f>TITRES_STAT!B299</f>
        <v>42437</v>
      </c>
      <c r="B296" s="5">
        <f>TITRES_STAT!D299</f>
        <v>8.3689999999999998</v>
      </c>
      <c r="C296" s="2">
        <f t="shared" si="36"/>
        <v>-0.21000000000000085</v>
      </c>
      <c r="D296" s="2">
        <f t="shared" si="37"/>
        <v>0</v>
      </c>
      <c r="E296" s="2">
        <f t="shared" si="38"/>
        <v>0.21000000000000085</v>
      </c>
      <c r="F296" s="2">
        <f t="shared" si="42"/>
        <v>5.5661420011387089E-2</v>
      </c>
      <c r="G296" s="2">
        <f t="shared" si="42"/>
        <v>4.7600354833472573E-2</v>
      </c>
      <c r="H296" s="2">
        <f t="shared" si="40"/>
        <v>1.1693488463713295</v>
      </c>
      <c r="I296" s="2">
        <f t="shared" si="41"/>
        <v>53.903218393265789</v>
      </c>
    </row>
    <row r="297" spans="1:9" ht="13.5" x14ac:dyDescent="0.25">
      <c r="A297" s="3">
        <f>TITRES_STAT!B300</f>
        <v>42438</v>
      </c>
      <c r="B297" s="5">
        <f>TITRES_STAT!D300</f>
        <v>8.3800000000000008</v>
      </c>
      <c r="C297" s="2">
        <f t="shared" si="36"/>
        <v>1.1000000000001009E-2</v>
      </c>
      <c r="D297" s="2">
        <f t="shared" si="37"/>
        <v>1.1000000000001009E-2</v>
      </c>
      <c r="E297" s="2">
        <f t="shared" si="38"/>
        <v>0</v>
      </c>
      <c r="F297" s="2">
        <f t="shared" si="42"/>
        <v>5.2471318582002373E-2</v>
      </c>
      <c r="G297" s="2">
        <f t="shared" si="42"/>
        <v>4.4200329488224534E-2</v>
      </c>
      <c r="H297" s="2">
        <f t="shared" si="40"/>
        <v>1.1871250551646073</v>
      </c>
      <c r="I297" s="2">
        <f t="shared" si="41"/>
        <v>54.277877360572866</v>
      </c>
    </row>
    <row r="298" spans="1:9" ht="13.5" x14ac:dyDescent="0.25">
      <c r="A298" s="3">
        <f>TITRES_STAT!B301</f>
        <v>42439</v>
      </c>
      <c r="B298" s="5">
        <f>TITRES_STAT!D301</f>
        <v>8.3849999999999998</v>
      </c>
      <c r="C298" s="2">
        <f t="shared" si="36"/>
        <v>4.9999999999990052E-3</v>
      </c>
      <c r="D298" s="2">
        <f t="shared" si="37"/>
        <v>4.9999999999990052E-3</v>
      </c>
      <c r="E298" s="2">
        <f t="shared" si="38"/>
        <v>0</v>
      </c>
      <c r="F298" s="2">
        <f t="shared" si="42"/>
        <v>4.9080510111859273E-2</v>
      </c>
      <c r="G298" s="2">
        <f t="shared" si="42"/>
        <v>4.1043163096208493E-2</v>
      </c>
      <c r="H298" s="2">
        <f t="shared" si="40"/>
        <v>1.1958266958326431</v>
      </c>
      <c r="I298" s="2">
        <f t="shared" si="41"/>
        <v>54.459065376249718</v>
      </c>
    </row>
    <row r="299" spans="1:9" ht="13.5" x14ac:dyDescent="0.25">
      <c r="A299" s="3">
        <f>TITRES_STAT!B302</f>
        <v>42440</v>
      </c>
      <c r="B299" s="5">
        <f>TITRES_STAT!D302</f>
        <v>8.5259999999999998</v>
      </c>
      <c r="C299" s="2">
        <f t="shared" si="36"/>
        <v>0.14100000000000001</v>
      </c>
      <c r="D299" s="2">
        <f t="shared" si="37"/>
        <v>0.14100000000000001</v>
      </c>
      <c r="E299" s="2">
        <f t="shared" si="38"/>
        <v>0</v>
      </c>
      <c r="F299" s="2">
        <f t="shared" si="42"/>
        <v>5.5646187961012179E-2</v>
      </c>
      <c r="G299" s="2">
        <f t="shared" si="42"/>
        <v>3.8111508589336464E-2</v>
      </c>
      <c r="H299" s="2">
        <f t="shared" si="40"/>
        <v>1.460088829351192</v>
      </c>
      <c r="I299" s="2">
        <f t="shared" si="41"/>
        <v>59.351061308475856</v>
      </c>
    </row>
    <row r="300" spans="1:9" ht="13.5" x14ac:dyDescent="0.25">
      <c r="A300" s="3">
        <f>TITRES_STAT!B303</f>
        <v>42443</v>
      </c>
      <c r="B300" s="5">
        <f>TITRES_STAT!D303</f>
        <v>8.5259999999999998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5.167146024951131E-2</v>
      </c>
      <c r="G300" s="2">
        <f t="shared" si="42"/>
        <v>3.5389257975812431E-2</v>
      </c>
      <c r="H300" s="2">
        <f t="shared" si="40"/>
        <v>1.460088829351192</v>
      </c>
      <c r="I300" s="2">
        <f t="shared" si="41"/>
        <v>59.351061308475856</v>
      </c>
    </row>
    <row r="301" spans="1:9" ht="13.5" x14ac:dyDescent="0.25">
      <c r="A301" s="3">
        <f>TITRES_STAT!B304</f>
        <v>42444</v>
      </c>
      <c r="B301" s="5">
        <f>TITRES_STAT!D304</f>
        <v>8.7769999999999992</v>
      </c>
      <c r="C301" s="2">
        <f t="shared" si="36"/>
        <v>0.25099999999999945</v>
      </c>
      <c r="D301" s="2">
        <f t="shared" si="37"/>
        <v>0.25099999999999945</v>
      </c>
      <c r="E301" s="2">
        <f t="shared" si="38"/>
        <v>0</v>
      </c>
      <c r="F301" s="2">
        <f t="shared" ref="F301:G316" si="43">((F300*13)+D301)/14</f>
        <v>6.5909213088831894E-2</v>
      </c>
      <c r="G301" s="2">
        <f t="shared" si="43"/>
        <v>3.2861453834682967E-2</v>
      </c>
      <c r="H301" s="2">
        <f t="shared" si="40"/>
        <v>2.0056694210914467</v>
      </c>
      <c r="I301" s="2">
        <f t="shared" si="41"/>
        <v>66.729541413211351</v>
      </c>
    </row>
    <row r="302" spans="1:9" ht="13.5" x14ac:dyDescent="0.25">
      <c r="A302" s="3">
        <f>TITRES_STAT!B305</f>
        <v>42445</v>
      </c>
      <c r="B302" s="5">
        <f>TITRES_STAT!D305</f>
        <v>8.5419999999999998</v>
      </c>
      <c r="C302" s="2">
        <f t="shared" si="36"/>
        <v>-0.23499999999999943</v>
      </c>
      <c r="D302" s="2">
        <f t="shared" si="37"/>
        <v>0</v>
      </c>
      <c r="E302" s="2">
        <f t="shared" si="38"/>
        <v>0.23499999999999943</v>
      </c>
      <c r="F302" s="2">
        <f t="shared" si="43"/>
        <v>6.1201412153915329E-2</v>
      </c>
      <c r="G302" s="2">
        <f t="shared" si="43"/>
        <v>4.7299921417919853E-2</v>
      </c>
      <c r="H302" s="2">
        <f t="shared" si="40"/>
        <v>1.2939009266668424</v>
      </c>
      <c r="I302" s="2">
        <f t="shared" si="41"/>
        <v>56.406138191283965</v>
      </c>
    </row>
    <row r="303" spans="1:9" ht="13.5" x14ac:dyDescent="0.25">
      <c r="A303" s="3">
        <f>TITRES_STAT!B306</f>
        <v>42446</v>
      </c>
      <c r="B303" s="5">
        <f>TITRES_STAT!D306</f>
        <v>8.6310000000000002</v>
      </c>
      <c r="C303" s="2">
        <f t="shared" si="36"/>
        <v>8.9000000000000412E-2</v>
      </c>
      <c r="D303" s="2">
        <f t="shared" si="37"/>
        <v>8.9000000000000412E-2</v>
      </c>
      <c r="E303" s="2">
        <f t="shared" si="38"/>
        <v>0</v>
      </c>
      <c r="F303" s="2">
        <f t="shared" si="43"/>
        <v>6.3187025571492833E-2</v>
      </c>
      <c r="G303" s="2">
        <f t="shared" si="43"/>
        <v>4.3921355602354148E-2</v>
      </c>
      <c r="H303" s="2">
        <f t="shared" si="40"/>
        <v>1.4386401490783236</v>
      </c>
      <c r="I303" s="2">
        <f t="shared" si="41"/>
        <v>58.993539888287863</v>
      </c>
    </row>
    <row r="304" spans="1:9" ht="13.5" x14ac:dyDescent="0.25">
      <c r="A304" s="3">
        <f>TITRES_STAT!B307</f>
        <v>42447</v>
      </c>
      <c r="B304" s="5">
        <f>TITRES_STAT!D307</f>
        <v>8.7360000000000007</v>
      </c>
      <c r="C304" s="2">
        <f t="shared" si="36"/>
        <v>0.10500000000000043</v>
      </c>
      <c r="D304" s="2">
        <f t="shared" si="37"/>
        <v>0.10500000000000043</v>
      </c>
      <c r="E304" s="2">
        <f t="shared" si="38"/>
        <v>0</v>
      </c>
      <c r="F304" s="2">
        <f t="shared" si="43"/>
        <v>6.6173666602100514E-2</v>
      </c>
      <c r="G304" s="2">
        <f t="shared" si="43"/>
        <v>4.0784115916471707E-2</v>
      </c>
      <c r="H304" s="2">
        <f t="shared" si="40"/>
        <v>1.6225352717618819</v>
      </c>
      <c r="I304" s="2">
        <f t="shared" si="41"/>
        <v>61.868958989132068</v>
      </c>
    </row>
    <row r="305" spans="1:9" ht="13.5" x14ac:dyDescent="0.25">
      <c r="A305" s="3">
        <f>TITRES_STAT!B308</f>
        <v>42450</v>
      </c>
      <c r="B305" s="5">
        <f>TITRES_STAT!D308</f>
        <v>8.8930000000000007</v>
      </c>
      <c r="C305" s="2">
        <f t="shared" si="36"/>
        <v>0.15700000000000003</v>
      </c>
      <c r="D305" s="2">
        <f t="shared" si="37"/>
        <v>0.15700000000000003</v>
      </c>
      <c r="E305" s="2">
        <f t="shared" si="38"/>
        <v>0</v>
      </c>
      <c r="F305" s="2">
        <f t="shared" si="43"/>
        <v>7.2661261844807618E-2</v>
      </c>
      <c r="G305" s="2">
        <f t="shared" si="43"/>
        <v>3.7870964779580865E-2</v>
      </c>
      <c r="H305" s="2">
        <f t="shared" si="40"/>
        <v>1.9186535718779698</v>
      </c>
      <c r="I305" s="2">
        <f t="shared" si="41"/>
        <v>65.737626087752403</v>
      </c>
    </row>
    <row r="306" spans="1:9" ht="13.5" x14ac:dyDescent="0.25">
      <c r="A306" s="3">
        <f>TITRES_STAT!B309</f>
        <v>42451</v>
      </c>
      <c r="B306" s="5">
        <f>TITRES_STAT!D309</f>
        <v>8.9969999999999999</v>
      </c>
      <c r="C306" s="2">
        <f t="shared" si="36"/>
        <v>0.1039999999999992</v>
      </c>
      <c r="D306" s="2">
        <f t="shared" si="37"/>
        <v>0.1039999999999992</v>
      </c>
      <c r="E306" s="2">
        <f t="shared" si="38"/>
        <v>0</v>
      </c>
      <c r="F306" s="2">
        <f t="shared" si="43"/>
        <v>7.4899743141607009E-2</v>
      </c>
      <c r="G306" s="2">
        <f t="shared" si="43"/>
        <v>3.5165895866753658E-2</v>
      </c>
      <c r="H306" s="2">
        <f t="shared" si="40"/>
        <v>2.1298971999862601</v>
      </c>
      <c r="I306" s="2">
        <f t="shared" si="41"/>
        <v>68.05006886474132</v>
      </c>
    </row>
    <row r="307" spans="1:9" ht="13.5" x14ac:dyDescent="0.25">
      <c r="A307" s="3">
        <f>TITRES_STAT!B310</f>
        <v>42452</v>
      </c>
      <c r="B307" s="5">
        <f>TITRES_STAT!D310</f>
        <v>8.8930000000000007</v>
      </c>
      <c r="C307" s="2">
        <f t="shared" si="36"/>
        <v>-0.1039999999999992</v>
      </c>
      <c r="D307" s="2">
        <f t="shared" si="37"/>
        <v>0</v>
      </c>
      <c r="E307" s="2">
        <f t="shared" si="38"/>
        <v>0.1039999999999992</v>
      </c>
      <c r="F307" s="2">
        <f t="shared" si="43"/>
        <v>6.9549761488635078E-2</v>
      </c>
      <c r="G307" s="2">
        <f t="shared" si="43"/>
        <v>4.0082617590556917E-2</v>
      </c>
      <c r="H307" s="2">
        <f t="shared" si="40"/>
        <v>1.7351601684072735</v>
      </c>
      <c r="I307" s="2">
        <f t="shared" si="41"/>
        <v>63.439069801081679</v>
      </c>
    </row>
    <row r="308" spans="1:9" ht="13.5" x14ac:dyDescent="0.25">
      <c r="A308" s="3">
        <f>TITRES_STAT!B311</f>
        <v>42453</v>
      </c>
      <c r="B308" s="5">
        <f>TITRES_STAT!D311</f>
        <v>9.0489999999999995</v>
      </c>
      <c r="C308" s="2">
        <f t="shared" si="36"/>
        <v>0.15599999999999881</v>
      </c>
      <c r="D308" s="2">
        <f t="shared" si="37"/>
        <v>0.15599999999999881</v>
      </c>
      <c r="E308" s="2">
        <f t="shared" si="38"/>
        <v>0</v>
      </c>
      <c r="F308" s="2">
        <f t="shared" si="43"/>
        <v>7.572477852516106E-2</v>
      </c>
      <c r="G308" s="2">
        <f t="shared" si="43"/>
        <v>3.7219573476945711E-2</v>
      </c>
      <c r="H308" s="2">
        <f t="shared" si="40"/>
        <v>2.0345418136525928</v>
      </c>
      <c r="I308" s="2">
        <f t="shared" si="41"/>
        <v>67.046095871840095</v>
      </c>
    </row>
    <row r="309" spans="1:9" ht="13.5" x14ac:dyDescent="0.25">
      <c r="A309" s="3">
        <f>TITRES_STAT!B312</f>
        <v>42454</v>
      </c>
      <c r="B309" s="5">
        <f>TITRES_STAT!D312</f>
        <v>9.0489999999999995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7.0315865773363836E-2</v>
      </c>
      <c r="G309" s="2">
        <f t="shared" si="43"/>
        <v>3.4561032514306735E-2</v>
      </c>
      <c r="H309" s="2">
        <f t="shared" si="40"/>
        <v>2.0345418136525923</v>
      </c>
      <c r="I309" s="2">
        <f t="shared" si="41"/>
        <v>67.046095871840095</v>
      </c>
    </row>
    <row r="310" spans="1:9" ht="13.5" x14ac:dyDescent="0.25">
      <c r="A310" s="3">
        <f>TITRES_STAT!B313</f>
        <v>42457</v>
      </c>
      <c r="B310" s="5">
        <f>TITRES_STAT!D313</f>
        <v>8.8979999999999997</v>
      </c>
      <c r="C310" s="2">
        <f t="shared" si="36"/>
        <v>-0.1509999999999998</v>
      </c>
      <c r="D310" s="2">
        <f t="shared" si="37"/>
        <v>0</v>
      </c>
      <c r="E310" s="2">
        <f t="shared" si="38"/>
        <v>0.1509999999999998</v>
      </c>
      <c r="F310" s="2">
        <f t="shared" si="43"/>
        <v>6.5293303932409272E-2</v>
      </c>
      <c r="G310" s="2">
        <f t="shared" si="43"/>
        <v>4.2878101620427662E-2</v>
      </c>
      <c r="H310" s="2">
        <f t="shared" si="40"/>
        <v>1.5227657350693606</v>
      </c>
      <c r="I310" s="2">
        <f t="shared" si="41"/>
        <v>60.36096471032392</v>
      </c>
    </row>
    <row r="311" spans="1:9" ht="13.5" x14ac:dyDescent="0.25">
      <c r="A311" s="3">
        <f>TITRES_STAT!B314</f>
        <v>42458</v>
      </c>
      <c r="B311" s="5">
        <f>TITRES_STAT!D314</f>
        <v>8.9809999999999999</v>
      </c>
      <c r="C311" s="2">
        <f t="shared" si="36"/>
        <v>8.3000000000000185E-2</v>
      </c>
      <c r="D311" s="2">
        <f t="shared" si="37"/>
        <v>8.3000000000000185E-2</v>
      </c>
      <c r="E311" s="2">
        <f t="shared" si="38"/>
        <v>0</v>
      </c>
      <c r="F311" s="2">
        <f t="shared" si="43"/>
        <v>6.6558067937237189E-2</v>
      </c>
      <c r="G311" s="2">
        <f t="shared" si="43"/>
        <v>3.9815380076111399E-2</v>
      </c>
      <c r="H311" s="2">
        <f t="shared" si="40"/>
        <v>1.6716672755604556</v>
      </c>
      <c r="I311" s="2">
        <f t="shared" si="41"/>
        <v>62.570189441339679</v>
      </c>
    </row>
    <row r="312" spans="1:9" ht="13.5" x14ac:dyDescent="0.25">
      <c r="A312" s="3">
        <f>TITRES_STAT!B315</f>
        <v>42459</v>
      </c>
      <c r="B312" s="5">
        <f>TITRES_STAT!D315</f>
        <v>8.9809999999999999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6.1803920227434535E-2</v>
      </c>
      <c r="G312" s="2">
        <f t="shared" si="43"/>
        <v>3.6971424356389157E-2</v>
      </c>
      <c r="H312" s="2">
        <f t="shared" si="40"/>
        <v>1.6716672755604556</v>
      </c>
      <c r="I312" s="2">
        <f t="shared" si="41"/>
        <v>62.570189441339679</v>
      </c>
    </row>
    <row r="313" spans="1:9" ht="13.5" x14ac:dyDescent="0.25">
      <c r="A313" s="3">
        <f>TITRES_STAT!B316</f>
        <v>42460</v>
      </c>
      <c r="B313" s="5">
        <f>TITRES_STAT!D316</f>
        <v>9.0440000000000005</v>
      </c>
      <c r="C313" s="2">
        <f t="shared" si="36"/>
        <v>6.3000000000000611E-2</v>
      </c>
      <c r="D313" s="2">
        <f t="shared" si="37"/>
        <v>6.3000000000000611E-2</v>
      </c>
      <c r="E313" s="2">
        <f t="shared" si="38"/>
        <v>0</v>
      </c>
      <c r="F313" s="2">
        <f t="shared" si="43"/>
        <v>6.188935449690354E-2</v>
      </c>
      <c r="G313" s="2">
        <f t="shared" si="43"/>
        <v>3.4330608330932787E-2</v>
      </c>
      <c r="H313" s="2">
        <f t="shared" si="40"/>
        <v>1.8027456402844919</v>
      </c>
      <c r="I313" s="2">
        <f t="shared" si="41"/>
        <v>64.320700900332312</v>
      </c>
    </row>
    <row r="314" spans="1:9" ht="13.5" x14ac:dyDescent="0.25">
      <c r="A314" s="3">
        <f>TITRES_STAT!B317</f>
        <v>42461</v>
      </c>
      <c r="B314" s="5">
        <f>TITRES_STAT!D317</f>
        <v>9.0340000000000007</v>
      </c>
      <c r="C314" s="2">
        <f t="shared" si="36"/>
        <v>-9.9999999999997868E-3</v>
      </c>
      <c r="D314" s="2">
        <f t="shared" si="37"/>
        <v>0</v>
      </c>
      <c r="E314" s="2">
        <f t="shared" si="38"/>
        <v>9.9999999999997868E-3</v>
      </c>
      <c r="F314" s="2">
        <f t="shared" si="43"/>
        <v>5.7468686318553286E-2</v>
      </c>
      <c r="G314" s="2">
        <f t="shared" si="43"/>
        <v>3.2592707735866144E-2</v>
      </c>
      <c r="H314" s="2">
        <f t="shared" si="40"/>
        <v>1.7632375555993696</v>
      </c>
      <c r="I314" s="2">
        <f t="shared" si="41"/>
        <v>63.81056713804356</v>
      </c>
    </row>
    <row r="315" spans="1:9" ht="13.5" x14ac:dyDescent="0.25">
      <c r="A315" s="3">
        <f>TITRES_STAT!B318</f>
        <v>42464</v>
      </c>
      <c r="B315" s="5">
        <f>TITRES_STAT!D318</f>
        <v>9.0340000000000007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5.3363780152942339E-2</v>
      </c>
      <c r="G315" s="2">
        <f t="shared" si="43"/>
        <v>3.0264657183304278E-2</v>
      </c>
      <c r="H315" s="2">
        <f t="shared" si="40"/>
        <v>1.7632375555993696</v>
      </c>
      <c r="I315" s="2">
        <f t="shared" si="41"/>
        <v>63.81056713804356</v>
      </c>
    </row>
    <row r="316" spans="1:9" ht="13.5" x14ac:dyDescent="0.25">
      <c r="A316" s="3">
        <f>TITRES_STAT!B319</f>
        <v>42465</v>
      </c>
      <c r="B316" s="5">
        <f>TITRES_STAT!D319</f>
        <v>8.8930000000000007</v>
      </c>
      <c r="C316" s="2">
        <f t="shared" si="36"/>
        <v>-0.14100000000000001</v>
      </c>
      <c r="D316" s="2">
        <f t="shared" si="37"/>
        <v>0</v>
      </c>
      <c r="E316" s="2">
        <f t="shared" si="38"/>
        <v>0.14100000000000001</v>
      </c>
      <c r="F316" s="2">
        <f t="shared" si="43"/>
        <v>4.9552081570589317E-2</v>
      </c>
      <c r="G316" s="2">
        <f t="shared" si="43"/>
        <v>3.8174324527353976E-2</v>
      </c>
      <c r="H316" s="2">
        <f t="shared" si="40"/>
        <v>1.2980473704278006</v>
      </c>
      <c r="I316" s="2">
        <f t="shared" si="41"/>
        <v>56.484796054754888</v>
      </c>
    </row>
    <row r="317" spans="1:9" ht="13.5" x14ac:dyDescent="0.25">
      <c r="A317" s="3">
        <f>TITRES_STAT!B320</f>
        <v>42466</v>
      </c>
      <c r="B317" s="5">
        <f>TITRES_STAT!D320</f>
        <v>8.8930000000000007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4.6012647172690081E-2</v>
      </c>
      <c r="G317" s="2">
        <f t="shared" si="44"/>
        <v>3.5447587061114408E-2</v>
      </c>
      <c r="H317" s="2">
        <f t="shared" si="40"/>
        <v>1.2980473704278004</v>
      </c>
      <c r="I317" s="2">
        <f t="shared" si="41"/>
        <v>56.484796054754874</v>
      </c>
    </row>
    <row r="318" spans="1:9" ht="13.5" x14ac:dyDescent="0.25">
      <c r="A318" s="3">
        <f>TITRES_STAT!B321</f>
        <v>42467</v>
      </c>
      <c r="B318" s="5">
        <f>TITRES_STAT!D321</f>
        <v>8.8819999999999997</v>
      </c>
      <c r="C318" s="2">
        <f t="shared" si="36"/>
        <v>-1.1000000000001009E-2</v>
      </c>
      <c r="D318" s="2">
        <f t="shared" si="37"/>
        <v>0</v>
      </c>
      <c r="E318" s="2">
        <f t="shared" si="38"/>
        <v>1.1000000000001009E-2</v>
      </c>
      <c r="F318" s="2">
        <f t="shared" si="44"/>
        <v>4.2726029517497932E-2</v>
      </c>
      <c r="G318" s="2">
        <f t="shared" si="44"/>
        <v>3.3701330842463448E-2</v>
      </c>
      <c r="H318" s="2">
        <f t="shared" si="40"/>
        <v>1.2677846378595656</v>
      </c>
      <c r="I318" s="2">
        <f t="shared" si="41"/>
        <v>55.904102033963696</v>
      </c>
    </row>
    <row r="319" spans="1:9" ht="13.5" x14ac:dyDescent="0.25">
      <c r="A319" s="3">
        <f>TITRES_STAT!B322</f>
        <v>42468</v>
      </c>
      <c r="B319" s="5">
        <f>TITRES_STAT!D322</f>
        <v>8.8350000000000009</v>
      </c>
      <c r="C319" s="2">
        <f t="shared" si="36"/>
        <v>-4.699999999999882E-2</v>
      </c>
      <c r="D319" s="2">
        <f t="shared" si="37"/>
        <v>0</v>
      </c>
      <c r="E319" s="2">
        <f t="shared" si="38"/>
        <v>4.699999999999882E-2</v>
      </c>
      <c r="F319" s="2">
        <f t="shared" si="44"/>
        <v>3.9674170266248081E-2</v>
      </c>
      <c r="G319" s="2">
        <f t="shared" si="44"/>
        <v>3.4651235782287404E-2</v>
      </c>
      <c r="H319" s="2">
        <f t="shared" si="40"/>
        <v>1.1449568643242514</v>
      </c>
      <c r="I319" s="2">
        <f t="shared" si="41"/>
        <v>53.379015837922658</v>
      </c>
    </row>
    <row r="320" spans="1:9" ht="13.5" x14ac:dyDescent="0.25">
      <c r="A320" s="3">
        <f>TITRES_STAT!B323</f>
        <v>42471</v>
      </c>
      <c r="B320" s="5">
        <f>TITRES_STAT!D323</f>
        <v>8.5790000000000006</v>
      </c>
      <c r="C320" s="2">
        <f t="shared" si="36"/>
        <v>-0.25600000000000023</v>
      </c>
      <c r="D320" s="2">
        <f t="shared" si="37"/>
        <v>0</v>
      </c>
      <c r="E320" s="2">
        <f t="shared" si="38"/>
        <v>0.25600000000000023</v>
      </c>
      <c r="F320" s="2">
        <f t="shared" si="44"/>
        <v>3.6840300961516075E-2</v>
      </c>
      <c r="G320" s="2">
        <f t="shared" si="44"/>
        <v>5.0461861797838327E-2</v>
      </c>
      <c r="H320" s="2">
        <f t="shared" si="40"/>
        <v>0.73006226185444134</v>
      </c>
      <c r="I320" s="2">
        <f t="shared" si="41"/>
        <v>42.198612035609223</v>
      </c>
    </row>
    <row r="321" spans="1:9" ht="13.5" x14ac:dyDescent="0.25">
      <c r="A321" s="3">
        <f>TITRES_STAT!B324</f>
        <v>42472</v>
      </c>
      <c r="B321" s="5">
        <f>TITRES_STAT!D324</f>
        <v>8.5790000000000006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3.4208850892836352E-2</v>
      </c>
      <c r="G321" s="2">
        <f t="shared" si="44"/>
        <v>4.6857443097992731E-2</v>
      </c>
      <c r="H321" s="2">
        <f t="shared" si="40"/>
        <v>0.73006226185444134</v>
      </c>
      <c r="I321" s="2">
        <f t="shared" si="41"/>
        <v>42.198612035609223</v>
      </c>
    </row>
    <row r="322" spans="1:9" ht="13.5" x14ac:dyDescent="0.25">
      <c r="A322" s="3">
        <f>TITRES_STAT!B325</f>
        <v>42473</v>
      </c>
      <c r="B322" s="5">
        <f>TITRES_STAT!D325</f>
        <v>8.7880000000000003</v>
      </c>
      <c r="C322" s="2">
        <f t="shared" si="36"/>
        <v>0.20899999999999963</v>
      </c>
      <c r="D322" s="2">
        <f t="shared" si="37"/>
        <v>0.20899999999999963</v>
      </c>
      <c r="E322" s="2">
        <f t="shared" si="38"/>
        <v>0</v>
      </c>
      <c r="F322" s="2">
        <f t="shared" si="44"/>
        <v>4.6693932971919441E-2</v>
      </c>
      <c r="G322" s="2">
        <f t="shared" si="44"/>
        <v>4.3510482876707536E-2</v>
      </c>
      <c r="H322" s="2">
        <f t="shared" si="40"/>
        <v>1.0731651290617163</v>
      </c>
      <c r="I322" s="2">
        <f t="shared" si="41"/>
        <v>51.764575528405445</v>
      </c>
    </row>
    <row r="323" spans="1:9" ht="13.5" x14ac:dyDescent="0.25">
      <c r="A323" s="3">
        <f>TITRES_STAT!B326</f>
        <v>42474</v>
      </c>
      <c r="B323" s="5">
        <f>TITRES_STAT!D326</f>
        <v>8.7880000000000003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4.3358652045353767E-2</v>
      </c>
      <c r="G323" s="2">
        <f t="shared" si="44"/>
        <v>4.0402591242657E-2</v>
      </c>
      <c r="H323" s="2">
        <f t="shared" si="40"/>
        <v>1.0731651290617163</v>
      </c>
      <c r="I323" s="2">
        <f t="shared" si="41"/>
        <v>51.764575528405445</v>
      </c>
    </row>
    <row r="324" spans="1:9" ht="13.5" x14ac:dyDescent="0.25">
      <c r="A324" s="3">
        <f>TITRES_STAT!B327</f>
        <v>42475</v>
      </c>
      <c r="B324" s="5">
        <f>TITRES_STAT!D327</f>
        <v>8.7620000000000005</v>
      </c>
      <c r="C324" s="2">
        <f t="shared" si="45"/>
        <v>-2.5999999999999801E-2</v>
      </c>
      <c r="D324" s="2">
        <f t="shared" si="46"/>
        <v>0</v>
      </c>
      <c r="E324" s="2">
        <f t="shared" si="47"/>
        <v>2.5999999999999801E-2</v>
      </c>
      <c r="F324" s="2">
        <f t="shared" si="44"/>
        <v>4.0261605470685642E-2</v>
      </c>
      <c r="G324" s="2">
        <f t="shared" si="44"/>
        <v>3.9373834725324346E-2</v>
      </c>
      <c r="H324" s="2">
        <f t="shared" si="40"/>
        <v>1.0225472258812094</v>
      </c>
      <c r="I324" s="2">
        <f t="shared" si="41"/>
        <v>50.557396771573174</v>
      </c>
    </row>
    <row r="325" spans="1:9" ht="13.5" x14ac:dyDescent="0.25">
      <c r="A325" s="3">
        <f>TITRES_STAT!B328</f>
        <v>42478</v>
      </c>
      <c r="B325" s="5">
        <f>TITRES_STAT!D328</f>
        <v>8.7620000000000005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3.7385776508493805E-2</v>
      </c>
      <c r="G325" s="2">
        <f t="shared" si="44"/>
        <v>3.656141795922975E-2</v>
      </c>
      <c r="H325" s="2">
        <f t="shared" si="40"/>
        <v>1.0225472258812094</v>
      </c>
      <c r="I325" s="2">
        <f t="shared" si="41"/>
        <v>50.557396771573174</v>
      </c>
    </row>
    <row r="326" spans="1:9" ht="13.5" x14ac:dyDescent="0.25">
      <c r="A326" s="3">
        <f>TITRES_STAT!B329</f>
        <v>42479</v>
      </c>
      <c r="B326" s="5">
        <f>TITRES_STAT!D329</f>
        <v>8.6310000000000002</v>
      </c>
      <c r="C326" s="2">
        <f t="shared" si="45"/>
        <v>-0.13100000000000023</v>
      </c>
      <c r="D326" s="2">
        <f t="shared" si="46"/>
        <v>0</v>
      </c>
      <c r="E326" s="2">
        <f t="shared" si="47"/>
        <v>0.13100000000000023</v>
      </c>
      <c r="F326" s="2">
        <f t="shared" si="44"/>
        <v>3.4715363900744249E-2</v>
      </c>
      <c r="G326" s="2">
        <f t="shared" si="44"/>
        <v>4.3307030962141932E-2</v>
      </c>
      <c r="H326" s="2">
        <f t="shared" si="40"/>
        <v>0.80161034200408865</v>
      </c>
      <c r="I326" s="2">
        <f t="shared" si="41"/>
        <v>44.494101932851223</v>
      </c>
    </row>
    <row r="327" spans="1:9" ht="13.5" x14ac:dyDescent="0.25">
      <c r="A327" s="3">
        <f>TITRES_STAT!B330</f>
        <v>42480</v>
      </c>
      <c r="B327" s="5">
        <f>TITRES_STAT!D330</f>
        <v>8.27</v>
      </c>
      <c r="C327" s="2">
        <f t="shared" si="45"/>
        <v>-0.36100000000000065</v>
      </c>
      <c r="D327" s="2">
        <f t="shared" si="46"/>
        <v>0</v>
      </c>
      <c r="E327" s="2">
        <f t="shared" si="47"/>
        <v>0.36100000000000065</v>
      </c>
      <c r="F327" s="2">
        <f t="shared" si="44"/>
        <v>3.2235695050691085E-2</v>
      </c>
      <c r="G327" s="2">
        <f t="shared" si="44"/>
        <v>6.5999385893417556E-2</v>
      </c>
      <c r="H327" s="2">
        <f t="shared" si="40"/>
        <v>0.48842416659373961</v>
      </c>
      <c r="I327" s="2">
        <f t="shared" si="41"/>
        <v>32.814850602130363</v>
      </c>
    </row>
    <row r="328" spans="1:9" ht="13.5" x14ac:dyDescent="0.25">
      <c r="A328" s="3">
        <f>TITRES_STAT!B331</f>
        <v>42481</v>
      </c>
      <c r="B328" s="5">
        <f>TITRES_STAT!D331</f>
        <v>8.5109999999999992</v>
      </c>
      <c r="C328" s="2">
        <f t="shared" si="45"/>
        <v>0.24099999999999966</v>
      </c>
      <c r="D328" s="2">
        <f t="shared" si="46"/>
        <v>0.24099999999999966</v>
      </c>
      <c r="E328" s="2">
        <f t="shared" si="47"/>
        <v>0</v>
      </c>
      <c r="F328" s="2">
        <f t="shared" si="44"/>
        <v>4.7147431118498839E-2</v>
      </c>
      <c r="G328" s="2">
        <f t="shared" si="44"/>
        <v>6.1285144043887733E-2</v>
      </c>
      <c r="H328" s="2">
        <f t="shared" si="40"/>
        <v>0.76931256104636803</v>
      </c>
      <c r="I328" s="2">
        <f t="shared" si="41"/>
        <v>43.480873757624714</v>
      </c>
    </row>
    <row r="329" spans="1:9" ht="13.5" x14ac:dyDescent="0.25">
      <c r="A329" s="3">
        <f>TITRES_STAT!B332</f>
        <v>42482</v>
      </c>
      <c r="B329" s="5">
        <f>TITRES_STAT!D332</f>
        <v>8.5109999999999992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4.3779757467177494E-2</v>
      </c>
      <c r="G329" s="2">
        <f t="shared" si="44"/>
        <v>5.6907633755038607E-2</v>
      </c>
      <c r="H329" s="2">
        <f t="shared" si="40"/>
        <v>0.76931256104636803</v>
      </c>
      <c r="I329" s="2">
        <f t="shared" si="41"/>
        <v>43.480873757624714</v>
      </c>
    </row>
    <row r="330" spans="1:9" ht="13.5" x14ac:dyDescent="0.25">
      <c r="A330" s="3">
        <f>TITRES_STAT!B333</f>
        <v>42485</v>
      </c>
      <c r="B330" s="5">
        <f>TITRES_STAT!D333</f>
        <v>8.26</v>
      </c>
      <c r="C330" s="2">
        <f t="shared" si="45"/>
        <v>-0.25099999999999945</v>
      </c>
      <c r="D330" s="2">
        <f t="shared" si="46"/>
        <v>0</v>
      </c>
      <c r="E330" s="2">
        <f t="shared" si="47"/>
        <v>0.25099999999999945</v>
      </c>
      <c r="F330" s="2">
        <f t="shared" si="44"/>
        <v>4.0652631933807672E-2</v>
      </c>
      <c r="G330" s="2">
        <f t="shared" si="44"/>
        <v>7.077137420110724E-2</v>
      </c>
      <c r="H330" s="2">
        <f t="shared" si="40"/>
        <v>0.57442196640533294</v>
      </c>
      <c r="I330" s="2">
        <f t="shared" si="41"/>
        <v>36.48462601908647</v>
      </c>
    </row>
    <row r="331" spans="1:9" ht="13.5" x14ac:dyDescent="0.25">
      <c r="A331" s="3">
        <f>TITRES_STAT!B334</f>
        <v>42486</v>
      </c>
      <c r="B331" s="5">
        <f>TITRES_STAT!D334</f>
        <v>8.2390000000000008</v>
      </c>
      <c r="C331" s="2">
        <f t="shared" si="45"/>
        <v>-2.0999999999999019E-2</v>
      </c>
      <c r="D331" s="2">
        <f t="shared" si="46"/>
        <v>0</v>
      </c>
      <c r="E331" s="2">
        <f t="shared" si="47"/>
        <v>2.0999999999999019E-2</v>
      </c>
      <c r="F331" s="2">
        <f t="shared" si="44"/>
        <v>3.7748872509964268E-2</v>
      </c>
      <c r="G331" s="2">
        <f t="shared" si="44"/>
        <v>6.721627604388522E-2</v>
      </c>
      <c r="H331" s="2">
        <f t="shared" si="40"/>
        <v>0.56160315226803381</v>
      </c>
      <c r="I331" s="2">
        <f t="shared" si="41"/>
        <v>35.963244019607373</v>
      </c>
    </row>
    <row r="332" spans="1:9" ht="13.5" x14ac:dyDescent="0.25">
      <c r="A332" s="3">
        <f>TITRES_STAT!B335</f>
        <v>42487</v>
      </c>
      <c r="B332" s="5">
        <f>TITRES_STAT!D335</f>
        <v>8.2390000000000008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3.5052524473538252E-2</v>
      </c>
      <c r="G332" s="2">
        <f t="shared" si="44"/>
        <v>6.2415113469321992E-2</v>
      </c>
      <c r="H332" s="2">
        <f t="shared" si="40"/>
        <v>0.56160315226803392</v>
      </c>
      <c r="I332" s="2">
        <f t="shared" si="41"/>
        <v>35.963244019607373</v>
      </c>
    </row>
    <row r="333" spans="1:9" ht="13.5" x14ac:dyDescent="0.25">
      <c r="A333" s="3">
        <f>TITRES_STAT!B336</f>
        <v>42488</v>
      </c>
      <c r="B333" s="5">
        <f>TITRES_STAT!D336</f>
        <v>8.26</v>
      </c>
      <c r="C333" s="2">
        <f t="shared" si="45"/>
        <v>2.0999999999999019E-2</v>
      </c>
      <c r="D333" s="2">
        <f t="shared" si="46"/>
        <v>2.0999999999999019E-2</v>
      </c>
      <c r="E333" s="2">
        <f t="shared" si="47"/>
        <v>0</v>
      </c>
      <c r="F333" s="2">
        <f t="shared" ref="F333:G348" si="48">((F332*13)+D333)/14</f>
        <v>3.4048772725428306E-2</v>
      </c>
      <c r="G333" s="2">
        <f t="shared" si="48"/>
        <v>5.7956891078656141E-2</v>
      </c>
      <c r="H333" s="2">
        <f t="shared" si="40"/>
        <v>0.58748445770182955</v>
      </c>
      <c r="I333" s="2">
        <f t="shared" si="41"/>
        <v>37.007257290085185</v>
      </c>
    </row>
    <row r="334" spans="1:9" ht="13.5" x14ac:dyDescent="0.25">
      <c r="A334" s="3">
        <f>TITRES_STAT!B337</f>
        <v>42489</v>
      </c>
      <c r="B334" s="5">
        <f>TITRES_STAT!D337</f>
        <v>8.3689999999999998</v>
      </c>
      <c r="C334" s="2">
        <f t="shared" si="45"/>
        <v>0.10899999999999999</v>
      </c>
      <c r="D334" s="2">
        <f t="shared" si="46"/>
        <v>0.10899999999999999</v>
      </c>
      <c r="E334" s="2">
        <f t="shared" si="47"/>
        <v>0</v>
      </c>
      <c r="F334" s="2">
        <f t="shared" si="48"/>
        <v>3.9402431816469137E-2</v>
      </c>
      <c r="G334" s="2">
        <f t="shared" si="48"/>
        <v>5.3817113144466418E-2</v>
      </c>
      <c r="H334" s="2">
        <f t="shared" si="40"/>
        <v>0.73215431884459181</v>
      </c>
      <c r="I334" s="2">
        <f t="shared" si="41"/>
        <v>42.268423250704629</v>
      </c>
    </row>
    <row r="335" spans="1:9" ht="13.5" x14ac:dyDescent="0.25">
      <c r="A335" s="3">
        <f>TITRES_STAT!B338</f>
        <v>42492</v>
      </c>
      <c r="B335" s="5">
        <f>TITRES_STAT!D338</f>
        <v>8.3689999999999998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3.658797240100705E-2</v>
      </c>
      <c r="G335" s="2">
        <f t="shared" si="48"/>
        <v>4.9973033634147387E-2</v>
      </c>
      <c r="H335" s="2">
        <f t="shared" si="40"/>
        <v>0.7321543188445917</v>
      </c>
      <c r="I335" s="2">
        <f t="shared" si="41"/>
        <v>42.268423250704622</v>
      </c>
    </row>
    <row r="336" spans="1:9" ht="13.5" x14ac:dyDescent="0.25">
      <c r="A336" s="3">
        <f>TITRES_STAT!B339</f>
        <v>42493</v>
      </c>
      <c r="B336" s="5">
        <f>TITRES_STAT!D339</f>
        <v>8.4740000000000002</v>
      </c>
      <c r="C336" s="2">
        <f t="shared" si="45"/>
        <v>0.10500000000000043</v>
      </c>
      <c r="D336" s="2">
        <f t="shared" si="46"/>
        <v>0.10500000000000043</v>
      </c>
      <c r="E336" s="2">
        <f t="shared" si="47"/>
        <v>0</v>
      </c>
      <c r="F336" s="2">
        <f t="shared" si="48"/>
        <v>4.1474545800935146E-2</v>
      </c>
      <c r="G336" s="2">
        <f t="shared" si="48"/>
        <v>4.6403531231708282E-2</v>
      </c>
      <c r="H336" s="2">
        <f t="shared" si="40"/>
        <v>0.89377994950080264</v>
      </c>
      <c r="I336" s="2">
        <f t="shared" si="41"/>
        <v>47.195554569917256</v>
      </c>
    </row>
    <row r="337" spans="1:9" ht="13.5" x14ac:dyDescent="0.25">
      <c r="A337" s="3">
        <f>TITRES_STAT!B340</f>
        <v>42494</v>
      </c>
      <c r="B337" s="5">
        <f>TITRES_STAT!D340</f>
        <v>8.2390000000000008</v>
      </c>
      <c r="C337" s="2">
        <f t="shared" si="45"/>
        <v>-0.23499999999999943</v>
      </c>
      <c r="D337" s="2">
        <f t="shared" si="46"/>
        <v>0</v>
      </c>
      <c r="E337" s="2">
        <f t="shared" si="47"/>
        <v>0.23499999999999943</v>
      </c>
      <c r="F337" s="2">
        <f t="shared" si="48"/>
        <v>3.8512078243725489E-2</v>
      </c>
      <c r="G337" s="2">
        <f t="shared" si="48"/>
        <v>5.9874707572300505E-2</v>
      </c>
      <c r="H337" s="2">
        <f t="shared" ref="H337:H400" si="49">F337/G337</f>
        <v>0.64321112879292142</v>
      </c>
      <c r="I337" s="2">
        <f t="shared" ref="I337:I400" si="50">IF(G337=0,100,100-(100/(1+H337)))</f>
        <v>39.143547504173419</v>
      </c>
    </row>
    <row r="338" spans="1:9" ht="13.5" x14ac:dyDescent="0.25">
      <c r="A338" s="3">
        <f>TITRES_STAT!B341</f>
        <v>42495</v>
      </c>
      <c r="B338" s="5">
        <f>TITRES_STAT!D341</f>
        <v>8.3689999999999998</v>
      </c>
      <c r="C338" s="2">
        <f t="shared" si="45"/>
        <v>0.12999999999999901</v>
      </c>
      <c r="D338" s="2">
        <f t="shared" si="46"/>
        <v>0.12999999999999901</v>
      </c>
      <c r="E338" s="2">
        <f t="shared" si="47"/>
        <v>0</v>
      </c>
      <c r="F338" s="2">
        <f t="shared" si="48"/>
        <v>4.5046929797745029E-2</v>
      </c>
      <c r="G338" s="2">
        <f t="shared" si="48"/>
        <v>5.5597942745707611E-2</v>
      </c>
      <c r="H338" s="2">
        <f t="shared" si="49"/>
        <v>0.81022655826996115</v>
      </c>
      <c r="I338" s="2">
        <f t="shared" si="50"/>
        <v>44.758295836975066</v>
      </c>
    </row>
    <row r="339" spans="1:9" ht="13.5" x14ac:dyDescent="0.25">
      <c r="A339" s="3">
        <f>TITRES_STAT!B342</f>
        <v>42496</v>
      </c>
      <c r="B339" s="5">
        <f>TITRES_STAT!D342</f>
        <v>8.2650000000000006</v>
      </c>
      <c r="C339" s="2">
        <f t="shared" si="45"/>
        <v>-0.1039999999999992</v>
      </c>
      <c r="D339" s="2">
        <f t="shared" si="46"/>
        <v>0</v>
      </c>
      <c r="E339" s="2">
        <f t="shared" si="47"/>
        <v>0.1039999999999992</v>
      </c>
      <c r="F339" s="2">
        <f t="shared" si="48"/>
        <v>4.1829291955048961E-2</v>
      </c>
      <c r="G339" s="2">
        <f t="shared" si="48"/>
        <v>5.9055232549585578E-2</v>
      </c>
      <c r="H339" s="2">
        <f t="shared" si="49"/>
        <v>0.70830797118489208</v>
      </c>
      <c r="I339" s="2">
        <f t="shared" si="50"/>
        <v>41.462545579156064</v>
      </c>
    </row>
    <row r="340" spans="1:9" ht="13.5" x14ac:dyDescent="0.25">
      <c r="A340" s="3">
        <f>TITRES_STAT!B343</f>
        <v>42499</v>
      </c>
      <c r="B340" s="5">
        <f>TITRES_STAT!D343</f>
        <v>8.4949999999999992</v>
      </c>
      <c r="C340" s="2">
        <f t="shared" si="45"/>
        <v>0.22999999999999865</v>
      </c>
      <c r="D340" s="2">
        <f t="shared" si="46"/>
        <v>0.22999999999999865</v>
      </c>
      <c r="E340" s="2">
        <f t="shared" si="47"/>
        <v>0</v>
      </c>
      <c r="F340" s="2">
        <f t="shared" si="48"/>
        <v>5.5270056815402514E-2</v>
      </c>
      <c r="G340" s="2">
        <f t="shared" si="48"/>
        <v>5.4837001653186605E-2</v>
      </c>
      <c r="H340" s="2">
        <f t="shared" si="49"/>
        <v>1.0078971342188754</v>
      </c>
      <c r="I340" s="2">
        <f t="shared" si="50"/>
        <v>50.196651862396017</v>
      </c>
    </row>
    <row r="341" spans="1:9" ht="13.5" x14ac:dyDescent="0.25">
      <c r="A341" s="3">
        <f>TITRES_STAT!B344</f>
        <v>42500</v>
      </c>
      <c r="B341" s="5">
        <f>TITRES_STAT!D344</f>
        <v>8.4689999999999994</v>
      </c>
      <c r="C341" s="2">
        <f t="shared" si="45"/>
        <v>-2.5999999999999801E-2</v>
      </c>
      <c r="D341" s="2">
        <f t="shared" si="46"/>
        <v>0</v>
      </c>
      <c r="E341" s="2">
        <f t="shared" si="47"/>
        <v>2.5999999999999801E-2</v>
      </c>
      <c r="F341" s="2">
        <f t="shared" si="48"/>
        <v>5.1322195614302339E-2</v>
      </c>
      <c r="G341" s="2">
        <f t="shared" si="48"/>
        <v>5.2777215820816119E-2</v>
      </c>
      <c r="H341" s="2">
        <f t="shared" si="49"/>
        <v>0.97243090254223119</v>
      </c>
      <c r="I341" s="2">
        <f t="shared" si="50"/>
        <v>49.301139081165395</v>
      </c>
    </row>
    <row r="342" spans="1:9" ht="13.5" x14ac:dyDescent="0.25">
      <c r="A342" s="3">
        <f>TITRES_STAT!B345</f>
        <v>42501</v>
      </c>
      <c r="B342" s="5">
        <f>TITRES_STAT!D345</f>
        <v>8.4480000000000004</v>
      </c>
      <c r="C342" s="2">
        <f t="shared" si="45"/>
        <v>-2.0999999999999019E-2</v>
      </c>
      <c r="D342" s="2">
        <f t="shared" si="46"/>
        <v>0</v>
      </c>
      <c r="E342" s="2">
        <f t="shared" si="47"/>
        <v>2.0999999999999019E-2</v>
      </c>
      <c r="F342" s="2">
        <f t="shared" si="48"/>
        <v>4.7656324498995033E-2</v>
      </c>
      <c r="G342" s="2">
        <f t="shared" si="48"/>
        <v>5.0507414690757757E-2</v>
      </c>
      <c r="H342" s="2">
        <f t="shared" si="49"/>
        <v>0.94355105662764327</v>
      </c>
      <c r="I342" s="2">
        <f t="shared" si="50"/>
        <v>48.54778851371406</v>
      </c>
    </row>
    <row r="343" spans="1:9" ht="13.5" x14ac:dyDescent="0.25">
      <c r="A343" s="3">
        <f>TITRES_STAT!B346</f>
        <v>42502</v>
      </c>
      <c r="B343" s="5">
        <f>TITRES_STAT!D346</f>
        <v>8.2650000000000006</v>
      </c>
      <c r="C343" s="2">
        <f t="shared" si="45"/>
        <v>-0.18299999999999983</v>
      </c>
      <c r="D343" s="2">
        <f t="shared" si="46"/>
        <v>0</v>
      </c>
      <c r="E343" s="2">
        <f t="shared" si="47"/>
        <v>0.18299999999999983</v>
      </c>
      <c r="F343" s="2">
        <f t="shared" si="48"/>
        <v>4.4252301320495388E-2</v>
      </c>
      <c r="G343" s="2">
        <f t="shared" si="48"/>
        <v>5.9971170784275052E-2</v>
      </c>
      <c r="H343" s="2">
        <f t="shared" si="49"/>
        <v>0.73789290323641166</v>
      </c>
      <c r="I343" s="2">
        <f t="shared" si="50"/>
        <v>42.459054977568634</v>
      </c>
    </row>
    <row r="344" spans="1:9" ht="13.5" x14ac:dyDescent="0.25">
      <c r="A344" s="3">
        <f>TITRES_STAT!B347</f>
        <v>42503</v>
      </c>
      <c r="B344" s="5">
        <f>TITRES_STAT!D347</f>
        <v>8.5730000000000004</v>
      </c>
      <c r="C344" s="2">
        <f t="shared" si="45"/>
        <v>0.30799999999999983</v>
      </c>
      <c r="D344" s="2">
        <f t="shared" si="46"/>
        <v>0.30799999999999983</v>
      </c>
      <c r="E344" s="2">
        <f t="shared" si="47"/>
        <v>0</v>
      </c>
      <c r="F344" s="2">
        <f t="shared" si="48"/>
        <v>6.3091422654745696E-2</v>
      </c>
      <c r="G344" s="2">
        <f t="shared" si="48"/>
        <v>5.5687515728255407E-2</v>
      </c>
      <c r="H344" s="2">
        <f t="shared" si="49"/>
        <v>1.1329545200511362</v>
      </c>
      <c r="I344" s="2">
        <f t="shared" si="50"/>
        <v>53.116674987705522</v>
      </c>
    </row>
    <row r="345" spans="1:9" ht="13.5" x14ac:dyDescent="0.25">
      <c r="A345" s="3">
        <f>TITRES_STAT!B348</f>
        <v>42506</v>
      </c>
      <c r="B345" s="5">
        <f>TITRES_STAT!D348</f>
        <v>8.5259999999999998</v>
      </c>
      <c r="C345" s="2">
        <f t="shared" si="45"/>
        <v>-4.7000000000000597E-2</v>
      </c>
      <c r="D345" s="2">
        <f t="shared" si="46"/>
        <v>0</v>
      </c>
      <c r="E345" s="2">
        <f t="shared" si="47"/>
        <v>4.7000000000000597E-2</v>
      </c>
      <c r="F345" s="2">
        <f t="shared" si="48"/>
        <v>5.8584892465121004E-2</v>
      </c>
      <c r="G345" s="2">
        <f t="shared" si="48"/>
        <v>5.5066978890522922E-2</v>
      </c>
      <c r="H345" s="2">
        <f t="shared" si="49"/>
        <v>1.0638842668596717</v>
      </c>
      <c r="I345" s="2">
        <f t="shared" si="50"/>
        <v>51.547670765398003</v>
      </c>
    </row>
    <row r="346" spans="1:9" ht="13.5" x14ac:dyDescent="0.25">
      <c r="A346" s="3">
        <f>TITRES_STAT!B349</f>
        <v>42507</v>
      </c>
      <c r="B346" s="5">
        <f>TITRES_STAT!D349</f>
        <v>8.3689999999999998</v>
      </c>
      <c r="C346" s="2">
        <f t="shared" si="45"/>
        <v>-0.15700000000000003</v>
      </c>
      <c r="D346" s="2">
        <f t="shared" si="46"/>
        <v>0</v>
      </c>
      <c r="E346" s="2">
        <f t="shared" si="47"/>
        <v>0.15700000000000003</v>
      </c>
      <c r="F346" s="2">
        <f t="shared" si="48"/>
        <v>5.4400257289040931E-2</v>
      </c>
      <c r="G346" s="2">
        <f t="shared" si="48"/>
        <v>6.2347908969771285E-2</v>
      </c>
      <c r="H346" s="2">
        <f t="shared" si="49"/>
        <v>0.87252737402013458</v>
      </c>
      <c r="I346" s="2">
        <f t="shared" si="50"/>
        <v>46.596241322064259</v>
      </c>
    </row>
    <row r="347" spans="1:9" ht="13.5" x14ac:dyDescent="0.25">
      <c r="A347" s="3">
        <f>TITRES_STAT!B350</f>
        <v>42508</v>
      </c>
      <c r="B347" s="5">
        <f>TITRES_STAT!D350</f>
        <v>8.3689999999999998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5.0514524625538008E-2</v>
      </c>
      <c r="G347" s="2">
        <f t="shared" si="48"/>
        <v>5.7894486900501911E-2</v>
      </c>
      <c r="H347" s="2">
        <f t="shared" si="49"/>
        <v>0.87252737402013447</v>
      </c>
      <c r="I347" s="2">
        <f t="shared" si="50"/>
        <v>46.596241322064252</v>
      </c>
    </row>
    <row r="348" spans="1:9" ht="13.5" x14ac:dyDescent="0.25">
      <c r="A348" s="3">
        <f>TITRES_STAT!B351</f>
        <v>42509</v>
      </c>
      <c r="B348" s="5">
        <f>TITRES_STAT!D351</f>
        <v>8.6210000000000004</v>
      </c>
      <c r="C348" s="2">
        <f t="shared" si="45"/>
        <v>0.25200000000000067</v>
      </c>
      <c r="D348" s="2">
        <f t="shared" si="46"/>
        <v>0.25200000000000067</v>
      </c>
      <c r="E348" s="2">
        <f t="shared" si="47"/>
        <v>0</v>
      </c>
      <c r="F348" s="2">
        <f t="shared" si="48"/>
        <v>6.4906344295142485E-2</v>
      </c>
      <c r="G348" s="2">
        <f t="shared" si="48"/>
        <v>5.3759166407608916E-2</v>
      </c>
      <c r="H348" s="2">
        <f t="shared" si="49"/>
        <v>1.2073539943498051</v>
      </c>
      <c r="I348" s="2">
        <f t="shared" si="50"/>
        <v>54.696890369206116</v>
      </c>
    </row>
    <row r="349" spans="1:9" ht="13.5" x14ac:dyDescent="0.25">
      <c r="A349" s="3">
        <f>TITRES_STAT!B352</f>
        <v>42510</v>
      </c>
      <c r="B349" s="5">
        <f>TITRES_STAT!D352</f>
        <v>8.7089999999999996</v>
      </c>
      <c r="C349" s="2">
        <f t="shared" si="45"/>
        <v>8.799999999999919E-2</v>
      </c>
      <c r="D349" s="2">
        <f t="shared" si="46"/>
        <v>8.799999999999919E-2</v>
      </c>
      <c r="E349" s="2">
        <f t="shared" si="47"/>
        <v>0</v>
      </c>
      <c r="F349" s="2">
        <f t="shared" ref="F349:G364" si="51">((F348*13)+D349)/14</f>
        <v>6.6555891131203679E-2</v>
      </c>
      <c r="G349" s="2">
        <f t="shared" si="51"/>
        <v>4.9919225949922562E-2</v>
      </c>
      <c r="H349" s="2">
        <f t="shared" si="49"/>
        <v>1.3332716977216457</v>
      </c>
      <c r="I349" s="2">
        <f t="shared" si="50"/>
        <v>57.141725030288441</v>
      </c>
    </row>
    <row r="350" spans="1:9" ht="13.5" x14ac:dyDescent="0.25">
      <c r="A350" s="3">
        <f>TITRES_STAT!B353</f>
        <v>42513</v>
      </c>
      <c r="B350" s="5">
        <f>TITRES_STAT!D353</f>
        <v>8.8770000000000007</v>
      </c>
      <c r="C350" s="2">
        <f t="shared" si="45"/>
        <v>0.16800000000000104</v>
      </c>
      <c r="D350" s="2">
        <f t="shared" si="46"/>
        <v>0.16800000000000104</v>
      </c>
      <c r="E350" s="2">
        <f t="shared" si="47"/>
        <v>0</v>
      </c>
      <c r="F350" s="2">
        <f t="shared" si="51"/>
        <v>7.3801898907546334E-2</v>
      </c>
      <c r="G350" s="2">
        <f t="shared" si="51"/>
        <v>4.6353566953499521E-2</v>
      </c>
      <c r="H350" s="2">
        <f t="shared" si="49"/>
        <v>1.5921514515071113</v>
      </c>
      <c r="I350" s="2">
        <f t="shared" si="50"/>
        <v>61.422007212634632</v>
      </c>
    </row>
    <row r="351" spans="1:9" ht="13.5" x14ac:dyDescent="0.25">
      <c r="A351" s="3">
        <f>TITRES_STAT!B354</f>
        <v>42514</v>
      </c>
      <c r="B351" s="5">
        <f>TITRES_STAT!D354</f>
        <v>8.9659999999999993</v>
      </c>
      <c r="C351" s="2">
        <f t="shared" si="45"/>
        <v>8.8999999999998636E-2</v>
      </c>
      <c r="D351" s="2">
        <f t="shared" si="46"/>
        <v>8.8999999999998636E-2</v>
      </c>
      <c r="E351" s="2">
        <f t="shared" si="47"/>
        <v>0</v>
      </c>
      <c r="F351" s="2">
        <f t="shared" si="51"/>
        <v>7.4887477557007212E-2</v>
      </c>
      <c r="G351" s="2">
        <f t="shared" si="51"/>
        <v>4.3042597885392407E-2</v>
      </c>
      <c r="H351" s="2">
        <f t="shared" si="49"/>
        <v>1.7398456700129192</v>
      </c>
      <c r="I351" s="2">
        <f t="shared" si="50"/>
        <v>63.501593869143562</v>
      </c>
    </row>
    <row r="352" spans="1:9" ht="13.5" x14ac:dyDescent="0.25">
      <c r="A352" s="3">
        <f>TITRES_STAT!B355</f>
        <v>42515</v>
      </c>
      <c r="B352" s="5">
        <f>TITRES_STAT!D355</f>
        <v>8.8870000000000005</v>
      </c>
      <c r="C352" s="2">
        <f t="shared" si="45"/>
        <v>-7.8999999999998849E-2</v>
      </c>
      <c r="D352" s="2">
        <f t="shared" si="46"/>
        <v>0</v>
      </c>
      <c r="E352" s="2">
        <f t="shared" si="47"/>
        <v>7.8999999999998849E-2</v>
      </c>
      <c r="F352" s="2">
        <f t="shared" si="51"/>
        <v>6.953837201722099E-2</v>
      </c>
      <c r="G352" s="2">
        <f t="shared" si="51"/>
        <v>4.5610983750721437E-2</v>
      </c>
      <c r="H352" s="2">
        <f t="shared" si="49"/>
        <v>1.5245970662959245</v>
      </c>
      <c r="I352" s="2">
        <f t="shared" si="50"/>
        <v>60.389718686190392</v>
      </c>
    </row>
    <row r="353" spans="1:9" ht="13.5" x14ac:dyDescent="0.25">
      <c r="A353" s="3">
        <f>TITRES_STAT!B356</f>
        <v>42516</v>
      </c>
      <c r="B353" s="5">
        <f>TITRES_STAT!D356</f>
        <v>8.8930000000000007</v>
      </c>
      <c r="C353" s="2">
        <f t="shared" si="45"/>
        <v>6.0000000000002274E-3</v>
      </c>
      <c r="D353" s="2">
        <f t="shared" si="46"/>
        <v>6.0000000000002274E-3</v>
      </c>
      <c r="E353" s="2">
        <f t="shared" si="47"/>
        <v>0</v>
      </c>
      <c r="F353" s="2">
        <f t="shared" si="51"/>
        <v>6.4999916873133792E-2</v>
      </c>
      <c r="G353" s="2">
        <f t="shared" si="51"/>
        <v>4.2353056339955619E-2</v>
      </c>
      <c r="H353" s="2">
        <f t="shared" si="49"/>
        <v>1.534716086399962</v>
      </c>
      <c r="I353" s="2">
        <f t="shared" si="50"/>
        <v>60.547849703345186</v>
      </c>
    </row>
    <row r="354" spans="1:9" ht="13.5" x14ac:dyDescent="0.25">
      <c r="A354" s="3">
        <f>TITRES_STAT!B357</f>
        <v>42517</v>
      </c>
      <c r="B354" s="5">
        <f>TITRES_STAT!D357</f>
        <v>9.0860000000000003</v>
      </c>
      <c r="C354" s="2">
        <f t="shared" si="45"/>
        <v>0.19299999999999962</v>
      </c>
      <c r="D354" s="2">
        <f t="shared" si="46"/>
        <v>0.19299999999999962</v>
      </c>
      <c r="E354" s="2">
        <f t="shared" si="47"/>
        <v>0</v>
      </c>
      <c r="F354" s="2">
        <f t="shared" si="51"/>
        <v>7.4142779953624213E-2</v>
      </c>
      <c r="G354" s="2">
        <f t="shared" si="51"/>
        <v>3.9327838029958796E-2</v>
      </c>
      <c r="H354" s="2">
        <f t="shared" si="49"/>
        <v>1.8852493212859658</v>
      </c>
      <c r="I354" s="2">
        <f t="shared" si="50"/>
        <v>65.340950169453762</v>
      </c>
    </row>
    <row r="355" spans="1:9" ht="13.5" x14ac:dyDescent="0.25">
      <c r="A355" s="3">
        <f>TITRES_STAT!B358</f>
        <v>42520</v>
      </c>
      <c r="B355" s="5">
        <f>TITRES_STAT!D358</f>
        <v>9.2590000000000003</v>
      </c>
      <c r="C355" s="2">
        <f t="shared" si="45"/>
        <v>0.17300000000000004</v>
      </c>
      <c r="D355" s="2">
        <f t="shared" si="46"/>
        <v>0.17300000000000004</v>
      </c>
      <c r="E355" s="2">
        <f t="shared" si="47"/>
        <v>0</v>
      </c>
      <c r="F355" s="2">
        <f t="shared" si="51"/>
        <v>8.1204009956936773E-2</v>
      </c>
      <c r="G355" s="2">
        <f t="shared" si="51"/>
        <v>3.6518706742104598E-2</v>
      </c>
      <c r="H355" s="2">
        <f t="shared" si="49"/>
        <v>2.223627756875405</v>
      </c>
      <c r="I355" s="2">
        <f t="shared" si="50"/>
        <v>68.979048593089445</v>
      </c>
    </row>
    <row r="356" spans="1:9" ht="13.5" x14ac:dyDescent="0.25">
      <c r="A356" s="3">
        <f>TITRES_STAT!B359</f>
        <v>42521</v>
      </c>
      <c r="B356" s="5">
        <f>TITRES_STAT!D359</f>
        <v>9.2690000000000001</v>
      </c>
      <c r="C356" s="2">
        <f t="shared" si="45"/>
        <v>9.9999999999997868E-3</v>
      </c>
      <c r="D356" s="2">
        <f t="shared" si="46"/>
        <v>9.9999999999997868E-3</v>
      </c>
      <c r="E356" s="2">
        <f t="shared" si="47"/>
        <v>0</v>
      </c>
      <c r="F356" s="2">
        <f t="shared" si="51"/>
        <v>7.6118009245726981E-2</v>
      </c>
      <c r="G356" s="2">
        <f t="shared" si="51"/>
        <v>3.3910227689097128E-2</v>
      </c>
      <c r="H356" s="2">
        <f t="shared" si="49"/>
        <v>2.2446917768765253</v>
      </c>
      <c r="I356" s="2">
        <f t="shared" si="50"/>
        <v>69.180431647574196</v>
      </c>
    </row>
    <row r="357" spans="1:9" ht="13.5" x14ac:dyDescent="0.25">
      <c r="A357" s="3">
        <f>TITRES_STAT!B360</f>
        <v>42522</v>
      </c>
      <c r="B357" s="5">
        <f>TITRES_STAT!D360</f>
        <v>9.17</v>
      </c>
      <c r="C357" s="2">
        <f t="shared" si="45"/>
        <v>-9.9000000000000199E-2</v>
      </c>
      <c r="D357" s="2">
        <f t="shared" si="46"/>
        <v>0</v>
      </c>
      <c r="E357" s="2">
        <f t="shared" si="47"/>
        <v>9.9000000000000199E-2</v>
      </c>
      <c r="F357" s="2">
        <f t="shared" si="51"/>
        <v>7.0681008585317909E-2</v>
      </c>
      <c r="G357" s="2">
        <f t="shared" si="51"/>
        <v>3.8559497139875921E-2</v>
      </c>
      <c r="H357" s="2">
        <f t="shared" si="49"/>
        <v>1.8330376127292347</v>
      </c>
      <c r="I357" s="2">
        <f t="shared" si="50"/>
        <v>64.702198251556553</v>
      </c>
    </row>
    <row r="358" spans="1:9" ht="13.5" x14ac:dyDescent="0.25">
      <c r="A358" s="3">
        <f>TITRES_STAT!B361</f>
        <v>42523</v>
      </c>
      <c r="B358" s="5">
        <f>TITRES_STAT!D361</f>
        <v>9.2850000000000001</v>
      </c>
      <c r="C358" s="2">
        <f t="shared" si="45"/>
        <v>0.11500000000000021</v>
      </c>
      <c r="D358" s="2">
        <f t="shared" si="46"/>
        <v>0.11500000000000021</v>
      </c>
      <c r="E358" s="2">
        <f t="shared" si="47"/>
        <v>0</v>
      </c>
      <c r="F358" s="2">
        <f t="shared" si="51"/>
        <v>7.3846650829223801E-2</v>
      </c>
      <c r="G358" s="2">
        <f t="shared" si="51"/>
        <v>3.5805247344170503E-2</v>
      </c>
      <c r="H358" s="2">
        <f t="shared" si="49"/>
        <v>2.0624533080134375</v>
      </c>
      <c r="I358" s="2">
        <f t="shared" si="50"/>
        <v>67.346440927496673</v>
      </c>
    </row>
    <row r="359" spans="1:9" ht="13.5" x14ac:dyDescent="0.25">
      <c r="A359" s="3">
        <f>TITRES_STAT!B362</f>
        <v>42524</v>
      </c>
      <c r="B359" s="5">
        <f>TITRES_STAT!D362</f>
        <v>9.6509999999999998</v>
      </c>
      <c r="C359" s="2">
        <f t="shared" si="45"/>
        <v>0.36599999999999966</v>
      </c>
      <c r="D359" s="2">
        <f t="shared" si="46"/>
        <v>0.36599999999999966</v>
      </c>
      <c r="E359" s="2">
        <f t="shared" si="47"/>
        <v>0</v>
      </c>
      <c r="F359" s="2">
        <f t="shared" si="51"/>
        <v>9.4714747198564916E-2</v>
      </c>
      <c r="G359" s="2">
        <f t="shared" si="51"/>
        <v>3.3247729676729752E-2</v>
      </c>
      <c r="H359" s="2">
        <f t="shared" si="49"/>
        <v>2.8487583398771505</v>
      </c>
      <c r="I359" s="2">
        <f t="shared" si="50"/>
        <v>74.017594463155632</v>
      </c>
    </row>
    <row r="360" spans="1:9" ht="13.5" x14ac:dyDescent="0.25">
      <c r="A360" s="3">
        <f>TITRES_STAT!B363</f>
        <v>42527</v>
      </c>
      <c r="B360" s="5">
        <f>TITRES_STAT!D363</f>
        <v>9.782</v>
      </c>
      <c r="C360" s="2">
        <f t="shared" si="45"/>
        <v>0.13100000000000023</v>
      </c>
      <c r="D360" s="2">
        <f t="shared" si="46"/>
        <v>0.13100000000000023</v>
      </c>
      <c r="E360" s="2">
        <f t="shared" si="47"/>
        <v>0</v>
      </c>
      <c r="F360" s="2">
        <f t="shared" si="51"/>
        <v>9.7306550970096009E-2</v>
      </c>
      <c r="G360" s="2">
        <f t="shared" si="51"/>
        <v>3.0872891842677629E-2</v>
      </c>
      <c r="H360" s="2">
        <f t="shared" si="49"/>
        <v>3.1518443904105791</v>
      </c>
      <c r="I360" s="2">
        <f t="shared" si="50"/>
        <v>75.91431889139011</v>
      </c>
    </row>
    <row r="361" spans="1:9" ht="13.5" x14ac:dyDescent="0.25">
      <c r="A361" s="3">
        <f>TITRES_STAT!B364</f>
        <v>42528</v>
      </c>
      <c r="B361" s="5">
        <f>TITRES_STAT!D364</f>
        <v>9.6720000000000006</v>
      </c>
      <c r="C361" s="2">
        <f t="shared" si="45"/>
        <v>-0.10999999999999943</v>
      </c>
      <c r="D361" s="2">
        <f t="shared" si="46"/>
        <v>0</v>
      </c>
      <c r="E361" s="2">
        <f t="shared" si="47"/>
        <v>0.10999999999999943</v>
      </c>
      <c r="F361" s="2">
        <f t="shared" si="51"/>
        <v>9.0356083043660579E-2</v>
      </c>
      <c r="G361" s="2">
        <f t="shared" si="51"/>
        <v>3.6524828139629192E-2</v>
      </c>
      <c r="H361" s="2">
        <f t="shared" si="49"/>
        <v>2.4738263708796167</v>
      </c>
      <c r="I361" s="2">
        <f t="shared" si="50"/>
        <v>71.213299306413305</v>
      </c>
    </row>
    <row r="362" spans="1:9" ht="13.5" x14ac:dyDescent="0.25">
      <c r="A362" s="3">
        <f>TITRES_STAT!B365</f>
        <v>42529</v>
      </c>
      <c r="B362" s="5">
        <f>TITRES_STAT!D365</f>
        <v>9.3840000000000003</v>
      </c>
      <c r="C362" s="2">
        <f t="shared" si="45"/>
        <v>-0.28800000000000026</v>
      </c>
      <c r="D362" s="2">
        <f t="shared" si="46"/>
        <v>0</v>
      </c>
      <c r="E362" s="2">
        <f t="shared" si="47"/>
        <v>0.28800000000000026</v>
      </c>
      <c r="F362" s="2">
        <f t="shared" si="51"/>
        <v>8.3902077111970536E-2</v>
      </c>
      <c r="G362" s="2">
        <f t="shared" si="51"/>
        <v>5.4487340415369991E-2</v>
      </c>
      <c r="H362" s="2">
        <f t="shared" si="49"/>
        <v>1.5398453378778445</v>
      </c>
      <c r="I362" s="2">
        <f t="shared" si="50"/>
        <v>60.627523846174618</v>
      </c>
    </row>
    <row r="363" spans="1:9" ht="13.5" x14ac:dyDescent="0.25">
      <c r="A363" s="3">
        <f>TITRES_STAT!B366</f>
        <v>42530</v>
      </c>
      <c r="B363" s="5">
        <f>TITRES_STAT!D366</f>
        <v>9.1020000000000003</v>
      </c>
      <c r="C363" s="2">
        <f t="shared" si="45"/>
        <v>-0.28200000000000003</v>
      </c>
      <c r="D363" s="2">
        <f t="shared" si="46"/>
        <v>0</v>
      </c>
      <c r="E363" s="2">
        <f t="shared" si="47"/>
        <v>0.28200000000000003</v>
      </c>
      <c r="F363" s="2">
        <f t="shared" si="51"/>
        <v>7.7909071603972646E-2</v>
      </c>
      <c r="G363" s="2">
        <f t="shared" si="51"/>
        <v>7.0738244671414999E-2</v>
      </c>
      <c r="H363" s="2">
        <f t="shared" si="49"/>
        <v>1.1013712874254475</v>
      </c>
      <c r="I363" s="2">
        <f t="shared" si="50"/>
        <v>52.412027042342551</v>
      </c>
    </row>
    <row r="364" spans="1:9" ht="13.5" x14ac:dyDescent="0.25">
      <c r="A364" s="3">
        <f>TITRES_STAT!B367</f>
        <v>42531</v>
      </c>
      <c r="B364" s="5">
        <f>TITRES_STAT!D367</f>
        <v>9.0969999999999995</v>
      </c>
      <c r="C364" s="2">
        <f t="shared" si="45"/>
        <v>-5.0000000000007816E-3</v>
      </c>
      <c r="D364" s="2">
        <f t="shared" si="46"/>
        <v>0</v>
      </c>
      <c r="E364" s="2">
        <f t="shared" si="47"/>
        <v>5.0000000000007816E-3</v>
      </c>
      <c r="F364" s="2">
        <f t="shared" si="51"/>
        <v>7.2344137917974588E-2</v>
      </c>
      <c r="G364" s="2">
        <f t="shared" si="51"/>
        <v>6.604265576631399E-2</v>
      </c>
      <c r="H364" s="2">
        <f t="shared" si="49"/>
        <v>1.0954153354153084</v>
      </c>
      <c r="I364" s="2">
        <f t="shared" si="50"/>
        <v>52.276764272043408</v>
      </c>
    </row>
    <row r="365" spans="1:9" ht="13.5" x14ac:dyDescent="0.25">
      <c r="A365" s="3">
        <f>TITRES_STAT!B368</f>
        <v>42534</v>
      </c>
      <c r="B365" s="5">
        <f>TITRES_STAT!D368</f>
        <v>8.9659999999999993</v>
      </c>
      <c r="C365" s="2">
        <f t="shared" si="45"/>
        <v>-0.13100000000000023</v>
      </c>
      <c r="D365" s="2">
        <f t="shared" si="46"/>
        <v>0</v>
      </c>
      <c r="E365" s="2">
        <f t="shared" si="47"/>
        <v>0.13100000000000023</v>
      </c>
      <c r="F365" s="2">
        <f t="shared" ref="F365:G380" si="52">((F364*13)+D365)/14</f>
        <v>6.7176699495262115E-2</v>
      </c>
      <c r="G365" s="2">
        <f t="shared" si="52"/>
        <v>7.0682466068720154E-2</v>
      </c>
      <c r="H365" s="2">
        <f t="shared" si="49"/>
        <v>0.95040118478535252</v>
      </c>
      <c r="I365" s="2">
        <f t="shared" si="50"/>
        <v>48.728497100966798</v>
      </c>
    </row>
    <row r="366" spans="1:9" ht="13.5" x14ac:dyDescent="0.25">
      <c r="A366" s="3">
        <f>TITRES_STAT!B369</f>
        <v>42535</v>
      </c>
      <c r="B366" s="5">
        <f>TITRES_STAT!D369</f>
        <v>8.9969999999999999</v>
      </c>
      <c r="C366" s="2">
        <f t="shared" si="45"/>
        <v>3.1000000000000583E-2</v>
      </c>
      <c r="D366" s="2">
        <f t="shared" si="46"/>
        <v>3.1000000000000583E-2</v>
      </c>
      <c r="E366" s="2">
        <f t="shared" si="47"/>
        <v>0</v>
      </c>
      <c r="F366" s="2">
        <f t="shared" si="52"/>
        <v>6.4592649531314855E-2</v>
      </c>
      <c r="G366" s="2">
        <f t="shared" si="52"/>
        <v>6.5633718492383003E-2</v>
      </c>
      <c r="H366" s="2">
        <f t="shared" si="49"/>
        <v>0.98413819931307156</v>
      </c>
      <c r="I366" s="2">
        <f t="shared" si="50"/>
        <v>49.600284882060635</v>
      </c>
    </row>
    <row r="367" spans="1:9" ht="13.5" x14ac:dyDescent="0.25">
      <c r="A367" s="3">
        <f>TITRES_STAT!B370</f>
        <v>42536</v>
      </c>
      <c r="B367" s="5">
        <f>TITRES_STAT!D370</f>
        <v>8.9969999999999999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5.9978888850506652E-2</v>
      </c>
      <c r="G367" s="2">
        <f t="shared" si="52"/>
        <v>6.0945595742927072E-2</v>
      </c>
      <c r="H367" s="2">
        <f t="shared" si="49"/>
        <v>0.98413819931307167</v>
      </c>
      <c r="I367" s="2">
        <f t="shared" si="50"/>
        <v>49.600284882060635</v>
      </c>
    </row>
    <row r="368" spans="1:9" ht="13.5" x14ac:dyDescent="0.25">
      <c r="A368" s="3">
        <f>TITRES_STAT!B371</f>
        <v>42537</v>
      </c>
      <c r="B368" s="5">
        <f>TITRES_STAT!D371</f>
        <v>8.9969999999999999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5.5694682504041894E-2</v>
      </c>
      <c r="G368" s="2">
        <f t="shared" si="52"/>
        <v>5.6592338904146562E-2</v>
      </c>
      <c r="H368" s="2">
        <f t="shared" si="49"/>
        <v>0.98413819931307178</v>
      </c>
      <c r="I368" s="2">
        <f t="shared" si="50"/>
        <v>49.600284882060642</v>
      </c>
    </row>
    <row r="369" spans="1:9" ht="13.5" x14ac:dyDescent="0.25">
      <c r="A369" s="3">
        <f>TITRES_STAT!B372</f>
        <v>42538</v>
      </c>
      <c r="B369" s="5">
        <f>TITRES_STAT!D372</f>
        <v>8.9969999999999999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5.1716490896610331E-2</v>
      </c>
      <c r="G369" s="2">
        <f t="shared" si="52"/>
        <v>5.2550028982421802E-2</v>
      </c>
      <c r="H369" s="2">
        <f t="shared" si="49"/>
        <v>0.98413819931307189</v>
      </c>
      <c r="I369" s="2">
        <f t="shared" si="50"/>
        <v>49.600284882060649</v>
      </c>
    </row>
    <row r="370" spans="1:9" ht="13.5" x14ac:dyDescent="0.25">
      <c r="A370" s="3">
        <f>TITRES_STAT!B373</f>
        <v>42541</v>
      </c>
      <c r="B370" s="5">
        <f>TITRES_STAT!D373</f>
        <v>8.94</v>
      </c>
      <c r="C370" s="2">
        <f t="shared" si="45"/>
        <v>-5.7000000000000384E-2</v>
      </c>
      <c r="D370" s="2">
        <f t="shared" si="46"/>
        <v>0</v>
      </c>
      <c r="E370" s="2">
        <f t="shared" si="47"/>
        <v>5.7000000000000384E-2</v>
      </c>
      <c r="F370" s="2">
        <f t="shared" si="52"/>
        <v>4.8022455832566736E-2</v>
      </c>
      <c r="G370" s="2">
        <f t="shared" si="52"/>
        <v>5.2867884055105986E-2</v>
      </c>
      <c r="H370" s="2">
        <f t="shared" si="49"/>
        <v>0.9083483610297568</v>
      </c>
      <c r="I370" s="2">
        <f t="shared" si="50"/>
        <v>47.598665923846646</v>
      </c>
    </row>
    <row r="371" spans="1:9" ht="13.5" x14ac:dyDescent="0.25">
      <c r="A371" s="3">
        <f>TITRES_STAT!B374</f>
        <v>42542</v>
      </c>
      <c r="B371" s="5">
        <f>TITRES_STAT!D374</f>
        <v>8.9969999999999999</v>
      </c>
      <c r="C371" s="2">
        <f t="shared" si="45"/>
        <v>5.7000000000000384E-2</v>
      </c>
      <c r="D371" s="2">
        <f t="shared" si="46"/>
        <v>5.7000000000000384E-2</v>
      </c>
      <c r="E371" s="2">
        <f t="shared" si="47"/>
        <v>0</v>
      </c>
      <c r="F371" s="2">
        <f t="shared" si="52"/>
        <v>4.8663708987383425E-2</v>
      </c>
      <c r="G371" s="2">
        <f t="shared" si="52"/>
        <v>4.909160662259842E-2</v>
      </c>
      <c r="H371" s="2">
        <f t="shared" si="49"/>
        <v>0.99128369053992171</v>
      </c>
      <c r="I371" s="2">
        <f t="shared" si="50"/>
        <v>49.781138430915519</v>
      </c>
    </row>
    <row r="372" spans="1:9" ht="13.5" x14ac:dyDescent="0.25">
      <c r="A372" s="3">
        <f>TITRES_STAT!B375</f>
        <v>42543</v>
      </c>
      <c r="B372" s="5">
        <f>TITRES_STAT!D375</f>
        <v>8.9450000000000003</v>
      </c>
      <c r="C372" s="2">
        <f t="shared" si="45"/>
        <v>-5.1999999999999602E-2</v>
      </c>
      <c r="D372" s="2">
        <f t="shared" si="46"/>
        <v>0</v>
      </c>
      <c r="E372" s="2">
        <f t="shared" si="47"/>
        <v>5.1999999999999602E-2</v>
      </c>
      <c r="F372" s="2">
        <f t="shared" si="52"/>
        <v>4.5187729773998889E-2</v>
      </c>
      <c r="G372" s="2">
        <f t="shared" si="52"/>
        <v>4.9299349006698509E-2</v>
      </c>
      <c r="H372" s="2">
        <f t="shared" si="49"/>
        <v>0.91659891427489326</v>
      </c>
      <c r="I372" s="2">
        <f t="shared" si="50"/>
        <v>47.824242591813743</v>
      </c>
    </row>
    <row r="373" spans="1:9" ht="13.5" x14ac:dyDescent="0.25">
      <c r="A373" s="3">
        <f>TITRES_STAT!B376</f>
        <v>42544</v>
      </c>
      <c r="B373" s="5">
        <f>TITRES_STAT!D376</f>
        <v>8.9659999999999993</v>
      </c>
      <c r="C373" s="2">
        <f t="shared" si="45"/>
        <v>2.0999999999999019E-2</v>
      </c>
      <c r="D373" s="2">
        <f t="shared" si="46"/>
        <v>2.0999999999999019E-2</v>
      </c>
      <c r="E373" s="2">
        <f t="shared" si="47"/>
        <v>0</v>
      </c>
      <c r="F373" s="2">
        <f t="shared" si="52"/>
        <v>4.3460034790141759E-2</v>
      </c>
      <c r="G373" s="2">
        <f t="shared" si="52"/>
        <v>4.577796693479147E-2</v>
      </c>
      <c r="H373" s="2">
        <f t="shared" si="49"/>
        <v>0.94936576917119331</v>
      </c>
      <c r="I373" s="2">
        <f t="shared" si="50"/>
        <v>48.701263979557446</v>
      </c>
    </row>
    <row r="374" spans="1:9" ht="13.5" x14ac:dyDescent="0.25">
      <c r="A374" s="3">
        <f>TITRES_STAT!B377</f>
        <v>42545</v>
      </c>
      <c r="B374" s="5">
        <f>TITRES_STAT!D377</f>
        <v>8.9659999999999993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4.0355746590845919E-2</v>
      </c>
      <c r="G374" s="2">
        <f t="shared" si="52"/>
        <v>4.2508112153734942E-2</v>
      </c>
      <c r="H374" s="2">
        <f t="shared" si="49"/>
        <v>0.9493657691711932</v>
      </c>
      <c r="I374" s="2">
        <f t="shared" si="50"/>
        <v>48.701263979557446</v>
      </c>
    </row>
    <row r="375" spans="1:9" ht="13.5" x14ac:dyDescent="0.25">
      <c r="A375" s="3">
        <f>TITRES_STAT!B378</f>
        <v>42548</v>
      </c>
      <c r="B375" s="5">
        <f>TITRES_STAT!D378</f>
        <v>8.8930000000000007</v>
      </c>
      <c r="C375" s="2">
        <f t="shared" si="45"/>
        <v>-7.2999999999998622E-2</v>
      </c>
      <c r="D375" s="2">
        <f t="shared" si="46"/>
        <v>0</v>
      </c>
      <c r="E375" s="2">
        <f t="shared" si="47"/>
        <v>7.2999999999998622E-2</v>
      </c>
      <c r="F375" s="2">
        <f t="shared" si="52"/>
        <v>3.7473193262928355E-2</v>
      </c>
      <c r="G375" s="2">
        <f t="shared" si="52"/>
        <v>4.4686104142753771E-2</v>
      </c>
      <c r="H375" s="2">
        <f t="shared" si="49"/>
        <v>0.83858716220185303</v>
      </c>
      <c r="I375" s="2">
        <f t="shared" si="50"/>
        <v>45.610411050492644</v>
      </c>
    </row>
    <row r="376" spans="1:9" ht="13.5" x14ac:dyDescent="0.25">
      <c r="A376" s="3">
        <f>TITRES_STAT!B379</f>
        <v>42549</v>
      </c>
      <c r="B376" s="5">
        <f>TITRES_STAT!D379</f>
        <v>8.8930000000000007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3.479653660129061E-2</v>
      </c>
      <c r="G376" s="2">
        <f t="shared" si="52"/>
        <v>4.1494239561128507E-2</v>
      </c>
      <c r="H376" s="2">
        <f t="shared" si="49"/>
        <v>0.83858716220185281</v>
      </c>
      <c r="I376" s="2">
        <f t="shared" si="50"/>
        <v>45.610411050492637</v>
      </c>
    </row>
    <row r="377" spans="1:9" ht="13.5" x14ac:dyDescent="0.25">
      <c r="A377" s="3">
        <f>TITRES_STAT!B380</f>
        <v>42550</v>
      </c>
      <c r="B377" s="5">
        <f>TITRES_STAT!D380</f>
        <v>8.8930000000000007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3.2311069701198424E-2</v>
      </c>
      <c r="G377" s="2">
        <f t="shared" si="52"/>
        <v>3.8530365306762182E-2</v>
      </c>
      <c r="H377" s="2">
        <f t="shared" si="49"/>
        <v>0.83858716220185292</v>
      </c>
      <c r="I377" s="2">
        <f t="shared" si="50"/>
        <v>45.610411050492637</v>
      </c>
    </row>
    <row r="378" spans="1:9" ht="13.5" x14ac:dyDescent="0.25">
      <c r="A378" s="3">
        <f>TITRES_STAT!B381</f>
        <v>42551</v>
      </c>
      <c r="B378" s="5">
        <f>TITRES_STAT!D381</f>
        <v>8.6310000000000002</v>
      </c>
      <c r="C378" s="2">
        <f t="shared" si="45"/>
        <v>-0.26200000000000045</v>
      </c>
      <c r="D378" s="2">
        <f t="shared" si="46"/>
        <v>0</v>
      </c>
      <c r="E378" s="2">
        <f t="shared" si="47"/>
        <v>0.26200000000000045</v>
      </c>
      <c r="F378" s="2">
        <f t="shared" si="52"/>
        <v>3.0003136151112823E-2</v>
      </c>
      <c r="G378" s="2">
        <f t="shared" si="52"/>
        <v>5.449248207056491E-2</v>
      </c>
      <c r="H378" s="2">
        <f t="shared" si="49"/>
        <v>0.55059221035775785</v>
      </c>
      <c r="I378" s="2">
        <f t="shared" si="50"/>
        <v>35.508511308122934</v>
      </c>
    </row>
    <row r="379" spans="1:9" ht="13.5" x14ac:dyDescent="0.25">
      <c r="A379" s="3">
        <f>TITRES_STAT!B382</f>
        <v>42552</v>
      </c>
      <c r="B379" s="5">
        <f>TITRES_STAT!D382</f>
        <v>8.6310000000000002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2.7860054997461907E-2</v>
      </c>
      <c r="G379" s="2">
        <f t="shared" si="52"/>
        <v>5.0600161922667419E-2</v>
      </c>
      <c r="H379" s="2">
        <f t="shared" si="49"/>
        <v>0.55059221035775785</v>
      </c>
      <c r="I379" s="2">
        <f t="shared" si="50"/>
        <v>35.508511308122934</v>
      </c>
    </row>
    <row r="380" spans="1:9" ht="13.5" x14ac:dyDescent="0.25">
      <c r="A380" s="3">
        <f>TITRES_STAT!B383</f>
        <v>42555</v>
      </c>
      <c r="B380" s="5">
        <f>TITRES_STAT!D383</f>
        <v>8.6310000000000002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2.5870051069071771E-2</v>
      </c>
      <c r="G380" s="2">
        <f t="shared" si="52"/>
        <v>4.6985864642476893E-2</v>
      </c>
      <c r="H380" s="2">
        <f t="shared" si="49"/>
        <v>0.55059221035775774</v>
      </c>
      <c r="I380" s="2">
        <f t="shared" si="50"/>
        <v>35.508511308122934</v>
      </c>
    </row>
    <row r="381" spans="1:9" ht="13.5" x14ac:dyDescent="0.25">
      <c r="A381" s="3">
        <f>TITRES_STAT!B384</f>
        <v>42559</v>
      </c>
      <c r="B381" s="5">
        <f>TITRES_STAT!D384</f>
        <v>8.6310000000000002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2.4022190278423786E-2</v>
      </c>
      <c r="G381" s="2">
        <f t="shared" si="53"/>
        <v>4.3629731453728546E-2</v>
      </c>
      <c r="H381" s="2">
        <f t="shared" si="49"/>
        <v>0.55059221035775774</v>
      </c>
      <c r="I381" s="2">
        <f t="shared" si="50"/>
        <v>35.508511308122934</v>
      </c>
    </row>
    <row r="382" spans="1:9" ht="13.5" x14ac:dyDescent="0.25">
      <c r="A382" s="3">
        <f>TITRES_STAT!B385</f>
        <v>42562</v>
      </c>
      <c r="B382" s="5">
        <f>TITRES_STAT!D385</f>
        <v>8.6310000000000002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2.230631954425066E-2</v>
      </c>
      <c r="G382" s="2">
        <f t="shared" si="53"/>
        <v>4.0513322064176509E-2</v>
      </c>
      <c r="H382" s="2">
        <f t="shared" si="49"/>
        <v>0.55059221035775774</v>
      </c>
      <c r="I382" s="2">
        <f t="shared" si="50"/>
        <v>35.508511308122934</v>
      </c>
    </row>
    <row r="383" spans="1:9" ht="13.5" x14ac:dyDescent="0.25">
      <c r="A383" s="3">
        <f>TITRES_STAT!B386</f>
        <v>42563</v>
      </c>
      <c r="B383" s="5">
        <f>TITRES_STAT!D386</f>
        <v>8.6310000000000002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2.0713011005375613E-2</v>
      </c>
      <c r="G383" s="2">
        <f t="shared" si="53"/>
        <v>3.7619513345306763E-2</v>
      </c>
      <c r="H383" s="2">
        <f t="shared" si="49"/>
        <v>0.55059221035775763</v>
      </c>
      <c r="I383" s="2">
        <f t="shared" si="50"/>
        <v>35.508511308122934</v>
      </c>
    </row>
    <row r="384" spans="1:9" ht="13.5" x14ac:dyDescent="0.25">
      <c r="A384" s="3">
        <f>TITRES_STAT!B387</f>
        <v>42564</v>
      </c>
      <c r="B384" s="5">
        <f>TITRES_STAT!D387</f>
        <v>8.6310000000000002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1.9233510219277355E-2</v>
      </c>
      <c r="G384" s="2">
        <f t="shared" si="53"/>
        <v>3.493240524921342E-2</v>
      </c>
      <c r="H384" s="2">
        <f t="shared" si="49"/>
        <v>0.55059221035775774</v>
      </c>
      <c r="I384" s="2">
        <f t="shared" si="50"/>
        <v>35.508511308122934</v>
      </c>
    </row>
    <row r="385" spans="1:9" ht="13.5" x14ac:dyDescent="0.25">
      <c r="A385" s="3">
        <f>TITRES_STAT!B388</f>
        <v>42565</v>
      </c>
      <c r="B385" s="5">
        <f>TITRES_STAT!D388</f>
        <v>8.6310000000000002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1.7859688060757543E-2</v>
      </c>
      <c r="G385" s="2">
        <f t="shared" si="53"/>
        <v>3.2437233445698176E-2</v>
      </c>
      <c r="H385" s="2">
        <f t="shared" si="49"/>
        <v>0.55059221035775774</v>
      </c>
      <c r="I385" s="2">
        <f t="shared" si="50"/>
        <v>35.508511308122934</v>
      </c>
    </row>
    <row r="386" spans="1:9" ht="13.5" x14ac:dyDescent="0.25">
      <c r="A386" s="3">
        <f>TITRES_STAT!B389</f>
        <v>42566</v>
      </c>
      <c r="B386" s="5">
        <f>TITRES_STAT!D389</f>
        <v>8.6259999999999994</v>
      </c>
      <c r="C386" s="2">
        <f t="shared" si="45"/>
        <v>-5.0000000000007816E-3</v>
      </c>
      <c r="D386" s="2">
        <f t="shared" si="46"/>
        <v>0</v>
      </c>
      <c r="E386" s="2">
        <f t="shared" si="47"/>
        <v>5.0000000000007816E-3</v>
      </c>
      <c r="F386" s="2">
        <f t="shared" si="53"/>
        <v>1.6583996056417718E-2</v>
      </c>
      <c r="G386" s="2">
        <f t="shared" si="53"/>
        <v>3.0477431056719791E-2</v>
      </c>
      <c r="H386" s="2">
        <f t="shared" si="49"/>
        <v>0.54414022053086419</v>
      </c>
      <c r="I386" s="2">
        <f t="shared" si="50"/>
        <v>35.239041979218229</v>
      </c>
    </row>
    <row r="387" spans="1:9" ht="13.5" x14ac:dyDescent="0.25">
      <c r="A387" s="3">
        <f>TITRES_STAT!B390</f>
        <v>42569</v>
      </c>
      <c r="B387" s="5">
        <f>TITRES_STAT!D390</f>
        <v>8.6310000000000002</v>
      </c>
      <c r="C387" s="2">
        <f t="shared" ref="C387:C450" si="54">B387-B386</f>
        <v>5.0000000000007816E-3</v>
      </c>
      <c r="D387" s="2">
        <f t="shared" ref="D387:D450" si="55">IF(C387&gt;0,C387,0)</f>
        <v>5.0000000000007816E-3</v>
      </c>
      <c r="E387" s="2">
        <f t="shared" ref="E387:E450" si="56">IF(C387&lt;0,-C387,0)</f>
        <v>0</v>
      </c>
      <c r="F387" s="2">
        <f t="shared" si="53"/>
        <v>1.5756567766673651E-2</v>
      </c>
      <c r="G387" s="2">
        <f t="shared" si="53"/>
        <v>2.830047169552552E-2</v>
      </c>
      <c r="H387" s="2">
        <f t="shared" si="49"/>
        <v>0.5567598991349979</v>
      </c>
      <c r="I387" s="2">
        <f t="shared" si="50"/>
        <v>35.764018551888284</v>
      </c>
    </row>
    <row r="388" spans="1:9" ht="13.5" x14ac:dyDescent="0.25">
      <c r="A388" s="3">
        <f>TITRES_STAT!B391</f>
        <v>42570</v>
      </c>
      <c r="B388" s="5">
        <f>TITRES_STAT!D391</f>
        <v>8.8870000000000005</v>
      </c>
      <c r="C388" s="2">
        <f t="shared" si="54"/>
        <v>0.25600000000000023</v>
      </c>
      <c r="D388" s="2">
        <f t="shared" si="55"/>
        <v>0.25600000000000023</v>
      </c>
      <c r="E388" s="2">
        <f t="shared" si="56"/>
        <v>0</v>
      </c>
      <c r="F388" s="2">
        <f t="shared" si="53"/>
        <v>3.2916812926196977E-2</v>
      </c>
      <c r="G388" s="2">
        <f t="shared" si="53"/>
        <v>2.6279009431559412E-2</v>
      </c>
      <c r="H388" s="2">
        <f t="shared" si="49"/>
        <v>1.2525895624766581</v>
      </c>
      <c r="I388" s="2">
        <f t="shared" si="50"/>
        <v>55.606648603106883</v>
      </c>
    </row>
    <row r="389" spans="1:9" ht="13.5" x14ac:dyDescent="0.25">
      <c r="A389" s="3">
        <f>TITRES_STAT!B392</f>
        <v>42571</v>
      </c>
      <c r="B389" s="5">
        <f>TITRES_STAT!D392</f>
        <v>8.8930000000000007</v>
      </c>
      <c r="C389" s="2">
        <f t="shared" si="54"/>
        <v>6.0000000000002274E-3</v>
      </c>
      <c r="D389" s="2">
        <f t="shared" si="55"/>
        <v>6.0000000000002274E-3</v>
      </c>
      <c r="E389" s="2">
        <f t="shared" si="56"/>
        <v>0</v>
      </c>
      <c r="F389" s="2">
        <f t="shared" si="53"/>
        <v>3.099418343146864E-2</v>
      </c>
      <c r="G389" s="2">
        <f t="shared" si="53"/>
        <v>2.4401937329305168E-2</v>
      </c>
      <c r="H389" s="2">
        <f t="shared" si="49"/>
        <v>1.270152570806196</v>
      </c>
      <c r="I389" s="2">
        <f t="shared" si="50"/>
        <v>55.950097237523053</v>
      </c>
    </row>
    <row r="390" spans="1:9" ht="13.5" x14ac:dyDescent="0.25">
      <c r="A390" s="3">
        <f>TITRES_STAT!B393</f>
        <v>42572</v>
      </c>
      <c r="B390" s="5">
        <f>TITRES_STAT!D393</f>
        <v>8.8930000000000007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2.8780313186363735E-2</v>
      </c>
      <c r="G390" s="2">
        <f t="shared" si="53"/>
        <v>2.2658941805783372E-2</v>
      </c>
      <c r="H390" s="2">
        <f t="shared" si="49"/>
        <v>1.2701525708061958</v>
      </c>
      <c r="I390" s="2">
        <f t="shared" si="50"/>
        <v>55.950097237523046</v>
      </c>
    </row>
    <row r="391" spans="1:9" ht="13.5" x14ac:dyDescent="0.25">
      <c r="A391" s="3">
        <f>TITRES_STAT!B394</f>
        <v>42573</v>
      </c>
      <c r="B391" s="5">
        <f>TITRES_STAT!D394</f>
        <v>8.8870000000000005</v>
      </c>
      <c r="C391" s="2">
        <f t="shared" si="54"/>
        <v>-6.0000000000002274E-3</v>
      </c>
      <c r="D391" s="2">
        <f t="shared" si="55"/>
        <v>0</v>
      </c>
      <c r="E391" s="2">
        <f t="shared" si="56"/>
        <v>6.0000000000002274E-3</v>
      </c>
      <c r="F391" s="2">
        <f t="shared" si="53"/>
        <v>2.6724576530194895E-2</v>
      </c>
      <c r="G391" s="2">
        <f t="shared" si="53"/>
        <v>2.1469017391084578E-2</v>
      </c>
      <c r="H391" s="2">
        <f t="shared" si="49"/>
        <v>1.244797376767359</v>
      </c>
      <c r="I391" s="2">
        <f t="shared" si="50"/>
        <v>55.452549510724246</v>
      </c>
    </row>
    <row r="392" spans="1:9" ht="13.5" x14ac:dyDescent="0.25">
      <c r="A392" s="3">
        <f>TITRES_STAT!B395</f>
        <v>42577</v>
      </c>
      <c r="B392" s="5">
        <f>TITRES_STAT!D395</f>
        <v>8.641</v>
      </c>
      <c r="C392" s="2">
        <f t="shared" si="54"/>
        <v>-0.24600000000000044</v>
      </c>
      <c r="D392" s="2">
        <f t="shared" si="55"/>
        <v>0</v>
      </c>
      <c r="E392" s="2">
        <f t="shared" si="56"/>
        <v>0.24600000000000044</v>
      </c>
      <c r="F392" s="2">
        <f t="shared" si="53"/>
        <v>2.4815678206609546E-2</v>
      </c>
      <c r="G392" s="2">
        <f t="shared" si="53"/>
        <v>3.750694472029286E-2</v>
      </c>
      <c r="H392" s="2">
        <f t="shared" si="49"/>
        <v>0.66162889010746861</v>
      </c>
      <c r="I392" s="2">
        <f t="shared" si="50"/>
        <v>39.818090191286728</v>
      </c>
    </row>
    <row r="393" spans="1:9" ht="13.5" x14ac:dyDescent="0.25">
      <c r="A393" s="3">
        <f>TITRES_STAT!B396</f>
        <v>42578</v>
      </c>
      <c r="B393" s="5">
        <f>TITRES_STAT!D396</f>
        <v>8.6829999999999998</v>
      </c>
      <c r="C393" s="2">
        <f t="shared" si="54"/>
        <v>4.1999999999999815E-2</v>
      </c>
      <c r="D393" s="2">
        <f t="shared" si="55"/>
        <v>4.1999999999999815E-2</v>
      </c>
      <c r="E393" s="2">
        <f t="shared" si="56"/>
        <v>0</v>
      </c>
      <c r="F393" s="2">
        <f t="shared" si="53"/>
        <v>2.6043129763280277E-2</v>
      </c>
      <c r="G393" s="2">
        <f t="shared" si="53"/>
        <v>3.4827877240271941E-2</v>
      </c>
      <c r="H393" s="2">
        <f t="shared" si="49"/>
        <v>0.74776678416582498</v>
      </c>
      <c r="I393" s="2">
        <f t="shared" si="50"/>
        <v>42.784128348263557</v>
      </c>
    </row>
    <row r="394" spans="1:9" ht="13.5" x14ac:dyDescent="0.25">
      <c r="A394" s="3">
        <f>TITRES_STAT!B397</f>
        <v>42579</v>
      </c>
      <c r="B394" s="5">
        <f>TITRES_STAT!D397</f>
        <v>8.657</v>
      </c>
      <c r="C394" s="2">
        <f t="shared" si="54"/>
        <v>-2.5999999999999801E-2</v>
      </c>
      <c r="D394" s="2">
        <f t="shared" si="55"/>
        <v>0</v>
      </c>
      <c r="E394" s="2">
        <f t="shared" si="56"/>
        <v>2.5999999999999801E-2</v>
      </c>
      <c r="F394" s="2">
        <f t="shared" si="53"/>
        <v>2.418290620876026E-2</v>
      </c>
      <c r="G394" s="2">
        <f t="shared" si="53"/>
        <v>3.4197314580252505E-2</v>
      </c>
      <c r="H394" s="2">
        <f t="shared" si="49"/>
        <v>0.70715804751303069</v>
      </c>
      <c r="I394" s="2">
        <f t="shared" si="50"/>
        <v>41.423115366688563</v>
      </c>
    </row>
    <row r="395" spans="1:9" ht="13.5" x14ac:dyDescent="0.25">
      <c r="A395" s="3">
        <f>TITRES_STAT!B398</f>
        <v>42580</v>
      </c>
      <c r="B395" s="5">
        <f>TITRES_STAT!D398</f>
        <v>8.3379999999999992</v>
      </c>
      <c r="C395" s="2">
        <f t="shared" si="54"/>
        <v>-0.31900000000000084</v>
      </c>
      <c r="D395" s="2">
        <f t="shared" si="55"/>
        <v>0</v>
      </c>
      <c r="E395" s="2">
        <f t="shared" si="56"/>
        <v>0.31900000000000084</v>
      </c>
      <c r="F395" s="2">
        <f t="shared" si="53"/>
        <v>2.2455555765277385E-2</v>
      </c>
      <c r="G395" s="2">
        <f t="shared" si="53"/>
        <v>5.454036353880596E-2</v>
      </c>
      <c r="H395" s="2">
        <f t="shared" si="49"/>
        <v>0.41172361730409179</v>
      </c>
      <c r="I395" s="2">
        <f t="shared" si="50"/>
        <v>29.164605044317582</v>
      </c>
    </row>
    <row r="396" spans="1:9" ht="13.5" x14ac:dyDescent="0.25">
      <c r="A396" s="3">
        <f>TITRES_STAT!B399</f>
        <v>42583</v>
      </c>
      <c r="B396" s="5">
        <f>TITRES_STAT!D399</f>
        <v>8.5839999999999996</v>
      </c>
      <c r="C396" s="2">
        <f t="shared" si="54"/>
        <v>0.24600000000000044</v>
      </c>
      <c r="D396" s="2">
        <f t="shared" si="55"/>
        <v>0.24600000000000044</v>
      </c>
      <c r="E396" s="2">
        <f t="shared" si="56"/>
        <v>0</v>
      </c>
      <c r="F396" s="2">
        <f t="shared" si="53"/>
        <v>3.8423016067757602E-2</v>
      </c>
      <c r="G396" s="2">
        <f t="shared" si="53"/>
        <v>5.0644623286034106E-2</v>
      </c>
      <c r="H396" s="2">
        <f t="shared" si="49"/>
        <v>0.75867907735732398</v>
      </c>
      <c r="I396" s="2">
        <f t="shared" si="50"/>
        <v>43.139142730767674</v>
      </c>
    </row>
    <row r="397" spans="1:9" ht="13.5" x14ac:dyDescent="0.25">
      <c r="A397" s="3">
        <f>TITRES_STAT!B400</f>
        <v>42584</v>
      </c>
      <c r="B397" s="5">
        <f>TITRES_STAT!D400</f>
        <v>8.84</v>
      </c>
      <c r="C397" s="2">
        <f t="shared" si="54"/>
        <v>0.25600000000000023</v>
      </c>
      <c r="D397" s="2">
        <f t="shared" si="55"/>
        <v>0.25600000000000023</v>
      </c>
      <c r="E397" s="2">
        <f t="shared" si="56"/>
        <v>0</v>
      </c>
      <c r="F397" s="2">
        <f t="shared" ref="F397:G412" si="57">((F396*13)+D397)/14</f>
        <v>5.3964229205774927E-2</v>
      </c>
      <c r="G397" s="2">
        <f t="shared" si="57"/>
        <v>4.7027150194174527E-2</v>
      </c>
      <c r="H397" s="2">
        <f t="shared" si="49"/>
        <v>1.1475122133269247</v>
      </c>
      <c r="I397" s="2">
        <f t="shared" si="50"/>
        <v>53.434490672777109</v>
      </c>
    </row>
    <row r="398" spans="1:9" ht="13.5" x14ac:dyDescent="0.25">
      <c r="A398" s="3">
        <f>TITRES_STAT!B401</f>
        <v>42585</v>
      </c>
      <c r="B398" s="5">
        <f>TITRES_STAT!D401</f>
        <v>8.7880000000000003</v>
      </c>
      <c r="C398" s="2">
        <f t="shared" si="54"/>
        <v>-5.1999999999999602E-2</v>
      </c>
      <c r="D398" s="2">
        <f t="shared" si="55"/>
        <v>0</v>
      </c>
      <c r="E398" s="2">
        <f t="shared" si="56"/>
        <v>5.1999999999999602E-2</v>
      </c>
      <c r="F398" s="2">
        <f t="shared" si="57"/>
        <v>5.0109641405362434E-2</v>
      </c>
      <c r="G398" s="2">
        <f t="shared" si="57"/>
        <v>4.7382353751733462E-2</v>
      </c>
      <c r="H398" s="2">
        <f t="shared" si="49"/>
        <v>1.0575591425432131</v>
      </c>
      <c r="I398" s="2">
        <f t="shared" si="50"/>
        <v>51.398723889707199</v>
      </c>
    </row>
    <row r="399" spans="1:9" ht="13.5" x14ac:dyDescent="0.25">
      <c r="A399" s="3">
        <f>TITRES_STAT!B402</f>
        <v>42586</v>
      </c>
      <c r="B399" s="5">
        <f>TITRES_STAT!D402</f>
        <v>8.7880000000000003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4.6530381304979399E-2</v>
      </c>
      <c r="G399" s="2">
        <f t="shared" si="57"/>
        <v>4.3997899912323932E-2</v>
      </c>
      <c r="H399" s="2">
        <f t="shared" si="49"/>
        <v>1.0575591425432129</v>
      </c>
      <c r="I399" s="2">
        <f t="shared" si="50"/>
        <v>51.398723889707199</v>
      </c>
    </row>
    <row r="400" spans="1:9" ht="13.5" x14ac:dyDescent="0.25">
      <c r="A400" s="3">
        <f>TITRES_STAT!B403</f>
        <v>42587</v>
      </c>
      <c r="B400" s="5">
        <f>TITRES_STAT!D403</f>
        <v>8.6310000000000002</v>
      </c>
      <c r="C400" s="2">
        <f t="shared" si="54"/>
        <v>-0.15700000000000003</v>
      </c>
      <c r="D400" s="2">
        <f t="shared" si="55"/>
        <v>0</v>
      </c>
      <c r="E400" s="2">
        <f t="shared" si="56"/>
        <v>0.15700000000000003</v>
      </c>
      <c r="F400" s="2">
        <f t="shared" si="57"/>
        <v>4.3206782640338011E-2</v>
      </c>
      <c r="G400" s="2">
        <f t="shared" si="57"/>
        <v>5.2069478490015079E-2</v>
      </c>
      <c r="H400" s="2">
        <f t="shared" si="49"/>
        <v>0.82979096187075141</v>
      </c>
      <c r="I400" s="2">
        <f t="shared" si="50"/>
        <v>45.348948549969087</v>
      </c>
    </row>
    <row r="401" spans="1:9" ht="13.5" x14ac:dyDescent="0.25">
      <c r="A401" s="3">
        <f>TITRES_STAT!B404</f>
        <v>42590</v>
      </c>
      <c r="B401" s="5">
        <f>TITRES_STAT!D404</f>
        <v>8.7360000000000007</v>
      </c>
      <c r="C401" s="2">
        <f t="shared" si="54"/>
        <v>0.10500000000000043</v>
      </c>
      <c r="D401" s="2">
        <f t="shared" si="55"/>
        <v>0.10500000000000043</v>
      </c>
      <c r="E401" s="2">
        <f t="shared" si="56"/>
        <v>0</v>
      </c>
      <c r="F401" s="2">
        <f t="shared" si="57"/>
        <v>4.7620583880313892E-2</v>
      </c>
      <c r="G401" s="2">
        <f t="shared" si="57"/>
        <v>4.8350230026442571E-2</v>
      </c>
      <c r="H401" s="2">
        <f t="shared" ref="H401:H464" si="58">F401/G401</f>
        <v>0.98490914840054244</v>
      </c>
      <c r="I401" s="2">
        <f t="shared" ref="I401:I464" si="59">IF(G401=0,100,100-(100/(1+H401)))</f>
        <v>49.61986039482921</v>
      </c>
    </row>
    <row r="402" spans="1:9" ht="13.5" x14ac:dyDescent="0.25">
      <c r="A402" s="3">
        <f>TITRES_STAT!B405</f>
        <v>42591</v>
      </c>
      <c r="B402" s="5">
        <f>TITRES_STAT!D405</f>
        <v>8.9870000000000001</v>
      </c>
      <c r="C402" s="2">
        <f t="shared" si="54"/>
        <v>0.25099999999999945</v>
      </c>
      <c r="D402" s="2">
        <f t="shared" si="55"/>
        <v>0.25099999999999945</v>
      </c>
      <c r="E402" s="2">
        <f t="shared" si="56"/>
        <v>0</v>
      </c>
      <c r="F402" s="2">
        <f t="shared" si="57"/>
        <v>6.2147685031720003E-2</v>
      </c>
      <c r="G402" s="2">
        <f t="shared" si="57"/>
        <v>4.4896642167410961E-2</v>
      </c>
      <c r="H402" s="2">
        <f t="shared" si="58"/>
        <v>1.3842390439797974</v>
      </c>
      <c r="I402" s="2">
        <f t="shared" si="59"/>
        <v>58.057896815128522</v>
      </c>
    </row>
    <row r="403" spans="1:9" ht="13.5" x14ac:dyDescent="0.25">
      <c r="A403" s="3">
        <f>TITRES_STAT!B406</f>
        <v>42592</v>
      </c>
      <c r="B403" s="5">
        <f>TITRES_STAT!D406</f>
        <v>8.9870000000000001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5.7708564672311433E-2</v>
      </c>
      <c r="G403" s="2">
        <f t="shared" si="57"/>
        <v>4.1689739155453036E-2</v>
      </c>
      <c r="H403" s="2">
        <f t="shared" si="58"/>
        <v>1.3842390439797974</v>
      </c>
      <c r="I403" s="2">
        <f t="shared" si="59"/>
        <v>58.057896815128522</v>
      </c>
    </row>
    <row r="404" spans="1:9" ht="13.5" x14ac:dyDescent="0.25">
      <c r="A404" s="3">
        <f>TITRES_STAT!B407</f>
        <v>42593</v>
      </c>
      <c r="B404" s="5">
        <f>TITRES_STAT!D407</f>
        <v>8.9710000000000001</v>
      </c>
      <c r="C404" s="2">
        <f t="shared" si="54"/>
        <v>-1.6000000000000014E-2</v>
      </c>
      <c r="D404" s="2">
        <f t="shared" si="55"/>
        <v>0</v>
      </c>
      <c r="E404" s="2">
        <f t="shared" si="56"/>
        <v>1.6000000000000014E-2</v>
      </c>
      <c r="F404" s="2">
        <f t="shared" si="57"/>
        <v>5.3586524338574901E-2</v>
      </c>
      <c r="G404" s="2">
        <f t="shared" si="57"/>
        <v>3.9854757787206388E-2</v>
      </c>
      <c r="H404" s="2">
        <f t="shared" si="58"/>
        <v>1.3445452265620466</v>
      </c>
      <c r="I404" s="2">
        <f t="shared" si="59"/>
        <v>57.347805080887156</v>
      </c>
    </row>
    <row r="405" spans="1:9" ht="13.5" x14ac:dyDescent="0.25">
      <c r="A405" s="3">
        <f>TITRES_STAT!B408</f>
        <v>42594</v>
      </c>
      <c r="B405" s="5">
        <f>TITRES_STAT!D408</f>
        <v>8.9710000000000001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4.9758915457248122E-2</v>
      </c>
      <c r="G405" s="2">
        <f t="shared" si="57"/>
        <v>3.7007989373834503E-2</v>
      </c>
      <c r="H405" s="2">
        <f t="shared" si="58"/>
        <v>1.3445452265620466</v>
      </c>
      <c r="I405" s="2">
        <f t="shared" si="59"/>
        <v>57.347805080887156</v>
      </c>
    </row>
    <row r="406" spans="1:9" ht="13.5" x14ac:dyDescent="0.25">
      <c r="A406" s="3">
        <f>TITRES_STAT!B409</f>
        <v>42597</v>
      </c>
      <c r="B406" s="5">
        <f>TITRES_STAT!D409</f>
        <v>8.9659999999999993</v>
      </c>
      <c r="C406" s="2">
        <f t="shared" si="54"/>
        <v>-5.0000000000007816E-3</v>
      </c>
      <c r="D406" s="2">
        <f t="shared" si="55"/>
        <v>0</v>
      </c>
      <c r="E406" s="2">
        <f t="shared" si="56"/>
        <v>5.0000000000007816E-3</v>
      </c>
      <c r="F406" s="2">
        <f t="shared" si="57"/>
        <v>4.6204707210301829E-2</v>
      </c>
      <c r="G406" s="2">
        <f t="shared" si="57"/>
        <v>3.4721704418560664E-2</v>
      </c>
      <c r="H406" s="2">
        <f t="shared" si="58"/>
        <v>1.3307154122769063</v>
      </c>
      <c r="I406" s="2">
        <f t="shared" si="59"/>
        <v>57.094718869040861</v>
      </c>
    </row>
    <row r="407" spans="1:9" ht="13.5" x14ac:dyDescent="0.25">
      <c r="A407" s="3">
        <f>TITRES_STAT!B410</f>
        <v>42598</v>
      </c>
      <c r="B407" s="5">
        <f>TITRES_STAT!D410</f>
        <v>8.9710000000000001</v>
      </c>
      <c r="C407" s="2">
        <f t="shared" si="54"/>
        <v>5.0000000000007816E-3</v>
      </c>
      <c r="D407" s="2">
        <f t="shared" si="55"/>
        <v>5.0000000000007816E-3</v>
      </c>
      <c r="E407" s="2">
        <f t="shared" si="56"/>
        <v>0</v>
      </c>
      <c r="F407" s="2">
        <f t="shared" si="57"/>
        <v>4.3261513838137471E-2</v>
      </c>
      <c r="G407" s="2">
        <f t="shared" si="57"/>
        <v>3.224158267437776E-2</v>
      </c>
      <c r="H407" s="2">
        <f t="shared" si="58"/>
        <v>1.3417925005436286</v>
      </c>
      <c r="I407" s="2">
        <f t="shared" si="59"/>
        <v>57.29766835584887</v>
      </c>
    </row>
    <row r="408" spans="1:9" ht="13.5" x14ac:dyDescent="0.25">
      <c r="A408" s="3">
        <f>TITRES_STAT!B411</f>
        <v>42599</v>
      </c>
      <c r="B408" s="5">
        <f>TITRES_STAT!D411</f>
        <v>8.9659999999999993</v>
      </c>
      <c r="C408" s="2">
        <f t="shared" si="54"/>
        <v>-5.0000000000007816E-3</v>
      </c>
      <c r="D408" s="2">
        <f t="shared" si="55"/>
        <v>0</v>
      </c>
      <c r="E408" s="2">
        <f t="shared" si="56"/>
        <v>5.0000000000007816E-3</v>
      </c>
      <c r="F408" s="2">
        <f t="shared" si="57"/>
        <v>4.0171405706841933E-2</v>
      </c>
      <c r="G408" s="2">
        <f t="shared" si="57"/>
        <v>3.0295755340493689E-2</v>
      </c>
      <c r="H408" s="2">
        <f t="shared" si="58"/>
        <v>1.3259747200674123</v>
      </c>
      <c r="I408" s="2">
        <f t="shared" si="59"/>
        <v>57.007271344246696</v>
      </c>
    </row>
    <row r="409" spans="1:9" ht="13.5" x14ac:dyDescent="0.25">
      <c r="A409" s="3">
        <f>TITRES_STAT!B412</f>
        <v>42600</v>
      </c>
      <c r="B409" s="5">
        <f>TITRES_STAT!D412</f>
        <v>8.9659999999999993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3.7302019584924649E-2</v>
      </c>
      <c r="G409" s="2">
        <f t="shared" si="57"/>
        <v>2.8131772816172712E-2</v>
      </c>
      <c r="H409" s="2">
        <f t="shared" si="58"/>
        <v>1.3259747200674123</v>
      </c>
      <c r="I409" s="2">
        <f t="shared" si="59"/>
        <v>57.007271344246696</v>
      </c>
    </row>
    <row r="410" spans="1:9" ht="13.5" x14ac:dyDescent="0.25">
      <c r="A410" s="3">
        <f>TITRES_STAT!B413</f>
        <v>42601</v>
      </c>
      <c r="B410" s="5">
        <f>TITRES_STAT!D413</f>
        <v>8.9659999999999993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3.4637589614572889E-2</v>
      </c>
      <c r="G410" s="2">
        <f t="shared" si="57"/>
        <v>2.6122360472160377E-2</v>
      </c>
      <c r="H410" s="2">
        <f t="shared" si="58"/>
        <v>1.3259747200674121</v>
      </c>
      <c r="I410" s="2">
        <f t="shared" si="59"/>
        <v>57.007271344246696</v>
      </c>
    </row>
    <row r="411" spans="1:9" ht="13.5" x14ac:dyDescent="0.25">
      <c r="A411" s="3">
        <f>TITRES_STAT!B414</f>
        <v>42604</v>
      </c>
      <c r="B411" s="5">
        <f>TITRES_STAT!D414</f>
        <v>8.9659999999999993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3.2163476070674824E-2</v>
      </c>
      <c r="G411" s="2">
        <f t="shared" si="57"/>
        <v>2.4256477581291781E-2</v>
      </c>
      <c r="H411" s="2">
        <f t="shared" si="58"/>
        <v>1.3259747200674119</v>
      </c>
      <c r="I411" s="2">
        <f t="shared" si="59"/>
        <v>57.007271344246689</v>
      </c>
    </row>
    <row r="412" spans="1:9" ht="13.5" x14ac:dyDescent="0.25">
      <c r="A412" s="3">
        <f>TITRES_STAT!B415</f>
        <v>42605</v>
      </c>
      <c r="B412" s="5">
        <f>TITRES_STAT!D415</f>
        <v>8.9659999999999993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2.986608492276948E-2</v>
      </c>
      <c r="G412" s="2">
        <f t="shared" si="57"/>
        <v>2.252387203977094E-2</v>
      </c>
      <c r="H412" s="2">
        <f t="shared" si="58"/>
        <v>1.3259747200674119</v>
      </c>
      <c r="I412" s="2">
        <f t="shared" si="59"/>
        <v>57.007271344246689</v>
      </c>
    </row>
    <row r="413" spans="1:9" ht="13.5" x14ac:dyDescent="0.25">
      <c r="A413" s="3">
        <f>TITRES_STAT!B416</f>
        <v>42606</v>
      </c>
      <c r="B413" s="5">
        <f>TITRES_STAT!D416</f>
        <v>9.2330000000000005</v>
      </c>
      <c r="C413" s="2">
        <f t="shared" si="54"/>
        <v>0.26700000000000124</v>
      </c>
      <c r="D413" s="2">
        <f t="shared" si="55"/>
        <v>0.26700000000000124</v>
      </c>
      <c r="E413" s="2">
        <f t="shared" si="56"/>
        <v>0</v>
      </c>
      <c r="F413" s="2">
        <f t="shared" ref="F413:G428" si="60">((F412*13)+D413)/14</f>
        <v>4.6804221714000324E-2</v>
      </c>
      <c r="G413" s="2">
        <f t="shared" si="60"/>
        <v>2.0915024036930158E-2</v>
      </c>
      <c r="H413" s="2">
        <f t="shared" si="58"/>
        <v>2.2378277754477831</v>
      </c>
      <c r="I413" s="2">
        <f t="shared" si="59"/>
        <v>69.115096004088656</v>
      </c>
    </row>
    <row r="414" spans="1:9" ht="13.5" x14ac:dyDescent="0.25">
      <c r="A414" s="3">
        <f>TITRES_STAT!B417</f>
        <v>42607</v>
      </c>
      <c r="B414" s="5">
        <f>TITRES_STAT!D417</f>
        <v>9.4160000000000004</v>
      </c>
      <c r="C414" s="2">
        <f t="shared" si="54"/>
        <v>0.18299999999999983</v>
      </c>
      <c r="D414" s="2">
        <f t="shared" si="55"/>
        <v>0.18299999999999983</v>
      </c>
      <c r="E414" s="2">
        <f t="shared" si="56"/>
        <v>0</v>
      </c>
      <c r="F414" s="2">
        <f t="shared" si="60"/>
        <v>5.6532491591571712E-2</v>
      </c>
      <c r="G414" s="2">
        <f t="shared" si="60"/>
        <v>1.9421093748578002E-2</v>
      </c>
      <c r="H414" s="2">
        <f t="shared" si="58"/>
        <v>2.9108809381918039</v>
      </c>
      <c r="I414" s="2">
        <f t="shared" si="59"/>
        <v>74.430313379410876</v>
      </c>
    </row>
    <row r="415" spans="1:9" ht="13.5" x14ac:dyDescent="0.25">
      <c r="A415" s="3">
        <f>TITRES_STAT!B418</f>
        <v>42608</v>
      </c>
      <c r="B415" s="5">
        <f>TITRES_STAT!D418</f>
        <v>9.4160000000000004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5.2494456477888023E-2</v>
      </c>
      <c r="G415" s="2">
        <f t="shared" si="60"/>
        <v>1.8033872766536719E-2</v>
      </c>
      <c r="H415" s="2">
        <f t="shared" si="58"/>
        <v>2.9108809381918035</v>
      </c>
      <c r="I415" s="2">
        <f t="shared" si="59"/>
        <v>74.430313379410876</v>
      </c>
    </row>
    <row r="416" spans="1:9" ht="13.5" x14ac:dyDescent="0.25">
      <c r="A416" s="3">
        <f>TITRES_STAT!B419</f>
        <v>42611</v>
      </c>
      <c r="B416" s="5">
        <f>TITRES_STAT!D419</f>
        <v>9.52</v>
      </c>
      <c r="C416" s="2">
        <f t="shared" si="54"/>
        <v>0.1039999999999992</v>
      </c>
      <c r="D416" s="2">
        <f t="shared" si="55"/>
        <v>0.1039999999999992</v>
      </c>
      <c r="E416" s="2">
        <f t="shared" si="56"/>
        <v>0</v>
      </c>
      <c r="F416" s="2">
        <f t="shared" si="60"/>
        <v>5.6173423872324539E-2</v>
      </c>
      <c r="G416" s="2">
        <f t="shared" si="60"/>
        <v>1.6745738997498382E-2</v>
      </c>
      <c r="H416" s="2">
        <f t="shared" si="58"/>
        <v>3.3544905889621348</v>
      </c>
      <c r="I416" s="2">
        <f t="shared" si="59"/>
        <v>77.035201257873339</v>
      </c>
    </row>
    <row r="417" spans="1:9" ht="13.5" x14ac:dyDescent="0.25">
      <c r="A417" s="3">
        <f>TITRES_STAT!B420</f>
        <v>42612</v>
      </c>
      <c r="B417" s="5">
        <f>TITRES_STAT!D420</f>
        <v>9.7560000000000002</v>
      </c>
      <c r="C417" s="2">
        <f t="shared" si="54"/>
        <v>0.23600000000000065</v>
      </c>
      <c r="D417" s="2">
        <f t="shared" si="55"/>
        <v>0.23600000000000065</v>
      </c>
      <c r="E417" s="2">
        <f t="shared" si="56"/>
        <v>0</v>
      </c>
      <c r="F417" s="2">
        <f t="shared" si="60"/>
        <v>6.9018179310015693E-2</v>
      </c>
      <c r="G417" s="2">
        <f t="shared" si="60"/>
        <v>1.5549614783391355E-2</v>
      </c>
      <c r="H417" s="2">
        <f t="shared" si="58"/>
        <v>4.4385780787144942</v>
      </c>
      <c r="I417" s="2">
        <f t="shared" si="59"/>
        <v>81.612840975588824</v>
      </c>
    </row>
    <row r="418" spans="1:9" ht="13.5" x14ac:dyDescent="0.25">
      <c r="A418" s="3">
        <f>TITRES_STAT!B421</f>
        <v>42613</v>
      </c>
      <c r="B418" s="5">
        <f>TITRES_STAT!D421</f>
        <v>9.7240000000000002</v>
      </c>
      <c r="C418" s="2">
        <f t="shared" si="54"/>
        <v>-3.2000000000000028E-2</v>
      </c>
      <c r="D418" s="2">
        <f t="shared" si="55"/>
        <v>0</v>
      </c>
      <c r="E418" s="2">
        <f t="shared" si="56"/>
        <v>3.2000000000000028E-2</v>
      </c>
      <c r="F418" s="2">
        <f t="shared" si="60"/>
        <v>6.4088309359300294E-2</v>
      </c>
      <c r="G418" s="2">
        <f t="shared" si="60"/>
        <v>1.6724642298863401E-2</v>
      </c>
      <c r="H418" s="2">
        <f t="shared" si="58"/>
        <v>3.8319689123429388</v>
      </c>
      <c r="I418" s="2">
        <f t="shared" si="59"/>
        <v>79.304502612887944</v>
      </c>
    </row>
    <row r="419" spans="1:9" ht="13.5" x14ac:dyDescent="0.25">
      <c r="A419" s="3">
        <f>TITRES_STAT!B422</f>
        <v>42614</v>
      </c>
      <c r="B419" s="5">
        <f>TITRES_STAT!D422</f>
        <v>9.9390000000000001</v>
      </c>
      <c r="C419" s="2">
        <f t="shared" si="54"/>
        <v>0.21499999999999986</v>
      </c>
      <c r="D419" s="2">
        <f t="shared" si="55"/>
        <v>0.21499999999999986</v>
      </c>
      <c r="E419" s="2">
        <f t="shared" si="56"/>
        <v>0</v>
      </c>
      <c r="F419" s="2">
        <f t="shared" si="60"/>
        <v>7.4867715833635967E-2</v>
      </c>
      <c r="G419" s="2">
        <f t="shared" si="60"/>
        <v>1.5530024991801729E-2</v>
      </c>
      <c r="H419" s="2">
        <f t="shared" si="58"/>
        <v>4.8208367902278644</v>
      </c>
      <c r="I419" s="2">
        <f t="shared" si="59"/>
        <v>82.820339479732198</v>
      </c>
    </row>
    <row r="420" spans="1:9" ht="13.5" x14ac:dyDescent="0.25">
      <c r="A420" s="3">
        <f>TITRES_STAT!B423</f>
        <v>42615</v>
      </c>
      <c r="B420" s="5">
        <f>TITRES_STAT!D423</f>
        <v>10.000999999999999</v>
      </c>
      <c r="C420" s="2">
        <f t="shared" si="54"/>
        <v>6.1999999999999389E-2</v>
      </c>
      <c r="D420" s="2">
        <f t="shared" si="55"/>
        <v>6.1999999999999389E-2</v>
      </c>
      <c r="E420" s="2">
        <f t="shared" si="56"/>
        <v>0</v>
      </c>
      <c r="F420" s="2">
        <f t="shared" si="60"/>
        <v>7.3948593274090493E-2</v>
      </c>
      <c r="G420" s="2">
        <f t="shared" si="60"/>
        <v>1.442073749238732E-2</v>
      </c>
      <c r="H420" s="2">
        <f t="shared" si="58"/>
        <v>5.1279342206407836</v>
      </c>
      <c r="I420" s="2">
        <f t="shared" si="59"/>
        <v>83.681286972179151</v>
      </c>
    </row>
    <row r="421" spans="1:9" ht="13.5" x14ac:dyDescent="0.25">
      <c r="A421" s="3">
        <f>TITRES_STAT!B424</f>
        <v>42618</v>
      </c>
      <c r="B421" s="5">
        <f>TITRES_STAT!D424</f>
        <v>10.137</v>
      </c>
      <c r="C421" s="2">
        <f t="shared" si="54"/>
        <v>0.13600000000000101</v>
      </c>
      <c r="D421" s="2">
        <f t="shared" si="55"/>
        <v>0.13600000000000101</v>
      </c>
      <c r="E421" s="2">
        <f t="shared" si="56"/>
        <v>0</v>
      </c>
      <c r="F421" s="2">
        <f t="shared" si="60"/>
        <v>7.8380836611655527E-2</v>
      </c>
      <c r="G421" s="2">
        <f t="shared" si="60"/>
        <v>1.3390684814359653E-2</v>
      </c>
      <c r="H421" s="2">
        <f t="shared" si="58"/>
        <v>5.8533852225095275</v>
      </c>
      <c r="I421" s="2">
        <f t="shared" si="59"/>
        <v>85.408670787750836</v>
      </c>
    </row>
    <row r="422" spans="1:9" ht="13.5" x14ac:dyDescent="0.25">
      <c r="A422" s="3">
        <f>TITRES_STAT!B425</f>
        <v>42619</v>
      </c>
      <c r="B422" s="5">
        <f>TITRES_STAT!D425</f>
        <v>10.143000000000001</v>
      </c>
      <c r="C422" s="2">
        <f t="shared" si="54"/>
        <v>6.0000000000002274E-3</v>
      </c>
      <c r="D422" s="2">
        <f t="shared" si="55"/>
        <v>6.0000000000002274E-3</v>
      </c>
      <c r="E422" s="2">
        <f t="shared" si="56"/>
        <v>0</v>
      </c>
      <c r="F422" s="2">
        <f t="shared" si="60"/>
        <v>7.3210776853680146E-2</v>
      </c>
      <c r="G422" s="2">
        <f t="shared" si="60"/>
        <v>1.2434207327619679E-2</v>
      </c>
      <c r="H422" s="2">
        <f t="shared" si="58"/>
        <v>5.8878523515575898</v>
      </c>
      <c r="I422" s="2">
        <f t="shared" si="59"/>
        <v>85.481686468295678</v>
      </c>
    </row>
    <row r="423" spans="1:9" ht="13.5" x14ac:dyDescent="0.25">
      <c r="A423" s="3">
        <f>TITRES_STAT!B426</f>
        <v>42620</v>
      </c>
      <c r="B423" s="5">
        <f>TITRES_STAT!D426</f>
        <v>10.137</v>
      </c>
      <c r="C423" s="2">
        <f t="shared" si="54"/>
        <v>-6.0000000000002274E-3</v>
      </c>
      <c r="D423" s="2">
        <f t="shared" si="55"/>
        <v>0</v>
      </c>
      <c r="E423" s="2">
        <f t="shared" si="56"/>
        <v>6.0000000000002274E-3</v>
      </c>
      <c r="F423" s="2">
        <f t="shared" si="60"/>
        <v>6.7981435649845851E-2</v>
      </c>
      <c r="G423" s="2">
        <f t="shared" si="60"/>
        <v>1.1974621089932577E-2</v>
      </c>
      <c r="H423" s="2">
        <f t="shared" si="58"/>
        <v>5.6771262438524994</v>
      </c>
      <c r="I423" s="2">
        <f t="shared" si="59"/>
        <v>85.023497183078121</v>
      </c>
    </row>
    <row r="424" spans="1:9" ht="13.5" x14ac:dyDescent="0.25">
      <c r="A424" s="3">
        <f>TITRES_STAT!B427</f>
        <v>42621</v>
      </c>
      <c r="B424" s="5">
        <f>TITRES_STAT!D427</f>
        <v>9.9390000000000001</v>
      </c>
      <c r="C424" s="2">
        <f t="shared" si="54"/>
        <v>-0.1980000000000004</v>
      </c>
      <c r="D424" s="2">
        <f t="shared" si="55"/>
        <v>0</v>
      </c>
      <c r="E424" s="2">
        <f t="shared" si="56"/>
        <v>0.1980000000000004</v>
      </c>
      <c r="F424" s="2">
        <f t="shared" si="60"/>
        <v>6.3125618817714002E-2</v>
      </c>
      <c r="G424" s="2">
        <f t="shared" si="60"/>
        <v>2.5262148154937419E-2</v>
      </c>
      <c r="H424" s="2">
        <f t="shared" si="58"/>
        <v>2.4988222866302947</v>
      </c>
      <c r="I424" s="2">
        <f t="shared" si="59"/>
        <v>71.418954205785141</v>
      </c>
    </row>
    <row r="425" spans="1:9" ht="13.5" x14ac:dyDescent="0.25">
      <c r="A425" s="3">
        <f>TITRES_STAT!B428</f>
        <v>42622</v>
      </c>
      <c r="B425" s="5">
        <f>TITRES_STAT!D428</f>
        <v>9.7289999999999992</v>
      </c>
      <c r="C425" s="2">
        <f t="shared" si="54"/>
        <v>-0.21000000000000085</v>
      </c>
      <c r="D425" s="2">
        <f t="shared" si="55"/>
        <v>0</v>
      </c>
      <c r="E425" s="2">
        <f t="shared" si="56"/>
        <v>0.21000000000000085</v>
      </c>
      <c r="F425" s="2">
        <f t="shared" si="60"/>
        <v>5.8616646045020149E-2</v>
      </c>
      <c r="G425" s="2">
        <f t="shared" si="60"/>
        <v>3.8457709001013377E-2</v>
      </c>
      <c r="H425" s="2">
        <f t="shared" si="58"/>
        <v>1.5241845540896775</v>
      </c>
      <c r="I425" s="2">
        <f t="shared" si="59"/>
        <v>60.383245417621993</v>
      </c>
    </row>
    <row r="426" spans="1:9" ht="13.5" x14ac:dyDescent="0.25">
      <c r="A426" s="3">
        <f>TITRES_STAT!B429</f>
        <v>42627</v>
      </c>
      <c r="B426" s="5">
        <f>TITRES_STAT!D429</f>
        <v>10.016999999999999</v>
      </c>
      <c r="C426" s="2">
        <f t="shared" si="54"/>
        <v>0.28800000000000026</v>
      </c>
      <c r="D426" s="2">
        <f t="shared" si="55"/>
        <v>0.28800000000000026</v>
      </c>
      <c r="E426" s="2">
        <f t="shared" si="56"/>
        <v>0</v>
      </c>
      <c r="F426" s="2">
        <f t="shared" si="60"/>
        <v>7.5001171327518726E-2</v>
      </c>
      <c r="G426" s="2">
        <f t="shared" si="60"/>
        <v>3.5710729786655279E-2</v>
      </c>
      <c r="H426" s="2">
        <f t="shared" si="58"/>
        <v>2.1002419098011789</v>
      </c>
      <c r="I426" s="2">
        <f t="shared" si="59"/>
        <v>67.744452559054309</v>
      </c>
    </row>
    <row r="427" spans="1:9" ht="13.5" x14ac:dyDescent="0.25">
      <c r="A427" s="3">
        <f>TITRES_STAT!B430</f>
        <v>42628</v>
      </c>
      <c r="B427" s="5">
        <f>TITRES_STAT!D430</f>
        <v>9.9909999999999997</v>
      </c>
      <c r="C427" s="2">
        <f t="shared" si="54"/>
        <v>-2.5999999999999801E-2</v>
      </c>
      <c r="D427" s="2">
        <f t="shared" si="55"/>
        <v>0</v>
      </c>
      <c r="E427" s="2">
        <f t="shared" si="56"/>
        <v>2.5999999999999801E-2</v>
      </c>
      <c r="F427" s="2">
        <f t="shared" si="60"/>
        <v>6.964394480412453E-2</v>
      </c>
      <c r="G427" s="2">
        <f t="shared" si="60"/>
        <v>3.5017106230465604E-2</v>
      </c>
      <c r="H427" s="2">
        <f t="shared" si="58"/>
        <v>1.9888549426603637</v>
      </c>
      <c r="I427" s="2">
        <f t="shared" si="59"/>
        <v>66.542370935208197</v>
      </c>
    </row>
    <row r="428" spans="1:9" ht="13.5" x14ac:dyDescent="0.25">
      <c r="A428" s="3">
        <f>TITRES_STAT!B431</f>
        <v>42629</v>
      </c>
      <c r="B428" s="5">
        <f>TITRES_STAT!D431</f>
        <v>10.148</v>
      </c>
      <c r="C428" s="2">
        <f t="shared" si="54"/>
        <v>0.15700000000000003</v>
      </c>
      <c r="D428" s="2">
        <f t="shared" si="55"/>
        <v>0.15700000000000003</v>
      </c>
      <c r="E428" s="2">
        <f t="shared" si="56"/>
        <v>0</v>
      </c>
      <c r="F428" s="2">
        <f t="shared" si="60"/>
        <v>7.5883663032401349E-2</v>
      </c>
      <c r="G428" s="2">
        <f t="shared" si="60"/>
        <v>3.2515884356860918E-2</v>
      </c>
      <c r="H428" s="2">
        <f t="shared" si="58"/>
        <v>2.3337413246885825</v>
      </c>
      <c r="I428" s="2">
        <f t="shared" si="59"/>
        <v>70.003671472818496</v>
      </c>
    </row>
    <row r="429" spans="1:9" ht="13.5" x14ac:dyDescent="0.25">
      <c r="A429" s="3">
        <f>TITRES_STAT!B432</f>
        <v>42632</v>
      </c>
      <c r="B429" s="5">
        <f>TITRES_STAT!D432</f>
        <v>10.148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7.0463401387229826E-2</v>
      </c>
      <c r="G429" s="2">
        <f t="shared" si="61"/>
        <v>3.0193321188513707E-2</v>
      </c>
      <c r="H429" s="2">
        <f t="shared" si="58"/>
        <v>2.3337413246885825</v>
      </c>
      <c r="I429" s="2">
        <f t="shared" si="59"/>
        <v>70.003671472818496</v>
      </c>
    </row>
    <row r="430" spans="1:9" ht="13.5" x14ac:dyDescent="0.25">
      <c r="A430" s="3">
        <f>TITRES_STAT!B433</f>
        <v>42633</v>
      </c>
      <c r="B430" s="5">
        <f>TITRES_STAT!D433</f>
        <v>10.148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6.5430301288141979E-2</v>
      </c>
      <c r="G430" s="2">
        <f t="shared" si="61"/>
        <v>2.8036655389334159E-2</v>
      </c>
      <c r="H430" s="2">
        <f t="shared" si="58"/>
        <v>2.3337413246885821</v>
      </c>
      <c r="I430" s="2">
        <f t="shared" si="59"/>
        <v>70.003671472818496</v>
      </c>
    </row>
    <row r="431" spans="1:9" ht="13.5" x14ac:dyDescent="0.25">
      <c r="A431" s="3">
        <f>TITRES_STAT!B434</f>
        <v>42634</v>
      </c>
      <c r="B431" s="5">
        <f>TITRES_STAT!D434</f>
        <v>10.199999999999999</v>
      </c>
      <c r="C431" s="2">
        <f t="shared" si="54"/>
        <v>5.1999999999999602E-2</v>
      </c>
      <c r="D431" s="2">
        <f t="shared" si="55"/>
        <v>5.1999999999999602E-2</v>
      </c>
      <c r="E431" s="2">
        <f t="shared" si="56"/>
        <v>0</v>
      </c>
      <c r="F431" s="2">
        <f t="shared" si="61"/>
        <v>6.4470994053274666E-2</v>
      </c>
      <c r="G431" s="2">
        <f t="shared" si="61"/>
        <v>2.6034037147238863E-2</v>
      </c>
      <c r="H431" s="2">
        <f t="shared" si="58"/>
        <v>2.4764116947613859</v>
      </c>
      <c r="I431" s="2">
        <f t="shared" si="59"/>
        <v>71.234707284327044</v>
      </c>
    </row>
    <row r="432" spans="1:9" ht="13.5" x14ac:dyDescent="0.25">
      <c r="A432" s="3">
        <f>TITRES_STAT!B435</f>
        <v>42635</v>
      </c>
      <c r="B432" s="5">
        <f>TITRES_STAT!D435</f>
        <v>10.199999999999999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5.9865923049469326E-2</v>
      </c>
      <c r="G432" s="2">
        <f t="shared" si="61"/>
        <v>2.4174463065293229E-2</v>
      </c>
      <c r="H432" s="2">
        <f t="shared" si="58"/>
        <v>2.4764116947613855</v>
      </c>
      <c r="I432" s="2">
        <f t="shared" si="59"/>
        <v>71.23470728432703</v>
      </c>
    </row>
    <row r="433" spans="1:9" ht="13.5" x14ac:dyDescent="0.25">
      <c r="A433" s="3">
        <f>TITRES_STAT!B436</f>
        <v>42636</v>
      </c>
      <c r="B433" s="5">
        <f>TITRES_STAT!D436</f>
        <v>10.096</v>
      </c>
      <c r="C433" s="2">
        <f t="shared" si="54"/>
        <v>-0.1039999999999992</v>
      </c>
      <c r="D433" s="2">
        <f t="shared" si="55"/>
        <v>0</v>
      </c>
      <c r="E433" s="2">
        <f t="shared" si="56"/>
        <v>0.1039999999999992</v>
      </c>
      <c r="F433" s="2">
        <f t="shared" si="61"/>
        <v>5.5589785688792949E-2</v>
      </c>
      <c r="G433" s="2">
        <f t="shared" si="61"/>
        <v>2.9876287132057942E-2</v>
      </c>
      <c r="H433" s="2">
        <f t="shared" si="58"/>
        <v>1.8606657997052061</v>
      </c>
      <c r="I433" s="2">
        <f t="shared" si="59"/>
        <v>65.043102899225389</v>
      </c>
    </row>
    <row r="434" spans="1:9" ht="13.5" x14ac:dyDescent="0.25">
      <c r="A434" s="3">
        <f>TITRES_STAT!B437</f>
        <v>42639</v>
      </c>
      <c r="B434" s="5">
        <f>TITRES_STAT!D437</f>
        <v>10.153</v>
      </c>
      <c r="C434" s="2">
        <f t="shared" si="54"/>
        <v>5.7000000000000384E-2</v>
      </c>
      <c r="D434" s="2">
        <f t="shared" si="55"/>
        <v>5.7000000000000384E-2</v>
      </c>
      <c r="E434" s="2">
        <f t="shared" si="56"/>
        <v>0</v>
      </c>
      <c r="F434" s="2">
        <f t="shared" si="61"/>
        <v>5.5690515282450621E-2</v>
      </c>
      <c r="G434" s="2">
        <f t="shared" si="61"/>
        <v>2.7742266622625234E-2</v>
      </c>
      <c r="H434" s="2">
        <f t="shared" si="58"/>
        <v>2.0074248452731749</v>
      </c>
      <c r="I434" s="2">
        <f t="shared" si="59"/>
        <v>66.748961272574491</v>
      </c>
    </row>
    <row r="435" spans="1:9" ht="13.5" x14ac:dyDescent="0.25">
      <c r="A435" s="3">
        <f>TITRES_STAT!B438</f>
        <v>42640</v>
      </c>
      <c r="B435" s="5">
        <f>TITRES_STAT!D438</f>
        <v>10.356999999999999</v>
      </c>
      <c r="C435" s="2">
        <f t="shared" si="54"/>
        <v>0.20399999999999885</v>
      </c>
      <c r="D435" s="2">
        <f t="shared" si="55"/>
        <v>0.20399999999999885</v>
      </c>
      <c r="E435" s="2">
        <f t="shared" si="56"/>
        <v>0</v>
      </c>
      <c r="F435" s="2">
        <f t="shared" si="61"/>
        <v>6.6284049905132633E-2</v>
      </c>
      <c r="G435" s="2">
        <f t="shared" si="61"/>
        <v>2.5760676149580577E-2</v>
      </c>
      <c r="H435" s="2">
        <f t="shared" si="58"/>
        <v>2.5730710451950554</v>
      </c>
      <c r="I435" s="2">
        <f t="shared" si="59"/>
        <v>72.012871075016378</v>
      </c>
    </row>
    <row r="436" spans="1:9" ht="13.5" x14ac:dyDescent="0.25">
      <c r="A436" s="3">
        <f>TITRES_STAT!B439</f>
        <v>42641</v>
      </c>
      <c r="B436" s="5">
        <f>TITRES_STAT!D439</f>
        <v>10.042999999999999</v>
      </c>
      <c r="C436" s="2">
        <f t="shared" si="54"/>
        <v>-0.31400000000000006</v>
      </c>
      <c r="D436" s="2">
        <f t="shared" si="55"/>
        <v>0</v>
      </c>
      <c r="E436" s="2">
        <f t="shared" si="56"/>
        <v>0.31400000000000006</v>
      </c>
      <c r="F436" s="2">
        <f t="shared" si="61"/>
        <v>6.1549474911908875E-2</v>
      </c>
      <c r="G436" s="2">
        <f t="shared" si="61"/>
        <v>4.6349199281753399E-2</v>
      </c>
      <c r="H436" s="2">
        <f t="shared" si="58"/>
        <v>1.3279512023013409</v>
      </c>
      <c r="I436" s="2">
        <f t="shared" si="59"/>
        <v>57.043773124993734</v>
      </c>
    </row>
    <row r="437" spans="1:9" ht="13.5" x14ac:dyDescent="0.25">
      <c r="A437" s="3">
        <f>TITRES_STAT!B440</f>
        <v>42642</v>
      </c>
      <c r="B437" s="5">
        <f>TITRES_STAT!D440</f>
        <v>10.042999999999999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5.7153083846772527E-2</v>
      </c>
      <c r="G437" s="2">
        <f t="shared" si="61"/>
        <v>4.3038542190199584E-2</v>
      </c>
      <c r="H437" s="2">
        <f t="shared" si="58"/>
        <v>1.3279512023013409</v>
      </c>
      <c r="I437" s="2">
        <f t="shared" si="59"/>
        <v>57.043773124993734</v>
      </c>
    </row>
    <row r="438" spans="1:9" ht="13.5" x14ac:dyDescent="0.25">
      <c r="A438" s="3">
        <f>TITRES_STAT!B441</f>
        <v>42643</v>
      </c>
      <c r="B438" s="5">
        <f>TITRES_STAT!D441</f>
        <v>10.148</v>
      </c>
      <c r="C438" s="2">
        <f t="shared" si="54"/>
        <v>0.10500000000000043</v>
      </c>
      <c r="D438" s="2">
        <f t="shared" si="55"/>
        <v>0.10500000000000043</v>
      </c>
      <c r="E438" s="2">
        <f t="shared" si="56"/>
        <v>0</v>
      </c>
      <c r="F438" s="2">
        <f t="shared" si="61"/>
        <v>6.0570720714860235E-2</v>
      </c>
      <c r="G438" s="2">
        <f t="shared" si="61"/>
        <v>3.996436060518533E-2</v>
      </c>
      <c r="H438" s="2">
        <f t="shared" si="58"/>
        <v>1.5156184109449071</v>
      </c>
      <c r="I438" s="2">
        <f t="shared" si="59"/>
        <v>60.248343085373442</v>
      </c>
    </row>
    <row r="439" spans="1:9" ht="13.5" x14ac:dyDescent="0.25">
      <c r="A439" s="3">
        <f>TITRES_STAT!B442</f>
        <v>42647</v>
      </c>
      <c r="B439" s="5">
        <f>TITRES_STAT!D442</f>
        <v>10.096</v>
      </c>
      <c r="C439" s="2">
        <f t="shared" si="54"/>
        <v>-5.1999999999999602E-2</v>
      </c>
      <c r="D439" s="2">
        <f t="shared" si="55"/>
        <v>0</v>
      </c>
      <c r="E439" s="2">
        <f t="shared" si="56"/>
        <v>5.1999999999999602E-2</v>
      </c>
      <c r="F439" s="2">
        <f t="shared" si="61"/>
        <v>5.6244240663798788E-2</v>
      </c>
      <c r="G439" s="2">
        <f t="shared" si="61"/>
        <v>4.0824049133386345E-2</v>
      </c>
      <c r="H439" s="2">
        <f t="shared" si="58"/>
        <v>1.3777232258375283</v>
      </c>
      <c r="I439" s="2">
        <f t="shared" si="59"/>
        <v>57.942960344017315</v>
      </c>
    </row>
    <row r="440" spans="1:9" ht="13.5" x14ac:dyDescent="0.25">
      <c r="A440" s="3">
        <f>TITRES_STAT!B443</f>
        <v>42648</v>
      </c>
      <c r="B440" s="5">
        <f>TITRES_STAT!D443</f>
        <v>10.096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5.2226794902098875E-2</v>
      </c>
      <c r="G440" s="2">
        <f t="shared" si="61"/>
        <v>3.7908045623858751E-2</v>
      </c>
      <c r="H440" s="2">
        <f t="shared" si="58"/>
        <v>1.3777232258375283</v>
      </c>
      <c r="I440" s="2">
        <f t="shared" si="59"/>
        <v>57.942960344017315</v>
      </c>
    </row>
    <row r="441" spans="1:9" ht="13.5" x14ac:dyDescent="0.25">
      <c r="A441" s="3">
        <f>TITRES_STAT!B444</f>
        <v>42649</v>
      </c>
      <c r="B441" s="5">
        <f>TITRES_STAT!D444</f>
        <v>10.096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4.8496309551948953E-2</v>
      </c>
      <c r="G441" s="2">
        <f t="shared" si="61"/>
        <v>3.5200328079297412E-2</v>
      </c>
      <c r="H441" s="2">
        <f t="shared" si="58"/>
        <v>1.3777232258375283</v>
      </c>
      <c r="I441" s="2">
        <f t="shared" si="59"/>
        <v>57.942960344017315</v>
      </c>
    </row>
    <row r="442" spans="1:9" ht="13.5" x14ac:dyDescent="0.25">
      <c r="A442" s="3">
        <f>TITRES_STAT!B445</f>
        <v>42650</v>
      </c>
      <c r="B442" s="5">
        <f>TITRES_STAT!D445</f>
        <v>10.153</v>
      </c>
      <c r="C442" s="2">
        <f t="shared" si="54"/>
        <v>5.7000000000000384E-2</v>
      </c>
      <c r="D442" s="2">
        <f t="shared" si="55"/>
        <v>5.7000000000000384E-2</v>
      </c>
      <c r="E442" s="2">
        <f t="shared" si="56"/>
        <v>0</v>
      </c>
      <c r="F442" s="2">
        <f t="shared" si="61"/>
        <v>4.9103716012524057E-2</v>
      </c>
      <c r="G442" s="2">
        <f t="shared" si="61"/>
        <v>3.2686018930776169E-2</v>
      </c>
      <c r="H442" s="2">
        <f t="shared" si="58"/>
        <v>1.5022850019305802</v>
      </c>
      <c r="I442" s="2">
        <f t="shared" si="59"/>
        <v>60.036526645507081</v>
      </c>
    </row>
    <row r="443" spans="1:9" ht="13.5" x14ac:dyDescent="0.25">
      <c r="A443" s="3">
        <f>TITRES_STAT!B446</f>
        <v>42653</v>
      </c>
      <c r="B443" s="5">
        <f>TITRES_STAT!D446</f>
        <v>10.253</v>
      </c>
      <c r="C443" s="2">
        <f t="shared" si="54"/>
        <v>9.9999999999999645E-2</v>
      </c>
      <c r="D443" s="2">
        <f t="shared" si="55"/>
        <v>9.9999999999999645E-2</v>
      </c>
      <c r="E443" s="2">
        <f t="shared" si="56"/>
        <v>0</v>
      </c>
      <c r="F443" s="2">
        <f t="shared" si="61"/>
        <v>5.2739164868772316E-2</v>
      </c>
      <c r="G443" s="2">
        <f t="shared" si="61"/>
        <v>3.0351303292863587E-2</v>
      </c>
      <c r="H443" s="2">
        <f t="shared" si="58"/>
        <v>1.7376243899606354</v>
      </c>
      <c r="I443" s="2">
        <f t="shared" si="59"/>
        <v>63.47197944074501</v>
      </c>
    </row>
    <row r="444" spans="1:9" ht="13.5" x14ac:dyDescent="0.25">
      <c r="A444" s="3">
        <f>TITRES_STAT!B447</f>
        <v>42654</v>
      </c>
      <c r="B444" s="5">
        <f>TITRES_STAT!D447</f>
        <v>10.096</v>
      </c>
      <c r="C444" s="2">
        <f t="shared" si="54"/>
        <v>-0.15700000000000003</v>
      </c>
      <c r="D444" s="2">
        <f t="shared" si="55"/>
        <v>0</v>
      </c>
      <c r="E444" s="2">
        <f t="shared" si="56"/>
        <v>0.15700000000000003</v>
      </c>
      <c r="F444" s="2">
        <f t="shared" si="61"/>
        <v>4.8972081663860009E-2</v>
      </c>
      <c r="G444" s="2">
        <f t="shared" si="61"/>
        <v>3.9397638771944764E-2</v>
      </c>
      <c r="H444" s="2">
        <f t="shared" si="58"/>
        <v>1.2430207289156945</v>
      </c>
      <c r="I444" s="2">
        <f t="shared" si="59"/>
        <v>55.417264445727476</v>
      </c>
    </row>
    <row r="445" spans="1:9" ht="13.5" x14ac:dyDescent="0.25">
      <c r="A445" s="3">
        <f>TITRES_STAT!B448</f>
        <v>42655</v>
      </c>
      <c r="B445" s="5">
        <f>TITRES_STAT!D448</f>
        <v>10.096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4.5474075830727149E-2</v>
      </c>
      <c r="G445" s="2">
        <f t="shared" si="62"/>
        <v>3.6583521716805852E-2</v>
      </c>
      <c r="H445" s="2">
        <f t="shared" si="58"/>
        <v>1.2430207289156945</v>
      </c>
      <c r="I445" s="2">
        <f t="shared" si="59"/>
        <v>55.417264445727476</v>
      </c>
    </row>
    <row r="446" spans="1:9" ht="13.5" x14ac:dyDescent="0.25">
      <c r="A446" s="3">
        <f>TITRES_STAT!B449</f>
        <v>42656</v>
      </c>
      <c r="B446" s="5">
        <f>TITRES_STAT!D449</f>
        <v>10.042999999999999</v>
      </c>
      <c r="C446" s="2">
        <f t="shared" si="54"/>
        <v>-5.3000000000000824E-2</v>
      </c>
      <c r="D446" s="2">
        <f t="shared" si="55"/>
        <v>0</v>
      </c>
      <c r="E446" s="2">
        <f t="shared" si="56"/>
        <v>5.3000000000000824E-2</v>
      </c>
      <c r="F446" s="2">
        <f t="shared" si="62"/>
        <v>4.2225927557103783E-2</v>
      </c>
      <c r="G446" s="2">
        <f t="shared" si="62"/>
        <v>3.7756127308462638E-2</v>
      </c>
      <c r="H446" s="2">
        <f t="shared" si="58"/>
        <v>1.1183860890213517</v>
      </c>
      <c r="I446" s="2">
        <f t="shared" si="59"/>
        <v>52.794251945735809</v>
      </c>
    </row>
    <row r="447" spans="1:9" ht="13.5" x14ac:dyDescent="0.25">
      <c r="A447" s="3">
        <f>TITRES_STAT!B450</f>
        <v>42657</v>
      </c>
      <c r="B447" s="5">
        <f>TITRES_STAT!D450</f>
        <v>10.199999999999999</v>
      </c>
      <c r="C447" s="2">
        <f t="shared" si="54"/>
        <v>0.15700000000000003</v>
      </c>
      <c r="D447" s="2">
        <f t="shared" si="55"/>
        <v>0.15700000000000003</v>
      </c>
      <c r="E447" s="2">
        <f t="shared" si="56"/>
        <v>0</v>
      </c>
      <c r="F447" s="2">
        <f t="shared" si="62"/>
        <v>5.042407558873923E-2</v>
      </c>
      <c r="G447" s="2">
        <f t="shared" si="62"/>
        <v>3.5059261072143875E-2</v>
      </c>
      <c r="H447" s="2">
        <f t="shared" si="58"/>
        <v>1.4382526626838514</v>
      </c>
      <c r="I447" s="2">
        <f t="shared" si="59"/>
        <v>58.987023153733681</v>
      </c>
    </row>
    <row r="448" spans="1:9" ht="13.5" x14ac:dyDescent="0.25">
      <c r="A448" s="3">
        <f>TITRES_STAT!B451</f>
        <v>42660</v>
      </c>
      <c r="B448" s="5">
        <f>TITRES_STAT!D451</f>
        <v>9.9390000000000001</v>
      </c>
      <c r="C448" s="2">
        <f t="shared" si="54"/>
        <v>-0.26099999999999923</v>
      </c>
      <c r="D448" s="2">
        <f t="shared" si="55"/>
        <v>0</v>
      </c>
      <c r="E448" s="2">
        <f t="shared" si="56"/>
        <v>0.26099999999999923</v>
      </c>
      <c r="F448" s="2">
        <f t="shared" si="62"/>
        <v>4.6822355903829285E-2</v>
      </c>
      <c r="G448" s="2">
        <f t="shared" si="62"/>
        <v>5.1197885281276397E-2</v>
      </c>
      <c r="H448" s="2">
        <f t="shared" si="58"/>
        <v>0.9145369119562583</v>
      </c>
      <c r="I448" s="2">
        <f t="shared" si="59"/>
        <v>47.768048045717329</v>
      </c>
    </row>
    <row r="449" spans="1:9" ht="13.5" x14ac:dyDescent="0.25">
      <c r="A449" s="3">
        <f>TITRES_STAT!B452</f>
        <v>42661</v>
      </c>
      <c r="B449" s="5">
        <f>TITRES_STAT!D452</f>
        <v>9.9390000000000001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4.347790191069862E-2</v>
      </c>
      <c r="G449" s="2">
        <f t="shared" si="62"/>
        <v>4.7540893475470934E-2</v>
      </c>
      <c r="H449" s="2">
        <f t="shared" si="58"/>
        <v>0.91453691195625841</v>
      </c>
      <c r="I449" s="2">
        <f t="shared" si="59"/>
        <v>47.768048045717336</v>
      </c>
    </row>
    <row r="450" spans="1:9" ht="13.5" x14ac:dyDescent="0.25">
      <c r="A450" s="3">
        <f>TITRES_STAT!B453</f>
        <v>42662</v>
      </c>
      <c r="B450" s="5">
        <f>TITRES_STAT!D453</f>
        <v>10.199999999999999</v>
      </c>
      <c r="C450" s="2">
        <f t="shared" si="54"/>
        <v>0.26099999999999923</v>
      </c>
      <c r="D450" s="2">
        <f t="shared" si="55"/>
        <v>0.26099999999999923</v>
      </c>
      <c r="E450" s="2">
        <f t="shared" si="56"/>
        <v>0</v>
      </c>
      <c r="F450" s="2">
        <f t="shared" si="62"/>
        <v>5.9015194631362948E-2</v>
      </c>
      <c r="G450" s="2">
        <f t="shared" si="62"/>
        <v>4.4145115370080153E-2</v>
      </c>
      <c r="H450" s="2">
        <f t="shared" si="58"/>
        <v>1.3368454049020599</v>
      </c>
      <c r="I450" s="2">
        <f t="shared" si="59"/>
        <v>57.207267630872174</v>
      </c>
    </row>
    <row r="451" spans="1:9" ht="13.5" x14ac:dyDescent="0.25">
      <c r="A451" s="3">
        <f>TITRES_STAT!B454</f>
        <v>42663</v>
      </c>
      <c r="B451" s="5">
        <f>TITRES_STAT!D454</f>
        <v>10.195</v>
      </c>
      <c r="C451" s="2">
        <f t="shared" ref="C451:C514" si="63">B451-B450</f>
        <v>-4.9999999999990052E-3</v>
      </c>
      <c r="D451" s="2">
        <f t="shared" ref="D451:D514" si="64">IF(C451&gt;0,C451,0)</f>
        <v>0</v>
      </c>
      <c r="E451" s="2">
        <f t="shared" ref="E451:E514" si="65">IF(C451&lt;0,-C451,0)</f>
        <v>4.9999999999990052E-3</v>
      </c>
      <c r="F451" s="2">
        <f t="shared" si="62"/>
        <v>5.4799823586265596E-2</v>
      </c>
      <c r="G451" s="2">
        <f t="shared" si="62"/>
        <v>4.1349035700788642E-2</v>
      </c>
      <c r="H451" s="2">
        <f t="shared" si="58"/>
        <v>1.3252987078782206</v>
      </c>
      <c r="I451" s="2">
        <f t="shared" si="59"/>
        <v>56.994772473233084</v>
      </c>
    </row>
    <row r="452" spans="1:9" ht="13.5" x14ac:dyDescent="0.25">
      <c r="A452" s="3">
        <f>TITRES_STAT!B455</f>
        <v>42664</v>
      </c>
      <c r="B452" s="5">
        <f>TITRES_STAT!D455</f>
        <v>10.137</v>
      </c>
      <c r="C452" s="2">
        <f t="shared" si="63"/>
        <v>-5.7999999999999829E-2</v>
      </c>
      <c r="D452" s="2">
        <f t="shared" si="64"/>
        <v>0</v>
      </c>
      <c r="E452" s="2">
        <f t="shared" si="65"/>
        <v>5.7999999999999829E-2</v>
      </c>
      <c r="F452" s="2">
        <f t="shared" si="62"/>
        <v>5.0885550472960908E-2</v>
      </c>
      <c r="G452" s="2">
        <f t="shared" si="62"/>
        <v>4.2538390293589447E-2</v>
      </c>
      <c r="H452" s="2">
        <f t="shared" si="58"/>
        <v>1.1962265173120428</v>
      </c>
      <c r="I452" s="2">
        <f t="shared" si="59"/>
        <v>54.467356071089696</v>
      </c>
    </row>
    <row r="453" spans="1:9" ht="13.5" x14ac:dyDescent="0.25">
      <c r="A453" s="3">
        <f>TITRES_STAT!B456</f>
        <v>42667</v>
      </c>
      <c r="B453" s="5">
        <f>TITRES_STAT!D456</f>
        <v>10.069000000000001</v>
      </c>
      <c r="C453" s="2">
        <f t="shared" si="63"/>
        <v>-6.7999999999999616E-2</v>
      </c>
      <c r="D453" s="2">
        <f t="shared" si="64"/>
        <v>0</v>
      </c>
      <c r="E453" s="2">
        <f t="shared" si="65"/>
        <v>6.7999999999999616E-2</v>
      </c>
      <c r="F453" s="2">
        <f t="shared" si="62"/>
        <v>4.7250868296320844E-2</v>
      </c>
      <c r="G453" s="2">
        <f t="shared" si="62"/>
        <v>4.4357076701190171E-2</v>
      </c>
      <c r="H453" s="2">
        <f t="shared" si="58"/>
        <v>1.065238555160535</v>
      </c>
      <c r="I453" s="2">
        <f t="shared" si="59"/>
        <v>51.579443570756503</v>
      </c>
    </row>
    <row r="454" spans="1:9" ht="13.5" x14ac:dyDescent="0.25">
      <c r="A454" s="3">
        <f>TITRES_STAT!B457</f>
        <v>42668</v>
      </c>
      <c r="B454" s="5">
        <f>TITRES_STAT!D457</f>
        <v>10.19</v>
      </c>
      <c r="C454" s="2">
        <f t="shared" si="63"/>
        <v>0.12099999999999866</v>
      </c>
      <c r="D454" s="2">
        <f t="shared" si="64"/>
        <v>0.12099999999999866</v>
      </c>
      <c r="E454" s="2">
        <f t="shared" si="65"/>
        <v>0</v>
      </c>
      <c r="F454" s="2">
        <f t="shared" si="62"/>
        <v>5.2518663418012111E-2</v>
      </c>
      <c r="G454" s="2">
        <f t="shared" si="62"/>
        <v>4.1188714079676593E-2</v>
      </c>
      <c r="H454" s="2">
        <f t="shared" si="58"/>
        <v>1.2750741214308985</v>
      </c>
      <c r="I454" s="2">
        <f t="shared" si="59"/>
        <v>56.045388122517338</v>
      </c>
    </row>
    <row r="455" spans="1:9" ht="13.5" x14ac:dyDescent="0.25">
      <c r="A455" s="3">
        <f>TITRES_STAT!B458</f>
        <v>42669</v>
      </c>
      <c r="B455" s="5">
        <f>TITRES_STAT!D458</f>
        <v>9.9909999999999997</v>
      </c>
      <c r="C455" s="2">
        <f t="shared" si="63"/>
        <v>-0.19899999999999984</v>
      </c>
      <c r="D455" s="2">
        <f t="shared" si="64"/>
        <v>0</v>
      </c>
      <c r="E455" s="2">
        <f t="shared" si="65"/>
        <v>0.19899999999999984</v>
      </c>
      <c r="F455" s="2">
        <f t="shared" si="62"/>
        <v>4.8767330316725532E-2</v>
      </c>
      <c r="G455" s="2">
        <f t="shared" si="62"/>
        <v>5.2460948788271115E-2</v>
      </c>
      <c r="H455" s="2">
        <f t="shared" si="58"/>
        <v>0.92959299141819218</v>
      </c>
      <c r="I455" s="2">
        <f t="shared" si="59"/>
        <v>48.175599494428596</v>
      </c>
    </row>
    <row r="456" spans="1:9" ht="13.5" x14ac:dyDescent="0.25">
      <c r="A456" s="3">
        <f>TITRES_STAT!B459</f>
        <v>42670</v>
      </c>
      <c r="B456" s="5">
        <f>TITRES_STAT!D459</f>
        <v>9.9809999999999999</v>
      </c>
      <c r="C456" s="2">
        <f t="shared" si="63"/>
        <v>-9.9999999999997868E-3</v>
      </c>
      <c r="D456" s="2">
        <f t="shared" si="64"/>
        <v>0</v>
      </c>
      <c r="E456" s="2">
        <f t="shared" si="65"/>
        <v>9.9999999999997868E-3</v>
      </c>
      <c r="F456" s="2">
        <f t="shared" si="62"/>
        <v>4.5283949579816567E-2</v>
      </c>
      <c r="G456" s="2">
        <f t="shared" si="62"/>
        <v>4.942802387482316E-2</v>
      </c>
      <c r="H456" s="2">
        <f t="shared" si="58"/>
        <v>0.9161594178739273</v>
      </c>
      <c r="I456" s="2">
        <f t="shared" si="59"/>
        <v>47.812275394625104</v>
      </c>
    </row>
    <row r="457" spans="1:9" ht="13.5" x14ac:dyDescent="0.25">
      <c r="A457" s="3">
        <f>TITRES_STAT!B460</f>
        <v>42671</v>
      </c>
      <c r="B457" s="5">
        <f>TITRES_STAT!D460</f>
        <v>9.9390000000000001</v>
      </c>
      <c r="C457" s="2">
        <f t="shared" si="63"/>
        <v>-4.1999999999999815E-2</v>
      </c>
      <c r="D457" s="2">
        <f t="shared" si="64"/>
        <v>0</v>
      </c>
      <c r="E457" s="2">
        <f t="shared" si="65"/>
        <v>4.1999999999999815E-2</v>
      </c>
      <c r="F457" s="2">
        <f t="shared" si="62"/>
        <v>4.2049381752686812E-2</v>
      </c>
      <c r="G457" s="2">
        <f t="shared" si="62"/>
        <v>4.8897450740907213E-2</v>
      </c>
      <c r="H457" s="2">
        <f t="shared" si="58"/>
        <v>0.85995038832379533</v>
      </c>
      <c r="I457" s="2">
        <f t="shared" si="59"/>
        <v>46.23512507227629</v>
      </c>
    </row>
    <row r="458" spans="1:9" ht="13.5" x14ac:dyDescent="0.25">
      <c r="A458" s="3">
        <f>TITRES_STAT!B461</f>
        <v>42674</v>
      </c>
      <c r="B458" s="5">
        <f>TITRES_STAT!D461</f>
        <v>9.9390000000000001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3.9045854484637758E-2</v>
      </c>
      <c r="G458" s="2">
        <f t="shared" si="62"/>
        <v>4.5404775687985274E-2</v>
      </c>
      <c r="H458" s="2">
        <f t="shared" si="58"/>
        <v>0.85995038832379533</v>
      </c>
      <c r="I458" s="2">
        <f t="shared" si="59"/>
        <v>46.23512507227629</v>
      </c>
    </row>
    <row r="459" spans="1:9" ht="13.5" x14ac:dyDescent="0.25">
      <c r="A459" s="3">
        <f>TITRES_STAT!B462</f>
        <v>42675</v>
      </c>
      <c r="B459" s="5">
        <f>TITRES_STAT!D462</f>
        <v>9.782</v>
      </c>
      <c r="C459" s="2">
        <f t="shared" si="63"/>
        <v>-0.15700000000000003</v>
      </c>
      <c r="D459" s="2">
        <f t="shared" si="64"/>
        <v>0</v>
      </c>
      <c r="E459" s="2">
        <f t="shared" si="65"/>
        <v>0.15700000000000003</v>
      </c>
      <c r="F459" s="2">
        <f t="shared" si="62"/>
        <v>3.6256864878592206E-2</v>
      </c>
      <c r="G459" s="2">
        <f t="shared" si="62"/>
        <v>5.3375863138843467E-2</v>
      </c>
      <c r="H459" s="2">
        <f t="shared" si="58"/>
        <v>0.67927453995974496</v>
      </c>
      <c r="I459" s="2">
        <f t="shared" si="59"/>
        <v>40.450475714115704</v>
      </c>
    </row>
    <row r="460" spans="1:9" ht="13.5" x14ac:dyDescent="0.25">
      <c r="A460" s="3">
        <f>TITRES_STAT!B463</f>
        <v>42676</v>
      </c>
      <c r="B460" s="5">
        <f>TITRES_STAT!D463</f>
        <v>10.069000000000001</v>
      </c>
      <c r="C460" s="2">
        <f t="shared" si="63"/>
        <v>0.28700000000000081</v>
      </c>
      <c r="D460" s="2">
        <f t="shared" si="64"/>
        <v>0.28700000000000081</v>
      </c>
      <c r="E460" s="2">
        <f t="shared" si="65"/>
        <v>0</v>
      </c>
      <c r="F460" s="2">
        <f t="shared" si="62"/>
        <v>5.4167088815835686E-2</v>
      </c>
      <c r="G460" s="2">
        <f t="shared" si="62"/>
        <v>4.9563301486068932E-2</v>
      </c>
      <c r="H460" s="2">
        <f t="shared" si="58"/>
        <v>1.0928870190590667</v>
      </c>
      <c r="I460" s="2">
        <f t="shared" si="59"/>
        <v>52.219112121514023</v>
      </c>
    </row>
    <row r="461" spans="1:9" ht="13.5" x14ac:dyDescent="0.25">
      <c r="A461" s="3">
        <f>TITRES_STAT!B464</f>
        <v>42677</v>
      </c>
      <c r="B461" s="5">
        <f>TITRES_STAT!D464</f>
        <v>10.132</v>
      </c>
      <c r="C461" s="2">
        <f t="shared" si="63"/>
        <v>6.2999999999998835E-2</v>
      </c>
      <c r="D461" s="2">
        <f t="shared" si="64"/>
        <v>6.2999999999998835E-2</v>
      </c>
      <c r="E461" s="2">
        <f t="shared" si="65"/>
        <v>0</v>
      </c>
      <c r="F461" s="2">
        <f t="shared" ref="F461:G476" si="66">((F460*13)+D461)/14</f>
        <v>5.4798011043275911E-2</v>
      </c>
      <c r="G461" s="2">
        <f t="shared" si="66"/>
        <v>4.6023065665635431E-2</v>
      </c>
      <c r="H461" s="2">
        <f t="shared" si="58"/>
        <v>1.1906640779080602</v>
      </c>
      <c r="I461" s="2">
        <f t="shared" si="59"/>
        <v>54.351741552500648</v>
      </c>
    </row>
    <row r="462" spans="1:9" ht="13.5" x14ac:dyDescent="0.25">
      <c r="A462" s="3">
        <f>TITRES_STAT!B465</f>
        <v>42678</v>
      </c>
      <c r="B462" s="5">
        <f>TITRES_STAT!D465</f>
        <v>9.8339999999999996</v>
      </c>
      <c r="C462" s="2">
        <f t="shared" si="63"/>
        <v>-0.29800000000000004</v>
      </c>
      <c r="D462" s="2">
        <f t="shared" si="64"/>
        <v>0</v>
      </c>
      <c r="E462" s="2">
        <f t="shared" si="65"/>
        <v>0.29800000000000004</v>
      </c>
      <c r="F462" s="2">
        <f t="shared" si="66"/>
        <v>5.0883867397327635E-2</v>
      </c>
      <c r="G462" s="2">
        <f t="shared" si="66"/>
        <v>6.4021418118090048E-2</v>
      </c>
      <c r="H462" s="2">
        <f t="shared" si="58"/>
        <v>0.79479444368867813</v>
      </c>
      <c r="I462" s="2">
        <f t="shared" si="59"/>
        <v>44.283313138367497</v>
      </c>
    </row>
    <row r="463" spans="1:9" ht="13.5" x14ac:dyDescent="0.25">
      <c r="A463" s="3">
        <f>TITRES_STAT!B466</f>
        <v>42681</v>
      </c>
      <c r="B463" s="5">
        <f>TITRES_STAT!D466</f>
        <v>9.782</v>
      </c>
      <c r="C463" s="2">
        <f t="shared" si="63"/>
        <v>-5.1999999999999602E-2</v>
      </c>
      <c r="D463" s="2">
        <f t="shared" si="64"/>
        <v>0</v>
      </c>
      <c r="E463" s="2">
        <f t="shared" si="65"/>
        <v>5.1999999999999602E-2</v>
      </c>
      <c r="F463" s="2">
        <f t="shared" si="66"/>
        <v>4.7249305440375658E-2</v>
      </c>
      <c r="G463" s="2">
        <f t="shared" si="66"/>
        <v>6.3162745395369299E-2</v>
      </c>
      <c r="H463" s="2">
        <f t="shared" si="58"/>
        <v>0.74805655049692765</v>
      </c>
      <c r="I463" s="2">
        <f t="shared" si="59"/>
        <v>42.793612728619927</v>
      </c>
    </row>
    <row r="464" spans="1:9" ht="13.5" x14ac:dyDescent="0.25">
      <c r="A464" s="3">
        <f>TITRES_STAT!B467</f>
        <v>42682</v>
      </c>
      <c r="B464" s="5">
        <f>TITRES_STAT!D467</f>
        <v>9.782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4.3874355051777399E-2</v>
      </c>
      <c r="G464" s="2">
        <f t="shared" si="66"/>
        <v>5.8651120724271491E-2</v>
      </c>
      <c r="H464" s="2">
        <f t="shared" si="58"/>
        <v>0.74805655049692765</v>
      </c>
      <c r="I464" s="2">
        <f t="shared" si="59"/>
        <v>42.793612728619927</v>
      </c>
    </row>
    <row r="465" spans="1:9" ht="13.5" x14ac:dyDescent="0.25">
      <c r="A465" s="3">
        <f>TITRES_STAT!B468</f>
        <v>42683</v>
      </c>
      <c r="B465" s="5">
        <f>TITRES_STAT!D468</f>
        <v>9.5570000000000004</v>
      </c>
      <c r="C465" s="2">
        <f t="shared" si="63"/>
        <v>-0.22499999999999964</v>
      </c>
      <c r="D465" s="2">
        <f t="shared" si="64"/>
        <v>0</v>
      </c>
      <c r="E465" s="2">
        <f t="shared" si="65"/>
        <v>0.22499999999999964</v>
      </c>
      <c r="F465" s="2">
        <f t="shared" si="66"/>
        <v>4.0740472548079013E-2</v>
      </c>
      <c r="G465" s="2">
        <f t="shared" si="66"/>
        <v>7.0533183529680646E-2</v>
      </c>
      <c r="H465" s="2">
        <f t="shared" ref="H465:H528" si="67">F465/G465</f>
        <v>0.57760717026100572</v>
      </c>
      <c r="I465" s="2">
        <f t="shared" ref="I465:I528" si="68">IF(G465=0,100,100-(100/(1+H465)))</f>
        <v>36.612864162213718</v>
      </c>
    </row>
    <row r="466" spans="1:9" ht="13.5" x14ac:dyDescent="0.25">
      <c r="A466" s="3">
        <f>TITRES_STAT!B469</f>
        <v>42684</v>
      </c>
      <c r="B466" s="5">
        <f>TITRES_STAT!D469</f>
        <v>9.5619999999999994</v>
      </c>
      <c r="C466" s="2">
        <f t="shared" si="63"/>
        <v>4.9999999999990052E-3</v>
      </c>
      <c r="D466" s="2">
        <f t="shared" si="64"/>
        <v>4.9999999999990052E-3</v>
      </c>
      <c r="E466" s="2">
        <f t="shared" si="65"/>
        <v>0</v>
      </c>
      <c r="F466" s="2">
        <f t="shared" si="66"/>
        <v>3.8187581651787587E-2</v>
      </c>
      <c r="G466" s="2">
        <f t="shared" si="66"/>
        <v>6.5495098991846315E-2</v>
      </c>
      <c r="H466" s="2">
        <f t="shared" si="67"/>
        <v>0.58306014098156678</v>
      </c>
      <c r="I466" s="2">
        <f t="shared" si="68"/>
        <v>36.831205959114342</v>
      </c>
    </row>
    <row r="467" spans="1:9" ht="13.5" x14ac:dyDescent="0.25">
      <c r="A467" s="3">
        <f>TITRES_STAT!B470</f>
        <v>42685</v>
      </c>
      <c r="B467" s="5">
        <f>TITRES_STAT!D470</f>
        <v>9.5730000000000004</v>
      </c>
      <c r="C467" s="2">
        <f t="shared" si="63"/>
        <v>1.1000000000001009E-2</v>
      </c>
      <c r="D467" s="2">
        <f t="shared" si="64"/>
        <v>1.1000000000001009E-2</v>
      </c>
      <c r="E467" s="2">
        <f t="shared" si="65"/>
        <v>0</v>
      </c>
      <c r="F467" s="2">
        <f t="shared" si="66"/>
        <v>3.6245611533802832E-2</v>
      </c>
      <c r="G467" s="2">
        <f t="shared" si="66"/>
        <v>6.0816877635285864E-2</v>
      </c>
      <c r="H467" s="2">
        <f t="shared" si="67"/>
        <v>0.59597948699643832</v>
      </c>
      <c r="I467" s="2">
        <f t="shared" si="68"/>
        <v>37.342553074917333</v>
      </c>
    </row>
    <row r="468" spans="1:9" ht="13.5" x14ac:dyDescent="0.25">
      <c r="A468" s="3">
        <f>TITRES_STAT!B471</f>
        <v>42688</v>
      </c>
      <c r="B468" s="5">
        <f>TITRES_STAT!D471</f>
        <v>9.5730000000000004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3.3656639281388345E-2</v>
      </c>
      <c r="G468" s="2">
        <f t="shared" si="66"/>
        <v>5.6472814947051156E-2</v>
      </c>
      <c r="H468" s="2">
        <f t="shared" si="67"/>
        <v>0.59597948699643832</v>
      </c>
      <c r="I468" s="2">
        <f t="shared" si="68"/>
        <v>37.342553074917333</v>
      </c>
    </row>
    <row r="469" spans="1:9" ht="13.5" x14ac:dyDescent="0.25">
      <c r="A469" s="3">
        <f>TITRES_STAT!B472</f>
        <v>42689</v>
      </c>
      <c r="B469" s="5">
        <f>TITRES_STAT!D472</f>
        <v>9.8550000000000004</v>
      </c>
      <c r="C469" s="2">
        <f t="shared" si="63"/>
        <v>0.28200000000000003</v>
      </c>
      <c r="D469" s="2">
        <f t="shared" si="64"/>
        <v>0.28200000000000003</v>
      </c>
      <c r="E469" s="2">
        <f t="shared" si="65"/>
        <v>0</v>
      </c>
      <c r="F469" s="2">
        <f t="shared" si="66"/>
        <v>5.1395450761289187E-2</v>
      </c>
      <c r="G469" s="2">
        <f t="shared" si="66"/>
        <v>5.2439042450833216E-2</v>
      </c>
      <c r="H469" s="2">
        <f t="shared" si="67"/>
        <v>0.9800989560302803</v>
      </c>
      <c r="I469" s="2">
        <f t="shared" si="68"/>
        <v>49.497473499768475</v>
      </c>
    </row>
    <row r="470" spans="1:9" ht="13.5" x14ac:dyDescent="0.25">
      <c r="A470" s="3">
        <f>TITRES_STAT!B473</f>
        <v>42690</v>
      </c>
      <c r="B470" s="5">
        <f>TITRES_STAT!D473</f>
        <v>9.7349999999999994</v>
      </c>
      <c r="C470" s="2">
        <f t="shared" si="63"/>
        <v>-0.12000000000000099</v>
      </c>
      <c r="D470" s="2">
        <f t="shared" si="64"/>
        <v>0</v>
      </c>
      <c r="E470" s="2">
        <f t="shared" si="65"/>
        <v>0.12000000000000099</v>
      </c>
      <c r="F470" s="2">
        <f t="shared" si="66"/>
        <v>4.7724347135482813E-2</v>
      </c>
      <c r="G470" s="2">
        <f t="shared" si="66"/>
        <v>5.7264825132916627E-2</v>
      </c>
      <c r="H470" s="2">
        <f t="shared" si="67"/>
        <v>0.83339723861393911</v>
      </c>
      <c r="I470" s="2">
        <f t="shared" si="68"/>
        <v>45.456446702406573</v>
      </c>
    </row>
    <row r="471" spans="1:9" ht="13.5" x14ac:dyDescent="0.25">
      <c r="A471" s="3">
        <f>TITRES_STAT!B474</f>
        <v>42691</v>
      </c>
      <c r="B471" s="5">
        <f>TITRES_STAT!D474</f>
        <v>9.625</v>
      </c>
      <c r="C471" s="2">
        <f t="shared" si="63"/>
        <v>-0.10999999999999943</v>
      </c>
      <c r="D471" s="2">
        <f t="shared" si="64"/>
        <v>0</v>
      </c>
      <c r="E471" s="2">
        <f t="shared" si="65"/>
        <v>0.10999999999999943</v>
      </c>
      <c r="F471" s="2">
        <f t="shared" si="66"/>
        <v>4.431546519723404E-2</v>
      </c>
      <c r="G471" s="2">
        <f t="shared" si="66"/>
        <v>6.103162333770825E-2</v>
      </c>
      <c r="H471" s="2">
        <f t="shared" si="67"/>
        <v>0.72610661119108444</v>
      </c>
      <c r="I471" s="2">
        <f t="shared" si="68"/>
        <v>42.066150867126403</v>
      </c>
    </row>
    <row r="472" spans="1:9" ht="13.5" x14ac:dyDescent="0.25">
      <c r="A472" s="3">
        <f>TITRES_STAT!B475</f>
        <v>42692</v>
      </c>
      <c r="B472" s="5">
        <f>TITRES_STAT!D475</f>
        <v>9.7029999999999994</v>
      </c>
      <c r="C472" s="2">
        <f t="shared" si="63"/>
        <v>7.7999999999999403E-2</v>
      </c>
      <c r="D472" s="2">
        <f t="shared" si="64"/>
        <v>7.7999999999999403E-2</v>
      </c>
      <c r="E472" s="2">
        <f t="shared" si="65"/>
        <v>0</v>
      </c>
      <c r="F472" s="2">
        <f t="shared" si="66"/>
        <v>4.6721503397431571E-2</v>
      </c>
      <c r="G472" s="2">
        <f t="shared" si="66"/>
        <v>5.6672221670729092E-2</v>
      </c>
      <c r="H472" s="2">
        <f t="shared" si="67"/>
        <v>0.8244163016739996</v>
      </c>
      <c r="I472" s="2">
        <f t="shared" si="68"/>
        <v>45.187948656101874</v>
      </c>
    </row>
    <row r="473" spans="1:9" ht="13.5" x14ac:dyDescent="0.25">
      <c r="A473" s="3">
        <f>TITRES_STAT!B476</f>
        <v>42695</v>
      </c>
      <c r="B473" s="5">
        <f>TITRES_STAT!D476</f>
        <v>9.782</v>
      </c>
      <c r="C473" s="2">
        <f t="shared" si="63"/>
        <v>7.9000000000000625E-2</v>
      </c>
      <c r="D473" s="2">
        <f t="shared" si="64"/>
        <v>7.9000000000000625E-2</v>
      </c>
      <c r="E473" s="2">
        <f t="shared" si="65"/>
        <v>0</v>
      </c>
      <c r="F473" s="2">
        <f t="shared" si="66"/>
        <v>4.9027110297615077E-2</v>
      </c>
      <c r="G473" s="2">
        <f t="shared" si="66"/>
        <v>5.2624205837105587E-2</v>
      </c>
      <c r="H473" s="2">
        <f t="shared" si="67"/>
        <v>0.93164560904491256</v>
      </c>
      <c r="I473" s="2">
        <f t="shared" si="68"/>
        <v>48.230669470760617</v>
      </c>
    </row>
    <row r="474" spans="1:9" ht="13.5" x14ac:dyDescent="0.25">
      <c r="A474" s="3">
        <f>TITRES_STAT!B477</f>
        <v>42696</v>
      </c>
      <c r="B474" s="5">
        <f>TITRES_STAT!D477</f>
        <v>9.6769999999999996</v>
      </c>
      <c r="C474" s="2">
        <f t="shared" si="63"/>
        <v>-0.10500000000000043</v>
      </c>
      <c r="D474" s="2">
        <f t="shared" si="64"/>
        <v>0</v>
      </c>
      <c r="E474" s="2">
        <f t="shared" si="65"/>
        <v>0.10500000000000043</v>
      </c>
      <c r="F474" s="2">
        <f t="shared" si="66"/>
        <v>4.5525173847785427E-2</v>
      </c>
      <c r="G474" s="2">
        <f t="shared" si="66"/>
        <v>5.6365333991598078E-2</v>
      </c>
      <c r="H474" s="2">
        <f t="shared" si="67"/>
        <v>0.80768037060813824</v>
      </c>
      <c r="I474" s="2">
        <f t="shared" si="68"/>
        <v>44.680485761784269</v>
      </c>
    </row>
    <row r="475" spans="1:9" ht="13.5" x14ac:dyDescent="0.25">
      <c r="A475" s="3">
        <f>TITRES_STAT!B478</f>
        <v>42697</v>
      </c>
      <c r="B475" s="5">
        <f>TITRES_STAT!D478</f>
        <v>9.5459999999999994</v>
      </c>
      <c r="C475" s="2">
        <f t="shared" si="63"/>
        <v>-0.13100000000000023</v>
      </c>
      <c r="D475" s="2">
        <f t="shared" si="64"/>
        <v>0</v>
      </c>
      <c r="E475" s="2">
        <f t="shared" si="65"/>
        <v>0.13100000000000023</v>
      </c>
      <c r="F475" s="2">
        <f t="shared" si="66"/>
        <v>4.2273375715800754E-2</v>
      </c>
      <c r="G475" s="2">
        <f t="shared" si="66"/>
        <v>6.16963815636268E-2</v>
      </c>
      <c r="H475" s="2">
        <f t="shared" si="67"/>
        <v>0.68518403582882226</v>
      </c>
      <c r="I475" s="2">
        <f t="shared" si="68"/>
        <v>40.659300186868244</v>
      </c>
    </row>
    <row r="476" spans="1:9" ht="13.5" x14ac:dyDescent="0.25">
      <c r="A476" s="3">
        <f>TITRES_STAT!B479</f>
        <v>42698</v>
      </c>
      <c r="B476" s="5">
        <f>TITRES_STAT!D479</f>
        <v>9.7560000000000002</v>
      </c>
      <c r="C476" s="2">
        <f t="shared" si="63"/>
        <v>0.21000000000000085</v>
      </c>
      <c r="D476" s="2">
        <f t="shared" si="64"/>
        <v>0.21000000000000085</v>
      </c>
      <c r="E476" s="2">
        <f t="shared" si="65"/>
        <v>0</v>
      </c>
      <c r="F476" s="2">
        <f t="shared" si="66"/>
        <v>5.42538488789579E-2</v>
      </c>
      <c r="G476" s="2">
        <f t="shared" si="66"/>
        <v>5.7289497166224883E-2</v>
      </c>
      <c r="H476" s="2">
        <f t="shared" si="67"/>
        <v>0.94701213246017713</v>
      </c>
      <c r="I476" s="2">
        <f t="shared" si="68"/>
        <v>48.639251737150978</v>
      </c>
    </row>
    <row r="477" spans="1:9" ht="13.5" x14ac:dyDescent="0.25">
      <c r="A477" s="3">
        <f>TITRES_STAT!B480</f>
        <v>42699</v>
      </c>
      <c r="B477" s="5">
        <f>TITRES_STAT!D480</f>
        <v>9.52</v>
      </c>
      <c r="C477" s="2">
        <f t="shared" si="63"/>
        <v>-0.23600000000000065</v>
      </c>
      <c r="D477" s="2">
        <f t="shared" si="64"/>
        <v>0</v>
      </c>
      <c r="E477" s="2">
        <f t="shared" si="65"/>
        <v>0.23600000000000065</v>
      </c>
      <c r="F477" s="2">
        <f t="shared" ref="F477:G492" si="69">((F476*13)+D477)/14</f>
        <v>5.0378573959032336E-2</v>
      </c>
      <c r="G477" s="2">
        <f t="shared" si="69"/>
        <v>7.0054533082923157E-2</v>
      </c>
      <c r="H477" s="2">
        <f t="shared" si="67"/>
        <v>0.71913367689424901</v>
      </c>
      <c r="I477" s="2">
        <f t="shared" si="68"/>
        <v>41.831166858031708</v>
      </c>
    </row>
    <row r="478" spans="1:9" ht="13.5" x14ac:dyDescent="0.25">
      <c r="A478" s="3">
        <f>TITRES_STAT!B481</f>
        <v>42702</v>
      </c>
      <c r="B478" s="5">
        <f>TITRES_STAT!D481</f>
        <v>9.6769999999999996</v>
      </c>
      <c r="C478" s="2">
        <f t="shared" si="63"/>
        <v>0.15700000000000003</v>
      </c>
      <c r="D478" s="2">
        <f t="shared" si="64"/>
        <v>0.15700000000000003</v>
      </c>
      <c r="E478" s="2">
        <f t="shared" si="65"/>
        <v>0</v>
      </c>
      <c r="F478" s="2">
        <f t="shared" si="69"/>
        <v>5.7994390104815739E-2</v>
      </c>
      <c r="G478" s="2">
        <f t="shared" si="69"/>
        <v>6.5050637862714353E-2</v>
      </c>
      <c r="H478" s="2">
        <f t="shared" si="67"/>
        <v>0.8915268475492828</v>
      </c>
      <c r="I478" s="2">
        <f t="shared" si="68"/>
        <v>47.132656282641236</v>
      </c>
    </row>
    <row r="479" spans="1:9" ht="13.5" x14ac:dyDescent="0.25">
      <c r="A479" s="3">
        <f>TITRES_STAT!B482</f>
        <v>42703</v>
      </c>
      <c r="B479" s="5">
        <f>TITRES_STAT!D482</f>
        <v>9.5359999999999996</v>
      </c>
      <c r="C479" s="2">
        <f t="shared" si="63"/>
        <v>-0.14100000000000001</v>
      </c>
      <c r="D479" s="2">
        <f t="shared" si="64"/>
        <v>0</v>
      </c>
      <c r="E479" s="2">
        <f t="shared" si="65"/>
        <v>0.14100000000000001</v>
      </c>
      <c r="F479" s="2">
        <f t="shared" si="69"/>
        <v>5.3851933668757471E-2</v>
      </c>
      <c r="G479" s="2">
        <f t="shared" si="69"/>
        <v>7.0475592301091891E-2</v>
      </c>
      <c r="H479" s="2">
        <f t="shared" si="67"/>
        <v>0.76412176060453108</v>
      </c>
      <c r="I479" s="2">
        <f t="shared" si="68"/>
        <v>43.314570324368148</v>
      </c>
    </row>
    <row r="480" spans="1:9" ht="13.5" x14ac:dyDescent="0.25">
      <c r="A480" s="3">
        <f>TITRES_STAT!B483</f>
        <v>42704</v>
      </c>
      <c r="B480" s="5">
        <f>TITRES_STAT!D483</f>
        <v>9.6769999999999996</v>
      </c>
      <c r="C480" s="2">
        <f t="shared" si="63"/>
        <v>0.14100000000000001</v>
      </c>
      <c r="D480" s="2">
        <f t="shared" si="64"/>
        <v>0.14100000000000001</v>
      </c>
      <c r="E480" s="2">
        <f t="shared" si="65"/>
        <v>0</v>
      </c>
      <c r="F480" s="2">
        <f t="shared" si="69"/>
        <v>6.007679554956051E-2</v>
      </c>
      <c r="G480" s="2">
        <f t="shared" si="69"/>
        <v>6.5441621422442461E-2</v>
      </c>
      <c r="H480" s="2">
        <f t="shared" si="67"/>
        <v>0.91802119574252872</v>
      </c>
      <c r="I480" s="2">
        <f t="shared" si="68"/>
        <v>47.86293278615895</v>
      </c>
    </row>
    <row r="481" spans="1:9" ht="13.5" x14ac:dyDescent="0.25">
      <c r="A481" s="3">
        <f>TITRES_STAT!B484</f>
        <v>42705</v>
      </c>
      <c r="B481" s="5">
        <f>TITRES_STAT!D484</f>
        <v>9.5359999999999996</v>
      </c>
      <c r="C481" s="2">
        <f t="shared" si="63"/>
        <v>-0.14100000000000001</v>
      </c>
      <c r="D481" s="2">
        <f t="shared" si="64"/>
        <v>0</v>
      </c>
      <c r="E481" s="2">
        <f t="shared" si="65"/>
        <v>0.14100000000000001</v>
      </c>
      <c r="F481" s="2">
        <f t="shared" si="69"/>
        <v>5.5785595867449043E-2</v>
      </c>
      <c r="G481" s="2">
        <f t="shared" si="69"/>
        <v>7.0838648463696571E-2</v>
      </c>
      <c r="H481" s="2">
        <f t="shared" si="67"/>
        <v>0.78750226150966274</v>
      </c>
      <c r="I481" s="2">
        <f t="shared" si="68"/>
        <v>44.056014835168128</v>
      </c>
    </row>
    <row r="482" spans="1:9" ht="13.5" x14ac:dyDescent="0.25">
      <c r="A482" s="3">
        <f>TITRES_STAT!B485</f>
        <v>42706</v>
      </c>
      <c r="B482" s="5">
        <f>TITRES_STAT!D485</f>
        <v>9.5730000000000004</v>
      </c>
      <c r="C482" s="2">
        <f t="shared" si="63"/>
        <v>3.700000000000081E-2</v>
      </c>
      <c r="D482" s="2">
        <f t="shared" si="64"/>
        <v>3.700000000000081E-2</v>
      </c>
      <c r="E482" s="2">
        <f t="shared" si="65"/>
        <v>0</v>
      </c>
      <c r="F482" s="2">
        <f t="shared" si="69"/>
        <v>5.4443767591202737E-2</v>
      </c>
      <c r="G482" s="2">
        <f t="shared" si="69"/>
        <v>6.5778745002003952E-2</v>
      </c>
      <c r="H482" s="2">
        <f t="shared" si="67"/>
        <v>0.8276802421442383</v>
      </c>
      <c r="I482" s="2">
        <f t="shared" si="68"/>
        <v>45.285834089512406</v>
      </c>
    </row>
    <row r="483" spans="1:9" ht="13.5" x14ac:dyDescent="0.25">
      <c r="A483" s="3">
        <f>TITRES_STAT!B486</f>
        <v>42709</v>
      </c>
      <c r="B483" s="5">
        <f>TITRES_STAT!D486</f>
        <v>9.625</v>
      </c>
      <c r="C483" s="2">
        <f t="shared" si="63"/>
        <v>5.1999999999999602E-2</v>
      </c>
      <c r="D483" s="2">
        <f t="shared" si="64"/>
        <v>5.1999999999999602E-2</v>
      </c>
      <c r="E483" s="2">
        <f t="shared" si="65"/>
        <v>0</v>
      </c>
      <c r="F483" s="2">
        <f t="shared" si="69"/>
        <v>5.4269212763259654E-2</v>
      </c>
      <c r="G483" s="2">
        <f t="shared" si="69"/>
        <v>6.1080263216146527E-2</v>
      </c>
      <c r="H483" s="2">
        <f t="shared" si="67"/>
        <v>0.88849015878035087</v>
      </c>
      <c r="I483" s="2">
        <f t="shared" si="68"/>
        <v>47.047645689303835</v>
      </c>
    </row>
    <row r="484" spans="1:9" ht="13.5" x14ac:dyDescent="0.25">
      <c r="A484" s="3">
        <f>TITRES_STAT!B487</f>
        <v>42710</v>
      </c>
      <c r="B484" s="5">
        <f>TITRES_STAT!D487</f>
        <v>9.52</v>
      </c>
      <c r="C484" s="2">
        <f t="shared" si="63"/>
        <v>-0.10500000000000043</v>
      </c>
      <c r="D484" s="2">
        <f t="shared" si="64"/>
        <v>0</v>
      </c>
      <c r="E484" s="2">
        <f t="shared" si="65"/>
        <v>0.10500000000000043</v>
      </c>
      <c r="F484" s="2">
        <f t="shared" si="69"/>
        <v>5.0392840423026823E-2</v>
      </c>
      <c r="G484" s="2">
        <f t="shared" si="69"/>
        <v>6.4217387272136092E-2</v>
      </c>
      <c r="H484" s="2">
        <f t="shared" si="67"/>
        <v>0.78472268280669</v>
      </c>
      <c r="I484" s="2">
        <f t="shared" si="68"/>
        <v>43.968886055318109</v>
      </c>
    </row>
    <row r="485" spans="1:9" ht="13.5" x14ac:dyDescent="0.25">
      <c r="A485" s="3">
        <f>TITRES_STAT!B488</f>
        <v>42711</v>
      </c>
      <c r="B485" s="5">
        <f>TITRES_STAT!D488</f>
        <v>9.52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4.679335182138205E-2</v>
      </c>
      <c r="G485" s="2">
        <f t="shared" si="69"/>
        <v>5.9630431038412084E-2</v>
      </c>
      <c r="H485" s="2">
        <f t="shared" si="67"/>
        <v>0.78472268280669</v>
      </c>
      <c r="I485" s="2">
        <f t="shared" si="68"/>
        <v>43.968886055318109</v>
      </c>
    </row>
    <row r="486" spans="1:9" ht="13.5" x14ac:dyDescent="0.25">
      <c r="A486" s="3">
        <f>TITRES_STAT!B489</f>
        <v>42712</v>
      </c>
      <c r="B486" s="5">
        <f>TITRES_STAT!D489</f>
        <v>9.4160000000000004</v>
      </c>
      <c r="C486" s="2">
        <f t="shared" si="63"/>
        <v>-0.1039999999999992</v>
      </c>
      <c r="D486" s="2">
        <f t="shared" si="64"/>
        <v>0</v>
      </c>
      <c r="E486" s="2">
        <f t="shared" si="65"/>
        <v>0.1039999999999992</v>
      </c>
      <c r="F486" s="2">
        <f t="shared" si="69"/>
        <v>4.3450969548426192E-2</v>
      </c>
      <c r="G486" s="2">
        <f t="shared" si="69"/>
        <v>6.2799685964239738E-2</v>
      </c>
      <c r="H486" s="2">
        <f t="shared" si="67"/>
        <v>0.69189787944431191</v>
      </c>
      <c r="I486" s="2">
        <f t="shared" si="68"/>
        <v>40.894777861625982</v>
      </c>
    </row>
    <row r="487" spans="1:9" ht="13.5" x14ac:dyDescent="0.25">
      <c r="A487" s="3">
        <f>TITRES_STAT!B490</f>
        <v>42713</v>
      </c>
      <c r="B487" s="5">
        <f>TITRES_STAT!D490</f>
        <v>9.3109999999999999</v>
      </c>
      <c r="C487" s="2">
        <f t="shared" si="63"/>
        <v>-0.10500000000000043</v>
      </c>
      <c r="D487" s="2">
        <f t="shared" si="64"/>
        <v>0</v>
      </c>
      <c r="E487" s="2">
        <f t="shared" si="65"/>
        <v>0.10500000000000043</v>
      </c>
      <c r="F487" s="2">
        <f t="shared" si="69"/>
        <v>4.0347328866395749E-2</v>
      </c>
      <c r="G487" s="2">
        <f t="shared" si="69"/>
        <v>6.5813994109651205E-2</v>
      </c>
      <c r="H487" s="2">
        <f t="shared" si="67"/>
        <v>0.61305090827908082</v>
      </c>
      <c r="I487" s="2">
        <f t="shared" si="68"/>
        <v>38.005676394499396</v>
      </c>
    </row>
    <row r="488" spans="1:9" ht="13.5" x14ac:dyDescent="0.25">
      <c r="A488" s="3">
        <f>TITRES_STAT!B491</f>
        <v>42717</v>
      </c>
      <c r="B488" s="5">
        <f>TITRES_STAT!D491</f>
        <v>9.3109999999999999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3.7465376804510342E-2</v>
      </c>
      <c r="G488" s="2">
        <f t="shared" si="69"/>
        <v>6.1112994530390409E-2</v>
      </c>
      <c r="H488" s="2">
        <f t="shared" si="67"/>
        <v>0.61305090827908093</v>
      </c>
      <c r="I488" s="2">
        <f t="shared" si="68"/>
        <v>38.005676394499403</v>
      </c>
    </row>
    <row r="489" spans="1:9" ht="13.5" x14ac:dyDescent="0.25">
      <c r="A489" s="3">
        <f>TITRES_STAT!B492</f>
        <v>42718</v>
      </c>
      <c r="B489" s="5">
        <f>TITRES_STAT!D492</f>
        <v>9.4160000000000004</v>
      </c>
      <c r="C489" s="2">
        <f t="shared" si="63"/>
        <v>0.10500000000000043</v>
      </c>
      <c r="D489" s="2">
        <f t="shared" si="64"/>
        <v>0.10500000000000043</v>
      </c>
      <c r="E489" s="2">
        <f t="shared" si="65"/>
        <v>0</v>
      </c>
      <c r="F489" s="2">
        <f t="shared" si="69"/>
        <v>4.2289278461331063E-2</v>
      </c>
      <c r="G489" s="2">
        <f t="shared" si="69"/>
        <v>5.6747780635362524E-2</v>
      </c>
      <c r="H489" s="2">
        <f t="shared" si="67"/>
        <v>0.74521466721428731</v>
      </c>
      <c r="I489" s="2">
        <f t="shared" si="68"/>
        <v>42.700458643508846</v>
      </c>
    </row>
    <row r="490" spans="1:9" ht="13.5" x14ac:dyDescent="0.25">
      <c r="A490" s="3">
        <f>TITRES_STAT!B493</f>
        <v>42719</v>
      </c>
      <c r="B490" s="5">
        <f>TITRES_STAT!D493</f>
        <v>9.41</v>
      </c>
      <c r="C490" s="2">
        <f t="shared" si="63"/>
        <v>-6.0000000000002274E-3</v>
      </c>
      <c r="D490" s="2">
        <f t="shared" si="64"/>
        <v>0</v>
      </c>
      <c r="E490" s="2">
        <f t="shared" si="65"/>
        <v>6.0000000000002274E-3</v>
      </c>
      <c r="F490" s="2">
        <f t="shared" si="69"/>
        <v>3.9268615714093132E-2</v>
      </c>
      <c r="G490" s="2">
        <f t="shared" si="69"/>
        <v>5.3122939161408075E-2</v>
      </c>
      <c r="H490" s="2">
        <f t="shared" si="67"/>
        <v>0.73920261819060618</v>
      </c>
      <c r="I490" s="2">
        <f t="shared" si="68"/>
        <v>42.502386464875592</v>
      </c>
    </row>
    <row r="491" spans="1:9" ht="13.5" x14ac:dyDescent="0.25">
      <c r="A491" s="3">
        <f>TITRES_STAT!B494</f>
        <v>42720</v>
      </c>
      <c r="B491" s="5">
        <f>TITRES_STAT!D494</f>
        <v>9.4049999999999994</v>
      </c>
      <c r="C491" s="2">
        <f t="shared" si="63"/>
        <v>-5.0000000000007816E-3</v>
      </c>
      <c r="D491" s="2">
        <f t="shared" si="64"/>
        <v>0</v>
      </c>
      <c r="E491" s="2">
        <f t="shared" si="65"/>
        <v>5.0000000000007816E-3</v>
      </c>
      <c r="F491" s="2">
        <f t="shared" si="69"/>
        <v>3.6463714591657911E-2</v>
      </c>
      <c r="G491" s="2">
        <f t="shared" si="69"/>
        <v>4.9685586364164695E-2</v>
      </c>
      <c r="H491" s="2">
        <f t="shared" si="67"/>
        <v>0.73388918718602569</v>
      </c>
      <c r="I491" s="2">
        <f t="shared" si="68"/>
        <v>42.326187429375103</v>
      </c>
    </row>
    <row r="492" spans="1:9" ht="13.5" x14ac:dyDescent="0.25">
      <c r="A492" s="3">
        <f>TITRES_STAT!B495</f>
        <v>42723</v>
      </c>
      <c r="B492" s="5">
        <f>TITRES_STAT!D495</f>
        <v>9.3840000000000003</v>
      </c>
      <c r="C492" s="2">
        <f t="shared" si="63"/>
        <v>-2.0999999999999019E-2</v>
      </c>
      <c r="D492" s="2">
        <f t="shared" si="64"/>
        <v>0</v>
      </c>
      <c r="E492" s="2">
        <f t="shared" si="65"/>
        <v>2.0999999999999019E-2</v>
      </c>
      <c r="F492" s="2">
        <f t="shared" si="69"/>
        <v>3.385916354939663E-2</v>
      </c>
      <c r="G492" s="2">
        <f t="shared" si="69"/>
        <v>4.7636615909581438E-2</v>
      </c>
      <c r="H492" s="2">
        <f t="shared" si="67"/>
        <v>0.71078020348179971</v>
      </c>
      <c r="I492" s="2">
        <f t="shared" si="68"/>
        <v>41.547137501077671</v>
      </c>
    </row>
    <row r="493" spans="1:9" ht="13.5" x14ac:dyDescent="0.25">
      <c r="A493" s="3">
        <f>TITRES_STAT!B496</f>
        <v>42724</v>
      </c>
      <c r="B493" s="5">
        <f>TITRES_STAT!D496</f>
        <v>9.3840000000000003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3.1440651867296873E-2</v>
      </c>
      <c r="G493" s="2">
        <f t="shared" si="70"/>
        <v>4.4234000487468485E-2</v>
      </c>
      <c r="H493" s="2">
        <f t="shared" si="67"/>
        <v>0.7107802034817996</v>
      </c>
      <c r="I493" s="2">
        <f t="shared" si="68"/>
        <v>41.547137501077671</v>
      </c>
    </row>
    <row r="494" spans="1:9" ht="13.5" x14ac:dyDescent="0.25">
      <c r="A494" s="3">
        <f>TITRES_STAT!B497</f>
        <v>42725</v>
      </c>
      <c r="B494" s="5">
        <f>TITRES_STAT!D497</f>
        <v>9.3789999999999996</v>
      </c>
      <c r="C494" s="2">
        <f t="shared" si="63"/>
        <v>-5.0000000000007816E-3</v>
      </c>
      <c r="D494" s="2">
        <f t="shared" si="64"/>
        <v>0</v>
      </c>
      <c r="E494" s="2">
        <f t="shared" si="65"/>
        <v>5.0000000000007816E-3</v>
      </c>
      <c r="F494" s="2">
        <f t="shared" si="70"/>
        <v>2.9194891019632813E-2</v>
      </c>
      <c r="G494" s="2">
        <f t="shared" si="70"/>
        <v>4.1431571881220798E-2</v>
      </c>
      <c r="H494" s="2">
        <f t="shared" si="67"/>
        <v>0.7046532316787536</v>
      </c>
      <c r="I494" s="2">
        <f t="shared" si="68"/>
        <v>41.33704254822586</v>
      </c>
    </row>
    <row r="495" spans="1:9" ht="13.5" x14ac:dyDescent="0.25">
      <c r="A495" s="3">
        <f>TITRES_STAT!B498</f>
        <v>42726</v>
      </c>
      <c r="B495" s="5">
        <f>TITRES_STAT!D498</f>
        <v>9.4160000000000004</v>
      </c>
      <c r="C495" s="2">
        <f t="shared" si="63"/>
        <v>3.700000000000081E-2</v>
      </c>
      <c r="D495" s="2">
        <f t="shared" si="64"/>
        <v>3.700000000000081E-2</v>
      </c>
      <c r="E495" s="2">
        <f t="shared" si="65"/>
        <v>0</v>
      </c>
      <c r="F495" s="2">
        <f t="shared" si="70"/>
        <v>2.9752398803944813E-2</v>
      </c>
      <c r="G495" s="2">
        <f t="shared" si="70"/>
        <v>3.847217388970503E-2</v>
      </c>
      <c r="H495" s="2">
        <f t="shared" si="67"/>
        <v>0.77334852169366008</v>
      </c>
      <c r="I495" s="2">
        <f t="shared" si="68"/>
        <v>43.609505533354685</v>
      </c>
    </row>
    <row r="496" spans="1:9" ht="13.5" x14ac:dyDescent="0.25">
      <c r="A496" s="3">
        <f>TITRES_STAT!B499</f>
        <v>42727</v>
      </c>
      <c r="B496" s="5">
        <f>TITRES_STAT!D499</f>
        <v>9.4160000000000004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2.7627227460805898E-2</v>
      </c>
      <c r="G496" s="2">
        <f t="shared" si="70"/>
        <v>3.5724161469011813E-2</v>
      </c>
      <c r="H496" s="2">
        <f t="shared" si="67"/>
        <v>0.77334852169366008</v>
      </c>
      <c r="I496" s="2">
        <f t="shared" si="68"/>
        <v>43.609505533354685</v>
      </c>
    </row>
    <row r="497" spans="1:9" ht="13.5" x14ac:dyDescent="0.25">
      <c r="A497" s="3">
        <f>TITRES_STAT!B500</f>
        <v>42730</v>
      </c>
      <c r="B497" s="5">
        <f>TITRES_STAT!D500</f>
        <v>9.2590000000000003</v>
      </c>
      <c r="C497" s="2">
        <f t="shared" si="63"/>
        <v>-0.15700000000000003</v>
      </c>
      <c r="D497" s="2">
        <f t="shared" si="64"/>
        <v>0</v>
      </c>
      <c r="E497" s="2">
        <f t="shared" si="65"/>
        <v>0.15700000000000003</v>
      </c>
      <c r="F497" s="2">
        <f t="shared" si="70"/>
        <v>2.5653854070748335E-2</v>
      </c>
      <c r="G497" s="2">
        <f t="shared" si="70"/>
        <v>4.43867213640824E-2</v>
      </c>
      <c r="H497" s="2">
        <f t="shared" si="67"/>
        <v>0.57796235636154358</v>
      </c>
      <c r="I497" s="2">
        <f t="shared" si="68"/>
        <v>36.627132075203995</v>
      </c>
    </row>
    <row r="498" spans="1:9" ht="13.5" x14ac:dyDescent="0.25">
      <c r="A498" s="3">
        <f>TITRES_STAT!B501</f>
        <v>42731</v>
      </c>
      <c r="B498" s="5">
        <f>TITRES_STAT!D501</f>
        <v>9.2590000000000003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2.3821435922837742E-2</v>
      </c>
      <c r="G498" s="2">
        <f t="shared" si="70"/>
        <v>4.1216241266647947E-2</v>
      </c>
      <c r="H498" s="2">
        <f t="shared" si="67"/>
        <v>0.57796235636154369</v>
      </c>
      <c r="I498" s="2">
        <f t="shared" si="68"/>
        <v>36.627132075203995</v>
      </c>
    </row>
    <row r="499" spans="1:9" ht="13.5" x14ac:dyDescent="0.25">
      <c r="A499" s="3">
        <f>TITRES_STAT!B502</f>
        <v>42732</v>
      </c>
      <c r="B499" s="5">
        <f>TITRES_STAT!D502</f>
        <v>9.41</v>
      </c>
      <c r="C499" s="2">
        <f t="shared" si="63"/>
        <v>0.1509999999999998</v>
      </c>
      <c r="D499" s="2">
        <f t="shared" si="64"/>
        <v>0.1509999999999998</v>
      </c>
      <c r="E499" s="2">
        <f t="shared" si="65"/>
        <v>0</v>
      </c>
      <c r="F499" s="2">
        <f t="shared" si="70"/>
        <v>3.2905619071206461E-2</v>
      </c>
      <c r="G499" s="2">
        <f t="shared" si="70"/>
        <v>3.8272224033315948E-2</v>
      </c>
      <c r="H499" s="2">
        <f t="shared" si="67"/>
        <v>0.85977807410831786</v>
      </c>
      <c r="I499" s="2">
        <f t="shared" si="68"/>
        <v>46.230143589607799</v>
      </c>
    </row>
    <row r="500" spans="1:9" ht="13.5" x14ac:dyDescent="0.25">
      <c r="A500" s="3">
        <f>TITRES_STAT!B503</f>
        <v>42733</v>
      </c>
      <c r="B500" s="5">
        <f>TITRES_STAT!D503</f>
        <v>9.4160000000000004</v>
      </c>
      <c r="C500" s="2">
        <f t="shared" si="63"/>
        <v>6.0000000000002274E-3</v>
      </c>
      <c r="D500" s="2">
        <f t="shared" si="64"/>
        <v>6.0000000000002274E-3</v>
      </c>
      <c r="E500" s="2">
        <f t="shared" si="65"/>
        <v>0</v>
      </c>
      <c r="F500" s="2">
        <f t="shared" si="70"/>
        <v>3.0983789137548873E-2</v>
      </c>
      <c r="G500" s="2">
        <f t="shared" si="70"/>
        <v>3.5538493745221951E-2</v>
      </c>
      <c r="H500" s="2">
        <f t="shared" si="67"/>
        <v>0.87183743238174116</v>
      </c>
      <c r="I500" s="2">
        <f t="shared" si="68"/>
        <v>46.576557199863679</v>
      </c>
    </row>
    <row r="501" spans="1:9" ht="13.5" x14ac:dyDescent="0.25">
      <c r="A501" s="3">
        <f>TITRES_STAT!B504</f>
        <v>42734</v>
      </c>
      <c r="B501" s="5">
        <f>TITRES_STAT!D504</f>
        <v>9.5990000000000002</v>
      </c>
      <c r="C501" s="2">
        <f t="shared" si="63"/>
        <v>0.18299999999999983</v>
      </c>
      <c r="D501" s="2">
        <f t="shared" si="64"/>
        <v>0.18299999999999983</v>
      </c>
      <c r="E501" s="2">
        <f t="shared" si="65"/>
        <v>0</v>
      </c>
      <c r="F501" s="2">
        <f t="shared" si="70"/>
        <v>4.1842089913438227E-2</v>
      </c>
      <c r="G501" s="2">
        <f t="shared" si="70"/>
        <v>3.3000029906277525E-2</v>
      </c>
      <c r="H501" s="2">
        <f t="shared" si="67"/>
        <v>1.2679409695164761</v>
      </c>
      <c r="I501" s="2">
        <f t="shared" si="68"/>
        <v>55.907141612543846</v>
      </c>
    </row>
    <row r="502" spans="1:9" ht="13.5" x14ac:dyDescent="0.25">
      <c r="A502" s="3">
        <f>TITRES_STAT!B505</f>
        <v>42737</v>
      </c>
      <c r="B502" s="5">
        <f>TITRES_STAT!D505</f>
        <v>9.782</v>
      </c>
      <c r="C502" s="2">
        <f t="shared" si="63"/>
        <v>0.18299999999999983</v>
      </c>
      <c r="D502" s="2">
        <f t="shared" si="64"/>
        <v>0.18299999999999983</v>
      </c>
      <c r="E502" s="2">
        <f t="shared" si="65"/>
        <v>0</v>
      </c>
      <c r="F502" s="2">
        <f t="shared" si="70"/>
        <v>5.1924797776764058E-2</v>
      </c>
      <c r="G502" s="2">
        <f t="shared" si="70"/>
        <v>3.0642884912971988E-2</v>
      </c>
      <c r="H502" s="2">
        <f t="shared" si="67"/>
        <v>1.6945140095077289</v>
      </c>
      <c r="I502" s="2">
        <f t="shared" si="68"/>
        <v>62.887556105796833</v>
      </c>
    </row>
    <row r="503" spans="1:9" ht="13.5" x14ac:dyDescent="0.25">
      <c r="A503" s="3">
        <f>TITRES_STAT!B506</f>
        <v>42738</v>
      </c>
      <c r="B503" s="5">
        <f>TITRES_STAT!D506</f>
        <v>9.782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4.821588364985234E-2</v>
      </c>
      <c r="G503" s="2">
        <f t="shared" si="70"/>
        <v>2.8454107419188274E-2</v>
      </c>
      <c r="H503" s="2">
        <f t="shared" si="67"/>
        <v>1.6945140095077289</v>
      </c>
      <c r="I503" s="2">
        <f t="shared" si="68"/>
        <v>62.887556105796833</v>
      </c>
    </row>
    <row r="504" spans="1:9" ht="13.5" x14ac:dyDescent="0.25">
      <c r="A504" s="3">
        <f>TITRES_STAT!B507</f>
        <v>42739</v>
      </c>
      <c r="B504" s="5">
        <f>TITRES_STAT!D507</f>
        <v>9.7710000000000008</v>
      </c>
      <c r="C504" s="2">
        <f t="shared" si="63"/>
        <v>-1.0999999999999233E-2</v>
      </c>
      <c r="D504" s="2">
        <f t="shared" si="64"/>
        <v>0</v>
      </c>
      <c r="E504" s="2">
        <f t="shared" si="65"/>
        <v>1.0999999999999233E-2</v>
      </c>
      <c r="F504" s="2">
        <f t="shared" si="70"/>
        <v>4.4771891960577175E-2</v>
      </c>
      <c r="G504" s="2">
        <f t="shared" si="70"/>
        <v>2.7207385460674773E-2</v>
      </c>
      <c r="H504" s="2">
        <f t="shared" si="67"/>
        <v>1.6455786251600664</v>
      </c>
      <c r="I504" s="2">
        <f t="shared" si="68"/>
        <v>62.201085596558421</v>
      </c>
    </row>
    <row r="505" spans="1:9" ht="13.5" x14ac:dyDescent="0.25">
      <c r="A505" s="3">
        <f>TITRES_STAT!B508</f>
        <v>42740</v>
      </c>
      <c r="B505" s="5">
        <f>TITRES_STAT!D508</f>
        <v>9.7710000000000008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4.1573899677678806E-2</v>
      </c>
      <c r="G505" s="2">
        <f t="shared" si="70"/>
        <v>2.526400078491229E-2</v>
      </c>
      <c r="H505" s="2">
        <f t="shared" si="67"/>
        <v>1.6455786251600666</v>
      </c>
      <c r="I505" s="2">
        <f t="shared" si="68"/>
        <v>62.201085596558421</v>
      </c>
    </row>
    <row r="506" spans="1:9" ht="13.5" x14ac:dyDescent="0.25">
      <c r="A506" s="3">
        <f>TITRES_STAT!B509</f>
        <v>42741</v>
      </c>
      <c r="B506" s="5">
        <f>TITRES_STAT!D509</f>
        <v>9.7710000000000008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3.8604335414987465E-2</v>
      </c>
      <c r="G506" s="2">
        <f t="shared" si="70"/>
        <v>2.3459429300275697E-2</v>
      </c>
      <c r="H506" s="2">
        <f t="shared" si="67"/>
        <v>1.6455786251600666</v>
      </c>
      <c r="I506" s="2">
        <f t="shared" si="68"/>
        <v>62.201085596558421</v>
      </c>
    </row>
    <row r="507" spans="1:9" ht="13.5" x14ac:dyDescent="0.25">
      <c r="A507" s="3">
        <f>TITRES_STAT!B510</f>
        <v>42744</v>
      </c>
      <c r="B507" s="5">
        <f>TITRES_STAT!D510</f>
        <v>9.7710000000000008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3.5846882885345502E-2</v>
      </c>
      <c r="G507" s="2">
        <f t="shared" si="70"/>
        <v>2.1783755778827431E-2</v>
      </c>
      <c r="H507" s="2">
        <f t="shared" si="67"/>
        <v>1.6455786251600666</v>
      </c>
      <c r="I507" s="2">
        <f t="shared" si="68"/>
        <v>62.201085596558421</v>
      </c>
    </row>
    <row r="508" spans="1:9" ht="13.5" x14ac:dyDescent="0.25">
      <c r="A508" s="3">
        <f>TITRES_STAT!B511</f>
        <v>42745</v>
      </c>
      <c r="B508" s="5">
        <f>TITRES_STAT!D511</f>
        <v>9.6140000000000008</v>
      </c>
      <c r="C508" s="2">
        <f t="shared" si="63"/>
        <v>-0.15700000000000003</v>
      </c>
      <c r="D508" s="2">
        <f t="shared" si="64"/>
        <v>0</v>
      </c>
      <c r="E508" s="2">
        <f t="shared" si="65"/>
        <v>0.15700000000000003</v>
      </c>
      <c r="F508" s="2">
        <f t="shared" si="70"/>
        <v>3.3286391250677963E-2</v>
      </c>
      <c r="G508" s="2">
        <f t="shared" si="70"/>
        <v>3.1442058937482621E-2</v>
      </c>
      <c r="H508" s="2">
        <f t="shared" si="67"/>
        <v>1.0586581278555103</v>
      </c>
      <c r="I508" s="2">
        <f t="shared" si="68"/>
        <v>51.424668988546784</v>
      </c>
    </row>
    <row r="509" spans="1:9" ht="13.5" x14ac:dyDescent="0.25">
      <c r="A509" s="3">
        <f>TITRES_STAT!B512</f>
        <v>42746</v>
      </c>
      <c r="B509" s="5">
        <f>TITRES_STAT!D512</f>
        <v>9.5459999999999994</v>
      </c>
      <c r="C509" s="2">
        <f t="shared" si="63"/>
        <v>-6.8000000000001393E-2</v>
      </c>
      <c r="D509" s="2">
        <f t="shared" si="64"/>
        <v>0</v>
      </c>
      <c r="E509" s="2">
        <f t="shared" si="65"/>
        <v>6.8000000000001393E-2</v>
      </c>
      <c r="F509" s="2">
        <f t="shared" ref="F509:G524" si="71">((F508*13)+D509)/14</f>
        <v>3.0908791875629536E-2</v>
      </c>
      <c r="G509" s="2">
        <f t="shared" si="71"/>
        <v>3.405334044194825E-2</v>
      </c>
      <c r="H509" s="2">
        <f t="shared" si="67"/>
        <v>0.90765814673367151</v>
      </c>
      <c r="I509" s="2">
        <f t="shared" si="68"/>
        <v>47.579706473498987</v>
      </c>
    </row>
    <row r="510" spans="1:9" ht="13.5" x14ac:dyDescent="0.25">
      <c r="A510" s="3">
        <f>TITRES_STAT!B513</f>
        <v>42747</v>
      </c>
      <c r="B510" s="5">
        <f>TITRES_STAT!D513</f>
        <v>9.5459999999999994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2.8701021027370283E-2</v>
      </c>
      <c r="G510" s="2">
        <f t="shared" si="71"/>
        <v>3.162095898180909E-2</v>
      </c>
      <c r="H510" s="2">
        <f t="shared" si="67"/>
        <v>0.90765814673367151</v>
      </c>
      <c r="I510" s="2">
        <f t="shared" si="68"/>
        <v>47.579706473498987</v>
      </c>
    </row>
    <row r="511" spans="1:9" ht="13.5" x14ac:dyDescent="0.25">
      <c r="A511" s="3">
        <f>TITRES_STAT!B514</f>
        <v>42748</v>
      </c>
      <c r="B511" s="5">
        <f>TITRES_STAT!D514</f>
        <v>9.5459999999999994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2.6650948096843836E-2</v>
      </c>
      <c r="G511" s="2">
        <f t="shared" si="71"/>
        <v>2.9362319054537012E-2</v>
      </c>
      <c r="H511" s="2">
        <f t="shared" si="67"/>
        <v>0.90765814673367162</v>
      </c>
      <c r="I511" s="2">
        <f t="shared" si="68"/>
        <v>47.579706473498987</v>
      </c>
    </row>
    <row r="512" spans="1:9" ht="13.5" x14ac:dyDescent="0.25">
      <c r="A512" s="3">
        <f>TITRES_STAT!B515</f>
        <v>42751</v>
      </c>
      <c r="B512" s="5">
        <f>TITRES_STAT!D515</f>
        <v>9.5990000000000002</v>
      </c>
      <c r="C512" s="2">
        <f t="shared" si="63"/>
        <v>5.3000000000000824E-2</v>
      </c>
      <c r="D512" s="2">
        <f t="shared" si="64"/>
        <v>5.3000000000000824E-2</v>
      </c>
      <c r="E512" s="2">
        <f t="shared" si="65"/>
        <v>0</v>
      </c>
      <c r="F512" s="2">
        <f t="shared" si="71"/>
        <v>2.853302323278362E-2</v>
      </c>
      <c r="G512" s="2">
        <f t="shared" si="71"/>
        <v>2.7265010550641511E-2</v>
      </c>
      <c r="H512" s="2">
        <f t="shared" si="67"/>
        <v>1.0465069573249175</v>
      </c>
      <c r="I512" s="2">
        <f t="shared" si="68"/>
        <v>51.13625211872499</v>
      </c>
    </row>
    <row r="513" spans="1:9" ht="13.5" x14ac:dyDescent="0.25">
      <c r="A513" s="3">
        <f>TITRES_STAT!B516</f>
        <v>42752</v>
      </c>
      <c r="B513" s="5">
        <f>TITRES_STAT!D516</f>
        <v>9.6769999999999996</v>
      </c>
      <c r="C513" s="2">
        <f t="shared" si="63"/>
        <v>7.7999999999999403E-2</v>
      </c>
      <c r="D513" s="2">
        <f t="shared" si="64"/>
        <v>7.7999999999999403E-2</v>
      </c>
      <c r="E513" s="2">
        <f t="shared" si="65"/>
        <v>0</v>
      </c>
      <c r="F513" s="2">
        <f t="shared" si="71"/>
        <v>3.2066378716156176E-2</v>
      </c>
      <c r="G513" s="2">
        <f t="shared" si="71"/>
        <v>2.5317509797024261E-2</v>
      </c>
      <c r="H513" s="2">
        <f t="shared" si="67"/>
        <v>1.2665692231676418</v>
      </c>
      <c r="I513" s="2">
        <f t="shared" si="68"/>
        <v>55.880456251741968</v>
      </c>
    </row>
    <row r="514" spans="1:9" ht="13.5" x14ac:dyDescent="0.25">
      <c r="A514" s="3">
        <f>TITRES_STAT!B517</f>
        <v>42753</v>
      </c>
      <c r="B514" s="5">
        <f>TITRES_STAT!D517</f>
        <v>9.6769999999999996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2.9775923093573593E-2</v>
      </c>
      <c r="G514" s="2">
        <f t="shared" si="71"/>
        <v>2.3509116240093959E-2</v>
      </c>
      <c r="H514" s="2">
        <f t="shared" si="67"/>
        <v>1.2665692231676415</v>
      </c>
      <c r="I514" s="2">
        <f t="shared" si="68"/>
        <v>55.880456251741954</v>
      </c>
    </row>
    <row r="515" spans="1:9" ht="13.5" x14ac:dyDescent="0.25">
      <c r="A515" s="3">
        <f>TITRES_STAT!B518</f>
        <v>42754</v>
      </c>
      <c r="B515" s="5">
        <f>TITRES_STAT!D518</f>
        <v>9.6669999999999998</v>
      </c>
      <c r="C515" s="2">
        <f t="shared" ref="C515:C578" si="72">B515-B514</f>
        <v>-9.9999999999997868E-3</v>
      </c>
      <c r="D515" s="2">
        <f t="shared" ref="D515:D578" si="73">IF(C515&gt;0,C515,0)</f>
        <v>0</v>
      </c>
      <c r="E515" s="2">
        <f t="shared" ref="E515:E578" si="74">IF(C515&lt;0,-C515,0)</f>
        <v>9.9999999999997868E-3</v>
      </c>
      <c r="F515" s="2">
        <f t="shared" si="71"/>
        <v>2.764907144403262E-2</v>
      </c>
      <c r="G515" s="2">
        <f t="shared" si="71"/>
        <v>2.2544179365801519E-2</v>
      </c>
      <c r="H515" s="2">
        <f t="shared" si="67"/>
        <v>1.226439472264623</v>
      </c>
      <c r="I515" s="2">
        <f t="shared" si="68"/>
        <v>55.085237552725836</v>
      </c>
    </row>
    <row r="516" spans="1:9" ht="13.5" x14ac:dyDescent="0.25">
      <c r="A516" s="3">
        <f>TITRES_STAT!B519</f>
        <v>42755</v>
      </c>
      <c r="B516" s="5">
        <f>TITRES_STAT!D519</f>
        <v>9.6669999999999998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2.5674137769458864E-2</v>
      </c>
      <c r="G516" s="2">
        <f t="shared" si="71"/>
        <v>2.093388083967284E-2</v>
      </c>
      <c r="H516" s="2">
        <f t="shared" si="67"/>
        <v>1.2264394722646232</v>
      </c>
      <c r="I516" s="2">
        <f t="shared" si="68"/>
        <v>55.085237552725836</v>
      </c>
    </row>
    <row r="517" spans="1:9" ht="13.5" x14ac:dyDescent="0.25">
      <c r="A517" s="3">
        <f>TITRES_STAT!B520</f>
        <v>42758</v>
      </c>
      <c r="B517" s="5">
        <f>TITRES_STAT!D520</f>
        <v>9.6669999999999998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2.3840270785926088E-2</v>
      </c>
      <c r="G517" s="2">
        <f t="shared" si="71"/>
        <v>1.9438603636839063E-2</v>
      </c>
      <c r="H517" s="2">
        <f t="shared" si="67"/>
        <v>1.2264394722646232</v>
      </c>
      <c r="I517" s="2">
        <f t="shared" si="68"/>
        <v>55.085237552725836</v>
      </c>
    </row>
    <row r="518" spans="1:9" ht="13.5" x14ac:dyDescent="0.25">
      <c r="A518" s="3">
        <f>TITRES_STAT!B521</f>
        <v>42759</v>
      </c>
      <c r="B518" s="5">
        <f>TITRES_STAT!D521</f>
        <v>9.4160000000000004</v>
      </c>
      <c r="C518" s="2">
        <f t="shared" si="72"/>
        <v>-0.25099999999999945</v>
      </c>
      <c r="D518" s="2">
        <f t="shared" si="73"/>
        <v>0</v>
      </c>
      <c r="E518" s="2">
        <f t="shared" si="74"/>
        <v>0.25099999999999945</v>
      </c>
      <c r="F518" s="2">
        <f t="shared" si="71"/>
        <v>2.2137394301217084E-2</v>
      </c>
      <c r="G518" s="2">
        <f t="shared" si="71"/>
        <v>3.5978703377064804E-2</v>
      </c>
      <c r="H518" s="2">
        <f t="shared" si="67"/>
        <v>0.61529160929487292</v>
      </c>
      <c r="I518" s="2">
        <f t="shared" si="68"/>
        <v>38.091673711068651</v>
      </c>
    </row>
    <row r="519" spans="1:9" ht="13.5" x14ac:dyDescent="0.25">
      <c r="A519" s="3">
        <f>TITRES_STAT!B522</f>
        <v>42760</v>
      </c>
      <c r="B519" s="5">
        <f>TITRES_STAT!D522</f>
        <v>9.4160000000000004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2.0556151851130151E-2</v>
      </c>
      <c r="G519" s="2">
        <f t="shared" si="71"/>
        <v>3.3408795992988745E-2</v>
      </c>
      <c r="H519" s="2">
        <f t="shared" si="67"/>
        <v>0.61529160929487303</v>
      </c>
      <c r="I519" s="2">
        <f t="shared" si="68"/>
        <v>38.091673711068658</v>
      </c>
    </row>
    <row r="520" spans="1:9" ht="13.5" x14ac:dyDescent="0.25">
      <c r="A520" s="3">
        <f>TITRES_STAT!B523</f>
        <v>42761</v>
      </c>
      <c r="B520" s="5">
        <f>TITRES_STAT!D523</f>
        <v>9.5730000000000004</v>
      </c>
      <c r="C520" s="2">
        <f t="shared" si="72"/>
        <v>0.15700000000000003</v>
      </c>
      <c r="D520" s="2">
        <f t="shared" si="73"/>
        <v>0.15700000000000003</v>
      </c>
      <c r="E520" s="2">
        <f t="shared" si="74"/>
        <v>0</v>
      </c>
      <c r="F520" s="2">
        <f t="shared" si="71"/>
        <v>3.0302141004620857E-2</v>
      </c>
      <c r="G520" s="2">
        <f t="shared" si="71"/>
        <v>3.1022453422060978E-2</v>
      </c>
      <c r="H520" s="2">
        <f t="shared" si="67"/>
        <v>0.97678093322793469</v>
      </c>
      <c r="I520" s="2">
        <f t="shared" si="68"/>
        <v>49.412705111077983</v>
      </c>
    </row>
    <row r="521" spans="1:9" ht="13.5" x14ac:dyDescent="0.25">
      <c r="A521" s="3">
        <f>TITRES_STAT!B524</f>
        <v>42762</v>
      </c>
      <c r="B521" s="5">
        <f>TITRES_STAT!D524</f>
        <v>9.52</v>
      </c>
      <c r="C521" s="2">
        <f t="shared" si="72"/>
        <v>-5.3000000000000824E-2</v>
      </c>
      <c r="D521" s="2">
        <f t="shared" si="73"/>
        <v>0</v>
      </c>
      <c r="E521" s="2">
        <f t="shared" si="74"/>
        <v>5.3000000000000824E-2</v>
      </c>
      <c r="F521" s="2">
        <f t="shared" si="71"/>
        <v>2.8137702361433651E-2</v>
      </c>
      <c r="G521" s="2">
        <f t="shared" si="71"/>
        <v>3.2592278177628109E-2</v>
      </c>
      <c r="H521" s="2">
        <f t="shared" si="67"/>
        <v>0.86332419624314094</v>
      </c>
      <c r="I521" s="2">
        <f t="shared" si="68"/>
        <v>46.33247386492306</v>
      </c>
    </row>
    <row r="522" spans="1:9" ht="13.5" x14ac:dyDescent="0.25">
      <c r="A522" s="3">
        <f>TITRES_STAT!B525</f>
        <v>42765</v>
      </c>
      <c r="B522" s="5">
        <f>TITRES_STAT!D525</f>
        <v>9.6349999999999998</v>
      </c>
      <c r="C522" s="2">
        <f t="shared" si="72"/>
        <v>0.11500000000000021</v>
      </c>
      <c r="D522" s="2">
        <f t="shared" si="73"/>
        <v>0.11500000000000021</v>
      </c>
      <c r="E522" s="2">
        <f t="shared" si="74"/>
        <v>0</v>
      </c>
      <c r="F522" s="2">
        <f t="shared" si="71"/>
        <v>3.4342152192759837E-2</v>
      </c>
      <c r="G522" s="2">
        <f t="shared" si="71"/>
        <v>3.0264258307797529E-2</v>
      </c>
      <c r="H522" s="2">
        <f t="shared" si="67"/>
        <v>1.1347428984873436</v>
      </c>
      <c r="I522" s="2">
        <f t="shared" si="68"/>
        <v>53.155951439932664</v>
      </c>
    </row>
    <row r="523" spans="1:9" ht="13.5" x14ac:dyDescent="0.25">
      <c r="A523" s="3">
        <f>TITRES_STAT!B526</f>
        <v>42766</v>
      </c>
      <c r="B523" s="5">
        <f>TITRES_STAT!D526</f>
        <v>9.52</v>
      </c>
      <c r="C523" s="2">
        <f t="shared" si="72"/>
        <v>-0.11500000000000021</v>
      </c>
      <c r="D523" s="2">
        <f t="shared" si="73"/>
        <v>0</v>
      </c>
      <c r="E523" s="2">
        <f t="shared" si="74"/>
        <v>0.11500000000000021</v>
      </c>
      <c r="F523" s="2">
        <f t="shared" si="71"/>
        <v>3.1889141321848419E-2</v>
      </c>
      <c r="G523" s="2">
        <f t="shared" si="71"/>
        <v>3.6316811285812003E-2</v>
      </c>
      <c r="H523" s="2">
        <f t="shared" si="67"/>
        <v>0.87808208355304163</v>
      </c>
      <c r="I523" s="2">
        <f t="shared" si="68"/>
        <v>46.754190950581126</v>
      </c>
    </row>
    <row r="524" spans="1:9" ht="13.5" x14ac:dyDescent="0.25">
      <c r="A524" s="3">
        <f>TITRES_STAT!B527</f>
        <v>42767</v>
      </c>
      <c r="B524" s="5">
        <f>TITRES_STAT!D527</f>
        <v>9.52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2.9611345513144958E-2</v>
      </c>
      <c r="G524" s="2">
        <f t="shared" si="71"/>
        <v>3.372275333682543E-2</v>
      </c>
      <c r="H524" s="2">
        <f t="shared" si="67"/>
        <v>0.87808208355304151</v>
      </c>
      <c r="I524" s="2">
        <f t="shared" si="68"/>
        <v>46.754190950581119</v>
      </c>
    </row>
    <row r="525" spans="1:9" ht="13.5" x14ac:dyDescent="0.25">
      <c r="A525" s="3">
        <f>TITRES_STAT!B528</f>
        <v>42768</v>
      </c>
      <c r="B525" s="5">
        <f>TITRES_STAT!D528</f>
        <v>9.3889999999999993</v>
      </c>
      <c r="C525" s="2">
        <f t="shared" si="72"/>
        <v>-0.13100000000000023</v>
      </c>
      <c r="D525" s="2">
        <f t="shared" si="73"/>
        <v>0</v>
      </c>
      <c r="E525" s="2">
        <f t="shared" si="74"/>
        <v>0.13100000000000023</v>
      </c>
      <c r="F525" s="2">
        <f t="shared" ref="F525:G540" si="75">((F524*13)+D525)/14</f>
        <v>2.7496249405063174E-2</v>
      </c>
      <c r="G525" s="2">
        <f t="shared" si="75"/>
        <v>4.0671128098480773E-2</v>
      </c>
      <c r="H525" s="2">
        <f t="shared" si="67"/>
        <v>0.67606311136696173</v>
      </c>
      <c r="I525" s="2">
        <f t="shared" si="68"/>
        <v>40.336375568553557</v>
      </c>
    </row>
    <row r="526" spans="1:9" ht="13.5" x14ac:dyDescent="0.25">
      <c r="A526" s="3">
        <f>TITRES_STAT!B529</f>
        <v>42769</v>
      </c>
      <c r="B526" s="5">
        <f>TITRES_STAT!D529</f>
        <v>9.3840000000000003</v>
      </c>
      <c r="C526" s="2">
        <f t="shared" si="72"/>
        <v>-4.9999999999990052E-3</v>
      </c>
      <c r="D526" s="2">
        <f t="shared" si="73"/>
        <v>0</v>
      </c>
      <c r="E526" s="2">
        <f t="shared" si="74"/>
        <v>4.9999999999990052E-3</v>
      </c>
      <c r="F526" s="2">
        <f t="shared" si="75"/>
        <v>2.5532231590415806E-2</v>
      </c>
      <c r="G526" s="2">
        <f t="shared" si="75"/>
        <v>3.8123190377160651E-2</v>
      </c>
      <c r="H526" s="2">
        <f t="shared" si="67"/>
        <v>0.66972966684635071</v>
      </c>
      <c r="I526" s="2">
        <f t="shared" si="68"/>
        <v>40.110065727662466</v>
      </c>
    </row>
    <row r="527" spans="1:9" ht="13.5" x14ac:dyDescent="0.25">
      <c r="A527" s="3">
        <f>TITRES_STAT!B530</f>
        <v>42772</v>
      </c>
      <c r="B527" s="5">
        <f>TITRES_STAT!D530</f>
        <v>9.3840000000000003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2.3708500762528961E-2</v>
      </c>
      <c r="G527" s="2">
        <f t="shared" si="75"/>
        <v>3.5400105350220604E-2</v>
      </c>
      <c r="H527" s="2">
        <f t="shared" si="67"/>
        <v>0.66972966684635071</v>
      </c>
      <c r="I527" s="2">
        <f t="shared" si="68"/>
        <v>40.110065727662466</v>
      </c>
    </row>
    <row r="528" spans="1:9" ht="13.5" x14ac:dyDescent="0.25">
      <c r="A528" s="3">
        <f>TITRES_STAT!B531</f>
        <v>42773</v>
      </c>
      <c r="B528" s="5">
        <f>TITRES_STAT!D531</f>
        <v>9.6609999999999996</v>
      </c>
      <c r="C528" s="2">
        <f t="shared" si="72"/>
        <v>0.27699999999999925</v>
      </c>
      <c r="D528" s="2">
        <f t="shared" si="73"/>
        <v>0.27699999999999925</v>
      </c>
      <c r="E528" s="2">
        <f t="shared" si="74"/>
        <v>0</v>
      </c>
      <c r="F528" s="2">
        <f t="shared" si="75"/>
        <v>4.1800750708062551E-2</v>
      </c>
      <c r="G528" s="2">
        <f t="shared" si="75"/>
        <v>3.2871526396633419E-2</v>
      </c>
      <c r="H528" s="2">
        <f t="shared" si="67"/>
        <v>1.2716400876456906</v>
      </c>
      <c r="I528" s="2">
        <f t="shared" si="68"/>
        <v>55.978942023496685</v>
      </c>
    </row>
    <row r="529" spans="1:9" ht="13.5" x14ac:dyDescent="0.25">
      <c r="A529" s="3">
        <f>TITRES_STAT!B532</f>
        <v>42774</v>
      </c>
      <c r="B529" s="5">
        <f>TITRES_STAT!D532</f>
        <v>9.782</v>
      </c>
      <c r="C529" s="2">
        <f t="shared" si="72"/>
        <v>0.12100000000000044</v>
      </c>
      <c r="D529" s="2">
        <f t="shared" si="73"/>
        <v>0.12100000000000044</v>
      </c>
      <c r="E529" s="2">
        <f t="shared" si="74"/>
        <v>0</v>
      </c>
      <c r="F529" s="2">
        <f t="shared" si="75"/>
        <v>4.745783994320097E-2</v>
      </c>
      <c r="G529" s="2">
        <f t="shared" si="75"/>
        <v>3.0523560225445317E-2</v>
      </c>
      <c r="H529" s="2">
        <f t="shared" ref="H529:H592" si="76">F529/G529</f>
        <v>1.5547937263110858</v>
      </c>
      <c r="I529" s="2">
        <f t="shared" ref="I529:I592" si="77">IF(G529=0,100,100-(100/(1+H529)))</f>
        <v>60.857896678652075</v>
      </c>
    </row>
    <row r="530" spans="1:9" ht="13.5" x14ac:dyDescent="0.25">
      <c r="A530" s="3">
        <f>TITRES_STAT!B533</f>
        <v>42775</v>
      </c>
      <c r="B530" s="5">
        <f>TITRES_STAT!D533</f>
        <v>9.782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4.4067994232972328E-2</v>
      </c>
      <c r="G530" s="2">
        <f t="shared" si="75"/>
        <v>2.8343305923627795E-2</v>
      </c>
      <c r="H530" s="2">
        <f t="shared" si="76"/>
        <v>1.5547937263110858</v>
      </c>
      <c r="I530" s="2">
        <f t="shared" si="77"/>
        <v>60.857896678652075</v>
      </c>
    </row>
    <row r="531" spans="1:9" ht="13.5" x14ac:dyDescent="0.25">
      <c r="A531" s="3">
        <f>TITRES_STAT!B534</f>
        <v>42776</v>
      </c>
      <c r="B531" s="5">
        <f>TITRES_STAT!D534</f>
        <v>9.782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4.0920280359188592E-2</v>
      </c>
      <c r="G531" s="2">
        <f t="shared" si="75"/>
        <v>2.6318784071940098E-2</v>
      </c>
      <c r="H531" s="2">
        <f t="shared" si="76"/>
        <v>1.5547937263110856</v>
      </c>
      <c r="I531" s="2">
        <f t="shared" si="77"/>
        <v>60.857896678652068</v>
      </c>
    </row>
    <row r="532" spans="1:9" ht="13.5" x14ac:dyDescent="0.25">
      <c r="A532" s="3">
        <f>TITRES_STAT!B535</f>
        <v>42779</v>
      </c>
      <c r="B532" s="5">
        <f>TITRES_STAT!D535</f>
        <v>9.9909999999999997</v>
      </c>
      <c r="C532" s="2">
        <f t="shared" si="72"/>
        <v>0.20899999999999963</v>
      </c>
      <c r="D532" s="2">
        <f t="shared" si="73"/>
        <v>0.20899999999999963</v>
      </c>
      <c r="E532" s="2">
        <f t="shared" si="74"/>
        <v>0</v>
      </c>
      <c r="F532" s="2">
        <f t="shared" si="75"/>
        <v>5.2925974619246523E-2</v>
      </c>
      <c r="G532" s="2">
        <f t="shared" si="75"/>
        <v>2.4438870923944374E-2</v>
      </c>
      <c r="H532" s="2">
        <f t="shared" si="76"/>
        <v>2.1656472913153877</v>
      </c>
      <c r="I532" s="2">
        <f t="shared" si="77"/>
        <v>68.410883842195801</v>
      </c>
    </row>
    <row r="533" spans="1:9" ht="13.5" x14ac:dyDescent="0.25">
      <c r="A533" s="3">
        <f>TITRES_STAT!B536</f>
        <v>42780</v>
      </c>
      <c r="B533" s="5">
        <f>TITRES_STAT!D536</f>
        <v>9.9390000000000001</v>
      </c>
      <c r="C533" s="2">
        <f t="shared" si="72"/>
        <v>-5.1999999999999602E-2</v>
      </c>
      <c r="D533" s="2">
        <f t="shared" si="73"/>
        <v>0</v>
      </c>
      <c r="E533" s="2">
        <f t="shared" si="74"/>
        <v>5.1999999999999602E-2</v>
      </c>
      <c r="F533" s="2">
        <f t="shared" si="75"/>
        <v>4.914554786072891E-2</v>
      </c>
      <c r="G533" s="2">
        <f t="shared" si="75"/>
        <v>2.6407523000805462E-2</v>
      </c>
      <c r="H533" s="2">
        <f t="shared" si="76"/>
        <v>1.8610434556557958</v>
      </c>
      <c r="I533" s="2">
        <f t="shared" si="77"/>
        <v>65.04771718782635</v>
      </c>
    </row>
    <row r="534" spans="1:9" ht="13.5" x14ac:dyDescent="0.25">
      <c r="A534" s="3">
        <f>TITRES_STAT!B537</f>
        <v>42781</v>
      </c>
      <c r="B534" s="5">
        <f>TITRES_STAT!D537</f>
        <v>9.9390000000000001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4.5635151584962556E-2</v>
      </c>
      <c r="G534" s="2">
        <f t="shared" si="75"/>
        <v>2.4521271357890787E-2</v>
      </c>
      <c r="H534" s="2">
        <f t="shared" si="76"/>
        <v>1.8610434556557958</v>
      </c>
      <c r="I534" s="2">
        <f t="shared" si="77"/>
        <v>65.04771718782635</v>
      </c>
    </row>
    <row r="535" spans="1:9" ht="13.5" x14ac:dyDescent="0.25">
      <c r="A535" s="3">
        <f>TITRES_STAT!B538</f>
        <v>42782</v>
      </c>
      <c r="B535" s="5">
        <f>TITRES_STAT!D538</f>
        <v>9.9390000000000001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4.237549790032237E-2</v>
      </c>
      <c r="G535" s="2">
        <f t="shared" si="75"/>
        <v>2.2769751975184303E-2</v>
      </c>
      <c r="H535" s="2">
        <f t="shared" si="76"/>
        <v>1.8610434556557955</v>
      </c>
      <c r="I535" s="2">
        <f t="shared" si="77"/>
        <v>65.047717187826336</v>
      </c>
    </row>
    <row r="536" spans="1:9" ht="13.5" x14ac:dyDescent="0.25">
      <c r="A536" s="3">
        <f>TITRES_STAT!B539</f>
        <v>42783</v>
      </c>
      <c r="B536" s="5">
        <f>TITRES_STAT!D539</f>
        <v>9.9390000000000001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3.9348676621727918E-2</v>
      </c>
      <c r="G536" s="2">
        <f t="shared" si="75"/>
        <v>2.1143341119813995E-2</v>
      </c>
      <c r="H536" s="2">
        <f t="shared" si="76"/>
        <v>1.8610434556557958</v>
      </c>
      <c r="I536" s="2">
        <f t="shared" si="77"/>
        <v>65.04771718782635</v>
      </c>
    </row>
    <row r="537" spans="1:9" ht="13.5" x14ac:dyDescent="0.25">
      <c r="A537" s="3">
        <f>TITRES_STAT!B540</f>
        <v>42786</v>
      </c>
      <c r="B537" s="5">
        <f>TITRES_STAT!D540</f>
        <v>9.9390000000000001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3.6538056863033068E-2</v>
      </c>
      <c r="G537" s="2">
        <f t="shared" si="75"/>
        <v>1.9633102468398712E-2</v>
      </c>
      <c r="H537" s="2">
        <f t="shared" si="76"/>
        <v>1.8610434556557955</v>
      </c>
      <c r="I537" s="2">
        <f t="shared" si="77"/>
        <v>65.047717187826336</v>
      </c>
    </row>
    <row r="538" spans="1:9" ht="13.5" x14ac:dyDescent="0.25">
      <c r="A538" s="3">
        <f>TITRES_STAT!B541</f>
        <v>42787</v>
      </c>
      <c r="B538" s="5">
        <f>TITRES_STAT!D541</f>
        <v>9.9390000000000001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3.3928195658530703E-2</v>
      </c>
      <c r="G538" s="2">
        <f t="shared" si="75"/>
        <v>1.8230738006370234E-2</v>
      </c>
      <c r="H538" s="2">
        <f t="shared" si="76"/>
        <v>1.8610434556557953</v>
      </c>
      <c r="I538" s="2">
        <f t="shared" si="77"/>
        <v>65.047717187826336</v>
      </c>
    </row>
    <row r="539" spans="1:9" ht="13.5" x14ac:dyDescent="0.25">
      <c r="A539" s="3">
        <f>TITRES_STAT!B542</f>
        <v>42788</v>
      </c>
      <c r="B539" s="5">
        <f>TITRES_STAT!D542</f>
        <v>9.9390000000000001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3.1504753111492798E-2</v>
      </c>
      <c r="G539" s="2">
        <f t="shared" si="75"/>
        <v>1.6928542434486646E-2</v>
      </c>
      <c r="H539" s="2">
        <f t="shared" si="76"/>
        <v>1.8610434556557953</v>
      </c>
      <c r="I539" s="2">
        <f t="shared" si="77"/>
        <v>65.047717187826336</v>
      </c>
    </row>
    <row r="540" spans="1:9" ht="13.5" x14ac:dyDescent="0.25">
      <c r="A540" s="3">
        <f>TITRES_STAT!B543</f>
        <v>42789</v>
      </c>
      <c r="B540" s="5">
        <f>TITRES_STAT!D543</f>
        <v>9.9329999999999998</v>
      </c>
      <c r="C540" s="2">
        <f t="shared" si="72"/>
        <v>-6.0000000000002274E-3</v>
      </c>
      <c r="D540" s="2">
        <f t="shared" si="73"/>
        <v>0</v>
      </c>
      <c r="E540" s="2">
        <f t="shared" si="74"/>
        <v>6.0000000000002274E-3</v>
      </c>
      <c r="F540" s="2">
        <f t="shared" si="75"/>
        <v>2.9254413603529029E-2</v>
      </c>
      <c r="G540" s="2">
        <f t="shared" si="75"/>
        <v>1.6147932260594761E-2</v>
      </c>
      <c r="H540" s="2">
        <f t="shared" si="76"/>
        <v>1.811650750784827</v>
      </c>
      <c r="I540" s="2">
        <f t="shared" si="77"/>
        <v>64.433705014007657</v>
      </c>
    </row>
    <row r="541" spans="1:9" ht="13.5" x14ac:dyDescent="0.25">
      <c r="A541" s="3">
        <f>TITRES_STAT!B544</f>
        <v>42790</v>
      </c>
      <c r="B541" s="5">
        <f>TITRES_STAT!D544</f>
        <v>9.8859999999999992</v>
      </c>
      <c r="C541" s="2">
        <f t="shared" si="72"/>
        <v>-4.7000000000000597E-2</v>
      </c>
      <c r="D541" s="2">
        <f t="shared" si="73"/>
        <v>0</v>
      </c>
      <c r="E541" s="2">
        <f t="shared" si="74"/>
        <v>4.7000000000000597E-2</v>
      </c>
      <c r="F541" s="2">
        <f t="shared" ref="F541:G556" si="78">((F540*13)+D541)/14</f>
        <v>2.7164812631848386E-2</v>
      </c>
      <c r="G541" s="2">
        <f t="shared" si="78"/>
        <v>1.8351651384838037E-2</v>
      </c>
      <c r="H541" s="2">
        <f t="shared" si="76"/>
        <v>1.4802380484565929</v>
      </c>
      <c r="I541" s="2">
        <f t="shared" si="77"/>
        <v>59.681289438234295</v>
      </c>
    </row>
    <row r="542" spans="1:9" ht="13.5" x14ac:dyDescent="0.25">
      <c r="A542" s="3">
        <f>TITRES_STAT!B545</f>
        <v>42793</v>
      </c>
      <c r="B542" s="5">
        <f>TITRES_STAT!D545</f>
        <v>10.488</v>
      </c>
      <c r="C542" s="2">
        <f t="shared" si="72"/>
        <v>0.60200000000000031</v>
      </c>
      <c r="D542" s="2">
        <f t="shared" si="73"/>
        <v>0.60200000000000031</v>
      </c>
      <c r="E542" s="2">
        <f t="shared" si="74"/>
        <v>0</v>
      </c>
      <c r="F542" s="2">
        <f t="shared" si="78"/>
        <v>6.8224468872430666E-2</v>
      </c>
      <c r="G542" s="2">
        <f t="shared" si="78"/>
        <v>1.7040819143063889E-2</v>
      </c>
      <c r="H542" s="2">
        <f t="shared" si="76"/>
        <v>4.0035909248059838</v>
      </c>
      <c r="I542" s="2">
        <f t="shared" si="77"/>
        <v>80.014353390834501</v>
      </c>
    </row>
    <row r="543" spans="1:9" ht="13.5" x14ac:dyDescent="0.25">
      <c r="A543" s="3">
        <f>TITRES_STAT!B546</f>
        <v>42794</v>
      </c>
      <c r="B543" s="5">
        <f>TITRES_STAT!D546</f>
        <v>10.670999999999999</v>
      </c>
      <c r="C543" s="2">
        <f t="shared" si="72"/>
        <v>0.18299999999999983</v>
      </c>
      <c r="D543" s="2">
        <f t="shared" si="73"/>
        <v>0.18299999999999983</v>
      </c>
      <c r="E543" s="2">
        <f t="shared" si="74"/>
        <v>0</v>
      </c>
      <c r="F543" s="2">
        <f t="shared" si="78"/>
        <v>7.6422721095828469E-2</v>
      </c>
      <c r="G543" s="2">
        <f t="shared" si="78"/>
        <v>1.5823617775702185E-2</v>
      </c>
      <c r="H543" s="2">
        <f t="shared" si="76"/>
        <v>4.8296617233246559</v>
      </c>
      <c r="I543" s="2">
        <f t="shared" si="77"/>
        <v>82.846346023835835</v>
      </c>
    </row>
    <row r="544" spans="1:9" ht="13.5" x14ac:dyDescent="0.25">
      <c r="A544" s="3">
        <f>TITRES_STAT!B547</f>
        <v>42795</v>
      </c>
      <c r="B544" s="5">
        <f>TITRES_STAT!D547</f>
        <v>10.321</v>
      </c>
      <c r="C544" s="2">
        <f t="shared" si="72"/>
        <v>-0.34999999999999964</v>
      </c>
      <c r="D544" s="2">
        <f t="shared" si="73"/>
        <v>0</v>
      </c>
      <c r="E544" s="2">
        <f t="shared" si="74"/>
        <v>0.34999999999999964</v>
      </c>
      <c r="F544" s="2">
        <f t="shared" si="78"/>
        <v>7.0963955303269294E-2</v>
      </c>
      <c r="G544" s="2">
        <f t="shared" si="78"/>
        <v>3.9693359363152006E-2</v>
      </c>
      <c r="H544" s="2">
        <f t="shared" si="76"/>
        <v>1.7878042181823062</v>
      </c>
      <c r="I544" s="2">
        <f t="shared" si="77"/>
        <v>64.1294753240593</v>
      </c>
    </row>
    <row r="545" spans="1:9" ht="13.5" x14ac:dyDescent="0.25">
      <c r="A545" s="3">
        <f>TITRES_STAT!B548</f>
        <v>42796</v>
      </c>
      <c r="B545" s="5">
        <f>TITRES_STAT!D548</f>
        <v>10.199999999999999</v>
      </c>
      <c r="C545" s="2">
        <f t="shared" si="72"/>
        <v>-0.12100000000000044</v>
      </c>
      <c r="D545" s="2">
        <f t="shared" si="73"/>
        <v>0</v>
      </c>
      <c r="E545" s="2">
        <f t="shared" si="74"/>
        <v>0.12100000000000044</v>
      </c>
      <c r="F545" s="2">
        <f t="shared" si="78"/>
        <v>6.5895101353035765E-2</v>
      </c>
      <c r="G545" s="2">
        <f t="shared" si="78"/>
        <v>4.5500976551498325E-2</v>
      </c>
      <c r="H545" s="2">
        <f t="shared" si="76"/>
        <v>1.4482129032649491</v>
      </c>
      <c r="I545" s="2">
        <f t="shared" si="77"/>
        <v>59.153879196274353</v>
      </c>
    </row>
    <row r="546" spans="1:9" ht="13.5" x14ac:dyDescent="0.25">
      <c r="A546" s="3">
        <f>TITRES_STAT!B549</f>
        <v>42797</v>
      </c>
      <c r="B546" s="5">
        <f>TITRES_STAT!D549</f>
        <v>10.042999999999999</v>
      </c>
      <c r="C546" s="2">
        <f t="shared" si="72"/>
        <v>-0.15700000000000003</v>
      </c>
      <c r="D546" s="2">
        <f t="shared" si="73"/>
        <v>0</v>
      </c>
      <c r="E546" s="2">
        <f t="shared" si="74"/>
        <v>0.15700000000000003</v>
      </c>
      <c r="F546" s="2">
        <f t="shared" si="78"/>
        <v>6.1188308399247493E-2</v>
      </c>
      <c r="G546" s="2">
        <f t="shared" si="78"/>
        <v>5.3465192512105589E-2</v>
      </c>
      <c r="H546" s="2">
        <f t="shared" si="76"/>
        <v>1.1444512873565962</v>
      </c>
      <c r="I546" s="2">
        <f t="shared" si="77"/>
        <v>53.368024450083389</v>
      </c>
    </row>
    <row r="547" spans="1:9" ht="13.5" x14ac:dyDescent="0.25">
      <c r="A547" s="3">
        <f>TITRES_STAT!B550</f>
        <v>42800</v>
      </c>
      <c r="B547" s="5">
        <f>TITRES_STAT!D550</f>
        <v>9.8859999999999992</v>
      </c>
      <c r="C547" s="2">
        <f t="shared" si="72"/>
        <v>-0.15700000000000003</v>
      </c>
      <c r="D547" s="2">
        <f t="shared" si="73"/>
        <v>0</v>
      </c>
      <c r="E547" s="2">
        <f t="shared" si="74"/>
        <v>0.15700000000000003</v>
      </c>
      <c r="F547" s="2">
        <f t="shared" si="78"/>
        <v>5.6817714942158384E-2</v>
      </c>
      <c r="G547" s="2">
        <f t="shared" si="78"/>
        <v>6.0860535904098054E-2</v>
      </c>
      <c r="H547" s="2">
        <f t="shared" si="76"/>
        <v>0.93357237326483278</v>
      </c>
      <c r="I547" s="2">
        <f t="shared" si="77"/>
        <v>48.282256520271737</v>
      </c>
    </row>
    <row r="548" spans="1:9" ht="13.5" x14ac:dyDescent="0.25">
      <c r="A548" s="3">
        <f>TITRES_STAT!B551</f>
        <v>42801</v>
      </c>
      <c r="B548" s="5">
        <f>TITRES_STAT!D551</f>
        <v>10.331</v>
      </c>
      <c r="C548" s="2">
        <f t="shared" si="72"/>
        <v>0.44500000000000028</v>
      </c>
      <c r="D548" s="2">
        <f t="shared" si="73"/>
        <v>0.44500000000000028</v>
      </c>
      <c r="E548" s="2">
        <f t="shared" si="74"/>
        <v>0</v>
      </c>
      <c r="F548" s="2">
        <f t="shared" si="78"/>
        <v>8.4545021017718519E-2</v>
      </c>
      <c r="G548" s="2">
        <f t="shared" si="78"/>
        <v>5.6513354768091051E-2</v>
      </c>
      <c r="H548" s="2">
        <f t="shared" si="76"/>
        <v>1.4960184431566412</v>
      </c>
      <c r="I548" s="2">
        <f t="shared" si="77"/>
        <v>59.936193470777035</v>
      </c>
    </row>
    <row r="549" spans="1:9" ht="13.5" x14ac:dyDescent="0.25">
      <c r="A549" s="3">
        <f>TITRES_STAT!B552</f>
        <v>42802</v>
      </c>
      <c r="B549" s="5">
        <f>TITRES_STAT!D552</f>
        <v>10.462</v>
      </c>
      <c r="C549" s="2">
        <f t="shared" si="72"/>
        <v>0.13100000000000023</v>
      </c>
      <c r="D549" s="2">
        <f t="shared" si="73"/>
        <v>0.13100000000000023</v>
      </c>
      <c r="E549" s="2">
        <f t="shared" si="74"/>
        <v>0</v>
      </c>
      <c r="F549" s="2">
        <f t="shared" si="78"/>
        <v>8.7863233802167207E-2</v>
      </c>
      <c r="G549" s="2">
        <f t="shared" si="78"/>
        <v>5.247668657037026E-2</v>
      </c>
      <c r="H549" s="2">
        <f t="shared" si="76"/>
        <v>1.6743289171724713</v>
      </c>
      <c r="I549" s="2">
        <f t="shared" si="77"/>
        <v>62.607441680835379</v>
      </c>
    </row>
    <row r="550" spans="1:9" ht="13.5" x14ac:dyDescent="0.25">
      <c r="A550" s="3">
        <f>TITRES_STAT!B553</f>
        <v>42803</v>
      </c>
      <c r="B550" s="5">
        <f>TITRES_STAT!D553</f>
        <v>10.634</v>
      </c>
      <c r="C550" s="2">
        <f t="shared" si="72"/>
        <v>0.1720000000000006</v>
      </c>
      <c r="D550" s="2">
        <f t="shared" si="73"/>
        <v>0.1720000000000006</v>
      </c>
      <c r="E550" s="2">
        <f t="shared" si="74"/>
        <v>0</v>
      </c>
      <c r="F550" s="2">
        <f t="shared" si="78"/>
        <v>9.3873002816298165E-2</v>
      </c>
      <c r="G550" s="2">
        <f t="shared" si="78"/>
        <v>4.8728351815343809E-2</v>
      </c>
      <c r="H550" s="2">
        <f t="shared" si="76"/>
        <v>1.9264555298736576</v>
      </c>
      <c r="I550" s="2">
        <f t="shared" si="77"/>
        <v>65.828969899188166</v>
      </c>
    </row>
    <row r="551" spans="1:9" ht="13.5" x14ac:dyDescent="0.25">
      <c r="A551" s="3">
        <f>TITRES_STAT!B554</f>
        <v>42804</v>
      </c>
      <c r="B551" s="5">
        <f>TITRES_STAT!D554</f>
        <v>10.425000000000001</v>
      </c>
      <c r="C551" s="2">
        <f t="shared" si="72"/>
        <v>-0.20899999999999963</v>
      </c>
      <c r="D551" s="2">
        <f t="shared" si="73"/>
        <v>0</v>
      </c>
      <c r="E551" s="2">
        <f t="shared" si="74"/>
        <v>0.20899999999999963</v>
      </c>
      <c r="F551" s="2">
        <f t="shared" si="78"/>
        <v>8.7167788329419724E-2</v>
      </c>
      <c r="G551" s="2">
        <f t="shared" si="78"/>
        <v>6.0176326685676365E-2</v>
      </c>
      <c r="H551" s="2">
        <f t="shared" si="76"/>
        <v>1.4485395358997224</v>
      </c>
      <c r="I551" s="2">
        <f t="shared" si="77"/>
        <v>59.159328026429137</v>
      </c>
    </row>
    <row r="552" spans="1:9" ht="13.5" x14ac:dyDescent="0.25">
      <c r="A552" s="3">
        <f>TITRES_STAT!B555</f>
        <v>42807</v>
      </c>
      <c r="B552" s="5">
        <f>TITRES_STAT!D555</f>
        <v>10.409000000000001</v>
      </c>
      <c r="C552" s="2">
        <f t="shared" si="72"/>
        <v>-1.6000000000000014E-2</v>
      </c>
      <c r="D552" s="2">
        <f t="shared" si="73"/>
        <v>0</v>
      </c>
      <c r="E552" s="2">
        <f t="shared" si="74"/>
        <v>1.6000000000000014E-2</v>
      </c>
      <c r="F552" s="2">
        <f t="shared" si="78"/>
        <v>8.0941517734461163E-2</v>
      </c>
      <c r="G552" s="2">
        <f t="shared" si="78"/>
        <v>5.7020874779556627E-2</v>
      </c>
      <c r="H552" s="2">
        <f t="shared" si="76"/>
        <v>1.4195067691855312</v>
      </c>
      <c r="I552" s="2">
        <f t="shared" si="77"/>
        <v>58.669262151449743</v>
      </c>
    </row>
    <row r="553" spans="1:9" ht="13.5" x14ac:dyDescent="0.25">
      <c r="A553" s="3">
        <f>TITRES_STAT!B556</f>
        <v>42808</v>
      </c>
      <c r="B553" s="5">
        <f>TITRES_STAT!D556</f>
        <v>10.122</v>
      </c>
      <c r="C553" s="2">
        <f t="shared" si="72"/>
        <v>-0.28700000000000081</v>
      </c>
      <c r="D553" s="2">
        <f t="shared" si="73"/>
        <v>0</v>
      </c>
      <c r="E553" s="2">
        <f t="shared" si="74"/>
        <v>0.28700000000000081</v>
      </c>
      <c r="F553" s="2">
        <f t="shared" si="78"/>
        <v>7.5159980753428224E-2</v>
      </c>
      <c r="G553" s="2">
        <f t="shared" si="78"/>
        <v>7.3447955152445496E-2</v>
      </c>
      <c r="H553" s="2">
        <f t="shared" si="76"/>
        <v>1.0233093705254193</v>
      </c>
      <c r="I553" s="2">
        <f t="shared" si="77"/>
        <v>50.576020920601145</v>
      </c>
    </row>
    <row r="554" spans="1:9" ht="13.5" x14ac:dyDescent="0.25">
      <c r="A554" s="3">
        <f>TITRES_STAT!B557</f>
        <v>42809</v>
      </c>
      <c r="B554" s="5">
        <f>TITRES_STAT!D557</f>
        <v>10.127000000000001</v>
      </c>
      <c r="C554" s="2">
        <f t="shared" si="72"/>
        <v>5.0000000000007816E-3</v>
      </c>
      <c r="D554" s="2">
        <f t="shared" si="73"/>
        <v>5.0000000000007816E-3</v>
      </c>
      <c r="E554" s="2">
        <f t="shared" si="74"/>
        <v>0</v>
      </c>
      <c r="F554" s="2">
        <f t="shared" si="78"/>
        <v>7.0148553556754839E-2</v>
      </c>
      <c r="G554" s="2">
        <f t="shared" si="78"/>
        <v>6.8201672641556535E-2</v>
      </c>
      <c r="H554" s="2">
        <f t="shared" si="76"/>
        <v>1.0285459408808111</v>
      </c>
      <c r="I554" s="2">
        <f t="shared" si="77"/>
        <v>50.703605974741102</v>
      </c>
    </row>
    <row r="555" spans="1:9" ht="13.5" x14ac:dyDescent="0.25">
      <c r="A555" s="3">
        <f>TITRES_STAT!B558</f>
        <v>42810</v>
      </c>
      <c r="B555" s="5">
        <f>TITRES_STAT!D558</f>
        <v>10.305</v>
      </c>
      <c r="C555" s="2">
        <f t="shared" si="72"/>
        <v>0.17799999999999905</v>
      </c>
      <c r="D555" s="2">
        <f t="shared" si="73"/>
        <v>0.17799999999999905</v>
      </c>
      <c r="E555" s="2">
        <f t="shared" si="74"/>
        <v>0</v>
      </c>
      <c r="F555" s="2">
        <f t="shared" si="78"/>
        <v>7.785222830270086E-2</v>
      </c>
      <c r="G555" s="2">
        <f t="shared" si="78"/>
        <v>6.3330124595731077E-2</v>
      </c>
      <c r="H555" s="2">
        <f t="shared" si="76"/>
        <v>1.2293079920444161</v>
      </c>
      <c r="I555" s="2">
        <f t="shared" si="77"/>
        <v>55.143030771493493</v>
      </c>
    </row>
    <row r="556" spans="1:9" ht="13.5" x14ac:dyDescent="0.25">
      <c r="A556" s="3">
        <f>TITRES_STAT!B559</f>
        <v>42811</v>
      </c>
      <c r="B556" s="5">
        <f>TITRES_STAT!D559</f>
        <v>10.305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7.2291354852507941E-2</v>
      </c>
      <c r="G556" s="2">
        <f t="shared" si="78"/>
        <v>5.8806544267464574E-2</v>
      </c>
      <c r="H556" s="2">
        <f t="shared" si="76"/>
        <v>1.2293079920444161</v>
      </c>
      <c r="I556" s="2">
        <f t="shared" si="77"/>
        <v>55.143030771493493</v>
      </c>
    </row>
    <row r="557" spans="1:9" ht="13.5" x14ac:dyDescent="0.25">
      <c r="A557" s="3">
        <f>TITRES_STAT!B560</f>
        <v>42815</v>
      </c>
      <c r="B557" s="5">
        <f>TITRES_STAT!D560</f>
        <v>10.305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6.7127686648757373E-2</v>
      </c>
      <c r="G557" s="2">
        <f t="shared" si="79"/>
        <v>5.4606076819788532E-2</v>
      </c>
      <c r="H557" s="2">
        <f t="shared" si="76"/>
        <v>1.2293079920444161</v>
      </c>
      <c r="I557" s="2">
        <f t="shared" si="77"/>
        <v>55.143030771493493</v>
      </c>
    </row>
    <row r="558" spans="1:9" ht="13.5" x14ac:dyDescent="0.25">
      <c r="A558" s="3">
        <f>TITRES_STAT!B561</f>
        <v>42816</v>
      </c>
      <c r="B558" s="5">
        <f>TITRES_STAT!D561</f>
        <v>10.352</v>
      </c>
      <c r="C558" s="2">
        <f t="shared" si="72"/>
        <v>4.7000000000000597E-2</v>
      </c>
      <c r="D558" s="2">
        <f t="shared" si="73"/>
        <v>4.7000000000000597E-2</v>
      </c>
      <c r="E558" s="2">
        <f t="shared" si="74"/>
        <v>0</v>
      </c>
      <c r="F558" s="2">
        <f t="shared" si="79"/>
        <v>6.5689994745274746E-2</v>
      </c>
      <c r="G558" s="2">
        <f t="shared" si="79"/>
        <v>5.0705642761232204E-2</v>
      </c>
      <c r="H558" s="2">
        <f t="shared" si="76"/>
        <v>1.2955164586829586</v>
      </c>
      <c r="I558" s="2">
        <f t="shared" si="77"/>
        <v>56.436818554821201</v>
      </c>
    </row>
    <row r="559" spans="1:9" ht="13.5" x14ac:dyDescent="0.25">
      <c r="A559" s="3">
        <f>TITRES_STAT!B562</f>
        <v>42817</v>
      </c>
      <c r="B559" s="5">
        <f>TITRES_STAT!D562</f>
        <v>10.305</v>
      </c>
      <c r="C559" s="2">
        <f t="shared" si="72"/>
        <v>-4.7000000000000597E-2</v>
      </c>
      <c r="D559" s="2">
        <f t="shared" si="73"/>
        <v>0</v>
      </c>
      <c r="E559" s="2">
        <f t="shared" si="74"/>
        <v>4.7000000000000597E-2</v>
      </c>
      <c r="F559" s="2">
        <f t="shared" si="79"/>
        <v>6.0997852263469411E-2</v>
      </c>
      <c r="G559" s="2">
        <f t="shared" si="79"/>
        <v>5.0440953992572805E-2</v>
      </c>
      <c r="H559" s="2">
        <f t="shared" si="76"/>
        <v>1.2092922007869054</v>
      </c>
      <c r="I559" s="2">
        <f t="shared" si="77"/>
        <v>54.736634672234835</v>
      </c>
    </row>
    <row r="560" spans="1:9" ht="13.5" x14ac:dyDescent="0.25">
      <c r="A560" s="3">
        <f>TITRES_STAT!B563</f>
        <v>42818</v>
      </c>
      <c r="B560" s="5">
        <f>TITRES_STAT!D563</f>
        <v>10.305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5.6640862816078739E-2</v>
      </c>
      <c r="G560" s="2">
        <f t="shared" si="79"/>
        <v>4.6838028707389033E-2</v>
      </c>
      <c r="H560" s="2">
        <f t="shared" si="76"/>
        <v>1.2092922007869054</v>
      </c>
      <c r="I560" s="2">
        <f t="shared" si="77"/>
        <v>54.736634672234835</v>
      </c>
    </row>
    <row r="561" spans="1:9" ht="13.5" x14ac:dyDescent="0.25">
      <c r="A561" s="3">
        <f>TITRES_STAT!B564</f>
        <v>42821</v>
      </c>
      <c r="B561" s="5">
        <f>TITRES_STAT!D564</f>
        <v>10.253</v>
      </c>
      <c r="C561" s="2">
        <f t="shared" si="72"/>
        <v>-5.1999999999999602E-2</v>
      </c>
      <c r="D561" s="2">
        <f t="shared" si="73"/>
        <v>0</v>
      </c>
      <c r="E561" s="2">
        <f t="shared" si="74"/>
        <v>5.1999999999999602E-2</v>
      </c>
      <c r="F561" s="2">
        <f t="shared" si="79"/>
        <v>5.2595086900644537E-2</v>
      </c>
      <c r="G561" s="2">
        <f t="shared" si="79"/>
        <v>4.7206740942575501E-2</v>
      </c>
      <c r="H561" s="2">
        <f t="shared" si="76"/>
        <v>1.114143570398636</v>
      </c>
      <c r="I561" s="2">
        <f t="shared" si="77"/>
        <v>52.699522681354928</v>
      </c>
    </row>
    <row r="562" spans="1:9" ht="13.5" x14ac:dyDescent="0.25">
      <c r="A562" s="3">
        <f>TITRES_STAT!B565</f>
        <v>42822</v>
      </c>
      <c r="B562" s="5">
        <f>TITRES_STAT!D565</f>
        <v>10.199999999999999</v>
      </c>
      <c r="C562" s="2">
        <f t="shared" si="72"/>
        <v>-5.3000000000000824E-2</v>
      </c>
      <c r="D562" s="2">
        <f t="shared" si="73"/>
        <v>0</v>
      </c>
      <c r="E562" s="2">
        <f t="shared" si="74"/>
        <v>5.3000000000000824E-2</v>
      </c>
      <c r="F562" s="2">
        <f t="shared" si="79"/>
        <v>4.8838294979169923E-2</v>
      </c>
      <c r="G562" s="2">
        <f t="shared" si="79"/>
        <v>4.7620545160963028E-2</v>
      </c>
      <c r="H562" s="2">
        <f t="shared" si="76"/>
        <v>1.0255719419861902</v>
      </c>
      <c r="I562" s="2">
        <f t="shared" si="77"/>
        <v>50.631227690711285</v>
      </c>
    </row>
    <row r="563" spans="1:9" ht="13.5" x14ac:dyDescent="0.25">
      <c r="A563" s="3">
        <f>TITRES_STAT!B566</f>
        <v>42823</v>
      </c>
      <c r="B563" s="5">
        <f>TITRES_STAT!D566</f>
        <v>10.242000000000001</v>
      </c>
      <c r="C563" s="2">
        <f t="shared" si="72"/>
        <v>4.2000000000001592E-2</v>
      </c>
      <c r="D563" s="2">
        <f t="shared" si="73"/>
        <v>4.2000000000001592E-2</v>
      </c>
      <c r="E563" s="2">
        <f t="shared" si="74"/>
        <v>0</v>
      </c>
      <c r="F563" s="2">
        <f t="shared" si="79"/>
        <v>4.8349845337800755E-2</v>
      </c>
      <c r="G563" s="2">
        <f t="shared" si="79"/>
        <v>4.4219077649465664E-2</v>
      </c>
      <c r="H563" s="2">
        <f t="shared" si="76"/>
        <v>1.0934159622478015</v>
      </c>
      <c r="I563" s="2">
        <f t="shared" si="77"/>
        <v>52.231184913377092</v>
      </c>
    </row>
    <row r="564" spans="1:9" ht="13.5" x14ac:dyDescent="0.25">
      <c r="A564" s="3">
        <f>TITRES_STAT!B567</f>
        <v>42824</v>
      </c>
      <c r="B564" s="5">
        <f>TITRES_STAT!D567</f>
        <v>10.199999999999999</v>
      </c>
      <c r="C564" s="2">
        <f t="shared" si="72"/>
        <v>-4.2000000000001592E-2</v>
      </c>
      <c r="D564" s="2">
        <f t="shared" si="73"/>
        <v>0</v>
      </c>
      <c r="E564" s="2">
        <f t="shared" si="74"/>
        <v>4.2000000000001592E-2</v>
      </c>
      <c r="F564" s="2">
        <f t="shared" si="79"/>
        <v>4.4896284956529267E-2</v>
      </c>
      <c r="G564" s="2">
        <f t="shared" si="79"/>
        <v>4.4060572103075367E-2</v>
      </c>
      <c r="H564" s="2">
        <f t="shared" si="76"/>
        <v>1.0189673627364355</v>
      </c>
      <c r="I564" s="2">
        <f t="shared" si="77"/>
        <v>50.469729305349638</v>
      </c>
    </row>
    <row r="565" spans="1:9" ht="13.5" x14ac:dyDescent="0.25">
      <c r="A565" s="3">
        <f>TITRES_STAT!B568</f>
        <v>42825</v>
      </c>
      <c r="B565" s="5">
        <f>TITRES_STAT!D568</f>
        <v>10.101000000000001</v>
      </c>
      <c r="C565" s="2">
        <f t="shared" si="72"/>
        <v>-9.8999999999998423E-2</v>
      </c>
      <c r="D565" s="2">
        <f t="shared" si="73"/>
        <v>0</v>
      </c>
      <c r="E565" s="2">
        <f t="shared" si="74"/>
        <v>9.8999999999998423E-2</v>
      </c>
      <c r="F565" s="2">
        <f t="shared" si="79"/>
        <v>4.1689407459634321E-2</v>
      </c>
      <c r="G565" s="2">
        <f t="shared" si="79"/>
        <v>4.7984816952855579E-2</v>
      </c>
      <c r="H565" s="2">
        <f t="shared" si="76"/>
        <v>0.86880413653747157</v>
      </c>
      <c r="I565" s="2">
        <f t="shared" si="77"/>
        <v>46.489844470656813</v>
      </c>
    </row>
    <row r="566" spans="1:9" ht="13.5" x14ac:dyDescent="0.25">
      <c r="A566" s="3">
        <f>TITRES_STAT!B569</f>
        <v>42828</v>
      </c>
      <c r="B566" s="5">
        <f>TITRES_STAT!D569</f>
        <v>10.106</v>
      </c>
      <c r="C566" s="2">
        <f t="shared" si="72"/>
        <v>4.9999999999990052E-3</v>
      </c>
      <c r="D566" s="2">
        <f t="shared" si="73"/>
        <v>4.9999999999990052E-3</v>
      </c>
      <c r="E566" s="2">
        <f t="shared" si="74"/>
        <v>0</v>
      </c>
      <c r="F566" s="2">
        <f t="shared" si="79"/>
        <v>3.9068735498231803E-2</v>
      </c>
      <c r="G566" s="2">
        <f t="shared" si="79"/>
        <v>4.4557330027651609E-2</v>
      </c>
      <c r="H566" s="2">
        <f t="shared" si="76"/>
        <v>0.87681949241541923</v>
      </c>
      <c r="I566" s="2">
        <f t="shared" si="77"/>
        <v>46.718370943972602</v>
      </c>
    </row>
    <row r="567" spans="1:9" ht="13.5" x14ac:dyDescent="0.25">
      <c r="A567" s="3">
        <f>TITRES_STAT!B570</f>
        <v>42829</v>
      </c>
      <c r="B567" s="5">
        <f>TITRES_STAT!D570</f>
        <v>10.253</v>
      </c>
      <c r="C567" s="2">
        <f t="shared" si="72"/>
        <v>0.14700000000000024</v>
      </c>
      <c r="D567" s="2">
        <f t="shared" si="73"/>
        <v>0.14700000000000024</v>
      </c>
      <c r="E567" s="2">
        <f t="shared" si="74"/>
        <v>0</v>
      </c>
      <c r="F567" s="2">
        <f t="shared" si="79"/>
        <v>4.6778111534072409E-2</v>
      </c>
      <c r="G567" s="2">
        <f t="shared" si="79"/>
        <v>4.1374663597105066E-2</v>
      </c>
      <c r="H567" s="2">
        <f t="shared" si="76"/>
        <v>1.1305979908280248</v>
      </c>
      <c r="I567" s="2">
        <f t="shared" si="77"/>
        <v>53.06482009722702</v>
      </c>
    </row>
    <row r="568" spans="1:9" ht="13.5" x14ac:dyDescent="0.25">
      <c r="A568" s="3">
        <f>TITRES_STAT!B571</f>
        <v>42830</v>
      </c>
      <c r="B568" s="5">
        <f>TITRES_STAT!D571</f>
        <v>10.305</v>
      </c>
      <c r="C568" s="2">
        <f t="shared" si="72"/>
        <v>5.1999999999999602E-2</v>
      </c>
      <c r="D568" s="2">
        <f t="shared" si="73"/>
        <v>5.1999999999999602E-2</v>
      </c>
      <c r="E568" s="2">
        <f t="shared" si="74"/>
        <v>0</v>
      </c>
      <c r="F568" s="2">
        <f t="shared" si="79"/>
        <v>4.7151103567352921E-2</v>
      </c>
      <c r="G568" s="2">
        <f t="shared" si="79"/>
        <v>3.8419330483026135E-2</v>
      </c>
      <c r="H568" s="2">
        <f t="shared" si="76"/>
        <v>1.227275514032826</v>
      </c>
      <c r="I568" s="2">
        <f t="shared" si="77"/>
        <v>55.102096992511456</v>
      </c>
    </row>
    <row r="569" spans="1:9" ht="13.5" x14ac:dyDescent="0.25">
      <c r="A569" s="3">
        <f>TITRES_STAT!B572</f>
        <v>42831</v>
      </c>
      <c r="B569" s="5">
        <f>TITRES_STAT!D572</f>
        <v>10.356999999999999</v>
      </c>
      <c r="C569" s="2">
        <f t="shared" si="72"/>
        <v>5.1999999999999602E-2</v>
      </c>
      <c r="D569" s="2">
        <f t="shared" si="73"/>
        <v>5.1999999999999602E-2</v>
      </c>
      <c r="E569" s="2">
        <f t="shared" si="74"/>
        <v>0</v>
      </c>
      <c r="F569" s="2">
        <f t="shared" si="79"/>
        <v>4.7497453312541967E-2</v>
      </c>
      <c r="G569" s="2">
        <f t="shared" si="79"/>
        <v>3.5675092591381415E-2</v>
      </c>
      <c r="H569" s="2">
        <f t="shared" si="76"/>
        <v>1.3313897697918424</v>
      </c>
      <c r="I569" s="2">
        <f t="shared" si="77"/>
        <v>57.107129277260029</v>
      </c>
    </row>
    <row r="570" spans="1:9" ht="13.5" x14ac:dyDescent="0.25">
      <c r="A570" s="3">
        <f>TITRES_STAT!B573</f>
        <v>42832</v>
      </c>
      <c r="B570" s="5">
        <f>TITRES_STAT!D573</f>
        <v>10.356999999999999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4.4104778075931828E-2</v>
      </c>
      <c r="G570" s="2">
        <f t="shared" si="79"/>
        <v>3.3126871691997031E-2</v>
      </c>
      <c r="H570" s="2">
        <f t="shared" si="76"/>
        <v>1.3313897697918424</v>
      </c>
      <c r="I570" s="2">
        <f t="shared" si="77"/>
        <v>57.107129277260029</v>
      </c>
    </row>
    <row r="571" spans="1:9" ht="13.5" x14ac:dyDescent="0.25">
      <c r="A571" s="3">
        <f>TITRES_STAT!B574</f>
        <v>42835</v>
      </c>
      <c r="B571" s="5">
        <f>TITRES_STAT!D574</f>
        <v>10.356999999999999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4.0954436784793838E-2</v>
      </c>
      <c r="G571" s="2">
        <f t="shared" si="79"/>
        <v>3.07606665711401E-2</v>
      </c>
      <c r="H571" s="2">
        <f t="shared" si="76"/>
        <v>1.3313897697918424</v>
      </c>
      <c r="I571" s="2">
        <f t="shared" si="77"/>
        <v>57.107129277260029</v>
      </c>
    </row>
    <row r="572" spans="1:9" ht="13.5" x14ac:dyDescent="0.25">
      <c r="A572" s="3">
        <f>TITRES_STAT!B575</f>
        <v>42836</v>
      </c>
      <c r="B572" s="5">
        <f>TITRES_STAT!D575</f>
        <v>10.409000000000001</v>
      </c>
      <c r="C572" s="2">
        <f t="shared" si="72"/>
        <v>5.2000000000001378E-2</v>
      </c>
      <c r="D572" s="2">
        <f t="shared" si="73"/>
        <v>5.2000000000001378E-2</v>
      </c>
      <c r="E572" s="2">
        <f t="shared" si="74"/>
        <v>0</v>
      </c>
      <c r="F572" s="2">
        <f t="shared" si="79"/>
        <v>4.1743405585880092E-2</v>
      </c>
      <c r="G572" s="2">
        <f t="shared" si="79"/>
        <v>2.8563476101772949E-2</v>
      </c>
      <c r="H572" s="2">
        <f t="shared" si="76"/>
        <v>1.4614259636028355</v>
      </c>
      <c r="I572" s="2">
        <f t="shared" si="77"/>
        <v>59.373143259759836</v>
      </c>
    </row>
    <row r="573" spans="1:9" ht="13.5" x14ac:dyDescent="0.25">
      <c r="A573" s="3">
        <f>TITRES_STAT!B576</f>
        <v>42837</v>
      </c>
      <c r="B573" s="5">
        <f>TITRES_STAT!D576</f>
        <v>10.513999999999999</v>
      </c>
      <c r="C573" s="2">
        <f t="shared" si="72"/>
        <v>0.10499999999999865</v>
      </c>
      <c r="D573" s="2">
        <f t="shared" si="73"/>
        <v>0.10499999999999865</v>
      </c>
      <c r="E573" s="2">
        <f t="shared" si="74"/>
        <v>0</v>
      </c>
      <c r="F573" s="2">
        <f t="shared" ref="F573:G588" si="80">((F572*13)+D573)/14</f>
        <v>4.6261733758317138E-2</v>
      </c>
      <c r="G573" s="2">
        <f t="shared" si="80"/>
        <v>2.6523227808789164E-2</v>
      </c>
      <c r="H573" s="2">
        <f t="shared" si="76"/>
        <v>1.7441969767716998</v>
      </c>
      <c r="I573" s="2">
        <f t="shared" si="77"/>
        <v>63.559467178758801</v>
      </c>
    </row>
    <row r="574" spans="1:9" ht="13.5" x14ac:dyDescent="0.25">
      <c r="A574" s="3">
        <f>TITRES_STAT!B577</f>
        <v>42838</v>
      </c>
      <c r="B574" s="5">
        <f>TITRES_STAT!D577</f>
        <v>10.566000000000001</v>
      </c>
      <c r="C574" s="2">
        <f t="shared" si="72"/>
        <v>5.2000000000001378E-2</v>
      </c>
      <c r="D574" s="2">
        <f t="shared" si="73"/>
        <v>5.2000000000001378E-2</v>
      </c>
      <c r="E574" s="2">
        <f t="shared" si="74"/>
        <v>0</v>
      </c>
      <c r="F574" s="2">
        <f t="shared" si="80"/>
        <v>4.667160991843744E-2</v>
      </c>
      <c r="G574" s="2">
        <f t="shared" si="80"/>
        <v>2.4628711536732795E-2</v>
      </c>
      <c r="H574" s="2">
        <f t="shared" si="76"/>
        <v>1.8950081837951001</v>
      </c>
      <c r="I574" s="2">
        <f t="shared" si="77"/>
        <v>65.457783311372594</v>
      </c>
    </row>
    <row r="575" spans="1:9" ht="13.5" x14ac:dyDescent="0.25">
      <c r="A575" s="3">
        <f>TITRES_STAT!B578</f>
        <v>42839</v>
      </c>
      <c r="B575" s="5">
        <f>TITRES_STAT!D578</f>
        <v>10.566000000000001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4.3337923495691912E-2</v>
      </c>
      <c r="G575" s="2">
        <f t="shared" si="80"/>
        <v>2.2869517855537595E-2</v>
      </c>
      <c r="H575" s="2">
        <f t="shared" si="76"/>
        <v>1.8950081837951003</v>
      </c>
      <c r="I575" s="2">
        <f t="shared" si="77"/>
        <v>65.457783311372594</v>
      </c>
    </row>
    <row r="576" spans="1:9" ht="13.5" x14ac:dyDescent="0.25">
      <c r="A576" s="3">
        <f>TITRES_STAT!B579</f>
        <v>42842</v>
      </c>
      <c r="B576" s="5">
        <f>TITRES_STAT!D579</f>
        <v>10.467000000000001</v>
      </c>
      <c r="C576" s="2">
        <f t="shared" si="72"/>
        <v>-9.9000000000000199E-2</v>
      </c>
      <c r="D576" s="2">
        <f t="shared" si="73"/>
        <v>0</v>
      </c>
      <c r="E576" s="2">
        <f t="shared" si="74"/>
        <v>9.9000000000000199E-2</v>
      </c>
      <c r="F576" s="2">
        <f t="shared" si="80"/>
        <v>4.0242357531713915E-2</v>
      </c>
      <c r="G576" s="2">
        <f t="shared" si="80"/>
        <v>2.8307409437284926E-2</v>
      </c>
      <c r="H576" s="2">
        <f t="shared" si="76"/>
        <v>1.4216192273217678</v>
      </c>
      <c r="I576" s="2">
        <f t="shared" si="77"/>
        <v>58.705316314077685</v>
      </c>
    </row>
    <row r="577" spans="1:9" ht="13.5" x14ac:dyDescent="0.25">
      <c r="A577" s="3">
        <f>TITRES_STAT!B580</f>
        <v>42843</v>
      </c>
      <c r="B577" s="5">
        <f>TITRES_STAT!D580</f>
        <v>10.613</v>
      </c>
      <c r="C577" s="2">
        <f t="shared" si="72"/>
        <v>0.14599999999999902</v>
      </c>
      <c r="D577" s="2">
        <f t="shared" si="73"/>
        <v>0.14599999999999902</v>
      </c>
      <c r="E577" s="2">
        <f t="shared" si="74"/>
        <v>0</v>
      </c>
      <c r="F577" s="2">
        <f t="shared" si="80"/>
        <v>4.7796474850877138E-2</v>
      </c>
      <c r="G577" s="2">
        <f t="shared" si="80"/>
        <v>2.6285451620336003E-2</v>
      </c>
      <c r="H577" s="2">
        <f t="shared" si="76"/>
        <v>1.8183623222931014</v>
      </c>
      <c r="I577" s="2">
        <f t="shared" si="77"/>
        <v>64.518401623167776</v>
      </c>
    </row>
    <row r="578" spans="1:9" ht="13.5" x14ac:dyDescent="0.25">
      <c r="A578" s="3">
        <f>TITRES_STAT!B581</f>
        <v>42844</v>
      </c>
      <c r="B578" s="5">
        <f>TITRES_STAT!D581</f>
        <v>10.566000000000001</v>
      </c>
      <c r="C578" s="2">
        <f t="shared" si="72"/>
        <v>-4.699999999999882E-2</v>
      </c>
      <c r="D578" s="2">
        <f t="shared" si="73"/>
        <v>0</v>
      </c>
      <c r="E578" s="2">
        <f t="shared" si="74"/>
        <v>4.699999999999882E-2</v>
      </c>
      <c r="F578" s="2">
        <f t="shared" si="80"/>
        <v>4.4382440932957345E-2</v>
      </c>
      <c r="G578" s="2">
        <f t="shared" si="80"/>
        <v>2.7765062218883346E-2</v>
      </c>
      <c r="H578" s="2">
        <f t="shared" si="76"/>
        <v>1.598499602956853</v>
      </c>
      <c r="I578" s="2">
        <f t="shared" si="77"/>
        <v>61.516253500208649</v>
      </c>
    </row>
    <row r="579" spans="1:9" ht="13.5" x14ac:dyDescent="0.25">
      <c r="A579" s="3">
        <f>TITRES_STAT!B582</f>
        <v>42845</v>
      </c>
      <c r="B579" s="5">
        <f>TITRES_STAT!D582</f>
        <v>10.467000000000001</v>
      </c>
      <c r="C579" s="2">
        <f t="shared" ref="C579:C642" si="81">B579-B578</f>
        <v>-9.9000000000000199E-2</v>
      </c>
      <c r="D579" s="2">
        <f t="shared" ref="D579:D642" si="82">IF(C579&gt;0,C579,0)</f>
        <v>0</v>
      </c>
      <c r="E579" s="2">
        <f t="shared" ref="E579:E642" si="83">IF(C579&lt;0,-C579,0)</f>
        <v>9.9000000000000199E-2</v>
      </c>
      <c r="F579" s="2">
        <f t="shared" si="80"/>
        <v>4.121226658060325E-2</v>
      </c>
      <c r="G579" s="2">
        <f t="shared" si="80"/>
        <v>3.2853272060391694E-2</v>
      </c>
      <c r="H579" s="2">
        <f t="shared" si="76"/>
        <v>1.254434155138211</v>
      </c>
      <c r="I579" s="2">
        <f t="shared" si="77"/>
        <v>55.642971531422099</v>
      </c>
    </row>
    <row r="580" spans="1:9" ht="13.5" x14ac:dyDescent="0.25">
      <c r="A580" s="3">
        <f>TITRES_STAT!B583</f>
        <v>42846</v>
      </c>
      <c r="B580" s="5">
        <f>TITRES_STAT!D583</f>
        <v>10.566000000000001</v>
      </c>
      <c r="C580" s="2">
        <f t="shared" si="81"/>
        <v>9.9000000000000199E-2</v>
      </c>
      <c r="D580" s="2">
        <f t="shared" si="82"/>
        <v>9.9000000000000199E-2</v>
      </c>
      <c r="E580" s="2">
        <f t="shared" si="83"/>
        <v>0</v>
      </c>
      <c r="F580" s="2">
        <f t="shared" si="80"/>
        <v>4.5339961824845891E-2</v>
      </c>
      <c r="G580" s="2">
        <f t="shared" si="80"/>
        <v>3.0506609770363714E-2</v>
      </c>
      <c r="H580" s="2">
        <f t="shared" si="76"/>
        <v>1.4862340380048507</v>
      </c>
      <c r="I580" s="2">
        <f t="shared" si="77"/>
        <v>59.778525081955735</v>
      </c>
    </row>
    <row r="581" spans="1:9" ht="13.5" x14ac:dyDescent="0.25">
      <c r="A581" s="3">
        <f>TITRES_STAT!B584</f>
        <v>42849</v>
      </c>
      <c r="B581" s="5">
        <f>TITRES_STAT!D584</f>
        <v>10.566000000000001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4.2101393123071186E-2</v>
      </c>
      <c r="G581" s="2">
        <f t="shared" si="80"/>
        <v>2.8327566215337736E-2</v>
      </c>
      <c r="H581" s="2">
        <f t="shared" si="76"/>
        <v>1.4862340380048507</v>
      </c>
      <c r="I581" s="2">
        <f t="shared" si="77"/>
        <v>59.778525081955735</v>
      </c>
    </row>
    <row r="582" spans="1:9" ht="13.5" x14ac:dyDescent="0.25">
      <c r="A582" s="3">
        <f>TITRES_STAT!B585</f>
        <v>42850</v>
      </c>
      <c r="B582" s="5">
        <f>TITRES_STAT!D585</f>
        <v>10.457000000000001</v>
      </c>
      <c r="C582" s="2">
        <f t="shared" si="81"/>
        <v>-0.10899999999999999</v>
      </c>
      <c r="D582" s="2">
        <f t="shared" si="82"/>
        <v>0</v>
      </c>
      <c r="E582" s="2">
        <f t="shared" si="83"/>
        <v>0.10899999999999999</v>
      </c>
      <c r="F582" s="2">
        <f t="shared" si="80"/>
        <v>3.9094150757137527E-2</v>
      </c>
      <c r="G582" s="2">
        <f t="shared" si="80"/>
        <v>3.4089882914242184E-2</v>
      </c>
      <c r="H582" s="2">
        <f t="shared" si="76"/>
        <v>1.1467962754663685</v>
      </c>
      <c r="I582" s="2">
        <f t="shared" si="77"/>
        <v>53.418961480974218</v>
      </c>
    </row>
    <row r="583" spans="1:9" ht="13.5" x14ac:dyDescent="0.25">
      <c r="A583" s="3">
        <f>TITRES_STAT!B586</f>
        <v>42851</v>
      </c>
      <c r="B583" s="5">
        <f>TITRES_STAT!D586</f>
        <v>10.619</v>
      </c>
      <c r="C583" s="2">
        <f t="shared" si="81"/>
        <v>0.16199999999999903</v>
      </c>
      <c r="D583" s="2">
        <f t="shared" si="82"/>
        <v>0.16199999999999903</v>
      </c>
      <c r="E583" s="2">
        <f t="shared" si="83"/>
        <v>0</v>
      </c>
      <c r="F583" s="2">
        <f t="shared" si="80"/>
        <v>4.7873139988770498E-2</v>
      </c>
      <c r="G583" s="2">
        <f t="shared" si="80"/>
        <v>3.1654891277510602E-2</v>
      </c>
      <c r="H583" s="2">
        <f t="shared" si="76"/>
        <v>1.512345740475888</v>
      </c>
      <c r="I583" s="2">
        <f t="shared" si="77"/>
        <v>60.196561170335571</v>
      </c>
    </row>
    <row r="584" spans="1:9" ht="13.5" x14ac:dyDescent="0.25">
      <c r="A584" s="3">
        <f>TITRES_STAT!B587</f>
        <v>42852</v>
      </c>
      <c r="B584" s="5">
        <f>TITRES_STAT!D587</f>
        <v>10.619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4.4453629989572606E-2</v>
      </c>
      <c r="G584" s="2">
        <f t="shared" si="80"/>
        <v>2.9393827614831274E-2</v>
      </c>
      <c r="H584" s="2">
        <f t="shared" si="76"/>
        <v>1.512345740475888</v>
      </c>
      <c r="I584" s="2">
        <f t="shared" si="77"/>
        <v>60.196561170335571</v>
      </c>
    </row>
    <row r="585" spans="1:9" ht="13.5" x14ac:dyDescent="0.25">
      <c r="A585" s="3">
        <f>TITRES_STAT!B588</f>
        <v>42853</v>
      </c>
      <c r="B585" s="5">
        <f>TITRES_STAT!D588</f>
        <v>10.566000000000001</v>
      </c>
      <c r="C585" s="2">
        <f t="shared" si="81"/>
        <v>-5.2999999999999048E-2</v>
      </c>
      <c r="D585" s="2">
        <f t="shared" si="82"/>
        <v>0</v>
      </c>
      <c r="E585" s="2">
        <f t="shared" si="83"/>
        <v>5.2999999999999048E-2</v>
      </c>
      <c r="F585" s="2">
        <f t="shared" si="80"/>
        <v>4.1278370704603128E-2</v>
      </c>
      <c r="G585" s="2">
        <f t="shared" si="80"/>
        <v>3.10799827852004E-2</v>
      </c>
      <c r="H585" s="2">
        <f t="shared" si="76"/>
        <v>1.328133641189112</v>
      </c>
      <c r="I585" s="2">
        <f t="shared" si="77"/>
        <v>57.047139291830241</v>
      </c>
    </row>
    <row r="586" spans="1:9" ht="13.5" x14ac:dyDescent="0.25">
      <c r="A586" s="3">
        <f>TITRES_STAT!B589</f>
        <v>42857</v>
      </c>
      <c r="B586" s="5">
        <f>TITRES_STAT!D589</f>
        <v>10.467000000000001</v>
      </c>
      <c r="C586" s="2">
        <f t="shared" si="81"/>
        <v>-9.9000000000000199E-2</v>
      </c>
      <c r="D586" s="2">
        <f t="shared" si="82"/>
        <v>0</v>
      </c>
      <c r="E586" s="2">
        <f t="shared" si="83"/>
        <v>9.9000000000000199E-2</v>
      </c>
      <c r="F586" s="2">
        <f t="shared" si="80"/>
        <v>3.8329915654274335E-2</v>
      </c>
      <c r="G586" s="2">
        <f t="shared" si="80"/>
        <v>3.5931412586257531E-2</v>
      </c>
      <c r="H586" s="2">
        <f t="shared" si="76"/>
        <v>1.0667522620286336</v>
      </c>
      <c r="I586" s="2">
        <f t="shared" si="77"/>
        <v>51.614907196547897</v>
      </c>
    </row>
    <row r="587" spans="1:9" ht="13.5" x14ac:dyDescent="0.25">
      <c r="A587" s="3">
        <f>TITRES_STAT!B590</f>
        <v>42858</v>
      </c>
      <c r="B587" s="5">
        <f>TITRES_STAT!D590</f>
        <v>10.561</v>
      </c>
      <c r="C587" s="2">
        <f t="shared" si="81"/>
        <v>9.3999999999999417E-2</v>
      </c>
      <c r="D587" s="2">
        <f t="shared" si="82"/>
        <v>9.3999999999999417E-2</v>
      </c>
      <c r="E587" s="2">
        <f t="shared" si="83"/>
        <v>0</v>
      </c>
      <c r="F587" s="2">
        <f t="shared" si="80"/>
        <v>4.2306350250397563E-2</v>
      </c>
      <c r="G587" s="2">
        <f t="shared" si="80"/>
        <v>3.336488311581056E-2</v>
      </c>
      <c r="H587" s="2">
        <f t="shared" si="76"/>
        <v>1.2679903629079379</v>
      </c>
      <c r="I587" s="2">
        <f t="shared" si="77"/>
        <v>55.90810188814757</v>
      </c>
    </row>
    <row r="588" spans="1:9" ht="13.5" x14ac:dyDescent="0.25">
      <c r="A588" s="3">
        <f>TITRES_STAT!B591</f>
        <v>42859</v>
      </c>
      <c r="B588" s="5">
        <f>TITRES_STAT!D591</f>
        <v>10.723000000000001</v>
      </c>
      <c r="C588" s="2">
        <f t="shared" si="81"/>
        <v>0.16200000000000081</v>
      </c>
      <c r="D588" s="2">
        <f t="shared" si="82"/>
        <v>0.16200000000000081</v>
      </c>
      <c r="E588" s="2">
        <f t="shared" si="83"/>
        <v>0</v>
      </c>
      <c r="F588" s="2">
        <f t="shared" si="80"/>
        <v>5.0855896661083512E-2</v>
      </c>
      <c r="G588" s="2">
        <f t="shared" si="80"/>
        <v>3.0981677178966948E-2</v>
      </c>
      <c r="H588" s="2">
        <f t="shared" si="76"/>
        <v>1.6414830084024279</v>
      </c>
      <c r="I588" s="2">
        <f t="shared" si="77"/>
        <v>62.142478417652171</v>
      </c>
    </row>
    <row r="589" spans="1:9" ht="13.5" x14ac:dyDescent="0.25">
      <c r="A589" s="3">
        <f>TITRES_STAT!B592</f>
        <v>42860</v>
      </c>
      <c r="B589" s="5">
        <f>TITRES_STAT!D592</f>
        <v>10.802</v>
      </c>
      <c r="C589" s="2">
        <f t="shared" si="81"/>
        <v>7.8999999999998849E-2</v>
      </c>
      <c r="D589" s="2">
        <f t="shared" si="82"/>
        <v>7.8999999999998849E-2</v>
      </c>
      <c r="E589" s="2">
        <f t="shared" si="83"/>
        <v>0</v>
      </c>
      <c r="F589" s="2">
        <f t="shared" ref="F589:G604" si="84">((F588*13)+D589)/14</f>
        <v>5.2866189756720319E-2</v>
      </c>
      <c r="G589" s="2">
        <f t="shared" si="84"/>
        <v>2.8768700237612164E-2</v>
      </c>
      <c r="H589" s="2">
        <f t="shared" si="76"/>
        <v>1.8376287187143452</v>
      </c>
      <c r="I589" s="2">
        <f t="shared" si="77"/>
        <v>64.759307889544004</v>
      </c>
    </row>
    <row r="590" spans="1:9" ht="13.5" x14ac:dyDescent="0.25">
      <c r="A590" s="3">
        <f>TITRES_STAT!B593</f>
        <v>42863</v>
      </c>
      <c r="B590" s="5">
        <f>TITRES_STAT!D593</f>
        <v>10.984999999999999</v>
      </c>
      <c r="C590" s="2">
        <f t="shared" si="81"/>
        <v>0.18299999999999983</v>
      </c>
      <c r="D590" s="2">
        <f t="shared" si="82"/>
        <v>0.18299999999999983</v>
      </c>
      <c r="E590" s="2">
        <f t="shared" si="83"/>
        <v>0</v>
      </c>
      <c r="F590" s="2">
        <f t="shared" si="84"/>
        <v>6.2161461916954576E-2</v>
      </c>
      <c r="G590" s="2">
        <f t="shared" si="84"/>
        <v>2.6713793077782721E-2</v>
      </c>
      <c r="H590" s="2">
        <f t="shared" si="76"/>
        <v>2.3269425549549871</v>
      </c>
      <c r="I590" s="2">
        <f t="shared" si="77"/>
        <v>69.942372509238297</v>
      </c>
    </row>
    <row r="591" spans="1:9" ht="13.5" x14ac:dyDescent="0.25">
      <c r="A591" s="3">
        <f>TITRES_STAT!B594</f>
        <v>42864</v>
      </c>
      <c r="B591" s="5">
        <f>TITRES_STAT!D594</f>
        <v>11.105</v>
      </c>
      <c r="C591" s="2">
        <f t="shared" si="81"/>
        <v>0.12000000000000099</v>
      </c>
      <c r="D591" s="2">
        <f t="shared" si="82"/>
        <v>0.12000000000000099</v>
      </c>
      <c r="E591" s="2">
        <f t="shared" si="83"/>
        <v>0</v>
      </c>
      <c r="F591" s="2">
        <f t="shared" si="84"/>
        <v>6.6292786065743611E-2</v>
      </c>
      <c r="G591" s="2">
        <f t="shared" si="84"/>
        <v>2.4805665000798238E-2</v>
      </c>
      <c r="H591" s="2">
        <f t="shared" si="76"/>
        <v>2.6724857432207658</v>
      </c>
      <c r="I591" s="2">
        <f t="shared" si="77"/>
        <v>72.770486533652246</v>
      </c>
    </row>
    <row r="592" spans="1:9" ht="13.5" x14ac:dyDescent="0.25">
      <c r="A592" s="3">
        <f>TITRES_STAT!B595</f>
        <v>42865</v>
      </c>
      <c r="B592" s="5">
        <f>TITRES_STAT!D595</f>
        <v>11.037000000000001</v>
      </c>
      <c r="C592" s="2">
        <f t="shared" si="81"/>
        <v>-6.7999999999999616E-2</v>
      </c>
      <c r="D592" s="2">
        <f t="shared" si="82"/>
        <v>0</v>
      </c>
      <c r="E592" s="2">
        <f t="shared" si="83"/>
        <v>6.7999999999999616E-2</v>
      </c>
      <c r="F592" s="2">
        <f t="shared" si="84"/>
        <v>6.1557587061047636E-2</v>
      </c>
      <c r="G592" s="2">
        <f t="shared" si="84"/>
        <v>2.7890974643598333E-2</v>
      </c>
      <c r="H592" s="2">
        <f t="shared" si="76"/>
        <v>2.2070790944975678</v>
      </c>
      <c r="I592" s="2">
        <f t="shared" si="77"/>
        <v>68.818979185274401</v>
      </c>
    </row>
    <row r="593" spans="1:9" ht="13.5" x14ac:dyDescent="0.25">
      <c r="A593" s="3">
        <f>TITRES_STAT!B596</f>
        <v>42866</v>
      </c>
      <c r="B593" s="5">
        <f>TITRES_STAT!D596</f>
        <v>11.241</v>
      </c>
      <c r="C593" s="2">
        <f t="shared" si="81"/>
        <v>0.20399999999999885</v>
      </c>
      <c r="D593" s="2">
        <f t="shared" si="82"/>
        <v>0.20399999999999885</v>
      </c>
      <c r="E593" s="2">
        <f t="shared" si="83"/>
        <v>0</v>
      </c>
      <c r="F593" s="2">
        <f t="shared" si="84"/>
        <v>7.1732045128115582E-2</v>
      </c>
      <c r="G593" s="2">
        <f t="shared" si="84"/>
        <v>2.5898762169055595E-2</v>
      </c>
      <c r="H593" s="2">
        <f t="shared" ref="H593:H656" si="85">F593/G593</f>
        <v>2.769709403865741</v>
      </c>
      <c r="I593" s="2">
        <f t="shared" ref="I593:I656" si="86">IF(G593=0,100,100-(100/(1+H593)))</f>
        <v>73.472756309159394</v>
      </c>
    </row>
    <row r="594" spans="1:9" ht="13.5" x14ac:dyDescent="0.25">
      <c r="A594" s="3">
        <f>TITRES_STAT!B597</f>
        <v>42867</v>
      </c>
      <c r="B594" s="5">
        <f>TITRES_STAT!D597</f>
        <v>11.241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6.6608327618964472E-2</v>
      </c>
      <c r="G594" s="2">
        <f t="shared" si="84"/>
        <v>2.4048850585551625E-2</v>
      </c>
      <c r="H594" s="2">
        <f t="shared" si="85"/>
        <v>2.769709403865741</v>
      </c>
      <c r="I594" s="2">
        <f t="shared" si="86"/>
        <v>73.472756309159394</v>
      </c>
    </row>
    <row r="595" spans="1:9" ht="13.5" x14ac:dyDescent="0.25">
      <c r="A595" s="3">
        <f>TITRES_STAT!B598</f>
        <v>42870</v>
      </c>
      <c r="B595" s="5">
        <f>TITRES_STAT!D598</f>
        <v>11.241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6.1850589931895579E-2</v>
      </c>
      <c r="G595" s="2">
        <f t="shared" si="84"/>
        <v>2.2331075543726511E-2</v>
      </c>
      <c r="H595" s="2">
        <f t="shared" si="85"/>
        <v>2.769709403865741</v>
      </c>
      <c r="I595" s="2">
        <f t="shared" si="86"/>
        <v>73.472756309159394</v>
      </c>
    </row>
    <row r="596" spans="1:9" ht="13.5" x14ac:dyDescent="0.25">
      <c r="A596" s="3">
        <f>TITRES_STAT!B599</f>
        <v>42871</v>
      </c>
      <c r="B596" s="5">
        <f>TITRES_STAT!D599</f>
        <v>11.298999999999999</v>
      </c>
      <c r="C596" s="2">
        <f t="shared" si="81"/>
        <v>5.7999999999999829E-2</v>
      </c>
      <c r="D596" s="2">
        <f t="shared" si="82"/>
        <v>5.7999999999999829E-2</v>
      </c>
      <c r="E596" s="2">
        <f t="shared" si="83"/>
        <v>0</v>
      </c>
      <c r="F596" s="2">
        <f t="shared" si="84"/>
        <v>6.1575547793903021E-2</v>
      </c>
      <c r="G596" s="2">
        <f t="shared" si="84"/>
        <v>2.0735998719174618E-2</v>
      </c>
      <c r="H596" s="2">
        <f t="shared" si="85"/>
        <v>2.9694999805803417</v>
      </c>
      <c r="I596" s="2">
        <f t="shared" si="86"/>
        <v>74.807910192915529</v>
      </c>
    </row>
    <row r="597" spans="1:9" ht="13.5" x14ac:dyDescent="0.25">
      <c r="A597" s="3">
        <f>TITRES_STAT!B600</f>
        <v>42872</v>
      </c>
      <c r="B597" s="5">
        <f>TITRES_STAT!D600</f>
        <v>11.189</v>
      </c>
      <c r="C597" s="2">
        <f t="shared" si="81"/>
        <v>-0.10999999999999943</v>
      </c>
      <c r="D597" s="2">
        <f t="shared" si="82"/>
        <v>0</v>
      </c>
      <c r="E597" s="2">
        <f t="shared" si="83"/>
        <v>0.10999999999999943</v>
      </c>
      <c r="F597" s="2">
        <f t="shared" si="84"/>
        <v>5.7177294380052805E-2</v>
      </c>
      <c r="G597" s="2">
        <f t="shared" si="84"/>
        <v>2.7111998810662102E-2</v>
      </c>
      <c r="H597" s="2">
        <f t="shared" si="85"/>
        <v>2.1089295104854897</v>
      </c>
      <c r="I597" s="2">
        <f t="shared" si="86"/>
        <v>67.834587544449022</v>
      </c>
    </row>
    <row r="598" spans="1:9" ht="13.5" x14ac:dyDescent="0.25">
      <c r="A598" s="3">
        <f>TITRES_STAT!B601</f>
        <v>42873</v>
      </c>
      <c r="B598" s="5">
        <f>TITRES_STAT!D601</f>
        <v>11.189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5.3093201924334747E-2</v>
      </c>
      <c r="G598" s="2">
        <f t="shared" si="84"/>
        <v>2.517542746704338E-2</v>
      </c>
      <c r="H598" s="2">
        <f t="shared" si="85"/>
        <v>2.1089295104854897</v>
      </c>
      <c r="I598" s="2">
        <f t="shared" si="86"/>
        <v>67.834587544449022</v>
      </c>
    </row>
    <row r="599" spans="1:9" ht="13.5" x14ac:dyDescent="0.25">
      <c r="A599" s="3">
        <f>TITRES_STAT!B602</f>
        <v>42874</v>
      </c>
      <c r="B599" s="5">
        <f>TITRES_STAT!D602</f>
        <v>11.089</v>
      </c>
      <c r="C599" s="2">
        <f t="shared" si="81"/>
        <v>-9.9999999999999645E-2</v>
      </c>
      <c r="D599" s="2">
        <f t="shared" si="82"/>
        <v>0</v>
      </c>
      <c r="E599" s="2">
        <f t="shared" si="83"/>
        <v>9.9999999999999645E-2</v>
      </c>
      <c r="F599" s="2">
        <f t="shared" si="84"/>
        <v>4.9300830358310836E-2</v>
      </c>
      <c r="G599" s="2">
        <f t="shared" si="84"/>
        <v>3.0520039790825969E-2</v>
      </c>
      <c r="H599" s="2">
        <f t="shared" si="85"/>
        <v>1.6153593080547095</v>
      </c>
      <c r="I599" s="2">
        <f t="shared" si="86"/>
        <v>61.764335901372007</v>
      </c>
    </row>
    <row r="600" spans="1:9" ht="13.5" x14ac:dyDescent="0.25">
      <c r="A600" s="3">
        <f>TITRES_STAT!B603</f>
        <v>42877</v>
      </c>
      <c r="B600" s="5">
        <f>TITRES_STAT!D603</f>
        <v>10.984999999999999</v>
      </c>
      <c r="C600" s="2">
        <f t="shared" si="81"/>
        <v>-0.10400000000000098</v>
      </c>
      <c r="D600" s="2">
        <f t="shared" si="82"/>
        <v>0</v>
      </c>
      <c r="E600" s="2">
        <f t="shared" si="83"/>
        <v>0.10400000000000098</v>
      </c>
      <c r="F600" s="2">
        <f t="shared" si="84"/>
        <v>4.5779342475574351E-2</v>
      </c>
      <c r="G600" s="2">
        <f t="shared" si="84"/>
        <v>3.5768608377195608E-2</v>
      </c>
      <c r="H600" s="2">
        <f t="shared" si="85"/>
        <v>1.2798748554266126</v>
      </c>
      <c r="I600" s="2">
        <f t="shared" si="86"/>
        <v>56.137943377910588</v>
      </c>
    </row>
    <row r="601" spans="1:9" ht="13.5" x14ac:dyDescent="0.25">
      <c r="A601" s="3">
        <f>TITRES_STAT!B604</f>
        <v>42878</v>
      </c>
      <c r="B601" s="5">
        <f>TITRES_STAT!D604</f>
        <v>11.089</v>
      </c>
      <c r="C601" s="2">
        <f t="shared" si="81"/>
        <v>0.10400000000000098</v>
      </c>
      <c r="D601" s="2">
        <f t="shared" si="82"/>
        <v>0.10400000000000098</v>
      </c>
      <c r="E601" s="2">
        <f t="shared" si="83"/>
        <v>0</v>
      </c>
      <c r="F601" s="2">
        <f t="shared" si="84"/>
        <v>4.9937960870176254E-2</v>
      </c>
      <c r="G601" s="2">
        <f t="shared" si="84"/>
        <v>3.3213707778824493E-2</v>
      </c>
      <c r="H601" s="2">
        <f t="shared" si="85"/>
        <v>1.5035346611321234</v>
      </c>
      <c r="I601" s="2">
        <f t="shared" si="86"/>
        <v>60.056474730500035</v>
      </c>
    </row>
    <row r="602" spans="1:9" ht="13.5" x14ac:dyDescent="0.25">
      <c r="A602" s="3">
        <f>TITRES_STAT!B605</f>
        <v>42879</v>
      </c>
      <c r="B602" s="5">
        <f>TITRES_STAT!D605</f>
        <v>10.933</v>
      </c>
      <c r="C602" s="2">
        <f t="shared" si="81"/>
        <v>-0.15600000000000058</v>
      </c>
      <c r="D602" s="2">
        <f t="shared" si="82"/>
        <v>0</v>
      </c>
      <c r="E602" s="2">
        <f t="shared" si="83"/>
        <v>0.15600000000000058</v>
      </c>
      <c r="F602" s="2">
        <f t="shared" si="84"/>
        <v>4.6370963665163668E-2</v>
      </c>
      <c r="G602" s="2">
        <f t="shared" si="84"/>
        <v>4.1984157223194214E-2</v>
      </c>
      <c r="H602" s="2">
        <f t="shared" si="85"/>
        <v>1.1044871859317913</v>
      </c>
      <c r="I602" s="2">
        <f t="shared" si="86"/>
        <v>52.482485677039854</v>
      </c>
    </row>
    <row r="603" spans="1:9" ht="13.5" x14ac:dyDescent="0.25">
      <c r="A603" s="3">
        <f>TITRES_STAT!B606</f>
        <v>42880</v>
      </c>
      <c r="B603" s="5">
        <f>TITRES_STAT!D606</f>
        <v>10.837999999999999</v>
      </c>
      <c r="C603" s="2">
        <f t="shared" si="81"/>
        <v>-9.5000000000000639E-2</v>
      </c>
      <c r="D603" s="2">
        <f t="shared" si="82"/>
        <v>0</v>
      </c>
      <c r="E603" s="2">
        <f t="shared" si="83"/>
        <v>9.5000000000000639E-2</v>
      </c>
      <c r="F603" s="2">
        <f t="shared" si="84"/>
        <v>4.3058751974794841E-2</v>
      </c>
      <c r="G603" s="2">
        <f t="shared" si="84"/>
        <v>4.5771003135823239E-2</v>
      </c>
      <c r="H603" s="2">
        <f t="shared" si="85"/>
        <v>0.94074302560116663</v>
      </c>
      <c r="I603" s="2">
        <f t="shared" si="86"/>
        <v>48.473343105780891</v>
      </c>
    </row>
    <row r="604" spans="1:9" ht="13.5" x14ac:dyDescent="0.25">
      <c r="A604" s="3">
        <f>TITRES_STAT!B607</f>
        <v>42881</v>
      </c>
      <c r="B604" s="5">
        <f>TITRES_STAT!D607</f>
        <v>11.141999999999999</v>
      </c>
      <c r="C604" s="2">
        <f t="shared" si="81"/>
        <v>0.30400000000000027</v>
      </c>
      <c r="D604" s="2">
        <f t="shared" si="82"/>
        <v>0.30400000000000027</v>
      </c>
      <c r="E604" s="2">
        <f t="shared" si="83"/>
        <v>0</v>
      </c>
      <c r="F604" s="2">
        <f t="shared" si="84"/>
        <v>6.16974125480238E-2</v>
      </c>
      <c r="G604" s="2">
        <f t="shared" si="84"/>
        <v>4.2501645768978726E-2</v>
      </c>
      <c r="H604" s="2">
        <f t="shared" si="85"/>
        <v>1.4516476110921748</v>
      </c>
      <c r="I604" s="2">
        <f t="shared" si="86"/>
        <v>59.211103770557216</v>
      </c>
    </row>
    <row r="605" spans="1:9" ht="13.5" x14ac:dyDescent="0.25">
      <c r="A605" s="3">
        <f>TITRES_STAT!B608</f>
        <v>42884</v>
      </c>
      <c r="B605" s="5">
        <f>TITRES_STAT!D608</f>
        <v>11.194000000000001</v>
      </c>
      <c r="C605" s="2">
        <f t="shared" si="81"/>
        <v>5.2000000000001378E-2</v>
      </c>
      <c r="D605" s="2">
        <f t="shared" si="82"/>
        <v>5.2000000000001378E-2</v>
      </c>
      <c r="E605" s="2">
        <f t="shared" si="83"/>
        <v>0</v>
      </c>
      <c r="F605" s="2">
        <f t="shared" ref="F605:G620" si="87">((F604*13)+D605)/14</f>
        <v>6.1004740223165058E-2</v>
      </c>
      <c r="G605" s="2">
        <f t="shared" si="87"/>
        <v>3.9465813928337388E-2</v>
      </c>
      <c r="H605" s="2">
        <f t="shared" si="85"/>
        <v>1.545761613682626</v>
      </c>
      <c r="I605" s="2">
        <f t="shared" si="86"/>
        <v>60.719024333412406</v>
      </c>
    </row>
    <row r="606" spans="1:9" ht="13.5" x14ac:dyDescent="0.25">
      <c r="A606" s="3">
        <f>TITRES_STAT!B609</f>
        <v>42885</v>
      </c>
      <c r="B606" s="5">
        <f>TITRES_STAT!D609</f>
        <v>11.131</v>
      </c>
      <c r="C606" s="2">
        <f t="shared" si="81"/>
        <v>-6.3000000000000611E-2</v>
      </c>
      <c r="D606" s="2">
        <f t="shared" si="82"/>
        <v>0</v>
      </c>
      <c r="E606" s="2">
        <f t="shared" si="83"/>
        <v>6.3000000000000611E-2</v>
      </c>
      <c r="F606" s="2">
        <f t="shared" si="87"/>
        <v>5.6647258778653273E-2</v>
      </c>
      <c r="G606" s="2">
        <f t="shared" si="87"/>
        <v>4.114682721917047E-2</v>
      </c>
      <c r="H606" s="2">
        <f t="shared" si="85"/>
        <v>1.3767102497822989</v>
      </c>
      <c r="I606" s="2">
        <f t="shared" si="86"/>
        <v>57.925035241818073</v>
      </c>
    </row>
    <row r="607" spans="1:9" ht="13.5" x14ac:dyDescent="0.25">
      <c r="A607" s="3">
        <f>TITRES_STAT!B610</f>
        <v>42886</v>
      </c>
      <c r="B607" s="5">
        <f>TITRES_STAT!D610</f>
        <v>10.984999999999999</v>
      </c>
      <c r="C607" s="2">
        <f t="shared" si="81"/>
        <v>-0.1460000000000008</v>
      </c>
      <c r="D607" s="2">
        <f t="shared" si="82"/>
        <v>0</v>
      </c>
      <c r="E607" s="2">
        <f t="shared" si="83"/>
        <v>0.1460000000000008</v>
      </c>
      <c r="F607" s="2">
        <f t="shared" si="87"/>
        <v>5.2601026008749462E-2</v>
      </c>
      <c r="G607" s="2">
        <f t="shared" si="87"/>
        <v>4.8636339560658347E-2</v>
      </c>
      <c r="H607" s="2">
        <f t="shared" si="85"/>
        <v>1.0815169579763797</v>
      </c>
      <c r="I607" s="2">
        <f t="shared" si="86"/>
        <v>51.958114193209106</v>
      </c>
    </row>
    <row r="608" spans="1:9" ht="13.5" x14ac:dyDescent="0.25">
      <c r="A608" s="3">
        <f>TITRES_STAT!B611</f>
        <v>42887</v>
      </c>
      <c r="B608" s="5">
        <f>TITRES_STAT!D611</f>
        <v>11.037000000000001</v>
      </c>
      <c r="C608" s="2">
        <f t="shared" si="81"/>
        <v>5.2000000000001378E-2</v>
      </c>
      <c r="D608" s="2">
        <f t="shared" si="82"/>
        <v>5.2000000000001378E-2</v>
      </c>
      <c r="E608" s="2">
        <f t="shared" si="83"/>
        <v>0</v>
      </c>
      <c r="F608" s="2">
        <f t="shared" si="87"/>
        <v>5.2558095579553168E-2</v>
      </c>
      <c r="G608" s="2">
        <f t="shared" si="87"/>
        <v>4.5162315306325605E-2</v>
      </c>
      <c r="H608" s="2">
        <f t="shared" si="85"/>
        <v>1.1637599893420805</v>
      </c>
      <c r="I608" s="2">
        <f t="shared" si="86"/>
        <v>53.784153282912719</v>
      </c>
    </row>
    <row r="609" spans="1:9" ht="13.5" x14ac:dyDescent="0.25">
      <c r="A609" s="3">
        <f>TITRES_STAT!B612</f>
        <v>42888</v>
      </c>
      <c r="B609" s="5">
        <f>TITRES_STAT!D612</f>
        <v>11.194000000000001</v>
      </c>
      <c r="C609" s="2">
        <f t="shared" si="81"/>
        <v>0.15700000000000003</v>
      </c>
      <c r="D609" s="2">
        <f t="shared" si="82"/>
        <v>0.15700000000000003</v>
      </c>
      <c r="E609" s="2">
        <f t="shared" si="83"/>
        <v>0</v>
      </c>
      <c r="F609" s="2">
        <f t="shared" si="87"/>
        <v>6.0018231609585089E-2</v>
      </c>
      <c r="G609" s="2">
        <f t="shared" si="87"/>
        <v>4.1936435641588062E-2</v>
      </c>
      <c r="H609" s="2">
        <f t="shared" si="85"/>
        <v>1.4311715025696041</v>
      </c>
      <c r="I609" s="2">
        <f t="shared" si="86"/>
        <v>58.867566564388433</v>
      </c>
    </row>
    <row r="610" spans="1:9" ht="13.5" x14ac:dyDescent="0.25">
      <c r="A610" s="3">
        <f>TITRES_STAT!B613</f>
        <v>42891</v>
      </c>
      <c r="B610" s="5">
        <f>TITRES_STAT!D613</f>
        <v>11.351000000000001</v>
      </c>
      <c r="C610" s="2">
        <f t="shared" si="81"/>
        <v>0.15700000000000003</v>
      </c>
      <c r="D610" s="2">
        <f t="shared" si="82"/>
        <v>0.15700000000000003</v>
      </c>
      <c r="E610" s="2">
        <f t="shared" si="83"/>
        <v>0</v>
      </c>
      <c r="F610" s="2">
        <f t="shared" si="87"/>
        <v>6.6945500780329015E-2</v>
      </c>
      <c r="G610" s="2">
        <f t="shared" si="87"/>
        <v>3.8940975952903197E-2</v>
      </c>
      <c r="H610" s="2">
        <f t="shared" si="85"/>
        <v>1.719153132199245</v>
      </c>
      <c r="I610" s="2">
        <f t="shared" si="86"/>
        <v>63.223843918227502</v>
      </c>
    </row>
    <row r="611" spans="1:9" ht="13.5" x14ac:dyDescent="0.25">
      <c r="A611" s="3">
        <f>TITRES_STAT!B614</f>
        <v>42892</v>
      </c>
      <c r="B611" s="5">
        <f>TITRES_STAT!D614</f>
        <v>11.664999999999999</v>
      </c>
      <c r="C611" s="2">
        <f t="shared" si="81"/>
        <v>0.31399999999999828</v>
      </c>
      <c r="D611" s="2">
        <f t="shared" si="82"/>
        <v>0.31399999999999828</v>
      </c>
      <c r="E611" s="2">
        <f t="shared" si="83"/>
        <v>0</v>
      </c>
      <c r="F611" s="2">
        <f t="shared" si="87"/>
        <v>8.4592250724591103E-2</v>
      </c>
      <c r="G611" s="2">
        <f t="shared" si="87"/>
        <v>3.6159477670552963E-2</v>
      </c>
      <c r="H611" s="2">
        <f t="shared" si="85"/>
        <v>2.3394212575553914</v>
      </c>
      <c r="I611" s="2">
        <f t="shared" si="86"/>
        <v>70.054691430812611</v>
      </c>
    </row>
    <row r="612" spans="1:9" ht="13.5" x14ac:dyDescent="0.25">
      <c r="A612" s="3">
        <f>TITRES_STAT!B615</f>
        <v>42893</v>
      </c>
      <c r="B612" s="5">
        <f>TITRES_STAT!D615</f>
        <v>12.005000000000001</v>
      </c>
      <c r="C612" s="2">
        <f t="shared" si="81"/>
        <v>0.34000000000000163</v>
      </c>
      <c r="D612" s="2">
        <f t="shared" si="82"/>
        <v>0.34000000000000163</v>
      </c>
      <c r="E612" s="2">
        <f t="shared" si="83"/>
        <v>0</v>
      </c>
      <c r="F612" s="2">
        <f t="shared" si="87"/>
        <v>0.10283566138712043</v>
      </c>
      <c r="G612" s="2">
        <f t="shared" si="87"/>
        <v>3.3576657836942039E-2</v>
      </c>
      <c r="H612" s="2">
        <f t="shared" si="85"/>
        <v>3.0627128491024966</v>
      </c>
      <c r="I612" s="2">
        <f t="shared" si="86"/>
        <v>75.385905006283849</v>
      </c>
    </row>
    <row r="613" spans="1:9" ht="13.5" x14ac:dyDescent="0.25">
      <c r="A613" s="3">
        <f>TITRES_STAT!B616</f>
        <v>42894</v>
      </c>
      <c r="B613" s="5">
        <f>TITRES_STAT!D616</f>
        <v>12.345000000000001</v>
      </c>
      <c r="C613" s="2">
        <f t="shared" si="81"/>
        <v>0.33999999999999986</v>
      </c>
      <c r="D613" s="2">
        <f t="shared" si="82"/>
        <v>0.33999999999999986</v>
      </c>
      <c r="E613" s="2">
        <f t="shared" si="83"/>
        <v>0</v>
      </c>
      <c r="F613" s="2">
        <f t="shared" si="87"/>
        <v>0.11977597128804039</v>
      </c>
      <c r="G613" s="2">
        <f t="shared" si="87"/>
        <v>3.1178325134303322E-2</v>
      </c>
      <c r="H613" s="2">
        <f t="shared" si="85"/>
        <v>3.8416422553839911</v>
      </c>
      <c r="I613" s="2">
        <f t="shared" si="86"/>
        <v>79.345851113060192</v>
      </c>
    </row>
    <row r="614" spans="1:9" ht="13.5" x14ac:dyDescent="0.25">
      <c r="A614" s="3">
        <f>TITRES_STAT!B617</f>
        <v>42895</v>
      </c>
      <c r="B614" s="5">
        <f>TITRES_STAT!D617</f>
        <v>12.554</v>
      </c>
      <c r="C614" s="2">
        <f t="shared" si="81"/>
        <v>0.20899999999999963</v>
      </c>
      <c r="D614" s="2">
        <f t="shared" si="82"/>
        <v>0.20899999999999963</v>
      </c>
      <c r="E614" s="2">
        <f t="shared" si="83"/>
        <v>0</v>
      </c>
      <c r="F614" s="2">
        <f t="shared" si="87"/>
        <v>0.12614911619603747</v>
      </c>
      <c r="G614" s="2">
        <f t="shared" si="87"/>
        <v>2.8951301910424516E-2</v>
      </c>
      <c r="H614" s="2">
        <f t="shared" si="85"/>
        <v>4.3572864732074406</v>
      </c>
      <c r="I614" s="2">
        <f t="shared" si="86"/>
        <v>81.333833742116582</v>
      </c>
    </row>
    <row r="615" spans="1:9" ht="13.5" x14ac:dyDescent="0.25">
      <c r="A615" s="3">
        <f>TITRES_STAT!B618</f>
        <v>42898</v>
      </c>
      <c r="B615" s="5">
        <f>TITRES_STAT!D618</f>
        <v>12.332000000000001</v>
      </c>
      <c r="C615" s="2">
        <f t="shared" si="81"/>
        <v>-0.22199999999999953</v>
      </c>
      <c r="D615" s="2">
        <f t="shared" si="82"/>
        <v>0</v>
      </c>
      <c r="E615" s="2">
        <f t="shared" si="83"/>
        <v>0.22199999999999953</v>
      </c>
      <c r="F615" s="2">
        <f t="shared" si="87"/>
        <v>0.11713846503917766</v>
      </c>
      <c r="G615" s="2">
        <f t="shared" si="87"/>
        <v>4.2740494631108447E-2</v>
      </c>
      <c r="H615" s="2">
        <f t="shared" si="85"/>
        <v>2.7406904400661531</v>
      </c>
      <c r="I615" s="2">
        <f t="shared" si="86"/>
        <v>73.266967261201245</v>
      </c>
    </row>
    <row r="616" spans="1:9" ht="13.5" x14ac:dyDescent="0.25">
      <c r="A616" s="3">
        <f>TITRES_STAT!B619</f>
        <v>42899</v>
      </c>
      <c r="B616" s="5">
        <f>TITRES_STAT!D619</f>
        <v>12.696999999999999</v>
      </c>
      <c r="C616" s="2">
        <f t="shared" si="81"/>
        <v>0.36499999999999844</v>
      </c>
      <c r="D616" s="2">
        <f t="shared" si="82"/>
        <v>0.36499999999999844</v>
      </c>
      <c r="E616" s="2">
        <f t="shared" si="83"/>
        <v>0</v>
      </c>
      <c r="F616" s="2">
        <f t="shared" si="87"/>
        <v>0.134842860393522</v>
      </c>
      <c r="G616" s="2">
        <f t="shared" si="87"/>
        <v>3.9687602157457848E-2</v>
      </c>
      <c r="H616" s="2">
        <f t="shared" si="85"/>
        <v>3.3976066343978699</v>
      </c>
      <c r="I616" s="2">
        <f t="shared" si="86"/>
        <v>77.260358118935699</v>
      </c>
    </row>
    <row r="617" spans="1:9" ht="13.5" x14ac:dyDescent="0.25">
      <c r="A617" s="3">
        <f>TITRES_STAT!B620</f>
        <v>42900</v>
      </c>
      <c r="B617" s="5">
        <f>TITRES_STAT!D620</f>
        <v>13.031000000000001</v>
      </c>
      <c r="C617" s="2">
        <f t="shared" si="81"/>
        <v>0.33400000000000141</v>
      </c>
      <c r="D617" s="2">
        <f t="shared" si="82"/>
        <v>0.33400000000000141</v>
      </c>
      <c r="E617" s="2">
        <f t="shared" si="83"/>
        <v>0</v>
      </c>
      <c r="F617" s="2">
        <f t="shared" si="87"/>
        <v>0.1490683703654134</v>
      </c>
      <c r="G617" s="2">
        <f t="shared" si="87"/>
        <v>3.6852773431925147E-2</v>
      </c>
      <c r="H617" s="2">
        <f t="shared" si="85"/>
        <v>4.0449702012461604</v>
      </c>
      <c r="I617" s="2">
        <f t="shared" si="86"/>
        <v>80.178277371133134</v>
      </c>
    </row>
    <row r="618" spans="1:9" ht="13.5" x14ac:dyDescent="0.25">
      <c r="A618" s="3">
        <f>TITRES_STAT!B621</f>
        <v>42901</v>
      </c>
      <c r="B618" s="5">
        <f>TITRES_STAT!D621</f>
        <v>13.417999999999999</v>
      </c>
      <c r="C618" s="2">
        <f t="shared" si="81"/>
        <v>0.38699999999999868</v>
      </c>
      <c r="D618" s="2">
        <f t="shared" si="82"/>
        <v>0.38699999999999868</v>
      </c>
      <c r="E618" s="2">
        <f t="shared" si="83"/>
        <v>0</v>
      </c>
      <c r="F618" s="2">
        <f t="shared" si="87"/>
        <v>0.16606348676788377</v>
      </c>
      <c r="G618" s="2">
        <f t="shared" si="87"/>
        <v>3.4220432472501922E-2</v>
      </c>
      <c r="H618" s="2">
        <f t="shared" si="85"/>
        <v>4.8527582724539</v>
      </c>
      <c r="I618" s="2">
        <f t="shared" si="86"/>
        <v>82.914038929191463</v>
      </c>
    </row>
    <row r="619" spans="1:9" ht="13.5" x14ac:dyDescent="0.25">
      <c r="A619" s="3">
        <f>TITRES_STAT!B622</f>
        <v>42902</v>
      </c>
      <c r="B619" s="5">
        <f>TITRES_STAT!D622</f>
        <v>14.064</v>
      </c>
      <c r="C619" s="2">
        <f t="shared" si="81"/>
        <v>0.6460000000000008</v>
      </c>
      <c r="D619" s="2">
        <f t="shared" si="82"/>
        <v>0.6460000000000008</v>
      </c>
      <c r="E619" s="2">
        <f t="shared" si="83"/>
        <v>0</v>
      </c>
      <c r="F619" s="2">
        <f t="shared" si="87"/>
        <v>0.20034466628446354</v>
      </c>
      <c r="G619" s="2">
        <f t="shared" si="87"/>
        <v>3.1776115867323214E-2</v>
      </c>
      <c r="H619" s="2">
        <f t="shared" si="85"/>
        <v>6.3048821675051485</v>
      </c>
      <c r="I619" s="2">
        <f t="shared" si="86"/>
        <v>86.310525247780532</v>
      </c>
    </row>
    <row r="620" spans="1:9" ht="13.5" x14ac:dyDescent="0.25">
      <c r="A620" s="3">
        <f>TITRES_STAT!B623</f>
        <v>42905</v>
      </c>
      <c r="B620" s="5">
        <f>TITRES_STAT!D623</f>
        <v>14.832000000000001</v>
      </c>
      <c r="C620" s="2">
        <f t="shared" si="81"/>
        <v>0.76800000000000068</v>
      </c>
      <c r="D620" s="2">
        <f t="shared" si="82"/>
        <v>0.76800000000000068</v>
      </c>
      <c r="E620" s="2">
        <f t="shared" si="83"/>
        <v>0</v>
      </c>
      <c r="F620" s="2">
        <f t="shared" si="87"/>
        <v>0.24089147583557333</v>
      </c>
      <c r="G620" s="2">
        <f t="shared" si="87"/>
        <v>2.9506393305371557E-2</v>
      </c>
      <c r="H620" s="2">
        <f t="shared" si="85"/>
        <v>8.1640434106095814</v>
      </c>
      <c r="I620" s="2">
        <f t="shared" si="86"/>
        <v>89.087786305745126</v>
      </c>
    </row>
    <row r="621" spans="1:9" ht="13.5" x14ac:dyDescent="0.25">
      <c r="A621" s="3">
        <f>TITRES_STAT!B624</f>
        <v>42906</v>
      </c>
      <c r="B621" s="5">
        <f>TITRES_STAT!D624</f>
        <v>14.387</v>
      </c>
      <c r="C621" s="2">
        <f t="shared" si="81"/>
        <v>-0.44500000000000028</v>
      </c>
      <c r="D621" s="2">
        <f t="shared" si="82"/>
        <v>0</v>
      </c>
      <c r="E621" s="2">
        <f t="shared" si="83"/>
        <v>0.44500000000000028</v>
      </c>
      <c r="F621" s="2">
        <f t="shared" ref="F621:G636" si="88">((F620*13)+D621)/14</f>
        <v>0.2236849418473181</v>
      </c>
      <c r="G621" s="2">
        <f t="shared" si="88"/>
        <v>5.9184508069273604E-2</v>
      </c>
      <c r="H621" s="2">
        <f t="shared" si="85"/>
        <v>3.7794508925461021</v>
      </c>
      <c r="I621" s="2">
        <f t="shared" si="86"/>
        <v>79.077094367481166</v>
      </c>
    </row>
    <row r="622" spans="1:9" ht="13.5" x14ac:dyDescent="0.25">
      <c r="A622" s="3">
        <f>TITRES_STAT!B625</f>
        <v>42907</v>
      </c>
      <c r="B622" s="5">
        <f>TITRES_STAT!D625</f>
        <v>14.286</v>
      </c>
      <c r="C622" s="2">
        <f t="shared" si="81"/>
        <v>-0.10100000000000087</v>
      </c>
      <c r="D622" s="2">
        <f t="shared" si="82"/>
        <v>0</v>
      </c>
      <c r="E622" s="2">
        <f t="shared" si="83"/>
        <v>0.10100000000000087</v>
      </c>
      <c r="F622" s="2">
        <f t="shared" si="88"/>
        <v>0.2077074460010811</v>
      </c>
      <c r="G622" s="2">
        <f t="shared" si="88"/>
        <v>6.2171328921468413E-2</v>
      </c>
      <c r="H622" s="2">
        <f t="shared" si="85"/>
        <v>3.3408879881503952</v>
      </c>
      <c r="I622" s="2">
        <f t="shared" si="86"/>
        <v>76.963238795155164</v>
      </c>
    </row>
    <row r="623" spans="1:9" ht="13.5" x14ac:dyDescent="0.25">
      <c r="A623" s="3">
        <f>TITRES_STAT!B626</f>
        <v>42908</v>
      </c>
      <c r="B623" s="5">
        <f>TITRES_STAT!D626</f>
        <v>13.930999999999999</v>
      </c>
      <c r="C623" s="2">
        <f t="shared" si="81"/>
        <v>-0.35500000000000043</v>
      </c>
      <c r="D623" s="2">
        <f t="shared" si="82"/>
        <v>0</v>
      </c>
      <c r="E623" s="2">
        <f t="shared" si="83"/>
        <v>0.35500000000000043</v>
      </c>
      <c r="F623" s="2">
        <f t="shared" si="88"/>
        <v>0.19287119985814674</v>
      </c>
      <c r="G623" s="2">
        <f t="shared" si="88"/>
        <v>8.3087662569934981E-2</v>
      </c>
      <c r="H623" s="2">
        <f t="shared" si="85"/>
        <v>2.3212976980283546</v>
      </c>
      <c r="I623" s="2">
        <f t="shared" si="86"/>
        <v>69.891286752354745</v>
      </c>
    </row>
    <row r="624" spans="1:9" ht="13.5" x14ac:dyDescent="0.25">
      <c r="A624" s="3">
        <f>TITRES_STAT!B627</f>
        <v>42909</v>
      </c>
      <c r="B624" s="5">
        <f>TITRES_STAT!D627</f>
        <v>13.878</v>
      </c>
      <c r="C624" s="2">
        <f t="shared" si="81"/>
        <v>-5.2999999999999048E-2</v>
      </c>
      <c r="D624" s="2">
        <f t="shared" si="82"/>
        <v>0</v>
      </c>
      <c r="E624" s="2">
        <f t="shared" si="83"/>
        <v>5.2999999999999048E-2</v>
      </c>
      <c r="F624" s="2">
        <f t="shared" si="88"/>
        <v>0.17909468558256483</v>
      </c>
      <c r="G624" s="2">
        <f t="shared" si="88"/>
        <v>8.0938543814939562E-2</v>
      </c>
      <c r="H624" s="2">
        <f t="shared" si="85"/>
        <v>2.2127243355409578</v>
      </c>
      <c r="I624" s="2">
        <f t="shared" si="86"/>
        <v>68.873768940041344</v>
      </c>
    </row>
    <row r="625" spans="1:9" ht="13.5" x14ac:dyDescent="0.25">
      <c r="A625" s="3">
        <f>TITRES_STAT!B628</f>
        <v>42914</v>
      </c>
      <c r="B625" s="5">
        <f>TITRES_STAT!D628</f>
        <v>13.772</v>
      </c>
      <c r="C625" s="2">
        <f t="shared" si="81"/>
        <v>-0.10599999999999987</v>
      </c>
      <c r="D625" s="2">
        <f t="shared" si="82"/>
        <v>0</v>
      </c>
      <c r="E625" s="2">
        <f t="shared" si="83"/>
        <v>0.10599999999999987</v>
      </c>
      <c r="F625" s="2">
        <f t="shared" si="88"/>
        <v>0.16630220804095305</v>
      </c>
      <c r="G625" s="2">
        <f t="shared" si="88"/>
        <v>8.2728647828158156E-2</v>
      </c>
      <c r="H625" s="2">
        <f t="shared" si="85"/>
        <v>2.0102130568650387</v>
      </c>
      <c r="I625" s="2">
        <f t="shared" si="86"/>
        <v>66.779760066503684</v>
      </c>
    </row>
    <row r="626" spans="1:9" ht="13.5" x14ac:dyDescent="0.25">
      <c r="A626" s="3">
        <f>TITRES_STAT!B629</f>
        <v>42915</v>
      </c>
      <c r="B626" s="5">
        <f>TITRES_STAT!D629</f>
        <v>13.718999999999999</v>
      </c>
      <c r="C626" s="2">
        <f t="shared" si="81"/>
        <v>-5.3000000000000824E-2</v>
      </c>
      <c r="D626" s="2">
        <f t="shared" si="82"/>
        <v>0</v>
      </c>
      <c r="E626" s="2">
        <f t="shared" si="83"/>
        <v>5.3000000000000824E-2</v>
      </c>
      <c r="F626" s="2">
        <f t="shared" si="88"/>
        <v>0.15442347889517069</v>
      </c>
      <c r="G626" s="2">
        <f t="shared" si="88"/>
        <v>8.0605172983289772E-2</v>
      </c>
      <c r="H626" s="2">
        <f t="shared" si="85"/>
        <v>1.9158010978673063</v>
      </c>
      <c r="I626" s="2">
        <f t="shared" si="86"/>
        <v>65.704107844275583</v>
      </c>
    </row>
    <row r="627" spans="1:9" ht="13.5" x14ac:dyDescent="0.25">
      <c r="A627" s="3">
        <f>TITRES_STAT!B630</f>
        <v>42916</v>
      </c>
      <c r="B627" s="5">
        <f>TITRES_STAT!D630</f>
        <v>14.127000000000001</v>
      </c>
      <c r="C627" s="2">
        <f t="shared" si="81"/>
        <v>0.40800000000000125</v>
      </c>
      <c r="D627" s="2">
        <f t="shared" si="82"/>
        <v>0.40800000000000125</v>
      </c>
      <c r="E627" s="2">
        <f t="shared" si="83"/>
        <v>0</v>
      </c>
      <c r="F627" s="2">
        <f t="shared" si="88"/>
        <v>0.17253608754551572</v>
      </c>
      <c r="G627" s="2">
        <f t="shared" si="88"/>
        <v>7.4847660627340495E-2</v>
      </c>
      <c r="H627" s="2">
        <f t="shared" si="85"/>
        <v>2.3051633958816264</v>
      </c>
      <c r="I627" s="2">
        <f t="shared" si="86"/>
        <v>69.744309729254468</v>
      </c>
    </row>
    <row r="628" spans="1:9" ht="13.5" x14ac:dyDescent="0.25">
      <c r="A628" s="3">
        <f>TITRES_STAT!B631</f>
        <v>42919</v>
      </c>
      <c r="B628" s="5">
        <f>TITRES_STAT!D631</f>
        <v>14.599</v>
      </c>
      <c r="C628" s="2">
        <f t="shared" si="81"/>
        <v>0.47199999999999953</v>
      </c>
      <c r="D628" s="2">
        <f t="shared" si="82"/>
        <v>0.47199999999999953</v>
      </c>
      <c r="E628" s="2">
        <f t="shared" si="83"/>
        <v>0</v>
      </c>
      <c r="F628" s="2">
        <f t="shared" si="88"/>
        <v>0.19392636700655028</v>
      </c>
      <c r="G628" s="2">
        <f t="shared" si="88"/>
        <v>6.9501399153959031E-2</v>
      </c>
      <c r="H628" s="2">
        <f t="shared" si="85"/>
        <v>2.7902512664092689</v>
      </c>
      <c r="I628" s="2">
        <f t="shared" si="86"/>
        <v>73.616524876268699</v>
      </c>
    </row>
    <row r="629" spans="1:9" ht="13.5" x14ac:dyDescent="0.25">
      <c r="A629" s="3">
        <f>TITRES_STAT!B632</f>
        <v>42920</v>
      </c>
      <c r="B629" s="5">
        <f>TITRES_STAT!D632</f>
        <v>14.984999999999999</v>
      </c>
      <c r="C629" s="2">
        <f t="shared" si="81"/>
        <v>0.38599999999999923</v>
      </c>
      <c r="D629" s="2">
        <f t="shared" si="82"/>
        <v>0.38599999999999923</v>
      </c>
      <c r="E629" s="2">
        <f t="shared" si="83"/>
        <v>0</v>
      </c>
      <c r="F629" s="2">
        <f t="shared" si="88"/>
        <v>0.20764591222036805</v>
      </c>
      <c r="G629" s="2">
        <f t="shared" si="88"/>
        <v>6.4537013500104809E-2</v>
      </c>
      <c r="H629" s="2">
        <f t="shared" si="85"/>
        <v>3.2174701145727922</v>
      </c>
      <c r="I629" s="2">
        <f t="shared" si="86"/>
        <v>76.289102878413757</v>
      </c>
    </row>
    <row r="630" spans="1:9" ht="13.5" x14ac:dyDescent="0.25">
      <c r="A630" s="3">
        <f>TITRES_STAT!B633</f>
        <v>42921</v>
      </c>
      <c r="B630" s="5">
        <f>TITRES_STAT!D633</f>
        <v>14.62</v>
      </c>
      <c r="C630" s="2">
        <f t="shared" si="81"/>
        <v>-0.36500000000000021</v>
      </c>
      <c r="D630" s="2">
        <f t="shared" si="82"/>
        <v>0</v>
      </c>
      <c r="E630" s="2">
        <f t="shared" si="83"/>
        <v>0.36500000000000021</v>
      </c>
      <c r="F630" s="2">
        <f t="shared" si="88"/>
        <v>0.19281406134748463</v>
      </c>
      <c r="G630" s="2">
        <f t="shared" si="88"/>
        <v>8.5998655392954482E-2</v>
      </c>
      <c r="H630" s="2">
        <f t="shared" si="85"/>
        <v>2.2420590236726086</v>
      </c>
      <c r="I630" s="2">
        <f t="shared" si="86"/>
        <v>69.155404244701302</v>
      </c>
    </row>
    <row r="631" spans="1:9" ht="13.5" x14ac:dyDescent="0.25">
      <c r="A631" s="3">
        <f>TITRES_STAT!B634</f>
        <v>42922</v>
      </c>
      <c r="B631" s="5">
        <f>TITRES_STAT!D634</f>
        <v>14.832000000000001</v>
      </c>
      <c r="C631" s="2">
        <f t="shared" si="81"/>
        <v>0.21200000000000152</v>
      </c>
      <c r="D631" s="2">
        <f t="shared" si="82"/>
        <v>0.21200000000000152</v>
      </c>
      <c r="E631" s="2">
        <f t="shared" si="83"/>
        <v>0</v>
      </c>
      <c r="F631" s="2">
        <f t="shared" si="88"/>
        <v>0.19418448553695011</v>
      </c>
      <c r="G631" s="2">
        <f t="shared" si="88"/>
        <v>7.9855894293457741E-2</v>
      </c>
      <c r="H631" s="2">
        <f t="shared" si="85"/>
        <v>2.4316863176480492</v>
      </c>
      <c r="I631" s="2">
        <f t="shared" si="86"/>
        <v>70.859807469659316</v>
      </c>
    </row>
    <row r="632" spans="1:9" ht="13.5" x14ac:dyDescent="0.25">
      <c r="A632" s="3">
        <f>TITRES_STAT!B635</f>
        <v>42923</v>
      </c>
      <c r="B632" s="5">
        <f>TITRES_STAT!D635</f>
        <v>14.593999999999999</v>
      </c>
      <c r="C632" s="2">
        <f t="shared" si="81"/>
        <v>-0.23800000000000132</v>
      </c>
      <c r="D632" s="2">
        <f t="shared" si="82"/>
        <v>0</v>
      </c>
      <c r="E632" s="2">
        <f t="shared" si="83"/>
        <v>0.23800000000000132</v>
      </c>
      <c r="F632" s="2">
        <f t="shared" si="88"/>
        <v>0.18031416514145368</v>
      </c>
      <c r="G632" s="2">
        <f t="shared" si="88"/>
        <v>9.1151901843925145E-2</v>
      </c>
      <c r="H632" s="2">
        <f t="shared" si="85"/>
        <v>1.978172276100137</v>
      </c>
      <c r="I632" s="2">
        <f t="shared" si="86"/>
        <v>66.422358839849181</v>
      </c>
    </row>
    <row r="633" spans="1:9" ht="13.5" x14ac:dyDescent="0.25">
      <c r="A633" s="3">
        <f>TITRES_STAT!B636</f>
        <v>42926</v>
      </c>
      <c r="B633" s="5">
        <f>TITRES_STAT!D636</f>
        <v>14.497999999999999</v>
      </c>
      <c r="C633" s="2">
        <f t="shared" si="81"/>
        <v>-9.6000000000000085E-2</v>
      </c>
      <c r="D633" s="2">
        <f t="shared" si="82"/>
        <v>0</v>
      </c>
      <c r="E633" s="2">
        <f t="shared" si="83"/>
        <v>9.6000000000000085E-2</v>
      </c>
      <c r="F633" s="2">
        <f t="shared" si="88"/>
        <v>0.16743458191706415</v>
      </c>
      <c r="G633" s="2">
        <f t="shared" si="88"/>
        <v>9.1498194569359065E-2</v>
      </c>
      <c r="H633" s="2">
        <f t="shared" si="85"/>
        <v>1.8299222482487614</v>
      </c>
      <c r="I633" s="2">
        <f t="shared" si="86"/>
        <v>64.663340110533795</v>
      </c>
    </row>
    <row r="634" spans="1:9" ht="13.5" x14ac:dyDescent="0.25">
      <c r="A634" s="3">
        <f>TITRES_STAT!B637</f>
        <v>42927</v>
      </c>
      <c r="B634" s="5">
        <f>TITRES_STAT!D637</f>
        <v>14.461</v>
      </c>
      <c r="C634" s="2">
        <f t="shared" si="81"/>
        <v>-3.6999999999999034E-2</v>
      </c>
      <c r="D634" s="2">
        <f t="shared" si="82"/>
        <v>0</v>
      </c>
      <c r="E634" s="2">
        <f t="shared" si="83"/>
        <v>3.6999999999999034E-2</v>
      </c>
      <c r="F634" s="2">
        <f t="shared" si="88"/>
        <v>0.15547496892298815</v>
      </c>
      <c r="G634" s="2">
        <f t="shared" si="88"/>
        <v>8.7605466385833344E-2</v>
      </c>
      <c r="H634" s="2">
        <f t="shared" si="85"/>
        <v>1.7747176670259694</v>
      </c>
      <c r="I634" s="2">
        <f t="shared" si="86"/>
        <v>63.960297226498298</v>
      </c>
    </row>
    <row r="635" spans="1:9" ht="13.5" x14ac:dyDescent="0.25">
      <c r="A635" s="3">
        <f>TITRES_STAT!B638</f>
        <v>42928</v>
      </c>
      <c r="B635" s="5">
        <f>TITRES_STAT!D638</f>
        <v>14.355</v>
      </c>
      <c r="C635" s="2">
        <f t="shared" si="81"/>
        <v>-0.10599999999999987</v>
      </c>
      <c r="D635" s="2">
        <f t="shared" si="82"/>
        <v>0</v>
      </c>
      <c r="E635" s="2">
        <f t="shared" si="83"/>
        <v>0.10599999999999987</v>
      </c>
      <c r="F635" s="2">
        <f t="shared" si="88"/>
        <v>0.14436961399991757</v>
      </c>
      <c r="G635" s="2">
        <f t="shared" si="88"/>
        <v>8.8919361643988087E-2</v>
      </c>
      <c r="H635" s="2">
        <f t="shared" si="85"/>
        <v>1.623601556857089</v>
      </c>
      <c r="I635" s="2">
        <f t="shared" si="86"/>
        <v>61.884456220633687</v>
      </c>
    </row>
    <row r="636" spans="1:9" ht="13.5" x14ac:dyDescent="0.25">
      <c r="A636" s="3">
        <f>TITRES_STAT!B639</f>
        <v>42929</v>
      </c>
      <c r="B636" s="5">
        <f>TITRES_STAT!D639</f>
        <v>14.17</v>
      </c>
      <c r="C636" s="2">
        <f t="shared" si="81"/>
        <v>-0.1850000000000005</v>
      </c>
      <c r="D636" s="2">
        <f t="shared" si="82"/>
        <v>0</v>
      </c>
      <c r="E636" s="2">
        <f t="shared" si="83"/>
        <v>0.1850000000000005</v>
      </c>
      <c r="F636" s="2">
        <f t="shared" si="88"/>
        <v>0.13405749871420919</v>
      </c>
      <c r="G636" s="2">
        <f t="shared" si="88"/>
        <v>9.5782264383703269E-2</v>
      </c>
      <c r="H636" s="2">
        <f t="shared" si="85"/>
        <v>1.3996066973022847</v>
      </c>
      <c r="I636" s="2">
        <f t="shared" si="86"/>
        <v>58.326504042340261</v>
      </c>
    </row>
    <row r="637" spans="1:9" ht="13.5" x14ac:dyDescent="0.25">
      <c r="A637" s="3">
        <f>TITRES_STAT!B640</f>
        <v>42930</v>
      </c>
      <c r="B637" s="5">
        <f>TITRES_STAT!D640</f>
        <v>14.435</v>
      </c>
      <c r="C637" s="2">
        <f t="shared" si="81"/>
        <v>0.26500000000000057</v>
      </c>
      <c r="D637" s="2">
        <f t="shared" si="82"/>
        <v>0.26500000000000057</v>
      </c>
      <c r="E637" s="2">
        <f t="shared" si="83"/>
        <v>0</v>
      </c>
      <c r="F637" s="2">
        <f t="shared" ref="F637:G652" si="89">((F636*13)+D637)/14</f>
        <v>0.14341053452033714</v>
      </c>
      <c r="G637" s="2">
        <f t="shared" si="89"/>
        <v>8.8940674070581607E-2</v>
      </c>
      <c r="H637" s="2">
        <f t="shared" si="85"/>
        <v>1.6124291390745398</v>
      </c>
      <c r="I637" s="2">
        <f t="shared" si="86"/>
        <v>61.721449778566907</v>
      </c>
    </row>
    <row r="638" spans="1:9" ht="13.5" x14ac:dyDescent="0.25">
      <c r="A638" s="3">
        <f>TITRES_STAT!B641</f>
        <v>42933</v>
      </c>
      <c r="B638" s="5">
        <f>TITRES_STAT!D641</f>
        <v>14.435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0.13316692491174162</v>
      </c>
      <c r="G638" s="2">
        <f t="shared" si="89"/>
        <v>8.2587768779825779E-2</v>
      </c>
      <c r="H638" s="2">
        <f t="shared" si="85"/>
        <v>1.6124291390745396</v>
      </c>
      <c r="I638" s="2">
        <f t="shared" si="86"/>
        <v>61.7214497785669</v>
      </c>
    </row>
    <row r="639" spans="1:9" ht="13.5" x14ac:dyDescent="0.25">
      <c r="A639" s="3">
        <f>TITRES_STAT!B642</f>
        <v>42934</v>
      </c>
      <c r="B639" s="5">
        <f>TITRES_STAT!D642</f>
        <v>14.302</v>
      </c>
      <c r="C639" s="2">
        <f t="shared" si="81"/>
        <v>-0.1330000000000009</v>
      </c>
      <c r="D639" s="2">
        <f t="shared" si="82"/>
        <v>0</v>
      </c>
      <c r="E639" s="2">
        <f t="shared" si="83"/>
        <v>0.1330000000000009</v>
      </c>
      <c r="F639" s="2">
        <f t="shared" si="89"/>
        <v>0.12365500170376008</v>
      </c>
      <c r="G639" s="2">
        <f t="shared" si="89"/>
        <v>8.6188642438409721E-2</v>
      </c>
      <c r="H639" s="2">
        <f t="shared" si="85"/>
        <v>1.4347018145937704</v>
      </c>
      <c r="I639" s="2">
        <f t="shared" si="86"/>
        <v>58.927208498144168</v>
      </c>
    </row>
    <row r="640" spans="1:9" ht="13.5" x14ac:dyDescent="0.25">
      <c r="A640" s="3">
        <f>TITRES_STAT!B643</f>
        <v>42935</v>
      </c>
      <c r="B640" s="5">
        <f>TITRES_STAT!D643</f>
        <v>14.302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0.11482250158206293</v>
      </c>
      <c r="G640" s="2">
        <f t="shared" si="89"/>
        <v>8.0032310835666171E-2</v>
      </c>
      <c r="H640" s="2">
        <f t="shared" si="85"/>
        <v>1.4347018145937704</v>
      </c>
      <c r="I640" s="2">
        <f t="shared" si="86"/>
        <v>58.927208498144168</v>
      </c>
    </row>
    <row r="641" spans="1:9" ht="13.5" x14ac:dyDescent="0.25">
      <c r="A641" s="3">
        <f>TITRES_STAT!B644</f>
        <v>42936</v>
      </c>
      <c r="B641" s="5">
        <f>TITRES_STAT!D644</f>
        <v>14.265000000000001</v>
      </c>
      <c r="C641" s="2">
        <f t="shared" si="81"/>
        <v>-3.6999999999999034E-2</v>
      </c>
      <c r="D641" s="2">
        <f t="shared" si="82"/>
        <v>0</v>
      </c>
      <c r="E641" s="2">
        <f t="shared" si="83"/>
        <v>3.6999999999999034E-2</v>
      </c>
      <c r="F641" s="2">
        <f t="shared" si="89"/>
        <v>0.1066208943262013</v>
      </c>
      <c r="G641" s="2">
        <f t="shared" si="89"/>
        <v>7.6958574347404232E-2</v>
      </c>
      <c r="H641" s="2">
        <f t="shared" si="85"/>
        <v>1.3854322956256473</v>
      </c>
      <c r="I641" s="2">
        <f t="shared" si="86"/>
        <v>58.078877282169032</v>
      </c>
    </row>
    <row r="642" spans="1:9" ht="13.5" x14ac:dyDescent="0.25">
      <c r="A642" s="3">
        <f>TITRES_STAT!B645</f>
        <v>42937</v>
      </c>
      <c r="B642" s="5">
        <f>TITRES_STAT!D645</f>
        <v>13.82</v>
      </c>
      <c r="C642" s="2">
        <f t="shared" si="81"/>
        <v>-0.44500000000000028</v>
      </c>
      <c r="D642" s="2">
        <f t="shared" si="82"/>
        <v>0</v>
      </c>
      <c r="E642" s="2">
        <f t="shared" si="83"/>
        <v>0.44500000000000028</v>
      </c>
      <c r="F642" s="2">
        <f t="shared" si="89"/>
        <v>9.9005116160044052E-2</v>
      </c>
      <c r="G642" s="2">
        <f t="shared" si="89"/>
        <v>0.10324724760830395</v>
      </c>
      <c r="H642" s="2">
        <f t="shared" si="85"/>
        <v>0.95891288584899081</v>
      </c>
      <c r="I642" s="2">
        <f t="shared" si="86"/>
        <v>48.951277658955156</v>
      </c>
    </row>
    <row r="643" spans="1:9" ht="13.5" x14ac:dyDescent="0.25">
      <c r="A643" s="3">
        <f>TITRES_STAT!B646</f>
        <v>42940</v>
      </c>
      <c r="B643" s="5">
        <f>TITRES_STAT!D646</f>
        <v>13.412000000000001</v>
      </c>
      <c r="C643" s="2">
        <f t="shared" ref="C643:C706" si="90">B643-B642</f>
        <v>-0.40799999999999947</v>
      </c>
      <c r="D643" s="2">
        <f t="shared" ref="D643:D706" si="91">IF(C643&gt;0,C643,0)</f>
        <v>0</v>
      </c>
      <c r="E643" s="2">
        <f t="shared" ref="E643:E706" si="92">IF(C643&lt;0,-C643,0)</f>
        <v>0.40799999999999947</v>
      </c>
      <c r="F643" s="2">
        <f t="shared" si="89"/>
        <v>9.1933322148612343E-2</v>
      </c>
      <c r="G643" s="2">
        <f t="shared" si="89"/>
        <v>0.1250153013505679</v>
      </c>
      <c r="H643" s="2">
        <f t="shared" si="85"/>
        <v>0.73537655915265066</v>
      </c>
      <c r="I643" s="2">
        <f t="shared" si="86"/>
        <v>42.375619013300501</v>
      </c>
    </row>
    <row r="644" spans="1:9" ht="13.5" x14ac:dyDescent="0.25">
      <c r="A644" s="3">
        <f>TITRES_STAT!B647</f>
        <v>42942</v>
      </c>
      <c r="B644" s="5">
        <f>TITRES_STAT!D647</f>
        <v>13.714</v>
      </c>
      <c r="C644" s="2">
        <f t="shared" si="90"/>
        <v>0.3019999999999996</v>
      </c>
      <c r="D644" s="2">
        <f t="shared" si="91"/>
        <v>0.3019999999999996</v>
      </c>
      <c r="E644" s="2">
        <f t="shared" si="92"/>
        <v>0</v>
      </c>
      <c r="F644" s="2">
        <f t="shared" si="89"/>
        <v>0.10693808485228286</v>
      </c>
      <c r="G644" s="2">
        <f t="shared" si="89"/>
        <v>0.11608563696838448</v>
      </c>
      <c r="H644" s="2">
        <f t="shared" si="85"/>
        <v>0.92119996620604394</v>
      </c>
      <c r="I644" s="2">
        <f t="shared" si="86"/>
        <v>47.949197502080715</v>
      </c>
    </row>
    <row r="645" spans="1:9" ht="13.5" x14ac:dyDescent="0.25">
      <c r="A645" s="3">
        <f>TITRES_STAT!B648</f>
        <v>42943</v>
      </c>
      <c r="B645" s="5">
        <f>TITRES_STAT!D648</f>
        <v>13.661</v>
      </c>
      <c r="C645" s="2">
        <f t="shared" si="90"/>
        <v>-5.3000000000000824E-2</v>
      </c>
      <c r="D645" s="2">
        <f t="shared" si="91"/>
        <v>0</v>
      </c>
      <c r="E645" s="2">
        <f t="shared" si="92"/>
        <v>5.3000000000000824E-2</v>
      </c>
      <c r="F645" s="2">
        <f t="shared" si="89"/>
        <v>9.9299650219976929E-2</v>
      </c>
      <c r="G645" s="2">
        <f t="shared" si="89"/>
        <v>0.11157952004207136</v>
      </c>
      <c r="H645" s="2">
        <f t="shared" si="85"/>
        <v>0.8899451277665984</v>
      </c>
      <c r="I645" s="2">
        <f t="shared" si="86"/>
        <v>47.088410911605237</v>
      </c>
    </row>
    <row r="646" spans="1:9" ht="13.5" x14ac:dyDescent="0.25">
      <c r="A646" s="3">
        <f>TITRES_STAT!B649</f>
        <v>42944</v>
      </c>
      <c r="B646" s="5">
        <f>TITRES_STAT!D649</f>
        <v>13.608000000000001</v>
      </c>
      <c r="C646" s="2">
        <f t="shared" si="90"/>
        <v>-5.2999999999999048E-2</v>
      </c>
      <c r="D646" s="2">
        <f t="shared" si="91"/>
        <v>0</v>
      </c>
      <c r="E646" s="2">
        <f t="shared" si="92"/>
        <v>5.2999999999999048E-2</v>
      </c>
      <c r="F646" s="2">
        <f t="shared" si="89"/>
        <v>9.2206818061407153E-2</v>
      </c>
      <c r="G646" s="2">
        <f t="shared" si="89"/>
        <v>0.10739526861049477</v>
      </c>
      <c r="H646" s="2">
        <f t="shared" si="85"/>
        <v>0.85857430457040274</v>
      </c>
      <c r="I646" s="2">
        <f t="shared" si="86"/>
        <v>46.195317693733884</v>
      </c>
    </row>
    <row r="647" spans="1:9" ht="13.5" x14ac:dyDescent="0.25">
      <c r="A647" s="3">
        <f>TITRES_STAT!B650</f>
        <v>42947</v>
      </c>
      <c r="B647" s="5">
        <f>TITRES_STAT!D650</f>
        <v>13.243</v>
      </c>
      <c r="C647" s="2">
        <f t="shared" si="90"/>
        <v>-0.36500000000000021</v>
      </c>
      <c r="D647" s="2">
        <f t="shared" si="91"/>
        <v>0</v>
      </c>
      <c r="E647" s="2">
        <f t="shared" si="92"/>
        <v>0.36500000000000021</v>
      </c>
      <c r="F647" s="2">
        <f t="shared" si="89"/>
        <v>8.562061677130664E-2</v>
      </c>
      <c r="G647" s="2">
        <f t="shared" si="89"/>
        <v>0.12579560656688801</v>
      </c>
      <c r="H647" s="2">
        <f t="shared" si="85"/>
        <v>0.68063280672509385</v>
      </c>
      <c r="I647" s="2">
        <f t="shared" si="86"/>
        <v>40.498602907281402</v>
      </c>
    </row>
    <row r="648" spans="1:9" ht="13.5" x14ac:dyDescent="0.25">
      <c r="A648" s="3">
        <f>TITRES_STAT!B651</f>
        <v>42948</v>
      </c>
      <c r="B648" s="5">
        <f>TITRES_STAT!D651</f>
        <v>12.872</v>
      </c>
      <c r="C648" s="2">
        <f t="shared" si="90"/>
        <v>-0.37100000000000044</v>
      </c>
      <c r="D648" s="2">
        <f t="shared" si="91"/>
        <v>0</v>
      </c>
      <c r="E648" s="2">
        <f t="shared" si="92"/>
        <v>0.37100000000000044</v>
      </c>
      <c r="F648" s="2">
        <f t="shared" si="89"/>
        <v>7.9504858430499023E-2</v>
      </c>
      <c r="G648" s="2">
        <f t="shared" si="89"/>
        <v>0.14331020609782463</v>
      </c>
      <c r="H648" s="2">
        <f t="shared" si="85"/>
        <v>0.55477457325145707</v>
      </c>
      <c r="I648" s="2">
        <f t="shared" si="86"/>
        <v>35.681994212914887</v>
      </c>
    </row>
    <row r="649" spans="1:9" ht="13.5" x14ac:dyDescent="0.25">
      <c r="A649" s="3">
        <f>TITRES_STAT!B652</f>
        <v>42949</v>
      </c>
      <c r="B649" s="5">
        <f>TITRES_STAT!D652</f>
        <v>13.2</v>
      </c>
      <c r="C649" s="2">
        <f t="shared" si="90"/>
        <v>0.3279999999999994</v>
      </c>
      <c r="D649" s="2">
        <f t="shared" si="91"/>
        <v>0.3279999999999994</v>
      </c>
      <c r="E649" s="2">
        <f t="shared" si="92"/>
        <v>0</v>
      </c>
      <c r="F649" s="2">
        <f t="shared" si="89"/>
        <v>9.7254511399749055E-2</v>
      </c>
      <c r="G649" s="2">
        <f t="shared" si="89"/>
        <v>0.13307376280512287</v>
      </c>
      <c r="H649" s="2">
        <f t="shared" si="85"/>
        <v>0.73083160308746531</v>
      </c>
      <c r="I649" s="2">
        <f t="shared" si="86"/>
        <v>42.224304304578482</v>
      </c>
    </row>
    <row r="650" spans="1:9" ht="13.5" x14ac:dyDescent="0.25">
      <c r="A650" s="3">
        <f>TITRES_STAT!B653</f>
        <v>42950</v>
      </c>
      <c r="B650" s="5">
        <f>TITRES_STAT!D653</f>
        <v>12.744999999999999</v>
      </c>
      <c r="C650" s="2">
        <f t="shared" si="90"/>
        <v>-0.45500000000000007</v>
      </c>
      <c r="D650" s="2">
        <f t="shared" si="91"/>
        <v>0</v>
      </c>
      <c r="E650" s="2">
        <f t="shared" si="92"/>
        <v>0.45500000000000007</v>
      </c>
      <c r="F650" s="2">
        <f t="shared" si="89"/>
        <v>9.0307760585481275E-2</v>
      </c>
      <c r="G650" s="2">
        <f t="shared" si="89"/>
        <v>0.1560684940333284</v>
      </c>
      <c r="H650" s="2">
        <f t="shared" si="85"/>
        <v>0.57864184020508369</v>
      </c>
      <c r="I650" s="2">
        <f t="shared" si="86"/>
        <v>36.65440921861741</v>
      </c>
    </row>
    <row r="651" spans="1:9" ht="13.5" x14ac:dyDescent="0.25">
      <c r="A651" s="3">
        <f>TITRES_STAT!B654</f>
        <v>42951</v>
      </c>
      <c r="B651" s="5">
        <f>TITRES_STAT!D654</f>
        <v>12.744999999999999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8.3857206257946904E-2</v>
      </c>
      <c r="G651" s="2">
        <f t="shared" si="89"/>
        <v>0.14492074445951925</v>
      </c>
      <c r="H651" s="2">
        <f t="shared" si="85"/>
        <v>0.57864184020508369</v>
      </c>
      <c r="I651" s="2">
        <f t="shared" si="86"/>
        <v>36.65440921861741</v>
      </c>
    </row>
    <row r="652" spans="1:9" ht="13.5" x14ac:dyDescent="0.25">
      <c r="A652" s="3">
        <f>TITRES_STAT!B655</f>
        <v>42954</v>
      </c>
      <c r="B652" s="5">
        <f>TITRES_STAT!D655</f>
        <v>12.867000000000001</v>
      </c>
      <c r="C652" s="2">
        <f t="shared" si="90"/>
        <v>0.12200000000000166</v>
      </c>
      <c r="D652" s="2">
        <f t="shared" si="91"/>
        <v>0.12200000000000166</v>
      </c>
      <c r="E652" s="2">
        <f t="shared" si="92"/>
        <v>0</v>
      </c>
      <c r="F652" s="2">
        <f t="shared" si="89"/>
        <v>8.6581691525236523E-2</v>
      </c>
      <c r="G652" s="2">
        <f t="shared" si="89"/>
        <v>0.13456926271241074</v>
      </c>
      <c r="H652" s="2">
        <f t="shared" si="85"/>
        <v>0.64339872107548879</v>
      </c>
      <c r="I652" s="2">
        <f t="shared" si="86"/>
        <v>39.150494205960534</v>
      </c>
    </row>
    <row r="653" spans="1:9" ht="13.5" x14ac:dyDescent="0.25">
      <c r="A653" s="3">
        <f>TITRES_STAT!B656</f>
        <v>42955</v>
      </c>
      <c r="B653" s="5">
        <f>TITRES_STAT!D656</f>
        <v>12.712999999999999</v>
      </c>
      <c r="C653" s="2">
        <f t="shared" si="90"/>
        <v>-0.15400000000000169</v>
      </c>
      <c r="D653" s="2">
        <f t="shared" si="91"/>
        <v>0</v>
      </c>
      <c r="E653" s="2">
        <f t="shared" si="92"/>
        <v>0.15400000000000169</v>
      </c>
      <c r="F653" s="2">
        <f t="shared" ref="F653:G668" si="93">((F652*13)+D653)/14</f>
        <v>8.0397284987719628E-2</v>
      </c>
      <c r="G653" s="2">
        <f t="shared" si="93"/>
        <v>0.13595717251866724</v>
      </c>
      <c r="H653" s="2">
        <f t="shared" si="85"/>
        <v>0.59134272578874714</v>
      </c>
      <c r="I653" s="2">
        <f t="shared" si="86"/>
        <v>37.159985476770807</v>
      </c>
    </row>
    <row r="654" spans="1:9" ht="13.5" x14ac:dyDescent="0.25">
      <c r="A654" s="3">
        <f>TITRES_STAT!B657</f>
        <v>42956</v>
      </c>
      <c r="B654" s="5">
        <f>TITRES_STAT!D657</f>
        <v>12.872</v>
      </c>
      <c r="C654" s="2">
        <f t="shared" si="90"/>
        <v>0.1590000000000007</v>
      </c>
      <c r="D654" s="2">
        <f t="shared" si="91"/>
        <v>0.1590000000000007</v>
      </c>
      <c r="E654" s="2">
        <f t="shared" si="92"/>
        <v>0</v>
      </c>
      <c r="F654" s="2">
        <f t="shared" si="93"/>
        <v>8.6011764631453991E-2</v>
      </c>
      <c r="G654" s="2">
        <f t="shared" si="93"/>
        <v>0.126245945910191</v>
      </c>
      <c r="H654" s="2">
        <f t="shared" si="85"/>
        <v>0.68130318174843529</v>
      </c>
      <c r="I654" s="2">
        <f t="shared" si="86"/>
        <v>40.522327510254783</v>
      </c>
    </row>
    <row r="655" spans="1:9" ht="13.5" x14ac:dyDescent="0.25">
      <c r="A655" s="3">
        <f>TITRES_STAT!B658</f>
        <v>42957</v>
      </c>
      <c r="B655" s="5">
        <f>TITRES_STAT!D658</f>
        <v>12.712999999999999</v>
      </c>
      <c r="C655" s="2">
        <f t="shared" si="90"/>
        <v>-0.1590000000000007</v>
      </c>
      <c r="D655" s="2">
        <f t="shared" si="91"/>
        <v>0</v>
      </c>
      <c r="E655" s="2">
        <f t="shared" si="92"/>
        <v>0.1590000000000007</v>
      </c>
      <c r="F655" s="2">
        <f t="shared" si="93"/>
        <v>7.9868067157778708E-2</v>
      </c>
      <c r="G655" s="2">
        <f t="shared" si="93"/>
        <v>0.12858552120232028</v>
      </c>
      <c r="H655" s="2">
        <f t="shared" si="85"/>
        <v>0.62112799645701877</v>
      </c>
      <c r="I655" s="2">
        <f t="shared" si="86"/>
        <v>38.314556149452493</v>
      </c>
    </row>
    <row r="656" spans="1:9" ht="13.5" x14ac:dyDescent="0.25">
      <c r="A656" s="3">
        <f>TITRES_STAT!B659</f>
        <v>42958</v>
      </c>
      <c r="B656" s="5">
        <f>TITRES_STAT!D659</f>
        <v>12.712999999999999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7.4163205217937372E-2</v>
      </c>
      <c r="G656" s="2">
        <f t="shared" si="93"/>
        <v>0.11940084111644025</v>
      </c>
      <c r="H656" s="2">
        <f t="shared" si="85"/>
        <v>0.62112799645701888</v>
      </c>
      <c r="I656" s="2">
        <f t="shared" si="86"/>
        <v>38.3145561494525</v>
      </c>
    </row>
    <row r="657" spans="1:9" ht="13.5" x14ac:dyDescent="0.25">
      <c r="A657" s="3">
        <f>TITRES_STAT!B660</f>
        <v>42961</v>
      </c>
      <c r="B657" s="5">
        <f>TITRES_STAT!D660</f>
        <v>12.532999999999999</v>
      </c>
      <c r="C657" s="2">
        <f t="shared" si="90"/>
        <v>-0.17999999999999972</v>
      </c>
      <c r="D657" s="2">
        <f t="shared" si="91"/>
        <v>0</v>
      </c>
      <c r="E657" s="2">
        <f t="shared" si="92"/>
        <v>0.17999999999999972</v>
      </c>
      <c r="F657" s="2">
        <f t="shared" si="93"/>
        <v>6.8865833416656128E-2</v>
      </c>
      <c r="G657" s="2">
        <f t="shared" si="93"/>
        <v>0.12372935246526594</v>
      </c>
      <c r="H657" s="2">
        <f t="shared" ref="H657:H720" si="94">F657/G657</f>
        <v>0.55658444859305767</v>
      </c>
      <c r="I657" s="2">
        <f t="shared" ref="I657:I720" si="95">IF(G657=0,100,100-(100/(1+H657)))</f>
        <v>35.756778188047235</v>
      </c>
    </row>
    <row r="658" spans="1:9" ht="13.5" x14ac:dyDescent="0.25">
      <c r="A658" s="3">
        <f>TITRES_STAT!B661</f>
        <v>42962</v>
      </c>
      <c r="B658" s="5">
        <f>TITRES_STAT!D661</f>
        <v>12.904</v>
      </c>
      <c r="C658" s="2">
        <f t="shared" si="90"/>
        <v>0.37100000000000044</v>
      </c>
      <c r="D658" s="2">
        <f t="shared" si="91"/>
        <v>0.37100000000000044</v>
      </c>
      <c r="E658" s="2">
        <f t="shared" si="92"/>
        <v>0</v>
      </c>
      <c r="F658" s="2">
        <f t="shared" si="93"/>
        <v>9.0446845315466443E-2</v>
      </c>
      <c r="G658" s="2">
        <f t="shared" si="93"/>
        <v>0.1148915415748898</v>
      </c>
      <c r="H658" s="2">
        <f t="shared" si="94"/>
        <v>0.78723676326085712</v>
      </c>
      <c r="I658" s="2">
        <f t="shared" si="95"/>
        <v>44.047704223839069</v>
      </c>
    </row>
    <row r="659" spans="1:9" ht="13.5" x14ac:dyDescent="0.25">
      <c r="A659" s="3">
        <f>TITRES_STAT!B662</f>
        <v>42963</v>
      </c>
      <c r="B659" s="5">
        <f>TITRES_STAT!D662</f>
        <v>12.872</v>
      </c>
      <c r="C659" s="2">
        <f t="shared" si="90"/>
        <v>-3.2000000000000028E-2</v>
      </c>
      <c r="D659" s="2">
        <f t="shared" si="91"/>
        <v>0</v>
      </c>
      <c r="E659" s="2">
        <f t="shared" si="92"/>
        <v>3.2000000000000028E-2</v>
      </c>
      <c r="F659" s="2">
        <f t="shared" si="93"/>
        <v>8.3986356364361692E-2</v>
      </c>
      <c r="G659" s="2">
        <f t="shared" si="93"/>
        <v>0.10897071717668338</v>
      </c>
      <c r="H659" s="2">
        <f t="shared" si="94"/>
        <v>0.77072408570265305</v>
      </c>
      <c r="I659" s="2">
        <f t="shared" si="95"/>
        <v>43.525927722207307</v>
      </c>
    </row>
    <row r="660" spans="1:9" ht="13.5" x14ac:dyDescent="0.25">
      <c r="A660" s="3">
        <f>TITRES_STAT!B663</f>
        <v>42964</v>
      </c>
      <c r="B660" s="5">
        <f>TITRES_STAT!D663</f>
        <v>12.973000000000001</v>
      </c>
      <c r="C660" s="2">
        <f t="shared" si="90"/>
        <v>0.10100000000000087</v>
      </c>
      <c r="D660" s="2">
        <f t="shared" si="91"/>
        <v>0.10100000000000087</v>
      </c>
      <c r="E660" s="2">
        <f t="shared" si="92"/>
        <v>0</v>
      </c>
      <c r="F660" s="2">
        <f t="shared" si="93"/>
        <v>8.5201616624050208E-2</v>
      </c>
      <c r="G660" s="2">
        <f t="shared" si="93"/>
        <v>0.101187094521206</v>
      </c>
      <c r="H660" s="2">
        <f t="shared" si="94"/>
        <v>0.84202058599670848</v>
      </c>
      <c r="I660" s="2">
        <f t="shared" si="95"/>
        <v>45.711790215476618</v>
      </c>
    </row>
    <row r="661" spans="1:9" ht="13.5" x14ac:dyDescent="0.25">
      <c r="A661" s="3">
        <f>TITRES_STAT!B664</f>
        <v>42965</v>
      </c>
      <c r="B661" s="5">
        <f>TITRES_STAT!D664</f>
        <v>13.746</v>
      </c>
      <c r="C661" s="2">
        <f t="shared" si="90"/>
        <v>0.77299999999999969</v>
      </c>
      <c r="D661" s="2">
        <f t="shared" si="91"/>
        <v>0.77299999999999969</v>
      </c>
      <c r="E661" s="2">
        <f t="shared" si="92"/>
        <v>0</v>
      </c>
      <c r="F661" s="2">
        <f t="shared" si="93"/>
        <v>0.13433007257947518</v>
      </c>
      <c r="G661" s="2">
        <f t="shared" si="93"/>
        <v>9.3959444912548415E-2</v>
      </c>
      <c r="H661" s="2">
        <f t="shared" si="94"/>
        <v>1.4296601337364352</v>
      </c>
      <c r="I661" s="2">
        <f t="shared" si="95"/>
        <v>58.841980155382586</v>
      </c>
    </row>
    <row r="662" spans="1:9" ht="13.5" x14ac:dyDescent="0.25">
      <c r="A662" s="3">
        <f>TITRES_STAT!B665</f>
        <v>42968</v>
      </c>
      <c r="B662" s="5">
        <f>TITRES_STAT!D665</f>
        <v>13.73</v>
      </c>
      <c r="C662" s="2">
        <f t="shared" si="90"/>
        <v>-1.6000000000000014E-2</v>
      </c>
      <c r="D662" s="2">
        <f t="shared" si="91"/>
        <v>0</v>
      </c>
      <c r="E662" s="2">
        <f t="shared" si="92"/>
        <v>1.6000000000000014E-2</v>
      </c>
      <c r="F662" s="2">
        <f t="shared" si="93"/>
        <v>0.12473506739522697</v>
      </c>
      <c r="G662" s="2">
        <f t="shared" si="93"/>
        <v>8.8390913133080673E-2</v>
      </c>
      <c r="H662" s="2">
        <f t="shared" si="94"/>
        <v>1.4111752325425897</v>
      </c>
      <c r="I662" s="2">
        <f t="shared" si="95"/>
        <v>58.526448575639286</v>
      </c>
    </row>
    <row r="663" spans="1:9" ht="13.5" x14ac:dyDescent="0.25">
      <c r="A663" s="3">
        <f>TITRES_STAT!B666</f>
        <v>42969</v>
      </c>
      <c r="B663" s="5">
        <f>TITRES_STAT!D666</f>
        <v>13.698</v>
      </c>
      <c r="C663" s="2">
        <f t="shared" si="90"/>
        <v>-3.2000000000000028E-2</v>
      </c>
      <c r="D663" s="2">
        <f t="shared" si="91"/>
        <v>0</v>
      </c>
      <c r="E663" s="2">
        <f t="shared" si="92"/>
        <v>3.2000000000000028E-2</v>
      </c>
      <c r="F663" s="2">
        <f t="shared" si="93"/>
        <v>0.11582541972413932</v>
      </c>
      <c r="G663" s="2">
        <f t="shared" si="93"/>
        <v>8.4362990766432056E-2</v>
      </c>
      <c r="H663" s="2">
        <f t="shared" si="94"/>
        <v>1.3729411282349431</v>
      </c>
      <c r="I663" s="2">
        <f t="shared" si="95"/>
        <v>57.858204398697971</v>
      </c>
    </row>
    <row r="664" spans="1:9" ht="13.5" x14ac:dyDescent="0.25">
      <c r="A664" s="3">
        <f>TITRES_STAT!B667</f>
        <v>42970</v>
      </c>
      <c r="B664" s="5">
        <f>TITRES_STAT!D667</f>
        <v>13.64</v>
      </c>
      <c r="C664" s="2">
        <f t="shared" si="90"/>
        <v>-5.7999999999999829E-2</v>
      </c>
      <c r="D664" s="2">
        <f t="shared" si="91"/>
        <v>0</v>
      </c>
      <c r="E664" s="2">
        <f t="shared" si="92"/>
        <v>5.7999999999999829E-2</v>
      </c>
      <c r="F664" s="2">
        <f t="shared" si="93"/>
        <v>0.10755217545812937</v>
      </c>
      <c r="G664" s="2">
        <f t="shared" si="93"/>
        <v>8.2479919997401188E-2</v>
      </c>
      <c r="H664" s="2">
        <f t="shared" si="94"/>
        <v>1.3039801137236575</v>
      </c>
      <c r="I664" s="2">
        <f t="shared" si="95"/>
        <v>56.596847601092556</v>
      </c>
    </row>
    <row r="665" spans="1:9" ht="13.5" x14ac:dyDescent="0.25">
      <c r="A665" s="3">
        <f>TITRES_STAT!B668</f>
        <v>42971</v>
      </c>
      <c r="B665" s="5">
        <f>TITRES_STAT!D668</f>
        <v>13.507999999999999</v>
      </c>
      <c r="C665" s="2">
        <f t="shared" si="90"/>
        <v>-0.13200000000000145</v>
      </c>
      <c r="D665" s="2">
        <f t="shared" si="91"/>
        <v>0</v>
      </c>
      <c r="E665" s="2">
        <f t="shared" si="92"/>
        <v>0.13200000000000145</v>
      </c>
      <c r="F665" s="2">
        <f t="shared" si="93"/>
        <v>9.9869877211120131E-2</v>
      </c>
      <c r="G665" s="2">
        <f t="shared" si="93"/>
        <v>8.601706856901549E-2</v>
      </c>
      <c r="H665" s="2">
        <f t="shared" si="94"/>
        <v>1.1610472069388169</v>
      </c>
      <c r="I665" s="2">
        <f t="shared" si="95"/>
        <v>53.726138106139409</v>
      </c>
    </row>
    <row r="666" spans="1:9" ht="13.5" x14ac:dyDescent="0.25">
      <c r="A666" s="3">
        <f>TITRES_STAT!B669</f>
        <v>42972</v>
      </c>
      <c r="B666" s="5">
        <f>TITRES_STAT!D669</f>
        <v>13.507999999999999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9.2736314553182986E-2</v>
      </c>
      <c r="G666" s="2">
        <f t="shared" si="93"/>
        <v>7.9872992242657231E-2</v>
      </c>
      <c r="H666" s="2">
        <f t="shared" si="94"/>
        <v>1.1610472069388171</v>
      </c>
      <c r="I666" s="2">
        <f t="shared" si="95"/>
        <v>53.726138106139409</v>
      </c>
    </row>
    <row r="667" spans="1:9" ht="13.5" x14ac:dyDescent="0.25">
      <c r="A667" s="3">
        <f>TITRES_STAT!B670</f>
        <v>42975</v>
      </c>
      <c r="B667" s="5">
        <f>TITRES_STAT!D670</f>
        <v>13.507999999999999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8.6112292085098491E-2</v>
      </c>
      <c r="G667" s="2">
        <f t="shared" si="93"/>
        <v>7.4167778511038854E-2</v>
      </c>
      <c r="H667" s="2">
        <f t="shared" si="94"/>
        <v>1.1610472069388171</v>
      </c>
      <c r="I667" s="2">
        <f t="shared" si="95"/>
        <v>53.726138106139409</v>
      </c>
    </row>
    <row r="668" spans="1:9" ht="13.5" x14ac:dyDescent="0.25">
      <c r="A668" s="3">
        <f>TITRES_STAT!B671</f>
        <v>42976</v>
      </c>
      <c r="B668" s="5">
        <f>TITRES_STAT!D671</f>
        <v>13.401999999999999</v>
      </c>
      <c r="C668" s="2">
        <f t="shared" si="90"/>
        <v>-0.10599999999999987</v>
      </c>
      <c r="D668" s="2">
        <f t="shared" si="91"/>
        <v>0</v>
      </c>
      <c r="E668" s="2">
        <f t="shared" si="92"/>
        <v>0.10599999999999987</v>
      </c>
      <c r="F668" s="2">
        <f t="shared" si="93"/>
        <v>7.9961414079020021E-2</v>
      </c>
      <c r="G668" s="2">
        <f t="shared" si="93"/>
        <v>7.6441508617393211E-2</v>
      </c>
      <c r="H668" s="2">
        <f t="shared" si="94"/>
        <v>1.0460470433576177</v>
      </c>
      <c r="I668" s="2">
        <f t="shared" si="95"/>
        <v>51.12526844158122</v>
      </c>
    </row>
    <row r="669" spans="1:9" ht="13.5" x14ac:dyDescent="0.25">
      <c r="A669" s="3">
        <f>TITRES_STAT!B672</f>
        <v>42977</v>
      </c>
      <c r="B669" s="5">
        <f>TITRES_STAT!D672</f>
        <v>13.401999999999999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7.4249884501947153E-2</v>
      </c>
      <c r="G669" s="2">
        <f t="shared" si="96"/>
        <v>7.0981400859007976E-2</v>
      </c>
      <c r="H669" s="2">
        <f t="shared" si="94"/>
        <v>1.0460470433576177</v>
      </c>
      <c r="I669" s="2">
        <f t="shared" si="95"/>
        <v>51.12526844158122</v>
      </c>
    </row>
    <row r="670" spans="1:9" ht="13.5" x14ac:dyDescent="0.25">
      <c r="A670" s="3">
        <f>TITRES_STAT!B673</f>
        <v>42978</v>
      </c>
      <c r="B670" s="5">
        <f>TITRES_STAT!D673</f>
        <v>13.486000000000001</v>
      </c>
      <c r="C670" s="2">
        <f t="shared" si="90"/>
        <v>8.4000000000001407E-2</v>
      </c>
      <c r="D670" s="2">
        <f t="shared" si="91"/>
        <v>8.4000000000001407E-2</v>
      </c>
      <c r="E670" s="2">
        <f t="shared" si="92"/>
        <v>0</v>
      </c>
      <c r="F670" s="2">
        <f t="shared" si="96"/>
        <v>7.4946321323236739E-2</v>
      </c>
      <c r="G670" s="2">
        <f t="shared" si="96"/>
        <v>6.5911300797650257E-2</v>
      </c>
      <c r="H670" s="2">
        <f t="shared" si="94"/>
        <v>1.1370784738921218</v>
      </c>
      <c r="I670" s="2">
        <f t="shared" si="95"/>
        <v>53.207146475123807</v>
      </c>
    </row>
    <row r="671" spans="1:9" ht="13.5" x14ac:dyDescent="0.25">
      <c r="A671" s="3">
        <f>TITRES_STAT!B674</f>
        <v>42982</v>
      </c>
      <c r="B671" s="5">
        <f>TITRES_STAT!D674</f>
        <v>13.688000000000001</v>
      </c>
      <c r="C671" s="2">
        <f t="shared" si="90"/>
        <v>0.20199999999999996</v>
      </c>
      <c r="D671" s="2">
        <f t="shared" si="91"/>
        <v>0.20199999999999996</v>
      </c>
      <c r="E671" s="2">
        <f t="shared" si="92"/>
        <v>0</v>
      </c>
      <c r="F671" s="2">
        <f t="shared" si="96"/>
        <v>8.4021584085862688E-2</v>
      </c>
      <c r="G671" s="2">
        <f t="shared" si="96"/>
        <v>6.120335074067524E-2</v>
      </c>
      <c r="H671" s="2">
        <f t="shared" si="94"/>
        <v>1.3728265375840385</v>
      </c>
      <c r="I671" s="2">
        <f t="shared" si="95"/>
        <v>57.856169249599731</v>
      </c>
    </row>
    <row r="672" spans="1:9" ht="13.5" x14ac:dyDescent="0.25">
      <c r="A672" s="3">
        <f>TITRES_STAT!B675</f>
        <v>42983</v>
      </c>
      <c r="B672" s="5">
        <f>TITRES_STAT!D675</f>
        <v>13.507999999999999</v>
      </c>
      <c r="C672" s="2">
        <f t="shared" si="90"/>
        <v>-0.18000000000000149</v>
      </c>
      <c r="D672" s="2">
        <f t="shared" si="91"/>
        <v>0</v>
      </c>
      <c r="E672" s="2">
        <f t="shared" si="92"/>
        <v>0.18000000000000149</v>
      </c>
      <c r="F672" s="2">
        <f t="shared" si="96"/>
        <v>7.8020042365443923E-2</v>
      </c>
      <c r="G672" s="2">
        <f t="shared" si="96"/>
        <v>6.9688825687769976E-2</v>
      </c>
      <c r="H672" s="2">
        <f t="shared" si="94"/>
        <v>1.1195488171231451</v>
      </c>
      <c r="I672" s="2">
        <f t="shared" si="95"/>
        <v>52.820147763461478</v>
      </c>
    </row>
    <row r="673" spans="1:9" ht="13.5" x14ac:dyDescent="0.25">
      <c r="A673" s="3">
        <f>TITRES_STAT!B676</f>
        <v>42984</v>
      </c>
      <c r="B673" s="5">
        <f>TITRES_STAT!D676</f>
        <v>13.353999999999999</v>
      </c>
      <c r="C673" s="2">
        <f t="shared" si="90"/>
        <v>-0.15399999999999991</v>
      </c>
      <c r="D673" s="2">
        <f t="shared" si="91"/>
        <v>0</v>
      </c>
      <c r="E673" s="2">
        <f t="shared" si="92"/>
        <v>0.15399999999999991</v>
      </c>
      <c r="F673" s="2">
        <f t="shared" si="96"/>
        <v>7.2447182196483634E-2</v>
      </c>
      <c r="G673" s="2">
        <f t="shared" si="96"/>
        <v>7.5711052424357828E-2</v>
      </c>
      <c r="H673" s="2">
        <f t="shared" si="94"/>
        <v>0.95689043906588023</v>
      </c>
      <c r="I673" s="2">
        <f t="shared" si="95"/>
        <v>48.898518790998381</v>
      </c>
    </row>
    <row r="674" spans="1:9" ht="13.5" x14ac:dyDescent="0.25">
      <c r="A674" s="3">
        <f>TITRES_STAT!B677</f>
        <v>42985</v>
      </c>
      <c r="B674" s="5">
        <f>TITRES_STAT!D677</f>
        <v>13.507999999999999</v>
      </c>
      <c r="C674" s="2">
        <f t="shared" si="90"/>
        <v>0.15399999999999991</v>
      </c>
      <c r="D674" s="2">
        <f t="shared" si="91"/>
        <v>0.15399999999999991</v>
      </c>
      <c r="E674" s="2">
        <f t="shared" si="92"/>
        <v>0</v>
      </c>
      <c r="F674" s="2">
        <f t="shared" si="96"/>
        <v>7.827238346816337E-2</v>
      </c>
      <c r="G674" s="2">
        <f t="shared" si="96"/>
        <v>7.030312010833227E-2</v>
      </c>
      <c r="H674" s="2">
        <f t="shared" si="94"/>
        <v>1.1133557564379932</v>
      </c>
      <c r="I674" s="2">
        <f t="shared" si="95"/>
        <v>52.681890072049477</v>
      </c>
    </row>
    <row r="675" spans="1:9" ht="13.5" x14ac:dyDescent="0.25">
      <c r="A675" s="3">
        <f>TITRES_STAT!B678</f>
        <v>42986</v>
      </c>
      <c r="B675" s="5">
        <f>TITRES_STAT!D678</f>
        <v>13.682</v>
      </c>
      <c r="C675" s="2">
        <f t="shared" si="90"/>
        <v>0.17400000000000126</v>
      </c>
      <c r="D675" s="2">
        <f t="shared" si="91"/>
        <v>0.17400000000000126</v>
      </c>
      <c r="E675" s="2">
        <f t="shared" si="92"/>
        <v>0</v>
      </c>
      <c r="F675" s="2">
        <f t="shared" si="96"/>
        <v>8.5110070363294654E-2</v>
      </c>
      <c r="G675" s="2">
        <f t="shared" si="96"/>
        <v>6.5281468672022822E-2</v>
      </c>
      <c r="H675" s="2">
        <f t="shared" si="94"/>
        <v>1.3037401286250416</v>
      </c>
      <c r="I675" s="2">
        <f t="shared" si="95"/>
        <v>56.592326210125208</v>
      </c>
    </row>
    <row r="676" spans="1:9" ht="13.5" x14ac:dyDescent="0.25">
      <c r="A676" s="3">
        <f>TITRES_STAT!B679</f>
        <v>42989</v>
      </c>
      <c r="B676" s="5">
        <f>TITRES_STAT!D679</f>
        <v>13.872999999999999</v>
      </c>
      <c r="C676" s="2">
        <f t="shared" si="90"/>
        <v>0.19099999999999895</v>
      </c>
      <c r="D676" s="2">
        <f t="shared" si="91"/>
        <v>0.19099999999999895</v>
      </c>
      <c r="E676" s="2">
        <f t="shared" si="92"/>
        <v>0</v>
      </c>
      <c r="F676" s="2">
        <f t="shared" si="96"/>
        <v>9.2673636765916376E-2</v>
      </c>
      <c r="G676" s="2">
        <f t="shared" si="96"/>
        <v>6.0618506624021191E-2</v>
      </c>
      <c r="H676" s="2">
        <f t="shared" si="94"/>
        <v>1.528801053129091</v>
      </c>
      <c r="I676" s="2">
        <f t="shared" si="95"/>
        <v>60.45556850893356</v>
      </c>
    </row>
    <row r="677" spans="1:9" ht="13.5" x14ac:dyDescent="0.25">
      <c r="A677" s="3">
        <f>TITRES_STAT!B680</f>
        <v>42990</v>
      </c>
      <c r="B677" s="5">
        <f>TITRES_STAT!D680</f>
        <v>13.772</v>
      </c>
      <c r="C677" s="2">
        <f t="shared" si="90"/>
        <v>-0.10099999999999909</v>
      </c>
      <c r="D677" s="2">
        <f t="shared" si="91"/>
        <v>0</v>
      </c>
      <c r="E677" s="2">
        <f t="shared" si="92"/>
        <v>0.10099999999999909</v>
      </c>
      <c r="F677" s="2">
        <f t="shared" si="96"/>
        <v>8.6054091282636636E-2</v>
      </c>
      <c r="G677" s="2">
        <f t="shared" si="96"/>
        <v>6.3502899008019614E-2</v>
      </c>
      <c r="H677" s="2">
        <f t="shared" si="94"/>
        <v>1.3551206736525381</v>
      </c>
      <c r="I677" s="2">
        <f t="shared" si="95"/>
        <v>57.539330736326647</v>
      </c>
    </row>
    <row r="678" spans="1:9" ht="13.5" x14ac:dyDescent="0.25">
      <c r="A678" s="3">
        <f>TITRES_STAT!B681</f>
        <v>42991</v>
      </c>
      <c r="B678" s="5">
        <f>TITRES_STAT!D681</f>
        <v>13.766999999999999</v>
      </c>
      <c r="C678" s="2">
        <f t="shared" si="90"/>
        <v>-5.0000000000007816E-3</v>
      </c>
      <c r="D678" s="2">
        <f t="shared" si="91"/>
        <v>0</v>
      </c>
      <c r="E678" s="2">
        <f t="shared" si="92"/>
        <v>5.0000000000007816E-3</v>
      </c>
      <c r="F678" s="2">
        <f t="shared" si="96"/>
        <v>7.9907370476734019E-2</v>
      </c>
      <c r="G678" s="2">
        <f t="shared" si="96"/>
        <v>5.9324120507446843E-2</v>
      </c>
      <c r="H678" s="2">
        <f t="shared" si="94"/>
        <v>1.3469625810416086</v>
      </c>
      <c r="I678" s="2">
        <f t="shared" si="95"/>
        <v>57.39173653308999</v>
      </c>
    </row>
    <row r="679" spans="1:9" ht="13.5" x14ac:dyDescent="0.25">
      <c r="A679" s="3">
        <f>TITRES_STAT!B682</f>
        <v>42992</v>
      </c>
      <c r="B679" s="5">
        <f>TITRES_STAT!D682</f>
        <v>13.766999999999999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7.4199701156967307E-2</v>
      </c>
      <c r="G679" s="2">
        <f t="shared" si="96"/>
        <v>5.5086683328343496E-2</v>
      </c>
      <c r="H679" s="2">
        <f t="shared" si="94"/>
        <v>1.3469625810416086</v>
      </c>
      <c r="I679" s="2">
        <f t="shared" si="95"/>
        <v>57.39173653308999</v>
      </c>
    </row>
    <row r="680" spans="1:9" ht="13.5" x14ac:dyDescent="0.25">
      <c r="A680" s="3">
        <f>TITRES_STAT!B683</f>
        <v>42993</v>
      </c>
      <c r="B680" s="5">
        <f>TITRES_STAT!D683</f>
        <v>13.750999999999999</v>
      </c>
      <c r="C680" s="2">
        <f t="shared" si="90"/>
        <v>-1.6000000000000014E-2</v>
      </c>
      <c r="D680" s="2">
        <f t="shared" si="91"/>
        <v>0</v>
      </c>
      <c r="E680" s="2">
        <f t="shared" si="92"/>
        <v>1.6000000000000014E-2</v>
      </c>
      <c r="F680" s="2">
        <f t="shared" si="96"/>
        <v>6.8899722502898206E-2</v>
      </c>
      <c r="G680" s="2">
        <f t="shared" si="96"/>
        <v>5.2294777376318956E-2</v>
      </c>
      <c r="H680" s="2">
        <f t="shared" si="94"/>
        <v>1.3175258784847337</v>
      </c>
      <c r="I680" s="2">
        <f t="shared" si="95"/>
        <v>56.850535768177515</v>
      </c>
    </row>
    <row r="681" spans="1:9" ht="13.5" x14ac:dyDescent="0.25">
      <c r="A681" s="3">
        <f>TITRES_STAT!B684</f>
        <v>42996</v>
      </c>
      <c r="B681" s="5">
        <f>TITRES_STAT!D684</f>
        <v>13.762</v>
      </c>
      <c r="C681" s="2">
        <f t="shared" si="90"/>
        <v>1.1000000000001009E-2</v>
      </c>
      <c r="D681" s="2">
        <f t="shared" si="91"/>
        <v>1.1000000000001009E-2</v>
      </c>
      <c r="E681" s="2">
        <f t="shared" si="92"/>
        <v>0</v>
      </c>
      <c r="F681" s="2">
        <f t="shared" si="96"/>
        <v>6.4764028038405544E-2</v>
      </c>
      <c r="G681" s="2">
        <f t="shared" si="96"/>
        <v>4.855943613515331E-2</v>
      </c>
      <c r="H681" s="2">
        <f t="shared" si="94"/>
        <v>1.333706344080082</v>
      </c>
      <c r="I681" s="2">
        <f t="shared" si="95"/>
        <v>57.149707265581974</v>
      </c>
    </row>
    <row r="682" spans="1:9" ht="13.5" x14ac:dyDescent="0.25">
      <c r="A682" s="3">
        <f>TITRES_STAT!B685</f>
        <v>42997</v>
      </c>
      <c r="B682" s="5">
        <f>TITRES_STAT!D685</f>
        <v>13.667</v>
      </c>
      <c r="C682" s="2">
        <f t="shared" si="90"/>
        <v>-9.5000000000000639E-2</v>
      </c>
      <c r="D682" s="2">
        <f t="shared" si="91"/>
        <v>0</v>
      </c>
      <c r="E682" s="2">
        <f t="shared" si="92"/>
        <v>9.5000000000000639E-2</v>
      </c>
      <c r="F682" s="2">
        <f t="shared" si="96"/>
        <v>6.0138026035662297E-2</v>
      </c>
      <c r="G682" s="2">
        <f t="shared" si="96"/>
        <v>5.187661926835669E-2</v>
      </c>
      <c r="H682" s="2">
        <f t="shared" si="94"/>
        <v>1.1592510630765955</v>
      </c>
      <c r="I682" s="2">
        <f t="shared" si="95"/>
        <v>53.687645818492449</v>
      </c>
    </row>
    <row r="683" spans="1:9" ht="13.5" x14ac:dyDescent="0.25">
      <c r="A683" s="3">
        <f>TITRES_STAT!B686</f>
        <v>42998</v>
      </c>
      <c r="B683" s="5">
        <f>TITRES_STAT!D686</f>
        <v>13.667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5.5842452747400705E-2</v>
      </c>
      <c r="G683" s="2">
        <f t="shared" si="96"/>
        <v>4.817114646347407E-2</v>
      </c>
      <c r="H683" s="2">
        <f t="shared" si="94"/>
        <v>1.1592510630765955</v>
      </c>
      <c r="I683" s="2">
        <f t="shared" si="95"/>
        <v>53.687645818492449</v>
      </c>
    </row>
    <row r="684" spans="1:9" ht="13.5" x14ac:dyDescent="0.25">
      <c r="A684" s="3">
        <f>TITRES_STAT!B687</f>
        <v>43000</v>
      </c>
      <c r="B684" s="5">
        <f>TITRES_STAT!D687</f>
        <v>13.661</v>
      </c>
      <c r="C684" s="2">
        <f t="shared" si="90"/>
        <v>-6.0000000000002274E-3</v>
      </c>
      <c r="D684" s="2">
        <f t="shared" si="91"/>
        <v>0</v>
      </c>
      <c r="E684" s="2">
        <f t="shared" si="92"/>
        <v>6.0000000000002274E-3</v>
      </c>
      <c r="F684" s="2">
        <f t="shared" si="96"/>
        <v>5.1853706122586371E-2</v>
      </c>
      <c r="G684" s="2">
        <f t="shared" si="96"/>
        <v>4.5158921716083086E-2</v>
      </c>
      <c r="H684" s="2">
        <f t="shared" si="94"/>
        <v>1.1482494300593316</v>
      </c>
      <c r="I684" s="2">
        <f t="shared" si="95"/>
        <v>53.450470601433771</v>
      </c>
    </row>
    <row r="685" spans="1:9" ht="13.5" x14ac:dyDescent="0.25">
      <c r="A685" s="3">
        <f>TITRES_STAT!B688</f>
        <v>43003</v>
      </c>
      <c r="B685" s="5">
        <f>TITRES_STAT!D688</f>
        <v>13.507999999999999</v>
      </c>
      <c r="C685" s="2">
        <f t="shared" si="90"/>
        <v>-0.15300000000000047</v>
      </c>
      <c r="D685" s="2">
        <f t="shared" si="91"/>
        <v>0</v>
      </c>
      <c r="E685" s="2">
        <f t="shared" si="92"/>
        <v>0.15300000000000047</v>
      </c>
      <c r="F685" s="2">
        <f t="shared" ref="F685:G700" si="97">((F684*13)+D685)/14</f>
        <v>4.8149869970973057E-2</v>
      </c>
      <c r="G685" s="2">
        <f t="shared" si="97"/>
        <v>5.2861855879220043E-2</v>
      </c>
      <c r="H685" s="2">
        <f t="shared" si="94"/>
        <v>0.91086226864578801</v>
      </c>
      <c r="I685" s="2">
        <f t="shared" si="95"/>
        <v>47.667604494138054</v>
      </c>
    </row>
    <row r="686" spans="1:9" ht="13.5" x14ac:dyDescent="0.25">
      <c r="A686" s="3">
        <f>TITRES_STAT!B689</f>
        <v>43004</v>
      </c>
      <c r="B686" s="5">
        <f>TITRES_STAT!D689</f>
        <v>13.428000000000001</v>
      </c>
      <c r="C686" s="2">
        <f t="shared" si="90"/>
        <v>-7.9999999999998295E-2</v>
      </c>
      <c r="D686" s="2">
        <f t="shared" si="91"/>
        <v>0</v>
      </c>
      <c r="E686" s="2">
        <f t="shared" si="92"/>
        <v>7.9999999999998295E-2</v>
      </c>
      <c r="F686" s="2">
        <f t="shared" si="97"/>
        <v>4.4710593544474979E-2</v>
      </c>
      <c r="G686" s="2">
        <f t="shared" si="97"/>
        <v>5.4800294744989916E-2</v>
      </c>
      <c r="H686" s="2">
        <f t="shared" si="94"/>
        <v>0.81588235524157682</v>
      </c>
      <c r="I686" s="2">
        <f t="shared" si="95"/>
        <v>44.930353163381859</v>
      </c>
    </row>
    <row r="687" spans="1:9" ht="13.5" x14ac:dyDescent="0.25">
      <c r="A687" s="3">
        <f>TITRES_STAT!B690</f>
        <v>43005</v>
      </c>
      <c r="B687" s="5">
        <f>TITRES_STAT!D690</f>
        <v>13.243</v>
      </c>
      <c r="C687" s="2">
        <f t="shared" si="90"/>
        <v>-0.1850000000000005</v>
      </c>
      <c r="D687" s="2">
        <f t="shared" si="91"/>
        <v>0</v>
      </c>
      <c r="E687" s="2">
        <f t="shared" si="92"/>
        <v>0.1850000000000005</v>
      </c>
      <c r="F687" s="2">
        <f t="shared" si="97"/>
        <v>4.1516979719869625E-2</v>
      </c>
      <c r="G687" s="2">
        <f t="shared" si="97"/>
        <v>6.4100273691776385E-2</v>
      </c>
      <c r="H687" s="2">
        <f t="shared" si="94"/>
        <v>0.64768802578757101</v>
      </c>
      <c r="I687" s="2">
        <f t="shared" si="95"/>
        <v>39.308899236430726</v>
      </c>
    </row>
    <row r="688" spans="1:9" ht="13.5" x14ac:dyDescent="0.25">
      <c r="A688" s="3">
        <f>TITRES_STAT!B691</f>
        <v>43006</v>
      </c>
      <c r="B688" s="5">
        <f>TITRES_STAT!D691</f>
        <v>13.19</v>
      </c>
      <c r="C688" s="2">
        <f t="shared" si="90"/>
        <v>-5.3000000000000824E-2</v>
      </c>
      <c r="D688" s="2">
        <f t="shared" si="91"/>
        <v>0</v>
      </c>
      <c r="E688" s="2">
        <f t="shared" si="92"/>
        <v>5.3000000000000824E-2</v>
      </c>
      <c r="F688" s="2">
        <f t="shared" si="97"/>
        <v>3.8551481168450363E-2</v>
      </c>
      <c r="G688" s="2">
        <f t="shared" si="97"/>
        <v>6.3307396999506702E-2</v>
      </c>
      <c r="H688" s="2">
        <f t="shared" si="94"/>
        <v>0.60895697810400828</v>
      </c>
      <c r="I688" s="2">
        <f t="shared" si="95"/>
        <v>37.847934182901646</v>
      </c>
    </row>
    <row r="689" spans="1:9" ht="13.5" x14ac:dyDescent="0.25">
      <c r="A689" s="3">
        <f>TITRES_STAT!B692</f>
        <v>43007</v>
      </c>
      <c r="B689" s="5">
        <f>TITRES_STAT!D692</f>
        <v>13.089</v>
      </c>
      <c r="C689" s="2">
        <f t="shared" si="90"/>
        <v>-0.10099999999999909</v>
      </c>
      <c r="D689" s="2">
        <f t="shared" si="91"/>
        <v>0</v>
      </c>
      <c r="E689" s="2">
        <f t="shared" si="92"/>
        <v>0.10099999999999909</v>
      </c>
      <c r="F689" s="2">
        <f t="shared" si="97"/>
        <v>3.5797803942132486E-2</v>
      </c>
      <c r="G689" s="2">
        <f t="shared" si="97"/>
        <v>6.5999725785256161E-2</v>
      </c>
      <c r="H689" s="2">
        <f t="shared" si="94"/>
        <v>0.54239322233865161</v>
      </c>
      <c r="I689" s="2">
        <f t="shared" si="95"/>
        <v>35.165690206823442</v>
      </c>
    </row>
    <row r="690" spans="1:9" ht="13.5" x14ac:dyDescent="0.25">
      <c r="A690" s="3">
        <f>TITRES_STAT!B693</f>
        <v>43010</v>
      </c>
      <c r="B690" s="5">
        <f>TITRES_STAT!D693</f>
        <v>13.031000000000001</v>
      </c>
      <c r="C690" s="2">
        <f t="shared" si="90"/>
        <v>-5.7999999999999829E-2</v>
      </c>
      <c r="D690" s="2">
        <f t="shared" si="91"/>
        <v>0</v>
      </c>
      <c r="E690" s="2">
        <f t="shared" si="92"/>
        <v>5.7999999999999829E-2</v>
      </c>
      <c r="F690" s="2">
        <f t="shared" si="97"/>
        <v>3.3240817946265884E-2</v>
      </c>
      <c r="G690" s="2">
        <f t="shared" si="97"/>
        <v>6.5428316800594993E-2</v>
      </c>
      <c r="H690" s="2">
        <f t="shared" si="94"/>
        <v>0.5080494130327925</v>
      </c>
      <c r="I690" s="2">
        <f t="shared" si="95"/>
        <v>33.689175476755082</v>
      </c>
    </row>
    <row r="691" spans="1:9" ht="13.5" x14ac:dyDescent="0.25">
      <c r="A691" s="3">
        <f>TITRES_STAT!B694</f>
        <v>43011</v>
      </c>
      <c r="B691" s="5">
        <f>TITRES_STAT!D694</f>
        <v>12.712999999999999</v>
      </c>
      <c r="C691" s="2">
        <f t="shared" si="90"/>
        <v>-0.31800000000000139</v>
      </c>
      <c r="D691" s="2">
        <f t="shared" si="91"/>
        <v>0</v>
      </c>
      <c r="E691" s="2">
        <f t="shared" si="92"/>
        <v>0.31800000000000139</v>
      </c>
      <c r="F691" s="2">
        <f t="shared" si="97"/>
        <v>3.0866473807246893E-2</v>
      </c>
      <c r="G691" s="2">
        <f t="shared" si="97"/>
        <v>8.3469151314838314E-2</v>
      </c>
      <c r="H691" s="2">
        <f t="shared" si="94"/>
        <v>0.36979498798090399</v>
      </c>
      <c r="I691" s="2">
        <f t="shared" si="95"/>
        <v>26.996374729475875</v>
      </c>
    </row>
    <row r="692" spans="1:9" ht="13.5" x14ac:dyDescent="0.25">
      <c r="A692" s="3">
        <f>TITRES_STAT!B695</f>
        <v>43012</v>
      </c>
      <c r="B692" s="5">
        <f>TITRES_STAT!D695</f>
        <v>13.19</v>
      </c>
      <c r="C692" s="2">
        <f t="shared" si="90"/>
        <v>0.47700000000000031</v>
      </c>
      <c r="D692" s="2">
        <f t="shared" si="91"/>
        <v>0.47700000000000031</v>
      </c>
      <c r="E692" s="2">
        <f t="shared" si="92"/>
        <v>0</v>
      </c>
      <c r="F692" s="2">
        <f t="shared" si="97"/>
        <v>6.2733154249586434E-2</v>
      </c>
      <c r="G692" s="2">
        <f t="shared" si="97"/>
        <v>7.750706907806415E-2</v>
      </c>
      <c r="H692" s="2">
        <f t="shared" si="94"/>
        <v>0.80938622755044942</v>
      </c>
      <c r="I692" s="2">
        <f t="shared" si="95"/>
        <v>44.732640009435585</v>
      </c>
    </row>
    <row r="693" spans="1:9" ht="13.5" x14ac:dyDescent="0.25">
      <c r="A693" s="3">
        <f>TITRES_STAT!B696</f>
        <v>43013</v>
      </c>
      <c r="B693" s="5">
        <f>TITRES_STAT!D696</f>
        <v>12.973000000000001</v>
      </c>
      <c r="C693" s="2">
        <f t="shared" si="90"/>
        <v>-0.21699999999999875</v>
      </c>
      <c r="D693" s="2">
        <f t="shared" si="91"/>
        <v>0</v>
      </c>
      <c r="E693" s="2">
        <f t="shared" si="92"/>
        <v>0.21699999999999875</v>
      </c>
      <c r="F693" s="2">
        <f t="shared" si="97"/>
        <v>5.8252214660330259E-2</v>
      </c>
      <c r="G693" s="2">
        <f t="shared" si="97"/>
        <v>8.7470849858202332E-2</v>
      </c>
      <c r="H693" s="2">
        <f t="shared" si="94"/>
        <v>0.66596145749997904</v>
      </c>
      <c r="I693" s="2">
        <f t="shared" si="95"/>
        <v>39.974601723340733</v>
      </c>
    </row>
    <row r="694" spans="1:9" ht="13.5" x14ac:dyDescent="0.25">
      <c r="A694" s="3">
        <f>TITRES_STAT!B697</f>
        <v>43014</v>
      </c>
      <c r="B694" s="5">
        <f>TITRES_STAT!D697</f>
        <v>12.766</v>
      </c>
      <c r="C694" s="2">
        <f t="shared" si="90"/>
        <v>-0.20700000000000074</v>
      </c>
      <c r="D694" s="2">
        <f t="shared" si="91"/>
        <v>0</v>
      </c>
      <c r="E694" s="2">
        <f t="shared" si="92"/>
        <v>0.20700000000000074</v>
      </c>
      <c r="F694" s="2">
        <f t="shared" si="97"/>
        <v>5.4091342184592384E-2</v>
      </c>
      <c r="G694" s="2">
        <f t="shared" si="97"/>
        <v>9.6008646296902214E-2</v>
      </c>
      <c r="H694" s="2">
        <f t="shared" si="94"/>
        <v>0.56340073806808455</v>
      </c>
      <c r="I694" s="2">
        <f t="shared" si="95"/>
        <v>36.03687297501768</v>
      </c>
    </row>
    <row r="695" spans="1:9" ht="13.5" x14ac:dyDescent="0.25">
      <c r="A695" s="3">
        <f>TITRES_STAT!B698</f>
        <v>43017</v>
      </c>
      <c r="B695" s="5">
        <f>TITRES_STAT!D698</f>
        <v>13.137</v>
      </c>
      <c r="C695" s="2">
        <f t="shared" si="90"/>
        <v>0.37100000000000044</v>
      </c>
      <c r="D695" s="2">
        <f t="shared" si="91"/>
        <v>0.37100000000000044</v>
      </c>
      <c r="E695" s="2">
        <f t="shared" si="92"/>
        <v>0</v>
      </c>
      <c r="F695" s="2">
        <f t="shared" si="97"/>
        <v>7.6727674885692959E-2</v>
      </c>
      <c r="G695" s="2">
        <f t="shared" si="97"/>
        <v>8.9150885847123482E-2</v>
      </c>
      <c r="H695" s="2">
        <f t="shared" si="94"/>
        <v>0.8606496071981391</v>
      </c>
      <c r="I695" s="2">
        <f t="shared" si="95"/>
        <v>46.255329529461974</v>
      </c>
    </row>
    <row r="696" spans="1:9" ht="13.5" x14ac:dyDescent="0.25">
      <c r="A696" s="3">
        <f>TITRES_STAT!B699</f>
        <v>43018</v>
      </c>
      <c r="B696" s="5">
        <f>TITRES_STAT!D699</f>
        <v>12.978</v>
      </c>
      <c r="C696" s="2">
        <f t="shared" si="90"/>
        <v>-0.1590000000000007</v>
      </c>
      <c r="D696" s="2">
        <f t="shared" si="91"/>
        <v>0</v>
      </c>
      <c r="E696" s="2">
        <f t="shared" si="92"/>
        <v>0.1590000000000007</v>
      </c>
      <c r="F696" s="2">
        <f t="shared" si="97"/>
        <v>7.1247126679572031E-2</v>
      </c>
      <c r="G696" s="2">
        <f t="shared" si="97"/>
        <v>9.4140108286614704E-2</v>
      </c>
      <c r="H696" s="2">
        <f t="shared" si="94"/>
        <v>0.75682010543960987</v>
      </c>
      <c r="I696" s="2">
        <f t="shared" si="95"/>
        <v>43.078975650169397</v>
      </c>
    </row>
    <row r="697" spans="1:9" ht="13.5" x14ac:dyDescent="0.25">
      <c r="A697" s="3">
        <f>TITRES_STAT!B700</f>
        <v>43019</v>
      </c>
      <c r="B697" s="5">
        <f>TITRES_STAT!D700</f>
        <v>12.973000000000001</v>
      </c>
      <c r="C697" s="2">
        <f t="shared" si="90"/>
        <v>-4.9999999999990052E-3</v>
      </c>
      <c r="D697" s="2">
        <f t="shared" si="91"/>
        <v>0</v>
      </c>
      <c r="E697" s="2">
        <f t="shared" si="92"/>
        <v>4.9999999999990052E-3</v>
      </c>
      <c r="F697" s="2">
        <f t="shared" si="97"/>
        <v>6.6158046202459742E-2</v>
      </c>
      <c r="G697" s="2">
        <f t="shared" si="97"/>
        <v>8.7772957694713591E-2</v>
      </c>
      <c r="H697" s="2">
        <f t="shared" si="94"/>
        <v>0.75374065019623149</v>
      </c>
      <c r="I697" s="2">
        <f t="shared" si="95"/>
        <v>42.979026010025663</v>
      </c>
    </row>
    <row r="698" spans="1:9" ht="13.5" x14ac:dyDescent="0.25">
      <c r="A698" s="3">
        <f>TITRES_STAT!B701</f>
        <v>43020</v>
      </c>
      <c r="B698" s="5">
        <f>TITRES_STAT!D701</f>
        <v>12.925000000000001</v>
      </c>
      <c r="C698" s="2">
        <f t="shared" si="90"/>
        <v>-4.8000000000000043E-2</v>
      </c>
      <c r="D698" s="2">
        <f t="shared" si="91"/>
        <v>0</v>
      </c>
      <c r="E698" s="2">
        <f t="shared" si="92"/>
        <v>4.8000000000000043E-2</v>
      </c>
      <c r="F698" s="2">
        <f t="shared" si="97"/>
        <v>6.143247147371262E-2</v>
      </c>
      <c r="G698" s="2">
        <f t="shared" si="97"/>
        <v>8.4932032145091194E-2</v>
      </c>
      <c r="H698" s="2">
        <f t="shared" si="94"/>
        <v>0.72331333564191924</v>
      </c>
      <c r="I698" s="2">
        <f t="shared" si="95"/>
        <v>41.972247337858107</v>
      </c>
    </row>
    <row r="699" spans="1:9" ht="13.5" x14ac:dyDescent="0.25">
      <c r="A699" s="3">
        <f>TITRES_STAT!B702</f>
        <v>43021</v>
      </c>
      <c r="B699" s="5">
        <f>TITRES_STAT!D702</f>
        <v>12.845000000000001</v>
      </c>
      <c r="C699" s="2">
        <f t="shared" si="90"/>
        <v>-8.0000000000000071E-2</v>
      </c>
      <c r="D699" s="2">
        <f t="shared" si="91"/>
        <v>0</v>
      </c>
      <c r="E699" s="2">
        <f t="shared" si="92"/>
        <v>8.0000000000000071E-2</v>
      </c>
      <c r="F699" s="2">
        <f t="shared" si="97"/>
        <v>5.7044437797018857E-2</v>
      </c>
      <c r="G699" s="2">
        <f t="shared" si="97"/>
        <v>8.4579744134727547E-2</v>
      </c>
      <c r="H699" s="2">
        <f t="shared" si="94"/>
        <v>0.67444561792658597</v>
      </c>
      <c r="I699" s="2">
        <f t="shared" si="95"/>
        <v>40.278741256567713</v>
      </c>
    </row>
    <row r="700" spans="1:9" ht="13.5" x14ac:dyDescent="0.25">
      <c r="A700" s="3">
        <f>TITRES_STAT!B703</f>
        <v>43024</v>
      </c>
      <c r="B700" s="5">
        <f>TITRES_STAT!D703</f>
        <v>12.712999999999999</v>
      </c>
      <c r="C700" s="2">
        <f t="shared" si="90"/>
        <v>-0.13200000000000145</v>
      </c>
      <c r="D700" s="2">
        <f t="shared" si="91"/>
        <v>0</v>
      </c>
      <c r="E700" s="2">
        <f t="shared" si="92"/>
        <v>0.13200000000000145</v>
      </c>
      <c r="F700" s="2">
        <f t="shared" si="97"/>
        <v>5.2969835097231799E-2</v>
      </c>
      <c r="G700" s="2">
        <f t="shared" si="97"/>
        <v>8.7966905267961387E-2</v>
      </c>
      <c r="H700" s="2">
        <f t="shared" si="94"/>
        <v>0.60215640115878954</v>
      </c>
      <c r="I700" s="2">
        <f t="shared" si="95"/>
        <v>37.58412104606446</v>
      </c>
    </row>
    <row r="701" spans="1:9" ht="13.5" x14ac:dyDescent="0.25">
      <c r="A701" s="3">
        <f>TITRES_STAT!B704</f>
        <v>43025</v>
      </c>
      <c r="B701" s="5">
        <f>TITRES_STAT!D704</f>
        <v>12.638999999999999</v>
      </c>
      <c r="C701" s="2">
        <f t="shared" si="90"/>
        <v>-7.3999999999999844E-2</v>
      </c>
      <c r="D701" s="2">
        <f t="shared" si="91"/>
        <v>0</v>
      </c>
      <c r="E701" s="2">
        <f t="shared" si="92"/>
        <v>7.3999999999999844E-2</v>
      </c>
      <c r="F701" s="2">
        <f t="shared" ref="F701:G716" si="98">((F700*13)+D701)/14</f>
        <v>4.9186275447429532E-2</v>
      </c>
      <c r="G701" s="2">
        <f t="shared" si="98"/>
        <v>8.69692691773927E-2</v>
      </c>
      <c r="H701" s="2">
        <f t="shared" si="94"/>
        <v>0.56555925918042904</v>
      </c>
      <c r="I701" s="2">
        <f t="shared" si="95"/>
        <v>36.125062393134804</v>
      </c>
    </row>
    <row r="702" spans="1:9" ht="13.5" x14ac:dyDescent="0.25">
      <c r="A702" s="3">
        <f>TITRES_STAT!B705</f>
        <v>43026</v>
      </c>
      <c r="B702" s="5">
        <f>TITRES_STAT!D705</f>
        <v>12.597</v>
      </c>
      <c r="C702" s="2">
        <f t="shared" si="90"/>
        <v>-4.1999999999999815E-2</v>
      </c>
      <c r="D702" s="2">
        <f t="shared" si="91"/>
        <v>0</v>
      </c>
      <c r="E702" s="2">
        <f t="shared" si="92"/>
        <v>4.1999999999999815E-2</v>
      </c>
      <c r="F702" s="2">
        <f t="shared" si="98"/>
        <v>4.5672970058327426E-2</v>
      </c>
      <c r="G702" s="2">
        <f t="shared" si="98"/>
        <v>8.3757178521864636E-2</v>
      </c>
      <c r="H702" s="2">
        <f t="shared" si="94"/>
        <v>0.54530215635671864</v>
      </c>
      <c r="I702" s="2">
        <f t="shared" si="95"/>
        <v>35.287736713080776</v>
      </c>
    </row>
    <row r="703" spans="1:9" ht="13.5" x14ac:dyDescent="0.25">
      <c r="A703" s="3">
        <f>TITRES_STAT!B706</f>
        <v>43027</v>
      </c>
      <c r="B703" s="5">
        <f>TITRES_STAT!D706</f>
        <v>12.628</v>
      </c>
      <c r="C703" s="2">
        <f t="shared" si="90"/>
        <v>3.1000000000000583E-2</v>
      </c>
      <c r="D703" s="2">
        <f t="shared" si="91"/>
        <v>3.1000000000000583E-2</v>
      </c>
      <c r="E703" s="2">
        <f t="shared" si="92"/>
        <v>0</v>
      </c>
      <c r="F703" s="2">
        <f t="shared" si="98"/>
        <v>4.462490076844694E-2</v>
      </c>
      <c r="G703" s="2">
        <f t="shared" si="98"/>
        <v>7.7774522913160019E-2</v>
      </c>
      <c r="H703" s="2">
        <f t="shared" si="94"/>
        <v>0.57377273555600405</v>
      </c>
      <c r="I703" s="2">
        <f t="shared" si="95"/>
        <v>36.458423925694312</v>
      </c>
    </row>
    <row r="704" spans="1:9" ht="13.5" x14ac:dyDescent="0.25">
      <c r="A704" s="3">
        <f>TITRES_STAT!B707</f>
        <v>43028</v>
      </c>
      <c r="B704" s="5">
        <f>TITRES_STAT!D707</f>
        <v>12.506</v>
      </c>
      <c r="C704" s="2">
        <f t="shared" si="90"/>
        <v>-0.12199999999999989</v>
      </c>
      <c r="D704" s="2">
        <f t="shared" si="91"/>
        <v>0</v>
      </c>
      <c r="E704" s="2">
        <f t="shared" si="92"/>
        <v>0.12199999999999989</v>
      </c>
      <c r="F704" s="2">
        <f t="shared" si="98"/>
        <v>4.1437407856415018E-2</v>
      </c>
      <c r="G704" s="2">
        <f t="shared" si="98"/>
        <v>8.0933485562220006E-2</v>
      </c>
      <c r="H704" s="2">
        <f t="shared" si="94"/>
        <v>0.51199336799301431</v>
      </c>
      <c r="I704" s="2">
        <f t="shared" si="95"/>
        <v>33.862143765393796</v>
      </c>
    </row>
    <row r="705" spans="1:9" ht="13.5" x14ac:dyDescent="0.25">
      <c r="A705" s="3">
        <f>TITRES_STAT!B708</f>
        <v>43031</v>
      </c>
      <c r="B705" s="5">
        <f>TITRES_STAT!D708</f>
        <v>12.606999999999999</v>
      </c>
      <c r="C705" s="2">
        <f t="shared" si="90"/>
        <v>0.10099999999999909</v>
      </c>
      <c r="D705" s="2">
        <f t="shared" si="91"/>
        <v>0.10099999999999909</v>
      </c>
      <c r="E705" s="2">
        <f t="shared" si="92"/>
        <v>0</v>
      </c>
      <c r="F705" s="2">
        <f t="shared" si="98"/>
        <v>4.5691878723813875E-2</v>
      </c>
      <c r="G705" s="2">
        <f t="shared" si="98"/>
        <v>7.5152522307775721E-2</v>
      </c>
      <c r="H705" s="2">
        <f t="shared" si="94"/>
        <v>0.60798862527447495</v>
      </c>
      <c r="I705" s="2">
        <f t="shared" si="95"/>
        <v>37.810505355452662</v>
      </c>
    </row>
    <row r="706" spans="1:9" ht="13.5" x14ac:dyDescent="0.25">
      <c r="A706" s="3">
        <f>TITRES_STAT!B709</f>
        <v>43032</v>
      </c>
      <c r="B706" s="5">
        <f>TITRES_STAT!D709</f>
        <v>12.606999999999999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4.2428173100684315E-2</v>
      </c>
      <c r="G706" s="2">
        <f t="shared" si="98"/>
        <v>6.9784485000077459E-2</v>
      </c>
      <c r="H706" s="2">
        <f t="shared" si="94"/>
        <v>0.60798862527447495</v>
      </c>
      <c r="I706" s="2">
        <f t="shared" si="95"/>
        <v>37.810505355452662</v>
      </c>
    </row>
    <row r="707" spans="1:9" ht="13.5" x14ac:dyDescent="0.25">
      <c r="A707" s="3">
        <f>TITRES_STAT!B710</f>
        <v>43033</v>
      </c>
      <c r="B707" s="5">
        <f>TITRES_STAT!D710</f>
        <v>12.602</v>
      </c>
      <c r="C707" s="2">
        <f t="shared" ref="C707:C770" si="99">B707-B706</f>
        <v>-4.9999999999990052E-3</v>
      </c>
      <c r="D707" s="2">
        <f t="shared" ref="D707:D770" si="100">IF(C707&gt;0,C707,0)</f>
        <v>0</v>
      </c>
      <c r="E707" s="2">
        <f t="shared" ref="E707:E770" si="101">IF(C707&lt;0,-C707,0)</f>
        <v>4.9999999999990052E-3</v>
      </c>
      <c r="F707" s="2">
        <f t="shared" si="98"/>
        <v>3.9397589307778293E-2</v>
      </c>
      <c r="G707" s="2">
        <f t="shared" si="98"/>
        <v>6.515702178578614E-2</v>
      </c>
      <c r="H707" s="2">
        <f t="shared" si="94"/>
        <v>0.60465607893043372</v>
      </c>
      <c r="I707" s="2">
        <f t="shared" si="95"/>
        <v>37.681350344770493</v>
      </c>
    </row>
    <row r="708" spans="1:9" ht="13.5" x14ac:dyDescent="0.25">
      <c r="A708" s="3">
        <f>TITRES_STAT!B711</f>
        <v>43034</v>
      </c>
      <c r="B708" s="5">
        <f>TITRES_STAT!D711</f>
        <v>12.590999999999999</v>
      </c>
      <c r="C708" s="2">
        <f t="shared" si="99"/>
        <v>-1.1000000000001009E-2</v>
      </c>
      <c r="D708" s="2">
        <f t="shared" si="100"/>
        <v>0</v>
      </c>
      <c r="E708" s="2">
        <f t="shared" si="101"/>
        <v>1.1000000000001009E-2</v>
      </c>
      <c r="F708" s="2">
        <f t="shared" si="98"/>
        <v>3.6583475785794128E-2</v>
      </c>
      <c r="G708" s="2">
        <f t="shared" si="98"/>
        <v>6.128866308680149E-2</v>
      </c>
      <c r="H708" s="2">
        <f t="shared" si="94"/>
        <v>0.59690445089301314</v>
      </c>
      <c r="I708" s="2">
        <f t="shared" si="95"/>
        <v>37.37884571360641</v>
      </c>
    </row>
    <row r="709" spans="1:9" ht="13.5" x14ac:dyDescent="0.25">
      <c r="A709" s="3">
        <f>TITRES_STAT!B712</f>
        <v>43035</v>
      </c>
      <c r="B709" s="5">
        <f>TITRES_STAT!D712</f>
        <v>12.590999999999999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3.3970370372523116E-2</v>
      </c>
      <c r="G709" s="2">
        <f t="shared" si="98"/>
        <v>5.6910901437744243E-2</v>
      </c>
      <c r="H709" s="2">
        <f t="shared" si="94"/>
        <v>0.59690445089301303</v>
      </c>
      <c r="I709" s="2">
        <f t="shared" si="95"/>
        <v>37.37884571360641</v>
      </c>
    </row>
    <row r="710" spans="1:9" ht="13.5" x14ac:dyDescent="0.25">
      <c r="A710" s="3">
        <f>TITRES_STAT!B713</f>
        <v>43038</v>
      </c>
      <c r="B710" s="5">
        <f>TITRES_STAT!D713</f>
        <v>12.708</v>
      </c>
      <c r="C710" s="2">
        <f t="shared" si="99"/>
        <v>0.11700000000000088</v>
      </c>
      <c r="D710" s="2">
        <f t="shared" si="100"/>
        <v>0.11700000000000088</v>
      </c>
      <c r="E710" s="2">
        <f t="shared" si="101"/>
        <v>0</v>
      </c>
      <c r="F710" s="2">
        <f t="shared" si="98"/>
        <v>3.9901058203057241E-2</v>
      </c>
      <c r="G710" s="2">
        <f t="shared" si="98"/>
        <v>5.2845837049333939E-2</v>
      </c>
      <c r="H710" s="2">
        <f t="shared" si="94"/>
        <v>0.75504638455831119</v>
      </c>
      <c r="I710" s="2">
        <f t="shared" si="95"/>
        <v>43.021448960070195</v>
      </c>
    </row>
    <row r="711" spans="1:9" ht="13.5" x14ac:dyDescent="0.25">
      <c r="A711" s="3">
        <f>TITRES_STAT!B714</f>
        <v>43039</v>
      </c>
      <c r="B711" s="5">
        <f>TITRES_STAT!D714</f>
        <v>13.132</v>
      </c>
      <c r="C711" s="2">
        <f t="shared" si="99"/>
        <v>0.42399999999999949</v>
      </c>
      <c r="D711" s="2">
        <f t="shared" si="100"/>
        <v>0.42399999999999949</v>
      </c>
      <c r="E711" s="2">
        <f t="shared" si="101"/>
        <v>0</v>
      </c>
      <c r="F711" s="2">
        <f t="shared" si="98"/>
        <v>6.7336696902838833E-2</v>
      </c>
      <c r="G711" s="2">
        <f t="shared" si="98"/>
        <v>4.9071134402952944E-2</v>
      </c>
      <c r="H711" s="2">
        <f t="shared" si="94"/>
        <v>1.3722262124591666</v>
      </c>
      <c r="I711" s="2">
        <f t="shared" si="95"/>
        <v>57.845504161959717</v>
      </c>
    </row>
    <row r="712" spans="1:9" ht="13.5" x14ac:dyDescent="0.25">
      <c r="A712" s="3">
        <f>TITRES_STAT!B715</f>
        <v>43040</v>
      </c>
      <c r="B712" s="5">
        <f>TITRES_STAT!D715</f>
        <v>12.967000000000001</v>
      </c>
      <c r="C712" s="2">
        <f t="shared" si="99"/>
        <v>-0.16499999999999915</v>
      </c>
      <c r="D712" s="2">
        <f t="shared" si="100"/>
        <v>0</v>
      </c>
      <c r="E712" s="2">
        <f t="shared" si="101"/>
        <v>0.16499999999999915</v>
      </c>
      <c r="F712" s="2">
        <f t="shared" si="98"/>
        <v>6.2526932838350341E-2</v>
      </c>
      <c r="G712" s="2">
        <f t="shared" si="98"/>
        <v>5.7351767659884818E-2</v>
      </c>
      <c r="H712" s="2">
        <f t="shared" si="94"/>
        <v>1.0902354956024369</v>
      </c>
      <c r="I712" s="2">
        <f t="shared" si="95"/>
        <v>52.15850069985607</v>
      </c>
    </row>
    <row r="713" spans="1:9" ht="13.5" x14ac:dyDescent="0.25">
      <c r="A713" s="3">
        <f>TITRES_STAT!B716</f>
        <v>43041</v>
      </c>
      <c r="B713" s="5">
        <f>TITRES_STAT!D716</f>
        <v>13.068</v>
      </c>
      <c r="C713" s="2">
        <f t="shared" si="99"/>
        <v>0.10099999999999909</v>
      </c>
      <c r="D713" s="2">
        <f t="shared" si="100"/>
        <v>0.10099999999999909</v>
      </c>
      <c r="E713" s="2">
        <f t="shared" si="101"/>
        <v>0</v>
      </c>
      <c r="F713" s="2">
        <f t="shared" si="98"/>
        <v>6.527500906418239E-2</v>
      </c>
      <c r="G713" s="2">
        <f t="shared" si="98"/>
        <v>5.3255212827035901E-2</v>
      </c>
      <c r="H713" s="2">
        <f t="shared" si="94"/>
        <v>1.2257017782688202</v>
      </c>
      <c r="I713" s="2">
        <f t="shared" si="95"/>
        <v>55.07035085455999</v>
      </c>
    </row>
    <row r="714" spans="1:9" ht="13.5" x14ac:dyDescent="0.25">
      <c r="A714" s="3">
        <f>TITRES_STAT!B717</f>
        <v>43042</v>
      </c>
      <c r="B714" s="5">
        <f>TITRES_STAT!D717</f>
        <v>12.712999999999999</v>
      </c>
      <c r="C714" s="2">
        <f t="shared" si="99"/>
        <v>-0.35500000000000043</v>
      </c>
      <c r="D714" s="2">
        <f t="shared" si="100"/>
        <v>0</v>
      </c>
      <c r="E714" s="2">
        <f t="shared" si="101"/>
        <v>0.35500000000000043</v>
      </c>
      <c r="F714" s="2">
        <f t="shared" si="98"/>
        <v>6.0612508416740797E-2</v>
      </c>
      <c r="G714" s="2">
        <f t="shared" si="98"/>
        <v>7.4808411910819092E-2</v>
      </c>
      <c r="H714" s="2">
        <f t="shared" si="94"/>
        <v>0.8102365344822241</v>
      </c>
      <c r="I714" s="2">
        <f t="shared" si="95"/>
        <v>44.758600273967694</v>
      </c>
    </row>
    <row r="715" spans="1:9" ht="13.5" x14ac:dyDescent="0.25">
      <c r="A715" s="3">
        <f>TITRES_STAT!B718</f>
        <v>43045</v>
      </c>
      <c r="B715" s="5">
        <f>TITRES_STAT!D718</f>
        <v>13.093999999999999</v>
      </c>
      <c r="C715" s="2">
        <f t="shared" si="99"/>
        <v>0.38100000000000023</v>
      </c>
      <c r="D715" s="2">
        <f t="shared" si="100"/>
        <v>0.38100000000000023</v>
      </c>
      <c r="E715" s="2">
        <f t="shared" si="101"/>
        <v>0</v>
      </c>
      <c r="F715" s="2">
        <f t="shared" si="98"/>
        <v>8.3497329244116472E-2</v>
      </c>
      <c r="G715" s="2">
        <f t="shared" si="98"/>
        <v>6.9464953917189154E-2</v>
      </c>
      <c r="H715" s="2">
        <f t="shared" si="94"/>
        <v>1.2020065448205097</v>
      </c>
      <c r="I715" s="2">
        <f t="shared" si="95"/>
        <v>54.586874305520638</v>
      </c>
    </row>
    <row r="716" spans="1:9" ht="13.5" x14ac:dyDescent="0.25">
      <c r="A716" s="3">
        <f>TITRES_STAT!B719</f>
        <v>43046</v>
      </c>
      <c r="B716" s="5">
        <f>TITRES_STAT!D719</f>
        <v>13.057</v>
      </c>
      <c r="C716" s="2">
        <f t="shared" si="99"/>
        <v>-3.6999999999999034E-2</v>
      </c>
      <c r="D716" s="2">
        <f t="shared" si="100"/>
        <v>0</v>
      </c>
      <c r="E716" s="2">
        <f t="shared" si="101"/>
        <v>3.6999999999999034E-2</v>
      </c>
      <c r="F716" s="2">
        <f t="shared" si="98"/>
        <v>7.7533234298108142E-2</v>
      </c>
      <c r="G716" s="2">
        <f t="shared" si="98"/>
        <v>6.714602863738986E-2</v>
      </c>
      <c r="H716" s="2">
        <f t="shared" si="94"/>
        <v>1.1546957559740805</v>
      </c>
      <c r="I716" s="2">
        <f t="shared" si="95"/>
        <v>53.589735477623073</v>
      </c>
    </row>
    <row r="717" spans="1:9" ht="13.5" x14ac:dyDescent="0.25">
      <c r="A717" s="3">
        <f>TITRES_STAT!B720</f>
        <v>43047</v>
      </c>
      <c r="B717" s="5">
        <f>TITRES_STAT!D720</f>
        <v>13.089</v>
      </c>
      <c r="C717" s="2">
        <f t="shared" si="99"/>
        <v>3.2000000000000028E-2</v>
      </c>
      <c r="D717" s="2">
        <f t="shared" si="100"/>
        <v>3.2000000000000028E-2</v>
      </c>
      <c r="E717" s="2">
        <f t="shared" si="101"/>
        <v>0</v>
      </c>
      <c r="F717" s="2">
        <f t="shared" ref="F717:G732" si="102">((F716*13)+D717)/14</f>
        <v>7.4280860419671843E-2</v>
      </c>
      <c r="G717" s="2">
        <f t="shared" si="102"/>
        <v>6.2349883734719155E-2</v>
      </c>
      <c r="H717" s="2">
        <f t="shared" si="94"/>
        <v>1.1913552354919468</v>
      </c>
      <c r="I717" s="2">
        <f t="shared" si="95"/>
        <v>54.366139099510001</v>
      </c>
    </row>
    <row r="718" spans="1:9" ht="13.5" x14ac:dyDescent="0.25">
      <c r="A718" s="3">
        <f>TITRES_STAT!B721</f>
        <v>43048</v>
      </c>
      <c r="B718" s="5">
        <f>TITRES_STAT!D721</f>
        <v>13.439</v>
      </c>
      <c r="C718" s="2">
        <f t="shared" si="99"/>
        <v>0.34999999999999964</v>
      </c>
      <c r="D718" s="2">
        <f t="shared" si="100"/>
        <v>0.34999999999999964</v>
      </c>
      <c r="E718" s="2">
        <f t="shared" si="101"/>
        <v>0</v>
      </c>
      <c r="F718" s="2">
        <f t="shared" si="102"/>
        <v>9.3975084675409534E-2</v>
      </c>
      <c r="G718" s="2">
        <f t="shared" si="102"/>
        <v>5.7896320610810639E-2</v>
      </c>
      <c r="H718" s="2">
        <f t="shared" si="94"/>
        <v>1.6231616048129685</v>
      </c>
      <c r="I718" s="2">
        <f t="shared" si="95"/>
        <v>61.878063548764842</v>
      </c>
    </row>
    <row r="719" spans="1:9" ht="13.5" x14ac:dyDescent="0.25">
      <c r="A719" s="3">
        <f>TITRES_STAT!B722</f>
        <v>43049</v>
      </c>
      <c r="B719" s="5">
        <f>TITRES_STAT!D722</f>
        <v>13.396000000000001</v>
      </c>
      <c r="C719" s="2">
        <f t="shared" si="99"/>
        <v>-4.2999999999999261E-2</v>
      </c>
      <c r="D719" s="2">
        <f t="shared" si="100"/>
        <v>0</v>
      </c>
      <c r="E719" s="2">
        <f t="shared" si="101"/>
        <v>4.2999999999999261E-2</v>
      </c>
      <c r="F719" s="2">
        <f t="shared" si="102"/>
        <v>8.7262578627165993E-2</v>
      </c>
      <c r="G719" s="2">
        <f t="shared" si="102"/>
        <v>5.68322977100384E-2</v>
      </c>
      <c r="H719" s="2">
        <f t="shared" si="94"/>
        <v>1.5354399196102295</v>
      </c>
      <c r="I719" s="2">
        <f t="shared" si="95"/>
        <v>60.559112749406857</v>
      </c>
    </row>
    <row r="720" spans="1:9" ht="13.5" x14ac:dyDescent="0.25">
      <c r="A720" s="3">
        <f>TITRES_STAT!B723</f>
        <v>43052</v>
      </c>
      <c r="B720" s="5">
        <f>TITRES_STAT!D723</f>
        <v>13.243</v>
      </c>
      <c r="C720" s="2">
        <f t="shared" si="99"/>
        <v>-0.15300000000000047</v>
      </c>
      <c r="D720" s="2">
        <f t="shared" si="100"/>
        <v>0</v>
      </c>
      <c r="E720" s="2">
        <f t="shared" si="101"/>
        <v>0.15300000000000047</v>
      </c>
      <c r="F720" s="2">
        <f t="shared" si="102"/>
        <v>8.1029537296654144E-2</v>
      </c>
      <c r="G720" s="2">
        <f t="shared" si="102"/>
        <v>6.3701419302178555E-2</v>
      </c>
      <c r="H720" s="2">
        <f t="shared" si="94"/>
        <v>1.2720209091774974</v>
      </c>
      <c r="I720" s="2">
        <f t="shared" si="95"/>
        <v>55.986320550103841</v>
      </c>
    </row>
    <row r="721" spans="1:9" ht="13.5" x14ac:dyDescent="0.25">
      <c r="A721" s="3">
        <f>TITRES_STAT!B724</f>
        <v>43053</v>
      </c>
      <c r="B721" s="5">
        <f>TITRES_STAT!D724</f>
        <v>13.137</v>
      </c>
      <c r="C721" s="2">
        <f t="shared" si="99"/>
        <v>-0.10599999999999987</v>
      </c>
      <c r="D721" s="2">
        <f t="shared" si="100"/>
        <v>0</v>
      </c>
      <c r="E721" s="2">
        <f t="shared" si="101"/>
        <v>0.10599999999999987</v>
      </c>
      <c r="F721" s="2">
        <f t="shared" si="102"/>
        <v>7.5241713204035984E-2</v>
      </c>
      <c r="G721" s="2">
        <f t="shared" si="102"/>
        <v>6.6722746494880081E-2</v>
      </c>
      <c r="H721" s="2">
        <f t="shared" ref="H721:H784" si="103">F721/G721</f>
        <v>1.1276770989906657</v>
      </c>
      <c r="I721" s="2">
        <f t="shared" ref="I721:I784" si="104">IF(G721=0,100,100-(100/(1+H721)))</f>
        <v>53.000387113515337</v>
      </c>
    </row>
    <row r="722" spans="1:9" ht="13.5" x14ac:dyDescent="0.25">
      <c r="A722" s="3">
        <f>TITRES_STAT!B725</f>
        <v>43054</v>
      </c>
      <c r="B722" s="5">
        <f>TITRES_STAT!D725</f>
        <v>13.11</v>
      </c>
      <c r="C722" s="2">
        <f t="shared" si="99"/>
        <v>-2.7000000000001023E-2</v>
      </c>
      <c r="D722" s="2">
        <f t="shared" si="100"/>
        <v>0</v>
      </c>
      <c r="E722" s="2">
        <f t="shared" si="101"/>
        <v>2.7000000000001023E-2</v>
      </c>
      <c r="F722" s="2">
        <f t="shared" si="102"/>
        <v>6.9867305118033421E-2</v>
      </c>
      <c r="G722" s="2">
        <f t="shared" si="102"/>
        <v>6.3885407459531571E-2</v>
      </c>
      <c r="H722" s="2">
        <f t="shared" si="103"/>
        <v>1.0936348048228557</v>
      </c>
      <c r="I722" s="2">
        <f t="shared" si="104"/>
        <v>52.236178071914942</v>
      </c>
    </row>
    <row r="723" spans="1:9" ht="13.5" x14ac:dyDescent="0.25">
      <c r="A723" s="3">
        <f>TITRES_STAT!B726</f>
        <v>43055</v>
      </c>
      <c r="B723" s="5">
        <f>TITRES_STAT!D726</f>
        <v>13.079000000000001</v>
      </c>
      <c r="C723" s="2">
        <f t="shared" si="99"/>
        <v>-3.0999999999998806E-2</v>
      </c>
      <c r="D723" s="2">
        <f t="shared" si="100"/>
        <v>0</v>
      </c>
      <c r="E723" s="2">
        <f t="shared" si="101"/>
        <v>3.0999999999998806E-2</v>
      </c>
      <c r="F723" s="2">
        <f t="shared" si="102"/>
        <v>6.4876783323888174E-2</v>
      </c>
      <c r="G723" s="2">
        <f t="shared" si="102"/>
        <v>6.1536449783850658E-2</v>
      </c>
      <c r="H723" s="2">
        <f t="shared" si="103"/>
        <v>1.0542821945655068</v>
      </c>
      <c r="I723" s="2">
        <f t="shared" si="104"/>
        <v>51.321196150877107</v>
      </c>
    </row>
    <row r="724" spans="1:9" ht="13.5" x14ac:dyDescent="0.25">
      <c r="A724" s="3">
        <f>TITRES_STAT!B727</f>
        <v>43056</v>
      </c>
      <c r="B724" s="5">
        <f>TITRES_STAT!D727</f>
        <v>13.065</v>
      </c>
      <c r="C724" s="2">
        <f t="shared" si="99"/>
        <v>-1.4000000000001123E-2</v>
      </c>
      <c r="D724" s="2">
        <f t="shared" si="100"/>
        <v>0</v>
      </c>
      <c r="E724" s="2">
        <f t="shared" si="101"/>
        <v>1.4000000000001123E-2</v>
      </c>
      <c r="F724" s="2">
        <f t="shared" si="102"/>
        <v>6.0242727372181878E-2</v>
      </c>
      <c r="G724" s="2">
        <f t="shared" si="102"/>
        <v>5.8140989085004265E-2</v>
      </c>
      <c r="H724" s="2">
        <f t="shared" si="103"/>
        <v>1.036148994371334</v>
      </c>
      <c r="I724" s="2">
        <f t="shared" si="104"/>
        <v>50.887680480929028</v>
      </c>
    </row>
    <row r="725" spans="1:9" ht="13.5" x14ac:dyDescent="0.25">
      <c r="A725" s="3">
        <f>TITRES_STAT!B728</f>
        <v>43059</v>
      </c>
      <c r="B725" s="5">
        <f>TITRES_STAT!D728</f>
        <v>13.052</v>
      </c>
      <c r="C725" s="2">
        <f t="shared" si="99"/>
        <v>-1.2999999999999901E-2</v>
      </c>
      <c r="D725" s="2">
        <f t="shared" si="100"/>
        <v>0</v>
      </c>
      <c r="E725" s="2">
        <f t="shared" si="101"/>
        <v>1.2999999999999901E-2</v>
      </c>
      <c r="F725" s="2">
        <f t="shared" si="102"/>
        <v>5.5939675417026033E-2</v>
      </c>
      <c r="G725" s="2">
        <f t="shared" si="102"/>
        <v>5.4916632721789663E-2</v>
      </c>
      <c r="H725" s="2">
        <f t="shared" si="103"/>
        <v>1.0186290135525817</v>
      </c>
      <c r="I725" s="2">
        <f t="shared" si="104"/>
        <v>50.461427370445769</v>
      </c>
    </row>
    <row r="726" spans="1:9" ht="13.5" x14ac:dyDescent="0.25">
      <c r="A726" s="3">
        <f>TITRES_STAT!B729</f>
        <v>43060</v>
      </c>
      <c r="B726" s="5">
        <f>TITRES_STAT!D729</f>
        <v>12.9</v>
      </c>
      <c r="C726" s="2">
        <f t="shared" si="99"/>
        <v>-0.15199999999999925</v>
      </c>
      <c r="D726" s="2">
        <f t="shared" si="100"/>
        <v>0</v>
      </c>
      <c r="E726" s="2">
        <f t="shared" si="101"/>
        <v>0.15199999999999925</v>
      </c>
      <c r="F726" s="2">
        <f t="shared" si="102"/>
        <v>5.1943984315809884E-2</v>
      </c>
      <c r="G726" s="2">
        <f t="shared" si="102"/>
        <v>6.1851158955947491E-2</v>
      </c>
      <c r="H726" s="2">
        <f t="shared" si="103"/>
        <v>0.8398223281928503</v>
      </c>
      <c r="I726" s="2">
        <f t="shared" si="104"/>
        <v>45.646925538606688</v>
      </c>
    </row>
    <row r="727" spans="1:9" ht="13.5" x14ac:dyDescent="0.25">
      <c r="A727" s="3">
        <f>TITRES_STAT!B730</f>
        <v>43061</v>
      </c>
      <c r="B727" s="5">
        <f>TITRES_STAT!D730</f>
        <v>12.701000000000001</v>
      </c>
      <c r="C727" s="2">
        <f t="shared" si="99"/>
        <v>-0.19899999999999984</v>
      </c>
      <c r="D727" s="2">
        <f t="shared" si="100"/>
        <v>0</v>
      </c>
      <c r="E727" s="2">
        <f t="shared" si="101"/>
        <v>0.19899999999999984</v>
      </c>
      <c r="F727" s="2">
        <f t="shared" si="102"/>
        <v>4.823369972182346E-2</v>
      </c>
      <c r="G727" s="2">
        <f t="shared" si="102"/>
        <v>7.1647504744808382E-2</v>
      </c>
      <c r="H727" s="2">
        <f t="shared" si="103"/>
        <v>0.67320836773898252</v>
      </c>
      <c r="I727" s="2">
        <f t="shared" si="104"/>
        <v>40.23458050527762</v>
      </c>
    </row>
    <row r="728" spans="1:9" ht="13.5" x14ac:dyDescent="0.25">
      <c r="A728" s="3">
        <f>TITRES_STAT!B731</f>
        <v>43062</v>
      </c>
      <c r="B728" s="5">
        <f>TITRES_STAT!D731</f>
        <v>12.569000000000001</v>
      </c>
      <c r="C728" s="2">
        <f t="shared" si="99"/>
        <v>-0.13199999999999967</v>
      </c>
      <c r="D728" s="2">
        <f t="shared" si="100"/>
        <v>0</v>
      </c>
      <c r="E728" s="2">
        <f t="shared" si="101"/>
        <v>0.13199999999999967</v>
      </c>
      <c r="F728" s="2">
        <f t="shared" si="102"/>
        <v>4.478843545597893E-2</v>
      </c>
      <c r="G728" s="2">
        <f t="shared" si="102"/>
        <v>7.595839726303634E-2</v>
      </c>
      <c r="H728" s="2">
        <f t="shared" si="103"/>
        <v>0.5896442930579624</v>
      </c>
      <c r="I728" s="2">
        <f t="shared" si="104"/>
        <v>37.092844961162797</v>
      </c>
    </row>
    <row r="729" spans="1:9" ht="13.5" x14ac:dyDescent="0.25">
      <c r="A729" s="3">
        <f>TITRES_STAT!B732</f>
        <v>43063</v>
      </c>
      <c r="B729" s="5">
        <f>TITRES_STAT!D732</f>
        <v>12.569000000000001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4.1589261494837583E-2</v>
      </c>
      <c r="G729" s="2">
        <f t="shared" si="102"/>
        <v>7.0532797458533747E-2</v>
      </c>
      <c r="H729" s="2">
        <f t="shared" si="103"/>
        <v>0.58964429305796251</v>
      </c>
      <c r="I729" s="2">
        <f t="shared" si="104"/>
        <v>37.092844961162804</v>
      </c>
    </row>
    <row r="730" spans="1:9" ht="13.5" x14ac:dyDescent="0.25">
      <c r="A730" s="3">
        <f>TITRES_STAT!B733</f>
        <v>43066</v>
      </c>
      <c r="B730" s="5">
        <f>TITRES_STAT!D733</f>
        <v>12.238</v>
      </c>
      <c r="C730" s="2">
        <f t="shared" si="99"/>
        <v>-0.33100000000000129</v>
      </c>
      <c r="D730" s="2">
        <f t="shared" si="100"/>
        <v>0</v>
      </c>
      <c r="E730" s="2">
        <f t="shared" si="101"/>
        <v>0.33100000000000129</v>
      </c>
      <c r="F730" s="2">
        <f t="shared" si="102"/>
        <v>3.8618599959492038E-2</v>
      </c>
      <c r="G730" s="2">
        <f t="shared" si="102"/>
        <v>8.9137597640067137E-2</v>
      </c>
      <c r="H730" s="2">
        <f t="shared" si="103"/>
        <v>0.4332470358403856</v>
      </c>
      <c r="I730" s="2">
        <f t="shared" si="104"/>
        <v>30.228357359647404</v>
      </c>
    </row>
    <row r="731" spans="1:9" ht="13.5" x14ac:dyDescent="0.25">
      <c r="A731" s="3">
        <f>TITRES_STAT!B734</f>
        <v>43067</v>
      </c>
      <c r="B731" s="5">
        <f>TITRES_STAT!D734</f>
        <v>12.106</v>
      </c>
      <c r="C731" s="2">
        <f t="shared" si="99"/>
        <v>-0.13199999999999967</v>
      </c>
      <c r="D731" s="2">
        <f t="shared" si="100"/>
        <v>0</v>
      </c>
      <c r="E731" s="2">
        <f t="shared" si="101"/>
        <v>0.13199999999999967</v>
      </c>
      <c r="F731" s="2">
        <f t="shared" si="102"/>
        <v>3.5860128533814033E-2</v>
      </c>
      <c r="G731" s="2">
        <f t="shared" si="102"/>
        <v>9.219919780863374E-2</v>
      </c>
      <c r="H731" s="2">
        <f t="shared" si="103"/>
        <v>0.38894187136252945</v>
      </c>
      <c r="I731" s="2">
        <f t="shared" si="104"/>
        <v>28.002746506661495</v>
      </c>
    </row>
    <row r="732" spans="1:9" ht="13.5" x14ac:dyDescent="0.25">
      <c r="A732" s="3">
        <f>TITRES_STAT!B735</f>
        <v>43068</v>
      </c>
      <c r="B732" s="5">
        <f>TITRES_STAT!D735</f>
        <v>12.462999999999999</v>
      </c>
      <c r="C732" s="2">
        <f t="shared" si="99"/>
        <v>0.35699999999999932</v>
      </c>
      <c r="D732" s="2">
        <f t="shared" si="100"/>
        <v>0.35699999999999932</v>
      </c>
      <c r="E732" s="2">
        <f t="shared" si="101"/>
        <v>0</v>
      </c>
      <c r="F732" s="2">
        <f t="shared" si="102"/>
        <v>5.8798690781398696E-2</v>
      </c>
      <c r="G732" s="2">
        <f t="shared" si="102"/>
        <v>8.5613540822302756E-2</v>
      </c>
      <c r="H732" s="2">
        <f t="shared" si="103"/>
        <v>0.68679195156102391</v>
      </c>
      <c r="I732" s="2">
        <f t="shared" si="104"/>
        <v>40.715866051260171</v>
      </c>
    </row>
    <row r="733" spans="1:9" ht="13.5" x14ac:dyDescent="0.25">
      <c r="A733" s="3">
        <f>TITRES_STAT!B736</f>
        <v>43069</v>
      </c>
      <c r="B733" s="5">
        <f>TITRES_STAT!D736</f>
        <v>12.542999999999999</v>
      </c>
      <c r="C733" s="2">
        <f t="shared" si="99"/>
        <v>8.0000000000000071E-2</v>
      </c>
      <c r="D733" s="2">
        <f t="shared" si="100"/>
        <v>8.0000000000000071E-2</v>
      </c>
      <c r="E733" s="2">
        <f t="shared" si="101"/>
        <v>0</v>
      </c>
      <c r="F733" s="2">
        <f t="shared" ref="F733:G748" si="105">((F732*13)+D733)/14</f>
        <v>6.0313070011298799E-2</v>
      </c>
      <c r="G733" s="2">
        <f t="shared" si="105"/>
        <v>7.9498287906423992E-2</v>
      </c>
      <c r="H733" s="2">
        <f t="shared" si="103"/>
        <v>0.75867130726503484</v>
      </c>
      <c r="I733" s="2">
        <f t="shared" si="104"/>
        <v>43.138891510368047</v>
      </c>
    </row>
    <row r="734" spans="1:9" ht="13.5" x14ac:dyDescent="0.25">
      <c r="A734" s="3">
        <f>TITRES_STAT!B737</f>
        <v>43073</v>
      </c>
      <c r="B734" s="5">
        <f>TITRES_STAT!D737</f>
        <v>12.238</v>
      </c>
      <c r="C734" s="2">
        <f t="shared" si="99"/>
        <v>-0.30499999999999972</v>
      </c>
      <c r="D734" s="2">
        <f t="shared" si="100"/>
        <v>0</v>
      </c>
      <c r="E734" s="2">
        <f t="shared" si="101"/>
        <v>0.30499999999999972</v>
      </c>
      <c r="F734" s="2">
        <f t="shared" si="105"/>
        <v>5.6004993581920313E-2</v>
      </c>
      <c r="G734" s="2">
        <f t="shared" si="105"/>
        <v>9.5605553055965117E-2</v>
      </c>
      <c r="H734" s="2">
        <f t="shared" si="103"/>
        <v>0.58579226615776581</v>
      </c>
      <c r="I734" s="2">
        <f t="shared" si="104"/>
        <v>36.940038027621895</v>
      </c>
    </row>
    <row r="735" spans="1:9" ht="13.5" x14ac:dyDescent="0.25">
      <c r="A735" s="3">
        <f>TITRES_STAT!B738</f>
        <v>43074</v>
      </c>
      <c r="B735" s="5">
        <f>TITRES_STAT!D738</f>
        <v>11.881</v>
      </c>
      <c r="C735" s="2">
        <f t="shared" si="99"/>
        <v>-0.35699999999999932</v>
      </c>
      <c r="D735" s="2">
        <f t="shared" si="100"/>
        <v>0</v>
      </c>
      <c r="E735" s="2">
        <f t="shared" si="101"/>
        <v>0.35699999999999932</v>
      </c>
      <c r="F735" s="2">
        <f t="shared" si="105"/>
        <v>5.2004636897497437E-2</v>
      </c>
      <c r="G735" s="2">
        <f t="shared" si="105"/>
        <v>0.11427658498053898</v>
      </c>
      <c r="H735" s="2">
        <f t="shared" si="103"/>
        <v>0.45507692504421354</v>
      </c>
      <c r="I735" s="2">
        <f t="shared" si="104"/>
        <v>31.275111110045657</v>
      </c>
    </row>
    <row r="736" spans="1:9" ht="13.5" x14ac:dyDescent="0.25">
      <c r="A736" s="3">
        <f>TITRES_STAT!B739</f>
        <v>43075</v>
      </c>
      <c r="B736" s="5">
        <f>TITRES_STAT!D739</f>
        <v>11.749000000000001</v>
      </c>
      <c r="C736" s="2">
        <f t="shared" si="99"/>
        <v>-0.13199999999999967</v>
      </c>
      <c r="D736" s="2">
        <f t="shared" si="100"/>
        <v>0</v>
      </c>
      <c r="E736" s="2">
        <f t="shared" si="101"/>
        <v>0.13199999999999967</v>
      </c>
      <c r="F736" s="2">
        <f t="shared" si="105"/>
        <v>4.8290019976247621E-2</v>
      </c>
      <c r="G736" s="2">
        <f t="shared" si="105"/>
        <v>0.11554254319621474</v>
      </c>
      <c r="H736" s="2">
        <f t="shared" si="103"/>
        <v>0.4179414667568927</v>
      </c>
      <c r="I736" s="2">
        <f t="shared" si="104"/>
        <v>29.475227049590828</v>
      </c>
    </row>
    <row r="737" spans="1:9" ht="13.5" x14ac:dyDescent="0.25">
      <c r="A737" s="3">
        <f>TITRES_STAT!B740</f>
        <v>43076</v>
      </c>
      <c r="B737" s="5">
        <f>TITRES_STAT!D740</f>
        <v>11.742000000000001</v>
      </c>
      <c r="C737" s="2">
        <f t="shared" si="99"/>
        <v>-6.9999999999996732E-3</v>
      </c>
      <c r="D737" s="2">
        <f t="shared" si="100"/>
        <v>0</v>
      </c>
      <c r="E737" s="2">
        <f t="shared" si="101"/>
        <v>6.9999999999996732E-3</v>
      </c>
      <c r="F737" s="2">
        <f t="shared" si="105"/>
        <v>4.484073283508707E-2</v>
      </c>
      <c r="G737" s="2">
        <f t="shared" si="105"/>
        <v>0.10778950439648509</v>
      </c>
      <c r="H737" s="2">
        <f t="shared" si="103"/>
        <v>0.41600277398203978</v>
      </c>
      <c r="I737" s="2">
        <f t="shared" si="104"/>
        <v>29.378669422530123</v>
      </c>
    </row>
    <row r="738" spans="1:9" ht="13.5" x14ac:dyDescent="0.25">
      <c r="A738" s="3">
        <f>TITRES_STAT!B741</f>
        <v>43077</v>
      </c>
      <c r="B738" s="5">
        <f>TITRES_STAT!D741</f>
        <v>11.696</v>
      </c>
      <c r="C738" s="2">
        <f t="shared" si="99"/>
        <v>-4.6000000000001151E-2</v>
      </c>
      <c r="D738" s="2">
        <f t="shared" si="100"/>
        <v>0</v>
      </c>
      <c r="E738" s="2">
        <f t="shared" si="101"/>
        <v>4.6000000000001151E-2</v>
      </c>
      <c r="F738" s="2">
        <f t="shared" si="105"/>
        <v>4.1637823346866561E-2</v>
      </c>
      <c r="G738" s="2">
        <f t="shared" si="105"/>
        <v>0.1033759683681648</v>
      </c>
      <c r="H738" s="2">
        <f t="shared" si="103"/>
        <v>0.40278049148305883</v>
      </c>
      <c r="I738" s="2">
        <f t="shared" si="104"/>
        <v>28.71300919342184</v>
      </c>
    </row>
    <row r="739" spans="1:9" ht="13.5" x14ac:dyDescent="0.25">
      <c r="A739" s="3">
        <f>TITRES_STAT!B742</f>
        <v>43080</v>
      </c>
      <c r="B739" s="5">
        <f>TITRES_STAT!D742</f>
        <v>11.226000000000001</v>
      </c>
      <c r="C739" s="2">
        <f t="shared" si="99"/>
        <v>-0.46999999999999886</v>
      </c>
      <c r="D739" s="2">
        <f t="shared" si="100"/>
        <v>0</v>
      </c>
      <c r="E739" s="2">
        <f t="shared" si="101"/>
        <v>0.46999999999999886</v>
      </c>
      <c r="F739" s="2">
        <f t="shared" si="105"/>
        <v>3.866369310780466E-2</v>
      </c>
      <c r="G739" s="2">
        <f t="shared" si="105"/>
        <v>0.12956339919901008</v>
      </c>
      <c r="H739" s="2">
        <f t="shared" si="103"/>
        <v>0.29841524185713142</v>
      </c>
      <c r="I739" s="2">
        <f t="shared" si="104"/>
        <v>22.983035953144409</v>
      </c>
    </row>
    <row r="740" spans="1:9" ht="13.5" x14ac:dyDescent="0.25">
      <c r="A740" s="3">
        <f>TITRES_STAT!B743</f>
        <v>43081</v>
      </c>
      <c r="B740" s="5">
        <f>TITRES_STAT!D743</f>
        <v>11.55</v>
      </c>
      <c r="C740" s="2">
        <f t="shared" si="99"/>
        <v>0.32399999999999984</v>
      </c>
      <c r="D740" s="2">
        <f t="shared" si="100"/>
        <v>0.32399999999999984</v>
      </c>
      <c r="E740" s="2">
        <f t="shared" si="101"/>
        <v>0</v>
      </c>
      <c r="F740" s="2">
        <f t="shared" si="105"/>
        <v>5.9044857885818598E-2</v>
      </c>
      <c r="G740" s="2">
        <f t="shared" si="105"/>
        <v>0.12030887068479508</v>
      </c>
      <c r="H740" s="2">
        <f t="shared" si="103"/>
        <v>0.49077725981248721</v>
      </c>
      <c r="I740" s="2">
        <f t="shared" si="104"/>
        <v>32.920897912959717</v>
      </c>
    </row>
    <row r="741" spans="1:9" ht="13.5" x14ac:dyDescent="0.25">
      <c r="A741" s="3">
        <f>TITRES_STAT!B744</f>
        <v>43082</v>
      </c>
      <c r="B741" s="5">
        <f>TITRES_STAT!D744</f>
        <v>11.510999999999999</v>
      </c>
      <c r="C741" s="2">
        <f t="shared" si="99"/>
        <v>-3.9000000000001478E-2</v>
      </c>
      <c r="D741" s="2">
        <f t="shared" si="100"/>
        <v>0</v>
      </c>
      <c r="E741" s="2">
        <f t="shared" si="101"/>
        <v>3.9000000000001478E-2</v>
      </c>
      <c r="F741" s="2">
        <f t="shared" si="105"/>
        <v>5.482736803683156E-2</v>
      </c>
      <c r="G741" s="2">
        <f t="shared" si="105"/>
        <v>0.11450109420730982</v>
      </c>
      <c r="H741" s="2">
        <f t="shared" si="103"/>
        <v>0.47883706628658007</v>
      </c>
      <c r="I741" s="2">
        <f t="shared" si="104"/>
        <v>32.379298382678456</v>
      </c>
    </row>
    <row r="742" spans="1:9" ht="13.5" x14ac:dyDescent="0.25">
      <c r="A742" s="3">
        <f>TITRES_STAT!B745</f>
        <v>43083</v>
      </c>
      <c r="B742" s="5">
        <f>TITRES_STAT!D745</f>
        <v>11.246</v>
      </c>
      <c r="C742" s="2">
        <f t="shared" si="99"/>
        <v>-0.26499999999999879</v>
      </c>
      <c r="D742" s="2">
        <f t="shared" si="100"/>
        <v>0</v>
      </c>
      <c r="E742" s="2">
        <f t="shared" si="101"/>
        <v>0.26499999999999879</v>
      </c>
      <c r="F742" s="2">
        <f t="shared" si="105"/>
        <v>5.0911127462772161E-2</v>
      </c>
      <c r="G742" s="2">
        <f t="shared" si="105"/>
        <v>0.12525101604964475</v>
      </c>
      <c r="H742" s="2">
        <f t="shared" si="103"/>
        <v>0.40647277018968792</v>
      </c>
      <c r="I742" s="2">
        <f t="shared" si="104"/>
        <v>28.900152125580632</v>
      </c>
    </row>
    <row r="743" spans="1:9" ht="13.5" x14ac:dyDescent="0.25">
      <c r="A743" s="3">
        <f>TITRES_STAT!B746</f>
        <v>43084</v>
      </c>
      <c r="B743" s="5">
        <f>TITRES_STAT!D746</f>
        <v>11.583</v>
      </c>
      <c r="C743" s="2">
        <f t="shared" si="99"/>
        <v>0.33699999999999974</v>
      </c>
      <c r="D743" s="2">
        <f t="shared" si="100"/>
        <v>0.33699999999999974</v>
      </c>
      <c r="E743" s="2">
        <f t="shared" si="101"/>
        <v>0</v>
      </c>
      <c r="F743" s="2">
        <f t="shared" si="105"/>
        <v>7.1346046929716994E-2</v>
      </c>
      <c r="G743" s="2">
        <f t="shared" si="105"/>
        <v>0.11630451490324156</v>
      </c>
      <c r="H743" s="2">
        <f t="shared" si="103"/>
        <v>0.61344176525797522</v>
      </c>
      <c r="I743" s="2">
        <f t="shared" si="104"/>
        <v>38.020694546722062</v>
      </c>
    </row>
    <row r="744" spans="1:9" ht="13.5" x14ac:dyDescent="0.25">
      <c r="A744" s="3">
        <f>TITRES_STAT!B747</f>
        <v>43087</v>
      </c>
      <c r="B744" s="5">
        <f>TITRES_STAT!D747</f>
        <v>11.391999999999999</v>
      </c>
      <c r="C744" s="2">
        <f t="shared" si="99"/>
        <v>-0.19100000000000072</v>
      </c>
      <c r="D744" s="2">
        <f t="shared" si="100"/>
        <v>0</v>
      </c>
      <c r="E744" s="2">
        <f t="shared" si="101"/>
        <v>0.19100000000000072</v>
      </c>
      <c r="F744" s="2">
        <f t="shared" si="105"/>
        <v>6.6249900720451491E-2</v>
      </c>
      <c r="G744" s="2">
        <f t="shared" si="105"/>
        <v>0.12163990669586722</v>
      </c>
      <c r="H744" s="2">
        <f t="shared" si="103"/>
        <v>0.54463952266992632</v>
      </c>
      <c r="I744" s="2">
        <f t="shared" si="104"/>
        <v>35.259975850450274</v>
      </c>
    </row>
    <row r="745" spans="1:9" ht="13.5" x14ac:dyDescent="0.25">
      <c r="A745" s="3">
        <f>TITRES_STAT!B748</f>
        <v>43088</v>
      </c>
      <c r="B745" s="5">
        <f>TITRES_STAT!D748</f>
        <v>11.59</v>
      </c>
      <c r="C745" s="2">
        <f t="shared" si="99"/>
        <v>0.1980000000000004</v>
      </c>
      <c r="D745" s="2">
        <f t="shared" si="100"/>
        <v>0.1980000000000004</v>
      </c>
      <c r="E745" s="2">
        <f t="shared" si="101"/>
        <v>0</v>
      </c>
      <c r="F745" s="2">
        <f t="shared" si="105"/>
        <v>7.5660622097562122E-2</v>
      </c>
      <c r="G745" s="2">
        <f t="shared" si="105"/>
        <v>0.11295134193187671</v>
      </c>
      <c r="H745" s="2">
        <f t="shared" si="103"/>
        <v>0.66985146704316811</v>
      </c>
      <c r="I745" s="2">
        <f t="shared" si="104"/>
        <v>40.114434143611859</v>
      </c>
    </row>
    <row r="746" spans="1:9" ht="13.5" x14ac:dyDescent="0.25">
      <c r="A746" s="3">
        <f>TITRES_STAT!B749</f>
        <v>43089</v>
      </c>
      <c r="B746" s="5">
        <f>TITRES_STAT!D749</f>
        <v>11.458</v>
      </c>
      <c r="C746" s="2">
        <f t="shared" si="99"/>
        <v>-0.13199999999999967</v>
      </c>
      <c r="D746" s="2">
        <f t="shared" si="100"/>
        <v>0</v>
      </c>
      <c r="E746" s="2">
        <f t="shared" si="101"/>
        <v>0.13199999999999967</v>
      </c>
      <c r="F746" s="2">
        <f t="shared" si="105"/>
        <v>7.0256291947736263E-2</v>
      </c>
      <c r="G746" s="2">
        <f t="shared" si="105"/>
        <v>0.11431196036531407</v>
      </c>
      <c r="H746" s="2">
        <f t="shared" si="103"/>
        <v>0.61460140936445951</v>
      </c>
      <c r="I746" s="2">
        <f t="shared" si="104"/>
        <v>38.06520951857582</v>
      </c>
    </row>
    <row r="747" spans="1:9" ht="13.5" x14ac:dyDescent="0.25">
      <c r="A747" s="3">
        <f>TITRES_STAT!B750</f>
        <v>43090</v>
      </c>
      <c r="B747" s="5">
        <f>TITRES_STAT!D750</f>
        <v>11.57</v>
      </c>
      <c r="C747" s="2">
        <f t="shared" si="99"/>
        <v>0.1120000000000001</v>
      </c>
      <c r="D747" s="2">
        <f t="shared" si="100"/>
        <v>0.1120000000000001</v>
      </c>
      <c r="E747" s="2">
        <f t="shared" si="101"/>
        <v>0</v>
      </c>
      <c r="F747" s="2">
        <f t="shared" si="105"/>
        <v>7.3237985380040824E-2</v>
      </c>
      <c r="G747" s="2">
        <f t="shared" si="105"/>
        <v>0.10614682033922021</v>
      </c>
      <c r="H747" s="2">
        <f t="shared" si="103"/>
        <v>0.68996871640610136</v>
      </c>
      <c r="I747" s="2">
        <f t="shared" si="104"/>
        <v>40.82730702100767</v>
      </c>
    </row>
    <row r="748" spans="1:9" ht="13.5" x14ac:dyDescent="0.25">
      <c r="A748" s="3">
        <f>TITRES_STAT!B751</f>
        <v>43091</v>
      </c>
      <c r="B748" s="5">
        <f>TITRES_STAT!D751</f>
        <v>11.57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6.8006700710037907E-2</v>
      </c>
      <c r="G748" s="2">
        <f t="shared" si="105"/>
        <v>9.8564904600704481E-2</v>
      </c>
      <c r="H748" s="2">
        <f t="shared" si="103"/>
        <v>0.68996871640610136</v>
      </c>
      <c r="I748" s="2">
        <f t="shared" si="104"/>
        <v>40.82730702100767</v>
      </c>
    </row>
    <row r="749" spans="1:9" ht="13.5" x14ac:dyDescent="0.25">
      <c r="A749" s="3">
        <f>TITRES_STAT!B752</f>
        <v>43094</v>
      </c>
      <c r="B749" s="5">
        <f>TITRES_STAT!D752</f>
        <v>11.676</v>
      </c>
      <c r="C749" s="2">
        <f t="shared" si="99"/>
        <v>0.10599999999999987</v>
      </c>
      <c r="D749" s="2">
        <f t="shared" si="100"/>
        <v>0.10599999999999987</v>
      </c>
      <c r="E749" s="2">
        <f t="shared" si="101"/>
        <v>0</v>
      </c>
      <c r="F749" s="2">
        <f t="shared" ref="F749:G764" si="106">((F748*13)+D749)/14</f>
        <v>7.0720507802178048E-2</v>
      </c>
      <c r="G749" s="2">
        <f t="shared" si="106"/>
        <v>9.1524554272082725E-2</v>
      </c>
      <c r="H749" s="2">
        <f t="shared" si="103"/>
        <v>0.77269436999322894</v>
      </c>
      <c r="I749" s="2">
        <f t="shared" si="104"/>
        <v>43.588696566807528</v>
      </c>
    </row>
    <row r="750" spans="1:9" ht="13.5" x14ac:dyDescent="0.25">
      <c r="A750" s="3">
        <f>TITRES_STAT!B753</f>
        <v>43095</v>
      </c>
      <c r="B750" s="5">
        <f>TITRES_STAT!D753</f>
        <v>12.364000000000001</v>
      </c>
      <c r="C750" s="2">
        <f t="shared" si="99"/>
        <v>0.68800000000000061</v>
      </c>
      <c r="D750" s="2">
        <f t="shared" si="100"/>
        <v>0.68800000000000061</v>
      </c>
      <c r="E750" s="2">
        <f t="shared" si="101"/>
        <v>0</v>
      </c>
      <c r="F750" s="2">
        <f t="shared" si="106"/>
        <v>0.11481190010202251</v>
      </c>
      <c r="G750" s="2">
        <f t="shared" si="106"/>
        <v>8.4987086109791096E-2</v>
      </c>
      <c r="H750" s="2">
        <f t="shared" si="103"/>
        <v>1.3509334812785796</v>
      </c>
      <c r="I750" s="2">
        <f t="shared" si="104"/>
        <v>57.463705036173991</v>
      </c>
    </row>
    <row r="751" spans="1:9" ht="13.5" x14ac:dyDescent="0.25">
      <c r="A751" s="3">
        <f>TITRES_STAT!B754</f>
        <v>43096</v>
      </c>
      <c r="B751" s="5">
        <f>TITRES_STAT!D754</f>
        <v>12.569000000000001</v>
      </c>
      <c r="C751" s="2">
        <f t="shared" si="99"/>
        <v>0.20500000000000007</v>
      </c>
      <c r="D751" s="2">
        <f t="shared" si="100"/>
        <v>0.20500000000000007</v>
      </c>
      <c r="E751" s="2">
        <f t="shared" si="101"/>
        <v>0</v>
      </c>
      <c r="F751" s="2">
        <f t="shared" si="106"/>
        <v>0.12125390723759233</v>
      </c>
      <c r="G751" s="2">
        <f t="shared" si="106"/>
        <v>7.8916579959091737E-2</v>
      </c>
      <c r="H751" s="2">
        <f t="shared" si="103"/>
        <v>1.5364820333122284</v>
      </c>
      <c r="I751" s="2">
        <f t="shared" si="104"/>
        <v>60.575317038845157</v>
      </c>
    </row>
    <row r="752" spans="1:9" ht="13.5" x14ac:dyDescent="0.25">
      <c r="A752" s="3">
        <f>TITRES_STAT!B755</f>
        <v>43097</v>
      </c>
      <c r="B752" s="5">
        <f>TITRES_STAT!D755</f>
        <v>12.337999999999999</v>
      </c>
      <c r="C752" s="2">
        <f t="shared" si="99"/>
        <v>-0.23100000000000165</v>
      </c>
      <c r="D752" s="2">
        <f t="shared" si="100"/>
        <v>0</v>
      </c>
      <c r="E752" s="2">
        <f t="shared" si="101"/>
        <v>0.23100000000000165</v>
      </c>
      <c r="F752" s="2">
        <f t="shared" si="106"/>
        <v>0.1125929138634786</v>
      </c>
      <c r="G752" s="2">
        <f t="shared" si="106"/>
        <v>8.9779681390585314E-2</v>
      </c>
      <c r="H752" s="2">
        <f t="shared" si="103"/>
        <v>1.2541023995579201</v>
      </c>
      <c r="I752" s="2">
        <f t="shared" si="104"/>
        <v>55.636443127156852</v>
      </c>
    </row>
    <row r="753" spans="1:9" ht="13.5" x14ac:dyDescent="0.25">
      <c r="A753" s="3">
        <f>TITRES_STAT!B756</f>
        <v>43098</v>
      </c>
      <c r="B753" s="5">
        <f>TITRES_STAT!D756</f>
        <v>12.238</v>
      </c>
      <c r="C753" s="2">
        <f t="shared" si="99"/>
        <v>-9.9999999999999645E-2</v>
      </c>
      <c r="D753" s="2">
        <f t="shared" si="100"/>
        <v>0</v>
      </c>
      <c r="E753" s="2">
        <f t="shared" si="101"/>
        <v>9.9999999999999645E-2</v>
      </c>
      <c r="F753" s="2">
        <f t="shared" si="106"/>
        <v>0.10455056287323013</v>
      </c>
      <c r="G753" s="2">
        <f t="shared" si="106"/>
        <v>9.0509704148400622E-2</v>
      </c>
      <c r="H753" s="2">
        <f t="shared" si="103"/>
        <v>1.1551309758101516</v>
      </c>
      <c r="I753" s="2">
        <f t="shared" si="104"/>
        <v>53.599107839648475</v>
      </c>
    </row>
    <row r="754" spans="1:9" ht="13.5" x14ac:dyDescent="0.25">
      <c r="A754" s="3">
        <f>TITRES_STAT!B757</f>
        <v>43102</v>
      </c>
      <c r="B754" s="5">
        <f>TITRES_STAT!D757</f>
        <v>12.225</v>
      </c>
      <c r="C754" s="2">
        <f t="shared" si="99"/>
        <v>-1.2999999999999901E-2</v>
      </c>
      <c r="D754" s="2">
        <f t="shared" si="100"/>
        <v>0</v>
      </c>
      <c r="E754" s="2">
        <f t="shared" si="101"/>
        <v>1.2999999999999901E-2</v>
      </c>
      <c r="F754" s="2">
        <f t="shared" si="106"/>
        <v>9.7082665525142262E-2</v>
      </c>
      <c r="G754" s="2">
        <f t="shared" si="106"/>
        <v>8.4973296709229137E-2</v>
      </c>
      <c r="H754" s="2">
        <f t="shared" si="103"/>
        <v>1.1425079323137277</v>
      </c>
      <c r="I754" s="2">
        <f t="shared" si="104"/>
        <v>53.325727064166131</v>
      </c>
    </row>
    <row r="755" spans="1:9" ht="13.5" x14ac:dyDescent="0.25">
      <c r="A755" s="3">
        <f>TITRES_STAT!B758</f>
        <v>43103</v>
      </c>
      <c r="B755" s="5">
        <f>TITRES_STAT!D758</f>
        <v>12.192</v>
      </c>
      <c r="C755" s="2">
        <f t="shared" si="99"/>
        <v>-3.2999999999999474E-2</v>
      </c>
      <c r="D755" s="2">
        <f t="shared" si="100"/>
        <v>0</v>
      </c>
      <c r="E755" s="2">
        <f t="shared" si="101"/>
        <v>3.2999999999999474E-2</v>
      </c>
      <c r="F755" s="2">
        <f t="shared" si="106"/>
        <v>9.014818941620352E-2</v>
      </c>
      <c r="G755" s="2">
        <f t="shared" si="106"/>
        <v>8.1260918372855581E-2</v>
      </c>
      <c r="H755" s="2">
        <f t="shared" si="103"/>
        <v>1.1093671007084833</v>
      </c>
      <c r="I755" s="2">
        <f t="shared" si="104"/>
        <v>52.592415058330751</v>
      </c>
    </row>
    <row r="756" spans="1:9" ht="13.5" x14ac:dyDescent="0.25">
      <c r="A756" s="3">
        <f>TITRES_STAT!B759</f>
        <v>43104</v>
      </c>
      <c r="B756" s="5">
        <f>TITRES_STAT!D759</f>
        <v>11.907999999999999</v>
      </c>
      <c r="C756" s="2">
        <f t="shared" si="99"/>
        <v>-0.2840000000000007</v>
      </c>
      <c r="D756" s="2">
        <f t="shared" si="100"/>
        <v>0</v>
      </c>
      <c r="E756" s="2">
        <f t="shared" si="101"/>
        <v>0.2840000000000007</v>
      </c>
      <c r="F756" s="2">
        <f t="shared" si="106"/>
        <v>8.3709033029331845E-2</v>
      </c>
      <c r="G756" s="2">
        <f t="shared" si="106"/>
        <v>9.574228134622309E-2</v>
      </c>
      <c r="H756" s="2">
        <f t="shared" si="103"/>
        <v>0.87431625664551871</v>
      </c>
      <c r="I756" s="2">
        <f t="shared" si="104"/>
        <v>46.647210871995028</v>
      </c>
    </row>
    <row r="757" spans="1:9" ht="13.5" x14ac:dyDescent="0.25">
      <c r="A757" s="3">
        <f>TITRES_STAT!B760</f>
        <v>43105</v>
      </c>
      <c r="B757" s="5">
        <f>TITRES_STAT!D760</f>
        <v>11.888</v>
      </c>
      <c r="C757" s="2">
        <f t="shared" si="99"/>
        <v>-1.9999999999999574E-2</v>
      </c>
      <c r="D757" s="2">
        <f t="shared" si="100"/>
        <v>0</v>
      </c>
      <c r="E757" s="2">
        <f t="shared" si="101"/>
        <v>1.9999999999999574E-2</v>
      </c>
      <c r="F757" s="2">
        <f t="shared" si="106"/>
        <v>7.7729816384379577E-2</v>
      </c>
      <c r="G757" s="2">
        <f t="shared" si="106"/>
        <v>9.0332118392921421E-2</v>
      </c>
      <c r="H757" s="2">
        <f t="shared" si="103"/>
        <v>0.86048924532329596</v>
      </c>
      <c r="I757" s="2">
        <f t="shared" si="104"/>
        <v>46.250697094127482</v>
      </c>
    </row>
    <row r="758" spans="1:9" ht="13.5" x14ac:dyDescent="0.25">
      <c r="A758" s="3">
        <f>TITRES_STAT!B761</f>
        <v>43108</v>
      </c>
      <c r="B758" s="5">
        <f>TITRES_STAT!D761</f>
        <v>11.775</v>
      </c>
      <c r="C758" s="2">
        <f t="shared" si="99"/>
        <v>-0.11299999999999955</v>
      </c>
      <c r="D758" s="2">
        <f t="shared" si="100"/>
        <v>0</v>
      </c>
      <c r="E758" s="2">
        <f t="shared" si="101"/>
        <v>0.11299999999999955</v>
      </c>
      <c r="F758" s="2">
        <f t="shared" si="106"/>
        <v>7.217768664263817E-2</v>
      </c>
      <c r="G758" s="2">
        <f t="shared" si="106"/>
        <v>9.1951252793427002E-2</v>
      </c>
      <c r="H758" s="2">
        <f t="shared" si="103"/>
        <v>0.78495598972195502</v>
      </c>
      <c r="I758" s="2">
        <f t="shared" si="104"/>
        <v>43.976209735245561</v>
      </c>
    </row>
    <row r="759" spans="1:9" ht="13.5" x14ac:dyDescent="0.25">
      <c r="A759" s="3">
        <f>TITRES_STAT!B762</f>
        <v>43109</v>
      </c>
      <c r="B759" s="5">
        <f>TITRES_STAT!D762</f>
        <v>11.696</v>
      </c>
      <c r="C759" s="2">
        <f t="shared" si="99"/>
        <v>-7.9000000000000625E-2</v>
      </c>
      <c r="D759" s="2">
        <f t="shared" si="100"/>
        <v>0</v>
      </c>
      <c r="E759" s="2">
        <f t="shared" si="101"/>
        <v>7.9000000000000625E-2</v>
      </c>
      <c r="F759" s="2">
        <f t="shared" si="106"/>
        <v>6.7022137596735448E-2</v>
      </c>
      <c r="G759" s="2">
        <f t="shared" si="106"/>
        <v>9.1026163308182265E-2</v>
      </c>
      <c r="H759" s="2">
        <f t="shared" si="103"/>
        <v>0.73629531511530688</v>
      </c>
      <c r="I759" s="2">
        <f t="shared" si="104"/>
        <v>42.40611079840469</v>
      </c>
    </row>
    <row r="760" spans="1:9" ht="13.5" x14ac:dyDescent="0.25">
      <c r="A760" s="3">
        <f>TITRES_STAT!B763</f>
        <v>43110</v>
      </c>
      <c r="B760" s="5">
        <f>TITRES_STAT!D763</f>
        <v>11.61</v>
      </c>
      <c r="C760" s="2">
        <f t="shared" si="99"/>
        <v>-8.6000000000000298E-2</v>
      </c>
      <c r="D760" s="2">
        <f t="shared" si="100"/>
        <v>0</v>
      </c>
      <c r="E760" s="2">
        <f t="shared" si="101"/>
        <v>8.6000000000000298E-2</v>
      </c>
      <c r="F760" s="2">
        <f t="shared" si="106"/>
        <v>6.2234842054111492E-2</v>
      </c>
      <c r="G760" s="2">
        <f t="shared" si="106"/>
        <v>9.0667151643312113E-2</v>
      </c>
      <c r="H760" s="2">
        <f t="shared" si="103"/>
        <v>0.68641002751410607</v>
      </c>
      <c r="I760" s="2">
        <f t="shared" si="104"/>
        <v>40.702439876138875</v>
      </c>
    </row>
    <row r="761" spans="1:9" ht="13.5" x14ac:dyDescent="0.25">
      <c r="A761" s="3">
        <f>TITRES_STAT!B764</f>
        <v>43111</v>
      </c>
      <c r="B761" s="5">
        <f>TITRES_STAT!D764</f>
        <v>11.941000000000001</v>
      </c>
      <c r="C761" s="2">
        <f t="shared" si="99"/>
        <v>0.33100000000000129</v>
      </c>
      <c r="D761" s="2">
        <f t="shared" si="100"/>
        <v>0.33100000000000129</v>
      </c>
      <c r="E761" s="2">
        <f t="shared" si="101"/>
        <v>0</v>
      </c>
      <c r="F761" s="2">
        <f t="shared" si="106"/>
        <v>8.1432353335960758E-2</v>
      </c>
      <c r="G761" s="2">
        <f t="shared" si="106"/>
        <v>8.4190926525932672E-2</v>
      </c>
      <c r="H761" s="2">
        <f t="shared" si="103"/>
        <v>0.96723431723818587</v>
      </c>
      <c r="I761" s="2">
        <f t="shared" si="104"/>
        <v>49.167214538840142</v>
      </c>
    </row>
    <row r="762" spans="1:9" ht="13.5" x14ac:dyDescent="0.25">
      <c r="A762" s="3">
        <f>TITRES_STAT!B765</f>
        <v>43112</v>
      </c>
      <c r="B762" s="5">
        <f>TITRES_STAT!D765</f>
        <v>12.298</v>
      </c>
      <c r="C762" s="2">
        <f t="shared" si="99"/>
        <v>0.35699999999999932</v>
      </c>
      <c r="D762" s="2">
        <f t="shared" si="100"/>
        <v>0.35699999999999932</v>
      </c>
      <c r="E762" s="2">
        <f t="shared" si="101"/>
        <v>0</v>
      </c>
      <c r="F762" s="2">
        <f t="shared" si="106"/>
        <v>0.10111575666910637</v>
      </c>
      <c r="G762" s="2">
        <f t="shared" si="106"/>
        <v>7.8177288916937468E-2</v>
      </c>
      <c r="H762" s="2">
        <f t="shared" si="103"/>
        <v>1.2934160044426812</v>
      </c>
      <c r="I762" s="2">
        <f t="shared" si="104"/>
        <v>56.396920660584293</v>
      </c>
    </row>
    <row r="763" spans="1:9" ht="13.5" x14ac:dyDescent="0.25">
      <c r="A763" s="3">
        <f>TITRES_STAT!B766</f>
        <v>43115</v>
      </c>
      <c r="B763" s="5">
        <f>TITRES_STAT!D766</f>
        <v>12.496</v>
      </c>
      <c r="C763" s="2">
        <f t="shared" si="99"/>
        <v>0.1980000000000004</v>
      </c>
      <c r="D763" s="2">
        <f t="shared" si="100"/>
        <v>0.1980000000000004</v>
      </c>
      <c r="E763" s="2">
        <f t="shared" si="101"/>
        <v>0</v>
      </c>
      <c r="F763" s="2">
        <f t="shared" si="106"/>
        <v>0.10803605976417022</v>
      </c>
      <c r="G763" s="2">
        <f t="shared" si="106"/>
        <v>7.259319685144193E-2</v>
      </c>
      <c r="H763" s="2">
        <f t="shared" si="103"/>
        <v>1.4882394556236476</v>
      </c>
      <c r="I763" s="2">
        <f t="shared" si="104"/>
        <v>59.810941919600658</v>
      </c>
    </row>
    <row r="764" spans="1:9" ht="13.5" x14ac:dyDescent="0.25">
      <c r="A764" s="3">
        <f>TITRES_STAT!B767</f>
        <v>43116</v>
      </c>
      <c r="B764" s="5">
        <f>TITRES_STAT!D767</f>
        <v>12.271000000000001</v>
      </c>
      <c r="C764" s="2">
        <f t="shared" si="99"/>
        <v>-0.22499999999999964</v>
      </c>
      <c r="D764" s="2">
        <f t="shared" si="100"/>
        <v>0</v>
      </c>
      <c r="E764" s="2">
        <f t="shared" si="101"/>
        <v>0.22499999999999964</v>
      </c>
      <c r="F764" s="2">
        <f t="shared" si="106"/>
        <v>0.10031919835244377</v>
      </c>
      <c r="G764" s="2">
        <f t="shared" si="106"/>
        <v>8.3479397076338904E-2</v>
      </c>
      <c r="H764" s="2">
        <f t="shared" si="103"/>
        <v>1.2017240404923561</v>
      </c>
      <c r="I764" s="2">
        <f t="shared" si="104"/>
        <v>54.581047324333298</v>
      </c>
    </row>
    <row r="765" spans="1:9" ht="13.5" x14ac:dyDescent="0.25">
      <c r="A765" s="3">
        <f>TITRES_STAT!B768</f>
        <v>43117</v>
      </c>
      <c r="B765" s="5">
        <f>TITRES_STAT!D768</f>
        <v>12.172000000000001</v>
      </c>
      <c r="C765" s="2">
        <f t="shared" si="99"/>
        <v>-9.9000000000000199E-2</v>
      </c>
      <c r="D765" s="2">
        <f t="shared" si="100"/>
        <v>0</v>
      </c>
      <c r="E765" s="2">
        <f t="shared" si="101"/>
        <v>9.9000000000000199E-2</v>
      </c>
      <c r="F765" s="2">
        <f t="shared" ref="F765:G780" si="107">((F764*13)+D765)/14</f>
        <v>9.3153541327269204E-2</v>
      </c>
      <c r="G765" s="2">
        <f t="shared" si="107"/>
        <v>8.4588011570886135E-2</v>
      </c>
      <c r="H765" s="2">
        <f t="shared" si="103"/>
        <v>1.101261746166063</v>
      </c>
      <c r="I765" s="2">
        <f t="shared" si="104"/>
        <v>52.409546225043698</v>
      </c>
    </row>
    <row r="766" spans="1:9" ht="13.5" x14ac:dyDescent="0.25">
      <c r="A766" s="3">
        <f>TITRES_STAT!B769</f>
        <v>43118</v>
      </c>
      <c r="B766" s="5">
        <f>TITRES_STAT!D769</f>
        <v>12.132999999999999</v>
      </c>
      <c r="C766" s="2">
        <f t="shared" si="99"/>
        <v>-3.9000000000001478E-2</v>
      </c>
      <c r="D766" s="2">
        <f t="shared" si="100"/>
        <v>0</v>
      </c>
      <c r="E766" s="2">
        <f t="shared" si="101"/>
        <v>3.9000000000001478E-2</v>
      </c>
      <c r="F766" s="2">
        <f t="shared" si="107"/>
        <v>8.6499716946749974E-2</v>
      </c>
      <c r="G766" s="2">
        <f t="shared" si="107"/>
        <v>8.1331725030108659E-2</v>
      </c>
      <c r="H766" s="2">
        <f t="shared" si="103"/>
        <v>1.063542140717268</v>
      </c>
      <c r="I766" s="2">
        <f t="shared" si="104"/>
        <v>51.539637583925995</v>
      </c>
    </row>
    <row r="767" spans="1:9" ht="13.5" x14ac:dyDescent="0.25">
      <c r="A767" s="3">
        <f>TITRES_STAT!B770</f>
        <v>43119</v>
      </c>
      <c r="B767" s="5">
        <f>TITRES_STAT!D770</f>
        <v>11.941000000000001</v>
      </c>
      <c r="C767" s="2">
        <f t="shared" si="99"/>
        <v>-0.19199999999999839</v>
      </c>
      <c r="D767" s="2">
        <f t="shared" si="100"/>
        <v>0</v>
      </c>
      <c r="E767" s="2">
        <f t="shared" si="101"/>
        <v>0.19199999999999839</v>
      </c>
      <c r="F767" s="2">
        <f t="shared" si="107"/>
        <v>8.0321165736267824E-2</v>
      </c>
      <c r="G767" s="2">
        <f t="shared" si="107"/>
        <v>8.9236601813672212E-2</v>
      </c>
      <c r="H767" s="2">
        <f t="shared" si="103"/>
        <v>0.9000921606582466</v>
      </c>
      <c r="I767" s="2">
        <f t="shared" si="104"/>
        <v>47.370973855627547</v>
      </c>
    </row>
    <row r="768" spans="1:9" ht="13.5" x14ac:dyDescent="0.25">
      <c r="A768" s="3">
        <f>TITRES_STAT!B771</f>
        <v>43122</v>
      </c>
      <c r="B768" s="5">
        <f>TITRES_STAT!D771</f>
        <v>11.994</v>
      </c>
      <c r="C768" s="2">
        <f t="shared" si="99"/>
        <v>5.2999999999999048E-2</v>
      </c>
      <c r="D768" s="2">
        <f t="shared" si="100"/>
        <v>5.2999999999999048E-2</v>
      </c>
      <c r="E768" s="2">
        <f t="shared" si="101"/>
        <v>0</v>
      </c>
      <c r="F768" s="2">
        <f t="shared" si="107"/>
        <v>7.836965389796291E-2</v>
      </c>
      <c r="G768" s="2">
        <f t="shared" si="107"/>
        <v>8.2862558826981347E-2</v>
      </c>
      <c r="H768" s="2">
        <f t="shared" si="103"/>
        <v>0.94577882951454939</v>
      </c>
      <c r="I768" s="2">
        <f t="shared" si="104"/>
        <v>48.606697491436414</v>
      </c>
    </row>
    <row r="769" spans="1:9" ht="13.5" x14ac:dyDescent="0.25">
      <c r="A769" s="3">
        <f>TITRES_STAT!B772</f>
        <v>43123</v>
      </c>
      <c r="B769" s="5">
        <f>TITRES_STAT!D772</f>
        <v>12.172000000000001</v>
      </c>
      <c r="C769" s="2">
        <f t="shared" si="99"/>
        <v>0.17800000000000082</v>
      </c>
      <c r="D769" s="2">
        <f t="shared" si="100"/>
        <v>0.17800000000000082</v>
      </c>
      <c r="E769" s="2">
        <f t="shared" si="101"/>
        <v>0</v>
      </c>
      <c r="F769" s="2">
        <f t="shared" si="107"/>
        <v>8.548610719096561E-2</v>
      </c>
      <c r="G769" s="2">
        <f t="shared" si="107"/>
        <v>7.694380462505411E-2</v>
      </c>
      <c r="H769" s="2">
        <f t="shared" si="103"/>
        <v>1.1110200178888736</v>
      </c>
      <c r="I769" s="2">
        <f t="shared" si="104"/>
        <v>52.629534939225707</v>
      </c>
    </row>
    <row r="770" spans="1:9" ht="13.5" x14ac:dyDescent="0.25">
      <c r="A770" s="3">
        <f>TITRES_STAT!B773</f>
        <v>43124</v>
      </c>
      <c r="B770" s="5">
        <f>TITRES_STAT!D773</f>
        <v>12.172000000000001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7.9379956677325211E-2</v>
      </c>
      <c r="G770" s="2">
        <f t="shared" si="107"/>
        <v>7.1447818580407385E-2</v>
      </c>
      <c r="H770" s="2">
        <f t="shared" si="103"/>
        <v>1.1110200178888736</v>
      </c>
      <c r="I770" s="2">
        <f t="shared" si="104"/>
        <v>52.629534939225707</v>
      </c>
    </row>
    <row r="771" spans="1:9" ht="13.5" x14ac:dyDescent="0.25">
      <c r="A771" s="3">
        <f>TITRES_STAT!B774</f>
        <v>43125</v>
      </c>
      <c r="B771" s="5">
        <f>TITRES_STAT!D774</f>
        <v>12.172000000000001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7.3709959771801975E-2</v>
      </c>
      <c r="G771" s="2">
        <f t="shared" si="107"/>
        <v>6.6344402967521143E-2</v>
      </c>
      <c r="H771" s="2">
        <f t="shared" si="103"/>
        <v>1.1110200178888736</v>
      </c>
      <c r="I771" s="2">
        <f t="shared" si="104"/>
        <v>52.629534939225707</v>
      </c>
    </row>
    <row r="772" spans="1:9" ht="13.5" x14ac:dyDescent="0.25">
      <c r="A772" s="3">
        <f>TITRES_STAT!B775</f>
        <v>43126</v>
      </c>
      <c r="B772" s="5">
        <f>TITRES_STAT!D775</f>
        <v>12.569000000000001</v>
      </c>
      <c r="C772" s="2">
        <f t="shared" si="108"/>
        <v>0.39700000000000024</v>
      </c>
      <c r="D772" s="2">
        <f t="shared" si="109"/>
        <v>0.39700000000000024</v>
      </c>
      <c r="E772" s="2">
        <f t="shared" si="110"/>
        <v>0</v>
      </c>
      <c r="F772" s="2">
        <f t="shared" si="107"/>
        <v>9.6802105502387562E-2</v>
      </c>
      <c r="G772" s="2">
        <f t="shared" si="107"/>
        <v>6.1605517041269632E-2</v>
      </c>
      <c r="H772" s="2">
        <f t="shared" si="103"/>
        <v>1.571322020356386</v>
      </c>
      <c r="I772" s="2">
        <f t="shared" si="104"/>
        <v>61.109499623800538</v>
      </c>
    </row>
    <row r="773" spans="1:9" ht="13.5" x14ac:dyDescent="0.25">
      <c r="A773" s="3">
        <f>TITRES_STAT!B776</f>
        <v>43129</v>
      </c>
      <c r="B773" s="5">
        <f>TITRES_STAT!D776</f>
        <v>12.569000000000001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8.9887669395074171E-2</v>
      </c>
      <c r="G773" s="2">
        <f t="shared" si="107"/>
        <v>5.7205122966893229E-2</v>
      </c>
      <c r="H773" s="2">
        <f t="shared" si="103"/>
        <v>1.571322020356386</v>
      </c>
      <c r="I773" s="2">
        <f t="shared" si="104"/>
        <v>61.109499623800538</v>
      </c>
    </row>
    <row r="774" spans="1:9" ht="13.5" x14ac:dyDescent="0.25">
      <c r="A774" s="3">
        <f>TITRES_STAT!B777</f>
        <v>43130</v>
      </c>
      <c r="B774" s="5">
        <f>TITRES_STAT!D777</f>
        <v>12.787000000000001</v>
      </c>
      <c r="C774" s="2">
        <f t="shared" si="108"/>
        <v>0.21799999999999997</v>
      </c>
      <c r="D774" s="2">
        <f t="shared" si="109"/>
        <v>0.21799999999999997</v>
      </c>
      <c r="E774" s="2">
        <f t="shared" si="110"/>
        <v>0</v>
      </c>
      <c r="F774" s="2">
        <f t="shared" si="107"/>
        <v>9.9038550152568877E-2</v>
      </c>
      <c r="G774" s="2">
        <f t="shared" si="107"/>
        <v>5.3119042754972291E-2</v>
      </c>
      <c r="H774" s="2">
        <f t="shared" si="103"/>
        <v>1.8644641359486513</v>
      </c>
      <c r="I774" s="2">
        <f t="shared" si="104"/>
        <v>65.089456437937883</v>
      </c>
    </row>
    <row r="775" spans="1:9" ht="13.5" x14ac:dyDescent="0.25">
      <c r="A775" s="3">
        <f>TITRES_STAT!B778</f>
        <v>43131</v>
      </c>
      <c r="B775" s="5">
        <f>TITRES_STAT!D778</f>
        <v>12.88</v>
      </c>
      <c r="C775" s="2">
        <f t="shared" si="108"/>
        <v>9.2999999999999972E-2</v>
      </c>
      <c r="D775" s="2">
        <f t="shared" si="109"/>
        <v>9.2999999999999972E-2</v>
      </c>
      <c r="E775" s="2">
        <f t="shared" si="110"/>
        <v>0</v>
      </c>
      <c r="F775" s="2">
        <f t="shared" si="107"/>
        <v>9.8607225141671098E-2</v>
      </c>
      <c r="G775" s="2">
        <f t="shared" si="107"/>
        <v>4.9324825415331411E-2</v>
      </c>
      <c r="H775" s="2">
        <f t="shared" si="103"/>
        <v>1.9991398714818656</v>
      </c>
      <c r="I775" s="2">
        <f t="shared" si="104"/>
        <v>66.657106942267973</v>
      </c>
    </row>
    <row r="776" spans="1:9" ht="13.5" x14ac:dyDescent="0.25">
      <c r="A776" s="3">
        <f>TITRES_STAT!B779</f>
        <v>43132</v>
      </c>
      <c r="B776" s="5">
        <f>TITRES_STAT!D779</f>
        <v>13.032</v>
      </c>
      <c r="C776" s="2">
        <f t="shared" si="108"/>
        <v>0.15199999999999925</v>
      </c>
      <c r="D776" s="2">
        <f t="shared" si="109"/>
        <v>0.15199999999999925</v>
      </c>
      <c r="E776" s="2">
        <f t="shared" si="110"/>
        <v>0</v>
      </c>
      <c r="F776" s="2">
        <f t="shared" si="107"/>
        <v>0.10242099477440882</v>
      </c>
      <c r="G776" s="2">
        <f t="shared" si="107"/>
        <v>4.5801623599950596E-2</v>
      </c>
      <c r="H776" s="2">
        <f t="shared" si="103"/>
        <v>2.2361869891118729</v>
      </c>
      <c r="I776" s="2">
        <f t="shared" si="104"/>
        <v>69.099436980480647</v>
      </c>
    </row>
    <row r="777" spans="1:9" ht="13.5" x14ac:dyDescent="0.25">
      <c r="A777" s="3">
        <f>TITRES_STAT!B780</f>
        <v>43133</v>
      </c>
      <c r="B777" s="5">
        <f>TITRES_STAT!D780</f>
        <v>13.164999999999999</v>
      </c>
      <c r="C777" s="2">
        <f t="shared" si="108"/>
        <v>0.13299999999999912</v>
      </c>
      <c r="D777" s="2">
        <f t="shared" si="109"/>
        <v>0.13299999999999912</v>
      </c>
      <c r="E777" s="2">
        <f t="shared" si="110"/>
        <v>0</v>
      </c>
      <c r="F777" s="2">
        <f t="shared" si="107"/>
        <v>0.10460520943337956</v>
      </c>
      <c r="G777" s="2">
        <f t="shared" si="107"/>
        <v>4.2530079057096985E-2</v>
      </c>
      <c r="H777" s="2">
        <f t="shared" si="103"/>
        <v>2.4595583114939945</v>
      </c>
      <c r="I777" s="2">
        <f t="shared" si="104"/>
        <v>71.094575955618026</v>
      </c>
    </row>
    <row r="778" spans="1:9" ht="13.5" x14ac:dyDescent="0.25">
      <c r="A778" s="3">
        <f>TITRES_STAT!B781</f>
        <v>43136</v>
      </c>
      <c r="B778" s="5">
        <f>TITRES_STAT!D781</f>
        <v>13.628</v>
      </c>
      <c r="C778" s="2">
        <f t="shared" si="108"/>
        <v>0.46300000000000097</v>
      </c>
      <c r="D778" s="2">
        <f t="shared" si="109"/>
        <v>0.46300000000000097</v>
      </c>
      <c r="E778" s="2">
        <f t="shared" si="110"/>
        <v>0</v>
      </c>
      <c r="F778" s="2">
        <f t="shared" si="107"/>
        <v>0.13020483733099536</v>
      </c>
      <c r="G778" s="2">
        <f t="shared" si="107"/>
        <v>3.9492216267304349E-2</v>
      </c>
      <c r="H778" s="2">
        <f t="shared" si="103"/>
        <v>3.2969746860925628</v>
      </c>
      <c r="I778" s="2">
        <f t="shared" si="104"/>
        <v>76.727812634396827</v>
      </c>
    </row>
    <row r="779" spans="1:9" ht="13.5" x14ac:dyDescent="0.25">
      <c r="A779" s="3">
        <f>TITRES_STAT!B782</f>
        <v>43137</v>
      </c>
      <c r="B779" s="5">
        <f>TITRES_STAT!D782</f>
        <v>14.19</v>
      </c>
      <c r="C779" s="2">
        <f t="shared" si="108"/>
        <v>0.56199999999999939</v>
      </c>
      <c r="D779" s="2">
        <f t="shared" si="109"/>
        <v>0.56199999999999939</v>
      </c>
      <c r="E779" s="2">
        <f t="shared" si="110"/>
        <v>0</v>
      </c>
      <c r="F779" s="2">
        <f t="shared" si="107"/>
        <v>0.16104734895020995</v>
      </c>
      <c r="G779" s="2">
        <f t="shared" si="107"/>
        <v>3.6671343676782611E-2</v>
      </c>
      <c r="H779" s="2">
        <f t="shared" si="103"/>
        <v>4.3916402510271899</v>
      </c>
      <c r="I779" s="2">
        <f t="shared" si="104"/>
        <v>81.4527684815491</v>
      </c>
    </row>
    <row r="780" spans="1:9" ht="13.5" x14ac:dyDescent="0.25">
      <c r="A780" s="3">
        <f>TITRES_STAT!B783</f>
        <v>43138</v>
      </c>
      <c r="B780" s="5">
        <f>TITRES_STAT!D783</f>
        <v>13.766999999999999</v>
      </c>
      <c r="C780" s="2">
        <f t="shared" si="108"/>
        <v>-0.42300000000000004</v>
      </c>
      <c r="D780" s="2">
        <f t="shared" si="109"/>
        <v>0</v>
      </c>
      <c r="E780" s="2">
        <f t="shared" si="110"/>
        <v>0.42300000000000004</v>
      </c>
      <c r="F780" s="2">
        <f t="shared" si="107"/>
        <v>0.14954396688233779</v>
      </c>
      <c r="G780" s="2">
        <f t="shared" si="107"/>
        <v>6.4266247699869564E-2</v>
      </c>
      <c r="H780" s="2">
        <f t="shared" si="103"/>
        <v>2.3269441150621479</v>
      </c>
      <c r="I780" s="2">
        <f t="shared" si="104"/>
        <v>69.942386604190986</v>
      </c>
    </row>
    <row r="781" spans="1:9" ht="13.5" x14ac:dyDescent="0.25">
      <c r="A781" s="3">
        <f>TITRES_STAT!B784</f>
        <v>43139</v>
      </c>
      <c r="B781" s="5">
        <f>TITRES_STAT!D784</f>
        <v>13.76</v>
      </c>
      <c r="C781" s="2">
        <f t="shared" si="108"/>
        <v>-6.9999999999996732E-3</v>
      </c>
      <c r="D781" s="2">
        <f t="shared" si="109"/>
        <v>0</v>
      </c>
      <c r="E781" s="2">
        <f t="shared" si="110"/>
        <v>6.9999999999996732E-3</v>
      </c>
      <c r="F781" s="2">
        <f t="shared" ref="F781:G796" si="111">((F780*13)+D781)/14</f>
        <v>0.13886225496217081</v>
      </c>
      <c r="G781" s="2">
        <f t="shared" si="111"/>
        <v>6.0175801435593146E-2</v>
      </c>
      <c r="H781" s="2">
        <f t="shared" si="103"/>
        <v>2.30760956479818</v>
      </c>
      <c r="I781" s="2">
        <f t="shared" si="104"/>
        <v>69.766685565228826</v>
      </c>
    </row>
    <row r="782" spans="1:9" ht="13.5" x14ac:dyDescent="0.25">
      <c r="A782" s="3">
        <f>TITRES_STAT!B785</f>
        <v>43140</v>
      </c>
      <c r="B782" s="5">
        <f>TITRES_STAT!D785</f>
        <v>13.35</v>
      </c>
      <c r="C782" s="2">
        <f t="shared" si="108"/>
        <v>-0.41000000000000014</v>
      </c>
      <c r="D782" s="2">
        <f t="shared" si="109"/>
        <v>0</v>
      </c>
      <c r="E782" s="2">
        <f t="shared" si="110"/>
        <v>0.41000000000000014</v>
      </c>
      <c r="F782" s="2">
        <f t="shared" si="111"/>
        <v>0.1289435224648729</v>
      </c>
      <c r="G782" s="2">
        <f t="shared" si="111"/>
        <v>8.5163244190193638E-2</v>
      </c>
      <c r="H782" s="2">
        <f t="shared" si="103"/>
        <v>1.5140748064611711</v>
      </c>
      <c r="I782" s="2">
        <f t="shared" si="104"/>
        <v>60.223936160133327</v>
      </c>
    </row>
    <row r="783" spans="1:9" ht="13.5" x14ac:dyDescent="0.25">
      <c r="A783" s="3">
        <f>TITRES_STAT!B786</f>
        <v>43143</v>
      </c>
      <c r="B783" s="5">
        <f>TITRES_STAT!D786</f>
        <v>13.634</v>
      </c>
      <c r="C783" s="2">
        <f t="shared" si="108"/>
        <v>0.2840000000000007</v>
      </c>
      <c r="D783" s="2">
        <f t="shared" si="109"/>
        <v>0.2840000000000007</v>
      </c>
      <c r="E783" s="2">
        <f t="shared" si="110"/>
        <v>0</v>
      </c>
      <c r="F783" s="2">
        <f t="shared" si="111"/>
        <v>0.14001898514595346</v>
      </c>
      <c r="G783" s="2">
        <f t="shared" si="111"/>
        <v>7.9080155319465523E-2</v>
      </c>
      <c r="H783" s="2">
        <f t="shared" si="103"/>
        <v>1.7705957275919497</v>
      </c>
      <c r="I783" s="2">
        <f t="shared" si="104"/>
        <v>63.906679345486992</v>
      </c>
    </row>
    <row r="784" spans="1:9" ht="13.5" x14ac:dyDescent="0.25">
      <c r="A784" s="3">
        <f>TITRES_STAT!B787</f>
        <v>43144</v>
      </c>
      <c r="B784" s="5">
        <f>TITRES_STAT!D787</f>
        <v>13.859</v>
      </c>
      <c r="C784" s="2">
        <f t="shared" si="108"/>
        <v>0.22499999999999964</v>
      </c>
      <c r="D784" s="2">
        <f t="shared" si="109"/>
        <v>0.22499999999999964</v>
      </c>
      <c r="E784" s="2">
        <f t="shared" si="110"/>
        <v>0</v>
      </c>
      <c r="F784" s="2">
        <f t="shared" si="111"/>
        <v>0.14608905763552821</v>
      </c>
      <c r="G784" s="2">
        <f t="shared" si="111"/>
        <v>7.3431572796646555E-2</v>
      </c>
      <c r="H784" s="2">
        <f t="shared" si="103"/>
        <v>1.989458376985761</v>
      </c>
      <c r="I784" s="2">
        <f t="shared" si="104"/>
        <v>66.549124493638573</v>
      </c>
    </row>
    <row r="785" spans="1:9" ht="13.5" x14ac:dyDescent="0.25">
      <c r="A785" s="3">
        <f>TITRES_STAT!B788</f>
        <v>43145</v>
      </c>
      <c r="B785" s="5">
        <f>TITRES_STAT!D788</f>
        <v>13.891999999999999</v>
      </c>
      <c r="C785" s="2">
        <f t="shared" si="108"/>
        <v>3.2999999999999474E-2</v>
      </c>
      <c r="D785" s="2">
        <f t="shared" si="109"/>
        <v>3.2999999999999474E-2</v>
      </c>
      <c r="E785" s="2">
        <f t="shared" si="110"/>
        <v>0</v>
      </c>
      <c r="F785" s="2">
        <f t="shared" si="111"/>
        <v>0.13801126780441902</v>
      </c>
      <c r="G785" s="2">
        <f t="shared" si="111"/>
        <v>6.8186460454028944E-2</v>
      </c>
      <c r="H785" s="2">
        <f t="shared" ref="H785:H848" si="112">F785/G785</f>
        <v>2.0240274518643728</v>
      </c>
      <c r="I785" s="2">
        <f t="shared" ref="I785:I848" si="113">IF(G785=0,100,100-(100/(1+H785)))</f>
        <v>66.931517126821049</v>
      </c>
    </row>
    <row r="786" spans="1:9" ht="13.5" x14ac:dyDescent="0.25">
      <c r="A786" s="3">
        <f>TITRES_STAT!B789</f>
        <v>43146</v>
      </c>
      <c r="B786" s="5">
        <f>TITRES_STAT!D789</f>
        <v>13.885999999999999</v>
      </c>
      <c r="C786" s="2">
        <f t="shared" si="108"/>
        <v>-6.0000000000002274E-3</v>
      </c>
      <c r="D786" s="2">
        <f t="shared" si="109"/>
        <v>0</v>
      </c>
      <c r="E786" s="2">
        <f t="shared" si="110"/>
        <v>6.0000000000002274E-3</v>
      </c>
      <c r="F786" s="2">
        <f t="shared" si="111"/>
        <v>0.12815332010410338</v>
      </c>
      <c r="G786" s="2">
        <f t="shared" si="111"/>
        <v>6.3744570421598326E-2</v>
      </c>
      <c r="H786" s="2">
        <f t="shared" si="112"/>
        <v>2.0104193856278885</v>
      </c>
      <c r="I786" s="2">
        <f t="shared" si="113"/>
        <v>66.782036922359623</v>
      </c>
    </row>
    <row r="787" spans="1:9" ht="13.5" x14ac:dyDescent="0.25">
      <c r="A787" s="3">
        <f>TITRES_STAT!B790</f>
        <v>43147</v>
      </c>
      <c r="B787" s="5">
        <f>TITRES_STAT!D790</f>
        <v>13.747</v>
      </c>
      <c r="C787" s="2">
        <f t="shared" si="108"/>
        <v>-0.13899999999999935</v>
      </c>
      <c r="D787" s="2">
        <f t="shared" si="109"/>
        <v>0</v>
      </c>
      <c r="E787" s="2">
        <f t="shared" si="110"/>
        <v>0.13899999999999935</v>
      </c>
      <c r="F787" s="2">
        <f t="shared" si="111"/>
        <v>0.11899951152523884</v>
      </c>
      <c r="G787" s="2">
        <f t="shared" si="111"/>
        <v>6.9119958248626975E-2</v>
      </c>
      <c r="H787" s="2">
        <f t="shared" si="112"/>
        <v>1.7216374914057864</v>
      </c>
      <c r="I787" s="2">
        <f t="shared" si="113"/>
        <v>63.257413848914993</v>
      </c>
    </row>
    <row r="788" spans="1:9" ht="13.5" x14ac:dyDescent="0.25">
      <c r="A788" s="3">
        <f>TITRES_STAT!B791</f>
        <v>43150</v>
      </c>
      <c r="B788" s="5">
        <f>TITRES_STAT!D791</f>
        <v>13.747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0.11049954641629321</v>
      </c>
      <c r="G788" s="2">
        <f t="shared" si="111"/>
        <v>6.4182818373725053E-2</v>
      </c>
      <c r="H788" s="2">
        <f t="shared" si="112"/>
        <v>1.7216374914057864</v>
      </c>
      <c r="I788" s="2">
        <f t="shared" si="113"/>
        <v>63.257413848914993</v>
      </c>
    </row>
    <row r="789" spans="1:9" ht="13.5" x14ac:dyDescent="0.25">
      <c r="A789" s="3">
        <f>TITRES_STAT!B792</f>
        <v>43151</v>
      </c>
      <c r="B789" s="5">
        <f>TITRES_STAT!D792</f>
        <v>13.727</v>
      </c>
      <c r="C789" s="2">
        <f t="shared" si="108"/>
        <v>-1.9999999999999574E-2</v>
      </c>
      <c r="D789" s="2">
        <f t="shared" si="109"/>
        <v>0</v>
      </c>
      <c r="E789" s="2">
        <f t="shared" si="110"/>
        <v>1.9999999999999574E-2</v>
      </c>
      <c r="F789" s="2">
        <f t="shared" si="111"/>
        <v>0.10260672167227226</v>
      </c>
      <c r="G789" s="2">
        <f t="shared" si="111"/>
        <v>6.1026902775601806E-2</v>
      </c>
      <c r="H789" s="2">
        <f t="shared" si="112"/>
        <v>1.6813358863968733</v>
      </c>
      <c r="I789" s="2">
        <f t="shared" si="113"/>
        <v>62.705157340664975</v>
      </c>
    </row>
    <row r="790" spans="1:9" ht="13.5" x14ac:dyDescent="0.25">
      <c r="A790" s="3">
        <f>TITRES_STAT!B793</f>
        <v>43152</v>
      </c>
      <c r="B790" s="5">
        <f>TITRES_STAT!D793</f>
        <v>13.813000000000001</v>
      </c>
      <c r="C790" s="2">
        <f t="shared" si="108"/>
        <v>8.6000000000000298E-2</v>
      </c>
      <c r="D790" s="2">
        <f t="shared" si="109"/>
        <v>8.6000000000000298E-2</v>
      </c>
      <c r="E790" s="2">
        <f t="shared" si="110"/>
        <v>0</v>
      </c>
      <c r="F790" s="2">
        <f t="shared" si="111"/>
        <v>0.10142052726710997</v>
      </c>
      <c r="G790" s="2">
        <f t="shared" si="111"/>
        <v>5.6667838291630246E-2</v>
      </c>
      <c r="H790" s="2">
        <f t="shared" si="112"/>
        <v>1.7897370064686167</v>
      </c>
      <c r="I790" s="2">
        <f t="shared" si="113"/>
        <v>64.15432717559824</v>
      </c>
    </row>
    <row r="791" spans="1:9" ht="13.5" x14ac:dyDescent="0.25">
      <c r="A791" s="3">
        <f>TITRES_STAT!B794</f>
        <v>43153</v>
      </c>
      <c r="B791" s="5">
        <f>TITRES_STAT!D794</f>
        <v>13.76</v>
      </c>
      <c r="C791" s="2">
        <f t="shared" si="108"/>
        <v>-5.3000000000000824E-2</v>
      </c>
      <c r="D791" s="2">
        <f t="shared" si="109"/>
        <v>0</v>
      </c>
      <c r="E791" s="2">
        <f t="shared" si="110"/>
        <v>5.3000000000000824E-2</v>
      </c>
      <c r="F791" s="2">
        <f t="shared" si="111"/>
        <v>9.4176203890887836E-2</v>
      </c>
      <c r="G791" s="2">
        <f t="shared" si="111"/>
        <v>5.6405849842228142E-2</v>
      </c>
      <c r="H791" s="2">
        <f t="shared" si="112"/>
        <v>1.6696176753706666</v>
      </c>
      <c r="I791" s="2">
        <f t="shared" si="113"/>
        <v>62.541452687184744</v>
      </c>
    </row>
    <row r="792" spans="1:9" ht="13.5" x14ac:dyDescent="0.25">
      <c r="A792" s="3">
        <f>TITRES_STAT!B795</f>
        <v>43154</v>
      </c>
      <c r="B792" s="5">
        <f>TITRES_STAT!D795</f>
        <v>13.786</v>
      </c>
      <c r="C792" s="2">
        <f t="shared" si="108"/>
        <v>2.5999999999999801E-2</v>
      </c>
      <c r="D792" s="2">
        <f t="shared" si="109"/>
        <v>2.5999999999999801E-2</v>
      </c>
      <c r="E792" s="2">
        <f t="shared" si="110"/>
        <v>0</v>
      </c>
      <c r="F792" s="2">
        <f t="shared" si="111"/>
        <v>8.9306475041538685E-2</v>
      </c>
      <c r="G792" s="2">
        <f t="shared" si="111"/>
        <v>5.2376860567783276E-2</v>
      </c>
      <c r="H792" s="2">
        <f t="shared" si="112"/>
        <v>1.7050749906242111</v>
      </c>
      <c r="I792" s="2">
        <f t="shared" si="113"/>
        <v>63.032448140402771</v>
      </c>
    </row>
    <row r="793" spans="1:9" ht="13.5" x14ac:dyDescent="0.25">
      <c r="A793" s="3">
        <f>TITRES_STAT!B796</f>
        <v>43157</v>
      </c>
      <c r="B793" s="5">
        <f>TITRES_STAT!D796</f>
        <v>13.792999999999999</v>
      </c>
      <c r="C793" s="2">
        <f t="shared" si="108"/>
        <v>6.9999999999996732E-3</v>
      </c>
      <c r="D793" s="2">
        <f t="shared" si="109"/>
        <v>6.9999999999996732E-3</v>
      </c>
      <c r="E793" s="2">
        <f t="shared" si="110"/>
        <v>0</v>
      </c>
      <c r="F793" s="2">
        <f t="shared" si="111"/>
        <v>8.3427441110000194E-2</v>
      </c>
      <c r="G793" s="2">
        <f t="shared" si="111"/>
        <v>4.8635656241513045E-2</v>
      </c>
      <c r="H793" s="2">
        <f t="shared" si="112"/>
        <v>1.7153555139817476</v>
      </c>
      <c r="I793" s="2">
        <f t="shared" si="113"/>
        <v>63.172409842804768</v>
      </c>
    </row>
    <row r="794" spans="1:9" ht="13.5" x14ac:dyDescent="0.25">
      <c r="A794" s="3">
        <f>TITRES_STAT!B797</f>
        <v>43158</v>
      </c>
      <c r="B794" s="5">
        <f>TITRES_STAT!D797</f>
        <v>13.786</v>
      </c>
      <c r="C794" s="2">
        <f t="shared" si="108"/>
        <v>-6.9999999999996732E-3</v>
      </c>
      <c r="D794" s="2">
        <f t="shared" si="109"/>
        <v>0</v>
      </c>
      <c r="E794" s="2">
        <f t="shared" si="110"/>
        <v>6.9999999999996732E-3</v>
      </c>
      <c r="F794" s="2">
        <f t="shared" si="111"/>
        <v>7.7468338173571599E-2</v>
      </c>
      <c r="G794" s="2">
        <f t="shared" si="111"/>
        <v>4.5661680795690662E-2</v>
      </c>
      <c r="H794" s="2">
        <f t="shared" si="112"/>
        <v>1.6965721984741897</v>
      </c>
      <c r="I794" s="2">
        <f t="shared" si="113"/>
        <v>62.915882594731443</v>
      </c>
    </row>
    <row r="795" spans="1:9" ht="13.5" x14ac:dyDescent="0.25">
      <c r="A795" s="3">
        <f>TITRES_STAT!B798</f>
        <v>43159</v>
      </c>
      <c r="B795" s="5">
        <f>TITRES_STAT!D798</f>
        <v>13.747</v>
      </c>
      <c r="C795" s="2">
        <f t="shared" si="108"/>
        <v>-3.8999999999999702E-2</v>
      </c>
      <c r="D795" s="2">
        <f t="shared" si="109"/>
        <v>0</v>
      </c>
      <c r="E795" s="2">
        <f t="shared" si="110"/>
        <v>3.8999999999999702E-2</v>
      </c>
      <c r="F795" s="2">
        <f t="shared" si="111"/>
        <v>7.1934885446887906E-2</v>
      </c>
      <c r="G795" s="2">
        <f t="shared" si="111"/>
        <v>4.5185846453141311E-2</v>
      </c>
      <c r="H795" s="2">
        <f t="shared" si="112"/>
        <v>1.5919782651739394</v>
      </c>
      <c r="I795" s="2">
        <f t="shared" si="113"/>
        <v>61.419429574850497</v>
      </c>
    </row>
    <row r="796" spans="1:9" ht="13.5" x14ac:dyDescent="0.25">
      <c r="A796" s="3">
        <f>TITRES_STAT!B799</f>
        <v>43160</v>
      </c>
      <c r="B796" s="5">
        <f>TITRES_STAT!D799</f>
        <v>13.614000000000001</v>
      </c>
      <c r="C796" s="2">
        <f t="shared" si="108"/>
        <v>-0.13299999999999912</v>
      </c>
      <c r="D796" s="2">
        <f t="shared" si="109"/>
        <v>0</v>
      </c>
      <c r="E796" s="2">
        <f t="shared" si="110"/>
        <v>0.13299999999999912</v>
      </c>
      <c r="F796" s="2">
        <f t="shared" si="111"/>
        <v>6.6796679343538765E-2</v>
      </c>
      <c r="G796" s="2">
        <f t="shared" si="111"/>
        <v>5.1458285992202583E-2</v>
      </c>
      <c r="H796" s="2">
        <f t="shared" si="112"/>
        <v>1.2980743150609484</v>
      </c>
      <c r="I796" s="2">
        <f t="shared" si="113"/>
        <v>56.485306265063997</v>
      </c>
    </row>
    <row r="797" spans="1:9" ht="13.5" x14ac:dyDescent="0.25">
      <c r="A797" s="3">
        <f>TITRES_STAT!B800</f>
        <v>43161</v>
      </c>
      <c r="B797" s="5">
        <f>TITRES_STAT!D800</f>
        <v>13.859</v>
      </c>
      <c r="C797" s="2">
        <f t="shared" si="108"/>
        <v>0.24499999999999922</v>
      </c>
      <c r="D797" s="2">
        <f t="shared" si="109"/>
        <v>0.24499999999999922</v>
      </c>
      <c r="E797" s="2">
        <f t="shared" si="110"/>
        <v>0</v>
      </c>
      <c r="F797" s="2">
        <f t="shared" ref="F797:G812" si="114">((F796*13)+D797)/14</f>
        <v>7.9525487961857363E-2</v>
      </c>
      <c r="G797" s="2">
        <f t="shared" si="114"/>
        <v>4.7782694135616685E-2</v>
      </c>
      <c r="H797" s="2">
        <f t="shared" si="112"/>
        <v>1.6643156984021952</v>
      </c>
      <c r="I797" s="2">
        <f t="shared" si="113"/>
        <v>62.466910336500078</v>
      </c>
    </row>
    <row r="798" spans="1:9" ht="13.5" x14ac:dyDescent="0.25">
      <c r="A798" s="3">
        <f>TITRES_STAT!B801</f>
        <v>43164</v>
      </c>
      <c r="B798" s="5">
        <f>TITRES_STAT!D801</f>
        <v>13.826000000000001</v>
      </c>
      <c r="C798" s="2">
        <f t="shared" si="108"/>
        <v>-3.2999999999999474E-2</v>
      </c>
      <c r="D798" s="2">
        <f t="shared" si="109"/>
        <v>0</v>
      </c>
      <c r="E798" s="2">
        <f t="shared" si="110"/>
        <v>3.2999999999999474E-2</v>
      </c>
      <c r="F798" s="2">
        <f t="shared" si="114"/>
        <v>7.3845095964581844E-2</v>
      </c>
      <c r="G798" s="2">
        <f t="shared" si="114"/>
        <v>4.672678741164403E-2</v>
      </c>
      <c r="H798" s="2">
        <f t="shared" si="112"/>
        <v>1.5803589344595108</v>
      </c>
      <c r="I798" s="2">
        <f t="shared" si="113"/>
        <v>61.245701648500976</v>
      </c>
    </row>
    <row r="799" spans="1:9" ht="13.5" x14ac:dyDescent="0.25">
      <c r="A799" s="3">
        <f>TITRES_STAT!B802</f>
        <v>43165</v>
      </c>
      <c r="B799" s="5">
        <f>TITRES_STAT!D802</f>
        <v>13.667</v>
      </c>
      <c r="C799" s="2">
        <f t="shared" si="108"/>
        <v>-0.1590000000000007</v>
      </c>
      <c r="D799" s="2">
        <f t="shared" si="109"/>
        <v>0</v>
      </c>
      <c r="E799" s="2">
        <f t="shared" si="110"/>
        <v>0.1590000000000007</v>
      </c>
      <c r="F799" s="2">
        <f t="shared" si="114"/>
        <v>6.8570446252826003E-2</v>
      </c>
      <c r="G799" s="2">
        <f t="shared" si="114"/>
        <v>5.4746302596526644E-2</v>
      </c>
      <c r="H799" s="2">
        <f t="shared" si="112"/>
        <v>1.252512827362636</v>
      </c>
      <c r="I799" s="2">
        <f t="shared" si="113"/>
        <v>55.605136279252442</v>
      </c>
    </row>
    <row r="800" spans="1:9" ht="13.5" x14ac:dyDescent="0.25">
      <c r="A800" s="3">
        <f>TITRES_STAT!B803</f>
        <v>43166</v>
      </c>
      <c r="B800" s="5">
        <f>TITRES_STAT!D803</f>
        <v>13.667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6.3672557234767002E-2</v>
      </c>
      <c r="G800" s="2">
        <f t="shared" si="114"/>
        <v>5.0835852411060457E-2</v>
      </c>
      <c r="H800" s="2">
        <f t="shared" si="112"/>
        <v>1.2525128273626358</v>
      </c>
      <c r="I800" s="2">
        <f t="shared" si="113"/>
        <v>55.605136279252434</v>
      </c>
    </row>
    <row r="801" spans="1:9" ht="13.5" x14ac:dyDescent="0.25">
      <c r="A801" s="3">
        <f>TITRES_STAT!B804</f>
        <v>43167</v>
      </c>
      <c r="B801" s="5">
        <f>TITRES_STAT!D804</f>
        <v>13.494999999999999</v>
      </c>
      <c r="C801" s="2">
        <f t="shared" si="108"/>
        <v>-0.1720000000000006</v>
      </c>
      <c r="D801" s="2">
        <f t="shared" si="109"/>
        <v>0</v>
      </c>
      <c r="E801" s="2">
        <f t="shared" si="110"/>
        <v>0.1720000000000006</v>
      </c>
      <c r="F801" s="2">
        <f t="shared" si="114"/>
        <v>5.9124517432283641E-2</v>
      </c>
      <c r="G801" s="2">
        <f t="shared" si="114"/>
        <v>5.9490434381699042E-2</v>
      </c>
      <c r="H801" s="2">
        <f t="shared" si="112"/>
        <v>0.99384914645155176</v>
      </c>
      <c r="I801" s="2">
        <f t="shared" si="113"/>
        <v>49.845754289902153</v>
      </c>
    </row>
    <row r="802" spans="1:9" ht="13.5" x14ac:dyDescent="0.25">
      <c r="A802" s="3">
        <f>TITRES_STAT!B805</f>
        <v>43168</v>
      </c>
      <c r="B802" s="5">
        <f>TITRES_STAT!D805</f>
        <v>13.494999999999999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5.490133761569195E-2</v>
      </c>
      <c r="G802" s="2">
        <f t="shared" si="114"/>
        <v>5.5241117640149114E-2</v>
      </c>
      <c r="H802" s="2">
        <f t="shared" si="112"/>
        <v>0.99384914645155165</v>
      </c>
      <c r="I802" s="2">
        <f t="shared" si="113"/>
        <v>49.845754289902153</v>
      </c>
    </row>
    <row r="803" spans="1:9" ht="13.5" x14ac:dyDescent="0.25">
      <c r="A803" s="3">
        <f>TITRES_STAT!B806</f>
        <v>43171</v>
      </c>
      <c r="B803" s="5">
        <f>TITRES_STAT!D806</f>
        <v>13.561</v>
      </c>
      <c r="C803" s="2">
        <f t="shared" si="108"/>
        <v>6.6000000000000725E-2</v>
      </c>
      <c r="D803" s="2">
        <f t="shared" si="109"/>
        <v>6.6000000000000725E-2</v>
      </c>
      <c r="E803" s="2">
        <f t="shared" si="110"/>
        <v>0</v>
      </c>
      <c r="F803" s="2">
        <f t="shared" si="114"/>
        <v>5.5694099214571149E-2</v>
      </c>
      <c r="G803" s="2">
        <f t="shared" si="114"/>
        <v>5.1295323522995602E-2</v>
      </c>
      <c r="H803" s="2">
        <f t="shared" si="112"/>
        <v>1.0857539321221668</v>
      </c>
      <c r="I803" s="2">
        <f t="shared" si="113"/>
        <v>52.055705872142731</v>
      </c>
    </row>
    <row r="804" spans="1:9" ht="13.5" x14ac:dyDescent="0.25">
      <c r="A804" s="3">
        <f>TITRES_STAT!B807</f>
        <v>43172</v>
      </c>
      <c r="B804" s="5">
        <f>TITRES_STAT!D807</f>
        <v>13.958</v>
      </c>
      <c r="C804" s="2">
        <f t="shared" si="108"/>
        <v>0.39700000000000024</v>
      </c>
      <c r="D804" s="2">
        <f t="shared" si="109"/>
        <v>0.39700000000000024</v>
      </c>
      <c r="E804" s="2">
        <f t="shared" si="110"/>
        <v>0</v>
      </c>
      <c r="F804" s="2">
        <f t="shared" si="114"/>
        <v>8.007309212781609E-2</v>
      </c>
      <c r="G804" s="2">
        <f t="shared" si="114"/>
        <v>4.7631371842781635E-2</v>
      </c>
      <c r="H804" s="2">
        <f t="shared" si="112"/>
        <v>1.6810998514196873</v>
      </c>
      <c r="I804" s="2">
        <f t="shared" si="113"/>
        <v>62.701874028657187</v>
      </c>
    </row>
    <row r="805" spans="1:9" ht="13.5" x14ac:dyDescent="0.25">
      <c r="A805" s="3">
        <f>TITRES_STAT!B808</f>
        <v>43173</v>
      </c>
      <c r="B805" s="5">
        <f>TITRES_STAT!D808</f>
        <v>13.891999999999999</v>
      </c>
      <c r="C805" s="2">
        <f t="shared" si="108"/>
        <v>-6.6000000000000725E-2</v>
      </c>
      <c r="D805" s="2">
        <f t="shared" si="109"/>
        <v>0</v>
      </c>
      <c r="E805" s="2">
        <f t="shared" si="110"/>
        <v>6.6000000000000725E-2</v>
      </c>
      <c r="F805" s="2">
        <f t="shared" si="114"/>
        <v>7.4353585547257794E-2</v>
      </c>
      <c r="G805" s="2">
        <f t="shared" si="114"/>
        <v>4.894341671115443E-2</v>
      </c>
      <c r="H805" s="2">
        <f t="shared" si="112"/>
        <v>1.5191743965498892</v>
      </c>
      <c r="I805" s="2">
        <f t="shared" si="113"/>
        <v>60.304455246546638</v>
      </c>
    </row>
    <row r="806" spans="1:9" ht="13.5" x14ac:dyDescent="0.25">
      <c r="A806" s="3">
        <f>TITRES_STAT!B809</f>
        <v>43174</v>
      </c>
      <c r="B806" s="5">
        <f>TITRES_STAT!D809</f>
        <v>13.76</v>
      </c>
      <c r="C806" s="2">
        <f t="shared" si="108"/>
        <v>-0.13199999999999967</v>
      </c>
      <c r="D806" s="2">
        <f t="shared" si="109"/>
        <v>0</v>
      </c>
      <c r="E806" s="2">
        <f t="shared" si="110"/>
        <v>0.13199999999999967</v>
      </c>
      <c r="F806" s="2">
        <f t="shared" si="114"/>
        <v>6.9042615151025097E-2</v>
      </c>
      <c r="G806" s="2">
        <f t="shared" si="114"/>
        <v>5.4876029803214807E-2</v>
      </c>
      <c r="H806" s="2">
        <f t="shared" si="112"/>
        <v>1.258156163968341</v>
      </c>
      <c r="I806" s="2">
        <f t="shared" si="113"/>
        <v>55.716083061205858</v>
      </c>
    </row>
    <row r="807" spans="1:9" ht="13.5" x14ac:dyDescent="0.25">
      <c r="A807" s="3">
        <f>TITRES_STAT!B810</f>
        <v>43175</v>
      </c>
      <c r="B807" s="5">
        <f>TITRES_STAT!D810</f>
        <v>13.958</v>
      </c>
      <c r="C807" s="2">
        <f t="shared" si="108"/>
        <v>0.1980000000000004</v>
      </c>
      <c r="D807" s="2">
        <f t="shared" si="109"/>
        <v>0.1980000000000004</v>
      </c>
      <c r="E807" s="2">
        <f t="shared" si="110"/>
        <v>0</v>
      </c>
      <c r="F807" s="2">
        <f t="shared" si="114"/>
        <v>7.8253856925951909E-2</v>
      </c>
      <c r="G807" s="2">
        <f t="shared" si="114"/>
        <v>5.0956313388699458E-2</v>
      </c>
      <c r="H807" s="2">
        <f t="shared" si="112"/>
        <v>1.5357048365925587</v>
      </c>
      <c r="I807" s="2">
        <f t="shared" si="113"/>
        <v>60.563233323962713</v>
      </c>
    </row>
    <row r="808" spans="1:9" ht="13.5" x14ac:dyDescent="0.25">
      <c r="A808" s="3">
        <f>TITRES_STAT!B811</f>
        <v>43178</v>
      </c>
      <c r="B808" s="5">
        <f>TITRES_STAT!D811</f>
        <v>13.965</v>
      </c>
      <c r="C808" s="2">
        <f t="shared" si="108"/>
        <v>6.9999999999996732E-3</v>
      </c>
      <c r="D808" s="2">
        <f t="shared" si="109"/>
        <v>6.9999999999996732E-3</v>
      </c>
      <c r="E808" s="2">
        <f t="shared" si="110"/>
        <v>0</v>
      </c>
      <c r="F808" s="2">
        <f t="shared" si="114"/>
        <v>7.3164295716955333E-2</v>
      </c>
      <c r="G808" s="2">
        <f t="shared" si="114"/>
        <v>4.7316576718078061E-2</v>
      </c>
      <c r="H808" s="2">
        <f t="shared" si="112"/>
        <v>1.5462719577725017</v>
      </c>
      <c r="I808" s="2">
        <f t="shared" si="113"/>
        <v>60.726897339166875</v>
      </c>
    </row>
    <row r="809" spans="1:9" ht="13.5" x14ac:dyDescent="0.25">
      <c r="A809" s="3">
        <f>TITRES_STAT!B812</f>
        <v>43180</v>
      </c>
      <c r="B809" s="5">
        <f>TITRES_STAT!D812</f>
        <v>13.991</v>
      </c>
      <c r="C809" s="2">
        <f t="shared" si="108"/>
        <v>2.5999999999999801E-2</v>
      </c>
      <c r="D809" s="2">
        <f t="shared" si="109"/>
        <v>2.5999999999999801E-2</v>
      </c>
      <c r="E809" s="2">
        <f t="shared" si="110"/>
        <v>0</v>
      </c>
      <c r="F809" s="2">
        <f t="shared" si="114"/>
        <v>6.9795417451458508E-2</v>
      </c>
      <c r="G809" s="2">
        <f t="shared" si="114"/>
        <v>4.3936821238215344E-2</v>
      </c>
      <c r="H809" s="2">
        <f t="shared" si="112"/>
        <v>1.5885404424922731</v>
      </c>
      <c r="I809" s="2">
        <f t="shared" si="113"/>
        <v>61.368190985759149</v>
      </c>
    </row>
    <row r="810" spans="1:9" ht="13.5" x14ac:dyDescent="0.25">
      <c r="A810" s="3">
        <f>TITRES_STAT!B813</f>
        <v>43181</v>
      </c>
      <c r="B810" s="5">
        <f>TITRES_STAT!D813</f>
        <v>14.355</v>
      </c>
      <c r="C810" s="2">
        <f t="shared" si="108"/>
        <v>0.36400000000000077</v>
      </c>
      <c r="D810" s="2">
        <f t="shared" si="109"/>
        <v>0.36400000000000077</v>
      </c>
      <c r="E810" s="2">
        <f t="shared" si="110"/>
        <v>0</v>
      </c>
      <c r="F810" s="2">
        <f t="shared" si="114"/>
        <v>9.0810030490640098E-2</v>
      </c>
      <c r="G810" s="2">
        <f t="shared" si="114"/>
        <v>4.0798476864057111E-2</v>
      </c>
      <c r="H810" s="2">
        <f t="shared" si="112"/>
        <v>2.2258191351903744</v>
      </c>
      <c r="I810" s="2">
        <f t="shared" si="113"/>
        <v>69.000121888700249</v>
      </c>
    </row>
    <row r="811" spans="1:9" ht="13.5" x14ac:dyDescent="0.25">
      <c r="A811" s="3">
        <f>TITRES_STAT!B814</f>
        <v>43182</v>
      </c>
      <c r="B811" s="5">
        <f>TITRES_STAT!D814</f>
        <v>14.215999999999999</v>
      </c>
      <c r="C811" s="2">
        <f t="shared" si="108"/>
        <v>-0.13900000000000112</v>
      </c>
      <c r="D811" s="2">
        <f t="shared" si="109"/>
        <v>0</v>
      </c>
      <c r="E811" s="2">
        <f t="shared" si="110"/>
        <v>0.13900000000000112</v>
      </c>
      <c r="F811" s="2">
        <f t="shared" si="114"/>
        <v>8.4323599741308666E-2</v>
      </c>
      <c r="G811" s="2">
        <f t="shared" si="114"/>
        <v>4.7812871373767399E-2</v>
      </c>
      <c r="H811" s="2">
        <f t="shared" si="112"/>
        <v>1.7636171457289413</v>
      </c>
      <c r="I811" s="2">
        <f t="shared" si="113"/>
        <v>63.815537852431561</v>
      </c>
    </row>
    <row r="812" spans="1:9" ht="13.5" x14ac:dyDescent="0.25">
      <c r="A812" s="3">
        <f>TITRES_STAT!B815</f>
        <v>43185</v>
      </c>
      <c r="B812" s="5">
        <f>TITRES_STAT!D815</f>
        <v>13.859</v>
      </c>
      <c r="C812" s="2">
        <f t="shared" si="108"/>
        <v>-0.35699999999999932</v>
      </c>
      <c r="D812" s="2">
        <f t="shared" si="109"/>
        <v>0</v>
      </c>
      <c r="E812" s="2">
        <f t="shared" si="110"/>
        <v>0.35699999999999932</v>
      </c>
      <c r="F812" s="2">
        <f t="shared" si="114"/>
        <v>7.8300485474072326E-2</v>
      </c>
      <c r="G812" s="2">
        <f t="shared" si="114"/>
        <v>6.9897666275641104E-2</v>
      </c>
      <c r="H812" s="2">
        <f t="shared" si="112"/>
        <v>1.1202160193059199</v>
      </c>
      <c r="I812" s="2">
        <f t="shared" si="113"/>
        <v>52.834994599872751</v>
      </c>
    </row>
    <row r="813" spans="1:9" ht="13.5" x14ac:dyDescent="0.25">
      <c r="A813" s="3">
        <f>TITRES_STAT!B816</f>
        <v>43186</v>
      </c>
      <c r="B813" s="5">
        <f>TITRES_STAT!D816</f>
        <v>14.058</v>
      </c>
      <c r="C813" s="2">
        <f t="shared" si="108"/>
        <v>0.19899999999999984</v>
      </c>
      <c r="D813" s="2">
        <f t="shared" si="109"/>
        <v>0.19899999999999984</v>
      </c>
      <c r="E813" s="2">
        <f t="shared" si="110"/>
        <v>0</v>
      </c>
      <c r="F813" s="2">
        <f t="shared" ref="F813:G828" si="115">((F812*13)+D813)/14</f>
        <v>8.6921879368781443E-2</v>
      </c>
      <c r="G813" s="2">
        <f t="shared" si="115"/>
        <v>6.4904975827381028E-2</v>
      </c>
      <c r="H813" s="2">
        <f t="shared" si="112"/>
        <v>1.3392174985159195</v>
      </c>
      <c r="I813" s="2">
        <f t="shared" si="113"/>
        <v>57.250661786070147</v>
      </c>
    </row>
    <row r="814" spans="1:9" ht="13.5" x14ac:dyDescent="0.25">
      <c r="A814" s="3">
        <f>TITRES_STAT!B817</f>
        <v>43187</v>
      </c>
      <c r="B814" s="5">
        <f>TITRES_STAT!D817</f>
        <v>14.157</v>
      </c>
      <c r="C814" s="2">
        <f t="shared" si="108"/>
        <v>9.9000000000000199E-2</v>
      </c>
      <c r="D814" s="2">
        <f t="shared" si="109"/>
        <v>9.9000000000000199E-2</v>
      </c>
      <c r="E814" s="2">
        <f t="shared" si="110"/>
        <v>0</v>
      </c>
      <c r="F814" s="2">
        <f t="shared" si="115"/>
        <v>8.7784602271011355E-2</v>
      </c>
      <c r="G814" s="2">
        <f t="shared" si="115"/>
        <v>6.0268906125425237E-2</v>
      </c>
      <c r="H814" s="2">
        <f t="shared" si="112"/>
        <v>1.4565487896581926</v>
      </c>
      <c r="I814" s="2">
        <f t="shared" si="113"/>
        <v>59.292483657971992</v>
      </c>
    </row>
    <row r="815" spans="1:9" ht="13.5" x14ac:dyDescent="0.25">
      <c r="A815" s="3">
        <f>TITRES_STAT!B818</f>
        <v>43188</v>
      </c>
      <c r="B815" s="5">
        <f>TITRES_STAT!D818</f>
        <v>14.157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8.151427353736769E-2</v>
      </c>
      <c r="G815" s="2">
        <f t="shared" si="115"/>
        <v>5.5963984259323432E-2</v>
      </c>
      <c r="H815" s="2">
        <f t="shared" si="112"/>
        <v>1.4565487896581926</v>
      </c>
      <c r="I815" s="2">
        <f t="shared" si="113"/>
        <v>59.292483657971992</v>
      </c>
    </row>
    <row r="816" spans="1:9" ht="13.5" x14ac:dyDescent="0.25">
      <c r="A816" s="3">
        <f>TITRES_STAT!B819</f>
        <v>43189</v>
      </c>
      <c r="B816" s="5">
        <f>TITRES_STAT!D819</f>
        <v>14.355</v>
      </c>
      <c r="C816" s="2">
        <f t="shared" si="108"/>
        <v>0.1980000000000004</v>
      </c>
      <c r="D816" s="2">
        <f t="shared" si="109"/>
        <v>0.1980000000000004</v>
      </c>
      <c r="E816" s="2">
        <f t="shared" si="110"/>
        <v>0</v>
      </c>
      <c r="F816" s="2">
        <f t="shared" si="115"/>
        <v>8.9834682570412897E-2</v>
      </c>
      <c r="G816" s="2">
        <f t="shared" si="115"/>
        <v>5.1966556812228899E-2</v>
      </c>
      <c r="H816" s="2">
        <f t="shared" si="112"/>
        <v>1.7287018436686723</v>
      </c>
      <c r="I816" s="2">
        <f t="shared" si="113"/>
        <v>63.352536946450527</v>
      </c>
    </row>
    <row r="817" spans="1:9" ht="13.5" x14ac:dyDescent="0.25">
      <c r="A817" s="3">
        <f>TITRES_STAT!B820</f>
        <v>43192</v>
      </c>
      <c r="B817" s="5">
        <f>TITRES_STAT!D820</f>
        <v>14.878</v>
      </c>
      <c r="C817" s="2">
        <f t="shared" si="108"/>
        <v>0.52299999999999969</v>
      </c>
      <c r="D817" s="2">
        <f t="shared" si="109"/>
        <v>0.52299999999999969</v>
      </c>
      <c r="E817" s="2">
        <f t="shared" si="110"/>
        <v>0</v>
      </c>
      <c r="F817" s="2">
        <f t="shared" si="115"/>
        <v>0.12077506238681195</v>
      </c>
      <c r="G817" s="2">
        <f t="shared" si="115"/>
        <v>4.8254659897069688E-2</v>
      </c>
      <c r="H817" s="2">
        <f t="shared" si="112"/>
        <v>2.5028683788142527</v>
      </c>
      <c r="I817" s="2">
        <f t="shared" si="113"/>
        <v>71.451967591813784</v>
      </c>
    </row>
    <row r="818" spans="1:9" ht="13.5" x14ac:dyDescent="0.25">
      <c r="A818" s="3">
        <f>TITRES_STAT!B821</f>
        <v>43193</v>
      </c>
      <c r="B818" s="5">
        <f>TITRES_STAT!D821</f>
        <v>14.851000000000001</v>
      </c>
      <c r="C818" s="2">
        <f t="shared" si="108"/>
        <v>-2.6999999999999247E-2</v>
      </c>
      <c r="D818" s="2">
        <f t="shared" si="109"/>
        <v>0</v>
      </c>
      <c r="E818" s="2">
        <f t="shared" si="110"/>
        <v>2.6999999999999247E-2</v>
      </c>
      <c r="F818" s="2">
        <f t="shared" si="115"/>
        <v>0.11214827221632538</v>
      </c>
      <c r="G818" s="2">
        <f t="shared" si="115"/>
        <v>4.6736469904421804E-2</v>
      </c>
      <c r="H818" s="2">
        <f t="shared" si="112"/>
        <v>2.3995879972465546</v>
      </c>
      <c r="I818" s="2">
        <f t="shared" si="113"/>
        <v>70.584670824525347</v>
      </c>
    </row>
    <row r="819" spans="1:9" ht="13.5" x14ac:dyDescent="0.25">
      <c r="A819" s="3">
        <f>TITRES_STAT!B822</f>
        <v>43194</v>
      </c>
      <c r="B819" s="5">
        <f>TITRES_STAT!D822</f>
        <v>14.686</v>
      </c>
      <c r="C819" s="2">
        <f t="shared" si="108"/>
        <v>-0.16500000000000092</v>
      </c>
      <c r="D819" s="2">
        <f t="shared" si="109"/>
        <v>0</v>
      </c>
      <c r="E819" s="2">
        <f t="shared" si="110"/>
        <v>0.16500000000000092</v>
      </c>
      <c r="F819" s="2">
        <f t="shared" si="115"/>
        <v>0.10413768134373071</v>
      </c>
      <c r="G819" s="2">
        <f t="shared" si="115"/>
        <v>5.5183864911248881E-2</v>
      </c>
      <c r="H819" s="2">
        <f t="shared" si="112"/>
        <v>1.887103803099208</v>
      </c>
      <c r="I819" s="2">
        <f t="shared" si="113"/>
        <v>65.363212818100493</v>
      </c>
    </row>
    <row r="820" spans="1:9" ht="13.5" x14ac:dyDescent="0.25">
      <c r="A820" s="3">
        <f>TITRES_STAT!B823</f>
        <v>43195</v>
      </c>
      <c r="B820" s="5">
        <f>TITRES_STAT!D823</f>
        <v>14.554</v>
      </c>
      <c r="C820" s="2">
        <f t="shared" si="108"/>
        <v>-0.13199999999999967</v>
      </c>
      <c r="D820" s="2">
        <f t="shared" si="109"/>
        <v>0</v>
      </c>
      <c r="E820" s="2">
        <f t="shared" si="110"/>
        <v>0.13199999999999967</v>
      </c>
      <c r="F820" s="2">
        <f t="shared" si="115"/>
        <v>9.6699275533464232E-2</v>
      </c>
      <c r="G820" s="2">
        <f t="shared" si="115"/>
        <v>6.0670731703302505E-2</v>
      </c>
      <c r="H820" s="2">
        <f t="shared" si="112"/>
        <v>1.5938373053806532</v>
      </c>
      <c r="I820" s="2">
        <f t="shared" si="113"/>
        <v>61.447080820157794</v>
      </c>
    </row>
    <row r="821" spans="1:9" ht="13.5" x14ac:dyDescent="0.25">
      <c r="A821" s="3">
        <f>TITRES_STAT!B824</f>
        <v>43196</v>
      </c>
      <c r="B821" s="5">
        <f>TITRES_STAT!D824</f>
        <v>14.289</v>
      </c>
      <c r="C821" s="2">
        <f t="shared" si="108"/>
        <v>-0.26500000000000057</v>
      </c>
      <c r="D821" s="2">
        <f t="shared" si="109"/>
        <v>0</v>
      </c>
      <c r="E821" s="2">
        <f t="shared" si="110"/>
        <v>0.26500000000000057</v>
      </c>
      <c r="F821" s="2">
        <f t="shared" si="115"/>
        <v>8.9792184423931082E-2</v>
      </c>
      <c r="G821" s="2">
        <f t="shared" si="115"/>
        <v>7.526567943878093E-2</v>
      </c>
      <c r="H821" s="2">
        <f t="shared" si="112"/>
        <v>1.1930030406085104</v>
      </c>
      <c r="I821" s="2">
        <f t="shared" si="113"/>
        <v>54.400428021179493</v>
      </c>
    </row>
    <row r="822" spans="1:9" ht="13.5" x14ac:dyDescent="0.25">
      <c r="A822" s="3">
        <f>TITRES_STAT!B825</f>
        <v>43200</v>
      </c>
      <c r="B822" s="5">
        <f>TITRES_STAT!D825</f>
        <v>13.885999999999999</v>
      </c>
      <c r="C822" s="2">
        <f t="shared" si="108"/>
        <v>-0.40300000000000047</v>
      </c>
      <c r="D822" s="2">
        <f t="shared" si="109"/>
        <v>0</v>
      </c>
      <c r="E822" s="2">
        <f t="shared" si="110"/>
        <v>0.40300000000000047</v>
      </c>
      <c r="F822" s="2">
        <f t="shared" si="115"/>
        <v>8.3378456965078854E-2</v>
      </c>
      <c r="G822" s="2">
        <f t="shared" si="115"/>
        <v>9.8675273764582322E-2</v>
      </c>
      <c r="H822" s="2">
        <f t="shared" si="112"/>
        <v>0.84497821778535587</v>
      </c>
      <c r="I822" s="2">
        <f t="shared" si="113"/>
        <v>45.798818091177068</v>
      </c>
    </row>
    <row r="823" spans="1:9" ht="13.5" x14ac:dyDescent="0.25">
      <c r="A823" s="3">
        <f>TITRES_STAT!B826</f>
        <v>43201</v>
      </c>
      <c r="B823" s="5">
        <f>TITRES_STAT!D826</f>
        <v>13.694000000000001</v>
      </c>
      <c r="C823" s="2">
        <f t="shared" si="108"/>
        <v>-0.19199999999999839</v>
      </c>
      <c r="D823" s="2">
        <f t="shared" si="109"/>
        <v>0</v>
      </c>
      <c r="E823" s="2">
        <f t="shared" si="110"/>
        <v>0.19199999999999839</v>
      </c>
      <c r="F823" s="2">
        <f t="shared" si="115"/>
        <v>7.7422852896144659E-2</v>
      </c>
      <c r="G823" s="2">
        <f t="shared" si="115"/>
        <v>0.10534132563854061</v>
      </c>
      <c r="H823" s="2">
        <f t="shared" si="112"/>
        <v>0.73497131754167344</v>
      </c>
      <c r="I823" s="2">
        <f t="shared" si="113"/>
        <v>42.362159541811543</v>
      </c>
    </row>
    <row r="824" spans="1:9" ht="13.5" x14ac:dyDescent="0.25">
      <c r="A824" s="3">
        <f>TITRES_STAT!B827</f>
        <v>43202</v>
      </c>
      <c r="B824" s="5">
        <f>TITRES_STAT!D827</f>
        <v>14.084</v>
      </c>
      <c r="C824" s="2">
        <f t="shared" si="108"/>
        <v>0.38999999999999879</v>
      </c>
      <c r="D824" s="2">
        <f t="shared" si="109"/>
        <v>0.38999999999999879</v>
      </c>
      <c r="E824" s="2">
        <f t="shared" si="110"/>
        <v>0</v>
      </c>
      <c r="F824" s="2">
        <f t="shared" si="115"/>
        <v>9.9749791974991384E-2</v>
      </c>
      <c r="G824" s="2">
        <f t="shared" si="115"/>
        <v>9.7816945235787697E-2</v>
      </c>
      <c r="H824" s="2">
        <f t="shared" si="112"/>
        <v>1.0197598354205866</v>
      </c>
      <c r="I824" s="2">
        <f t="shared" si="113"/>
        <v>50.489162995373455</v>
      </c>
    </row>
    <row r="825" spans="1:9" ht="13.5" x14ac:dyDescent="0.25">
      <c r="A825" s="3">
        <f>TITRES_STAT!B828</f>
        <v>43203</v>
      </c>
      <c r="B825" s="5">
        <f>TITRES_STAT!D828</f>
        <v>14.355</v>
      </c>
      <c r="C825" s="2">
        <f t="shared" si="108"/>
        <v>0.2710000000000008</v>
      </c>
      <c r="D825" s="2">
        <f t="shared" si="109"/>
        <v>0.2710000000000008</v>
      </c>
      <c r="E825" s="2">
        <f t="shared" si="110"/>
        <v>0</v>
      </c>
      <c r="F825" s="2">
        <f t="shared" si="115"/>
        <v>0.11198194969106348</v>
      </c>
      <c r="G825" s="2">
        <f t="shared" si="115"/>
        <v>9.0830020576088577E-2</v>
      </c>
      <c r="H825" s="2">
        <f t="shared" si="112"/>
        <v>1.2328737677347092</v>
      </c>
      <c r="I825" s="2">
        <f t="shared" si="113"/>
        <v>55.214664865962483</v>
      </c>
    </row>
    <row r="826" spans="1:9" ht="13.5" x14ac:dyDescent="0.25">
      <c r="A826" s="3">
        <f>TITRES_STAT!B829</f>
        <v>43206</v>
      </c>
      <c r="B826" s="5">
        <f>TITRES_STAT!D829</f>
        <v>14.090999999999999</v>
      </c>
      <c r="C826" s="2">
        <f t="shared" si="108"/>
        <v>-0.26400000000000112</v>
      </c>
      <c r="D826" s="2">
        <f t="shared" si="109"/>
        <v>0</v>
      </c>
      <c r="E826" s="2">
        <f t="shared" si="110"/>
        <v>0.26400000000000112</v>
      </c>
      <c r="F826" s="2">
        <f t="shared" si="115"/>
        <v>0.10398323899884467</v>
      </c>
      <c r="G826" s="2">
        <f t="shared" si="115"/>
        <v>0.10319930482065376</v>
      </c>
      <c r="H826" s="2">
        <f t="shared" si="112"/>
        <v>1.0075963125871175</v>
      </c>
      <c r="I826" s="2">
        <f t="shared" si="113"/>
        <v>50.189189244358801</v>
      </c>
    </row>
    <row r="827" spans="1:9" ht="13.5" x14ac:dyDescent="0.25">
      <c r="A827" s="3">
        <f>TITRES_STAT!B830</f>
        <v>43207</v>
      </c>
      <c r="B827" s="5">
        <f>TITRES_STAT!D830</f>
        <v>14.058</v>
      </c>
      <c r="C827" s="2">
        <f t="shared" si="108"/>
        <v>-3.2999999999999474E-2</v>
      </c>
      <c r="D827" s="2">
        <f t="shared" si="109"/>
        <v>0</v>
      </c>
      <c r="E827" s="2">
        <f t="shared" si="110"/>
        <v>3.2999999999999474E-2</v>
      </c>
      <c r="F827" s="2">
        <f t="shared" si="115"/>
        <v>9.6555864784641482E-2</v>
      </c>
      <c r="G827" s="2">
        <f t="shared" si="115"/>
        <v>9.8185068762035588E-2</v>
      </c>
      <c r="H827" s="2">
        <f t="shared" si="112"/>
        <v>0.98340680514933798</v>
      </c>
      <c r="I827" s="2">
        <f t="shared" si="113"/>
        <v>49.581699659202975</v>
      </c>
    </row>
    <row r="828" spans="1:9" ht="13.5" x14ac:dyDescent="0.25">
      <c r="A828" s="3">
        <f>TITRES_STAT!B831</f>
        <v>43208</v>
      </c>
      <c r="B828" s="5">
        <f>TITRES_STAT!D831</f>
        <v>14.144</v>
      </c>
      <c r="C828" s="2">
        <f t="shared" si="108"/>
        <v>8.6000000000000298E-2</v>
      </c>
      <c r="D828" s="2">
        <f t="shared" si="109"/>
        <v>8.6000000000000298E-2</v>
      </c>
      <c r="E828" s="2">
        <f t="shared" si="110"/>
        <v>0</v>
      </c>
      <c r="F828" s="2">
        <f t="shared" si="115"/>
        <v>9.5801874442881393E-2</v>
      </c>
      <c r="G828" s="2">
        <f t="shared" si="115"/>
        <v>9.1171849564747331E-2</v>
      </c>
      <c r="H828" s="2">
        <f t="shared" si="112"/>
        <v>1.0507834918369838</v>
      </c>
      <c r="I828" s="2">
        <f t="shared" si="113"/>
        <v>51.238148542718534</v>
      </c>
    </row>
    <row r="829" spans="1:9" ht="13.5" x14ac:dyDescent="0.25">
      <c r="A829" s="3">
        <f>TITRES_STAT!B832</f>
        <v>43209</v>
      </c>
      <c r="B829" s="5">
        <f>TITRES_STAT!D832</f>
        <v>13.891999999999999</v>
      </c>
      <c r="C829" s="2">
        <f t="shared" si="108"/>
        <v>-0.25200000000000067</v>
      </c>
      <c r="D829" s="2">
        <f t="shared" si="109"/>
        <v>0</v>
      </c>
      <c r="E829" s="2">
        <f t="shared" si="110"/>
        <v>0.25200000000000067</v>
      </c>
      <c r="F829" s="2">
        <f t="shared" ref="F829:G844" si="116">((F828*13)+D829)/14</f>
        <v>8.8958883411247011E-2</v>
      </c>
      <c r="G829" s="2">
        <f t="shared" si="116"/>
        <v>0.10265957459583686</v>
      </c>
      <c r="H829" s="2">
        <f t="shared" si="112"/>
        <v>0.86654249018147167</v>
      </c>
      <c r="I829" s="2">
        <f t="shared" si="113"/>
        <v>46.425007453070272</v>
      </c>
    </row>
    <row r="830" spans="1:9" ht="13.5" x14ac:dyDescent="0.25">
      <c r="A830" s="3">
        <f>TITRES_STAT!B833</f>
        <v>43210</v>
      </c>
      <c r="B830" s="5">
        <f>TITRES_STAT!D833</f>
        <v>14.018000000000001</v>
      </c>
      <c r="C830" s="2">
        <f t="shared" si="108"/>
        <v>0.12600000000000122</v>
      </c>
      <c r="D830" s="2">
        <f t="shared" si="109"/>
        <v>0.12600000000000122</v>
      </c>
      <c r="E830" s="2">
        <f t="shared" si="110"/>
        <v>0</v>
      </c>
      <c r="F830" s="2">
        <f t="shared" si="116"/>
        <v>9.1604677453300892E-2</v>
      </c>
      <c r="G830" s="2">
        <f t="shared" si="116"/>
        <v>9.5326747838991352E-2</v>
      </c>
      <c r="H830" s="2">
        <f t="shared" si="112"/>
        <v>0.96095460644501263</v>
      </c>
      <c r="I830" s="2">
        <f t="shared" si="113"/>
        <v>49.004428928985455</v>
      </c>
    </row>
    <row r="831" spans="1:9" ht="13.5" x14ac:dyDescent="0.25">
      <c r="A831" s="3">
        <f>TITRES_STAT!B834</f>
        <v>43213</v>
      </c>
      <c r="B831" s="5">
        <f>TITRES_STAT!D834</f>
        <v>13.76</v>
      </c>
      <c r="C831" s="2">
        <f t="shared" si="108"/>
        <v>-0.2580000000000009</v>
      </c>
      <c r="D831" s="2">
        <f t="shared" si="109"/>
        <v>0</v>
      </c>
      <c r="E831" s="2">
        <f t="shared" si="110"/>
        <v>0.2580000000000009</v>
      </c>
      <c r="F831" s="2">
        <f t="shared" si="116"/>
        <v>8.5061486206636547E-2</v>
      </c>
      <c r="G831" s="2">
        <f t="shared" si="116"/>
        <v>0.10694626585049204</v>
      </c>
      <c r="H831" s="2">
        <f t="shared" si="112"/>
        <v>0.7953665846131569</v>
      </c>
      <c r="I831" s="2">
        <f t="shared" si="113"/>
        <v>44.301068730458333</v>
      </c>
    </row>
    <row r="832" spans="1:9" ht="13.5" x14ac:dyDescent="0.25">
      <c r="A832" s="3">
        <f>TITRES_STAT!B835</f>
        <v>43214</v>
      </c>
      <c r="B832" s="5">
        <f>TITRES_STAT!D835</f>
        <v>13.694000000000001</v>
      </c>
      <c r="C832" s="2">
        <f t="shared" si="108"/>
        <v>-6.5999999999998948E-2</v>
      </c>
      <c r="D832" s="2">
        <f t="shared" si="109"/>
        <v>0</v>
      </c>
      <c r="E832" s="2">
        <f t="shared" si="110"/>
        <v>6.5999999999998948E-2</v>
      </c>
      <c r="F832" s="2">
        <f t="shared" si="116"/>
        <v>7.898566576330536E-2</v>
      </c>
      <c r="G832" s="2">
        <f t="shared" si="116"/>
        <v>0.10402153257545681</v>
      </c>
      <c r="H832" s="2">
        <f t="shared" si="112"/>
        <v>0.7593203426993298</v>
      </c>
      <c r="I832" s="2">
        <f t="shared" si="113"/>
        <v>43.1598682894954</v>
      </c>
    </row>
    <row r="833" spans="1:9" ht="13.5" x14ac:dyDescent="0.25">
      <c r="A833" s="3">
        <f>TITRES_STAT!B836</f>
        <v>43215</v>
      </c>
      <c r="B833" s="5">
        <f>TITRES_STAT!D836</f>
        <v>13.694000000000001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7.3343832494497829E-2</v>
      </c>
      <c r="G833" s="2">
        <f t="shared" si="116"/>
        <v>9.659142310578131E-2</v>
      </c>
      <c r="H833" s="2">
        <f t="shared" si="112"/>
        <v>0.7593203426993298</v>
      </c>
      <c r="I833" s="2">
        <f t="shared" si="113"/>
        <v>43.1598682894954</v>
      </c>
    </row>
    <row r="834" spans="1:9" ht="13.5" x14ac:dyDescent="0.25">
      <c r="A834" s="3">
        <f>TITRES_STAT!B837</f>
        <v>43216</v>
      </c>
      <c r="B834" s="5">
        <f>TITRES_STAT!D837</f>
        <v>13.661</v>
      </c>
      <c r="C834" s="2">
        <f t="shared" si="108"/>
        <v>-3.3000000000001251E-2</v>
      </c>
      <c r="D834" s="2">
        <f t="shared" si="109"/>
        <v>0</v>
      </c>
      <c r="E834" s="2">
        <f t="shared" si="110"/>
        <v>3.3000000000001251E-2</v>
      </c>
      <c r="F834" s="2">
        <f t="shared" si="116"/>
        <v>6.8104987316319407E-2</v>
      </c>
      <c r="G834" s="2">
        <f t="shared" si="116"/>
        <v>9.2049178598225589E-2</v>
      </c>
      <c r="H834" s="2">
        <f t="shared" si="112"/>
        <v>0.73987610050908426</v>
      </c>
      <c r="I834" s="2">
        <f t="shared" si="113"/>
        <v>42.524643007200225</v>
      </c>
    </row>
    <row r="835" spans="1:9" ht="13.5" x14ac:dyDescent="0.25">
      <c r="A835" s="3">
        <f>TITRES_STAT!B838</f>
        <v>43217</v>
      </c>
      <c r="B835" s="5">
        <f>TITRES_STAT!D838</f>
        <v>13.561</v>
      </c>
      <c r="C835" s="2">
        <f t="shared" ref="C835:C898" si="117">B835-B834</f>
        <v>-9.9999999999999645E-2</v>
      </c>
      <c r="D835" s="2">
        <f t="shared" ref="D835:D898" si="118">IF(C835&gt;0,C835,0)</f>
        <v>0</v>
      </c>
      <c r="E835" s="2">
        <f t="shared" ref="E835:E898" si="119">IF(C835&lt;0,-C835,0)</f>
        <v>9.9999999999999645E-2</v>
      </c>
      <c r="F835" s="2">
        <f t="shared" si="116"/>
        <v>6.324034536515373E-2</v>
      </c>
      <c r="G835" s="2">
        <f t="shared" si="116"/>
        <v>9.2617094412638018E-2</v>
      </c>
      <c r="H835" s="2">
        <f t="shared" si="112"/>
        <v>0.68281504366136003</v>
      </c>
      <c r="I835" s="2">
        <f t="shared" si="113"/>
        <v>40.575762989124179</v>
      </c>
    </row>
    <row r="836" spans="1:9" ht="13.5" x14ac:dyDescent="0.25">
      <c r="A836" s="3">
        <f>TITRES_STAT!B839</f>
        <v>43220</v>
      </c>
      <c r="B836" s="5">
        <f>TITRES_STAT!D839</f>
        <v>13.561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5.8723177839071321E-2</v>
      </c>
      <c r="G836" s="2">
        <f t="shared" si="116"/>
        <v>8.6001587668878152E-2</v>
      </c>
      <c r="H836" s="2">
        <f t="shared" si="112"/>
        <v>0.68281504366136003</v>
      </c>
      <c r="I836" s="2">
        <f t="shared" si="113"/>
        <v>40.575762989124179</v>
      </c>
    </row>
    <row r="837" spans="1:9" ht="13.5" x14ac:dyDescent="0.25">
      <c r="A837" s="3">
        <f>TITRES_STAT!B840</f>
        <v>43222</v>
      </c>
      <c r="B837" s="5">
        <f>TITRES_STAT!D840</f>
        <v>13.661</v>
      </c>
      <c r="C837" s="2">
        <f t="shared" si="117"/>
        <v>9.9999999999999645E-2</v>
      </c>
      <c r="D837" s="2">
        <f t="shared" si="118"/>
        <v>9.9999999999999645E-2</v>
      </c>
      <c r="E837" s="2">
        <f t="shared" si="119"/>
        <v>0</v>
      </c>
      <c r="F837" s="2">
        <f t="shared" si="116"/>
        <v>6.1671522279137629E-2</v>
      </c>
      <c r="G837" s="2">
        <f t="shared" si="116"/>
        <v>7.9858617121101136E-2</v>
      </c>
      <c r="H837" s="2">
        <f t="shared" si="112"/>
        <v>0.77225883069846057</v>
      </c>
      <c r="I837" s="2">
        <f t="shared" si="113"/>
        <v>43.574833276136509</v>
      </c>
    </row>
    <row r="838" spans="1:9" ht="13.5" x14ac:dyDescent="0.25">
      <c r="A838" s="3">
        <f>TITRES_STAT!B841</f>
        <v>43223</v>
      </c>
      <c r="B838" s="5">
        <f>TITRES_STAT!D841</f>
        <v>13.647</v>
      </c>
      <c r="C838" s="2">
        <f t="shared" si="117"/>
        <v>-1.3999999999999346E-2</v>
      </c>
      <c r="D838" s="2">
        <f t="shared" si="118"/>
        <v>0</v>
      </c>
      <c r="E838" s="2">
        <f t="shared" si="119"/>
        <v>1.3999999999999346E-2</v>
      </c>
      <c r="F838" s="2">
        <f t="shared" si="116"/>
        <v>5.7266413544913512E-2</v>
      </c>
      <c r="G838" s="2">
        <f t="shared" si="116"/>
        <v>7.5154430183879573E-2</v>
      </c>
      <c r="H838" s="2">
        <f t="shared" si="112"/>
        <v>0.7619832045136975</v>
      </c>
      <c r="I838" s="2">
        <f t="shared" si="113"/>
        <v>43.245770025600372</v>
      </c>
    </row>
    <row r="839" spans="1:9" ht="13.5" x14ac:dyDescent="0.25">
      <c r="A839" s="3">
        <f>TITRES_STAT!B842</f>
        <v>43224</v>
      </c>
      <c r="B839" s="5">
        <f>TITRES_STAT!D842</f>
        <v>13.647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5.317595543456255E-2</v>
      </c>
      <c r="G839" s="2">
        <f t="shared" si="116"/>
        <v>6.978625659931674E-2</v>
      </c>
      <c r="H839" s="2">
        <f t="shared" si="112"/>
        <v>0.76198320451369761</v>
      </c>
      <c r="I839" s="2">
        <f t="shared" si="113"/>
        <v>43.245770025600379</v>
      </c>
    </row>
    <row r="840" spans="1:9" ht="13.5" x14ac:dyDescent="0.25">
      <c r="A840" s="3">
        <f>TITRES_STAT!B843</f>
        <v>43227</v>
      </c>
      <c r="B840" s="5">
        <f>TITRES_STAT!D843</f>
        <v>13.561</v>
      </c>
      <c r="C840" s="2">
        <f t="shared" si="117"/>
        <v>-8.6000000000000298E-2</v>
      </c>
      <c r="D840" s="2">
        <f t="shared" si="118"/>
        <v>0</v>
      </c>
      <c r="E840" s="2">
        <f t="shared" si="119"/>
        <v>8.6000000000000298E-2</v>
      </c>
      <c r="F840" s="2">
        <f t="shared" si="116"/>
        <v>4.9377672903522365E-2</v>
      </c>
      <c r="G840" s="2">
        <f t="shared" si="116"/>
        <v>7.0944381127936995E-2</v>
      </c>
      <c r="H840" s="2">
        <f t="shared" si="112"/>
        <v>0.69600540759496543</v>
      </c>
      <c r="I840" s="2">
        <f t="shared" si="113"/>
        <v>41.03792384612391</v>
      </c>
    </row>
    <row r="841" spans="1:9" ht="13.5" x14ac:dyDescent="0.25">
      <c r="A841" s="3">
        <f>TITRES_STAT!B844</f>
        <v>43228</v>
      </c>
      <c r="B841" s="5">
        <f>TITRES_STAT!D844</f>
        <v>13.641</v>
      </c>
      <c r="C841" s="2">
        <f t="shared" si="117"/>
        <v>8.0000000000000071E-2</v>
      </c>
      <c r="D841" s="2">
        <f t="shared" si="118"/>
        <v>8.0000000000000071E-2</v>
      </c>
      <c r="E841" s="2">
        <f t="shared" si="119"/>
        <v>0</v>
      </c>
      <c r="F841" s="2">
        <f t="shared" si="116"/>
        <v>5.1564981981842208E-2</v>
      </c>
      <c r="G841" s="2">
        <f t="shared" si="116"/>
        <v>6.5876925333084355E-2</v>
      </c>
      <c r="H841" s="2">
        <f t="shared" si="112"/>
        <v>0.78274724755475977</v>
      </c>
      <c r="I841" s="2">
        <f t="shared" si="113"/>
        <v>43.906798825710517</v>
      </c>
    </row>
    <row r="842" spans="1:9" ht="13.5" x14ac:dyDescent="0.25">
      <c r="A842" s="3">
        <f>TITRES_STAT!B845</f>
        <v>43229</v>
      </c>
      <c r="B842" s="5">
        <f>TITRES_STAT!D845</f>
        <v>13.654</v>
      </c>
      <c r="C842" s="2">
        <f t="shared" si="117"/>
        <v>1.2999999999999901E-2</v>
      </c>
      <c r="D842" s="2">
        <f t="shared" si="118"/>
        <v>1.2999999999999901E-2</v>
      </c>
      <c r="E842" s="2">
        <f t="shared" si="119"/>
        <v>0</v>
      </c>
      <c r="F842" s="2">
        <f t="shared" si="116"/>
        <v>4.8810340411710618E-2</v>
      </c>
      <c r="G842" s="2">
        <f t="shared" si="116"/>
        <v>6.1171430666435475E-2</v>
      </c>
      <c r="H842" s="2">
        <f t="shared" si="112"/>
        <v>0.79792706954772374</v>
      </c>
      <c r="I842" s="2">
        <f t="shared" si="113"/>
        <v>44.380391344152002</v>
      </c>
    </row>
    <row r="843" spans="1:9" ht="13.5" x14ac:dyDescent="0.25">
      <c r="A843" s="3">
        <f>TITRES_STAT!B846</f>
        <v>43230</v>
      </c>
      <c r="B843" s="5">
        <f>TITRES_STAT!D846</f>
        <v>13.628</v>
      </c>
      <c r="C843" s="2">
        <f t="shared" si="117"/>
        <v>-2.5999999999999801E-2</v>
      </c>
      <c r="D843" s="2">
        <f t="shared" si="118"/>
        <v>0</v>
      </c>
      <c r="E843" s="2">
        <f t="shared" si="119"/>
        <v>2.5999999999999801E-2</v>
      </c>
      <c r="F843" s="2">
        <f t="shared" si="116"/>
        <v>4.532388752515986E-2</v>
      </c>
      <c r="G843" s="2">
        <f t="shared" si="116"/>
        <v>5.8659185618832925E-2</v>
      </c>
      <c r="H843" s="2">
        <f t="shared" si="112"/>
        <v>0.77266479319495229</v>
      </c>
      <c r="I843" s="2">
        <f t="shared" si="113"/>
        <v>43.58775534783112</v>
      </c>
    </row>
    <row r="844" spans="1:9" ht="13.5" x14ac:dyDescent="0.25">
      <c r="A844" s="3">
        <f>TITRES_STAT!B847</f>
        <v>43231</v>
      </c>
      <c r="B844" s="5">
        <f>TITRES_STAT!D847</f>
        <v>13.561</v>
      </c>
      <c r="C844" s="2">
        <f t="shared" si="117"/>
        <v>-6.7000000000000171E-2</v>
      </c>
      <c r="D844" s="2">
        <f t="shared" si="118"/>
        <v>0</v>
      </c>
      <c r="E844" s="2">
        <f t="shared" si="119"/>
        <v>6.7000000000000171E-2</v>
      </c>
      <c r="F844" s="2">
        <f t="shared" si="116"/>
        <v>4.2086466987648445E-2</v>
      </c>
      <c r="G844" s="2">
        <f t="shared" si="116"/>
        <v>5.925495807463059E-2</v>
      </c>
      <c r="H844" s="2">
        <f t="shared" si="112"/>
        <v>0.71026068290591438</v>
      </c>
      <c r="I844" s="2">
        <f t="shared" si="113"/>
        <v>41.529381456580417</v>
      </c>
    </row>
    <row r="845" spans="1:9" ht="13.5" x14ac:dyDescent="0.25">
      <c r="A845" s="3">
        <f>TITRES_STAT!B848</f>
        <v>43234</v>
      </c>
      <c r="B845" s="5">
        <f>TITRES_STAT!D848</f>
        <v>13.686999999999999</v>
      </c>
      <c r="C845" s="2">
        <f t="shared" si="117"/>
        <v>0.12599999999999945</v>
      </c>
      <c r="D845" s="2">
        <f t="shared" si="118"/>
        <v>0.12599999999999945</v>
      </c>
      <c r="E845" s="2">
        <f t="shared" si="119"/>
        <v>0</v>
      </c>
      <c r="F845" s="2">
        <f t="shared" ref="F845:G860" si="120">((F844*13)+D845)/14</f>
        <v>4.8080290774244951E-2</v>
      </c>
      <c r="G845" s="2">
        <f t="shared" si="120"/>
        <v>5.5022461069299831E-2</v>
      </c>
      <c r="H845" s="2">
        <f t="shared" si="112"/>
        <v>0.87383024749999205</v>
      </c>
      <c r="I845" s="2">
        <f t="shared" si="113"/>
        <v>46.633372935773131</v>
      </c>
    </row>
    <row r="846" spans="1:9" ht="13.5" x14ac:dyDescent="0.25">
      <c r="A846" s="3">
        <f>TITRES_STAT!B849</f>
        <v>43235</v>
      </c>
      <c r="B846" s="5">
        <f>TITRES_STAT!D849</f>
        <v>13.625999999999999</v>
      </c>
      <c r="C846" s="2">
        <f t="shared" si="117"/>
        <v>-6.0999999999999943E-2</v>
      </c>
      <c r="D846" s="2">
        <f t="shared" si="118"/>
        <v>0</v>
      </c>
      <c r="E846" s="2">
        <f t="shared" si="119"/>
        <v>6.0999999999999943E-2</v>
      </c>
      <c r="F846" s="2">
        <f t="shared" si="120"/>
        <v>4.4645984290370311E-2</v>
      </c>
      <c r="G846" s="2">
        <f t="shared" si="120"/>
        <v>5.5449428135778411E-2</v>
      </c>
      <c r="H846" s="2">
        <f t="shared" si="112"/>
        <v>0.80516582030469597</v>
      </c>
      <c r="I846" s="2">
        <f t="shared" si="113"/>
        <v>44.603427078449286</v>
      </c>
    </row>
    <row r="847" spans="1:9" ht="13.5" x14ac:dyDescent="0.25">
      <c r="A847" s="3">
        <f>TITRES_STAT!B850</f>
        <v>43236</v>
      </c>
      <c r="B847" s="5">
        <f>TITRES_STAT!D850</f>
        <v>13.625999999999999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4.145698541248672E-2</v>
      </c>
      <c r="G847" s="2">
        <f t="shared" si="120"/>
        <v>5.1488754697508528E-2</v>
      </c>
      <c r="H847" s="2">
        <f t="shared" si="112"/>
        <v>0.80516582030469597</v>
      </c>
      <c r="I847" s="2">
        <f t="shared" si="113"/>
        <v>44.603427078449286</v>
      </c>
    </row>
    <row r="848" spans="1:9" ht="13.5" x14ac:dyDescent="0.25">
      <c r="A848" s="3">
        <f>TITRES_STAT!B851</f>
        <v>43237</v>
      </c>
      <c r="B848" s="5">
        <f>TITRES_STAT!D851</f>
        <v>13.558</v>
      </c>
      <c r="C848" s="2">
        <f t="shared" si="117"/>
        <v>-6.7999999999999616E-2</v>
      </c>
      <c r="D848" s="2">
        <f t="shared" si="118"/>
        <v>0</v>
      </c>
      <c r="E848" s="2">
        <f t="shared" si="119"/>
        <v>6.7999999999999616E-2</v>
      </c>
      <c r="F848" s="2">
        <f t="shared" si="120"/>
        <v>3.8495772168737667E-2</v>
      </c>
      <c r="G848" s="2">
        <f t="shared" si="120"/>
        <v>5.2668129361972175E-2</v>
      </c>
      <c r="H848" s="2">
        <f t="shared" si="112"/>
        <v>0.73091208355185411</v>
      </c>
      <c r="I848" s="2">
        <f t="shared" si="113"/>
        <v>42.226990642529515</v>
      </c>
    </row>
    <row r="849" spans="1:9" ht="13.5" x14ac:dyDescent="0.25">
      <c r="A849" s="3">
        <f>TITRES_STAT!B852</f>
        <v>43238</v>
      </c>
      <c r="B849" s="5">
        <f>TITRES_STAT!D852</f>
        <v>13.592000000000001</v>
      </c>
      <c r="C849" s="2">
        <f t="shared" si="117"/>
        <v>3.4000000000000696E-2</v>
      </c>
      <c r="D849" s="2">
        <f t="shared" si="118"/>
        <v>3.4000000000000696E-2</v>
      </c>
      <c r="E849" s="2">
        <f t="shared" si="119"/>
        <v>0</v>
      </c>
      <c r="F849" s="2">
        <f t="shared" si="120"/>
        <v>3.8174645585256455E-2</v>
      </c>
      <c r="G849" s="2">
        <f t="shared" si="120"/>
        <v>4.8906120121831306E-2</v>
      </c>
      <c r="H849" s="2">
        <f t="shared" ref="H849:H912" si="121">F849/G849</f>
        <v>0.78056990597820075</v>
      </c>
      <c r="I849" s="2">
        <f t="shared" ref="I849:I912" si="122">IF(G849=0,100,100-(100/(1+H849)))</f>
        <v>43.838206147226501</v>
      </c>
    </row>
    <row r="850" spans="1:9" ht="13.5" x14ac:dyDescent="0.25">
      <c r="A850" s="3">
        <f>TITRES_STAT!B853</f>
        <v>43241</v>
      </c>
      <c r="B850" s="5">
        <f>TITRES_STAT!D853</f>
        <v>13.53</v>
      </c>
      <c r="C850" s="2">
        <f t="shared" si="117"/>
        <v>-6.2000000000001165E-2</v>
      </c>
      <c r="D850" s="2">
        <f t="shared" si="118"/>
        <v>0</v>
      </c>
      <c r="E850" s="2">
        <f t="shared" si="119"/>
        <v>6.2000000000001165E-2</v>
      </c>
      <c r="F850" s="2">
        <f t="shared" si="120"/>
        <v>3.5447885186309563E-2</v>
      </c>
      <c r="G850" s="2">
        <f t="shared" si="120"/>
        <v>4.9841397255986297E-2</v>
      </c>
      <c r="H850" s="2">
        <f t="shared" si="121"/>
        <v>0.71121371265433431</v>
      </c>
      <c r="I850" s="2">
        <f t="shared" si="122"/>
        <v>41.561945617601516</v>
      </c>
    </row>
    <row r="851" spans="1:9" ht="13.5" x14ac:dyDescent="0.25">
      <c r="A851" s="3">
        <f>TITRES_STAT!B854</f>
        <v>43242</v>
      </c>
      <c r="B851" s="5">
        <f>TITRES_STAT!D854</f>
        <v>13.551</v>
      </c>
      <c r="C851" s="2">
        <f t="shared" si="117"/>
        <v>2.1000000000000796E-2</v>
      </c>
      <c r="D851" s="2">
        <f t="shared" si="118"/>
        <v>2.1000000000000796E-2</v>
      </c>
      <c r="E851" s="2">
        <f t="shared" si="119"/>
        <v>0</v>
      </c>
      <c r="F851" s="2">
        <f t="shared" si="120"/>
        <v>3.4415893387287511E-2</v>
      </c>
      <c r="G851" s="2">
        <f t="shared" si="120"/>
        <v>4.628129745198728E-2</v>
      </c>
      <c r="H851" s="2">
        <f t="shared" si="121"/>
        <v>0.74362421284733715</v>
      </c>
      <c r="I851" s="2">
        <f t="shared" si="122"/>
        <v>42.648192619039129</v>
      </c>
    </row>
    <row r="852" spans="1:9" ht="13.5" x14ac:dyDescent="0.25">
      <c r="A852" s="3">
        <f>TITRES_STAT!B855</f>
        <v>43243</v>
      </c>
      <c r="B852" s="5">
        <f>TITRES_STAT!D855</f>
        <v>13.551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3.1957615288195546E-2</v>
      </c>
      <c r="G852" s="2">
        <f t="shared" si="120"/>
        <v>4.2975490491131044E-2</v>
      </c>
      <c r="H852" s="2">
        <f t="shared" si="121"/>
        <v>0.74362421284733715</v>
      </c>
      <c r="I852" s="2">
        <f t="shared" si="122"/>
        <v>42.648192619039129</v>
      </c>
    </row>
    <row r="853" spans="1:9" ht="13.5" x14ac:dyDescent="0.25">
      <c r="A853" s="3">
        <f>TITRES_STAT!B856</f>
        <v>43244</v>
      </c>
      <c r="B853" s="5">
        <f>TITRES_STAT!D856</f>
        <v>13.551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2.9674928481895863E-2</v>
      </c>
      <c r="G853" s="2">
        <f t="shared" si="120"/>
        <v>3.9905812598907402E-2</v>
      </c>
      <c r="H853" s="2">
        <f t="shared" si="121"/>
        <v>0.74362421284733704</v>
      </c>
      <c r="I853" s="2">
        <f t="shared" si="122"/>
        <v>42.648192619039129</v>
      </c>
    </row>
    <row r="854" spans="1:9" ht="13.5" x14ac:dyDescent="0.25">
      <c r="A854" s="3">
        <f>TITRES_STAT!B857</f>
        <v>43245</v>
      </c>
      <c r="B854" s="5">
        <f>TITRES_STAT!D857</f>
        <v>13.456</v>
      </c>
      <c r="C854" s="2">
        <f t="shared" si="117"/>
        <v>-9.5000000000000639E-2</v>
      </c>
      <c r="D854" s="2">
        <f t="shared" si="118"/>
        <v>0</v>
      </c>
      <c r="E854" s="2">
        <f t="shared" si="119"/>
        <v>9.5000000000000639E-2</v>
      </c>
      <c r="F854" s="2">
        <f t="shared" si="120"/>
        <v>2.7555290733189016E-2</v>
      </c>
      <c r="G854" s="2">
        <f t="shared" si="120"/>
        <v>4.384111169898549E-2</v>
      </c>
      <c r="H854" s="2">
        <f t="shared" si="121"/>
        <v>0.62852627739881561</v>
      </c>
      <c r="I854" s="2">
        <f t="shared" si="122"/>
        <v>38.594788805172811</v>
      </c>
    </row>
    <row r="855" spans="1:9" ht="13.5" x14ac:dyDescent="0.25">
      <c r="A855" s="3">
        <f>TITRES_STAT!B858</f>
        <v>43248</v>
      </c>
      <c r="B855" s="5">
        <f>TITRES_STAT!D858</f>
        <v>13.456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2.5587055680818371E-2</v>
      </c>
      <c r="G855" s="2">
        <f t="shared" si="120"/>
        <v>4.0709603720486529E-2</v>
      </c>
      <c r="H855" s="2">
        <f t="shared" si="121"/>
        <v>0.62852627739881561</v>
      </c>
      <c r="I855" s="2">
        <f t="shared" si="122"/>
        <v>38.594788805172811</v>
      </c>
    </row>
    <row r="856" spans="1:9" ht="13.5" x14ac:dyDescent="0.25">
      <c r="A856" s="3">
        <f>TITRES_STAT!B859</f>
        <v>43249</v>
      </c>
      <c r="B856" s="5">
        <f>TITRES_STAT!D859</f>
        <v>13.456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2.3759408846474202E-2</v>
      </c>
      <c r="G856" s="2">
        <f t="shared" si="120"/>
        <v>3.7801774883308922E-2</v>
      </c>
      <c r="H856" s="2">
        <f t="shared" si="121"/>
        <v>0.62852627739881561</v>
      </c>
      <c r="I856" s="2">
        <f t="shared" si="122"/>
        <v>38.594788805172811</v>
      </c>
    </row>
    <row r="857" spans="1:9" ht="13.5" x14ac:dyDescent="0.25">
      <c r="A857" s="3">
        <f>TITRES_STAT!B860</f>
        <v>43250</v>
      </c>
      <c r="B857" s="5">
        <f>TITRES_STAT!D860</f>
        <v>13.625999999999999</v>
      </c>
      <c r="C857" s="2">
        <f t="shared" si="117"/>
        <v>0.16999999999999993</v>
      </c>
      <c r="D857" s="2">
        <f t="shared" si="118"/>
        <v>0.16999999999999993</v>
      </c>
      <c r="E857" s="2">
        <f t="shared" si="119"/>
        <v>0</v>
      </c>
      <c r="F857" s="2">
        <f t="shared" si="120"/>
        <v>3.4205165357440323E-2</v>
      </c>
      <c r="G857" s="2">
        <f t="shared" si="120"/>
        <v>3.5101648105929716E-2</v>
      </c>
      <c r="H857" s="2">
        <f t="shared" si="121"/>
        <v>0.97446038015696623</v>
      </c>
      <c r="I857" s="2">
        <f t="shared" si="122"/>
        <v>49.353250637498142</v>
      </c>
    </row>
    <row r="858" spans="1:9" ht="13.5" x14ac:dyDescent="0.25">
      <c r="A858" s="3">
        <f>TITRES_STAT!B861</f>
        <v>43251</v>
      </c>
      <c r="B858" s="5">
        <f>TITRES_STAT!D861</f>
        <v>13.551</v>
      </c>
      <c r="C858" s="2">
        <f t="shared" si="117"/>
        <v>-7.4999999999999289E-2</v>
      </c>
      <c r="D858" s="2">
        <f t="shared" si="118"/>
        <v>0</v>
      </c>
      <c r="E858" s="2">
        <f t="shared" si="119"/>
        <v>7.4999999999999289E-2</v>
      </c>
      <c r="F858" s="2">
        <f t="shared" si="120"/>
        <v>3.17619392604803E-2</v>
      </c>
      <c r="G858" s="2">
        <f t="shared" si="120"/>
        <v>3.7951530384077545E-2</v>
      </c>
      <c r="H858" s="2">
        <f t="shared" si="121"/>
        <v>0.8369079965693802</v>
      </c>
      <c r="I858" s="2">
        <f t="shared" si="122"/>
        <v>45.560692105015292</v>
      </c>
    </row>
    <row r="859" spans="1:9" ht="13.5" x14ac:dyDescent="0.25">
      <c r="A859" s="3">
        <f>TITRES_STAT!B862</f>
        <v>43252</v>
      </c>
      <c r="B859" s="5">
        <f>TITRES_STAT!D862</f>
        <v>13.353</v>
      </c>
      <c r="C859" s="2">
        <f t="shared" si="117"/>
        <v>-0.1980000000000004</v>
      </c>
      <c r="D859" s="2">
        <f t="shared" si="118"/>
        <v>0</v>
      </c>
      <c r="E859" s="2">
        <f t="shared" si="119"/>
        <v>0.1980000000000004</v>
      </c>
      <c r="F859" s="2">
        <f t="shared" si="120"/>
        <v>2.9493229313303136E-2</v>
      </c>
      <c r="G859" s="2">
        <f t="shared" si="120"/>
        <v>4.9383563928072034E-2</v>
      </c>
      <c r="H859" s="2">
        <f t="shared" si="121"/>
        <v>0.5972276394684779</v>
      </c>
      <c r="I859" s="2">
        <f t="shared" si="122"/>
        <v>37.391516694966668</v>
      </c>
    </row>
    <row r="860" spans="1:9" ht="13.5" x14ac:dyDescent="0.25">
      <c r="A860" s="3">
        <f>TITRES_STAT!B863</f>
        <v>43255</v>
      </c>
      <c r="B860" s="5">
        <f>TITRES_STAT!D863</f>
        <v>13.456</v>
      </c>
      <c r="C860" s="2">
        <f t="shared" si="117"/>
        <v>0.10299999999999976</v>
      </c>
      <c r="D860" s="2">
        <f t="shared" si="118"/>
        <v>0.10299999999999976</v>
      </c>
      <c r="E860" s="2">
        <f t="shared" si="119"/>
        <v>0</v>
      </c>
      <c r="F860" s="2">
        <f t="shared" si="120"/>
        <v>3.4743712933781465E-2</v>
      </c>
      <c r="G860" s="2">
        <f t="shared" si="120"/>
        <v>4.5856166504638314E-2</v>
      </c>
      <c r="H860" s="2">
        <f t="shared" si="121"/>
        <v>0.75766719248690717</v>
      </c>
      <c r="I860" s="2">
        <f t="shared" si="122"/>
        <v>43.10640806891837</v>
      </c>
    </row>
    <row r="861" spans="1:9" ht="13.5" x14ac:dyDescent="0.25">
      <c r="A861" s="3">
        <f>TITRES_STAT!B864</f>
        <v>43256</v>
      </c>
      <c r="B861" s="5">
        <f>TITRES_STAT!D864</f>
        <v>13.420999999999999</v>
      </c>
      <c r="C861" s="2">
        <f t="shared" si="117"/>
        <v>-3.5000000000000142E-2</v>
      </c>
      <c r="D861" s="2">
        <f t="shared" si="118"/>
        <v>0</v>
      </c>
      <c r="E861" s="2">
        <f t="shared" si="119"/>
        <v>3.5000000000000142E-2</v>
      </c>
      <c r="F861" s="2">
        <f t="shared" ref="F861:G876" si="123">((F860*13)+D861)/14</f>
        <v>3.2262019152797076E-2</v>
      </c>
      <c r="G861" s="2">
        <f t="shared" si="123"/>
        <v>4.50807260400213E-2</v>
      </c>
      <c r="H861" s="2">
        <f t="shared" si="121"/>
        <v>0.71564994592491338</v>
      </c>
      <c r="I861" s="2">
        <f t="shared" si="122"/>
        <v>41.713051524569821</v>
      </c>
    </row>
    <row r="862" spans="1:9" ht="13.5" x14ac:dyDescent="0.25">
      <c r="A862" s="3">
        <f>TITRES_STAT!B865</f>
        <v>43257</v>
      </c>
      <c r="B862" s="5">
        <f>TITRES_STAT!D865</f>
        <v>13.558</v>
      </c>
      <c r="C862" s="2">
        <f t="shared" si="117"/>
        <v>0.13700000000000045</v>
      </c>
      <c r="D862" s="2">
        <f t="shared" si="118"/>
        <v>0.13700000000000045</v>
      </c>
      <c r="E862" s="2">
        <f t="shared" si="119"/>
        <v>0</v>
      </c>
      <c r="F862" s="2">
        <f t="shared" si="123"/>
        <v>3.9743303499025884E-2</v>
      </c>
      <c r="G862" s="2">
        <f t="shared" si="123"/>
        <v>4.1860674180019777E-2</v>
      </c>
      <c r="H862" s="2">
        <f t="shared" si="121"/>
        <v>0.94941861968375751</v>
      </c>
      <c r="I862" s="2">
        <f t="shared" si="122"/>
        <v>48.702654734967908</v>
      </c>
    </row>
    <row r="863" spans="1:9" ht="13.5" x14ac:dyDescent="0.25">
      <c r="A863" s="3">
        <f>TITRES_STAT!B866</f>
        <v>43258</v>
      </c>
      <c r="B863" s="5">
        <f>TITRES_STAT!D866</f>
        <v>13.898</v>
      </c>
      <c r="C863" s="2">
        <f t="shared" si="117"/>
        <v>0.33999999999999986</v>
      </c>
      <c r="D863" s="2">
        <f t="shared" si="118"/>
        <v>0.33999999999999986</v>
      </c>
      <c r="E863" s="2">
        <f t="shared" si="119"/>
        <v>0</v>
      </c>
      <c r="F863" s="2">
        <f t="shared" si="123"/>
        <v>6.1190210391952597E-2</v>
      </c>
      <c r="G863" s="2">
        <f t="shared" si="123"/>
        <v>3.8870626024304078E-2</v>
      </c>
      <c r="H863" s="2">
        <f t="shared" si="121"/>
        <v>1.5742018241150291</v>
      </c>
      <c r="I863" s="2">
        <f t="shared" si="122"/>
        <v>61.153007094003414</v>
      </c>
    </row>
    <row r="864" spans="1:9" ht="13.5" x14ac:dyDescent="0.25">
      <c r="A864" s="3">
        <f>TITRES_STAT!B867</f>
        <v>43259</v>
      </c>
      <c r="B864" s="5">
        <f>TITRES_STAT!D867</f>
        <v>13.762</v>
      </c>
      <c r="C864" s="2">
        <f t="shared" si="117"/>
        <v>-0.13599999999999923</v>
      </c>
      <c r="D864" s="2">
        <f t="shared" si="118"/>
        <v>0</v>
      </c>
      <c r="E864" s="2">
        <f t="shared" si="119"/>
        <v>0.13599999999999923</v>
      </c>
      <c r="F864" s="2">
        <f t="shared" si="123"/>
        <v>5.6819481078241696E-2</v>
      </c>
      <c r="G864" s="2">
        <f t="shared" si="123"/>
        <v>4.5808438451139452E-2</v>
      </c>
      <c r="H864" s="2">
        <f t="shared" si="121"/>
        <v>1.2403714904808845</v>
      </c>
      <c r="I864" s="2">
        <f t="shared" si="122"/>
        <v>55.364545377902708</v>
      </c>
    </row>
    <row r="865" spans="1:9" ht="13.5" x14ac:dyDescent="0.25">
      <c r="A865" s="3">
        <f>TITRES_STAT!B868</f>
        <v>43262</v>
      </c>
      <c r="B865" s="5">
        <f>TITRES_STAT!D868</f>
        <v>13.728</v>
      </c>
      <c r="C865" s="2">
        <f t="shared" si="117"/>
        <v>-3.4000000000000696E-2</v>
      </c>
      <c r="D865" s="2">
        <f t="shared" si="118"/>
        <v>0</v>
      </c>
      <c r="E865" s="2">
        <f t="shared" si="119"/>
        <v>3.4000000000000696E-2</v>
      </c>
      <c r="F865" s="2">
        <f t="shared" si="123"/>
        <v>5.276094671551014E-2</v>
      </c>
      <c r="G865" s="2">
        <f t="shared" si="123"/>
        <v>4.4964978561772395E-2</v>
      </c>
      <c r="H865" s="2">
        <f t="shared" si="121"/>
        <v>1.1733786694244217</v>
      </c>
      <c r="I865" s="2">
        <f t="shared" si="122"/>
        <v>53.988689864853093</v>
      </c>
    </row>
    <row r="866" spans="1:9" ht="13.5" x14ac:dyDescent="0.25">
      <c r="A866" s="3">
        <f>TITRES_STAT!B869</f>
        <v>43263</v>
      </c>
      <c r="B866" s="5">
        <f>TITRES_STAT!D869</f>
        <v>13.728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4.8992307664402275E-2</v>
      </c>
      <c r="G866" s="2">
        <f t="shared" si="123"/>
        <v>4.1753194378788654E-2</v>
      </c>
      <c r="H866" s="2">
        <f t="shared" si="121"/>
        <v>1.1733786694244217</v>
      </c>
      <c r="I866" s="2">
        <f t="shared" si="122"/>
        <v>53.988689864853093</v>
      </c>
    </row>
    <row r="867" spans="1:9" ht="13.5" x14ac:dyDescent="0.25">
      <c r="A867" s="3">
        <f>TITRES_STAT!B870</f>
        <v>43264</v>
      </c>
      <c r="B867" s="5">
        <f>TITRES_STAT!D870</f>
        <v>13.612</v>
      </c>
      <c r="C867" s="2">
        <f t="shared" si="117"/>
        <v>-0.11599999999999966</v>
      </c>
      <c r="D867" s="2">
        <f t="shared" si="118"/>
        <v>0</v>
      </c>
      <c r="E867" s="2">
        <f t="shared" si="119"/>
        <v>0.11599999999999966</v>
      </c>
      <c r="F867" s="2">
        <f t="shared" si="123"/>
        <v>4.5492857116944965E-2</v>
      </c>
      <c r="G867" s="2">
        <f t="shared" si="123"/>
        <v>4.7056537637446584E-2</v>
      </c>
      <c r="H867" s="2">
        <f t="shared" si="121"/>
        <v>0.96677017479379368</v>
      </c>
      <c r="I867" s="2">
        <f t="shared" si="122"/>
        <v>49.155218397348065</v>
      </c>
    </row>
    <row r="868" spans="1:9" ht="13.5" x14ac:dyDescent="0.25">
      <c r="A868" s="3">
        <f>TITRES_STAT!B871</f>
        <v>43265</v>
      </c>
      <c r="B868" s="5">
        <f>TITRES_STAT!D871</f>
        <v>13.49</v>
      </c>
      <c r="C868" s="2">
        <f t="shared" si="117"/>
        <v>-0.12199999999999989</v>
      </c>
      <c r="D868" s="2">
        <f t="shared" si="118"/>
        <v>0</v>
      </c>
      <c r="E868" s="2">
        <f t="shared" si="119"/>
        <v>0.12199999999999989</v>
      </c>
      <c r="F868" s="2">
        <f t="shared" si="123"/>
        <v>4.2243367322877472E-2</v>
      </c>
      <c r="G868" s="2">
        <f t="shared" si="123"/>
        <v>5.2409642091914677E-2</v>
      </c>
      <c r="H868" s="2">
        <f t="shared" si="121"/>
        <v>0.80602281635108564</v>
      </c>
      <c r="I868" s="2">
        <f t="shared" si="122"/>
        <v>44.629713924632782</v>
      </c>
    </row>
    <row r="869" spans="1:9" ht="13.5" x14ac:dyDescent="0.25">
      <c r="A869" s="3">
        <f>TITRES_STAT!B872</f>
        <v>43269</v>
      </c>
      <c r="B869" s="5">
        <f>TITRES_STAT!D872</f>
        <v>13.625999999999999</v>
      </c>
      <c r="C869" s="2">
        <f t="shared" si="117"/>
        <v>0.13599999999999923</v>
      </c>
      <c r="D869" s="2">
        <f t="shared" si="118"/>
        <v>0.13599999999999923</v>
      </c>
      <c r="E869" s="2">
        <f t="shared" si="119"/>
        <v>0</v>
      </c>
      <c r="F869" s="2">
        <f t="shared" si="123"/>
        <v>4.8940269656957594E-2</v>
      </c>
      <c r="G869" s="2">
        <f t="shared" si="123"/>
        <v>4.8666096228206487E-2</v>
      </c>
      <c r="H869" s="2">
        <f t="shared" si="121"/>
        <v>1.0056337666260602</v>
      </c>
      <c r="I869" s="2">
        <f t="shared" si="122"/>
        <v>50.140448538507037</v>
      </c>
    </row>
    <row r="870" spans="1:9" ht="13.5" x14ac:dyDescent="0.25">
      <c r="A870" s="3">
        <f>TITRES_STAT!B873</f>
        <v>43270</v>
      </c>
      <c r="B870" s="5">
        <f>TITRES_STAT!D873</f>
        <v>14.246</v>
      </c>
      <c r="C870" s="2">
        <f t="shared" si="117"/>
        <v>0.62000000000000099</v>
      </c>
      <c r="D870" s="2">
        <f t="shared" si="118"/>
        <v>0.62000000000000099</v>
      </c>
      <c r="E870" s="2">
        <f t="shared" si="119"/>
        <v>0</v>
      </c>
      <c r="F870" s="2">
        <f t="shared" si="123"/>
        <v>8.9730250395746419E-2</v>
      </c>
      <c r="G870" s="2">
        <f t="shared" si="123"/>
        <v>4.5189946497620308E-2</v>
      </c>
      <c r="H870" s="2">
        <f t="shared" si="121"/>
        <v>1.9856241786095408</v>
      </c>
      <c r="I870" s="2">
        <f t="shared" si="122"/>
        <v>66.506166209247482</v>
      </c>
    </row>
    <row r="871" spans="1:9" ht="13.5" x14ac:dyDescent="0.25">
      <c r="A871" s="3">
        <f>TITRES_STAT!B874</f>
        <v>43271</v>
      </c>
      <c r="B871" s="5">
        <f>TITRES_STAT!D874</f>
        <v>14.443</v>
      </c>
      <c r="C871" s="2">
        <f t="shared" si="117"/>
        <v>0.19699999999999918</v>
      </c>
      <c r="D871" s="2">
        <f t="shared" si="118"/>
        <v>0.19699999999999918</v>
      </c>
      <c r="E871" s="2">
        <f t="shared" si="119"/>
        <v>0</v>
      </c>
      <c r="F871" s="2">
        <f t="shared" si="123"/>
        <v>9.7392375367478759E-2</v>
      </c>
      <c r="G871" s="2">
        <f t="shared" si="123"/>
        <v>4.1962093176361716E-2</v>
      </c>
      <c r="H871" s="2">
        <f t="shared" si="121"/>
        <v>2.320960848119519</v>
      </c>
      <c r="I871" s="2">
        <f t="shared" si="122"/>
        <v>69.88823278159856</v>
      </c>
    </row>
    <row r="872" spans="1:9" ht="13.5" x14ac:dyDescent="0.25">
      <c r="A872" s="3">
        <f>TITRES_STAT!B875</f>
        <v>43272</v>
      </c>
      <c r="B872" s="5">
        <f>TITRES_STAT!D875</f>
        <v>14.231999999999999</v>
      </c>
      <c r="C872" s="2">
        <f t="shared" si="117"/>
        <v>-0.2110000000000003</v>
      </c>
      <c r="D872" s="2">
        <f t="shared" si="118"/>
        <v>0</v>
      </c>
      <c r="E872" s="2">
        <f t="shared" si="119"/>
        <v>0.2110000000000003</v>
      </c>
      <c r="F872" s="2">
        <f t="shared" si="123"/>
        <v>9.0435777126944575E-2</v>
      </c>
      <c r="G872" s="2">
        <f t="shared" si="123"/>
        <v>5.4036229378050187E-2</v>
      </c>
      <c r="H872" s="2">
        <f t="shared" si="121"/>
        <v>1.6736137618751039</v>
      </c>
      <c r="I872" s="2">
        <f t="shared" si="122"/>
        <v>62.59743968034249</v>
      </c>
    </row>
    <row r="873" spans="1:9" ht="13.5" x14ac:dyDescent="0.25">
      <c r="A873" s="3">
        <f>TITRES_STAT!B876</f>
        <v>43273</v>
      </c>
      <c r="B873" s="5">
        <f>TITRES_STAT!D876</f>
        <v>14.239000000000001</v>
      </c>
      <c r="C873" s="2">
        <f t="shared" si="117"/>
        <v>7.0000000000014495E-3</v>
      </c>
      <c r="D873" s="2">
        <f t="shared" si="118"/>
        <v>7.0000000000014495E-3</v>
      </c>
      <c r="E873" s="2">
        <f t="shared" si="119"/>
        <v>0</v>
      </c>
      <c r="F873" s="2">
        <f t="shared" si="123"/>
        <v>8.4476078760734361E-2</v>
      </c>
      <c r="G873" s="2">
        <f t="shared" si="123"/>
        <v>5.0176498708189458E-2</v>
      </c>
      <c r="H873" s="2">
        <f t="shared" si="121"/>
        <v>1.6835785863023314</v>
      </c>
      <c r="I873" s="2">
        <f t="shared" si="122"/>
        <v>62.736325103194119</v>
      </c>
    </row>
    <row r="874" spans="1:9" ht="13.5" x14ac:dyDescent="0.25">
      <c r="A874" s="3">
        <f>TITRES_STAT!B877</f>
        <v>43276</v>
      </c>
      <c r="B874" s="5">
        <f>TITRES_STAT!D877</f>
        <v>14.239000000000001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7.8442073134967621E-2</v>
      </c>
      <c r="G874" s="2">
        <f t="shared" si="123"/>
        <v>4.6592463086175928E-2</v>
      </c>
      <c r="H874" s="2">
        <f t="shared" si="121"/>
        <v>1.6835785863023311</v>
      </c>
      <c r="I874" s="2">
        <f t="shared" si="122"/>
        <v>62.736325103194112</v>
      </c>
    </row>
    <row r="875" spans="1:9" ht="13.5" x14ac:dyDescent="0.25">
      <c r="A875" s="3">
        <f>TITRES_STAT!B878</f>
        <v>43277</v>
      </c>
      <c r="B875" s="5">
        <f>TITRES_STAT!D878</f>
        <v>14.239000000000001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7.2839067911041361E-2</v>
      </c>
      <c r="G875" s="2">
        <f t="shared" si="123"/>
        <v>4.3264430008591932E-2</v>
      </c>
      <c r="H875" s="2">
        <f t="shared" si="121"/>
        <v>1.6835785863023311</v>
      </c>
      <c r="I875" s="2">
        <f t="shared" si="122"/>
        <v>62.736325103194112</v>
      </c>
    </row>
    <row r="876" spans="1:9" ht="13.5" x14ac:dyDescent="0.25">
      <c r="A876" s="3">
        <f>TITRES_STAT!B879</f>
        <v>43278</v>
      </c>
      <c r="B876" s="5">
        <f>TITRES_STAT!D879</f>
        <v>14.879</v>
      </c>
      <c r="C876" s="2">
        <f t="shared" si="117"/>
        <v>0.63999999999999879</v>
      </c>
      <c r="D876" s="2">
        <f t="shared" si="118"/>
        <v>0.63999999999999879</v>
      </c>
      <c r="E876" s="2">
        <f t="shared" si="119"/>
        <v>0</v>
      </c>
      <c r="F876" s="2">
        <f t="shared" si="123"/>
        <v>0.11335056306025261</v>
      </c>
      <c r="G876" s="2">
        <f t="shared" si="123"/>
        <v>4.0174113579406798E-2</v>
      </c>
      <c r="H876" s="2">
        <f t="shared" si="121"/>
        <v>2.821482615570539</v>
      </c>
      <c r="I876" s="2">
        <f t="shared" si="122"/>
        <v>73.832145776994409</v>
      </c>
    </row>
    <row r="877" spans="1:9" ht="13.5" x14ac:dyDescent="0.25">
      <c r="A877" s="3">
        <f>TITRES_STAT!B880</f>
        <v>43279</v>
      </c>
      <c r="B877" s="5">
        <f>TITRES_STAT!D880</f>
        <v>15.193</v>
      </c>
      <c r="C877" s="2">
        <f t="shared" si="117"/>
        <v>0.31400000000000006</v>
      </c>
      <c r="D877" s="2">
        <f t="shared" si="118"/>
        <v>0.31400000000000006</v>
      </c>
      <c r="E877" s="2">
        <f t="shared" si="119"/>
        <v>0</v>
      </c>
      <c r="F877" s="2">
        <f t="shared" ref="F877:G892" si="124">((F876*13)+D877)/14</f>
        <v>0.12768266569880599</v>
      </c>
      <c r="G877" s="2">
        <f t="shared" si="124"/>
        <v>3.7304534038020594E-2</v>
      </c>
      <c r="H877" s="2">
        <f t="shared" si="121"/>
        <v>3.4227117156502329</v>
      </c>
      <c r="I877" s="2">
        <f t="shared" si="122"/>
        <v>77.38943742452409</v>
      </c>
    </row>
    <row r="878" spans="1:9" ht="13.5" x14ac:dyDescent="0.25">
      <c r="A878" s="3">
        <f>TITRES_STAT!B881</f>
        <v>43280</v>
      </c>
      <c r="B878" s="5">
        <f>TITRES_STAT!D881</f>
        <v>14.988</v>
      </c>
      <c r="C878" s="2">
        <f t="shared" si="117"/>
        <v>-0.20500000000000007</v>
      </c>
      <c r="D878" s="2">
        <f t="shared" si="118"/>
        <v>0</v>
      </c>
      <c r="E878" s="2">
        <f t="shared" si="119"/>
        <v>0.20500000000000007</v>
      </c>
      <c r="F878" s="2">
        <f t="shared" si="124"/>
        <v>0.11856247529174842</v>
      </c>
      <c r="G878" s="2">
        <f t="shared" si="124"/>
        <v>4.9282781606733418E-2</v>
      </c>
      <c r="H878" s="2">
        <f t="shared" si="121"/>
        <v>2.4057585920748727</v>
      </c>
      <c r="I878" s="2">
        <f t="shared" si="122"/>
        <v>70.637965875591462</v>
      </c>
    </row>
    <row r="879" spans="1:9" ht="13.5" x14ac:dyDescent="0.25">
      <c r="A879" s="3">
        <f>TITRES_STAT!B882</f>
        <v>43283</v>
      </c>
      <c r="B879" s="5">
        <f>TITRES_STAT!D882</f>
        <v>14.948</v>
      </c>
      <c r="C879" s="2">
        <f t="shared" si="117"/>
        <v>-3.9999999999999147E-2</v>
      </c>
      <c r="D879" s="2">
        <f t="shared" si="118"/>
        <v>0</v>
      </c>
      <c r="E879" s="2">
        <f t="shared" si="119"/>
        <v>3.9999999999999147E-2</v>
      </c>
      <c r="F879" s="2">
        <f t="shared" si="124"/>
        <v>0.11009372705662354</v>
      </c>
      <c r="G879" s="2">
        <f t="shared" si="124"/>
        <v>4.8619725777680971E-2</v>
      </c>
      <c r="H879" s="2">
        <f t="shared" si="121"/>
        <v>2.2643839572448266</v>
      </c>
      <c r="I879" s="2">
        <f t="shared" si="122"/>
        <v>69.366348655750343</v>
      </c>
    </row>
    <row r="880" spans="1:9" ht="13.5" x14ac:dyDescent="0.25">
      <c r="A880" s="3">
        <f>TITRES_STAT!B883</f>
        <v>43284</v>
      </c>
      <c r="B880" s="5">
        <f>TITRES_STAT!D883</f>
        <v>14.907</v>
      </c>
      <c r="C880" s="2">
        <f t="shared" si="117"/>
        <v>-4.1000000000000369E-2</v>
      </c>
      <c r="D880" s="2">
        <f t="shared" si="118"/>
        <v>0</v>
      </c>
      <c r="E880" s="2">
        <f t="shared" si="119"/>
        <v>4.1000000000000369E-2</v>
      </c>
      <c r="F880" s="2">
        <f t="shared" si="124"/>
        <v>0.10222988940972186</v>
      </c>
      <c r="G880" s="2">
        <f t="shared" si="124"/>
        <v>4.807545965070379E-2</v>
      </c>
      <c r="H880" s="2">
        <f t="shared" si="121"/>
        <v>2.126446427189288</v>
      </c>
      <c r="I880" s="2">
        <f t="shared" si="122"/>
        <v>68.014804562027578</v>
      </c>
    </row>
    <row r="881" spans="1:9" ht="13.5" x14ac:dyDescent="0.25">
      <c r="A881" s="3">
        <f>TITRES_STAT!B884</f>
        <v>43285</v>
      </c>
      <c r="B881" s="5">
        <f>TITRES_STAT!D884</f>
        <v>14.709</v>
      </c>
      <c r="C881" s="2">
        <f t="shared" si="117"/>
        <v>-0.1980000000000004</v>
      </c>
      <c r="D881" s="2">
        <f t="shared" si="118"/>
        <v>0</v>
      </c>
      <c r="E881" s="2">
        <f t="shared" si="119"/>
        <v>0.1980000000000004</v>
      </c>
      <c r="F881" s="2">
        <f t="shared" si="124"/>
        <v>9.4927754451884588E-2</v>
      </c>
      <c r="G881" s="2">
        <f t="shared" si="124"/>
        <v>5.8784355389939265E-2</v>
      </c>
      <c r="H881" s="2">
        <f t="shared" si="121"/>
        <v>1.6148472467239325</v>
      </c>
      <c r="I881" s="2">
        <f t="shared" si="122"/>
        <v>61.756848272767314</v>
      </c>
    </row>
    <row r="882" spans="1:9" ht="13.5" x14ac:dyDescent="0.25">
      <c r="A882" s="3">
        <f>TITRES_STAT!B885</f>
        <v>43286</v>
      </c>
      <c r="B882" s="5">
        <f>TITRES_STAT!D885</f>
        <v>14.784000000000001</v>
      </c>
      <c r="C882" s="2">
        <f t="shared" si="117"/>
        <v>7.5000000000001066E-2</v>
      </c>
      <c r="D882" s="2">
        <f t="shared" si="118"/>
        <v>7.5000000000001066E-2</v>
      </c>
      <c r="E882" s="2">
        <f t="shared" si="119"/>
        <v>0</v>
      </c>
      <c r="F882" s="2">
        <f t="shared" si="124"/>
        <v>9.35043434196072E-2</v>
      </c>
      <c r="G882" s="2">
        <f t="shared" si="124"/>
        <v>5.4585472862086461E-2</v>
      </c>
      <c r="H882" s="2">
        <f t="shared" si="121"/>
        <v>1.7129895284749415</v>
      </c>
      <c r="I882" s="2">
        <f t="shared" si="122"/>
        <v>63.14029267329564</v>
      </c>
    </row>
    <row r="883" spans="1:9" ht="13.5" x14ac:dyDescent="0.25">
      <c r="A883" s="3">
        <f>TITRES_STAT!B886</f>
        <v>43287</v>
      </c>
      <c r="B883" s="5">
        <f>TITRES_STAT!D886</f>
        <v>14.776999999999999</v>
      </c>
      <c r="C883" s="2">
        <f t="shared" si="117"/>
        <v>-7.0000000000014495E-3</v>
      </c>
      <c r="D883" s="2">
        <f t="shared" si="118"/>
        <v>0</v>
      </c>
      <c r="E883" s="2">
        <f t="shared" si="119"/>
        <v>7.0000000000014495E-3</v>
      </c>
      <c r="F883" s="2">
        <f t="shared" si="124"/>
        <v>8.6825461746778104E-2</v>
      </c>
      <c r="G883" s="2">
        <f t="shared" si="124"/>
        <v>5.1186510514794677E-2</v>
      </c>
      <c r="H883" s="2">
        <f t="shared" si="121"/>
        <v>1.6962567065727705</v>
      </c>
      <c r="I883" s="2">
        <f t="shared" si="122"/>
        <v>62.911543342209931</v>
      </c>
    </row>
    <row r="884" spans="1:9" ht="13.5" x14ac:dyDescent="0.25">
      <c r="A884" s="3">
        <f>TITRES_STAT!B887</f>
        <v>43290</v>
      </c>
      <c r="B884" s="5">
        <f>TITRES_STAT!D887</f>
        <v>14.723000000000001</v>
      </c>
      <c r="C884" s="2">
        <f t="shared" si="117"/>
        <v>-5.3999999999998494E-2</v>
      </c>
      <c r="D884" s="2">
        <f t="shared" si="118"/>
        <v>0</v>
      </c>
      <c r="E884" s="2">
        <f t="shared" si="119"/>
        <v>5.3999999999998494E-2</v>
      </c>
      <c r="F884" s="2">
        <f t="shared" si="124"/>
        <v>8.0623643050579674E-2</v>
      </c>
      <c r="G884" s="2">
        <f t="shared" si="124"/>
        <v>5.1387474049452091E-2</v>
      </c>
      <c r="H884" s="2">
        <f t="shared" si="121"/>
        <v>1.5689357093713641</v>
      </c>
      <c r="I884" s="2">
        <f t="shared" si="122"/>
        <v>61.073373835240638</v>
      </c>
    </row>
    <row r="885" spans="1:9" ht="13.5" x14ac:dyDescent="0.25">
      <c r="A885" s="3">
        <f>TITRES_STAT!B888</f>
        <v>43291</v>
      </c>
      <c r="B885" s="5">
        <f>TITRES_STAT!D888</f>
        <v>14.382</v>
      </c>
      <c r="C885" s="2">
        <f t="shared" si="117"/>
        <v>-0.34100000000000108</v>
      </c>
      <c r="D885" s="2">
        <f t="shared" si="118"/>
        <v>0</v>
      </c>
      <c r="E885" s="2">
        <f t="shared" si="119"/>
        <v>0.34100000000000108</v>
      </c>
      <c r="F885" s="2">
        <f t="shared" si="124"/>
        <v>7.4864811404109693E-2</v>
      </c>
      <c r="G885" s="2">
        <f t="shared" si="124"/>
        <v>7.2074083045919876E-2</v>
      </c>
      <c r="H885" s="2">
        <f t="shared" si="121"/>
        <v>1.0387202755866043</v>
      </c>
      <c r="I885" s="2">
        <f t="shared" si="122"/>
        <v>50.949622075433162</v>
      </c>
    </row>
    <row r="886" spans="1:9" ht="13.5" x14ac:dyDescent="0.25">
      <c r="A886" s="3">
        <f>TITRES_STAT!B889</f>
        <v>43292</v>
      </c>
      <c r="B886" s="5">
        <f>TITRES_STAT!D889</f>
        <v>14.409000000000001</v>
      </c>
      <c r="C886" s="2">
        <f t="shared" si="117"/>
        <v>2.7000000000001023E-2</v>
      </c>
      <c r="D886" s="2">
        <f t="shared" si="118"/>
        <v>2.7000000000001023E-2</v>
      </c>
      <c r="E886" s="2">
        <f t="shared" si="119"/>
        <v>0</v>
      </c>
      <c r="F886" s="2">
        <f t="shared" si="124"/>
        <v>7.1445896303816231E-2</v>
      </c>
      <c r="G886" s="2">
        <f t="shared" si="124"/>
        <v>6.6925934256925598E-2</v>
      </c>
      <c r="H886" s="2">
        <f t="shared" si="121"/>
        <v>1.0675367792332746</v>
      </c>
      <c r="I886" s="2">
        <f t="shared" si="122"/>
        <v>51.633266694736143</v>
      </c>
    </row>
    <row r="887" spans="1:9" ht="13.5" x14ac:dyDescent="0.25">
      <c r="A887" s="3">
        <f>TITRES_STAT!B890</f>
        <v>43293</v>
      </c>
      <c r="B887" s="5">
        <f>TITRES_STAT!D890</f>
        <v>14.403</v>
      </c>
      <c r="C887" s="2">
        <f t="shared" si="117"/>
        <v>-6.0000000000002274E-3</v>
      </c>
      <c r="D887" s="2">
        <f t="shared" si="118"/>
        <v>0</v>
      </c>
      <c r="E887" s="2">
        <f t="shared" si="119"/>
        <v>6.0000000000002274E-3</v>
      </c>
      <c r="F887" s="2">
        <f t="shared" si="124"/>
        <v>6.6342617996400788E-2</v>
      </c>
      <c r="G887" s="2">
        <f t="shared" si="124"/>
        <v>6.257408181000236E-2</v>
      </c>
      <c r="H887" s="2">
        <f t="shared" si="121"/>
        <v>1.0602251935208746</v>
      </c>
      <c r="I887" s="2">
        <f t="shared" si="122"/>
        <v>51.461616761853868</v>
      </c>
    </row>
    <row r="888" spans="1:9" ht="13.5" x14ac:dyDescent="0.25">
      <c r="A888" s="3">
        <f>TITRES_STAT!B891</f>
        <v>43294</v>
      </c>
      <c r="B888" s="5">
        <f>TITRES_STAT!D891</f>
        <v>14.231999999999999</v>
      </c>
      <c r="C888" s="2">
        <f t="shared" si="117"/>
        <v>-0.17100000000000115</v>
      </c>
      <c r="D888" s="2">
        <f t="shared" si="118"/>
        <v>0</v>
      </c>
      <c r="E888" s="2">
        <f t="shared" si="119"/>
        <v>0.17100000000000115</v>
      </c>
      <c r="F888" s="2">
        <f t="shared" si="124"/>
        <v>6.160385956808645E-2</v>
      </c>
      <c r="G888" s="2">
        <f t="shared" si="124"/>
        <v>7.031879025214513E-2</v>
      </c>
      <c r="H888" s="2">
        <f t="shared" si="121"/>
        <v>0.87606540651781439</v>
      </c>
      <c r="I888" s="2">
        <f t="shared" si="122"/>
        <v>46.69695435320078</v>
      </c>
    </row>
    <row r="889" spans="1:9" ht="13.5" x14ac:dyDescent="0.25">
      <c r="A889" s="3">
        <f>TITRES_STAT!B892</f>
        <v>43297</v>
      </c>
      <c r="B889" s="5">
        <f>TITRES_STAT!D892</f>
        <v>13.987</v>
      </c>
      <c r="C889" s="2">
        <f t="shared" si="117"/>
        <v>-0.24499999999999922</v>
      </c>
      <c r="D889" s="2">
        <f t="shared" si="118"/>
        <v>0</v>
      </c>
      <c r="E889" s="2">
        <f t="shared" si="119"/>
        <v>0.24499999999999922</v>
      </c>
      <c r="F889" s="2">
        <f t="shared" si="124"/>
        <v>5.7203583884651701E-2</v>
      </c>
      <c r="G889" s="2">
        <f t="shared" si="124"/>
        <v>8.279601951984901E-2</v>
      </c>
      <c r="H889" s="2">
        <f t="shared" si="121"/>
        <v>0.69089775349572291</v>
      </c>
      <c r="I889" s="2">
        <f t="shared" si="122"/>
        <v>40.859818523466416</v>
      </c>
    </row>
    <row r="890" spans="1:9" ht="13.5" x14ac:dyDescent="0.25">
      <c r="A890" s="3">
        <f>TITRES_STAT!B893</f>
        <v>43298</v>
      </c>
      <c r="B890" s="5">
        <f>TITRES_STAT!D893</f>
        <v>14.069000000000001</v>
      </c>
      <c r="C890" s="2">
        <f t="shared" si="117"/>
        <v>8.2000000000000739E-2</v>
      </c>
      <c r="D890" s="2">
        <f t="shared" si="118"/>
        <v>8.2000000000000739E-2</v>
      </c>
      <c r="E890" s="2">
        <f t="shared" si="119"/>
        <v>0</v>
      </c>
      <c r="F890" s="2">
        <f t="shared" si="124"/>
        <v>5.8974756464319489E-2</v>
      </c>
      <c r="G890" s="2">
        <f t="shared" si="124"/>
        <v>7.6882018125574075E-2</v>
      </c>
      <c r="H890" s="2">
        <f t="shared" si="121"/>
        <v>0.76708127468758647</v>
      </c>
      <c r="I890" s="2">
        <f t="shared" si="122"/>
        <v>43.409507286143572</v>
      </c>
    </row>
    <row r="891" spans="1:9" ht="13.5" x14ac:dyDescent="0.25">
      <c r="A891" s="3">
        <f>TITRES_STAT!B894</f>
        <v>43299</v>
      </c>
      <c r="B891" s="5">
        <f>TITRES_STAT!D894</f>
        <v>14.069000000000001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5.4762273859725243E-2</v>
      </c>
      <c r="G891" s="2">
        <f t="shared" si="124"/>
        <v>7.1390445402318786E-2</v>
      </c>
      <c r="H891" s="2">
        <f t="shared" si="121"/>
        <v>0.76708127468758647</v>
      </c>
      <c r="I891" s="2">
        <f t="shared" si="122"/>
        <v>43.409507286143572</v>
      </c>
    </row>
    <row r="892" spans="1:9" ht="13.5" x14ac:dyDescent="0.25">
      <c r="A892" s="3">
        <f>TITRES_STAT!B895</f>
        <v>43300</v>
      </c>
      <c r="B892" s="5">
        <f>TITRES_STAT!D895</f>
        <v>14.035</v>
      </c>
      <c r="C892" s="2">
        <f t="shared" si="117"/>
        <v>-3.4000000000000696E-2</v>
      </c>
      <c r="D892" s="2">
        <f t="shared" si="118"/>
        <v>0</v>
      </c>
      <c r="E892" s="2">
        <f t="shared" si="119"/>
        <v>3.4000000000000696E-2</v>
      </c>
      <c r="F892" s="2">
        <f t="shared" si="124"/>
        <v>5.0850682869744868E-2</v>
      </c>
      <c r="G892" s="2">
        <f t="shared" si="124"/>
        <v>6.87196993021532E-2</v>
      </c>
      <c r="H892" s="2">
        <f t="shared" si="121"/>
        <v>0.73997242982917943</v>
      </c>
      <c r="I892" s="2">
        <f t="shared" si="122"/>
        <v>42.527824989837669</v>
      </c>
    </row>
    <row r="893" spans="1:9" ht="13.5" x14ac:dyDescent="0.25">
      <c r="A893" s="3">
        <f>TITRES_STAT!B896</f>
        <v>43301</v>
      </c>
      <c r="B893" s="5">
        <f>TITRES_STAT!D896</f>
        <v>14.191000000000001</v>
      </c>
      <c r="C893" s="2">
        <f t="shared" si="117"/>
        <v>0.15600000000000058</v>
      </c>
      <c r="D893" s="2">
        <f t="shared" si="118"/>
        <v>0.15600000000000058</v>
      </c>
      <c r="E893" s="2">
        <f t="shared" si="119"/>
        <v>0</v>
      </c>
      <c r="F893" s="2">
        <f t="shared" ref="F893:G908" si="125">((F892*13)+D893)/14</f>
        <v>5.8361348379048841E-2</v>
      </c>
      <c r="G893" s="2">
        <f t="shared" si="125"/>
        <v>6.3811149351999399E-2</v>
      </c>
      <c r="H893" s="2">
        <f t="shared" si="121"/>
        <v>0.91459484700881977</v>
      </c>
      <c r="I893" s="2">
        <f t="shared" si="122"/>
        <v>47.76962856855566</v>
      </c>
    </row>
    <row r="894" spans="1:9" ht="13.5" x14ac:dyDescent="0.25">
      <c r="A894" s="3">
        <f>TITRES_STAT!B897</f>
        <v>43304</v>
      </c>
      <c r="B894" s="5">
        <f>TITRES_STAT!D897</f>
        <v>14.164</v>
      </c>
      <c r="C894" s="2">
        <f t="shared" si="117"/>
        <v>-2.7000000000001023E-2</v>
      </c>
      <c r="D894" s="2">
        <f t="shared" si="118"/>
        <v>0</v>
      </c>
      <c r="E894" s="2">
        <f t="shared" si="119"/>
        <v>2.7000000000001023E-2</v>
      </c>
      <c r="F894" s="2">
        <f t="shared" si="125"/>
        <v>5.4192680637688215E-2</v>
      </c>
      <c r="G894" s="2">
        <f t="shared" si="125"/>
        <v>6.1181781541142378E-2</v>
      </c>
      <c r="H894" s="2">
        <f t="shared" si="121"/>
        <v>0.88576499854365531</v>
      </c>
      <c r="I894" s="2">
        <f t="shared" si="122"/>
        <v>46.971123084144459</v>
      </c>
    </row>
    <row r="895" spans="1:9" ht="13.5" x14ac:dyDescent="0.25">
      <c r="A895" s="3">
        <f>TITRES_STAT!B898</f>
        <v>43305</v>
      </c>
      <c r="B895" s="5">
        <f>TITRES_STAT!D898</f>
        <v>14.103</v>
      </c>
      <c r="C895" s="2">
        <f t="shared" si="117"/>
        <v>-6.0999999999999943E-2</v>
      </c>
      <c r="D895" s="2">
        <f t="shared" si="118"/>
        <v>0</v>
      </c>
      <c r="E895" s="2">
        <f t="shared" si="119"/>
        <v>6.0999999999999943E-2</v>
      </c>
      <c r="F895" s="2">
        <f t="shared" si="125"/>
        <v>5.0321774877853338E-2</v>
      </c>
      <c r="G895" s="2">
        <f t="shared" si="125"/>
        <v>6.1168797145346496E-2</v>
      </c>
      <c r="H895" s="2">
        <f t="shared" si="121"/>
        <v>0.82267066259748478</v>
      </c>
      <c r="I895" s="2">
        <f t="shared" si="122"/>
        <v>45.135453128164052</v>
      </c>
    </row>
    <row r="896" spans="1:9" ht="13.5" x14ac:dyDescent="0.25">
      <c r="A896" s="3">
        <f>TITRES_STAT!B899</f>
        <v>43307</v>
      </c>
      <c r="B896" s="5">
        <f>TITRES_STAT!D899</f>
        <v>14.035</v>
      </c>
      <c r="C896" s="2">
        <f t="shared" si="117"/>
        <v>-6.7999999999999616E-2</v>
      </c>
      <c r="D896" s="2">
        <f t="shared" si="118"/>
        <v>0</v>
      </c>
      <c r="E896" s="2">
        <f t="shared" si="119"/>
        <v>6.7999999999999616E-2</v>
      </c>
      <c r="F896" s="2">
        <f t="shared" si="125"/>
        <v>4.6727362386578097E-2</v>
      </c>
      <c r="G896" s="2">
        <f t="shared" si="125"/>
        <v>6.1656740206393147E-2</v>
      </c>
      <c r="H896" s="2">
        <f t="shared" si="121"/>
        <v>0.75786300459869216</v>
      </c>
      <c r="I896" s="2">
        <f t="shared" si="122"/>
        <v>43.112745567548188</v>
      </c>
    </row>
    <row r="897" spans="1:9" ht="13.5" x14ac:dyDescent="0.25">
      <c r="A897" s="3">
        <f>TITRES_STAT!B900</f>
        <v>43308</v>
      </c>
      <c r="B897" s="5">
        <f>TITRES_STAT!D900</f>
        <v>14.096</v>
      </c>
      <c r="C897" s="2">
        <f t="shared" si="117"/>
        <v>6.0999999999999943E-2</v>
      </c>
      <c r="D897" s="2">
        <f t="shared" si="118"/>
        <v>6.0999999999999943E-2</v>
      </c>
      <c r="E897" s="2">
        <f t="shared" si="119"/>
        <v>0</v>
      </c>
      <c r="F897" s="2">
        <f t="shared" si="125"/>
        <v>4.7746836501822508E-2</v>
      </c>
      <c r="G897" s="2">
        <f t="shared" si="125"/>
        <v>5.7252687334507925E-2</v>
      </c>
      <c r="H897" s="2">
        <f t="shared" si="121"/>
        <v>0.83396673107856101</v>
      </c>
      <c r="I897" s="2">
        <f t="shared" si="122"/>
        <v>45.47338383767206</v>
      </c>
    </row>
    <row r="898" spans="1:9" ht="13.5" x14ac:dyDescent="0.25">
      <c r="A898" s="3">
        <f>TITRES_STAT!B901</f>
        <v>43311</v>
      </c>
      <c r="B898" s="5">
        <f>TITRES_STAT!D901</f>
        <v>14.096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4.433634818026376E-2</v>
      </c>
      <c r="G898" s="2">
        <f t="shared" si="125"/>
        <v>5.3163209667757359E-2</v>
      </c>
      <c r="H898" s="2">
        <f t="shared" si="121"/>
        <v>0.83396673107856112</v>
      </c>
      <c r="I898" s="2">
        <f t="shared" si="122"/>
        <v>45.47338383767206</v>
      </c>
    </row>
    <row r="899" spans="1:9" ht="13.5" x14ac:dyDescent="0.25">
      <c r="A899" s="3">
        <f>TITRES_STAT!B902</f>
        <v>43312</v>
      </c>
      <c r="B899" s="5">
        <f>TITRES_STAT!D902</f>
        <v>14.089</v>
      </c>
      <c r="C899" s="2">
        <f t="shared" ref="C899:C962" si="126">B899-B898</f>
        <v>-6.9999999999996732E-3</v>
      </c>
      <c r="D899" s="2">
        <f t="shared" ref="D899:D962" si="127">IF(C899&gt;0,C899,0)</f>
        <v>0</v>
      </c>
      <c r="E899" s="2">
        <f t="shared" ref="E899:E962" si="128">IF(C899&lt;0,-C899,0)</f>
        <v>6.9999999999996732E-3</v>
      </c>
      <c r="F899" s="2">
        <f t="shared" si="125"/>
        <v>4.1169466167387772E-2</v>
      </c>
      <c r="G899" s="2">
        <f t="shared" si="125"/>
        <v>4.986583754863181E-2</v>
      </c>
      <c r="H899" s="2">
        <f t="shared" si="121"/>
        <v>0.82560462615788066</v>
      </c>
      <c r="I899" s="2">
        <f t="shared" si="122"/>
        <v>45.223626974227514</v>
      </c>
    </row>
    <row r="900" spans="1:9" ht="13.5" x14ac:dyDescent="0.25">
      <c r="A900" s="3">
        <f>TITRES_STAT!B903</f>
        <v>43313</v>
      </c>
      <c r="B900" s="5">
        <f>TITRES_STAT!D903</f>
        <v>14.443</v>
      </c>
      <c r="C900" s="2">
        <f t="shared" si="126"/>
        <v>0.3539999999999992</v>
      </c>
      <c r="D900" s="2">
        <f t="shared" si="127"/>
        <v>0.3539999999999992</v>
      </c>
      <c r="E900" s="2">
        <f t="shared" si="128"/>
        <v>0</v>
      </c>
      <c r="F900" s="2">
        <f t="shared" si="125"/>
        <v>6.3514504298288588E-2</v>
      </c>
      <c r="G900" s="2">
        <f t="shared" si="125"/>
        <v>4.630399200944383E-2</v>
      </c>
      <c r="H900" s="2">
        <f t="shared" si="121"/>
        <v>1.3716852811596596</v>
      </c>
      <c r="I900" s="2">
        <f t="shared" si="122"/>
        <v>57.835889612173169</v>
      </c>
    </row>
    <row r="901" spans="1:9" ht="13.5" x14ac:dyDescent="0.25">
      <c r="A901" s="3">
        <f>TITRES_STAT!B904</f>
        <v>43314</v>
      </c>
      <c r="B901" s="5">
        <f>TITRES_STAT!D904</f>
        <v>14.648</v>
      </c>
      <c r="C901" s="2">
        <f t="shared" si="126"/>
        <v>0.20500000000000007</v>
      </c>
      <c r="D901" s="2">
        <f t="shared" si="127"/>
        <v>0.20500000000000007</v>
      </c>
      <c r="E901" s="2">
        <f t="shared" si="128"/>
        <v>0</v>
      </c>
      <c r="F901" s="2">
        <f t="shared" si="125"/>
        <v>7.3620611134125116E-2</v>
      </c>
      <c r="G901" s="2">
        <f t="shared" si="125"/>
        <v>4.2996564008769271E-2</v>
      </c>
      <c r="H901" s="2">
        <f t="shared" si="121"/>
        <v>1.7122440555740683</v>
      </c>
      <c r="I901" s="2">
        <f t="shared" si="122"/>
        <v>63.130161611199767</v>
      </c>
    </row>
    <row r="902" spans="1:9" ht="13.5" x14ac:dyDescent="0.25">
      <c r="A902" s="3">
        <f>TITRES_STAT!B905</f>
        <v>43315</v>
      </c>
      <c r="B902" s="5">
        <f>TITRES_STAT!D905</f>
        <v>14.307</v>
      </c>
      <c r="C902" s="2">
        <f t="shared" si="126"/>
        <v>-0.3409999999999993</v>
      </c>
      <c r="D902" s="2">
        <f t="shared" si="127"/>
        <v>0</v>
      </c>
      <c r="E902" s="2">
        <f t="shared" si="128"/>
        <v>0.3409999999999993</v>
      </c>
      <c r="F902" s="2">
        <f t="shared" si="125"/>
        <v>6.8361996053116186E-2</v>
      </c>
      <c r="G902" s="2">
        <f t="shared" si="125"/>
        <v>6.4282523722428556E-2</v>
      </c>
      <c r="H902" s="2">
        <f t="shared" si="121"/>
        <v>1.0634616081394495</v>
      </c>
      <c r="I902" s="2">
        <f t="shared" si="122"/>
        <v>51.537746277641439</v>
      </c>
    </row>
    <row r="903" spans="1:9" ht="13.5" x14ac:dyDescent="0.25">
      <c r="A903" s="3">
        <f>TITRES_STAT!B906</f>
        <v>43318</v>
      </c>
      <c r="B903" s="5">
        <f>TITRES_STAT!D906</f>
        <v>14.28</v>
      </c>
      <c r="C903" s="2">
        <f t="shared" si="126"/>
        <v>-2.7000000000001023E-2</v>
      </c>
      <c r="D903" s="2">
        <f t="shared" si="127"/>
        <v>0</v>
      </c>
      <c r="E903" s="2">
        <f t="shared" si="128"/>
        <v>2.7000000000001023E-2</v>
      </c>
      <c r="F903" s="2">
        <f t="shared" si="125"/>
        <v>6.3478996335036467E-2</v>
      </c>
      <c r="G903" s="2">
        <f t="shared" si="125"/>
        <v>6.1619486313683733E-2</v>
      </c>
      <c r="H903" s="2">
        <f t="shared" si="121"/>
        <v>1.030177304820209</v>
      </c>
      <c r="I903" s="2">
        <f t="shared" si="122"/>
        <v>50.743218455564445</v>
      </c>
    </row>
    <row r="904" spans="1:9" ht="13.5" x14ac:dyDescent="0.25">
      <c r="A904" s="3">
        <f>TITRES_STAT!B907</f>
        <v>43319</v>
      </c>
      <c r="B904" s="5">
        <f>TITRES_STAT!D907</f>
        <v>14.307</v>
      </c>
      <c r="C904" s="2">
        <f t="shared" si="126"/>
        <v>2.7000000000001023E-2</v>
      </c>
      <c r="D904" s="2">
        <f t="shared" si="127"/>
        <v>2.7000000000001023E-2</v>
      </c>
      <c r="E904" s="2">
        <f t="shared" si="128"/>
        <v>0</v>
      </c>
      <c r="F904" s="2">
        <f t="shared" si="125"/>
        <v>6.087335373967679E-2</v>
      </c>
      <c r="G904" s="2">
        <f t="shared" si="125"/>
        <v>5.7218094434134892E-2</v>
      </c>
      <c r="H904" s="2">
        <f t="shared" si="121"/>
        <v>1.0638829262262404</v>
      </c>
      <c r="I904" s="2">
        <f t="shared" si="122"/>
        <v>51.547639292288942</v>
      </c>
    </row>
    <row r="905" spans="1:9" ht="13.5" x14ac:dyDescent="0.25">
      <c r="A905" s="3">
        <f>TITRES_STAT!B908</f>
        <v>43320</v>
      </c>
      <c r="B905" s="5">
        <f>TITRES_STAT!D908</f>
        <v>13.965999999999999</v>
      </c>
      <c r="C905" s="2">
        <f t="shared" si="126"/>
        <v>-0.34100000000000108</v>
      </c>
      <c r="D905" s="2">
        <f t="shared" si="127"/>
        <v>0</v>
      </c>
      <c r="E905" s="2">
        <f t="shared" si="128"/>
        <v>0.34100000000000108</v>
      </c>
      <c r="F905" s="2">
        <f t="shared" si="125"/>
        <v>5.6525257043985588E-2</v>
      </c>
      <c r="G905" s="2">
        <f t="shared" si="125"/>
        <v>7.7488230545982487E-2</v>
      </c>
      <c r="H905" s="2">
        <f t="shared" si="121"/>
        <v>0.72946893542036417</v>
      </c>
      <c r="I905" s="2">
        <f t="shared" si="122"/>
        <v>42.178782196111527</v>
      </c>
    </row>
    <row r="906" spans="1:9" ht="13.5" x14ac:dyDescent="0.25">
      <c r="A906" s="3">
        <f>TITRES_STAT!B909</f>
        <v>43321</v>
      </c>
      <c r="B906" s="5">
        <f>TITRES_STAT!D909</f>
        <v>14.069000000000001</v>
      </c>
      <c r="C906" s="2">
        <f t="shared" si="126"/>
        <v>0.10300000000000153</v>
      </c>
      <c r="D906" s="2">
        <f t="shared" si="127"/>
        <v>0.10300000000000153</v>
      </c>
      <c r="E906" s="2">
        <f t="shared" si="128"/>
        <v>0</v>
      </c>
      <c r="F906" s="2">
        <f t="shared" si="125"/>
        <v>5.9844881540843872E-2</v>
      </c>
      <c r="G906" s="2">
        <f t="shared" si="125"/>
        <v>7.1953356935555171E-2</v>
      </c>
      <c r="H906" s="2">
        <f t="shared" si="121"/>
        <v>0.83171771394132143</v>
      </c>
      <c r="I906" s="2">
        <f t="shared" si="122"/>
        <v>45.406435042422984</v>
      </c>
    </row>
    <row r="907" spans="1:9" ht="13.5" x14ac:dyDescent="0.25">
      <c r="A907" s="3">
        <f>TITRES_STAT!B910</f>
        <v>43322</v>
      </c>
      <c r="B907" s="5">
        <f>TITRES_STAT!D910</f>
        <v>13.823</v>
      </c>
      <c r="C907" s="2">
        <f t="shared" si="126"/>
        <v>-0.24600000000000044</v>
      </c>
      <c r="D907" s="2">
        <f t="shared" si="127"/>
        <v>0</v>
      </c>
      <c r="E907" s="2">
        <f t="shared" si="128"/>
        <v>0.24600000000000044</v>
      </c>
      <c r="F907" s="2">
        <f t="shared" si="125"/>
        <v>5.5570247145069307E-2</v>
      </c>
      <c r="G907" s="2">
        <f t="shared" si="125"/>
        <v>8.4385260011586985E-2</v>
      </c>
      <c r="H907" s="2">
        <f t="shared" si="121"/>
        <v>0.65853025916420627</v>
      </c>
      <c r="I907" s="2">
        <f t="shared" si="122"/>
        <v>39.7056523705551</v>
      </c>
    </row>
    <row r="908" spans="1:9" ht="13.5" x14ac:dyDescent="0.25">
      <c r="A908" s="3">
        <f>TITRES_STAT!B911</f>
        <v>43326</v>
      </c>
      <c r="B908" s="5">
        <f>TITRES_STAT!D911</f>
        <v>13.898</v>
      </c>
      <c r="C908" s="2">
        <f t="shared" si="126"/>
        <v>7.4999999999999289E-2</v>
      </c>
      <c r="D908" s="2">
        <f t="shared" si="127"/>
        <v>7.4999999999999289E-2</v>
      </c>
      <c r="E908" s="2">
        <f t="shared" si="128"/>
        <v>0</v>
      </c>
      <c r="F908" s="2">
        <f t="shared" si="125"/>
        <v>5.695808663470716E-2</v>
      </c>
      <c r="G908" s="2">
        <f t="shared" si="125"/>
        <v>7.8357741439330761E-2</v>
      </c>
      <c r="H908" s="2">
        <f t="shared" si="121"/>
        <v>0.7268980140118958</v>
      </c>
      <c r="I908" s="2">
        <f t="shared" si="122"/>
        <v>42.092700791471792</v>
      </c>
    </row>
    <row r="909" spans="1:9" ht="13.5" x14ac:dyDescent="0.25">
      <c r="A909" s="3">
        <f>TITRES_STAT!B912</f>
        <v>43327</v>
      </c>
      <c r="B909" s="5">
        <f>TITRES_STAT!D912</f>
        <v>13.898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5.2889651875085215E-2</v>
      </c>
      <c r="G909" s="2">
        <f t="shared" si="129"/>
        <v>7.2760759907949987E-2</v>
      </c>
      <c r="H909" s="2">
        <f t="shared" si="121"/>
        <v>0.7268980140118958</v>
      </c>
      <c r="I909" s="2">
        <f t="shared" si="122"/>
        <v>42.092700791471792</v>
      </c>
    </row>
    <row r="910" spans="1:9" ht="13.5" x14ac:dyDescent="0.25">
      <c r="A910" s="3">
        <f>TITRES_STAT!B913</f>
        <v>43328</v>
      </c>
      <c r="B910" s="5">
        <f>TITRES_STAT!D913</f>
        <v>13.701000000000001</v>
      </c>
      <c r="C910" s="2">
        <f t="shared" si="126"/>
        <v>-0.19699999999999918</v>
      </c>
      <c r="D910" s="2">
        <f t="shared" si="127"/>
        <v>0</v>
      </c>
      <c r="E910" s="2">
        <f t="shared" si="128"/>
        <v>0.19699999999999918</v>
      </c>
      <c r="F910" s="2">
        <f t="shared" si="129"/>
        <v>4.9111819598293416E-2</v>
      </c>
      <c r="G910" s="2">
        <f t="shared" si="129"/>
        <v>8.1634991343096361E-2</v>
      </c>
      <c r="H910" s="2">
        <f t="shared" si="121"/>
        <v>0.60160255780374583</v>
      </c>
      <c r="I910" s="2">
        <f t="shared" si="122"/>
        <v>37.562537276958061</v>
      </c>
    </row>
    <row r="911" spans="1:9" ht="13.5" x14ac:dyDescent="0.25">
      <c r="A911" s="3">
        <f>TITRES_STAT!B914</f>
        <v>43329</v>
      </c>
      <c r="B911" s="5">
        <f>TITRES_STAT!D914</f>
        <v>13.96</v>
      </c>
      <c r="C911" s="2">
        <f t="shared" si="126"/>
        <v>0.25900000000000034</v>
      </c>
      <c r="D911" s="2">
        <f t="shared" si="127"/>
        <v>0.25900000000000034</v>
      </c>
      <c r="E911" s="2">
        <f t="shared" si="128"/>
        <v>0</v>
      </c>
      <c r="F911" s="2">
        <f t="shared" si="129"/>
        <v>6.4103832484129625E-2</v>
      </c>
      <c r="G911" s="2">
        <f t="shared" si="129"/>
        <v>7.5803920532875199E-2</v>
      </c>
      <c r="H911" s="2">
        <f t="shared" si="121"/>
        <v>0.84565325953462533</v>
      </c>
      <c r="I911" s="2">
        <f t="shared" si="122"/>
        <v>45.818641999302386</v>
      </c>
    </row>
    <row r="912" spans="1:9" ht="13.5" x14ac:dyDescent="0.25">
      <c r="A912" s="3">
        <f>TITRES_STAT!B915</f>
        <v>43332</v>
      </c>
      <c r="B912" s="5">
        <f>TITRES_STAT!D915</f>
        <v>13.932</v>
      </c>
      <c r="C912" s="2">
        <f t="shared" si="126"/>
        <v>-2.8000000000000469E-2</v>
      </c>
      <c r="D912" s="2">
        <f t="shared" si="127"/>
        <v>0</v>
      </c>
      <c r="E912" s="2">
        <f t="shared" si="128"/>
        <v>2.8000000000000469E-2</v>
      </c>
      <c r="F912" s="2">
        <f t="shared" si="129"/>
        <v>5.9524987306691798E-2</v>
      </c>
      <c r="G912" s="2">
        <f t="shared" si="129"/>
        <v>7.2389354780526993E-2</v>
      </c>
      <c r="H912" s="2">
        <f t="shared" si="121"/>
        <v>0.82228923696256295</v>
      </c>
      <c r="I912" s="2">
        <f t="shared" si="122"/>
        <v>45.123969361371806</v>
      </c>
    </row>
    <row r="913" spans="1:9" ht="13.5" x14ac:dyDescent="0.25">
      <c r="A913" s="3">
        <f>TITRES_STAT!B916</f>
        <v>43335</v>
      </c>
      <c r="B913" s="5">
        <f>TITRES_STAT!D916</f>
        <v>13.83</v>
      </c>
      <c r="C913" s="2">
        <f t="shared" si="126"/>
        <v>-0.10200000000000031</v>
      </c>
      <c r="D913" s="2">
        <f t="shared" si="127"/>
        <v>0</v>
      </c>
      <c r="E913" s="2">
        <f t="shared" si="128"/>
        <v>0.10200000000000031</v>
      </c>
      <c r="F913" s="2">
        <f t="shared" si="129"/>
        <v>5.5273202499070959E-2</v>
      </c>
      <c r="G913" s="2">
        <f t="shared" si="129"/>
        <v>7.4504400867632228E-2</v>
      </c>
      <c r="H913" s="2">
        <f t="shared" ref="H913:H976" si="130">F913/G913</f>
        <v>0.74187835692111326</v>
      </c>
      <c r="I913" s="2">
        <f t="shared" ref="I913:I976" si="131">IF(G913=0,100,100-(100/(1+H913)))</f>
        <v>42.590709849132807</v>
      </c>
    </row>
    <row r="914" spans="1:9" ht="13.5" x14ac:dyDescent="0.25">
      <c r="A914" s="3">
        <f>TITRES_STAT!B917</f>
        <v>43336</v>
      </c>
      <c r="B914" s="5">
        <f>TITRES_STAT!D917</f>
        <v>13.83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5.1325116606280176E-2</v>
      </c>
      <c r="G914" s="2">
        <f t="shared" si="129"/>
        <v>6.918265794851565E-2</v>
      </c>
      <c r="H914" s="2">
        <f t="shared" si="130"/>
        <v>0.74187835692111315</v>
      </c>
      <c r="I914" s="2">
        <f t="shared" si="131"/>
        <v>42.5907098491328</v>
      </c>
    </row>
    <row r="915" spans="1:9" ht="13.5" x14ac:dyDescent="0.25">
      <c r="A915" s="3">
        <f>TITRES_STAT!B918</f>
        <v>43339</v>
      </c>
      <c r="B915" s="5">
        <f>TITRES_STAT!D918</f>
        <v>13.795999999999999</v>
      </c>
      <c r="C915" s="2">
        <f t="shared" si="126"/>
        <v>-3.4000000000000696E-2</v>
      </c>
      <c r="D915" s="2">
        <f t="shared" si="127"/>
        <v>0</v>
      </c>
      <c r="E915" s="2">
        <f t="shared" si="128"/>
        <v>3.4000000000000696E-2</v>
      </c>
      <c r="F915" s="2">
        <f t="shared" si="129"/>
        <v>4.7659036848688732E-2</v>
      </c>
      <c r="G915" s="2">
        <f t="shared" si="129"/>
        <v>6.6669610952193162E-2</v>
      </c>
      <c r="H915" s="2">
        <f t="shared" si="130"/>
        <v>0.7148539817168521</v>
      </c>
      <c r="I915" s="2">
        <f t="shared" si="131"/>
        <v>41.685997136687121</v>
      </c>
    </row>
    <row r="916" spans="1:9" ht="13.5" x14ac:dyDescent="0.25">
      <c r="A916" s="3">
        <f>TITRES_STAT!B919</f>
        <v>43340</v>
      </c>
      <c r="B916" s="5">
        <f>TITRES_STAT!D919</f>
        <v>14.198</v>
      </c>
      <c r="C916" s="2">
        <f t="shared" si="126"/>
        <v>0.40200000000000102</v>
      </c>
      <c r="D916" s="2">
        <f t="shared" si="127"/>
        <v>0.40200000000000102</v>
      </c>
      <c r="E916" s="2">
        <f t="shared" si="128"/>
        <v>0</v>
      </c>
      <c r="F916" s="2">
        <f t="shared" si="129"/>
        <v>7.2969105645211044E-2</v>
      </c>
      <c r="G916" s="2">
        <f t="shared" si="129"/>
        <v>6.1907495884179368E-2</v>
      </c>
      <c r="H916" s="2">
        <f t="shared" si="130"/>
        <v>1.1786796510349322</v>
      </c>
      <c r="I916" s="2">
        <f t="shared" si="131"/>
        <v>54.100640747024343</v>
      </c>
    </row>
    <row r="917" spans="1:9" ht="13.5" x14ac:dyDescent="0.25">
      <c r="A917" s="3">
        <f>TITRES_STAT!B920</f>
        <v>43341</v>
      </c>
      <c r="B917" s="5">
        <f>TITRES_STAT!D920</f>
        <v>14.103</v>
      </c>
      <c r="C917" s="2">
        <f t="shared" si="126"/>
        <v>-9.5000000000000639E-2</v>
      </c>
      <c r="D917" s="2">
        <f t="shared" si="127"/>
        <v>0</v>
      </c>
      <c r="E917" s="2">
        <f t="shared" si="128"/>
        <v>9.5000000000000639E-2</v>
      </c>
      <c r="F917" s="2">
        <f t="shared" si="129"/>
        <v>6.7757026670553111E-2</v>
      </c>
      <c r="G917" s="2">
        <f t="shared" si="129"/>
        <v>6.4271246178166611E-2</v>
      </c>
      <c r="H917" s="2">
        <f t="shared" si="130"/>
        <v>1.0542354583062472</v>
      </c>
      <c r="I917" s="2">
        <f t="shared" si="131"/>
        <v>51.320088651156027</v>
      </c>
    </row>
    <row r="918" spans="1:9" ht="13.5" x14ac:dyDescent="0.25">
      <c r="A918" s="3">
        <f>TITRES_STAT!B921</f>
        <v>43342</v>
      </c>
      <c r="B918" s="5">
        <f>TITRES_STAT!D921</f>
        <v>13.864000000000001</v>
      </c>
      <c r="C918" s="2">
        <f t="shared" si="126"/>
        <v>-0.23899999999999899</v>
      </c>
      <c r="D918" s="2">
        <f t="shared" si="127"/>
        <v>0</v>
      </c>
      <c r="E918" s="2">
        <f t="shared" si="128"/>
        <v>0.23899999999999899</v>
      </c>
      <c r="F918" s="2">
        <f t="shared" si="129"/>
        <v>6.2917239051227897E-2</v>
      </c>
      <c r="G918" s="2">
        <f t="shared" si="129"/>
        <v>7.6751871451154655E-2</v>
      </c>
      <c r="H918" s="2">
        <f t="shared" si="130"/>
        <v>0.8197485984595021</v>
      </c>
      <c r="I918" s="2">
        <f t="shared" si="131"/>
        <v>45.047354296821858</v>
      </c>
    </row>
    <row r="919" spans="1:9" ht="13.5" x14ac:dyDescent="0.25">
      <c r="A919" s="3">
        <f>TITRES_STAT!B922</f>
        <v>43343</v>
      </c>
      <c r="B919" s="5">
        <f>TITRES_STAT!D922</f>
        <v>13.851000000000001</v>
      </c>
      <c r="C919" s="2">
        <f t="shared" si="126"/>
        <v>-1.2999999999999901E-2</v>
      </c>
      <c r="D919" s="2">
        <f t="shared" si="127"/>
        <v>0</v>
      </c>
      <c r="E919" s="2">
        <f t="shared" si="128"/>
        <v>1.2999999999999901E-2</v>
      </c>
      <c r="F919" s="2">
        <f t="shared" si="129"/>
        <v>5.8423150547568761E-2</v>
      </c>
      <c r="G919" s="2">
        <f t="shared" si="129"/>
        <v>7.2198166347500745E-2</v>
      </c>
      <c r="H919" s="2">
        <f t="shared" si="130"/>
        <v>0.80920546190008846</v>
      </c>
      <c r="I919" s="2">
        <f t="shared" si="131"/>
        <v>44.727118005173033</v>
      </c>
    </row>
    <row r="920" spans="1:9" ht="13.5" x14ac:dyDescent="0.25">
      <c r="A920" s="3">
        <f>TITRES_STAT!B923</f>
        <v>43346</v>
      </c>
      <c r="B920" s="5">
        <f>TITRES_STAT!D923</f>
        <v>13.795999999999999</v>
      </c>
      <c r="C920" s="2">
        <f t="shared" si="126"/>
        <v>-5.5000000000001492E-2</v>
      </c>
      <c r="D920" s="2">
        <f t="shared" si="127"/>
        <v>0</v>
      </c>
      <c r="E920" s="2">
        <f t="shared" si="128"/>
        <v>5.5000000000001492E-2</v>
      </c>
      <c r="F920" s="2">
        <f t="shared" si="129"/>
        <v>5.425006836559957E-2</v>
      </c>
      <c r="G920" s="2">
        <f t="shared" si="129"/>
        <v>7.0969725894107938E-2</v>
      </c>
      <c r="H920" s="2">
        <f t="shared" si="130"/>
        <v>0.76441141179754124</v>
      </c>
      <c r="I920" s="2">
        <f t="shared" si="131"/>
        <v>43.323875978492836</v>
      </c>
    </row>
    <row r="921" spans="1:9" ht="13.5" x14ac:dyDescent="0.25">
      <c r="A921" s="3">
        <f>TITRES_STAT!B924</f>
        <v>43347</v>
      </c>
      <c r="B921" s="5">
        <f>TITRES_STAT!D924</f>
        <v>13.667</v>
      </c>
      <c r="C921" s="2">
        <f t="shared" si="126"/>
        <v>-0.12899999999999956</v>
      </c>
      <c r="D921" s="2">
        <f t="shared" si="127"/>
        <v>0</v>
      </c>
      <c r="E921" s="2">
        <f t="shared" si="128"/>
        <v>0.12899999999999956</v>
      </c>
      <c r="F921" s="2">
        <f t="shared" si="129"/>
        <v>5.0375063482342455E-2</v>
      </c>
      <c r="G921" s="2">
        <f t="shared" si="129"/>
        <v>7.5114745473100195E-2</v>
      </c>
      <c r="H921" s="2">
        <f t="shared" si="130"/>
        <v>0.67064147212457215</v>
      </c>
      <c r="I921" s="2">
        <f t="shared" si="131"/>
        <v>40.142752548319685</v>
      </c>
    </row>
    <row r="922" spans="1:9" ht="13.5" x14ac:dyDescent="0.25">
      <c r="A922" s="3">
        <f>TITRES_STAT!B925</f>
        <v>43348</v>
      </c>
      <c r="B922" s="5">
        <f>TITRES_STAT!D925</f>
        <v>13.169</v>
      </c>
      <c r="C922" s="2">
        <f t="shared" si="126"/>
        <v>-0.49799999999999933</v>
      </c>
      <c r="D922" s="2">
        <f t="shared" si="127"/>
        <v>0</v>
      </c>
      <c r="E922" s="2">
        <f t="shared" si="128"/>
        <v>0.49799999999999933</v>
      </c>
      <c r="F922" s="2">
        <f t="shared" si="129"/>
        <v>4.6776844662175139E-2</v>
      </c>
      <c r="G922" s="2">
        <f t="shared" si="129"/>
        <v>0.10532083508216442</v>
      </c>
      <c r="H922" s="2">
        <f t="shared" si="130"/>
        <v>0.44413666702968041</v>
      </c>
      <c r="I922" s="2">
        <f t="shared" si="131"/>
        <v>30.754476163477435</v>
      </c>
    </row>
    <row r="923" spans="1:9" ht="13.5" x14ac:dyDescent="0.25">
      <c r="A923" s="3">
        <f>TITRES_STAT!B926</f>
        <v>43349</v>
      </c>
      <c r="B923" s="5">
        <f>TITRES_STAT!D926</f>
        <v>12.372</v>
      </c>
      <c r="C923" s="2">
        <f t="shared" si="126"/>
        <v>-0.7970000000000006</v>
      </c>
      <c r="D923" s="2">
        <f t="shared" si="127"/>
        <v>0</v>
      </c>
      <c r="E923" s="2">
        <f t="shared" si="128"/>
        <v>0.7970000000000006</v>
      </c>
      <c r="F923" s="2">
        <f t="shared" si="129"/>
        <v>4.3435641472019774E-2</v>
      </c>
      <c r="G923" s="2">
        <f t="shared" si="129"/>
        <v>0.15472648971915273</v>
      </c>
      <c r="H923" s="2">
        <f t="shared" si="130"/>
        <v>0.28072530793441192</v>
      </c>
      <c r="I923" s="2">
        <f t="shared" si="131"/>
        <v>21.919244212263848</v>
      </c>
    </row>
    <row r="924" spans="1:9" ht="13.5" x14ac:dyDescent="0.25">
      <c r="A924" s="3">
        <f>TITRES_STAT!B927</f>
        <v>43350</v>
      </c>
      <c r="B924" s="5">
        <f>TITRES_STAT!D927</f>
        <v>12.923999999999999</v>
      </c>
      <c r="C924" s="2">
        <f t="shared" si="126"/>
        <v>0.5519999999999996</v>
      </c>
      <c r="D924" s="2">
        <f t="shared" si="127"/>
        <v>0.5519999999999996</v>
      </c>
      <c r="E924" s="2">
        <f t="shared" si="128"/>
        <v>0</v>
      </c>
      <c r="F924" s="2">
        <f t="shared" si="129"/>
        <v>7.9761667081161197E-2</v>
      </c>
      <c r="G924" s="2">
        <f t="shared" si="129"/>
        <v>0.14367459759635609</v>
      </c>
      <c r="H924" s="2">
        <f t="shared" si="130"/>
        <v>0.55515497113307477</v>
      </c>
      <c r="I924" s="2">
        <f t="shared" si="131"/>
        <v>35.697726685630101</v>
      </c>
    </row>
    <row r="925" spans="1:9" ht="13.5" x14ac:dyDescent="0.25">
      <c r="A925" s="3">
        <f>TITRES_STAT!B928</f>
        <v>43353</v>
      </c>
      <c r="B925" s="5">
        <f>TITRES_STAT!D928</f>
        <v>12.842000000000001</v>
      </c>
      <c r="C925" s="2">
        <f t="shared" si="126"/>
        <v>-8.1999999999998963E-2</v>
      </c>
      <c r="D925" s="2">
        <f t="shared" si="127"/>
        <v>0</v>
      </c>
      <c r="E925" s="2">
        <f t="shared" si="128"/>
        <v>8.1999999999998963E-2</v>
      </c>
      <c r="F925" s="2">
        <f t="shared" ref="F925:G940" si="132">((F924*13)+D925)/14</f>
        <v>7.406440514679255E-2</v>
      </c>
      <c r="G925" s="2">
        <f t="shared" si="132"/>
        <v>0.13926926919661628</v>
      </c>
      <c r="H925" s="2">
        <f t="shared" si="130"/>
        <v>0.53180723625562065</v>
      </c>
      <c r="I925" s="2">
        <f t="shared" si="131"/>
        <v>34.71763441695056</v>
      </c>
    </row>
    <row r="926" spans="1:9" ht="13.5" x14ac:dyDescent="0.25">
      <c r="A926" s="3">
        <f>TITRES_STAT!B929</f>
        <v>43355</v>
      </c>
      <c r="B926" s="5">
        <f>TITRES_STAT!D929</f>
        <v>12.664999999999999</v>
      </c>
      <c r="C926" s="2">
        <f t="shared" si="126"/>
        <v>-0.17700000000000138</v>
      </c>
      <c r="D926" s="2">
        <f t="shared" si="127"/>
        <v>0</v>
      </c>
      <c r="E926" s="2">
        <f t="shared" si="128"/>
        <v>0.17700000000000138</v>
      </c>
      <c r="F926" s="2">
        <f t="shared" si="132"/>
        <v>6.8774090493450221E-2</v>
      </c>
      <c r="G926" s="2">
        <f t="shared" si="132"/>
        <v>0.14196432139685808</v>
      </c>
      <c r="H926" s="2">
        <f t="shared" si="130"/>
        <v>0.48444630183659876</v>
      </c>
      <c r="I926" s="2">
        <f t="shared" si="131"/>
        <v>32.634814828749825</v>
      </c>
    </row>
    <row r="927" spans="1:9" ht="13.5" x14ac:dyDescent="0.25">
      <c r="A927" s="3">
        <f>TITRES_STAT!B930</f>
        <v>43356</v>
      </c>
      <c r="B927" s="5">
        <f>TITRES_STAT!D930</f>
        <v>12.291</v>
      </c>
      <c r="C927" s="2">
        <f t="shared" si="126"/>
        <v>-0.37399999999999878</v>
      </c>
      <c r="D927" s="2">
        <f t="shared" si="127"/>
        <v>0</v>
      </c>
      <c r="E927" s="2">
        <f t="shared" si="128"/>
        <v>0.37399999999999878</v>
      </c>
      <c r="F927" s="2">
        <f t="shared" si="132"/>
        <v>6.3861655458203784E-2</v>
      </c>
      <c r="G927" s="2">
        <f t="shared" si="132"/>
        <v>0.15853829843993955</v>
      </c>
      <c r="H927" s="2">
        <f t="shared" si="130"/>
        <v>0.40281532025144734</v>
      </c>
      <c r="I927" s="2">
        <f t="shared" si="131"/>
        <v>28.714779090040508</v>
      </c>
    </row>
    <row r="928" spans="1:9" ht="13.5" x14ac:dyDescent="0.25">
      <c r="A928" s="3">
        <f>TITRES_STAT!B931</f>
        <v>43357</v>
      </c>
      <c r="B928" s="5">
        <f>TITRES_STAT!D931</f>
        <v>12.195</v>
      </c>
      <c r="C928" s="2">
        <f t="shared" si="126"/>
        <v>-9.6000000000000085E-2</v>
      </c>
      <c r="D928" s="2">
        <f t="shared" si="127"/>
        <v>0</v>
      </c>
      <c r="E928" s="2">
        <f t="shared" si="128"/>
        <v>9.6000000000000085E-2</v>
      </c>
      <c r="F928" s="2">
        <f t="shared" si="132"/>
        <v>5.9300108639760658E-2</v>
      </c>
      <c r="G928" s="2">
        <f t="shared" si="132"/>
        <v>0.15407127712280103</v>
      </c>
      <c r="H928" s="2">
        <f t="shared" si="130"/>
        <v>0.38488749978035219</v>
      </c>
      <c r="I928" s="2">
        <f t="shared" si="131"/>
        <v>27.791968650261964</v>
      </c>
    </row>
    <row r="929" spans="1:9" ht="13.5" x14ac:dyDescent="0.25">
      <c r="A929" s="3">
        <f>TITRES_STAT!B932</f>
        <v>43360</v>
      </c>
      <c r="B929" s="5">
        <f>TITRES_STAT!D932</f>
        <v>12.127000000000001</v>
      </c>
      <c r="C929" s="2">
        <f t="shared" si="126"/>
        <v>-6.7999999999999616E-2</v>
      </c>
      <c r="D929" s="2">
        <f t="shared" si="127"/>
        <v>0</v>
      </c>
      <c r="E929" s="2">
        <f t="shared" si="128"/>
        <v>6.7999999999999616E-2</v>
      </c>
      <c r="F929" s="2">
        <f t="shared" si="132"/>
        <v>5.5064386594063472E-2</v>
      </c>
      <c r="G929" s="2">
        <f t="shared" si="132"/>
        <v>0.14792332875688663</v>
      </c>
      <c r="H929" s="2">
        <f t="shared" si="130"/>
        <v>0.37224950963997239</v>
      </c>
      <c r="I929" s="2">
        <f t="shared" si="131"/>
        <v>27.12695519473256</v>
      </c>
    </row>
    <row r="930" spans="1:9" ht="13.5" x14ac:dyDescent="0.25">
      <c r="A930" s="3">
        <f>TITRES_STAT!B933</f>
        <v>43361</v>
      </c>
      <c r="B930" s="5">
        <f>TITRES_STAT!D933</f>
        <v>12.032</v>
      </c>
      <c r="C930" s="2">
        <f t="shared" si="126"/>
        <v>-9.5000000000000639E-2</v>
      </c>
      <c r="D930" s="2">
        <f t="shared" si="127"/>
        <v>0</v>
      </c>
      <c r="E930" s="2">
        <f t="shared" si="128"/>
        <v>9.5000000000000639E-2</v>
      </c>
      <c r="F930" s="2">
        <f t="shared" si="132"/>
        <v>5.1131216123058938E-2</v>
      </c>
      <c r="G930" s="2">
        <f t="shared" si="132"/>
        <v>0.14414309098853764</v>
      </c>
      <c r="H930" s="2">
        <f t="shared" si="130"/>
        <v>0.3547254035722387</v>
      </c>
      <c r="I930" s="2">
        <f t="shared" si="131"/>
        <v>26.184302932304433</v>
      </c>
    </row>
    <row r="931" spans="1:9" ht="13.5" x14ac:dyDescent="0.25">
      <c r="A931" s="3">
        <f>TITRES_STAT!B934</f>
        <v>43362</v>
      </c>
      <c r="B931" s="5">
        <f>TITRES_STAT!D934</f>
        <v>11.78</v>
      </c>
      <c r="C931" s="2">
        <f t="shared" si="126"/>
        <v>-0.25200000000000067</v>
      </c>
      <c r="D931" s="2">
        <f t="shared" si="127"/>
        <v>0</v>
      </c>
      <c r="E931" s="2">
        <f t="shared" si="128"/>
        <v>0.25200000000000067</v>
      </c>
      <c r="F931" s="2">
        <f t="shared" si="132"/>
        <v>4.7478986399983304E-2</v>
      </c>
      <c r="G931" s="2">
        <f t="shared" si="132"/>
        <v>0.15184715591792783</v>
      </c>
      <c r="H931" s="2">
        <f t="shared" si="130"/>
        <v>0.31267616514098767</v>
      </c>
      <c r="I931" s="2">
        <f t="shared" si="131"/>
        <v>23.819748803575237</v>
      </c>
    </row>
    <row r="932" spans="1:9" ht="13.5" x14ac:dyDescent="0.25">
      <c r="A932" s="3">
        <f>TITRES_STAT!B935</f>
        <v>43363</v>
      </c>
      <c r="B932" s="5">
        <f>TITRES_STAT!D935</f>
        <v>11.718</v>
      </c>
      <c r="C932" s="2">
        <f t="shared" si="126"/>
        <v>-6.1999999999999389E-2</v>
      </c>
      <c r="D932" s="2">
        <f t="shared" si="127"/>
        <v>0</v>
      </c>
      <c r="E932" s="2">
        <f t="shared" si="128"/>
        <v>6.1999999999999389E-2</v>
      </c>
      <c r="F932" s="2">
        <f t="shared" si="132"/>
        <v>4.4087630228555927E-2</v>
      </c>
      <c r="G932" s="2">
        <f t="shared" si="132"/>
        <v>0.14542950192379009</v>
      </c>
      <c r="H932" s="2">
        <f t="shared" si="130"/>
        <v>0.30315465325363844</v>
      </c>
      <c r="I932" s="2">
        <f t="shared" si="131"/>
        <v>23.263137072544694</v>
      </c>
    </row>
    <row r="933" spans="1:9" ht="13.5" x14ac:dyDescent="0.25">
      <c r="A933" s="3">
        <f>TITRES_STAT!B936</f>
        <v>43364</v>
      </c>
      <c r="B933" s="5">
        <f>TITRES_STAT!D936</f>
        <v>11.582000000000001</v>
      </c>
      <c r="C933" s="2">
        <f t="shared" si="126"/>
        <v>-0.13599999999999923</v>
      </c>
      <c r="D933" s="2">
        <f t="shared" si="127"/>
        <v>0</v>
      </c>
      <c r="E933" s="2">
        <f t="shared" si="128"/>
        <v>0.13599999999999923</v>
      </c>
      <c r="F933" s="2">
        <f t="shared" si="132"/>
        <v>4.0938513783659078E-2</v>
      </c>
      <c r="G933" s="2">
        <f t="shared" si="132"/>
        <v>0.14475596607209074</v>
      </c>
      <c r="H933" s="2">
        <f t="shared" si="130"/>
        <v>0.28281054587602322</v>
      </c>
      <c r="I933" s="2">
        <f t="shared" si="131"/>
        <v>22.046166270241699</v>
      </c>
    </row>
    <row r="934" spans="1:9" ht="13.5" x14ac:dyDescent="0.25">
      <c r="A934" s="3">
        <f>TITRES_STAT!B937</f>
        <v>43367</v>
      </c>
      <c r="B934" s="5">
        <f>TITRES_STAT!D937</f>
        <v>11.853999999999999</v>
      </c>
      <c r="C934" s="2">
        <f t="shared" si="126"/>
        <v>0.27199999999999847</v>
      </c>
      <c r="D934" s="2">
        <f t="shared" si="127"/>
        <v>0.27199999999999847</v>
      </c>
      <c r="E934" s="2">
        <f t="shared" si="128"/>
        <v>0</v>
      </c>
      <c r="F934" s="2">
        <f t="shared" si="132"/>
        <v>5.7442905656254747E-2</v>
      </c>
      <c r="G934" s="2">
        <f t="shared" si="132"/>
        <v>0.13441625420979855</v>
      </c>
      <c r="H934" s="2">
        <f t="shared" si="130"/>
        <v>0.42735088843196856</v>
      </c>
      <c r="I934" s="2">
        <f t="shared" si="131"/>
        <v>29.940142392137332</v>
      </c>
    </row>
    <row r="935" spans="1:9" ht="13.5" x14ac:dyDescent="0.25">
      <c r="A935" s="3">
        <f>TITRES_STAT!B938</f>
        <v>43368</v>
      </c>
      <c r="B935" s="5">
        <f>TITRES_STAT!D938</f>
        <v>11.916</v>
      </c>
      <c r="C935" s="2">
        <f t="shared" si="126"/>
        <v>6.2000000000001165E-2</v>
      </c>
      <c r="D935" s="2">
        <f t="shared" si="127"/>
        <v>6.2000000000001165E-2</v>
      </c>
      <c r="E935" s="2">
        <f t="shared" si="128"/>
        <v>0</v>
      </c>
      <c r="F935" s="2">
        <f t="shared" si="132"/>
        <v>5.7768412395093775E-2</v>
      </c>
      <c r="G935" s="2">
        <f t="shared" si="132"/>
        <v>0.12481509319481295</v>
      </c>
      <c r="H935" s="2">
        <f t="shared" si="130"/>
        <v>0.4628319453716076</v>
      </c>
      <c r="I935" s="2">
        <f t="shared" si="131"/>
        <v>31.639447500172892</v>
      </c>
    </row>
    <row r="936" spans="1:9" ht="13.5" x14ac:dyDescent="0.25">
      <c r="A936" s="3">
        <f>TITRES_STAT!B939</f>
        <v>43369</v>
      </c>
      <c r="B936" s="5">
        <f>TITRES_STAT!D939</f>
        <v>11.853999999999999</v>
      </c>
      <c r="C936" s="2">
        <f t="shared" si="126"/>
        <v>-6.2000000000001165E-2</v>
      </c>
      <c r="D936" s="2">
        <f t="shared" si="127"/>
        <v>0</v>
      </c>
      <c r="E936" s="2">
        <f t="shared" si="128"/>
        <v>6.2000000000001165E-2</v>
      </c>
      <c r="F936" s="2">
        <f t="shared" si="132"/>
        <v>5.3642097224015646E-2</v>
      </c>
      <c r="G936" s="2">
        <f t="shared" si="132"/>
        <v>0.12032830082375497</v>
      </c>
      <c r="H936" s="2">
        <f t="shared" si="130"/>
        <v>0.44579784520173105</v>
      </c>
      <c r="I936" s="2">
        <f t="shared" si="131"/>
        <v>30.834037184467462</v>
      </c>
    </row>
    <row r="937" spans="1:9" ht="13.5" x14ac:dyDescent="0.25">
      <c r="A937" s="3">
        <f>TITRES_STAT!B940</f>
        <v>43370</v>
      </c>
      <c r="B937" s="5">
        <f>TITRES_STAT!D940</f>
        <v>11.814</v>
      </c>
      <c r="C937" s="2">
        <f t="shared" si="126"/>
        <v>-3.9999999999999147E-2</v>
      </c>
      <c r="D937" s="2">
        <f t="shared" si="127"/>
        <v>0</v>
      </c>
      <c r="E937" s="2">
        <f t="shared" si="128"/>
        <v>3.9999999999999147E-2</v>
      </c>
      <c r="F937" s="2">
        <f t="shared" si="132"/>
        <v>4.981051885087167E-2</v>
      </c>
      <c r="G937" s="2">
        <f t="shared" si="132"/>
        <v>0.11459056505062956</v>
      </c>
      <c r="H937" s="2">
        <f t="shared" si="130"/>
        <v>0.4346825485053144</v>
      </c>
      <c r="I937" s="2">
        <f t="shared" si="131"/>
        <v>30.2981693726028</v>
      </c>
    </row>
    <row r="938" spans="1:9" ht="13.5" x14ac:dyDescent="0.25">
      <c r="A938" s="3">
        <f>TITRES_STAT!B941</f>
        <v>43371</v>
      </c>
      <c r="B938" s="5">
        <f>TITRES_STAT!D941</f>
        <v>11.718</v>
      </c>
      <c r="C938" s="2">
        <f t="shared" si="126"/>
        <v>-9.6000000000000085E-2</v>
      </c>
      <c r="D938" s="2">
        <f t="shared" si="127"/>
        <v>0</v>
      </c>
      <c r="E938" s="2">
        <f t="shared" si="128"/>
        <v>9.6000000000000085E-2</v>
      </c>
      <c r="F938" s="2">
        <f t="shared" si="132"/>
        <v>4.6252624647237985E-2</v>
      </c>
      <c r="G938" s="2">
        <f t="shared" si="132"/>
        <v>0.11326266754701317</v>
      </c>
      <c r="H938" s="2">
        <f t="shared" si="130"/>
        <v>0.40836601899773733</v>
      </c>
      <c r="I938" s="2">
        <f t="shared" si="131"/>
        <v>28.995730760981488</v>
      </c>
    </row>
    <row r="939" spans="1:9" ht="13.5" x14ac:dyDescent="0.25">
      <c r="A939" s="3">
        <f>TITRES_STAT!B942</f>
        <v>43374</v>
      </c>
      <c r="B939" s="5">
        <f>TITRES_STAT!D942</f>
        <v>11.683999999999999</v>
      </c>
      <c r="C939" s="2">
        <f t="shared" si="126"/>
        <v>-3.4000000000000696E-2</v>
      </c>
      <c r="D939" s="2">
        <f t="shared" si="127"/>
        <v>0</v>
      </c>
      <c r="E939" s="2">
        <f t="shared" si="128"/>
        <v>3.4000000000000696E-2</v>
      </c>
      <c r="F939" s="2">
        <f t="shared" si="132"/>
        <v>4.2948865743863848E-2</v>
      </c>
      <c r="G939" s="2">
        <f t="shared" si="132"/>
        <v>0.10760104843651228</v>
      </c>
      <c r="H939" s="2">
        <f t="shared" si="130"/>
        <v>0.39914913811648328</v>
      </c>
      <c r="I939" s="2">
        <f t="shared" si="131"/>
        <v>28.527990851197814</v>
      </c>
    </row>
    <row r="940" spans="1:9" ht="13.5" x14ac:dyDescent="0.25">
      <c r="A940" s="3">
        <f>TITRES_STAT!B943</f>
        <v>43375</v>
      </c>
      <c r="B940" s="5">
        <f>TITRES_STAT!D943</f>
        <v>11.574999999999999</v>
      </c>
      <c r="C940" s="2">
        <f t="shared" si="126"/>
        <v>-0.10899999999999999</v>
      </c>
      <c r="D940" s="2">
        <f t="shared" si="127"/>
        <v>0</v>
      </c>
      <c r="E940" s="2">
        <f t="shared" si="128"/>
        <v>0.10899999999999999</v>
      </c>
      <c r="F940" s="2">
        <f t="shared" si="132"/>
        <v>3.9881089619302146E-2</v>
      </c>
      <c r="G940" s="2">
        <f t="shared" si="132"/>
        <v>0.10770097354818997</v>
      </c>
      <c r="H940" s="2">
        <f t="shared" si="130"/>
        <v>0.37029460649636242</v>
      </c>
      <c r="I940" s="2">
        <f t="shared" si="131"/>
        <v>27.022992336162673</v>
      </c>
    </row>
    <row r="941" spans="1:9" ht="13.5" x14ac:dyDescent="0.25">
      <c r="A941" s="3">
        <f>TITRES_STAT!B944</f>
        <v>43376</v>
      </c>
      <c r="B941" s="5">
        <f>TITRES_STAT!D944</f>
        <v>11.234999999999999</v>
      </c>
      <c r="C941" s="2">
        <f t="shared" si="126"/>
        <v>-0.33999999999999986</v>
      </c>
      <c r="D941" s="2">
        <f t="shared" si="127"/>
        <v>0</v>
      </c>
      <c r="E941" s="2">
        <f t="shared" si="128"/>
        <v>0.33999999999999986</v>
      </c>
      <c r="F941" s="2">
        <f t="shared" ref="F941:G956" si="133">((F940*13)+D941)/14</f>
        <v>3.7032440360780565E-2</v>
      </c>
      <c r="G941" s="2">
        <f t="shared" si="133"/>
        <v>0.12429376115189068</v>
      </c>
      <c r="H941" s="2">
        <f t="shared" si="130"/>
        <v>0.29794287354073884</v>
      </c>
      <c r="I941" s="2">
        <f t="shared" si="131"/>
        <v>22.95500669670939</v>
      </c>
    </row>
    <row r="942" spans="1:9" ht="13.5" x14ac:dyDescent="0.25">
      <c r="A942" s="3">
        <f>TITRES_STAT!B945</f>
        <v>43377</v>
      </c>
      <c r="B942" s="5">
        <f>TITRES_STAT!D945</f>
        <v>11.153</v>
      </c>
      <c r="C942" s="2">
        <f t="shared" si="126"/>
        <v>-8.1999999999998963E-2</v>
      </c>
      <c r="D942" s="2">
        <f t="shared" si="127"/>
        <v>0</v>
      </c>
      <c r="E942" s="2">
        <f t="shared" si="128"/>
        <v>8.1999999999998963E-2</v>
      </c>
      <c r="F942" s="2">
        <f t="shared" si="133"/>
        <v>3.438726604929624E-2</v>
      </c>
      <c r="G942" s="2">
        <f t="shared" si="133"/>
        <v>0.12127277821246985</v>
      </c>
      <c r="H942" s="2">
        <f t="shared" si="130"/>
        <v>0.28355304921810043</v>
      </c>
      <c r="I942" s="2">
        <f t="shared" si="131"/>
        <v>22.091260613718447</v>
      </c>
    </row>
    <row r="943" spans="1:9" ht="13.5" x14ac:dyDescent="0.25">
      <c r="A943" s="3">
        <f>TITRES_STAT!B946</f>
        <v>43378</v>
      </c>
      <c r="B943" s="5">
        <f>TITRES_STAT!D946</f>
        <v>11.037000000000001</v>
      </c>
      <c r="C943" s="2">
        <f t="shared" si="126"/>
        <v>-0.11599999999999966</v>
      </c>
      <c r="D943" s="2">
        <f t="shared" si="127"/>
        <v>0</v>
      </c>
      <c r="E943" s="2">
        <f t="shared" si="128"/>
        <v>0.11599999999999966</v>
      </c>
      <c r="F943" s="2">
        <f t="shared" si="133"/>
        <v>3.1931032760060797E-2</v>
      </c>
      <c r="G943" s="2">
        <f t="shared" si="133"/>
        <v>0.1208961511972934</v>
      </c>
      <c r="H943" s="2">
        <f t="shared" si="130"/>
        <v>0.2641195145075525</v>
      </c>
      <c r="I943" s="2">
        <f t="shared" si="131"/>
        <v>20.893555670678992</v>
      </c>
    </row>
    <row r="944" spans="1:9" ht="13.5" x14ac:dyDescent="0.25">
      <c r="A944" s="3">
        <f>TITRES_STAT!B947</f>
        <v>43381</v>
      </c>
      <c r="B944" s="5">
        <f>TITRES_STAT!D947</f>
        <v>11.01</v>
      </c>
      <c r="C944" s="2">
        <f t="shared" si="126"/>
        <v>-2.7000000000001023E-2</v>
      </c>
      <c r="D944" s="2">
        <f t="shared" si="127"/>
        <v>0</v>
      </c>
      <c r="E944" s="2">
        <f t="shared" si="128"/>
        <v>2.7000000000001023E-2</v>
      </c>
      <c r="F944" s="2">
        <f t="shared" si="133"/>
        <v>2.965024470577074E-2</v>
      </c>
      <c r="G944" s="2">
        <f t="shared" si="133"/>
        <v>0.11418928325462965</v>
      </c>
      <c r="H944" s="2">
        <f t="shared" si="130"/>
        <v>0.25965873382052784</v>
      </c>
      <c r="I944" s="2">
        <f t="shared" si="131"/>
        <v>20.613419083197755</v>
      </c>
    </row>
    <row r="945" spans="1:9" ht="13.5" x14ac:dyDescent="0.25">
      <c r="A945" s="3">
        <f>TITRES_STAT!B948</f>
        <v>43382</v>
      </c>
      <c r="B945" s="5">
        <f>TITRES_STAT!D948</f>
        <v>11.003</v>
      </c>
      <c r="C945" s="2">
        <f t="shared" si="126"/>
        <v>-6.9999999999996732E-3</v>
      </c>
      <c r="D945" s="2">
        <f t="shared" si="127"/>
        <v>0</v>
      </c>
      <c r="E945" s="2">
        <f t="shared" si="128"/>
        <v>6.9999999999996732E-3</v>
      </c>
      <c r="F945" s="2">
        <f t="shared" si="133"/>
        <v>2.7532370083929971E-2</v>
      </c>
      <c r="G945" s="2">
        <f t="shared" si="133"/>
        <v>0.10653290587929895</v>
      </c>
      <c r="H945" s="2">
        <f t="shared" si="130"/>
        <v>0.25844005527385083</v>
      </c>
      <c r="I945" s="2">
        <f t="shared" si="131"/>
        <v>20.536540790384436</v>
      </c>
    </row>
    <row r="946" spans="1:9" ht="13.5" x14ac:dyDescent="0.25">
      <c r="A946" s="3">
        <f>TITRES_STAT!B949</f>
        <v>43383</v>
      </c>
      <c r="B946" s="5">
        <f>TITRES_STAT!D949</f>
        <v>10.826000000000001</v>
      </c>
      <c r="C946" s="2">
        <f t="shared" si="126"/>
        <v>-0.1769999999999996</v>
      </c>
      <c r="D946" s="2">
        <f t="shared" si="127"/>
        <v>0</v>
      </c>
      <c r="E946" s="2">
        <f t="shared" si="128"/>
        <v>0.1769999999999996</v>
      </c>
      <c r="F946" s="2">
        <f t="shared" si="133"/>
        <v>2.5565772220792118E-2</v>
      </c>
      <c r="G946" s="2">
        <f t="shared" si="133"/>
        <v>0.11156626974506327</v>
      </c>
      <c r="H946" s="2">
        <f t="shared" si="130"/>
        <v>0.22915324030472378</v>
      </c>
      <c r="I946" s="2">
        <f t="shared" si="131"/>
        <v>18.643179124509615</v>
      </c>
    </row>
    <row r="947" spans="1:9" ht="13.5" x14ac:dyDescent="0.25">
      <c r="A947" s="3">
        <f>TITRES_STAT!B950</f>
        <v>43384</v>
      </c>
      <c r="B947" s="5">
        <f>TITRES_STAT!D950</f>
        <v>10.689</v>
      </c>
      <c r="C947" s="2">
        <f t="shared" si="126"/>
        <v>-0.13700000000000045</v>
      </c>
      <c r="D947" s="2">
        <f t="shared" si="127"/>
        <v>0</v>
      </c>
      <c r="E947" s="2">
        <f t="shared" si="128"/>
        <v>0.13700000000000045</v>
      </c>
      <c r="F947" s="2">
        <f t="shared" si="133"/>
        <v>2.3739645633592682E-2</v>
      </c>
      <c r="G947" s="2">
        <f t="shared" si="133"/>
        <v>0.11338296476327306</v>
      </c>
      <c r="H947" s="2">
        <f t="shared" si="130"/>
        <v>0.20937577071791663</v>
      </c>
      <c r="I947" s="2">
        <f t="shared" si="131"/>
        <v>17.312714194168606</v>
      </c>
    </row>
    <row r="948" spans="1:9" ht="13.5" x14ac:dyDescent="0.25">
      <c r="A948" s="3">
        <f>TITRES_STAT!B951</f>
        <v>43385</v>
      </c>
      <c r="B948" s="5">
        <f>TITRES_STAT!D951</f>
        <v>10.683</v>
      </c>
      <c r="C948" s="2">
        <f t="shared" si="126"/>
        <v>-6.0000000000002274E-3</v>
      </c>
      <c r="D948" s="2">
        <f t="shared" si="127"/>
        <v>0</v>
      </c>
      <c r="E948" s="2">
        <f t="shared" si="128"/>
        <v>6.0000000000002274E-3</v>
      </c>
      <c r="F948" s="2">
        <f t="shared" si="133"/>
        <v>2.2043956659764632E-2</v>
      </c>
      <c r="G948" s="2">
        <f t="shared" si="133"/>
        <v>0.10571275299446785</v>
      </c>
      <c r="H948" s="2">
        <f t="shared" si="130"/>
        <v>0.20852693771884112</v>
      </c>
      <c r="I948" s="2">
        <f t="shared" si="131"/>
        <v>17.254637129764518</v>
      </c>
    </row>
    <row r="949" spans="1:9" ht="13.5" x14ac:dyDescent="0.25">
      <c r="A949" s="3">
        <f>TITRES_STAT!B952</f>
        <v>43389</v>
      </c>
      <c r="B949" s="5">
        <f>TITRES_STAT!D952</f>
        <v>10.545999999999999</v>
      </c>
      <c r="C949" s="2">
        <f t="shared" si="126"/>
        <v>-0.13700000000000045</v>
      </c>
      <c r="D949" s="2">
        <f t="shared" si="127"/>
        <v>0</v>
      </c>
      <c r="E949" s="2">
        <f t="shared" si="128"/>
        <v>0.13700000000000045</v>
      </c>
      <c r="F949" s="2">
        <f t="shared" si="133"/>
        <v>2.0469388326924302E-2</v>
      </c>
      <c r="G949" s="2">
        <f t="shared" si="133"/>
        <v>0.1079475563520059</v>
      </c>
      <c r="H949" s="2">
        <f t="shared" si="130"/>
        <v>0.18962345252333204</v>
      </c>
      <c r="I949" s="2">
        <f t="shared" si="131"/>
        <v>15.939787679968674</v>
      </c>
    </row>
    <row r="950" spans="1:9" ht="13.5" x14ac:dyDescent="0.25">
      <c r="A950" s="3">
        <f>TITRES_STAT!B953</f>
        <v>43390</v>
      </c>
      <c r="B950" s="5">
        <f>TITRES_STAT!D953</f>
        <v>10.39</v>
      </c>
      <c r="C950" s="2">
        <f t="shared" si="126"/>
        <v>-0.15599999999999881</v>
      </c>
      <c r="D950" s="2">
        <f t="shared" si="127"/>
        <v>0</v>
      </c>
      <c r="E950" s="2">
        <f t="shared" si="128"/>
        <v>0.15599999999999881</v>
      </c>
      <c r="F950" s="2">
        <f t="shared" si="133"/>
        <v>1.9007289160715424E-2</v>
      </c>
      <c r="G950" s="2">
        <f t="shared" si="133"/>
        <v>0.11137987375543397</v>
      </c>
      <c r="H950" s="2">
        <f t="shared" si="130"/>
        <v>0.17065281652636188</v>
      </c>
      <c r="I950" s="2">
        <f t="shared" si="131"/>
        <v>14.577577067873477</v>
      </c>
    </row>
    <row r="951" spans="1:9" ht="13.5" x14ac:dyDescent="0.25">
      <c r="A951" s="3">
        <f>TITRES_STAT!B954</f>
        <v>43391</v>
      </c>
      <c r="B951" s="5">
        <f>TITRES_STAT!D954</f>
        <v>10.423999999999999</v>
      </c>
      <c r="C951" s="2">
        <f t="shared" si="126"/>
        <v>3.399999999999892E-2</v>
      </c>
      <c r="D951" s="2">
        <f t="shared" si="127"/>
        <v>3.399999999999892E-2</v>
      </c>
      <c r="E951" s="2">
        <f t="shared" si="128"/>
        <v>0</v>
      </c>
      <c r="F951" s="2">
        <f t="shared" si="133"/>
        <v>2.0078197077807104E-2</v>
      </c>
      <c r="G951" s="2">
        <f t="shared" si="133"/>
        <v>0.10342416848718869</v>
      </c>
      <c r="H951" s="2">
        <f t="shared" si="130"/>
        <v>0.19413447912123383</v>
      </c>
      <c r="I951" s="2">
        <f t="shared" si="131"/>
        <v>16.257338056606301</v>
      </c>
    </row>
    <row r="952" spans="1:9" ht="13.5" x14ac:dyDescent="0.25">
      <c r="A952" s="3">
        <f>TITRES_STAT!B955</f>
        <v>43392</v>
      </c>
      <c r="B952" s="5">
        <f>TITRES_STAT!D955</f>
        <v>10.492000000000001</v>
      </c>
      <c r="C952" s="2">
        <f t="shared" si="126"/>
        <v>6.8000000000001393E-2</v>
      </c>
      <c r="D952" s="2">
        <f t="shared" si="127"/>
        <v>6.8000000000001393E-2</v>
      </c>
      <c r="E952" s="2">
        <f t="shared" si="128"/>
        <v>0</v>
      </c>
      <c r="F952" s="2">
        <f t="shared" si="133"/>
        <v>2.3501183000820984E-2</v>
      </c>
      <c r="G952" s="2">
        <f t="shared" si="133"/>
        <v>9.6036727880960931E-2</v>
      </c>
      <c r="H952" s="2">
        <f t="shared" si="130"/>
        <v>0.24471036778711452</v>
      </c>
      <c r="I952" s="2">
        <f t="shared" si="131"/>
        <v>19.66002486362899</v>
      </c>
    </row>
    <row r="953" spans="1:9" ht="13.5" x14ac:dyDescent="0.25">
      <c r="A953" s="3">
        <f>TITRES_STAT!B956</f>
        <v>43395</v>
      </c>
      <c r="B953" s="5">
        <f>TITRES_STAT!D956</f>
        <v>10.492000000000001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2.1822527072190911E-2</v>
      </c>
      <c r="G953" s="2">
        <f t="shared" si="133"/>
        <v>8.9176961603749438E-2</v>
      </c>
      <c r="H953" s="2">
        <f t="shared" si="130"/>
        <v>0.24471036778711447</v>
      </c>
      <c r="I953" s="2">
        <f t="shared" si="131"/>
        <v>19.66002486362899</v>
      </c>
    </row>
    <row r="954" spans="1:9" ht="13.5" x14ac:dyDescent="0.25">
      <c r="A954" s="3">
        <f>TITRES_STAT!B957</f>
        <v>43396</v>
      </c>
      <c r="B954" s="5">
        <f>TITRES_STAT!D957</f>
        <v>10.423999999999999</v>
      </c>
      <c r="C954" s="2">
        <f t="shared" si="126"/>
        <v>-6.8000000000001393E-2</v>
      </c>
      <c r="D954" s="2">
        <f t="shared" si="127"/>
        <v>0</v>
      </c>
      <c r="E954" s="2">
        <f t="shared" si="128"/>
        <v>6.8000000000001393E-2</v>
      </c>
      <c r="F954" s="2">
        <f t="shared" si="133"/>
        <v>2.0263775138462985E-2</v>
      </c>
      <c r="G954" s="2">
        <f t="shared" si="133"/>
        <v>8.7664321489196007E-2</v>
      </c>
      <c r="H954" s="2">
        <f t="shared" si="130"/>
        <v>0.23115190757462656</v>
      </c>
      <c r="I954" s="2">
        <f t="shared" si="131"/>
        <v>18.775254796136139</v>
      </c>
    </row>
    <row r="955" spans="1:9" ht="13.5" x14ac:dyDescent="0.25">
      <c r="A955" s="3">
        <f>TITRES_STAT!B958</f>
        <v>43397</v>
      </c>
      <c r="B955" s="5">
        <f>TITRES_STAT!D958</f>
        <v>10.423999999999999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1.8816362628572773E-2</v>
      </c>
      <c r="G955" s="2">
        <f t="shared" si="133"/>
        <v>8.1402584239967712E-2</v>
      </c>
      <c r="H955" s="2">
        <f t="shared" si="130"/>
        <v>0.23115190757462661</v>
      </c>
      <c r="I955" s="2">
        <f t="shared" si="131"/>
        <v>18.775254796136139</v>
      </c>
    </row>
    <row r="956" spans="1:9" ht="13.5" x14ac:dyDescent="0.25">
      <c r="A956" s="3">
        <f>TITRES_STAT!B959</f>
        <v>43398</v>
      </c>
      <c r="B956" s="5">
        <f>TITRES_STAT!D959</f>
        <v>10.356</v>
      </c>
      <c r="C956" s="2">
        <f t="shared" si="126"/>
        <v>-6.7999999999999616E-2</v>
      </c>
      <c r="D956" s="2">
        <f t="shared" si="127"/>
        <v>0</v>
      </c>
      <c r="E956" s="2">
        <f t="shared" si="128"/>
        <v>6.7999999999999616E-2</v>
      </c>
      <c r="F956" s="2">
        <f t="shared" si="133"/>
        <v>1.747233672653186E-2</v>
      </c>
      <c r="G956" s="2">
        <f t="shared" si="133"/>
        <v>8.044525679425571E-2</v>
      </c>
      <c r="H956" s="2">
        <f t="shared" si="130"/>
        <v>0.21719536269513773</v>
      </c>
      <c r="I956" s="2">
        <f t="shared" si="131"/>
        <v>17.843919665797898</v>
      </c>
    </row>
    <row r="957" spans="1:9" ht="13.5" x14ac:dyDescent="0.25">
      <c r="A957" s="3">
        <f>TITRES_STAT!B960</f>
        <v>43399</v>
      </c>
      <c r="B957" s="5">
        <f>TITRES_STAT!D960</f>
        <v>10.39</v>
      </c>
      <c r="C957" s="2">
        <f t="shared" si="126"/>
        <v>3.4000000000000696E-2</v>
      </c>
      <c r="D957" s="2">
        <f t="shared" si="127"/>
        <v>3.4000000000000696E-2</v>
      </c>
      <c r="E957" s="2">
        <f t="shared" si="128"/>
        <v>0</v>
      </c>
      <c r="F957" s="2">
        <f t="shared" ref="F957:G972" si="134">((F956*13)+D957)/14</f>
        <v>1.8652884103208207E-2</v>
      </c>
      <c r="G957" s="2">
        <f t="shared" si="134"/>
        <v>7.4699167023237437E-2</v>
      </c>
      <c r="H957" s="2">
        <f t="shared" si="130"/>
        <v>0.24970672159444113</v>
      </c>
      <c r="I957" s="2">
        <f t="shared" si="131"/>
        <v>19.981225777184918</v>
      </c>
    </row>
    <row r="958" spans="1:9" ht="13.5" x14ac:dyDescent="0.25">
      <c r="A958" s="3">
        <f>TITRES_STAT!B961</f>
        <v>43402</v>
      </c>
      <c r="B958" s="5">
        <f>TITRES_STAT!D961</f>
        <v>10.356</v>
      </c>
      <c r="C958" s="2">
        <f t="shared" si="126"/>
        <v>-3.4000000000000696E-2</v>
      </c>
      <c r="D958" s="2">
        <f t="shared" si="127"/>
        <v>0</v>
      </c>
      <c r="E958" s="2">
        <f t="shared" si="128"/>
        <v>3.4000000000000696E-2</v>
      </c>
      <c r="F958" s="2">
        <f t="shared" si="134"/>
        <v>1.7320535238693334E-2</v>
      </c>
      <c r="G958" s="2">
        <f t="shared" si="134"/>
        <v>7.1792083664434819E-2</v>
      </c>
      <c r="H958" s="2">
        <f t="shared" si="130"/>
        <v>0.24125968149429514</v>
      </c>
      <c r="I958" s="2">
        <f t="shared" si="131"/>
        <v>19.43668074385964</v>
      </c>
    </row>
    <row r="959" spans="1:9" ht="13.5" x14ac:dyDescent="0.25">
      <c r="A959" s="3">
        <f>TITRES_STAT!B962</f>
        <v>43403</v>
      </c>
      <c r="B959" s="5">
        <f>TITRES_STAT!D962</f>
        <v>10.321999999999999</v>
      </c>
      <c r="C959" s="2">
        <f t="shared" si="126"/>
        <v>-3.4000000000000696E-2</v>
      </c>
      <c r="D959" s="2">
        <f t="shared" si="127"/>
        <v>0</v>
      </c>
      <c r="E959" s="2">
        <f t="shared" si="128"/>
        <v>3.4000000000000696E-2</v>
      </c>
      <c r="F959" s="2">
        <f t="shared" si="134"/>
        <v>1.6083354150215241E-2</v>
      </c>
      <c r="G959" s="2">
        <f t="shared" si="134"/>
        <v>6.9092649116975241E-2</v>
      </c>
      <c r="H959" s="2">
        <f t="shared" si="130"/>
        <v>0.23277952655984863</v>
      </c>
      <c r="I959" s="2">
        <f t="shared" si="131"/>
        <v>18.882494521095353</v>
      </c>
    </row>
    <row r="960" spans="1:9" ht="13.5" x14ac:dyDescent="0.25">
      <c r="A960" s="3">
        <f>TITRES_STAT!B963</f>
        <v>43404</v>
      </c>
      <c r="B960" s="5">
        <f>TITRES_STAT!D963</f>
        <v>10.321999999999999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1.4934543139485581E-2</v>
      </c>
      <c r="G960" s="2">
        <f t="shared" si="134"/>
        <v>6.4157459894334148E-2</v>
      </c>
      <c r="H960" s="2">
        <f t="shared" si="130"/>
        <v>0.23277952655984865</v>
      </c>
      <c r="I960" s="2">
        <f t="shared" si="131"/>
        <v>18.882494521095353</v>
      </c>
    </row>
    <row r="961" spans="1:9" ht="13.5" x14ac:dyDescent="0.25">
      <c r="A961" s="3">
        <f>TITRES_STAT!B964</f>
        <v>43405</v>
      </c>
      <c r="B961" s="5">
        <f>TITRES_STAT!D964</f>
        <v>10.356</v>
      </c>
      <c r="C961" s="2">
        <f t="shared" si="126"/>
        <v>3.4000000000000696E-2</v>
      </c>
      <c r="D961" s="2">
        <f t="shared" si="127"/>
        <v>3.4000000000000696E-2</v>
      </c>
      <c r="E961" s="2">
        <f t="shared" si="128"/>
        <v>0</v>
      </c>
      <c r="F961" s="2">
        <f t="shared" si="134"/>
        <v>1.6296361486665231E-2</v>
      </c>
      <c r="G961" s="2">
        <f t="shared" si="134"/>
        <v>5.9574784187595993E-2</v>
      </c>
      <c r="H961" s="2">
        <f t="shared" si="130"/>
        <v>0.27354461638248417</v>
      </c>
      <c r="I961" s="2">
        <f t="shared" si="131"/>
        <v>21.478997505363438</v>
      </c>
    </row>
    <row r="962" spans="1:9" ht="13.5" x14ac:dyDescent="0.25">
      <c r="A962" s="3">
        <f>TITRES_STAT!B965</f>
        <v>43406</v>
      </c>
      <c r="B962" s="5">
        <f>TITRES_STAT!D965</f>
        <v>10.492000000000001</v>
      </c>
      <c r="C962" s="2">
        <f t="shared" si="126"/>
        <v>0.13600000000000101</v>
      </c>
      <c r="D962" s="2">
        <f t="shared" si="127"/>
        <v>0.13600000000000101</v>
      </c>
      <c r="E962" s="2">
        <f t="shared" si="128"/>
        <v>0</v>
      </c>
      <c r="F962" s="2">
        <f t="shared" si="134"/>
        <v>2.4846621380474932E-2</v>
      </c>
      <c r="G962" s="2">
        <f t="shared" si="134"/>
        <v>5.5319442459910564E-2</v>
      </c>
      <c r="H962" s="2">
        <f t="shared" si="130"/>
        <v>0.44914808023383507</v>
      </c>
      <c r="I962" s="2">
        <f t="shared" si="131"/>
        <v>30.9939395676776</v>
      </c>
    </row>
    <row r="963" spans="1:9" ht="13.5" x14ac:dyDescent="0.25">
      <c r="A963" s="3">
        <f>TITRES_STAT!B966</f>
        <v>43409</v>
      </c>
      <c r="B963" s="5">
        <f>TITRES_STAT!D966</f>
        <v>10.492000000000001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2.307186271044101E-2</v>
      </c>
      <c r="G963" s="2">
        <f t="shared" si="134"/>
        <v>5.1368053712774094E-2</v>
      </c>
      <c r="H963" s="2">
        <f t="shared" si="130"/>
        <v>0.44914808023383512</v>
      </c>
      <c r="I963" s="2">
        <f t="shared" si="131"/>
        <v>30.993939567677614</v>
      </c>
    </row>
    <row r="964" spans="1:9" ht="13.5" x14ac:dyDescent="0.25">
      <c r="A964" s="3">
        <f>TITRES_STAT!B967</f>
        <v>43410</v>
      </c>
      <c r="B964" s="5">
        <f>TITRES_STAT!D967</f>
        <v>10.39</v>
      </c>
      <c r="C964" s="2">
        <f t="shared" si="135"/>
        <v>-0.10200000000000031</v>
      </c>
      <c r="D964" s="2">
        <f t="shared" si="136"/>
        <v>0</v>
      </c>
      <c r="E964" s="2">
        <f t="shared" si="137"/>
        <v>0.10200000000000031</v>
      </c>
      <c r="F964" s="2">
        <f t="shared" si="134"/>
        <v>2.1423872516838083E-2</v>
      </c>
      <c r="G964" s="2">
        <f t="shared" si="134"/>
        <v>5.4984621304718824E-2</v>
      </c>
      <c r="H964" s="2">
        <f t="shared" si="130"/>
        <v>0.38963390141598497</v>
      </c>
      <c r="I964" s="2">
        <f t="shared" si="131"/>
        <v>28.038600743617621</v>
      </c>
    </row>
    <row r="965" spans="1:9" ht="13.5" x14ac:dyDescent="0.25">
      <c r="A965" s="3">
        <f>TITRES_STAT!B968</f>
        <v>43411</v>
      </c>
      <c r="B965" s="5">
        <f>TITRES_STAT!D968</f>
        <v>10.356</v>
      </c>
      <c r="C965" s="2">
        <f t="shared" si="135"/>
        <v>-3.4000000000000696E-2</v>
      </c>
      <c r="D965" s="2">
        <f t="shared" si="136"/>
        <v>0</v>
      </c>
      <c r="E965" s="2">
        <f t="shared" si="137"/>
        <v>3.4000000000000696E-2</v>
      </c>
      <c r="F965" s="2">
        <f t="shared" si="134"/>
        <v>1.9893595908492507E-2</v>
      </c>
      <c r="G965" s="2">
        <f t="shared" si="134"/>
        <v>5.3485719782953245E-2</v>
      </c>
      <c r="H965" s="2">
        <f t="shared" si="130"/>
        <v>0.37194219296704528</v>
      </c>
      <c r="I965" s="2">
        <f t="shared" si="131"/>
        <v>27.110631546556675</v>
      </c>
    </row>
    <row r="966" spans="1:9" ht="13.5" x14ac:dyDescent="0.25">
      <c r="A966" s="3">
        <f>TITRES_STAT!B969</f>
        <v>43412</v>
      </c>
      <c r="B966" s="5">
        <f>TITRES_STAT!D969</f>
        <v>10.288</v>
      </c>
      <c r="C966" s="2">
        <f t="shared" si="135"/>
        <v>-6.7999999999999616E-2</v>
      </c>
      <c r="D966" s="2">
        <f t="shared" si="136"/>
        <v>0</v>
      </c>
      <c r="E966" s="2">
        <f t="shared" si="137"/>
        <v>6.7999999999999616E-2</v>
      </c>
      <c r="F966" s="2">
        <f t="shared" si="134"/>
        <v>1.8472624772171615E-2</v>
      </c>
      <c r="G966" s="2">
        <f t="shared" si="134"/>
        <v>5.4522454084170842E-2</v>
      </c>
      <c r="H966" s="2">
        <f t="shared" si="130"/>
        <v>0.33880765424927295</v>
      </c>
      <c r="I966" s="2">
        <f t="shared" si="131"/>
        <v>25.306671438120588</v>
      </c>
    </row>
    <row r="967" spans="1:9" ht="13.5" x14ac:dyDescent="0.25">
      <c r="A967" s="3">
        <f>TITRES_STAT!B970</f>
        <v>43413</v>
      </c>
      <c r="B967" s="5">
        <f>TITRES_STAT!D970</f>
        <v>10.288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1.7153151574159357E-2</v>
      </c>
      <c r="G967" s="2">
        <f t="shared" si="134"/>
        <v>5.0627993078158635E-2</v>
      </c>
      <c r="H967" s="2">
        <f t="shared" si="130"/>
        <v>0.338807654249273</v>
      </c>
      <c r="I967" s="2">
        <f t="shared" si="131"/>
        <v>25.306671438120588</v>
      </c>
    </row>
    <row r="968" spans="1:9" ht="13.5" x14ac:dyDescent="0.25">
      <c r="A968" s="3">
        <f>TITRES_STAT!B971</f>
        <v>43416</v>
      </c>
      <c r="B968" s="5">
        <f>TITRES_STAT!D971</f>
        <v>10.218999999999999</v>
      </c>
      <c r="C968" s="2">
        <f t="shared" si="135"/>
        <v>-6.9000000000000838E-2</v>
      </c>
      <c r="D968" s="2">
        <f t="shared" si="136"/>
        <v>0</v>
      </c>
      <c r="E968" s="2">
        <f t="shared" si="137"/>
        <v>6.9000000000000838E-2</v>
      </c>
      <c r="F968" s="2">
        <f t="shared" si="134"/>
        <v>1.5927926461719404E-2</v>
      </c>
      <c r="G968" s="2">
        <f t="shared" si="134"/>
        <v>5.1940279286861644E-2</v>
      </c>
      <c r="H968" s="2">
        <f t="shared" si="130"/>
        <v>0.30665846777124267</v>
      </c>
      <c r="I968" s="2">
        <f t="shared" si="131"/>
        <v>23.46890754814514</v>
      </c>
    </row>
    <row r="969" spans="1:9" ht="13.5" x14ac:dyDescent="0.25">
      <c r="A969" s="3">
        <f>TITRES_STAT!B972</f>
        <v>43417</v>
      </c>
      <c r="B969" s="5">
        <f>TITRES_STAT!D972</f>
        <v>10.185</v>
      </c>
      <c r="C969" s="2">
        <f t="shared" si="135"/>
        <v>-3.399999999999892E-2</v>
      </c>
      <c r="D969" s="2">
        <f t="shared" si="136"/>
        <v>0</v>
      </c>
      <c r="E969" s="2">
        <f t="shared" si="137"/>
        <v>3.399999999999892E-2</v>
      </c>
      <c r="F969" s="2">
        <f t="shared" si="134"/>
        <v>1.4790217428739446E-2</v>
      </c>
      <c r="G969" s="2">
        <f t="shared" si="134"/>
        <v>5.0658830766371447E-2</v>
      </c>
      <c r="H969" s="2">
        <f t="shared" si="130"/>
        <v>0.29195733902641807</v>
      </c>
      <c r="I969" s="2">
        <f t="shared" si="131"/>
        <v>22.598063435006978</v>
      </c>
    </row>
    <row r="970" spans="1:9" ht="13.5" x14ac:dyDescent="0.25">
      <c r="A970" s="3">
        <f>TITRES_STAT!B973</f>
        <v>43418</v>
      </c>
      <c r="B970" s="5">
        <f>TITRES_STAT!D973</f>
        <v>9.9469999999999992</v>
      </c>
      <c r="C970" s="2">
        <f t="shared" si="135"/>
        <v>-0.23800000000000132</v>
      </c>
      <c r="D970" s="2">
        <f t="shared" si="136"/>
        <v>0</v>
      </c>
      <c r="E970" s="2">
        <f t="shared" si="137"/>
        <v>0.23800000000000132</v>
      </c>
      <c r="F970" s="2">
        <f t="shared" si="134"/>
        <v>1.3733773326686629E-2</v>
      </c>
      <c r="G970" s="2">
        <f t="shared" si="134"/>
        <v>6.4040342854487869E-2</v>
      </c>
      <c r="H970" s="2">
        <f t="shared" si="130"/>
        <v>0.21445502498155633</v>
      </c>
      <c r="I970" s="2">
        <f t="shared" si="131"/>
        <v>17.658539885807073</v>
      </c>
    </row>
    <row r="971" spans="1:9" ht="13.5" x14ac:dyDescent="0.25">
      <c r="A971" s="3">
        <f>TITRES_STAT!B974</f>
        <v>43419</v>
      </c>
      <c r="B971" s="5">
        <f>TITRES_STAT!D974</f>
        <v>9.8989999999999991</v>
      </c>
      <c r="C971" s="2">
        <f t="shared" si="135"/>
        <v>-4.8000000000000043E-2</v>
      </c>
      <c r="D971" s="2">
        <f t="shared" si="136"/>
        <v>0</v>
      </c>
      <c r="E971" s="2">
        <f t="shared" si="137"/>
        <v>4.8000000000000043E-2</v>
      </c>
      <c r="F971" s="2">
        <f t="shared" si="134"/>
        <v>1.2752789517637584E-2</v>
      </c>
      <c r="G971" s="2">
        <f t="shared" si="134"/>
        <v>6.2894604079167318E-2</v>
      </c>
      <c r="H971" s="2">
        <f t="shared" si="130"/>
        <v>0.20276444544567396</v>
      </c>
      <c r="I971" s="2">
        <f t="shared" si="131"/>
        <v>16.858200806770711</v>
      </c>
    </row>
    <row r="972" spans="1:9" ht="13.5" x14ac:dyDescent="0.25">
      <c r="A972" s="3">
        <f>TITRES_STAT!B975</f>
        <v>43420</v>
      </c>
      <c r="B972" s="5">
        <f>TITRES_STAT!D975</f>
        <v>9.7769999999999992</v>
      </c>
      <c r="C972" s="2">
        <f t="shared" si="135"/>
        <v>-0.12199999999999989</v>
      </c>
      <c r="D972" s="2">
        <f t="shared" si="136"/>
        <v>0</v>
      </c>
      <c r="E972" s="2">
        <f t="shared" si="137"/>
        <v>0.12199999999999989</v>
      </c>
      <c r="F972" s="2">
        <f t="shared" si="134"/>
        <v>1.1841875980663471E-2</v>
      </c>
      <c r="G972" s="2">
        <f t="shared" si="134"/>
        <v>6.7116418073512499E-2</v>
      </c>
      <c r="H972" s="2">
        <f t="shared" si="130"/>
        <v>0.1764378421937399</v>
      </c>
      <c r="I972" s="2">
        <f t="shared" si="131"/>
        <v>14.997634032643049</v>
      </c>
    </row>
    <row r="973" spans="1:9" ht="13.5" x14ac:dyDescent="0.25">
      <c r="A973" s="3">
        <f>TITRES_STAT!B976</f>
        <v>43423</v>
      </c>
      <c r="B973" s="5">
        <f>TITRES_STAT!D976</f>
        <v>9.7080000000000002</v>
      </c>
      <c r="C973" s="2">
        <f t="shared" si="135"/>
        <v>-6.8999999999999062E-2</v>
      </c>
      <c r="D973" s="2">
        <f t="shared" si="136"/>
        <v>0</v>
      </c>
      <c r="E973" s="2">
        <f t="shared" si="137"/>
        <v>6.8999999999999062E-2</v>
      </c>
      <c r="F973" s="2">
        <f t="shared" ref="F973:G988" si="138">((F972*13)+D973)/14</f>
        <v>1.0996027696330365E-2</v>
      </c>
      <c r="G973" s="2">
        <f t="shared" si="138"/>
        <v>6.7250959639690105E-2</v>
      </c>
      <c r="H973" s="2">
        <f t="shared" si="130"/>
        <v>0.16350737231474002</v>
      </c>
      <c r="I973" s="2">
        <f t="shared" si="131"/>
        <v>14.05297260725132</v>
      </c>
    </row>
    <row r="974" spans="1:9" ht="13.5" x14ac:dyDescent="0.25">
      <c r="A974" s="3">
        <f>TITRES_STAT!B977</f>
        <v>43425</v>
      </c>
      <c r="B974" s="5">
        <f>TITRES_STAT!D977</f>
        <v>9.7080000000000002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1.0210597146592481E-2</v>
      </c>
      <c r="G974" s="2">
        <f t="shared" si="138"/>
        <v>6.2447319665426528E-2</v>
      </c>
      <c r="H974" s="2">
        <f t="shared" si="130"/>
        <v>0.16350737231474002</v>
      </c>
      <c r="I974" s="2">
        <f t="shared" si="131"/>
        <v>14.05297260725132</v>
      </c>
    </row>
    <row r="975" spans="1:9" ht="13.5" x14ac:dyDescent="0.25">
      <c r="A975" s="3">
        <f>TITRES_STAT!B978</f>
        <v>43426</v>
      </c>
      <c r="B975" s="5">
        <f>TITRES_STAT!D978</f>
        <v>9.7420000000000009</v>
      </c>
      <c r="C975" s="2">
        <f t="shared" si="135"/>
        <v>3.4000000000000696E-2</v>
      </c>
      <c r="D975" s="2">
        <f t="shared" si="136"/>
        <v>3.4000000000000696E-2</v>
      </c>
      <c r="E975" s="2">
        <f t="shared" si="137"/>
        <v>0</v>
      </c>
      <c r="F975" s="2">
        <f t="shared" si="138"/>
        <v>1.1909840207550209E-2</v>
      </c>
      <c r="G975" s="2">
        <f t="shared" si="138"/>
        <v>5.7986796832181775E-2</v>
      </c>
      <c r="H975" s="2">
        <f t="shared" si="130"/>
        <v>0.20538882742597764</v>
      </c>
      <c r="I975" s="2">
        <f t="shared" si="131"/>
        <v>17.039217782080399</v>
      </c>
    </row>
    <row r="976" spans="1:9" ht="13.5" x14ac:dyDescent="0.25">
      <c r="A976" s="3">
        <f>TITRES_STAT!B979</f>
        <v>43427</v>
      </c>
      <c r="B976" s="5">
        <f>TITRES_STAT!D979</f>
        <v>9.6679999999999993</v>
      </c>
      <c r="C976" s="2">
        <f t="shared" si="135"/>
        <v>-7.400000000000162E-2</v>
      </c>
      <c r="D976" s="2">
        <f t="shared" si="136"/>
        <v>0</v>
      </c>
      <c r="E976" s="2">
        <f t="shared" si="137"/>
        <v>7.400000000000162E-2</v>
      </c>
      <c r="F976" s="2">
        <f t="shared" si="138"/>
        <v>1.1059137335582336E-2</v>
      </c>
      <c r="G976" s="2">
        <f t="shared" si="138"/>
        <v>5.9130597058454623E-2</v>
      </c>
      <c r="H976" s="2">
        <f t="shared" si="130"/>
        <v>0.18702901519241596</v>
      </c>
      <c r="I976" s="2">
        <f t="shared" si="131"/>
        <v>15.756060955434918</v>
      </c>
    </row>
    <row r="977" spans="1:9" ht="13.5" x14ac:dyDescent="0.25">
      <c r="A977" s="3">
        <f>TITRES_STAT!B980</f>
        <v>43430</v>
      </c>
      <c r="B977" s="5">
        <f>TITRES_STAT!D980</f>
        <v>9.3810000000000002</v>
      </c>
      <c r="C977" s="2">
        <f t="shared" si="135"/>
        <v>-0.28699999999999903</v>
      </c>
      <c r="D977" s="2">
        <f t="shared" si="136"/>
        <v>0</v>
      </c>
      <c r="E977" s="2">
        <f t="shared" si="137"/>
        <v>0.28699999999999903</v>
      </c>
      <c r="F977" s="2">
        <f t="shared" si="138"/>
        <v>1.0269198954469313E-2</v>
      </c>
      <c r="G977" s="2">
        <f t="shared" si="138"/>
        <v>7.5406982982850659E-2</v>
      </c>
      <c r="H977" s="2">
        <f t="shared" ref="H977:H1040" si="139">F977/G977</f>
        <v>0.13618366029582132</v>
      </c>
      <c r="I977" s="2">
        <f t="shared" ref="I977:I1040" si="140">IF(G977=0,100,100-(100/(1+H977)))</f>
        <v>11.986060445576555</v>
      </c>
    </row>
    <row r="978" spans="1:9" ht="13.5" x14ac:dyDescent="0.25">
      <c r="A978" s="3">
        <f>TITRES_STAT!B981</f>
        <v>43431</v>
      </c>
      <c r="B978" s="5">
        <f>TITRES_STAT!D981</f>
        <v>9.1289999999999996</v>
      </c>
      <c r="C978" s="2">
        <f t="shared" si="135"/>
        <v>-0.25200000000000067</v>
      </c>
      <c r="D978" s="2">
        <f t="shared" si="136"/>
        <v>0</v>
      </c>
      <c r="E978" s="2">
        <f t="shared" si="137"/>
        <v>0.25200000000000067</v>
      </c>
      <c r="F978" s="2">
        <f t="shared" si="138"/>
        <v>9.5356847434357895E-3</v>
      </c>
      <c r="G978" s="2">
        <f t="shared" si="138"/>
        <v>8.8020769912647082E-2</v>
      </c>
      <c r="H978" s="2">
        <f t="shared" si="139"/>
        <v>0.10833448460970203</v>
      </c>
      <c r="I978" s="2">
        <f t="shared" si="140"/>
        <v>9.7745298115353592</v>
      </c>
    </row>
    <row r="979" spans="1:9" ht="13.5" x14ac:dyDescent="0.25">
      <c r="A979" s="3">
        <f>TITRES_STAT!B982</f>
        <v>43432</v>
      </c>
      <c r="B979" s="5">
        <f>TITRES_STAT!D982</f>
        <v>9.2249999999999996</v>
      </c>
      <c r="C979" s="2">
        <f t="shared" si="135"/>
        <v>9.6000000000000085E-2</v>
      </c>
      <c r="D979" s="2">
        <f t="shared" si="136"/>
        <v>9.6000000000000085E-2</v>
      </c>
      <c r="E979" s="2">
        <f t="shared" si="137"/>
        <v>0</v>
      </c>
      <c r="F979" s="2">
        <f t="shared" si="138"/>
        <v>1.5711707261761809E-2</v>
      </c>
      <c r="G979" s="2">
        <f t="shared" si="138"/>
        <v>8.1733572061743712E-2</v>
      </c>
      <c r="H979" s="2">
        <f t="shared" si="139"/>
        <v>0.19223076717964518</v>
      </c>
      <c r="I979" s="2">
        <f t="shared" si="140"/>
        <v>16.123620734464737</v>
      </c>
    </row>
    <row r="980" spans="1:9" ht="13.5" x14ac:dyDescent="0.25">
      <c r="A980" s="3">
        <f>TITRES_STAT!B983</f>
        <v>43433</v>
      </c>
      <c r="B980" s="5">
        <f>TITRES_STAT!D983</f>
        <v>9.2249999999999996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1.4589442457350251E-2</v>
      </c>
      <c r="G980" s="2">
        <f t="shared" si="138"/>
        <v>7.5895459771619156E-2</v>
      </c>
      <c r="H980" s="2">
        <f t="shared" si="139"/>
        <v>0.19223076717964521</v>
      </c>
      <c r="I980" s="2">
        <f t="shared" si="140"/>
        <v>16.123620734464737</v>
      </c>
    </row>
    <row r="981" spans="1:9" ht="13.5" x14ac:dyDescent="0.25">
      <c r="A981" s="3">
        <f>TITRES_STAT!B984</f>
        <v>43434</v>
      </c>
      <c r="B981" s="5">
        <f>TITRES_STAT!D984</f>
        <v>9.2249999999999996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1.3547339424682376E-2</v>
      </c>
      <c r="G981" s="2">
        <f t="shared" si="138"/>
        <v>7.0474355502217784E-2</v>
      </c>
      <c r="H981" s="2">
        <f t="shared" si="139"/>
        <v>0.19223076717964524</v>
      </c>
      <c r="I981" s="2">
        <f t="shared" si="140"/>
        <v>16.123620734464737</v>
      </c>
    </row>
    <row r="982" spans="1:9" ht="13.5" x14ac:dyDescent="0.25">
      <c r="A982" s="3">
        <f>TITRES_STAT!B985</f>
        <v>43437</v>
      </c>
      <c r="B982" s="5">
        <f>TITRES_STAT!D985</f>
        <v>9.266</v>
      </c>
      <c r="C982" s="2">
        <f t="shared" si="135"/>
        <v>4.1000000000000369E-2</v>
      </c>
      <c r="D982" s="2">
        <f t="shared" si="136"/>
        <v>4.1000000000000369E-2</v>
      </c>
      <c r="E982" s="2">
        <f t="shared" si="137"/>
        <v>0</v>
      </c>
      <c r="F982" s="2">
        <f t="shared" si="138"/>
        <v>1.5508243751490805E-2</v>
      </c>
      <c r="G982" s="2">
        <f t="shared" si="138"/>
        <v>6.5440472966345087E-2</v>
      </c>
      <c r="H982" s="2">
        <f t="shared" si="139"/>
        <v>0.23698245212051613</v>
      </c>
      <c r="I982" s="2">
        <f t="shared" si="140"/>
        <v>19.158109455333445</v>
      </c>
    </row>
    <row r="983" spans="1:9" ht="13.5" x14ac:dyDescent="0.25">
      <c r="A983" s="3">
        <f>TITRES_STAT!B986</f>
        <v>43438</v>
      </c>
      <c r="B983" s="5">
        <f>TITRES_STAT!D986</f>
        <v>9.2929999999999993</v>
      </c>
      <c r="C983" s="2">
        <f t="shared" si="135"/>
        <v>2.6999999999999247E-2</v>
      </c>
      <c r="D983" s="2">
        <f t="shared" si="136"/>
        <v>2.6999999999999247E-2</v>
      </c>
      <c r="E983" s="2">
        <f t="shared" si="137"/>
        <v>0</v>
      </c>
      <c r="F983" s="2">
        <f t="shared" si="138"/>
        <v>1.6329083483527122E-2</v>
      </c>
      <c r="G983" s="2">
        <f t="shared" si="138"/>
        <v>6.0766153468749015E-2</v>
      </c>
      <c r="H983" s="2">
        <f t="shared" si="139"/>
        <v>0.26872004481779299</v>
      </c>
      <c r="I983" s="2">
        <f t="shared" si="140"/>
        <v>21.180405079544968</v>
      </c>
    </row>
    <row r="984" spans="1:9" ht="13.5" x14ac:dyDescent="0.25">
      <c r="A984" s="3">
        <f>TITRES_STAT!B987</f>
        <v>43439</v>
      </c>
      <c r="B984" s="5">
        <f>TITRES_STAT!D987</f>
        <v>9.5380000000000003</v>
      </c>
      <c r="C984" s="2">
        <f t="shared" si="135"/>
        <v>0.24500000000000099</v>
      </c>
      <c r="D984" s="2">
        <f t="shared" si="136"/>
        <v>0.24500000000000099</v>
      </c>
      <c r="E984" s="2">
        <f t="shared" si="137"/>
        <v>0</v>
      </c>
      <c r="F984" s="2">
        <f t="shared" si="138"/>
        <v>3.2662720377560968E-2</v>
      </c>
      <c r="G984" s="2">
        <f t="shared" si="138"/>
        <v>5.6425713935266943E-2</v>
      </c>
      <c r="H984" s="2">
        <f t="shared" si="139"/>
        <v>0.57886233242936891</v>
      </c>
      <c r="I984" s="2">
        <f t="shared" si="140"/>
        <v>36.663255594848678</v>
      </c>
    </row>
    <row r="985" spans="1:9" ht="13.5" x14ac:dyDescent="0.25">
      <c r="A985" s="3">
        <f>TITRES_STAT!B988</f>
        <v>43440</v>
      </c>
      <c r="B985" s="5">
        <f>TITRES_STAT!D988</f>
        <v>9.5380000000000003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3.0329668922020901E-2</v>
      </c>
      <c r="G985" s="2">
        <f t="shared" si="138"/>
        <v>5.2395305797033595E-2</v>
      </c>
      <c r="H985" s="2">
        <f t="shared" si="139"/>
        <v>0.57886233242936891</v>
      </c>
      <c r="I985" s="2">
        <f t="shared" si="140"/>
        <v>36.663255594848678</v>
      </c>
    </row>
    <row r="986" spans="1:9" ht="13.5" x14ac:dyDescent="0.25">
      <c r="A986" s="3">
        <f>TITRES_STAT!B989</f>
        <v>43441</v>
      </c>
      <c r="B986" s="5">
        <f>TITRES_STAT!D989</f>
        <v>9.4700000000000006</v>
      </c>
      <c r="C986" s="2">
        <f t="shared" si="135"/>
        <v>-6.7999999999999616E-2</v>
      </c>
      <c r="D986" s="2">
        <f t="shared" si="136"/>
        <v>0</v>
      </c>
      <c r="E986" s="2">
        <f t="shared" si="137"/>
        <v>6.7999999999999616E-2</v>
      </c>
      <c r="F986" s="2">
        <f t="shared" si="138"/>
        <v>2.816326399901941E-2</v>
      </c>
      <c r="G986" s="2">
        <f t="shared" si="138"/>
        <v>5.3509926811531168E-2</v>
      </c>
      <c r="H986" s="2">
        <f t="shared" si="139"/>
        <v>0.52631849223442295</v>
      </c>
      <c r="I986" s="2">
        <f t="shared" si="140"/>
        <v>34.48287463672996</v>
      </c>
    </row>
    <row r="987" spans="1:9" ht="13.5" x14ac:dyDescent="0.25">
      <c r="A987" s="3">
        <f>TITRES_STAT!B990</f>
        <v>43444</v>
      </c>
      <c r="B987" s="5">
        <f>TITRES_STAT!D990</f>
        <v>9.02</v>
      </c>
      <c r="C987" s="2">
        <f t="shared" si="135"/>
        <v>-0.45000000000000107</v>
      </c>
      <c r="D987" s="2">
        <f t="shared" si="136"/>
        <v>0</v>
      </c>
      <c r="E987" s="2">
        <f t="shared" si="137"/>
        <v>0.45000000000000107</v>
      </c>
      <c r="F987" s="2">
        <f t="shared" si="138"/>
        <v>2.6151602284803736E-2</v>
      </c>
      <c r="G987" s="2">
        <f t="shared" si="138"/>
        <v>8.1830646324993303E-2</v>
      </c>
      <c r="H987" s="2">
        <f t="shared" si="139"/>
        <v>0.31958200819949195</v>
      </c>
      <c r="I987" s="2">
        <f t="shared" si="140"/>
        <v>24.21842721511085</v>
      </c>
    </row>
    <row r="988" spans="1:9" ht="13.5" x14ac:dyDescent="0.25">
      <c r="A988" s="3">
        <f>TITRES_STAT!B991</f>
        <v>43445</v>
      </c>
      <c r="B988" s="5">
        <f>TITRES_STAT!D991</f>
        <v>9.0269999999999992</v>
      </c>
      <c r="C988" s="2">
        <f t="shared" si="135"/>
        <v>6.9999999999996732E-3</v>
      </c>
      <c r="D988" s="2">
        <f t="shared" si="136"/>
        <v>6.9999999999996732E-3</v>
      </c>
      <c r="E988" s="2">
        <f t="shared" si="137"/>
        <v>0</v>
      </c>
      <c r="F988" s="2">
        <f t="shared" si="138"/>
        <v>2.4783630693032018E-2</v>
      </c>
      <c r="G988" s="2">
        <f t="shared" si="138"/>
        <v>7.5985600158922348E-2</v>
      </c>
      <c r="H988" s="2">
        <f t="shared" si="139"/>
        <v>0.32616220232777732</v>
      </c>
      <c r="I988" s="2">
        <f t="shared" si="140"/>
        <v>24.594442652284414</v>
      </c>
    </row>
    <row r="989" spans="1:9" ht="13.5" x14ac:dyDescent="0.25">
      <c r="A989" s="3">
        <f>TITRES_STAT!B992</f>
        <v>43446</v>
      </c>
      <c r="B989" s="5">
        <f>TITRES_STAT!D992</f>
        <v>8.9930000000000003</v>
      </c>
      <c r="C989" s="2">
        <f t="shared" si="135"/>
        <v>-3.399999999999892E-2</v>
      </c>
      <c r="D989" s="2">
        <f t="shared" si="136"/>
        <v>0</v>
      </c>
      <c r="E989" s="2">
        <f t="shared" si="137"/>
        <v>3.399999999999892E-2</v>
      </c>
      <c r="F989" s="2">
        <f t="shared" ref="F989:G1004" si="141">((F988*13)+D989)/14</f>
        <v>2.3013371357815445E-2</v>
      </c>
      <c r="G989" s="2">
        <f t="shared" si="141"/>
        <v>7.2986628718999233E-2</v>
      </c>
      <c r="H989" s="2">
        <f t="shared" si="139"/>
        <v>0.31530941710457178</v>
      </c>
      <c r="I989" s="2">
        <f t="shared" si="140"/>
        <v>23.97226181187628</v>
      </c>
    </row>
    <row r="990" spans="1:9" ht="13.5" x14ac:dyDescent="0.25">
      <c r="A990" s="3">
        <f>TITRES_STAT!B993</f>
        <v>43447</v>
      </c>
      <c r="B990" s="5">
        <f>TITRES_STAT!D993</f>
        <v>8.8569999999999993</v>
      </c>
      <c r="C990" s="2">
        <f t="shared" si="135"/>
        <v>-0.13600000000000101</v>
      </c>
      <c r="D990" s="2">
        <f t="shared" si="136"/>
        <v>0</v>
      </c>
      <c r="E990" s="2">
        <f t="shared" si="137"/>
        <v>0.13600000000000101</v>
      </c>
      <c r="F990" s="2">
        <f t="shared" si="141"/>
        <v>2.1369559117971483E-2</v>
      </c>
      <c r="G990" s="2">
        <f t="shared" si="141"/>
        <v>7.7487583810499361E-2</v>
      </c>
      <c r="H990" s="2">
        <f t="shared" si="139"/>
        <v>0.27578042916181322</v>
      </c>
      <c r="I990" s="2">
        <f t="shared" si="140"/>
        <v>21.616606028593878</v>
      </c>
    </row>
    <row r="991" spans="1:9" ht="13.5" x14ac:dyDescent="0.25">
      <c r="A991" s="3">
        <f>TITRES_STAT!B994</f>
        <v>43448</v>
      </c>
      <c r="B991" s="5">
        <f>TITRES_STAT!D994</f>
        <v>8.7210000000000001</v>
      </c>
      <c r="C991" s="2">
        <f t="shared" si="135"/>
        <v>-0.13599999999999923</v>
      </c>
      <c r="D991" s="2">
        <f t="shared" si="136"/>
        <v>0</v>
      </c>
      <c r="E991" s="2">
        <f t="shared" si="137"/>
        <v>0.13599999999999923</v>
      </c>
      <c r="F991" s="2">
        <f t="shared" si="141"/>
        <v>1.9843162038116376E-2</v>
      </c>
      <c r="G991" s="2">
        <f t="shared" si="141"/>
        <v>8.1667042109749358E-2</v>
      </c>
      <c r="H991" s="2">
        <f t="shared" si="139"/>
        <v>0.24297637731815822</v>
      </c>
      <c r="I991" s="2">
        <f t="shared" si="140"/>
        <v>19.547948114863061</v>
      </c>
    </row>
    <row r="992" spans="1:9" ht="13.5" x14ac:dyDescent="0.25">
      <c r="A992" s="3">
        <f>TITRES_STAT!B995</f>
        <v>43451</v>
      </c>
      <c r="B992" s="5">
        <f>TITRES_STAT!D995</f>
        <v>8.7210000000000001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1.8425793321108063E-2</v>
      </c>
      <c r="G992" s="2">
        <f t="shared" si="141"/>
        <v>7.5833681959052976E-2</v>
      </c>
      <c r="H992" s="2">
        <f t="shared" si="139"/>
        <v>0.24297637731815822</v>
      </c>
      <c r="I992" s="2">
        <f t="shared" si="140"/>
        <v>19.547948114863061</v>
      </c>
    </row>
    <row r="993" spans="1:9" ht="13.5" x14ac:dyDescent="0.25">
      <c r="A993" s="3">
        <f>TITRES_STAT!B996</f>
        <v>43452</v>
      </c>
      <c r="B993" s="5">
        <f>TITRES_STAT!D996</f>
        <v>8.8089999999999993</v>
      </c>
      <c r="C993" s="2">
        <f t="shared" si="135"/>
        <v>8.799999999999919E-2</v>
      </c>
      <c r="D993" s="2">
        <f t="shared" si="136"/>
        <v>8.799999999999919E-2</v>
      </c>
      <c r="E993" s="2">
        <f t="shared" si="137"/>
        <v>0</v>
      </c>
      <c r="F993" s="2">
        <f t="shared" si="141"/>
        <v>2.3395379512457428E-2</v>
      </c>
      <c r="G993" s="2">
        <f t="shared" si="141"/>
        <v>7.0416990390549189E-2</v>
      </c>
      <c r="H993" s="2">
        <f t="shared" si="139"/>
        <v>0.33224054851962787</v>
      </c>
      <c r="I993" s="2">
        <f t="shared" si="140"/>
        <v>24.938480433493041</v>
      </c>
    </row>
    <row r="994" spans="1:9" ht="13.5" x14ac:dyDescent="0.25">
      <c r="A994" s="3">
        <f>TITRES_STAT!B997</f>
        <v>43453</v>
      </c>
      <c r="B994" s="5">
        <f>TITRES_STAT!D997</f>
        <v>8.8569999999999993</v>
      </c>
      <c r="C994" s="2">
        <f t="shared" si="135"/>
        <v>4.8000000000000043E-2</v>
      </c>
      <c r="D994" s="2">
        <f t="shared" si="136"/>
        <v>4.8000000000000043E-2</v>
      </c>
      <c r="E994" s="2">
        <f t="shared" si="137"/>
        <v>0</v>
      </c>
      <c r="F994" s="2">
        <f t="shared" si="141"/>
        <v>2.5152852404424757E-2</v>
      </c>
      <c r="G994" s="2">
        <f t="shared" si="141"/>
        <v>6.5387205362652814E-2</v>
      </c>
      <c r="H994" s="2">
        <f t="shared" si="139"/>
        <v>0.3846754462883239</v>
      </c>
      <c r="I994" s="2">
        <f t="shared" si="140"/>
        <v>27.780910488408054</v>
      </c>
    </row>
    <row r="995" spans="1:9" ht="13.5" x14ac:dyDescent="0.25">
      <c r="A995" s="3">
        <f>TITRES_STAT!B998</f>
        <v>43454</v>
      </c>
      <c r="B995" s="5">
        <f>TITRES_STAT!D998</f>
        <v>8.6859999999999999</v>
      </c>
      <c r="C995" s="2">
        <f t="shared" si="135"/>
        <v>-0.17099999999999937</v>
      </c>
      <c r="D995" s="2">
        <f t="shared" si="136"/>
        <v>0</v>
      </c>
      <c r="E995" s="2">
        <f t="shared" si="137"/>
        <v>0.17099999999999937</v>
      </c>
      <c r="F995" s="2">
        <f t="shared" si="141"/>
        <v>2.335622008982299E-2</v>
      </c>
      <c r="G995" s="2">
        <f t="shared" si="141"/>
        <v>7.293097640817757E-2</v>
      </c>
      <c r="H995" s="2">
        <f t="shared" si="139"/>
        <v>0.32025102693132346</v>
      </c>
      <c r="I995" s="2">
        <f t="shared" si="140"/>
        <v>24.2568284666051</v>
      </c>
    </row>
    <row r="996" spans="1:9" ht="13.5" x14ac:dyDescent="0.25">
      <c r="A996" s="3">
        <f>TITRES_STAT!B999</f>
        <v>43455</v>
      </c>
      <c r="B996" s="5">
        <f>TITRES_STAT!D999</f>
        <v>8.6389999999999993</v>
      </c>
      <c r="C996" s="2">
        <f t="shared" si="135"/>
        <v>-4.7000000000000597E-2</v>
      </c>
      <c r="D996" s="2">
        <f t="shared" si="136"/>
        <v>0</v>
      </c>
      <c r="E996" s="2">
        <f t="shared" si="137"/>
        <v>4.7000000000000597E-2</v>
      </c>
      <c r="F996" s="2">
        <f t="shared" si="141"/>
        <v>2.1687918654835634E-2</v>
      </c>
      <c r="G996" s="2">
        <f t="shared" si="141"/>
        <v>7.1078763807593495E-2</v>
      </c>
      <c r="H996" s="2">
        <f t="shared" si="139"/>
        <v>0.30512515262003848</v>
      </c>
      <c r="I996" s="2">
        <f t="shared" si="140"/>
        <v>23.378995647084096</v>
      </c>
    </row>
    <row r="997" spans="1:9" ht="13.5" x14ac:dyDescent="0.25">
      <c r="A997" s="3">
        <f>TITRES_STAT!B1000</f>
        <v>43458</v>
      </c>
      <c r="B997" s="5">
        <f>TITRES_STAT!D1000</f>
        <v>8.6519999999999992</v>
      </c>
      <c r="C997" s="2">
        <f t="shared" si="135"/>
        <v>1.2999999999999901E-2</v>
      </c>
      <c r="D997" s="2">
        <f t="shared" si="136"/>
        <v>1.2999999999999901E-2</v>
      </c>
      <c r="E997" s="2">
        <f t="shared" si="137"/>
        <v>0</v>
      </c>
      <c r="F997" s="2">
        <f t="shared" si="141"/>
        <v>2.1067353036633079E-2</v>
      </c>
      <c r="G997" s="2">
        <f t="shared" si="141"/>
        <v>6.6001709249908252E-2</v>
      </c>
      <c r="H997" s="2">
        <f t="shared" si="139"/>
        <v>0.31919405233679404</v>
      </c>
      <c r="I997" s="2">
        <f t="shared" si="140"/>
        <v>24.196140952226102</v>
      </c>
    </row>
    <row r="998" spans="1:9" ht="13.5" x14ac:dyDescent="0.25">
      <c r="A998" s="3">
        <f>TITRES_STAT!B1001</f>
        <v>43459</v>
      </c>
      <c r="B998" s="5">
        <f>TITRES_STAT!D1001</f>
        <v>8.6120000000000001</v>
      </c>
      <c r="C998" s="2">
        <f t="shared" si="135"/>
        <v>-3.9999999999999147E-2</v>
      </c>
      <c r="D998" s="2">
        <f t="shared" si="136"/>
        <v>0</v>
      </c>
      <c r="E998" s="2">
        <f t="shared" si="137"/>
        <v>3.9999999999999147E-2</v>
      </c>
      <c r="F998" s="2">
        <f t="shared" si="141"/>
        <v>1.9562542105445002E-2</v>
      </c>
      <c r="G998" s="2">
        <f t="shared" si="141"/>
        <v>6.4144444303486176E-2</v>
      </c>
      <c r="H998" s="2">
        <f t="shared" si="139"/>
        <v>0.30497640626347744</v>
      </c>
      <c r="I998" s="2">
        <f t="shared" si="140"/>
        <v>23.370262082876465</v>
      </c>
    </row>
    <row r="999" spans="1:9" ht="13.5" x14ac:dyDescent="0.25">
      <c r="A999" s="3">
        <f>TITRES_STAT!B1002</f>
        <v>43460</v>
      </c>
      <c r="B999" s="5">
        <f>TITRES_STAT!D1002</f>
        <v>8.6050000000000004</v>
      </c>
      <c r="C999" s="2">
        <f t="shared" si="135"/>
        <v>-6.9999999999996732E-3</v>
      </c>
      <c r="D999" s="2">
        <f t="shared" si="136"/>
        <v>0</v>
      </c>
      <c r="E999" s="2">
        <f t="shared" si="137"/>
        <v>6.9999999999996732E-3</v>
      </c>
      <c r="F999" s="2">
        <f t="shared" si="141"/>
        <v>1.8165217669341788E-2</v>
      </c>
      <c r="G999" s="2">
        <f t="shared" si="141"/>
        <v>6.0062698281808567E-2</v>
      </c>
      <c r="H999" s="2">
        <f t="shared" si="139"/>
        <v>0.30243758920240787</v>
      </c>
      <c r="I999" s="2">
        <f t="shared" si="140"/>
        <v>23.22088917808459</v>
      </c>
    </row>
    <row r="1000" spans="1:9" ht="13.5" x14ac:dyDescent="0.25">
      <c r="A1000" s="3">
        <f>TITRES_STAT!B1003</f>
        <v>43461</v>
      </c>
      <c r="B1000" s="5">
        <f>TITRES_STAT!D1003</f>
        <v>8.6519999999999992</v>
      </c>
      <c r="C1000" s="2">
        <f t="shared" si="135"/>
        <v>4.699999999999882E-2</v>
      </c>
      <c r="D1000" s="2">
        <f t="shared" si="136"/>
        <v>4.699999999999882E-2</v>
      </c>
      <c r="E1000" s="2">
        <f t="shared" si="137"/>
        <v>0</v>
      </c>
      <c r="F1000" s="2">
        <f t="shared" si="141"/>
        <v>2.0224844978674432E-2</v>
      </c>
      <c r="G1000" s="2">
        <f t="shared" si="141"/>
        <v>5.5772505547393665E-2</v>
      </c>
      <c r="H1000" s="2">
        <f t="shared" si="139"/>
        <v>0.36263109896484774</v>
      </c>
      <c r="I1000" s="2">
        <f t="shared" si="140"/>
        <v>26.612565883776497</v>
      </c>
    </row>
    <row r="1001" spans="1:9" ht="13.5" x14ac:dyDescent="0.25">
      <c r="A1001" s="3">
        <f>TITRES_STAT!B1004</f>
        <v>43462</v>
      </c>
      <c r="B1001" s="5">
        <f>TITRES_STAT!D1004</f>
        <v>8.7140000000000004</v>
      </c>
      <c r="C1001" s="2">
        <f t="shared" si="135"/>
        <v>6.2000000000001165E-2</v>
      </c>
      <c r="D1001" s="2">
        <f t="shared" si="136"/>
        <v>6.2000000000001165E-2</v>
      </c>
      <c r="E1001" s="2">
        <f t="shared" si="137"/>
        <v>0</v>
      </c>
      <c r="F1001" s="2">
        <f t="shared" si="141"/>
        <v>2.3208784623054913E-2</v>
      </c>
      <c r="G1001" s="2">
        <f t="shared" si="141"/>
        <v>5.1788755151151264E-2</v>
      </c>
      <c r="H1001" s="2">
        <f t="shared" si="139"/>
        <v>0.44814331905290028</v>
      </c>
      <c r="I1001" s="2">
        <f t="shared" si="140"/>
        <v>30.946061288049194</v>
      </c>
    </row>
    <row r="1002" spans="1:9" ht="13.5" x14ac:dyDescent="0.25">
      <c r="A1002" s="3">
        <f>TITRES_STAT!B1005</f>
        <v>43465</v>
      </c>
      <c r="B1002" s="5">
        <f>TITRES_STAT!D1005</f>
        <v>8.7210000000000001</v>
      </c>
      <c r="C1002" s="2">
        <f t="shared" si="135"/>
        <v>6.9999999999996732E-3</v>
      </c>
      <c r="D1002" s="2">
        <f t="shared" si="136"/>
        <v>6.9999999999996732E-3</v>
      </c>
      <c r="E1002" s="2">
        <f t="shared" si="137"/>
        <v>0</v>
      </c>
      <c r="F1002" s="2">
        <f t="shared" si="141"/>
        <v>2.2051014292836683E-2</v>
      </c>
      <c r="G1002" s="2">
        <f t="shared" si="141"/>
        <v>4.808955835464046E-2</v>
      </c>
      <c r="H1002" s="2">
        <f t="shared" si="139"/>
        <v>0.45854058650777446</v>
      </c>
      <c r="I1002" s="2">
        <f t="shared" si="140"/>
        <v>31.438315172680348</v>
      </c>
    </row>
    <row r="1003" spans="1:9" ht="13.5" x14ac:dyDescent="0.25">
      <c r="A1003" s="3">
        <f>TITRES_STAT!B1006</f>
        <v>43467</v>
      </c>
      <c r="B1003" s="5">
        <f>TITRES_STAT!D1006</f>
        <v>8.625</v>
      </c>
      <c r="C1003" s="2">
        <f t="shared" si="135"/>
        <v>-9.6000000000000085E-2</v>
      </c>
      <c r="D1003" s="2">
        <f t="shared" si="136"/>
        <v>0</v>
      </c>
      <c r="E1003" s="2">
        <f t="shared" si="137"/>
        <v>9.6000000000000085E-2</v>
      </c>
      <c r="F1003" s="2">
        <f t="shared" si="141"/>
        <v>2.047594184334835E-2</v>
      </c>
      <c r="G1003" s="2">
        <f t="shared" si="141"/>
        <v>5.1511732757880437E-2</v>
      </c>
      <c r="H1003" s="2">
        <f t="shared" si="139"/>
        <v>0.39750054496498904</v>
      </c>
      <c r="I1003" s="2">
        <f t="shared" si="140"/>
        <v>28.443677277775052</v>
      </c>
    </row>
    <row r="1004" spans="1:9" ht="13.5" x14ac:dyDescent="0.25">
      <c r="A1004" s="3">
        <f>TITRES_STAT!B1007</f>
        <v>43468</v>
      </c>
      <c r="B1004" s="5">
        <f>TITRES_STAT!D1007</f>
        <v>8.8019999999999996</v>
      </c>
      <c r="C1004" s="2">
        <f t="shared" si="135"/>
        <v>0.1769999999999996</v>
      </c>
      <c r="D1004" s="2">
        <f t="shared" si="136"/>
        <v>0.1769999999999996</v>
      </c>
      <c r="E1004" s="2">
        <f t="shared" si="137"/>
        <v>0</v>
      </c>
      <c r="F1004" s="2">
        <f t="shared" si="141"/>
        <v>3.1656231711680582E-2</v>
      </c>
      <c r="G1004" s="2">
        <f t="shared" si="141"/>
        <v>4.7832323275174692E-2</v>
      </c>
      <c r="H1004" s="2">
        <f t="shared" si="139"/>
        <v>0.66181672860766905</v>
      </c>
      <c r="I1004" s="2">
        <f t="shared" si="140"/>
        <v>39.82489267406541</v>
      </c>
    </row>
    <row r="1005" spans="1:9" ht="13.5" x14ac:dyDescent="0.25">
      <c r="A1005" s="3">
        <f>TITRES_STAT!B1008</f>
        <v>43469</v>
      </c>
      <c r="B1005" s="5">
        <f>TITRES_STAT!D1008</f>
        <v>8.6519999999999992</v>
      </c>
      <c r="C1005" s="2">
        <f t="shared" si="135"/>
        <v>-0.15000000000000036</v>
      </c>
      <c r="D1005" s="2">
        <f t="shared" si="136"/>
        <v>0</v>
      </c>
      <c r="E1005" s="2">
        <f t="shared" si="137"/>
        <v>0.15000000000000036</v>
      </c>
      <c r="F1005" s="2">
        <f t="shared" ref="F1005:G1020" si="142">((F1004*13)+D1005)/14</f>
        <v>2.9395072303703397E-2</v>
      </c>
      <c r="G1005" s="2">
        <f t="shared" si="142"/>
        <v>5.5130014469805096E-2</v>
      </c>
      <c r="H1005" s="2">
        <f t="shared" si="139"/>
        <v>0.53319543966024496</v>
      </c>
      <c r="I1005" s="2">
        <f t="shared" si="140"/>
        <v>34.776743125351373</v>
      </c>
    </row>
    <row r="1006" spans="1:9" ht="13.5" x14ac:dyDescent="0.25">
      <c r="A1006" s="3">
        <f>TITRES_STAT!B1009</f>
        <v>43472</v>
      </c>
      <c r="B1006" s="5">
        <f>TITRES_STAT!D1009</f>
        <v>8.5229999999999997</v>
      </c>
      <c r="C1006" s="2">
        <f t="shared" si="135"/>
        <v>-0.12899999999999956</v>
      </c>
      <c r="D1006" s="2">
        <f t="shared" si="136"/>
        <v>0</v>
      </c>
      <c r="E1006" s="2">
        <f t="shared" si="137"/>
        <v>0.12899999999999956</v>
      </c>
      <c r="F1006" s="2">
        <f t="shared" si="142"/>
        <v>2.7295424282010296E-2</v>
      </c>
      <c r="G1006" s="2">
        <f t="shared" si="142"/>
        <v>6.0406442007676128E-2</v>
      </c>
      <c r="H1006" s="2">
        <f t="shared" si="139"/>
        <v>0.45186280427742687</v>
      </c>
      <c r="I1006" s="2">
        <f t="shared" si="140"/>
        <v>31.122968571559568</v>
      </c>
    </row>
    <row r="1007" spans="1:9" ht="13.5" x14ac:dyDescent="0.25">
      <c r="A1007" s="3">
        <f>TITRES_STAT!B1010</f>
        <v>43473</v>
      </c>
      <c r="B1007" s="5">
        <f>TITRES_STAT!D1010</f>
        <v>8.4819999999999993</v>
      </c>
      <c r="C1007" s="2">
        <f t="shared" si="135"/>
        <v>-4.1000000000000369E-2</v>
      </c>
      <c r="D1007" s="2">
        <f t="shared" si="136"/>
        <v>0</v>
      </c>
      <c r="E1007" s="2">
        <f t="shared" si="137"/>
        <v>4.1000000000000369E-2</v>
      </c>
      <c r="F1007" s="2">
        <f t="shared" si="142"/>
        <v>2.5345751119009559E-2</v>
      </c>
      <c r="G1007" s="2">
        <f t="shared" si="142"/>
        <v>5.9020267578556433E-2</v>
      </c>
      <c r="H1007" s="2">
        <f t="shared" si="139"/>
        <v>0.42944148101792606</v>
      </c>
      <c r="I1007" s="2">
        <f t="shared" si="140"/>
        <v>30.042606620882069</v>
      </c>
    </row>
    <row r="1008" spans="1:9" ht="13.5" x14ac:dyDescent="0.25">
      <c r="A1008" s="3">
        <f>TITRES_STAT!B1011</f>
        <v>43474</v>
      </c>
      <c r="B1008" s="5">
        <f>TITRES_STAT!D1011</f>
        <v>8.577</v>
      </c>
      <c r="C1008" s="2">
        <f t="shared" si="135"/>
        <v>9.5000000000000639E-2</v>
      </c>
      <c r="D1008" s="2">
        <f t="shared" si="136"/>
        <v>9.5000000000000639E-2</v>
      </c>
      <c r="E1008" s="2">
        <f t="shared" si="137"/>
        <v>0</v>
      </c>
      <c r="F1008" s="2">
        <f t="shared" si="142"/>
        <v>3.0321054610508925E-2</v>
      </c>
      <c r="G1008" s="2">
        <f t="shared" si="142"/>
        <v>5.480453418008812E-2</v>
      </c>
      <c r="H1008" s="2">
        <f t="shared" si="139"/>
        <v>0.55325813938813362</v>
      </c>
      <c r="I1008" s="2">
        <f t="shared" si="140"/>
        <v>35.61920104317467</v>
      </c>
    </row>
    <row r="1009" spans="1:9" ht="13.5" x14ac:dyDescent="0.25">
      <c r="A1009" s="3">
        <f>TITRES_STAT!B1012</f>
        <v>43475</v>
      </c>
      <c r="B1009" s="5">
        <f>TITRES_STAT!D1012</f>
        <v>8.516</v>
      </c>
      <c r="C1009" s="2">
        <f t="shared" si="135"/>
        <v>-6.0999999999999943E-2</v>
      </c>
      <c r="D1009" s="2">
        <f t="shared" si="136"/>
        <v>0</v>
      </c>
      <c r="E1009" s="2">
        <f t="shared" si="137"/>
        <v>6.0999999999999943E-2</v>
      </c>
      <c r="F1009" s="2">
        <f t="shared" si="142"/>
        <v>2.8155264995472575E-2</v>
      </c>
      <c r="G1009" s="2">
        <f t="shared" si="142"/>
        <v>5.5247067452938961E-2</v>
      </c>
      <c r="H1009" s="2">
        <f t="shared" si="139"/>
        <v>0.50962460621925387</v>
      </c>
      <c r="I1009" s="2">
        <f t="shared" si="140"/>
        <v>33.75836642564883</v>
      </c>
    </row>
    <row r="1010" spans="1:9" ht="13.5" x14ac:dyDescent="0.25">
      <c r="A1010" s="3">
        <f>TITRES_STAT!B1013</f>
        <v>43476</v>
      </c>
      <c r="B1010" s="5">
        <f>TITRES_STAT!D1013</f>
        <v>8.7140000000000004</v>
      </c>
      <c r="C1010" s="2">
        <f t="shared" si="135"/>
        <v>0.1980000000000004</v>
      </c>
      <c r="D1010" s="2">
        <f t="shared" si="136"/>
        <v>0.1980000000000004</v>
      </c>
      <c r="E1010" s="2">
        <f t="shared" si="137"/>
        <v>0</v>
      </c>
      <c r="F1010" s="2">
        <f t="shared" si="142"/>
        <v>4.0287031781510274E-2</v>
      </c>
      <c r="G1010" s="2">
        <f t="shared" si="142"/>
        <v>5.1300848349157609E-2</v>
      </c>
      <c r="H1010" s="2">
        <f t="shared" si="139"/>
        <v>0.78530927027392539</v>
      </c>
      <c r="I1010" s="2">
        <f t="shared" si="140"/>
        <v>43.987295834375686</v>
      </c>
    </row>
    <row r="1011" spans="1:9" ht="13.5" x14ac:dyDescent="0.25">
      <c r="A1011" s="3">
        <f>TITRES_STAT!B1014</f>
        <v>43480</v>
      </c>
      <c r="B1011" s="5">
        <f>TITRES_STAT!D1014</f>
        <v>8.7140000000000004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3.7409386654259538E-2</v>
      </c>
      <c r="G1011" s="2">
        <f t="shared" si="142"/>
        <v>4.7636502038503496E-2</v>
      </c>
      <c r="H1011" s="2">
        <f t="shared" si="139"/>
        <v>0.78530927027392539</v>
      </c>
      <c r="I1011" s="2">
        <f t="shared" si="140"/>
        <v>43.987295834375686</v>
      </c>
    </row>
    <row r="1012" spans="1:9" ht="13.5" x14ac:dyDescent="0.25">
      <c r="A1012" s="3">
        <f>TITRES_STAT!B1015</f>
        <v>43481</v>
      </c>
      <c r="B1012" s="5">
        <f>TITRES_STAT!D1015</f>
        <v>8.6929999999999996</v>
      </c>
      <c r="C1012" s="2">
        <f t="shared" si="135"/>
        <v>-2.1000000000000796E-2</v>
      </c>
      <c r="D1012" s="2">
        <f t="shared" si="136"/>
        <v>0</v>
      </c>
      <c r="E1012" s="2">
        <f t="shared" si="137"/>
        <v>2.1000000000000796E-2</v>
      </c>
      <c r="F1012" s="2">
        <f t="shared" si="142"/>
        <v>3.4737287607526715E-2</v>
      </c>
      <c r="G1012" s="2">
        <f t="shared" si="142"/>
        <v>4.5733894750039021E-2</v>
      </c>
      <c r="H1012" s="2">
        <f t="shared" si="139"/>
        <v>0.75955235821014511</v>
      </c>
      <c r="I1012" s="2">
        <f t="shared" si="140"/>
        <v>43.167363259526887</v>
      </c>
    </row>
    <row r="1013" spans="1:9" ht="13.5" x14ac:dyDescent="0.25">
      <c r="A1013" s="3">
        <f>TITRES_STAT!B1016</f>
        <v>43482</v>
      </c>
      <c r="B1013" s="5">
        <f>TITRES_STAT!D1016</f>
        <v>8.6460000000000008</v>
      </c>
      <c r="C1013" s="2">
        <f t="shared" si="135"/>
        <v>-4.699999999999882E-2</v>
      </c>
      <c r="D1013" s="2">
        <f t="shared" si="136"/>
        <v>0</v>
      </c>
      <c r="E1013" s="2">
        <f t="shared" si="137"/>
        <v>4.699999999999882E-2</v>
      </c>
      <c r="F1013" s="2">
        <f t="shared" si="142"/>
        <v>3.2256052778417664E-2</v>
      </c>
      <c r="G1013" s="2">
        <f t="shared" si="142"/>
        <v>4.5824330839321865E-2</v>
      </c>
      <c r="H1013" s="2">
        <f t="shared" si="139"/>
        <v>0.70390668423550096</v>
      </c>
      <c r="I1013" s="2">
        <f t="shared" si="140"/>
        <v>41.311340036870966</v>
      </c>
    </row>
    <row r="1014" spans="1:9" ht="13.5" x14ac:dyDescent="0.25">
      <c r="A1014" s="3">
        <f>TITRES_STAT!B1017</f>
        <v>43483</v>
      </c>
      <c r="B1014" s="5">
        <f>TITRES_STAT!D1017</f>
        <v>8.6660000000000004</v>
      </c>
      <c r="C1014" s="2">
        <f t="shared" si="135"/>
        <v>1.9999999999999574E-2</v>
      </c>
      <c r="D1014" s="2">
        <f t="shared" si="136"/>
        <v>1.9999999999999574E-2</v>
      </c>
      <c r="E1014" s="2">
        <f t="shared" si="137"/>
        <v>0</v>
      </c>
      <c r="F1014" s="2">
        <f t="shared" si="142"/>
        <v>3.1380620437102089E-2</v>
      </c>
      <c r="G1014" s="2">
        <f t="shared" si="142"/>
        <v>4.2551164350798872E-2</v>
      </c>
      <c r="H1014" s="2">
        <f t="shared" si="139"/>
        <v>0.73747971215064856</v>
      </c>
      <c r="I1014" s="2">
        <f t="shared" si="140"/>
        <v>42.445371131142466</v>
      </c>
    </row>
    <row r="1015" spans="1:9" ht="13.5" x14ac:dyDescent="0.25">
      <c r="A1015" s="3">
        <f>TITRES_STAT!B1018</f>
        <v>43486</v>
      </c>
      <c r="B1015" s="5">
        <f>TITRES_STAT!D1018</f>
        <v>8.9250000000000007</v>
      </c>
      <c r="C1015" s="2">
        <f t="shared" si="135"/>
        <v>0.25900000000000034</v>
      </c>
      <c r="D1015" s="2">
        <f t="shared" si="136"/>
        <v>0.25900000000000034</v>
      </c>
      <c r="E1015" s="2">
        <f t="shared" si="137"/>
        <v>0</v>
      </c>
      <c r="F1015" s="2">
        <f t="shared" si="142"/>
        <v>4.7639147548737673E-2</v>
      </c>
      <c r="G1015" s="2">
        <f t="shared" si="142"/>
        <v>3.9511795468598954E-2</v>
      </c>
      <c r="H1015" s="2">
        <f t="shared" si="139"/>
        <v>1.2056943245365233</v>
      </c>
      <c r="I1015" s="2">
        <f t="shared" si="140"/>
        <v>54.6628021446205</v>
      </c>
    </row>
    <row r="1016" spans="1:9" ht="13.5" x14ac:dyDescent="0.25">
      <c r="A1016" s="3">
        <f>TITRES_STAT!B1019</f>
        <v>43487</v>
      </c>
      <c r="B1016" s="5">
        <f>TITRES_STAT!D1019</f>
        <v>8.7889999999999997</v>
      </c>
      <c r="C1016" s="2">
        <f t="shared" si="135"/>
        <v>-0.13600000000000101</v>
      </c>
      <c r="D1016" s="2">
        <f t="shared" si="136"/>
        <v>0</v>
      </c>
      <c r="E1016" s="2">
        <f t="shared" si="137"/>
        <v>0.13600000000000101</v>
      </c>
      <c r="F1016" s="2">
        <f t="shared" si="142"/>
        <v>4.4236351295256417E-2</v>
      </c>
      <c r="G1016" s="2">
        <f t="shared" si="142"/>
        <v>4.6403810077984817E-2</v>
      </c>
      <c r="H1016" s="2">
        <f t="shared" si="139"/>
        <v>0.95329136165573825</v>
      </c>
      <c r="I1016" s="2">
        <f t="shared" si="140"/>
        <v>48.804360699556149</v>
      </c>
    </row>
    <row r="1017" spans="1:9" ht="13.5" x14ac:dyDescent="0.25">
      <c r="A1017" s="3">
        <f>TITRES_STAT!B1020</f>
        <v>43488</v>
      </c>
      <c r="B1017" s="5">
        <f>TITRES_STAT!D1020</f>
        <v>8.5299999999999994</v>
      </c>
      <c r="C1017" s="2">
        <f t="shared" si="135"/>
        <v>-0.25900000000000034</v>
      </c>
      <c r="D1017" s="2">
        <f t="shared" si="136"/>
        <v>0</v>
      </c>
      <c r="E1017" s="2">
        <f t="shared" si="137"/>
        <v>0.25900000000000034</v>
      </c>
      <c r="F1017" s="2">
        <f t="shared" si="142"/>
        <v>4.1076611917023817E-2</v>
      </c>
      <c r="G1017" s="2">
        <f t="shared" si="142"/>
        <v>6.1589252215271638E-2</v>
      </c>
      <c r="H1017" s="2">
        <f t="shared" si="139"/>
        <v>0.66694448202503887</v>
      </c>
      <c r="I1017" s="2">
        <f t="shared" si="140"/>
        <v>40.009999686061583</v>
      </c>
    </row>
    <row r="1018" spans="1:9" ht="13.5" x14ac:dyDescent="0.25">
      <c r="A1018" s="3">
        <f>TITRES_STAT!B1021</f>
        <v>43489</v>
      </c>
      <c r="B1018" s="5">
        <f>TITRES_STAT!D1021</f>
        <v>8.6180000000000003</v>
      </c>
      <c r="C1018" s="2">
        <f t="shared" si="135"/>
        <v>8.8000000000000966E-2</v>
      </c>
      <c r="D1018" s="2">
        <f t="shared" si="136"/>
        <v>8.8000000000000966E-2</v>
      </c>
      <c r="E1018" s="2">
        <f t="shared" si="137"/>
        <v>0</v>
      </c>
      <c r="F1018" s="2">
        <f t="shared" si="142"/>
        <v>4.4428282494379322E-2</v>
      </c>
      <c r="G1018" s="2">
        <f t="shared" si="142"/>
        <v>5.7190019914180809E-2</v>
      </c>
      <c r="H1018" s="2">
        <f t="shared" si="139"/>
        <v>0.77685376856046362</v>
      </c>
      <c r="I1018" s="2">
        <f t="shared" si="140"/>
        <v>43.720748567274605</v>
      </c>
    </row>
    <row r="1019" spans="1:9" ht="13.5" x14ac:dyDescent="0.25">
      <c r="A1019" s="3">
        <f>TITRES_STAT!B1022</f>
        <v>43490</v>
      </c>
      <c r="B1019" s="5">
        <f>TITRES_STAT!D1022</f>
        <v>8.7270000000000003</v>
      </c>
      <c r="C1019" s="2">
        <f t="shared" si="135"/>
        <v>0.10899999999999999</v>
      </c>
      <c r="D1019" s="2">
        <f t="shared" si="136"/>
        <v>0.10899999999999999</v>
      </c>
      <c r="E1019" s="2">
        <f t="shared" si="137"/>
        <v>0</v>
      </c>
      <c r="F1019" s="2">
        <f t="shared" si="142"/>
        <v>4.9040548030495082E-2</v>
      </c>
      <c r="G1019" s="2">
        <f t="shared" si="142"/>
        <v>5.310501849173932E-2</v>
      </c>
      <c r="H1019" s="2">
        <f t="shared" si="139"/>
        <v>0.92346353364180678</v>
      </c>
      <c r="I1019" s="2">
        <f t="shared" si="140"/>
        <v>48.010451848461031</v>
      </c>
    </row>
    <row r="1020" spans="1:9" ht="13.5" x14ac:dyDescent="0.25">
      <c r="A1020" s="3">
        <f>TITRES_STAT!B1023</f>
        <v>43493</v>
      </c>
      <c r="B1020" s="5">
        <f>TITRES_STAT!D1023</f>
        <v>8.7210000000000001</v>
      </c>
      <c r="C1020" s="2">
        <f t="shared" si="135"/>
        <v>-6.0000000000002274E-3</v>
      </c>
      <c r="D1020" s="2">
        <f t="shared" si="136"/>
        <v>0</v>
      </c>
      <c r="E1020" s="2">
        <f t="shared" si="137"/>
        <v>6.0000000000002274E-3</v>
      </c>
      <c r="F1020" s="2">
        <f t="shared" si="142"/>
        <v>4.5537651742602582E-2</v>
      </c>
      <c r="G1020" s="2">
        <f t="shared" si="142"/>
        <v>4.9740374313757954E-2</v>
      </c>
      <c r="H1020" s="2">
        <f t="shared" si="139"/>
        <v>0.91550681656223643</v>
      </c>
      <c r="I1020" s="2">
        <f t="shared" si="140"/>
        <v>47.794495359995544</v>
      </c>
    </row>
    <row r="1021" spans="1:9" ht="13.5" x14ac:dyDescent="0.25">
      <c r="A1021" s="3">
        <f>TITRES_STAT!B1024</f>
        <v>43494</v>
      </c>
      <c r="B1021" s="5">
        <f>TITRES_STAT!D1024</f>
        <v>8.7270000000000003</v>
      </c>
      <c r="C1021" s="2">
        <f t="shared" si="135"/>
        <v>6.0000000000002274E-3</v>
      </c>
      <c r="D1021" s="2">
        <f t="shared" si="136"/>
        <v>6.0000000000002274E-3</v>
      </c>
      <c r="E1021" s="2">
        <f t="shared" si="137"/>
        <v>0</v>
      </c>
      <c r="F1021" s="2">
        <f t="shared" ref="F1021:G1036" si="143">((F1020*13)+D1021)/14</f>
        <v>4.2713533760988132E-2</v>
      </c>
      <c r="G1021" s="2">
        <f t="shared" si="143"/>
        <v>4.6187490434203816E-2</v>
      </c>
      <c r="H1021" s="2">
        <f t="shared" si="139"/>
        <v>0.92478576686983038</v>
      </c>
      <c r="I1021" s="2">
        <f t="shared" si="140"/>
        <v>48.046166113008866</v>
      </c>
    </row>
    <row r="1022" spans="1:9" ht="13.5" x14ac:dyDescent="0.25">
      <c r="A1022" s="3">
        <f>TITRES_STAT!B1025</f>
        <v>43495</v>
      </c>
      <c r="B1022" s="5">
        <f>TITRES_STAT!D1025</f>
        <v>8.7210000000000001</v>
      </c>
      <c r="C1022" s="2">
        <f t="shared" si="135"/>
        <v>-6.0000000000002274E-3</v>
      </c>
      <c r="D1022" s="2">
        <f t="shared" si="136"/>
        <v>0</v>
      </c>
      <c r="E1022" s="2">
        <f t="shared" si="137"/>
        <v>6.0000000000002274E-3</v>
      </c>
      <c r="F1022" s="2">
        <f t="shared" si="143"/>
        <v>3.966256706377469E-2</v>
      </c>
      <c r="G1022" s="2">
        <f t="shared" si="143"/>
        <v>4.3316955403189271E-2</v>
      </c>
      <c r="H1022" s="2">
        <f t="shared" si="139"/>
        <v>0.91563607586452112</v>
      </c>
      <c r="I1022" s="2">
        <f t="shared" si="140"/>
        <v>47.798017974332474</v>
      </c>
    </row>
    <row r="1023" spans="1:9" ht="13.5" x14ac:dyDescent="0.25">
      <c r="A1023" s="3">
        <f>TITRES_STAT!B1026</f>
        <v>43496</v>
      </c>
      <c r="B1023" s="5">
        <f>TITRES_STAT!D1026</f>
        <v>8.7550000000000008</v>
      </c>
      <c r="C1023" s="2">
        <f t="shared" si="135"/>
        <v>3.4000000000000696E-2</v>
      </c>
      <c r="D1023" s="2">
        <f t="shared" si="136"/>
        <v>3.4000000000000696E-2</v>
      </c>
      <c r="E1023" s="2">
        <f t="shared" si="137"/>
        <v>0</v>
      </c>
      <c r="F1023" s="2">
        <f t="shared" si="143"/>
        <v>3.9258097987790834E-2</v>
      </c>
      <c r="G1023" s="2">
        <f t="shared" si="143"/>
        <v>4.0222887160104318E-2</v>
      </c>
      <c r="H1023" s="2">
        <f t="shared" si="139"/>
        <v>0.97601392539344056</v>
      </c>
      <c r="I1023" s="2">
        <f t="shared" si="140"/>
        <v>49.393069191003207</v>
      </c>
    </row>
    <row r="1024" spans="1:9" ht="13.5" x14ac:dyDescent="0.25">
      <c r="A1024" s="3">
        <f>TITRES_STAT!B1027</f>
        <v>43497</v>
      </c>
      <c r="B1024" s="5">
        <f>TITRES_STAT!D1027</f>
        <v>8.8569999999999993</v>
      </c>
      <c r="C1024" s="2">
        <f t="shared" si="135"/>
        <v>0.10199999999999854</v>
      </c>
      <c r="D1024" s="2">
        <f t="shared" si="136"/>
        <v>0.10199999999999854</v>
      </c>
      <c r="E1024" s="2">
        <f t="shared" si="137"/>
        <v>0</v>
      </c>
      <c r="F1024" s="2">
        <f t="shared" si="143"/>
        <v>4.3739662417234246E-2</v>
      </c>
      <c r="G1024" s="2">
        <f t="shared" si="143"/>
        <v>3.734982379152544E-2</v>
      </c>
      <c r="H1024" s="2">
        <f t="shared" si="139"/>
        <v>1.1710808238714807</v>
      </c>
      <c r="I1024" s="2">
        <f t="shared" si="140"/>
        <v>53.939992053506529</v>
      </c>
    </row>
    <row r="1025" spans="1:9" ht="13.5" x14ac:dyDescent="0.25">
      <c r="A1025" s="3">
        <f>TITRES_STAT!B1028</f>
        <v>43500</v>
      </c>
      <c r="B1025" s="5">
        <f>TITRES_STAT!D1028</f>
        <v>8.8569999999999993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4.0615400816003226E-2</v>
      </c>
      <c r="G1025" s="2">
        <f t="shared" si="143"/>
        <v>3.4681979234987906E-2</v>
      </c>
      <c r="H1025" s="2">
        <f t="shared" si="139"/>
        <v>1.1710808238714807</v>
      </c>
      <c r="I1025" s="2">
        <f t="shared" si="140"/>
        <v>53.939992053506529</v>
      </c>
    </row>
    <row r="1026" spans="1:9" ht="13.5" x14ac:dyDescent="0.25">
      <c r="A1026" s="3">
        <f>TITRES_STAT!B1029</f>
        <v>43501</v>
      </c>
      <c r="B1026" s="5">
        <f>TITRES_STAT!D1029</f>
        <v>8.6519999999999992</v>
      </c>
      <c r="C1026" s="2">
        <f t="shared" si="135"/>
        <v>-0.20500000000000007</v>
      </c>
      <c r="D1026" s="2">
        <f t="shared" si="136"/>
        <v>0</v>
      </c>
      <c r="E1026" s="2">
        <f t="shared" si="137"/>
        <v>0.20500000000000007</v>
      </c>
      <c r="F1026" s="2">
        <f t="shared" si="143"/>
        <v>3.7714300757717277E-2</v>
      </c>
      <c r="G1026" s="2">
        <f t="shared" si="143"/>
        <v>4.6847552146774489E-2</v>
      </c>
      <c r="H1026" s="2">
        <f t="shared" si="139"/>
        <v>0.80504314589495474</v>
      </c>
      <c r="I1026" s="2">
        <f t="shared" si="140"/>
        <v>44.599662214490053</v>
      </c>
    </row>
    <row r="1027" spans="1:9" ht="13.5" x14ac:dyDescent="0.25">
      <c r="A1027" s="3">
        <f>TITRES_STAT!B1030</f>
        <v>43502</v>
      </c>
      <c r="B1027" s="5">
        <f>TITRES_STAT!D1030</f>
        <v>8.8360000000000003</v>
      </c>
      <c r="C1027" s="2">
        <f t="shared" ref="C1027:C1090" si="144">B1027-B1026</f>
        <v>0.18400000000000105</v>
      </c>
      <c r="D1027" s="2">
        <f t="shared" ref="D1027:D1090" si="145">IF(C1027&gt;0,C1027,0)</f>
        <v>0.18400000000000105</v>
      </c>
      <c r="E1027" s="2">
        <f t="shared" ref="E1027:E1090" si="146">IF(C1027&lt;0,-C1027,0)</f>
        <v>0</v>
      </c>
      <c r="F1027" s="2">
        <f t="shared" si="143"/>
        <v>4.8163279275023264E-2</v>
      </c>
      <c r="G1027" s="2">
        <f t="shared" si="143"/>
        <v>4.3501298422004883E-2</v>
      </c>
      <c r="H1027" s="2">
        <f t="shared" si="139"/>
        <v>1.1071687747752408</v>
      </c>
      <c r="I1027" s="2">
        <f t="shared" si="140"/>
        <v>52.542956597927756</v>
      </c>
    </row>
    <row r="1028" spans="1:9" ht="13.5" x14ac:dyDescent="0.25">
      <c r="A1028" s="3">
        <f>TITRES_STAT!B1031</f>
        <v>43503</v>
      </c>
      <c r="B1028" s="5">
        <f>TITRES_STAT!D1031</f>
        <v>8.6519999999999992</v>
      </c>
      <c r="C1028" s="2">
        <f t="shared" si="144"/>
        <v>-0.18400000000000105</v>
      </c>
      <c r="D1028" s="2">
        <f t="shared" si="145"/>
        <v>0</v>
      </c>
      <c r="E1028" s="2">
        <f t="shared" si="146"/>
        <v>0.18400000000000105</v>
      </c>
      <c r="F1028" s="2">
        <f t="shared" si="143"/>
        <v>4.4723045041093035E-2</v>
      </c>
      <c r="G1028" s="2">
        <f t="shared" si="143"/>
        <v>5.3536919963290318E-2</v>
      </c>
      <c r="H1028" s="2">
        <f t="shared" si="139"/>
        <v>0.83536828550762987</v>
      </c>
      <c r="I1028" s="2">
        <f t="shared" si="140"/>
        <v>45.515022358391796</v>
      </c>
    </row>
    <row r="1029" spans="1:9" ht="13.5" x14ac:dyDescent="0.25">
      <c r="A1029" s="3">
        <f>TITRES_STAT!B1032</f>
        <v>43504</v>
      </c>
      <c r="B1029" s="5">
        <f>TITRES_STAT!D1032</f>
        <v>8.3940000000000001</v>
      </c>
      <c r="C1029" s="2">
        <f t="shared" si="144"/>
        <v>-0.25799999999999912</v>
      </c>
      <c r="D1029" s="2">
        <f t="shared" si="145"/>
        <v>0</v>
      </c>
      <c r="E1029" s="2">
        <f t="shared" si="146"/>
        <v>0.25799999999999912</v>
      </c>
      <c r="F1029" s="2">
        <f t="shared" si="143"/>
        <v>4.1528541823872105E-2</v>
      </c>
      <c r="G1029" s="2">
        <f t="shared" si="143"/>
        <v>6.8141425680198084E-2</v>
      </c>
      <c r="H1029" s="2">
        <f t="shared" si="139"/>
        <v>0.6094463303244374</v>
      </c>
      <c r="I1029" s="2">
        <f t="shared" si="140"/>
        <v>37.866831520973001</v>
      </c>
    </row>
    <row r="1030" spans="1:9" ht="13.5" x14ac:dyDescent="0.25">
      <c r="A1030" s="3">
        <f>TITRES_STAT!B1033</f>
        <v>43507</v>
      </c>
      <c r="B1030" s="5">
        <f>TITRES_STAT!D1033</f>
        <v>8.3119999999999994</v>
      </c>
      <c r="C1030" s="2">
        <f t="shared" si="144"/>
        <v>-8.2000000000000739E-2</v>
      </c>
      <c r="D1030" s="2">
        <f t="shared" si="145"/>
        <v>0</v>
      </c>
      <c r="E1030" s="2">
        <f t="shared" si="146"/>
        <v>8.2000000000000739E-2</v>
      </c>
      <c r="F1030" s="2">
        <f t="shared" si="143"/>
        <v>3.8562217407881239E-2</v>
      </c>
      <c r="G1030" s="2">
        <f t="shared" si="143"/>
        <v>6.9131323845898277E-2</v>
      </c>
      <c r="H1030" s="2">
        <f t="shared" si="139"/>
        <v>0.55781106541284942</v>
      </c>
      <c r="I1030" s="2">
        <f t="shared" si="140"/>
        <v>35.807363151899224</v>
      </c>
    </row>
    <row r="1031" spans="1:9" ht="13.5" x14ac:dyDescent="0.25">
      <c r="A1031" s="3">
        <f>TITRES_STAT!B1034</f>
        <v>43508</v>
      </c>
      <c r="B1031" s="5">
        <f>TITRES_STAT!D1034</f>
        <v>8.3119999999999994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3.580777330731829E-2</v>
      </c>
      <c r="G1031" s="2">
        <f t="shared" si="143"/>
        <v>6.4193372142619831E-2</v>
      </c>
      <c r="H1031" s="2">
        <f t="shared" si="139"/>
        <v>0.55781106541284931</v>
      </c>
      <c r="I1031" s="2">
        <f t="shared" si="140"/>
        <v>35.807363151899224</v>
      </c>
    </row>
    <row r="1032" spans="1:9" ht="13.5" x14ac:dyDescent="0.25">
      <c r="A1032" s="3">
        <f>TITRES_STAT!B1035</f>
        <v>43509</v>
      </c>
      <c r="B1032" s="5">
        <f>TITRES_STAT!D1035</f>
        <v>8.2780000000000005</v>
      </c>
      <c r="C1032" s="2">
        <f t="shared" si="144"/>
        <v>-3.399999999999892E-2</v>
      </c>
      <c r="D1032" s="2">
        <f t="shared" si="145"/>
        <v>0</v>
      </c>
      <c r="E1032" s="2">
        <f t="shared" si="146"/>
        <v>3.399999999999892E-2</v>
      </c>
      <c r="F1032" s="2">
        <f t="shared" si="143"/>
        <v>3.3250075213938413E-2</v>
      </c>
      <c r="G1032" s="2">
        <f t="shared" si="143"/>
        <v>6.2036702703861191E-2</v>
      </c>
      <c r="H1032" s="2">
        <f t="shared" si="139"/>
        <v>0.53597425015738165</v>
      </c>
      <c r="I1032" s="2">
        <f t="shared" si="140"/>
        <v>34.894741894433693</v>
      </c>
    </row>
    <row r="1033" spans="1:9" ht="13.5" x14ac:dyDescent="0.25">
      <c r="A1033" s="3">
        <f>TITRES_STAT!B1036</f>
        <v>43510</v>
      </c>
      <c r="B1033" s="5">
        <f>TITRES_STAT!D1036</f>
        <v>8.1760000000000002</v>
      </c>
      <c r="C1033" s="2">
        <f t="shared" si="144"/>
        <v>-0.10200000000000031</v>
      </c>
      <c r="D1033" s="2">
        <f t="shared" si="145"/>
        <v>0</v>
      </c>
      <c r="E1033" s="2">
        <f t="shared" si="146"/>
        <v>0.10200000000000031</v>
      </c>
      <c r="F1033" s="2">
        <f t="shared" si="143"/>
        <v>3.0875069841514242E-2</v>
      </c>
      <c r="G1033" s="2">
        <f t="shared" si="143"/>
        <v>6.4891223939299705E-2</v>
      </c>
      <c r="H1033" s="2">
        <f t="shared" si="139"/>
        <v>0.47579731074875825</v>
      </c>
      <c r="I1033" s="2">
        <f t="shared" si="140"/>
        <v>32.240017466040683</v>
      </c>
    </row>
    <row r="1034" spans="1:9" ht="13.5" x14ac:dyDescent="0.25">
      <c r="A1034" s="3">
        <f>TITRES_STAT!B1037</f>
        <v>43511</v>
      </c>
      <c r="B1034" s="5">
        <f>TITRES_STAT!D1037</f>
        <v>8.3460000000000001</v>
      </c>
      <c r="C1034" s="2">
        <f t="shared" si="144"/>
        <v>0.16999999999999993</v>
      </c>
      <c r="D1034" s="2">
        <f t="shared" si="145"/>
        <v>0.16999999999999993</v>
      </c>
      <c r="E1034" s="2">
        <f t="shared" si="146"/>
        <v>0</v>
      </c>
      <c r="F1034" s="2">
        <f t="shared" si="143"/>
        <v>4.0812564852834646E-2</v>
      </c>
      <c r="G1034" s="2">
        <f t="shared" si="143"/>
        <v>6.0256136515064014E-2</v>
      </c>
      <c r="H1034" s="2">
        <f t="shared" si="139"/>
        <v>0.67731798308428748</v>
      </c>
      <c r="I1034" s="2">
        <f t="shared" si="140"/>
        <v>40.381012420723053</v>
      </c>
    </row>
    <row r="1035" spans="1:9" ht="13.5" x14ac:dyDescent="0.25">
      <c r="A1035" s="3">
        <f>TITRES_STAT!B1038</f>
        <v>43514</v>
      </c>
      <c r="B1035" s="5">
        <f>TITRES_STAT!D1038</f>
        <v>8.3119999999999994</v>
      </c>
      <c r="C1035" s="2">
        <f t="shared" si="144"/>
        <v>-3.4000000000000696E-2</v>
      </c>
      <c r="D1035" s="2">
        <f t="shared" si="145"/>
        <v>0</v>
      </c>
      <c r="E1035" s="2">
        <f t="shared" si="146"/>
        <v>3.4000000000000696E-2</v>
      </c>
      <c r="F1035" s="2">
        <f t="shared" si="143"/>
        <v>3.7897381649060743E-2</v>
      </c>
      <c r="G1035" s="2">
        <f t="shared" si="143"/>
        <v>5.8380698192559491E-2</v>
      </c>
      <c r="H1035" s="2">
        <f t="shared" si="139"/>
        <v>0.64914231625086483</v>
      </c>
      <c r="I1035" s="2">
        <f t="shared" si="140"/>
        <v>39.362419474300751</v>
      </c>
    </row>
    <row r="1036" spans="1:9" ht="13.5" x14ac:dyDescent="0.25">
      <c r="A1036" s="3">
        <f>TITRES_STAT!B1039</f>
        <v>43515</v>
      </c>
      <c r="B1036" s="5">
        <f>TITRES_STAT!D1039</f>
        <v>8.3119999999999994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3.5190425816984977E-2</v>
      </c>
      <c r="G1036" s="2">
        <f t="shared" si="143"/>
        <v>5.4210648321662384E-2</v>
      </c>
      <c r="H1036" s="2">
        <f t="shared" si="139"/>
        <v>0.64914231625086483</v>
      </c>
      <c r="I1036" s="2">
        <f t="shared" si="140"/>
        <v>39.362419474300751</v>
      </c>
    </row>
    <row r="1037" spans="1:9" ht="13.5" x14ac:dyDescent="0.25">
      <c r="A1037" s="3">
        <f>TITRES_STAT!B1040</f>
        <v>43516</v>
      </c>
      <c r="B1037" s="5">
        <f>TITRES_STAT!D1040</f>
        <v>8.4480000000000004</v>
      </c>
      <c r="C1037" s="2">
        <f t="shared" si="144"/>
        <v>0.13600000000000101</v>
      </c>
      <c r="D1037" s="2">
        <f t="shared" si="145"/>
        <v>0.13600000000000101</v>
      </c>
      <c r="E1037" s="2">
        <f t="shared" si="146"/>
        <v>0</v>
      </c>
      <c r="F1037" s="2">
        <f t="shared" ref="F1037:G1052" si="147">((F1036*13)+D1037)/14</f>
        <v>4.2391109687200404E-2</v>
      </c>
      <c r="G1037" s="2">
        <f t="shared" si="147"/>
        <v>5.0338459155829358E-2</v>
      </c>
      <c r="H1037" s="2">
        <f t="shared" si="139"/>
        <v>0.84212171763090959</v>
      </c>
      <c r="I1037" s="2">
        <f t="shared" si="140"/>
        <v>45.714770613199967</v>
      </c>
    </row>
    <row r="1038" spans="1:9" ht="13.5" x14ac:dyDescent="0.25">
      <c r="A1038" s="3">
        <f>TITRES_STAT!B1041</f>
        <v>43517</v>
      </c>
      <c r="B1038" s="5">
        <f>TITRES_STAT!D1041</f>
        <v>8.6180000000000003</v>
      </c>
      <c r="C1038" s="2">
        <f t="shared" si="144"/>
        <v>0.16999999999999993</v>
      </c>
      <c r="D1038" s="2">
        <f t="shared" si="145"/>
        <v>0.16999999999999993</v>
      </c>
      <c r="E1038" s="2">
        <f t="shared" si="146"/>
        <v>0</v>
      </c>
      <c r="F1038" s="2">
        <f t="shared" si="147"/>
        <v>5.1506030423828945E-2</v>
      </c>
      <c r="G1038" s="2">
        <f t="shared" si="147"/>
        <v>4.6742854930412976E-2</v>
      </c>
      <c r="H1038" s="2">
        <f t="shared" si="139"/>
        <v>1.1019016810271218</v>
      </c>
      <c r="I1038" s="2">
        <f t="shared" si="140"/>
        <v>52.424035385359367</v>
      </c>
    </row>
    <row r="1039" spans="1:9" ht="13.5" x14ac:dyDescent="0.25">
      <c r="A1039" s="3">
        <f>TITRES_STAT!B1042</f>
        <v>43518</v>
      </c>
      <c r="B1039" s="5">
        <f>TITRES_STAT!D1042</f>
        <v>8.7210000000000001</v>
      </c>
      <c r="C1039" s="2">
        <f t="shared" si="144"/>
        <v>0.10299999999999976</v>
      </c>
      <c r="D1039" s="2">
        <f t="shared" si="145"/>
        <v>0.10299999999999976</v>
      </c>
      <c r="E1039" s="2">
        <f t="shared" si="146"/>
        <v>0</v>
      </c>
      <c r="F1039" s="2">
        <f t="shared" si="147"/>
        <v>5.5184171107841143E-2</v>
      </c>
      <c r="G1039" s="2">
        <f t="shared" si="147"/>
        <v>4.340407957824062E-2</v>
      </c>
      <c r="H1039" s="2">
        <f t="shared" si="139"/>
        <v>1.271405168455781</v>
      </c>
      <c r="I1039" s="2">
        <f t="shared" si="140"/>
        <v>55.97438916281714</v>
      </c>
    </row>
    <row r="1040" spans="1:9" ht="13.5" x14ac:dyDescent="0.25">
      <c r="A1040" s="3">
        <f>TITRES_STAT!B1043</f>
        <v>43521</v>
      </c>
      <c r="B1040" s="5">
        <f>TITRES_STAT!D1043</f>
        <v>8.7889999999999997</v>
      </c>
      <c r="C1040" s="2">
        <f t="shared" si="144"/>
        <v>6.7999999999999616E-2</v>
      </c>
      <c r="D1040" s="2">
        <f t="shared" si="145"/>
        <v>6.7999999999999616E-2</v>
      </c>
      <c r="E1040" s="2">
        <f t="shared" si="146"/>
        <v>0</v>
      </c>
      <c r="F1040" s="2">
        <f t="shared" si="147"/>
        <v>5.6099587457281039E-2</v>
      </c>
      <c r="G1040" s="2">
        <f t="shared" si="147"/>
        <v>4.030378817979486E-2</v>
      </c>
      <c r="H1040" s="2">
        <f t="shared" si="139"/>
        <v>1.3919184769188755</v>
      </c>
      <c r="I1040" s="2">
        <f t="shared" si="140"/>
        <v>58.192555070349243</v>
      </c>
    </row>
    <row r="1041" spans="1:9" ht="13.5" x14ac:dyDescent="0.25">
      <c r="A1041" s="3">
        <f>TITRES_STAT!B1044</f>
        <v>43522</v>
      </c>
      <c r="B1041" s="5">
        <f>TITRES_STAT!D1044</f>
        <v>8.7889999999999997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5.2092474067475247E-2</v>
      </c>
      <c r="G1041" s="2">
        <f t="shared" si="147"/>
        <v>3.7424946166952369E-2</v>
      </c>
      <c r="H1041" s="2">
        <f t="shared" ref="H1041:H1104" si="148">F1041/G1041</f>
        <v>1.3919184769188755</v>
      </c>
      <c r="I1041" s="2">
        <f t="shared" ref="I1041:I1104" si="149">IF(G1041=0,100,100-(100/(1+H1041)))</f>
        <v>58.192555070349243</v>
      </c>
    </row>
    <row r="1042" spans="1:9" ht="13.5" x14ac:dyDescent="0.25">
      <c r="A1042" s="3">
        <f>TITRES_STAT!B1045</f>
        <v>43523</v>
      </c>
      <c r="B1042" s="5">
        <f>TITRES_STAT!D1045</f>
        <v>8.5299999999999994</v>
      </c>
      <c r="C1042" s="2">
        <f t="shared" si="144"/>
        <v>-0.25900000000000034</v>
      </c>
      <c r="D1042" s="2">
        <f t="shared" si="145"/>
        <v>0</v>
      </c>
      <c r="E1042" s="2">
        <f t="shared" si="146"/>
        <v>0.25900000000000034</v>
      </c>
      <c r="F1042" s="2">
        <f t="shared" si="147"/>
        <v>4.8371583062655592E-2</v>
      </c>
      <c r="G1042" s="2">
        <f t="shared" si="147"/>
        <v>5.3251735726455793E-2</v>
      </c>
      <c r="H1042" s="2">
        <f t="shared" si="148"/>
        <v>0.90835692776534771</v>
      </c>
      <c r="I1042" s="2">
        <f t="shared" si="149"/>
        <v>47.598901156767226</v>
      </c>
    </row>
    <row r="1043" spans="1:9" ht="13.5" x14ac:dyDescent="0.25">
      <c r="A1043" s="3">
        <f>TITRES_STAT!B1046</f>
        <v>43524</v>
      </c>
      <c r="B1043" s="5">
        <f>TITRES_STAT!D1046</f>
        <v>8.6519999999999992</v>
      </c>
      <c r="C1043" s="2">
        <f t="shared" si="144"/>
        <v>0.12199999999999989</v>
      </c>
      <c r="D1043" s="2">
        <f t="shared" si="145"/>
        <v>0.12199999999999989</v>
      </c>
      <c r="E1043" s="2">
        <f t="shared" si="146"/>
        <v>0</v>
      </c>
      <c r="F1043" s="2">
        <f t="shared" si="147"/>
        <v>5.3630755701037328E-2</v>
      </c>
      <c r="G1043" s="2">
        <f t="shared" si="147"/>
        <v>4.9448040317423232E-2</v>
      </c>
      <c r="H1043" s="2">
        <f t="shared" si="148"/>
        <v>1.0845880920004891</v>
      </c>
      <c r="I1043" s="2">
        <f t="shared" si="149"/>
        <v>52.028892238353755</v>
      </c>
    </row>
    <row r="1044" spans="1:9" ht="13.5" x14ac:dyDescent="0.25">
      <c r="A1044" s="3">
        <f>TITRES_STAT!B1047</f>
        <v>43525</v>
      </c>
      <c r="B1044" s="5">
        <f>TITRES_STAT!D1047</f>
        <v>8.6519999999999992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4.9799987436677517E-2</v>
      </c>
      <c r="G1044" s="2">
        <f t="shared" si="147"/>
        <v>4.5916037437607291E-2</v>
      </c>
      <c r="H1044" s="2">
        <f t="shared" si="148"/>
        <v>1.0845880920004891</v>
      </c>
      <c r="I1044" s="2">
        <f t="shared" si="149"/>
        <v>52.028892238353755</v>
      </c>
    </row>
    <row r="1045" spans="1:9" ht="13.5" x14ac:dyDescent="0.25">
      <c r="A1045" s="3">
        <f>TITRES_STAT!B1048</f>
        <v>43528</v>
      </c>
      <c r="B1045" s="5">
        <f>TITRES_STAT!D1048</f>
        <v>8.516</v>
      </c>
      <c r="C1045" s="2">
        <f t="shared" si="144"/>
        <v>-0.13599999999999923</v>
      </c>
      <c r="D1045" s="2">
        <f t="shared" si="145"/>
        <v>0</v>
      </c>
      <c r="E1045" s="2">
        <f t="shared" si="146"/>
        <v>0.13599999999999923</v>
      </c>
      <c r="F1045" s="2">
        <f t="shared" si="147"/>
        <v>4.6242845476914832E-2</v>
      </c>
      <c r="G1045" s="2">
        <f t="shared" si="147"/>
        <v>5.2350606192063852E-2</v>
      </c>
      <c r="H1045" s="2">
        <f t="shared" si="148"/>
        <v>0.88332970409662737</v>
      </c>
      <c r="I1045" s="2">
        <f t="shared" si="149"/>
        <v>46.902552546970647</v>
      </c>
    </row>
    <row r="1046" spans="1:9" ht="13.5" x14ac:dyDescent="0.25">
      <c r="A1046" s="3">
        <f>TITRES_STAT!B1049</f>
        <v>43529</v>
      </c>
      <c r="B1046" s="5">
        <f>TITRES_STAT!D1049</f>
        <v>8.4749999999999996</v>
      </c>
      <c r="C1046" s="2">
        <f t="shared" si="144"/>
        <v>-4.1000000000000369E-2</v>
      </c>
      <c r="D1046" s="2">
        <f t="shared" si="145"/>
        <v>0</v>
      </c>
      <c r="E1046" s="2">
        <f t="shared" si="146"/>
        <v>4.1000000000000369E-2</v>
      </c>
      <c r="F1046" s="2">
        <f t="shared" si="147"/>
        <v>4.293978508570663E-2</v>
      </c>
      <c r="G1046" s="2">
        <f t="shared" si="147"/>
        <v>5.1539848606916461E-2</v>
      </c>
      <c r="H1046" s="2">
        <f t="shared" si="148"/>
        <v>0.83313758667005988</v>
      </c>
      <c r="I1046" s="2">
        <f t="shared" si="149"/>
        <v>45.448720964991779</v>
      </c>
    </row>
    <row r="1047" spans="1:9" ht="13.5" x14ac:dyDescent="0.25">
      <c r="A1047" s="3">
        <f>TITRES_STAT!B1050</f>
        <v>43530</v>
      </c>
      <c r="B1047" s="5">
        <f>TITRES_STAT!D1050</f>
        <v>8.4749999999999996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3.9872657579584733E-2</v>
      </c>
      <c r="G1047" s="2">
        <f t="shared" si="147"/>
        <v>4.7858430849279578E-2</v>
      </c>
      <c r="H1047" s="2">
        <f t="shared" si="148"/>
        <v>0.83313758667005988</v>
      </c>
      <c r="I1047" s="2">
        <f t="shared" si="149"/>
        <v>45.448720964991779</v>
      </c>
    </row>
    <row r="1048" spans="1:9" ht="13.5" x14ac:dyDescent="0.25">
      <c r="A1048" s="3">
        <f>TITRES_STAT!B1051</f>
        <v>43531</v>
      </c>
      <c r="B1048" s="5">
        <f>TITRES_STAT!D1051</f>
        <v>8.468</v>
      </c>
      <c r="C1048" s="2">
        <f t="shared" si="144"/>
        <v>-6.9999999999996732E-3</v>
      </c>
      <c r="D1048" s="2">
        <f t="shared" si="145"/>
        <v>0</v>
      </c>
      <c r="E1048" s="2">
        <f t="shared" si="146"/>
        <v>6.9999999999996732E-3</v>
      </c>
      <c r="F1048" s="2">
        <f t="shared" si="147"/>
        <v>3.7024610609614393E-2</v>
      </c>
      <c r="G1048" s="2">
        <f t="shared" si="147"/>
        <v>4.4939971502902444E-2</v>
      </c>
      <c r="H1048" s="2">
        <f t="shared" si="148"/>
        <v>0.82386813723776309</v>
      </c>
      <c r="I1048" s="2">
        <f t="shared" si="149"/>
        <v>45.171474867997098</v>
      </c>
    </row>
    <row r="1049" spans="1:9" ht="13.5" x14ac:dyDescent="0.25">
      <c r="A1049" s="3">
        <f>TITRES_STAT!B1052</f>
        <v>43532</v>
      </c>
      <c r="B1049" s="5">
        <f>TITRES_STAT!D1052</f>
        <v>8.468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3.4379995566070506E-2</v>
      </c>
      <c r="G1049" s="2">
        <f t="shared" si="147"/>
        <v>4.1729973538409411E-2</v>
      </c>
      <c r="H1049" s="2">
        <f t="shared" si="148"/>
        <v>0.82386813723776309</v>
      </c>
      <c r="I1049" s="2">
        <f t="shared" si="149"/>
        <v>45.171474867997098</v>
      </c>
    </row>
    <row r="1050" spans="1:9" ht="13.5" x14ac:dyDescent="0.25">
      <c r="A1050" s="3">
        <f>TITRES_STAT!B1053</f>
        <v>43535</v>
      </c>
      <c r="B1050" s="5">
        <f>TITRES_STAT!D1053</f>
        <v>8.468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3.1924281597065472E-2</v>
      </c>
      <c r="G1050" s="2">
        <f t="shared" si="147"/>
        <v>3.8749261142808737E-2</v>
      </c>
      <c r="H1050" s="2">
        <f t="shared" si="148"/>
        <v>0.8238681372377632</v>
      </c>
      <c r="I1050" s="2">
        <f t="shared" si="149"/>
        <v>45.171474867997105</v>
      </c>
    </row>
    <row r="1051" spans="1:9" ht="13.5" x14ac:dyDescent="0.25">
      <c r="A1051" s="3">
        <f>TITRES_STAT!B1054</f>
        <v>43536</v>
      </c>
      <c r="B1051" s="5">
        <f>TITRES_STAT!D1054</f>
        <v>8.4480000000000004</v>
      </c>
      <c r="C1051" s="2">
        <f t="shared" si="144"/>
        <v>-1.9999999999999574E-2</v>
      </c>
      <c r="D1051" s="2">
        <f t="shared" si="145"/>
        <v>0</v>
      </c>
      <c r="E1051" s="2">
        <f t="shared" si="146"/>
        <v>1.9999999999999574E-2</v>
      </c>
      <c r="F1051" s="2">
        <f t="shared" si="147"/>
        <v>2.9643975768703652E-2</v>
      </c>
      <c r="G1051" s="2">
        <f t="shared" si="147"/>
        <v>3.7410028204036654E-2</v>
      </c>
      <c r="H1051" s="2">
        <f t="shared" si="148"/>
        <v>0.79240720180758861</v>
      </c>
      <c r="I1051" s="2">
        <f t="shared" si="149"/>
        <v>44.209106112074863</v>
      </c>
    </row>
    <row r="1052" spans="1:9" ht="13.5" x14ac:dyDescent="0.25">
      <c r="A1052" s="3">
        <f>TITRES_STAT!B1055</f>
        <v>43537</v>
      </c>
      <c r="B1052" s="5">
        <f>TITRES_STAT!D1055</f>
        <v>8.2439999999999998</v>
      </c>
      <c r="C1052" s="2">
        <f t="shared" si="144"/>
        <v>-0.20400000000000063</v>
      </c>
      <c r="D1052" s="2">
        <f t="shared" si="145"/>
        <v>0</v>
      </c>
      <c r="E1052" s="2">
        <f t="shared" si="146"/>
        <v>0.20400000000000063</v>
      </c>
      <c r="F1052" s="2">
        <f t="shared" si="147"/>
        <v>2.7526548928081963E-2</v>
      </c>
      <c r="G1052" s="2">
        <f t="shared" si="147"/>
        <v>4.9309311903748369E-2</v>
      </c>
      <c r="H1052" s="2">
        <f t="shared" si="148"/>
        <v>0.5582424062581467</v>
      </c>
      <c r="I1052" s="2">
        <f t="shared" si="149"/>
        <v>35.825132470798977</v>
      </c>
    </row>
    <row r="1053" spans="1:9" ht="13.5" x14ac:dyDescent="0.25">
      <c r="A1053" s="3">
        <f>TITRES_STAT!B1056</f>
        <v>43538</v>
      </c>
      <c r="B1053" s="5">
        <f>TITRES_STAT!D1056</f>
        <v>8.3049999999999997</v>
      </c>
      <c r="C1053" s="2">
        <f t="shared" si="144"/>
        <v>6.0999999999999943E-2</v>
      </c>
      <c r="D1053" s="2">
        <f t="shared" si="145"/>
        <v>6.0999999999999943E-2</v>
      </c>
      <c r="E1053" s="2">
        <f t="shared" si="146"/>
        <v>0</v>
      </c>
      <c r="F1053" s="2">
        <f t="shared" ref="F1053:G1068" si="150">((F1052*13)+D1053)/14</f>
        <v>2.9917509718933248E-2</v>
      </c>
      <c r="G1053" s="2">
        <f t="shared" si="150"/>
        <v>4.5787218196337777E-2</v>
      </c>
      <c r="H1053" s="2">
        <f t="shared" si="148"/>
        <v>0.65340308709399064</v>
      </c>
      <c r="I1053" s="2">
        <f t="shared" si="149"/>
        <v>39.518680725485233</v>
      </c>
    </row>
    <row r="1054" spans="1:9" ht="13.5" x14ac:dyDescent="0.25">
      <c r="A1054" s="3">
        <f>TITRES_STAT!B1057</f>
        <v>43539</v>
      </c>
      <c r="B1054" s="5">
        <f>TITRES_STAT!D1057</f>
        <v>8.516</v>
      </c>
      <c r="C1054" s="2">
        <f t="shared" si="144"/>
        <v>0.2110000000000003</v>
      </c>
      <c r="D1054" s="2">
        <f t="shared" si="145"/>
        <v>0.2110000000000003</v>
      </c>
      <c r="E1054" s="2">
        <f t="shared" si="146"/>
        <v>0</v>
      </c>
      <c r="F1054" s="2">
        <f t="shared" si="150"/>
        <v>4.2851973310438038E-2</v>
      </c>
      <c r="G1054" s="2">
        <f t="shared" si="150"/>
        <v>4.2516702610885082E-2</v>
      </c>
      <c r="H1054" s="2">
        <f t="shared" si="148"/>
        <v>1.0078856232719025</v>
      </c>
      <c r="I1054" s="2">
        <f t="shared" si="149"/>
        <v>50.196366346282531</v>
      </c>
    </row>
    <row r="1055" spans="1:9" ht="13.5" x14ac:dyDescent="0.25">
      <c r="A1055" s="3">
        <f>TITRES_STAT!B1058</f>
        <v>43542</v>
      </c>
      <c r="B1055" s="5">
        <f>TITRES_STAT!D1058</f>
        <v>8.2710000000000008</v>
      </c>
      <c r="C1055" s="2">
        <f t="shared" si="144"/>
        <v>-0.24499999999999922</v>
      </c>
      <c r="D1055" s="2">
        <f t="shared" si="145"/>
        <v>0</v>
      </c>
      <c r="E1055" s="2">
        <f t="shared" si="146"/>
        <v>0.24499999999999922</v>
      </c>
      <c r="F1055" s="2">
        <f t="shared" si="150"/>
        <v>3.9791118073978178E-2</v>
      </c>
      <c r="G1055" s="2">
        <f t="shared" si="150"/>
        <v>5.6979795281536086E-2</v>
      </c>
      <c r="H1055" s="2">
        <f t="shared" si="148"/>
        <v>0.69833732952831828</v>
      </c>
      <c r="I1055" s="2">
        <f t="shared" si="149"/>
        <v>41.11888241438281</v>
      </c>
    </row>
    <row r="1056" spans="1:9" ht="13.5" x14ac:dyDescent="0.25">
      <c r="A1056" s="3">
        <f>TITRES_STAT!B1059</f>
        <v>43543</v>
      </c>
      <c r="B1056" s="5">
        <f>TITRES_STAT!D1059</f>
        <v>8.516</v>
      </c>
      <c r="C1056" s="2">
        <f t="shared" si="144"/>
        <v>0.24499999999999922</v>
      </c>
      <c r="D1056" s="2">
        <f t="shared" si="145"/>
        <v>0.24499999999999922</v>
      </c>
      <c r="E1056" s="2">
        <f t="shared" si="146"/>
        <v>0</v>
      </c>
      <c r="F1056" s="2">
        <f t="shared" si="150"/>
        <v>5.4448895354408257E-2</v>
      </c>
      <c r="G1056" s="2">
        <f t="shared" si="150"/>
        <v>5.2909809904283511E-2</v>
      </c>
      <c r="H1056" s="2">
        <f t="shared" si="148"/>
        <v>1.0290888486068845</v>
      </c>
      <c r="I1056" s="2">
        <f t="shared" si="149"/>
        <v>50.716795832446081</v>
      </c>
    </row>
    <row r="1057" spans="1:9" ht="13.5" x14ac:dyDescent="0.25">
      <c r="A1057" s="3">
        <f>TITRES_STAT!B1060</f>
        <v>43545</v>
      </c>
      <c r="B1057" s="5">
        <f>TITRES_STAT!D1060</f>
        <v>8.3800000000000008</v>
      </c>
      <c r="C1057" s="2">
        <f t="shared" si="144"/>
        <v>-0.13599999999999923</v>
      </c>
      <c r="D1057" s="2">
        <f t="shared" si="145"/>
        <v>0</v>
      </c>
      <c r="E1057" s="2">
        <f t="shared" si="146"/>
        <v>0.13599999999999923</v>
      </c>
      <c r="F1057" s="2">
        <f t="shared" si="150"/>
        <v>5.0559688543379097E-2</v>
      </c>
      <c r="G1057" s="2">
        <f t="shared" si="150"/>
        <v>5.8844823482548922E-2</v>
      </c>
      <c r="H1057" s="2">
        <f t="shared" si="148"/>
        <v>0.85920367419188759</v>
      </c>
      <c r="I1057" s="2">
        <f t="shared" si="149"/>
        <v>46.213531423088696</v>
      </c>
    </row>
    <row r="1058" spans="1:9" ht="13.5" x14ac:dyDescent="0.25">
      <c r="A1058" s="3">
        <f>TITRES_STAT!B1061</f>
        <v>43546</v>
      </c>
      <c r="B1058" s="5">
        <f>TITRES_STAT!D1061</f>
        <v>8.4619999999999997</v>
      </c>
      <c r="C1058" s="2">
        <f t="shared" si="144"/>
        <v>8.1999999999998963E-2</v>
      </c>
      <c r="D1058" s="2">
        <f t="shared" si="145"/>
        <v>8.1999999999998963E-2</v>
      </c>
      <c r="E1058" s="2">
        <f t="shared" si="146"/>
        <v>0</v>
      </c>
      <c r="F1058" s="2">
        <f t="shared" si="150"/>
        <v>5.2805425075994797E-2</v>
      </c>
      <c r="G1058" s="2">
        <f t="shared" si="150"/>
        <v>5.4641621805223993E-2</v>
      </c>
      <c r="H1058" s="2">
        <f t="shared" si="148"/>
        <v>0.96639564001642342</v>
      </c>
      <c r="I1058" s="2">
        <f t="shared" si="149"/>
        <v>49.145534110742432</v>
      </c>
    </row>
    <row r="1059" spans="1:9" ht="13.5" x14ac:dyDescent="0.25">
      <c r="A1059" s="3">
        <f>TITRES_STAT!B1062</f>
        <v>43549</v>
      </c>
      <c r="B1059" s="5">
        <f>TITRES_STAT!D1062</f>
        <v>8.2850000000000001</v>
      </c>
      <c r="C1059" s="2">
        <f t="shared" si="144"/>
        <v>-0.1769999999999996</v>
      </c>
      <c r="D1059" s="2">
        <f t="shared" si="145"/>
        <v>0</v>
      </c>
      <c r="E1059" s="2">
        <f t="shared" si="146"/>
        <v>0.1769999999999996</v>
      </c>
      <c r="F1059" s="2">
        <f t="shared" si="150"/>
        <v>4.9033608999138022E-2</v>
      </c>
      <c r="G1059" s="2">
        <f t="shared" si="150"/>
        <v>6.3381505961993684E-2</v>
      </c>
      <c r="H1059" s="2">
        <f t="shared" si="148"/>
        <v>0.77362644283871562</v>
      </c>
      <c r="I1059" s="2">
        <f t="shared" si="149"/>
        <v>43.618341729305463</v>
      </c>
    </row>
    <row r="1060" spans="1:9" ht="13.5" x14ac:dyDescent="0.25">
      <c r="A1060" s="3">
        <f>TITRES_STAT!B1063</f>
        <v>43550</v>
      </c>
      <c r="B1060" s="5">
        <f>TITRES_STAT!D1063</f>
        <v>8.468</v>
      </c>
      <c r="C1060" s="2">
        <f t="shared" si="144"/>
        <v>0.18299999999999983</v>
      </c>
      <c r="D1060" s="2">
        <f t="shared" si="145"/>
        <v>0.18299999999999983</v>
      </c>
      <c r="E1060" s="2">
        <f t="shared" si="146"/>
        <v>0</v>
      </c>
      <c r="F1060" s="2">
        <f t="shared" si="150"/>
        <v>5.8602636927771005E-2</v>
      </c>
      <c r="G1060" s="2">
        <f t="shared" si="150"/>
        <v>5.885425553613699E-2</v>
      </c>
      <c r="H1060" s="2">
        <f t="shared" si="148"/>
        <v>0.99572471682678088</v>
      </c>
      <c r="I1060" s="2">
        <f t="shared" si="149"/>
        <v>49.892888955646725</v>
      </c>
    </row>
    <row r="1061" spans="1:9" ht="13.5" x14ac:dyDescent="0.25">
      <c r="A1061" s="3">
        <f>TITRES_STAT!B1064</f>
        <v>43551</v>
      </c>
      <c r="B1061" s="5">
        <f>TITRES_STAT!D1064</f>
        <v>8.4550000000000001</v>
      </c>
      <c r="C1061" s="2">
        <f t="shared" si="144"/>
        <v>-1.2999999999999901E-2</v>
      </c>
      <c r="D1061" s="2">
        <f t="shared" si="145"/>
        <v>0</v>
      </c>
      <c r="E1061" s="2">
        <f t="shared" si="146"/>
        <v>1.2999999999999901E-2</v>
      </c>
      <c r="F1061" s="2">
        <f t="shared" si="150"/>
        <v>5.4416734290073078E-2</v>
      </c>
      <c r="G1061" s="2">
        <f t="shared" si="150"/>
        <v>5.5578951569270056E-2</v>
      </c>
      <c r="H1061" s="2">
        <f t="shared" si="148"/>
        <v>0.97908889523134557</v>
      </c>
      <c r="I1061" s="2">
        <f t="shared" si="149"/>
        <v>49.471698698854802</v>
      </c>
    </row>
    <row r="1062" spans="1:9" ht="13.5" x14ac:dyDescent="0.25">
      <c r="A1062" s="3">
        <f>TITRES_STAT!B1065</f>
        <v>43552</v>
      </c>
      <c r="B1062" s="5">
        <f>TITRES_STAT!D1065</f>
        <v>8.2100000000000009</v>
      </c>
      <c r="C1062" s="2">
        <f t="shared" si="144"/>
        <v>-0.24499999999999922</v>
      </c>
      <c r="D1062" s="2">
        <f t="shared" si="145"/>
        <v>0</v>
      </c>
      <c r="E1062" s="2">
        <f t="shared" si="146"/>
        <v>0.24499999999999922</v>
      </c>
      <c r="F1062" s="2">
        <f t="shared" si="150"/>
        <v>5.0529824697925003E-2</v>
      </c>
      <c r="G1062" s="2">
        <f t="shared" si="150"/>
        <v>6.9109026457179284E-2</v>
      </c>
      <c r="H1062" s="2">
        <f t="shared" si="148"/>
        <v>0.73116099717066396</v>
      </c>
      <c r="I1062" s="2">
        <f t="shared" si="149"/>
        <v>42.235297489121024</v>
      </c>
    </row>
    <row r="1063" spans="1:9" ht="13.5" x14ac:dyDescent="0.25">
      <c r="A1063" s="3">
        <f>TITRES_STAT!B1066</f>
        <v>43553</v>
      </c>
      <c r="B1063" s="5">
        <f>TITRES_STAT!D1066</f>
        <v>8.4410000000000007</v>
      </c>
      <c r="C1063" s="2">
        <f t="shared" si="144"/>
        <v>0.23099999999999987</v>
      </c>
      <c r="D1063" s="2">
        <f t="shared" si="145"/>
        <v>0.23099999999999987</v>
      </c>
      <c r="E1063" s="2">
        <f t="shared" si="146"/>
        <v>0</v>
      </c>
      <c r="F1063" s="2">
        <f t="shared" si="150"/>
        <v>6.3420551505216069E-2</v>
      </c>
      <c r="G1063" s="2">
        <f t="shared" si="150"/>
        <v>6.4172667424523627E-2</v>
      </c>
      <c r="H1063" s="2">
        <f t="shared" si="148"/>
        <v>0.98827980899824441</v>
      </c>
      <c r="I1063" s="2">
        <f t="shared" si="149"/>
        <v>49.705268067685587</v>
      </c>
    </row>
    <row r="1064" spans="1:9" ht="13.5" x14ac:dyDescent="0.25">
      <c r="A1064" s="3">
        <f>TITRES_STAT!B1067</f>
        <v>43556</v>
      </c>
      <c r="B1064" s="5">
        <f>TITRES_STAT!D1067</f>
        <v>8.5839999999999996</v>
      </c>
      <c r="C1064" s="2">
        <f t="shared" si="144"/>
        <v>0.14299999999999891</v>
      </c>
      <c r="D1064" s="2">
        <f t="shared" si="145"/>
        <v>0.14299999999999891</v>
      </c>
      <c r="E1064" s="2">
        <f t="shared" si="146"/>
        <v>0</v>
      </c>
      <c r="F1064" s="2">
        <f t="shared" si="150"/>
        <v>6.9104797826271977E-2</v>
      </c>
      <c r="G1064" s="2">
        <f t="shared" si="150"/>
        <v>5.9588905465629081E-2</v>
      </c>
      <c r="H1064" s="2">
        <f t="shared" si="148"/>
        <v>1.1596923502166301</v>
      </c>
      <c r="I1064" s="2">
        <f t="shared" si="149"/>
        <v>53.697108761824616</v>
      </c>
    </row>
    <row r="1065" spans="1:9" ht="13.5" x14ac:dyDescent="0.25">
      <c r="A1065" s="3">
        <f>TITRES_STAT!B1068</f>
        <v>43557</v>
      </c>
      <c r="B1065" s="5">
        <f>TITRES_STAT!D1068</f>
        <v>8.3320000000000007</v>
      </c>
      <c r="C1065" s="2">
        <f t="shared" si="144"/>
        <v>-0.25199999999999889</v>
      </c>
      <c r="D1065" s="2">
        <f t="shared" si="145"/>
        <v>0</v>
      </c>
      <c r="E1065" s="2">
        <f t="shared" si="146"/>
        <v>0.25199999999999889</v>
      </c>
      <c r="F1065" s="2">
        <f t="shared" si="150"/>
        <v>6.4168740838681113E-2</v>
      </c>
      <c r="G1065" s="2">
        <f t="shared" si="150"/>
        <v>7.333255507522693E-2</v>
      </c>
      <c r="H1065" s="2">
        <f t="shared" si="148"/>
        <v>0.87503757059677956</v>
      </c>
      <c r="I1065" s="2">
        <f t="shared" si="149"/>
        <v>46.667735320006202</v>
      </c>
    </row>
    <row r="1066" spans="1:9" ht="13.5" x14ac:dyDescent="0.25">
      <c r="A1066" s="3">
        <f>TITRES_STAT!B1069</f>
        <v>43558</v>
      </c>
      <c r="B1066" s="5">
        <f>TITRES_STAT!D1069</f>
        <v>8.83</v>
      </c>
      <c r="C1066" s="2">
        <f t="shared" si="144"/>
        <v>0.49799999999999933</v>
      </c>
      <c r="D1066" s="2">
        <f t="shared" si="145"/>
        <v>0.49799999999999933</v>
      </c>
      <c r="E1066" s="2">
        <f t="shared" si="146"/>
        <v>0</v>
      </c>
      <c r="F1066" s="2">
        <f t="shared" si="150"/>
        <v>9.5156687921632413E-2</v>
      </c>
      <c r="G1066" s="2">
        <f t="shared" si="150"/>
        <v>6.8094515426996433E-2</v>
      </c>
      <c r="H1066" s="2">
        <f t="shared" si="148"/>
        <v>1.3974207368234981</v>
      </c>
      <c r="I1066" s="2">
        <f t="shared" si="149"/>
        <v>58.288506283424979</v>
      </c>
    </row>
    <row r="1067" spans="1:9" ht="13.5" x14ac:dyDescent="0.25">
      <c r="A1067" s="3">
        <f>TITRES_STAT!B1070</f>
        <v>43559</v>
      </c>
      <c r="B1067" s="5">
        <f>TITRES_STAT!D1070</f>
        <v>8.7210000000000001</v>
      </c>
      <c r="C1067" s="2">
        <f t="shared" si="144"/>
        <v>-0.10899999999999999</v>
      </c>
      <c r="D1067" s="2">
        <f t="shared" si="145"/>
        <v>0</v>
      </c>
      <c r="E1067" s="2">
        <f t="shared" si="146"/>
        <v>0.10899999999999999</v>
      </c>
      <c r="F1067" s="2">
        <f t="shared" si="150"/>
        <v>8.8359781641515811E-2</v>
      </c>
      <c r="G1067" s="2">
        <f t="shared" si="150"/>
        <v>7.101633575363954E-2</v>
      </c>
      <c r="H1067" s="2">
        <f t="shared" si="148"/>
        <v>1.2442176958839704</v>
      </c>
      <c r="I1067" s="2">
        <f t="shared" si="149"/>
        <v>55.441042915129849</v>
      </c>
    </row>
    <row r="1068" spans="1:9" ht="13.5" x14ac:dyDescent="0.25">
      <c r="A1068" s="3">
        <f>TITRES_STAT!B1071</f>
        <v>43560</v>
      </c>
      <c r="B1068" s="5">
        <f>TITRES_STAT!D1071</f>
        <v>8.7210000000000001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8.2048368667121827E-2</v>
      </c>
      <c r="G1068" s="2">
        <f t="shared" si="150"/>
        <v>6.5943740342665286E-2</v>
      </c>
      <c r="H1068" s="2">
        <f t="shared" si="148"/>
        <v>1.2442176958839704</v>
      </c>
      <c r="I1068" s="2">
        <f t="shared" si="149"/>
        <v>55.441042915129849</v>
      </c>
    </row>
    <row r="1069" spans="1:9" ht="13.5" x14ac:dyDescent="0.25">
      <c r="A1069" s="3">
        <f>TITRES_STAT!B1072</f>
        <v>43563</v>
      </c>
      <c r="B1069" s="5">
        <f>TITRES_STAT!D1072</f>
        <v>8.8160000000000007</v>
      </c>
      <c r="C1069" s="2">
        <f t="shared" si="144"/>
        <v>9.5000000000000639E-2</v>
      </c>
      <c r="D1069" s="2">
        <f t="shared" si="145"/>
        <v>9.5000000000000639E-2</v>
      </c>
      <c r="E1069" s="2">
        <f t="shared" si="146"/>
        <v>0</v>
      </c>
      <c r="F1069" s="2">
        <f t="shared" ref="F1069:G1084" si="151">((F1068*13)+D1069)/14</f>
        <v>8.297348519089888E-2</v>
      </c>
      <c r="G1069" s="2">
        <f t="shared" si="151"/>
        <v>6.1233473175332051E-2</v>
      </c>
      <c r="H1069" s="2">
        <f t="shared" si="148"/>
        <v>1.3550347691909923</v>
      </c>
      <c r="I1069" s="2">
        <f t="shared" si="149"/>
        <v>57.537781901049279</v>
      </c>
    </row>
    <row r="1070" spans="1:9" ht="13.5" x14ac:dyDescent="0.25">
      <c r="A1070" s="3">
        <f>TITRES_STAT!B1073</f>
        <v>43565</v>
      </c>
      <c r="B1070" s="5">
        <f>TITRES_STAT!D1073</f>
        <v>8.8089999999999993</v>
      </c>
      <c r="C1070" s="2">
        <f t="shared" si="144"/>
        <v>-7.0000000000014495E-3</v>
      </c>
      <c r="D1070" s="2">
        <f t="shared" si="145"/>
        <v>0</v>
      </c>
      <c r="E1070" s="2">
        <f t="shared" si="146"/>
        <v>7.0000000000014495E-3</v>
      </c>
      <c r="F1070" s="2">
        <f t="shared" si="151"/>
        <v>7.704680767726324E-2</v>
      </c>
      <c r="G1070" s="2">
        <f t="shared" si="151"/>
        <v>5.7359653662808437E-2</v>
      </c>
      <c r="H1070" s="2">
        <f t="shared" si="148"/>
        <v>1.34322302798735</v>
      </c>
      <c r="I1070" s="2">
        <f t="shared" si="149"/>
        <v>57.323737943164389</v>
      </c>
    </row>
    <row r="1071" spans="1:9" ht="13.5" x14ac:dyDescent="0.25">
      <c r="A1071" s="3">
        <f>TITRES_STAT!B1074</f>
        <v>43566</v>
      </c>
      <c r="B1071" s="5">
        <f>TITRES_STAT!D1074</f>
        <v>8.7889999999999997</v>
      </c>
      <c r="C1071" s="2">
        <f t="shared" si="144"/>
        <v>-1.9999999999999574E-2</v>
      </c>
      <c r="D1071" s="2">
        <f t="shared" si="145"/>
        <v>0</v>
      </c>
      <c r="E1071" s="2">
        <f t="shared" si="146"/>
        <v>1.9999999999999574E-2</v>
      </c>
      <c r="F1071" s="2">
        <f t="shared" si="151"/>
        <v>7.1543464271744434E-2</v>
      </c>
      <c r="G1071" s="2">
        <f t="shared" si="151"/>
        <v>5.4691106972607803E-2</v>
      </c>
      <c r="H1071" s="2">
        <f t="shared" si="148"/>
        <v>1.3081370671026495</v>
      </c>
      <c r="I1071" s="2">
        <f t="shared" si="149"/>
        <v>56.675016650753911</v>
      </c>
    </row>
    <row r="1072" spans="1:9" ht="13.5" x14ac:dyDescent="0.25">
      <c r="A1072" s="3">
        <f>TITRES_STAT!B1075</f>
        <v>43567</v>
      </c>
      <c r="B1072" s="5">
        <f>TITRES_STAT!D1075</f>
        <v>8.6859999999999999</v>
      </c>
      <c r="C1072" s="2">
        <f t="shared" si="144"/>
        <v>-0.10299999999999976</v>
      </c>
      <c r="D1072" s="2">
        <f t="shared" si="145"/>
        <v>0</v>
      </c>
      <c r="E1072" s="2">
        <f t="shared" si="146"/>
        <v>0.10299999999999976</v>
      </c>
      <c r="F1072" s="2">
        <f t="shared" si="151"/>
        <v>6.6433216823762686E-2</v>
      </c>
      <c r="G1072" s="2">
        <f t="shared" si="151"/>
        <v>5.8141742188850085E-2</v>
      </c>
      <c r="H1072" s="2">
        <f t="shared" si="148"/>
        <v>1.1426079495172519</v>
      </c>
      <c r="I1072" s="2">
        <f t="shared" si="149"/>
        <v>53.327905824987319</v>
      </c>
    </row>
    <row r="1073" spans="1:9" ht="13.5" x14ac:dyDescent="0.25">
      <c r="A1073" s="3">
        <f>TITRES_STAT!B1076</f>
        <v>43570</v>
      </c>
      <c r="B1073" s="5">
        <f>TITRES_STAT!D1076</f>
        <v>8.6519999999999992</v>
      </c>
      <c r="C1073" s="2">
        <f t="shared" si="144"/>
        <v>-3.4000000000000696E-2</v>
      </c>
      <c r="D1073" s="2">
        <f t="shared" si="145"/>
        <v>0</v>
      </c>
      <c r="E1073" s="2">
        <f t="shared" si="146"/>
        <v>3.4000000000000696E-2</v>
      </c>
      <c r="F1073" s="2">
        <f t="shared" si="151"/>
        <v>6.1687987050636779E-2</v>
      </c>
      <c r="G1073" s="2">
        <f t="shared" si="151"/>
        <v>5.6417332032503702E-2</v>
      </c>
      <c r="H1073" s="2">
        <f t="shared" si="148"/>
        <v>1.0934226208197242</v>
      </c>
      <c r="I1073" s="2">
        <f t="shared" si="149"/>
        <v>52.231336852162762</v>
      </c>
    </row>
    <row r="1074" spans="1:9" ht="13.5" x14ac:dyDescent="0.25">
      <c r="A1074" s="3">
        <f>TITRES_STAT!B1077</f>
        <v>43571</v>
      </c>
      <c r="B1074" s="5">
        <f>TITRES_STAT!D1077</f>
        <v>8.7680000000000007</v>
      </c>
      <c r="C1074" s="2">
        <f t="shared" si="144"/>
        <v>0.11600000000000144</v>
      </c>
      <c r="D1074" s="2">
        <f t="shared" si="145"/>
        <v>0.11600000000000144</v>
      </c>
      <c r="E1074" s="2">
        <f t="shared" si="146"/>
        <v>0</v>
      </c>
      <c r="F1074" s="2">
        <f t="shared" si="151"/>
        <v>6.556741654701996E-2</v>
      </c>
      <c r="G1074" s="2">
        <f t="shared" si="151"/>
        <v>5.238752260161058E-2</v>
      </c>
      <c r="H1074" s="2">
        <f t="shared" si="148"/>
        <v>1.2515846005095148</v>
      </c>
      <c r="I1074" s="2">
        <f t="shared" si="149"/>
        <v>55.586834277792256</v>
      </c>
    </row>
    <row r="1075" spans="1:9" ht="13.5" x14ac:dyDescent="0.25">
      <c r="A1075" s="3">
        <f>TITRES_STAT!B1078</f>
        <v>43572</v>
      </c>
      <c r="B1075" s="5">
        <f>TITRES_STAT!D1078</f>
        <v>8.516</v>
      </c>
      <c r="C1075" s="2">
        <f t="shared" si="144"/>
        <v>-0.25200000000000067</v>
      </c>
      <c r="D1075" s="2">
        <f t="shared" si="145"/>
        <v>0</v>
      </c>
      <c r="E1075" s="2">
        <f t="shared" si="146"/>
        <v>0.25200000000000067</v>
      </c>
      <c r="F1075" s="2">
        <f t="shared" si="151"/>
        <v>6.088402965080425E-2</v>
      </c>
      <c r="G1075" s="2">
        <f t="shared" si="151"/>
        <v>6.6645556701495592E-2</v>
      </c>
      <c r="H1075" s="2">
        <f t="shared" si="148"/>
        <v>0.91354971980357025</v>
      </c>
      <c r="I1075" s="2">
        <f t="shared" si="149"/>
        <v>47.741101804104048</v>
      </c>
    </row>
    <row r="1076" spans="1:9" ht="13.5" x14ac:dyDescent="0.25">
      <c r="A1076" s="3">
        <f>TITRES_STAT!B1079</f>
        <v>43573</v>
      </c>
      <c r="B1076" s="5">
        <f>TITRES_STAT!D1079</f>
        <v>8.7210000000000001</v>
      </c>
      <c r="C1076" s="2">
        <f t="shared" si="144"/>
        <v>0.20500000000000007</v>
      </c>
      <c r="D1076" s="2">
        <f t="shared" si="145"/>
        <v>0.20500000000000007</v>
      </c>
      <c r="E1076" s="2">
        <f t="shared" si="146"/>
        <v>0</v>
      </c>
      <c r="F1076" s="2">
        <f t="shared" si="151"/>
        <v>7.1178027532889668E-2</v>
      </c>
      <c r="G1076" s="2">
        <f t="shared" si="151"/>
        <v>6.1885159794245907E-2</v>
      </c>
      <c r="H1076" s="2">
        <f t="shared" si="148"/>
        <v>1.1501631048467909</v>
      </c>
      <c r="I1076" s="2">
        <f t="shared" si="149"/>
        <v>53.491900323940555</v>
      </c>
    </row>
    <row r="1077" spans="1:9" ht="13.5" x14ac:dyDescent="0.25">
      <c r="A1077" s="3">
        <f>TITRES_STAT!B1080</f>
        <v>43574</v>
      </c>
      <c r="B1077" s="5">
        <f>TITRES_STAT!D1080</f>
        <v>8.9789999999999992</v>
      </c>
      <c r="C1077" s="2">
        <f t="shared" si="144"/>
        <v>0.25799999999999912</v>
      </c>
      <c r="D1077" s="2">
        <f t="shared" si="145"/>
        <v>0.25799999999999912</v>
      </c>
      <c r="E1077" s="2">
        <f t="shared" si="146"/>
        <v>0</v>
      </c>
      <c r="F1077" s="2">
        <f t="shared" si="151"/>
        <v>8.4522454137683195E-2</v>
      </c>
      <c r="G1077" s="2">
        <f t="shared" si="151"/>
        <v>5.7464791237514058E-2</v>
      </c>
      <c r="H1077" s="2">
        <f t="shared" si="148"/>
        <v>1.4708563681774136</v>
      </c>
      <c r="I1077" s="2">
        <f t="shared" si="149"/>
        <v>59.528201927106203</v>
      </c>
    </row>
    <row r="1078" spans="1:9" ht="13.5" x14ac:dyDescent="0.25">
      <c r="A1078" s="3">
        <f>TITRES_STAT!B1081</f>
        <v>43577</v>
      </c>
      <c r="B1078" s="5">
        <f>TITRES_STAT!D1081</f>
        <v>9.3949999999999996</v>
      </c>
      <c r="C1078" s="2">
        <f t="shared" si="144"/>
        <v>0.41600000000000037</v>
      </c>
      <c r="D1078" s="2">
        <f t="shared" si="145"/>
        <v>0.41600000000000037</v>
      </c>
      <c r="E1078" s="2">
        <f t="shared" si="146"/>
        <v>0</v>
      </c>
      <c r="F1078" s="2">
        <f t="shared" si="151"/>
        <v>0.10819942169927728</v>
      </c>
      <c r="G1078" s="2">
        <f t="shared" si="151"/>
        <v>5.336016329197734E-2</v>
      </c>
      <c r="H1078" s="2">
        <f t="shared" si="148"/>
        <v>2.0277190889995831</v>
      </c>
      <c r="I1078" s="2">
        <f t="shared" si="149"/>
        <v>66.971836864482057</v>
      </c>
    </row>
    <row r="1079" spans="1:9" ht="13.5" x14ac:dyDescent="0.25">
      <c r="A1079" s="3">
        <f>TITRES_STAT!B1082</f>
        <v>43578</v>
      </c>
      <c r="B1079" s="5">
        <f>TITRES_STAT!D1082</f>
        <v>9.9540000000000006</v>
      </c>
      <c r="C1079" s="2">
        <f t="shared" si="144"/>
        <v>0.55900000000000105</v>
      </c>
      <c r="D1079" s="2">
        <f t="shared" si="145"/>
        <v>0.55900000000000105</v>
      </c>
      <c r="E1079" s="2">
        <f t="shared" si="146"/>
        <v>0</v>
      </c>
      <c r="F1079" s="2">
        <f t="shared" si="151"/>
        <v>0.14039946300647183</v>
      </c>
      <c r="G1079" s="2">
        <f t="shared" si="151"/>
        <v>4.9548723056836101E-2</v>
      </c>
      <c r="H1079" s="2">
        <f t="shared" si="148"/>
        <v>2.8335636994201265</v>
      </c>
      <c r="I1079" s="2">
        <f t="shared" si="149"/>
        <v>73.914611092773484</v>
      </c>
    </row>
    <row r="1080" spans="1:9" ht="13.5" x14ac:dyDescent="0.25">
      <c r="A1080" s="3">
        <f>TITRES_STAT!B1083</f>
        <v>43579</v>
      </c>
      <c r="B1080" s="5">
        <f>TITRES_STAT!D1083</f>
        <v>10.151</v>
      </c>
      <c r="C1080" s="2">
        <f t="shared" si="144"/>
        <v>0.19699999999999918</v>
      </c>
      <c r="D1080" s="2">
        <f t="shared" si="145"/>
        <v>0.19699999999999918</v>
      </c>
      <c r="E1080" s="2">
        <f t="shared" si="146"/>
        <v>0</v>
      </c>
      <c r="F1080" s="2">
        <f t="shared" si="151"/>
        <v>0.1444423585060095</v>
      </c>
      <c r="G1080" s="2">
        <f t="shared" si="151"/>
        <v>4.6009528552776381E-2</v>
      </c>
      <c r="H1080" s="2">
        <f t="shared" si="148"/>
        <v>3.1394009686563793</v>
      </c>
      <c r="I1080" s="2">
        <f t="shared" si="149"/>
        <v>75.841915108683153</v>
      </c>
    </row>
    <row r="1081" spans="1:9" ht="13.5" x14ac:dyDescent="0.25">
      <c r="A1081" s="3">
        <f>TITRES_STAT!B1084</f>
        <v>43580</v>
      </c>
      <c r="B1081" s="5">
        <f>TITRES_STAT!D1084</f>
        <v>10.083</v>
      </c>
      <c r="C1081" s="2">
        <f t="shared" si="144"/>
        <v>-6.7999999999999616E-2</v>
      </c>
      <c r="D1081" s="2">
        <f t="shared" si="145"/>
        <v>0</v>
      </c>
      <c r="E1081" s="2">
        <f t="shared" si="146"/>
        <v>6.7999999999999616E-2</v>
      </c>
      <c r="F1081" s="2">
        <f t="shared" si="151"/>
        <v>0.13412504718415169</v>
      </c>
      <c r="G1081" s="2">
        <f t="shared" si="151"/>
        <v>4.758027651329233E-2</v>
      </c>
      <c r="H1081" s="2">
        <f t="shared" si="148"/>
        <v>2.8189211373473557</v>
      </c>
      <c r="I1081" s="2">
        <f t="shared" si="149"/>
        <v>73.814594121349003</v>
      </c>
    </row>
    <row r="1082" spans="1:9" ht="13.5" x14ac:dyDescent="0.25">
      <c r="A1082" s="3">
        <f>TITRES_STAT!B1085</f>
        <v>43581</v>
      </c>
      <c r="B1082" s="5">
        <f>TITRES_STAT!D1085</f>
        <v>9.7899999999999991</v>
      </c>
      <c r="C1082" s="2">
        <f t="shared" si="144"/>
        <v>-0.29300000000000104</v>
      </c>
      <c r="D1082" s="2">
        <f t="shared" si="145"/>
        <v>0</v>
      </c>
      <c r="E1082" s="2">
        <f t="shared" si="146"/>
        <v>0.29300000000000104</v>
      </c>
      <c r="F1082" s="2">
        <f t="shared" si="151"/>
        <v>0.12454468667099801</v>
      </c>
      <c r="G1082" s="2">
        <f t="shared" si="151"/>
        <v>6.5110256762342958E-2</v>
      </c>
      <c r="H1082" s="2">
        <f t="shared" si="148"/>
        <v>1.9128274539846299</v>
      </c>
      <c r="I1082" s="2">
        <f t="shared" si="149"/>
        <v>65.669095894024196</v>
      </c>
    </row>
    <row r="1083" spans="1:9" ht="13.5" x14ac:dyDescent="0.25">
      <c r="A1083" s="3">
        <f>TITRES_STAT!B1086</f>
        <v>43584</v>
      </c>
      <c r="B1083" s="5">
        <f>TITRES_STAT!D1086</f>
        <v>9.9469999999999992</v>
      </c>
      <c r="C1083" s="2">
        <f t="shared" si="144"/>
        <v>0.15700000000000003</v>
      </c>
      <c r="D1083" s="2">
        <f t="shared" si="145"/>
        <v>0.15700000000000003</v>
      </c>
      <c r="E1083" s="2">
        <f t="shared" si="146"/>
        <v>0</v>
      </c>
      <c r="F1083" s="2">
        <f t="shared" si="151"/>
        <v>0.1268629233373553</v>
      </c>
      <c r="G1083" s="2">
        <f t="shared" si="151"/>
        <v>6.0459524136461322E-2</v>
      </c>
      <c r="H1083" s="2">
        <f t="shared" si="148"/>
        <v>2.0983116415375171</v>
      </c>
      <c r="I1083" s="2">
        <f t="shared" si="149"/>
        <v>67.724357143629476</v>
      </c>
    </row>
    <row r="1084" spans="1:9" ht="13.5" x14ac:dyDescent="0.25">
      <c r="A1084" s="3">
        <f>TITRES_STAT!B1087</f>
        <v>43585</v>
      </c>
      <c r="B1084" s="5">
        <f>TITRES_STAT!D1087</f>
        <v>9.7769999999999992</v>
      </c>
      <c r="C1084" s="2">
        <f t="shared" si="144"/>
        <v>-0.16999999999999993</v>
      </c>
      <c r="D1084" s="2">
        <f t="shared" si="145"/>
        <v>0</v>
      </c>
      <c r="E1084" s="2">
        <f t="shared" si="146"/>
        <v>0.16999999999999993</v>
      </c>
      <c r="F1084" s="2">
        <f t="shared" si="151"/>
        <v>0.11780128595611564</v>
      </c>
      <c r="G1084" s="2">
        <f t="shared" si="151"/>
        <v>6.8283843840999794E-2</v>
      </c>
      <c r="H1084" s="2">
        <f t="shared" si="148"/>
        <v>1.7251706894301106</v>
      </c>
      <c r="I1084" s="2">
        <f t="shared" si="149"/>
        <v>63.305050803657345</v>
      </c>
    </row>
    <row r="1085" spans="1:9" ht="13.5" x14ac:dyDescent="0.25">
      <c r="A1085" s="3">
        <f>TITRES_STAT!B1088</f>
        <v>43587</v>
      </c>
      <c r="B1085" s="5">
        <f>TITRES_STAT!D1088</f>
        <v>9.484</v>
      </c>
      <c r="C1085" s="2">
        <f t="shared" si="144"/>
        <v>-0.29299999999999926</v>
      </c>
      <c r="D1085" s="2">
        <f t="shared" si="145"/>
        <v>0</v>
      </c>
      <c r="E1085" s="2">
        <f t="shared" si="146"/>
        <v>0.29299999999999926</v>
      </c>
      <c r="F1085" s="2">
        <f t="shared" ref="F1085:G1100" si="152">((F1084*13)+D1085)/14</f>
        <v>0.10938690838782165</v>
      </c>
      <c r="G1085" s="2">
        <f t="shared" si="152"/>
        <v>8.4334997852356902E-2</v>
      </c>
      <c r="H1085" s="2">
        <f t="shared" si="148"/>
        <v>1.2970523646579382</v>
      </c>
      <c r="I1085" s="2">
        <f t="shared" si="149"/>
        <v>56.465946733046579</v>
      </c>
    </row>
    <row r="1086" spans="1:9" ht="13.5" x14ac:dyDescent="0.25">
      <c r="A1086" s="3">
        <f>TITRES_STAT!B1089</f>
        <v>43588</v>
      </c>
      <c r="B1086" s="5">
        <f>TITRES_STAT!D1089</f>
        <v>9.5239999999999991</v>
      </c>
      <c r="C1086" s="2">
        <f t="shared" si="144"/>
        <v>3.9999999999999147E-2</v>
      </c>
      <c r="D1086" s="2">
        <f t="shared" si="145"/>
        <v>3.9999999999999147E-2</v>
      </c>
      <c r="E1086" s="2">
        <f t="shared" si="146"/>
        <v>0</v>
      </c>
      <c r="F1086" s="2">
        <f t="shared" si="152"/>
        <v>0.10443070064583433</v>
      </c>
      <c r="G1086" s="2">
        <f t="shared" si="152"/>
        <v>7.8311069434331415E-2</v>
      </c>
      <c r="H1086" s="2">
        <f t="shared" si="148"/>
        <v>1.3335368984253984</v>
      </c>
      <c r="I1086" s="2">
        <f t="shared" si="149"/>
        <v>57.146595767361966</v>
      </c>
    </row>
    <row r="1087" spans="1:9" ht="13.5" x14ac:dyDescent="0.25">
      <c r="A1087" s="3">
        <f>TITRES_STAT!B1090</f>
        <v>43591</v>
      </c>
      <c r="B1087" s="5">
        <f>TITRES_STAT!D1090</f>
        <v>9.4700000000000006</v>
      </c>
      <c r="C1087" s="2">
        <f t="shared" si="144"/>
        <v>-5.3999999999998494E-2</v>
      </c>
      <c r="D1087" s="2">
        <f t="shared" si="145"/>
        <v>0</v>
      </c>
      <c r="E1087" s="2">
        <f t="shared" si="146"/>
        <v>5.3999999999998494E-2</v>
      </c>
      <c r="F1087" s="2">
        <f t="shared" si="152"/>
        <v>9.6971364885417591E-2</v>
      </c>
      <c r="G1087" s="2">
        <f t="shared" si="152"/>
        <v>7.6574564474736206E-2</v>
      </c>
      <c r="H1087" s="2">
        <f t="shared" si="148"/>
        <v>1.2663652160556627</v>
      </c>
      <c r="I1087" s="2">
        <f t="shared" si="149"/>
        <v>55.87648482620201</v>
      </c>
    </row>
    <row r="1088" spans="1:9" ht="13.5" x14ac:dyDescent="0.25">
      <c r="A1088" s="3">
        <f>TITRES_STAT!B1091</f>
        <v>43592</v>
      </c>
      <c r="B1088" s="5">
        <f>TITRES_STAT!D1091</f>
        <v>9.0679999999999996</v>
      </c>
      <c r="C1088" s="2">
        <f t="shared" si="144"/>
        <v>-0.40200000000000102</v>
      </c>
      <c r="D1088" s="2">
        <f t="shared" si="145"/>
        <v>0</v>
      </c>
      <c r="E1088" s="2">
        <f t="shared" si="146"/>
        <v>0.40200000000000102</v>
      </c>
      <c r="F1088" s="2">
        <f t="shared" si="152"/>
        <v>9.0044838822173484E-2</v>
      </c>
      <c r="G1088" s="2">
        <f t="shared" si="152"/>
        <v>9.9819238440826547E-2</v>
      </c>
      <c r="H1088" s="2">
        <f t="shared" si="148"/>
        <v>0.90207900028763111</v>
      </c>
      <c r="I1088" s="2">
        <f t="shared" si="149"/>
        <v>47.425948141545085</v>
      </c>
    </row>
    <row r="1089" spans="1:9" ht="13.5" x14ac:dyDescent="0.25">
      <c r="A1089" s="3">
        <f>TITRES_STAT!B1092</f>
        <v>43593</v>
      </c>
      <c r="B1089" s="5">
        <f>TITRES_STAT!D1092</f>
        <v>9.0879999999999992</v>
      </c>
      <c r="C1089" s="2">
        <f t="shared" si="144"/>
        <v>1.9999999999999574E-2</v>
      </c>
      <c r="D1089" s="2">
        <f t="shared" si="145"/>
        <v>1.9999999999999574E-2</v>
      </c>
      <c r="E1089" s="2">
        <f t="shared" si="146"/>
        <v>0</v>
      </c>
      <c r="F1089" s="2">
        <f t="shared" si="152"/>
        <v>8.5041636049161054E-2</v>
      </c>
      <c r="G1089" s="2">
        <f t="shared" si="152"/>
        <v>9.2689292837910373E-2</v>
      </c>
      <c r="H1089" s="2">
        <f t="shared" si="148"/>
        <v>0.91749147550275201</v>
      </c>
      <c r="I1089" s="2">
        <f t="shared" si="149"/>
        <v>47.848529561895056</v>
      </c>
    </row>
    <row r="1090" spans="1:9" ht="13.5" x14ac:dyDescent="0.25">
      <c r="A1090" s="3">
        <f>TITRES_STAT!B1093</f>
        <v>43594</v>
      </c>
      <c r="B1090" s="5">
        <f>TITRES_STAT!D1093</f>
        <v>9.0609999999999999</v>
      </c>
      <c r="C1090" s="2">
        <f t="shared" si="144"/>
        <v>-2.6999999999999247E-2</v>
      </c>
      <c r="D1090" s="2">
        <f t="shared" si="145"/>
        <v>0</v>
      </c>
      <c r="E1090" s="2">
        <f t="shared" si="146"/>
        <v>2.6999999999999247E-2</v>
      </c>
      <c r="F1090" s="2">
        <f t="shared" si="152"/>
        <v>7.896723347422098E-2</v>
      </c>
      <c r="G1090" s="2">
        <f t="shared" si="152"/>
        <v>8.7997200492345287E-2</v>
      </c>
      <c r="H1090" s="2">
        <f t="shared" si="148"/>
        <v>0.89738347393324391</v>
      </c>
      <c r="I1090" s="2">
        <f t="shared" si="149"/>
        <v>47.295841155029301</v>
      </c>
    </row>
    <row r="1091" spans="1:9" ht="13.5" x14ac:dyDescent="0.25">
      <c r="A1091" s="3">
        <f>TITRES_STAT!B1094</f>
        <v>43595</v>
      </c>
      <c r="B1091" s="5">
        <f>TITRES_STAT!D1094</f>
        <v>9.0609999999999999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7.3326716797490907E-2</v>
      </c>
      <c r="G1091" s="2">
        <f t="shared" si="152"/>
        <v>8.1711686171463488E-2</v>
      </c>
      <c r="H1091" s="2">
        <f t="shared" si="148"/>
        <v>0.8973834739332438</v>
      </c>
      <c r="I1091" s="2">
        <f t="shared" si="149"/>
        <v>47.295841155029301</v>
      </c>
    </row>
    <row r="1092" spans="1:9" ht="13.5" x14ac:dyDescent="0.25">
      <c r="A1092" s="3">
        <f>TITRES_STAT!B1095</f>
        <v>43598</v>
      </c>
      <c r="B1092" s="5">
        <f>TITRES_STAT!D1095</f>
        <v>9.3000000000000007</v>
      </c>
      <c r="C1092" s="2">
        <f t="shared" si="153"/>
        <v>0.23900000000000077</v>
      </c>
      <c r="D1092" s="2">
        <f t="shared" si="154"/>
        <v>0.23900000000000077</v>
      </c>
      <c r="E1092" s="2">
        <f t="shared" si="155"/>
        <v>0</v>
      </c>
      <c r="F1092" s="2">
        <f t="shared" si="152"/>
        <v>8.5160522740527322E-2</v>
      </c>
      <c r="G1092" s="2">
        <f t="shared" si="152"/>
        <v>7.5875137159216094E-2</v>
      </c>
      <c r="H1092" s="2">
        <f t="shared" si="148"/>
        <v>1.1223771834748293</v>
      </c>
      <c r="I1092" s="2">
        <f t="shared" si="149"/>
        <v>52.883021557800326</v>
      </c>
    </row>
    <row r="1093" spans="1:9" ht="13.5" x14ac:dyDescent="0.25">
      <c r="A1093" s="3">
        <f>TITRES_STAT!B1096</f>
        <v>43599</v>
      </c>
      <c r="B1093" s="5">
        <f>TITRES_STAT!D1096</f>
        <v>8.9930000000000003</v>
      </c>
      <c r="C1093" s="2">
        <f t="shared" si="153"/>
        <v>-0.30700000000000038</v>
      </c>
      <c r="D1093" s="2">
        <f t="shared" si="154"/>
        <v>0</v>
      </c>
      <c r="E1093" s="2">
        <f t="shared" si="155"/>
        <v>0.30700000000000038</v>
      </c>
      <c r="F1093" s="2">
        <f t="shared" si="152"/>
        <v>7.9077628259061089E-2</v>
      </c>
      <c r="G1093" s="2">
        <f t="shared" si="152"/>
        <v>9.2384055933557835E-2</v>
      </c>
      <c r="H1093" s="2">
        <f t="shared" si="148"/>
        <v>0.85596618875375352</v>
      </c>
      <c r="I1093" s="2">
        <f t="shared" si="149"/>
        <v>46.119708103546799</v>
      </c>
    </row>
    <row r="1094" spans="1:9" ht="13.5" x14ac:dyDescent="0.25">
      <c r="A1094" s="3">
        <f>TITRES_STAT!B1097</f>
        <v>43600</v>
      </c>
      <c r="B1094" s="5">
        <f>TITRES_STAT!D1097</f>
        <v>9.25</v>
      </c>
      <c r="C1094" s="2">
        <f t="shared" si="153"/>
        <v>0.25699999999999967</v>
      </c>
      <c r="D1094" s="2">
        <f t="shared" si="154"/>
        <v>0.25699999999999967</v>
      </c>
      <c r="E1094" s="2">
        <f t="shared" si="155"/>
        <v>0</v>
      </c>
      <c r="F1094" s="2">
        <f t="shared" si="152"/>
        <v>9.1786369097699563E-2</v>
      </c>
      <c r="G1094" s="2">
        <f t="shared" si="152"/>
        <v>8.5785194795446565E-2</v>
      </c>
      <c r="H1094" s="2">
        <f t="shared" si="148"/>
        <v>1.0699558276525769</v>
      </c>
      <c r="I1094" s="2">
        <f t="shared" si="149"/>
        <v>51.689790350065344</v>
      </c>
    </row>
    <row r="1095" spans="1:9" ht="13.5" x14ac:dyDescent="0.25">
      <c r="A1095" s="3">
        <f>TITRES_STAT!B1098</f>
        <v>43601</v>
      </c>
      <c r="B1095" s="5">
        <f>TITRES_STAT!D1098</f>
        <v>9.2569999999999997</v>
      </c>
      <c r="C1095" s="2">
        <f t="shared" si="153"/>
        <v>6.9999999999996732E-3</v>
      </c>
      <c r="D1095" s="2">
        <f t="shared" si="154"/>
        <v>6.9999999999996732E-3</v>
      </c>
      <c r="E1095" s="2">
        <f t="shared" si="155"/>
        <v>0</v>
      </c>
      <c r="F1095" s="2">
        <f t="shared" si="152"/>
        <v>8.5730199876435279E-2</v>
      </c>
      <c r="G1095" s="2">
        <f t="shared" si="152"/>
        <v>7.9657680881486087E-2</v>
      </c>
      <c r="H1095" s="2">
        <f t="shared" si="148"/>
        <v>1.0762326862614018</v>
      </c>
      <c r="I1095" s="2">
        <f t="shared" si="149"/>
        <v>51.835841588609973</v>
      </c>
    </row>
    <row r="1096" spans="1:9" ht="13.5" x14ac:dyDescent="0.25">
      <c r="A1096" s="3">
        <f>TITRES_STAT!B1099</f>
        <v>43602</v>
      </c>
      <c r="B1096" s="5">
        <f>TITRES_STAT!D1099</f>
        <v>9.2360000000000007</v>
      </c>
      <c r="C1096" s="2">
        <f t="shared" si="153"/>
        <v>-2.0999999999999019E-2</v>
      </c>
      <c r="D1096" s="2">
        <f t="shared" si="154"/>
        <v>0</v>
      </c>
      <c r="E1096" s="2">
        <f t="shared" si="155"/>
        <v>2.0999999999999019E-2</v>
      </c>
      <c r="F1096" s="2">
        <f t="shared" si="152"/>
        <v>7.9606614170975615E-2</v>
      </c>
      <c r="G1096" s="2">
        <f t="shared" si="152"/>
        <v>7.5467846532808441E-2</v>
      </c>
      <c r="H1096" s="2">
        <f t="shared" si="148"/>
        <v>1.0548414699545974</v>
      </c>
      <c r="I1096" s="2">
        <f t="shared" si="149"/>
        <v>51.334445278540379</v>
      </c>
    </row>
    <row r="1097" spans="1:9" ht="13.5" x14ac:dyDescent="0.25">
      <c r="A1097" s="3">
        <f>TITRES_STAT!B1100</f>
        <v>43605</v>
      </c>
      <c r="B1097" s="5">
        <f>TITRES_STAT!D1100</f>
        <v>9.2070000000000007</v>
      </c>
      <c r="C1097" s="2">
        <f t="shared" si="153"/>
        <v>-2.8999999999999915E-2</v>
      </c>
      <c r="D1097" s="2">
        <f t="shared" si="154"/>
        <v>0</v>
      </c>
      <c r="E1097" s="2">
        <f t="shared" si="155"/>
        <v>2.8999999999999915E-2</v>
      </c>
      <c r="F1097" s="2">
        <f t="shared" si="152"/>
        <v>7.3920427444477355E-2</v>
      </c>
      <c r="G1097" s="2">
        <f t="shared" si="152"/>
        <v>7.214871463760783E-2</v>
      </c>
      <c r="H1097" s="2">
        <f t="shared" si="148"/>
        <v>1.0245564015349209</v>
      </c>
      <c r="I1097" s="2">
        <f t="shared" si="149"/>
        <v>50.606463754635421</v>
      </c>
    </row>
    <row r="1098" spans="1:9" ht="13.5" x14ac:dyDescent="0.25">
      <c r="A1098" s="3">
        <f>TITRES_STAT!B1101</f>
        <v>43606</v>
      </c>
      <c r="B1098" s="5">
        <f>TITRES_STAT!D1101</f>
        <v>8.9359999999999999</v>
      </c>
      <c r="C1098" s="2">
        <f t="shared" si="153"/>
        <v>-0.2710000000000008</v>
      </c>
      <c r="D1098" s="2">
        <f t="shared" si="154"/>
        <v>0</v>
      </c>
      <c r="E1098" s="2">
        <f t="shared" si="155"/>
        <v>0.2710000000000008</v>
      </c>
      <c r="F1098" s="2">
        <f t="shared" si="152"/>
        <v>6.8640396912728968E-2</v>
      </c>
      <c r="G1098" s="2">
        <f t="shared" si="152"/>
        <v>8.635237787777876E-2</v>
      </c>
      <c r="H1098" s="2">
        <f t="shared" si="148"/>
        <v>0.79488716581587437</v>
      </c>
      <c r="I1098" s="2">
        <f t="shared" si="149"/>
        <v>44.286191408280239</v>
      </c>
    </row>
    <row r="1099" spans="1:9" ht="13.5" x14ac:dyDescent="0.25">
      <c r="A1099" s="3">
        <f>TITRES_STAT!B1102</f>
        <v>43607</v>
      </c>
      <c r="B1099" s="5">
        <f>TITRES_STAT!D1102</f>
        <v>8.9359999999999999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6.3737511418962611E-2</v>
      </c>
      <c r="G1099" s="2">
        <f t="shared" si="152"/>
        <v>8.0184350886508854E-2</v>
      </c>
      <c r="H1099" s="2">
        <f t="shared" si="148"/>
        <v>0.79488716581587426</v>
      </c>
      <c r="I1099" s="2">
        <f t="shared" si="149"/>
        <v>44.286191408280231</v>
      </c>
    </row>
    <row r="1100" spans="1:9" ht="13.5" x14ac:dyDescent="0.25">
      <c r="A1100" s="3">
        <f>TITRES_STAT!B1103</f>
        <v>43608</v>
      </c>
      <c r="B1100" s="5">
        <f>TITRES_STAT!D1103</f>
        <v>8.9359999999999999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5.9184832031893855E-2</v>
      </c>
      <c r="G1100" s="2">
        <f t="shared" si="152"/>
        <v>7.4456897251758219E-2</v>
      </c>
      <c r="H1100" s="2">
        <f t="shared" si="148"/>
        <v>0.79488716581587437</v>
      </c>
      <c r="I1100" s="2">
        <f t="shared" si="149"/>
        <v>44.286191408280239</v>
      </c>
    </row>
    <row r="1101" spans="1:9" ht="13.5" x14ac:dyDescent="0.25">
      <c r="A1101" s="3">
        <f>TITRES_STAT!B1104</f>
        <v>43609</v>
      </c>
      <c r="B1101" s="5">
        <f>TITRES_STAT!D1104</f>
        <v>8.9359999999999999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5.4957344029615725E-2</v>
      </c>
      <c r="G1101" s="2">
        <f t="shared" si="156"/>
        <v>6.9138547448061208E-2</v>
      </c>
      <c r="H1101" s="2">
        <f t="shared" si="148"/>
        <v>0.79488716581587437</v>
      </c>
      <c r="I1101" s="2">
        <f t="shared" si="149"/>
        <v>44.286191408280239</v>
      </c>
    </row>
    <row r="1102" spans="1:9" ht="13.5" x14ac:dyDescent="0.25">
      <c r="A1102" s="3">
        <f>TITRES_STAT!B1105</f>
        <v>43612</v>
      </c>
      <c r="B1102" s="5">
        <f>TITRES_STAT!D1105</f>
        <v>8.9220000000000006</v>
      </c>
      <c r="C1102" s="2">
        <f t="shared" si="153"/>
        <v>-1.3999999999999346E-2</v>
      </c>
      <c r="D1102" s="2">
        <f t="shared" si="154"/>
        <v>0</v>
      </c>
      <c r="E1102" s="2">
        <f t="shared" si="155"/>
        <v>1.3999999999999346E-2</v>
      </c>
      <c r="F1102" s="2">
        <f t="shared" si="156"/>
        <v>5.1031819456071749E-2</v>
      </c>
      <c r="G1102" s="2">
        <f t="shared" si="156"/>
        <v>6.5200079773199651E-2</v>
      </c>
      <c r="H1102" s="2">
        <f t="shared" si="148"/>
        <v>0.78269565978427325</v>
      </c>
      <c r="I1102" s="2">
        <f t="shared" si="149"/>
        <v>43.905175596769475</v>
      </c>
    </row>
    <row r="1103" spans="1:9" ht="13.5" x14ac:dyDescent="0.25">
      <c r="A1103" s="3">
        <f>TITRES_STAT!B1106</f>
        <v>43613</v>
      </c>
      <c r="B1103" s="5">
        <f>TITRES_STAT!D1106</f>
        <v>9.1140000000000008</v>
      </c>
      <c r="C1103" s="2">
        <f t="shared" si="153"/>
        <v>0.19200000000000017</v>
      </c>
      <c r="D1103" s="2">
        <f t="shared" si="154"/>
        <v>0.19200000000000017</v>
      </c>
      <c r="E1103" s="2">
        <f t="shared" si="155"/>
        <v>0</v>
      </c>
      <c r="F1103" s="2">
        <f t="shared" si="156"/>
        <v>6.1100975209209492E-2</v>
      </c>
      <c r="G1103" s="2">
        <f t="shared" si="156"/>
        <v>6.0542931217971108E-2</v>
      </c>
      <c r="H1103" s="2">
        <f t="shared" si="148"/>
        <v>1.0092173269448959</v>
      </c>
      <c r="I1103" s="2">
        <f t="shared" si="149"/>
        <v>50.229376056569023</v>
      </c>
    </row>
    <row r="1104" spans="1:9" ht="13.5" x14ac:dyDescent="0.25">
      <c r="A1104" s="3">
        <f>TITRES_STAT!B1107</f>
        <v>43614</v>
      </c>
      <c r="B1104" s="5">
        <f>TITRES_STAT!D1107</f>
        <v>8.9220000000000006</v>
      </c>
      <c r="C1104" s="2">
        <f t="shared" si="153"/>
        <v>-0.19200000000000017</v>
      </c>
      <c r="D1104" s="2">
        <f t="shared" si="154"/>
        <v>0</v>
      </c>
      <c r="E1104" s="2">
        <f t="shared" si="155"/>
        <v>0.19200000000000017</v>
      </c>
      <c r="F1104" s="2">
        <f t="shared" si="156"/>
        <v>5.6736619837123095E-2</v>
      </c>
      <c r="G1104" s="2">
        <f t="shared" si="156"/>
        <v>6.9932721845258894E-2</v>
      </c>
      <c r="H1104" s="2">
        <f t="shared" si="148"/>
        <v>0.81130289712825709</v>
      </c>
      <c r="I1104" s="2">
        <f t="shared" si="149"/>
        <v>44.791122369126825</v>
      </c>
    </row>
    <row r="1105" spans="1:9" ht="13.5" x14ac:dyDescent="0.25">
      <c r="A1105" s="3">
        <f>TITRES_STAT!B1108</f>
        <v>43615</v>
      </c>
      <c r="B1105" s="5">
        <f>TITRES_STAT!D1108</f>
        <v>8.9220000000000006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5.2684004134471447E-2</v>
      </c>
      <c r="G1105" s="2">
        <f t="shared" si="156"/>
        <v>6.4937527427740407E-2</v>
      </c>
      <c r="H1105" s="2">
        <f t="shared" ref="H1105:H1168" si="157">F1105/G1105</f>
        <v>0.81130289712825709</v>
      </c>
      <c r="I1105" s="2">
        <f t="shared" ref="I1105:I1168" si="158">IF(G1105=0,100,100-(100/(1+H1105)))</f>
        <v>44.791122369126825</v>
      </c>
    </row>
    <row r="1106" spans="1:9" ht="13.5" x14ac:dyDescent="0.25">
      <c r="A1106" s="3">
        <f>TITRES_STAT!B1109</f>
        <v>43616</v>
      </c>
      <c r="B1106" s="5">
        <f>TITRES_STAT!D1109</f>
        <v>8.907</v>
      </c>
      <c r="C1106" s="2">
        <f t="shared" si="153"/>
        <v>-1.5000000000000568E-2</v>
      </c>
      <c r="D1106" s="2">
        <f t="shared" si="154"/>
        <v>0</v>
      </c>
      <c r="E1106" s="2">
        <f t="shared" si="155"/>
        <v>1.5000000000000568E-2</v>
      </c>
      <c r="F1106" s="2">
        <f t="shared" si="156"/>
        <v>4.89208609820092E-2</v>
      </c>
      <c r="G1106" s="2">
        <f t="shared" si="156"/>
        <v>6.137056118290185E-2</v>
      </c>
      <c r="H1106" s="2">
        <f t="shared" si="157"/>
        <v>0.79713888938070843</v>
      </c>
      <c r="I1106" s="2">
        <f t="shared" si="158"/>
        <v>44.355997974947918</v>
      </c>
    </row>
    <row r="1107" spans="1:9" ht="13.5" x14ac:dyDescent="0.25">
      <c r="A1107" s="3">
        <f>TITRES_STAT!B1110</f>
        <v>43619</v>
      </c>
      <c r="B1107" s="5">
        <f>TITRES_STAT!D1110</f>
        <v>8.7789999999999999</v>
      </c>
      <c r="C1107" s="2">
        <f t="shared" si="153"/>
        <v>-0.12800000000000011</v>
      </c>
      <c r="D1107" s="2">
        <f t="shared" si="154"/>
        <v>0</v>
      </c>
      <c r="E1107" s="2">
        <f t="shared" si="155"/>
        <v>0.12800000000000011</v>
      </c>
      <c r="F1107" s="2">
        <f t="shared" si="156"/>
        <v>4.5426513769008539E-2</v>
      </c>
      <c r="G1107" s="2">
        <f t="shared" si="156"/>
        <v>6.6129806812694578E-2</v>
      </c>
      <c r="H1107" s="2">
        <f t="shared" si="157"/>
        <v>0.68692947943541038</v>
      </c>
      <c r="I1107" s="2">
        <f t="shared" si="158"/>
        <v>40.720699223616343</v>
      </c>
    </row>
    <row r="1108" spans="1:9" ht="13.5" x14ac:dyDescent="0.25">
      <c r="A1108" s="3">
        <f>TITRES_STAT!B1111</f>
        <v>43623</v>
      </c>
      <c r="B1108" s="5">
        <f>TITRES_STAT!D1111</f>
        <v>8.7080000000000002</v>
      </c>
      <c r="C1108" s="2">
        <f t="shared" si="153"/>
        <v>-7.099999999999973E-2</v>
      </c>
      <c r="D1108" s="2">
        <f t="shared" si="154"/>
        <v>0</v>
      </c>
      <c r="E1108" s="2">
        <f t="shared" si="155"/>
        <v>7.099999999999973E-2</v>
      </c>
      <c r="F1108" s="2">
        <f t="shared" si="156"/>
        <v>4.2181762785507934E-2</v>
      </c>
      <c r="G1108" s="2">
        <f t="shared" si="156"/>
        <v>6.6477677754644943E-2</v>
      </c>
      <c r="H1108" s="2">
        <f t="shared" si="157"/>
        <v>0.63452521523377969</v>
      </c>
      <c r="I1108" s="2">
        <f t="shared" si="158"/>
        <v>38.820154581893441</v>
      </c>
    </row>
    <row r="1109" spans="1:9" ht="13.5" x14ac:dyDescent="0.25">
      <c r="A1109" s="3">
        <f>TITRES_STAT!B1112</f>
        <v>43626</v>
      </c>
      <c r="B1109" s="5">
        <f>TITRES_STAT!D1112</f>
        <v>8.5649999999999995</v>
      </c>
      <c r="C1109" s="2">
        <f t="shared" si="153"/>
        <v>-0.14300000000000068</v>
      </c>
      <c r="D1109" s="2">
        <f t="shared" si="154"/>
        <v>0</v>
      </c>
      <c r="E1109" s="2">
        <f t="shared" si="155"/>
        <v>0.14300000000000068</v>
      </c>
      <c r="F1109" s="2">
        <f t="shared" si="156"/>
        <v>3.9168779729400229E-2</v>
      </c>
      <c r="G1109" s="2">
        <f t="shared" si="156"/>
        <v>7.1943557915027503E-2</v>
      </c>
      <c r="H1109" s="2">
        <f t="shared" si="157"/>
        <v>0.54443762394490491</v>
      </c>
      <c r="I1109" s="2">
        <f t="shared" si="158"/>
        <v>35.251512622067978</v>
      </c>
    </row>
    <row r="1110" spans="1:9" ht="13.5" x14ac:dyDescent="0.25">
      <c r="A1110" s="3">
        <f>TITRES_STAT!B1113</f>
        <v>43627</v>
      </c>
      <c r="B1110" s="5">
        <f>TITRES_STAT!D1113</f>
        <v>8.8149999999999995</v>
      </c>
      <c r="C1110" s="2">
        <f t="shared" si="153"/>
        <v>0.25</v>
      </c>
      <c r="D1110" s="2">
        <f t="shared" si="154"/>
        <v>0.25</v>
      </c>
      <c r="E1110" s="2">
        <f t="shared" si="155"/>
        <v>0</v>
      </c>
      <c r="F1110" s="2">
        <f t="shared" si="156"/>
        <v>5.4228152605871646E-2</v>
      </c>
      <c r="G1110" s="2">
        <f t="shared" si="156"/>
        <v>6.6804732349668397E-2</v>
      </c>
      <c r="H1110" s="2">
        <f t="shared" si="157"/>
        <v>0.81174118507101278</v>
      </c>
      <c r="I1110" s="2">
        <f t="shared" si="158"/>
        <v>44.804478242249367</v>
      </c>
    </row>
    <row r="1111" spans="1:9" ht="13.5" x14ac:dyDescent="0.25">
      <c r="A1111" s="3">
        <f>TITRES_STAT!B1114</f>
        <v>43628</v>
      </c>
      <c r="B1111" s="5">
        <f>TITRES_STAT!D1114</f>
        <v>8.7789999999999999</v>
      </c>
      <c r="C1111" s="2">
        <f t="shared" si="153"/>
        <v>-3.5999999999999588E-2</v>
      </c>
      <c r="D1111" s="2">
        <f t="shared" si="154"/>
        <v>0</v>
      </c>
      <c r="E1111" s="2">
        <f t="shared" si="155"/>
        <v>3.5999999999999588E-2</v>
      </c>
      <c r="F1111" s="2">
        <f t="shared" si="156"/>
        <v>5.0354713134023669E-2</v>
      </c>
      <c r="G1111" s="2">
        <f t="shared" si="156"/>
        <v>6.4604394324692047E-2</v>
      </c>
      <c r="H1111" s="2">
        <f t="shared" si="157"/>
        <v>0.77943170368486692</v>
      </c>
      <c r="I1111" s="2">
        <f t="shared" si="158"/>
        <v>43.802282609150502</v>
      </c>
    </row>
    <row r="1112" spans="1:9" ht="13.5" x14ac:dyDescent="0.25">
      <c r="A1112" s="3">
        <f>TITRES_STAT!B1115</f>
        <v>43629</v>
      </c>
      <c r="B1112" s="5">
        <f>TITRES_STAT!D1115</f>
        <v>8.7650000000000006</v>
      </c>
      <c r="C1112" s="2">
        <f t="shared" si="153"/>
        <v>-1.3999999999999346E-2</v>
      </c>
      <c r="D1112" s="2">
        <f t="shared" si="154"/>
        <v>0</v>
      </c>
      <c r="E1112" s="2">
        <f t="shared" si="155"/>
        <v>1.3999999999999346E-2</v>
      </c>
      <c r="F1112" s="2">
        <f t="shared" si="156"/>
        <v>4.675794791016484E-2</v>
      </c>
      <c r="G1112" s="2">
        <f t="shared" si="156"/>
        <v>6.0989794730071142E-2</v>
      </c>
      <c r="H1112" s="2">
        <f t="shared" si="157"/>
        <v>0.76665199673332785</v>
      </c>
      <c r="I1112" s="2">
        <f t="shared" si="158"/>
        <v>43.395756388407278</v>
      </c>
    </row>
    <row r="1113" spans="1:9" ht="13.5" x14ac:dyDescent="0.25">
      <c r="A1113" s="3">
        <f>TITRES_STAT!B1116</f>
        <v>43630</v>
      </c>
      <c r="B1113" s="5">
        <f>TITRES_STAT!D1116</f>
        <v>8.6359999999999992</v>
      </c>
      <c r="C1113" s="2">
        <f t="shared" si="153"/>
        <v>-0.12900000000000134</v>
      </c>
      <c r="D1113" s="2">
        <f t="shared" si="154"/>
        <v>0</v>
      </c>
      <c r="E1113" s="2">
        <f t="shared" si="155"/>
        <v>0.12900000000000134</v>
      </c>
      <c r="F1113" s="2">
        <f t="shared" si="156"/>
        <v>4.3418094488010206E-2</v>
      </c>
      <c r="G1113" s="2">
        <f t="shared" si="156"/>
        <v>6.5847666535066157E-2</v>
      </c>
      <c r="H1113" s="2">
        <f t="shared" si="157"/>
        <v>0.6593718011994939</v>
      </c>
      <c r="I1113" s="2">
        <f t="shared" si="158"/>
        <v>39.736230344691904</v>
      </c>
    </row>
    <row r="1114" spans="1:9" ht="13.5" x14ac:dyDescent="0.25">
      <c r="A1114" s="3">
        <f>TITRES_STAT!B1117</f>
        <v>43633</v>
      </c>
      <c r="B1114" s="5">
        <f>TITRES_STAT!D1117</f>
        <v>8.6359999999999992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4.0316802024580913E-2</v>
      </c>
      <c r="G1114" s="2">
        <f t="shared" si="156"/>
        <v>6.1144261782561431E-2</v>
      </c>
      <c r="H1114" s="2">
        <f t="shared" si="157"/>
        <v>0.65937180119949401</v>
      </c>
      <c r="I1114" s="2">
        <f t="shared" si="158"/>
        <v>39.736230344691904</v>
      </c>
    </row>
    <row r="1115" spans="1:9" ht="13.5" x14ac:dyDescent="0.25">
      <c r="A1115" s="3">
        <f>TITRES_STAT!B1118</f>
        <v>43634</v>
      </c>
      <c r="B1115" s="5">
        <f>TITRES_STAT!D1118</f>
        <v>8.6359999999999992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3.7437030451396562E-2</v>
      </c>
      <c r="G1115" s="2">
        <f t="shared" si="156"/>
        <v>5.6776814512378475E-2</v>
      </c>
      <c r="H1115" s="2">
        <f t="shared" si="157"/>
        <v>0.6593718011994939</v>
      </c>
      <c r="I1115" s="2">
        <f t="shared" si="158"/>
        <v>39.736230344691904</v>
      </c>
    </row>
    <row r="1116" spans="1:9" ht="13.5" x14ac:dyDescent="0.25">
      <c r="A1116" s="3">
        <f>TITRES_STAT!B1119</f>
        <v>43635</v>
      </c>
      <c r="B1116" s="5">
        <f>TITRES_STAT!D1119</f>
        <v>8.7789999999999999</v>
      </c>
      <c r="C1116" s="2">
        <f t="shared" si="153"/>
        <v>0.14300000000000068</v>
      </c>
      <c r="D1116" s="2">
        <f t="shared" si="154"/>
        <v>0.14300000000000068</v>
      </c>
      <c r="E1116" s="2">
        <f t="shared" si="155"/>
        <v>0</v>
      </c>
      <c r="F1116" s="2">
        <f t="shared" si="156"/>
        <v>4.497724256201114E-2</v>
      </c>
      <c r="G1116" s="2">
        <f t="shared" si="156"/>
        <v>5.2721327761494297E-2</v>
      </c>
      <c r="H1116" s="2">
        <f t="shared" si="157"/>
        <v>0.85311285720047536</v>
      </c>
      <c r="I1116" s="2">
        <f t="shared" si="158"/>
        <v>46.036745894110595</v>
      </c>
    </row>
    <row r="1117" spans="1:9" ht="13.5" x14ac:dyDescent="0.25">
      <c r="A1117" s="3">
        <f>TITRES_STAT!B1120</f>
        <v>43636</v>
      </c>
      <c r="B1117" s="5">
        <f>TITRES_STAT!D1120</f>
        <v>8.85</v>
      </c>
      <c r="C1117" s="2">
        <f t="shared" si="153"/>
        <v>7.099999999999973E-2</v>
      </c>
      <c r="D1117" s="2">
        <f t="shared" si="154"/>
        <v>7.099999999999973E-2</v>
      </c>
      <c r="E1117" s="2">
        <f t="shared" si="155"/>
        <v>0</v>
      </c>
      <c r="F1117" s="2">
        <f t="shared" ref="F1117:G1132" si="159">((F1116*13)+D1117)/14</f>
        <v>4.6836010950438892E-2</v>
      </c>
      <c r="G1117" s="2">
        <f t="shared" si="159"/>
        <v>4.8955518635673274E-2</v>
      </c>
      <c r="H1117" s="2">
        <f t="shared" si="157"/>
        <v>0.95670543905360805</v>
      </c>
      <c r="I1117" s="2">
        <f t="shared" si="158"/>
        <v>48.893687315364851</v>
      </c>
    </row>
    <row r="1118" spans="1:9" ht="13.5" x14ac:dyDescent="0.25">
      <c r="A1118" s="3">
        <f>TITRES_STAT!B1121</f>
        <v>43637</v>
      </c>
      <c r="B1118" s="5">
        <f>TITRES_STAT!D1121</f>
        <v>8.7789999999999999</v>
      </c>
      <c r="C1118" s="2">
        <f t="shared" si="153"/>
        <v>-7.099999999999973E-2</v>
      </c>
      <c r="D1118" s="2">
        <f t="shared" si="154"/>
        <v>0</v>
      </c>
      <c r="E1118" s="2">
        <f t="shared" si="155"/>
        <v>7.099999999999973E-2</v>
      </c>
      <c r="F1118" s="2">
        <f t="shared" si="159"/>
        <v>4.3490581596836116E-2</v>
      </c>
      <c r="G1118" s="2">
        <f t="shared" si="159"/>
        <v>5.0530124447410882E-2</v>
      </c>
      <c r="H1118" s="2">
        <f t="shared" si="157"/>
        <v>0.86068621584533889</v>
      </c>
      <c r="I1118" s="2">
        <f t="shared" si="158"/>
        <v>46.256386945625628</v>
      </c>
    </row>
    <row r="1119" spans="1:9" ht="13.5" x14ac:dyDescent="0.25">
      <c r="A1119" s="3">
        <f>TITRES_STAT!B1122</f>
        <v>43640</v>
      </c>
      <c r="B1119" s="5">
        <f>TITRES_STAT!D1122</f>
        <v>8.6649999999999991</v>
      </c>
      <c r="C1119" s="2">
        <f t="shared" si="153"/>
        <v>-0.11400000000000077</v>
      </c>
      <c r="D1119" s="2">
        <f t="shared" si="154"/>
        <v>0</v>
      </c>
      <c r="E1119" s="2">
        <f t="shared" si="155"/>
        <v>0.11400000000000077</v>
      </c>
      <c r="F1119" s="2">
        <f t="shared" si="159"/>
        <v>4.0384111482776389E-2</v>
      </c>
      <c r="G1119" s="2">
        <f t="shared" si="159"/>
        <v>5.5063686986881584E-2</v>
      </c>
      <c r="H1119" s="2">
        <f t="shared" si="157"/>
        <v>0.73340732690852195</v>
      </c>
      <c r="I1119" s="2">
        <f t="shared" si="158"/>
        <v>42.310155006471049</v>
      </c>
    </row>
    <row r="1120" spans="1:9" ht="13.5" x14ac:dyDescent="0.25">
      <c r="A1120" s="3">
        <f>TITRES_STAT!B1123</f>
        <v>43641</v>
      </c>
      <c r="B1120" s="5">
        <f>TITRES_STAT!D1123</f>
        <v>8.6649999999999991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3.74995320911495E-2</v>
      </c>
      <c r="G1120" s="2">
        <f t="shared" si="159"/>
        <v>5.1130566487818614E-2</v>
      </c>
      <c r="H1120" s="2">
        <f t="shared" si="157"/>
        <v>0.73340732690852184</v>
      </c>
      <c r="I1120" s="2">
        <f t="shared" si="158"/>
        <v>42.310155006471042</v>
      </c>
    </row>
    <row r="1121" spans="1:9" ht="13.5" x14ac:dyDescent="0.25">
      <c r="A1121" s="3">
        <f>TITRES_STAT!B1124</f>
        <v>43642</v>
      </c>
      <c r="B1121" s="5">
        <f>TITRES_STAT!D1124</f>
        <v>8.5649999999999995</v>
      </c>
      <c r="C1121" s="2">
        <f t="shared" si="153"/>
        <v>-9.9999999999999645E-2</v>
      </c>
      <c r="D1121" s="2">
        <f t="shared" si="154"/>
        <v>0</v>
      </c>
      <c r="E1121" s="2">
        <f t="shared" si="155"/>
        <v>9.9999999999999645E-2</v>
      </c>
      <c r="F1121" s="2">
        <f t="shared" si="159"/>
        <v>3.4820994084638825E-2</v>
      </c>
      <c r="G1121" s="2">
        <f t="shared" si="159"/>
        <v>5.462124031011726E-2</v>
      </c>
      <c r="H1121" s="2">
        <f t="shared" si="157"/>
        <v>0.63749914661291718</v>
      </c>
      <c r="I1121" s="2">
        <f t="shared" si="158"/>
        <v>38.931265883805274</v>
      </c>
    </row>
    <row r="1122" spans="1:9" ht="13.5" x14ac:dyDescent="0.25">
      <c r="A1122" s="3">
        <f>TITRES_STAT!B1125</f>
        <v>43643</v>
      </c>
      <c r="B1122" s="5">
        <f>TITRES_STAT!D1125</f>
        <v>8.3219999999999992</v>
      </c>
      <c r="C1122" s="2">
        <f t="shared" si="153"/>
        <v>-0.24300000000000033</v>
      </c>
      <c r="D1122" s="2">
        <f t="shared" si="154"/>
        <v>0</v>
      </c>
      <c r="E1122" s="2">
        <f t="shared" si="155"/>
        <v>0.24300000000000033</v>
      </c>
      <c r="F1122" s="2">
        <f t="shared" si="159"/>
        <v>3.2333780221450337E-2</v>
      </c>
      <c r="G1122" s="2">
        <f t="shared" si="159"/>
        <v>6.8076866002251768E-2</v>
      </c>
      <c r="H1122" s="2">
        <f t="shared" si="157"/>
        <v>0.47495988167817299</v>
      </c>
      <c r="I1122" s="2">
        <f t="shared" si="158"/>
        <v>32.201545789691266</v>
      </c>
    </row>
    <row r="1123" spans="1:9" ht="13.5" x14ac:dyDescent="0.25">
      <c r="A1123" s="3">
        <f>TITRES_STAT!B1126</f>
        <v>43644</v>
      </c>
      <c r="B1123" s="5">
        <f>TITRES_STAT!D1126</f>
        <v>8.5429999999999993</v>
      </c>
      <c r="C1123" s="2">
        <f t="shared" si="153"/>
        <v>0.22100000000000009</v>
      </c>
      <c r="D1123" s="2">
        <f t="shared" si="154"/>
        <v>0.22100000000000009</v>
      </c>
      <c r="E1123" s="2">
        <f t="shared" si="155"/>
        <v>0</v>
      </c>
      <c r="F1123" s="2">
        <f t="shared" si="159"/>
        <v>4.5809938777061028E-2</v>
      </c>
      <c r="G1123" s="2">
        <f t="shared" si="159"/>
        <v>6.3214232716376634E-2</v>
      </c>
      <c r="H1123" s="2">
        <f t="shared" si="157"/>
        <v>0.72467760516206103</v>
      </c>
      <c r="I1123" s="2">
        <f t="shared" si="158"/>
        <v>42.018148956828718</v>
      </c>
    </row>
    <row r="1124" spans="1:9" ht="13.5" x14ac:dyDescent="0.25">
      <c r="A1124" s="3">
        <f>TITRES_STAT!B1127</f>
        <v>43647</v>
      </c>
      <c r="B1124" s="5">
        <f>TITRES_STAT!D1127</f>
        <v>8.5649999999999995</v>
      </c>
      <c r="C1124" s="2">
        <f t="shared" si="153"/>
        <v>2.2000000000000242E-2</v>
      </c>
      <c r="D1124" s="2">
        <f t="shared" si="154"/>
        <v>2.2000000000000242E-2</v>
      </c>
      <c r="E1124" s="2">
        <f t="shared" si="155"/>
        <v>0</v>
      </c>
      <c r="F1124" s="2">
        <f t="shared" si="159"/>
        <v>4.4109228864413826E-2</v>
      </c>
      <c r="G1124" s="2">
        <f t="shared" si="159"/>
        <v>5.8698930379492587E-2</v>
      </c>
      <c r="H1124" s="2">
        <f t="shared" si="157"/>
        <v>0.75144859675030962</v>
      </c>
      <c r="I1124" s="2">
        <f t="shared" si="158"/>
        <v>42.90440485347785</v>
      </c>
    </row>
    <row r="1125" spans="1:9" ht="13.5" x14ac:dyDescent="0.25">
      <c r="A1125" s="3">
        <f>TITRES_STAT!B1128</f>
        <v>43648</v>
      </c>
      <c r="B1125" s="5">
        <f>TITRES_STAT!D1128</f>
        <v>8.5649999999999995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4.0958569659812837E-2</v>
      </c>
      <c r="G1125" s="2">
        <f t="shared" si="159"/>
        <v>5.4506149638100257E-2</v>
      </c>
      <c r="H1125" s="2">
        <f t="shared" si="157"/>
        <v>0.75144859675030962</v>
      </c>
      <c r="I1125" s="2">
        <f t="shared" si="158"/>
        <v>42.90440485347785</v>
      </c>
    </row>
    <row r="1126" spans="1:9" ht="13.5" x14ac:dyDescent="0.25">
      <c r="A1126" s="3">
        <f>TITRES_STAT!B1129</f>
        <v>43649</v>
      </c>
      <c r="B1126" s="5">
        <f>TITRES_STAT!D1129</f>
        <v>8.8219999999999992</v>
      </c>
      <c r="C1126" s="2">
        <f t="shared" si="153"/>
        <v>0.25699999999999967</v>
      </c>
      <c r="D1126" s="2">
        <f t="shared" si="154"/>
        <v>0.25699999999999967</v>
      </c>
      <c r="E1126" s="2">
        <f t="shared" si="155"/>
        <v>0</v>
      </c>
      <c r="F1126" s="2">
        <f t="shared" si="159"/>
        <v>5.6390100398397605E-2</v>
      </c>
      <c r="G1126" s="2">
        <f t="shared" si="159"/>
        <v>5.0612853235378806E-2</v>
      </c>
      <c r="H1126" s="2">
        <f t="shared" si="157"/>
        <v>1.114145850188514</v>
      </c>
      <c r="I1126" s="2">
        <f t="shared" si="158"/>
        <v>52.699573687840314</v>
      </c>
    </row>
    <row r="1127" spans="1:9" ht="13.5" x14ac:dyDescent="0.25">
      <c r="A1127" s="3">
        <f>TITRES_STAT!B1130</f>
        <v>43650</v>
      </c>
      <c r="B1127" s="5">
        <f>TITRES_STAT!D1130</f>
        <v>9.0640000000000001</v>
      </c>
      <c r="C1127" s="2">
        <f t="shared" si="153"/>
        <v>0.24200000000000088</v>
      </c>
      <c r="D1127" s="2">
        <f t="shared" si="154"/>
        <v>0.24200000000000088</v>
      </c>
      <c r="E1127" s="2">
        <f t="shared" si="155"/>
        <v>0</v>
      </c>
      <c r="F1127" s="2">
        <f t="shared" si="159"/>
        <v>6.9647950369940689E-2</v>
      </c>
      <c r="G1127" s="2">
        <f t="shared" si="159"/>
        <v>4.6997649432851743E-2</v>
      </c>
      <c r="H1127" s="2">
        <f t="shared" si="157"/>
        <v>1.4819453996194158</v>
      </c>
      <c r="I1127" s="2">
        <f t="shared" si="158"/>
        <v>59.709025019110371</v>
      </c>
    </row>
    <row r="1128" spans="1:9" ht="13.5" x14ac:dyDescent="0.25">
      <c r="A1128" s="3">
        <f>TITRES_STAT!B1131</f>
        <v>43651</v>
      </c>
      <c r="B1128" s="5">
        <f>TITRES_STAT!D1131</f>
        <v>8.8290000000000006</v>
      </c>
      <c r="C1128" s="2">
        <f t="shared" si="153"/>
        <v>-0.23499999999999943</v>
      </c>
      <c r="D1128" s="2">
        <f t="shared" si="154"/>
        <v>0</v>
      </c>
      <c r="E1128" s="2">
        <f t="shared" si="155"/>
        <v>0.23499999999999943</v>
      </c>
      <c r="F1128" s="2">
        <f t="shared" si="159"/>
        <v>6.4673096772087782E-2</v>
      </c>
      <c r="G1128" s="2">
        <f t="shared" si="159"/>
        <v>6.0426388759076577E-2</v>
      </c>
      <c r="H1128" s="2">
        <f t="shared" si="157"/>
        <v>1.0702790304074445</v>
      </c>
      <c r="I1128" s="2">
        <f t="shared" si="158"/>
        <v>51.697332325141055</v>
      </c>
    </row>
    <row r="1129" spans="1:9" ht="13.5" x14ac:dyDescent="0.25">
      <c r="A1129" s="3">
        <f>TITRES_STAT!B1132</f>
        <v>43654</v>
      </c>
      <c r="B1129" s="5">
        <f>TITRES_STAT!D1132</f>
        <v>8.8000000000000007</v>
      </c>
      <c r="C1129" s="2">
        <f t="shared" si="153"/>
        <v>-2.8999999999999915E-2</v>
      </c>
      <c r="D1129" s="2">
        <f t="shared" si="154"/>
        <v>0</v>
      </c>
      <c r="E1129" s="2">
        <f t="shared" si="155"/>
        <v>2.8999999999999915E-2</v>
      </c>
      <c r="F1129" s="2">
        <f t="shared" si="159"/>
        <v>6.0053589859795801E-2</v>
      </c>
      <c r="G1129" s="2">
        <f t="shared" si="159"/>
        <v>5.8181646704856815E-2</v>
      </c>
      <c r="H1129" s="2">
        <f t="shared" si="157"/>
        <v>1.0321741178010131</v>
      </c>
      <c r="I1129" s="2">
        <f t="shared" si="158"/>
        <v>50.791618137421906</v>
      </c>
    </row>
    <row r="1130" spans="1:9" ht="13.5" x14ac:dyDescent="0.25">
      <c r="A1130" s="3">
        <f>TITRES_STAT!B1133</f>
        <v>43655</v>
      </c>
      <c r="B1130" s="5">
        <f>TITRES_STAT!D1133</f>
        <v>8.7929999999999993</v>
      </c>
      <c r="C1130" s="2">
        <f t="shared" si="153"/>
        <v>-7.0000000000014495E-3</v>
      </c>
      <c r="D1130" s="2">
        <f t="shared" si="154"/>
        <v>0</v>
      </c>
      <c r="E1130" s="2">
        <f t="shared" si="155"/>
        <v>7.0000000000014495E-3</v>
      </c>
      <c r="F1130" s="2">
        <f t="shared" si="159"/>
        <v>5.5764047726953245E-2</v>
      </c>
      <c r="G1130" s="2">
        <f t="shared" si="159"/>
        <v>5.4525814797367143E-2</v>
      </c>
      <c r="H1130" s="2">
        <f t="shared" si="157"/>
        <v>1.0227091137324167</v>
      </c>
      <c r="I1130" s="2">
        <f t="shared" si="158"/>
        <v>50.561353918322752</v>
      </c>
    </row>
    <row r="1131" spans="1:9" ht="13.5" x14ac:dyDescent="0.25">
      <c r="A1131" s="3">
        <f>TITRES_STAT!B1134</f>
        <v>43656</v>
      </c>
      <c r="B1131" s="5">
        <f>TITRES_STAT!D1134</f>
        <v>8.8219999999999992</v>
      </c>
      <c r="C1131" s="2">
        <f t="shared" si="153"/>
        <v>2.8999999999999915E-2</v>
      </c>
      <c r="D1131" s="2">
        <f t="shared" si="154"/>
        <v>2.8999999999999915E-2</v>
      </c>
      <c r="E1131" s="2">
        <f t="shared" si="155"/>
        <v>0</v>
      </c>
      <c r="F1131" s="2">
        <f t="shared" si="159"/>
        <v>5.3852330032170867E-2</v>
      </c>
      <c r="G1131" s="2">
        <f t="shared" si="159"/>
        <v>5.0631113740412348E-2</v>
      </c>
      <c r="H1131" s="2">
        <f t="shared" si="157"/>
        <v>1.0636212805484355</v>
      </c>
      <c r="I1131" s="2">
        <f t="shared" si="158"/>
        <v>51.541496037769278</v>
      </c>
    </row>
    <row r="1132" spans="1:9" ht="13.5" x14ac:dyDescent="0.25">
      <c r="A1132" s="3">
        <f>TITRES_STAT!B1135</f>
        <v>43657</v>
      </c>
      <c r="B1132" s="5">
        <f>TITRES_STAT!D1135</f>
        <v>9.0139999999999993</v>
      </c>
      <c r="C1132" s="2">
        <f t="shared" si="153"/>
        <v>0.19200000000000017</v>
      </c>
      <c r="D1132" s="2">
        <f t="shared" si="154"/>
        <v>0.19200000000000017</v>
      </c>
      <c r="E1132" s="2">
        <f t="shared" si="155"/>
        <v>0</v>
      </c>
      <c r="F1132" s="2">
        <f t="shared" si="159"/>
        <v>6.3720020744158681E-2</v>
      </c>
      <c r="G1132" s="2">
        <f t="shared" si="159"/>
        <v>4.7014605616097174E-2</v>
      </c>
      <c r="H1132" s="2">
        <f t="shared" si="157"/>
        <v>1.3553239447432863</v>
      </c>
      <c r="I1132" s="2">
        <f t="shared" si="158"/>
        <v>57.542995211684442</v>
      </c>
    </row>
    <row r="1133" spans="1:9" ht="13.5" x14ac:dyDescent="0.25">
      <c r="A1133" s="3">
        <f>TITRES_STAT!B1136</f>
        <v>43658</v>
      </c>
      <c r="B1133" s="5">
        <f>TITRES_STAT!D1136</f>
        <v>9.0570000000000004</v>
      </c>
      <c r="C1133" s="2">
        <f t="shared" si="153"/>
        <v>4.3000000000001037E-2</v>
      </c>
      <c r="D1133" s="2">
        <f t="shared" si="154"/>
        <v>4.3000000000001037E-2</v>
      </c>
      <c r="E1133" s="2">
        <f t="shared" si="155"/>
        <v>0</v>
      </c>
      <c r="F1133" s="2">
        <f t="shared" ref="F1133:G1148" si="160">((F1132*13)+D1133)/14</f>
        <v>6.2240019262433131E-2</v>
      </c>
      <c r="G1133" s="2">
        <f t="shared" si="160"/>
        <v>4.3656419500661667E-2</v>
      </c>
      <c r="H1133" s="2">
        <f t="shared" si="157"/>
        <v>1.4256785135915648</v>
      </c>
      <c r="I1133" s="2">
        <f t="shared" si="158"/>
        <v>58.774421490861265</v>
      </c>
    </row>
    <row r="1134" spans="1:9" ht="13.5" x14ac:dyDescent="0.25">
      <c r="A1134" s="3">
        <f>TITRES_STAT!B1137</f>
        <v>43661</v>
      </c>
      <c r="B1134" s="5">
        <f>TITRES_STAT!D1137</f>
        <v>9.0570000000000004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5.7794303600830765E-2</v>
      </c>
      <c r="G1134" s="2">
        <f t="shared" si="160"/>
        <v>4.0538103822042974E-2</v>
      </c>
      <c r="H1134" s="2">
        <f t="shared" si="157"/>
        <v>1.4256785135915648</v>
      </c>
      <c r="I1134" s="2">
        <f t="shared" si="158"/>
        <v>58.774421490861265</v>
      </c>
    </row>
    <row r="1135" spans="1:9" ht="13.5" x14ac:dyDescent="0.25">
      <c r="A1135" s="3">
        <f>TITRES_STAT!B1138</f>
        <v>43662</v>
      </c>
      <c r="B1135" s="5">
        <f>TITRES_STAT!D1138</f>
        <v>9.0570000000000004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5.3666139057914286E-2</v>
      </c>
      <c r="G1135" s="2">
        <f t="shared" si="160"/>
        <v>3.7642524977611336E-2</v>
      </c>
      <c r="H1135" s="2">
        <f t="shared" si="157"/>
        <v>1.4256785135915651</v>
      </c>
      <c r="I1135" s="2">
        <f t="shared" si="158"/>
        <v>58.774421490861272</v>
      </c>
    </row>
    <row r="1136" spans="1:9" ht="13.5" x14ac:dyDescent="0.25">
      <c r="A1136" s="3">
        <f>TITRES_STAT!B1139</f>
        <v>43663</v>
      </c>
      <c r="B1136" s="5">
        <f>TITRES_STAT!D1139</f>
        <v>8.8219999999999992</v>
      </c>
      <c r="C1136" s="2">
        <f t="shared" si="153"/>
        <v>-0.23500000000000121</v>
      </c>
      <c r="D1136" s="2">
        <f t="shared" si="154"/>
        <v>0</v>
      </c>
      <c r="E1136" s="2">
        <f t="shared" si="155"/>
        <v>0.23500000000000121</v>
      </c>
      <c r="F1136" s="2">
        <f t="shared" si="160"/>
        <v>4.983284341092041E-2</v>
      </c>
      <c r="G1136" s="2">
        <f t="shared" si="160"/>
        <v>5.1739487479210609E-2</v>
      </c>
      <c r="H1136" s="2">
        <f t="shared" si="157"/>
        <v>0.96314915046160232</v>
      </c>
      <c r="I1136" s="2">
        <f t="shared" si="158"/>
        <v>49.061435308424407</v>
      </c>
    </row>
    <row r="1137" spans="1:9" ht="13.5" x14ac:dyDescent="0.25">
      <c r="A1137" s="3">
        <f>TITRES_STAT!B1140</f>
        <v>43664</v>
      </c>
      <c r="B1137" s="5">
        <f>TITRES_STAT!D1140</f>
        <v>8.9930000000000003</v>
      </c>
      <c r="C1137" s="2">
        <f t="shared" si="153"/>
        <v>0.17100000000000115</v>
      </c>
      <c r="D1137" s="2">
        <f t="shared" si="154"/>
        <v>0.17100000000000115</v>
      </c>
      <c r="E1137" s="2">
        <f t="shared" si="155"/>
        <v>0</v>
      </c>
      <c r="F1137" s="2">
        <f t="shared" si="160"/>
        <v>5.8487640310140462E-2</v>
      </c>
      <c r="G1137" s="2">
        <f t="shared" si="160"/>
        <v>4.8043809802124138E-2</v>
      </c>
      <c r="H1137" s="2">
        <f t="shared" si="157"/>
        <v>1.2173813973336181</v>
      </c>
      <c r="I1137" s="2">
        <f t="shared" si="158"/>
        <v>54.901759291275226</v>
      </c>
    </row>
    <row r="1138" spans="1:9" ht="13.5" x14ac:dyDescent="0.25">
      <c r="A1138" s="3">
        <f>TITRES_STAT!B1141</f>
        <v>43665</v>
      </c>
      <c r="B1138" s="5">
        <f>TITRES_STAT!D1141</f>
        <v>8.7789999999999999</v>
      </c>
      <c r="C1138" s="2">
        <f t="shared" si="153"/>
        <v>-0.21400000000000041</v>
      </c>
      <c r="D1138" s="2">
        <f t="shared" si="154"/>
        <v>0</v>
      </c>
      <c r="E1138" s="2">
        <f t="shared" si="155"/>
        <v>0.21400000000000041</v>
      </c>
      <c r="F1138" s="2">
        <f t="shared" si="160"/>
        <v>5.4309951716559002E-2</v>
      </c>
      <c r="G1138" s="2">
        <f t="shared" si="160"/>
        <v>5.9897823387686726E-2</v>
      </c>
      <c r="H1138" s="2">
        <f t="shared" si="157"/>
        <v>0.90670993777252296</v>
      </c>
      <c r="I1138" s="2">
        <f t="shared" si="158"/>
        <v>47.553637803543907</v>
      </c>
    </row>
    <row r="1139" spans="1:9" ht="13.5" x14ac:dyDescent="0.25">
      <c r="A1139" s="3">
        <f>TITRES_STAT!B1142</f>
        <v>43668</v>
      </c>
      <c r="B1139" s="5">
        <f>TITRES_STAT!D1142</f>
        <v>8.7650000000000006</v>
      </c>
      <c r="C1139" s="2">
        <f t="shared" si="153"/>
        <v>-1.3999999999999346E-2</v>
      </c>
      <c r="D1139" s="2">
        <f t="shared" si="154"/>
        <v>0</v>
      </c>
      <c r="E1139" s="2">
        <f t="shared" si="155"/>
        <v>1.3999999999999346E-2</v>
      </c>
      <c r="F1139" s="2">
        <f t="shared" si="160"/>
        <v>5.0430669451090503E-2</v>
      </c>
      <c r="G1139" s="2">
        <f t="shared" si="160"/>
        <v>5.6619407431423345E-2</v>
      </c>
      <c r="H1139" s="2">
        <f t="shared" si="157"/>
        <v>0.89069581860550984</v>
      </c>
      <c r="I1139" s="2">
        <f t="shared" si="158"/>
        <v>47.109419179995122</v>
      </c>
    </row>
    <row r="1140" spans="1:9" ht="13.5" x14ac:dyDescent="0.25">
      <c r="A1140" s="3">
        <f>TITRES_STAT!B1143</f>
        <v>43669</v>
      </c>
      <c r="B1140" s="5">
        <f>TITRES_STAT!D1143</f>
        <v>8.7430000000000003</v>
      </c>
      <c r="C1140" s="2">
        <f t="shared" si="153"/>
        <v>-2.2000000000000242E-2</v>
      </c>
      <c r="D1140" s="2">
        <f t="shared" si="154"/>
        <v>0</v>
      </c>
      <c r="E1140" s="2">
        <f t="shared" si="155"/>
        <v>2.2000000000000242E-2</v>
      </c>
      <c r="F1140" s="2">
        <f t="shared" si="160"/>
        <v>4.6828478776012608E-2</v>
      </c>
      <c r="G1140" s="2">
        <f t="shared" si="160"/>
        <v>5.4146592614893123E-2</v>
      </c>
      <c r="H1140" s="2">
        <f t="shared" si="157"/>
        <v>0.86484627221274768</v>
      </c>
      <c r="I1140" s="2">
        <f t="shared" si="158"/>
        <v>46.376276967138836</v>
      </c>
    </row>
    <row r="1141" spans="1:9" ht="13.5" x14ac:dyDescent="0.25">
      <c r="A1141" s="3">
        <f>TITRES_STAT!B1144</f>
        <v>43670</v>
      </c>
      <c r="B1141" s="5">
        <f>TITRES_STAT!D1144</f>
        <v>8.7430000000000003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4.3483587434868853E-2</v>
      </c>
      <c r="G1141" s="2">
        <f t="shared" si="160"/>
        <v>5.0278978856686474E-2</v>
      </c>
      <c r="H1141" s="2">
        <f t="shared" si="157"/>
        <v>0.86484627221274768</v>
      </c>
      <c r="I1141" s="2">
        <f t="shared" si="158"/>
        <v>46.376276967138836</v>
      </c>
    </row>
    <row r="1142" spans="1:9" ht="13.5" x14ac:dyDescent="0.25">
      <c r="A1142" s="3">
        <f>TITRES_STAT!B1145</f>
        <v>43672</v>
      </c>
      <c r="B1142" s="5">
        <f>TITRES_STAT!D1145</f>
        <v>8.7650000000000006</v>
      </c>
      <c r="C1142" s="2">
        <f t="shared" si="153"/>
        <v>2.2000000000000242E-2</v>
      </c>
      <c r="D1142" s="2">
        <f t="shared" si="154"/>
        <v>2.2000000000000242E-2</v>
      </c>
      <c r="E1142" s="2">
        <f t="shared" si="155"/>
        <v>0</v>
      </c>
      <c r="F1142" s="2">
        <f t="shared" si="160"/>
        <v>4.1949045475235383E-2</v>
      </c>
      <c r="G1142" s="2">
        <f t="shared" si="160"/>
        <v>4.6687623224066006E-2</v>
      </c>
      <c r="H1142" s="2">
        <f t="shared" si="157"/>
        <v>0.89850462667399111</v>
      </c>
      <c r="I1142" s="2">
        <f t="shared" si="158"/>
        <v>47.326965341564126</v>
      </c>
    </row>
    <row r="1143" spans="1:9" ht="13.5" x14ac:dyDescent="0.25">
      <c r="A1143" s="3">
        <f>TITRES_STAT!B1146</f>
        <v>43675</v>
      </c>
      <c r="B1143" s="5">
        <f>TITRES_STAT!D1146</f>
        <v>8.7430000000000003</v>
      </c>
      <c r="C1143" s="2">
        <f t="shared" si="153"/>
        <v>-2.2000000000000242E-2</v>
      </c>
      <c r="D1143" s="2">
        <f t="shared" si="154"/>
        <v>0</v>
      </c>
      <c r="E1143" s="2">
        <f t="shared" si="155"/>
        <v>2.2000000000000242E-2</v>
      </c>
      <c r="F1143" s="2">
        <f t="shared" si="160"/>
        <v>3.8952685084147141E-2</v>
      </c>
      <c r="G1143" s="2">
        <f t="shared" si="160"/>
        <v>4.4924221565204162E-2</v>
      </c>
      <c r="H1143" s="2">
        <f t="shared" si="157"/>
        <v>0.86707534882068504</v>
      </c>
      <c r="I1143" s="2">
        <f t="shared" si="158"/>
        <v>46.440297622073068</v>
      </c>
    </row>
    <row r="1144" spans="1:9" ht="13.5" x14ac:dyDescent="0.25">
      <c r="A1144" s="3">
        <f>TITRES_STAT!B1147</f>
        <v>43676</v>
      </c>
      <c r="B1144" s="5">
        <f>TITRES_STAT!D1147</f>
        <v>8.6</v>
      </c>
      <c r="C1144" s="2">
        <f t="shared" si="153"/>
        <v>-0.14300000000000068</v>
      </c>
      <c r="D1144" s="2">
        <f t="shared" si="154"/>
        <v>0</v>
      </c>
      <c r="E1144" s="2">
        <f t="shared" si="155"/>
        <v>0.14300000000000068</v>
      </c>
      <c r="F1144" s="2">
        <f t="shared" si="160"/>
        <v>3.617035043527949E-2</v>
      </c>
      <c r="G1144" s="2">
        <f t="shared" si="160"/>
        <v>5.1929634310546771E-2</v>
      </c>
      <c r="H1144" s="2">
        <f t="shared" si="157"/>
        <v>0.69652619194226417</v>
      </c>
      <c r="I1144" s="2">
        <f t="shared" si="158"/>
        <v>41.056023493798691</v>
      </c>
    </row>
    <row r="1145" spans="1:9" ht="13.5" x14ac:dyDescent="0.25">
      <c r="A1145" s="3">
        <f>TITRES_STAT!B1148</f>
        <v>43677</v>
      </c>
      <c r="B1145" s="5">
        <f>TITRES_STAT!D1148</f>
        <v>8.7789999999999999</v>
      </c>
      <c r="C1145" s="2">
        <f t="shared" si="153"/>
        <v>0.17900000000000027</v>
      </c>
      <c r="D1145" s="2">
        <f t="shared" si="154"/>
        <v>0.17900000000000027</v>
      </c>
      <c r="E1145" s="2">
        <f t="shared" si="155"/>
        <v>0</v>
      </c>
      <c r="F1145" s="2">
        <f t="shared" si="160"/>
        <v>4.6372468261330971E-2</v>
      </c>
      <c r="G1145" s="2">
        <f t="shared" si="160"/>
        <v>4.8220374716936291E-2</v>
      </c>
      <c r="H1145" s="2">
        <f t="shared" si="157"/>
        <v>0.96167789100659384</v>
      </c>
      <c r="I1145" s="2">
        <f t="shared" si="158"/>
        <v>49.023231357984514</v>
      </c>
    </row>
    <row r="1146" spans="1:9" ht="13.5" x14ac:dyDescent="0.25">
      <c r="A1146" s="3">
        <f>TITRES_STAT!B1149</f>
        <v>43678</v>
      </c>
      <c r="B1146" s="5">
        <f>TITRES_STAT!D1149</f>
        <v>8.5220000000000002</v>
      </c>
      <c r="C1146" s="2">
        <f t="shared" si="153"/>
        <v>-0.25699999999999967</v>
      </c>
      <c r="D1146" s="2">
        <f t="shared" si="154"/>
        <v>0</v>
      </c>
      <c r="E1146" s="2">
        <f t="shared" si="155"/>
        <v>0.25699999999999967</v>
      </c>
      <c r="F1146" s="2">
        <f t="shared" si="160"/>
        <v>4.3060149099807328E-2</v>
      </c>
      <c r="G1146" s="2">
        <f t="shared" si="160"/>
        <v>6.3133205094297956E-2</v>
      </c>
      <c r="H1146" s="2">
        <f t="shared" si="157"/>
        <v>0.68205232152385087</v>
      </c>
      <c r="I1146" s="2">
        <f t="shared" si="158"/>
        <v>40.548817227394409</v>
      </c>
    </row>
    <row r="1147" spans="1:9" ht="13.5" x14ac:dyDescent="0.25">
      <c r="A1147" s="3">
        <f>TITRES_STAT!B1150</f>
        <v>43679</v>
      </c>
      <c r="B1147" s="5">
        <f>TITRES_STAT!D1150</f>
        <v>8.5289999999999999</v>
      </c>
      <c r="C1147" s="2">
        <f t="shared" si="153"/>
        <v>6.9999999999996732E-3</v>
      </c>
      <c r="D1147" s="2">
        <f t="shared" si="154"/>
        <v>6.9999999999996732E-3</v>
      </c>
      <c r="E1147" s="2">
        <f t="shared" si="155"/>
        <v>0</v>
      </c>
      <c r="F1147" s="2">
        <f t="shared" si="160"/>
        <v>4.0484424164106782E-2</v>
      </c>
      <c r="G1147" s="2">
        <f t="shared" si="160"/>
        <v>5.8623690444705244E-2</v>
      </c>
      <c r="H1147" s="2">
        <f t="shared" si="157"/>
        <v>0.69058129669083701</v>
      </c>
      <c r="I1147" s="2">
        <f t="shared" si="158"/>
        <v>40.848748181621829</v>
      </c>
    </row>
    <row r="1148" spans="1:9" ht="13.5" x14ac:dyDescent="0.25">
      <c r="A1148" s="3">
        <f>TITRES_STAT!B1151</f>
        <v>43682</v>
      </c>
      <c r="B1148" s="5">
        <f>TITRES_STAT!D1151</f>
        <v>8.7430000000000003</v>
      </c>
      <c r="C1148" s="2">
        <f t="shared" si="153"/>
        <v>0.21400000000000041</v>
      </c>
      <c r="D1148" s="2">
        <f t="shared" si="154"/>
        <v>0.21400000000000041</v>
      </c>
      <c r="E1148" s="2">
        <f t="shared" si="155"/>
        <v>0</v>
      </c>
      <c r="F1148" s="2">
        <f t="shared" si="160"/>
        <v>5.2878393866670613E-2</v>
      </c>
      <c r="G1148" s="2">
        <f t="shared" si="160"/>
        <v>5.4436283984369158E-2</v>
      </c>
      <c r="H1148" s="2">
        <f t="shared" si="157"/>
        <v>0.97138140218854985</v>
      </c>
      <c r="I1148" s="2">
        <f t="shared" si="158"/>
        <v>49.274148630506531</v>
      </c>
    </row>
    <row r="1149" spans="1:9" ht="13.5" x14ac:dyDescent="0.25">
      <c r="A1149" s="3">
        <f>TITRES_STAT!B1152</f>
        <v>43683</v>
      </c>
      <c r="B1149" s="5">
        <f>TITRES_STAT!D1152</f>
        <v>8.7289999999999992</v>
      </c>
      <c r="C1149" s="2">
        <f t="shared" si="153"/>
        <v>-1.4000000000001123E-2</v>
      </c>
      <c r="D1149" s="2">
        <f t="shared" si="154"/>
        <v>0</v>
      </c>
      <c r="E1149" s="2">
        <f t="shared" si="155"/>
        <v>1.4000000000001123E-2</v>
      </c>
      <c r="F1149" s="2">
        <f t="shared" ref="F1149:G1164" si="161">((F1148*13)+D1149)/14</f>
        <v>4.9101365733336996E-2</v>
      </c>
      <c r="G1149" s="2">
        <f t="shared" si="161"/>
        <v>5.1547977985485723E-2</v>
      </c>
      <c r="H1149" s="2">
        <f t="shared" si="157"/>
        <v>0.95253718287771416</v>
      </c>
      <c r="I1149" s="2">
        <f t="shared" si="158"/>
        <v>48.784586087822063</v>
      </c>
    </row>
    <row r="1150" spans="1:9" ht="13.5" x14ac:dyDescent="0.25">
      <c r="A1150" s="3">
        <f>TITRES_STAT!B1153</f>
        <v>43684</v>
      </c>
      <c r="B1150" s="5">
        <f>TITRES_STAT!D1153</f>
        <v>8.6999999999999993</v>
      </c>
      <c r="C1150" s="2">
        <f t="shared" si="153"/>
        <v>-2.8999999999999915E-2</v>
      </c>
      <c r="D1150" s="2">
        <f t="shared" si="154"/>
        <v>0</v>
      </c>
      <c r="E1150" s="2">
        <f t="shared" si="155"/>
        <v>2.8999999999999915E-2</v>
      </c>
      <c r="F1150" s="2">
        <f t="shared" si="161"/>
        <v>4.559412532381292E-2</v>
      </c>
      <c r="G1150" s="2">
        <f t="shared" si="161"/>
        <v>4.9937408129379593E-2</v>
      </c>
      <c r="H1150" s="2">
        <f t="shared" si="157"/>
        <v>0.91302546591296962</v>
      </c>
      <c r="I1150" s="2">
        <f t="shared" si="158"/>
        <v>47.726780546396888</v>
      </c>
    </row>
    <row r="1151" spans="1:9" ht="13.5" x14ac:dyDescent="0.25">
      <c r="A1151" s="3">
        <f>TITRES_STAT!B1154</f>
        <v>43685</v>
      </c>
      <c r="B1151" s="5">
        <f>TITRES_STAT!D1154</f>
        <v>8.6999999999999993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4.2337402086397712E-2</v>
      </c>
      <c r="G1151" s="2">
        <f t="shared" si="161"/>
        <v>4.6370450405852477E-2</v>
      </c>
      <c r="H1151" s="2">
        <f t="shared" si="157"/>
        <v>0.91302546591296962</v>
      </c>
      <c r="I1151" s="2">
        <f t="shared" si="158"/>
        <v>47.726780546396888</v>
      </c>
    </row>
    <row r="1152" spans="1:9" ht="13.5" x14ac:dyDescent="0.25">
      <c r="A1152" s="3">
        <f>TITRES_STAT!B1155</f>
        <v>43686</v>
      </c>
      <c r="B1152" s="5">
        <f>TITRES_STAT!D1155</f>
        <v>8.6720000000000006</v>
      </c>
      <c r="C1152" s="2">
        <f t="shared" si="153"/>
        <v>-2.7999999999998693E-2</v>
      </c>
      <c r="D1152" s="2">
        <f t="shared" si="154"/>
        <v>0</v>
      </c>
      <c r="E1152" s="2">
        <f t="shared" si="155"/>
        <v>2.7999999999998693E-2</v>
      </c>
      <c r="F1152" s="2">
        <f t="shared" si="161"/>
        <v>3.9313301937369302E-2</v>
      </c>
      <c r="G1152" s="2">
        <f t="shared" si="161"/>
        <v>4.5058275376862918E-2</v>
      </c>
      <c r="H1152" s="2">
        <f t="shared" si="157"/>
        <v>0.87249903837989295</v>
      </c>
      <c r="I1152" s="2">
        <f t="shared" si="158"/>
        <v>46.595433188301598</v>
      </c>
    </row>
    <row r="1153" spans="1:9" ht="13.5" x14ac:dyDescent="0.25">
      <c r="A1153" s="3">
        <f>TITRES_STAT!B1156</f>
        <v>43691</v>
      </c>
      <c r="B1153" s="5">
        <f>TITRES_STAT!D1156</f>
        <v>8.65</v>
      </c>
      <c r="C1153" s="2">
        <f t="shared" si="153"/>
        <v>-2.2000000000000242E-2</v>
      </c>
      <c r="D1153" s="2">
        <f t="shared" si="154"/>
        <v>0</v>
      </c>
      <c r="E1153" s="2">
        <f t="shared" si="155"/>
        <v>2.2000000000000242E-2</v>
      </c>
      <c r="F1153" s="2">
        <f t="shared" si="161"/>
        <v>3.6505208941842927E-2</v>
      </c>
      <c r="G1153" s="2">
        <f t="shared" si="161"/>
        <v>4.3411255707087017E-2</v>
      </c>
      <c r="H1153" s="2">
        <f t="shared" si="157"/>
        <v>0.84091575669126162</v>
      </c>
      <c r="I1153" s="2">
        <f t="shared" si="158"/>
        <v>45.679209036847354</v>
      </c>
    </row>
    <row r="1154" spans="1:9" ht="13.5" x14ac:dyDescent="0.25">
      <c r="A1154" s="3">
        <f>TITRES_STAT!B1157</f>
        <v>43692</v>
      </c>
      <c r="B1154" s="5">
        <f>TITRES_STAT!D1157</f>
        <v>8.5289999999999999</v>
      </c>
      <c r="C1154" s="2">
        <f t="shared" si="153"/>
        <v>-0.12100000000000044</v>
      </c>
      <c r="D1154" s="2">
        <f t="shared" si="154"/>
        <v>0</v>
      </c>
      <c r="E1154" s="2">
        <f t="shared" si="155"/>
        <v>0.12100000000000044</v>
      </c>
      <c r="F1154" s="2">
        <f t="shared" si="161"/>
        <v>3.3897694017425574E-2</v>
      </c>
      <c r="G1154" s="2">
        <f t="shared" si="161"/>
        <v>4.8953308870866553E-2</v>
      </c>
      <c r="H1154" s="2">
        <f t="shared" si="157"/>
        <v>0.69244949522909605</v>
      </c>
      <c r="I1154" s="2">
        <f t="shared" si="158"/>
        <v>40.914041877235668</v>
      </c>
    </row>
    <row r="1155" spans="1:9" ht="13.5" x14ac:dyDescent="0.25">
      <c r="A1155" s="3">
        <f>TITRES_STAT!B1158</f>
        <v>43693</v>
      </c>
      <c r="B1155" s="5">
        <f>TITRES_STAT!D1158</f>
        <v>8.5289999999999999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3.1476430159038032E-2</v>
      </c>
      <c r="G1155" s="2">
        <f t="shared" si="161"/>
        <v>4.5456643951518945E-2</v>
      </c>
      <c r="H1155" s="2">
        <f t="shared" si="157"/>
        <v>0.69244949522909593</v>
      </c>
      <c r="I1155" s="2">
        <f t="shared" si="158"/>
        <v>40.914041877235661</v>
      </c>
    </row>
    <row r="1156" spans="1:9" ht="13.5" x14ac:dyDescent="0.25">
      <c r="A1156" s="3">
        <f>TITRES_STAT!B1159</f>
        <v>43696</v>
      </c>
      <c r="B1156" s="5">
        <f>TITRES_STAT!D1159</f>
        <v>8.7579999999999991</v>
      </c>
      <c r="C1156" s="2">
        <f t="shared" si="162"/>
        <v>0.2289999999999992</v>
      </c>
      <c r="D1156" s="2">
        <f t="shared" si="163"/>
        <v>0.2289999999999992</v>
      </c>
      <c r="E1156" s="2">
        <f t="shared" si="164"/>
        <v>0</v>
      </c>
      <c r="F1156" s="2">
        <f t="shared" si="161"/>
        <v>4.5585256576249546E-2</v>
      </c>
      <c r="G1156" s="2">
        <f t="shared" si="161"/>
        <v>4.2209740812124738E-2</v>
      </c>
      <c r="H1156" s="2">
        <f t="shared" si="157"/>
        <v>1.0799700661311615</v>
      </c>
      <c r="I1156" s="2">
        <f t="shared" si="158"/>
        <v>51.922385024509254</v>
      </c>
    </row>
    <row r="1157" spans="1:9" ht="13.5" x14ac:dyDescent="0.25">
      <c r="A1157" s="3">
        <f>TITRES_STAT!B1160</f>
        <v>43697</v>
      </c>
      <c r="B1157" s="5">
        <f>TITRES_STAT!D1160</f>
        <v>8.7579999999999991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4.2329166820803156E-2</v>
      </c>
      <c r="G1157" s="2">
        <f t="shared" si="161"/>
        <v>3.91947593255444E-2</v>
      </c>
      <c r="H1157" s="2">
        <f t="shared" si="157"/>
        <v>1.0799700661311618</v>
      </c>
      <c r="I1157" s="2">
        <f t="shared" si="158"/>
        <v>51.922385024509261</v>
      </c>
    </row>
    <row r="1158" spans="1:9" ht="13.5" x14ac:dyDescent="0.25">
      <c r="A1158" s="3">
        <f>TITRES_STAT!B1161</f>
        <v>43698</v>
      </c>
      <c r="B1158" s="5">
        <f>TITRES_STAT!D1161</f>
        <v>8.5719999999999992</v>
      </c>
      <c r="C1158" s="2">
        <f t="shared" si="162"/>
        <v>-0.18599999999999994</v>
      </c>
      <c r="D1158" s="2">
        <f t="shared" si="163"/>
        <v>0</v>
      </c>
      <c r="E1158" s="2">
        <f t="shared" si="164"/>
        <v>0.18599999999999994</v>
      </c>
      <c r="F1158" s="2">
        <f t="shared" si="161"/>
        <v>3.9305654905031503E-2</v>
      </c>
      <c r="G1158" s="2">
        <f t="shared" si="161"/>
        <v>4.9680847945148369E-2</v>
      </c>
      <c r="H1158" s="2">
        <f t="shared" si="157"/>
        <v>0.79116312484094653</v>
      </c>
      <c r="I1158" s="2">
        <f t="shared" si="158"/>
        <v>44.170355779918204</v>
      </c>
    </row>
    <row r="1159" spans="1:9" ht="13.5" x14ac:dyDescent="0.25">
      <c r="A1159" s="3">
        <f>TITRES_STAT!B1162</f>
        <v>43699</v>
      </c>
      <c r="B1159" s="5">
        <f>TITRES_STAT!D1162</f>
        <v>8.5009999999999994</v>
      </c>
      <c r="C1159" s="2">
        <f t="shared" si="162"/>
        <v>-7.099999999999973E-2</v>
      </c>
      <c r="D1159" s="2">
        <f t="shared" si="163"/>
        <v>0</v>
      </c>
      <c r="E1159" s="2">
        <f t="shared" si="164"/>
        <v>7.099999999999973E-2</v>
      </c>
      <c r="F1159" s="2">
        <f t="shared" si="161"/>
        <v>3.649810812610068E-2</v>
      </c>
      <c r="G1159" s="2">
        <f t="shared" si="161"/>
        <v>5.1203644520494897E-2</v>
      </c>
      <c r="H1159" s="2">
        <f t="shared" si="157"/>
        <v>0.71280293557017915</v>
      </c>
      <c r="I1159" s="2">
        <f t="shared" si="158"/>
        <v>41.616167322418349</v>
      </c>
    </row>
    <row r="1160" spans="1:9" ht="13.5" x14ac:dyDescent="0.25">
      <c r="A1160" s="3">
        <f>TITRES_STAT!B1163</f>
        <v>43700</v>
      </c>
      <c r="B1160" s="5">
        <f>TITRES_STAT!D1163</f>
        <v>8.7080000000000002</v>
      </c>
      <c r="C1160" s="2">
        <f t="shared" si="162"/>
        <v>0.20700000000000074</v>
      </c>
      <c r="D1160" s="2">
        <f t="shared" si="163"/>
        <v>0.20700000000000074</v>
      </c>
      <c r="E1160" s="2">
        <f t="shared" si="164"/>
        <v>0</v>
      </c>
      <c r="F1160" s="2">
        <f t="shared" si="161"/>
        <v>4.8676814688522106E-2</v>
      </c>
      <c r="G1160" s="2">
        <f t="shared" si="161"/>
        <v>4.7546241340459545E-2</v>
      </c>
      <c r="H1160" s="2">
        <f t="shared" si="157"/>
        <v>1.0237783958560884</v>
      </c>
      <c r="I1160" s="2">
        <f t="shared" si="158"/>
        <v>50.587475286443848</v>
      </c>
    </row>
    <row r="1161" spans="1:9" ht="13.5" x14ac:dyDescent="0.25">
      <c r="A1161" s="3">
        <f>TITRES_STAT!B1164</f>
        <v>43703</v>
      </c>
      <c r="B1161" s="5">
        <f>TITRES_STAT!D1164</f>
        <v>8.7080000000000002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4.5199899353627671E-2</v>
      </c>
      <c r="G1161" s="2">
        <f t="shared" si="161"/>
        <v>4.4150081244712432E-2</v>
      </c>
      <c r="H1161" s="2">
        <f t="shared" si="157"/>
        <v>1.0237783958560884</v>
      </c>
      <c r="I1161" s="2">
        <f t="shared" si="158"/>
        <v>50.587475286443848</v>
      </c>
    </row>
    <row r="1162" spans="1:9" ht="13.5" x14ac:dyDescent="0.25">
      <c r="A1162" s="3">
        <f>TITRES_STAT!B1165</f>
        <v>43704</v>
      </c>
      <c r="B1162" s="5">
        <f>TITRES_STAT!D1165</f>
        <v>8.6790000000000003</v>
      </c>
      <c r="C1162" s="2">
        <f t="shared" si="162"/>
        <v>-2.8999999999999915E-2</v>
      </c>
      <c r="D1162" s="2">
        <f t="shared" si="163"/>
        <v>0</v>
      </c>
      <c r="E1162" s="2">
        <f t="shared" si="164"/>
        <v>2.8999999999999915E-2</v>
      </c>
      <c r="F1162" s="2">
        <f t="shared" si="161"/>
        <v>4.1971335114082839E-2</v>
      </c>
      <c r="G1162" s="2">
        <f t="shared" si="161"/>
        <v>4.3067932584375822E-2</v>
      </c>
      <c r="H1162" s="2">
        <f t="shared" si="157"/>
        <v>0.97453795888287409</v>
      </c>
      <c r="I1162" s="2">
        <f t="shared" si="158"/>
        <v>49.355240525952425</v>
      </c>
    </row>
    <row r="1163" spans="1:9" ht="13.5" x14ac:dyDescent="0.25">
      <c r="A1163" s="3">
        <f>TITRES_STAT!B1166</f>
        <v>43705</v>
      </c>
      <c r="B1163" s="5">
        <f>TITRES_STAT!D1166</f>
        <v>8.5649999999999995</v>
      </c>
      <c r="C1163" s="2">
        <f t="shared" si="162"/>
        <v>-0.11400000000000077</v>
      </c>
      <c r="D1163" s="2">
        <f t="shared" si="163"/>
        <v>0</v>
      </c>
      <c r="E1163" s="2">
        <f t="shared" si="164"/>
        <v>0.11400000000000077</v>
      </c>
      <c r="F1163" s="2">
        <f t="shared" si="161"/>
        <v>3.8973382605934068E-2</v>
      </c>
      <c r="G1163" s="2">
        <f t="shared" si="161"/>
        <v>4.8134508828349028E-2</v>
      </c>
      <c r="H1163" s="2">
        <f t="shared" si="157"/>
        <v>0.80967654089742214</v>
      </c>
      <c r="I1163" s="2">
        <f t="shared" si="158"/>
        <v>44.74150615313286</v>
      </c>
    </row>
    <row r="1164" spans="1:9" ht="13.5" x14ac:dyDescent="0.25">
      <c r="A1164" s="3">
        <f>TITRES_STAT!B1167</f>
        <v>43706</v>
      </c>
      <c r="B1164" s="5">
        <f>TITRES_STAT!D1167</f>
        <v>8.5649999999999995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3.6189569562653061E-2</v>
      </c>
      <c r="G1164" s="2">
        <f t="shared" si="161"/>
        <v>4.4696329626324097E-2</v>
      </c>
      <c r="H1164" s="2">
        <f t="shared" si="157"/>
        <v>0.80967654089742214</v>
      </c>
      <c r="I1164" s="2">
        <f t="shared" si="158"/>
        <v>44.74150615313286</v>
      </c>
    </row>
    <row r="1165" spans="1:9" ht="13.5" x14ac:dyDescent="0.25">
      <c r="A1165" s="3">
        <f>TITRES_STAT!B1168</f>
        <v>43707</v>
      </c>
      <c r="B1165" s="5">
        <f>TITRES_STAT!D1168</f>
        <v>8.6649999999999991</v>
      </c>
      <c r="C1165" s="2">
        <f t="shared" si="162"/>
        <v>9.9999999999999645E-2</v>
      </c>
      <c r="D1165" s="2">
        <f t="shared" si="163"/>
        <v>9.9999999999999645E-2</v>
      </c>
      <c r="E1165" s="2">
        <f t="shared" si="164"/>
        <v>0</v>
      </c>
      <c r="F1165" s="2">
        <f t="shared" ref="F1165:G1180" si="165">((F1164*13)+D1165)/14</f>
        <v>4.074745745103496E-2</v>
      </c>
      <c r="G1165" s="2">
        <f t="shared" si="165"/>
        <v>4.1503734653015233E-2</v>
      </c>
      <c r="H1165" s="2">
        <f t="shared" si="157"/>
        <v>0.98177809278362549</v>
      </c>
      <c r="I1165" s="2">
        <f t="shared" si="158"/>
        <v>49.540263683337528</v>
      </c>
    </row>
    <row r="1166" spans="1:9" ht="13.5" x14ac:dyDescent="0.25">
      <c r="A1166" s="3">
        <f>TITRES_STAT!B1169</f>
        <v>43710</v>
      </c>
      <c r="B1166" s="5">
        <f>TITRES_STAT!D1169</f>
        <v>8.6579999999999995</v>
      </c>
      <c r="C1166" s="2">
        <f t="shared" si="162"/>
        <v>-6.9999999999996732E-3</v>
      </c>
      <c r="D1166" s="2">
        <f t="shared" si="163"/>
        <v>0</v>
      </c>
      <c r="E1166" s="2">
        <f t="shared" si="164"/>
        <v>6.9999999999996732E-3</v>
      </c>
      <c r="F1166" s="2">
        <f t="shared" si="165"/>
        <v>3.7836924775961032E-2</v>
      </c>
      <c r="G1166" s="2">
        <f t="shared" si="165"/>
        <v>3.9039182177799836E-2</v>
      </c>
      <c r="H1166" s="2">
        <f t="shared" si="157"/>
        <v>0.96920382716104936</v>
      </c>
      <c r="I1166" s="2">
        <f t="shared" si="158"/>
        <v>49.218055225818119</v>
      </c>
    </row>
    <row r="1167" spans="1:9" ht="13.5" x14ac:dyDescent="0.25">
      <c r="A1167" s="3">
        <f>TITRES_STAT!B1170</f>
        <v>43711</v>
      </c>
      <c r="B1167" s="5">
        <f>TITRES_STAT!D1170</f>
        <v>8.6579999999999995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3.5134287291963814E-2</v>
      </c>
      <c r="G1167" s="2">
        <f t="shared" si="165"/>
        <v>3.6250669165099843E-2</v>
      </c>
      <c r="H1167" s="2">
        <f t="shared" si="157"/>
        <v>0.96920382716104947</v>
      </c>
      <c r="I1167" s="2">
        <f t="shared" si="158"/>
        <v>49.218055225818127</v>
      </c>
    </row>
    <row r="1168" spans="1:9" ht="13.5" x14ac:dyDescent="0.25">
      <c r="A1168" s="3">
        <f>TITRES_STAT!B1171</f>
        <v>43712</v>
      </c>
      <c r="B1168" s="5">
        <f>TITRES_STAT!D1171</f>
        <v>8.5649999999999995</v>
      </c>
      <c r="C1168" s="2">
        <f t="shared" si="162"/>
        <v>-9.2999999999999972E-2</v>
      </c>
      <c r="D1168" s="2">
        <f t="shared" si="163"/>
        <v>0</v>
      </c>
      <c r="E1168" s="2">
        <f t="shared" si="164"/>
        <v>9.2999999999999972E-2</v>
      </c>
      <c r="F1168" s="2">
        <f t="shared" si="165"/>
        <v>3.2624695342537827E-2</v>
      </c>
      <c r="G1168" s="2">
        <f t="shared" si="165"/>
        <v>4.0304192796164137E-2</v>
      </c>
      <c r="H1168" s="2">
        <f t="shared" si="157"/>
        <v>0.80946157407332597</v>
      </c>
      <c r="I1168" s="2">
        <f t="shared" si="158"/>
        <v>44.734941358888655</v>
      </c>
    </row>
    <row r="1169" spans="1:9" ht="13.5" x14ac:dyDescent="0.25">
      <c r="A1169" s="3">
        <f>TITRES_STAT!B1172</f>
        <v>43713</v>
      </c>
      <c r="B1169" s="5">
        <f>TITRES_STAT!D1172</f>
        <v>8.5649999999999995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3.0294359960927979E-2</v>
      </c>
      <c r="G1169" s="2">
        <f t="shared" si="165"/>
        <v>3.7425321882152411E-2</v>
      </c>
      <c r="H1169" s="2">
        <f t="shared" ref="H1169:H1232" si="166">F1169/G1169</f>
        <v>0.80946157407332597</v>
      </c>
      <c r="I1169" s="2">
        <f t="shared" ref="I1169:I1232" si="167">IF(G1169=0,100,100-(100/(1+H1169)))</f>
        <v>44.734941358888655</v>
      </c>
    </row>
    <row r="1170" spans="1:9" ht="13.5" x14ac:dyDescent="0.25">
      <c r="A1170" s="3">
        <f>TITRES_STAT!B1173</f>
        <v>43714</v>
      </c>
      <c r="B1170" s="5">
        <f>TITRES_STAT!D1173</f>
        <v>8.3510000000000009</v>
      </c>
      <c r="C1170" s="2">
        <f t="shared" si="162"/>
        <v>-0.21399999999999864</v>
      </c>
      <c r="D1170" s="2">
        <f t="shared" si="163"/>
        <v>0</v>
      </c>
      <c r="E1170" s="2">
        <f t="shared" si="164"/>
        <v>0.21399999999999864</v>
      </c>
      <c r="F1170" s="2">
        <f t="shared" si="165"/>
        <v>2.8130477106575982E-2</v>
      </c>
      <c r="G1170" s="2">
        <f t="shared" si="165"/>
        <v>5.0037798890569994E-2</v>
      </c>
      <c r="H1170" s="2">
        <f t="shared" si="166"/>
        <v>0.56218454309103083</v>
      </c>
      <c r="I1170" s="2">
        <f t="shared" si="167"/>
        <v>35.987076275806643</v>
      </c>
    </row>
    <row r="1171" spans="1:9" ht="13.5" x14ac:dyDescent="0.25">
      <c r="A1171" s="3">
        <f>TITRES_STAT!B1174</f>
        <v>43717</v>
      </c>
      <c r="B1171" s="5">
        <f>TITRES_STAT!D1174</f>
        <v>8.4860000000000007</v>
      </c>
      <c r="C1171" s="2">
        <f t="shared" si="162"/>
        <v>0.13499999999999979</v>
      </c>
      <c r="D1171" s="2">
        <f t="shared" si="163"/>
        <v>0.13499999999999979</v>
      </c>
      <c r="E1171" s="2">
        <f t="shared" si="164"/>
        <v>0</v>
      </c>
      <c r="F1171" s="2">
        <f t="shared" si="165"/>
        <v>3.5764014456106254E-2</v>
      </c>
      <c r="G1171" s="2">
        <f t="shared" si="165"/>
        <v>4.6463670398386427E-2</v>
      </c>
      <c r="H1171" s="2">
        <f t="shared" si="166"/>
        <v>0.76971995861412301</v>
      </c>
      <c r="I1171" s="2">
        <f t="shared" si="167"/>
        <v>43.493884717042732</v>
      </c>
    </row>
    <row r="1172" spans="1:9" ht="13.5" x14ac:dyDescent="0.25">
      <c r="A1172" s="3">
        <f>TITRES_STAT!B1175</f>
        <v>43718</v>
      </c>
      <c r="B1172" s="5">
        <f>TITRES_STAT!D1175</f>
        <v>8.4220000000000006</v>
      </c>
      <c r="C1172" s="2">
        <f t="shared" si="162"/>
        <v>-6.4000000000000057E-2</v>
      </c>
      <c r="D1172" s="2">
        <f t="shared" si="163"/>
        <v>0</v>
      </c>
      <c r="E1172" s="2">
        <f t="shared" si="164"/>
        <v>6.4000000000000057E-2</v>
      </c>
      <c r="F1172" s="2">
        <f t="shared" si="165"/>
        <v>3.3209441994955805E-2</v>
      </c>
      <c r="G1172" s="2">
        <f t="shared" si="165"/>
        <v>4.7716265369930254E-2</v>
      </c>
      <c r="H1172" s="2">
        <f t="shared" si="166"/>
        <v>0.69597739340018983</v>
      </c>
      <c r="I1172" s="2">
        <f t="shared" si="167"/>
        <v>41.036949909152717</v>
      </c>
    </row>
    <row r="1173" spans="1:9" ht="13.5" x14ac:dyDescent="0.25">
      <c r="A1173" s="3">
        <f>TITRES_STAT!B1176</f>
        <v>43719</v>
      </c>
      <c r="B1173" s="5">
        <f>TITRES_STAT!D1176</f>
        <v>8.3789999999999996</v>
      </c>
      <c r="C1173" s="2">
        <f t="shared" si="162"/>
        <v>-4.3000000000001037E-2</v>
      </c>
      <c r="D1173" s="2">
        <f t="shared" si="163"/>
        <v>0</v>
      </c>
      <c r="E1173" s="2">
        <f t="shared" si="164"/>
        <v>4.3000000000001037E-2</v>
      </c>
      <c r="F1173" s="2">
        <f t="shared" si="165"/>
        <v>3.0837338995316103E-2</v>
      </c>
      <c r="G1173" s="2">
        <f t="shared" si="165"/>
        <v>4.7379389272078166E-2</v>
      </c>
      <c r="H1173" s="2">
        <f t="shared" si="166"/>
        <v>0.65085978247274079</v>
      </c>
      <c r="I1173" s="2">
        <f t="shared" si="167"/>
        <v>39.425503569894367</v>
      </c>
    </row>
    <row r="1174" spans="1:9" ht="13.5" x14ac:dyDescent="0.25">
      <c r="A1174" s="3">
        <f>TITRES_STAT!B1177</f>
        <v>43720</v>
      </c>
      <c r="B1174" s="5">
        <f>TITRES_STAT!D1177</f>
        <v>8.2789999999999999</v>
      </c>
      <c r="C1174" s="2">
        <f t="shared" si="162"/>
        <v>-9.9999999999999645E-2</v>
      </c>
      <c r="D1174" s="2">
        <f t="shared" si="163"/>
        <v>0</v>
      </c>
      <c r="E1174" s="2">
        <f t="shared" si="164"/>
        <v>9.9999999999999645E-2</v>
      </c>
      <c r="F1174" s="2">
        <f t="shared" si="165"/>
        <v>2.8634671924222095E-2</v>
      </c>
      <c r="G1174" s="2">
        <f t="shared" si="165"/>
        <v>5.1138004324072561E-2</v>
      </c>
      <c r="H1174" s="2">
        <f t="shared" si="166"/>
        <v>0.55994895191368843</v>
      </c>
      <c r="I1174" s="2">
        <f t="shared" si="167"/>
        <v>35.895338192109648</v>
      </c>
    </row>
    <row r="1175" spans="1:9" ht="13.5" x14ac:dyDescent="0.25">
      <c r="A1175" s="3">
        <f>TITRES_STAT!B1178</f>
        <v>43721</v>
      </c>
      <c r="B1175" s="5">
        <f>TITRES_STAT!D1178</f>
        <v>8.2789999999999999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2.658933821534909E-2</v>
      </c>
      <c r="G1175" s="2">
        <f t="shared" si="165"/>
        <v>4.748528972949595E-2</v>
      </c>
      <c r="H1175" s="2">
        <f t="shared" si="166"/>
        <v>0.55994895191368843</v>
      </c>
      <c r="I1175" s="2">
        <f t="shared" si="167"/>
        <v>35.895338192109648</v>
      </c>
    </row>
    <row r="1176" spans="1:9" ht="13.5" x14ac:dyDescent="0.25">
      <c r="A1176" s="3">
        <f>TITRES_STAT!B1179</f>
        <v>43724</v>
      </c>
      <c r="B1176" s="5">
        <f>TITRES_STAT!D1179</f>
        <v>8.2650000000000006</v>
      </c>
      <c r="C1176" s="2">
        <f t="shared" si="162"/>
        <v>-1.3999999999999346E-2</v>
      </c>
      <c r="D1176" s="2">
        <f t="shared" si="163"/>
        <v>0</v>
      </c>
      <c r="E1176" s="2">
        <f t="shared" si="164"/>
        <v>1.3999999999999346E-2</v>
      </c>
      <c r="F1176" s="2">
        <f t="shared" si="165"/>
        <v>2.4690099771395583E-2</v>
      </c>
      <c r="G1176" s="2">
        <f t="shared" si="165"/>
        <v>4.5093483320246194E-2</v>
      </c>
      <c r="H1176" s="2">
        <f t="shared" si="166"/>
        <v>0.54753143810272376</v>
      </c>
      <c r="I1176" s="2">
        <f t="shared" si="167"/>
        <v>35.38095735063051</v>
      </c>
    </row>
    <row r="1177" spans="1:9" ht="13.5" x14ac:dyDescent="0.25">
      <c r="A1177" s="3">
        <f>TITRES_STAT!B1180</f>
        <v>43725</v>
      </c>
      <c r="B1177" s="5">
        <f>TITRES_STAT!D1180</f>
        <v>8.2579999999999991</v>
      </c>
      <c r="C1177" s="2">
        <f t="shared" si="162"/>
        <v>-7.0000000000014495E-3</v>
      </c>
      <c r="D1177" s="2">
        <f t="shared" si="163"/>
        <v>0</v>
      </c>
      <c r="E1177" s="2">
        <f t="shared" si="164"/>
        <v>7.0000000000014495E-3</v>
      </c>
      <c r="F1177" s="2">
        <f t="shared" si="165"/>
        <v>2.29265212162959E-2</v>
      </c>
      <c r="G1177" s="2">
        <f t="shared" si="165"/>
        <v>4.2372520225942997E-2</v>
      </c>
      <c r="H1177" s="2">
        <f t="shared" si="166"/>
        <v>0.54107051206878432</v>
      </c>
      <c r="I1177" s="2">
        <f t="shared" si="167"/>
        <v>35.110042521184397</v>
      </c>
    </row>
    <row r="1178" spans="1:9" ht="13.5" x14ac:dyDescent="0.25">
      <c r="A1178" s="3">
        <f>TITRES_STAT!B1181</f>
        <v>43726</v>
      </c>
      <c r="B1178" s="5">
        <f>TITRES_STAT!D1181</f>
        <v>8.1940000000000008</v>
      </c>
      <c r="C1178" s="2">
        <f t="shared" si="162"/>
        <v>-6.399999999999828E-2</v>
      </c>
      <c r="D1178" s="2">
        <f t="shared" si="163"/>
        <v>0</v>
      </c>
      <c r="E1178" s="2">
        <f t="shared" si="164"/>
        <v>6.399999999999828E-2</v>
      </c>
      <c r="F1178" s="2">
        <f t="shared" si="165"/>
        <v>2.1288912557989047E-2</v>
      </c>
      <c r="G1178" s="2">
        <f t="shared" si="165"/>
        <v>4.391734020980409E-2</v>
      </c>
      <c r="H1178" s="2">
        <f t="shared" si="166"/>
        <v>0.48474958766370191</v>
      </c>
      <c r="I1178" s="2">
        <f t="shared" si="167"/>
        <v>32.648575334947225</v>
      </c>
    </row>
    <row r="1179" spans="1:9" ht="13.5" x14ac:dyDescent="0.25">
      <c r="A1179" s="3">
        <f>TITRES_STAT!B1182</f>
        <v>43727</v>
      </c>
      <c r="B1179" s="5">
        <f>TITRES_STAT!D1182</f>
        <v>8.2010000000000005</v>
      </c>
      <c r="C1179" s="2">
        <f t="shared" si="162"/>
        <v>6.9999999999996732E-3</v>
      </c>
      <c r="D1179" s="2">
        <f t="shared" si="163"/>
        <v>6.9999999999996732E-3</v>
      </c>
      <c r="E1179" s="2">
        <f t="shared" si="164"/>
        <v>0</v>
      </c>
      <c r="F1179" s="2">
        <f t="shared" si="165"/>
        <v>2.0268275946704089E-2</v>
      </c>
      <c r="G1179" s="2">
        <f t="shared" si="165"/>
        <v>4.0780387337675229E-2</v>
      </c>
      <c r="H1179" s="2">
        <f t="shared" si="166"/>
        <v>0.49701038341975501</v>
      </c>
      <c r="I1179" s="2">
        <f t="shared" si="167"/>
        <v>33.200196132533804</v>
      </c>
    </row>
    <row r="1180" spans="1:9" ht="13.5" x14ac:dyDescent="0.25">
      <c r="A1180" s="3">
        <f>TITRES_STAT!B1183</f>
        <v>43728</v>
      </c>
      <c r="B1180" s="5">
        <f>TITRES_STAT!D1183</f>
        <v>8.2080000000000002</v>
      </c>
      <c r="C1180" s="2">
        <f t="shared" si="162"/>
        <v>6.9999999999996732E-3</v>
      </c>
      <c r="D1180" s="2">
        <f t="shared" si="163"/>
        <v>6.9999999999996732E-3</v>
      </c>
      <c r="E1180" s="2">
        <f t="shared" si="164"/>
        <v>0</v>
      </c>
      <c r="F1180" s="2">
        <f t="shared" si="165"/>
        <v>1.9320541950510917E-2</v>
      </c>
      <c r="G1180" s="2">
        <f t="shared" si="165"/>
        <v>3.7867502527841282E-2</v>
      </c>
      <c r="H1180" s="2">
        <f t="shared" si="166"/>
        <v>0.5102143173108894</v>
      </c>
      <c r="I1180" s="2">
        <f t="shared" si="167"/>
        <v>33.78423257298904</v>
      </c>
    </row>
    <row r="1181" spans="1:9" ht="13.5" x14ac:dyDescent="0.25">
      <c r="A1181" s="3">
        <f>TITRES_STAT!B1184</f>
        <v>43731</v>
      </c>
      <c r="B1181" s="5">
        <f>TITRES_STAT!D1184</f>
        <v>8.0649999999999995</v>
      </c>
      <c r="C1181" s="2">
        <f t="shared" si="162"/>
        <v>-0.14300000000000068</v>
      </c>
      <c r="D1181" s="2">
        <f t="shared" si="163"/>
        <v>0</v>
      </c>
      <c r="E1181" s="2">
        <f t="shared" si="164"/>
        <v>0.14300000000000068</v>
      </c>
      <c r="F1181" s="2">
        <f t="shared" ref="F1181:G1196" si="168">((F1180*13)+D1181)/14</f>
        <v>1.7940503239760135E-2</v>
      </c>
      <c r="G1181" s="2">
        <f t="shared" si="168"/>
        <v>4.5376966632995522E-2</v>
      </c>
      <c r="H1181" s="2">
        <f t="shared" si="166"/>
        <v>0.39536585565229987</v>
      </c>
      <c r="I1181" s="2">
        <f t="shared" si="167"/>
        <v>28.334207408814365</v>
      </c>
    </row>
    <row r="1182" spans="1:9" ht="13.5" x14ac:dyDescent="0.25">
      <c r="A1182" s="3">
        <f>TITRES_STAT!B1185</f>
        <v>43732</v>
      </c>
      <c r="B1182" s="5">
        <f>TITRES_STAT!D1185</f>
        <v>8.0579999999999998</v>
      </c>
      <c r="C1182" s="2">
        <f t="shared" si="162"/>
        <v>-6.9999999999996732E-3</v>
      </c>
      <c r="D1182" s="2">
        <f t="shared" si="163"/>
        <v>0</v>
      </c>
      <c r="E1182" s="2">
        <f t="shared" si="164"/>
        <v>6.9999999999996732E-3</v>
      </c>
      <c r="F1182" s="2">
        <f t="shared" si="168"/>
        <v>1.6659038722634412E-2</v>
      </c>
      <c r="G1182" s="2">
        <f t="shared" si="168"/>
        <v>4.2635754730638679E-2</v>
      </c>
      <c r="H1182" s="2">
        <f t="shared" si="166"/>
        <v>0.39072930285582541</v>
      </c>
      <c r="I1182" s="2">
        <f t="shared" si="167"/>
        <v>28.095280803638289</v>
      </c>
    </row>
    <row r="1183" spans="1:9" ht="13.5" x14ac:dyDescent="0.25">
      <c r="A1183" s="3">
        <f>TITRES_STAT!B1186</f>
        <v>43733</v>
      </c>
      <c r="B1183" s="5">
        <f>TITRES_STAT!D1186</f>
        <v>8.2080000000000002</v>
      </c>
      <c r="C1183" s="2">
        <f t="shared" si="162"/>
        <v>0.15000000000000036</v>
      </c>
      <c r="D1183" s="2">
        <f t="shared" si="163"/>
        <v>0.15000000000000036</v>
      </c>
      <c r="E1183" s="2">
        <f t="shared" si="164"/>
        <v>0</v>
      </c>
      <c r="F1183" s="2">
        <f t="shared" si="168"/>
        <v>2.6183393099589121E-2</v>
      </c>
      <c r="G1183" s="2">
        <f t="shared" si="168"/>
        <v>3.9590343678450206E-2</v>
      </c>
      <c r="H1183" s="2">
        <f t="shared" si="166"/>
        <v>0.66135806529614072</v>
      </c>
      <c r="I1183" s="2">
        <f t="shared" si="167"/>
        <v>39.808279690642863</v>
      </c>
    </row>
    <row r="1184" spans="1:9" ht="13.5" x14ac:dyDescent="0.25">
      <c r="A1184" s="3">
        <f>TITRES_STAT!B1187</f>
        <v>43734</v>
      </c>
      <c r="B1184" s="5">
        <f>TITRES_STAT!D1187</f>
        <v>8.2080000000000002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2.4313150735332755E-2</v>
      </c>
      <c r="G1184" s="2">
        <f t="shared" si="168"/>
        <v>3.6762461987132337E-2</v>
      </c>
      <c r="H1184" s="2">
        <f t="shared" si="166"/>
        <v>0.66135806529614061</v>
      </c>
      <c r="I1184" s="2">
        <f t="shared" si="167"/>
        <v>39.808279690642856</v>
      </c>
    </row>
    <row r="1185" spans="1:9" ht="13.5" x14ac:dyDescent="0.25">
      <c r="A1185" s="3">
        <f>TITRES_STAT!B1188</f>
        <v>43735</v>
      </c>
      <c r="B1185" s="5">
        <f>TITRES_STAT!D1188</f>
        <v>8.0719999999999992</v>
      </c>
      <c r="C1185" s="2">
        <f t="shared" si="162"/>
        <v>-0.13600000000000101</v>
      </c>
      <c r="D1185" s="2">
        <f t="shared" si="163"/>
        <v>0</v>
      </c>
      <c r="E1185" s="2">
        <f t="shared" si="164"/>
        <v>0.13600000000000101</v>
      </c>
      <c r="F1185" s="2">
        <f t="shared" si="168"/>
        <v>2.2576497111380413E-2</v>
      </c>
      <c r="G1185" s="2">
        <f t="shared" si="168"/>
        <v>4.3850857559480101E-2</v>
      </c>
      <c r="H1185" s="2">
        <f t="shared" si="166"/>
        <v>0.51484733407453298</v>
      </c>
      <c r="I1185" s="2">
        <f t="shared" si="167"/>
        <v>33.986747211663356</v>
      </c>
    </row>
    <row r="1186" spans="1:9" ht="13.5" x14ac:dyDescent="0.25">
      <c r="A1186" s="3">
        <f>TITRES_STAT!B1189</f>
        <v>43738</v>
      </c>
      <c r="B1186" s="5">
        <f>TITRES_STAT!D1189</f>
        <v>8.2080000000000002</v>
      </c>
      <c r="C1186" s="2">
        <f t="shared" si="162"/>
        <v>0.13600000000000101</v>
      </c>
      <c r="D1186" s="2">
        <f t="shared" si="163"/>
        <v>0.13600000000000101</v>
      </c>
      <c r="E1186" s="2">
        <f t="shared" si="164"/>
        <v>0</v>
      </c>
      <c r="F1186" s="2">
        <f t="shared" si="168"/>
        <v>3.0678175889139025E-2</v>
      </c>
      <c r="G1186" s="2">
        <f t="shared" si="168"/>
        <v>4.0718653448088664E-2</v>
      </c>
      <c r="H1186" s="2">
        <f t="shared" si="166"/>
        <v>0.75341823197198732</v>
      </c>
      <c r="I1186" s="2">
        <f t="shared" si="167"/>
        <v>42.968541003742907</v>
      </c>
    </row>
    <row r="1187" spans="1:9" ht="13.5" x14ac:dyDescent="0.25">
      <c r="A1187" s="3">
        <f>TITRES_STAT!B1190</f>
        <v>43739</v>
      </c>
      <c r="B1187" s="5">
        <f>TITRES_STAT!D1190</f>
        <v>8.2080000000000002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2.8486877611343379E-2</v>
      </c>
      <c r="G1187" s="2">
        <f t="shared" si="168"/>
        <v>3.7810178201796614E-2</v>
      </c>
      <c r="H1187" s="2">
        <f t="shared" si="166"/>
        <v>0.75341823197198732</v>
      </c>
      <c r="I1187" s="2">
        <f t="shared" si="167"/>
        <v>42.968541003742907</v>
      </c>
    </row>
    <row r="1188" spans="1:9" ht="13.5" x14ac:dyDescent="0.25">
      <c r="A1188" s="3">
        <f>TITRES_STAT!B1191</f>
        <v>43740</v>
      </c>
      <c r="B1188" s="5">
        <f>TITRES_STAT!D1191</f>
        <v>8.2010000000000005</v>
      </c>
      <c r="C1188" s="2">
        <f t="shared" si="162"/>
        <v>-6.9999999999996732E-3</v>
      </c>
      <c r="D1188" s="2">
        <f t="shared" si="163"/>
        <v>0</v>
      </c>
      <c r="E1188" s="2">
        <f t="shared" si="164"/>
        <v>6.9999999999996732E-3</v>
      </c>
      <c r="F1188" s="2">
        <f t="shared" si="168"/>
        <v>2.6452100639104564E-2</v>
      </c>
      <c r="G1188" s="2">
        <f t="shared" si="168"/>
        <v>3.5609451187382547E-2</v>
      </c>
      <c r="H1188" s="2">
        <f t="shared" si="166"/>
        <v>0.74283932374889572</v>
      </c>
      <c r="I1188" s="2">
        <f t="shared" si="167"/>
        <v>42.622364186219286</v>
      </c>
    </row>
    <row r="1189" spans="1:9" ht="13.5" x14ac:dyDescent="0.25">
      <c r="A1189" s="3">
        <f>TITRES_STAT!B1192</f>
        <v>43741</v>
      </c>
      <c r="B1189" s="5">
        <f>TITRES_STAT!D1192</f>
        <v>8.2010000000000005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2.4562664879168524E-2</v>
      </c>
      <c r="G1189" s="2">
        <f t="shared" si="168"/>
        <v>3.3065918959712365E-2</v>
      </c>
      <c r="H1189" s="2">
        <f t="shared" si="166"/>
        <v>0.74283932374889572</v>
      </c>
      <c r="I1189" s="2">
        <f t="shared" si="167"/>
        <v>42.622364186219286</v>
      </c>
    </row>
    <row r="1190" spans="1:9" ht="13.5" x14ac:dyDescent="0.25">
      <c r="A1190" s="3">
        <f>TITRES_STAT!B1193</f>
        <v>43742</v>
      </c>
      <c r="B1190" s="5">
        <f>TITRES_STAT!D1193</f>
        <v>8.0079999999999991</v>
      </c>
      <c r="C1190" s="2">
        <f t="shared" si="162"/>
        <v>-0.19300000000000139</v>
      </c>
      <c r="D1190" s="2">
        <f t="shared" si="163"/>
        <v>0</v>
      </c>
      <c r="E1190" s="2">
        <f t="shared" si="164"/>
        <v>0.19300000000000139</v>
      </c>
      <c r="F1190" s="2">
        <f t="shared" si="168"/>
        <v>2.2808188816370773E-2</v>
      </c>
      <c r="G1190" s="2">
        <f t="shared" si="168"/>
        <v>4.4489781891161581E-2</v>
      </c>
      <c r="H1190" s="2">
        <f t="shared" si="166"/>
        <v>0.51266128640882114</v>
      </c>
      <c r="I1190" s="2">
        <f t="shared" si="167"/>
        <v>33.891347059322186</v>
      </c>
    </row>
    <row r="1191" spans="1:9" ht="13.5" x14ac:dyDescent="0.25">
      <c r="A1191" s="3">
        <f>TITRES_STAT!B1194</f>
        <v>43745</v>
      </c>
      <c r="B1191" s="5">
        <f>TITRES_STAT!D1194</f>
        <v>8.2010000000000005</v>
      </c>
      <c r="C1191" s="2">
        <f t="shared" si="162"/>
        <v>0.19300000000000139</v>
      </c>
      <c r="D1191" s="2">
        <f t="shared" si="163"/>
        <v>0.19300000000000139</v>
      </c>
      <c r="E1191" s="2">
        <f t="shared" si="164"/>
        <v>0</v>
      </c>
      <c r="F1191" s="2">
        <f t="shared" si="168"/>
        <v>3.4964746758058676E-2</v>
      </c>
      <c r="G1191" s="2">
        <f t="shared" si="168"/>
        <v>4.1311940327507179E-2</v>
      </c>
      <c r="H1191" s="2">
        <f t="shared" si="166"/>
        <v>0.84635934504334376</v>
      </c>
      <c r="I1191" s="2">
        <f t="shared" si="167"/>
        <v>45.839362056765566</v>
      </c>
    </row>
    <row r="1192" spans="1:9" ht="13.5" x14ac:dyDescent="0.25">
      <c r="A1192" s="3">
        <f>TITRES_STAT!B1195</f>
        <v>43746</v>
      </c>
      <c r="B1192" s="5">
        <f>TITRES_STAT!D1195</f>
        <v>8.1940000000000008</v>
      </c>
      <c r="C1192" s="2">
        <f t="shared" si="162"/>
        <v>-6.9999999999996732E-3</v>
      </c>
      <c r="D1192" s="2">
        <f t="shared" si="163"/>
        <v>0</v>
      </c>
      <c r="E1192" s="2">
        <f t="shared" si="164"/>
        <v>6.9999999999996732E-3</v>
      </c>
      <c r="F1192" s="2">
        <f t="shared" si="168"/>
        <v>3.2467264846768769E-2</v>
      </c>
      <c r="G1192" s="2">
        <f t="shared" si="168"/>
        <v>3.8861087446970928E-2</v>
      </c>
      <c r="H1192" s="2">
        <f t="shared" si="166"/>
        <v>0.83546979716079628</v>
      </c>
      <c r="I1192" s="2">
        <f t="shared" si="167"/>
        <v>45.518035679647035</v>
      </c>
    </row>
    <row r="1193" spans="1:9" ht="13.5" x14ac:dyDescent="0.25">
      <c r="A1193" s="3">
        <f>TITRES_STAT!B1196</f>
        <v>43747</v>
      </c>
      <c r="B1193" s="5">
        <f>TITRES_STAT!D1196</f>
        <v>8.1370000000000005</v>
      </c>
      <c r="C1193" s="2">
        <f t="shared" si="162"/>
        <v>-5.7000000000000384E-2</v>
      </c>
      <c r="D1193" s="2">
        <f t="shared" si="163"/>
        <v>0</v>
      </c>
      <c r="E1193" s="2">
        <f t="shared" si="164"/>
        <v>5.7000000000000384E-2</v>
      </c>
      <c r="F1193" s="2">
        <f t="shared" si="168"/>
        <v>3.0148174500571001E-2</v>
      </c>
      <c r="G1193" s="2">
        <f t="shared" si="168"/>
        <v>4.0156724057901605E-2</v>
      </c>
      <c r="H1193" s="2">
        <f t="shared" si="166"/>
        <v>0.75076279770980892</v>
      </c>
      <c r="I1193" s="2">
        <f t="shared" si="167"/>
        <v>42.882039685323988</v>
      </c>
    </row>
    <row r="1194" spans="1:9" ht="13.5" x14ac:dyDescent="0.25">
      <c r="A1194" s="3">
        <f>TITRES_STAT!B1197</f>
        <v>43748</v>
      </c>
      <c r="B1194" s="5">
        <f>TITRES_STAT!D1197</f>
        <v>8.1370000000000005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2.799473346481593E-2</v>
      </c>
      <c r="G1194" s="2">
        <f t="shared" si="168"/>
        <v>3.7288386625194347E-2</v>
      </c>
      <c r="H1194" s="2">
        <f t="shared" si="166"/>
        <v>0.75076279770980892</v>
      </c>
      <c r="I1194" s="2">
        <f t="shared" si="167"/>
        <v>42.882039685323988</v>
      </c>
    </row>
    <row r="1195" spans="1:9" ht="13.5" x14ac:dyDescent="0.25">
      <c r="A1195" s="3">
        <f>TITRES_STAT!B1198</f>
        <v>43749</v>
      </c>
      <c r="B1195" s="5">
        <f>TITRES_STAT!D1198</f>
        <v>8.1370000000000005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2.5995109645900509E-2</v>
      </c>
      <c r="G1195" s="2">
        <f t="shared" si="168"/>
        <v>3.4624930437680466E-2</v>
      </c>
      <c r="H1195" s="2">
        <f t="shared" si="166"/>
        <v>0.75076279770980903</v>
      </c>
      <c r="I1195" s="2">
        <f t="shared" si="167"/>
        <v>42.882039685323996</v>
      </c>
    </row>
    <row r="1196" spans="1:9" ht="13.5" x14ac:dyDescent="0.25">
      <c r="A1196" s="3">
        <f>TITRES_STAT!B1199</f>
        <v>43752</v>
      </c>
      <c r="B1196" s="5">
        <f>TITRES_STAT!D1199</f>
        <v>8.1219999999999999</v>
      </c>
      <c r="C1196" s="2">
        <f t="shared" si="162"/>
        <v>-1.5000000000000568E-2</v>
      </c>
      <c r="D1196" s="2">
        <f t="shared" si="163"/>
        <v>0</v>
      </c>
      <c r="E1196" s="2">
        <f t="shared" si="164"/>
        <v>1.5000000000000568E-2</v>
      </c>
      <c r="F1196" s="2">
        <f t="shared" si="168"/>
        <v>2.4138316099764755E-2</v>
      </c>
      <c r="G1196" s="2">
        <f t="shared" si="168"/>
        <v>3.3223149692131901E-2</v>
      </c>
      <c r="H1196" s="2">
        <f t="shared" si="166"/>
        <v>0.72655110437892445</v>
      </c>
      <c r="I1196" s="2">
        <f t="shared" si="167"/>
        <v>42.081065688483029</v>
      </c>
    </row>
    <row r="1197" spans="1:9" ht="13.5" x14ac:dyDescent="0.25">
      <c r="A1197" s="3">
        <f>TITRES_STAT!B1200</f>
        <v>43754</v>
      </c>
      <c r="B1197" s="5">
        <f>TITRES_STAT!D1200</f>
        <v>8.1080000000000005</v>
      </c>
      <c r="C1197" s="2">
        <f t="shared" si="162"/>
        <v>-1.3999999999999346E-2</v>
      </c>
      <c r="D1197" s="2">
        <f t="shared" si="163"/>
        <v>0</v>
      </c>
      <c r="E1197" s="2">
        <f t="shared" si="164"/>
        <v>1.3999999999999346E-2</v>
      </c>
      <c r="F1197" s="2">
        <f t="shared" ref="F1197:G1212" si="169">((F1196*13)+D1197)/14</f>
        <v>2.2414150664067271E-2</v>
      </c>
      <c r="G1197" s="2">
        <f t="shared" si="169"/>
        <v>3.1850067571265288E-2</v>
      </c>
      <c r="H1197" s="2">
        <f t="shared" si="166"/>
        <v>0.70373950114595751</v>
      </c>
      <c r="I1197" s="2">
        <f t="shared" si="167"/>
        <v>41.305581086346422</v>
      </c>
    </row>
    <row r="1198" spans="1:9" ht="13.5" x14ac:dyDescent="0.25">
      <c r="A1198" s="3">
        <f>TITRES_STAT!B1201</f>
        <v>43755</v>
      </c>
      <c r="B1198" s="5">
        <f>TITRES_STAT!D1201</f>
        <v>8.2080000000000002</v>
      </c>
      <c r="C1198" s="2">
        <f t="shared" si="162"/>
        <v>9.9999999999999645E-2</v>
      </c>
      <c r="D1198" s="2">
        <f t="shared" si="163"/>
        <v>9.9999999999999645E-2</v>
      </c>
      <c r="E1198" s="2">
        <f t="shared" si="164"/>
        <v>0</v>
      </c>
      <c r="F1198" s="2">
        <f t="shared" si="169"/>
        <v>2.7955997045205298E-2</v>
      </c>
      <c r="G1198" s="2">
        <f t="shared" si="169"/>
        <v>2.9575062744746337E-2</v>
      </c>
      <c r="H1198" s="2">
        <f t="shared" si="166"/>
        <v>0.94525571379121931</v>
      </c>
      <c r="I1198" s="2">
        <f t="shared" si="167"/>
        <v>48.592876869075319</v>
      </c>
    </row>
    <row r="1199" spans="1:9" ht="13.5" x14ac:dyDescent="0.25">
      <c r="A1199" s="3">
        <f>TITRES_STAT!B1202</f>
        <v>43756</v>
      </c>
      <c r="B1199" s="5">
        <f>TITRES_STAT!D1202</f>
        <v>8.2789999999999999</v>
      </c>
      <c r="C1199" s="2">
        <f t="shared" si="162"/>
        <v>7.099999999999973E-2</v>
      </c>
      <c r="D1199" s="2">
        <f t="shared" si="163"/>
        <v>7.099999999999973E-2</v>
      </c>
      <c r="E1199" s="2">
        <f t="shared" si="164"/>
        <v>0</v>
      </c>
      <c r="F1199" s="2">
        <f t="shared" si="169"/>
        <v>3.1030568684833473E-2</v>
      </c>
      <c r="G1199" s="2">
        <f t="shared" si="169"/>
        <v>2.7462558262978741E-2</v>
      </c>
      <c r="H1199" s="2">
        <f t="shared" si="166"/>
        <v>1.1299227256138273</v>
      </c>
      <c r="I1199" s="2">
        <f t="shared" si="167"/>
        <v>53.049939888696777</v>
      </c>
    </row>
    <row r="1200" spans="1:9" ht="13.5" x14ac:dyDescent="0.25">
      <c r="A1200" s="3">
        <f>TITRES_STAT!B1203</f>
        <v>43759</v>
      </c>
      <c r="B1200" s="5">
        <f>TITRES_STAT!D1203</f>
        <v>8.2789999999999999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2.8814099493059655E-2</v>
      </c>
      <c r="G1200" s="2">
        <f t="shared" si="169"/>
        <v>2.550094695848026E-2</v>
      </c>
      <c r="H1200" s="2">
        <f t="shared" si="166"/>
        <v>1.1299227256138273</v>
      </c>
      <c r="I1200" s="2">
        <f t="shared" si="167"/>
        <v>53.049939888696777</v>
      </c>
    </row>
    <row r="1201" spans="1:9" ht="13.5" x14ac:dyDescent="0.25">
      <c r="A1201" s="3">
        <f>TITRES_STAT!B1204</f>
        <v>43760</v>
      </c>
      <c r="B1201" s="5">
        <f>TITRES_STAT!D1204</f>
        <v>8.2010000000000005</v>
      </c>
      <c r="C1201" s="2">
        <f t="shared" si="162"/>
        <v>-7.7999999999999403E-2</v>
      </c>
      <c r="D1201" s="2">
        <f t="shared" si="163"/>
        <v>0</v>
      </c>
      <c r="E1201" s="2">
        <f t="shared" si="164"/>
        <v>7.7999999999999403E-2</v>
      </c>
      <c r="F1201" s="2">
        <f t="shared" si="169"/>
        <v>2.6755949529269681E-2</v>
      </c>
      <c r="G1201" s="2">
        <f t="shared" si="169"/>
        <v>2.925087931858877E-2</v>
      </c>
      <c r="H1201" s="2">
        <f t="shared" si="166"/>
        <v>0.91470581919451643</v>
      </c>
      <c r="I1201" s="2">
        <f t="shared" si="167"/>
        <v>47.772655727307352</v>
      </c>
    </row>
    <row r="1202" spans="1:9" ht="13.5" x14ac:dyDescent="0.25">
      <c r="A1202" s="3">
        <f>TITRES_STAT!B1205</f>
        <v>43761</v>
      </c>
      <c r="B1202" s="5">
        <f>TITRES_STAT!D1205</f>
        <v>8.1219999999999999</v>
      </c>
      <c r="C1202" s="2">
        <f t="shared" si="162"/>
        <v>-7.9000000000000625E-2</v>
      </c>
      <c r="D1202" s="2">
        <f t="shared" si="163"/>
        <v>0</v>
      </c>
      <c r="E1202" s="2">
        <f t="shared" si="164"/>
        <v>7.9000000000000625E-2</v>
      </c>
      <c r="F1202" s="2">
        <f t="shared" si="169"/>
        <v>2.484481027717899E-2</v>
      </c>
      <c r="G1202" s="2">
        <f t="shared" si="169"/>
        <v>3.2804387938689616E-2</v>
      </c>
      <c r="H1202" s="2">
        <f t="shared" si="166"/>
        <v>0.75736240906592034</v>
      </c>
      <c r="I1202" s="2">
        <f t="shared" si="167"/>
        <v>43.096540881881978</v>
      </c>
    </row>
    <row r="1203" spans="1:9" ht="13.5" x14ac:dyDescent="0.25">
      <c r="A1203" s="3">
        <f>TITRES_STAT!B1206</f>
        <v>43762</v>
      </c>
      <c r="B1203" s="5">
        <f>TITRES_STAT!D1206</f>
        <v>8.0939999999999994</v>
      </c>
      <c r="C1203" s="2">
        <f t="shared" si="162"/>
        <v>-2.8000000000000469E-2</v>
      </c>
      <c r="D1203" s="2">
        <f t="shared" si="163"/>
        <v>0</v>
      </c>
      <c r="E1203" s="2">
        <f t="shared" si="164"/>
        <v>2.8000000000000469E-2</v>
      </c>
      <c r="F1203" s="2">
        <f t="shared" si="169"/>
        <v>2.3070180971666205E-2</v>
      </c>
      <c r="G1203" s="2">
        <f t="shared" si="169"/>
        <v>3.2461217371640393E-2</v>
      </c>
      <c r="H1203" s="2">
        <f t="shared" si="166"/>
        <v>0.71069980856051851</v>
      </c>
      <c r="I1203" s="2">
        <f t="shared" si="167"/>
        <v>41.544390488857438</v>
      </c>
    </row>
    <row r="1204" spans="1:9" ht="13.5" x14ac:dyDescent="0.25">
      <c r="A1204" s="3">
        <f>TITRES_STAT!B1207</f>
        <v>43763</v>
      </c>
      <c r="B1204" s="5">
        <f>TITRES_STAT!D1207</f>
        <v>8.0939999999999994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2.1422310902261477E-2</v>
      </c>
      <c r="G1204" s="2">
        <f t="shared" si="169"/>
        <v>3.0142558987951793E-2</v>
      </c>
      <c r="H1204" s="2">
        <f t="shared" si="166"/>
        <v>0.71069980856051851</v>
      </c>
      <c r="I1204" s="2">
        <f t="shared" si="167"/>
        <v>41.544390488857438</v>
      </c>
    </row>
    <row r="1205" spans="1:9" ht="13.5" x14ac:dyDescent="0.25">
      <c r="A1205" s="3">
        <f>TITRES_STAT!B1208</f>
        <v>43766</v>
      </c>
      <c r="B1205" s="5">
        <f>TITRES_STAT!D1208</f>
        <v>7.8650000000000002</v>
      </c>
      <c r="C1205" s="2">
        <f t="shared" si="162"/>
        <v>-0.2289999999999992</v>
      </c>
      <c r="D1205" s="2">
        <f t="shared" si="163"/>
        <v>0</v>
      </c>
      <c r="E1205" s="2">
        <f t="shared" si="164"/>
        <v>0.2289999999999992</v>
      </c>
      <c r="F1205" s="2">
        <f t="shared" si="169"/>
        <v>1.9892145837814231E-2</v>
      </c>
      <c r="G1205" s="2">
        <f t="shared" si="169"/>
        <v>4.4346661917383748E-2</v>
      </c>
      <c r="H1205" s="2">
        <f t="shared" si="166"/>
        <v>0.44856016163905621</v>
      </c>
      <c r="I1205" s="2">
        <f t="shared" si="167"/>
        <v>30.965932483709011</v>
      </c>
    </row>
    <row r="1206" spans="1:9" ht="13.5" x14ac:dyDescent="0.25">
      <c r="A1206" s="3">
        <f>TITRES_STAT!B1209</f>
        <v>43767</v>
      </c>
      <c r="B1206" s="5">
        <f>TITRES_STAT!D1209</f>
        <v>7.8579999999999997</v>
      </c>
      <c r="C1206" s="2">
        <f t="shared" si="162"/>
        <v>-7.0000000000005613E-3</v>
      </c>
      <c r="D1206" s="2">
        <f t="shared" si="163"/>
        <v>0</v>
      </c>
      <c r="E1206" s="2">
        <f t="shared" si="164"/>
        <v>7.0000000000005613E-3</v>
      </c>
      <c r="F1206" s="2">
        <f t="shared" si="169"/>
        <v>1.8471278277970356E-2</v>
      </c>
      <c r="G1206" s="2">
        <f t="shared" si="169"/>
        <v>4.1679043208999234E-2</v>
      </c>
      <c r="H1206" s="2">
        <f t="shared" si="166"/>
        <v>0.443179038092268</v>
      </c>
      <c r="I1206" s="2">
        <f t="shared" si="167"/>
        <v>30.708527936915189</v>
      </c>
    </row>
    <row r="1207" spans="1:9" ht="13.5" x14ac:dyDescent="0.25">
      <c r="A1207" s="3">
        <f>TITRES_STAT!B1210</f>
        <v>43768</v>
      </c>
      <c r="B1207" s="5">
        <f>TITRES_STAT!D1210</f>
        <v>7.9219999999999997</v>
      </c>
      <c r="C1207" s="2">
        <f t="shared" si="162"/>
        <v>6.4000000000000057E-2</v>
      </c>
      <c r="D1207" s="2">
        <f t="shared" si="163"/>
        <v>6.4000000000000057E-2</v>
      </c>
      <c r="E1207" s="2">
        <f t="shared" si="164"/>
        <v>0</v>
      </c>
      <c r="F1207" s="2">
        <f t="shared" si="169"/>
        <v>2.1723329829543909E-2</v>
      </c>
      <c r="G1207" s="2">
        <f t="shared" si="169"/>
        <v>3.8701968694070721E-2</v>
      </c>
      <c r="H1207" s="2">
        <f t="shared" si="166"/>
        <v>0.56129779860196105</v>
      </c>
      <c r="I1207" s="2">
        <f t="shared" si="167"/>
        <v>35.950719914199979</v>
      </c>
    </row>
    <row r="1208" spans="1:9" ht="13.5" x14ac:dyDescent="0.25">
      <c r="A1208" s="3">
        <f>TITRES_STAT!B1211</f>
        <v>43769</v>
      </c>
      <c r="B1208" s="5">
        <f>TITRES_STAT!D1211</f>
        <v>7.851</v>
      </c>
      <c r="C1208" s="2">
        <f t="shared" si="162"/>
        <v>-7.099999999999973E-2</v>
      </c>
      <c r="D1208" s="2">
        <f t="shared" si="163"/>
        <v>0</v>
      </c>
      <c r="E1208" s="2">
        <f t="shared" si="164"/>
        <v>7.099999999999973E-2</v>
      </c>
      <c r="F1208" s="2">
        <f t="shared" si="169"/>
        <v>2.0171663413147915E-2</v>
      </c>
      <c r="G1208" s="2">
        <f t="shared" si="169"/>
        <v>4.1008970930208506E-2</v>
      </c>
      <c r="H1208" s="2">
        <f t="shared" si="166"/>
        <v>0.49188416474720237</v>
      </c>
      <c r="I1208" s="2">
        <f t="shared" si="167"/>
        <v>32.970667319238643</v>
      </c>
    </row>
    <row r="1209" spans="1:9" ht="13.5" x14ac:dyDescent="0.25">
      <c r="A1209" s="3">
        <f>TITRES_STAT!B1212</f>
        <v>43770</v>
      </c>
      <c r="B1209" s="5">
        <f>TITRES_STAT!D1212</f>
        <v>7.9580000000000002</v>
      </c>
      <c r="C1209" s="2">
        <f t="shared" si="162"/>
        <v>0.10700000000000021</v>
      </c>
      <c r="D1209" s="2">
        <f t="shared" si="163"/>
        <v>0.10700000000000021</v>
      </c>
      <c r="E1209" s="2">
        <f t="shared" si="164"/>
        <v>0</v>
      </c>
      <c r="F1209" s="2">
        <f t="shared" si="169"/>
        <v>2.6373687455065936E-2</v>
      </c>
      <c r="G1209" s="2">
        <f t="shared" si="169"/>
        <v>3.8079758720907901E-2</v>
      </c>
      <c r="H1209" s="2">
        <f t="shared" si="166"/>
        <v>0.69259071855897336</v>
      </c>
      <c r="I1209" s="2">
        <f t="shared" si="167"/>
        <v>40.918971784781299</v>
      </c>
    </row>
    <row r="1210" spans="1:9" ht="13.5" x14ac:dyDescent="0.25">
      <c r="A1210" s="3">
        <f>TITRES_STAT!B1213</f>
        <v>43773</v>
      </c>
      <c r="B1210" s="5">
        <f>TITRES_STAT!D1213</f>
        <v>7.7439999999999998</v>
      </c>
      <c r="C1210" s="2">
        <f t="shared" si="162"/>
        <v>-0.21400000000000041</v>
      </c>
      <c r="D1210" s="2">
        <f t="shared" si="163"/>
        <v>0</v>
      </c>
      <c r="E1210" s="2">
        <f t="shared" si="164"/>
        <v>0.21400000000000041</v>
      </c>
      <c r="F1210" s="2">
        <f t="shared" si="169"/>
        <v>2.4489852636846943E-2</v>
      </c>
      <c r="G1210" s="2">
        <f t="shared" si="169"/>
        <v>5.0645490240843083E-2</v>
      </c>
      <c r="H1210" s="2">
        <f t="shared" si="166"/>
        <v>0.4835544590522512</v>
      </c>
      <c r="I1210" s="2">
        <f t="shared" si="167"/>
        <v>32.594318065085616</v>
      </c>
    </row>
    <row r="1211" spans="1:9" ht="13.5" x14ac:dyDescent="0.25">
      <c r="A1211" s="3">
        <f>TITRES_STAT!B1214</f>
        <v>43774</v>
      </c>
      <c r="B1211" s="5">
        <f>TITRES_STAT!D1214</f>
        <v>7.78</v>
      </c>
      <c r="C1211" s="2">
        <f t="shared" si="162"/>
        <v>3.6000000000000476E-2</v>
      </c>
      <c r="D1211" s="2">
        <f t="shared" si="163"/>
        <v>3.6000000000000476E-2</v>
      </c>
      <c r="E1211" s="2">
        <f t="shared" si="164"/>
        <v>0</v>
      </c>
      <c r="F1211" s="2">
        <f t="shared" si="169"/>
        <v>2.5312006019929337E-2</v>
      </c>
      <c r="G1211" s="2">
        <f t="shared" si="169"/>
        <v>4.7027955223640006E-2</v>
      </c>
      <c r="H1211" s="2">
        <f t="shared" si="166"/>
        <v>0.53823318278583165</v>
      </c>
      <c r="I1211" s="2">
        <f t="shared" si="167"/>
        <v>34.990350540420636</v>
      </c>
    </row>
    <row r="1212" spans="1:9" ht="13.5" x14ac:dyDescent="0.25">
      <c r="A1212" s="3">
        <f>TITRES_STAT!B1215</f>
        <v>43775</v>
      </c>
      <c r="B1212" s="5">
        <f>TITRES_STAT!D1215</f>
        <v>7.78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2.3504005589934384E-2</v>
      </c>
      <c r="G1212" s="2">
        <f t="shared" si="169"/>
        <v>4.3668815564808575E-2</v>
      </c>
      <c r="H1212" s="2">
        <f t="shared" si="166"/>
        <v>0.53823318278583165</v>
      </c>
      <c r="I1212" s="2">
        <f t="shared" si="167"/>
        <v>34.990350540420636</v>
      </c>
    </row>
    <row r="1213" spans="1:9" ht="13.5" x14ac:dyDescent="0.25">
      <c r="A1213" s="3">
        <f>TITRES_STAT!B1216</f>
        <v>43776</v>
      </c>
      <c r="B1213" s="5">
        <f>TITRES_STAT!D1216</f>
        <v>7.851</v>
      </c>
      <c r="C1213" s="2">
        <f t="shared" si="162"/>
        <v>7.099999999999973E-2</v>
      </c>
      <c r="D1213" s="2">
        <f t="shared" si="163"/>
        <v>7.099999999999973E-2</v>
      </c>
      <c r="E1213" s="2">
        <f t="shared" si="164"/>
        <v>0</v>
      </c>
      <c r="F1213" s="2">
        <f t="shared" ref="F1213:G1228" si="170">((F1212*13)+D1213)/14</f>
        <v>2.6896576619224764E-2</v>
      </c>
      <c r="G1213" s="2">
        <f t="shared" si="170"/>
        <v>4.054961445303653E-2</v>
      </c>
      <c r="H1213" s="2">
        <f t="shared" si="166"/>
        <v>0.66330042793318422</v>
      </c>
      <c r="I1213" s="2">
        <f t="shared" si="167"/>
        <v>39.878570148472868</v>
      </c>
    </row>
    <row r="1214" spans="1:9" ht="13.5" x14ac:dyDescent="0.25">
      <c r="A1214" s="3">
        <f>TITRES_STAT!B1217</f>
        <v>43777</v>
      </c>
      <c r="B1214" s="5">
        <f>TITRES_STAT!D1217</f>
        <v>8.0649999999999995</v>
      </c>
      <c r="C1214" s="2">
        <f t="shared" si="162"/>
        <v>0.21399999999999952</v>
      </c>
      <c r="D1214" s="2">
        <f t="shared" si="163"/>
        <v>0.21399999999999952</v>
      </c>
      <c r="E1214" s="2">
        <f t="shared" si="164"/>
        <v>0</v>
      </c>
      <c r="F1214" s="2">
        <f t="shared" si="170"/>
        <v>4.0261106860708669E-2</v>
      </c>
      <c r="G1214" s="2">
        <f t="shared" si="170"/>
        <v>3.7653213420676776E-2</v>
      </c>
      <c r="H1214" s="2">
        <f t="shared" si="166"/>
        <v>1.0692608466346674</v>
      </c>
      <c r="I1214" s="2">
        <f t="shared" si="167"/>
        <v>51.673564904765612</v>
      </c>
    </row>
    <row r="1215" spans="1:9" ht="13.5" x14ac:dyDescent="0.25">
      <c r="A1215" s="3">
        <f>TITRES_STAT!B1218</f>
        <v>43780</v>
      </c>
      <c r="B1215" s="5">
        <f>TITRES_STAT!D1218</f>
        <v>8.0510000000000002</v>
      </c>
      <c r="C1215" s="2">
        <f t="shared" si="162"/>
        <v>-1.3999999999999346E-2</v>
      </c>
      <c r="D1215" s="2">
        <f t="shared" si="163"/>
        <v>0</v>
      </c>
      <c r="E1215" s="2">
        <f t="shared" si="164"/>
        <v>1.3999999999999346E-2</v>
      </c>
      <c r="F1215" s="2">
        <f t="shared" si="170"/>
        <v>3.7385313513515192E-2</v>
      </c>
      <c r="G1215" s="2">
        <f t="shared" si="170"/>
        <v>3.5963698176342672E-2</v>
      </c>
      <c r="H1215" s="2">
        <f t="shared" si="166"/>
        <v>1.0395291755091993</v>
      </c>
      <c r="I1215" s="2">
        <f t="shared" si="167"/>
        <v>50.969076000085416</v>
      </c>
    </row>
    <row r="1216" spans="1:9" ht="13.5" x14ac:dyDescent="0.25">
      <c r="A1216" s="3">
        <f>TITRES_STAT!B1219</f>
        <v>43781</v>
      </c>
      <c r="B1216" s="5">
        <f>TITRES_STAT!D1219</f>
        <v>7.8369999999999997</v>
      </c>
      <c r="C1216" s="2">
        <f t="shared" si="162"/>
        <v>-0.21400000000000041</v>
      </c>
      <c r="D1216" s="2">
        <f t="shared" si="163"/>
        <v>0</v>
      </c>
      <c r="E1216" s="2">
        <f t="shared" si="164"/>
        <v>0.21400000000000041</v>
      </c>
      <c r="F1216" s="2">
        <f t="shared" si="170"/>
        <v>3.4714933976835539E-2</v>
      </c>
      <c r="G1216" s="2">
        <f t="shared" si="170"/>
        <v>4.8680576878032511E-2</v>
      </c>
      <c r="H1216" s="2">
        <f t="shared" si="166"/>
        <v>0.71311673367825112</v>
      </c>
      <c r="I1216" s="2">
        <f t="shared" si="167"/>
        <v>41.626861711117058</v>
      </c>
    </row>
    <row r="1217" spans="1:9" ht="13.5" x14ac:dyDescent="0.25">
      <c r="A1217" s="3">
        <f>TITRES_STAT!B1220</f>
        <v>43782</v>
      </c>
      <c r="B1217" s="5">
        <f>TITRES_STAT!D1220</f>
        <v>7.9939999999999998</v>
      </c>
      <c r="C1217" s="2">
        <f t="shared" si="162"/>
        <v>0.15700000000000003</v>
      </c>
      <c r="D1217" s="2">
        <f t="shared" si="163"/>
        <v>0.15700000000000003</v>
      </c>
      <c r="E1217" s="2">
        <f t="shared" si="164"/>
        <v>0</v>
      </c>
      <c r="F1217" s="2">
        <f t="shared" si="170"/>
        <v>4.3449581549918723E-2</v>
      </c>
      <c r="G1217" s="2">
        <f t="shared" si="170"/>
        <v>4.52033928153159E-2</v>
      </c>
      <c r="H1217" s="2">
        <f t="shared" si="166"/>
        <v>0.96120177809301632</v>
      </c>
      <c r="I1217" s="2">
        <f t="shared" si="167"/>
        <v>49.01085593689627</v>
      </c>
    </row>
    <row r="1218" spans="1:9" ht="13.5" x14ac:dyDescent="0.25">
      <c r="A1218" s="3">
        <f>TITRES_STAT!B1221</f>
        <v>43783</v>
      </c>
      <c r="B1218" s="5">
        <f>TITRES_STAT!D1221</f>
        <v>7.78</v>
      </c>
      <c r="C1218" s="2">
        <f t="shared" si="162"/>
        <v>-0.21399999999999952</v>
      </c>
      <c r="D1218" s="2">
        <f t="shared" si="163"/>
        <v>0</v>
      </c>
      <c r="E1218" s="2">
        <f t="shared" si="164"/>
        <v>0.21399999999999952</v>
      </c>
      <c r="F1218" s="2">
        <f t="shared" si="170"/>
        <v>4.0346040010638809E-2</v>
      </c>
      <c r="G1218" s="2">
        <f t="shared" si="170"/>
        <v>5.7260293328507586E-2</v>
      </c>
      <c r="H1218" s="2">
        <f t="shared" si="166"/>
        <v>0.70460763760272505</v>
      </c>
      <c r="I1218" s="2">
        <f t="shared" si="167"/>
        <v>41.335473457906716</v>
      </c>
    </row>
    <row r="1219" spans="1:9" ht="13.5" x14ac:dyDescent="0.25">
      <c r="A1219" s="3">
        <f>TITRES_STAT!B1222</f>
        <v>43784</v>
      </c>
      <c r="B1219" s="5">
        <f>TITRES_STAT!D1222</f>
        <v>7.7939999999999996</v>
      </c>
      <c r="C1219" s="2">
        <f t="shared" ref="C1219:C1282" si="171">B1219-B1218</f>
        <v>1.3999999999999346E-2</v>
      </c>
      <c r="D1219" s="2">
        <f t="shared" ref="D1219:D1282" si="172">IF(C1219&gt;0,C1219,0)</f>
        <v>1.3999999999999346E-2</v>
      </c>
      <c r="E1219" s="2">
        <f t="shared" ref="E1219:E1282" si="173">IF(C1219&lt;0,-C1219,0)</f>
        <v>0</v>
      </c>
      <c r="F1219" s="2">
        <f t="shared" si="170"/>
        <v>3.8464180009878848E-2</v>
      </c>
      <c r="G1219" s="2">
        <f t="shared" si="170"/>
        <v>5.3170272376471331E-2</v>
      </c>
      <c r="H1219" s="2">
        <f t="shared" si="166"/>
        <v>0.7234151395263464</v>
      </c>
      <c r="I1219" s="2">
        <f t="shared" si="167"/>
        <v>41.975675096202629</v>
      </c>
    </row>
    <row r="1220" spans="1:9" ht="13.5" x14ac:dyDescent="0.25">
      <c r="A1220" s="3">
        <f>TITRES_STAT!B1223</f>
        <v>43787</v>
      </c>
      <c r="B1220" s="5">
        <f>TITRES_STAT!D1223</f>
        <v>7.915</v>
      </c>
      <c r="C1220" s="2">
        <f t="shared" si="171"/>
        <v>0.12100000000000044</v>
      </c>
      <c r="D1220" s="2">
        <f t="shared" si="172"/>
        <v>0.12100000000000044</v>
      </c>
      <c r="E1220" s="2">
        <f t="shared" si="173"/>
        <v>0</v>
      </c>
      <c r="F1220" s="2">
        <f t="shared" si="170"/>
        <v>4.4359595723458968E-2</v>
      </c>
      <c r="G1220" s="2">
        <f t="shared" si="170"/>
        <v>4.9372395778151952E-2</v>
      </c>
      <c r="H1220" s="2">
        <f t="shared" si="166"/>
        <v>0.89846958050775361</v>
      </c>
      <c r="I1220" s="2">
        <f t="shared" si="167"/>
        <v>47.325992985752983</v>
      </c>
    </row>
    <row r="1221" spans="1:9" ht="13.5" x14ac:dyDescent="0.25">
      <c r="A1221" s="3">
        <f>TITRES_STAT!B1224</f>
        <v>43788</v>
      </c>
      <c r="B1221" s="5">
        <f>TITRES_STAT!D1224</f>
        <v>7.8010000000000002</v>
      </c>
      <c r="C1221" s="2">
        <f t="shared" si="171"/>
        <v>-0.11399999999999988</v>
      </c>
      <c r="D1221" s="2">
        <f t="shared" si="172"/>
        <v>0</v>
      </c>
      <c r="E1221" s="2">
        <f t="shared" si="173"/>
        <v>0.11399999999999988</v>
      </c>
      <c r="F1221" s="2">
        <f t="shared" si="170"/>
        <v>4.1191053171783329E-2</v>
      </c>
      <c r="G1221" s="2">
        <f t="shared" si="170"/>
        <v>5.3988653222569662E-2</v>
      </c>
      <c r="H1221" s="2">
        <f t="shared" si="166"/>
        <v>0.76295759781174977</v>
      </c>
      <c r="I1221" s="2">
        <f t="shared" si="167"/>
        <v>43.27713830206477</v>
      </c>
    </row>
    <row r="1222" spans="1:9" ht="13.5" x14ac:dyDescent="0.25">
      <c r="A1222" s="3">
        <f>TITRES_STAT!B1225</f>
        <v>43789</v>
      </c>
      <c r="B1222" s="5">
        <f>TITRES_STAT!D1225</f>
        <v>7.88</v>
      </c>
      <c r="C1222" s="2">
        <f t="shared" si="171"/>
        <v>7.8999999999999737E-2</v>
      </c>
      <c r="D1222" s="2">
        <f t="shared" si="172"/>
        <v>7.8999999999999737E-2</v>
      </c>
      <c r="E1222" s="2">
        <f t="shared" si="173"/>
        <v>0</v>
      </c>
      <c r="F1222" s="2">
        <f t="shared" si="170"/>
        <v>4.3891692230941644E-2</v>
      </c>
      <c r="G1222" s="2">
        <f t="shared" si="170"/>
        <v>5.0132320849528969E-2</v>
      </c>
      <c r="H1222" s="2">
        <f t="shared" si="166"/>
        <v>0.87551686191990929</v>
      </c>
      <c r="I1222" s="2">
        <f t="shared" si="167"/>
        <v>46.681364465242368</v>
      </c>
    </row>
    <row r="1223" spans="1:9" ht="13.5" x14ac:dyDescent="0.25">
      <c r="A1223" s="3">
        <f>TITRES_STAT!B1226</f>
        <v>43790</v>
      </c>
      <c r="B1223" s="5">
        <f>TITRES_STAT!D1226</f>
        <v>7.7939999999999996</v>
      </c>
      <c r="C1223" s="2">
        <f t="shared" si="171"/>
        <v>-8.6000000000000298E-2</v>
      </c>
      <c r="D1223" s="2">
        <f t="shared" si="172"/>
        <v>0</v>
      </c>
      <c r="E1223" s="2">
        <f t="shared" si="173"/>
        <v>8.6000000000000298E-2</v>
      </c>
      <c r="F1223" s="2">
        <f t="shared" si="170"/>
        <v>4.0756571357302949E-2</v>
      </c>
      <c r="G1223" s="2">
        <f t="shared" si="170"/>
        <v>5.2694297931705492E-2</v>
      </c>
      <c r="H1223" s="2">
        <f t="shared" si="166"/>
        <v>0.77345316205039016</v>
      </c>
      <c r="I1223" s="2">
        <f t="shared" si="167"/>
        <v>43.612832783029745</v>
      </c>
    </row>
    <row r="1224" spans="1:9" ht="13.5" x14ac:dyDescent="0.25">
      <c r="A1224" s="3">
        <f>TITRES_STAT!B1227</f>
        <v>43791</v>
      </c>
      <c r="B1224" s="5">
        <f>TITRES_STAT!D1227</f>
        <v>7.8940000000000001</v>
      </c>
      <c r="C1224" s="2">
        <f t="shared" si="171"/>
        <v>0.10000000000000053</v>
      </c>
      <c r="D1224" s="2">
        <f t="shared" si="172"/>
        <v>0.10000000000000053</v>
      </c>
      <c r="E1224" s="2">
        <f t="shared" si="173"/>
        <v>0</v>
      </c>
      <c r="F1224" s="2">
        <f t="shared" si="170"/>
        <v>4.4988244831781342E-2</v>
      </c>
      <c r="G1224" s="2">
        <f t="shared" si="170"/>
        <v>4.8930419508012246E-2</v>
      </c>
      <c r="H1224" s="2">
        <f t="shared" si="166"/>
        <v>0.91943304970877304</v>
      </c>
      <c r="I1224" s="2">
        <f t="shared" si="167"/>
        <v>47.901282613023383</v>
      </c>
    </row>
    <row r="1225" spans="1:9" ht="13.5" x14ac:dyDescent="0.25">
      <c r="A1225" s="3">
        <f>TITRES_STAT!B1228</f>
        <v>43794</v>
      </c>
      <c r="B1225" s="5">
        <f>TITRES_STAT!D1228</f>
        <v>7.7510000000000003</v>
      </c>
      <c r="C1225" s="2">
        <f t="shared" si="171"/>
        <v>-0.14299999999999979</v>
      </c>
      <c r="D1225" s="2">
        <f t="shared" si="172"/>
        <v>0</v>
      </c>
      <c r="E1225" s="2">
        <f t="shared" si="173"/>
        <v>0.14299999999999979</v>
      </c>
      <c r="F1225" s="2">
        <f t="shared" si="170"/>
        <v>4.1774798772368386E-2</v>
      </c>
      <c r="G1225" s="2">
        <f t="shared" si="170"/>
        <v>5.5649675257439926E-2</v>
      </c>
      <c r="H1225" s="2">
        <f t="shared" si="166"/>
        <v>0.75067461901825605</v>
      </c>
      <c r="I1225" s="2">
        <f t="shared" si="167"/>
        <v>42.879162744657805</v>
      </c>
    </row>
    <row r="1226" spans="1:9" ht="13.5" x14ac:dyDescent="0.25">
      <c r="A1226" s="3">
        <f>TITRES_STAT!B1229</f>
        <v>43795</v>
      </c>
      <c r="B1226" s="5">
        <f>TITRES_STAT!D1229</f>
        <v>7.7510000000000003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3.8790884574342079E-2</v>
      </c>
      <c r="G1226" s="2">
        <f t="shared" si="170"/>
        <v>5.1674698453337074E-2</v>
      </c>
      <c r="H1226" s="2">
        <f t="shared" si="166"/>
        <v>0.75067461901825616</v>
      </c>
      <c r="I1226" s="2">
        <f t="shared" si="167"/>
        <v>42.879162744657812</v>
      </c>
    </row>
    <row r="1227" spans="1:9" ht="13.5" x14ac:dyDescent="0.25">
      <c r="A1227" s="3">
        <f>TITRES_STAT!B1230</f>
        <v>43796</v>
      </c>
      <c r="B1227" s="5">
        <f>TITRES_STAT!D1230</f>
        <v>7.78</v>
      </c>
      <c r="C1227" s="2">
        <f t="shared" si="171"/>
        <v>2.8999999999999915E-2</v>
      </c>
      <c r="D1227" s="2">
        <f t="shared" si="172"/>
        <v>2.8999999999999915E-2</v>
      </c>
      <c r="E1227" s="2">
        <f t="shared" si="173"/>
        <v>0</v>
      </c>
      <c r="F1227" s="2">
        <f t="shared" si="170"/>
        <v>3.8091535676174786E-2</v>
      </c>
      <c r="G1227" s="2">
        <f t="shared" si="170"/>
        <v>4.7983648563812993E-2</v>
      </c>
      <c r="H1227" s="2">
        <f t="shared" si="166"/>
        <v>0.79384408681464103</v>
      </c>
      <c r="I1227" s="2">
        <f t="shared" si="167"/>
        <v>44.253795112388126</v>
      </c>
    </row>
    <row r="1228" spans="1:9" ht="13.5" x14ac:dyDescent="0.25">
      <c r="A1228" s="3">
        <f>TITRES_STAT!B1231</f>
        <v>43797</v>
      </c>
      <c r="B1228" s="5">
        <f>TITRES_STAT!D1231</f>
        <v>7.7510000000000003</v>
      </c>
      <c r="C1228" s="2">
        <f t="shared" si="171"/>
        <v>-2.8999999999999915E-2</v>
      </c>
      <c r="D1228" s="2">
        <f t="shared" si="172"/>
        <v>0</v>
      </c>
      <c r="E1228" s="2">
        <f t="shared" si="173"/>
        <v>2.8999999999999915E-2</v>
      </c>
      <c r="F1228" s="2">
        <f t="shared" si="170"/>
        <v>3.5370711699305155E-2</v>
      </c>
      <c r="G1228" s="2">
        <f t="shared" si="170"/>
        <v>4.6627673666397772E-2</v>
      </c>
      <c r="H1228" s="2">
        <f t="shared" si="166"/>
        <v>0.75857766253509351</v>
      </c>
      <c r="I1228" s="2">
        <f t="shared" si="167"/>
        <v>43.135863641163226</v>
      </c>
    </row>
    <row r="1229" spans="1:9" ht="13.5" x14ac:dyDescent="0.25">
      <c r="A1229" s="3">
        <f>TITRES_STAT!B1232</f>
        <v>43798</v>
      </c>
      <c r="B1229" s="5">
        <f>TITRES_STAT!D1232</f>
        <v>7.851</v>
      </c>
      <c r="C1229" s="2">
        <f t="shared" si="171"/>
        <v>9.9999999999999645E-2</v>
      </c>
      <c r="D1229" s="2">
        <f t="shared" si="172"/>
        <v>9.9999999999999645E-2</v>
      </c>
      <c r="E1229" s="2">
        <f t="shared" si="173"/>
        <v>0</v>
      </c>
      <c r="F1229" s="2">
        <f t="shared" ref="F1229:G1244" si="174">((F1228*13)+D1229)/14</f>
        <v>3.9987089435069047E-2</v>
      </c>
      <c r="G1229" s="2">
        <f t="shared" si="174"/>
        <v>4.3297125547369357E-2</v>
      </c>
      <c r="H1229" s="2">
        <f t="shared" si="166"/>
        <v>0.92355067292679849</v>
      </c>
      <c r="I1229" s="2">
        <f t="shared" si="167"/>
        <v>48.012807040927093</v>
      </c>
    </row>
    <row r="1230" spans="1:9" ht="13.5" x14ac:dyDescent="0.25">
      <c r="A1230" s="3">
        <f>TITRES_STAT!B1233</f>
        <v>43801</v>
      </c>
      <c r="B1230" s="5">
        <f>TITRES_STAT!D1233</f>
        <v>8.2010000000000005</v>
      </c>
      <c r="C1230" s="2">
        <f t="shared" si="171"/>
        <v>0.35000000000000053</v>
      </c>
      <c r="D1230" s="2">
        <f t="shared" si="172"/>
        <v>0.35000000000000053</v>
      </c>
      <c r="E1230" s="2">
        <f t="shared" si="173"/>
        <v>0</v>
      </c>
      <c r="F1230" s="2">
        <f t="shared" si="174"/>
        <v>6.2130868761135584E-2</v>
      </c>
      <c r="G1230" s="2">
        <f t="shared" si="174"/>
        <v>4.0204473722557262E-2</v>
      </c>
      <c r="H1230" s="2">
        <f t="shared" si="166"/>
        <v>1.5453720197878433</v>
      </c>
      <c r="I1230" s="2">
        <f t="shared" si="167"/>
        <v>60.713011998798116</v>
      </c>
    </row>
    <row r="1231" spans="1:9" ht="13.5" x14ac:dyDescent="0.25">
      <c r="A1231" s="3">
        <f>TITRES_STAT!B1234</f>
        <v>43802</v>
      </c>
      <c r="B1231" s="5">
        <f>TITRES_STAT!D1234</f>
        <v>8.6929999999999996</v>
      </c>
      <c r="C1231" s="2">
        <f t="shared" si="171"/>
        <v>0.4919999999999991</v>
      </c>
      <c r="D1231" s="2">
        <f t="shared" si="172"/>
        <v>0.4919999999999991</v>
      </c>
      <c r="E1231" s="2">
        <f t="shared" si="173"/>
        <v>0</v>
      </c>
      <c r="F1231" s="2">
        <f t="shared" si="174"/>
        <v>9.2835806706768692E-2</v>
      </c>
      <c r="G1231" s="2">
        <f t="shared" si="174"/>
        <v>3.7332725599517454E-2</v>
      </c>
      <c r="H1231" s="2">
        <f t="shared" si="166"/>
        <v>2.4867138741128683</v>
      </c>
      <c r="I1231" s="2">
        <f t="shared" si="167"/>
        <v>71.319699978122458</v>
      </c>
    </row>
    <row r="1232" spans="1:9" ht="13.5" x14ac:dyDescent="0.25">
      <c r="A1232" s="3">
        <f>TITRES_STAT!B1235</f>
        <v>43803</v>
      </c>
      <c r="B1232" s="5">
        <f>TITRES_STAT!D1235</f>
        <v>8.8149999999999995</v>
      </c>
      <c r="C1232" s="2">
        <f t="shared" si="171"/>
        <v>0.12199999999999989</v>
      </c>
      <c r="D1232" s="2">
        <f t="shared" si="172"/>
        <v>0.12199999999999989</v>
      </c>
      <c r="E1232" s="2">
        <f t="shared" si="173"/>
        <v>0</v>
      </c>
      <c r="F1232" s="2">
        <f t="shared" si="174"/>
        <v>9.4918963370570916E-2</v>
      </c>
      <c r="G1232" s="2">
        <f t="shared" si="174"/>
        <v>3.4666102342409064E-2</v>
      </c>
      <c r="H1232" s="2">
        <f t="shared" si="166"/>
        <v>2.7380915925598885</v>
      </c>
      <c r="I1232" s="2">
        <f t="shared" si="167"/>
        <v>73.248381554097008</v>
      </c>
    </row>
    <row r="1233" spans="1:9" ht="13.5" x14ac:dyDescent="0.25">
      <c r="A1233" s="3">
        <f>TITRES_STAT!B1236</f>
        <v>43804</v>
      </c>
      <c r="B1233" s="5">
        <f>TITRES_STAT!D1236</f>
        <v>8.5510000000000002</v>
      </c>
      <c r="C1233" s="2">
        <f t="shared" si="171"/>
        <v>-0.26399999999999935</v>
      </c>
      <c r="D1233" s="2">
        <f t="shared" si="172"/>
        <v>0</v>
      </c>
      <c r="E1233" s="2">
        <f t="shared" si="173"/>
        <v>0.26399999999999935</v>
      </c>
      <c r="F1233" s="2">
        <f t="shared" si="174"/>
        <v>8.8139037415530128E-2</v>
      </c>
      <c r="G1233" s="2">
        <f t="shared" si="174"/>
        <v>5.1047095032236936E-2</v>
      </c>
      <c r="H1233" s="2">
        <f t="shared" ref="H1233:H1296" si="175">F1233/G1233</f>
        <v>1.7266220018958791</v>
      </c>
      <c r="I1233" s="2">
        <f t="shared" ref="I1233:I1296" si="176">IF(G1233=0,100,100-(100/(1+H1233)))</f>
        <v>63.324582604237825</v>
      </c>
    </row>
    <row r="1234" spans="1:9" ht="13.5" x14ac:dyDescent="0.25">
      <c r="A1234" s="3">
        <f>TITRES_STAT!B1237</f>
        <v>43805</v>
      </c>
      <c r="B1234" s="5">
        <f>TITRES_STAT!D1237</f>
        <v>8.5649999999999995</v>
      </c>
      <c r="C1234" s="2">
        <f t="shared" si="171"/>
        <v>1.3999999999999346E-2</v>
      </c>
      <c r="D1234" s="2">
        <f t="shared" si="172"/>
        <v>1.3999999999999346E-2</v>
      </c>
      <c r="E1234" s="2">
        <f t="shared" si="173"/>
        <v>0</v>
      </c>
      <c r="F1234" s="2">
        <f t="shared" si="174"/>
        <v>8.2843391885849355E-2</v>
      </c>
      <c r="G1234" s="2">
        <f t="shared" si="174"/>
        <v>4.7400873958505729E-2</v>
      </c>
      <c r="H1234" s="2">
        <f t="shared" si="175"/>
        <v>1.7477186593304095</v>
      </c>
      <c r="I1234" s="2">
        <f t="shared" si="176"/>
        <v>63.606172101925111</v>
      </c>
    </row>
    <row r="1235" spans="1:9" ht="13.5" x14ac:dyDescent="0.25">
      <c r="A1235" s="3">
        <f>TITRES_STAT!B1238</f>
        <v>43808</v>
      </c>
      <c r="B1235" s="5">
        <f>TITRES_STAT!D1238</f>
        <v>8.4429999999999996</v>
      </c>
      <c r="C1235" s="2">
        <f t="shared" si="171"/>
        <v>-0.12199999999999989</v>
      </c>
      <c r="D1235" s="2">
        <f t="shared" si="172"/>
        <v>0</v>
      </c>
      <c r="E1235" s="2">
        <f t="shared" si="173"/>
        <v>0.12199999999999989</v>
      </c>
      <c r="F1235" s="2">
        <f t="shared" si="174"/>
        <v>7.6926006751145831E-2</v>
      </c>
      <c r="G1235" s="2">
        <f t="shared" si="174"/>
        <v>5.2729382961469597E-2</v>
      </c>
      <c r="H1235" s="2">
        <f t="shared" si="175"/>
        <v>1.4588831203914749</v>
      </c>
      <c r="I1235" s="2">
        <f t="shared" si="176"/>
        <v>59.331129173769284</v>
      </c>
    </row>
    <row r="1236" spans="1:9" ht="13.5" x14ac:dyDescent="0.25">
      <c r="A1236" s="3">
        <f>TITRES_STAT!B1239</f>
        <v>43809</v>
      </c>
      <c r="B1236" s="5">
        <f>TITRES_STAT!D1239</f>
        <v>8.3510000000000009</v>
      </c>
      <c r="C1236" s="2">
        <f t="shared" si="171"/>
        <v>-9.1999999999998749E-2</v>
      </c>
      <c r="D1236" s="2">
        <f t="shared" si="172"/>
        <v>0</v>
      </c>
      <c r="E1236" s="2">
        <f t="shared" si="173"/>
        <v>9.1999999999998749E-2</v>
      </c>
      <c r="F1236" s="2">
        <f t="shared" si="174"/>
        <v>7.1431291983206843E-2</v>
      </c>
      <c r="G1236" s="2">
        <f t="shared" si="174"/>
        <v>5.5534427035650251E-2</v>
      </c>
      <c r="H1236" s="2">
        <f t="shared" si="175"/>
        <v>1.2862524346807724</v>
      </c>
      <c r="I1236" s="2">
        <f t="shared" si="176"/>
        <v>56.260298082979226</v>
      </c>
    </row>
    <row r="1237" spans="1:9" ht="13.5" x14ac:dyDescent="0.25">
      <c r="A1237" s="3">
        <f>TITRES_STAT!B1240</f>
        <v>43810</v>
      </c>
      <c r="B1237" s="5">
        <f>TITRES_STAT!D1240</f>
        <v>8.3510000000000009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6.6329056841549203E-2</v>
      </c>
      <c r="G1237" s="2">
        <f t="shared" si="174"/>
        <v>5.1567682247389515E-2</v>
      </c>
      <c r="H1237" s="2">
        <f t="shared" si="175"/>
        <v>1.2862524346807722</v>
      </c>
      <c r="I1237" s="2">
        <f t="shared" si="176"/>
        <v>56.260298082979226</v>
      </c>
    </row>
    <row r="1238" spans="1:9" ht="13.5" x14ac:dyDescent="0.25">
      <c r="A1238" s="3">
        <f>TITRES_STAT!B1241</f>
        <v>43811</v>
      </c>
      <c r="B1238" s="5">
        <f>TITRES_STAT!D1241</f>
        <v>8.1579999999999995</v>
      </c>
      <c r="C1238" s="2">
        <f t="shared" si="171"/>
        <v>-0.19300000000000139</v>
      </c>
      <c r="D1238" s="2">
        <f t="shared" si="172"/>
        <v>0</v>
      </c>
      <c r="E1238" s="2">
        <f t="shared" si="173"/>
        <v>0.19300000000000139</v>
      </c>
      <c r="F1238" s="2">
        <f t="shared" si="174"/>
        <v>6.159126706715283E-2</v>
      </c>
      <c r="G1238" s="2">
        <f t="shared" si="174"/>
        <v>6.1669990658290368E-2</v>
      </c>
      <c r="H1238" s="2">
        <f t="shared" si="175"/>
        <v>0.99872347003303863</v>
      </c>
      <c r="I1238" s="2">
        <f t="shared" si="176"/>
        <v>49.968066368707319</v>
      </c>
    </row>
    <row r="1239" spans="1:9" ht="13.5" x14ac:dyDescent="0.25">
      <c r="A1239" s="3">
        <f>TITRES_STAT!B1242</f>
        <v>43812</v>
      </c>
      <c r="B1239" s="5">
        <f>TITRES_STAT!D1242</f>
        <v>8.3719999999999999</v>
      </c>
      <c r="C1239" s="2">
        <f t="shared" si="171"/>
        <v>0.21400000000000041</v>
      </c>
      <c r="D1239" s="2">
        <f t="shared" si="172"/>
        <v>0.21400000000000041</v>
      </c>
      <c r="E1239" s="2">
        <f t="shared" si="173"/>
        <v>0</v>
      </c>
      <c r="F1239" s="2">
        <f t="shared" si="174"/>
        <v>7.2477605133784789E-2</v>
      </c>
      <c r="G1239" s="2">
        <f t="shared" si="174"/>
        <v>5.7264991325555341E-2</v>
      </c>
      <c r="H1239" s="2">
        <f t="shared" si="175"/>
        <v>1.2656529487928272</v>
      </c>
      <c r="I1239" s="2">
        <f t="shared" si="176"/>
        <v>55.862613445152114</v>
      </c>
    </row>
    <row r="1240" spans="1:9" ht="13.5" x14ac:dyDescent="0.25">
      <c r="A1240" s="3">
        <f>TITRES_STAT!B1243</f>
        <v>43815</v>
      </c>
      <c r="B1240" s="5">
        <f>TITRES_STAT!D1243</f>
        <v>8.2789999999999999</v>
      </c>
      <c r="C1240" s="2">
        <f t="shared" si="171"/>
        <v>-9.2999999999999972E-2</v>
      </c>
      <c r="D1240" s="2">
        <f t="shared" si="172"/>
        <v>0</v>
      </c>
      <c r="E1240" s="2">
        <f t="shared" si="173"/>
        <v>9.2999999999999972E-2</v>
      </c>
      <c r="F1240" s="2">
        <f t="shared" si="174"/>
        <v>6.7300633338514451E-2</v>
      </c>
      <c r="G1240" s="2">
        <f t="shared" si="174"/>
        <v>5.9817491945158528E-2</v>
      </c>
      <c r="H1240" s="2">
        <f t="shared" si="175"/>
        <v>1.1250995511516357</v>
      </c>
      <c r="I1240" s="2">
        <f t="shared" si="176"/>
        <v>52.94338096029059</v>
      </c>
    </row>
    <row r="1241" spans="1:9" ht="13.5" x14ac:dyDescent="0.25">
      <c r="A1241" s="3">
        <f>TITRES_STAT!B1244</f>
        <v>43816</v>
      </c>
      <c r="B1241" s="5">
        <f>TITRES_STAT!D1244</f>
        <v>8.3510000000000009</v>
      </c>
      <c r="C1241" s="2">
        <f t="shared" si="171"/>
        <v>7.2000000000000952E-2</v>
      </c>
      <c r="D1241" s="2">
        <f t="shared" si="172"/>
        <v>7.2000000000000952E-2</v>
      </c>
      <c r="E1241" s="2">
        <f t="shared" si="173"/>
        <v>0</v>
      </c>
      <c r="F1241" s="2">
        <f t="shared" si="174"/>
        <v>6.7636302385763486E-2</v>
      </c>
      <c r="G1241" s="2">
        <f t="shared" si="174"/>
        <v>5.5544813949075775E-2</v>
      </c>
      <c r="H1241" s="2">
        <f t="shared" si="175"/>
        <v>1.2176888817698328</v>
      </c>
      <c r="I1241" s="2">
        <f t="shared" si="176"/>
        <v>54.908012200433312</v>
      </c>
    </row>
    <row r="1242" spans="1:9" ht="13.5" x14ac:dyDescent="0.25">
      <c r="A1242" s="3">
        <f>TITRES_STAT!B1245</f>
        <v>43817</v>
      </c>
      <c r="B1242" s="5">
        <f>TITRES_STAT!D1245</f>
        <v>8.3510000000000009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6.2805137929637517E-2</v>
      </c>
      <c r="G1242" s="2">
        <f t="shared" si="174"/>
        <v>5.1577327238427506E-2</v>
      </c>
      <c r="H1242" s="2">
        <f t="shared" si="175"/>
        <v>1.2176888817698326</v>
      </c>
      <c r="I1242" s="2">
        <f t="shared" si="176"/>
        <v>54.908012200433305</v>
      </c>
    </row>
    <row r="1243" spans="1:9" ht="13.5" x14ac:dyDescent="0.25">
      <c r="A1243" s="3">
        <f>TITRES_STAT!B1246</f>
        <v>43818</v>
      </c>
      <c r="B1243" s="5">
        <f>TITRES_STAT!D1246</f>
        <v>8.1579999999999995</v>
      </c>
      <c r="C1243" s="2">
        <f t="shared" si="171"/>
        <v>-0.19300000000000139</v>
      </c>
      <c r="D1243" s="2">
        <f t="shared" si="172"/>
        <v>0</v>
      </c>
      <c r="E1243" s="2">
        <f t="shared" si="173"/>
        <v>0.19300000000000139</v>
      </c>
      <c r="F1243" s="2">
        <f t="shared" si="174"/>
        <v>5.8319056648949118E-2</v>
      </c>
      <c r="G1243" s="2">
        <f t="shared" si="174"/>
        <v>6.1678946721397065E-2</v>
      </c>
      <c r="H1243" s="2">
        <f t="shared" si="175"/>
        <v>0.94552614382952216</v>
      </c>
      <c r="I1243" s="2">
        <f t="shared" si="176"/>
        <v>48.600022509508584</v>
      </c>
    </row>
    <row r="1244" spans="1:9" ht="13.5" x14ac:dyDescent="0.25">
      <c r="A1244" s="3">
        <f>TITRES_STAT!B1247</f>
        <v>43819</v>
      </c>
      <c r="B1244" s="5">
        <f>TITRES_STAT!D1247</f>
        <v>8.1440000000000001</v>
      </c>
      <c r="C1244" s="2">
        <f t="shared" si="171"/>
        <v>-1.3999999999999346E-2</v>
      </c>
      <c r="D1244" s="2">
        <f t="shared" si="172"/>
        <v>0</v>
      </c>
      <c r="E1244" s="2">
        <f t="shared" si="173"/>
        <v>1.3999999999999346E-2</v>
      </c>
      <c r="F1244" s="2">
        <f t="shared" si="174"/>
        <v>5.4153409745452748E-2</v>
      </c>
      <c r="G1244" s="2">
        <f t="shared" si="174"/>
        <v>5.8273307669868657E-2</v>
      </c>
      <c r="H1244" s="2">
        <f t="shared" si="175"/>
        <v>0.92930042777465016</v>
      </c>
      <c r="I1244" s="2">
        <f t="shared" si="176"/>
        <v>48.167740720741499</v>
      </c>
    </row>
    <row r="1245" spans="1:9" ht="13.5" x14ac:dyDescent="0.25">
      <c r="A1245" s="3">
        <f>TITRES_STAT!B1248</f>
        <v>43822</v>
      </c>
      <c r="B1245" s="5">
        <f>TITRES_STAT!D1248</f>
        <v>8.3510000000000009</v>
      </c>
      <c r="C1245" s="2">
        <f t="shared" si="171"/>
        <v>0.20700000000000074</v>
      </c>
      <c r="D1245" s="2">
        <f t="shared" si="172"/>
        <v>0.20700000000000074</v>
      </c>
      <c r="E1245" s="2">
        <f t="shared" si="173"/>
        <v>0</v>
      </c>
      <c r="F1245" s="2">
        <f t="shared" ref="F1245:G1260" si="177">((F1244*13)+D1245)/14</f>
        <v>6.5071023335063316E-2</v>
      </c>
      <c r="G1245" s="2">
        <f t="shared" si="177"/>
        <v>5.4110928550592331E-2</v>
      </c>
      <c r="H1245" s="2">
        <f t="shared" si="175"/>
        <v>1.2025486362560491</v>
      </c>
      <c r="I1245" s="2">
        <f t="shared" si="176"/>
        <v>54.598051387422402</v>
      </c>
    </row>
    <row r="1246" spans="1:9" ht="13.5" x14ac:dyDescent="0.25">
      <c r="A1246" s="3">
        <f>TITRES_STAT!B1249</f>
        <v>43823</v>
      </c>
      <c r="B1246" s="5">
        <f>TITRES_STAT!D1249</f>
        <v>8.3510000000000009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6.0423093096844509E-2</v>
      </c>
      <c r="G1246" s="2">
        <f t="shared" si="177"/>
        <v>5.0245862225550018E-2</v>
      </c>
      <c r="H1246" s="2">
        <f t="shared" si="175"/>
        <v>1.2025486362560491</v>
      </c>
      <c r="I1246" s="2">
        <f t="shared" si="176"/>
        <v>54.598051387422402</v>
      </c>
    </row>
    <row r="1247" spans="1:9" ht="13.5" x14ac:dyDescent="0.25">
      <c r="A1247" s="3">
        <f>TITRES_STAT!B1250</f>
        <v>43824</v>
      </c>
      <c r="B1247" s="5">
        <f>TITRES_STAT!D1250</f>
        <v>8.4220000000000006</v>
      </c>
      <c r="C1247" s="2">
        <f t="shared" si="171"/>
        <v>7.099999999999973E-2</v>
      </c>
      <c r="D1247" s="2">
        <f t="shared" si="172"/>
        <v>7.099999999999973E-2</v>
      </c>
      <c r="E1247" s="2">
        <f t="shared" si="173"/>
        <v>0</v>
      </c>
      <c r="F1247" s="2">
        <f t="shared" si="177"/>
        <v>6.1178586447069881E-2</v>
      </c>
      <c r="G1247" s="2">
        <f t="shared" si="177"/>
        <v>4.6656872066582158E-2</v>
      </c>
      <c r="H1247" s="2">
        <f t="shared" si="175"/>
        <v>1.3112449192857241</v>
      </c>
      <c r="I1247" s="2">
        <f t="shared" si="176"/>
        <v>56.73327427761123</v>
      </c>
    </row>
    <row r="1248" spans="1:9" ht="13.5" x14ac:dyDescent="0.25">
      <c r="A1248" s="3">
        <f>TITRES_STAT!B1251</f>
        <v>43825</v>
      </c>
      <c r="B1248" s="5">
        <f>TITRES_STAT!D1251</f>
        <v>8.3510000000000009</v>
      </c>
      <c r="C1248" s="2">
        <f t="shared" si="171"/>
        <v>-7.099999999999973E-2</v>
      </c>
      <c r="D1248" s="2">
        <f t="shared" si="172"/>
        <v>0</v>
      </c>
      <c r="E1248" s="2">
        <f t="shared" si="173"/>
        <v>7.099999999999973E-2</v>
      </c>
      <c r="F1248" s="2">
        <f t="shared" si="177"/>
        <v>5.6808687415136318E-2</v>
      </c>
      <c r="G1248" s="2">
        <f t="shared" si="177"/>
        <v>4.8395666918969127E-2</v>
      </c>
      <c r="H1248" s="2">
        <f t="shared" si="175"/>
        <v>1.173838300653103</v>
      </c>
      <c r="I1248" s="2">
        <f t="shared" si="176"/>
        <v>53.998418387441134</v>
      </c>
    </row>
    <row r="1249" spans="1:9" ht="13.5" x14ac:dyDescent="0.25">
      <c r="A1249" s="3">
        <f>TITRES_STAT!B1252</f>
        <v>43826</v>
      </c>
      <c r="B1249" s="5">
        <f>TITRES_STAT!D1252</f>
        <v>8.5649999999999995</v>
      </c>
      <c r="C1249" s="2">
        <f t="shared" si="171"/>
        <v>0.21399999999999864</v>
      </c>
      <c r="D1249" s="2">
        <f t="shared" si="172"/>
        <v>0.21399999999999864</v>
      </c>
      <c r="E1249" s="2">
        <f t="shared" si="173"/>
        <v>0</v>
      </c>
      <c r="F1249" s="2">
        <f t="shared" si="177"/>
        <v>6.8036638314055056E-2</v>
      </c>
      <c r="G1249" s="2">
        <f t="shared" si="177"/>
        <v>4.4938833567614189E-2</v>
      </c>
      <c r="H1249" s="2">
        <f t="shared" si="175"/>
        <v>1.5139831836464628</v>
      </c>
      <c r="I1249" s="2">
        <f t="shared" si="176"/>
        <v>60.22248651044962</v>
      </c>
    </row>
    <row r="1250" spans="1:9" ht="13.5" x14ac:dyDescent="0.25">
      <c r="A1250" s="3">
        <f>TITRES_STAT!B1253</f>
        <v>43829</v>
      </c>
      <c r="B1250" s="5">
        <f>TITRES_STAT!D1253</f>
        <v>8.3219999999999992</v>
      </c>
      <c r="C1250" s="2">
        <f t="shared" si="171"/>
        <v>-0.24300000000000033</v>
      </c>
      <c r="D1250" s="2">
        <f t="shared" si="172"/>
        <v>0</v>
      </c>
      <c r="E1250" s="2">
        <f t="shared" si="173"/>
        <v>0.24300000000000033</v>
      </c>
      <c r="F1250" s="2">
        <f t="shared" si="177"/>
        <v>6.3176878434479694E-2</v>
      </c>
      <c r="G1250" s="2">
        <f t="shared" si="177"/>
        <v>5.9086059741356056E-2</v>
      </c>
      <c r="H1250" s="2">
        <f t="shared" si="175"/>
        <v>1.0692349212492902</v>
      </c>
      <c r="I1250" s="2">
        <f t="shared" si="176"/>
        <v>51.672959424237092</v>
      </c>
    </row>
    <row r="1251" spans="1:9" ht="13.5" x14ac:dyDescent="0.25">
      <c r="A1251" s="3">
        <f>TITRES_STAT!B1254</f>
        <v>43830</v>
      </c>
      <c r="B1251" s="5">
        <f>TITRES_STAT!D1254</f>
        <v>8.5220000000000002</v>
      </c>
      <c r="C1251" s="2">
        <f t="shared" si="171"/>
        <v>0.20000000000000107</v>
      </c>
      <c r="D1251" s="2">
        <f t="shared" si="172"/>
        <v>0.20000000000000107</v>
      </c>
      <c r="E1251" s="2">
        <f t="shared" si="173"/>
        <v>0</v>
      </c>
      <c r="F1251" s="2">
        <f t="shared" si="177"/>
        <v>7.2949958546302637E-2</v>
      </c>
      <c r="G1251" s="2">
        <f t="shared" si="177"/>
        <v>5.4865626902687765E-2</v>
      </c>
      <c r="H1251" s="2">
        <f t="shared" si="175"/>
        <v>1.3296113188625382</v>
      </c>
      <c r="I1251" s="2">
        <f t="shared" si="176"/>
        <v>57.074384387509646</v>
      </c>
    </row>
    <row r="1252" spans="1:9" ht="13.5" x14ac:dyDescent="0.25">
      <c r="A1252" s="3">
        <f>TITRES_STAT!B1255</f>
        <v>43832</v>
      </c>
      <c r="B1252" s="5">
        <f>TITRES_STAT!D1255</f>
        <v>8.4009999999999998</v>
      </c>
      <c r="C1252" s="2">
        <f t="shared" si="171"/>
        <v>-0.12100000000000044</v>
      </c>
      <c r="D1252" s="2">
        <f t="shared" si="172"/>
        <v>0</v>
      </c>
      <c r="E1252" s="2">
        <f t="shared" si="173"/>
        <v>0.12100000000000044</v>
      </c>
      <c r="F1252" s="2">
        <f t="shared" si="177"/>
        <v>6.773924722156674E-2</v>
      </c>
      <c r="G1252" s="2">
        <f t="shared" si="177"/>
        <v>5.9589510695352954E-2</v>
      </c>
      <c r="H1252" s="2">
        <f t="shared" si="175"/>
        <v>1.1367646156364453</v>
      </c>
      <c r="I1252" s="2">
        <f t="shared" si="176"/>
        <v>53.200273315919482</v>
      </c>
    </row>
    <row r="1253" spans="1:9" ht="13.5" x14ac:dyDescent="0.25">
      <c r="A1253" s="3">
        <f>TITRES_STAT!B1256</f>
        <v>43833</v>
      </c>
      <c r="B1253" s="5">
        <f>TITRES_STAT!D1256</f>
        <v>8.2360000000000007</v>
      </c>
      <c r="C1253" s="2">
        <f t="shared" si="171"/>
        <v>-0.16499999999999915</v>
      </c>
      <c r="D1253" s="2">
        <f t="shared" si="172"/>
        <v>0</v>
      </c>
      <c r="E1253" s="2">
        <f t="shared" si="173"/>
        <v>0.16499999999999915</v>
      </c>
      <c r="F1253" s="2">
        <f t="shared" si="177"/>
        <v>6.2900729562883409E-2</v>
      </c>
      <c r="G1253" s="2">
        <f t="shared" si="177"/>
        <v>6.7118831359970543E-2</v>
      </c>
      <c r="H1253" s="2">
        <f t="shared" si="175"/>
        <v>0.9371547192997941</v>
      </c>
      <c r="I1253" s="2">
        <f t="shared" si="176"/>
        <v>48.377897230559824</v>
      </c>
    </row>
    <row r="1254" spans="1:9" ht="13.5" x14ac:dyDescent="0.25">
      <c r="A1254" s="3">
        <f>TITRES_STAT!B1257</f>
        <v>43836</v>
      </c>
      <c r="B1254" s="5">
        <f>TITRES_STAT!D1257</f>
        <v>8.2080000000000002</v>
      </c>
      <c r="C1254" s="2">
        <f t="shared" si="171"/>
        <v>-2.8000000000000469E-2</v>
      </c>
      <c r="D1254" s="2">
        <f t="shared" si="172"/>
        <v>0</v>
      </c>
      <c r="E1254" s="2">
        <f t="shared" si="173"/>
        <v>2.8000000000000469E-2</v>
      </c>
      <c r="F1254" s="2">
        <f t="shared" si="177"/>
        <v>5.8407820308391742E-2</v>
      </c>
      <c r="G1254" s="2">
        <f t="shared" si="177"/>
        <v>6.4324629119972679E-2</v>
      </c>
      <c r="H1254" s="2">
        <f t="shared" si="175"/>
        <v>0.90801643332376747</v>
      </c>
      <c r="I1254" s="2">
        <f t="shared" si="176"/>
        <v>47.589549936003515</v>
      </c>
    </row>
    <row r="1255" spans="1:9" ht="13.5" x14ac:dyDescent="0.25">
      <c r="A1255" s="3">
        <f>TITRES_STAT!B1258</f>
        <v>43837</v>
      </c>
      <c r="B1255" s="5">
        <f>TITRES_STAT!D1258</f>
        <v>8.1080000000000005</v>
      </c>
      <c r="C1255" s="2">
        <f t="shared" si="171"/>
        <v>-9.9999999999999645E-2</v>
      </c>
      <c r="D1255" s="2">
        <f t="shared" si="172"/>
        <v>0</v>
      </c>
      <c r="E1255" s="2">
        <f t="shared" si="173"/>
        <v>9.9999999999999645E-2</v>
      </c>
      <c r="F1255" s="2">
        <f t="shared" si="177"/>
        <v>5.4235833143506613E-2</v>
      </c>
      <c r="G1255" s="2">
        <f t="shared" si="177"/>
        <v>6.6872869897117465E-2</v>
      </c>
      <c r="H1255" s="2">
        <f t="shared" si="175"/>
        <v>0.8110289453248728</v>
      </c>
      <c r="I1255" s="2">
        <f t="shared" si="176"/>
        <v>44.782770999796796</v>
      </c>
    </row>
    <row r="1256" spans="1:9" ht="13.5" x14ac:dyDescent="0.25">
      <c r="A1256" s="3">
        <f>TITRES_STAT!B1259</f>
        <v>43838</v>
      </c>
      <c r="B1256" s="5">
        <f>TITRES_STAT!D1259</f>
        <v>8.2080000000000002</v>
      </c>
      <c r="C1256" s="2">
        <f t="shared" si="171"/>
        <v>9.9999999999999645E-2</v>
      </c>
      <c r="D1256" s="2">
        <f t="shared" si="172"/>
        <v>9.9999999999999645E-2</v>
      </c>
      <c r="E1256" s="2">
        <f t="shared" si="173"/>
        <v>0</v>
      </c>
      <c r="F1256" s="2">
        <f t="shared" si="177"/>
        <v>5.7504702204684684E-2</v>
      </c>
      <c r="G1256" s="2">
        <f t="shared" si="177"/>
        <v>6.2096236333037645E-2</v>
      </c>
      <c r="H1256" s="2">
        <f t="shared" si="175"/>
        <v>0.92605777097781872</v>
      </c>
      <c r="I1256" s="2">
        <f t="shared" si="176"/>
        <v>48.080477384002805</v>
      </c>
    </row>
    <row r="1257" spans="1:9" ht="13.5" x14ac:dyDescent="0.25">
      <c r="A1257" s="3">
        <f>TITRES_STAT!B1260</f>
        <v>43839</v>
      </c>
      <c r="B1257" s="5">
        <f>TITRES_STAT!D1260</f>
        <v>8.1869999999999994</v>
      </c>
      <c r="C1257" s="2">
        <f t="shared" si="171"/>
        <v>-2.1000000000000796E-2</v>
      </c>
      <c r="D1257" s="2">
        <f t="shared" si="172"/>
        <v>0</v>
      </c>
      <c r="E1257" s="2">
        <f t="shared" si="173"/>
        <v>2.1000000000000796E-2</v>
      </c>
      <c r="F1257" s="2">
        <f t="shared" si="177"/>
        <v>5.3397223475778632E-2</v>
      </c>
      <c r="G1257" s="2">
        <f t="shared" si="177"/>
        <v>5.9160790880677869E-2</v>
      </c>
      <c r="H1257" s="2">
        <f t="shared" si="175"/>
        <v>0.90257791826137268</v>
      </c>
      <c r="I1257" s="2">
        <f t="shared" si="176"/>
        <v>47.439734772396228</v>
      </c>
    </row>
    <row r="1258" spans="1:9" ht="13.5" x14ac:dyDescent="0.25">
      <c r="A1258" s="3">
        <f>TITRES_STAT!B1261</f>
        <v>43840</v>
      </c>
      <c r="B1258" s="5">
        <f>TITRES_STAT!D1261</f>
        <v>8.0079999999999991</v>
      </c>
      <c r="C1258" s="2">
        <f t="shared" si="171"/>
        <v>-0.17900000000000027</v>
      </c>
      <c r="D1258" s="2">
        <f t="shared" si="172"/>
        <v>0</v>
      </c>
      <c r="E1258" s="2">
        <f t="shared" si="173"/>
        <v>0.17900000000000027</v>
      </c>
      <c r="F1258" s="2">
        <f t="shared" si="177"/>
        <v>4.9583136084651591E-2</v>
      </c>
      <c r="G1258" s="2">
        <f t="shared" si="177"/>
        <v>6.7720734389200898E-2</v>
      </c>
      <c r="H1258" s="2">
        <f t="shared" si="175"/>
        <v>0.7321706790669178</v>
      </c>
      <c r="I1258" s="2">
        <f t="shared" si="176"/>
        <v>42.268968521122986</v>
      </c>
    </row>
    <row r="1259" spans="1:9" ht="13.5" x14ac:dyDescent="0.25">
      <c r="A1259" s="3">
        <f>TITRES_STAT!B1262</f>
        <v>43843</v>
      </c>
      <c r="B1259" s="5">
        <f>TITRES_STAT!D1262</f>
        <v>7.9939999999999998</v>
      </c>
      <c r="C1259" s="2">
        <f t="shared" si="171"/>
        <v>-1.3999999999999346E-2</v>
      </c>
      <c r="D1259" s="2">
        <f t="shared" si="172"/>
        <v>0</v>
      </c>
      <c r="E1259" s="2">
        <f t="shared" si="173"/>
        <v>1.3999999999999346E-2</v>
      </c>
      <c r="F1259" s="2">
        <f t="shared" si="177"/>
        <v>4.6041483507176476E-2</v>
      </c>
      <c r="G1259" s="2">
        <f t="shared" si="177"/>
        <v>6.3883539075686502E-2</v>
      </c>
      <c r="H1259" s="2">
        <f t="shared" si="175"/>
        <v>0.72070965656158281</v>
      </c>
      <c r="I1259" s="2">
        <f t="shared" si="176"/>
        <v>41.88444307343196</v>
      </c>
    </row>
    <row r="1260" spans="1:9" ht="13.5" x14ac:dyDescent="0.25">
      <c r="A1260" s="3">
        <f>TITRES_STAT!B1263</f>
        <v>43845</v>
      </c>
      <c r="B1260" s="5">
        <f>TITRES_STAT!D1263</f>
        <v>7.8579999999999997</v>
      </c>
      <c r="C1260" s="2">
        <f t="shared" si="171"/>
        <v>-0.13600000000000012</v>
      </c>
      <c r="D1260" s="2">
        <f t="shared" si="172"/>
        <v>0</v>
      </c>
      <c r="E1260" s="2">
        <f t="shared" si="173"/>
        <v>0.13600000000000012</v>
      </c>
      <c r="F1260" s="2">
        <f t="shared" si="177"/>
        <v>4.2752806113806725E-2</v>
      </c>
      <c r="G1260" s="2">
        <f t="shared" si="177"/>
        <v>6.9034714855994619E-2</v>
      </c>
      <c r="H1260" s="2">
        <f t="shared" si="175"/>
        <v>0.61929431015958336</v>
      </c>
      <c r="I1260" s="2">
        <f t="shared" si="176"/>
        <v>38.24470365109547</v>
      </c>
    </row>
    <row r="1261" spans="1:9" ht="13.5" x14ac:dyDescent="0.25">
      <c r="A1261" s="3">
        <f>TITRES_STAT!B1264</f>
        <v>43846</v>
      </c>
      <c r="B1261" s="5">
        <f>TITRES_STAT!D1264</f>
        <v>7.9939999999999998</v>
      </c>
      <c r="C1261" s="2">
        <f t="shared" si="171"/>
        <v>0.13600000000000012</v>
      </c>
      <c r="D1261" s="2">
        <f t="shared" si="172"/>
        <v>0.13600000000000012</v>
      </c>
      <c r="E1261" s="2">
        <f t="shared" si="173"/>
        <v>0</v>
      </c>
      <c r="F1261" s="2">
        <f t="shared" ref="F1261:G1276" si="178">((F1260*13)+D1261)/14</f>
        <v>4.9413319962820543E-2</v>
      </c>
      <c r="G1261" s="2">
        <f t="shared" si="178"/>
        <v>6.4103663794852148E-2</v>
      </c>
      <c r="H1261" s="2">
        <f t="shared" si="175"/>
        <v>0.77083456759906266</v>
      </c>
      <c r="I1261" s="2">
        <f t="shared" si="176"/>
        <v>43.529451124515688</v>
      </c>
    </row>
    <row r="1262" spans="1:9" ht="13.5" x14ac:dyDescent="0.25">
      <c r="A1262" s="3">
        <f>TITRES_STAT!B1265</f>
        <v>43847</v>
      </c>
      <c r="B1262" s="5">
        <f>TITRES_STAT!D1265</f>
        <v>7.9219999999999997</v>
      </c>
      <c r="C1262" s="2">
        <f t="shared" si="171"/>
        <v>-7.2000000000000064E-2</v>
      </c>
      <c r="D1262" s="2">
        <f t="shared" si="172"/>
        <v>0</v>
      </c>
      <c r="E1262" s="2">
        <f t="shared" si="173"/>
        <v>7.2000000000000064E-2</v>
      </c>
      <c r="F1262" s="2">
        <f t="shared" si="178"/>
        <v>4.588379710833336E-2</v>
      </c>
      <c r="G1262" s="2">
        <f t="shared" si="178"/>
        <v>6.4667687809505575E-2</v>
      </c>
      <c r="H1262" s="2">
        <f t="shared" si="175"/>
        <v>0.70953205012517628</v>
      </c>
      <c r="I1262" s="2">
        <f t="shared" si="176"/>
        <v>41.504460245318157</v>
      </c>
    </row>
    <row r="1263" spans="1:9" ht="13.5" x14ac:dyDescent="0.25">
      <c r="A1263" s="3">
        <f>TITRES_STAT!B1266</f>
        <v>43850</v>
      </c>
      <c r="B1263" s="5">
        <f>TITRES_STAT!D1266</f>
        <v>7.9219999999999997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4.2606383029166695E-2</v>
      </c>
      <c r="G1263" s="2">
        <f t="shared" si="178"/>
        <v>6.0048567251683747E-2</v>
      </c>
      <c r="H1263" s="2">
        <f t="shared" si="175"/>
        <v>0.70953205012517628</v>
      </c>
      <c r="I1263" s="2">
        <f t="shared" si="176"/>
        <v>41.504460245318157</v>
      </c>
    </row>
    <row r="1264" spans="1:9" ht="13.5" x14ac:dyDescent="0.25">
      <c r="A1264" s="3">
        <f>TITRES_STAT!B1267</f>
        <v>43851</v>
      </c>
      <c r="B1264" s="5">
        <f>TITRES_STAT!D1267</f>
        <v>7.9219999999999997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3.9563069955654791E-2</v>
      </c>
      <c r="G1264" s="2">
        <f t="shared" si="178"/>
        <v>5.5759383876563477E-2</v>
      </c>
      <c r="H1264" s="2">
        <f t="shared" si="175"/>
        <v>0.70953205012517639</v>
      </c>
      <c r="I1264" s="2">
        <f t="shared" si="176"/>
        <v>41.504460245318157</v>
      </c>
    </row>
    <row r="1265" spans="1:9" ht="13.5" x14ac:dyDescent="0.25">
      <c r="A1265" s="3">
        <f>TITRES_STAT!B1268</f>
        <v>43852</v>
      </c>
      <c r="B1265" s="5">
        <f>TITRES_STAT!D1268</f>
        <v>7.851</v>
      </c>
      <c r="C1265" s="2">
        <f t="shared" si="171"/>
        <v>-7.099999999999973E-2</v>
      </c>
      <c r="D1265" s="2">
        <f t="shared" si="172"/>
        <v>0</v>
      </c>
      <c r="E1265" s="2">
        <f t="shared" si="173"/>
        <v>7.099999999999973E-2</v>
      </c>
      <c r="F1265" s="2">
        <f t="shared" si="178"/>
        <v>3.6737136387393732E-2</v>
      </c>
      <c r="G1265" s="2">
        <f t="shared" si="178"/>
        <v>5.6847999313951784E-2</v>
      </c>
      <c r="H1265" s="2">
        <f t="shared" si="175"/>
        <v>0.646234464374151</v>
      </c>
      <c r="I1265" s="2">
        <f t="shared" si="176"/>
        <v>39.255311339860079</v>
      </c>
    </row>
    <row r="1266" spans="1:9" ht="13.5" x14ac:dyDescent="0.25">
      <c r="A1266" s="3">
        <f>TITRES_STAT!B1269</f>
        <v>43853</v>
      </c>
      <c r="B1266" s="5">
        <f>TITRES_STAT!D1269</f>
        <v>7.8579999999999997</v>
      </c>
      <c r="C1266" s="2">
        <f t="shared" si="171"/>
        <v>6.9999999999996732E-3</v>
      </c>
      <c r="D1266" s="2">
        <f t="shared" si="172"/>
        <v>6.9999999999996732E-3</v>
      </c>
      <c r="E1266" s="2">
        <f t="shared" si="173"/>
        <v>0</v>
      </c>
      <c r="F1266" s="2">
        <f t="shared" si="178"/>
        <v>3.4613055216865585E-2</v>
      </c>
      <c r="G1266" s="2">
        <f t="shared" si="178"/>
        <v>5.2787427934383797E-2</v>
      </c>
      <c r="H1266" s="2">
        <f t="shared" si="175"/>
        <v>0.65570641668486951</v>
      </c>
      <c r="I1266" s="2">
        <f t="shared" si="176"/>
        <v>39.602819079348301</v>
      </c>
    </row>
    <row r="1267" spans="1:9" ht="13.5" x14ac:dyDescent="0.25">
      <c r="A1267" s="3">
        <f>TITRES_STAT!B1270</f>
        <v>43854</v>
      </c>
      <c r="B1267" s="5">
        <f>TITRES_STAT!D1270</f>
        <v>7.7939999999999996</v>
      </c>
      <c r="C1267" s="2">
        <f t="shared" si="171"/>
        <v>-6.4000000000000057E-2</v>
      </c>
      <c r="D1267" s="2">
        <f t="shared" si="172"/>
        <v>0</v>
      </c>
      <c r="E1267" s="2">
        <f t="shared" si="173"/>
        <v>6.4000000000000057E-2</v>
      </c>
      <c r="F1267" s="2">
        <f t="shared" si="178"/>
        <v>3.2140694129946613E-2</v>
      </c>
      <c r="G1267" s="2">
        <f t="shared" si="178"/>
        <v>5.3588325939070668E-2</v>
      </c>
      <c r="H1267" s="2">
        <f t="shared" si="175"/>
        <v>0.59977044564687887</v>
      </c>
      <c r="I1267" s="2">
        <f t="shared" si="176"/>
        <v>37.491031746392672</v>
      </c>
    </row>
    <row r="1268" spans="1:9" ht="13.5" x14ac:dyDescent="0.25">
      <c r="A1268" s="3">
        <f>TITRES_STAT!B1271</f>
        <v>43857</v>
      </c>
      <c r="B1268" s="5">
        <f>TITRES_STAT!D1271</f>
        <v>7.758</v>
      </c>
      <c r="C1268" s="2">
        <f t="shared" si="171"/>
        <v>-3.5999999999999588E-2</v>
      </c>
      <c r="D1268" s="2">
        <f t="shared" si="172"/>
        <v>0</v>
      </c>
      <c r="E1268" s="2">
        <f t="shared" si="173"/>
        <v>3.5999999999999588E-2</v>
      </c>
      <c r="F1268" s="2">
        <f t="shared" si="178"/>
        <v>2.9844930263521856E-2</v>
      </c>
      <c r="G1268" s="2">
        <f t="shared" si="178"/>
        <v>5.2332016943422731E-2</v>
      </c>
      <c r="H1268" s="2">
        <f t="shared" si="175"/>
        <v>0.57029963694668695</v>
      </c>
      <c r="I1268" s="2">
        <f t="shared" si="176"/>
        <v>36.31788631471543</v>
      </c>
    </row>
    <row r="1269" spans="1:9" ht="13.5" x14ac:dyDescent="0.25">
      <c r="A1269" s="3">
        <f>TITRES_STAT!B1272</f>
        <v>43858</v>
      </c>
      <c r="B1269" s="5">
        <f>TITRES_STAT!D1272</f>
        <v>7.7510000000000003</v>
      </c>
      <c r="C1269" s="2">
        <f t="shared" si="171"/>
        <v>-6.9999999999996732E-3</v>
      </c>
      <c r="D1269" s="2">
        <f t="shared" si="172"/>
        <v>0</v>
      </c>
      <c r="E1269" s="2">
        <f t="shared" si="173"/>
        <v>6.9999999999996732E-3</v>
      </c>
      <c r="F1269" s="2">
        <f t="shared" si="178"/>
        <v>2.771314953041315E-2</v>
      </c>
      <c r="G1269" s="2">
        <f t="shared" si="178"/>
        <v>4.9094015733178224E-2</v>
      </c>
      <c r="H1269" s="2">
        <f t="shared" si="175"/>
        <v>0.56449139709881846</v>
      </c>
      <c r="I1269" s="2">
        <f t="shared" si="176"/>
        <v>36.081463800031585</v>
      </c>
    </row>
    <row r="1270" spans="1:9" ht="13.5" x14ac:dyDescent="0.25">
      <c r="A1270" s="3">
        <f>TITRES_STAT!B1273</f>
        <v>43859</v>
      </c>
      <c r="B1270" s="5">
        <f>TITRES_STAT!D1273</f>
        <v>7.7080000000000002</v>
      </c>
      <c r="C1270" s="2">
        <f t="shared" si="171"/>
        <v>-4.3000000000000149E-2</v>
      </c>
      <c r="D1270" s="2">
        <f t="shared" si="172"/>
        <v>0</v>
      </c>
      <c r="E1270" s="2">
        <f t="shared" si="173"/>
        <v>4.3000000000000149E-2</v>
      </c>
      <c r="F1270" s="2">
        <f t="shared" si="178"/>
        <v>2.5733638849669355E-2</v>
      </c>
      <c r="G1270" s="2">
        <f t="shared" si="178"/>
        <v>4.8658728895094081E-2</v>
      </c>
      <c r="H1270" s="2">
        <f t="shared" si="175"/>
        <v>0.52885966062019141</v>
      </c>
      <c r="I1270" s="2">
        <f t="shared" si="176"/>
        <v>34.591772825352479</v>
      </c>
    </row>
    <row r="1271" spans="1:9" ht="13.5" x14ac:dyDescent="0.25">
      <c r="A1271" s="3">
        <f>TITRES_STAT!B1274</f>
        <v>43860</v>
      </c>
      <c r="B1271" s="5">
        <f>TITRES_STAT!D1274</f>
        <v>7.7080000000000002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2.3895521788978687E-2</v>
      </c>
      <c r="G1271" s="2">
        <f t="shared" si="178"/>
        <v>4.518310540258736E-2</v>
      </c>
      <c r="H1271" s="2">
        <f t="shared" si="175"/>
        <v>0.52885966062019141</v>
      </c>
      <c r="I1271" s="2">
        <f t="shared" si="176"/>
        <v>34.591772825352479</v>
      </c>
    </row>
    <row r="1272" spans="1:9" ht="13.5" x14ac:dyDescent="0.25">
      <c r="A1272" s="3">
        <f>TITRES_STAT!B1275</f>
        <v>43861</v>
      </c>
      <c r="B1272" s="5">
        <f>TITRES_STAT!D1275</f>
        <v>7.7149999999999999</v>
      </c>
      <c r="C1272" s="2">
        <f t="shared" si="171"/>
        <v>6.9999999999996732E-3</v>
      </c>
      <c r="D1272" s="2">
        <f t="shared" si="172"/>
        <v>6.9999999999996732E-3</v>
      </c>
      <c r="E1272" s="2">
        <f t="shared" si="173"/>
        <v>0</v>
      </c>
      <c r="F1272" s="2">
        <f t="shared" si="178"/>
        <v>2.2688698804051614E-2</v>
      </c>
      <c r="G1272" s="2">
        <f t="shared" si="178"/>
        <v>4.1955740730973974E-2</v>
      </c>
      <c r="H1272" s="2">
        <f t="shared" si="175"/>
        <v>0.54077698090315451</v>
      </c>
      <c r="I1272" s="2">
        <f t="shared" si="176"/>
        <v>35.097680430438942</v>
      </c>
    </row>
    <row r="1273" spans="1:9" ht="13.5" x14ac:dyDescent="0.25">
      <c r="A1273" s="3">
        <f>TITRES_STAT!B1276</f>
        <v>43864</v>
      </c>
      <c r="B1273" s="5">
        <f>TITRES_STAT!D1276</f>
        <v>7.8230000000000004</v>
      </c>
      <c r="C1273" s="2">
        <f t="shared" si="171"/>
        <v>0.10800000000000054</v>
      </c>
      <c r="D1273" s="2">
        <f t="shared" si="172"/>
        <v>0.10800000000000054</v>
      </c>
      <c r="E1273" s="2">
        <f t="shared" si="173"/>
        <v>0</v>
      </c>
      <c r="F1273" s="2">
        <f t="shared" si="178"/>
        <v>2.8782363175190822E-2</v>
      </c>
      <c r="G1273" s="2">
        <f t="shared" si="178"/>
        <v>3.8958902107332979E-2</v>
      </c>
      <c r="H1273" s="2">
        <f t="shared" si="175"/>
        <v>0.73878784098932049</v>
      </c>
      <c r="I1273" s="2">
        <f t="shared" si="176"/>
        <v>42.488670760946391</v>
      </c>
    </row>
    <row r="1274" spans="1:9" ht="13.5" x14ac:dyDescent="0.25">
      <c r="A1274" s="3">
        <f>TITRES_STAT!B1277</f>
        <v>43865</v>
      </c>
      <c r="B1274" s="5">
        <f>TITRES_STAT!D1277</f>
        <v>7.915</v>
      </c>
      <c r="C1274" s="2">
        <f t="shared" si="171"/>
        <v>9.1999999999999638E-2</v>
      </c>
      <c r="D1274" s="2">
        <f t="shared" si="172"/>
        <v>9.1999999999999638E-2</v>
      </c>
      <c r="E1274" s="2">
        <f t="shared" si="173"/>
        <v>0</v>
      </c>
      <c r="F1274" s="2">
        <f t="shared" si="178"/>
        <v>3.3297908662677164E-2</v>
      </c>
      <c r="G1274" s="2">
        <f t="shared" si="178"/>
        <v>3.6176123385380621E-2</v>
      </c>
      <c r="H1274" s="2">
        <f t="shared" si="175"/>
        <v>0.92043882944443434</v>
      </c>
      <c r="I1274" s="2">
        <f t="shared" si="176"/>
        <v>47.928567957080361</v>
      </c>
    </row>
    <row r="1275" spans="1:9" ht="13.5" x14ac:dyDescent="0.25">
      <c r="A1275" s="3">
        <f>TITRES_STAT!B1278</f>
        <v>43866</v>
      </c>
      <c r="B1275" s="5">
        <f>TITRES_STAT!D1278</f>
        <v>7.9939999999999998</v>
      </c>
      <c r="C1275" s="2">
        <f t="shared" si="171"/>
        <v>7.8999999999999737E-2</v>
      </c>
      <c r="D1275" s="2">
        <f t="shared" si="172"/>
        <v>7.8999999999999737E-2</v>
      </c>
      <c r="E1275" s="2">
        <f t="shared" si="173"/>
        <v>0</v>
      </c>
      <c r="F1275" s="2">
        <f t="shared" si="178"/>
        <v>3.6562343758200208E-2</v>
      </c>
      <c r="G1275" s="2">
        <f t="shared" si="178"/>
        <v>3.3592114572139148E-2</v>
      </c>
      <c r="H1275" s="2">
        <f t="shared" si="175"/>
        <v>1.0884204291362036</v>
      </c>
      <c r="I1275" s="2">
        <f t="shared" si="176"/>
        <v>52.116921188440379</v>
      </c>
    </row>
    <row r="1276" spans="1:9" ht="13.5" x14ac:dyDescent="0.25">
      <c r="A1276" s="3">
        <f>TITRES_STAT!B1279</f>
        <v>43867</v>
      </c>
      <c r="B1276" s="5">
        <f>TITRES_STAT!D1279</f>
        <v>7.851</v>
      </c>
      <c r="C1276" s="2">
        <f t="shared" si="171"/>
        <v>-0.14299999999999979</v>
      </c>
      <c r="D1276" s="2">
        <f t="shared" si="172"/>
        <v>0</v>
      </c>
      <c r="E1276" s="2">
        <f t="shared" si="173"/>
        <v>0.14299999999999979</v>
      </c>
      <c r="F1276" s="2">
        <f t="shared" si="178"/>
        <v>3.3950747775471621E-2</v>
      </c>
      <c r="G1276" s="2">
        <f t="shared" si="178"/>
        <v>4.1406963531272052E-2</v>
      </c>
      <c r="H1276" s="2">
        <f t="shared" si="175"/>
        <v>0.81992845840605466</v>
      </c>
      <c r="I1276" s="2">
        <f t="shared" si="176"/>
        <v>45.052785158608458</v>
      </c>
    </row>
    <row r="1277" spans="1:9" ht="13.5" x14ac:dyDescent="0.25">
      <c r="A1277" s="3">
        <f>TITRES_STAT!B1280</f>
        <v>43868</v>
      </c>
      <c r="B1277" s="5">
        <f>TITRES_STAT!D1280</f>
        <v>7.9939999999999998</v>
      </c>
      <c r="C1277" s="2">
        <f t="shared" si="171"/>
        <v>0.14299999999999979</v>
      </c>
      <c r="D1277" s="2">
        <f t="shared" si="172"/>
        <v>0.14299999999999979</v>
      </c>
      <c r="E1277" s="2">
        <f t="shared" si="173"/>
        <v>0</v>
      </c>
      <c r="F1277" s="2">
        <f t="shared" ref="F1277:G1292" si="179">((F1276*13)+D1277)/14</f>
        <v>4.1739980077223633E-2</v>
      </c>
      <c r="G1277" s="2">
        <f t="shared" si="179"/>
        <v>3.8449323279038335E-2</v>
      </c>
      <c r="H1277" s="2">
        <f t="shared" si="175"/>
        <v>1.0855842578633701</v>
      </c>
      <c r="I1277" s="2">
        <f t="shared" si="176"/>
        <v>52.051805328427463</v>
      </c>
    </row>
    <row r="1278" spans="1:9" ht="13.5" x14ac:dyDescent="0.25">
      <c r="A1278" s="3">
        <f>TITRES_STAT!B1281</f>
        <v>43871</v>
      </c>
      <c r="B1278" s="5">
        <f>TITRES_STAT!D1281</f>
        <v>7.758</v>
      </c>
      <c r="C1278" s="2">
        <f t="shared" si="171"/>
        <v>-0.23599999999999977</v>
      </c>
      <c r="D1278" s="2">
        <f t="shared" si="172"/>
        <v>0</v>
      </c>
      <c r="E1278" s="2">
        <f t="shared" si="173"/>
        <v>0.23599999999999977</v>
      </c>
      <c r="F1278" s="2">
        <f t="shared" si="179"/>
        <v>3.8758552928850512E-2</v>
      </c>
      <c r="G1278" s="2">
        <f t="shared" si="179"/>
        <v>5.2560085901964149E-2</v>
      </c>
      <c r="H1278" s="2">
        <f t="shared" si="175"/>
        <v>0.73741418537906389</v>
      </c>
      <c r="I1278" s="2">
        <f t="shared" si="176"/>
        <v>42.443200451835672</v>
      </c>
    </row>
    <row r="1279" spans="1:9" ht="13.5" x14ac:dyDescent="0.25">
      <c r="A1279" s="3">
        <f>TITRES_STAT!B1282</f>
        <v>43872</v>
      </c>
      <c r="B1279" s="5">
        <f>TITRES_STAT!D1282</f>
        <v>7.9870000000000001</v>
      </c>
      <c r="C1279" s="2">
        <f t="shared" si="171"/>
        <v>0.22900000000000009</v>
      </c>
      <c r="D1279" s="2">
        <f t="shared" si="172"/>
        <v>0.22900000000000009</v>
      </c>
      <c r="E1279" s="2">
        <f t="shared" si="173"/>
        <v>0</v>
      </c>
      <c r="F1279" s="2">
        <f t="shared" si="179"/>
        <v>5.2347227719646908E-2</v>
      </c>
      <c r="G1279" s="2">
        <f t="shared" si="179"/>
        <v>4.880579405182385E-2</v>
      </c>
      <c r="H1279" s="2">
        <f t="shared" si="175"/>
        <v>1.0725617467479911</v>
      </c>
      <c r="I1279" s="2">
        <f t="shared" si="176"/>
        <v>51.75053280950123</v>
      </c>
    </row>
    <row r="1280" spans="1:9" ht="13.5" x14ac:dyDescent="0.25">
      <c r="A1280" s="3">
        <f>TITRES_STAT!B1283</f>
        <v>43873</v>
      </c>
      <c r="B1280" s="5">
        <f>TITRES_STAT!D1283</f>
        <v>7.8230000000000004</v>
      </c>
      <c r="C1280" s="2">
        <f t="shared" si="171"/>
        <v>-0.1639999999999997</v>
      </c>
      <c r="D1280" s="2">
        <f t="shared" si="172"/>
        <v>0</v>
      </c>
      <c r="E1280" s="2">
        <f t="shared" si="173"/>
        <v>0.1639999999999997</v>
      </c>
      <c r="F1280" s="2">
        <f t="shared" si="179"/>
        <v>4.8608140025386416E-2</v>
      </c>
      <c r="G1280" s="2">
        <f t="shared" si="179"/>
        <v>5.7033951619550702E-2</v>
      </c>
      <c r="H1280" s="2">
        <f t="shared" si="175"/>
        <v>0.85226674016260873</v>
      </c>
      <c r="I1280" s="2">
        <f t="shared" si="176"/>
        <v>46.012095433284571</v>
      </c>
    </row>
    <row r="1281" spans="1:9" ht="13.5" x14ac:dyDescent="0.25">
      <c r="A1281" s="3">
        <f>TITRES_STAT!B1284</f>
        <v>43874</v>
      </c>
      <c r="B1281" s="5">
        <f>TITRES_STAT!D1284</f>
        <v>7.9509999999999996</v>
      </c>
      <c r="C1281" s="2">
        <f t="shared" si="171"/>
        <v>0.12799999999999923</v>
      </c>
      <c r="D1281" s="2">
        <f t="shared" si="172"/>
        <v>0.12799999999999923</v>
      </c>
      <c r="E1281" s="2">
        <f t="shared" si="173"/>
        <v>0</v>
      </c>
      <c r="F1281" s="2">
        <f t="shared" si="179"/>
        <v>5.427898716643019E-2</v>
      </c>
      <c r="G1281" s="2">
        <f t="shared" si="179"/>
        <v>5.2960097932439935E-2</v>
      </c>
      <c r="H1281" s="2">
        <f t="shared" si="175"/>
        <v>1.0249034515697597</v>
      </c>
      <c r="I1281" s="2">
        <f t="shared" si="176"/>
        <v>50.614929357507236</v>
      </c>
    </row>
    <row r="1282" spans="1:9" ht="13.5" x14ac:dyDescent="0.25">
      <c r="A1282" s="3">
        <f>TITRES_STAT!B1285</f>
        <v>43875</v>
      </c>
      <c r="B1282" s="5">
        <f>TITRES_STAT!D1285</f>
        <v>7.851</v>
      </c>
      <c r="C1282" s="2">
        <f t="shared" si="171"/>
        <v>-9.9999999999999645E-2</v>
      </c>
      <c r="D1282" s="2">
        <f t="shared" si="172"/>
        <v>0</v>
      </c>
      <c r="E1282" s="2">
        <f t="shared" si="173"/>
        <v>9.9999999999999645E-2</v>
      </c>
      <c r="F1282" s="2">
        <f t="shared" si="179"/>
        <v>5.0401916654542314E-2</v>
      </c>
      <c r="G1282" s="2">
        <f t="shared" si="179"/>
        <v>5.6320090937265629E-2</v>
      </c>
      <c r="H1282" s="2">
        <f t="shared" si="175"/>
        <v>0.89491895016086698</v>
      </c>
      <c r="I1282" s="2">
        <f t="shared" si="176"/>
        <v>47.227294343375156</v>
      </c>
    </row>
    <row r="1283" spans="1:9" ht="13.5" x14ac:dyDescent="0.25">
      <c r="A1283" s="3">
        <f>TITRES_STAT!B1286</f>
        <v>43878</v>
      </c>
      <c r="B1283" s="5">
        <f>TITRES_STAT!D1286</f>
        <v>7.98</v>
      </c>
      <c r="C1283" s="2">
        <f t="shared" ref="C1283:C1346" si="180">B1283-B1282</f>
        <v>0.12900000000000045</v>
      </c>
      <c r="D1283" s="2">
        <f t="shared" ref="D1283:D1346" si="181">IF(C1283&gt;0,C1283,0)</f>
        <v>0.12900000000000045</v>
      </c>
      <c r="E1283" s="2">
        <f t="shared" ref="E1283:E1346" si="182">IF(C1283&lt;0,-C1283,0)</f>
        <v>0</v>
      </c>
      <c r="F1283" s="2">
        <f t="shared" si="179"/>
        <v>5.6016065464932187E-2</v>
      </c>
      <c r="G1283" s="2">
        <f t="shared" si="179"/>
        <v>5.2297227298889512E-2</v>
      </c>
      <c r="H1283" s="2">
        <f t="shared" si="175"/>
        <v>1.0711096621774754</v>
      </c>
      <c r="I1283" s="2">
        <f t="shared" si="176"/>
        <v>51.716704418797256</v>
      </c>
    </row>
    <row r="1284" spans="1:9" ht="13.5" x14ac:dyDescent="0.25">
      <c r="A1284" s="3">
        <f>TITRES_STAT!B1287</f>
        <v>43879</v>
      </c>
      <c r="B1284" s="5">
        <f>TITRES_STAT!D1287</f>
        <v>7.944</v>
      </c>
      <c r="C1284" s="2">
        <f t="shared" si="180"/>
        <v>-3.6000000000000476E-2</v>
      </c>
      <c r="D1284" s="2">
        <f t="shared" si="181"/>
        <v>0</v>
      </c>
      <c r="E1284" s="2">
        <f t="shared" si="182"/>
        <v>3.6000000000000476E-2</v>
      </c>
      <c r="F1284" s="2">
        <f t="shared" si="179"/>
        <v>5.2014917931722748E-2</v>
      </c>
      <c r="G1284" s="2">
        <f t="shared" si="179"/>
        <v>5.1133139634683147E-2</v>
      </c>
      <c r="H1284" s="2">
        <f t="shared" si="175"/>
        <v>1.0172447517077847</v>
      </c>
      <c r="I1284" s="2">
        <f t="shared" si="176"/>
        <v>50.427433302111346</v>
      </c>
    </row>
    <row r="1285" spans="1:9" ht="13.5" x14ac:dyDescent="0.25">
      <c r="A1285" s="3">
        <f>TITRES_STAT!B1288</f>
        <v>43880</v>
      </c>
      <c r="B1285" s="5">
        <f>TITRES_STAT!D1288</f>
        <v>7.944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4.829956665088541E-2</v>
      </c>
      <c r="G1285" s="2">
        <f t="shared" si="179"/>
        <v>4.7480772517920065E-2</v>
      </c>
      <c r="H1285" s="2">
        <f t="shared" si="175"/>
        <v>1.0172447517077847</v>
      </c>
      <c r="I1285" s="2">
        <f t="shared" si="176"/>
        <v>50.427433302111346</v>
      </c>
    </row>
    <row r="1286" spans="1:9" ht="13.5" x14ac:dyDescent="0.25">
      <c r="A1286" s="3">
        <f>TITRES_STAT!B1289</f>
        <v>43881</v>
      </c>
      <c r="B1286" s="5">
        <f>TITRES_STAT!D1289</f>
        <v>7.851</v>
      </c>
      <c r="C1286" s="2">
        <f t="shared" si="180"/>
        <v>-9.2999999999999972E-2</v>
      </c>
      <c r="D1286" s="2">
        <f t="shared" si="181"/>
        <v>0</v>
      </c>
      <c r="E1286" s="2">
        <f t="shared" si="182"/>
        <v>9.2999999999999972E-2</v>
      </c>
      <c r="F1286" s="2">
        <f t="shared" si="179"/>
        <v>4.4849597604393596E-2</v>
      </c>
      <c r="G1286" s="2">
        <f t="shared" si="179"/>
        <v>5.0732145909497199E-2</v>
      </c>
      <c r="H1286" s="2">
        <f t="shared" si="175"/>
        <v>0.88404692528485429</v>
      </c>
      <c r="I1286" s="2">
        <f t="shared" si="176"/>
        <v>46.922765745401627</v>
      </c>
    </row>
    <row r="1287" spans="1:9" ht="13.5" x14ac:dyDescent="0.25">
      <c r="A1287" s="3">
        <f>TITRES_STAT!B1290</f>
        <v>43882</v>
      </c>
      <c r="B1287" s="5">
        <f>TITRES_STAT!D1290</f>
        <v>7.78</v>
      </c>
      <c r="C1287" s="2">
        <f t="shared" si="180"/>
        <v>-7.099999999999973E-2</v>
      </c>
      <c r="D1287" s="2">
        <f t="shared" si="181"/>
        <v>0</v>
      </c>
      <c r="E1287" s="2">
        <f t="shared" si="182"/>
        <v>7.099999999999973E-2</v>
      </c>
      <c r="F1287" s="2">
        <f t="shared" si="179"/>
        <v>4.1646054918365483E-2</v>
      </c>
      <c r="G1287" s="2">
        <f t="shared" si="179"/>
        <v>5.2179849773104525E-2</v>
      </c>
      <c r="H1287" s="2">
        <f t="shared" si="175"/>
        <v>0.79812523607209462</v>
      </c>
      <c r="I1287" s="2">
        <f t="shared" si="176"/>
        <v>44.386521030957503</v>
      </c>
    </row>
    <row r="1288" spans="1:9" ht="13.5" x14ac:dyDescent="0.25">
      <c r="A1288" s="3">
        <f>TITRES_STAT!B1291</f>
        <v>43885</v>
      </c>
      <c r="B1288" s="5">
        <f>TITRES_STAT!D1291</f>
        <v>7.9219999999999997</v>
      </c>
      <c r="C1288" s="2">
        <f t="shared" si="180"/>
        <v>0.14199999999999946</v>
      </c>
      <c r="D1288" s="2">
        <f t="shared" si="181"/>
        <v>0.14199999999999946</v>
      </c>
      <c r="E1288" s="2">
        <f t="shared" si="182"/>
        <v>0</v>
      </c>
      <c r="F1288" s="2">
        <f t="shared" si="179"/>
        <v>4.8814193852767911E-2</v>
      </c>
      <c r="G1288" s="2">
        <f t="shared" si="179"/>
        <v>4.8452717646454202E-2</v>
      </c>
      <c r="H1288" s="2">
        <f t="shared" si="175"/>
        <v>1.007460390745289</v>
      </c>
      <c r="I1288" s="2">
        <f t="shared" si="176"/>
        <v>50.185816636275433</v>
      </c>
    </row>
    <row r="1289" spans="1:9" ht="13.5" x14ac:dyDescent="0.25">
      <c r="A1289" s="3">
        <f>TITRES_STAT!B1292</f>
        <v>43886</v>
      </c>
      <c r="B1289" s="5">
        <f>TITRES_STAT!D1292</f>
        <v>7.78</v>
      </c>
      <c r="C1289" s="2">
        <f t="shared" si="180"/>
        <v>-0.14199999999999946</v>
      </c>
      <c r="D1289" s="2">
        <f t="shared" si="181"/>
        <v>0</v>
      </c>
      <c r="E1289" s="2">
        <f t="shared" si="182"/>
        <v>0.14199999999999946</v>
      </c>
      <c r="F1289" s="2">
        <f t="shared" si="179"/>
        <v>4.5327465720427347E-2</v>
      </c>
      <c r="G1289" s="2">
        <f t="shared" si="179"/>
        <v>5.5134666385993146E-2</v>
      </c>
      <c r="H1289" s="2">
        <f t="shared" si="175"/>
        <v>0.82212278937345129</v>
      </c>
      <c r="I1289" s="2">
        <f t="shared" si="176"/>
        <v>45.118956536191696</v>
      </c>
    </row>
    <row r="1290" spans="1:9" ht="13.5" x14ac:dyDescent="0.25">
      <c r="A1290" s="3">
        <f>TITRES_STAT!B1293</f>
        <v>43887</v>
      </c>
      <c r="B1290" s="5">
        <f>TITRES_STAT!D1293</f>
        <v>7.7370000000000001</v>
      </c>
      <c r="C1290" s="2">
        <f t="shared" si="180"/>
        <v>-4.3000000000000149E-2</v>
      </c>
      <c r="D1290" s="2">
        <f t="shared" si="181"/>
        <v>0</v>
      </c>
      <c r="E1290" s="2">
        <f t="shared" si="182"/>
        <v>4.3000000000000149E-2</v>
      </c>
      <c r="F1290" s="2">
        <f t="shared" si="179"/>
        <v>4.208978959753968E-2</v>
      </c>
      <c r="G1290" s="2">
        <f t="shared" si="179"/>
        <v>5.4267904501279364E-2</v>
      </c>
      <c r="H1290" s="2">
        <f t="shared" si="175"/>
        <v>0.77559268197922426</v>
      </c>
      <c r="I1290" s="2">
        <f t="shared" si="176"/>
        <v>43.680777120273085</v>
      </c>
    </row>
    <row r="1291" spans="1:9" ht="13.5" x14ac:dyDescent="0.25">
      <c r="A1291" s="3">
        <f>TITRES_STAT!B1294</f>
        <v>43888</v>
      </c>
      <c r="B1291" s="5">
        <f>TITRES_STAT!D1294</f>
        <v>7.78</v>
      </c>
      <c r="C1291" s="2">
        <f t="shared" si="180"/>
        <v>4.3000000000000149E-2</v>
      </c>
      <c r="D1291" s="2">
        <f t="shared" si="181"/>
        <v>4.3000000000000149E-2</v>
      </c>
      <c r="E1291" s="2">
        <f t="shared" si="182"/>
        <v>0</v>
      </c>
      <c r="F1291" s="2">
        <f t="shared" si="179"/>
        <v>4.2154804626286853E-2</v>
      </c>
      <c r="G1291" s="2">
        <f t="shared" si="179"/>
        <v>5.0391625608330839E-2</v>
      </c>
      <c r="H1291" s="2">
        <f t="shared" si="175"/>
        <v>0.83654385262216546</v>
      </c>
      <c r="I1291" s="2">
        <f t="shared" si="176"/>
        <v>45.549898055947416</v>
      </c>
    </row>
    <row r="1292" spans="1:9" ht="13.5" x14ac:dyDescent="0.25">
      <c r="A1292" s="3">
        <f>TITRES_STAT!B1295</f>
        <v>43889</v>
      </c>
      <c r="B1292" s="5">
        <f>TITRES_STAT!D1295</f>
        <v>7.851</v>
      </c>
      <c r="C1292" s="2">
        <f t="shared" si="180"/>
        <v>7.099999999999973E-2</v>
      </c>
      <c r="D1292" s="2">
        <f t="shared" si="181"/>
        <v>7.099999999999973E-2</v>
      </c>
      <c r="E1292" s="2">
        <f t="shared" si="182"/>
        <v>0</v>
      </c>
      <c r="F1292" s="2">
        <f t="shared" si="179"/>
        <v>4.4215175724409202E-2</v>
      </c>
      <c r="G1292" s="2">
        <f t="shared" si="179"/>
        <v>4.6792223779164352E-2</v>
      </c>
      <c r="H1292" s="2">
        <f t="shared" si="175"/>
        <v>0.94492571956149141</v>
      </c>
      <c r="I1292" s="2">
        <f t="shared" si="176"/>
        <v>48.584154657306762</v>
      </c>
    </row>
    <row r="1293" spans="1:9" ht="13.5" x14ac:dyDescent="0.25">
      <c r="A1293" s="3">
        <f>TITRES_STAT!B1296</f>
        <v>43892</v>
      </c>
      <c r="B1293" s="5">
        <f>TITRES_STAT!D1296</f>
        <v>7.9939999999999998</v>
      </c>
      <c r="C1293" s="2">
        <f t="shared" si="180"/>
        <v>0.14299999999999979</v>
      </c>
      <c r="D1293" s="2">
        <f t="shared" si="181"/>
        <v>0.14299999999999979</v>
      </c>
      <c r="E1293" s="2">
        <f t="shared" si="182"/>
        <v>0</v>
      </c>
      <c r="F1293" s="2">
        <f t="shared" ref="F1293:G1308" si="183">((F1292*13)+D1293)/14</f>
        <v>5.1271234601237101E-2</v>
      </c>
      <c r="G1293" s="2">
        <f t="shared" si="183"/>
        <v>4.3449922080652612E-2</v>
      </c>
      <c r="H1293" s="2">
        <f t="shared" si="175"/>
        <v>1.180007515458058</v>
      </c>
      <c r="I1293" s="2">
        <f t="shared" si="176"/>
        <v>54.128598506694495</v>
      </c>
    </row>
    <row r="1294" spans="1:9" ht="13.5" x14ac:dyDescent="0.25">
      <c r="A1294" s="3">
        <f>TITRES_STAT!B1297</f>
        <v>43893</v>
      </c>
      <c r="B1294" s="5">
        <f>TITRES_STAT!D1297</f>
        <v>7.78</v>
      </c>
      <c r="C1294" s="2">
        <f t="shared" si="180"/>
        <v>-0.21399999999999952</v>
      </c>
      <c r="D1294" s="2">
        <f t="shared" si="181"/>
        <v>0</v>
      </c>
      <c r="E1294" s="2">
        <f t="shared" si="182"/>
        <v>0.21399999999999952</v>
      </c>
      <c r="F1294" s="2">
        <f t="shared" si="183"/>
        <v>4.7609003558291597E-2</v>
      </c>
      <c r="G1294" s="2">
        <f t="shared" si="183"/>
        <v>5.5632070503463103E-2</v>
      </c>
      <c r="H1294" s="2">
        <f t="shared" si="175"/>
        <v>0.85578342002079411</v>
      </c>
      <c r="I1294" s="2">
        <f t="shared" si="176"/>
        <v>46.114401647752892</v>
      </c>
    </row>
    <row r="1295" spans="1:9" ht="13.5" x14ac:dyDescent="0.25">
      <c r="A1295" s="3">
        <f>TITRES_STAT!B1298</f>
        <v>43894</v>
      </c>
      <c r="B1295" s="5">
        <f>TITRES_STAT!D1298</f>
        <v>7.6660000000000004</v>
      </c>
      <c r="C1295" s="2">
        <f t="shared" si="180"/>
        <v>-0.11399999999999988</v>
      </c>
      <c r="D1295" s="2">
        <f t="shared" si="181"/>
        <v>0</v>
      </c>
      <c r="E1295" s="2">
        <f t="shared" si="182"/>
        <v>0.11399999999999988</v>
      </c>
      <c r="F1295" s="2">
        <f t="shared" si="183"/>
        <v>4.4208360446985055E-2</v>
      </c>
      <c r="G1295" s="2">
        <f t="shared" si="183"/>
        <v>5.9801208324644299E-2</v>
      </c>
      <c r="H1295" s="2">
        <f t="shared" si="175"/>
        <v>0.73925530412345575</v>
      </c>
      <c r="I1295" s="2">
        <f t="shared" si="176"/>
        <v>42.504128196177803</v>
      </c>
    </row>
    <row r="1296" spans="1:9" ht="13.5" x14ac:dyDescent="0.25">
      <c r="A1296" s="3">
        <f>TITRES_STAT!B1299</f>
        <v>43895</v>
      </c>
      <c r="B1296" s="5">
        <f>TITRES_STAT!D1299</f>
        <v>7.5229999999999997</v>
      </c>
      <c r="C1296" s="2">
        <f t="shared" si="180"/>
        <v>-0.14300000000000068</v>
      </c>
      <c r="D1296" s="2">
        <f t="shared" si="181"/>
        <v>0</v>
      </c>
      <c r="E1296" s="2">
        <f t="shared" si="182"/>
        <v>0.14300000000000068</v>
      </c>
      <c r="F1296" s="2">
        <f t="shared" si="183"/>
        <v>4.1050620415057547E-2</v>
      </c>
      <c r="G1296" s="2">
        <f t="shared" si="183"/>
        <v>6.5743979158598323E-2</v>
      </c>
      <c r="H1296" s="2">
        <f t="shared" si="175"/>
        <v>0.62440121423177875</v>
      </c>
      <c r="I1296" s="2">
        <f t="shared" si="176"/>
        <v>38.438854192009096</v>
      </c>
    </row>
    <row r="1297" spans="1:9" ht="13.5" x14ac:dyDescent="0.25">
      <c r="A1297" s="3">
        <f>TITRES_STAT!B1300</f>
        <v>43896</v>
      </c>
      <c r="B1297" s="5">
        <f>TITRES_STAT!D1300</f>
        <v>7.351</v>
      </c>
      <c r="C1297" s="2">
        <f t="shared" si="180"/>
        <v>-0.17199999999999971</v>
      </c>
      <c r="D1297" s="2">
        <f t="shared" si="181"/>
        <v>0</v>
      </c>
      <c r="E1297" s="2">
        <f t="shared" si="182"/>
        <v>0.17199999999999971</v>
      </c>
      <c r="F1297" s="2">
        <f t="shared" si="183"/>
        <v>3.8118433242553436E-2</v>
      </c>
      <c r="G1297" s="2">
        <f t="shared" si="183"/>
        <v>7.3333694932984139E-2</v>
      </c>
      <c r="H1297" s="2">
        <f t="shared" ref="H1297:H1360" si="184">F1297/G1297</f>
        <v>0.51979425388817369</v>
      </c>
      <c r="I1297" s="2">
        <f t="shared" ref="I1297:I1360" si="185">IF(G1297=0,100,100-(100/(1+H1297)))</f>
        <v>34.201619894163656</v>
      </c>
    </row>
    <row r="1298" spans="1:9" ht="13.5" x14ac:dyDescent="0.25">
      <c r="A1298" s="3">
        <f>TITRES_STAT!B1301</f>
        <v>43899</v>
      </c>
      <c r="B1298" s="5">
        <f>TITRES_STAT!D1301</f>
        <v>7.3019999999999996</v>
      </c>
      <c r="C1298" s="2">
        <f t="shared" si="180"/>
        <v>-4.9000000000000377E-2</v>
      </c>
      <c r="D1298" s="2">
        <f t="shared" si="181"/>
        <v>0</v>
      </c>
      <c r="E1298" s="2">
        <f t="shared" si="182"/>
        <v>4.9000000000000377E-2</v>
      </c>
      <c r="F1298" s="2">
        <f t="shared" si="183"/>
        <v>3.5395688010942478E-2</v>
      </c>
      <c r="G1298" s="2">
        <f t="shared" si="183"/>
        <v>7.1595573866342438E-2</v>
      </c>
      <c r="H1298" s="2">
        <f t="shared" si="184"/>
        <v>0.49438374608213359</v>
      </c>
      <c r="I1298" s="2">
        <f t="shared" si="185"/>
        <v>33.082783948786442</v>
      </c>
    </row>
    <row r="1299" spans="1:9" ht="13.5" x14ac:dyDescent="0.25">
      <c r="A1299" s="3">
        <f>TITRES_STAT!B1302</f>
        <v>43900</v>
      </c>
      <c r="B1299" s="5">
        <f>TITRES_STAT!D1302</f>
        <v>7.2089999999999996</v>
      </c>
      <c r="C1299" s="2">
        <f t="shared" si="180"/>
        <v>-9.2999999999999972E-2</v>
      </c>
      <c r="D1299" s="2">
        <f t="shared" si="181"/>
        <v>0</v>
      </c>
      <c r="E1299" s="2">
        <f t="shared" si="182"/>
        <v>9.2999999999999972E-2</v>
      </c>
      <c r="F1299" s="2">
        <f t="shared" si="183"/>
        <v>3.2867424581589443E-2</v>
      </c>
      <c r="G1299" s="2">
        <f t="shared" si="183"/>
        <v>7.3124461447317976E-2</v>
      </c>
      <c r="H1299" s="2">
        <f t="shared" si="184"/>
        <v>0.44947236439161409</v>
      </c>
      <c r="I1299" s="2">
        <f t="shared" si="185"/>
        <v>31.009377993920623</v>
      </c>
    </row>
    <row r="1300" spans="1:9" ht="13.5" x14ac:dyDescent="0.25">
      <c r="A1300" s="3">
        <f>TITRES_STAT!B1303</f>
        <v>43901</v>
      </c>
      <c r="B1300" s="5">
        <f>TITRES_STAT!D1303</f>
        <v>7.423</v>
      </c>
      <c r="C1300" s="2">
        <f t="shared" si="180"/>
        <v>0.21400000000000041</v>
      </c>
      <c r="D1300" s="2">
        <f t="shared" si="181"/>
        <v>0.21400000000000041</v>
      </c>
      <c r="E1300" s="2">
        <f t="shared" si="182"/>
        <v>0</v>
      </c>
      <c r="F1300" s="2">
        <f t="shared" si="183"/>
        <v>4.5805465682904507E-2</v>
      </c>
      <c r="G1300" s="2">
        <f t="shared" si="183"/>
        <v>6.7901285629652405E-2</v>
      </c>
      <c r="H1300" s="2">
        <f t="shared" si="184"/>
        <v>0.67458907822065328</v>
      </c>
      <c r="I1300" s="2">
        <f t="shared" si="185"/>
        <v>40.283857514312871</v>
      </c>
    </row>
    <row r="1301" spans="1:9" ht="13.5" x14ac:dyDescent="0.25">
      <c r="A1301" s="3">
        <f>TITRES_STAT!B1304</f>
        <v>43902</v>
      </c>
      <c r="B1301" s="5">
        <f>TITRES_STAT!D1304</f>
        <v>7.28</v>
      </c>
      <c r="C1301" s="2">
        <f t="shared" si="180"/>
        <v>-0.14299999999999979</v>
      </c>
      <c r="D1301" s="2">
        <f t="shared" si="181"/>
        <v>0</v>
      </c>
      <c r="E1301" s="2">
        <f t="shared" si="182"/>
        <v>0.14299999999999979</v>
      </c>
      <c r="F1301" s="2">
        <f t="shared" si="183"/>
        <v>4.2533646705554186E-2</v>
      </c>
      <c r="G1301" s="2">
        <f t="shared" si="183"/>
        <v>7.3265479513248646E-2</v>
      </c>
      <c r="H1301" s="2">
        <f t="shared" si="184"/>
        <v>0.58054143626894295</v>
      </c>
      <c r="I1301" s="2">
        <f t="shared" si="185"/>
        <v>36.730542012196807</v>
      </c>
    </row>
    <row r="1302" spans="1:9" ht="13.5" x14ac:dyDescent="0.25">
      <c r="A1302" s="3">
        <f>TITRES_STAT!B1305</f>
        <v>43903</v>
      </c>
      <c r="B1302" s="5">
        <f>TITRES_STAT!D1305</f>
        <v>6.9589999999999996</v>
      </c>
      <c r="C1302" s="2">
        <f t="shared" si="180"/>
        <v>-0.32100000000000062</v>
      </c>
      <c r="D1302" s="2">
        <f t="shared" si="181"/>
        <v>0</v>
      </c>
      <c r="E1302" s="2">
        <f t="shared" si="182"/>
        <v>0.32100000000000062</v>
      </c>
      <c r="F1302" s="2">
        <f t="shared" si="183"/>
        <v>3.9495529083728886E-2</v>
      </c>
      <c r="G1302" s="2">
        <f t="shared" si="183"/>
        <v>9.0960802405159497E-2</v>
      </c>
      <c r="H1302" s="2">
        <f t="shared" si="184"/>
        <v>0.43420383329301648</v>
      </c>
      <c r="I1302" s="2">
        <f t="shared" si="185"/>
        <v>30.274903972056677</v>
      </c>
    </row>
    <row r="1303" spans="1:9" ht="13.5" x14ac:dyDescent="0.25">
      <c r="A1303" s="3">
        <f>TITRES_STAT!B1306</f>
        <v>43906</v>
      </c>
      <c r="B1303" s="5">
        <f>TITRES_STAT!D1306</f>
        <v>6.6520000000000001</v>
      </c>
      <c r="C1303" s="2">
        <f t="shared" si="180"/>
        <v>-0.3069999999999995</v>
      </c>
      <c r="D1303" s="2">
        <f t="shared" si="181"/>
        <v>0</v>
      </c>
      <c r="E1303" s="2">
        <f t="shared" si="182"/>
        <v>0.3069999999999995</v>
      </c>
      <c r="F1303" s="2">
        <f t="shared" si="183"/>
        <v>3.6674419863462537E-2</v>
      </c>
      <c r="G1303" s="2">
        <f t="shared" si="183"/>
        <v>0.10639217366193378</v>
      </c>
      <c r="H1303" s="2">
        <f t="shared" si="184"/>
        <v>0.34470975261768089</v>
      </c>
      <c r="I1303" s="2">
        <f t="shared" si="185"/>
        <v>25.634509748044238</v>
      </c>
    </row>
    <row r="1304" spans="1:9" ht="13.5" x14ac:dyDescent="0.25">
      <c r="A1304" s="3">
        <f>TITRES_STAT!B1307</f>
        <v>43907</v>
      </c>
      <c r="B1304" s="5">
        <f>TITRES_STAT!D1307</f>
        <v>6.7089999999999996</v>
      </c>
      <c r="C1304" s="2">
        <f t="shared" si="180"/>
        <v>5.6999999999999496E-2</v>
      </c>
      <c r="D1304" s="2">
        <f t="shared" si="181"/>
        <v>5.6999999999999496E-2</v>
      </c>
      <c r="E1304" s="2">
        <f t="shared" si="182"/>
        <v>0</v>
      </c>
      <c r="F1304" s="2">
        <f t="shared" si="183"/>
        <v>3.8126247016072319E-2</v>
      </c>
      <c r="G1304" s="2">
        <f t="shared" si="183"/>
        <v>9.8792732686081366E-2</v>
      </c>
      <c r="H1304" s="2">
        <f t="shared" si="184"/>
        <v>0.38592157519541737</v>
      </c>
      <c r="I1304" s="2">
        <f t="shared" si="185"/>
        <v>27.845845111474048</v>
      </c>
    </row>
    <row r="1305" spans="1:9" ht="13.5" x14ac:dyDescent="0.25">
      <c r="A1305" s="3">
        <f>TITRES_STAT!B1308</f>
        <v>43908</v>
      </c>
      <c r="B1305" s="5">
        <f>TITRES_STAT!D1308</f>
        <v>6.7089999999999996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3.540294365778144E-2</v>
      </c>
      <c r="G1305" s="2">
        <f t="shared" si="183"/>
        <v>9.1736108922789841E-2</v>
      </c>
      <c r="H1305" s="2">
        <f t="shared" si="184"/>
        <v>0.38592157519541737</v>
      </c>
      <c r="I1305" s="2">
        <f t="shared" si="185"/>
        <v>27.845845111474048</v>
      </c>
    </row>
    <row r="1306" spans="1:9" ht="13.5" x14ac:dyDescent="0.25">
      <c r="A1306" s="3">
        <f>TITRES_STAT!B1309</f>
        <v>43909</v>
      </c>
      <c r="B1306" s="5">
        <f>TITRES_STAT!D1309</f>
        <v>6.8520000000000003</v>
      </c>
      <c r="C1306" s="2">
        <f t="shared" si="180"/>
        <v>0.14300000000000068</v>
      </c>
      <c r="D1306" s="2">
        <f t="shared" si="181"/>
        <v>0.14300000000000068</v>
      </c>
      <c r="E1306" s="2">
        <f t="shared" si="182"/>
        <v>0</v>
      </c>
      <c r="F1306" s="2">
        <f t="shared" si="183"/>
        <v>4.3088447682225674E-2</v>
      </c>
      <c r="G1306" s="2">
        <f t="shared" si="183"/>
        <v>8.5183529714019129E-2</v>
      </c>
      <c r="H1306" s="2">
        <f t="shared" si="184"/>
        <v>0.50583073778327325</v>
      </c>
      <c r="I1306" s="2">
        <f t="shared" si="185"/>
        <v>33.591473801889876</v>
      </c>
    </row>
    <row r="1307" spans="1:9" ht="13.5" x14ac:dyDescent="0.25">
      <c r="A1307" s="3">
        <f>TITRES_STAT!B1310</f>
        <v>43913</v>
      </c>
      <c r="B1307" s="5">
        <f>TITRES_STAT!D1310</f>
        <v>6.6520000000000001</v>
      </c>
      <c r="C1307" s="2">
        <f t="shared" si="180"/>
        <v>-0.20000000000000018</v>
      </c>
      <c r="D1307" s="2">
        <f t="shared" si="181"/>
        <v>0</v>
      </c>
      <c r="E1307" s="2">
        <f t="shared" si="182"/>
        <v>0.20000000000000018</v>
      </c>
      <c r="F1307" s="2">
        <f t="shared" si="183"/>
        <v>4.0010701419209552E-2</v>
      </c>
      <c r="G1307" s="2">
        <f t="shared" si="183"/>
        <v>9.3384706163017778E-2</v>
      </c>
      <c r="H1307" s="2">
        <f t="shared" si="184"/>
        <v>0.42845025768314293</v>
      </c>
      <c r="I1307" s="2">
        <f t="shared" si="185"/>
        <v>29.994062122825511</v>
      </c>
    </row>
    <row r="1308" spans="1:9" ht="13.5" x14ac:dyDescent="0.25">
      <c r="A1308" s="3">
        <f>TITRES_STAT!B1311</f>
        <v>43914</v>
      </c>
      <c r="B1308" s="5">
        <f>TITRES_STAT!D1311</f>
        <v>6.7089999999999996</v>
      </c>
      <c r="C1308" s="2">
        <f t="shared" si="180"/>
        <v>5.6999999999999496E-2</v>
      </c>
      <c r="D1308" s="2">
        <f t="shared" si="181"/>
        <v>5.6999999999999496E-2</v>
      </c>
      <c r="E1308" s="2">
        <f t="shared" si="182"/>
        <v>0</v>
      </c>
      <c r="F1308" s="2">
        <f t="shared" si="183"/>
        <v>4.1224222746408835E-2</v>
      </c>
      <c r="G1308" s="2">
        <f t="shared" si="183"/>
        <v>8.671437000851652E-2</v>
      </c>
      <c r="H1308" s="2">
        <f t="shared" si="184"/>
        <v>0.47540243609404143</v>
      </c>
      <c r="I1308" s="2">
        <f t="shared" si="185"/>
        <v>32.221882278615098</v>
      </c>
    </row>
    <row r="1309" spans="1:9" ht="13.5" x14ac:dyDescent="0.25">
      <c r="A1309" s="3">
        <f>TITRES_STAT!B1312</f>
        <v>43915</v>
      </c>
      <c r="B1309" s="5">
        <f>TITRES_STAT!D1312</f>
        <v>6.8090000000000002</v>
      </c>
      <c r="C1309" s="2">
        <f t="shared" si="180"/>
        <v>0.10000000000000053</v>
      </c>
      <c r="D1309" s="2">
        <f t="shared" si="181"/>
        <v>0.10000000000000053</v>
      </c>
      <c r="E1309" s="2">
        <f t="shared" si="182"/>
        <v>0</v>
      </c>
      <c r="F1309" s="2">
        <f t="shared" ref="F1309:G1324" si="186">((F1308*13)+D1309)/14</f>
        <v>4.5422492550236816E-2</v>
      </c>
      <c r="G1309" s="2">
        <f t="shared" si="186"/>
        <v>8.0520486436479619E-2</v>
      </c>
      <c r="H1309" s="2">
        <f t="shared" si="184"/>
        <v>0.56411100529142189</v>
      </c>
      <c r="I1309" s="2">
        <f t="shared" si="185"/>
        <v>36.065918811581916</v>
      </c>
    </row>
    <row r="1310" spans="1:9" ht="13.5" x14ac:dyDescent="0.25">
      <c r="A1310" s="3">
        <f>TITRES_STAT!B1313</f>
        <v>43916</v>
      </c>
      <c r="B1310" s="5">
        <f>TITRES_STAT!D1313</f>
        <v>6.98</v>
      </c>
      <c r="C1310" s="2">
        <f t="shared" si="180"/>
        <v>0.17100000000000026</v>
      </c>
      <c r="D1310" s="2">
        <f t="shared" si="181"/>
        <v>0.17100000000000026</v>
      </c>
      <c r="E1310" s="2">
        <f t="shared" si="182"/>
        <v>0</v>
      </c>
      <c r="F1310" s="2">
        <f t="shared" si="186"/>
        <v>5.4392314510934202E-2</v>
      </c>
      <c r="G1310" s="2">
        <f t="shared" si="186"/>
        <v>7.4769023119588218E-2</v>
      </c>
      <c r="H1310" s="2">
        <f t="shared" si="184"/>
        <v>0.72747124733644319</v>
      </c>
      <c r="I1310" s="2">
        <f t="shared" si="185"/>
        <v>42.111916389816507</v>
      </c>
    </row>
    <row r="1311" spans="1:9" ht="13.5" x14ac:dyDescent="0.25">
      <c r="A1311" s="3">
        <f>TITRES_STAT!B1314</f>
        <v>43917</v>
      </c>
      <c r="B1311" s="5">
        <f>TITRES_STAT!D1314</f>
        <v>6.78</v>
      </c>
      <c r="C1311" s="2">
        <f t="shared" si="180"/>
        <v>-0.20000000000000018</v>
      </c>
      <c r="D1311" s="2">
        <f t="shared" si="181"/>
        <v>0</v>
      </c>
      <c r="E1311" s="2">
        <f t="shared" si="182"/>
        <v>0.20000000000000018</v>
      </c>
      <c r="F1311" s="2">
        <f t="shared" si="186"/>
        <v>5.0507149188724614E-2</v>
      </c>
      <c r="G1311" s="2">
        <f t="shared" si="186"/>
        <v>8.3714092896760503E-2</v>
      </c>
      <c r="H1311" s="2">
        <f t="shared" si="184"/>
        <v>0.60332911032091108</v>
      </c>
      <c r="I1311" s="2">
        <f t="shared" si="185"/>
        <v>37.629773353279475</v>
      </c>
    </row>
    <row r="1312" spans="1:9" ht="13.5" x14ac:dyDescent="0.25">
      <c r="A1312" s="3">
        <f>TITRES_STAT!B1315</f>
        <v>43920</v>
      </c>
      <c r="B1312" s="5">
        <f>TITRES_STAT!D1315</f>
        <v>6.9589999999999996</v>
      </c>
      <c r="C1312" s="2">
        <f t="shared" si="180"/>
        <v>0.17899999999999938</v>
      </c>
      <c r="D1312" s="2">
        <f t="shared" si="181"/>
        <v>0.17899999999999938</v>
      </c>
      <c r="E1312" s="2">
        <f t="shared" si="182"/>
        <v>0</v>
      </c>
      <c r="F1312" s="2">
        <f t="shared" si="186"/>
        <v>5.9685209960958531E-2</v>
      </c>
      <c r="G1312" s="2">
        <f t="shared" si="186"/>
        <v>7.7734514832706186E-2</v>
      </c>
      <c r="H1312" s="2">
        <f t="shared" si="184"/>
        <v>0.76780835500688616</v>
      </c>
      <c r="I1312" s="2">
        <f t="shared" si="185"/>
        <v>43.432782339344428</v>
      </c>
    </row>
    <row r="1313" spans="1:9" ht="13.5" x14ac:dyDescent="0.25">
      <c r="A1313" s="3">
        <f>TITRES_STAT!B1316</f>
        <v>43921</v>
      </c>
      <c r="B1313" s="5">
        <f>TITRES_STAT!D1316</f>
        <v>6.9589999999999996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5.5421980678032924E-2</v>
      </c>
      <c r="G1313" s="2">
        <f t="shared" si="186"/>
        <v>7.2182049487512875E-2</v>
      </c>
      <c r="H1313" s="2">
        <f t="shared" si="184"/>
        <v>0.76780835500688638</v>
      </c>
      <c r="I1313" s="2">
        <f t="shared" si="185"/>
        <v>43.432782339344435</v>
      </c>
    </row>
    <row r="1314" spans="1:9" ht="13.5" x14ac:dyDescent="0.25">
      <c r="A1314" s="3">
        <f>TITRES_STAT!B1317</f>
        <v>43922</v>
      </c>
      <c r="B1314" s="5">
        <f>TITRES_STAT!D1317</f>
        <v>6.9950000000000001</v>
      </c>
      <c r="C1314" s="2">
        <f t="shared" si="180"/>
        <v>3.6000000000000476E-2</v>
      </c>
      <c r="D1314" s="2">
        <f t="shared" si="181"/>
        <v>3.6000000000000476E-2</v>
      </c>
      <c r="E1314" s="2">
        <f t="shared" si="182"/>
        <v>0</v>
      </c>
      <c r="F1314" s="2">
        <f t="shared" si="186"/>
        <v>5.4034696343887752E-2</v>
      </c>
      <c r="G1314" s="2">
        <f t="shared" si="186"/>
        <v>6.7026188809833381E-2</v>
      </c>
      <c r="H1314" s="2">
        <f t="shared" si="184"/>
        <v>0.80617289008024795</v>
      </c>
      <c r="I1314" s="2">
        <f t="shared" si="185"/>
        <v>44.63431460564275</v>
      </c>
    </row>
    <row r="1315" spans="1:9" ht="13.5" x14ac:dyDescent="0.25">
      <c r="A1315" s="3">
        <f>TITRES_STAT!B1318</f>
        <v>43923</v>
      </c>
      <c r="B1315" s="5">
        <f>TITRES_STAT!D1318</f>
        <v>6.7880000000000003</v>
      </c>
      <c r="C1315" s="2">
        <f t="shared" si="180"/>
        <v>-0.20699999999999985</v>
      </c>
      <c r="D1315" s="2">
        <f t="shared" si="181"/>
        <v>0</v>
      </c>
      <c r="E1315" s="2">
        <f t="shared" si="182"/>
        <v>0.20699999999999985</v>
      </c>
      <c r="F1315" s="2">
        <f t="shared" si="186"/>
        <v>5.0175075176467195E-2</v>
      </c>
      <c r="G1315" s="2">
        <f t="shared" si="186"/>
        <v>7.7024318180559562E-2</v>
      </c>
      <c r="H1315" s="2">
        <f t="shared" si="184"/>
        <v>0.65141862156893537</v>
      </c>
      <c r="I1315" s="2">
        <f t="shared" si="185"/>
        <v>39.446001944077217</v>
      </c>
    </row>
    <row r="1316" spans="1:9" ht="13.5" x14ac:dyDescent="0.25">
      <c r="A1316" s="3">
        <f>TITRES_STAT!B1319</f>
        <v>43924</v>
      </c>
      <c r="B1316" s="5">
        <f>TITRES_STAT!D1319</f>
        <v>6.5880000000000001</v>
      </c>
      <c r="C1316" s="2">
        <f t="shared" si="180"/>
        <v>-0.20000000000000018</v>
      </c>
      <c r="D1316" s="2">
        <f t="shared" si="181"/>
        <v>0</v>
      </c>
      <c r="E1316" s="2">
        <f t="shared" si="182"/>
        <v>0.20000000000000018</v>
      </c>
      <c r="F1316" s="2">
        <f t="shared" si="186"/>
        <v>4.6591141235290963E-2</v>
      </c>
      <c r="G1316" s="2">
        <f t="shared" si="186"/>
        <v>8.5808295453376746E-2</v>
      </c>
      <c r="H1316" s="2">
        <f t="shared" si="184"/>
        <v>0.54296779803306883</v>
      </c>
      <c r="I1316" s="2">
        <f t="shared" si="185"/>
        <v>35.189833431729994</v>
      </c>
    </row>
    <row r="1317" spans="1:9" ht="13.5" x14ac:dyDescent="0.25">
      <c r="A1317" s="3">
        <f>TITRES_STAT!B1320</f>
        <v>43927</v>
      </c>
      <c r="B1317" s="5">
        <f>TITRES_STAT!D1320</f>
        <v>6.7089999999999996</v>
      </c>
      <c r="C1317" s="2">
        <f t="shared" si="180"/>
        <v>0.12099999999999955</v>
      </c>
      <c r="D1317" s="2">
        <f t="shared" si="181"/>
        <v>0.12099999999999955</v>
      </c>
      <c r="E1317" s="2">
        <f t="shared" si="182"/>
        <v>0</v>
      </c>
      <c r="F1317" s="2">
        <f t="shared" si="186"/>
        <v>5.1906059718484436E-2</v>
      </c>
      <c r="G1317" s="2">
        <f t="shared" si="186"/>
        <v>7.9679131492421257E-2</v>
      </c>
      <c r="H1317" s="2">
        <f t="shared" si="184"/>
        <v>0.65143857301483665</v>
      </c>
      <c r="I1317" s="2">
        <f t="shared" si="185"/>
        <v>39.446733512199735</v>
      </c>
    </row>
    <row r="1318" spans="1:9" ht="13.5" x14ac:dyDescent="0.25">
      <c r="A1318" s="3">
        <f>TITRES_STAT!B1321</f>
        <v>43928</v>
      </c>
      <c r="B1318" s="5">
        <f>TITRES_STAT!D1321</f>
        <v>6.5090000000000003</v>
      </c>
      <c r="C1318" s="2">
        <f t="shared" si="180"/>
        <v>-0.19999999999999929</v>
      </c>
      <c r="D1318" s="2">
        <f t="shared" si="181"/>
        <v>0</v>
      </c>
      <c r="E1318" s="2">
        <f t="shared" si="182"/>
        <v>0.19999999999999929</v>
      </c>
      <c r="F1318" s="2">
        <f t="shared" si="186"/>
        <v>4.819848402430698E-2</v>
      </c>
      <c r="G1318" s="2">
        <f t="shared" si="186"/>
        <v>8.8273479242962555E-2</v>
      </c>
      <c r="H1318" s="2">
        <f t="shared" si="184"/>
        <v>0.5460131903450437</v>
      </c>
      <c r="I1318" s="2">
        <f t="shared" si="185"/>
        <v>35.317498825684851</v>
      </c>
    </row>
    <row r="1319" spans="1:9" ht="13.5" x14ac:dyDescent="0.25">
      <c r="A1319" s="3">
        <f>TITRES_STAT!B1322</f>
        <v>43929</v>
      </c>
      <c r="B1319" s="5">
        <f>TITRES_STAT!D1322</f>
        <v>6.5309999999999997</v>
      </c>
      <c r="C1319" s="2">
        <f t="shared" si="180"/>
        <v>2.1999999999999353E-2</v>
      </c>
      <c r="D1319" s="2">
        <f t="shared" si="181"/>
        <v>2.1999999999999353E-2</v>
      </c>
      <c r="E1319" s="2">
        <f t="shared" si="182"/>
        <v>0</v>
      </c>
      <c r="F1319" s="2">
        <f t="shared" si="186"/>
        <v>4.6327163736856435E-2</v>
      </c>
      <c r="G1319" s="2">
        <f t="shared" si="186"/>
        <v>8.1968230725608091E-2</v>
      </c>
      <c r="H1319" s="2">
        <f t="shared" si="184"/>
        <v>0.56518438090897016</v>
      </c>
      <c r="I1319" s="2">
        <f t="shared" si="185"/>
        <v>36.10976366763532</v>
      </c>
    </row>
    <row r="1320" spans="1:9" ht="13.5" x14ac:dyDescent="0.25">
      <c r="A1320" s="3">
        <f>TITRES_STAT!B1323</f>
        <v>43934</v>
      </c>
      <c r="B1320" s="5">
        <f>TITRES_STAT!D1323</f>
        <v>6.3879999999999999</v>
      </c>
      <c r="C1320" s="2">
        <f t="shared" si="180"/>
        <v>-0.14299999999999979</v>
      </c>
      <c r="D1320" s="2">
        <f t="shared" si="181"/>
        <v>0</v>
      </c>
      <c r="E1320" s="2">
        <f t="shared" si="182"/>
        <v>0.14299999999999979</v>
      </c>
      <c r="F1320" s="2">
        <f t="shared" si="186"/>
        <v>4.3018080612795259E-2</v>
      </c>
      <c r="G1320" s="2">
        <f t="shared" si="186"/>
        <v>8.6327642816636074E-2</v>
      </c>
      <c r="H1320" s="2">
        <f t="shared" si="184"/>
        <v>0.49831177140058908</v>
      </c>
      <c r="I1320" s="2">
        <f t="shared" si="185"/>
        <v>33.258216408109647</v>
      </c>
    </row>
    <row r="1321" spans="1:9" ht="13.5" x14ac:dyDescent="0.25">
      <c r="A1321" s="3">
        <f>TITRES_STAT!B1324</f>
        <v>43935</v>
      </c>
      <c r="B1321" s="5">
        <f>TITRES_STAT!D1324</f>
        <v>6.3879999999999999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3.9945360569024167E-2</v>
      </c>
      <c r="G1321" s="2">
        <f t="shared" si="186"/>
        <v>8.0161382615447793E-2</v>
      </c>
      <c r="H1321" s="2">
        <f t="shared" si="184"/>
        <v>0.49831177140058897</v>
      </c>
      <c r="I1321" s="2">
        <f t="shared" si="185"/>
        <v>33.258216408109647</v>
      </c>
    </row>
    <row r="1322" spans="1:9" ht="13.5" x14ac:dyDescent="0.25">
      <c r="A1322" s="3">
        <f>TITRES_STAT!B1325</f>
        <v>43936</v>
      </c>
      <c r="B1322" s="5">
        <f>TITRES_STAT!D1325</f>
        <v>6.4950000000000001</v>
      </c>
      <c r="C1322" s="2">
        <f t="shared" si="180"/>
        <v>0.10700000000000021</v>
      </c>
      <c r="D1322" s="2">
        <f t="shared" si="181"/>
        <v>0.10700000000000021</v>
      </c>
      <c r="E1322" s="2">
        <f t="shared" si="182"/>
        <v>0</v>
      </c>
      <c r="F1322" s="2">
        <f t="shared" si="186"/>
        <v>4.4734977671236742E-2</v>
      </c>
      <c r="G1322" s="2">
        <f t="shared" si="186"/>
        <v>7.443556957148724E-2</v>
      </c>
      <c r="H1322" s="2">
        <f t="shared" si="184"/>
        <v>0.60098925726998942</v>
      </c>
      <c r="I1322" s="2">
        <f t="shared" si="185"/>
        <v>37.538618984539454</v>
      </c>
    </row>
    <row r="1323" spans="1:9" ht="13.5" x14ac:dyDescent="0.25">
      <c r="A1323" s="3">
        <f>TITRES_STAT!B1326</f>
        <v>43937</v>
      </c>
      <c r="B1323" s="5">
        <f>TITRES_STAT!D1326</f>
        <v>6.3879999999999999</v>
      </c>
      <c r="C1323" s="2">
        <f t="shared" si="180"/>
        <v>-0.10700000000000021</v>
      </c>
      <c r="D1323" s="2">
        <f t="shared" si="181"/>
        <v>0</v>
      </c>
      <c r="E1323" s="2">
        <f t="shared" si="182"/>
        <v>0.10700000000000021</v>
      </c>
      <c r="F1323" s="2">
        <f t="shared" si="186"/>
        <v>4.1539622123291257E-2</v>
      </c>
      <c r="G1323" s="2">
        <f t="shared" si="186"/>
        <v>7.6761600316381032E-2</v>
      </c>
      <c r="H1323" s="2">
        <f t="shared" si="184"/>
        <v>0.54115106970257687</v>
      </c>
      <c r="I1323" s="2">
        <f t="shared" si="185"/>
        <v>35.11343438946659</v>
      </c>
    </row>
    <row r="1324" spans="1:9" ht="13.5" x14ac:dyDescent="0.25">
      <c r="A1324" s="3">
        <f>TITRES_STAT!B1327</f>
        <v>43938</v>
      </c>
      <c r="B1324" s="5">
        <f>TITRES_STAT!D1327</f>
        <v>6.4240000000000004</v>
      </c>
      <c r="C1324" s="2">
        <f t="shared" si="180"/>
        <v>3.6000000000000476E-2</v>
      </c>
      <c r="D1324" s="2">
        <f t="shared" si="181"/>
        <v>3.6000000000000476E-2</v>
      </c>
      <c r="E1324" s="2">
        <f t="shared" si="182"/>
        <v>0</v>
      </c>
      <c r="F1324" s="2">
        <f t="shared" si="186"/>
        <v>4.114393482877049E-2</v>
      </c>
      <c r="G1324" s="2">
        <f t="shared" si="186"/>
        <v>7.1278628865210955E-2</v>
      </c>
      <c r="H1324" s="2">
        <f t="shared" si="184"/>
        <v>0.57722679972666613</v>
      </c>
      <c r="I1324" s="2">
        <f t="shared" si="185"/>
        <v>36.59757745853036</v>
      </c>
    </row>
    <row r="1325" spans="1:9" ht="13.5" x14ac:dyDescent="0.25">
      <c r="A1325" s="3">
        <f>TITRES_STAT!B1328</f>
        <v>43941</v>
      </c>
      <c r="B1325" s="5">
        <f>TITRES_STAT!D1328</f>
        <v>6.6020000000000003</v>
      </c>
      <c r="C1325" s="2">
        <f t="shared" si="180"/>
        <v>0.17799999999999994</v>
      </c>
      <c r="D1325" s="2">
        <f t="shared" si="181"/>
        <v>0.17799999999999994</v>
      </c>
      <c r="E1325" s="2">
        <f t="shared" si="182"/>
        <v>0</v>
      </c>
      <c r="F1325" s="2">
        <f t="shared" ref="F1325:G1340" si="187">((F1324*13)+D1325)/14</f>
        <v>5.0919368055286886E-2</v>
      </c>
      <c r="G1325" s="2">
        <f t="shared" si="187"/>
        <v>6.6187298231981592E-2</v>
      </c>
      <c r="H1325" s="2">
        <f t="shared" si="184"/>
        <v>0.76932235361561763</v>
      </c>
      <c r="I1325" s="2">
        <f t="shared" si="185"/>
        <v>43.481186570864494</v>
      </c>
    </row>
    <row r="1326" spans="1:9" ht="13.5" x14ac:dyDescent="0.25">
      <c r="A1326" s="3">
        <f>TITRES_STAT!B1329</f>
        <v>43942</v>
      </c>
      <c r="B1326" s="5">
        <f>TITRES_STAT!D1329</f>
        <v>6.524</v>
      </c>
      <c r="C1326" s="2">
        <f t="shared" si="180"/>
        <v>-7.8000000000000291E-2</v>
      </c>
      <c r="D1326" s="2">
        <f t="shared" si="181"/>
        <v>0</v>
      </c>
      <c r="E1326" s="2">
        <f t="shared" si="182"/>
        <v>7.8000000000000291E-2</v>
      </c>
      <c r="F1326" s="2">
        <f t="shared" si="187"/>
        <v>4.728227033705211E-2</v>
      </c>
      <c r="G1326" s="2">
        <f t="shared" si="187"/>
        <v>6.7031062643982925E-2</v>
      </c>
      <c r="H1326" s="2">
        <f t="shared" si="184"/>
        <v>0.7053784987443642</v>
      </c>
      <c r="I1326" s="2">
        <f t="shared" si="185"/>
        <v>41.361990857966141</v>
      </c>
    </row>
    <row r="1327" spans="1:9" ht="13.5" x14ac:dyDescent="0.25">
      <c r="A1327" s="3">
        <f>TITRES_STAT!B1330</f>
        <v>43943</v>
      </c>
      <c r="B1327" s="5">
        <f>TITRES_STAT!D1330</f>
        <v>6.367</v>
      </c>
      <c r="C1327" s="2">
        <f t="shared" si="180"/>
        <v>-0.15700000000000003</v>
      </c>
      <c r="D1327" s="2">
        <f t="shared" si="181"/>
        <v>0</v>
      </c>
      <c r="E1327" s="2">
        <f t="shared" si="182"/>
        <v>0.15700000000000003</v>
      </c>
      <c r="F1327" s="2">
        <f t="shared" si="187"/>
        <v>4.3904965312976954E-2</v>
      </c>
      <c r="G1327" s="2">
        <f t="shared" si="187"/>
        <v>7.3457415312269861E-2</v>
      </c>
      <c r="H1327" s="2">
        <f t="shared" si="184"/>
        <v>0.59769276017044048</v>
      </c>
      <c r="I1327" s="2">
        <f t="shared" si="185"/>
        <v>37.409743291737712</v>
      </c>
    </row>
    <row r="1328" spans="1:9" ht="13.5" x14ac:dyDescent="0.25">
      <c r="A1328" s="3">
        <f>TITRES_STAT!B1331</f>
        <v>43944</v>
      </c>
      <c r="B1328" s="5">
        <f>TITRES_STAT!D1331</f>
        <v>6.4160000000000004</v>
      </c>
      <c r="C1328" s="2">
        <f t="shared" si="180"/>
        <v>4.9000000000000377E-2</v>
      </c>
      <c r="D1328" s="2">
        <f t="shared" si="181"/>
        <v>4.9000000000000377E-2</v>
      </c>
      <c r="E1328" s="2">
        <f t="shared" si="182"/>
        <v>0</v>
      </c>
      <c r="F1328" s="2">
        <f t="shared" si="187"/>
        <v>4.4268896362050059E-2</v>
      </c>
      <c r="G1328" s="2">
        <f t="shared" si="187"/>
        <v>6.8210457075679159E-2</v>
      </c>
      <c r="H1328" s="2">
        <f t="shared" si="184"/>
        <v>0.64900454065179392</v>
      </c>
      <c r="I1328" s="2">
        <f t="shared" si="185"/>
        <v>39.357353157758141</v>
      </c>
    </row>
    <row r="1329" spans="1:9" ht="13.5" x14ac:dyDescent="0.25">
      <c r="A1329" s="3">
        <f>TITRES_STAT!B1332</f>
        <v>43945</v>
      </c>
      <c r="B1329" s="5">
        <f>TITRES_STAT!D1332</f>
        <v>6.4160000000000004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4.1106832336189343E-2</v>
      </c>
      <c r="G1329" s="2">
        <f t="shared" si="187"/>
        <v>6.3338281570273505E-2</v>
      </c>
      <c r="H1329" s="2">
        <f t="shared" si="184"/>
        <v>0.64900454065179392</v>
      </c>
      <c r="I1329" s="2">
        <f t="shared" si="185"/>
        <v>39.357353157758141</v>
      </c>
    </row>
    <row r="1330" spans="1:9" ht="13.5" x14ac:dyDescent="0.25">
      <c r="A1330" s="3">
        <f>TITRES_STAT!B1333</f>
        <v>43948</v>
      </c>
      <c r="B1330" s="5">
        <f>TITRES_STAT!D1333</f>
        <v>6.4880000000000004</v>
      </c>
      <c r="C1330" s="2">
        <f t="shared" si="180"/>
        <v>7.2000000000000064E-2</v>
      </c>
      <c r="D1330" s="2">
        <f t="shared" si="181"/>
        <v>7.2000000000000064E-2</v>
      </c>
      <c r="E1330" s="2">
        <f t="shared" si="182"/>
        <v>0</v>
      </c>
      <c r="F1330" s="2">
        <f t="shared" si="187"/>
        <v>4.3313487169318675E-2</v>
      </c>
      <c r="G1330" s="2">
        <f t="shared" si="187"/>
        <v>5.8814118600968253E-2</v>
      </c>
      <c r="H1330" s="2">
        <f t="shared" si="184"/>
        <v>0.73644710147208781</v>
      </c>
      <c r="I1330" s="2">
        <f t="shared" si="185"/>
        <v>42.411145196865398</v>
      </c>
    </row>
    <row r="1331" spans="1:9" ht="13.5" x14ac:dyDescent="0.25">
      <c r="A1331" s="3">
        <f>TITRES_STAT!B1334</f>
        <v>43949</v>
      </c>
      <c r="B1331" s="5">
        <f>TITRES_STAT!D1334</f>
        <v>6.4240000000000004</v>
      </c>
      <c r="C1331" s="2">
        <f t="shared" si="180"/>
        <v>-6.4000000000000057E-2</v>
      </c>
      <c r="D1331" s="2">
        <f t="shared" si="181"/>
        <v>0</v>
      </c>
      <c r="E1331" s="2">
        <f t="shared" si="182"/>
        <v>6.4000000000000057E-2</v>
      </c>
      <c r="F1331" s="2">
        <f t="shared" si="187"/>
        <v>4.0219666657224484E-2</v>
      </c>
      <c r="G1331" s="2">
        <f t="shared" si="187"/>
        <v>5.9184538700899091E-2</v>
      </c>
      <c r="H1331" s="2">
        <f t="shared" si="184"/>
        <v>0.67956374316749546</v>
      </c>
      <c r="I1331" s="2">
        <f t="shared" si="185"/>
        <v>40.460729515743395</v>
      </c>
    </row>
    <row r="1332" spans="1:9" ht="13.5" x14ac:dyDescent="0.25">
      <c r="A1332" s="3">
        <f>TITRES_STAT!B1335</f>
        <v>43950</v>
      </c>
      <c r="B1332" s="5">
        <f>TITRES_STAT!D1335</f>
        <v>6.4160000000000004</v>
      </c>
      <c r="C1332" s="2">
        <f t="shared" si="180"/>
        <v>-8.0000000000000071E-3</v>
      </c>
      <c r="D1332" s="2">
        <f t="shared" si="181"/>
        <v>0</v>
      </c>
      <c r="E1332" s="2">
        <f t="shared" si="182"/>
        <v>8.0000000000000071E-3</v>
      </c>
      <c r="F1332" s="2">
        <f t="shared" si="187"/>
        <v>3.73468333245656E-2</v>
      </c>
      <c r="G1332" s="2">
        <f t="shared" si="187"/>
        <v>5.5528500222263445E-2</v>
      </c>
      <c r="H1332" s="2">
        <f t="shared" si="184"/>
        <v>0.67257053900389452</v>
      </c>
      <c r="I1332" s="2">
        <f t="shared" si="185"/>
        <v>40.211789178377273</v>
      </c>
    </row>
    <row r="1333" spans="1:9" ht="13.5" x14ac:dyDescent="0.25">
      <c r="A1333" s="3">
        <f>TITRES_STAT!B1336</f>
        <v>43951</v>
      </c>
      <c r="B1333" s="5">
        <f>TITRES_STAT!D1336</f>
        <v>6.3520000000000003</v>
      </c>
      <c r="C1333" s="2">
        <f t="shared" si="180"/>
        <v>-6.4000000000000057E-2</v>
      </c>
      <c r="D1333" s="2">
        <f t="shared" si="181"/>
        <v>0</v>
      </c>
      <c r="E1333" s="2">
        <f t="shared" si="182"/>
        <v>6.4000000000000057E-2</v>
      </c>
      <c r="F1333" s="2">
        <f t="shared" si="187"/>
        <v>3.4679202372810913E-2</v>
      </c>
      <c r="G1333" s="2">
        <f t="shared" si="187"/>
        <v>5.6133607349244628E-2</v>
      </c>
      <c r="H1333" s="2">
        <f t="shared" si="184"/>
        <v>0.61779750154035984</v>
      </c>
      <c r="I1333" s="2">
        <f t="shared" si="185"/>
        <v>38.18756679696525</v>
      </c>
    </row>
    <row r="1334" spans="1:9" ht="13.5" x14ac:dyDescent="0.25">
      <c r="A1334" s="3">
        <f>TITRES_STAT!B1337</f>
        <v>43955</v>
      </c>
      <c r="B1334" s="5">
        <f>TITRES_STAT!D1337</f>
        <v>6.1669999999999998</v>
      </c>
      <c r="C1334" s="2">
        <f t="shared" si="180"/>
        <v>-0.1850000000000005</v>
      </c>
      <c r="D1334" s="2">
        <f t="shared" si="181"/>
        <v>0</v>
      </c>
      <c r="E1334" s="2">
        <f t="shared" si="182"/>
        <v>0.1850000000000005</v>
      </c>
      <c r="F1334" s="2">
        <f t="shared" si="187"/>
        <v>3.2202116489038708E-2</v>
      </c>
      <c r="G1334" s="2">
        <f t="shared" si="187"/>
        <v>6.5338349681441477E-2</v>
      </c>
      <c r="H1334" s="2">
        <f t="shared" si="184"/>
        <v>0.49285169653106969</v>
      </c>
      <c r="I1334" s="2">
        <f t="shared" si="185"/>
        <v>33.014109685262511</v>
      </c>
    </row>
    <row r="1335" spans="1:9" ht="13.5" x14ac:dyDescent="0.25">
      <c r="A1335" s="3">
        <f>TITRES_STAT!B1338</f>
        <v>43956</v>
      </c>
      <c r="B1335" s="5">
        <f>TITRES_STAT!D1338</f>
        <v>6.1879999999999997</v>
      </c>
      <c r="C1335" s="2">
        <f t="shared" si="180"/>
        <v>2.0999999999999908E-2</v>
      </c>
      <c r="D1335" s="2">
        <f t="shared" si="181"/>
        <v>2.0999999999999908E-2</v>
      </c>
      <c r="E1335" s="2">
        <f t="shared" si="182"/>
        <v>0</v>
      </c>
      <c r="F1335" s="2">
        <f t="shared" si="187"/>
        <v>3.1401965311250224E-2</v>
      </c>
      <c r="G1335" s="2">
        <f t="shared" si="187"/>
        <v>6.0671324704195659E-2</v>
      </c>
      <c r="H1335" s="2">
        <f t="shared" si="184"/>
        <v>0.51757507297477312</v>
      </c>
      <c r="I1335" s="2">
        <f t="shared" si="185"/>
        <v>34.105401583871227</v>
      </c>
    </row>
    <row r="1336" spans="1:9" ht="13.5" x14ac:dyDescent="0.25">
      <c r="A1336" s="3">
        <f>TITRES_STAT!B1339</f>
        <v>43957</v>
      </c>
      <c r="B1336" s="5">
        <f>TITRES_STAT!D1339</f>
        <v>6.2089999999999996</v>
      </c>
      <c r="C1336" s="2">
        <f t="shared" si="180"/>
        <v>2.0999999999999908E-2</v>
      </c>
      <c r="D1336" s="2">
        <f t="shared" si="181"/>
        <v>2.0999999999999908E-2</v>
      </c>
      <c r="E1336" s="2">
        <f t="shared" si="182"/>
        <v>0</v>
      </c>
      <c r="F1336" s="2">
        <f t="shared" si="187"/>
        <v>3.0658967789018058E-2</v>
      </c>
      <c r="G1336" s="2">
        <f t="shared" si="187"/>
        <v>5.6337658653895964E-2</v>
      </c>
      <c r="H1336" s="2">
        <f t="shared" si="184"/>
        <v>0.5442002476064538</v>
      </c>
      <c r="I1336" s="2">
        <f t="shared" si="185"/>
        <v>35.241559405911048</v>
      </c>
    </row>
    <row r="1337" spans="1:9" ht="13.5" x14ac:dyDescent="0.25">
      <c r="A1337" s="3">
        <f>TITRES_STAT!B1340</f>
        <v>43958</v>
      </c>
      <c r="B1337" s="5">
        <f>TITRES_STAT!D1340</f>
        <v>6.3520000000000003</v>
      </c>
      <c r="C1337" s="2">
        <f t="shared" si="180"/>
        <v>0.14300000000000068</v>
      </c>
      <c r="D1337" s="2">
        <f t="shared" si="181"/>
        <v>0.14300000000000068</v>
      </c>
      <c r="E1337" s="2">
        <f t="shared" si="182"/>
        <v>0</v>
      </c>
      <c r="F1337" s="2">
        <f t="shared" si="187"/>
        <v>3.8683327232659673E-2</v>
      </c>
      <c r="G1337" s="2">
        <f t="shared" si="187"/>
        <v>5.2313540178617682E-2</v>
      </c>
      <c r="H1337" s="2">
        <f t="shared" si="184"/>
        <v>0.73945152823878013</v>
      </c>
      <c r="I1337" s="2">
        <f t="shared" si="185"/>
        <v>42.510614192709667</v>
      </c>
    </row>
    <row r="1338" spans="1:9" ht="13.5" x14ac:dyDescent="0.25">
      <c r="A1338" s="3">
        <f>TITRES_STAT!B1341</f>
        <v>43959</v>
      </c>
      <c r="B1338" s="5">
        <f>TITRES_STAT!D1341</f>
        <v>6.1669999999999998</v>
      </c>
      <c r="C1338" s="2">
        <f t="shared" si="180"/>
        <v>-0.1850000000000005</v>
      </c>
      <c r="D1338" s="2">
        <f t="shared" si="181"/>
        <v>0</v>
      </c>
      <c r="E1338" s="2">
        <f t="shared" si="182"/>
        <v>0.1850000000000005</v>
      </c>
      <c r="F1338" s="2">
        <f t="shared" si="187"/>
        <v>3.592023243032684E-2</v>
      </c>
      <c r="G1338" s="2">
        <f t="shared" si="187"/>
        <v>6.1791144451573597E-2</v>
      </c>
      <c r="H1338" s="2">
        <f t="shared" si="184"/>
        <v>0.58131683349024099</v>
      </c>
      <c r="I1338" s="2">
        <f t="shared" si="185"/>
        <v>36.76156613138518</v>
      </c>
    </row>
    <row r="1339" spans="1:9" ht="13.5" x14ac:dyDescent="0.25">
      <c r="A1339" s="3">
        <f>TITRES_STAT!B1342</f>
        <v>43962</v>
      </c>
      <c r="B1339" s="5">
        <f>TITRES_STAT!D1342</f>
        <v>6.1669999999999998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3.3354501542446353E-2</v>
      </c>
      <c r="G1339" s="2">
        <f t="shared" si="187"/>
        <v>5.7377491276461197E-2</v>
      </c>
      <c r="H1339" s="2">
        <f t="shared" si="184"/>
        <v>0.5813168334902411</v>
      </c>
      <c r="I1339" s="2">
        <f t="shared" si="185"/>
        <v>36.76156613138518</v>
      </c>
    </row>
    <row r="1340" spans="1:9" ht="13.5" x14ac:dyDescent="0.25">
      <c r="A1340" s="3">
        <f>TITRES_STAT!B1343</f>
        <v>43963</v>
      </c>
      <c r="B1340" s="5">
        <f>TITRES_STAT!D1343</f>
        <v>6.0739999999999998</v>
      </c>
      <c r="C1340" s="2">
        <f t="shared" si="180"/>
        <v>-9.2999999999999972E-2</v>
      </c>
      <c r="D1340" s="2">
        <f t="shared" si="181"/>
        <v>0</v>
      </c>
      <c r="E1340" s="2">
        <f t="shared" si="182"/>
        <v>9.2999999999999972E-2</v>
      </c>
      <c r="F1340" s="2">
        <f t="shared" si="187"/>
        <v>3.097203714655733E-2</v>
      </c>
      <c r="G1340" s="2">
        <f t="shared" si="187"/>
        <v>5.9921956185285397E-2</v>
      </c>
      <c r="H1340" s="2">
        <f t="shared" si="184"/>
        <v>0.51687293136406165</v>
      </c>
      <c r="I1340" s="2">
        <f t="shared" si="185"/>
        <v>34.074899793963553</v>
      </c>
    </row>
    <row r="1341" spans="1:9" ht="13.5" x14ac:dyDescent="0.25">
      <c r="A1341" s="3">
        <f>TITRES_STAT!B1344</f>
        <v>43964</v>
      </c>
      <c r="B1341" s="5">
        <f>TITRES_STAT!D1344</f>
        <v>6.1239999999999997</v>
      </c>
      <c r="C1341" s="2">
        <f t="shared" si="180"/>
        <v>4.9999999999999822E-2</v>
      </c>
      <c r="D1341" s="2">
        <f t="shared" si="181"/>
        <v>4.9999999999999822E-2</v>
      </c>
      <c r="E1341" s="2">
        <f t="shared" si="182"/>
        <v>0</v>
      </c>
      <c r="F1341" s="2">
        <f t="shared" ref="F1341:G1356" si="188">((F1340*13)+D1341)/14</f>
        <v>3.2331177350374649E-2</v>
      </c>
      <c r="G1341" s="2">
        <f t="shared" si="188"/>
        <v>5.564181645776501E-2</v>
      </c>
      <c r="H1341" s="2">
        <f t="shared" si="184"/>
        <v>0.58105898420688096</v>
      </c>
      <c r="I1341" s="2">
        <f t="shared" si="185"/>
        <v>36.751252800246547</v>
      </c>
    </row>
    <row r="1342" spans="1:9" ht="13.5" x14ac:dyDescent="0.25">
      <c r="A1342" s="3">
        <f>TITRES_STAT!B1345</f>
        <v>43965</v>
      </c>
      <c r="B1342" s="5">
        <f>TITRES_STAT!D1345</f>
        <v>6.2949999999999999</v>
      </c>
      <c r="C1342" s="2">
        <f t="shared" si="180"/>
        <v>0.17100000000000026</v>
      </c>
      <c r="D1342" s="2">
        <f t="shared" si="181"/>
        <v>0.17100000000000026</v>
      </c>
      <c r="E1342" s="2">
        <f t="shared" si="182"/>
        <v>0</v>
      </c>
      <c r="F1342" s="2">
        <f t="shared" si="188"/>
        <v>4.2236093253919339E-2</v>
      </c>
      <c r="G1342" s="2">
        <f t="shared" si="188"/>
        <v>5.1667400996496082E-2</v>
      </c>
      <c r="H1342" s="2">
        <f t="shared" si="184"/>
        <v>0.81746115421566601</v>
      </c>
      <c r="I1342" s="2">
        <f t="shared" si="185"/>
        <v>44.978191270802995</v>
      </c>
    </row>
    <row r="1343" spans="1:9" ht="13.5" x14ac:dyDescent="0.25">
      <c r="A1343" s="3">
        <f>TITRES_STAT!B1346</f>
        <v>43966</v>
      </c>
      <c r="B1343" s="5">
        <f>TITRES_STAT!D1346</f>
        <v>6.4240000000000004</v>
      </c>
      <c r="C1343" s="2">
        <f t="shared" si="180"/>
        <v>0.12900000000000045</v>
      </c>
      <c r="D1343" s="2">
        <f t="shared" si="181"/>
        <v>0.12900000000000045</v>
      </c>
      <c r="E1343" s="2">
        <f t="shared" si="182"/>
        <v>0</v>
      </c>
      <c r="F1343" s="2">
        <f t="shared" si="188"/>
        <v>4.8433515164353701E-2</v>
      </c>
      <c r="G1343" s="2">
        <f t="shared" si="188"/>
        <v>4.797687235388922E-2</v>
      </c>
      <c r="H1343" s="2">
        <f t="shared" si="184"/>
        <v>1.0095179778935186</v>
      </c>
      <c r="I1343" s="2">
        <f t="shared" si="185"/>
        <v>50.236822412096458</v>
      </c>
    </row>
    <row r="1344" spans="1:9" ht="13.5" x14ac:dyDescent="0.25">
      <c r="A1344" s="3">
        <f>TITRES_STAT!B1347</f>
        <v>43969</v>
      </c>
      <c r="B1344" s="5">
        <f>TITRES_STAT!D1347</f>
        <v>6.5590000000000002</v>
      </c>
      <c r="C1344" s="2">
        <f t="shared" si="180"/>
        <v>0.13499999999999979</v>
      </c>
      <c r="D1344" s="2">
        <f t="shared" si="181"/>
        <v>0.13499999999999979</v>
      </c>
      <c r="E1344" s="2">
        <f t="shared" si="182"/>
        <v>0</v>
      </c>
      <c r="F1344" s="2">
        <f t="shared" si="188"/>
        <v>5.4616835509756989E-2</v>
      </c>
      <c r="G1344" s="2">
        <f t="shared" si="188"/>
        <v>4.4549952900039991E-2</v>
      </c>
      <c r="H1344" s="2">
        <f t="shared" si="184"/>
        <v>1.2259684231834049</v>
      </c>
      <c r="I1344" s="2">
        <f t="shared" si="185"/>
        <v>55.075732899666264</v>
      </c>
    </row>
    <row r="1345" spans="1:9" ht="13.5" x14ac:dyDescent="0.25">
      <c r="A1345" s="3">
        <f>TITRES_STAT!B1348</f>
        <v>43970</v>
      </c>
      <c r="B1345" s="5">
        <f>TITRES_STAT!D1348</f>
        <v>6.6020000000000003</v>
      </c>
      <c r="C1345" s="2">
        <f t="shared" si="180"/>
        <v>4.3000000000000149E-2</v>
      </c>
      <c r="D1345" s="2">
        <f t="shared" si="181"/>
        <v>4.3000000000000149E-2</v>
      </c>
      <c r="E1345" s="2">
        <f t="shared" si="182"/>
        <v>0</v>
      </c>
      <c r="F1345" s="2">
        <f t="shared" si="188"/>
        <v>5.3787061544774355E-2</v>
      </c>
      <c r="G1345" s="2">
        <f t="shared" si="188"/>
        <v>4.1367813407179987E-2</v>
      </c>
      <c r="H1345" s="2">
        <f t="shared" si="184"/>
        <v>1.3002152425933837</v>
      </c>
      <c r="I1345" s="2">
        <f t="shared" si="185"/>
        <v>56.52580760778946</v>
      </c>
    </row>
    <row r="1346" spans="1:9" ht="13.5" x14ac:dyDescent="0.25">
      <c r="A1346" s="3">
        <f>TITRES_STAT!B1349</f>
        <v>43971</v>
      </c>
      <c r="B1346" s="5">
        <f>TITRES_STAT!D1349</f>
        <v>6.4740000000000002</v>
      </c>
      <c r="C1346" s="2">
        <f t="shared" si="180"/>
        <v>-0.12800000000000011</v>
      </c>
      <c r="D1346" s="2">
        <f t="shared" si="181"/>
        <v>0</v>
      </c>
      <c r="E1346" s="2">
        <f t="shared" si="182"/>
        <v>0.12800000000000011</v>
      </c>
      <c r="F1346" s="2">
        <f t="shared" si="188"/>
        <v>4.9945128577290478E-2</v>
      </c>
      <c r="G1346" s="2">
        <f t="shared" si="188"/>
        <v>4.7555826735238567E-2</v>
      </c>
      <c r="H1346" s="2">
        <f t="shared" si="184"/>
        <v>1.0502420419553227</v>
      </c>
      <c r="I1346" s="2">
        <f t="shared" si="185"/>
        <v>51.225270990624274</v>
      </c>
    </row>
    <row r="1347" spans="1:9" ht="13.5" x14ac:dyDescent="0.25">
      <c r="A1347" s="3">
        <f>TITRES_STAT!B1350</f>
        <v>43972</v>
      </c>
      <c r="B1347" s="5">
        <f>TITRES_STAT!D1350</f>
        <v>6.5309999999999997</v>
      </c>
      <c r="C1347" s="2">
        <f t="shared" ref="C1347:C1410" si="189">B1347-B1346</f>
        <v>5.6999999999999496E-2</v>
      </c>
      <c r="D1347" s="2">
        <f t="shared" ref="D1347:D1410" si="190">IF(C1347&gt;0,C1347,0)</f>
        <v>5.6999999999999496E-2</v>
      </c>
      <c r="E1347" s="2">
        <f t="shared" ref="E1347:E1410" si="191">IF(C1347&lt;0,-C1347,0)</f>
        <v>0</v>
      </c>
      <c r="F1347" s="2">
        <f t="shared" si="188"/>
        <v>5.0449047964626841E-2</v>
      </c>
      <c r="G1347" s="2">
        <f t="shared" si="188"/>
        <v>4.4158981968435811E-2</v>
      </c>
      <c r="H1347" s="2">
        <f t="shared" si="184"/>
        <v>1.1424413724185734</v>
      </c>
      <c r="I1347" s="2">
        <f t="shared" si="185"/>
        <v>53.324277019953477</v>
      </c>
    </row>
    <row r="1348" spans="1:9" ht="13.5" x14ac:dyDescent="0.25">
      <c r="A1348" s="3">
        <f>TITRES_STAT!B1351</f>
        <v>43973</v>
      </c>
      <c r="B1348" s="5">
        <f>TITRES_STAT!D1351</f>
        <v>6.367</v>
      </c>
      <c r="C1348" s="2">
        <f t="shared" si="189"/>
        <v>-0.1639999999999997</v>
      </c>
      <c r="D1348" s="2">
        <f t="shared" si="190"/>
        <v>0</v>
      </c>
      <c r="E1348" s="2">
        <f t="shared" si="191"/>
        <v>0.1639999999999997</v>
      </c>
      <c r="F1348" s="2">
        <f t="shared" si="188"/>
        <v>4.6845544538582071E-2</v>
      </c>
      <c r="G1348" s="2">
        <f t="shared" si="188"/>
        <v>5.2719054684976084E-2</v>
      </c>
      <c r="H1348" s="2">
        <f t="shared" si="184"/>
        <v>0.88858847751555281</v>
      </c>
      <c r="I1348" s="2">
        <f t="shared" si="185"/>
        <v>47.050402355758052</v>
      </c>
    </row>
    <row r="1349" spans="1:9" ht="13.5" x14ac:dyDescent="0.25">
      <c r="A1349" s="3">
        <f>TITRES_STAT!B1352</f>
        <v>43977</v>
      </c>
      <c r="B1349" s="5">
        <f>TITRES_STAT!D1352</f>
        <v>6.5309999999999997</v>
      </c>
      <c r="C1349" s="2">
        <f t="shared" si="189"/>
        <v>0.1639999999999997</v>
      </c>
      <c r="D1349" s="2">
        <f t="shared" si="190"/>
        <v>0.1639999999999997</v>
      </c>
      <c r="E1349" s="2">
        <f t="shared" si="191"/>
        <v>0</v>
      </c>
      <c r="F1349" s="2">
        <f t="shared" si="188"/>
        <v>5.5213719928683333E-2</v>
      </c>
      <c r="G1349" s="2">
        <f t="shared" si="188"/>
        <v>4.8953407921763503E-2</v>
      </c>
      <c r="H1349" s="2">
        <f t="shared" si="184"/>
        <v>1.1278830682620697</v>
      </c>
      <c r="I1349" s="2">
        <f t="shared" si="185"/>
        <v>53.004936459373141</v>
      </c>
    </row>
    <row r="1350" spans="1:9" ht="13.5" x14ac:dyDescent="0.25">
      <c r="A1350" s="3">
        <f>TITRES_STAT!B1353</f>
        <v>43978</v>
      </c>
      <c r="B1350" s="5">
        <f>TITRES_STAT!D1353</f>
        <v>6.5309999999999997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5.1269882790920242E-2</v>
      </c>
      <c r="G1350" s="2">
        <f t="shared" si="188"/>
        <v>4.5456735927351825E-2</v>
      </c>
      <c r="H1350" s="2">
        <f t="shared" si="184"/>
        <v>1.1278830682620697</v>
      </c>
      <c r="I1350" s="2">
        <f t="shared" si="185"/>
        <v>53.004936459373141</v>
      </c>
    </row>
    <row r="1351" spans="1:9" ht="13.5" x14ac:dyDescent="0.25">
      <c r="A1351" s="3">
        <f>TITRES_STAT!B1354</f>
        <v>43979</v>
      </c>
      <c r="B1351" s="5">
        <f>TITRES_STAT!D1354</f>
        <v>6.3380000000000001</v>
      </c>
      <c r="C1351" s="2">
        <f t="shared" si="189"/>
        <v>-0.19299999999999962</v>
      </c>
      <c r="D1351" s="2">
        <f t="shared" si="190"/>
        <v>0</v>
      </c>
      <c r="E1351" s="2">
        <f t="shared" si="191"/>
        <v>0.19299999999999962</v>
      </c>
      <c r="F1351" s="2">
        <f t="shared" si="188"/>
        <v>4.7607748305854514E-2</v>
      </c>
      <c r="G1351" s="2">
        <f t="shared" si="188"/>
        <v>5.5995540503969529E-2</v>
      </c>
      <c r="H1351" s="2">
        <f t="shared" si="184"/>
        <v>0.85020606779355212</v>
      </c>
      <c r="I1351" s="2">
        <f t="shared" si="185"/>
        <v>45.951966248141119</v>
      </c>
    </row>
    <row r="1352" spans="1:9" ht="13.5" x14ac:dyDescent="0.25">
      <c r="A1352" s="3">
        <f>TITRES_STAT!B1355</f>
        <v>43980</v>
      </c>
      <c r="B1352" s="5">
        <f>TITRES_STAT!D1355</f>
        <v>6.4240000000000004</v>
      </c>
      <c r="C1352" s="2">
        <f t="shared" si="189"/>
        <v>8.6000000000000298E-2</v>
      </c>
      <c r="D1352" s="2">
        <f t="shared" si="190"/>
        <v>8.6000000000000298E-2</v>
      </c>
      <c r="E1352" s="2">
        <f t="shared" si="191"/>
        <v>0</v>
      </c>
      <c r="F1352" s="2">
        <f t="shared" si="188"/>
        <v>5.0350051998293503E-2</v>
      </c>
      <c r="G1352" s="2">
        <f t="shared" si="188"/>
        <v>5.199585903940028E-2</v>
      </c>
      <c r="H1352" s="2">
        <f t="shared" si="184"/>
        <v>0.96834734397099487</v>
      </c>
      <c r="I1352" s="2">
        <f t="shared" si="185"/>
        <v>49.19595857596078</v>
      </c>
    </row>
    <row r="1353" spans="1:9" ht="13.5" x14ac:dyDescent="0.25">
      <c r="A1353" s="3">
        <f>TITRES_STAT!B1356</f>
        <v>43983</v>
      </c>
      <c r="B1353" s="5">
        <f>TITRES_STAT!D1356</f>
        <v>6.4950000000000001</v>
      </c>
      <c r="C1353" s="2">
        <f t="shared" si="189"/>
        <v>7.099999999999973E-2</v>
      </c>
      <c r="D1353" s="2">
        <f t="shared" si="190"/>
        <v>7.099999999999973E-2</v>
      </c>
      <c r="E1353" s="2">
        <f t="shared" si="191"/>
        <v>0</v>
      </c>
      <c r="F1353" s="2">
        <f t="shared" si="188"/>
        <v>5.1825048284129663E-2</v>
      </c>
      <c r="G1353" s="2">
        <f t="shared" si="188"/>
        <v>4.828186910801454E-2</v>
      </c>
      <c r="H1353" s="2">
        <f t="shared" si="184"/>
        <v>1.073385294347003</v>
      </c>
      <c r="I1353" s="2">
        <f t="shared" si="185"/>
        <v>51.769697473669865</v>
      </c>
    </row>
    <row r="1354" spans="1:9" ht="13.5" x14ac:dyDescent="0.25">
      <c r="A1354" s="3">
        <f>TITRES_STAT!B1357</f>
        <v>43984</v>
      </c>
      <c r="B1354" s="5">
        <f>TITRES_STAT!D1357</f>
        <v>6.516</v>
      </c>
      <c r="C1354" s="2">
        <f t="shared" si="189"/>
        <v>2.0999999999999908E-2</v>
      </c>
      <c r="D1354" s="2">
        <f t="shared" si="190"/>
        <v>2.0999999999999908E-2</v>
      </c>
      <c r="E1354" s="2">
        <f t="shared" si="191"/>
        <v>0</v>
      </c>
      <c r="F1354" s="2">
        <f t="shared" si="188"/>
        <v>4.9623259120977536E-2</v>
      </c>
      <c r="G1354" s="2">
        <f t="shared" si="188"/>
        <v>4.4833164171727787E-2</v>
      </c>
      <c r="H1354" s="2">
        <f t="shared" si="184"/>
        <v>1.1068426696563707</v>
      </c>
      <c r="I1354" s="2">
        <f t="shared" si="185"/>
        <v>52.535611016312785</v>
      </c>
    </row>
    <row r="1355" spans="1:9" ht="13.5" x14ac:dyDescent="0.25">
      <c r="A1355" s="3">
        <f>TITRES_STAT!B1358</f>
        <v>43985</v>
      </c>
      <c r="B1355" s="5">
        <f>TITRES_STAT!D1358</f>
        <v>6.4880000000000004</v>
      </c>
      <c r="C1355" s="2">
        <f t="shared" si="189"/>
        <v>-2.7999999999999581E-2</v>
      </c>
      <c r="D1355" s="2">
        <f t="shared" si="190"/>
        <v>0</v>
      </c>
      <c r="E1355" s="2">
        <f t="shared" si="191"/>
        <v>2.7999999999999581E-2</v>
      </c>
      <c r="F1355" s="2">
        <f t="shared" si="188"/>
        <v>4.6078740612336286E-2</v>
      </c>
      <c r="G1355" s="2">
        <f t="shared" si="188"/>
        <v>4.3630795302318628E-2</v>
      </c>
      <c r="H1355" s="2">
        <f t="shared" si="184"/>
        <v>1.0561059062310416</v>
      </c>
      <c r="I1355" s="2">
        <f t="shared" si="185"/>
        <v>51.364372964957994</v>
      </c>
    </row>
    <row r="1356" spans="1:9" ht="13.5" x14ac:dyDescent="0.25">
      <c r="A1356" s="3">
        <f>TITRES_STAT!B1359</f>
        <v>43986</v>
      </c>
      <c r="B1356" s="5">
        <f>TITRES_STAT!D1359</f>
        <v>6.3310000000000004</v>
      </c>
      <c r="C1356" s="2">
        <f t="shared" si="189"/>
        <v>-0.15700000000000003</v>
      </c>
      <c r="D1356" s="2">
        <f t="shared" si="190"/>
        <v>0</v>
      </c>
      <c r="E1356" s="2">
        <f t="shared" si="191"/>
        <v>0.15700000000000003</v>
      </c>
      <c r="F1356" s="2">
        <f t="shared" si="188"/>
        <v>4.2787401997169405E-2</v>
      </c>
      <c r="G1356" s="2">
        <f t="shared" si="188"/>
        <v>5.1728595637867303E-2</v>
      </c>
      <c r="H1356" s="2">
        <f t="shared" si="184"/>
        <v>0.8271518194058104</v>
      </c>
      <c r="I1356" s="2">
        <f t="shared" si="185"/>
        <v>45.270010440336598</v>
      </c>
    </row>
    <row r="1357" spans="1:9" ht="13.5" x14ac:dyDescent="0.25">
      <c r="A1357" s="3">
        <f>TITRES_STAT!B1360</f>
        <v>43987</v>
      </c>
      <c r="B1357" s="5">
        <f>TITRES_STAT!D1360</f>
        <v>6.4660000000000002</v>
      </c>
      <c r="C1357" s="2">
        <f t="shared" si="189"/>
        <v>0.13499999999999979</v>
      </c>
      <c r="D1357" s="2">
        <f t="shared" si="190"/>
        <v>0.13499999999999979</v>
      </c>
      <c r="E1357" s="2">
        <f t="shared" si="191"/>
        <v>0</v>
      </c>
      <c r="F1357" s="2">
        <f t="shared" ref="F1357:G1372" si="192">((F1356*13)+D1357)/14</f>
        <v>4.9374016140228724E-2</v>
      </c>
      <c r="G1357" s="2">
        <f t="shared" si="192"/>
        <v>4.8033695949448209E-2</v>
      </c>
      <c r="H1357" s="2">
        <f t="shared" si="184"/>
        <v>1.0279037489055829</v>
      </c>
      <c r="I1357" s="2">
        <f t="shared" si="185"/>
        <v>50.687994904113232</v>
      </c>
    </row>
    <row r="1358" spans="1:9" ht="13.5" x14ac:dyDescent="0.25">
      <c r="A1358" s="3">
        <f>TITRES_STAT!B1361</f>
        <v>43990</v>
      </c>
      <c r="B1358" s="5">
        <f>TITRES_STAT!D1361</f>
        <v>6.5309999999999997</v>
      </c>
      <c r="C1358" s="2">
        <f t="shared" si="189"/>
        <v>6.4999999999999503E-2</v>
      </c>
      <c r="D1358" s="2">
        <f t="shared" si="190"/>
        <v>6.4999999999999503E-2</v>
      </c>
      <c r="E1358" s="2">
        <f t="shared" si="191"/>
        <v>0</v>
      </c>
      <c r="F1358" s="2">
        <f t="shared" si="192"/>
        <v>5.0490157844498063E-2</v>
      </c>
      <c r="G1358" s="2">
        <f t="shared" si="192"/>
        <v>4.4602717667344763E-2</v>
      </c>
      <c r="H1358" s="2">
        <f t="shared" si="184"/>
        <v>1.1319973419795382</v>
      </c>
      <c r="I1358" s="2">
        <f t="shared" si="185"/>
        <v>53.095626326085849</v>
      </c>
    </row>
    <row r="1359" spans="1:9" ht="13.5" x14ac:dyDescent="0.25">
      <c r="A1359" s="3">
        <f>TITRES_STAT!B1362</f>
        <v>43991</v>
      </c>
      <c r="B1359" s="5">
        <f>TITRES_STAT!D1362</f>
        <v>6.5659999999999998</v>
      </c>
      <c r="C1359" s="2">
        <f t="shared" si="189"/>
        <v>3.5000000000000142E-2</v>
      </c>
      <c r="D1359" s="2">
        <f t="shared" si="190"/>
        <v>3.5000000000000142E-2</v>
      </c>
      <c r="E1359" s="2">
        <f t="shared" si="191"/>
        <v>0</v>
      </c>
      <c r="F1359" s="2">
        <f t="shared" si="192"/>
        <v>4.9383717998462494E-2</v>
      </c>
      <c r="G1359" s="2">
        <f t="shared" si="192"/>
        <v>4.1416809262534424E-2</v>
      </c>
      <c r="H1359" s="2">
        <f t="shared" si="184"/>
        <v>1.1923593071940219</v>
      </c>
      <c r="I1359" s="2">
        <f t="shared" si="185"/>
        <v>54.387038807069921</v>
      </c>
    </row>
    <row r="1360" spans="1:9" ht="13.5" x14ac:dyDescent="0.25">
      <c r="A1360" s="3">
        <f>TITRES_STAT!B1363</f>
        <v>43992</v>
      </c>
      <c r="B1360" s="5">
        <f>TITRES_STAT!D1363</f>
        <v>6.6230000000000002</v>
      </c>
      <c r="C1360" s="2">
        <f t="shared" si="189"/>
        <v>5.7000000000000384E-2</v>
      </c>
      <c r="D1360" s="2">
        <f t="shared" si="190"/>
        <v>5.7000000000000384E-2</v>
      </c>
      <c r="E1360" s="2">
        <f t="shared" si="191"/>
        <v>0</v>
      </c>
      <c r="F1360" s="2">
        <f t="shared" si="192"/>
        <v>4.9927738141429485E-2</v>
      </c>
      <c r="G1360" s="2">
        <f t="shared" si="192"/>
        <v>3.8458465743781964E-2</v>
      </c>
      <c r="H1360" s="2">
        <f t="shared" si="184"/>
        <v>1.2982249077240398</v>
      </c>
      <c r="I1360" s="2">
        <f t="shared" si="185"/>
        <v>56.488157593317872</v>
      </c>
    </row>
    <row r="1361" spans="1:9" ht="13.5" x14ac:dyDescent="0.25">
      <c r="A1361" s="3">
        <f>TITRES_STAT!B1364</f>
        <v>43993</v>
      </c>
      <c r="B1361" s="5">
        <f>TITRES_STAT!D1364</f>
        <v>6.6379999999999999</v>
      </c>
      <c r="C1361" s="2">
        <f t="shared" si="189"/>
        <v>1.499999999999968E-2</v>
      </c>
      <c r="D1361" s="2">
        <f t="shared" si="190"/>
        <v>1.499999999999968E-2</v>
      </c>
      <c r="E1361" s="2">
        <f t="shared" si="191"/>
        <v>0</v>
      </c>
      <c r="F1361" s="2">
        <f t="shared" si="192"/>
        <v>4.743289970275593E-2</v>
      </c>
      <c r="G1361" s="2">
        <f t="shared" si="192"/>
        <v>3.5711432476368966E-2</v>
      </c>
      <c r="H1361" s="2">
        <f t="shared" ref="H1361:H1424" si="193">F1361/G1361</f>
        <v>1.3282273046353801</v>
      </c>
      <c r="I1361" s="2">
        <f t="shared" ref="I1361:I1424" si="194">IF(G1361=0,100,100-(100/(1+H1361)))</f>
        <v>57.04886726441822</v>
      </c>
    </row>
    <row r="1362" spans="1:9" ht="13.5" x14ac:dyDescent="0.25">
      <c r="A1362" s="3">
        <f>TITRES_STAT!B1365</f>
        <v>43994</v>
      </c>
      <c r="B1362" s="5">
        <f>TITRES_STAT!D1365</f>
        <v>6.681</v>
      </c>
      <c r="C1362" s="2">
        <f t="shared" si="189"/>
        <v>4.3000000000000149E-2</v>
      </c>
      <c r="D1362" s="2">
        <f t="shared" si="190"/>
        <v>4.3000000000000149E-2</v>
      </c>
      <c r="E1362" s="2">
        <f t="shared" si="191"/>
        <v>0</v>
      </c>
      <c r="F1362" s="2">
        <f t="shared" si="192"/>
        <v>4.7116264009701946E-2</v>
      </c>
      <c r="G1362" s="2">
        <f t="shared" si="192"/>
        <v>3.316061587091404E-2</v>
      </c>
      <c r="H1362" s="2">
        <f t="shared" si="193"/>
        <v>1.4208500889462894</v>
      </c>
      <c r="I1362" s="2">
        <f t="shared" si="194"/>
        <v>58.692196407945907</v>
      </c>
    </row>
    <row r="1363" spans="1:9" ht="13.5" x14ac:dyDescent="0.25">
      <c r="A1363" s="3">
        <f>TITRES_STAT!B1366</f>
        <v>43997</v>
      </c>
      <c r="B1363" s="5">
        <f>TITRES_STAT!D1366</f>
        <v>6.6379999999999999</v>
      </c>
      <c r="C1363" s="2">
        <f t="shared" si="189"/>
        <v>-4.3000000000000149E-2</v>
      </c>
      <c r="D1363" s="2">
        <f t="shared" si="190"/>
        <v>0</v>
      </c>
      <c r="E1363" s="2">
        <f t="shared" si="191"/>
        <v>4.3000000000000149E-2</v>
      </c>
      <c r="F1363" s="2">
        <f t="shared" si="192"/>
        <v>4.3750816580437515E-2</v>
      </c>
      <c r="G1363" s="2">
        <f t="shared" si="192"/>
        <v>3.3863429022991616E-2</v>
      </c>
      <c r="H1363" s="2">
        <f t="shared" si="193"/>
        <v>1.2919783330486954</v>
      </c>
      <c r="I1363" s="2">
        <f t="shared" si="194"/>
        <v>56.369570096684072</v>
      </c>
    </row>
    <row r="1364" spans="1:9" ht="13.5" x14ac:dyDescent="0.25">
      <c r="A1364" s="3">
        <f>TITRES_STAT!B1367</f>
        <v>43998</v>
      </c>
      <c r="B1364" s="5">
        <f>TITRES_STAT!D1367</f>
        <v>6.6379999999999999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4.0625758253263408E-2</v>
      </c>
      <c r="G1364" s="2">
        <f t="shared" si="192"/>
        <v>3.1444612664206499E-2</v>
      </c>
      <c r="H1364" s="2">
        <f t="shared" si="193"/>
        <v>1.2919783330486954</v>
      </c>
      <c r="I1364" s="2">
        <f t="shared" si="194"/>
        <v>56.369570096684072</v>
      </c>
    </row>
    <row r="1365" spans="1:9" ht="13.5" x14ac:dyDescent="0.25">
      <c r="A1365" s="3">
        <f>TITRES_STAT!B1368</f>
        <v>43999</v>
      </c>
      <c r="B1365" s="5">
        <f>TITRES_STAT!D1368</f>
        <v>6.6230000000000002</v>
      </c>
      <c r="C1365" s="2">
        <f t="shared" si="189"/>
        <v>-1.499999999999968E-2</v>
      </c>
      <c r="D1365" s="2">
        <f t="shared" si="190"/>
        <v>0</v>
      </c>
      <c r="E1365" s="2">
        <f t="shared" si="191"/>
        <v>1.499999999999968E-2</v>
      </c>
      <c r="F1365" s="2">
        <f t="shared" si="192"/>
        <v>3.7723918378030304E-2</v>
      </c>
      <c r="G1365" s="2">
        <f t="shared" si="192"/>
        <v>3.0269997473906012E-2</v>
      </c>
      <c r="H1365" s="2">
        <f t="shared" si="193"/>
        <v>1.246247820487923</v>
      </c>
      <c r="I1365" s="2">
        <f t="shared" si="194"/>
        <v>55.481314622587682</v>
      </c>
    </row>
    <row r="1366" spans="1:9" ht="13.5" x14ac:dyDescent="0.25">
      <c r="A1366" s="3">
        <f>TITRES_STAT!B1369</f>
        <v>44000</v>
      </c>
      <c r="B1366" s="5">
        <f>TITRES_STAT!D1369</f>
        <v>6.6379999999999999</v>
      </c>
      <c r="C1366" s="2">
        <f t="shared" si="189"/>
        <v>1.499999999999968E-2</v>
      </c>
      <c r="D1366" s="2">
        <f t="shared" si="190"/>
        <v>1.499999999999968E-2</v>
      </c>
      <c r="E1366" s="2">
        <f t="shared" si="191"/>
        <v>0</v>
      </c>
      <c r="F1366" s="2">
        <f t="shared" si="192"/>
        <v>3.6100781351028122E-2</v>
      </c>
      <c r="G1366" s="2">
        <f t="shared" si="192"/>
        <v>2.8107854797198437E-2</v>
      </c>
      <c r="H1366" s="2">
        <f t="shared" si="193"/>
        <v>1.2843662958806217</v>
      </c>
      <c r="I1366" s="2">
        <f t="shared" si="194"/>
        <v>56.224183406869052</v>
      </c>
    </row>
    <row r="1367" spans="1:9" ht="13.5" x14ac:dyDescent="0.25">
      <c r="A1367" s="3">
        <f>TITRES_STAT!B1370</f>
        <v>44001</v>
      </c>
      <c r="B1367" s="5">
        <f>TITRES_STAT!D1370</f>
        <v>6.6159999999999997</v>
      </c>
      <c r="C1367" s="2">
        <f t="shared" si="189"/>
        <v>-2.2000000000000242E-2</v>
      </c>
      <c r="D1367" s="2">
        <f t="shared" si="190"/>
        <v>0</v>
      </c>
      <c r="E1367" s="2">
        <f t="shared" si="191"/>
        <v>2.2000000000000242E-2</v>
      </c>
      <c r="F1367" s="2">
        <f t="shared" si="192"/>
        <v>3.3522154111668971E-2</v>
      </c>
      <c r="G1367" s="2">
        <f t="shared" si="192"/>
        <v>2.7671579454541424E-2</v>
      </c>
      <c r="H1367" s="2">
        <f t="shared" si="193"/>
        <v>1.2114290102861245</v>
      </c>
      <c r="I1367" s="2">
        <f t="shared" si="194"/>
        <v>54.780370730932241</v>
      </c>
    </row>
    <row r="1368" spans="1:9" ht="13.5" x14ac:dyDescent="0.25">
      <c r="A1368" s="3">
        <f>TITRES_STAT!B1371</f>
        <v>44004</v>
      </c>
      <c r="B1368" s="5">
        <f>TITRES_STAT!D1371</f>
        <v>6.5519999999999996</v>
      </c>
      <c r="C1368" s="2">
        <f t="shared" si="189"/>
        <v>-6.4000000000000057E-2</v>
      </c>
      <c r="D1368" s="2">
        <f t="shared" si="190"/>
        <v>0</v>
      </c>
      <c r="E1368" s="2">
        <f t="shared" si="191"/>
        <v>6.4000000000000057E-2</v>
      </c>
      <c r="F1368" s="2">
        <f t="shared" si="192"/>
        <v>3.1127714532264043E-2</v>
      </c>
      <c r="G1368" s="2">
        <f t="shared" si="192"/>
        <v>3.0266466636359898E-2</v>
      </c>
      <c r="H1368" s="2">
        <f t="shared" si="193"/>
        <v>1.0284555150177161</v>
      </c>
      <c r="I1368" s="2">
        <f t="shared" si="194"/>
        <v>50.701408406717455</v>
      </c>
    </row>
    <row r="1369" spans="1:9" ht="13.5" x14ac:dyDescent="0.25">
      <c r="A1369" s="3">
        <f>TITRES_STAT!B1372</f>
        <v>44005</v>
      </c>
      <c r="B1369" s="5">
        <f>TITRES_STAT!D1372</f>
        <v>6.5309999999999997</v>
      </c>
      <c r="C1369" s="2">
        <f t="shared" si="189"/>
        <v>-2.0999999999999908E-2</v>
      </c>
      <c r="D1369" s="2">
        <f t="shared" si="190"/>
        <v>0</v>
      </c>
      <c r="E1369" s="2">
        <f t="shared" si="191"/>
        <v>2.0999999999999908E-2</v>
      </c>
      <c r="F1369" s="2">
        <f t="shared" si="192"/>
        <v>2.8904306351388041E-2</v>
      </c>
      <c r="G1369" s="2">
        <f t="shared" si="192"/>
        <v>2.9604576162334185E-2</v>
      </c>
      <c r="H1369" s="2">
        <f t="shared" si="193"/>
        <v>0.97634589304348518</v>
      </c>
      <c r="I1369" s="2">
        <f t="shared" si="194"/>
        <v>49.401569658434418</v>
      </c>
    </row>
    <row r="1370" spans="1:9" ht="13.5" x14ac:dyDescent="0.25">
      <c r="A1370" s="3">
        <f>TITRES_STAT!B1373</f>
        <v>44006</v>
      </c>
      <c r="B1370" s="5">
        <f>TITRES_STAT!D1373</f>
        <v>6.4740000000000002</v>
      </c>
      <c r="C1370" s="2">
        <f t="shared" si="189"/>
        <v>-5.6999999999999496E-2</v>
      </c>
      <c r="D1370" s="2">
        <f t="shared" si="190"/>
        <v>0</v>
      </c>
      <c r="E1370" s="2">
        <f t="shared" si="191"/>
        <v>5.6999999999999496E-2</v>
      </c>
      <c r="F1370" s="2">
        <f t="shared" si="192"/>
        <v>2.6839713040574611E-2</v>
      </c>
      <c r="G1370" s="2">
        <f t="shared" si="192"/>
        <v>3.1561392150738853E-2</v>
      </c>
      <c r="H1370" s="2">
        <f t="shared" si="193"/>
        <v>0.85039699492299781</v>
      </c>
      <c r="I1370" s="2">
        <f t="shared" si="194"/>
        <v>45.957543016783056</v>
      </c>
    </row>
    <row r="1371" spans="1:9" ht="13.5" x14ac:dyDescent="0.25">
      <c r="A1371" s="3">
        <f>TITRES_STAT!B1374</f>
        <v>44007</v>
      </c>
      <c r="B1371" s="5">
        <f>TITRES_STAT!D1374</f>
        <v>6.2809999999999997</v>
      </c>
      <c r="C1371" s="2">
        <f t="shared" si="189"/>
        <v>-0.1930000000000005</v>
      </c>
      <c r="D1371" s="2">
        <f t="shared" si="190"/>
        <v>0</v>
      </c>
      <c r="E1371" s="2">
        <f t="shared" si="191"/>
        <v>0.1930000000000005</v>
      </c>
      <c r="F1371" s="2">
        <f t="shared" si="192"/>
        <v>2.4922590680533568E-2</v>
      </c>
      <c r="G1371" s="2">
        <f t="shared" si="192"/>
        <v>4.3092721282828976E-2</v>
      </c>
      <c r="H1371" s="2">
        <f t="shared" si="193"/>
        <v>0.57834803508833865</v>
      </c>
      <c r="I1371" s="2">
        <f t="shared" si="194"/>
        <v>36.642617612278968</v>
      </c>
    </row>
    <row r="1372" spans="1:9" ht="13.5" x14ac:dyDescent="0.25">
      <c r="A1372" s="3">
        <f>TITRES_STAT!B1375</f>
        <v>44008</v>
      </c>
      <c r="B1372" s="5">
        <f>TITRES_STAT!D1375</f>
        <v>6.2809999999999997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2.3142405631924028E-2</v>
      </c>
      <c r="G1372" s="2">
        <f t="shared" si="192"/>
        <v>4.0014669762626909E-2</v>
      </c>
      <c r="H1372" s="2">
        <f t="shared" si="193"/>
        <v>0.57834803508833854</v>
      </c>
      <c r="I1372" s="2">
        <f t="shared" si="194"/>
        <v>36.642617612278968</v>
      </c>
    </row>
    <row r="1373" spans="1:9" ht="13.5" x14ac:dyDescent="0.25">
      <c r="A1373" s="3">
        <f>TITRES_STAT!B1376</f>
        <v>44011</v>
      </c>
      <c r="B1373" s="5">
        <f>TITRES_STAT!D1376</f>
        <v>6.0949999999999998</v>
      </c>
      <c r="C1373" s="2">
        <f t="shared" si="189"/>
        <v>-0.18599999999999994</v>
      </c>
      <c r="D1373" s="2">
        <f t="shared" si="190"/>
        <v>0</v>
      </c>
      <c r="E1373" s="2">
        <f t="shared" si="191"/>
        <v>0.18599999999999994</v>
      </c>
      <c r="F1373" s="2">
        <f t="shared" ref="F1373:G1388" si="195">((F1372*13)+D1373)/14</f>
        <v>2.1489376658215171E-2</v>
      </c>
      <c r="G1373" s="2">
        <f t="shared" si="195"/>
        <v>5.0442193351010696E-2</v>
      </c>
      <c r="H1373" s="2">
        <f t="shared" si="193"/>
        <v>0.42601987008530023</v>
      </c>
      <c r="I1373" s="2">
        <f t="shared" si="194"/>
        <v>29.874749926157548</v>
      </c>
    </row>
    <row r="1374" spans="1:9" ht="13.5" x14ac:dyDescent="0.25">
      <c r="A1374" s="3">
        <f>TITRES_STAT!B1377</f>
        <v>44012</v>
      </c>
      <c r="B1374" s="5">
        <f>TITRES_STAT!D1377</f>
        <v>5.9809999999999999</v>
      </c>
      <c r="C1374" s="2">
        <f t="shared" si="189"/>
        <v>-0.11399999999999988</v>
      </c>
      <c r="D1374" s="2">
        <f t="shared" si="190"/>
        <v>0</v>
      </c>
      <c r="E1374" s="2">
        <f t="shared" si="191"/>
        <v>0.11399999999999988</v>
      </c>
      <c r="F1374" s="2">
        <f t="shared" si="195"/>
        <v>1.9954421182628374E-2</v>
      </c>
      <c r="G1374" s="2">
        <f t="shared" si="195"/>
        <v>5.4982036683081346E-2</v>
      </c>
      <c r="H1374" s="2">
        <f t="shared" si="193"/>
        <v>0.36292619165140161</v>
      </c>
      <c r="I1374" s="2">
        <f t="shared" si="194"/>
        <v>26.628455295268694</v>
      </c>
    </row>
    <row r="1375" spans="1:9" ht="13.5" x14ac:dyDescent="0.25">
      <c r="A1375" s="3">
        <f>TITRES_STAT!B1378</f>
        <v>44013</v>
      </c>
      <c r="B1375" s="5">
        <f>TITRES_STAT!D1378</f>
        <v>5.7530000000000001</v>
      </c>
      <c r="C1375" s="2">
        <f t="shared" si="189"/>
        <v>-0.22799999999999976</v>
      </c>
      <c r="D1375" s="2">
        <f t="shared" si="190"/>
        <v>0</v>
      </c>
      <c r="E1375" s="2">
        <f t="shared" si="191"/>
        <v>0.22799999999999976</v>
      </c>
      <c r="F1375" s="2">
        <f t="shared" si="195"/>
        <v>1.8529105383869204E-2</v>
      </c>
      <c r="G1375" s="2">
        <f t="shared" si="195"/>
        <v>6.7340462634289805E-2</v>
      </c>
      <c r="H1375" s="2">
        <f t="shared" si="193"/>
        <v>0.27515559975428761</v>
      </c>
      <c r="I1375" s="2">
        <f t="shared" si="194"/>
        <v>21.578197971079604</v>
      </c>
    </row>
    <row r="1376" spans="1:9" ht="13.5" x14ac:dyDescent="0.25">
      <c r="A1376" s="3">
        <f>TITRES_STAT!B1379</f>
        <v>44014</v>
      </c>
      <c r="B1376" s="5">
        <f>TITRES_STAT!D1379</f>
        <v>5.7530000000000001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1.7205597856449976E-2</v>
      </c>
      <c r="G1376" s="2">
        <f t="shared" si="195"/>
        <v>6.2530429588983388E-2</v>
      </c>
      <c r="H1376" s="2">
        <f t="shared" si="193"/>
        <v>0.27515559975428761</v>
      </c>
      <c r="I1376" s="2">
        <f t="shared" si="194"/>
        <v>21.578197971079604</v>
      </c>
    </row>
    <row r="1377" spans="1:9" ht="13.5" x14ac:dyDescent="0.25">
      <c r="A1377" s="3">
        <f>TITRES_STAT!B1380</f>
        <v>44015</v>
      </c>
      <c r="B1377" s="5">
        <f>TITRES_STAT!D1380</f>
        <v>5.71</v>
      </c>
      <c r="C1377" s="2">
        <f t="shared" si="189"/>
        <v>-4.3000000000000149E-2</v>
      </c>
      <c r="D1377" s="2">
        <f t="shared" si="190"/>
        <v>0</v>
      </c>
      <c r="E1377" s="2">
        <f t="shared" si="191"/>
        <v>4.3000000000000149E-2</v>
      </c>
      <c r="F1377" s="2">
        <f t="shared" si="195"/>
        <v>1.5976626580989264E-2</v>
      </c>
      <c r="G1377" s="2">
        <f t="shared" si="195"/>
        <v>6.1135398904056011E-2</v>
      </c>
      <c r="H1377" s="2">
        <f t="shared" si="193"/>
        <v>0.26133184484593752</v>
      </c>
      <c r="I1377" s="2">
        <f t="shared" si="194"/>
        <v>20.71872250857642</v>
      </c>
    </row>
    <row r="1378" spans="1:9" ht="13.5" x14ac:dyDescent="0.25">
      <c r="A1378" s="3">
        <f>TITRES_STAT!B1381</f>
        <v>44018</v>
      </c>
      <c r="B1378" s="5">
        <f>TITRES_STAT!D1381</f>
        <v>5.7530000000000001</v>
      </c>
      <c r="C1378" s="2">
        <f t="shared" si="189"/>
        <v>4.3000000000000149E-2</v>
      </c>
      <c r="D1378" s="2">
        <f t="shared" si="190"/>
        <v>4.3000000000000149E-2</v>
      </c>
      <c r="E1378" s="2">
        <f t="shared" si="191"/>
        <v>0</v>
      </c>
      <c r="F1378" s="2">
        <f t="shared" si="195"/>
        <v>1.7906867539490039E-2</v>
      </c>
      <c r="G1378" s="2">
        <f t="shared" si="195"/>
        <v>5.6768584696623436E-2</v>
      </c>
      <c r="H1378" s="2">
        <f t="shared" si="193"/>
        <v>0.31543621591388959</v>
      </c>
      <c r="I1378" s="2">
        <f t="shared" si="194"/>
        <v>23.979590351687449</v>
      </c>
    </row>
    <row r="1379" spans="1:9" ht="13.5" x14ac:dyDescent="0.25">
      <c r="A1379" s="3">
        <f>TITRES_STAT!B1382</f>
        <v>44019</v>
      </c>
      <c r="B1379" s="5">
        <f>TITRES_STAT!D1382</f>
        <v>5.774</v>
      </c>
      <c r="C1379" s="2">
        <f t="shared" si="189"/>
        <v>2.0999999999999908E-2</v>
      </c>
      <c r="D1379" s="2">
        <f t="shared" si="190"/>
        <v>2.0999999999999908E-2</v>
      </c>
      <c r="E1379" s="2">
        <f t="shared" si="191"/>
        <v>0</v>
      </c>
      <c r="F1379" s="2">
        <f t="shared" si="195"/>
        <v>1.8127805572383603E-2</v>
      </c>
      <c r="G1379" s="2">
        <f t="shared" si="195"/>
        <v>5.2713685789721763E-2</v>
      </c>
      <c r="H1379" s="2">
        <f t="shared" si="193"/>
        <v>0.34389182431098764</v>
      </c>
      <c r="I1379" s="2">
        <f t="shared" si="194"/>
        <v>25.589248932837336</v>
      </c>
    </row>
    <row r="1380" spans="1:9" ht="13.5" x14ac:dyDescent="0.25">
      <c r="A1380" s="3">
        <f>TITRES_STAT!B1383</f>
        <v>44020</v>
      </c>
      <c r="B1380" s="5">
        <f>TITRES_STAT!D1383</f>
        <v>5.7530000000000001</v>
      </c>
      <c r="C1380" s="2">
        <f t="shared" si="189"/>
        <v>-2.0999999999999908E-2</v>
      </c>
      <c r="D1380" s="2">
        <f t="shared" si="190"/>
        <v>0</v>
      </c>
      <c r="E1380" s="2">
        <f t="shared" si="191"/>
        <v>2.0999999999999908E-2</v>
      </c>
      <c r="F1380" s="2">
        <f t="shared" si="195"/>
        <v>1.6832962317213346E-2</v>
      </c>
      <c r="G1380" s="2">
        <f t="shared" si="195"/>
        <v>5.0448422519027349E-2</v>
      </c>
      <c r="H1380" s="2">
        <f t="shared" si="193"/>
        <v>0.33366677245189486</v>
      </c>
      <c r="I1380" s="2">
        <f t="shared" si="194"/>
        <v>25.018751261116108</v>
      </c>
    </row>
    <row r="1381" spans="1:9" ht="13.5" x14ac:dyDescent="0.25">
      <c r="A1381" s="3">
        <f>TITRES_STAT!B1384</f>
        <v>44021</v>
      </c>
      <c r="B1381" s="5">
        <f>TITRES_STAT!D1384</f>
        <v>5.8529999999999998</v>
      </c>
      <c r="C1381" s="2">
        <f t="shared" si="189"/>
        <v>9.9999999999999645E-2</v>
      </c>
      <c r="D1381" s="2">
        <f t="shared" si="190"/>
        <v>9.9999999999999645E-2</v>
      </c>
      <c r="E1381" s="2">
        <f t="shared" si="191"/>
        <v>0</v>
      </c>
      <c r="F1381" s="2">
        <f t="shared" si="195"/>
        <v>2.2773465008840938E-2</v>
      </c>
      <c r="G1381" s="2">
        <f t="shared" si="195"/>
        <v>4.6844963767668259E-2</v>
      </c>
      <c r="H1381" s="2">
        <f t="shared" si="193"/>
        <v>0.4861454290324132</v>
      </c>
      <c r="I1381" s="2">
        <f t="shared" si="194"/>
        <v>32.711834221293444</v>
      </c>
    </row>
    <row r="1382" spans="1:9" ht="13.5" x14ac:dyDescent="0.25">
      <c r="A1382" s="3">
        <f>TITRES_STAT!B1385</f>
        <v>44022</v>
      </c>
      <c r="B1382" s="5">
        <f>TITRES_STAT!D1385</f>
        <v>5.8529999999999998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2.1146788936780871E-2</v>
      </c>
      <c r="G1382" s="2">
        <f t="shared" si="195"/>
        <v>4.3498894927120522E-2</v>
      </c>
      <c r="H1382" s="2">
        <f t="shared" si="193"/>
        <v>0.48614542903241326</v>
      </c>
      <c r="I1382" s="2">
        <f t="shared" si="194"/>
        <v>32.711834221293444</v>
      </c>
    </row>
    <row r="1383" spans="1:9" ht="13.5" x14ac:dyDescent="0.25">
      <c r="A1383" s="3">
        <f>TITRES_STAT!B1386</f>
        <v>44025</v>
      </c>
      <c r="B1383" s="5">
        <f>TITRES_STAT!D1386</f>
        <v>6.06</v>
      </c>
      <c r="C1383" s="2">
        <f t="shared" si="189"/>
        <v>0.20699999999999985</v>
      </c>
      <c r="D1383" s="2">
        <f t="shared" si="190"/>
        <v>0.20699999999999985</v>
      </c>
      <c r="E1383" s="2">
        <f t="shared" si="191"/>
        <v>0</v>
      </c>
      <c r="F1383" s="2">
        <f t="shared" si="195"/>
        <v>3.4422018298439369E-2</v>
      </c>
      <c r="G1383" s="2">
        <f t="shared" si="195"/>
        <v>4.039183100375477E-2</v>
      </c>
      <c r="H1383" s="2">
        <f t="shared" si="193"/>
        <v>0.85220247369423641</v>
      </c>
      <c r="I1383" s="2">
        <f t="shared" si="194"/>
        <v>46.010222197496049</v>
      </c>
    </row>
    <row r="1384" spans="1:9" ht="13.5" x14ac:dyDescent="0.25">
      <c r="A1384" s="3">
        <f>TITRES_STAT!B1387</f>
        <v>44026</v>
      </c>
      <c r="B1384" s="5">
        <f>TITRES_STAT!D1387</f>
        <v>6.0309999999999997</v>
      </c>
      <c r="C1384" s="2">
        <f t="shared" si="189"/>
        <v>-2.8999999999999915E-2</v>
      </c>
      <c r="D1384" s="2">
        <f t="shared" si="190"/>
        <v>0</v>
      </c>
      <c r="E1384" s="2">
        <f t="shared" si="191"/>
        <v>2.8999999999999915E-2</v>
      </c>
      <c r="F1384" s="2">
        <f t="shared" si="195"/>
        <v>3.1963302705693704E-2</v>
      </c>
      <c r="G1384" s="2">
        <f t="shared" si="195"/>
        <v>3.9578128789200855E-2</v>
      </c>
      <c r="H1384" s="2">
        <f t="shared" si="193"/>
        <v>0.80760014895941956</v>
      </c>
      <c r="I1384" s="2">
        <f t="shared" si="194"/>
        <v>44.678030670905308</v>
      </c>
    </row>
    <row r="1385" spans="1:9" ht="13.5" x14ac:dyDescent="0.25">
      <c r="A1385" s="3">
        <f>TITRES_STAT!B1388</f>
        <v>44027</v>
      </c>
      <c r="B1385" s="5">
        <f>TITRES_STAT!D1388</f>
        <v>6.024</v>
      </c>
      <c r="C1385" s="2">
        <f t="shared" si="189"/>
        <v>-6.9999999999996732E-3</v>
      </c>
      <c r="D1385" s="2">
        <f t="shared" si="190"/>
        <v>0</v>
      </c>
      <c r="E1385" s="2">
        <f t="shared" si="191"/>
        <v>6.9999999999996732E-3</v>
      </c>
      <c r="F1385" s="2">
        <f t="shared" si="195"/>
        <v>2.9680209655287011E-2</v>
      </c>
      <c r="G1385" s="2">
        <f t="shared" si="195"/>
        <v>3.7251119589972195E-2</v>
      </c>
      <c r="H1385" s="2">
        <f t="shared" si="193"/>
        <v>0.7967602043101214</v>
      </c>
      <c r="I1385" s="2">
        <f t="shared" si="194"/>
        <v>44.344270448489979</v>
      </c>
    </row>
    <row r="1386" spans="1:9" ht="13.5" x14ac:dyDescent="0.25">
      <c r="A1386" s="3">
        <f>TITRES_STAT!B1389</f>
        <v>44028</v>
      </c>
      <c r="B1386" s="5">
        <f>TITRES_STAT!D1389</f>
        <v>6.024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2.7560194679909368E-2</v>
      </c>
      <c r="G1386" s="2">
        <f t="shared" si="195"/>
        <v>3.4590325333545606E-2</v>
      </c>
      <c r="H1386" s="2">
        <f t="shared" si="193"/>
        <v>0.79676020431012151</v>
      </c>
      <c r="I1386" s="2">
        <f t="shared" si="194"/>
        <v>44.344270448489986</v>
      </c>
    </row>
    <row r="1387" spans="1:9" ht="13.5" x14ac:dyDescent="0.25">
      <c r="A1387" s="3">
        <f>TITRES_STAT!B1390</f>
        <v>44029</v>
      </c>
      <c r="B1387" s="5">
        <f>TITRES_STAT!D1390</f>
        <v>5.7809999999999997</v>
      </c>
      <c r="C1387" s="2">
        <f t="shared" si="189"/>
        <v>-0.24300000000000033</v>
      </c>
      <c r="D1387" s="2">
        <f t="shared" si="190"/>
        <v>0</v>
      </c>
      <c r="E1387" s="2">
        <f t="shared" si="191"/>
        <v>0.24300000000000033</v>
      </c>
      <c r="F1387" s="2">
        <f t="shared" si="195"/>
        <v>2.5591609345630126E-2</v>
      </c>
      <c r="G1387" s="2">
        <f t="shared" si="195"/>
        <v>4.9476730666863804E-2</v>
      </c>
      <c r="H1387" s="2">
        <f t="shared" si="193"/>
        <v>0.51724535960031959</v>
      </c>
      <c r="I1387" s="2">
        <f t="shared" si="194"/>
        <v>34.091081994580961</v>
      </c>
    </row>
    <row r="1388" spans="1:9" ht="13.5" x14ac:dyDescent="0.25">
      <c r="A1388" s="3">
        <f>TITRES_STAT!B1391</f>
        <v>44032</v>
      </c>
      <c r="B1388" s="5">
        <f>TITRES_STAT!D1391</f>
        <v>5.7809999999999997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2.3763637249513688E-2</v>
      </c>
      <c r="G1388" s="2">
        <f t="shared" si="195"/>
        <v>4.5942678476373532E-2</v>
      </c>
      <c r="H1388" s="2">
        <f t="shared" si="193"/>
        <v>0.51724535960031959</v>
      </c>
      <c r="I1388" s="2">
        <f t="shared" si="194"/>
        <v>34.091081994580961</v>
      </c>
    </row>
    <row r="1389" spans="1:9" ht="13.5" x14ac:dyDescent="0.25">
      <c r="A1389" s="3">
        <f>TITRES_STAT!B1392</f>
        <v>44033</v>
      </c>
      <c r="B1389" s="5">
        <f>TITRES_STAT!D1392</f>
        <v>5.7809999999999997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2.2066234588834138E-2</v>
      </c>
      <c r="G1389" s="2">
        <f t="shared" si="196"/>
        <v>4.2661058585203991E-2</v>
      </c>
      <c r="H1389" s="2">
        <f t="shared" si="193"/>
        <v>0.51724535960031959</v>
      </c>
      <c r="I1389" s="2">
        <f t="shared" si="194"/>
        <v>34.091081994580961</v>
      </c>
    </row>
    <row r="1390" spans="1:9" ht="13.5" x14ac:dyDescent="0.25">
      <c r="A1390" s="3">
        <f>TITRES_STAT!B1393</f>
        <v>44034</v>
      </c>
      <c r="B1390" s="5">
        <f>TITRES_STAT!D1393</f>
        <v>5.7809999999999997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2.0490074975345988E-2</v>
      </c>
      <c r="G1390" s="2">
        <f t="shared" si="196"/>
        <v>3.9613840114832273E-2</v>
      </c>
      <c r="H1390" s="2">
        <f t="shared" si="193"/>
        <v>0.5172453596003197</v>
      </c>
      <c r="I1390" s="2">
        <f t="shared" si="194"/>
        <v>34.091081994580961</v>
      </c>
    </row>
    <row r="1391" spans="1:9" ht="13.5" x14ac:dyDescent="0.25">
      <c r="A1391" s="3">
        <f>TITRES_STAT!B1394</f>
        <v>44035</v>
      </c>
      <c r="B1391" s="5">
        <f>TITRES_STAT!D1394</f>
        <v>5.7809999999999997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1.9026498191392703E-2</v>
      </c>
      <c r="G1391" s="2">
        <f t="shared" si="196"/>
        <v>3.6784280106629971E-2</v>
      </c>
      <c r="H1391" s="2">
        <f t="shared" si="193"/>
        <v>0.51724535960031959</v>
      </c>
      <c r="I1391" s="2">
        <f t="shared" si="194"/>
        <v>34.091081994580961</v>
      </c>
    </row>
    <row r="1392" spans="1:9" ht="13.5" x14ac:dyDescent="0.25">
      <c r="A1392" s="3">
        <f>TITRES_STAT!B1395</f>
        <v>44036</v>
      </c>
      <c r="B1392" s="5">
        <f>TITRES_STAT!D1395</f>
        <v>5.71</v>
      </c>
      <c r="C1392" s="2">
        <f t="shared" si="189"/>
        <v>-7.099999999999973E-2</v>
      </c>
      <c r="D1392" s="2">
        <f t="shared" si="190"/>
        <v>0</v>
      </c>
      <c r="E1392" s="2">
        <f t="shared" si="191"/>
        <v>7.099999999999973E-2</v>
      </c>
      <c r="F1392" s="2">
        <f t="shared" si="196"/>
        <v>1.7667462606293226E-2</v>
      </c>
      <c r="G1392" s="2">
        <f t="shared" si="196"/>
        <v>3.9228260099013527E-2</v>
      </c>
      <c r="H1392" s="2">
        <f t="shared" si="193"/>
        <v>0.45037589130132</v>
      </c>
      <c r="I1392" s="2">
        <f t="shared" si="194"/>
        <v>31.052356427217603</v>
      </c>
    </row>
    <row r="1393" spans="1:9" ht="13.5" x14ac:dyDescent="0.25">
      <c r="A1393" s="3">
        <f>TITRES_STAT!B1396</f>
        <v>44039</v>
      </c>
      <c r="B1393" s="5">
        <f>TITRES_STAT!D1396</f>
        <v>5.71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1.6405500991557995E-2</v>
      </c>
      <c r="G1393" s="2">
        <f t="shared" si="196"/>
        <v>3.6426241520512562E-2</v>
      </c>
      <c r="H1393" s="2">
        <f t="shared" si="193"/>
        <v>0.45037589130132</v>
      </c>
      <c r="I1393" s="2">
        <f t="shared" si="194"/>
        <v>31.052356427217603</v>
      </c>
    </row>
    <row r="1394" spans="1:9" ht="13.5" x14ac:dyDescent="0.25">
      <c r="A1394" s="3">
        <f>TITRES_STAT!B1397</f>
        <v>44040</v>
      </c>
      <c r="B1394" s="5">
        <f>TITRES_STAT!D1397</f>
        <v>5.71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1.5233679492160996E-2</v>
      </c>
      <c r="G1394" s="2">
        <f t="shared" si="196"/>
        <v>3.3824367126190233E-2</v>
      </c>
      <c r="H1394" s="2">
        <f t="shared" si="193"/>
        <v>0.45037589130132005</v>
      </c>
      <c r="I1394" s="2">
        <f t="shared" si="194"/>
        <v>31.052356427217603</v>
      </c>
    </row>
    <row r="1395" spans="1:9" ht="13.5" x14ac:dyDescent="0.25">
      <c r="A1395" s="3">
        <f>TITRES_STAT!B1398</f>
        <v>44041</v>
      </c>
      <c r="B1395" s="5">
        <f>TITRES_STAT!D1398</f>
        <v>5.71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1.4145559528435211E-2</v>
      </c>
      <c r="G1395" s="2">
        <f t="shared" si="196"/>
        <v>3.1408340902890929E-2</v>
      </c>
      <c r="H1395" s="2">
        <f t="shared" si="193"/>
        <v>0.45037589130132011</v>
      </c>
      <c r="I1395" s="2">
        <f t="shared" si="194"/>
        <v>31.052356427217603</v>
      </c>
    </row>
    <row r="1396" spans="1:9" ht="13.5" x14ac:dyDescent="0.25">
      <c r="A1396" s="3">
        <f>TITRES_STAT!B1399</f>
        <v>44042</v>
      </c>
      <c r="B1396" s="5">
        <f>TITRES_STAT!D1399</f>
        <v>5.71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1.3135162419261267E-2</v>
      </c>
      <c r="G1396" s="2">
        <f t="shared" si="196"/>
        <v>2.9164887981255862E-2</v>
      </c>
      <c r="H1396" s="2">
        <f t="shared" si="193"/>
        <v>0.45037589130132011</v>
      </c>
      <c r="I1396" s="2">
        <f t="shared" si="194"/>
        <v>31.052356427217603</v>
      </c>
    </row>
    <row r="1397" spans="1:9" ht="13.5" x14ac:dyDescent="0.25">
      <c r="A1397" s="3">
        <f>TITRES_STAT!B1400</f>
        <v>44046</v>
      </c>
      <c r="B1397" s="5">
        <f>TITRES_STAT!D1400</f>
        <v>5.71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1.2196936532171175E-2</v>
      </c>
      <c r="G1397" s="2">
        <f t="shared" si="196"/>
        <v>2.7081681696880442E-2</v>
      </c>
      <c r="H1397" s="2">
        <f t="shared" si="193"/>
        <v>0.45037589130132005</v>
      </c>
      <c r="I1397" s="2">
        <f t="shared" si="194"/>
        <v>31.052356427217603</v>
      </c>
    </row>
    <row r="1398" spans="1:9" ht="13.5" x14ac:dyDescent="0.25">
      <c r="A1398" s="3">
        <f>TITRES_STAT!B1401</f>
        <v>44047</v>
      </c>
      <c r="B1398" s="5">
        <f>TITRES_STAT!D1401</f>
        <v>5.71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1.1325726779873233E-2</v>
      </c>
      <c r="G1398" s="2">
        <f t="shared" si="196"/>
        <v>2.5147275861388981E-2</v>
      </c>
      <c r="H1398" s="2">
        <f t="shared" si="193"/>
        <v>0.45037589130132005</v>
      </c>
      <c r="I1398" s="2">
        <f t="shared" si="194"/>
        <v>31.052356427217603</v>
      </c>
    </row>
    <row r="1399" spans="1:9" ht="13.5" x14ac:dyDescent="0.25">
      <c r="A1399" s="3">
        <f>TITRES_STAT!B1402</f>
        <v>44048</v>
      </c>
      <c r="B1399" s="5">
        <f>TITRES_STAT!D1402</f>
        <v>5.71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1.0516746295596574E-2</v>
      </c>
      <c r="G1399" s="2">
        <f t="shared" si="196"/>
        <v>2.3351041871289769E-2</v>
      </c>
      <c r="H1399" s="2">
        <f t="shared" si="193"/>
        <v>0.45037589130132005</v>
      </c>
      <c r="I1399" s="2">
        <f t="shared" si="194"/>
        <v>31.052356427217603</v>
      </c>
    </row>
    <row r="1400" spans="1:9" ht="13.5" x14ac:dyDescent="0.25">
      <c r="A1400" s="3">
        <f>TITRES_STAT!B1403</f>
        <v>44049</v>
      </c>
      <c r="B1400" s="5">
        <f>TITRES_STAT!D1403</f>
        <v>5.71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9.765550131625389E-3</v>
      </c>
      <c r="G1400" s="2">
        <f t="shared" si="196"/>
        <v>2.1683110309054787E-2</v>
      </c>
      <c r="H1400" s="2">
        <f t="shared" si="193"/>
        <v>0.45037589130131994</v>
      </c>
      <c r="I1400" s="2">
        <f t="shared" si="194"/>
        <v>31.052356427217603</v>
      </c>
    </row>
    <row r="1401" spans="1:9" ht="13.5" x14ac:dyDescent="0.25">
      <c r="A1401" s="3">
        <f>TITRES_STAT!B1404</f>
        <v>44050</v>
      </c>
      <c r="B1401" s="5">
        <f>TITRES_STAT!D1404</f>
        <v>5.7030000000000003</v>
      </c>
      <c r="C1401" s="2">
        <f t="shared" si="189"/>
        <v>-6.9999999999996732E-3</v>
      </c>
      <c r="D1401" s="2">
        <f t="shared" si="190"/>
        <v>0</v>
      </c>
      <c r="E1401" s="2">
        <f t="shared" si="191"/>
        <v>6.9999999999996732E-3</v>
      </c>
      <c r="F1401" s="2">
        <f t="shared" si="196"/>
        <v>9.0680108365092903E-3</v>
      </c>
      <c r="G1401" s="2">
        <f t="shared" si="196"/>
        <v>2.0634316715550851E-2</v>
      </c>
      <c r="H1401" s="2">
        <f t="shared" si="193"/>
        <v>0.4394626176148238</v>
      </c>
      <c r="I1401" s="2">
        <f t="shared" si="194"/>
        <v>30.529630449383205</v>
      </c>
    </row>
    <row r="1402" spans="1:9" ht="13.5" x14ac:dyDescent="0.25">
      <c r="A1402" s="3">
        <f>TITRES_STAT!B1405</f>
        <v>44053</v>
      </c>
      <c r="B1402" s="5">
        <f>TITRES_STAT!D1405</f>
        <v>5.61</v>
      </c>
      <c r="C1402" s="2">
        <f t="shared" si="189"/>
        <v>-9.2999999999999972E-2</v>
      </c>
      <c r="D1402" s="2">
        <f t="shared" si="190"/>
        <v>0</v>
      </c>
      <c r="E1402" s="2">
        <f t="shared" si="191"/>
        <v>9.2999999999999972E-2</v>
      </c>
      <c r="F1402" s="2">
        <f t="shared" si="196"/>
        <v>8.4202957767586274E-3</v>
      </c>
      <c r="G1402" s="2">
        <f t="shared" si="196"/>
        <v>2.5803294093011502E-2</v>
      </c>
      <c r="H1402" s="2">
        <f t="shared" si="193"/>
        <v>0.32632638865435243</v>
      </c>
      <c r="I1402" s="2">
        <f t="shared" si="194"/>
        <v>24.603777127998825</v>
      </c>
    </row>
    <row r="1403" spans="1:9" ht="13.5" x14ac:dyDescent="0.25">
      <c r="A1403" s="3">
        <f>TITRES_STAT!B1406</f>
        <v>44054</v>
      </c>
      <c r="B1403" s="5">
        <f>TITRES_STAT!D1406</f>
        <v>5.61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7.8188460784187255E-3</v>
      </c>
      <c r="G1403" s="2">
        <f t="shared" si="196"/>
        <v>2.3960201657796394E-2</v>
      </c>
      <c r="H1403" s="2">
        <f t="shared" si="193"/>
        <v>0.32632638865435243</v>
      </c>
      <c r="I1403" s="2">
        <f t="shared" si="194"/>
        <v>24.603777127998825</v>
      </c>
    </row>
    <row r="1404" spans="1:9" ht="13.5" x14ac:dyDescent="0.25">
      <c r="A1404" s="3">
        <f>TITRES_STAT!B1407</f>
        <v>44055</v>
      </c>
      <c r="B1404" s="5">
        <f>TITRES_STAT!D1407</f>
        <v>5.61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7.2603570728173878E-3</v>
      </c>
      <c r="G1404" s="2">
        <f t="shared" si="196"/>
        <v>2.2248758682239512E-2</v>
      </c>
      <c r="H1404" s="2">
        <f t="shared" si="193"/>
        <v>0.32632638865435237</v>
      </c>
      <c r="I1404" s="2">
        <f t="shared" si="194"/>
        <v>24.603777127998825</v>
      </c>
    </row>
    <row r="1405" spans="1:9" ht="13.5" x14ac:dyDescent="0.25">
      <c r="A1405" s="3">
        <f>TITRES_STAT!B1408</f>
        <v>44057</v>
      </c>
      <c r="B1405" s="5">
        <f>TITRES_STAT!D1408</f>
        <v>5.61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6.7417601390447179E-3</v>
      </c>
      <c r="G1405" s="2">
        <f t="shared" si="197"/>
        <v>2.0659561633508121E-2</v>
      </c>
      <c r="H1405" s="2">
        <f t="shared" si="193"/>
        <v>0.32632638865435237</v>
      </c>
      <c r="I1405" s="2">
        <f t="shared" si="194"/>
        <v>24.603777127998825</v>
      </c>
    </row>
    <row r="1406" spans="1:9" ht="13.5" x14ac:dyDescent="0.25">
      <c r="A1406" s="3">
        <f>TITRES_STAT!B1409</f>
        <v>44060</v>
      </c>
      <c r="B1406" s="5">
        <f>TITRES_STAT!D1409</f>
        <v>5.5670000000000002</v>
      </c>
      <c r="C1406" s="2">
        <f t="shared" si="189"/>
        <v>-4.3000000000000149E-2</v>
      </c>
      <c r="D1406" s="2">
        <f t="shared" si="190"/>
        <v>0</v>
      </c>
      <c r="E1406" s="2">
        <f t="shared" si="191"/>
        <v>4.3000000000000149E-2</v>
      </c>
      <c r="F1406" s="2">
        <f t="shared" si="197"/>
        <v>6.2602058433986665E-3</v>
      </c>
      <c r="G1406" s="2">
        <f t="shared" si="197"/>
        <v>2.2255307231114692E-2</v>
      </c>
      <c r="H1406" s="2">
        <f t="shared" si="193"/>
        <v>0.28129047055555362</v>
      </c>
      <c r="I1406" s="2">
        <f t="shared" si="194"/>
        <v>21.953684743599879</v>
      </c>
    </row>
    <row r="1407" spans="1:9" ht="13.5" x14ac:dyDescent="0.25">
      <c r="A1407" s="3">
        <f>TITRES_STAT!B1410</f>
        <v>44061</v>
      </c>
      <c r="B1407" s="5">
        <f>TITRES_STAT!D1410</f>
        <v>5.5670000000000002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5.8130482831559045E-3</v>
      </c>
      <c r="G1407" s="2">
        <f t="shared" si="197"/>
        <v>2.0665642428892215E-2</v>
      </c>
      <c r="H1407" s="2">
        <f t="shared" si="193"/>
        <v>0.28129047055555356</v>
      </c>
      <c r="I1407" s="2">
        <f t="shared" si="194"/>
        <v>21.953684743599865</v>
      </c>
    </row>
    <row r="1408" spans="1:9" ht="13.5" x14ac:dyDescent="0.25">
      <c r="A1408" s="3">
        <f>TITRES_STAT!B1411</f>
        <v>44062</v>
      </c>
      <c r="B1408" s="5">
        <f>TITRES_STAT!D1411</f>
        <v>5.5670000000000002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5.3978305486447687E-3</v>
      </c>
      <c r="G1408" s="2">
        <f t="shared" si="197"/>
        <v>1.9189525112542769E-2</v>
      </c>
      <c r="H1408" s="2">
        <f t="shared" si="193"/>
        <v>0.28129047055555362</v>
      </c>
      <c r="I1408" s="2">
        <f t="shared" si="194"/>
        <v>21.953684743599879</v>
      </c>
    </row>
    <row r="1409" spans="1:9" ht="13.5" x14ac:dyDescent="0.25">
      <c r="A1409" s="3">
        <f>TITRES_STAT!B1412</f>
        <v>44064</v>
      </c>
      <c r="B1409" s="5">
        <f>TITRES_STAT!D1412</f>
        <v>5.5670000000000002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5.0122712237415708E-3</v>
      </c>
      <c r="G1409" s="2">
        <f t="shared" si="197"/>
        <v>1.7818844747361142E-2</v>
      </c>
      <c r="H1409" s="2">
        <f t="shared" si="193"/>
        <v>0.28129047055555362</v>
      </c>
      <c r="I1409" s="2">
        <f t="shared" si="194"/>
        <v>21.953684743599879</v>
      </c>
    </row>
    <row r="1410" spans="1:9" ht="13.5" x14ac:dyDescent="0.25">
      <c r="A1410" s="3">
        <f>TITRES_STAT!B1413</f>
        <v>44067</v>
      </c>
      <c r="B1410" s="5">
        <f>TITRES_STAT!D1413</f>
        <v>5.5670000000000002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4.6542518506171729E-3</v>
      </c>
      <c r="G1410" s="2">
        <f t="shared" si="197"/>
        <v>1.654607012254963E-2</v>
      </c>
      <c r="H1410" s="2">
        <f t="shared" si="193"/>
        <v>0.28129047055555367</v>
      </c>
      <c r="I1410" s="2">
        <f t="shared" si="194"/>
        <v>21.953684743599879</v>
      </c>
    </row>
    <row r="1411" spans="1:9" ht="13.5" x14ac:dyDescent="0.25">
      <c r="A1411" s="3">
        <f>TITRES_STAT!B1414</f>
        <v>44068</v>
      </c>
      <c r="B1411" s="5">
        <f>TITRES_STAT!D1414</f>
        <v>5.5670000000000002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4.3218052898588034E-3</v>
      </c>
      <c r="G1411" s="2">
        <f t="shared" si="197"/>
        <v>1.5364207970938942E-2</v>
      </c>
      <c r="H1411" s="2">
        <f t="shared" si="193"/>
        <v>0.28129047055555367</v>
      </c>
      <c r="I1411" s="2">
        <f t="shared" si="194"/>
        <v>21.953684743599879</v>
      </c>
    </row>
    <row r="1412" spans="1:9" ht="13.5" x14ac:dyDescent="0.25">
      <c r="A1412" s="3">
        <f>TITRES_STAT!B1415</f>
        <v>44069</v>
      </c>
      <c r="B1412" s="5">
        <f>TITRES_STAT!D1415</f>
        <v>5.6390000000000002</v>
      </c>
      <c r="C1412" s="2">
        <f t="shared" si="198"/>
        <v>7.2000000000000064E-2</v>
      </c>
      <c r="D1412" s="2">
        <f t="shared" si="199"/>
        <v>7.2000000000000064E-2</v>
      </c>
      <c r="E1412" s="2">
        <f t="shared" si="200"/>
        <v>0</v>
      </c>
      <c r="F1412" s="2">
        <f t="shared" si="197"/>
        <v>9.1559620548688925E-3</v>
      </c>
      <c r="G1412" s="2">
        <f t="shared" si="197"/>
        <v>1.4266764544443302E-2</v>
      </c>
      <c r="H1412" s="2">
        <f t="shared" si="193"/>
        <v>0.64176863831645747</v>
      </c>
      <c r="I1412" s="2">
        <f t="shared" si="194"/>
        <v>39.090077818428512</v>
      </c>
    </row>
    <row r="1413" spans="1:9" ht="13.5" x14ac:dyDescent="0.25">
      <c r="A1413" s="3">
        <f>TITRES_STAT!B1416</f>
        <v>44070</v>
      </c>
      <c r="B1413" s="5">
        <f>TITRES_STAT!D1416</f>
        <v>5.7030000000000003</v>
      </c>
      <c r="C1413" s="2">
        <f t="shared" si="198"/>
        <v>6.4000000000000057E-2</v>
      </c>
      <c r="D1413" s="2">
        <f t="shared" si="199"/>
        <v>6.4000000000000057E-2</v>
      </c>
      <c r="E1413" s="2">
        <f t="shared" si="200"/>
        <v>0</v>
      </c>
      <c r="F1413" s="2">
        <f t="shared" si="197"/>
        <v>1.3073393336663975E-2</v>
      </c>
      <c r="G1413" s="2">
        <f t="shared" si="197"/>
        <v>1.3247709934125924E-2</v>
      </c>
      <c r="H1413" s="2">
        <f t="shared" si="193"/>
        <v>0.98684175617304903</v>
      </c>
      <c r="I1413" s="2">
        <f t="shared" si="194"/>
        <v>49.668865328955647</v>
      </c>
    </row>
    <row r="1414" spans="1:9" ht="13.5" x14ac:dyDescent="0.25">
      <c r="A1414" s="3">
        <f>TITRES_STAT!B1417</f>
        <v>44071</v>
      </c>
      <c r="B1414" s="5">
        <f>TITRES_STAT!D1417</f>
        <v>5.7030000000000003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1.2139579526902264E-2</v>
      </c>
      <c r="G1414" s="2">
        <f t="shared" si="197"/>
        <v>1.2301444938831216E-2</v>
      </c>
      <c r="H1414" s="2">
        <f t="shared" si="193"/>
        <v>0.98684175617304914</v>
      </c>
      <c r="I1414" s="2">
        <f t="shared" si="194"/>
        <v>49.668865328955647</v>
      </c>
    </row>
    <row r="1415" spans="1:9" ht="13.5" x14ac:dyDescent="0.25">
      <c r="A1415" s="3">
        <f>TITRES_STAT!B1418</f>
        <v>44074</v>
      </c>
      <c r="B1415" s="5">
        <f>TITRES_STAT!D1418</f>
        <v>5.6029999999999998</v>
      </c>
      <c r="C1415" s="2">
        <f t="shared" si="198"/>
        <v>-0.10000000000000053</v>
      </c>
      <c r="D1415" s="2">
        <f t="shared" si="199"/>
        <v>0</v>
      </c>
      <c r="E1415" s="2">
        <f t="shared" si="200"/>
        <v>0.10000000000000053</v>
      </c>
      <c r="F1415" s="2">
        <f t="shared" si="197"/>
        <v>1.1272466703552102E-2</v>
      </c>
      <c r="G1415" s="2">
        <f t="shared" si="197"/>
        <v>1.8565627443200453E-2</v>
      </c>
      <c r="H1415" s="2">
        <f t="shared" si="193"/>
        <v>0.60716863666681908</v>
      </c>
      <c r="I1415" s="2">
        <f t="shared" si="194"/>
        <v>37.77877584309099</v>
      </c>
    </row>
    <row r="1416" spans="1:9" ht="13.5" x14ac:dyDescent="0.25">
      <c r="A1416" s="3">
        <f>TITRES_STAT!B1419</f>
        <v>44075</v>
      </c>
      <c r="B1416" s="5">
        <f>TITRES_STAT!D1419</f>
        <v>5.46</v>
      </c>
      <c r="C1416" s="2">
        <f t="shared" si="198"/>
        <v>-0.14299999999999979</v>
      </c>
      <c r="D1416" s="2">
        <f t="shared" si="199"/>
        <v>0</v>
      </c>
      <c r="E1416" s="2">
        <f t="shared" si="200"/>
        <v>0.14299999999999979</v>
      </c>
      <c r="F1416" s="2">
        <f t="shared" si="197"/>
        <v>1.0467290510441237E-2</v>
      </c>
      <c r="G1416" s="2">
        <f t="shared" si="197"/>
        <v>2.7453796911543264E-2</v>
      </c>
      <c r="H1416" s="2">
        <f t="shared" si="193"/>
        <v>0.38126932111310785</v>
      </c>
      <c r="I1416" s="2">
        <f t="shared" si="194"/>
        <v>27.602822656327334</v>
      </c>
    </row>
    <row r="1417" spans="1:9" ht="13.5" x14ac:dyDescent="0.25">
      <c r="A1417" s="3">
        <f>TITRES_STAT!B1420</f>
        <v>44076</v>
      </c>
      <c r="B1417" s="5">
        <f>TITRES_STAT!D1420</f>
        <v>5.5960000000000001</v>
      </c>
      <c r="C1417" s="2">
        <f t="shared" si="198"/>
        <v>0.13600000000000012</v>
      </c>
      <c r="D1417" s="2">
        <f t="shared" si="199"/>
        <v>0.13600000000000012</v>
      </c>
      <c r="E1417" s="2">
        <f t="shared" si="200"/>
        <v>0</v>
      </c>
      <c r="F1417" s="2">
        <f t="shared" si="197"/>
        <v>1.94339126168383E-2</v>
      </c>
      <c r="G1417" s="2">
        <f t="shared" si="197"/>
        <v>2.5492811417861604E-2</v>
      </c>
      <c r="H1417" s="2">
        <f t="shared" si="193"/>
        <v>0.76232912479876114</v>
      </c>
      <c r="I1417" s="2">
        <f t="shared" si="194"/>
        <v>43.25691007834935</v>
      </c>
    </row>
    <row r="1418" spans="1:9" ht="13.5" x14ac:dyDescent="0.25">
      <c r="A1418" s="3">
        <f>TITRES_STAT!B1421</f>
        <v>44077</v>
      </c>
      <c r="B1418" s="5">
        <f>TITRES_STAT!D1421</f>
        <v>5.4390000000000001</v>
      </c>
      <c r="C1418" s="2">
        <f t="shared" si="198"/>
        <v>-0.15700000000000003</v>
      </c>
      <c r="D1418" s="2">
        <f t="shared" si="199"/>
        <v>0</v>
      </c>
      <c r="E1418" s="2">
        <f t="shared" si="200"/>
        <v>0.15700000000000003</v>
      </c>
      <c r="F1418" s="2">
        <f t="shared" si="197"/>
        <v>1.804577600134985E-2</v>
      </c>
      <c r="G1418" s="2">
        <f t="shared" si="197"/>
        <v>3.4886182030871495E-2</v>
      </c>
      <c r="H1418" s="2">
        <f t="shared" si="193"/>
        <v>0.51727575076518184</v>
      </c>
      <c r="I1418" s="2">
        <f t="shared" si="194"/>
        <v>34.092402155924063</v>
      </c>
    </row>
    <row r="1419" spans="1:9" ht="13.5" x14ac:dyDescent="0.25">
      <c r="A1419" s="3">
        <f>TITRES_STAT!B1422</f>
        <v>44078</v>
      </c>
      <c r="B1419" s="5">
        <f>TITRES_STAT!D1422</f>
        <v>5.5670000000000002</v>
      </c>
      <c r="C1419" s="2">
        <f t="shared" si="198"/>
        <v>0.12800000000000011</v>
      </c>
      <c r="D1419" s="2">
        <f t="shared" si="199"/>
        <v>0.12800000000000011</v>
      </c>
      <c r="E1419" s="2">
        <f t="shared" si="200"/>
        <v>0</v>
      </c>
      <c r="F1419" s="2">
        <f t="shared" si="197"/>
        <v>2.5899649144110581E-2</v>
      </c>
      <c r="G1419" s="2">
        <f t="shared" si="197"/>
        <v>3.2394311885809247E-2</v>
      </c>
      <c r="H1419" s="2">
        <f t="shared" si="193"/>
        <v>0.79951224879872385</v>
      </c>
      <c r="I1419" s="2">
        <f t="shared" si="194"/>
        <v>44.429386314677409</v>
      </c>
    </row>
    <row r="1420" spans="1:9" ht="13.5" x14ac:dyDescent="0.25">
      <c r="A1420" s="3">
        <f>TITRES_STAT!B1423</f>
        <v>44081</v>
      </c>
      <c r="B1420" s="5">
        <f>TITRES_STAT!D1423</f>
        <v>5.8529999999999998</v>
      </c>
      <c r="C1420" s="2">
        <f t="shared" si="198"/>
        <v>0.28599999999999959</v>
      </c>
      <c r="D1420" s="2">
        <f t="shared" si="199"/>
        <v>0.28599999999999959</v>
      </c>
      <c r="E1420" s="2">
        <f t="shared" si="200"/>
        <v>0</v>
      </c>
      <c r="F1420" s="2">
        <f t="shared" si="197"/>
        <v>4.4478245633816936E-2</v>
      </c>
      <c r="G1420" s="2">
        <f t="shared" si="197"/>
        <v>3.00804324653943E-2</v>
      </c>
      <c r="H1420" s="2">
        <f t="shared" si="193"/>
        <v>1.4786438221919329</v>
      </c>
      <c r="I1420" s="2">
        <f t="shared" si="194"/>
        <v>59.655357052645329</v>
      </c>
    </row>
    <row r="1421" spans="1:9" ht="13.5" x14ac:dyDescent="0.25">
      <c r="A1421" s="3">
        <f>TITRES_STAT!B1424</f>
        <v>44082</v>
      </c>
      <c r="B1421" s="5">
        <f>TITRES_STAT!D1424</f>
        <v>5.8529999999999998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4.1301228088544299E-2</v>
      </c>
      <c r="G1421" s="2">
        <f t="shared" si="201"/>
        <v>2.7931830146437565E-2</v>
      </c>
      <c r="H1421" s="2">
        <f t="shared" si="193"/>
        <v>1.4786438221919329</v>
      </c>
      <c r="I1421" s="2">
        <f t="shared" si="194"/>
        <v>59.655357052645329</v>
      </c>
    </row>
    <row r="1422" spans="1:9" ht="13.5" x14ac:dyDescent="0.25">
      <c r="A1422" s="3">
        <f>TITRES_STAT!B1425</f>
        <v>44083</v>
      </c>
      <c r="B1422" s="5">
        <f>TITRES_STAT!D1425</f>
        <v>6.11</v>
      </c>
      <c r="C1422" s="2">
        <f t="shared" si="198"/>
        <v>0.25700000000000056</v>
      </c>
      <c r="D1422" s="2">
        <f t="shared" si="199"/>
        <v>0.25700000000000056</v>
      </c>
      <c r="E1422" s="2">
        <f t="shared" si="200"/>
        <v>0</v>
      </c>
      <c r="F1422" s="2">
        <f t="shared" si="201"/>
        <v>5.6708283225076886E-2</v>
      </c>
      <c r="G1422" s="2">
        <f t="shared" si="201"/>
        <v>2.5936699421692026E-2</v>
      </c>
      <c r="H1422" s="2">
        <f t="shared" si="193"/>
        <v>2.1864109346792677</v>
      </c>
      <c r="I1422" s="2">
        <f t="shared" si="194"/>
        <v>68.616728334801039</v>
      </c>
    </row>
    <row r="1423" spans="1:9" ht="13.5" x14ac:dyDescent="0.25">
      <c r="A1423" s="3">
        <f>TITRES_STAT!B1426</f>
        <v>44084</v>
      </c>
      <c r="B1423" s="5">
        <f>TITRES_STAT!D1426</f>
        <v>6.3949999999999996</v>
      </c>
      <c r="C1423" s="2">
        <f t="shared" si="198"/>
        <v>0.28499999999999925</v>
      </c>
      <c r="D1423" s="2">
        <f t="shared" si="199"/>
        <v>0.28499999999999925</v>
      </c>
      <c r="E1423" s="2">
        <f t="shared" si="200"/>
        <v>0</v>
      </c>
      <c r="F1423" s="2">
        <f t="shared" si="201"/>
        <v>7.3014834423285616E-2</v>
      </c>
      <c r="G1423" s="2">
        <f t="shared" si="201"/>
        <v>2.4084078034428309E-2</v>
      </c>
      <c r="H1423" s="2">
        <f t="shared" si="193"/>
        <v>3.0316640860783854</v>
      </c>
      <c r="I1423" s="2">
        <f t="shared" si="194"/>
        <v>75.19634625679582</v>
      </c>
    </row>
    <row r="1424" spans="1:9" ht="13.5" x14ac:dyDescent="0.25">
      <c r="A1424" s="3">
        <f>TITRES_STAT!B1427</f>
        <v>44085</v>
      </c>
      <c r="B1424" s="5">
        <f>TITRES_STAT!D1427</f>
        <v>6.6159999999999997</v>
      </c>
      <c r="C1424" s="2">
        <f t="shared" si="198"/>
        <v>0.22100000000000009</v>
      </c>
      <c r="D1424" s="2">
        <f t="shared" si="199"/>
        <v>0.22100000000000009</v>
      </c>
      <c r="E1424" s="2">
        <f t="shared" si="200"/>
        <v>0</v>
      </c>
      <c r="F1424" s="2">
        <f t="shared" si="201"/>
        <v>8.3585203393050936E-2</v>
      </c>
      <c r="G1424" s="2">
        <f t="shared" si="201"/>
        <v>2.236378674625486E-2</v>
      </c>
      <c r="H1424" s="2">
        <f t="shared" si="193"/>
        <v>3.7375246125099313</v>
      </c>
      <c r="I1424" s="2">
        <f t="shared" si="194"/>
        <v>78.891930242232519</v>
      </c>
    </row>
    <row r="1425" spans="1:9" ht="13.5" x14ac:dyDescent="0.25">
      <c r="A1425" s="3">
        <f>TITRES_STAT!B1428</f>
        <v>44088</v>
      </c>
      <c r="B1425" s="5">
        <f>TITRES_STAT!D1428</f>
        <v>6.923</v>
      </c>
      <c r="C1425" s="2">
        <f t="shared" si="198"/>
        <v>0.30700000000000038</v>
      </c>
      <c r="D1425" s="2">
        <f t="shared" si="199"/>
        <v>0.30700000000000038</v>
      </c>
      <c r="E1425" s="2">
        <f t="shared" si="200"/>
        <v>0</v>
      </c>
      <c r="F1425" s="2">
        <f t="shared" si="201"/>
        <v>9.9543403150690185E-2</v>
      </c>
      <c r="G1425" s="2">
        <f t="shared" si="201"/>
        <v>2.0766373407236655E-2</v>
      </c>
      <c r="H1425" s="2">
        <f t="shared" ref="H1425:H1488" si="202">F1425/G1425</f>
        <v>4.7934899945505816</v>
      </c>
      <c r="I1425" s="2">
        <f t="shared" ref="I1425:I1488" si="203">IF(G1425=0,100,100-(100/(1+H1425)))</f>
        <v>82.739246966153203</v>
      </c>
    </row>
    <row r="1426" spans="1:9" ht="13.5" x14ac:dyDescent="0.25">
      <c r="A1426" s="3">
        <f>TITRES_STAT!B1429</f>
        <v>44089</v>
      </c>
      <c r="B1426" s="5">
        <f>TITRES_STAT!D1429</f>
        <v>6.9370000000000003</v>
      </c>
      <c r="C1426" s="2">
        <f t="shared" si="198"/>
        <v>1.4000000000000234E-2</v>
      </c>
      <c r="D1426" s="2">
        <f t="shared" si="199"/>
        <v>1.4000000000000234E-2</v>
      </c>
      <c r="E1426" s="2">
        <f t="shared" si="200"/>
        <v>0</v>
      </c>
      <c r="F1426" s="2">
        <f t="shared" si="201"/>
        <v>9.3433160068498042E-2</v>
      </c>
      <c r="G1426" s="2">
        <f t="shared" si="201"/>
        <v>1.9283061021005465E-2</v>
      </c>
      <c r="H1426" s="2">
        <f t="shared" si="202"/>
        <v>4.8453489809900629</v>
      </c>
      <c r="I1426" s="2">
        <f t="shared" si="203"/>
        <v>82.892381562638136</v>
      </c>
    </row>
    <row r="1427" spans="1:9" ht="13.5" x14ac:dyDescent="0.25">
      <c r="A1427" s="3">
        <f>TITRES_STAT!B1430</f>
        <v>44090</v>
      </c>
      <c r="B1427" s="5">
        <f>TITRES_STAT!D1430</f>
        <v>6.9870000000000001</v>
      </c>
      <c r="C1427" s="2">
        <f t="shared" si="198"/>
        <v>4.9999999999999822E-2</v>
      </c>
      <c r="D1427" s="2">
        <f t="shared" si="199"/>
        <v>4.9999999999999822E-2</v>
      </c>
      <c r="E1427" s="2">
        <f t="shared" si="200"/>
        <v>0</v>
      </c>
      <c r="F1427" s="2">
        <f t="shared" si="201"/>
        <v>9.0330791492176737E-2</v>
      </c>
      <c r="G1427" s="2">
        <f t="shared" si="201"/>
        <v>1.7905699519505075E-2</v>
      </c>
      <c r="H1427" s="2">
        <f t="shared" si="202"/>
        <v>5.0448066211419107</v>
      </c>
      <c r="I1427" s="2">
        <f t="shared" si="203"/>
        <v>83.456873599521501</v>
      </c>
    </row>
    <row r="1428" spans="1:9" ht="13.5" x14ac:dyDescent="0.25">
      <c r="A1428" s="3">
        <f>TITRES_STAT!B1431</f>
        <v>44091</v>
      </c>
      <c r="B1428" s="5">
        <f>TITRES_STAT!D1431</f>
        <v>6.673</v>
      </c>
      <c r="C1428" s="2">
        <f t="shared" si="198"/>
        <v>-0.31400000000000006</v>
      </c>
      <c r="D1428" s="2">
        <f t="shared" si="199"/>
        <v>0</v>
      </c>
      <c r="E1428" s="2">
        <f t="shared" si="200"/>
        <v>0.31400000000000006</v>
      </c>
      <c r="F1428" s="2">
        <f t="shared" si="201"/>
        <v>8.3878592099878399E-2</v>
      </c>
      <c r="G1428" s="2">
        <f t="shared" si="201"/>
        <v>3.9055292410969E-2</v>
      </c>
      <c r="H1428" s="2">
        <f t="shared" si="202"/>
        <v>2.1476882369038517</v>
      </c>
      <c r="I1428" s="2">
        <f t="shared" si="203"/>
        <v>68.230652951080501</v>
      </c>
    </row>
    <row r="1429" spans="1:9" ht="13.5" x14ac:dyDescent="0.25">
      <c r="A1429" s="3">
        <f>TITRES_STAT!B1432</f>
        <v>44092</v>
      </c>
      <c r="B1429" s="5">
        <f>TITRES_STAT!D1432</f>
        <v>6.673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7.7887264092744227E-2</v>
      </c>
      <c r="G1429" s="2">
        <f t="shared" si="201"/>
        <v>3.626562866732836E-2</v>
      </c>
      <c r="H1429" s="2">
        <f t="shared" si="202"/>
        <v>2.1476882369038517</v>
      </c>
      <c r="I1429" s="2">
        <f t="shared" si="203"/>
        <v>68.230652951080501</v>
      </c>
    </row>
    <row r="1430" spans="1:9" ht="13.5" x14ac:dyDescent="0.25">
      <c r="A1430" s="3">
        <f>TITRES_STAT!B1433</f>
        <v>44095</v>
      </c>
      <c r="B1430" s="5">
        <f>TITRES_STAT!D1433</f>
        <v>6.6310000000000002</v>
      </c>
      <c r="C1430" s="2">
        <f t="shared" si="198"/>
        <v>-4.1999999999999815E-2</v>
      </c>
      <c r="D1430" s="2">
        <f t="shared" si="199"/>
        <v>0</v>
      </c>
      <c r="E1430" s="2">
        <f t="shared" si="200"/>
        <v>4.1999999999999815E-2</v>
      </c>
      <c r="F1430" s="2">
        <f t="shared" si="201"/>
        <v>7.2323888086119642E-2</v>
      </c>
      <c r="G1430" s="2">
        <f t="shared" si="201"/>
        <v>3.6675226619662035E-2</v>
      </c>
      <c r="H1430" s="2">
        <f t="shared" si="202"/>
        <v>1.9720093030685166</v>
      </c>
      <c r="I1430" s="2">
        <f t="shared" si="203"/>
        <v>66.352729819266443</v>
      </c>
    </row>
    <row r="1431" spans="1:9" ht="13.5" x14ac:dyDescent="0.25">
      <c r="A1431" s="3">
        <f>TITRES_STAT!B1434</f>
        <v>44096</v>
      </c>
      <c r="B1431" s="5">
        <f>TITRES_STAT!D1434</f>
        <v>6.4379999999999997</v>
      </c>
      <c r="C1431" s="2">
        <f t="shared" si="198"/>
        <v>-0.1930000000000005</v>
      </c>
      <c r="D1431" s="2">
        <f t="shared" si="199"/>
        <v>0</v>
      </c>
      <c r="E1431" s="2">
        <f t="shared" si="200"/>
        <v>0.1930000000000005</v>
      </c>
      <c r="F1431" s="2">
        <f t="shared" si="201"/>
        <v>6.7157896079968235E-2</v>
      </c>
      <c r="G1431" s="2">
        <f t="shared" si="201"/>
        <v>4.784128186111479E-2</v>
      </c>
      <c r="H1431" s="2">
        <f t="shared" si="202"/>
        <v>1.4037645620560579</v>
      </c>
      <c r="I1431" s="2">
        <f t="shared" si="203"/>
        <v>58.398587957189498</v>
      </c>
    </row>
    <row r="1432" spans="1:9" ht="13.5" x14ac:dyDescent="0.25">
      <c r="A1432" s="3">
        <f>TITRES_STAT!B1435</f>
        <v>44097</v>
      </c>
      <c r="B1432" s="5">
        <f>TITRES_STAT!D1435</f>
        <v>6.2450000000000001</v>
      </c>
      <c r="C1432" s="2">
        <f t="shared" si="198"/>
        <v>-0.19299999999999962</v>
      </c>
      <c r="D1432" s="2">
        <f t="shared" si="199"/>
        <v>0</v>
      </c>
      <c r="E1432" s="2">
        <f t="shared" si="200"/>
        <v>0.19299999999999962</v>
      </c>
      <c r="F1432" s="2">
        <f t="shared" si="201"/>
        <v>6.2360903502827643E-2</v>
      </c>
      <c r="G1432" s="2">
        <f t="shared" si="201"/>
        <v>5.8209761728177989E-2</v>
      </c>
      <c r="H1432" s="2">
        <f t="shared" si="202"/>
        <v>1.0713134988257509</v>
      </c>
      <c r="I1432" s="2">
        <f t="shared" si="203"/>
        <v>51.721455947305401</v>
      </c>
    </row>
    <row r="1433" spans="1:9" ht="13.5" x14ac:dyDescent="0.25">
      <c r="A1433" s="3">
        <f>TITRES_STAT!B1436</f>
        <v>44098</v>
      </c>
      <c r="B1433" s="5">
        <f>TITRES_STAT!D1436</f>
        <v>6.0739999999999998</v>
      </c>
      <c r="C1433" s="2">
        <f t="shared" si="198"/>
        <v>-0.17100000000000026</v>
      </c>
      <c r="D1433" s="2">
        <f t="shared" si="199"/>
        <v>0</v>
      </c>
      <c r="E1433" s="2">
        <f t="shared" si="200"/>
        <v>0.17100000000000026</v>
      </c>
      <c r="F1433" s="2">
        <f t="shared" si="201"/>
        <v>5.790655325262567E-2</v>
      </c>
      <c r="G1433" s="2">
        <f t="shared" si="201"/>
        <v>6.6266207319022441E-2</v>
      </c>
      <c r="H1433" s="2">
        <f t="shared" si="202"/>
        <v>0.87384740421084817</v>
      </c>
      <c r="I1433" s="2">
        <f t="shared" si="203"/>
        <v>46.633861553889986</v>
      </c>
    </row>
    <row r="1434" spans="1:9" ht="13.5" x14ac:dyDescent="0.25">
      <c r="A1434" s="3">
        <f>TITRES_STAT!B1437</f>
        <v>44099</v>
      </c>
      <c r="B1434" s="5">
        <f>TITRES_STAT!D1437</f>
        <v>6.2380000000000004</v>
      </c>
      <c r="C1434" s="2">
        <f t="shared" si="198"/>
        <v>0.16400000000000059</v>
      </c>
      <c r="D1434" s="2">
        <f t="shared" si="199"/>
        <v>0.16400000000000059</v>
      </c>
      <c r="E1434" s="2">
        <f t="shared" si="200"/>
        <v>0</v>
      </c>
      <c r="F1434" s="2">
        <f t="shared" si="201"/>
        <v>6.548465659172388E-2</v>
      </c>
      <c r="G1434" s="2">
        <f t="shared" si="201"/>
        <v>6.1532906796235125E-2</v>
      </c>
      <c r="H1434" s="2">
        <f t="shared" si="202"/>
        <v>1.0642217311230702</v>
      </c>
      <c r="I1434" s="2">
        <f t="shared" si="203"/>
        <v>51.555591876463041</v>
      </c>
    </row>
    <row r="1435" spans="1:9" ht="13.5" x14ac:dyDescent="0.25">
      <c r="A1435" s="3">
        <f>TITRES_STAT!B1438</f>
        <v>44102</v>
      </c>
      <c r="B1435" s="5">
        <f>TITRES_STAT!D1438</f>
        <v>6.3310000000000004</v>
      </c>
      <c r="C1435" s="2">
        <f t="shared" si="198"/>
        <v>9.2999999999999972E-2</v>
      </c>
      <c r="D1435" s="2">
        <f t="shared" si="199"/>
        <v>9.2999999999999972E-2</v>
      </c>
      <c r="E1435" s="2">
        <f t="shared" si="200"/>
        <v>0</v>
      </c>
      <c r="F1435" s="2">
        <f t="shared" si="201"/>
        <v>6.74500382637436E-2</v>
      </c>
      <c r="G1435" s="2">
        <f t="shared" si="201"/>
        <v>5.7137699167932612E-2</v>
      </c>
      <c r="H1435" s="2">
        <f t="shared" si="202"/>
        <v>1.180482225325562</v>
      </c>
      <c r="I1435" s="2">
        <f t="shared" si="203"/>
        <v>54.138585108131643</v>
      </c>
    </row>
    <row r="1436" spans="1:9" ht="13.5" x14ac:dyDescent="0.25">
      <c r="A1436" s="3">
        <f>TITRES_STAT!B1439</f>
        <v>44103</v>
      </c>
      <c r="B1436" s="5">
        <f>TITRES_STAT!D1439</f>
        <v>6.4160000000000004</v>
      </c>
      <c r="C1436" s="2">
        <f t="shared" si="198"/>
        <v>8.4999999999999964E-2</v>
      </c>
      <c r="D1436" s="2">
        <f t="shared" si="199"/>
        <v>8.4999999999999964E-2</v>
      </c>
      <c r="E1436" s="2">
        <f t="shared" si="200"/>
        <v>0</v>
      </c>
      <c r="F1436" s="2">
        <f t="shared" si="201"/>
        <v>6.8703606959190491E-2</v>
      </c>
      <c r="G1436" s="2">
        <f t="shared" si="201"/>
        <v>5.3056434941651708E-2</v>
      </c>
      <c r="H1436" s="2">
        <f t="shared" si="202"/>
        <v>1.2949156315298345</v>
      </c>
      <c r="I1436" s="2">
        <f t="shared" si="203"/>
        <v>56.425413367663495</v>
      </c>
    </row>
    <row r="1437" spans="1:9" ht="13.5" x14ac:dyDescent="0.25">
      <c r="A1437" s="3">
        <f>TITRES_STAT!B1440</f>
        <v>44104</v>
      </c>
      <c r="B1437" s="5">
        <f>TITRES_STAT!D1440</f>
        <v>6.3520000000000003</v>
      </c>
      <c r="C1437" s="2">
        <f t="shared" si="198"/>
        <v>-6.4000000000000057E-2</v>
      </c>
      <c r="D1437" s="2">
        <f t="shared" si="199"/>
        <v>0</v>
      </c>
      <c r="E1437" s="2">
        <f t="shared" si="200"/>
        <v>6.4000000000000057E-2</v>
      </c>
      <c r="F1437" s="2">
        <f t="shared" ref="F1437:G1452" si="204">((F1436*13)+D1437)/14</f>
        <v>6.3796206462105459E-2</v>
      </c>
      <c r="G1437" s="2">
        <f t="shared" si="204"/>
        <v>5.3838118160105156E-2</v>
      </c>
      <c r="H1437" s="2">
        <f t="shared" si="202"/>
        <v>1.184963528487134</v>
      </c>
      <c r="I1437" s="2">
        <f t="shared" si="203"/>
        <v>54.232645672928058</v>
      </c>
    </row>
    <row r="1438" spans="1:9" ht="13.5" x14ac:dyDescent="0.25">
      <c r="A1438" s="3">
        <f>TITRES_STAT!B1441</f>
        <v>44105</v>
      </c>
      <c r="B1438" s="5">
        <f>TITRES_STAT!D1441</f>
        <v>6.1669999999999998</v>
      </c>
      <c r="C1438" s="2">
        <f t="shared" si="198"/>
        <v>-0.1850000000000005</v>
      </c>
      <c r="D1438" s="2">
        <f t="shared" si="199"/>
        <v>0</v>
      </c>
      <c r="E1438" s="2">
        <f t="shared" si="200"/>
        <v>0.1850000000000005</v>
      </c>
      <c r="F1438" s="2">
        <f t="shared" si="204"/>
        <v>5.9239334571955071E-2</v>
      </c>
      <c r="G1438" s="2">
        <f t="shared" si="204"/>
        <v>6.3206824005811971E-2</v>
      </c>
      <c r="H1438" s="2">
        <f t="shared" si="202"/>
        <v>0.9372300460233205</v>
      </c>
      <c r="I1438" s="2">
        <f t="shared" si="203"/>
        <v>48.379904490291914</v>
      </c>
    </row>
    <row r="1439" spans="1:9" ht="13.5" x14ac:dyDescent="0.25">
      <c r="A1439" s="3">
        <f>TITRES_STAT!B1442</f>
        <v>44106</v>
      </c>
      <c r="B1439" s="5">
        <f>TITRES_STAT!D1442</f>
        <v>6.3449999999999998</v>
      </c>
      <c r="C1439" s="2">
        <f t="shared" si="198"/>
        <v>0.17799999999999994</v>
      </c>
      <c r="D1439" s="2">
        <f t="shared" si="199"/>
        <v>0.17799999999999994</v>
      </c>
      <c r="E1439" s="2">
        <f t="shared" si="200"/>
        <v>0</v>
      </c>
      <c r="F1439" s="2">
        <f t="shared" si="204"/>
        <v>6.7722239245386853E-2</v>
      </c>
      <c r="G1439" s="2">
        <f t="shared" si="204"/>
        <v>5.8692050862539688E-2</v>
      </c>
      <c r="H1439" s="2">
        <f t="shared" si="202"/>
        <v>1.1538570939358792</v>
      </c>
      <c r="I1439" s="2">
        <f t="shared" si="203"/>
        <v>53.571664396144456</v>
      </c>
    </row>
    <row r="1440" spans="1:9" ht="13.5" x14ac:dyDescent="0.25">
      <c r="A1440" s="3">
        <f>TITRES_STAT!B1443</f>
        <v>44109</v>
      </c>
      <c r="B1440" s="5">
        <f>TITRES_STAT!D1443</f>
        <v>6.1740000000000004</v>
      </c>
      <c r="C1440" s="2">
        <f t="shared" si="198"/>
        <v>-0.17099999999999937</v>
      </c>
      <c r="D1440" s="2">
        <f t="shared" si="199"/>
        <v>0</v>
      </c>
      <c r="E1440" s="2">
        <f t="shared" si="200"/>
        <v>0.17099999999999937</v>
      </c>
      <c r="F1440" s="2">
        <f t="shared" si="204"/>
        <v>6.2884936442144934E-2</v>
      </c>
      <c r="G1440" s="2">
        <f t="shared" si="204"/>
        <v>6.6714047229501097E-2</v>
      </c>
      <c r="H1440" s="2">
        <f t="shared" si="202"/>
        <v>0.9426041299190896</v>
      </c>
      <c r="I1440" s="2">
        <f t="shared" si="203"/>
        <v>48.522708018660985</v>
      </c>
    </row>
    <row r="1441" spans="1:9" ht="13.5" x14ac:dyDescent="0.25">
      <c r="A1441" s="3">
        <f>TITRES_STAT!B1444</f>
        <v>44110</v>
      </c>
      <c r="B1441" s="5">
        <f>TITRES_STAT!D1444</f>
        <v>6.1740000000000004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5.8393155267706005E-2</v>
      </c>
      <c r="G1441" s="2">
        <f t="shared" si="204"/>
        <v>6.1948758141679591E-2</v>
      </c>
      <c r="H1441" s="2">
        <f t="shared" si="202"/>
        <v>0.9426041299190896</v>
      </c>
      <c r="I1441" s="2">
        <f t="shared" si="203"/>
        <v>48.522708018660985</v>
      </c>
    </row>
    <row r="1442" spans="1:9" ht="13.5" x14ac:dyDescent="0.25">
      <c r="A1442" s="3">
        <f>TITRES_STAT!B1445</f>
        <v>44111</v>
      </c>
      <c r="B1442" s="5">
        <f>TITRES_STAT!D1445</f>
        <v>6.1449999999999996</v>
      </c>
      <c r="C1442" s="2">
        <f t="shared" si="198"/>
        <v>-2.9000000000000803E-2</v>
      </c>
      <c r="D1442" s="2">
        <f t="shared" si="199"/>
        <v>0</v>
      </c>
      <c r="E1442" s="2">
        <f t="shared" si="200"/>
        <v>2.9000000000000803E-2</v>
      </c>
      <c r="F1442" s="2">
        <f t="shared" si="204"/>
        <v>5.4222215605727E-2</v>
      </c>
      <c r="G1442" s="2">
        <f t="shared" si="204"/>
        <v>5.9595275417273962E-2</v>
      </c>
      <c r="H1442" s="2">
        <f t="shared" si="202"/>
        <v>0.90984084268549992</v>
      </c>
      <c r="I1442" s="2">
        <f t="shared" si="203"/>
        <v>47.639615948632567</v>
      </c>
    </row>
    <row r="1443" spans="1:9" ht="13.5" x14ac:dyDescent="0.25">
      <c r="A1443" s="3">
        <f>TITRES_STAT!B1446</f>
        <v>44112</v>
      </c>
      <c r="B1443" s="5">
        <f>TITRES_STAT!D1446</f>
        <v>6.1449999999999996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5.0349200205317926E-2</v>
      </c>
      <c r="G1443" s="2">
        <f t="shared" si="204"/>
        <v>5.5338470030325819E-2</v>
      </c>
      <c r="H1443" s="2">
        <f t="shared" si="202"/>
        <v>0.90984084268549992</v>
      </c>
      <c r="I1443" s="2">
        <f t="shared" si="203"/>
        <v>47.639615948632567</v>
      </c>
    </row>
    <row r="1444" spans="1:9" ht="13.5" x14ac:dyDescent="0.25">
      <c r="A1444" s="3">
        <f>TITRES_STAT!B1447</f>
        <v>44113</v>
      </c>
      <c r="B1444" s="5">
        <f>TITRES_STAT!D1447</f>
        <v>6.16</v>
      </c>
      <c r="C1444" s="2">
        <f t="shared" si="198"/>
        <v>1.5000000000000568E-2</v>
      </c>
      <c r="D1444" s="2">
        <f t="shared" si="199"/>
        <v>1.5000000000000568E-2</v>
      </c>
      <c r="E1444" s="2">
        <f t="shared" si="200"/>
        <v>0</v>
      </c>
      <c r="F1444" s="2">
        <f t="shared" si="204"/>
        <v>4.7824257333509541E-2</v>
      </c>
      <c r="G1444" s="2">
        <f t="shared" si="204"/>
        <v>5.1385722171016834E-2</v>
      </c>
      <c r="H1444" s="2">
        <f t="shared" si="202"/>
        <v>0.93069154840999646</v>
      </c>
      <c r="I1444" s="2">
        <f t="shared" si="203"/>
        <v>48.205087403861022</v>
      </c>
    </row>
    <row r="1445" spans="1:9" ht="13.5" x14ac:dyDescent="0.25">
      <c r="A1445" s="3">
        <f>TITRES_STAT!B1448</f>
        <v>44116</v>
      </c>
      <c r="B1445" s="5">
        <f>TITRES_STAT!D1448</f>
        <v>6.1669999999999998</v>
      </c>
      <c r="C1445" s="2">
        <f t="shared" si="198"/>
        <v>6.9999999999996732E-3</v>
      </c>
      <c r="D1445" s="2">
        <f t="shared" si="199"/>
        <v>6.9999999999996732E-3</v>
      </c>
      <c r="E1445" s="2">
        <f t="shared" si="200"/>
        <v>0</v>
      </c>
      <c r="F1445" s="2">
        <f t="shared" si="204"/>
        <v>4.4908238952544546E-2</v>
      </c>
      <c r="G1445" s="2">
        <f t="shared" si="204"/>
        <v>4.7715313444515628E-2</v>
      </c>
      <c r="H1445" s="2">
        <f t="shared" si="202"/>
        <v>0.94117036462025538</v>
      </c>
      <c r="I1445" s="2">
        <f t="shared" si="203"/>
        <v>48.484686443498916</v>
      </c>
    </row>
    <row r="1446" spans="1:9" ht="13.5" x14ac:dyDescent="0.25">
      <c r="A1446" s="3">
        <f>TITRES_STAT!B1449</f>
        <v>44117</v>
      </c>
      <c r="B1446" s="5">
        <f>TITRES_STAT!D1449</f>
        <v>6.3310000000000004</v>
      </c>
      <c r="C1446" s="2">
        <f t="shared" si="198"/>
        <v>0.16400000000000059</v>
      </c>
      <c r="D1446" s="2">
        <f t="shared" si="199"/>
        <v>0.16400000000000059</v>
      </c>
      <c r="E1446" s="2">
        <f t="shared" si="200"/>
        <v>0</v>
      </c>
      <c r="F1446" s="2">
        <f t="shared" si="204"/>
        <v>5.3414793313077122E-2</v>
      </c>
      <c r="G1446" s="2">
        <f t="shared" si="204"/>
        <v>4.4307076769907368E-2</v>
      </c>
      <c r="H1446" s="2">
        <f t="shared" si="202"/>
        <v>1.2055589582329558</v>
      </c>
      <c r="I1446" s="2">
        <f t="shared" si="203"/>
        <v>54.660019571583909</v>
      </c>
    </row>
    <row r="1447" spans="1:9" ht="13.5" x14ac:dyDescent="0.25">
      <c r="A1447" s="3">
        <f>TITRES_STAT!B1450</f>
        <v>44118</v>
      </c>
      <c r="B1447" s="5">
        <f>TITRES_STAT!D1450</f>
        <v>6.3310000000000004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4.9599450933571612E-2</v>
      </c>
      <c r="G1447" s="2">
        <f t="shared" si="204"/>
        <v>4.114228557205684E-2</v>
      </c>
      <c r="H1447" s="2">
        <f t="shared" si="202"/>
        <v>1.2055589582329558</v>
      </c>
      <c r="I1447" s="2">
        <f t="shared" si="203"/>
        <v>54.660019571583909</v>
      </c>
    </row>
    <row r="1448" spans="1:9" ht="13.5" x14ac:dyDescent="0.25">
      <c r="A1448" s="3">
        <f>TITRES_STAT!B1451</f>
        <v>44120</v>
      </c>
      <c r="B1448" s="5">
        <f>TITRES_STAT!D1451</f>
        <v>6.3239999999999998</v>
      </c>
      <c r="C1448" s="2">
        <f t="shared" si="198"/>
        <v>-7.0000000000005613E-3</v>
      </c>
      <c r="D1448" s="2">
        <f t="shared" si="199"/>
        <v>0</v>
      </c>
      <c r="E1448" s="2">
        <f t="shared" si="200"/>
        <v>7.0000000000005613E-3</v>
      </c>
      <c r="F1448" s="2">
        <f t="shared" si="204"/>
        <v>4.6056633009745065E-2</v>
      </c>
      <c r="G1448" s="2">
        <f t="shared" si="204"/>
        <v>3.8703550888338538E-2</v>
      </c>
      <c r="H1448" s="2">
        <f t="shared" si="202"/>
        <v>1.1899846901029958</v>
      </c>
      <c r="I1448" s="2">
        <f t="shared" si="203"/>
        <v>54.33758032559718</v>
      </c>
    </row>
    <row r="1449" spans="1:9" ht="13.5" x14ac:dyDescent="0.25">
      <c r="A1449" s="3">
        <f>TITRES_STAT!B1452</f>
        <v>44123</v>
      </c>
      <c r="B1449" s="5">
        <f>TITRES_STAT!D1452</f>
        <v>6.2809999999999997</v>
      </c>
      <c r="C1449" s="2">
        <f t="shared" si="198"/>
        <v>-4.3000000000000149E-2</v>
      </c>
      <c r="D1449" s="2">
        <f t="shared" si="199"/>
        <v>0</v>
      </c>
      <c r="E1449" s="2">
        <f t="shared" si="200"/>
        <v>4.3000000000000149E-2</v>
      </c>
      <c r="F1449" s="2">
        <f t="shared" si="204"/>
        <v>4.2766873509048994E-2</v>
      </c>
      <c r="G1449" s="2">
        <f t="shared" si="204"/>
        <v>3.9010440110600078E-2</v>
      </c>
      <c r="H1449" s="2">
        <f t="shared" si="202"/>
        <v>1.0962930279124998</v>
      </c>
      <c r="I1449" s="2">
        <f t="shared" si="203"/>
        <v>52.296745412743874</v>
      </c>
    </row>
    <row r="1450" spans="1:9" ht="13.5" x14ac:dyDescent="0.25">
      <c r="A1450" s="3">
        <f>TITRES_STAT!B1453</f>
        <v>44124</v>
      </c>
      <c r="B1450" s="5">
        <f>TITRES_STAT!D1453</f>
        <v>6.1740000000000004</v>
      </c>
      <c r="C1450" s="2">
        <f t="shared" si="198"/>
        <v>-0.10699999999999932</v>
      </c>
      <c r="D1450" s="2">
        <f t="shared" si="199"/>
        <v>0</v>
      </c>
      <c r="E1450" s="2">
        <f t="shared" si="200"/>
        <v>0.10699999999999932</v>
      </c>
      <c r="F1450" s="2">
        <f t="shared" si="204"/>
        <v>3.9712096829831213E-2</v>
      </c>
      <c r="G1450" s="2">
        <f t="shared" si="204"/>
        <v>4.3866837245557171E-2</v>
      </c>
      <c r="H1450" s="2">
        <f t="shared" si="202"/>
        <v>0.90528744088686841</v>
      </c>
      <c r="I1450" s="2">
        <f t="shared" si="203"/>
        <v>47.514481094016837</v>
      </c>
    </row>
    <row r="1451" spans="1:9" ht="13.5" x14ac:dyDescent="0.25">
      <c r="A1451" s="3">
        <f>TITRES_STAT!B1454</f>
        <v>44125</v>
      </c>
      <c r="B1451" s="5">
        <f>TITRES_STAT!D1454</f>
        <v>6.1740000000000004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3.6875518484843273E-2</v>
      </c>
      <c r="G1451" s="2">
        <f t="shared" si="204"/>
        <v>4.0733491728017372E-2</v>
      </c>
      <c r="H1451" s="2">
        <f t="shared" si="202"/>
        <v>0.90528744088686852</v>
      </c>
      <c r="I1451" s="2">
        <f t="shared" si="203"/>
        <v>47.514481094016844</v>
      </c>
    </row>
    <row r="1452" spans="1:9" ht="13.5" x14ac:dyDescent="0.25">
      <c r="A1452" s="3">
        <f>TITRES_STAT!B1455</f>
        <v>44126</v>
      </c>
      <c r="B1452" s="5">
        <f>TITRES_STAT!D1455</f>
        <v>6.1740000000000004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3.4241552878783041E-2</v>
      </c>
      <c r="G1452" s="2">
        <f t="shared" si="204"/>
        <v>3.7823956604587559E-2</v>
      </c>
      <c r="H1452" s="2">
        <f t="shared" si="202"/>
        <v>0.90528744088686852</v>
      </c>
      <c r="I1452" s="2">
        <f t="shared" si="203"/>
        <v>47.514481094016844</v>
      </c>
    </row>
    <row r="1453" spans="1:9" ht="13.5" x14ac:dyDescent="0.25">
      <c r="A1453" s="3">
        <f>TITRES_STAT!B1456</f>
        <v>44127</v>
      </c>
      <c r="B1453" s="5">
        <f>TITRES_STAT!D1456</f>
        <v>6.1950000000000003</v>
      </c>
      <c r="C1453" s="2">
        <f t="shared" si="198"/>
        <v>2.0999999999999908E-2</v>
      </c>
      <c r="D1453" s="2">
        <f t="shared" si="199"/>
        <v>2.0999999999999908E-2</v>
      </c>
      <c r="E1453" s="2">
        <f t="shared" si="200"/>
        <v>0</v>
      </c>
      <c r="F1453" s="2">
        <f t="shared" ref="F1453:G1468" si="205">((F1452*13)+D1453)/14</f>
        <v>3.3295727673155674E-2</v>
      </c>
      <c r="G1453" s="2">
        <f t="shared" si="205"/>
        <v>3.512224541854559E-2</v>
      </c>
      <c r="H1453" s="2">
        <f t="shared" si="202"/>
        <v>0.94799541647683316</v>
      </c>
      <c r="I1453" s="2">
        <f t="shared" si="203"/>
        <v>48.66517695361874</v>
      </c>
    </row>
    <row r="1454" spans="1:9" ht="13.5" x14ac:dyDescent="0.25">
      <c r="A1454" s="3">
        <f>TITRES_STAT!B1457</f>
        <v>44130</v>
      </c>
      <c r="B1454" s="5">
        <f>TITRES_STAT!D1457</f>
        <v>6.2089999999999996</v>
      </c>
      <c r="C1454" s="2">
        <f t="shared" si="198"/>
        <v>1.3999999999999346E-2</v>
      </c>
      <c r="D1454" s="2">
        <f t="shared" si="199"/>
        <v>1.3999999999999346E-2</v>
      </c>
      <c r="E1454" s="2">
        <f t="shared" si="200"/>
        <v>0</v>
      </c>
      <c r="F1454" s="2">
        <f t="shared" si="205"/>
        <v>3.1917461410787364E-2</v>
      </c>
      <c r="G1454" s="2">
        <f t="shared" si="205"/>
        <v>3.2613513602935192E-2</v>
      </c>
      <c r="H1454" s="2">
        <f t="shared" si="202"/>
        <v>0.97865755279783218</v>
      </c>
      <c r="I1454" s="2">
        <f t="shared" si="203"/>
        <v>49.460683654632668</v>
      </c>
    </row>
    <row r="1455" spans="1:9" ht="13.5" x14ac:dyDescent="0.25">
      <c r="A1455" s="3">
        <f>TITRES_STAT!B1458</f>
        <v>44131</v>
      </c>
      <c r="B1455" s="5">
        <f>TITRES_STAT!D1458</f>
        <v>6.3879999999999999</v>
      </c>
      <c r="C1455" s="2">
        <f t="shared" si="198"/>
        <v>0.17900000000000027</v>
      </c>
      <c r="D1455" s="2">
        <f t="shared" si="199"/>
        <v>0.17900000000000027</v>
      </c>
      <c r="E1455" s="2">
        <f t="shared" si="200"/>
        <v>0</v>
      </c>
      <c r="F1455" s="2">
        <f t="shared" si="205"/>
        <v>4.2423357024302569E-2</v>
      </c>
      <c r="G1455" s="2">
        <f t="shared" si="205"/>
        <v>3.0283976917011252E-2</v>
      </c>
      <c r="H1455" s="2">
        <f t="shared" si="202"/>
        <v>1.4008515836792996</v>
      </c>
      <c r="I1455" s="2">
        <f t="shared" si="203"/>
        <v>58.348112528159604</v>
      </c>
    </row>
    <row r="1456" spans="1:9" ht="13.5" x14ac:dyDescent="0.25">
      <c r="A1456" s="3">
        <f>TITRES_STAT!B1459</f>
        <v>44132</v>
      </c>
      <c r="B1456" s="5">
        <f>TITRES_STAT!D1459</f>
        <v>6.202</v>
      </c>
      <c r="C1456" s="2">
        <f t="shared" si="198"/>
        <v>-0.18599999999999994</v>
      </c>
      <c r="D1456" s="2">
        <f t="shared" si="199"/>
        <v>0</v>
      </c>
      <c r="E1456" s="2">
        <f t="shared" si="200"/>
        <v>0.18599999999999994</v>
      </c>
      <c r="F1456" s="2">
        <f t="shared" si="205"/>
        <v>3.939311723685239E-2</v>
      </c>
      <c r="G1456" s="2">
        <f t="shared" si="205"/>
        <v>4.1406549994367589E-2</v>
      </c>
      <c r="H1456" s="2">
        <f t="shared" si="202"/>
        <v>0.95137405174328504</v>
      </c>
      <c r="I1456" s="2">
        <f t="shared" si="203"/>
        <v>48.75405875636006</v>
      </c>
    </row>
    <row r="1457" spans="1:9" ht="13.5" x14ac:dyDescent="0.25">
      <c r="A1457" s="3">
        <f>TITRES_STAT!B1460</f>
        <v>44134</v>
      </c>
      <c r="B1457" s="5">
        <f>TITRES_STAT!D1460</f>
        <v>6.1669999999999998</v>
      </c>
      <c r="C1457" s="2">
        <f t="shared" si="198"/>
        <v>-3.5000000000000142E-2</v>
      </c>
      <c r="D1457" s="2">
        <f t="shared" si="199"/>
        <v>0</v>
      </c>
      <c r="E1457" s="2">
        <f t="shared" si="200"/>
        <v>3.5000000000000142E-2</v>
      </c>
      <c r="F1457" s="2">
        <f t="shared" si="205"/>
        <v>3.6579323148505795E-2</v>
      </c>
      <c r="G1457" s="2">
        <f t="shared" si="205"/>
        <v>4.0948939280484202E-2</v>
      </c>
      <c r="H1457" s="2">
        <f t="shared" si="202"/>
        <v>0.8932911032921208</v>
      </c>
      <c r="I1457" s="2">
        <f t="shared" si="203"/>
        <v>47.181920505453967</v>
      </c>
    </row>
    <row r="1458" spans="1:9" ht="13.5" x14ac:dyDescent="0.25">
      <c r="A1458" s="3">
        <f>TITRES_STAT!B1461</f>
        <v>44137</v>
      </c>
      <c r="B1458" s="5">
        <f>TITRES_STAT!D1461</f>
        <v>6.1669999999999998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3.3966514352183952E-2</v>
      </c>
      <c r="G1458" s="2">
        <f t="shared" si="205"/>
        <v>3.8024015046163907E-2</v>
      </c>
      <c r="H1458" s="2">
        <f t="shared" si="202"/>
        <v>0.89329110329212058</v>
      </c>
      <c r="I1458" s="2">
        <f t="shared" si="203"/>
        <v>47.181920505453967</v>
      </c>
    </row>
    <row r="1459" spans="1:9" ht="13.5" x14ac:dyDescent="0.25">
      <c r="A1459" s="3">
        <f>TITRES_STAT!B1462</f>
        <v>44138</v>
      </c>
      <c r="B1459" s="5">
        <f>TITRES_STAT!D1462</f>
        <v>6.3449999999999998</v>
      </c>
      <c r="C1459" s="2">
        <f t="shared" si="198"/>
        <v>0.17799999999999994</v>
      </c>
      <c r="D1459" s="2">
        <f t="shared" si="199"/>
        <v>0.17799999999999994</v>
      </c>
      <c r="E1459" s="2">
        <f t="shared" si="200"/>
        <v>0</v>
      </c>
      <c r="F1459" s="2">
        <f t="shared" si="205"/>
        <v>4.4254620469885091E-2</v>
      </c>
      <c r="G1459" s="2">
        <f t="shared" si="205"/>
        <v>3.5308013971437915E-2</v>
      </c>
      <c r="H1459" s="2">
        <f t="shared" si="202"/>
        <v>1.2533874180995976</v>
      </c>
      <c r="I1459" s="2">
        <f t="shared" si="203"/>
        <v>55.622366932209395</v>
      </c>
    </row>
    <row r="1460" spans="1:9" ht="13.5" x14ac:dyDescent="0.25">
      <c r="A1460" s="3">
        <f>TITRES_STAT!B1463</f>
        <v>44139</v>
      </c>
      <c r="B1460" s="5">
        <f>TITRES_STAT!D1463</f>
        <v>6.1740000000000004</v>
      </c>
      <c r="C1460" s="2">
        <f t="shared" si="198"/>
        <v>-0.17099999999999937</v>
      </c>
      <c r="D1460" s="2">
        <f t="shared" si="199"/>
        <v>0</v>
      </c>
      <c r="E1460" s="2">
        <f t="shared" si="200"/>
        <v>0.17099999999999937</v>
      </c>
      <c r="F1460" s="2">
        <f t="shared" si="205"/>
        <v>4.1093576150607589E-2</v>
      </c>
      <c r="G1460" s="2">
        <f t="shared" si="205"/>
        <v>4.5000298687763736E-2</v>
      </c>
      <c r="H1460" s="2">
        <f t="shared" si="202"/>
        <v>0.91318451985701055</v>
      </c>
      <c r="I1460" s="2">
        <f t="shared" si="203"/>
        <v>47.731126317353905</v>
      </c>
    </row>
    <row r="1461" spans="1:9" ht="13.5" x14ac:dyDescent="0.25">
      <c r="A1461" s="3">
        <f>TITRES_STAT!B1464</f>
        <v>44140</v>
      </c>
      <c r="B1461" s="5">
        <f>TITRES_STAT!D1464</f>
        <v>6.181</v>
      </c>
      <c r="C1461" s="2">
        <f t="shared" si="198"/>
        <v>6.9999999999996732E-3</v>
      </c>
      <c r="D1461" s="2">
        <f t="shared" si="199"/>
        <v>6.9999999999996732E-3</v>
      </c>
      <c r="E1461" s="2">
        <f t="shared" si="200"/>
        <v>0</v>
      </c>
      <c r="F1461" s="2">
        <f t="shared" si="205"/>
        <v>3.8658320711278449E-2</v>
      </c>
      <c r="G1461" s="2">
        <f t="shared" si="205"/>
        <v>4.1785991638637755E-2</v>
      </c>
      <c r="H1461" s="2">
        <f t="shared" si="202"/>
        <v>0.92515025240020199</v>
      </c>
      <c r="I1461" s="2">
        <f t="shared" si="203"/>
        <v>48.056002446913475</v>
      </c>
    </row>
    <row r="1462" spans="1:9" ht="13.5" x14ac:dyDescent="0.25">
      <c r="A1462" s="3">
        <f>TITRES_STAT!B1465</f>
        <v>44141</v>
      </c>
      <c r="B1462" s="5">
        <f>TITRES_STAT!D1465</f>
        <v>6.4089999999999998</v>
      </c>
      <c r="C1462" s="2">
        <f t="shared" si="198"/>
        <v>0.22799999999999976</v>
      </c>
      <c r="D1462" s="2">
        <f t="shared" si="199"/>
        <v>0.22799999999999976</v>
      </c>
      <c r="E1462" s="2">
        <f t="shared" si="200"/>
        <v>0</v>
      </c>
      <c r="F1462" s="2">
        <f t="shared" si="205"/>
        <v>5.2182726374758549E-2</v>
      </c>
      <c r="G1462" s="2">
        <f t="shared" si="205"/>
        <v>3.880127795016363E-2</v>
      </c>
      <c r="H1462" s="2">
        <f t="shared" si="202"/>
        <v>1.3448713323767856</v>
      </c>
      <c r="I1462" s="2">
        <f t="shared" si="203"/>
        <v>57.353736804552526</v>
      </c>
    </row>
    <row r="1463" spans="1:9" ht="13.5" x14ac:dyDescent="0.25">
      <c r="A1463" s="3">
        <f>TITRES_STAT!B1466</f>
        <v>44144</v>
      </c>
      <c r="B1463" s="5">
        <f>TITRES_STAT!D1466</f>
        <v>6.4089999999999998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4.8455388776561512E-2</v>
      </c>
      <c r="G1463" s="2">
        <f t="shared" si="205"/>
        <v>3.6029758096580509E-2</v>
      </c>
      <c r="H1463" s="2">
        <f t="shared" si="202"/>
        <v>1.3448713323767856</v>
      </c>
      <c r="I1463" s="2">
        <f t="shared" si="203"/>
        <v>57.353736804552526</v>
      </c>
    </row>
    <row r="1464" spans="1:9" ht="13.5" x14ac:dyDescent="0.25">
      <c r="A1464" s="3">
        <f>TITRES_STAT!B1467</f>
        <v>44145</v>
      </c>
      <c r="B1464" s="5">
        <f>TITRES_STAT!D1467</f>
        <v>6.4089999999999998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4.4994289578235688E-2</v>
      </c>
      <c r="G1464" s="2">
        <f t="shared" si="205"/>
        <v>3.3456203946824761E-2</v>
      </c>
      <c r="H1464" s="2">
        <f t="shared" si="202"/>
        <v>1.3448713323767856</v>
      </c>
      <c r="I1464" s="2">
        <f t="shared" si="203"/>
        <v>57.353736804552526</v>
      </c>
    </row>
    <row r="1465" spans="1:9" ht="13.5" x14ac:dyDescent="0.25">
      <c r="A1465" s="3">
        <f>TITRES_STAT!B1468</f>
        <v>44146</v>
      </c>
      <c r="B1465" s="5">
        <f>TITRES_STAT!D1468</f>
        <v>6.4089999999999998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4.1780411751218847E-2</v>
      </c>
      <c r="G1465" s="2">
        <f t="shared" si="205"/>
        <v>3.1066475093480133E-2</v>
      </c>
      <c r="H1465" s="2">
        <f t="shared" si="202"/>
        <v>1.3448713323767856</v>
      </c>
      <c r="I1465" s="2">
        <f t="shared" si="203"/>
        <v>57.353736804552526</v>
      </c>
    </row>
    <row r="1466" spans="1:9" ht="13.5" x14ac:dyDescent="0.25">
      <c r="A1466" s="3">
        <f>TITRES_STAT!B1469</f>
        <v>44147</v>
      </c>
      <c r="B1466" s="5">
        <f>TITRES_STAT!D1469</f>
        <v>6.5309999999999997</v>
      </c>
      <c r="C1466" s="2">
        <f t="shared" si="198"/>
        <v>0.12199999999999989</v>
      </c>
      <c r="D1466" s="2">
        <f t="shared" si="199"/>
        <v>0.12199999999999989</v>
      </c>
      <c r="E1466" s="2">
        <f t="shared" si="200"/>
        <v>0</v>
      </c>
      <c r="F1466" s="2">
        <f t="shared" si="205"/>
        <v>4.751038234041749E-2</v>
      </c>
      <c r="G1466" s="2">
        <f t="shared" si="205"/>
        <v>2.8847441158231551E-2</v>
      </c>
      <c r="H1466" s="2">
        <f t="shared" si="202"/>
        <v>1.6469530895242164</v>
      </c>
      <c r="I1466" s="2">
        <f t="shared" si="203"/>
        <v>62.220713167993935</v>
      </c>
    </row>
    <row r="1467" spans="1:9" ht="13.5" x14ac:dyDescent="0.25">
      <c r="A1467" s="3">
        <f>TITRES_STAT!B1470</f>
        <v>44148</v>
      </c>
      <c r="B1467" s="5">
        <f>TITRES_STAT!D1470</f>
        <v>6.5090000000000003</v>
      </c>
      <c r="C1467" s="2">
        <f t="shared" si="198"/>
        <v>-2.1999999999999353E-2</v>
      </c>
      <c r="D1467" s="2">
        <f t="shared" si="199"/>
        <v>0</v>
      </c>
      <c r="E1467" s="2">
        <f t="shared" si="200"/>
        <v>2.1999999999999353E-2</v>
      </c>
      <c r="F1467" s="2">
        <f t="shared" si="205"/>
        <v>4.4116783601816242E-2</v>
      </c>
      <c r="G1467" s="2">
        <f t="shared" si="205"/>
        <v>2.8358338218357822E-2</v>
      </c>
      <c r="H1467" s="2">
        <f t="shared" si="202"/>
        <v>1.5556900147716399</v>
      </c>
      <c r="I1467" s="2">
        <f t="shared" si="203"/>
        <v>60.871623936389113</v>
      </c>
    </row>
    <row r="1468" spans="1:9" ht="13.5" x14ac:dyDescent="0.25">
      <c r="A1468" s="3">
        <f>TITRES_STAT!B1471</f>
        <v>44151</v>
      </c>
      <c r="B1468" s="5">
        <f>TITRES_STAT!D1471</f>
        <v>6.4240000000000004</v>
      </c>
      <c r="C1468" s="2">
        <f t="shared" si="198"/>
        <v>-8.4999999999999964E-2</v>
      </c>
      <c r="D1468" s="2">
        <f t="shared" si="199"/>
        <v>0</v>
      </c>
      <c r="E1468" s="2">
        <f t="shared" si="200"/>
        <v>8.4999999999999964E-2</v>
      </c>
      <c r="F1468" s="2">
        <f t="shared" si="205"/>
        <v>4.0965584773115078E-2</v>
      </c>
      <c r="G1468" s="2">
        <f t="shared" si="205"/>
        <v>3.2404171202760831E-2</v>
      </c>
      <c r="H1468" s="2">
        <f t="shared" si="202"/>
        <v>1.2642071453327224</v>
      </c>
      <c r="I1468" s="2">
        <f t="shared" si="203"/>
        <v>55.834429634173283</v>
      </c>
    </row>
    <row r="1469" spans="1:9" ht="13.5" x14ac:dyDescent="0.25">
      <c r="A1469" s="3">
        <f>TITRES_STAT!B1472</f>
        <v>44152</v>
      </c>
      <c r="B1469" s="5">
        <f>TITRES_STAT!D1472</f>
        <v>6.4240000000000004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3.8039471575035434E-2</v>
      </c>
      <c r="G1469" s="2">
        <f t="shared" si="206"/>
        <v>3.0089587545420772E-2</v>
      </c>
      <c r="H1469" s="2">
        <f t="shared" si="202"/>
        <v>1.2642071453327224</v>
      </c>
      <c r="I1469" s="2">
        <f t="shared" si="203"/>
        <v>55.834429634173283</v>
      </c>
    </row>
    <row r="1470" spans="1:9" ht="13.5" x14ac:dyDescent="0.25">
      <c r="A1470" s="3">
        <f>TITRES_STAT!B1473</f>
        <v>44153</v>
      </c>
      <c r="B1470" s="5">
        <f>TITRES_STAT!D1473</f>
        <v>6.5090000000000003</v>
      </c>
      <c r="C1470" s="2">
        <f t="shared" si="198"/>
        <v>8.4999999999999964E-2</v>
      </c>
      <c r="D1470" s="2">
        <f t="shared" si="199"/>
        <v>8.4999999999999964E-2</v>
      </c>
      <c r="E1470" s="2">
        <f t="shared" si="200"/>
        <v>0</v>
      </c>
      <c r="F1470" s="2">
        <f t="shared" si="206"/>
        <v>4.139379503396147E-2</v>
      </c>
      <c r="G1470" s="2">
        <f t="shared" si="206"/>
        <v>2.7940331292176431E-2</v>
      </c>
      <c r="H1470" s="2">
        <f t="shared" si="202"/>
        <v>1.4815069514065549</v>
      </c>
      <c r="I1470" s="2">
        <f t="shared" si="203"/>
        <v>59.70190615693479</v>
      </c>
    </row>
    <row r="1471" spans="1:9" ht="13.5" x14ac:dyDescent="0.25">
      <c r="A1471" s="3">
        <f>TITRES_STAT!B1474</f>
        <v>44154</v>
      </c>
      <c r="B1471" s="5">
        <f>TITRES_STAT!D1474</f>
        <v>6.524</v>
      </c>
      <c r="C1471" s="2">
        <f t="shared" si="198"/>
        <v>1.499999999999968E-2</v>
      </c>
      <c r="D1471" s="2">
        <f t="shared" si="199"/>
        <v>1.499999999999968E-2</v>
      </c>
      <c r="E1471" s="2">
        <f t="shared" si="200"/>
        <v>0</v>
      </c>
      <c r="F1471" s="2">
        <f t="shared" si="206"/>
        <v>3.950852396010706E-2</v>
      </c>
      <c r="G1471" s="2">
        <f t="shared" si="206"/>
        <v>2.5944593342735255E-2</v>
      </c>
      <c r="H1471" s="2">
        <f t="shared" si="202"/>
        <v>1.522803747130993</v>
      </c>
      <c r="I1471" s="2">
        <f t="shared" si="203"/>
        <v>60.361561967028571</v>
      </c>
    </row>
    <row r="1472" spans="1:9" ht="13.5" x14ac:dyDescent="0.25">
      <c r="A1472" s="3">
        <f>TITRES_STAT!B1475</f>
        <v>44155</v>
      </c>
      <c r="B1472" s="5">
        <f>TITRES_STAT!D1475</f>
        <v>6.609</v>
      </c>
      <c r="C1472" s="2">
        <f t="shared" si="198"/>
        <v>8.4999999999999964E-2</v>
      </c>
      <c r="D1472" s="2">
        <f t="shared" si="199"/>
        <v>8.4999999999999964E-2</v>
      </c>
      <c r="E1472" s="2">
        <f t="shared" si="200"/>
        <v>0</v>
      </c>
      <c r="F1472" s="2">
        <f t="shared" si="206"/>
        <v>4.2757915105813692E-2</v>
      </c>
      <c r="G1472" s="2">
        <f t="shared" si="206"/>
        <v>2.409140810396845E-2</v>
      </c>
      <c r="H1472" s="2">
        <f t="shared" si="202"/>
        <v>1.7748200902698754</v>
      </c>
      <c r="I1472" s="2">
        <f t="shared" si="203"/>
        <v>63.961627512119485</v>
      </c>
    </row>
    <row r="1473" spans="1:9" ht="13.5" x14ac:dyDescent="0.25">
      <c r="A1473" s="3">
        <f>TITRES_STAT!B1476</f>
        <v>44158</v>
      </c>
      <c r="B1473" s="5">
        <f>TITRES_STAT!D1476</f>
        <v>6.431</v>
      </c>
      <c r="C1473" s="2">
        <f t="shared" si="198"/>
        <v>-0.17799999999999994</v>
      </c>
      <c r="D1473" s="2">
        <f t="shared" si="199"/>
        <v>0</v>
      </c>
      <c r="E1473" s="2">
        <f t="shared" si="200"/>
        <v>0.17799999999999994</v>
      </c>
      <c r="F1473" s="2">
        <f t="shared" si="206"/>
        <v>3.9703778312541287E-2</v>
      </c>
      <c r="G1473" s="2">
        <f t="shared" si="206"/>
        <v>3.5084878953684985E-2</v>
      </c>
      <c r="H1473" s="2">
        <f t="shared" si="202"/>
        <v>1.1316492887136262</v>
      </c>
      <c r="I1473" s="2">
        <f t="shared" si="203"/>
        <v>53.087967833420471</v>
      </c>
    </row>
    <row r="1474" spans="1:9" ht="13.5" x14ac:dyDescent="0.25">
      <c r="A1474" s="3">
        <f>TITRES_STAT!B1477</f>
        <v>44159</v>
      </c>
      <c r="B1474" s="5">
        <f>TITRES_STAT!D1477</f>
        <v>6.5309999999999997</v>
      </c>
      <c r="C1474" s="2">
        <f t="shared" si="198"/>
        <v>9.9999999999999645E-2</v>
      </c>
      <c r="D1474" s="2">
        <f t="shared" si="199"/>
        <v>9.9999999999999645E-2</v>
      </c>
      <c r="E1474" s="2">
        <f t="shared" si="200"/>
        <v>0</v>
      </c>
      <c r="F1474" s="2">
        <f t="shared" si="206"/>
        <v>4.4010651290216883E-2</v>
      </c>
      <c r="G1474" s="2">
        <f t="shared" si="206"/>
        <v>3.2578816171278911E-2</v>
      </c>
      <c r="H1474" s="2">
        <f t="shared" si="202"/>
        <v>1.3508978060724053</v>
      </c>
      <c r="I1474" s="2">
        <f t="shared" si="203"/>
        <v>57.463059541891411</v>
      </c>
    </row>
    <row r="1475" spans="1:9" ht="13.5" x14ac:dyDescent="0.25">
      <c r="A1475" s="3">
        <f>TITRES_STAT!B1478</f>
        <v>44160</v>
      </c>
      <c r="B1475" s="5">
        <f>TITRES_STAT!D1478</f>
        <v>6.6230000000000002</v>
      </c>
      <c r="C1475" s="2">
        <f t="shared" ref="C1475:C1538" si="207">B1475-B1474</f>
        <v>9.2000000000000526E-2</v>
      </c>
      <c r="D1475" s="2">
        <f t="shared" ref="D1475:D1538" si="208">IF(C1475&gt;0,C1475,0)</f>
        <v>9.2000000000000526E-2</v>
      </c>
      <c r="E1475" s="2">
        <f t="shared" ref="E1475:E1538" si="209">IF(C1475&lt;0,-C1475,0)</f>
        <v>0</v>
      </c>
      <c r="F1475" s="2">
        <f t="shared" si="206"/>
        <v>4.7438461912344285E-2</v>
      </c>
      <c r="G1475" s="2">
        <f t="shared" si="206"/>
        <v>3.0251757873330419E-2</v>
      </c>
      <c r="H1475" s="2">
        <f t="shared" si="202"/>
        <v>1.5681224909632592</v>
      </c>
      <c r="I1475" s="2">
        <f t="shared" si="203"/>
        <v>61.061047379211381</v>
      </c>
    </row>
    <row r="1476" spans="1:9" ht="13.5" x14ac:dyDescent="0.25">
      <c r="A1476" s="3">
        <f>TITRES_STAT!B1479</f>
        <v>44161</v>
      </c>
      <c r="B1476" s="5">
        <f>TITRES_STAT!D1479</f>
        <v>6.4950000000000001</v>
      </c>
      <c r="C1476" s="2">
        <f t="shared" si="207"/>
        <v>-0.12800000000000011</v>
      </c>
      <c r="D1476" s="2">
        <f t="shared" si="208"/>
        <v>0</v>
      </c>
      <c r="E1476" s="2">
        <f t="shared" si="209"/>
        <v>0.12800000000000011</v>
      </c>
      <c r="F1476" s="2">
        <f t="shared" si="206"/>
        <v>4.4050000347176835E-2</v>
      </c>
      <c r="G1476" s="2">
        <f t="shared" si="206"/>
        <v>3.7233775168092544E-2</v>
      </c>
      <c r="H1476" s="2">
        <f t="shared" si="202"/>
        <v>1.183065648012116</v>
      </c>
      <c r="I1476" s="2">
        <f t="shared" si="203"/>
        <v>54.192857145153063</v>
      </c>
    </row>
    <row r="1477" spans="1:9" ht="13.5" x14ac:dyDescent="0.25">
      <c r="A1477" s="3">
        <f>TITRES_STAT!B1480</f>
        <v>44162</v>
      </c>
      <c r="B1477" s="5">
        <f>TITRES_STAT!D1480</f>
        <v>6.4589999999999996</v>
      </c>
      <c r="C1477" s="2">
        <f t="shared" si="207"/>
        <v>-3.6000000000000476E-2</v>
      </c>
      <c r="D1477" s="2">
        <f t="shared" si="208"/>
        <v>0</v>
      </c>
      <c r="E1477" s="2">
        <f t="shared" si="209"/>
        <v>3.6000000000000476E-2</v>
      </c>
      <c r="F1477" s="2">
        <f t="shared" si="206"/>
        <v>4.090357175094992E-2</v>
      </c>
      <c r="G1477" s="2">
        <f t="shared" si="206"/>
        <v>3.7145648370371674E-2</v>
      </c>
      <c r="H1477" s="2">
        <f t="shared" si="202"/>
        <v>1.101167257685443</v>
      </c>
      <c r="I1477" s="2">
        <f t="shared" si="203"/>
        <v>52.407406105235161</v>
      </c>
    </row>
    <row r="1478" spans="1:9" ht="13.5" x14ac:dyDescent="0.25">
      <c r="A1478" s="3">
        <f>TITRES_STAT!B1481</f>
        <v>44165</v>
      </c>
      <c r="B1478" s="5">
        <f>TITRES_STAT!D1481</f>
        <v>6.4450000000000003</v>
      </c>
      <c r="C1478" s="2">
        <f t="shared" si="207"/>
        <v>-1.3999999999999346E-2</v>
      </c>
      <c r="D1478" s="2">
        <f t="shared" si="208"/>
        <v>0</v>
      </c>
      <c r="E1478" s="2">
        <f t="shared" si="209"/>
        <v>1.3999999999999346E-2</v>
      </c>
      <c r="F1478" s="2">
        <f t="shared" si="206"/>
        <v>3.7981888054453503E-2</v>
      </c>
      <c r="G1478" s="2">
        <f t="shared" si="206"/>
        <v>3.5492387772487935E-2</v>
      </c>
      <c r="H1478" s="2">
        <f t="shared" si="202"/>
        <v>1.0701418089400938</v>
      </c>
      <c r="I1478" s="2">
        <f t="shared" si="203"/>
        <v>51.694130533405499</v>
      </c>
    </row>
    <row r="1479" spans="1:9" ht="13.5" x14ac:dyDescent="0.25">
      <c r="A1479" s="3">
        <f>TITRES_STAT!B1482</f>
        <v>44166</v>
      </c>
      <c r="B1479" s="5">
        <f>TITRES_STAT!D1482</f>
        <v>6.5519999999999996</v>
      </c>
      <c r="C1479" s="2">
        <f t="shared" si="207"/>
        <v>0.10699999999999932</v>
      </c>
      <c r="D1479" s="2">
        <f t="shared" si="208"/>
        <v>0.10699999999999932</v>
      </c>
      <c r="E1479" s="2">
        <f t="shared" si="209"/>
        <v>0</v>
      </c>
      <c r="F1479" s="2">
        <f t="shared" si="206"/>
        <v>4.2911753193421061E-2</v>
      </c>
      <c r="G1479" s="2">
        <f t="shared" si="206"/>
        <v>3.2957217217310222E-2</v>
      </c>
      <c r="H1479" s="2">
        <f t="shared" si="202"/>
        <v>1.302044189910621</v>
      </c>
      <c r="I1479" s="2">
        <f t="shared" si="203"/>
        <v>56.560347347683802</v>
      </c>
    </row>
    <row r="1480" spans="1:9" ht="13.5" x14ac:dyDescent="0.25">
      <c r="A1480" s="3">
        <f>TITRES_STAT!B1483</f>
        <v>44167</v>
      </c>
      <c r="B1480" s="5">
        <f>TITRES_STAT!D1483</f>
        <v>6.4880000000000004</v>
      </c>
      <c r="C1480" s="2">
        <f t="shared" si="207"/>
        <v>-6.3999999999999169E-2</v>
      </c>
      <c r="D1480" s="2">
        <f t="shared" si="208"/>
        <v>0</v>
      </c>
      <c r="E1480" s="2">
        <f t="shared" si="209"/>
        <v>6.3999999999999169E-2</v>
      </c>
      <c r="F1480" s="2">
        <f t="shared" si="206"/>
        <v>3.9846627965319556E-2</v>
      </c>
      <c r="G1480" s="2">
        <f t="shared" si="206"/>
        <v>3.5174558844645147E-2</v>
      </c>
      <c r="H1480" s="2">
        <f t="shared" si="202"/>
        <v>1.1328252371638676</v>
      </c>
      <c r="I1480" s="2">
        <f t="shared" si="203"/>
        <v>53.113833117909195</v>
      </c>
    </row>
    <row r="1481" spans="1:9" ht="13.5" x14ac:dyDescent="0.25">
      <c r="A1481" s="3">
        <f>TITRES_STAT!B1484</f>
        <v>44168</v>
      </c>
      <c r="B1481" s="5">
        <f>TITRES_STAT!D1484</f>
        <v>6.4660000000000002</v>
      </c>
      <c r="C1481" s="2">
        <f t="shared" si="207"/>
        <v>-2.2000000000000242E-2</v>
      </c>
      <c r="D1481" s="2">
        <f t="shared" si="208"/>
        <v>0</v>
      </c>
      <c r="E1481" s="2">
        <f t="shared" si="209"/>
        <v>2.2000000000000242E-2</v>
      </c>
      <c r="F1481" s="2">
        <f t="shared" si="206"/>
        <v>3.7000440253511013E-2</v>
      </c>
      <c r="G1481" s="2">
        <f t="shared" si="206"/>
        <v>3.4233518927170511E-2</v>
      </c>
      <c r="H1481" s="2">
        <f t="shared" si="202"/>
        <v>1.080824917012678</v>
      </c>
      <c r="I1481" s="2">
        <f t="shared" si="203"/>
        <v>51.942136417914341</v>
      </c>
    </row>
    <row r="1482" spans="1:9" ht="13.5" x14ac:dyDescent="0.25">
      <c r="A1482" s="3">
        <f>TITRES_STAT!B1485</f>
        <v>44169</v>
      </c>
      <c r="B1482" s="5">
        <f>TITRES_STAT!D1485</f>
        <v>6.4589999999999996</v>
      </c>
      <c r="C1482" s="2">
        <f t="shared" si="207"/>
        <v>-7.0000000000005613E-3</v>
      </c>
      <c r="D1482" s="2">
        <f t="shared" si="208"/>
        <v>0</v>
      </c>
      <c r="E1482" s="2">
        <f t="shared" si="209"/>
        <v>7.0000000000005613E-3</v>
      </c>
      <c r="F1482" s="2">
        <f t="shared" si="206"/>
        <v>3.4357551663974514E-2</v>
      </c>
      <c r="G1482" s="2">
        <f t="shared" si="206"/>
        <v>3.2288267575229804E-2</v>
      </c>
      <c r="H1482" s="2">
        <f t="shared" si="202"/>
        <v>1.0640878016735769</v>
      </c>
      <c r="I1482" s="2">
        <f t="shared" si="203"/>
        <v>51.552448534931855</v>
      </c>
    </row>
    <row r="1483" spans="1:9" ht="13.5" x14ac:dyDescent="0.25">
      <c r="A1483" s="3">
        <f>TITRES_STAT!B1486</f>
        <v>44172</v>
      </c>
      <c r="B1483" s="5">
        <f>TITRES_STAT!D1486</f>
        <v>6.6020000000000003</v>
      </c>
      <c r="C1483" s="2">
        <f t="shared" si="207"/>
        <v>0.14300000000000068</v>
      </c>
      <c r="D1483" s="2">
        <f t="shared" si="208"/>
        <v>0.14300000000000068</v>
      </c>
      <c r="E1483" s="2">
        <f t="shared" si="209"/>
        <v>0</v>
      </c>
      <c r="F1483" s="2">
        <f t="shared" si="206"/>
        <v>4.2117726545119243E-2</v>
      </c>
      <c r="G1483" s="2">
        <f t="shared" si="206"/>
        <v>2.9981962748427675E-2</v>
      </c>
      <c r="H1483" s="2">
        <f t="shared" si="202"/>
        <v>1.4047688237931653</v>
      </c>
      <c r="I1483" s="2">
        <f t="shared" si="203"/>
        <v>58.415961230624703</v>
      </c>
    </row>
    <row r="1484" spans="1:9" ht="13.5" x14ac:dyDescent="0.25">
      <c r="A1484" s="3">
        <f>TITRES_STAT!B1487</f>
        <v>44173</v>
      </c>
      <c r="B1484" s="5">
        <f>TITRES_STAT!D1487</f>
        <v>6.6020000000000003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3.9109317506182149E-2</v>
      </c>
      <c r="G1484" s="2">
        <f t="shared" si="206"/>
        <v>2.7840393980682838E-2</v>
      </c>
      <c r="H1484" s="2">
        <f t="shared" si="202"/>
        <v>1.4047688237931653</v>
      </c>
      <c r="I1484" s="2">
        <f t="shared" si="203"/>
        <v>58.415961230624703</v>
      </c>
    </row>
    <row r="1485" spans="1:9" ht="13.5" x14ac:dyDescent="0.25">
      <c r="A1485" s="3">
        <f>TITRES_STAT!B1488</f>
        <v>44174</v>
      </c>
      <c r="B1485" s="5">
        <f>TITRES_STAT!D1488</f>
        <v>6.4740000000000002</v>
      </c>
      <c r="C1485" s="2">
        <f t="shared" si="207"/>
        <v>-0.12800000000000011</v>
      </c>
      <c r="D1485" s="2">
        <f t="shared" si="208"/>
        <v>0</v>
      </c>
      <c r="E1485" s="2">
        <f t="shared" si="209"/>
        <v>0.12800000000000011</v>
      </c>
      <c r="F1485" s="2">
        <f t="shared" ref="F1485:G1500" si="210">((F1484*13)+D1485)/14</f>
        <v>3.6315794827169137E-2</v>
      </c>
      <c r="G1485" s="2">
        <f t="shared" si="210"/>
        <v>3.499465155349122E-2</v>
      </c>
      <c r="H1485" s="2">
        <f t="shared" si="202"/>
        <v>1.0377527197737197</v>
      </c>
      <c r="I1485" s="2">
        <f t="shared" si="203"/>
        <v>50.926332214094948</v>
      </c>
    </row>
    <row r="1486" spans="1:9" ht="13.5" x14ac:dyDescent="0.25">
      <c r="A1486" s="3">
        <f>TITRES_STAT!B1489</f>
        <v>44175</v>
      </c>
      <c r="B1486" s="5">
        <f>TITRES_STAT!D1489</f>
        <v>6.4880000000000004</v>
      </c>
      <c r="C1486" s="2">
        <f t="shared" si="207"/>
        <v>1.4000000000000234E-2</v>
      </c>
      <c r="D1486" s="2">
        <f t="shared" si="208"/>
        <v>1.4000000000000234E-2</v>
      </c>
      <c r="E1486" s="2">
        <f t="shared" si="209"/>
        <v>0</v>
      </c>
      <c r="F1486" s="2">
        <f t="shared" si="210"/>
        <v>3.4721809482371357E-2</v>
      </c>
      <c r="G1486" s="2">
        <f t="shared" si="210"/>
        <v>3.2495033585384706E-2</v>
      </c>
      <c r="H1486" s="2">
        <f t="shared" si="202"/>
        <v>1.0685266531925726</v>
      </c>
      <c r="I1486" s="2">
        <f t="shared" si="203"/>
        <v>51.65641213969392</v>
      </c>
    </row>
    <row r="1487" spans="1:9" ht="13.5" x14ac:dyDescent="0.25">
      <c r="A1487" s="3">
        <f>TITRES_STAT!B1490</f>
        <v>44176</v>
      </c>
      <c r="B1487" s="5">
        <f>TITRES_STAT!D1490</f>
        <v>6.4379999999999997</v>
      </c>
      <c r="C1487" s="2">
        <f t="shared" si="207"/>
        <v>-5.0000000000000711E-2</v>
      </c>
      <c r="D1487" s="2">
        <f t="shared" si="208"/>
        <v>0</v>
      </c>
      <c r="E1487" s="2">
        <f t="shared" si="209"/>
        <v>5.0000000000000711E-2</v>
      </c>
      <c r="F1487" s="2">
        <f t="shared" si="210"/>
        <v>3.2241680233630547E-2</v>
      </c>
      <c r="G1487" s="2">
        <f t="shared" si="210"/>
        <v>3.374538832928585E-2</v>
      </c>
      <c r="H1487" s="2">
        <f t="shared" si="202"/>
        <v>0.95543959722785843</v>
      </c>
      <c r="I1487" s="2">
        <f t="shared" si="203"/>
        <v>48.86060395740904</v>
      </c>
    </row>
    <row r="1488" spans="1:9" ht="13.5" x14ac:dyDescent="0.25">
      <c r="A1488" s="3">
        <f>TITRES_STAT!B1491</f>
        <v>44179</v>
      </c>
      <c r="B1488" s="5">
        <f>TITRES_STAT!D1491</f>
        <v>6.5659999999999998</v>
      </c>
      <c r="C1488" s="2">
        <f t="shared" si="207"/>
        <v>0.12800000000000011</v>
      </c>
      <c r="D1488" s="2">
        <f t="shared" si="208"/>
        <v>0.12800000000000011</v>
      </c>
      <c r="E1488" s="2">
        <f t="shared" si="209"/>
        <v>0</v>
      </c>
      <c r="F1488" s="2">
        <f t="shared" si="210"/>
        <v>3.908156021694266E-2</v>
      </c>
      <c r="G1488" s="2">
        <f t="shared" si="210"/>
        <v>3.1335003448622577E-2</v>
      </c>
      <c r="H1488" s="2">
        <f t="shared" si="202"/>
        <v>1.2472173580903374</v>
      </c>
      <c r="I1488" s="2">
        <f t="shared" si="203"/>
        <v>55.500521727466989</v>
      </c>
    </row>
    <row r="1489" spans="1:9" ht="13.5" x14ac:dyDescent="0.25">
      <c r="A1489" s="3">
        <f>TITRES_STAT!B1492</f>
        <v>44180</v>
      </c>
      <c r="B1489" s="5">
        <f>TITRES_STAT!D1492</f>
        <v>6.4950000000000001</v>
      </c>
      <c r="C1489" s="2">
        <f t="shared" si="207"/>
        <v>-7.099999999999973E-2</v>
      </c>
      <c r="D1489" s="2">
        <f t="shared" si="208"/>
        <v>0</v>
      </c>
      <c r="E1489" s="2">
        <f t="shared" si="209"/>
        <v>7.099999999999973E-2</v>
      </c>
      <c r="F1489" s="2">
        <f t="shared" si="210"/>
        <v>3.6290020201446761E-2</v>
      </c>
      <c r="G1489" s="2">
        <f t="shared" si="210"/>
        <v>3.4168217488006657E-2</v>
      </c>
      <c r="H1489" s="2">
        <f t="shared" ref="H1489:H1552" si="211">F1489/G1489</f>
        <v>1.0620987241779549</v>
      </c>
      <c r="I1489" s="2">
        <f t="shared" ref="I1489:I1552" si="212">IF(G1489=0,100,100-(100/(1+H1489)))</f>
        <v>51.505716565600174</v>
      </c>
    </row>
    <row r="1490" spans="1:9" ht="13.5" x14ac:dyDescent="0.25">
      <c r="A1490" s="3">
        <f>TITRES_STAT!B1493</f>
        <v>44181</v>
      </c>
      <c r="B1490" s="5">
        <f>TITRES_STAT!D1493</f>
        <v>6.4450000000000003</v>
      </c>
      <c r="C1490" s="2">
        <f t="shared" si="207"/>
        <v>-4.9999999999999822E-2</v>
      </c>
      <c r="D1490" s="2">
        <f t="shared" si="208"/>
        <v>0</v>
      </c>
      <c r="E1490" s="2">
        <f t="shared" si="209"/>
        <v>4.9999999999999822E-2</v>
      </c>
      <c r="F1490" s="2">
        <f t="shared" si="210"/>
        <v>3.3697875901343419E-2</v>
      </c>
      <c r="G1490" s="2">
        <f t="shared" si="210"/>
        <v>3.5299059096006169E-2</v>
      </c>
      <c r="H1490" s="2">
        <f t="shared" si="211"/>
        <v>0.95463949363897027</v>
      </c>
      <c r="I1490" s="2">
        <f t="shared" si="212"/>
        <v>48.839670780503326</v>
      </c>
    </row>
    <row r="1491" spans="1:9" ht="13.5" x14ac:dyDescent="0.25">
      <c r="A1491" s="3">
        <f>TITRES_STAT!B1494</f>
        <v>44182</v>
      </c>
      <c r="B1491" s="5">
        <f>TITRES_STAT!D1494</f>
        <v>6.4450000000000003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3.1290884765533176E-2</v>
      </c>
      <c r="G1491" s="2">
        <f t="shared" si="210"/>
        <v>3.2777697732005728E-2</v>
      </c>
      <c r="H1491" s="2">
        <f t="shared" si="211"/>
        <v>0.95463949363897038</v>
      </c>
      <c r="I1491" s="2">
        <f t="shared" si="212"/>
        <v>48.839670780503326</v>
      </c>
    </row>
    <row r="1492" spans="1:9" ht="13.5" x14ac:dyDescent="0.25">
      <c r="A1492" s="3">
        <f>TITRES_STAT!B1495</f>
        <v>44183</v>
      </c>
      <c r="B1492" s="5">
        <f>TITRES_STAT!D1495</f>
        <v>6.4450000000000003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2.9055821567995094E-2</v>
      </c>
      <c r="G1492" s="2">
        <f t="shared" si="210"/>
        <v>3.0436433608291034E-2</v>
      </c>
      <c r="H1492" s="2">
        <f t="shared" si="211"/>
        <v>0.95463949363897038</v>
      </c>
      <c r="I1492" s="2">
        <f t="shared" si="212"/>
        <v>48.839670780503326</v>
      </c>
    </row>
    <row r="1493" spans="1:9" ht="13.5" x14ac:dyDescent="0.25">
      <c r="A1493" s="3">
        <f>TITRES_STAT!B1496</f>
        <v>44186</v>
      </c>
      <c r="B1493" s="5">
        <f>TITRES_STAT!D1496</f>
        <v>6.4450000000000003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2.6980405741709731E-2</v>
      </c>
      <c r="G1493" s="2">
        <f t="shared" si="210"/>
        <v>2.8262402636270247E-2</v>
      </c>
      <c r="H1493" s="2">
        <f t="shared" si="211"/>
        <v>0.95463949363897038</v>
      </c>
      <c r="I1493" s="2">
        <f t="shared" si="212"/>
        <v>48.839670780503326</v>
      </c>
    </row>
    <row r="1494" spans="1:9" ht="13.5" x14ac:dyDescent="0.25">
      <c r="A1494" s="3">
        <f>TITRES_STAT!B1497</f>
        <v>44187</v>
      </c>
      <c r="B1494" s="5">
        <f>TITRES_STAT!D1497</f>
        <v>6.4589999999999996</v>
      </c>
      <c r="C1494" s="2">
        <f t="shared" si="207"/>
        <v>1.3999999999999346E-2</v>
      </c>
      <c r="D1494" s="2">
        <f t="shared" si="208"/>
        <v>1.3999999999999346E-2</v>
      </c>
      <c r="E1494" s="2">
        <f t="shared" si="209"/>
        <v>0</v>
      </c>
      <c r="F1494" s="2">
        <f t="shared" si="210"/>
        <v>2.6053233903016133E-2</v>
      </c>
      <c r="G1494" s="2">
        <f t="shared" si="210"/>
        <v>2.6243659590822373E-2</v>
      </c>
      <c r="H1494" s="2">
        <f t="shared" si="211"/>
        <v>0.99274393545811601</v>
      </c>
      <c r="I1494" s="2">
        <f t="shared" si="212"/>
        <v>49.81793785913051</v>
      </c>
    </row>
    <row r="1495" spans="1:9" ht="13.5" x14ac:dyDescent="0.25">
      <c r="A1495" s="3">
        <f>TITRES_STAT!B1498</f>
        <v>44188</v>
      </c>
      <c r="B1495" s="5">
        <f>TITRES_STAT!D1498</f>
        <v>6.4589999999999996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2.4192288624229265E-2</v>
      </c>
      <c r="G1495" s="2">
        <f t="shared" si="210"/>
        <v>2.4369112477192204E-2</v>
      </c>
      <c r="H1495" s="2">
        <f t="shared" si="211"/>
        <v>0.9927439354581159</v>
      </c>
      <c r="I1495" s="2">
        <f t="shared" si="212"/>
        <v>49.817937859130502</v>
      </c>
    </row>
    <row r="1496" spans="1:9" ht="13.5" x14ac:dyDescent="0.25">
      <c r="A1496" s="3">
        <f>TITRES_STAT!B1499</f>
        <v>44189</v>
      </c>
      <c r="B1496" s="5">
        <f>TITRES_STAT!D1499</f>
        <v>6.4589999999999996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2.2464268008212888E-2</v>
      </c>
      <c r="G1496" s="2">
        <f t="shared" si="210"/>
        <v>2.2628461585964189E-2</v>
      </c>
      <c r="H1496" s="2">
        <f t="shared" si="211"/>
        <v>0.9927439354581159</v>
      </c>
      <c r="I1496" s="2">
        <f t="shared" si="212"/>
        <v>49.817937859130502</v>
      </c>
    </row>
    <row r="1497" spans="1:9" ht="13.5" x14ac:dyDescent="0.25">
      <c r="A1497" s="3">
        <f>TITRES_STAT!B1500</f>
        <v>44190</v>
      </c>
      <c r="B1497" s="5">
        <f>TITRES_STAT!D1500</f>
        <v>6.4379999999999997</v>
      </c>
      <c r="C1497" s="2">
        <f t="shared" si="207"/>
        <v>-2.0999999999999908E-2</v>
      </c>
      <c r="D1497" s="2">
        <f t="shared" si="208"/>
        <v>0</v>
      </c>
      <c r="E1497" s="2">
        <f t="shared" si="209"/>
        <v>2.0999999999999908E-2</v>
      </c>
      <c r="F1497" s="2">
        <f t="shared" si="210"/>
        <v>2.0859677436197682E-2</v>
      </c>
      <c r="G1497" s="2">
        <f t="shared" si="210"/>
        <v>2.2512142901252453E-2</v>
      </c>
      <c r="H1497" s="2">
        <f t="shared" si="211"/>
        <v>0.92659670506254488</v>
      </c>
      <c r="I1497" s="2">
        <f t="shared" si="212"/>
        <v>48.095001025783645</v>
      </c>
    </row>
    <row r="1498" spans="1:9" ht="13.5" x14ac:dyDescent="0.25">
      <c r="A1498" s="3">
        <f>TITRES_STAT!B1501</f>
        <v>44193</v>
      </c>
      <c r="B1498" s="5">
        <f>TITRES_STAT!D1501</f>
        <v>6.5659999999999998</v>
      </c>
      <c r="C1498" s="2">
        <f t="shared" si="207"/>
        <v>0.12800000000000011</v>
      </c>
      <c r="D1498" s="2">
        <f t="shared" si="208"/>
        <v>0.12800000000000011</v>
      </c>
      <c r="E1498" s="2">
        <f t="shared" si="209"/>
        <v>0</v>
      </c>
      <c r="F1498" s="2">
        <f t="shared" si="210"/>
        <v>2.8512557619326424E-2</v>
      </c>
      <c r="G1498" s="2">
        <f t="shared" si="210"/>
        <v>2.0904132694020135E-2</v>
      </c>
      <c r="H1498" s="2">
        <f t="shared" si="211"/>
        <v>1.3639675004303224</v>
      </c>
      <c r="I1498" s="2">
        <f t="shared" si="212"/>
        <v>57.698234014724569</v>
      </c>
    </row>
    <row r="1499" spans="1:9" ht="13.5" x14ac:dyDescent="0.25">
      <c r="A1499" s="3">
        <f>TITRES_STAT!B1502</f>
        <v>44194</v>
      </c>
      <c r="B1499" s="5">
        <f>TITRES_STAT!D1502</f>
        <v>6.5659999999999998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2.647594636080311E-2</v>
      </c>
      <c r="G1499" s="2">
        <f t="shared" si="210"/>
        <v>1.9410980358732982E-2</v>
      </c>
      <c r="H1499" s="2">
        <f t="shared" si="211"/>
        <v>1.3639675004303224</v>
      </c>
      <c r="I1499" s="2">
        <f t="shared" si="212"/>
        <v>57.698234014724569</v>
      </c>
    </row>
    <row r="1500" spans="1:9" ht="13.5" x14ac:dyDescent="0.25">
      <c r="A1500" s="3">
        <f>TITRES_STAT!B1503</f>
        <v>44195</v>
      </c>
      <c r="B1500" s="5">
        <f>TITRES_STAT!D1503</f>
        <v>6.4240000000000004</v>
      </c>
      <c r="C1500" s="2">
        <f t="shared" si="207"/>
        <v>-0.14199999999999946</v>
      </c>
      <c r="D1500" s="2">
        <f t="shared" si="208"/>
        <v>0</v>
      </c>
      <c r="E1500" s="2">
        <f t="shared" si="209"/>
        <v>0.14199999999999946</v>
      </c>
      <c r="F1500" s="2">
        <f t="shared" si="210"/>
        <v>2.4584807335031458E-2</v>
      </c>
      <c r="G1500" s="2">
        <f t="shared" si="210"/>
        <v>2.8167338904537733E-2</v>
      </c>
      <c r="H1500" s="2">
        <f t="shared" si="211"/>
        <v>0.87281256558711928</v>
      </c>
      <c r="I1500" s="2">
        <f t="shared" si="212"/>
        <v>46.604373637011349</v>
      </c>
    </row>
    <row r="1501" spans="1:9" ht="13.5" x14ac:dyDescent="0.25">
      <c r="A1501" s="3">
        <f>TITRES_STAT!B1504</f>
        <v>44196</v>
      </c>
      <c r="B1501" s="5">
        <f>TITRES_STAT!D1504</f>
        <v>6.5590000000000002</v>
      </c>
      <c r="C1501" s="2">
        <f t="shared" si="207"/>
        <v>0.13499999999999979</v>
      </c>
      <c r="D1501" s="2">
        <f t="shared" si="208"/>
        <v>0.13499999999999979</v>
      </c>
      <c r="E1501" s="2">
        <f t="shared" si="209"/>
        <v>0</v>
      </c>
      <c r="F1501" s="2">
        <f t="shared" ref="F1501:G1516" si="213">((F1500*13)+D1501)/14</f>
        <v>3.2471606811100624E-2</v>
      </c>
      <c r="G1501" s="2">
        <f t="shared" si="213"/>
        <v>2.6155386125642183E-2</v>
      </c>
      <c r="H1501" s="2">
        <f t="shared" si="211"/>
        <v>1.241488336479428</v>
      </c>
      <c r="I1501" s="2">
        <f t="shared" si="212"/>
        <v>55.386785479747779</v>
      </c>
    </row>
    <row r="1502" spans="1:9" ht="13.5" x14ac:dyDescent="0.25">
      <c r="A1502" s="3">
        <f>TITRES_STAT!B1505</f>
        <v>44200</v>
      </c>
      <c r="B1502" s="5">
        <f>TITRES_STAT!D1505</f>
        <v>6.3739999999999997</v>
      </c>
      <c r="C1502" s="2">
        <f t="shared" si="207"/>
        <v>-0.1850000000000005</v>
      </c>
      <c r="D1502" s="2">
        <f t="shared" si="208"/>
        <v>0</v>
      </c>
      <c r="E1502" s="2">
        <f t="shared" si="209"/>
        <v>0.1850000000000005</v>
      </c>
      <c r="F1502" s="2">
        <f t="shared" si="213"/>
        <v>3.015220632459344E-2</v>
      </c>
      <c r="G1502" s="2">
        <f t="shared" si="213"/>
        <v>3.7501429973810632E-2</v>
      </c>
      <c r="H1502" s="2">
        <f t="shared" si="211"/>
        <v>0.80402817560958151</v>
      </c>
      <c r="I1502" s="2">
        <f t="shared" si="212"/>
        <v>44.568493246392904</v>
      </c>
    </row>
    <row r="1503" spans="1:9" ht="13.5" x14ac:dyDescent="0.25">
      <c r="A1503" s="3">
        <f>TITRES_STAT!B1506</f>
        <v>44201</v>
      </c>
      <c r="B1503" s="5">
        <f>TITRES_STAT!D1506</f>
        <v>6.2089999999999996</v>
      </c>
      <c r="C1503" s="2">
        <f t="shared" si="207"/>
        <v>-0.16500000000000004</v>
      </c>
      <c r="D1503" s="2">
        <f t="shared" si="208"/>
        <v>0</v>
      </c>
      <c r="E1503" s="2">
        <f t="shared" si="209"/>
        <v>0.16500000000000004</v>
      </c>
      <c r="F1503" s="2">
        <f t="shared" si="213"/>
        <v>2.7998477301408194E-2</v>
      </c>
      <c r="G1503" s="2">
        <f t="shared" si="213"/>
        <v>4.660847068996702E-2</v>
      </c>
      <c r="H1503" s="2">
        <f t="shared" si="211"/>
        <v>0.60071649824449547</v>
      </c>
      <c r="I1503" s="2">
        <f t="shared" si="212"/>
        <v>37.527975684844932</v>
      </c>
    </row>
    <row r="1504" spans="1:9" ht="13.5" x14ac:dyDescent="0.25">
      <c r="A1504" s="3">
        <f>TITRES_STAT!B1507</f>
        <v>44202</v>
      </c>
      <c r="B1504" s="5">
        <f>TITRES_STAT!D1507</f>
        <v>6.024</v>
      </c>
      <c r="C1504" s="2">
        <f t="shared" si="207"/>
        <v>-0.18499999999999961</v>
      </c>
      <c r="D1504" s="2">
        <f t="shared" si="208"/>
        <v>0</v>
      </c>
      <c r="E1504" s="2">
        <f t="shared" si="209"/>
        <v>0.18499999999999961</v>
      </c>
      <c r="F1504" s="2">
        <f t="shared" si="213"/>
        <v>2.5998586065593323E-2</v>
      </c>
      <c r="G1504" s="2">
        <f t="shared" si="213"/>
        <v>5.6493579926397919E-2</v>
      </c>
      <c r="H1504" s="2">
        <f t="shared" si="211"/>
        <v>0.4602042585983277</v>
      </c>
      <c r="I1504" s="2">
        <f t="shared" si="212"/>
        <v>31.516430382149736</v>
      </c>
    </row>
    <row r="1505" spans="1:9" ht="13.5" x14ac:dyDescent="0.25">
      <c r="A1505" s="3">
        <f>TITRES_STAT!B1508</f>
        <v>44203</v>
      </c>
      <c r="B1505" s="5">
        <f>TITRES_STAT!D1508</f>
        <v>5.9240000000000004</v>
      </c>
      <c r="C1505" s="2">
        <f t="shared" si="207"/>
        <v>-9.9999999999999645E-2</v>
      </c>
      <c r="D1505" s="2">
        <f t="shared" si="208"/>
        <v>0</v>
      </c>
      <c r="E1505" s="2">
        <f t="shared" si="209"/>
        <v>9.9999999999999645E-2</v>
      </c>
      <c r="F1505" s="2">
        <f t="shared" si="213"/>
        <v>2.4141544203765231E-2</v>
      </c>
      <c r="G1505" s="2">
        <f t="shared" si="213"/>
        <v>5.9601181360226616E-2</v>
      </c>
      <c r="H1505" s="2">
        <f t="shared" si="211"/>
        <v>0.40505143778702846</v>
      </c>
      <c r="I1505" s="2">
        <f t="shared" si="212"/>
        <v>28.828228411693516</v>
      </c>
    </row>
    <row r="1506" spans="1:9" ht="13.5" x14ac:dyDescent="0.25">
      <c r="A1506" s="3">
        <f>TITRES_STAT!B1509</f>
        <v>44204</v>
      </c>
      <c r="B1506" s="5">
        <f>TITRES_STAT!D1509</f>
        <v>5.9240000000000004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2.2417148189210572E-2</v>
      </c>
      <c r="G1506" s="2">
        <f t="shared" si="213"/>
        <v>5.5343954120210426E-2</v>
      </c>
      <c r="H1506" s="2">
        <f t="shared" si="211"/>
        <v>0.40505143778702851</v>
      </c>
      <c r="I1506" s="2">
        <f t="shared" si="212"/>
        <v>28.828228411693516</v>
      </c>
    </row>
    <row r="1507" spans="1:9" ht="13.5" x14ac:dyDescent="0.25">
      <c r="A1507" s="3">
        <f>TITRES_STAT!B1510</f>
        <v>44207</v>
      </c>
      <c r="B1507" s="5">
        <f>TITRES_STAT!D1510</f>
        <v>5.8310000000000004</v>
      </c>
      <c r="C1507" s="2">
        <f t="shared" si="207"/>
        <v>-9.2999999999999972E-2</v>
      </c>
      <c r="D1507" s="2">
        <f t="shared" si="208"/>
        <v>0</v>
      </c>
      <c r="E1507" s="2">
        <f t="shared" si="209"/>
        <v>9.2999999999999972E-2</v>
      </c>
      <c r="F1507" s="2">
        <f t="shared" si="213"/>
        <v>2.0815923318552674E-2</v>
      </c>
      <c r="G1507" s="2">
        <f t="shared" si="213"/>
        <v>5.8033671683052533E-2</v>
      </c>
      <c r="H1507" s="2">
        <f t="shared" si="211"/>
        <v>0.35868699523679304</v>
      </c>
      <c r="I1507" s="2">
        <f t="shared" si="212"/>
        <v>26.399531054191087</v>
      </c>
    </row>
    <row r="1508" spans="1:9" ht="13.5" x14ac:dyDescent="0.25">
      <c r="A1508" s="3">
        <f>TITRES_STAT!B1511</f>
        <v>44208</v>
      </c>
      <c r="B1508" s="5">
        <f>TITRES_STAT!D1511</f>
        <v>5.76</v>
      </c>
      <c r="C1508" s="2">
        <f t="shared" si="207"/>
        <v>-7.1000000000000618E-2</v>
      </c>
      <c r="D1508" s="2">
        <f t="shared" si="208"/>
        <v>0</v>
      </c>
      <c r="E1508" s="2">
        <f t="shared" si="209"/>
        <v>7.1000000000000618E-2</v>
      </c>
      <c r="F1508" s="2">
        <f t="shared" si="213"/>
        <v>1.9329071652941766E-2</v>
      </c>
      <c r="G1508" s="2">
        <f t="shared" si="213"/>
        <v>5.8959837991405965E-2</v>
      </c>
      <c r="H1508" s="2">
        <f t="shared" si="211"/>
        <v>0.32783454486016717</v>
      </c>
      <c r="I1508" s="2">
        <f t="shared" si="212"/>
        <v>24.68941225615508</v>
      </c>
    </row>
    <row r="1509" spans="1:9" ht="13.5" x14ac:dyDescent="0.25">
      <c r="A1509" s="3">
        <f>TITRES_STAT!B1512</f>
        <v>44209</v>
      </c>
      <c r="B1509" s="5">
        <f>TITRES_STAT!D1512</f>
        <v>5.76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1.794842367773164E-2</v>
      </c>
      <c r="G1509" s="2">
        <f t="shared" si="213"/>
        <v>5.4748420992019826E-2</v>
      </c>
      <c r="H1509" s="2">
        <f t="shared" si="211"/>
        <v>0.32783454486016711</v>
      </c>
      <c r="I1509" s="2">
        <f t="shared" si="212"/>
        <v>24.68941225615508</v>
      </c>
    </row>
    <row r="1510" spans="1:9" ht="13.5" x14ac:dyDescent="0.25">
      <c r="A1510" s="3">
        <f>TITRES_STAT!B1513</f>
        <v>44211</v>
      </c>
      <c r="B1510" s="5">
        <f>TITRES_STAT!D1513</f>
        <v>5.76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1.6666393415036524E-2</v>
      </c>
      <c r="G1510" s="2">
        <f t="shared" si="213"/>
        <v>5.0837819492589843E-2</v>
      </c>
      <c r="H1510" s="2">
        <f t="shared" si="211"/>
        <v>0.32783454486016711</v>
      </c>
      <c r="I1510" s="2">
        <f t="shared" si="212"/>
        <v>24.68941225615508</v>
      </c>
    </row>
    <row r="1511" spans="1:9" ht="13.5" x14ac:dyDescent="0.25">
      <c r="A1511" s="3">
        <f>TITRES_STAT!B1514</f>
        <v>44214</v>
      </c>
      <c r="B1511" s="5">
        <f>TITRES_STAT!D1514</f>
        <v>5.7530000000000001</v>
      </c>
      <c r="C1511" s="2">
        <f t="shared" si="207"/>
        <v>-6.9999999999996732E-3</v>
      </c>
      <c r="D1511" s="2">
        <f t="shared" si="208"/>
        <v>0</v>
      </c>
      <c r="E1511" s="2">
        <f t="shared" si="209"/>
        <v>6.9999999999996732E-3</v>
      </c>
      <c r="F1511" s="2">
        <f t="shared" si="213"/>
        <v>1.5475936742533915E-2</v>
      </c>
      <c r="G1511" s="2">
        <f t="shared" si="213"/>
        <v>4.7706546671690546E-2</v>
      </c>
      <c r="H1511" s="2">
        <f t="shared" si="211"/>
        <v>0.32439859562749407</v>
      </c>
      <c r="I1511" s="2">
        <f t="shared" si="212"/>
        <v>24.494030475303802</v>
      </c>
    </row>
    <row r="1512" spans="1:9" ht="13.5" x14ac:dyDescent="0.25">
      <c r="A1512" s="3">
        <f>TITRES_STAT!B1515</f>
        <v>44215</v>
      </c>
      <c r="B1512" s="5">
        <f>TITRES_STAT!D1515</f>
        <v>5.7809999999999997</v>
      </c>
      <c r="C1512" s="2">
        <f t="shared" si="207"/>
        <v>2.7999999999999581E-2</v>
      </c>
      <c r="D1512" s="2">
        <f t="shared" si="208"/>
        <v>2.7999999999999581E-2</v>
      </c>
      <c r="E1512" s="2">
        <f t="shared" si="209"/>
        <v>0</v>
      </c>
      <c r="F1512" s="2">
        <f t="shared" si="213"/>
        <v>1.6370512689495749E-2</v>
      </c>
      <c r="G1512" s="2">
        <f t="shared" si="213"/>
        <v>4.4298936195141227E-2</v>
      </c>
      <c r="H1512" s="2">
        <f t="shared" si="211"/>
        <v>0.36954640665369504</v>
      </c>
      <c r="I1512" s="2">
        <f t="shared" si="212"/>
        <v>26.983124110166713</v>
      </c>
    </row>
    <row r="1513" spans="1:9" ht="13.5" x14ac:dyDescent="0.25">
      <c r="A1513" s="3">
        <f>TITRES_STAT!B1516</f>
        <v>44216</v>
      </c>
      <c r="B1513" s="5">
        <f>TITRES_STAT!D1516</f>
        <v>5.8879999999999999</v>
      </c>
      <c r="C1513" s="2">
        <f t="shared" si="207"/>
        <v>0.10700000000000021</v>
      </c>
      <c r="D1513" s="2">
        <f t="shared" si="208"/>
        <v>0.10700000000000021</v>
      </c>
      <c r="E1513" s="2">
        <f t="shared" si="209"/>
        <v>0</v>
      </c>
      <c r="F1513" s="2">
        <f t="shared" si="213"/>
        <v>2.2844047497388924E-2</v>
      </c>
      <c r="G1513" s="2">
        <f t="shared" si="213"/>
        <v>4.1134726466916856E-2</v>
      </c>
      <c r="H1513" s="2">
        <f t="shared" si="211"/>
        <v>0.55534701356921745</v>
      </c>
      <c r="I1513" s="2">
        <f t="shared" si="212"/>
        <v>35.705666241953594</v>
      </c>
    </row>
    <row r="1514" spans="1:9" ht="13.5" x14ac:dyDescent="0.25">
      <c r="A1514" s="3">
        <f>TITRES_STAT!B1517</f>
        <v>44217</v>
      </c>
      <c r="B1514" s="5">
        <f>TITRES_STAT!D1517</f>
        <v>5.7169999999999996</v>
      </c>
      <c r="C1514" s="2">
        <f t="shared" si="207"/>
        <v>-0.17100000000000026</v>
      </c>
      <c r="D1514" s="2">
        <f t="shared" si="208"/>
        <v>0</v>
      </c>
      <c r="E1514" s="2">
        <f t="shared" si="209"/>
        <v>0.17100000000000026</v>
      </c>
      <c r="F1514" s="2">
        <f t="shared" si="213"/>
        <v>2.1212329819004002E-2</v>
      </c>
      <c r="G1514" s="2">
        <f t="shared" si="213"/>
        <v>5.0410817433565673E-2</v>
      </c>
      <c r="H1514" s="2">
        <f t="shared" si="211"/>
        <v>0.42078924522417938</v>
      </c>
      <c r="I1514" s="2">
        <f t="shared" si="212"/>
        <v>29.616584348355275</v>
      </c>
    </row>
    <row r="1515" spans="1:9" ht="13.5" x14ac:dyDescent="0.25">
      <c r="A1515" s="3">
        <f>TITRES_STAT!B1518</f>
        <v>44218</v>
      </c>
      <c r="B1515" s="5">
        <f>TITRES_STAT!D1518</f>
        <v>5.6390000000000002</v>
      </c>
      <c r="C1515" s="2">
        <f t="shared" si="207"/>
        <v>-7.7999999999999403E-2</v>
      </c>
      <c r="D1515" s="2">
        <f t="shared" si="208"/>
        <v>0</v>
      </c>
      <c r="E1515" s="2">
        <f t="shared" si="209"/>
        <v>7.7999999999999403E-2</v>
      </c>
      <c r="F1515" s="2">
        <f t="shared" si="213"/>
        <v>1.9697163403360859E-2</v>
      </c>
      <c r="G1515" s="2">
        <f t="shared" si="213"/>
        <v>5.2381473331168084E-2</v>
      </c>
      <c r="H1515" s="2">
        <f t="shared" si="211"/>
        <v>0.37603301607861861</v>
      </c>
      <c r="I1515" s="2">
        <f t="shared" si="212"/>
        <v>27.327325121182568</v>
      </c>
    </row>
    <row r="1516" spans="1:9" ht="13.5" x14ac:dyDescent="0.25">
      <c r="A1516" s="3">
        <f>TITRES_STAT!B1519</f>
        <v>44221</v>
      </c>
      <c r="B1516" s="5">
        <f>TITRES_STAT!D1519</f>
        <v>5.6390000000000002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1.8290223160263654E-2</v>
      </c>
      <c r="G1516" s="2">
        <f t="shared" si="213"/>
        <v>4.8639939521798937E-2</v>
      </c>
      <c r="H1516" s="2">
        <f t="shared" si="211"/>
        <v>0.37603301607861855</v>
      </c>
      <c r="I1516" s="2">
        <f t="shared" si="212"/>
        <v>27.327325121182568</v>
      </c>
    </row>
    <row r="1517" spans="1:9" ht="13.5" x14ac:dyDescent="0.25">
      <c r="A1517" s="3">
        <f>TITRES_STAT!B1520</f>
        <v>44222</v>
      </c>
      <c r="B1517" s="5">
        <f>TITRES_STAT!D1520</f>
        <v>5.6310000000000002</v>
      </c>
      <c r="C1517" s="2">
        <f t="shared" si="207"/>
        <v>-8.0000000000000071E-3</v>
      </c>
      <c r="D1517" s="2">
        <f t="shared" si="208"/>
        <v>0</v>
      </c>
      <c r="E1517" s="2">
        <f t="shared" si="209"/>
        <v>8.0000000000000071E-3</v>
      </c>
      <c r="F1517" s="2">
        <f t="shared" ref="F1517:G1532" si="214">((F1516*13)+D1517)/14</f>
        <v>1.6983778648816249E-2</v>
      </c>
      <c r="G1517" s="2">
        <f t="shared" si="214"/>
        <v>4.5737086698813302E-2</v>
      </c>
      <c r="H1517" s="2">
        <f t="shared" si="211"/>
        <v>0.37133494664094796</v>
      </c>
      <c r="I1517" s="2">
        <f t="shared" si="212"/>
        <v>27.078355113061477</v>
      </c>
    </row>
    <row r="1518" spans="1:9" ht="13.5" x14ac:dyDescent="0.25">
      <c r="A1518" s="3">
        <f>TITRES_STAT!B1521</f>
        <v>44223</v>
      </c>
      <c r="B1518" s="5">
        <f>TITRES_STAT!D1521</f>
        <v>5.6239999999999997</v>
      </c>
      <c r="C1518" s="2">
        <f t="shared" si="207"/>
        <v>-7.0000000000005613E-3</v>
      </c>
      <c r="D1518" s="2">
        <f t="shared" si="208"/>
        <v>0</v>
      </c>
      <c r="E1518" s="2">
        <f t="shared" si="209"/>
        <v>7.0000000000005613E-3</v>
      </c>
      <c r="F1518" s="2">
        <f t="shared" si="214"/>
        <v>1.5770651602472232E-2</v>
      </c>
      <c r="G1518" s="2">
        <f t="shared" si="214"/>
        <v>4.2970151934612393E-2</v>
      </c>
      <c r="H1518" s="2">
        <f t="shared" si="211"/>
        <v>0.36701409914655192</v>
      </c>
      <c r="I1518" s="2">
        <f t="shared" si="212"/>
        <v>26.8478649470905</v>
      </c>
    </row>
    <row r="1519" spans="1:9" ht="13.5" x14ac:dyDescent="0.25">
      <c r="A1519" s="3">
        <f>TITRES_STAT!B1522</f>
        <v>44224</v>
      </c>
      <c r="B1519" s="5">
        <f>TITRES_STAT!D1522</f>
        <v>5.7809999999999997</v>
      </c>
      <c r="C1519" s="2">
        <f t="shared" si="207"/>
        <v>0.15700000000000003</v>
      </c>
      <c r="D1519" s="2">
        <f t="shared" si="208"/>
        <v>0.15700000000000003</v>
      </c>
      <c r="E1519" s="2">
        <f t="shared" si="209"/>
        <v>0</v>
      </c>
      <c r="F1519" s="2">
        <f t="shared" si="214"/>
        <v>2.5858462202295644E-2</v>
      </c>
      <c r="G1519" s="2">
        <f t="shared" si="214"/>
        <v>3.9900855367854364E-2</v>
      </c>
      <c r="H1519" s="2">
        <f t="shared" si="211"/>
        <v>0.64806786631266555</v>
      </c>
      <c r="I1519" s="2">
        <f t="shared" si="212"/>
        <v>39.322887094609271</v>
      </c>
    </row>
    <row r="1520" spans="1:9" ht="13.5" x14ac:dyDescent="0.25">
      <c r="A1520" s="3">
        <f>TITRES_STAT!B1523</f>
        <v>44225</v>
      </c>
      <c r="B1520" s="5">
        <f>TITRES_STAT!D1523</f>
        <v>5.7809999999999997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2.4011429187845955E-2</v>
      </c>
      <c r="G1520" s="2">
        <f t="shared" si="214"/>
        <v>3.7050794270150476E-2</v>
      </c>
      <c r="H1520" s="2">
        <f t="shared" si="211"/>
        <v>0.64806786631266555</v>
      </c>
      <c r="I1520" s="2">
        <f t="shared" si="212"/>
        <v>39.322887094609271</v>
      </c>
    </row>
    <row r="1521" spans="1:9" ht="13.5" x14ac:dyDescent="0.25">
      <c r="A1521" s="3">
        <f>TITRES_STAT!B1524</f>
        <v>44228</v>
      </c>
      <c r="B1521" s="5">
        <f>TITRES_STAT!D1524</f>
        <v>5.71</v>
      </c>
      <c r="C1521" s="2">
        <f t="shared" si="207"/>
        <v>-7.099999999999973E-2</v>
      </c>
      <c r="D1521" s="2">
        <f t="shared" si="208"/>
        <v>0</v>
      </c>
      <c r="E1521" s="2">
        <f t="shared" si="209"/>
        <v>7.099999999999973E-2</v>
      </c>
      <c r="F1521" s="2">
        <f t="shared" si="214"/>
        <v>2.2296327102999815E-2</v>
      </c>
      <c r="G1521" s="2">
        <f t="shared" si="214"/>
        <v>3.9475737536568287E-2</v>
      </c>
      <c r="H1521" s="2">
        <f t="shared" si="211"/>
        <v>0.56481090650543631</v>
      </c>
      <c r="I1521" s="2">
        <f t="shared" si="212"/>
        <v>36.094514944734257</v>
      </c>
    </row>
    <row r="1522" spans="1:9" ht="13.5" x14ac:dyDescent="0.25">
      <c r="A1522" s="3">
        <f>TITRES_STAT!B1525</f>
        <v>44229</v>
      </c>
      <c r="B1522" s="5">
        <f>TITRES_STAT!D1525</f>
        <v>5.71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2.0703732309928398E-2</v>
      </c>
      <c r="G1522" s="2">
        <f t="shared" si="214"/>
        <v>3.6656041998241976E-2</v>
      </c>
      <c r="H1522" s="2">
        <f t="shared" si="211"/>
        <v>0.56481090650543642</v>
      </c>
      <c r="I1522" s="2">
        <f t="shared" si="212"/>
        <v>36.094514944734264</v>
      </c>
    </row>
    <row r="1523" spans="1:9" ht="13.5" x14ac:dyDescent="0.25">
      <c r="A1523" s="3">
        <f>TITRES_STAT!B1526</f>
        <v>44230</v>
      </c>
      <c r="B1523" s="5">
        <f>TITRES_STAT!D1526</f>
        <v>5.71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1.9224894287790655E-2</v>
      </c>
      <c r="G1523" s="2">
        <f t="shared" si="214"/>
        <v>3.4037753284081831E-2</v>
      </c>
      <c r="H1523" s="2">
        <f t="shared" si="211"/>
        <v>0.56481090650543642</v>
      </c>
      <c r="I1523" s="2">
        <f t="shared" si="212"/>
        <v>36.094514944734264</v>
      </c>
    </row>
    <row r="1524" spans="1:9" ht="13.5" x14ac:dyDescent="0.25">
      <c r="A1524" s="3">
        <f>TITRES_STAT!B1527</f>
        <v>44231</v>
      </c>
      <c r="B1524" s="5">
        <f>TITRES_STAT!D1527</f>
        <v>5.71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1.7851687552948466E-2</v>
      </c>
      <c r="G1524" s="2">
        <f t="shared" si="214"/>
        <v>3.16064851923617E-2</v>
      </c>
      <c r="H1524" s="2">
        <f t="shared" si="211"/>
        <v>0.56481090650543653</v>
      </c>
      <c r="I1524" s="2">
        <f t="shared" si="212"/>
        <v>36.094514944734264</v>
      </c>
    </row>
    <row r="1525" spans="1:9" ht="13.5" x14ac:dyDescent="0.25">
      <c r="A1525" s="3">
        <f>TITRES_STAT!B1528</f>
        <v>44232</v>
      </c>
      <c r="B1525" s="5">
        <f>TITRES_STAT!D1528</f>
        <v>5.71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1.6576567013452146E-2</v>
      </c>
      <c r="G1525" s="2">
        <f t="shared" si="214"/>
        <v>2.9348879107193006E-2</v>
      </c>
      <c r="H1525" s="2">
        <f t="shared" si="211"/>
        <v>0.56481090650543642</v>
      </c>
      <c r="I1525" s="2">
        <f t="shared" si="212"/>
        <v>36.094514944734264</v>
      </c>
    </row>
    <row r="1526" spans="1:9" ht="13.5" x14ac:dyDescent="0.25">
      <c r="A1526" s="3">
        <f>TITRES_STAT!B1529</f>
        <v>44235</v>
      </c>
      <c r="B1526" s="5">
        <f>TITRES_STAT!D1529</f>
        <v>5.7169999999999996</v>
      </c>
      <c r="C1526" s="2">
        <f t="shared" si="207"/>
        <v>6.9999999999996732E-3</v>
      </c>
      <c r="D1526" s="2">
        <f t="shared" si="208"/>
        <v>6.9999999999996732E-3</v>
      </c>
      <c r="E1526" s="2">
        <f t="shared" si="209"/>
        <v>0</v>
      </c>
      <c r="F1526" s="2">
        <f t="shared" si="214"/>
        <v>1.5892526512491255E-2</v>
      </c>
      <c r="G1526" s="2">
        <f t="shared" si="214"/>
        <v>2.7252530599536362E-2</v>
      </c>
      <c r="H1526" s="2">
        <f t="shared" si="211"/>
        <v>0.58315782655287174</v>
      </c>
      <c r="I1526" s="2">
        <f t="shared" si="212"/>
        <v>36.835103662571981</v>
      </c>
    </row>
    <row r="1527" spans="1:9" ht="13.5" x14ac:dyDescent="0.25">
      <c r="A1527" s="3">
        <f>TITRES_STAT!B1530</f>
        <v>44236</v>
      </c>
      <c r="B1527" s="5">
        <f>TITRES_STAT!D1530</f>
        <v>5.8879999999999999</v>
      </c>
      <c r="C1527" s="2">
        <f t="shared" si="207"/>
        <v>0.17100000000000026</v>
      </c>
      <c r="D1527" s="2">
        <f t="shared" si="208"/>
        <v>0.17100000000000026</v>
      </c>
      <c r="E1527" s="2">
        <f t="shared" si="209"/>
        <v>0</v>
      </c>
      <c r="F1527" s="2">
        <f t="shared" si="214"/>
        <v>2.697163176159904E-2</v>
      </c>
      <c r="G1527" s="2">
        <f t="shared" si="214"/>
        <v>2.5305921270998049E-2</v>
      </c>
      <c r="H1527" s="2">
        <f t="shared" si="211"/>
        <v>1.0658229539546535</v>
      </c>
      <c r="I1527" s="2">
        <f t="shared" si="212"/>
        <v>51.593141218337401</v>
      </c>
    </row>
    <row r="1528" spans="1:9" ht="13.5" x14ac:dyDescent="0.25">
      <c r="A1528" s="3">
        <f>TITRES_STAT!B1531</f>
        <v>44237</v>
      </c>
      <c r="B1528" s="5">
        <f>TITRES_STAT!D1531</f>
        <v>5.9880000000000004</v>
      </c>
      <c r="C1528" s="2">
        <f t="shared" si="207"/>
        <v>0.10000000000000053</v>
      </c>
      <c r="D1528" s="2">
        <f t="shared" si="208"/>
        <v>0.10000000000000053</v>
      </c>
      <c r="E1528" s="2">
        <f t="shared" si="209"/>
        <v>0</v>
      </c>
      <c r="F1528" s="2">
        <f t="shared" si="214"/>
        <v>3.2187943778627721E-2</v>
      </c>
      <c r="G1528" s="2">
        <f t="shared" si="214"/>
        <v>2.3498355465926761E-2</v>
      </c>
      <c r="H1528" s="2">
        <f t="shared" si="211"/>
        <v>1.3697955937938335</v>
      </c>
      <c r="I1528" s="2">
        <f t="shared" si="212"/>
        <v>57.802267730648943</v>
      </c>
    </row>
    <row r="1529" spans="1:9" ht="13.5" x14ac:dyDescent="0.25">
      <c r="A1529" s="3">
        <f>TITRES_STAT!B1532</f>
        <v>44238</v>
      </c>
      <c r="B1529" s="5">
        <f>TITRES_STAT!D1532</f>
        <v>6.1669999999999998</v>
      </c>
      <c r="C1529" s="2">
        <f t="shared" si="207"/>
        <v>0.17899999999999938</v>
      </c>
      <c r="D1529" s="2">
        <f t="shared" si="208"/>
        <v>0.17899999999999938</v>
      </c>
      <c r="E1529" s="2">
        <f t="shared" si="209"/>
        <v>0</v>
      </c>
      <c r="F1529" s="2">
        <f t="shared" si="214"/>
        <v>4.2674519223011416E-2</v>
      </c>
      <c r="G1529" s="2">
        <f t="shared" si="214"/>
        <v>2.1819901504074847E-2</v>
      </c>
      <c r="H1529" s="2">
        <f t="shared" si="211"/>
        <v>1.9557613133607403</v>
      </c>
      <c r="I1529" s="2">
        <f t="shared" si="212"/>
        <v>66.167768842505538</v>
      </c>
    </row>
    <row r="1530" spans="1:9" ht="13.5" x14ac:dyDescent="0.25">
      <c r="A1530" s="3">
        <f>TITRES_STAT!B1533</f>
        <v>44239</v>
      </c>
      <c r="B1530" s="5">
        <f>TITRES_STAT!D1533</f>
        <v>6.2089999999999996</v>
      </c>
      <c r="C1530" s="2">
        <f t="shared" si="207"/>
        <v>4.1999999999999815E-2</v>
      </c>
      <c r="D1530" s="2">
        <f t="shared" si="208"/>
        <v>4.1999999999999815E-2</v>
      </c>
      <c r="E1530" s="2">
        <f t="shared" si="209"/>
        <v>0</v>
      </c>
      <c r="F1530" s="2">
        <f t="shared" si="214"/>
        <v>4.2626339278510582E-2</v>
      </c>
      <c r="G1530" s="2">
        <f t="shared" si="214"/>
        <v>2.0261337110926644E-2</v>
      </c>
      <c r="H1530" s="2">
        <f t="shared" si="211"/>
        <v>2.1038265660918705</v>
      </c>
      <c r="I1530" s="2">
        <f t="shared" si="212"/>
        <v>67.781704979117677</v>
      </c>
    </row>
    <row r="1531" spans="1:9" ht="13.5" x14ac:dyDescent="0.25">
      <c r="A1531" s="3">
        <f>TITRES_STAT!B1534</f>
        <v>44242</v>
      </c>
      <c r="B1531" s="5">
        <f>TITRES_STAT!D1534</f>
        <v>6.2089999999999996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3.9581600758616962E-2</v>
      </c>
      <c r="G1531" s="2">
        <f t="shared" si="214"/>
        <v>1.8814098745860455E-2</v>
      </c>
      <c r="H1531" s="2">
        <f t="shared" si="211"/>
        <v>2.10382656609187</v>
      </c>
      <c r="I1531" s="2">
        <f t="shared" si="212"/>
        <v>67.781704979117677</v>
      </c>
    </row>
    <row r="1532" spans="1:9" ht="13.5" x14ac:dyDescent="0.25">
      <c r="A1532" s="3">
        <f>TITRES_STAT!B1535</f>
        <v>44243</v>
      </c>
      <c r="B1532" s="5">
        <f>TITRES_STAT!D1535</f>
        <v>6.202</v>
      </c>
      <c r="C1532" s="2">
        <f t="shared" si="207"/>
        <v>-6.9999999999996732E-3</v>
      </c>
      <c r="D1532" s="2">
        <f t="shared" si="208"/>
        <v>0</v>
      </c>
      <c r="E1532" s="2">
        <f t="shared" si="209"/>
        <v>6.9999999999996732E-3</v>
      </c>
      <c r="F1532" s="2">
        <f t="shared" si="214"/>
        <v>3.6754343561572887E-2</v>
      </c>
      <c r="G1532" s="2">
        <f t="shared" si="214"/>
        <v>1.7970234549727539E-2</v>
      </c>
      <c r="H1532" s="2">
        <f t="shared" si="211"/>
        <v>2.0452901413092657</v>
      </c>
      <c r="I1532" s="2">
        <f t="shared" si="212"/>
        <v>67.162406417863735</v>
      </c>
    </row>
    <row r="1533" spans="1:9" ht="13.5" x14ac:dyDescent="0.25">
      <c r="A1533" s="3">
        <f>TITRES_STAT!B1536</f>
        <v>44244</v>
      </c>
      <c r="B1533" s="5">
        <f>TITRES_STAT!D1536</f>
        <v>6.202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3.4129033307174823E-2</v>
      </c>
      <c r="G1533" s="2">
        <f t="shared" si="215"/>
        <v>1.6686646367604144E-2</v>
      </c>
      <c r="H1533" s="2">
        <f t="shared" si="211"/>
        <v>2.0452901413092657</v>
      </c>
      <c r="I1533" s="2">
        <f t="shared" si="212"/>
        <v>67.162406417863735</v>
      </c>
    </row>
    <row r="1534" spans="1:9" ht="13.5" x14ac:dyDescent="0.25">
      <c r="A1534" s="3">
        <f>TITRES_STAT!B1537</f>
        <v>44245</v>
      </c>
      <c r="B1534" s="5">
        <f>TITRES_STAT!D1537</f>
        <v>6.202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3.1691245213805196E-2</v>
      </c>
      <c r="G1534" s="2">
        <f t="shared" si="215"/>
        <v>1.5494743055632421E-2</v>
      </c>
      <c r="H1534" s="2">
        <f t="shared" si="211"/>
        <v>2.0452901413092657</v>
      </c>
      <c r="I1534" s="2">
        <f t="shared" si="212"/>
        <v>67.162406417863735</v>
      </c>
    </row>
    <row r="1535" spans="1:9" ht="13.5" x14ac:dyDescent="0.25">
      <c r="A1535" s="3">
        <f>TITRES_STAT!B1538</f>
        <v>44246</v>
      </c>
      <c r="B1535" s="5">
        <f>TITRES_STAT!D1538</f>
        <v>6.0670000000000002</v>
      </c>
      <c r="C1535" s="2">
        <f t="shared" si="207"/>
        <v>-0.13499999999999979</v>
      </c>
      <c r="D1535" s="2">
        <f t="shared" si="208"/>
        <v>0</v>
      </c>
      <c r="E1535" s="2">
        <f t="shared" si="209"/>
        <v>0.13499999999999979</v>
      </c>
      <c r="F1535" s="2">
        <f t="shared" si="215"/>
        <v>2.942758484139054E-2</v>
      </c>
      <c r="G1535" s="2">
        <f t="shared" si="215"/>
        <v>2.4030832837372947E-2</v>
      </c>
      <c r="H1535" s="2">
        <f t="shared" si="211"/>
        <v>1.2245761534999535</v>
      </c>
      <c r="I1535" s="2">
        <f t="shared" si="212"/>
        <v>55.047616669508592</v>
      </c>
    </row>
    <row r="1536" spans="1:9" ht="13.5" x14ac:dyDescent="0.25">
      <c r="A1536" s="3">
        <f>TITRES_STAT!B1539</f>
        <v>44249</v>
      </c>
      <c r="B1536" s="5">
        <f>TITRES_STAT!D1539</f>
        <v>6.0670000000000002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2.7325614495576932E-2</v>
      </c>
      <c r="G1536" s="2">
        <f t="shared" si="215"/>
        <v>2.2314344777560592E-2</v>
      </c>
      <c r="H1536" s="2">
        <f t="shared" si="211"/>
        <v>1.2245761534999537</v>
      </c>
      <c r="I1536" s="2">
        <f t="shared" si="212"/>
        <v>55.047616669508606</v>
      </c>
    </row>
    <row r="1537" spans="1:9" ht="13.5" x14ac:dyDescent="0.25">
      <c r="A1537" s="3">
        <f>TITRES_STAT!B1540</f>
        <v>44250</v>
      </c>
      <c r="B1537" s="5">
        <f>TITRES_STAT!D1540</f>
        <v>6.0670000000000002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2.5373784888750008E-2</v>
      </c>
      <c r="G1537" s="2">
        <f t="shared" si="215"/>
        <v>2.0720463007734835E-2</v>
      </c>
      <c r="H1537" s="2">
        <f t="shared" si="211"/>
        <v>1.2245761534999537</v>
      </c>
      <c r="I1537" s="2">
        <f t="shared" si="212"/>
        <v>55.047616669508606</v>
      </c>
    </row>
    <row r="1538" spans="1:9" ht="13.5" x14ac:dyDescent="0.25">
      <c r="A1538" s="3">
        <f>TITRES_STAT!B1541</f>
        <v>44251</v>
      </c>
      <c r="B1538" s="5">
        <f>TITRES_STAT!D1541</f>
        <v>6.1310000000000002</v>
      </c>
      <c r="C1538" s="2">
        <f t="shared" si="207"/>
        <v>6.4000000000000057E-2</v>
      </c>
      <c r="D1538" s="2">
        <f t="shared" si="208"/>
        <v>6.4000000000000057E-2</v>
      </c>
      <c r="E1538" s="2">
        <f t="shared" si="209"/>
        <v>0</v>
      </c>
      <c r="F1538" s="2">
        <f t="shared" si="215"/>
        <v>2.8132800253839296E-2</v>
      </c>
      <c r="G1538" s="2">
        <f t="shared" si="215"/>
        <v>1.9240429935753776E-2</v>
      </c>
      <c r="H1538" s="2">
        <f t="shared" si="211"/>
        <v>1.4621710818198068</v>
      </c>
      <c r="I1538" s="2">
        <f t="shared" si="212"/>
        <v>59.385438023222434</v>
      </c>
    </row>
    <row r="1539" spans="1:9" ht="13.5" x14ac:dyDescent="0.25">
      <c r="A1539" s="3">
        <f>TITRES_STAT!B1542</f>
        <v>44252</v>
      </c>
      <c r="B1539" s="5">
        <f>TITRES_STAT!D1542</f>
        <v>5.9530000000000003</v>
      </c>
      <c r="C1539" s="2">
        <f t="shared" ref="C1539:C1602" si="216">B1539-B1538</f>
        <v>-0.17799999999999994</v>
      </c>
      <c r="D1539" s="2">
        <f t="shared" ref="D1539:D1602" si="217">IF(C1539&gt;0,C1539,0)</f>
        <v>0</v>
      </c>
      <c r="E1539" s="2">
        <f t="shared" ref="E1539:E1602" si="218">IF(C1539&lt;0,-C1539,0)</f>
        <v>0.17799999999999994</v>
      </c>
      <c r="F1539" s="2">
        <f t="shared" si="215"/>
        <v>2.6123314521422202E-2</v>
      </c>
      <c r="G1539" s="2">
        <f t="shared" si="215"/>
        <v>3.0580399226057074E-2</v>
      </c>
      <c r="H1539" s="2">
        <f t="shared" si="211"/>
        <v>0.85425027738561832</v>
      </c>
      <c r="I1539" s="2">
        <f t="shared" si="212"/>
        <v>46.06984762542735</v>
      </c>
    </row>
    <row r="1540" spans="1:9" ht="13.5" x14ac:dyDescent="0.25">
      <c r="A1540" s="3">
        <f>TITRES_STAT!B1543</f>
        <v>44253</v>
      </c>
      <c r="B1540" s="5">
        <f>TITRES_STAT!D1543</f>
        <v>5.9530000000000003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2.4257363484177757E-2</v>
      </c>
      <c r="G1540" s="2">
        <f t="shared" si="215"/>
        <v>2.8396084995624425E-2</v>
      </c>
      <c r="H1540" s="2">
        <f t="shared" si="211"/>
        <v>0.85425027738561821</v>
      </c>
      <c r="I1540" s="2">
        <f t="shared" si="212"/>
        <v>46.069847625427343</v>
      </c>
    </row>
    <row r="1541" spans="1:9" ht="13.5" x14ac:dyDescent="0.25">
      <c r="A1541" s="3">
        <f>TITRES_STAT!B1544</f>
        <v>44256</v>
      </c>
      <c r="B1541" s="5">
        <f>TITRES_STAT!D1544</f>
        <v>6.06</v>
      </c>
      <c r="C1541" s="2">
        <f t="shared" si="216"/>
        <v>0.10699999999999932</v>
      </c>
      <c r="D1541" s="2">
        <f t="shared" si="217"/>
        <v>0.10699999999999932</v>
      </c>
      <c r="E1541" s="2">
        <f t="shared" si="218"/>
        <v>0</v>
      </c>
      <c r="F1541" s="2">
        <f t="shared" si="215"/>
        <v>3.0167551806736439E-2</v>
      </c>
      <c r="G1541" s="2">
        <f t="shared" si="215"/>
        <v>2.636779321022268E-2</v>
      </c>
      <c r="H1541" s="2">
        <f t="shared" si="211"/>
        <v>1.1441060526460973</v>
      </c>
      <c r="I1541" s="2">
        <f t="shared" si="212"/>
        <v>53.360515970472918</v>
      </c>
    </row>
    <row r="1542" spans="1:9" ht="13.5" x14ac:dyDescent="0.25">
      <c r="A1542" s="3">
        <f>TITRES_STAT!B1545</f>
        <v>44257</v>
      </c>
      <c r="B1542" s="5">
        <f>TITRES_STAT!D1545</f>
        <v>6.0519999999999996</v>
      </c>
      <c r="C1542" s="2">
        <f t="shared" si="216"/>
        <v>-8.0000000000000071E-3</v>
      </c>
      <c r="D1542" s="2">
        <f t="shared" si="217"/>
        <v>0</v>
      </c>
      <c r="E1542" s="2">
        <f t="shared" si="218"/>
        <v>8.0000000000000071E-3</v>
      </c>
      <c r="F1542" s="2">
        <f t="shared" si="215"/>
        <v>2.8012726677683838E-2</v>
      </c>
      <c r="G1542" s="2">
        <f t="shared" si="215"/>
        <v>2.5055807980921059E-2</v>
      </c>
      <c r="H1542" s="2">
        <f t="shared" si="211"/>
        <v>1.118013304500671</v>
      </c>
      <c r="I1542" s="2">
        <f t="shared" si="212"/>
        <v>52.785943418058302</v>
      </c>
    </row>
    <row r="1543" spans="1:9" ht="13.5" x14ac:dyDescent="0.25">
      <c r="A1543" s="3">
        <f>TITRES_STAT!B1546</f>
        <v>44258</v>
      </c>
      <c r="B1543" s="5">
        <f>TITRES_STAT!D1546</f>
        <v>5.8879999999999999</v>
      </c>
      <c r="C1543" s="2">
        <f t="shared" si="216"/>
        <v>-0.1639999999999997</v>
      </c>
      <c r="D1543" s="2">
        <f t="shared" si="217"/>
        <v>0</v>
      </c>
      <c r="E1543" s="2">
        <f t="shared" si="218"/>
        <v>0.1639999999999997</v>
      </c>
      <c r="F1543" s="2">
        <f t="shared" si="215"/>
        <v>2.6011817629277848E-2</v>
      </c>
      <c r="G1543" s="2">
        <f t="shared" si="215"/>
        <v>3.4980393125140966E-2</v>
      </c>
      <c r="H1543" s="2">
        <f t="shared" si="211"/>
        <v>0.74361135783184606</v>
      </c>
      <c r="I1543" s="2">
        <f t="shared" si="212"/>
        <v>42.64776978492015</v>
      </c>
    </row>
    <row r="1544" spans="1:9" ht="13.5" x14ac:dyDescent="0.25">
      <c r="A1544" s="3">
        <f>TITRES_STAT!B1547</f>
        <v>44259</v>
      </c>
      <c r="B1544" s="5">
        <f>TITRES_STAT!D1547</f>
        <v>5.7169999999999996</v>
      </c>
      <c r="C1544" s="2">
        <f t="shared" si="216"/>
        <v>-0.17100000000000026</v>
      </c>
      <c r="D1544" s="2">
        <f t="shared" si="217"/>
        <v>0</v>
      </c>
      <c r="E1544" s="2">
        <f t="shared" si="218"/>
        <v>0.17100000000000026</v>
      </c>
      <c r="F1544" s="2">
        <f t="shared" si="215"/>
        <v>2.4153830655758001E-2</v>
      </c>
      <c r="G1544" s="2">
        <f t="shared" si="215"/>
        <v>4.469607933048806E-2</v>
      </c>
      <c r="H1544" s="2">
        <f t="shared" si="211"/>
        <v>0.54040155238587573</v>
      </c>
      <c r="I1544" s="2">
        <f t="shared" si="212"/>
        <v>35.08186235912747</v>
      </c>
    </row>
    <row r="1545" spans="1:9" ht="13.5" x14ac:dyDescent="0.25">
      <c r="A1545" s="3">
        <f>TITRES_STAT!B1548</f>
        <v>44260</v>
      </c>
      <c r="B1545" s="5">
        <f>TITRES_STAT!D1548</f>
        <v>5.71</v>
      </c>
      <c r="C1545" s="2">
        <f t="shared" si="216"/>
        <v>-6.9999999999996732E-3</v>
      </c>
      <c r="D1545" s="2">
        <f t="shared" si="217"/>
        <v>0</v>
      </c>
      <c r="E1545" s="2">
        <f t="shared" si="218"/>
        <v>6.9999999999996732E-3</v>
      </c>
      <c r="F1545" s="2">
        <f t="shared" si="215"/>
        <v>2.2428557037489572E-2</v>
      </c>
      <c r="G1545" s="2">
        <f t="shared" si="215"/>
        <v>4.2003502235453176E-2</v>
      </c>
      <c r="H1545" s="2">
        <f t="shared" si="211"/>
        <v>0.5339687369820959</v>
      </c>
      <c r="I1545" s="2">
        <f t="shared" si="212"/>
        <v>34.809623176064008</v>
      </c>
    </row>
    <row r="1546" spans="1:9" ht="13.5" x14ac:dyDescent="0.25">
      <c r="A1546" s="3">
        <f>TITRES_STAT!B1549</f>
        <v>44263</v>
      </c>
      <c r="B1546" s="5">
        <f>TITRES_STAT!D1549</f>
        <v>5.8739999999999997</v>
      </c>
      <c r="C1546" s="2">
        <f t="shared" si="216"/>
        <v>0.1639999999999997</v>
      </c>
      <c r="D1546" s="2">
        <f t="shared" si="217"/>
        <v>0.1639999999999997</v>
      </c>
      <c r="E1546" s="2">
        <f t="shared" si="218"/>
        <v>0</v>
      </c>
      <c r="F1546" s="2">
        <f t="shared" si="215"/>
        <v>3.2540802963383152E-2</v>
      </c>
      <c r="G1546" s="2">
        <f t="shared" si="215"/>
        <v>3.9003252075777949E-2</v>
      </c>
      <c r="H1546" s="2">
        <f t="shared" si="211"/>
        <v>0.83430999292471442</v>
      </c>
      <c r="I1546" s="2">
        <f t="shared" si="212"/>
        <v>45.483587623837202</v>
      </c>
    </row>
    <row r="1547" spans="1:9" ht="13.5" x14ac:dyDescent="0.25">
      <c r="A1547" s="3">
        <f>TITRES_STAT!B1550</f>
        <v>44264</v>
      </c>
      <c r="B1547" s="5">
        <f>TITRES_STAT!D1550</f>
        <v>5.71</v>
      </c>
      <c r="C1547" s="2">
        <f t="shared" si="216"/>
        <v>-0.1639999999999997</v>
      </c>
      <c r="D1547" s="2">
        <f t="shared" si="217"/>
        <v>0</v>
      </c>
      <c r="E1547" s="2">
        <f t="shared" si="218"/>
        <v>0.1639999999999997</v>
      </c>
      <c r="F1547" s="2">
        <f t="shared" si="215"/>
        <v>3.0216459894570068E-2</v>
      </c>
      <c r="G1547" s="2">
        <f t="shared" si="215"/>
        <v>4.7931591213222359E-2</v>
      </c>
      <c r="H1547" s="2">
        <f t="shared" si="211"/>
        <v>0.63040802797789419</v>
      </c>
      <c r="I1547" s="2">
        <f t="shared" si="212"/>
        <v>38.665660200395038</v>
      </c>
    </row>
    <row r="1548" spans="1:9" ht="13.5" x14ac:dyDescent="0.25">
      <c r="A1548" s="3">
        <f>TITRES_STAT!B1551</f>
        <v>44265</v>
      </c>
      <c r="B1548" s="5">
        <f>TITRES_STAT!D1551</f>
        <v>5.71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2.8058141330672203E-2</v>
      </c>
      <c r="G1548" s="2">
        <f t="shared" si="215"/>
        <v>4.4507906126563621E-2</v>
      </c>
      <c r="H1548" s="2">
        <f t="shared" si="211"/>
        <v>0.63040802797789408</v>
      </c>
      <c r="I1548" s="2">
        <f t="shared" si="212"/>
        <v>38.665660200395031</v>
      </c>
    </row>
    <row r="1549" spans="1:9" ht="13.5" x14ac:dyDescent="0.25">
      <c r="A1549" s="3">
        <f>TITRES_STAT!B1552</f>
        <v>44266</v>
      </c>
      <c r="B1549" s="5">
        <f>TITRES_STAT!D1552</f>
        <v>5.8810000000000002</v>
      </c>
      <c r="C1549" s="2">
        <f t="shared" si="216"/>
        <v>0.17100000000000026</v>
      </c>
      <c r="D1549" s="2">
        <f t="shared" si="217"/>
        <v>0.17100000000000026</v>
      </c>
      <c r="E1549" s="2">
        <f t="shared" si="218"/>
        <v>0</v>
      </c>
      <c r="F1549" s="2">
        <f t="shared" ref="F1549:G1564" si="219">((F1548*13)+D1549)/14</f>
        <v>3.8268274092767063E-2</v>
      </c>
      <c r="G1549" s="2">
        <f t="shared" si="219"/>
        <v>4.1328769974666217E-2</v>
      </c>
      <c r="H1549" s="2">
        <f t="shared" si="211"/>
        <v>0.92594756912012666</v>
      </c>
      <c r="I1549" s="2">
        <f t="shared" si="212"/>
        <v>48.077506572162179</v>
      </c>
    </row>
    <row r="1550" spans="1:9" ht="13.5" x14ac:dyDescent="0.25">
      <c r="A1550" s="3">
        <f>TITRES_STAT!B1553</f>
        <v>44267</v>
      </c>
      <c r="B1550" s="5">
        <f>TITRES_STAT!D1553</f>
        <v>5.8529999999999998</v>
      </c>
      <c r="C1550" s="2">
        <f t="shared" si="216"/>
        <v>-2.8000000000000469E-2</v>
      </c>
      <c r="D1550" s="2">
        <f t="shared" si="217"/>
        <v>0</v>
      </c>
      <c r="E1550" s="2">
        <f t="shared" si="218"/>
        <v>2.8000000000000469E-2</v>
      </c>
      <c r="F1550" s="2">
        <f t="shared" si="219"/>
        <v>3.55348259432837E-2</v>
      </c>
      <c r="G1550" s="2">
        <f t="shared" si="219"/>
        <v>4.0376714976475811E-2</v>
      </c>
      <c r="H1550" s="2">
        <f t="shared" si="211"/>
        <v>0.88008214546396157</v>
      </c>
      <c r="I1550" s="2">
        <f t="shared" si="212"/>
        <v>46.81083470673444</v>
      </c>
    </row>
    <row r="1551" spans="1:9" ht="13.5" x14ac:dyDescent="0.25">
      <c r="A1551" s="3">
        <f>TITRES_STAT!B1554</f>
        <v>44270</v>
      </c>
      <c r="B1551" s="5">
        <f>TITRES_STAT!D1554</f>
        <v>5.7809999999999997</v>
      </c>
      <c r="C1551" s="2">
        <f t="shared" si="216"/>
        <v>-7.2000000000000064E-2</v>
      </c>
      <c r="D1551" s="2">
        <f t="shared" si="217"/>
        <v>0</v>
      </c>
      <c r="E1551" s="2">
        <f t="shared" si="218"/>
        <v>7.2000000000000064E-2</v>
      </c>
      <c r="F1551" s="2">
        <f t="shared" si="219"/>
        <v>3.2996624090192009E-2</v>
      </c>
      <c r="G1551" s="2">
        <f t="shared" si="219"/>
        <v>4.2635521049584686E-2</v>
      </c>
      <c r="H1551" s="2">
        <f t="shared" si="211"/>
        <v>0.77392332210077286</v>
      </c>
      <c r="I1551" s="2">
        <f t="shared" si="212"/>
        <v>43.627777619173095</v>
      </c>
    </row>
    <row r="1552" spans="1:9" ht="13.5" x14ac:dyDescent="0.25">
      <c r="A1552" s="3">
        <f>TITRES_STAT!B1555</f>
        <v>44271</v>
      </c>
      <c r="B1552" s="5">
        <f>TITRES_STAT!D1555</f>
        <v>5.7809999999999997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3.0639722369464006E-2</v>
      </c>
      <c r="G1552" s="2">
        <f t="shared" si="219"/>
        <v>3.9590126688900065E-2</v>
      </c>
      <c r="H1552" s="2">
        <f t="shared" si="211"/>
        <v>0.77392332210077275</v>
      </c>
      <c r="I1552" s="2">
        <f t="shared" si="212"/>
        <v>43.627777619173088</v>
      </c>
    </row>
    <row r="1553" spans="1:9" ht="13.5" x14ac:dyDescent="0.25">
      <c r="A1553" s="3">
        <f>TITRES_STAT!B1556</f>
        <v>44272</v>
      </c>
      <c r="B1553" s="5">
        <f>TITRES_STAT!D1556</f>
        <v>5.9240000000000004</v>
      </c>
      <c r="C1553" s="2">
        <f t="shared" si="216"/>
        <v>0.14300000000000068</v>
      </c>
      <c r="D1553" s="2">
        <f t="shared" si="217"/>
        <v>0.14300000000000068</v>
      </c>
      <c r="E1553" s="2">
        <f t="shared" si="218"/>
        <v>0</v>
      </c>
      <c r="F1553" s="2">
        <f t="shared" si="219"/>
        <v>3.8665456485930907E-2</v>
      </c>
      <c r="G1553" s="2">
        <f t="shared" si="219"/>
        <v>3.6762260496835779E-2</v>
      </c>
      <c r="H1553" s="2">
        <f t="shared" ref="H1553:H1616" si="220">F1553/G1553</f>
        <v>1.0517703743832332</v>
      </c>
      <c r="I1553" s="2">
        <f t="shared" ref="I1553:I1616" si="221">IF(G1553=0,100,100-(100/(1+H1553)))</f>
        <v>51.261602541629337</v>
      </c>
    </row>
    <row r="1554" spans="1:9" ht="13.5" x14ac:dyDescent="0.25">
      <c r="A1554" s="3">
        <f>TITRES_STAT!B1557</f>
        <v>44273</v>
      </c>
      <c r="B1554" s="5">
        <f>TITRES_STAT!D1557</f>
        <v>5.7960000000000003</v>
      </c>
      <c r="C1554" s="2">
        <f t="shared" si="216"/>
        <v>-0.12800000000000011</v>
      </c>
      <c r="D1554" s="2">
        <f t="shared" si="217"/>
        <v>0</v>
      </c>
      <c r="E1554" s="2">
        <f t="shared" si="218"/>
        <v>0.12800000000000011</v>
      </c>
      <c r="F1554" s="2">
        <f t="shared" si="219"/>
        <v>3.5903638165507276E-2</v>
      </c>
      <c r="G1554" s="2">
        <f t="shared" si="219"/>
        <v>4.327924188991894E-2</v>
      </c>
      <c r="H1554" s="2">
        <f t="shared" si="220"/>
        <v>0.82958103233019731</v>
      </c>
      <c r="I1554" s="2">
        <f t="shared" si="221"/>
        <v>45.342677786379511</v>
      </c>
    </row>
    <row r="1555" spans="1:9" ht="13.5" x14ac:dyDescent="0.25">
      <c r="A1555" s="3">
        <f>TITRES_STAT!B1558</f>
        <v>44274</v>
      </c>
      <c r="B1555" s="5">
        <f>TITRES_STAT!D1558</f>
        <v>5.7960000000000003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3.3339092582256757E-2</v>
      </c>
      <c r="G1555" s="2">
        <f t="shared" si="219"/>
        <v>4.0187867469210443E-2</v>
      </c>
      <c r="H1555" s="2">
        <f t="shared" si="220"/>
        <v>0.82958103233019742</v>
      </c>
      <c r="I1555" s="2">
        <f t="shared" si="221"/>
        <v>45.342677786379511</v>
      </c>
    </row>
    <row r="1556" spans="1:9" ht="13.5" x14ac:dyDescent="0.25">
      <c r="A1556" s="3">
        <f>TITRES_STAT!B1559</f>
        <v>44277</v>
      </c>
      <c r="B1556" s="5">
        <f>TITRES_STAT!D1559</f>
        <v>5.9669999999999996</v>
      </c>
      <c r="C1556" s="2">
        <f t="shared" si="216"/>
        <v>0.17099999999999937</v>
      </c>
      <c r="D1556" s="2">
        <f t="shared" si="217"/>
        <v>0.17099999999999937</v>
      </c>
      <c r="E1556" s="2">
        <f t="shared" si="218"/>
        <v>0</v>
      </c>
      <c r="F1556" s="2">
        <f t="shared" si="219"/>
        <v>4.3172014540666943E-2</v>
      </c>
      <c r="G1556" s="2">
        <f t="shared" si="219"/>
        <v>3.7317305507123984E-2</v>
      </c>
      <c r="H1556" s="2">
        <f t="shared" si="220"/>
        <v>1.1568899188722315</v>
      </c>
      <c r="I1556" s="2">
        <f t="shared" si="221"/>
        <v>53.636947752861303</v>
      </c>
    </row>
    <row r="1557" spans="1:9" ht="13.5" x14ac:dyDescent="0.25">
      <c r="A1557" s="3">
        <f>TITRES_STAT!B1560</f>
        <v>44278</v>
      </c>
      <c r="B1557" s="5">
        <f>TITRES_STAT!D1560</f>
        <v>6.3239999999999998</v>
      </c>
      <c r="C1557" s="2">
        <f t="shared" si="216"/>
        <v>0.35700000000000021</v>
      </c>
      <c r="D1557" s="2">
        <f t="shared" si="217"/>
        <v>0.35700000000000021</v>
      </c>
      <c r="E1557" s="2">
        <f t="shared" si="218"/>
        <v>0</v>
      </c>
      <c r="F1557" s="2">
        <f t="shared" si="219"/>
        <v>6.5588299216333606E-2</v>
      </c>
      <c r="G1557" s="2">
        <f t="shared" si="219"/>
        <v>3.4651783685186559E-2</v>
      </c>
      <c r="H1557" s="2">
        <f t="shared" si="220"/>
        <v>1.8927827730949456</v>
      </c>
      <c r="I1557" s="2">
        <f t="shared" si="221"/>
        <v>65.431210068700921</v>
      </c>
    </row>
    <row r="1558" spans="1:9" ht="13.5" x14ac:dyDescent="0.25">
      <c r="A1558" s="3">
        <f>TITRES_STAT!B1561</f>
        <v>44279</v>
      </c>
      <c r="B1558" s="5">
        <f>TITRES_STAT!D1561</f>
        <v>6.6020000000000003</v>
      </c>
      <c r="C1558" s="2">
        <f t="shared" si="216"/>
        <v>0.27800000000000047</v>
      </c>
      <c r="D1558" s="2">
        <f t="shared" si="217"/>
        <v>0.27800000000000047</v>
      </c>
      <c r="E1558" s="2">
        <f t="shared" si="218"/>
        <v>0</v>
      </c>
      <c r="F1558" s="2">
        <f t="shared" si="219"/>
        <v>8.0760563558024093E-2</v>
      </c>
      <c r="G1558" s="2">
        <f t="shared" si="219"/>
        <v>3.2176656279101802E-2</v>
      </c>
      <c r="H1558" s="2">
        <f t="shared" si="220"/>
        <v>2.5099116221866944</v>
      </c>
      <c r="I1558" s="2">
        <f t="shared" si="221"/>
        <v>71.50925414535098</v>
      </c>
    </row>
    <row r="1559" spans="1:9" ht="13.5" x14ac:dyDescent="0.25">
      <c r="A1559" s="3">
        <f>TITRES_STAT!B1562</f>
        <v>44280</v>
      </c>
      <c r="B1559" s="5">
        <f>TITRES_STAT!D1562</f>
        <v>6.4950000000000001</v>
      </c>
      <c r="C1559" s="2">
        <f t="shared" si="216"/>
        <v>-0.10700000000000021</v>
      </c>
      <c r="D1559" s="2">
        <f t="shared" si="217"/>
        <v>0</v>
      </c>
      <c r="E1559" s="2">
        <f t="shared" si="218"/>
        <v>0.10700000000000021</v>
      </c>
      <c r="F1559" s="2">
        <f t="shared" si="219"/>
        <v>7.4991951875308077E-2</v>
      </c>
      <c r="G1559" s="2">
        <f t="shared" si="219"/>
        <v>3.7521180830594539E-2</v>
      </c>
      <c r="H1559" s="2">
        <f t="shared" si="220"/>
        <v>1.9986564978829264</v>
      </c>
      <c r="I1559" s="2">
        <f t="shared" si="221"/>
        <v>66.651732177193111</v>
      </c>
    </row>
    <row r="1560" spans="1:9" ht="13.5" x14ac:dyDescent="0.25">
      <c r="A1560" s="3">
        <f>TITRES_STAT!B1563</f>
        <v>44281</v>
      </c>
      <c r="B1560" s="5">
        <f>TITRES_STAT!D1563</f>
        <v>6.4589999999999996</v>
      </c>
      <c r="C1560" s="2">
        <f t="shared" si="216"/>
        <v>-3.6000000000000476E-2</v>
      </c>
      <c r="D1560" s="2">
        <f t="shared" si="217"/>
        <v>0</v>
      </c>
      <c r="E1560" s="2">
        <f t="shared" si="218"/>
        <v>3.6000000000000476E-2</v>
      </c>
      <c r="F1560" s="2">
        <f t="shared" si="219"/>
        <v>6.9635383884214641E-2</v>
      </c>
      <c r="G1560" s="2">
        <f t="shared" si="219"/>
        <v>3.7412525056980672E-2</v>
      </c>
      <c r="H1560" s="2">
        <f t="shared" si="220"/>
        <v>1.861285325653838</v>
      </c>
      <c r="I1560" s="2">
        <f t="shared" si="221"/>
        <v>65.050671772082424</v>
      </c>
    </row>
    <row r="1561" spans="1:9" ht="13.5" x14ac:dyDescent="0.25">
      <c r="A1561" s="3">
        <f>TITRES_STAT!B1564</f>
        <v>44284</v>
      </c>
      <c r="B1561" s="5">
        <f>TITRES_STAT!D1564</f>
        <v>6.3170000000000002</v>
      </c>
      <c r="C1561" s="2">
        <f t="shared" si="216"/>
        <v>-0.14199999999999946</v>
      </c>
      <c r="D1561" s="2">
        <f t="shared" si="217"/>
        <v>0</v>
      </c>
      <c r="E1561" s="2">
        <f t="shared" si="218"/>
        <v>0.14199999999999946</v>
      </c>
      <c r="F1561" s="2">
        <f t="shared" si="219"/>
        <v>6.4661427892485024E-2</v>
      </c>
      <c r="G1561" s="2">
        <f t="shared" si="219"/>
        <v>4.4883058981482017E-2</v>
      </c>
      <c r="H1561" s="2">
        <f t="shared" si="220"/>
        <v>1.4406644591484556</v>
      </c>
      <c r="I1561" s="2">
        <f t="shared" si="221"/>
        <v>59.027551032193152</v>
      </c>
    </row>
    <row r="1562" spans="1:9" ht="13.5" x14ac:dyDescent="0.25">
      <c r="A1562" s="3">
        <f>TITRES_STAT!B1565</f>
        <v>44285</v>
      </c>
      <c r="B1562" s="5">
        <f>TITRES_STAT!D1565</f>
        <v>6.3520000000000003</v>
      </c>
      <c r="C1562" s="2">
        <f t="shared" si="216"/>
        <v>3.5000000000000142E-2</v>
      </c>
      <c r="D1562" s="2">
        <f t="shared" si="217"/>
        <v>3.5000000000000142E-2</v>
      </c>
      <c r="E1562" s="2">
        <f t="shared" si="218"/>
        <v>0</v>
      </c>
      <c r="F1562" s="2">
        <f t="shared" si="219"/>
        <v>6.2542754471593257E-2</v>
      </c>
      <c r="G1562" s="2">
        <f t="shared" si="219"/>
        <v>4.167712619709045E-2</v>
      </c>
      <c r="H1562" s="2">
        <f t="shared" si="220"/>
        <v>1.5006494012046221</v>
      </c>
      <c r="I1562" s="2">
        <f t="shared" si="221"/>
        <v>60.010387720954554</v>
      </c>
    </row>
    <row r="1563" spans="1:9" ht="13.5" x14ac:dyDescent="0.25">
      <c r="A1563" s="3">
        <f>TITRES_STAT!B1566</f>
        <v>44286</v>
      </c>
      <c r="B1563" s="5">
        <f>TITRES_STAT!D1566</f>
        <v>6.3520000000000003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5.807541486647945E-2</v>
      </c>
      <c r="G1563" s="2">
        <f t="shared" si="219"/>
        <v>3.8700188611583988E-2</v>
      </c>
      <c r="H1563" s="2">
        <f t="shared" si="220"/>
        <v>1.5006494012046221</v>
      </c>
      <c r="I1563" s="2">
        <f t="shared" si="221"/>
        <v>60.010387720954554</v>
      </c>
    </row>
    <row r="1564" spans="1:9" ht="13.5" x14ac:dyDescent="0.25">
      <c r="A1564" s="3">
        <f>TITRES_STAT!B1567</f>
        <v>44287</v>
      </c>
      <c r="B1564" s="5">
        <f>TITRES_STAT!D1567</f>
        <v>6.2809999999999997</v>
      </c>
      <c r="C1564" s="2">
        <f t="shared" si="216"/>
        <v>-7.1000000000000618E-2</v>
      </c>
      <c r="D1564" s="2">
        <f t="shared" si="217"/>
        <v>0</v>
      </c>
      <c r="E1564" s="2">
        <f t="shared" si="218"/>
        <v>7.1000000000000618E-2</v>
      </c>
      <c r="F1564" s="2">
        <f t="shared" si="219"/>
        <v>5.3927170947445202E-2</v>
      </c>
      <c r="G1564" s="2">
        <f t="shared" si="219"/>
        <v>4.1007317996470893E-2</v>
      </c>
      <c r="H1564" s="2">
        <f t="shared" si="220"/>
        <v>1.3150621299370566</v>
      </c>
      <c r="I1564" s="2">
        <f t="shared" si="221"/>
        <v>56.804615000670047</v>
      </c>
    </row>
    <row r="1565" spans="1:9" ht="13.5" x14ac:dyDescent="0.25">
      <c r="A1565" s="3">
        <f>TITRES_STAT!B1568</f>
        <v>44288</v>
      </c>
      <c r="B1565" s="5">
        <f>TITRES_STAT!D1568</f>
        <v>6.274</v>
      </c>
      <c r="C1565" s="2">
        <f t="shared" si="216"/>
        <v>-6.9999999999996732E-3</v>
      </c>
      <c r="D1565" s="2">
        <f t="shared" si="217"/>
        <v>0</v>
      </c>
      <c r="E1565" s="2">
        <f t="shared" si="218"/>
        <v>6.9999999999996732E-3</v>
      </c>
      <c r="F1565" s="2">
        <f t="shared" ref="F1565:G1580" si="222">((F1564*13)+D1565)/14</f>
        <v>5.0075230165484826E-2</v>
      </c>
      <c r="G1565" s="2">
        <f t="shared" si="222"/>
        <v>3.8578223853865813E-2</v>
      </c>
      <c r="H1565" s="2">
        <f t="shared" si="220"/>
        <v>1.2980180309795919</v>
      </c>
      <c r="I1565" s="2">
        <f t="shared" si="221"/>
        <v>56.484240483799724</v>
      </c>
    </row>
    <row r="1566" spans="1:9" ht="13.5" x14ac:dyDescent="0.25">
      <c r="A1566" s="3">
        <f>TITRES_STAT!B1569</f>
        <v>44291</v>
      </c>
      <c r="B1566" s="5">
        <f>TITRES_STAT!D1569</f>
        <v>6.3380000000000001</v>
      </c>
      <c r="C1566" s="2">
        <f t="shared" si="216"/>
        <v>6.4000000000000057E-2</v>
      </c>
      <c r="D1566" s="2">
        <f t="shared" si="217"/>
        <v>6.4000000000000057E-2</v>
      </c>
      <c r="E1566" s="2">
        <f t="shared" si="218"/>
        <v>0</v>
      </c>
      <c r="F1566" s="2">
        <f t="shared" si="222"/>
        <v>5.1069856582235909E-2</v>
      </c>
      <c r="G1566" s="2">
        <f t="shared" si="222"/>
        <v>3.5822636435732538E-2</v>
      </c>
      <c r="H1566" s="2">
        <f t="shared" si="220"/>
        <v>1.4256308765508532</v>
      </c>
      <c r="I1566" s="2">
        <f t="shared" si="221"/>
        <v>58.773611860434485</v>
      </c>
    </row>
    <row r="1567" spans="1:9" ht="13.5" x14ac:dyDescent="0.25">
      <c r="A1567" s="3">
        <f>TITRES_STAT!B1570</f>
        <v>44292</v>
      </c>
      <c r="B1567" s="5">
        <f>TITRES_STAT!D1570</f>
        <v>6.3520000000000003</v>
      </c>
      <c r="C1567" s="2">
        <f t="shared" si="216"/>
        <v>1.4000000000000234E-2</v>
      </c>
      <c r="D1567" s="2">
        <f t="shared" si="217"/>
        <v>1.4000000000000234E-2</v>
      </c>
      <c r="E1567" s="2">
        <f t="shared" si="218"/>
        <v>0</v>
      </c>
      <c r="F1567" s="2">
        <f t="shared" si="222"/>
        <v>4.8422009683504789E-2</v>
      </c>
      <c r="G1567" s="2">
        <f t="shared" si="222"/>
        <v>3.3263876690323067E-2</v>
      </c>
      <c r="H1567" s="2">
        <f t="shared" si="220"/>
        <v>1.4556935180556221</v>
      </c>
      <c r="I1567" s="2">
        <f t="shared" si="221"/>
        <v>59.278306000018127</v>
      </c>
    </row>
    <row r="1568" spans="1:9" ht="13.5" x14ac:dyDescent="0.25">
      <c r="A1568" s="3">
        <f>TITRES_STAT!B1571</f>
        <v>44293</v>
      </c>
      <c r="B1568" s="5">
        <f>TITRES_STAT!D1571</f>
        <v>6.5949999999999998</v>
      </c>
      <c r="C1568" s="2">
        <f t="shared" si="216"/>
        <v>0.24299999999999944</v>
      </c>
      <c r="D1568" s="2">
        <f t="shared" si="217"/>
        <v>0.24299999999999944</v>
      </c>
      <c r="E1568" s="2">
        <f t="shared" si="218"/>
        <v>0</v>
      </c>
      <c r="F1568" s="2">
        <f t="shared" si="222"/>
        <v>6.2320437563254408E-2</v>
      </c>
      <c r="G1568" s="2">
        <f t="shared" si="222"/>
        <v>3.0887885498157134E-2</v>
      </c>
      <c r="H1568" s="2">
        <f t="shared" si="220"/>
        <v>2.0176336631062894</v>
      </c>
      <c r="I1568" s="2">
        <f t="shared" si="221"/>
        <v>66.861451334333907</v>
      </c>
    </row>
    <row r="1569" spans="1:9" ht="13.5" x14ac:dyDescent="0.25">
      <c r="A1569" s="3">
        <f>TITRES_STAT!B1572</f>
        <v>44294</v>
      </c>
      <c r="B1569" s="5">
        <f>TITRES_STAT!D1572</f>
        <v>6.5659999999999998</v>
      </c>
      <c r="C1569" s="2">
        <f t="shared" si="216"/>
        <v>-2.8999999999999915E-2</v>
      </c>
      <c r="D1569" s="2">
        <f t="shared" si="217"/>
        <v>0</v>
      </c>
      <c r="E1569" s="2">
        <f t="shared" si="218"/>
        <v>2.8999999999999915E-2</v>
      </c>
      <c r="F1569" s="2">
        <f t="shared" si="222"/>
        <v>5.7868977737307661E-2</v>
      </c>
      <c r="G1569" s="2">
        <f t="shared" si="222"/>
        <v>3.0753036534003048E-2</v>
      </c>
      <c r="H1569" s="2">
        <f t="shared" si="220"/>
        <v>1.8817321558904609</v>
      </c>
      <c r="I1569" s="2">
        <f t="shared" si="221"/>
        <v>65.298648663237827</v>
      </c>
    </row>
    <row r="1570" spans="1:9" ht="13.5" x14ac:dyDescent="0.25">
      <c r="A1570" s="3">
        <f>TITRES_STAT!B1573</f>
        <v>44298</v>
      </c>
      <c r="B1570" s="5">
        <f>TITRES_STAT!D1573</f>
        <v>6.7519999999999998</v>
      </c>
      <c r="C1570" s="2">
        <f t="shared" si="216"/>
        <v>0.18599999999999994</v>
      </c>
      <c r="D1570" s="2">
        <f t="shared" si="217"/>
        <v>0.18599999999999994</v>
      </c>
      <c r="E1570" s="2">
        <f t="shared" si="218"/>
        <v>0</v>
      </c>
      <c r="F1570" s="2">
        <f t="shared" si="222"/>
        <v>6.702119361321425E-2</v>
      </c>
      <c r="G1570" s="2">
        <f t="shared" si="222"/>
        <v>2.8556391067288547E-2</v>
      </c>
      <c r="H1570" s="2">
        <f t="shared" si="220"/>
        <v>2.3469770201454931</v>
      </c>
      <c r="I1570" s="2">
        <f t="shared" si="221"/>
        <v>70.122292624628471</v>
      </c>
    </row>
    <row r="1571" spans="1:9" ht="13.5" x14ac:dyDescent="0.25">
      <c r="A1571" s="3">
        <f>TITRES_STAT!B1574</f>
        <v>44299</v>
      </c>
      <c r="B1571" s="5">
        <f>TITRES_STAT!D1574</f>
        <v>6.7519999999999998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6.2233965497984663E-2</v>
      </c>
      <c r="G1571" s="2">
        <f t="shared" si="222"/>
        <v>2.651664884819651E-2</v>
      </c>
      <c r="H1571" s="2">
        <f t="shared" si="220"/>
        <v>2.3469770201454931</v>
      </c>
      <c r="I1571" s="2">
        <f t="shared" si="221"/>
        <v>70.122292624628471</v>
      </c>
    </row>
    <row r="1572" spans="1:9" ht="13.5" x14ac:dyDescent="0.25">
      <c r="A1572" s="3">
        <f>TITRES_STAT!B1575</f>
        <v>44300</v>
      </c>
      <c r="B1572" s="5">
        <f>TITRES_STAT!D1575</f>
        <v>6.7089999999999996</v>
      </c>
      <c r="C1572" s="2">
        <f t="shared" si="216"/>
        <v>-4.3000000000000149E-2</v>
      </c>
      <c r="D1572" s="2">
        <f t="shared" si="217"/>
        <v>0</v>
      </c>
      <c r="E1572" s="2">
        <f t="shared" si="218"/>
        <v>4.3000000000000149E-2</v>
      </c>
      <c r="F1572" s="2">
        <f t="shared" si="222"/>
        <v>5.7788682248128616E-2</v>
      </c>
      <c r="G1572" s="2">
        <f t="shared" si="222"/>
        <v>2.7694031073325343E-2</v>
      </c>
      <c r="H1572" s="2">
        <f t="shared" si="220"/>
        <v>2.0866836646179032</v>
      </c>
      <c r="I1572" s="2">
        <f t="shared" si="221"/>
        <v>67.602770200820402</v>
      </c>
    </row>
    <row r="1573" spans="1:9" ht="13.5" x14ac:dyDescent="0.25">
      <c r="A1573" s="3">
        <f>TITRES_STAT!B1576</f>
        <v>44301</v>
      </c>
      <c r="B1573" s="5">
        <f>TITRES_STAT!D1576</f>
        <v>6.5090000000000003</v>
      </c>
      <c r="C1573" s="2">
        <f t="shared" si="216"/>
        <v>-0.19999999999999929</v>
      </c>
      <c r="D1573" s="2">
        <f t="shared" si="217"/>
        <v>0</v>
      </c>
      <c r="E1573" s="2">
        <f t="shared" si="218"/>
        <v>0.19999999999999929</v>
      </c>
      <c r="F1573" s="2">
        <f t="shared" si="222"/>
        <v>5.3660919230405148E-2</v>
      </c>
      <c r="G1573" s="2">
        <f t="shared" si="222"/>
        <v>4.0001600282373484E-2</v>
      </c>
      <c r="H1573" s="2">
        <f t="shared" si="220"/>
        <v>1.3414693125177439</v>
      </c>
      <c r="I1573" s="2">
        <f t="shared" si="221"/>
        <v>57.291774243894906</v>
      </c>
    </row>
    <row r="1574" spans="1:9" ht="13.5" x14ac:dyDescent="0.25">
      <c r="A1574" s="3">
        <f>TITRES_STAT!B1577</f>
        <v>44302</v>
      </c>
      <c r="B1574" s="5">
        <f>TITRES_STAT!D1577</f>
        <v>6.4950000000000001</v>
      </c>
      <c r="C1574" s="2">
        <f t="shared" si="216"/>
        <v>-1.4000000000000234E-2</v>
      </c>
      <c r="D1574" s="2">
        <f t="shared" si="217"/>
        <v>0</v>
      </c>
      <c r="E1574" s="2">
        <f t="shared" si="218"/>
        <v>1.4000000000000234E-2</v>
      </c>
      <c r="F1574" s="2">
        <f t="shared" si="222"/>
        <v>4.9827996428233358E-2</v>
      </c>
      <c r="G1574" s="2">
        <f t="shared" si="222"/>
        <v>3.8144343119346828E-2</v>
      </c>
      <c r="H1574" s="2">
        <f t="shared" si="220"/>
        <v>1.3063010751641591</v>
      </c>
      <c r="I1574" s="2">
        <f t="shared" si="221"/>
        <v>56.640526652452714</v>
      </c>
    </row>
    <row r="1575" spans="1:9" ht="13.5" x14ac:dyDescent="0.25">
      <c r="A1575" s="3">
        <f>TITRES_STAT!B1578</f>
        <v>44305</v>
      </c>
      <c r="B1575" s="5">
        <f>TITRES_STAT!D1578</f>
        <v>6.6379999999999999</v>
      </c>
      <c r="C1575" s="2">
        <f t="shared" si="216"/>
        <v>0.14299999999999979</v>
      </c>
      <c r="D1575" s="2">
        <f t="shared" si="217"/>
        <v>0.14299999999999979</v>
      </c>
      <c r="E1575" s="2">
        <f t="shared" si="218"/>
        <v>0</v>
      </c>
      <c r="F1575" s="2">
        <f t="shared" si="222"/>
        <v>5.6483139540502388E-2</v>
      </c>
      <c r="G1575" s="2">
        <f t="shared" si="222"/>
        <v>3.5419747182250626E-2</v>
      </c>
      <c r="H1575" s="2">
        <f t="shared" si="220"/>
        <v>1.5946793535784172</v>
      </c>
      <c r="I1575" s="2">
        <f t="shared" si="221"/>
        <v>61.459592353064231</v>
      </c>
    </row>
    <row r="1576" spans="1:9" ht="13.5" x14ac:dyDescent="0.25">
      <c r="A1576" s="3">
        <f>TITRES_STAT!B1579</f>
        <v>44306</v>
      </c>
      <c r="B1576" s="5">
        <f>TITRES_STAT!D1579</f>
        <v>6.5659999999999998</v>
      </c>
      <c r="C1576" s="2">
        <f t="shared" si="216"/>
        <v>-7.2000000000000064E-2</v>
      </c>
      <c r="D1576" s="2">
        <f t="shared" si="217"/>
        <v>0</v>
      </c>
      <c r="E1576" s="2">
        <f t="shared" si="218"/>
        <v>7.2000000000000064E-2</v>
      </c>
      <c r="F1576" s="2">
        <f t="shared" si="222"/>
        <v>5.2448629573323642E-2</v>
      </c>
      <c r="G1576" s="2">
        <f t="shared" si="222"/>
        <v>3.8032622383518441E-2</v>
      </c>
      <c r="H1576" s="2">
        <f t="shared" si="220"/>
        <v>1.3790432078134172</v>
      </c>
      <c r="I1576" s="2">
        <f t="shared" si="221"/>
        <v>57.966295159510715</v>
      </c>
    </row>
    <row r="1577" spans="1:9" ht="13.5" x14ac:dyDescent="0.25">
      <c r="A1577" s="3">
        <f>TITRES_STAT!B1580</f>
        <v>44307</v>
      </c>
      <c r="B1577" s="5">
        <f>TITRES_STAT!D1580</f>
        <v>6.5449999999999999</v>
      </c>
      <c r="C1577" s="2">
        <f t="shared" si="216"/>
        <v>-2.0999999999999908E-2</v>
      </c>
      <c r="D1577" s="2">
        <f t="shared" si="217"/>
        <v>0</v>
      </c>
      <c r="E1577" s="2">
        <f t="shared" si="218"/>
        <v>2.0999999999999908E-2</v>
      </c>
      <c r="F1577" s="2">
        <f t="shared" si="222"/>
        <v>4.8702298889514814E-2</v>
      </c>
      <c r="G1577" s="2">
        <f t="shared" si="222"/>
        <v>3.681600649898141E-2</v>
      </c>
      <c r="H1577" s="2">
        <f t="shared" si="220"/>
        <v>1.3228566463574005</v>
      </c>
      <c r="I1577" s="2">
        <f t="shared" si="221"/>
        <v>56.94956029386681</v>
      </c>
    </row>
    <row r="1578" spans="1:9" ht="13.5" x14ac:dyDescent="0.25">
      <c r="A1578" s="3">
        <f>TITRES_STAT!B1581</f>
        <v>44308</v>
      </c>
      <c r="B1578" s="5">
        <f>TITRES_STAT!D1581</f>
        <v>6.5659999999999998</v>
      </c>
      <c r="C1578" s="2">
        <f t="shared" si="216"/>
        <v>2.0999999999999908E-2</v>
      </c>
      <c r="D1578" s="2">
        <f t="shared" si="217"/>
        <v>2.0999999999999908E-2</v>
      </c>
      <c r="E1578" s="2">
        <f t="shared" si="218"/>
        <v>0</v>
      </c>
      <c r="F1578" s="2">
        <f t="shared" si="222"/>
        <v>4.6723563254549461E-2</v>
      </c>
      <c r="G1578" s="2">
        <f t="shared" si="222"/>
        <v>3.4186291749054167E-2</v>
      </c>
      <c r="H1578" s="2">
        <f t="shared" si="220"/>
        <v>1.3667338826195492</v>
      </c>
      <c r="I1578" s="2">
        <f t="shared" si="221"/>
        <v>57.747678885926128</v>
      </c>
    </row>
    <row r="1579" spans="1:9" ht="13.5" x14ac:dyDescent="0.25">
      <c r="A1579" s="3">
        <f>TITRES_STAT!B1582</f>
        <v>44309</v>
      </c>
      <c r="B1579" s="5">
        <f>TITRES_STAT!D1582</f>
        <v>6.5659999999999998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4.3386165879224503E-2</v>
      </c>
      <c r="G1579" s="2">
        <f t="shared" si="222"/>
        <v>3.1744413766978868E-2</v>
      </c>
      <c r="H1579" s="2">
        <f t="shared" si="220"/>
        <v>1.3667338826195494</v>
      </c>
      <c r="I1579" s="2">
        <f t="shared" si="221"/>
        <v>57.747678885926135</v>
      </c>
    </row>
    <row r="1580" spans="1:9" ht="13.5" x14ac:dyDescent="0.25">
      <c r="A1580" s="3">
        <f>TITRES_STAT!B1583</f>
        <v>44312</v>
      </c>
      <c r="B1580" s="5">
        <f>TITRES_STAT!D1583</f>
        <v>6.7309999999999999</v>
      </c>
      <c r="C1580" s="2">
        <f t="shared" si="216"/>
        <v>0.16500000000000004</v>
      </c>
      <c r="D1580" s="2">
        <f t="shared" si="217"/>
        <v>0.16500000000000004</v>
      </c>
      <c r="E1580" s="2">
        <f t="shared" si="218"/>
        <v>0</v>
      </c>
      <c r="F1580" s="2">
        <f t="shared" si="222"/>
        <v>5.2072868316422757E-2</v>
      </c>
      <c r="G1580" s="2">
        <f t="shared" si="222"/>
        <v>2.9476955640766096E-2</v>
      </c>
      <c r="H1580" s="2">
        <f t="shared" si="220"/>
        <v>1.7665619527006691</v>
      </c>
      <c r="I1580" s="2">
        <f t="shared" si="221"/>
        <v>63.854053619734863</v>
      </c>
    </row>
    <row r="1581" spans="1:9" ht="13.5" x14ac:dyDescent="0.25">
      <c r="A1581" s="3">
        <f>TITRES_STAT!B1584</f>
        <v>44313</v>
      </c>
      <c r="B1581" s="5">
        <f>TITRES_STAT!D1584</f>
        <v>6.7380000000000004</v>
      </c>
      <c r="C1581" s="2">
        <f t="shared" si="216"/>
        <v>7.0000000000005613E-3</v>
      </c>
      <c r="D1581" s="2">
        <f t="shared" si="217"/>
        <v>7.0000000000005613E-3</v>
      </c>
      <c r="E1581" s="2">
        <f t="shared" si="218"/>
        <v>0</v>
      </c>
      <c r="F1581" s="2">
        <f t="shared" ref="F1581:G1596" si="223">((F1580*13)+D1581)/14</f>
        <v>4.8853377722392601E-2</v>
      </c>
      <c r="G1581" s="2">
        <f t="shared" si="223"/>
        <v>2.7371458809282802E-2</v>
      </c>
      <c r="H1581" s="2">
        <f t="shared" si="220"/>
        <v>1.784829155902512</v>
      </c>
      <c r="I1581" s="2">
        <f t="shared" si="221"/>
        <v>64.091154465239782</v>
      </c>
    </row>
    <row r="1582" spans="1:9" ht="13.5" x14ac:dyDescent="0.25">
      <c r="A1582" s="3">
        <f>TITRES_STAT!B1585</f>
        <v>44314</v>
      </c>
      <c r="B1582" s="5">
        <f>TITRES_STAT!D1585</f>
        <v>6.7380000000000004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4.5363850742221705E-2</v>
      </c>
      <c r="G1582" s="2">
        <f t="shared" si="223"/>
        <v>2.5416354608619744E-2</v>
      </c>
      <c r="H1582" s="2">
        <f t="shared" si="220"/>
        <v>1.7848291559025122</v>
      </c>
      <c r="I1582" s="2">
        <f t="shared" si="221"/>
        <v>64.091154465239782</v>
      </c>
    </row>
    <row r="1583" spans="1:9" ht="13.5" x14ac:dyDescent="0.25">
      <c r="A1583" s="3">
        <f>TITRES_STAT!B1586</f>
        <v>44315</v>
      </c>
      <c r="B1583" s="5">
        <f>TITRES_STAT!D1586</f>
        <v>6.78</v>
      </c>
      <c r="C1583" s="2">
        <f t="shared" si="216"/>
        <v>4.1999999999999815E-2</v>
      </c>
      <c r="D1583" s="2">
        <f t="shared" si="217"/>
        <v>4.1999999999999815E-2</v>
      </c>
      <c r="E1583" s="2">
        <f t="shared" si="218"/>
        <v>0</v>
      </c>
      <c r="F1583" s="2">
        <f t="shared" si="223"/>
        <v>4.5123575689205851E-2</v>
      </c>
      <c r="G1583" s="2">
        <f t="shared" si="223"/>
        <v>2.3600900708004049E-2</v>
      </c>
      <c r="H1583" s="2">
        <f t="shared" si="220"/>
        <v>1.9119429485969817</v>
      </c>
      <c r="I1583" s="2">
        <f t="shared" si="221"/>
        <v>65.658667849869261</v>
      </c>
    </row>
    <row r="1584" spans="1:9" ht="13.5" x14ac:dyDescent="0.25">
      <c r="A1584" s="3">
        <f>TITRES_STAT!B1587</f>
        <v>44316</v>
      </c>
      <c r="B1584" s="5">
        <f>TITRES_STAT!D1587</f>
        <v>6.8159999999999998</v>
      </c>
      <c r="C1584" s="2">
        <f t="shared" si="216"/>
        <v>3.5999999999999588E-2</v>
      </c>
      <c r="D1584" s="2">
        <f t="shared" si="217"/>
        <v>3.5999999999999588E-2</v>
      </c>
      <c r="E1584" s="2">
        <f t="shared" si="218"/>
        <v>0</v>
      </c>
      <c r="F1584" s="2">
        <f t="shared" si="223"/>
        <v>4.4471891711405406E-2</v>
      </c>
      <c r="G1584" s="2">
        <f t="shared" si="223"/>
        <v>2.1915122086003762E-2</v>
      </c>
      <c r="H1584" s="2">
        <f t="shared" si="220"/>
        <v>2.0292787572380293</v>
      </c>
      <c r="I1584" s="2">
        <f t="shared" si="221"/>
        <v>66.988841894769749</v>
      </c>
    </row>
    <row r="1585" spans="1:9" ht="13.5" x14ac:dyDescent="0.25">
      <c r="A1585" s="3">
        <f>TITRES_STAT!B1588</f>
        <v>44319</v>
      </c>
      <c r="B1585" s="5">
        <f>TITRES_STAT!D1588</f>
        <v>6.8879999999999999</v>
      </c>
      <c r="C1585" s="2">
        <f t="shared" si="216"/>
        <v>7.2000000000000064E-2</v>
      </c>
      <c r="D1585" s="2">
        <f t="shared" si="217"/>
        <v>7.2000000000000064E-2</v>
      </c>
      <c r="E1585" s="2">
        <f t="shared" si="218"/>
        <v>0</v>
      </c>
      <c r="F1585" s="2">
        <f t="shared" si="223"/>
        <v>4.6438185160590735E-2</v>
      </c>
      <c r="G1585" s="2">
        <f t="shared" si="223"/>
        <v>2.0349756222717778E-2</v>
      </c>
      <c r="H1585" s="2">
        <f t="shared" si="220"/>
        <v>2.2820020373879819</v>
      </c>
      <c r="I1585" s="2">
        <f t="shared" si="221"/>
        <v>69.530792832905689</v>
      </c>
    </row>
    <row r="1586" spans="1:9" ht="13.5" x14ac:dyDescent="0.25">
      <c r="A1586" s="3">
        <f>TITRES_STAT!B1589</f>
        <v>44320</v>
      </c>
      <c r="B1586" s="5">
        <f>TITRES_STAT!D1589</f>
        <v>6.9729999999999999</v>
      </c>
      <c r="C1586" s="2">
        <f t="shared" si="216"/>
        <v>8.4999999999999964E-2</v>
      </c>
      <c r="D1586" s="2">
        <f t="shared" si="217"/>
        <v>8.4999999999999964E-2</v>
      </c>
      <c r="E1586" s="2">
        <f t="shared" si="218"/>
        <v>0</v>
      </c>
      <c r="F1586" s="2">
        <f t="shared" si="223"/>
        <v>4.9192600506262826E-2</v>
      </c>
      <c r="G1586" s="2">
        <f t="shared" si="223"/>
        <v>1.8896202206809366E-2</v>
      </c>
      <c r="H1586" s="2">
        <f t="shared" si="220"/>
        <v>2.6033062076640969</v>
      </c>
      <c r="I1586" s="2">
        <f t="shared" si="221"/>
        <v>72.247709676378946</v>
      </c>
    </row>
    <row r="1587" spans="1:9" ht="13.5" x14ac:dyDescent="0.25">
      <c r="A1587" s="3">
        <f>TITRES_STAT!B1590</f>
        <v>44321</v>
      </c>
      <c r="B1587" s="5">
        <f>TITRES_STAT!D1590</f>
        <v>7.03</v>
      </c>
      <c r="C1587" s="2">
        <f t="shared" si="216"/>
        <v>5.7000000000000384E-2</v>
      </c>
      <c r="D1587" s="2">
        <f t="shared" si="217"/>
        <v>5.7000000000000384E-2</v>
      </c>
      <c r="E1587" s="2">
        <f t="shared" si="218"/>
        <v>0</v>
      </c>
      <c r="F1587" s="2">
        <f t="shared" si="223"/>
        <v>4.9750271898672649E-2</v>
      </c>
      <c r="G1587" s="2">
        <f t="shared" si="223"/>
        <v>1.7546473477751554E-2</v>
      </c>
      <c r="H1587" s="2">
        <f t="shared" si="220"/>
        <v>2.8353430654743601</v>
      </c>
      <c r="I1587" s="2">
        <f t="shared" si="221"/>
        <v>73.926713127647716</v>
      </c>
    </row>
    <row r="1588" spans="1:9" ht="13.5" x14ac:dyDescent="0.25">
      <c r="A1588" s="3">
        <f>TITRES_STAT!B1591</f>
        <v>44322</v>
      </c>
      <c r="B1588" s="5">
        <f>TITRES_STAT!D1591</f>
        <v>7.0730000000000004</v>
      </c>
      <c r="C1588" s="2">
        <f t="shared" si="216"/>
        <v>4.3000000000000149E-2</v>
      </c>
      <c r="D1588" s="2">
        <f t="shared" si="217"/>
        <v>4.3000000000000149E-2</v>
      </c>
      <c r="E1588" s="2">
        <f t="shared" si="218"/>
        <v>0</v>
      </c>
      <c r="F1588" s="2">
        <f t="shared" si="223"/>
        <v>4.9268109620196045E-2</v>
      </c>
      <c r="G1588" s="2">
        <f t="shared" si="223"/>
        <v>1.6293153943626442E-2</v>
      </c>
      <c r="H1588" s="2">
        <f t="shared" si="220"/>
        <v>3.0238534411852624</v>
      </c>
      <c r="I1588" s="2">
        <f t="shared" si="221"/>
        <v>75.148200236004598</v>
      </c>
    </row>
    <row r="1589" spans="1:9" ht="13.5" x14ac:dyDescent="0.25">
      <c r="A1589" s="3">
        <f>TITRES_STAT!B1592</f>
        <v>44323</v>
      </c>
      <c r="B1589" s="5">
        <f>TITRES_STAT!D1592</f>
        <v>7.173</v>
      </c>
      <c r="C1589" s="2">
        <f t="shared" si="216"/>
        <v>9.9999999999999645E-2</v>
      </c>
      <c r="D1589" s="2">
        <f t="shared" si="217"/>
        <v>9.9999999999999645E-2</v>
      </c>
      <c r="E1589" s="2">
        <f t="shared" si="218"/>
        <v>0</v>
      </c>
      <c r="F1589" s="2">
        <f t="shared" si="223"/>
        <v>5.2891816075896304E-2</v>
      </c>
      <c r="G1589" s="2">
        <f t="shared" si="223"/>
        <v>1.512935723336741E-2</v>
      </c>
      <c r="H1589" s="2">
        <f t="shared" si="220"/>
        <v>3.4959724501213283</v>
      </c>
      <c r="I1589" s="2">
        <f t="shared" si="221"/>
        <v>77.757870825631642</v>
      </c>
    </row>
    <row r="1590" spans="1:9" ht="13.5" x14ac:dyDescent="0.25">
      <c r="A1590" s="3">
        <f>TITRES_STAT!B1593</f>
        <v>44326</v>
      </c>
      <c r="B1590" s="5">
        <f>TITRES_STAT!D1593</f>
        <v>7.4690000000000003</v>
      </c>
      <c r="C1590" s="2">
        <f t="shared" si="216"/>
        <v>0.29600000000000026</v>
      </c>
      <c r="D1590" s="2">
        <f t="shared" si="217"/>
        <v>0.29600000000000026</v>
      </c>
      <c r="E1590" s="2">
        <f t="shared" si="218"/>
        <v>0</v>
      </c>
      <c r="F1590" s="2">
        <f t="shared" si="223"/>
        <v>7.0256686356189452E-2</v>
      </c>
      <c r="G1590" s="2">
        <f t="shared" si="223"/>
        <v>1.4048688859555453E-2</v>
      </c>
      <c r="H1590" s="2">
        <f t="shared" si="220"/>
        <v>5.0009425832221472</v>
      </c>
      <c r="I1590" s="2">
        <f t="shared" si="221"/>
        <v>83.335951208800608</v>
      </c>
    </row>
    <row r="1591" spans="1:9" ht="13.5" x14ac:dyDescent="0.25">
      <c r="A1591" s="3">
        <f>TITRES_STAT!B1594</f>
        <v>44327</v>
      </c>
      <c r="B1591" s="5">
        <f>TITRES_STAT!D1594</f>
        <v>7.7270000000000003</v>
      </c>
      <c r="C1591" s="2">
        <f t="shared" si="216"/>
        <v>0.25800000000000001</v>
      </c>
      <c r="D1591" s="2">
        <f t="shared" si="217"/>
        <v>0.25800000000000001</v>
      </c>
      <c r="E1591" s="2">
        <f t="shared" si="218"/>
        <v>0</v>
      </c>
      <c r="F1591" s="2">
        <f t="shared" si="223"/>
        <v>8.3666923045033065E-2</v>
      </c>
      <c r="G1591" s="2">
        <f t="shared" si="223"/>
        <v>1.3045211083872922E-2</v>
      </c>
      <c r="H1591" s="2">
        <f t="shared" si="220"/>
        <v>6.4136120532741616</v>
      </c>
      <c r="I1591" s="2">
        <f t="shared" si="221"/>
        <v>86.511298503158685</v>
      </c>
    </row>
    <row r="1592" spans="1:9" ht="13.5" x14ac:dyDescent="0.25">
      <c r="A1592" s="3">
        <f>TITRES_STAT!B1595</f>
        <v>44333</v>
      </c>
      <c r="B1592" s="5">
        <f>TITRES_STAT!D1595</f>
        <v>7.5910000000000002</v>
      </c>
      <c r="C1592" s="2">
        <f t="shared" si="216"/>
        <v>-0.13600000000000012</v>
      </c>
      <c r="D1592" s="2">
        <f t="shared" si="217"/>
        <v>0</v>
      </c>
      <c r="E1592" s="2">
        <f t="shared" si="218"/>
        <v>0.13600000000000012</v>
      </c>
      <c r="F1592" s="2">
        <f t="shared" si="223"/>
        <v>7.769071425610212E-2</v>
      </c>
      <c r="G1592" s="2">
        <f t="shared" si="223"/>
        <v>2.1827696006453436E-2</v>
      </c>
      <c r="H1592" s="2">
        <f t="shared" si="220"/>
        <v>3.5592723223345506</v>
      </c>
      <c r="I1592" s="2">
        <f t="shared" si="221"/>
        <v>78.066675352966072</v>
      </c>
    </row>
    <row r="1593" spans="1:9" ht="13.5" x14ac:dyDescent="0.25">
      <c r="A1593" s="3">
        <f>TITRES_STAT!B1596</f>
        <v>44334</v>
      </c>
      <c r="B1593" s="5">
        <f>TITRES_STAT!D1596</f>
        <v>7.5910000000000002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7.2141377523523384E-2</v>
      </c>
      <c r="G1593" s="2">
        <f t="shared" si="223"/>
        <v>2.0268574863135332E-2</v>
      </c>
      <c r="H1593" s="2">
        <f t="shared" si="220"/>
        <v>3.5592723223345506</v>
      </c>
      <c r="I1593" s="2">
        <f t="shared" si="221"/>
        <v>78.066675352966072</v>
      </c>
    </row>
    <row r="1594" spans="1:9" ht="13.5" x14ac:dyDescent="0.25">
      <c r="A1594" s="3">
        <f>TITRES_STAT!B1597</f>
        <v>44335</v>
      </c>
      <c r="B1594" s="5">
        <f>TITRES_STAT!D1597</f>
        <v>7.5910000000000002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6.6988421986128852E-2</v>
      </c>
      <c r="G1594" s="2">
        <f t="shared" si="223"/>
        <v>1.8820819515768524E-2</v>
      </c>
      <c r="H1594" s="2">
        <f t="shared" si="220"/>
        <v>3.5592723223345497</v>
      </c>
      <c r="I1594" s="2">
        <f t="shared" si="221"/>
        <v>78.066675352966072</v>
      </c>
    </row>
    <row r="1595" spans="1:9" ht="13.5" x14ac:dyDescent="0.25">
      <c r="A1595" s="3">
        <f>TITRES_STAT!B1598</f>
        <v>44336</v>
      </c>
      <c r="B1595" s="5">
        <f>TITRES_STAT!D1598</f>
        <v>7.5910000000000002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6.2203534701405362E-2</v>
      </c>
      <c r="G1595" s="2">
        <f t="shared" si="223"/>
        <v>1.7476475264642199E-2</v>
      </c>
      <c r="H1595" s="2">
        <f t="shared" si="220"/>
        <v>3.5592723223345502</v>
      </c>
      <c r="I1595" s="2">
        <f t="shared" si="221"/>
        <v>78.066675352966072</v>
      </c>
    </row>
    <row r="1596" spans="1:9" ht="13.5" x14ac:dyDescent="0.25">
      <c r="A1596" s="3">
        <f>TITRES_STAT!B1599</f>
        <v>44337</v>
      </c>
      <c r="B1596" s="5">
        <f>TITRES_STAT!D1599</f>
        <v>7.8559999999999999</v>
      </c>
      <c r="C1596" s="2">
        <f t="shared" si="216"/>
        <v>0.26499999999999968</v>
      </c>
      <c r="D1596" s="2">
        <f t="shared" si="217"/>
        <v>0.26499999999999968</v>
      </c>
      <c r="E1596" s="2">
        <f t="shared" si="218"/>
        <v>0</v>
      </c>
      <c r="F1596" s="2">
        <f t="shared" si="223"/>
        <v>7.6688996508447821E-2</v>
      </c>
      <c r="G1596" s="2">
        <f t="shared" si="223"/>
        <v>1.622815560288204E-2</v>
      </c>
      <c r="H1596" s="2">
        <f t="shared" si="220"/>
        <v>4.7256754485906107</v>
      </c>
      <c r="I1596" s="2">
        <f t="shared" si="221"/>
        <v>82.534811674557062</v>
      </c>
    </row>
    <row r="1597" spans="1:9" ht="13.5" x14ac:dyDescent="0.25">
      <c r="A1597" s="3">
        <f>TITRES_STAT!B1600</f>
        <v>44340</v>
      </c>
      <c r="B1597" s="5">
        <f>TITRES_STAT!D1600</f>
        <v>7.8179999999999996</v>
      </c>
      <c r="C1597" s="2">
        <f t="shared" si="216"/>
        <v>-3.8000000000000256E-2</v>
      </c>
      <c r="D1597" s="2">
        <f t="shared" si="217"/>
        <v>0</v>
      </c>
      <c r="E1597" s="2">
        <f t="shared" si="218"/>
        <v>3.8000000000000256E-2</v>
      </c>
      <c r="F1597" s="2">
        <f t="shared" ref="F1597:G1612" si="224">((F1596*13)+D1597)/14</f>
        <v>7.1211211043558695E-2</v>
      </c>
      <c r="G1597" s="2">
        <f t="shared" si="224"/>
        <v>1.778328734553334E-2</v>
      </c>
      <c r="H1597" s="2">
        <f t="shared" si="220"/>
        <v>4.0043896080577559</v>
      </c>
      <c r="I1597" s="2">
        <f t="shared" si="221"/>
        <v>80.017543030825124</v>
      </c>
    </row>
    <row r="1598" spans="1:9" ht="13.5" x14ac:dyDescent="0.25">
      <c r="A1598" s="3">
        <f>TITRES_STAT!B1601</f>
        <v>44341</v>
      </c>
      <c r="B1598" s="5">
        <f>TITRES_STAT!D1601</f>
        <v>7.8179999999999996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6.6124695969018793E-2</v>
      </c>
      <c r="G1598" s="2">
        <f t="shared" si="224"/>
        <v>1.6513052535138101E-2</v>
      </c>
      <c r="H1598" s="2">
        <f t="shared" si="220"/>
        <v>4.0043896080577559</v>
      </c>
      <c r="I1598" s="2">
        <f t="shared" si="221"/>
        <v>80.017543030825124</v>
      </c>
    </row>
    <row r="1599" spans="1:9" ht="13.5" x14ac:dyDescent="0.25">
      <c r="A1599" s="3">
        <f>TITRES_STAT!B1602</f>
        <v>44342</v>
      </c>
      <c r="B1599" s="5">
        <f>TITRES_STAT!D1602</f>
        <v>7.8179999999999996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6.1401503399803166E-2</v>
      </c>
      <c r="G1599" s="2">
        <f t="shared" si="224"/>
        <v>1.5333548782628237E-2</v>
      </c>
      <c r="H1599" s="2">
        <f t="shared" si="220"/>
        <v>4.0043896080577559</v>
      </c>
      <c r="I1599" s="2">
        <f t="shared" si="221"/>
        <v>80.017543030825124</v>
      </c>
    </row>
    <row r="1600" spans="1:9" ht="13.5" x14ac:dyDescent="0.25">
      <c r="A1600" s="3">
        <f>TITRES_STAT!B1603</f>
        <v>44343</v>
      </c>
      <c r="B1600" s="5">
        <f>TITRES_STAT!D1603</f>
        <v>7.8179999999999996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5.7015681728388654E-2</v>
      </c>
      <c r="G1600" s="2">
        <f t="shared" si="224"/>
        <v>1.4238295298154792E-2</v>
      </c>
      <c r="H1600" s="2">
        <f t="shared" si="220"/>
        <v>4.0043896080577559</v>
      </c>
      <c r="I1600" s="2">
        <f t="shared" si="221"/>
        <v>80.017543030825124</v>
      </c>
    </row>
    <row r="1601" spans="1:9" ht="13.5" x14ac:dyDescent="0.25">
      <c r="A1601" s="3">
        <f>TITRES_STAT!B1604</f>
        <v>44344</v>
      </c>
      <c r="B1601" s="5">
        <f>TITRES_STAT!D1604</f>
        <v>7.97</v>
      </c>
      <c r="C1601" s="2">
        <f t="shared" si="216"/>
        <v>0.15200000000000014</v>
      </c>
      <c r="D1601" s="2">
        <f t="shared" si="217"/>
        <v>0.15200000000000014</v>
      </c>
      <c r="E1601" s="2">
        <f t="shared" si="218"/>
        <v>0</v>
      </c>
      <c r="F1601" s="2">
        <f t="shared" si="224"/>
        <v>6.3800275890646616E-2</v>
      </c>
      <c r="G1601" s="2">
        <f t="shared" si="224"/>
        <v>1.3221274205429451E-2</v>
      </c>
      <c r="H1601" s="2">
        <f t="shared" si="220"/>
        <v>4.8255769375425537</v>
      </c>
      <c r="I1601" s="2">
        <f t="shared" si="221"/>
        <v>82.834318201935247</v>
      </c>
    </row>
    <row r="1602" spans="1:9" ht="13.5" x14ac:dyDescent="0.25">
      <c r="A1602" s="3">
        <f>TITRES_STAT!B1605</f>
        <v>44347</v>
      </c>
      <c r="B1602" s="5">
        <f>TITRES_STAT!D1605</f>
        <v>7.9470000000000001</v>
      </c>
      <c r="C1602" s="2">
        <f t="shared" si="216"/>
        <v>-2.2999999999999687E-2</v>
      </c>
      <c r="D1602" s="2">
        <f t="shared" si="217"/>
        <v>0</v>
      </c>
      <c r="E1602" s="2">
        <f t="shared" si="218"/>
        <v>2.2999999999999687E-2</v>
      </c>
      <c r="F1602" s="2">
        <f t="shared" si="224"/>
        <v>5.9243113327028994E-2</v>
      </c>
      <c r="G1602" s="2">
        <f t="shared" si="224"/>
        <v>1.3919754619327327E-2</v>
      </c>
      <c r="H1602" s="2">
        <f t="shared" si="220"/>
        <v>4.2560458102308072</v>
      </c>
      <c r="I1602" s="2">
        <f t="shared" si="221"/>
        <v>80.97429063396828</v>
      </c>
    </row>
    <row r="1603" spans="1:9" ht="13.5" x14ac:dyDescent="0.25">
      <c r="A1603" s="3">
        <f>TITRES_STAT!B1606</f>
        <v>44348</v>
      </c>
      <c r="B1603" s="5">
        <f>TITRES_STAT!D1606</f>
        <v>7.8559999999999999</v>
      </c>
      <c r="C1603" s="2">
        <f t="shared" ref="C1603:C1666" si="225">B1603-B1602</f>
        <v>-9.1000000000000192E-2</v>
      </c>
      <c r="D1603" s="2">
        <f t="shared" ref="D1603:D1666" si="226">IF(C1603&gt;0,C1603,0)</f>
        <v>0</v>
      </c>
      <c r="E1603" s="2">
        <f t="shared" ref="E1603:E1666" si="227">IF(C1603&lt;0,-C1603,0)</f>
        <v>9.1000000000000192E-2</v>
      </c>
      <c r="F1603" s="2">
        <f t="shared" si="224"/>
        <v>5.5011462375098352E-2</v>
      </c>
      <c r="G1603" s="2">
        <f t="shared" si="224"/>
        <v>1.942548643223253E-2</v>
      </c>
      <c r="H1603" s="2">
        <f t="shared" si="220"/>
        <v>2.8319219993285905</v>
      </c>
      <c r="I1603" s="2">
        <f t="shared" si="221"/>
        <v>73.903435399384051</v>
      </c>
    </row>
    <row r="1604" spans="1:9" ht="13.5" x14ac:dyDescent="0.25">
      <c r="A1604" s="3">
        <f>TITRES_STAT!B1607</f>
        <v>44349</v>
      </c>
      <c r="B1604" s="5">
        <f>TITRES_STAT!D1607</f>
        <v>7.6970000000000001</v>
      </c>
      <c r="C1604" s="2">
        <f t="shared" si="225"/>
        <v>-0.15899999999999981</v>
      </c>
      <c r="D1604" s="2">
        <f t="shared" si="226"/>
        <v>0</v>
      </c>
      <c r="E1604" s="2">
        <f t="shared" si="227"/>
        <v>0.15899999999999981</v>
      </c>
      <c r="F1604" s="2">
        <f t="shared" si="224"/>
        <v>5.108207220544847E-2</v>
      </c>
      <c r="G1604" s="2">
        <f t="shared" si="224"/>
        <v>2.9395094544215905E-2</v>
      </c>
      <c r="H1604" s="2">
        <f t="shared" si="220"/>
        <v>1.7377754008789172</v>
      </c>
      <c r="I1604" s="2">
        <f t="shared" si="221"/>
        <v>63.473994262678865</v>
      </c>
    </row>
    <row r="1605" spans="1:9" ht="13.5" x14ac:dyDescent="0.25">
      <c r="A1605" s="3">
        <f>TITRES_STAT!B1608</f>
        <v>44350</v>
      </c>
      <c r="B1605" s="5">
        <f>TITRES_STAT!D1608</f>
        <v>7.5069999999999997</v>
      </c>
      <c r="C1605" s="2">
        <f t="shared" si="225"/>
        <v>-0.19000000000000039</v>
      </c>
      <c r="D1605" s="2">
        <f t="shared" si="226"/>
        <v>0</v>
      </c>
      <c r="E1605" s="2">
        <f t="shared" si="227"/>
        <v>0.19000000000000039</v>
      </c>
      <c r="F1605" s="2">
        <f t="shared" si="224"/>
        <v>4.7433352762202154E-2</v>
      </c>
      <c r="G1605" s="2">
        <f t="shared" si="224"/>
        <v>4.0866873505343362E-2</v>
      </c>
      <c r="H1605" s="2">
        <f t="shared" si="220"/>
        <v>1.1606797558418611</v>
      </c>
      <c r="I1605" s="2">
        <f t="shared" si="221"/>
        <v>53.718268646879039</v>
      </c>
    </row>
    <row r="1606" spans="1:9" ht="13.5" x14ac:dyDescent="0.25">
      <c r="A1606" s="3">
        <f>TITRES_STAT!B1609</f>
        <v>44351</v>
      </c>
      <c r="B1606" s="5">
        <f>TITRES_STAT!D1609</f>
        <v>7.5910000000000002</v>
      </c>
      <c r="C1606" s="2">
        <f t="shared" si="225"/>
        <v>8.4000000000000519E-2</v>
      </c>
      <c r="D1606" s="2">
        <f t="shared" si="226"/>
        <v>8.4000000000000519E-2</v>
      </c>
      <c r="E1606" s="2">
        <f t="shared" si="227"/>
        <v>0</v>
      </c>
      <c r="F1606" s="2">
        <f t="shared" si="224"/>
        <v>5.004525613633061E-2</v>
      </c>
      <c r="G1606" s="2">
        <f t="shared" si="224"/>
        <v>3.7947811112104553E-2</v>
      </c>
      <c r="H1606" s="2">
        <f t="shared" si="220"/>
        <v>1.3187916422501436</v>
      </c>
      <c r="I1606" s="2">
        <f t="shared" si="221"/>
        <v>56.874089858733278</v>
      </c>
    </row>
    <row r="1607" spans="1:9" ht="13.5" x14ac:dyDescent="0.25">
      <c r="A1607" s="3">
        <f>TITRES_STAT!B1610</f>
        <v>44354</v>
      </c>
      <c r="B1607" s="5">
        <f>TITRES_STAT!D1610</f>
        <v>7.5910000000000002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4.6470594983735569E-2</v>
      </c>
      <c r="G1607" s="2">
        <f t="shared" si="224"/>
        <v>3.523725317552566E-2</v>
      </c>
      <c r="H1607" s="2">
        <f t="shared" si="220"/>
        <v>1.3187916422501436</v>
      </c>
      <c r="I1607" s="2">
        <f t="shared" si="221"/>
        <v>56.874089858733278</v>
      </c>
    </row>
    <row r="1608" spans="1:9" ht="13.5" x14ac:dyDescent="0.25">
      <c r="A1608" s="3">
        <f>TITRES_STAT!B1611</f>
        <v>44355</v>
      </c>
      <c r="B1608" s="5">
        <f>TITRES_STAT!D1611</f>
        <v>7.5910000000000002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4.3151266770611603E-2</v>
      </c>
      <c r="G1608" s="2">
        <f t="shared" si="224"/>
        <v>3.2720306520130971E-2</v>
      </c>
      <c r="H1608" s="2">
        <f t="shared" si="220"/>
        <v>1.3187916422501436</v>
      </c>
      <c r="I1608" s="2">
        <f t="shared" si="221"/>
        <v>56.874089858733278</v>
      </c>
    </row>
    <row r="1609" spans="1:9" ht="13.5" x14ac:dyDescent="0.25">
      <c r="A1609" s="3">
        <f>TITRES_STAT!B1612</f>
        <v>44356</v>
      </c>
      <c r="B1609" s="5">
        <f>TITRES_STAT!D1612</f>
        <v>7.5910000000000002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4.0069033429853629E-2</v>
      </c>
      <c r="G1609" s="2">
        <f t="shared" si="224"/>
        <v>3.0383141768693046E-2</v>
      </c>
      <c r="H1609" s="2">
        <f t="shared" si="220"/>
        <v>1.3187916422501433</v>
      </c>
      <c r="I1609" s="2">
        <f t="shared" si="221"/>
        <v>56.874089858733264</v>
      </c>
    </row>
    <row r="1610" spans="1:9" ht="13.5" x14ac:dyDescent="0.25">
      <c r="A1610" s="3">
        <f>TITRES_STAT!B1613</f>
        <v>44357</v>
      </c>
      <c r="B1610" s="5">
        <f>TITRES_STAT!D1613</f>
        <v>7.5830000000000002</v>
      </c>
      <c r="C1610" s="2">
        <f t="shared" si="225"/>
        <v>-8.0000000000000071E-3</v>
      </c>
      <c r="D1610" s="2">
        <f t="shared" si="226"/>
        <v>0</v>
      </c>
      <c r="E1610" s="2">
        <f t="shared" si="227"/>
        <v>8.0000000000000071E-3</v>
      </c>
      <c r="F1610" s="2">
        <f t="shared" si="224"/>
        <v>3.7206959613435515E-2</v>
      </c>
      <c r="G1610" s="2">
        <f t="shared" si="224"/>
        <v>2.8784345928072115E-2</v>
      </c>
      <c r="H1610" s="2">
        <f t="shared" si="220"/>
        <v>1.2926109110281778</v>
      </c>
      <c r="I1610" s="2">
        <f t="shared" si="221"/>
        <v>56.381608619688315</v>
      </c>
    </row>
    <row r="1611" spans="1:9" ht="13.5" x14ac:dyDescent="0.25">
      <c r="A1611" s="3">
        <f>TITRES_STAT!B1614</f>
        <v>44358</v>
      </c>
      <c r="B1611" s="5">
        <f>TITRES_STAT!D1614</f>
        <v>7.5830000000000002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3.4549319641047266E-2</v>
      </c>
      <c r="G1611" s="2">
        <f t="shared" si="224"/>
        <v>2.6728321218924107E-2</v>
      </c>
      <c r="H1611" s="2">
        <f t="shared" si="220"/>
        <v>1.2926109110281778</v>
      </c>
      <c r="I1611" s="2">
        <f t="shared" si="221"/>
        <v>56.381608619688315</v>
      </c>
    </row>
    <row r="1612" spans="1:9" ht="13.5" x14ac:dyDescent="0.25">
      <c r="A1612" s="3">
        <f>TITRES_STAT!B1615</f>
        <v>44361</v>
      </c>
      <c r="B1612" s="5">
        <f>TITRES_STAT!D1615</f>
        <v>7.5830000000000002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3.2081511095258176E-2</v>
      </c>
      <c r="G1612" s="2">
        <f t="shared" si="224"/>
        <v>2.4819155417572385E-2</v>
      </c>
      <c r="H1612" s="2">
        <f t="shared" si="220"/>
        <v>1.2926109110281778</v>
      </c>
      <c r="I1612" s="2">
        <f t="shared" si="221"/>
        <v>56.381608619688315</v>
      </c>
    </row>
    <row r="1613" spans="1:9" ht="13.5" x14ac:dyDescent="0.25">
      <c r="A1613" s="3">
        <f>TITRES_STAT!B1616</f>
        <v>44362</v>
      </c>
      <c r="B1613" s="5">
        <f>TITRES_STAT!D1616</f>
        <v>7.3479999999999999</v>
      </c>
      <c r="C1613" s="2">
        <f t="shared" si="225"/>
        <v>-0.23500000000000032</v>
      </c>
      <c r="D1613" s="2">
        <f t="shared" si="226"/>
        <v>0</v>
      </c>
      <c r="E1613" s="2">
        <f t="shared" si="227"/>
        <v>0.23500000000000032</v>
      </c>
      <c r="F1613" s="2">
        <f t="shared" ref="F1613:G1628" si="228">((F1612*13)+D1613)/14</f>
        <v>2.9789974588454022E-2</v>
      </c>
      <c r="G1613" s="2">
        <f t="shared" si="228"/>
        <v>3.9832072887745811E-2</v>
      </c>
      <c r="H1613" s="2">
        <f t="shared" si="220"/>
        <v>0.74788913628491571</v>
      </c>
      <c r="I1613" s="2">
        <f t="shared" si="221"/>
        <v>42.78813345533635</v>
      </c>
    </row>
    <row r="1614" spans="1:9" ht="13.5" x14ac:dyDescent="0.25">
      <c r="A1614" s="3">
        <f>TITRES_STAT!B1617</f>
        <v>44363</v>
      </c>
      <c r="B1614" s="5">
        <f>TITRES_STAT!D1617</f>
        <v>7.5679999999999996</v>
      </c>
      <c r="C1614" s="2">
        <f t="shared" si="225"/>
        <v>0.21999999999999975</v>
      </c>
      <c r="D1614" s="2">
        <f t="shared" si="226"/>
        <v>0.21999999999999975</v>
      </c>
      <c r="E1614" s="2">
        <f t="shared" si="227"/>
        <v>0</v>
      </c>
      <c r="F1614" s="2">
        <f t="shared" si="228"/>
        <v>4.3376404974993003E-2</v>
      </c>
      <c r="G1614" s="2">
        <f t="shared" si="228"/>
        <v>3.6986924824335396E-2</v>
      </c>
      <c r="H1614" s="2">
        <f t="shared" si="220"/>
        <v>1.1727496995493303</v>
      </c>
      <c r="I1614" s="2">
        <f t="shared" si="221"/>
        <v>53.975370462257146</v>
      </c>
    </row>
    <row r="1615" spans="1:9" ht="13.5" x14ac:dyDescent="0.25">
      <c r="A1615" s="3">
        <f>TITRES_STAT!B1618</f>
        <v>44364</v>
      </c>
      <c r="B1615" s="5">
        <f>TITRES_STAT!D1618</f>
        <v>7.5679999999999996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4.027809033392208E-2</v>
      </c>
      <c r="G1615" s="2">
        <f t="shared" si="228"/>
        <v>3.4345001622597154E-2</v>
      </c>
      <c r="H1615" s="2">
        <f t="shared" si="220"/>
        <v>1.1727496995493305</v>
      </c>
      <c r="I1615" s="2">
        <f t="shared" si="221"/>
        <v>53.97537046225716</v>
      </c>
    </row>
    <row r="1616" spans="1:9" ht="13.5" x14ac:dyDescent="0.25">
      <c r="A1616" s="3">
        <f>TITRES_STAT!B1619</f>
        <v>44365</v>
      </c>
      <c r="B1616" s="5">
        <f>TITRES_STAT!D1619</f>
        <v>7.5679999999999996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3.7401083881499077E-2</v>
      </c>
      <c r="G1616" s="2">
        <f t="shared" si="228"/>
        <v>3.189178722098307E-2</v>
      </c>
      <c r="H1616" s="2">
        <f t="shared" si="220"/>
        <v>1.1727496995493305</v>
      </c>
      <c r="I1616" s="2">
        <f t="shared" si="221"/>
        <v>53.97537046225716</v>
      </c>
    </row>
    <row r="1617" spans="1:9" ht="13.5" x14ac:dyDescent="0.25">
      <c r="A1617" s="3">
        <f>TITRES_STAT!B1620</f>
        <v>44368</v>
      </c>
      <c r="B1617" s="5">
        <f>TITRES_STAT!D1620</f>
        <v>7.5679999999999996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3.4729577889963427E-2</v>
      </c>
      <c r="G1617" s="2">
        <f t="shared" si="228"/>
        <v>2.9613802419484279E-2</v>
      </c>
      <c r="H1617" s="2">
        <f t="shared" ref="H1617:H1680" si="229">F1617/G1617</f>
        <v>1.1727496995493305</v>
      </c>
      <c r="I1617" s="2">
        <f t="shared" ref="I1617:I1680" si="230">IF(G1617=0,100,100-(100/(1+H1617)))</f>
        <v>53.97537046225716</v>
      </c>
    </row>
    <row r="1618" spans="1:9" ht="13.5" x14ac:dyDescent="0.25">
      <c r="A1618" s="3">
        <f>TITRES_STAT!B1621</f>
        <v>44369</v>
      </c>
      <c r="B1618" s="5">
        <f>TITRES_STAT!D1621</f>
        <v>7.5679999999999996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3.2248893754966042E-2</v>
      </c>
      <c r="G1618" s="2">
        <f t="shared" si="228"/>
        <v>2.7498530818092542E-2</v>
      </c>
      <c r="H1618" s="2">
        <f t="shared" si="229"/>
        <v>1.1727496995493307</v>
      </c>
      <c r="I1618" s="2">
        <f t="shared" si="230"/>
        <v>53.975370462257168</v>
      </c>
    </row>
    <row r="1619" spans="1:9" ht="13.5" x14ac:dyDescent="0.25">
      <c r="A1619" s="3">
        <f>TITRES_STAT!B1622</f>
        <v>44370</v>
      </c>
      <c r="B1619" s="5">
        <f>TITRES_STAT!D1622</f>
        <v>7.5529999999999999</v>
      </c>
      <c r="C1619" s="2">
        <f t="shared" si="225"/>
        <v>-1.499999999999968E-2</v>
      </c>
      <c r="D1619" s="2">
        <f t="shared" si="226"/>
        <v>0</v>
      </c>
      <c r="E1619" s="2">
        <f t="shared" si="227"/>
        <v>1.499999999999968E-2</v>
      </c>
      <c r="F1619" s="2">
        <f t="shared" si="228"/>
        <v>2.9945401343897039E-2</v>
      </c>
      <c r="G1619" s="2">
        <f t="shared" si="228"/>
        <v>2.6605778616800194E-2</v>
      </c>
      <c r="H1619" s="2">
        <f t="shared" si="229"/>
        <v>1.1255224579290473</v>
      </c>
      <c r="I1619" s="2">
        <f t="shared" si="230"/>
        <v>52.952743629238036</v>
      </c>
    </row>
    <row r="1620" spans="1:9" ht="13.5" x14ac:dyDescent="0.25">
      <c r="A1620" s="3">
        <f>TITRES_STAT!B1623</f>
        <v>44371</v>
      </c>
      <c r="B1620" s="5">
        <f>TITRES_STAT!D1623</f>
        <v>7.5529999999999999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2.7806444105047252E-2</v>
      </c>
      <c r="G1620" s="2">
        <f t="shared" si="228"/>
        <v>2.4705365858457323E-2</v>
      </c>
      <c r="H1620" s="2">
        <f t="shared" si="229"/>
        <v>1.1255224579290473</v>
      </c>
      <c r="I1620" s="2">
        <f t="shared" si="230"/>
        <v>52.952743629238036</v>
      </c>
    </row>
    <row r="1621" spans="1:9" ht="13.5" x14ac:dyDescent="0.25">
      <c r="A1621" s="3">
        <f>TITRES_STAT!B1624</f>
        <v>44372</v>
      </c>
      <c r="B1621" s="5">
        <f>TITRES_STAT!D1624</f>
        <v>7.5369999999999999</v>
      </c>
      <c r="C1621" s="2">
        <f t="shared" si="225"/>
        <v>-1.6000000000000014E-2</v>
      </c>
      <c r="D1621" s="2">
        <f t="shared" si="226"/>
        <v>0</v>
      </c>
      <c r="E1621" s="2">
        <f t="shared" si="227"/>
        <v>1.6000000000000014E-2</v>
      </c>
      <c r="F1621" s="2">
        <f t="shared" si="228"/>
        <v>2.5820269526115304E-2</v>
      </c>
      <c r="G1621" s="2">
        <f t="shared" si="228"/>
        <v>2.4083554011424656E-2</v>
      </c>
      <c r="H1621" s="2">
        <f t="shared" si="229"/>
        <v>1.0721120941646234</v>
      </c>
      <c r="I1621" s="2">
        <f t="shared" si="230"/>
        <v>51.74006257595093</v>
      </c>
    </row>
    <row r="1622" spans="1:9" ht="13.5" x14ac:dyDescent="0.25">
      <c r="A1622" s="3">
        <f>TITRES_STAT!B1625</f>
        <v>44375</v>
      </c>
      <c r="B1622" s="5">
        <f>TITRES_STAT!D1625</f>
        <v>7.4390000000000001</v>
      </c>
      <c r="C1622" s="2">
        <f t="shared" si="225"/>
        <v>-9.7999999999999865E-2</v>
      </c>
      <c r="D1622" s="2">
        <f t="shared" si="226"/>
        <v>0</v>
      </c>
      <c r="E1622" s="2">
        <f t="shared" si="227"/>
        <v>9.7999999999999865E-2</v>
      </c>
      <c r="F1622" s="2">
        <f t="shared" si="228"/>
        <v>2.3975964559964209E-2</v>
      </c>
      <c r="G1622" s="2">
        <f t="shared" si="228"/>
        <v>2.9363300153465742E-2</v>
      </c>
      <c r="H1622" s="2">
        <f t="shared" si="229"/>
        <v>0.81652826605507878</v>
      </c>
      <c r="I1622" s="2">
        <f t="shared" si="230"/>
        <v>44.949934515927922</v>
      </c>
    </row>
    <row r="1623" spans="1:9" ht="13.5" x14ac:dyDescent="0.25">
      <c r="A1623" s="3">
        <f>TITRES_STAT!B1626</f>
        <v>44376</v>
      </c>
      <c r="B1623" s="5">
        <f>TITRES_STAT!D1626</f>
        <v>7.5149999999999997</v>
      </c>
      <c r="C1623" s="2">
        <f t="shared" si="225"/>
        <v>7.5999999999999623E-2</v>
      </c>
      <c r="D1623" s="2">
        <f t="shared" si="226"/>
        <v>7.5999999999999623E-2</v>
      </c>
      <c r="E1623" s="2">
        <f t="shared" si="227"/>
        <v>0</v>
      </c>
      <c r="F1623" s="2">
        <f t="shared" si="228"/>
        <v>2.7691967091395313E-2</v>
      </c>
      <c r="G1623" s="2">
        <f t="shared" si="228"/>
        <v>2.7265921571075331E-2</v>
      </c>
      <c r="H1623" s="2">
        <f t="shared" si="229"/>
        <v>1.0156255683201241</v>
      </c>
      <c r="I1623" s="2">
        <f t="shared" si="230"/>
        <v>50.387610887798644</v>
      </c>
    </row>
    <row r="1624" spans="1:9" ht="13.5" x14ac:dyDescent="0.25">
      <c r="A1624" s="3">
        <f>TITRES_STAT!B1627</f>
        <v>44377</v>
      </c>
      <c r="B1624" s="5">
        <f>TITRES_STAT!D1627</f>
        <v>7.5069999999999997</v>
      </c>
      <c r="C1624" s="2">
        <f t="shared" si="225"/>
        <v>-8.0000000000000071E-3</v>
      </c>
      <c r="D1624" s="2">
        <f t="shared" si="226"/>
        <v>0</v>
      </c>
      <c r="E1624" s="2">
        <f t="shared" si="227"/>
        <v>8.0000000000000071E-3</v>
      </c>
      <c r="F1624" s="2">
        <f t="shared" si="228"/>
        <v>2.5713969442009932E-2</v>
      </c>
      <c r="G1624" s="2">
        <f t="shared" si="228"/>
        <v>2.5889784315998525E-2</v>
      </c>
      <c r="H1624" s="2">
        <f t="shared" si="229"/>
        <v>0.99320910240723992</v>
      </c>
      <c r="I1624" s="2">
        <f t="shared" si="230"/>
        <v>49.829649142567163</v>
      </c>
    </row>
    <row r="1625" spans="1:9" ht="13.5" x14ac:dyDescent="0.25">
      <c r="A1625" s="3">
        <f>TITRES_STAT!B1628</f>
        <v>44378</v>
      </c>
      <c r="B1625" s="5">
        <f>TITRES_STAT!D1628</f>
        <v>7.5069999999999997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2.3877257339009222E-2</v>
      </c>
      <c r="G1625" s="2">
        <f t="shared" si="228"/>
        <v>2.4040514007712916E-2</v>
      </c>
      <c r="H1625" s="2">
        <f t="shared" si="229"/>
        <v>0.99320910240723992</v>
      </c>
      <c r="I1625" s="2">
        <f t="shared" si="230"/>
        <v>49.829649142567163</v>
      </c>
    </row>
    <row r="1626" spans="1:9" ht="13.5" x14ac:dyDescent="0.25">
      <c r="A1626" s="3">
        <f>TITRES_STAT!B1629</f>
        <v>44379</v>
      </c>
      <c r="B1626" s="5">
        <f>TITRES_STAT!D1629</f>
        <v>7.5069999999999997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2.2171738957651423E-2</v>
      </c>
      <c r="G1626" s="2">
        <f t="shared" si="228"/>
        <v>2.2323334435733422E-2</v>
      </c>
      <c r="H1626" s="2">
        <f t="shared" si="229"/>
        <v>0.99320910240724003</v>
      </c>
      <c r="I1626" s="2">
        <f t="shared" si="230"/>
        <v>49.82964914256717</v>
      </c>
    </row>
    <row r="1627" spans="1:9" ht="13.5" x14ac:dyDescent="0.25">
      <c r="A1627" s="3">
        <f>TITRES_STAT!B1630</f>
        <v>44382</v>
      </c>
      <c r="B1627" s="5">
        <f>TITRES_STAT!D1630</f>
        <v>7.5069999999999997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2.0588043317819181E-2</v>
      </c>
      <c r="G1627" s="2">
        <f t="shared" si="228"/>
        <v>2.0728810547466749E-2</v>
      </c>
      <c r="H1627" s="2">
        <f t="shared" si="229"/>
        <v>0.99320910240724003</v>
      </c>
      <c r="I1627" s="2">
        <f t="shared" si="230"/>
        <v>49.82964914256717</v>
      </c>
    </row>
    <row r="1628" spans="1:9" ht="13.5" x14ac:dyDescent="0.25">
      <c r="A1628" s="3">
        <f>TITRES_STAT!B1631</f>
        <v>44383</v>
      </c>
      <c r="B1628" s="5">
        <f>TITRES_STAT!D1631</f>
        <v>7.5069999999999997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1.911746879511781E-2</v>
      </c>
      <c r="G1628" s="2">
        <f t="shared" si="228"/>
        <v>1.9248181222647699E-2</v>
      </c>
      <c r="H1628" s="2">
        <f t="shared" si="229"/>
        <v>0.99320910240723992</v>
      </c>
      <c r="I1628" s="2">
        <f t="shared" si="230"/>
        <v>49.829649142567163</v>
      </c>
    </row>
    <row r="1629" spans="1:9" ht="13.5" x14ac:dyDescent="0.25">
      <c r="A1629" s="3">
        <f>TITRES_STAT!B1632</f>
        <v>44384</v>
      </c>
      <c r="B1629" s="5">
        <f>TITRES_STAT!D1632</f>
        <v>7.5069999999999997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1.7751935309752252E-2</v>
      </c>
      <c r="G1629" s="2">
        <f t="shared" si="231"/>
        <v>1.7873311135315723E-2</v>
      </c>
      <c r="H1629" s="2">
        <f t="shared" si="229"/>
        <v>0.9932091024072397</v>
      </c>
      <c r="I1629" s="2">
        <f t="shared" si="230"/>
        <v>49.829649142567163</v>
      </c>
    </row>
    <row r="1630" spans="1:9" ht="13.5" x14ac:dyDescent="0.25">
      <c r="A1630" s="3">
        <f>TITRES_STAT!B1633</f>
        <v>44385</v>
      </c>
      <c r="B1630" s="5">
        <f>TITRES_STAT!D1633</f>
        <v>7.4989999999999997</v>
      </c>
      <c r="C1630" s="2">
        <f t="shared" si="225"/>
        <v>-8.0000000000000071E-3</v>
      </c>
      <c r="D1630" s="2">
        <f t="shared" si="226"/>
        <v>0</v>
      </c>
      <c r="E1630" s="2">
        <f t="shared" si="227"/>
        <v>8.0000000000000071E-3</v>
      </c>
      <c r="F1630" s="2">
        <f t="shared" si="231"/>
        <v>1.6483939930484234E-2</v>
      </c>
      <c r="G1630" s="2">
        <f t="shared" si="231"/>
        <v>1.7168074625650315E-2</v>
      </c>
      <c r="H1630" s="2">
        <f t="shared" si="229"/>
        <v>0.96015076180156311</v>
      </c>
      <c r="I1630" s="2">
        <f t="shared" si="230"/>
        <v>48.98351598828522</v>
      </c>
    </row>
    <row r="1631" spans="1:9" ht="13.5" x14ac:dyDescent="0.25">
      <c r="A1631" s="3">
        <f>TITRES_STAT!B1634</f>
        <v>44386</v>
      </c>
      <c r="B1631" s="5">
        <f>TITRES_STAT!D1634</f>
        <v>7.4989999999999997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1.5306515649735361E-2</v>
      </c>
      <c r="G1631" s="2">
        <f t="shared" si="231"/>
        <v>1.5941783580961006E-2</v>
      </c>
      <c r="H1631" s="2">
        <f t="shared" si="229"/>
        <v>0.96015076180156311</v>
      </c>
      <c r="I1631" s="2">
        <f t="shared" si="230"/>
        <v>48.98351598828522</v>
      </c>
    </row>
    <row r="1632" spans="1:9" ht="13.5" x14ac:dyDescent="0.25">
      <c r="A1632" s="3">
        <f>TITRES_STAT!B1635</f>
        <v>44389</v>
      </c>
      <c r="B1632" s="5">
        <f>TITRES_STAT!D1635</f>
        <v>7.4989999999999997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1.4213193103325692E-2</v>
      </c>
      <c r="G1632" s="2">
        <f t="shared" si="231"/>
        <v>1.4803084753749505E-2</v>
      </c>
      <c r="H1632" s="2">
        <f t="shared" si="229"/>
        <v>0.96015076180156322</v>
      </c>
      <c r="I1632" s="2">
        <f t="shared" si="230"/>
        <v>48.98351598828522</v>
      </c>
    </row>
    <row r="1633" spans="1:9" ht="13.5" x14ac:dyDescent="0.25">
      <c r="A1633" s="3">
        <f>TITRES_STAT!B1636</f>
        <v>44390</v>
      </c>
      <c r="B1633" s="5">
        <f>TITRES_STAT!D1636</f>
        <v>7.4989999999999997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1.3197965024516714E-2</v>
      </c>
      <c r="G1633" s="2">
        <f t="shared" si="231"/>
        <v>1.3745721557053113E-2</v>
      </c>
      <c r="H1633" s="2">
        <f t="shared" si="229"/>
        <v>0.96015076180156311</v>
      </c>
      <c r="I1633" s="2">
        <f t="shared" si="230"/>
        <v>48.98351598828522</v>
      </c>
    </row>
    <row r="1634" spans="1:9" ht="13.5" x14ac:dyDescent="0.25">
      <c r="A1634" s="3">
        <f>TITRES_STAT!B1637</f>
        <v>44391</v>
      </c>
      <c r="B1634" s="5">
        <f>TITRES_STAT!D1637</f>
        <v>7.484</v>
      </c>
      <c r="C1634" s="2">
        <f t="shared" si="225"/>
        <v>-1.499999999999968E-2</v>
      </c>
      <c r="D1634" s="2">
        <f t="shared" si="226"/>
        <v>0</v>
      </c>
      <c r="E1634" s="2">
        <f t="shared" si="227"/>
        <v>1.499999999999968E-2</v>
      </c>
      <c r="F1634" s="2">
        <f t="shared" si="231"/>
        <v>1.2255253237051233E-2</v>
      </c>
      <c r="G1634" s="2">
        <f t="shared" si="231"/>
        <v>1.3835312874406439E-2</v>
      </c>
      <c r="H1634" s="2">
        <f t="shared" si="229"/>
        <v>0.88579516403433756</v>
      </c>
      <c r="I1634" s="2">
        <f t="shared" si="230"/>
        <v>46.971971342811678</v>
      </c>
    </row>
    <row r="1635" spans="1:9" ht="13.5" x14ac:dyDescent="0.25">
      <c r="A1635" s="3">
        <f>TITRES_STAT!B1638</f>
        <v>44392</v>
      </c>
      <c r="B1635" s="5">
        <f>TITRES_STAT!D1638</f>
        <v>7.4989999999999997</v>
      </c>
      <c r="C1635" s="2">
        <f t="shared" si="225"/>
        <v>1.499999999999968E-2</v>
      </c>
      <c r="D1635" s="2">
        <f t="shared" si="226"/>
        <v>1.499999999999968E-2</v>
      </c>
      <c r="E1635" s="2">
        <f t="shared" si="227"/>
        <v>0</v>
      </c>
      <c r="F1635" s="2">
        <f t="shared" si="231"/>
        <v>1.2451306577261836E-2</v>
      </c>
      <c r="G1635" s="2">
        <f t="shared" si="231"/>
        <v>1.2847076240520264E-2</v>
      </c>
      <c r="H1635" s="2">
        <f t="shared" si="229"/>
        <v>0.96919379508232761</v>
      </c>
      <c r="I1635" s="2">
        <f t="shared" si="230"/>
        <v>49.217796516660655</v>
      </c>
    </row>
    <row r="1636" spans="1:9" ht="13.5" x14ac:dyDescent="0.25">
      <c r="A1636" s="3">
        <f>TITRES_STAT!B1639</f>
        <v>44393</v>
      </c>
      <c r="B1636" s="5">
        <f>TITRES_STAT!D1639</f>
        <v>7.4989999999999997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1.1561927536028848E-2</v>
      </c>
      <c r="G1636" s="2">
        <f t="shared" si="231"/>
        <v>1.1929427937625959E-2</v>
      </c>
      <c r="H1636" s="2">
        <f t="shared" si="229"/>
        <v>0.96919379508232761</v>
      </c>
      <c r="I1636" s="2">
        <f t="shared" si="230"/>
        <v>49.217796516660655</v>
      </c>
    </row>
    <row r="1637" spans="1:9" ht="13.5" x14ac:dyDescent="0.25">
      <c r="A1637" s="3">
        <f>TITRES_STAT!B1640</f>
        <v>44396</v>
      </c>
      <c r="B1637" s="5">
        <f>TITRES_STAT!D1640</f>
        <v>7.4989999999999997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1.0736075569169643E-2</v>
      </c>
      <c r="G1637" s="2">
        <f t="shared" si="231"/>
        <v>1.1077325942081247E-2</v>
      </c>
      <c r="H1637" s="2">
        <f t="shared" si="229"/>
        <v>0.9691937950823275</v>
      </c>
      <c r="I1637" s="2">
        <f t="shared" si="230"/>
        <v>49.217796516660655</v>
      </c>
    </row>
    <row r="1638" spans="1:9" ht="13.5" x14ac:dyDescent="0.25">
      <c r="A1638" s="3">
        <f>TITRES_STAT!B1641</f>
        <v>44399</v>
      </c>
      <c r="B1638" s="5">
        <f>TITRES_STAT!D1641</f>
        <v>7.4770000000000003</v>
      </c>
      <c r="C1638" s="2">
        <f t="shared" si="225"/>
        <v>-2.1999999999999353E-2</v>
      </c>
      <c r="D1638" s="2">
        <f t="shared" si="226"/>
        <v>0</v>
      </c>
      <c r="E1638" s="2">
        <f t="shared" si="227"/>
        <v>2.1999999999999353E-2</v>
      </c>
      <c r="F1638" s="2">
        <f t="shared" si="231"/>
        <v>9.9692130285146691E-3</v>
      </c>
      <c r="G1638" s="2">
        <f t="shared" si="231"/>
        <v>1.1857516946218255E-2</v>
      </c>
      <c r="H1638" s="2">
        <f t="shared" si="229"/>
        <v>0.84075047699545336</v>
      </c>
      <c r="I1638" s="2">
        <f t="shared" si="230"/>
        <v>45.67433161108071</v>
      </c>
    </row>
    <row r="1639" spans="1:9" ht="13.5" x14ac:dyDescent="0.25">
      <c r="A1639" s="3">
        <f>TITRES_STAT!B1642</f>
        <v>44400</v>
      </c>
      <c r="B1639" s="5">
        <f>TITRES_STAT!D1642</f>
        <v>7.4989999999999997</v>
      </c>
      <c r="C1639" s="2">
        <f t="shared" si="225"/>
        <v>2.1999999999999353E-2</v>
      </c>
      <c r="D1639" s="2">
        <f t="shared" si="226"/>
        <v>2.1999999999999353E-2</v>
      </c>
      <c r="E1639" s="2">
        <f t="shared" si="227"/>
        <v>0</v>
      </c>
      <c r="F1639" s="2">
        <f t="shared" si="231"/>
        <v>1.082855495504929E-2</v>
      </c>
      <c r="G1639" s="2">
        <f t="shared" si="231"/>
        <v>1.1010551450059807E-2</v>
      </c>
      <c r="H1639" s="2">
        <f t="shared" si="229"/>
        <v>0.98347071935170616</v>
      </c>
      <c r="I1639" s="2">
        <f t="shared" si="230"/>
        <v>49.583324309075351</v>
      </c>
    </row>
    <row r="1640" spans="1:9" ht="13.5" x14ac:dyDescent="0.25">
      <c r="A1640" s="3">
        <f>TITRES_STAT!B1643</f>
        <v>44403</v>
      </c>
      <c r="B1640" s="5">
        <f>TITRES_STAT!D1643</f>
        <v>7.4989999999999997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1.0055086743974342E-2</v>
      </c>
      <c r="G1640" s="2">
        <f t="shared" si="231"/>
        <v>1.0224083489341248E-2</v>
      </c>
      <c r="H1640" s="2">
        <f t="shared" si="229"/>
        <v>0.98347071935170638</v>
      </c>
      <c r="I1640" s="2">
        <f t="shared" si="230"/>
        <v>49.583324309075351</v>
      </c>
    </row>
    <row r="1641" spans="1:9" ht="13.5" x14ac:dyDescent="0.25">
      <c r="A1641" s="3">
        <f>TITRES_STAT!B1644</f>
        <v>44404</v>
      </c>
      <c r="B1641" s="5">
        <f>TITRES_STAT!D1644</f>
        <v>7.4989999999999997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9.3368662622618885E-3</v>
      </c>
      <c r="G1641" s="2">
        <f t="shared" si="231"/>
        <v>9.4937918115311597E-3</v>
      </c>
      <c r="H1641" s="2">
        <f t="shared" si="229"/>
        <v>0.98347071935170627</v>
      </c>
      <c r="I1641" s="2">
        <f t="shared" si="230"/>
        <v>49.583324309075351</v>
      </c>
    </row>
    <row r="1642" spans="1:9" ht="13.5" x14ac:dyDescent="0.25">
      <c r="A1642" s="3">
        <f>TITRES_STAT!B1645</f>
        <v>44405</v>
      </c>
      <c r="B1642" s="5">
        <f>TITRES_STAT!D1645</f>
        <v>7.4989999999999997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8.6699472435288975E-3</v>
      </c>
      <c r="G1642" s="2">
        <f t="shared" si="231"/>
        <v>8.8156638249932192E-3</v>
      </c>
      <c r="H1642" s="2">
        <f t="shared" si="229"/>
        <v>0.98347071935170649</v>
      </c>
      <c r="I1642" s="2">
        <f t="shared" si="230"/>
        <v>49.583324309075351</v>
      </c>
    </row>
    <row r="1643" spans="1:9" ht="13.5" x14ac:dyDescent="0.25">
      <c r="A1643" s="3">
        <f>TITRES_STAT!B1646</f>
        <v>44406</v>
      </c>
      <c r="B1643" s="5">
        <f>TITRES_STAT!D1646</f>
        <v>7.5679999999999996</v>
      </c>
      <c r="C1643" s="2">
        <f t="shared" si="225"/>
        <v>6.899999999999995E-2</v>
      </c>
      <c r="D1643" s="2">
        <f t="shared" si="226"/>
        <v>6.899999999999995E-2</v>
      </c>
      <c r="E1643" s="2">
        <f t="shared" si="227"/>
        <v>0</v>
      </c>
      <c r="F1643" s="2">
        <f t="shared" si="231"/>
        <v>1.2979236726133972E-2</v>
      </c>
      <c r="G1643" s="2">
        <f t="shared" si="231"/>
        <v>8.1859735517794182E-3</v>
      </c>
      <c r="H1643" s="2">
        <f t="shared" si="229"/>
        <v>1.5855458906671673</v>
      </c>
      <c r="I1643" s="2">
        <f t="shared" si="230"/>
        <v>61.323448034335115</v>
      </c>
    </row>
    <row r="1644" spans="1:9" ht="13.5" x14ac:dyDescent="0.25">
      <c r="A1644" s="3">
        <f>TITRES_STAT!B1647</f>
        <v>44407</v>
      </c>
      <c r="B1644" s="5">
        <f>TITRES_STAT!D1647</f>
        <v>7.5529999999999999</v>
      </c>
      <c r="C1644" s="2">
        <f t="shared" si="225"/>
        <v>-1.499999999999968E-2</v>
      </c>
      <c r="D1644" s="2">
        <f t="shared" si="226"/>
        <v>0</v>
      </c>
      <c r="E1644" s="2">
        <f t="shared" si="227"/>
        <v>1.499999999999968E-2</v>
      </c>
      <c r="F1644" s="2">
        <f t="shared" si="231"/>
        <v>1.2052148388552975E-2</v>
      </c>
      <c r="G1644" s="2">
        <f t="shared" si="231"/>
        <v>8.6726897266522947E-3</v>
      </c>
      <c r="H1644" s="2">
        <f t="shared" si="229"/>
        <v>1.3896667318231353</v>
      </c>
      <c r="I1644" s="2">
        <f t="shared" si="230"/>
        <v>58.153160577455274</v>
      </c>
    </row>
    <row r="1645" spans="1:9" ht="13.5" x14ac:dyDescent="0.25">
      <c r="A1645" s="3">
        <f>TITRES_STAT!B1648</f>
        <v>44410</v>
      </c>
      <c r="B1645" s="5">
        <f>TITRES_STAT!D1648</f>
        <v>7.5369999999999999</v>
      </c>
      <c r="C1645" s="2">
        <f t="shared" si="225"/>
        <v>-1.6000000000000014E-2</v>
      </c>
      <c r="D1645" s="2">
        <f t="shared" si="226"/>
        <v>0</v>
      </c>
      <c r="E1645" s="2">
        <f t="shared" si="227"/>
        <v>1.6000000000000014E-2</v>
      </c>
      <c r="F1645" s="2">
        <f t="shared" ref="F1645:G1660" si="232">((F1644*13)+D1645)/14</f>
        <v>1.1191280646513478E-2</v>
      </c>
      <c r="G1645" s="2">
        <f t="shared" si="232"/>
        <v>9.1960690318914177E-3</v>
      </c>
      <c r="H1645" s="2">
        <f t="shared" si="229"/>
        <v>1.2169635316680187</v>
      </c>
      <c r="I1645" s="2">
        <f t="shared" si="230"/>
        <v>54.893258923045472</v>
      </c>
    </row>
    <row r="1646" spans="1:9" ht="13.5" x14ac:dyDescent="0.25">
      <c r="A1646" s="3">
        <f>TITRES_STAT!B1649</f>
        <v>44411</v>
      </c>
      <c r="B1646" s="5">
        <f>TITRES_STAT!D1649</f>
        <v>7.5149999999999997</v>
      </c>
      <c r="C1646" s="2">
        <f t="shared" si="225"/>
        <v>-2.2000000000000242E-2</v>
      </c>
      <c r="D1646" s="2">
        <f t="shared" si="226"/>
        <v>0</v>
      </c>
      <c r="E1646" s="2">
        <f t="shared" si="227"/>
        <v>2.2000000000000242E-2</v>
      </c>
      <c r="F1646" s="2">
        <f t="shared" si="232"/>
        <v>1.03919034574768E-2</v>
      </c>
      <c r="G1646" s="2">
        <f t="shared" si="232"/>
        <v>1.0110635529613476E-2</v>
      </c>
      <c r="H1646" s="2">
        <f t="shared" si="229"/>
        <v>1.0278190156335383</v>
      </c>
      <c r="I1646" s="2">
        <f t="shared" si="230"/>
        <v>50.685934381201342</v>
      </c>
    </row>
    <row r="1647" spans="1:9" ht="13.5" x14ac:dyDescent="0.25">
      <c r="A1647" s="3">
        <f>TITRES_STAT!B1650</f>
        <v>44412</v>
      </c>
      <c r="B1647" s="5">
        <f>TITRES_STAT!D1650</f>
        <v>7.5149999999999997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9.6496246390856012E-3</v>
      </c>
      <c r="G1647" s="2">
        <f t="shared" si="232"/>
        <v>9.3884472774982269E-3</v>
      </c>
      <c r="H1647" s="2">
        <f t="shared" si="229"/>
        <v>1.0278190156335385</v>
      </c>
      <c r="I1647" s="2">
        <f t="shared" si="230"/>
        <v>50.685934381201349</v>
      </c>
    </row>
    <row r="1648" spans="1:9" ht="13.5" x14ac:dyDescent="0.25">
      <c r="A1648" s="3">
        <f>TITRES_STAT!B1651</f>
        <v>44413</v>
      </c>
      <c r="B1648" s="5">
        <f>TITRES_STAT!D1651</f>
        <v>7.5449999999999999</v>
      </c>
      <c r="C1648" s="2">
        <f t="shared" si="225"/>
        <v>3.0000000000000249E-2</v>
      </c>
      <c r="D1648" s="2">
        <f t="shared" si="226"/>
        <v>3.0000000000000249E-2</v>
      </c>
      <c r="E1648" s="2">
        <f t="shared" si="227"/>
        <v>0</v>
      </c>
      <c r="F1648" s="2">
        <f t="shared" si="232"/>
        <v>1.1103222879150932E-2</v>
      </c>
      <c r="G1648" s="2">
        <f t="shared" si="232"/>
        <v>8.7178439005340686E-3</v>
      </c>
      <c r="H1648" s="2">
        <f t="shared" si="229"/>
        <v>1.273620290272774</v>
      </c>
      <c r="I1648" s="2">
        <f t="shared" si="230"/>
        <v>56.01728202909262</v>
      </c>
    </row>
    <row r="1649" spans="1:9" ht="13.5" x14ac:dyDescent="0.25">
      <c r="A1649" s="3">
        <f>TITRES_STAT!B1652</f>
        <v>44414</v>
      </c>
      <c r="B1649" s="5">
        <f>TITRES_STAT!D1652</f>
        <v>7.5449999999999999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1.0310135530640151E-2</v>
      </c>
      <c r="G1649" s="2">
        <f t="shared" si="232"/>
        <v>8.0951407647816363E-3</v>
      </c>
      <c r="H1649" s="2">
        <f t="shared" si="229"/>
        <v>1.2736202902727738</v>
      </c>
      <c r="I1649" s="2">
        <f t="shared" si="230"/>
        <v>56.01728202909262</v>
      </c>
    </row>
    <row r="1650" spans="1:9" ht="13.5" x14ac:dyDescent="0.25">
      <c r="A1650" s="3">
        <f>TITRES_STAT!B1653</f>
        <v>44417</v>
      </c>
      <c r="B1650" s="5">
        <f>TITRES_STAT!D1653</f>
        <v>7.5529999999999999</v>
      </c>
      <c r="C1650" s="2">
        <f t="shared" si="225"/>
        <v>8.0000000000000071E-3</v>
      </c>
      <c r="D1650" s="2">
        <f t="shared" si="226"/>
        <v>8.0000000000000071E-3</v>
      </c>
      <c r="E1650" s="2">
        <f t="shared" si="227"/>
        <v>0</v>
      </c>
      <c r="F1650" s="2">
        <f t="shared" si="232"/>
        <v>1.0145125849880142E-2</v>
      </c>
      <c r="G1650" s="2">
        <f t="shared" si="232"/>
        <v>7.5169164244400909E-3</v>
      </c>
      <c r="H1650" s="2">
        <f t="shared" si="229"/>
        <v>1.3496393038101149</v>
      </c>
      <c r="I1650" s="2">
        <f t="shared" si="230"/>
        <v>57.440276114788098</v>
      </c>
    </row>
    <row r="1651" spans="1:9" ht="13.5" x14ac:dyDescent="0.25">
      <c r="A1651" s="3">
        <f>TITRES_STAT!B1654</f>
        <v>44419</v>
      </c>
      <c r="B1651" s="5">
        <f>TITRES_STAT!D1654</f>
        <v>7.5149999999999997</v>
      </c>
      <c r="C1651" s="2">
        <f t="shared" si="225"/>
        <v>-3.8000000000000256E-2</v>
      </c>
      <c r="D1651" s="2">
        <f t="shared" si="226"/>
        <v>0</v>
      </c>
      <c r="E1651" s="2">
        <f t="shared" si="227"/>
        <v>3.8000000000000256E-2</v>
      </c>
      <c r="F1651" s="2">
        <f t="shared" si="232"/>
        <v>9.4204740034601313E-3</v>
      </c>
      <c r="G1651" s="2">
        <f t="shared" si="232"/>
        <v>9.6942795369801028E-3</v>
      </c>
      <c r="H1651" s="2">
        <f t="shared" si="229"/>
        <v>0.97175596881898196</v>
      </c>
      <c r="I1651" s="2">
        <f t="shared" si="230"/>
        <v>49.283784818515464</v>
      </c>
    </row>
    <row r="1652" spans="1:9" ht="13.5" x14ac:dyDescent="0.25">
      <c r="A1652" s="3">
        <f>TITRES_STAT!B1655</f>
        <v>44420</v>
      </c>
      <c r="B1652" s="5">
        <f>TITRES_STAT!D1655</f>
        <v>7.5449999999999999</v>
      </c>
      <c r="C1652" s="2">
        <f t="shared" si="225"/>
        <v>3.0000000000000249E-2</v>
      </c>
      <c r="D1652" s="2">
        <f t="shared" si="226"/>
        <v>3.0000000000000249E-2</v>
      </c>
      <c r="E1652" s="2">
        <f t="shared" si="227"/>
        <v>0</v>
      </c>
      <c r="F1652" s="2">
        <f t="shared" si="232"/>
        <v>1.089044014607014E-2</v>
      </c>
      <c r="G1652" s="2">
        <f t="shared" si="232"/>
        <v>9.0018309986243817E-3</v>
      </c>
      <c r="H1652" s="2">
        <f t="shared" si="229"/>
        <v>1.2098027776498321</v>
      </c>
      <c r="I1652" s="2">
        <f t="shared" si="230"/>
        <v>54.747092812349564</v>
      </c>
    </row>
    <row r="1653" spans="1:9" ht="13.5" x14ac:dyDescent="0.25">
      <c r="A1653" s="3">
        <f>TITRES_STAT!B1656</f>
        <v>44424</v>
      </c>
      <c r="B1653" s="5">
        <f>TITRES_STAT!D1656</f>
        <v>7.72</v>
      </c>
      <c r="C1653" s="2">
        <f t="shared" si="225"/>
        <v>0.17499999999999982</v>
      </c>
      <c r="D1653" s="2">
        <f t="shared" si="226"/>
        <v>0.17499999999999982</v>
      </c>
      <c r="E1653" s="2">
        <f t="shared" si="227"/>
        <v>0</v>
      </c>
      <c r="F1653" s="2">
        <f t="shared" si="232"/>
        <v>2.2612551564207974E-2</v>
      </c>
      <c r="G1653" s="2">
        <f t="shared" si="232"/>
        <v>8.3588430701512124E-3</v>
      </c>
      <c r="H1653" s="2">
        <f t="shared" si="229"/>
        <v>2.7052250382538778</v>
      </c>
      <c r="I1653" s="2">
        <f t="shared" si="230"/>
        <v>73.011085975191961</v>
      </c>
    </row>
    <row r="1654" spans="1:9" ht="13.5" x14ac:dyDescent="0.25">
      <c r="A1654" s="3">
        <f>TITRES_STAT!B1657</f>
        <v>44425</v>
      </c>
      <c r="B1654" s="5">
        <f>TITRES_STAT!D1657</f>
        <v>7.7039999999999997</v>
      </c>
      <c r="C1654" s="2">
        <f t="shared" si="225"/>
        <v>-1.6000000000000014E-2</v>
      </c>
      <c r="D1654" s="2">
        <f t="shared" si="226"/>
        <v>0</v>
      </c>
      <c r="E1654" s="2">
        <f t="shared" si="227"/>
        <v>1.6000000000000014E-2</v>
      </c>
      <c r="F1654" s="2">
        <f t="shared" si="232"/>
        <v>2.0997369309621688E-2</v>
      </c>
      <c r="G1654" s="2">
        <f t="shared" si="232"/>
        <v>8.9046399937118409E-3</v>
      </c>
      <c r="H1654" s="2">
        <f t="shared" si="229"/>
        <v>2.3580256275884626</v>
      </c>
      <c r="I1654" s="2">
        <f t="shared" si="230"/>
        <v>70.220596537908449</v>
      </c>
    </row>
    <row r="1655" spans="1:9" ht="13.5" x14ac:dyDescent="0.25">
      <c r="A1655" s="3">
        <f>TITRES_STAT!B1658</f>
        <v>44426</v>
      </c>
      <c r="B1655" s="5">
        <f>TITRES_STAT!D1658</f>
        <v>7.742</v>
      </c>
      <c r="C1655" s="2">
        <f t="shared" si="225"/>
        <v>3.8000000000000256E-2</v>
      </c>
      <c r="D1655" s="2">
        <f t="shared" si="226"/>
        <v>3.8000000000000256E-2</v>
      </c>
      <c r="E1655" s="2">
        <f t="shared" si="227"/>
        <v>0</v>
      </c>
      <c r="F1655" s="2">
        <f t="shared" si="232"/>
        <v>2.2211842930363015E-2</v>
      </c>
      <c r="G1655" s="2">
        <f t="shared" si="232"/>
        <v>8.2685942798752816E-3</v>
      </c>
      <c r="H1655" s="2">
        <f t="shared" si="229"/>
        <v>2.6862900970269936</v>
      </c>
      <c r="I1655" s="2">
        <f t="shared" si="230"/>
        <v>72.872455132966792</v>
      </c>
    </row>
    <row r="1656" spans="1:9" ht="13.5" x14ac:dyDescent="0.25">
      <c r="A1656" s="3">
        <f>TITRES_STAT!B1659</f>
        <v>44427</v>
      </c>
      <c r="B1656" s="5">
        <f>TITRES_STAT!D1659</f>
        <v>7.8179999999999996</v>
      </c>
      <c r="C1656" s="2">
        <f t="shared" si="225"/>
        <v>7.5999999999999623E-2</v>
      </c>
      <c r="D1656" s="2">
        <f t="shared" si="226"/>
        <v>7.5999999999999623E-2</v>
      </c>
      <c r="E1656" s="2">
        <f t="shared" si="227"/>
        <v>0</v>
      </c>
      <c r="F1656" s="2">
        <f t="shared" si="232"/>
        <v>2.6053854149622774E-2</v>
      </c>
      <c r="G1656" s="2">
        <f t="shared" si="232"/>
        <v>7.6779804027413334E-3</v>
      </c>
      <c r="H1656" s="2">
        <f t="shared" si="229"/>
        <v>3.3933212619715141</v>
      </c>
      <c r="I1656" s="2">
        <f t="shared" si="230"/>
        <v>77.238177215584557</v>
      </c>
    </row>
    <row r="1657" spans="1:9" ht="13.5" x14ac:dyDescent="0.25">
      <c r="A1657" s="3">
        <f>TITRES_STAT!B1660</f>
        <v>44428</v>
      </c>
      <c r="B1657" s="5">
        <f>TITRES_STAT!D1660</f>
        <v>7.9089999999999998</v>
      </c>
      <c r="C1657" s="2">
        <f t="shared" si="225"/>
        <v>9.1000000000000192E-2</v>
      </c>
      <c r="D1657" s="2">
        <f t="shared" si="226"/>
        <v>9.1000000000000192E-2</v>
      </c>
      <c r="E1657" s="2">
        <f t="shared" si="227"/>
        <v>0</v>
      </c>
      <c r="F1657" s="2">
        <f t="shared" si="232"/>
        <v>3.0692864567506879E-2</v>
      </c>
      <c r="G1657" s="2">
        <f t="shared" si="232"/>
        <v>7.1295532311169531E-3</v>
      </c>
      <c r="H1657" s="2">
        <f t="shared" si="229"/>
        <v>4.305019343084191</v>
      </c>
      <c r="I1657" s="2">
        <f t="shared" si="230"/>
        <v>81.149927355050366</v>
      </c>
    </row>
    <row r="1658" spans="1:9" ht="13.5" x14ac:dyDescent="0.25">
      <c r="A1658" s="3">
        <f>TITRES_STAT!B1661</f>
        <v>44431</v>
      </c>
      <c r="B1658" s="5">
        <f>TITRES_STAT!D1661</f>
        <v>7.7880000000000003</v>
      </c>
      <c r="C1658" s="2">
        <f t="shared" si="225"/>
        <v>-0.12099999999999955</v>
      </c>
      <c r="D1658" s="2">
        <f t="shared" si="226"/>
        <v>0</v>
      </c>
      <c r="E1658" s="2">
        <f t="shared" si="227"/>
        <v>0.12099999999999955</v>
      </c>
      <c r="F1658" s="2">
        <f t="shared" si="232"/>
        <v>2.8500517098399243E-2</v>
      </c>
      <c r="G1658" s="2">
        <f t="shared" si="232"/>
        <v>1.5263156571751424E-2</v>
      </c>
      <c r="H1658" s="2">
        <f t="shared" si="229"/>
        <v>1.8672754200233466</v>
      </c>
      <c r="I1658" s="2">
        <f t="shared" si="230"/>
        <v>65.12368525825616</v>
      </c>
    </row>
    <row r="1659" spans="1:9" ht="13.5" x14ac:dyDescent="0.25">
      <c r="A1659" s="3">
        <f>TITRES_STAT!B1662</f>
        <v>44432</v>
      </c>
      <c r="B1659" s="5">
        <f>TITRES_STAT!D1662</f>
        <v>7.7649999999999997</v>
      </c>
      <c r="C1659" s="2">
        <f t="shared" si="225"/>
        <v>-2.3000000000000576E-2</v>
      </c>
      <c r="D1659" s="2">
        <f t="shared" si="226"/>
        <v>0</v>
      </c>
      <c r="E1659" s="2">
        <f t="shared" si="227"/>
        <v>2.3000000000000576E-2</v>
      </c>
      <c r="F1659" s="2">
        <f t="shared" si="232"/>
        <v>2.6464765877085013E-2</v>
      </c>
      <c r="G1659" s="2">
        <f t="shared" si="232"/>
        <v>1.5815788245197793E-2</v>
      </c>
      <c r="H1659" s="2">
        <f t="shared" si="229"/>
        <v>1.6733131138829334</v>
      </c>
      <c r="I1659" s="2">
        <f t="shared" si="230"/>
        <v>62.593233287681734</v>
      </c>
    </row>
    <row r="1660" spans="1:9" ht="13.5" x14ac:dyDescent="0.25">
      <c r="A1660" s="3">
        <f>TITRES_STAT!B1663</f>
        <v>44433</v>
      </c>
      <c r="B1660" s="5">
        <f>TITRES_STAT!D1663</f>
        <v>7.7649999999999997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2.4574425457293225E-2</v>
      </c>
      <c r="G1660" s="2">
        <f t="shared" si="232"/>
        <v>1.4686089084826522E-2</v>
      </c>
      <c r="H1660" s="2">
        <f t="shared" si="229"/>
        <v>1.6733131138829331</v>
      </c>
      <c r="I1660" s="2">
        <f t="shared" si="230"/>
        <v>62.593233287681734</v>
      </c>
    </row>
    <row r="1661" spans="1:9" ht="13.5" x14ac:dyDescent="0.25">
      <c r="A1661" s="3">
        <f>TITRES_STAT!B1664</f>
        <v>44434</v>
      </c>
      <c r="B1661" s="5">
        <f>TITRES_STAT!D1664</f>
        <v>7.9470000000000001</v>
      </c>
      <c r="C1661" s="2">
        <f t="shared" si="225"/>
        <v>0.18200000000000038</v>
      </c>
      <c r="D1661" s="2">
        <f t="shared" si="226"/>
        <v>0.18200000000000038</v>
      </c>
      <c r="E1661" s="2">
        <f t="shared" si="227"/>
        <v>0</v>
      </c>
      <c r="F1661" s="2">
        <f t="shared" ref="F1661:G1676" si="233">((F1660*13)+D1661)/14</f>
        <v>3.5819109353200873E-2</v>
      </c>
      <c r="G1661" s="2">
        <f t="shared" si="233"/>
        <v>1.3637082721624628E-2</v>
      </c>
      <c r="H1661" s="2">
        <f t="shared" si="229"/>
        <v>2.6265961778175408</v>
      </c>
      <c r="I1661" s="2">
        <f t="shared" si="230"/>
        <v>72.425934651434147</v>
      </c>
    </row>
    <row r="1662" spans="1:9" ht="13.5" x14ac:dyDescent="0.25">
      <c r="A1662" s="3">
        <f>TITRES_STAT!B1665</f>
        <v>44435</v>
      </c>
      <c r="B1662" s="5">
        <f>TITRES_STAT!D1665</f>
        <v>7.9320000000000004</v>
      </c>
      <c r="C1662" s="2">
        <f t="shared" si="225"/>
        <v>-1.499999999999968E-2</v>
      </c>
      <c r="D1662" s="2">
        <f t="shared" si="226"/>
        <v>0</v>
      </c>
      <c r="E1662" s="2">
        <f t="shared" si="227"/>
        <v>1.499999999999968E-2</v>
      </c>
      <c r="F1662" s="2">
        <f t="shared" si="233"/>
        <v>3.3260601542257955E-2</v>
      </c>
      <c r="G1662" s="2">
        <f t="shared" si="233"/>
        <v>1.3734433955794276E-2</v>
      </c>
      <c r="H1662" s="2">
        <f t="shared" si="229"/>
        <v>2.4216943813855529</v>
      </c>
      <c r="I1662" s="2">
        <f t="shared" si="230"/>
        <v>70.774713094187319</v>
      </c>
    </row>
    <row r="1663" spans="1:9" ht="13.5" x14ac:dyDescent="0.25">
      <c r="A1663" s="3">
        <f>TITRES_STAT!B1666</f>
        <v>44438</v>
      </c>
      <c r="B1663" s="5">
        <f>TITRES_STAT!D1666</f>
        <v>7.9470000000000001</v>
      </c>
      <c r="C1663" s="2">
        <f t="shared" si="225"/>
        <v>1.499999999999968E-2</v>
      </c>
      <c r="D1663" s="2">
        <f t="shared" si="226"/>
        <v>1.499999999999968E-2</v>
      </c>
      <c r="E1663" s="2">
        <f t="shared" si="227"/>
        <v>0</v>
      </c>
      <c r="F1663" s="2">
        <f t="shared" si="233"/>
        <v>3.1956272860668079E-2</v>
      </c>
      <c r="G1663" s="2">
        <f t="shared" si="233"/>
        <v>1.2753402958951828E-2</v>
      </c>
      <c r="H1663" s="2">
        <f t="shared" si="229"/>
        <v>2.5057055723498043</v>
      </c>
      <c r="I1663" s="2">
        <f t="shared" si="230"/>
        <v>71.475071726296733</v>
      </c>
    </row>
    <row r="1664" spans="1:9" ht="13.5" x14ac:dyDescent="0.25">
      <c r="A1664" s="3">
        <f>TITRES_STAT!B1667</f>
        <v>44439</v>
      </c>
      <c r="B1664" s="5">
        <f>TITRES_STAT!D1667</f>
        <v>7.9240000000000004</v>
      </c>
      <c r="C1664" s="2">
        <f t="shared" si="225"/>
        <v>-2.2999999999999687E-2</v>
      </c>
      <c r="D1664" s="2">
        <f t="shared" si="226"/>
        <v>0</v>
      </c>
      <c r="E1664" s="2">
        <f t="shared" si="227"/>
        <v>2.2999999999999687E-2</v>
      </c>
      <c r="F1664" s="2">
        <f t="shared" si="233"/>
        <v>2.9673681942048929E-2</v>
      </c>
      <c r="G1664" s="2">
        <f t="shared" si="233"/>
        <v>1.3485302747598103E-2</v>
      </c>
      <c r="H1664" s="2">
        <f t="shared" si="229"/>
        <v>2.2004461076955928</v>
      </c>
      <c r="I1664" s="2">
        <f t="shared" si="230"/>
        <v>68.754355913212777</v>
      </c>
    </row>
    <row r="1665" spans="1:9" ht="13.5" x14ac:dyDescent="0.25">
      <c r="A1665" s="3">
        <f>TITRES_STAT!B1668</f>
        <v>44440</v>
      </c>
      <c r="B1665" s="5">
        <f>TITRES_STAT!D1668</f>
        <v>7.9240000000000004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2.7554133231902578E-2</v>
      </c>
      <c r="G1665" s="2">
        <f t="shared" si="233"/>
        <v>1.2522066837055382E-2</v>
      </c>
      <c r="H1665" s="2">
        <f t="shared" si="229"/>
        <v>2.2004461076955928</v>
      </c>
      <c r="I1665" s="2">
        <f t="shared" si="230"/>
        <v>68.754355913212777</v>
      </c>
    </row>
    <row r="1666" spans="1:9" ht="13.5" x14ac:dyDescent="0.25">
      <c r="A1666" s="3">
        <f>TITRES_STAT!B1669</f>
        <v>44441</v>
      </c>
      <c r="B1666" s="5">
        <f>TITRES_STAT!D1669</f>
        <v>7.8789999999999996</v>
      </c>
      <c r="C1666" s="2">
        <f t="shared" si="225"/>
        <v>-4.5000000000000817E-2</v>
      </c>
      <c r="D1666" s="2">
        <f t="shared" si="226"/>
        <v>0</v>
      </c>
      <c r="E1666" s="2">
        <f t="shared" si="227"/>
        <v>4.5000000000000817E-2</v>
      </c>
      <c r="F1666" s="2">
        <f t="shared" si="233"/>
        <v>2.5585980858195252E-2</v>
      </c>
      <c r="G1666" s="2">
        <f t="shared" si="233"/>
        <v>1.4841919205837198E-2</v>
      </c>
      <c r="H1666" s="2">
        <f t="shared" si="229"/>
        <v>1.7238997533508003</v>
      </c>
      <c r="I1666" s="2">
        <f t="shared" si="230"/>
        <v>63.287929419214059</v>
      </c>
    </row>
    <row r="1667" spans="1:9" ht="13.5" x14ac:dyDescent="0.25">
      <c r="A1667" s="3">
        <f>TITRES_STAT!B1670</f>
        <v>44442</v>
      </c>
      <c r="B1667" s="5">
        <f>TITRES_STAT!D1670</f>
        <v>7.7270000000000003</v>
      </c>
      <c r="C1667" s="2">
        <f t="shared" ref="C1667:C1730" si="234">B1667-B1666</f>
        <v>-0.15199999999999925</v>
      </c>
      <c r="D1667" s="2">
        <f t="shared" ref="D1667:D1730" si="235">IF(C1667&gt;0,C1667,0)</f>
        <v>0</v>
      </c>
      <c r="E1667" s="2">
        <f t="shared" ref="E1667:E1730" si="236">IF(C1667&lt;0,-C1667,0)</f>
        <v>0.15199999999999925</v>
      </c>
      <c r="F1667" s="2">
        <f t="shared" si="233"/>
        <v>2.3758410796895592E-2</v>
      </c>
      <c r="G1667" s="2">
        <f t="shared" si="233"/>
        <v>2.4638924976848775E-2</v>
      </c>
      <c r="H1667" s="2">
        <f t="shared" si="229"/>
        <v>0.96426328742911749</v>
      </c>
      <c r="I1667" s="2">
        <f t="shared" si="230"/>
        <v>49.090327839460471</v>
      </c>
    </row>
    <row r="1668" spans="1:9" ht="13.5" x14ac:dyDescent="0.25">
      <c r="A1668" s="3">
        <f>TITRES_STAT!B1671</f>
        <v>44445</v>
      </c>
      <c r="B1668" s="5">
        <f>TITRES_STAT!D1671</f>
        <v>7.8179999999999996</v>
      </c>
      <c r="C1668" s="2">
        <f t="shared" si="234"/>
        <v>9.0999999999999304E-2</v>
      </c>
      <c r="D1668" s="2">
        <f t="shared" si="235"/>
        <v>9.0999999999999304E-2</v>
      </c>
      <c r="E1668" s="2">
        <f t="shared" si="236"/>
        <v>0</v>
      </c>
      <c r="F1668" s="2">
        <f t="shared" si="233"/>
        <v>2.8561381454260144E-2</v>
      </c>
      <c r="G1668" s="2">
        <f t="shared" si="233"/>
        <v>2.2879001764216721E-2</v>
      </c>
      <c r="H1668" s="2">
        <f t="shared" si="229"/>
        <v>1.2483665917160247</v>
      </c>
      <c r="I1668" s="2">
        <f t="shared" si="230"/>
        <v>55.523267260577448</v>
      </c>
    </row>
    <row r="1669" spans="1:9" ht="13.5" x14ac:dyDescent="0.25">
      <c r="A1669" s="3">
        <f>TITRES_STAT!B1672</f>
        <v>44446</v>
      </c>
      <c r="B1669" s="5">
        <f>TITRES_STAT!D1672</f>
        <v>7.8179999999999996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2.6521282778955848E-2</v>
      </c>
      <c r="G1669" s="2">
        <f t="shared" si="233"/>
        <v>2.1244787352486954E-2</v>
      </c>
      <c r="H1669" s="2">
        <f t="shared" si="229"/>
        <v>1.2483665917160247</v>
      </c>
      <c r="I1669" s="2">
        <f t="shared" si="230"/>
        <v>55.523267260577448</v>
      </c>
    </row>
    <row r="1670" spans="1:9" ht="13.5" x14ac:dyDescent="0.25">
      <c r="A1670" s="3">
        <f>TITRES_STAT!B1673</f>
        <v>44447</v>
      </c>
      <c r="B1670" s="5">
        <f>TITRES_STAT!D1673</f>
        <v>7.8179999999999996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2.4626905437601859E-2</v>
      </c>
      <c r="G1670" s="2">
        <f t="shared" si="233"/>
        <v>1.9727302541595028E-2</v>
      </c>
      <c r="H1670" s="2">
        <f t="shared" si="229"/>
        <v>1.2483665917160247</v>
      </c>
      <c r="I1670" s="2">
        <f t="shared" si="230"/>
        <v>55.523267260577448</v>
      </c>
    </row>
    <row r="1671" spans="1:9" ht="13.5" x14ac:dyDescent="0.25">
      <c r="A1671" s="3">
        <f>TITRES_STAT!B1674</f>
        <v>44448</v>
      </c>
      <c r="B1671" s="5">
        <f>TITRES_STAT!D1674</f>
        <v>7.8029999999999999</v>
      </c>
      <c r="C1671" s="2">
        <f t="shared" si="234"/>
        <v>-1.499999999999968E-2</v>
      </c>
      <c r="D1671" s="2">
        <f t="shared" si="235"/>
        <v>0</v>
      </c>
      <c r="E1671" s="2">
        <f t="shared" si="236"/>
        <v>1.499999999999968E-2</v>
      </c>
      <c r="F1671" s="2">
        <f t="shared" si="233"/>
        <v>2.286784076348744E-2</v>
      </c>
      <c r="G1671" s="2">
        <f t="shared" si="233"/>
        <v>1.9389638074338217E-2</v>
      </c>
      <c r="H1671" s="2">
        <f t="shared" si="229"/>
        <v>1.179384611296719</v>
      </c>
      <c r="I1671" s="2">
        <f t="shared" si="230"/>
        <v>54.115487701594489</v>
      </c>
    </row>
    <row r="1672" spans="1:9" ht="13.5" x14ac:dyDescent="0.25">
      <c r="A1672" s="3">
        <f>TITRES_STAT!B1675</f>
        <v>44449</v>
      </c>
      <c r="B1672" s="5">
        <f>TITRES_STAT!D1675</f>
        <v>7.8029999999999999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2.1234423566095482E-2</v>
      </c>
      <c r="G1672" s="2">
        <f t="shared" si="233"/>
        <v>1.8004663926171203E-2</v>
      </c>
      <c r="H1672" s="2">
        <f t="shared" si="229"/>
        <v>1.179384611296719</v>
      </c>
      <c r="I1672" s="2">
        <f t="shared" si="230"/>
        <v>54.115487701594489</v>
      </c>
    </row>
    <row r="1673" spans="1:9" ht="13.5" x14ac:dyDescent="0.25">
      <c r="A1673" s="3">
        <f>TITRES_STAT!B1676</f>
        <v>44452</v>
      </c>
      <c r="B1673" s="5">
        <f>TITRES_STAT!D1676</f>
        <v>7.8029999999999999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1.971767902566009E-2</v>
      </c>
      <c r="G1673" s="2">
        <f t="shared" si="233"/>
        <v>1.6718616502873259E-2</v>
      </c>
      <c r="H1673" s="2">
        <f t="shared" si="229"/>
        <v>1.179384611296719</v>
      </c>
      <c r="I1673" s="2">
        <f t="shared" si="230"/>
        <v>54.115487701594489</v>
      </c>
    </row>
    <row r="1674" spans="1:9" ht="13.5" x14ac:dyDescent="0.25">
      <c r="A1674" s="3">
        <f>TITRES_STAT!B1677</f>
        <v>44453</v>
      </c>
      <c r="B1674" s="5">
        <f>TITRES_STAT!D1677</f>
        <v>7.742</v>
      </c>
      <c r="C1674" s="2">
        <f t="shared" si="234"/>
        <v>-6.0999999999999943E-2</v>
      </c>
      <c r="D1674" s="2">
        <f t="shared" si="235"/>
        <v>0</v>
      </c>
      <c r="E1674" s="2">
        <f t="shared" si="236"/>
        <v>6.0999999999999943E-2</v>
      </c>
      <c r="F1674" s="2">
        <f t="shared" si="233"/>
        <v>1.8309273380970083E-2</v>
      </c>
      <c r="G1674" s="2">
        <f t="shared" si="233"/>
        <v>1.9881572466953736E-2</v>
      </c>
      <c r="H1674" s="2">
        <f t="shared" si="229"/>
        <v>0.92091676407401579</v>
      </c>
      <c r="I1674" s="2">
        <f t="shared" si="230"/>
        <v>47.94152361505089</v>
      </c>
    </row>
    <row r="1675" spans="1:9" ht="13.5" x14ac:dyDescent="0.25">
      <c r="A1675" s="3">
        <f>TITRES_STAT!B1678</f>
        <v>44454</v>
      </c>
      <c r="B1675" s="5">
        <f>TITRES_STAT!D1678</f>
        <v>7.78</v>
      </c>
      <c r="C1675" s="2">
        <f t="shared" si="234"/>
        <v>3.8000000000000256E-2</v>
      </c>
      <c r="D1675" s="2">
        <f t="shared" si="235"/>
        <v>3.8000000000000256E-2</v>
      </c>
      <c r="E1675" s="2">
        <f t="shared" si="236"/>
        <v>0</v>
      </c>
      <c r="F1675" s="2">
        <f t="shared" si="233"/>
        <v>1.9715753853757952E-2</v>
      </c>
      <c r="G1675" s="2">
        <f t="shared" si="233"/>
        <v>1.8461460147885612E-2</v>
      </c>
      <c r="H1675" s="2">
        <f t="shared" si="229"/>
        <v>1.0679411972739326</v>
      </c>
      <c r="I1675" s="2">
        <f t="shared" si="230"/>
        <v>51.642725561140139</v>
      </c>
    </row>
    <row r="1676" spans="1:9" ht="13.5" x14ac:dyDescent="0.25">
      <c r="A1676" s="3">
        <f>TITRES_STAT!B1679</f>
        <v>44455</v>
      </c>
      <c r="B1676" s="5">
        <f>TITRES_STAT!D1679</f>
        <v>7.78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1.8307485721346668E-2</v>
      </c>
      <c r="G1676" s="2">
        <f t="shared" si="233"/>
        <v>1.7142784423036638E-2</v>
      </c>
      <c r="H1676" s="2">
        <f t="shared" si="229"/>
        <v>1.0679411972739326</v>
      </c>
      <c r="I1676" s="2">
        <f t="shared" si="230"/>
        <v>51.642725561140139</v>
      </c>
    </row>
    <row r="1677" spans="1:9" ht="13.5" x14ac:dyDescent="0.25">
      <c r="A1677" s="3">
        <f>TITRES_STAT!B1680</f>
        <v>44456</v>
      </c>
      <c r="B1677" s="5">
        <f>TITRES_STAT!D1680</f>
        <v>7.7649999999999997</v>
      </c>
      <c r="C1677" s="2">
        <f t="shared" si="234"/>
        <v>-1.5000000000000568E-2</v>
      </c>
      <c r="D1677" s="2">
        <f t="shared" si="235"/>
        <v>0</v>
      </c>
      <c r="E1677" s="2">
        <f t="shared" si="236"/>
        <v>1.5000000000000568E-2</v>
      </c>
      <c r="F1677" s="2">
        <f t="shared" ref="F1677:G1692" si="237">((F1676*13)+D1677)/14</f>
        <v>1.6999808169821905E-2</v>
      </c>
      <c r="G1677" s="2">
        <f t="shared" si="237"/>
        <v>1.6989728392819776E-2</v>
      </c>
      <c r="H1677" s="2">
        <f t="shared" si="229"/>
        <v>1.0005932865299005</v>
      </c>
      <c r="I1677" s="2">
        <f t="shared" si="230"/>
        <v>50.014827764690985</v>
      </c>
    </row>
    <row r="1678" spans="1:9" ht="13.5" x14ac:dyDescent="0.25">
      <c r="A1678" s="3">
        <f>TITRES_STAT!B1681</f>
        <v>44459</v>
      </c>
      <c r="B1678" s="5">
        <f>TITRES_STAT!D1681</f>
        <v>7.7649999999999997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1.5785536157691769E-2</v>
      </c>
      <c r="G1678" s="2">
        <f t="shared" si="237"/>
        <v>1.5776176364761221E-2</v>
      </c>
      <c r="H1678" s="2">
        <f t="shared" si="229"/>
        <v>1.0005932865299005</v>
      </c>
      <c r="I1678" s="2">
        <f t="shared" si="230"/>
        <v>50.014827764690985</v>
      </c>
    </row>
    <row r="1679" spans="1:9" ht="13.5" x14ac:dyDescent="0.25">
      <c r="A1679" s="3">
        <f>TITRES_STAT!B1682</f>
        <v>44460</v>
      </c>
      <c r="B1679" s="5">
        <f>TITRES_STAT!D1682</f>
        <v>7.7649999999999997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1.4657997860713786E-2</v>
      </c>
      <c r="G1679" s="2">
        <f t="shared" si="237"/>
        <v>1.4649306624421132E-2</v>
      </c>
      <c r="H1679" s="2">
        <f t="shared" si="229"/>
        <v>1.0005932865299008</v>
      </c>
      <c r="I1679" s="2">
        <f t="shared" si="230"/>
        <v>50.014827764690985</v>
      </c>
    </row>
    <row r="1680" spans="1:9" ht="13.5" x14ac:dyDescent="0.25">
      <c r="A1680" s="3">
        <f>TITRES_STAT!B1683</f>
        <v>44461</v>
      </c>
      <c r="B1680" s="5">
        <f>TITRES_STAT!D1683</f>
        <v>7.7649999999999997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1.3610998013519945E-2</v>
      </c>
      <c r="G1680" s="2">
        <f t="shared" si="237"/>
        <v>1.3602927579819622E-2</v>
      </c>
      <c r="H1680" s="2">
        <f t="shared" si="229"/>
        <v>1.0005932865299008</v>
      </c>
      <c r="I1680" s="2">
        <f t="shared" si="230"/>
        <v>50.014827764690985</v>
      </c>
    </row>
    <row r="1681" spans="1:9" ht="13.5" x14ac:dyDescent="0.25">
      <c r="A1681" s="3">
        <f>TITRES_STAT!B1684</f>
        <v>44462</v>
      </c>
      <c r="B1681" s="5">
        <f>TITRES_STAT!D1684</f>
        <v>7.7649999999999997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1.2638783869697091E-2</v>
      </c>
      <c r="G1681" s="2">
        <f t="shared" si="237"/>
        <v>1.2631289895546792E-2</v>
      </c>
      <c r="H1681" s="2">
        <f t="shared" ref="H1681:H1744" si="238">F1681/G1681</f>
        <v>1.0005932865299008</v>
      </c>
      <c r="I1681" s="2">
        <f t="shared" ref="I1681:I1744" si="239">IF(G1681=0,100,100-(100/(1+H1681)))</f>
        <v>50.014827764690985</v>
      </c>
    </row>
    <row r="1682" spans="1:9" ht="13.5" x14ac:dyDescent="0.25">
      <c r="A1682" s="3">
        <f>TITRES_STAT!B1685</f>
        <v>44463</v>
      </c>
      <c r="B1682" s="5">
        <f>TITRES_STAT!D1685</f>
        <v>7.8109999999999999</v>
      </c>
      <c r="C1682" s="2">
        <f t="shared" si="234"/>
        <v>4.6000000000000263E-2</v>
      </c>
      <c r="D1682" s="2">
        <f t="shared" si="235"/>
        <v>4.6000000000000263E-2</v>
      </c>
      <c r="E1682" s="2">
        <f t="shared" si="236"/>
        <v>0</v>
      </c>
      <c r="F1682" s="2">
        <f t="shared" si="237"/>
        <v>1.5021727879004462E-2</v>
      </c>
      <c r="G1682" s="2">
        <f t="shared" si="237"/>
        <v>1.1729054903007735E-2</v>
      </c>
      <c r="H1682" s="2">
        <f t="shared" si="238"/>
        <v>1.2807279020539302</v>
      </c>
      <c r="I1682" s="2">
        <f t="shared" si="239"/>
        <v>56.154348833131692</v>
      </c>
    </row>
    <row r="1683" spans="1:9" ht="13.5" x14ac:dyDescent="0.25">
      <c r="A1683" s="3">
        <f>TITRES_STAT!B1686</f>
        <v>44466</v>
      </c>
      <c r="B1683" s="5">
        <f>TITRES_STAT!D1686</f>
        <v>7.8109999999999999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1.3948747316218427E-2</v>
      </c>
      <c r="G1683" s="2">
        <f t="shared" si="237"/>
        <v>1.0891265267078612E-2</v>
      </c>
      <c r="H1683" s="2">
        <f t="shared" si="238"/>
        <v>1.2807279020539302</v>
      </c>
      <c r="I1683" s="2">
        <f t="shared" si="239"/>
        <v>56.154348833131692</v>
      </c>
    </row>
    <row r="1684" spans="1:9" ht="13.5" x14ac:dyDescent="0.25">
      <c r="A1684" s="3">
        <f>TITRES_STAT!B1687</f>
        <v>44467</v>
      </c>
      <c r="B1684" s="5">
        <f>TITRES_STAT!D1687</f>
        <v>7.8029999999999999</v>
      </c>
      <c r="C1684" s="2">
        <f t="shared" si="234"/>
        <v>-8.0000000000000071E-3</v>
      </c>
      <c r="D1684" s="2">
        <f t="shared" si="235"/>
        <v>0</v>
      </c>
      <c r="E1684" s="2">
        <f t="shared" si="236"/>
        <v>8.0000000000000071E-3</v>
      </c>
      <c r="F1684" s="2">
        <f t="shared" si="237"/>
        <v>1.2952408222202826E-2</v>
      </c>
      <c r="G1684" s="2">
        <f t="shared" si="237"/>
        <v>1.068474631943014E-2</v>
      </c>
      <c r="H1684" s="2">
        <f t="shared" si="238"/>
        <v>1.2122335743852859</v>
      </c>
      <c r="I1684" s="2">
        <f t="shared" si="239"/>
        <v>54.796816593931752</v>
      </c>
    </row>
    <row r="1685" spans="1:9" ht="13.5" x14ac:dyDescent="0.25">
      <c r="A1685" s="3">
        <f>TITRES_STAT!B1688</f>
        <v>44468</v>
      </c>
      <c r="B1685" s="5">
        <f>TITRES_STAT!D1688</f>
        <v>7.8109999999999999</v>
      </c>
      <c r="C1685" s="2">
        <f t="shared" si="234"/>
        <v>8.0000000000000071E-3</v>
      </c>
      <c r="D1685" s="2">
        <f t="shared" si="235"/>
        <v>8.0000000000000071E-3</v>
      </c>
      <c r="E1685" s="2">
        <f t="shared" si="236"/>
        <v>0</v>
      </c>
      <c r="F1685" s="2">
        <f t="shared" si="237"/>
        <v>1.2598664777759767E-2</v>
      </c>
      <c r="G1685" s="2">
        <f t="shared" si="237"/>
        <v>9.921550153756559E-3</v>
      </c>
      <c r="H1685" s="2">
        <f t="shared" si="238"/>
        <v>1.2698282609587557</v>
      </c>
      <c r="I1685" s="2">
        <f t="shared" si="239"/>
        <v>55.943803449798935</v>
      </c>
    </row>
    <row r="1686" spans="1:9" ht="13.5" x14ac:dyDescent="0.25">
      <c r="A1686" s="3">
        <f>TITRES_STAT!B1689</f>
        <v>44469</v>
      </c>
      <c r="B1686" s="5">
        <f>TITRES_STAT!D1689</f>
        <v>7.742</v>
      </c>
      <c r="C1686" s="2">
        <f t="shared" si="234"/>
        <v>-6.899999999999995E-2</v>
      </c>
      <c r="D1686" s="2">
        <f t="shared" si="235"/>
        <v>0</v>
      </c>
      <c r="E1686" s="2">
        <f t="shared" si="236"/>
        <v>6.899999999999995E-2</v>
      </c>
      <c r="F1686" s="2">
        <f t="shared" si="237"/>
        <v>1.1698760150776926E-2</v>
      </c>
      <c r="G1686" s="2">
        <f t="shared" si="237"/>
        <v>1.4141439428488231E-2</v>
      </c>
      <c r="H1686" s="2">
        <f t="shared" si="238"/>
        <v>0.82726798851957917</v>
      </c>
      <c r="I1686" s="2">
        <f t="shared" si="239"/>
        <v>45.273489915938235</v>
      </c>
    </row>
    <row r="1687" spans="1:9" ht="13.5" x14ac:dyDescent="0.25">
      <c r="A1687" s="3">
        <f>TITRES_STAT!B1690</f>
        <v>44470</v>
      </c>
      <c r="B1687" s="5">
        <f>TITRES_STAT!D1690</f>
        <v>7.742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1.086313442572143E-2</v>
      </c>
      <c r="G1687" s="2">
        <f t="shared" si="237"/>
        <v>1.3131336612167643E-2</v>
      </c>
      <c r="H1687" s="2">
        <f t="shared" si="238"/>
        <v>0.82726798851957906</v>
      </c>
      <c r="I1687" s="2">
        <f t="shared" si="239"/>
        <v>45.273489915938235</v>
      </c>
    </row>
    <row r="1688" spans="1:9" ht="13.5" x14ac:dyDescent="0.25">
      <c r="A1688" s="3">
        <f>TITRES_STAT!B1691</f>
        <v>44473</v>
      </c>
      <c r="B1688" s="5">
        <f>TITRES_STAT!D1691</f>
        <v>7.7729999999999997</v>
      </c>
      <c r="C1688" s="2">
        <f t="shared" si="234"/>
        <v>3.0999999999999694E-2</v>
      </c>
      <c r="D1688" s="2">
        <f t="shared" si="235"/>
        <v>3.0999999999999694E-2</v>
      </c>
      <c r="E1688" s="2">
        <f t="shared" si="236"/>
        <v>0</v>
      </c>
      <c r="F1688" s="2">
        <f t="shared" si="237"/>
        <v>1.2301481966741306E-2</v>
      </c>
      <c r="G1688" s="2">
        <f t="shared" si="237"/>
        <v>1.2193383997012811E-2</v>
      </c>
      <c r="H1688" s="2">
        <f t="shared" si="238"/>
        <v>1.0088652969311045</v>
      </c>
      <c r="I1688" s="2">
        <f t="shared" si="239"/>
        <v>50.220654340155313</v>
      </c>
    </row>
    <row r="1689" spans="1:9" ht="13.5" x14ac:dyDescent="0.25">
      <c r="A1689" s="3">
        <f>TITRES_STAT!B1692</f>
        <v>44474</v>
      </c>
      <c r="B1689" s="5">
        <f>TITRES_STAT!D1692</f>
        <v>7.5979999999999999</v>
      </c>
      <c r="C1689" s="2">
        <f t="shared" si="234"/>
        <v>-0.17499999999999982</v>
      </c>
      <c r="D1689" s="2">
        <f t="shared" si="235"/>
        <v>0</v>
      </c>
      <c r="E1689" s="2">
        <f t="shared" si="236"/>
        <v>0.17499999999999982</v>
      </c>
      <c r="F1689" s="2">
        <f t="shared" si="237"/>
        <v>1.142280468340264E-2</v>
      </c>
      <c r="G1689" s="2">
        <f t="shared" si="237"/>
        <v>2.382242799722617E-2</v>
      </c>
      <c r="H1689" s="2">
        <f t="shared" si="238"/>
        <v>0.4794979203938694</v>
      </c>
      <c r="I1689" s="2">
        <f t="shared" si="239"/>
        <v>32.409502830948099</v>
      </c>
    </row>
    <row r="1690" spans="1:9" ht="13.5" x14ac:dyDescent="0.25">
      <c r="A1690" s="3">
        <f>TITRES_STAT!B1693</f>
        <v>44475</v>
      </c>
      <c r="B1690" s="5">
        <f>TITRES_STAT!D1693</f>
        <v>7.742</v>
      </c>
      <c r="C1690" s="2">
        <f t="shared" si="234"/>
        <v>0.14400000000000013</v>
      </c>
      <c r="D1690" s="2">
        <f t="shared" si="235"/>
        <v>0.14400000000000013</v>
      </c>
      <c r="E1690" s="2">
        <f t="shared" si="236"/>
        <v>0</v>
      </c>
      <c r="F1690" s="2">
        <f t="shared" si="237"/>
        <v>2.0892604348873887E-2</v>
      </c>
      <c r="G1690" s="2">
        <f t="shared" si="237"/>
        <v>2.21208259974243E-2</v>
      </c>
      <c r="H1690" s="2">
        <f t="shared" si="238"/>
        <v>0.94447668234931981</v>
      </c>
      <c r="I1690" s="2">
        <f t="shared" si="239"/>
        <v>48.572281216980272</v>
      </c>
    </row>
    <row r="1691" spans="1:9" ht="13.5" x14ac:dyDescent="0.25">
      <c r="A1691" s="3">
        <f>TITRES_STAT!B1694</f>
        <v>44476</v>
      </c>
      <c r="B1691" s="5">
        <f>TITRES_STAT!D1694</f>
        <v>7.6280000000000001</v>
      </c>
      <c r="C1691" s="2">
        <f t="shared" si="234"/>
        <v>-0.11399999999999988</v>
      </c>
      <c r="D1691" s="2">
        <f t="shared" si="235"/>
        <v>0</v>
      </c>
      <c r="E1691" s="2">
        <f t="shared" si="236"/>
        <v>0.11399999999999988</v>
      </c>
      <c r="F1691" s="2">
        <f t="shared" si="237"/>
        <v>1.9400275466811466E-2</v>
      </c>
      <c r="G1691" s="2">
        <f t="shared" si="237"/>
        <v>2.8683624140465411E-2</v>
      </c>
      <c r="H1691" s="2">
        <f t="shared" si="238"/>
        <v>0.67635370522940774</v>
      </c>
      <c r="I1691" s="2">
        <f t="shared" si="239"/>
        <v>40.346718184802725</v>
      </c>
    </row>
    <row r="1692" spans="1:9" ht="13.5" x14ac:dyDescent="0.25">
      <c r="A1692" s="3">
        <f>TITRES_STAT!B1695</f>
        <v>44477</v>
      </c>
      <c r="B1692" s="5">
        <f>TITRES_STAT!D1695</f>
        <v>7.56</v>
      </c>
      <c r="C1692" s="2">
        <f t="shared" si="234"/>
        <v>-6.8000000000000504E-2</v>
      </c>
      <c r="D1692" s="2">
        <f t="shared" si="235"/>
        <v>0</v>
      </c>
      <c r="E1692" s="2">
        <f t="shared" si="236"/>
        <v>6.8000000000000504E-2</v>
      </c>
      <c r="F1692" s="2">
        <f t="shared" si="237"/>
        <v>1.8014541504896363E-2</v>
      </c>
      <c r="G1692" s="2">
        <f t="shared" si="237"/>
        <v>3.1491936701860776E-2</v>
      </c>
      <c r="H1692" s="2">
        <f t="shared" si="238"/>
        <v>0.5720366351375249</v>
      </c>
      <c r="I1692" s="2">
        <f t="shared" si="239"/>
        <v>36.388250906600661</v>
      </c>
    </row>
    <row r="1693" spans="1:9" ht="13.5" x14ac:dyDescent="0.25">
      <c r="A1693" s="3">
        <f>TITRES_STAT!B1696</f>
        <v>44480</v>
      </c>
      <c r="B1693" s="5">
        <f>TITRES_STAT!D1696</f>
        <v>7.56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1.6727788540260909E-2</v>
      </c>
      <c r="G1693" s="2">
        <f t="shared" si="240"/>
        <v>2.9242512651727864E-2</v>
      </c>
      <c r="H1693" s="2">
        <f t="shared" si="238"/>
        <v>0.5720366351375249</v>
      </c>
      <c r="I1693" s="2">
        <f t="shared" si="239"/>
        <v>36.388250906600661</v>
      </c>
    </row>
    <row r="1694" spans="1:9" ht="13.5" x14ac:dyDescent="0.25">
      <c r="A1694" s="3">
        <f>TITRES_STAT!B1697</f>
        <v>44481</v>
      </c>
      <c r="B1694" s="5">
        <f>TITRES_STAT!D1697</f>
        <v>7.5220000000000002</v>
      </c>
      <c r="C1694" s="2">
        <f t="shared" si="234"/>
        <v>-3.7999999999999368E-2</v>
      </c>
      <c r="D1694" s="2">
        <f t="shared" si="235"/>
        <v>0</v>
      </c>
      <c r="E1694" s="2">
        <f t="shared" si="236"/>
        <v>3.7999999999999368E-2</v>
      </c>
      <c r="F1694" s="2">
        <f t="shared" si="240"/>
        <v>1.5532946501670844E-2</v>
      </c>
      <c r="G1694" s="2">
        <f t="shared" si="240"/>
        <v>2.9868047462318685E-2</v>
      </c>
      <c r="H1694" s="2">
        <f t="shared" si="238"/>
        <v>0.52005229070521264</v>
      </c>
      <c r="I1694" s="2">
        <f t="shared" si="239"/>
        <v>34.212789512914696</v>
      </c>
    </row>
    <row r="1695" spans="1:9" ht="13.5" x14ac:dyDescent="0.25">
      <c r="A1695" s="3">
        <f>TITRES_STAT!B1698</f>
        <v>44482</v>
      </c>
      <c r="B1695" s="5">
        <f>TITRES_STAT!D1698</f>
        <v>7.4390000000000001</v>
      </c>
      <c r="C1695" s="2">
        <f t="shared" si="234"/>
        <v>-8.3000000000000185E-2</v>
      </c>
      <c r="D1695" s="2">
        <f t="shared" si="235"/>
        <v>0</v>
      </c>
      <c r="E1695" s="2">
        <f t="shared" si="236"/>
        <v>8.3000000000000185E-2</v>
      </c>
      <c r="F1695" s="2">
        <f t="shared" si="240"/>
        <v>1.4423450322980069E-2</v>
      </c>
      <c r="G1695" s="2">
        <f t="shared" si="240"/>
        <v>3.3663186929295937E-2</v>
      </c>
      <c r="H1695" s="2">
        <f t="shared" si="238"/>
        <v>0.42846360189468058</v>
      </c>
      <c r="I1695" s="2">
        <f t="shared" si="239"/>
        <v>29.994716094017136</v>
      </c>
    </row>
    <row r="1696" spans="1:9" ht="13.5" x14ac:dyDescent="0.25">
      <c r="A1696" s="3">
        <f>TITRES_STAT!B1699</f>
        <v>44483</v>
      </c>
      <c r="B1696" s="5">
        <f>TITRES_STAT!D1699</f>
        <v>7.4390000000000001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1.3393203871338634E-2</v>
      </c>
      <c r="G1696" s="2">
        <f t="shared" si="240"/>
        <v>3.1258673577203369E-2</v>
      </c>
      <c r="H1696" s="2">
        <f t="shared" si="238"/>
        <v>0.42846360189468052</v>
      </c>
      <c r="I1696" s="2">
        <f t="shared" si="239"/>
        <v>29.994716094017136</v>
      </c>
    </row>
    <row r="1697" spans="1:9" ht="13.5" x14ac:dyDescent="0.25">
      <c r="A1697" s="3">
        <f>TITRES_STAT!B1700</f>
        <v>44488</v>
      </c>
      <c r="B1697" s="5">
        <f>TITRES_STAT!D1700</f>
        <v>7.4390000000000001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1.2436546451957303E-2</v>
      </c>
      <c r="G1697" s="2">
        <f t="shared" si="240"/>
        <v>2.9025911178831697E-2</v>
      </c>
      <c r="H1697" s="2">
        <f t="shared" si="238"/>
        <v>0.42846360189468058</v>
      </c>
      <c r="I1697" s="2">
        <f t="shared" si="239"/>
        <v>29.994716094017136</v>
      </c>
    </row>
    <row r="1698" spans="1:9" ht="13.5" x14ac:dyDescent="0.25">
      <c r="A1698" s="3">
        <f>TITRES_STAT!B1701</f>
        <v>44489</v>
      </c>
      <c r="B1698" s="5">
        <f>TITRES_STAT!D1701</f>
        <v>7.4390000000000001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1.1548221705388923E-2</v>
      </c>
      <c r="G1698" s="2">
        <f t="shared" si="240"/>
        <v>2.6952631808915144E-2</v>
      </c>
      <c r="H1698" s="2">
        <f t="shared" si="238"/>
        <v>0.42846360189468058</v>
      </c>
      <c r="I1698" s="2">
        <f t="shared" si="239"/>
        <v>29.994716094017136</v>
      </c>
    </row>
    <row r="1699" spans="1:9" ht="13.5" x14ac:dyDescent="0.25">
      <c r="A1699" s="3">
        <f>TITRES_STAT!B1702</f>
        <v>44490</v>
      </c>
      <c r="B1699" s="5">
        <f>TITRES_STAT!D1702</f>
        <v>7.4160000000000004</v>
      </c>
      <c r="C1699" s="2">
        <f t="shared" si="234"/>
        <v>-2.2999999999999687E-2</v>
      </c>
      <c r="D1699" s="2">
        <f t="shared" si="235"/>
        <v>0</v>
      </c>
      <c r="E1699" s="2">
        <f t="shared" si="236"/>
        <v>2.2999999999999687E-2</v>
      </c>
      <c r="F1699" s="2">
        <f t="shared" si="240"/>
        <v>1.0723348726432573E-2</v>
      </c>
      <c r="G1699" s="2">
        <f t="shared" si="240"/>
        <v>2.6670300965421185E-2</v>
      </c>
      <c r="H1699" s="2">
        <f t="shared" si="238"/>
        <v>0.40207078054108591</v>
      </c>
      <c r="I1699" s="2">
        <f t="shared" si="239"/>
        <v>28.676924597624037</v>
      </c>
    </row>
    <row r="1700" spans="1:9" ht="13.5" x14ac:dyDescent="0.25">
      <c r="A1700" s="3">
        <f>TITRES_STAT!B1703</f>
        <v>44491</v>
      </c>
      <c r="B1700" s="5">
        <f>TITRES_STAT!D1703</f>
        <v>7.4160000000000004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9.9573952459731021E-3</v>
      </c>
      <c r="G1700" s="2">
        <f t="shared" si="240"/>
        <v>2.4765279467891099E-2</v>
      </c>
      <c r="H1700" s="2">
        <f t="shared" si="238"/>
        <v>0.40207078054108586</v>
      </c>
      <c r="I1700" s="2">
        <f t="shared" si="239"/>
        <v>28.676924597624037</v>
      </c>
    </row>
    <row r="1701" spans="1:9" ht="13.5" x14ac:dyDescent="0.25">
      <c r="A1701" s="3">
        <f>TITRES_STAT!B1704</f>
        <v>44494</v>
      </c>
      <c r="B1701" s="5">
        <f>TITRES_STAT!D1704</f>
        <v>7.4390000000000001</v>
      </c>
      <c r="C1701" s="2">
        <f t="shared" si="234"/>
        <v>2.2999999999999687E-2</v>
      </c>
      <c r="D1701" s="2">
        <f t="shared" si="235"/>
        <v>2.2999999999999687E-2</v>
      </c>
      <c r="E1701" s="2">
        <f t="shared" si="236"/>
        <v>0</v>
      </c>
      <c r="F1701" s="2">
        <f t="shared" si="240"/>
        <v>1.0889009871260716E-2</v>
      </c>
      <c r="G1701" s="2">
        <f t="shared" si="240"/>
        <v>2.2996330934470306E-2</v>
      </c>
      <c r="H1701" s="2">
        <f t="shared" si="238"/>
        <v>0.47351074840111368</v>
      </c>
      <c r="I1701" s="2">
        <f t="shared" si="239"/>
        <v>32.134868979741995</v>
      </c>
    </row>
    <row r="1702" spans="1:9" ht="13.5" x14ac:dyDescent="0.25">
      <c r="A1702" s="3">
        <f>TITRES_STAT!B1705</f>
        <v>44495</v>
      </c>
      <c r="B1702" s="5">
        <f>TITRES_STAT!D1705</f>
        <v>7.226</v>
      </c>
      <c r="C1702" s="2">
        <f t="shared" si="234"/>
        <v>-0.21300000000000008</v>
      </c>
      <c r="D1702" s="2">
        <f t="shared" si="235"/>
        <v>0</v>
      </c>
      <c r="E1702" s="2">
        <f t="shared" si="236"/>
        <v>0.21300000000000008</v>
      </c>
      <c r="F1702" s="2">
        <f t="shared" si="240"/>
        <v>1.011122345188495E-2</v>
      </c>
      <c r="G1702" s="2">
        <f t="shared" si="240"/>
        <v>3.6568021582008149E-2</v>
      </c>
      <c r="H1702" s="2">
        <f t="shared" si="238"/>
        <v>0.27650452538727932</v>
      </c>
      <c r="I1702" s="2">
        <f t="shared" si="239"/>
        <v>21.661068949472821</v>
      </c>
    </row>
    <row r="1703" spans="1:9" ht="13.5" x14ac:dyDescent="0.25">
      <c r="A1703" s="3">
        <f>TITRES_STAT!B1706</f>
        <v>44496</v>
      </c>
      <c r="B1703" s="5">
        <f>TITRES_STAT!D1706</f>
        <v>7.226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9.3889932053217405E-3</v>
      </c>
      <c r="G1703" s="2">
        <f t="shared" si="240"/>
        <v>3.3956020040436137E-2</v>
      </c>
      <c r="H1703" s="2">
        <f t="shared" si="238"/>
        <v>0.27650452538727938</v>
      </c>
      <c r="I1703" s="2">
        <f t="shared" si="239"/>
        <v>21.661068949472821</v>
      </c>
    </row>
    <row r="1704" spans="1:9" ht="13.5" x14ac:dyDescent="0.25">
      <c r="A1704" s="3">
        <f>TITRES_STAT!B1707</f>
        <v>44497</v>
      </c>
      <c r="B1704" s="5">
        <f>TITRES_STAT!D1707</f>
        <v>7.226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8.7183508335130448E-3</v>
      </c>
      <c r="G1704" s="2">
        <f t="shared" si="240"/>
        <v>3.1530590037547844E-2</v>
      </c>
      <c r="H1704" s="2">
        <f t="shared" si="238"/>
        <v>0.27650452538727932</v>
      </c>
      <c r="I1704" s="2">
        <f t="shared" si="239"/>
        <v>21.661068949472821</v>
      </c>
    </row>
    <row r="1705" spans="1:9" ht="13.5" x14ac:dyDescent="0.25">
      <c r="A1705" s="3">
        <f>TITRES_STAT!B1708</f>
        <v>44498</v>
      </c>
      <c r="B1705" s="5">
        <f>TITRES_STAT!D1708</f>
        <v>7.226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8.0956114882621121E-3</v>
      </c>
      <c r="G1705" s="2">
        <f t="shared" si="240"/>
        <v>2.9278405034865857E-2</v>
      </c>
      <c r="H1705" s="2">
        <f t="shared" si="238"/>
        <v>0.27650452538727927</v>
      </c>
      <c r="I1705" s="2">
        <f t="shared" si="239"/>
        <v>21.661068949472821</v>
      </c>
    </row>
    <row r="1706" spans="1:9" ht="13.5" x14ac:dyDescent="0.25">
      <c r="A1706" s="3">
        <f>TITRES_STAT!B1709</f>
        <v>44501</v>
      </c>
      <c r="B1706" s="5">
        <f>TITRES_STAT!D1709</f>
        <v>7.2190000000000003</v>
      </c>
      <c r="C1706" s="2">
        <f t="shared" si="234"/>
        <v>-6.9999999999996732E-3</v>
      </c>
      <c r="D1706" s="2">
        <f t="shared" si="235"/>
        <v>0</v>
      </c>
      <c r="E1706" s="2">
        <f t="shared" si="236"/>
        <v>6.9999999999996732E-3</v>
      </c>
      <c r="F1706" s="2">
        <f t="shared" si="240"/>
        <v>7.5173535248148184E-3</v>
      </c>
      <c r="G1706" s="2">
        <f t="shared" si="240"/>
        <v>2.7687090389518273E-2</v>
      </c>
      <c r="H1706" s="2">
        <f t="shared" si="238"/>
        <v>0.27151114180133296</v>
      </c>
      <c r="I1706" s="2">
        <f t="shared" si="239"/>
        <v>21.353422150645628</v>
      </c>
    </row>
    <row r="1707" spans="1:9" ht="13.5" x14ac:dyDescent="0.25">
      <c r="A1707" s="3">
        <f>TITRES_STAT!B1710</f>
        <v>44502</v>
      </c>
      <c r="B1707" s="5">
        <f>TITRES_STAT!D1710</f>
        <v>7.3630000000000004</v>
      </c>
      <c r="C1707" s="2">
        <f t="shared" si="234"/>
        <v>0.14400000000000013</v>
      </c>
      <c r="D1707" s="2">
        <f t="shared" si="235"/>
        <v>0.14400000000000013</v>
      </c>
      <c r="E1707" s="2">
        <f t="shared" si="236"/>
        <v>0</v>
      </c>
      <c r="F1707" s="2">
        <f t="shared" si="240"/>
        <v>1.7266113987328056E-2</v>
      </c>
      <c r="G1707" s="2">
        <f t="shared" si="240"/>
        <v>2.5709441075981252E-2</v>
      </c>
      <c r="H1707" s="2">
        <f t="shared" si="238"/>
        <v>0.67158651704251648</v>
      </c>
      <c r="I1707" s="2">
        <f t="shared" si="239"/>
        <v>40.176593325886152</v>
      </c>
    </row>
    <row r="1708" spans="1:9" ht="13.5" x14ac:dyDescent="0.25">
      <c r="A1708" s="3">
        <f>TITRES_STAT!B1711</f>
        <v>44503</v>
      </c>
      <c r="B1708" s="5">
        <f>TITRES_STAT!D1711</f>
        <v>7.3630000000000004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1.603282013109034E-2</v>
      </c>
      <c r="G1708" s="2">
        <f t="shared" si="240"/>
        <v>2.3873052427696877E-2</v>
      </c>
      <c r="H1708" s="2">
        <f t="shared" si="238"/>
        <v>0.6715865170425166</v>
      </c>
      <c r="I1708" s="2">
        <f t="shared" si="239"/>
        <v>40.176593325886159</v>
      </c>
    </row>
    <row r="1709" spans="1:9" ht="13.5" x14ac:dyDescent="0.25">
      <c r="A1709" s="3">
        <f>TITRES_STAT!B1712</f>
        <v>44504</v>
      </c>
      <c r="B1709" s="5">
        <f>TITRES_STAT!D1712</f>
        <v>7.2110000000000003</v>
      </c>
      <c r="C1709" s="2">
        <f t="shared" si="234"/>
        <v>-0.15200000000000014</v>
      </c>
      <c r="D1709" s="2">
        <f t="shared" si="235"/>
        <v>0</v>
      </c>
      <c r="E1709" s="2">
        <f t="shared" si="236"/>
        <v>0.15200000000000014</v>
      </c>
      <c r="F1709" s="2">
        <f t="shared" ref="F1709:G1724" si="241">((F1708*13)+D1709)/14</f>
        <v>1.4887618693155316E-2</v>
      </c>
      <c r="G1709" s="2">
        <f t="shared" si="241"/>
        <v>3.3024977254289968E-2</v>
      </c>
      <c r="H1709" s="2">
        <f t="shared" si="238"/>
        <v>0.45079875690819449</v>
      </c>
      <c r="I1709" s="2">
        <f t="shared" si="239"/>
        <v>31.072452658347629</v>
      </c>
    </row>
    <row r="1710" spans="1:9" ht="13.5" x14ac:dyDescent="0.25">
      <c r="A1710" s="3">
        <f>TITRES_STAT!B1713</f>
        <v>44505</v>
      </c>
      <c r="B1710" s="5">
        <f>TITRES_STAT!D1713</f>
        <v>6.9980000000000002</v>
      </c>
      <c r="C1710" s="2">
        <f t="shared" si="234"/>
        <v>-0.21300000000000008</v>
      </c>
      <c r="D1710" s="2">
        <f t="shared" si="235"/>
        <v>0</v>
      </c>
      <c r="E1710" s="2">
        <f t="shared" si="236"/>
        <v>0.21300000000000008</v>
      </c>
      <c r="F1710" s="2">
        <f t="shared" si="241"/>
        <v>1.3824217357929935E-2</v>
      </c>
      <c r="G1710" s="2">
        <f t="shared" si="241"/>
        <v>4.5880336021840683E-2</v>
      </c>
      <c r="H1710" s="2">
        <f t="shared" si="238"/>
        <v>0.30131029012841393</v>
      </c>
      <c r="I1710" s="2">
        <f t="shared" si="239"/>
        <v>23.154376970205973</v>
      </c>
    </row>
    <row r="1711" spans="1:9" ht="13.5" x14ac:dyDescent="0.25">
      <c r="A1711" s="3">
        <f>TITRES_STAT!B1714</f>
        <v>44508</v>
      </c>
      <c r="B1711" s="5">
        <f>TITRES_STAT!D1714</f>
        <v>6.9980000000000002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1.283677326093494E-2</v>
      </c>
      <c r="G1711" s="2">
        <f t="shared" si="241"/>
        <v>4.2603169163137777E-2</v>
      </c>
      <c r="H1711" s="2">
        <f t="shared" si="238"/>
        <v>0.30131029012841387</v>
      </c>
      <c r="I1711" s="2">
        <f t="shared" si="239"/>
        <v>23.154376970205973</v>
      </c>
    </row>
    <row r="1712" spans="1:9" ht="13.5" x14ac:dyDescent="0.25">
      <c r="A1712" s="3">
        <f>TITRES_STAT!B1715</f>
        <v>44509</v>
      </c>
      <c r="B1712" s="5">
        <f>TITRES_STAT!D1715</f>
        <v>6.9980000000000002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1.1919860885153873E-2</v>
      </c>
      <c r="G1712" s="2">
        <f t="shared" si="241"/>
        <v>3.9560085651485076E-2</v>
      </c>
      <c r="H1712" s="2">
        <f t="shared" si="238"/>
        <v>0.30131029012841393</v>
      </c>
      <c r="I1712" s="2">
        <f t="shared" si="239"/>
        <v>23.154376970205973</v>
      </c>
    </row>
    <row r="1713" spans="1:9" ht="13.5" x14ac:dyDescent="0.25">
      <c r="A1713" s="3">
        <f>TITRES_STAT!B1716</f>
        <v>44510</v>
      </c>
      <c r="B1713" s="5">
        <f>TITRES_STAT!D1716</f>
        <v>7.1349999999999998</v>
      </c>
      <c r="C1713" s="2">
        <f t="shared" si="234"/>
        <v>0.13699999999999957</v>
      </c>
      <c r="D1713" s="2">
        <f t="shared" si="235"/>
        <v>0.13699999999999957</v>
      </c>
      <c r="E1713" s="2">
        <f t="shared" si="236"/>
        <v>0</v>
      </c>
      <c r="F1713" s="2">
        <f t="shared" si="241"/>
        <v>2.085415653621428E-2</v>
      </c>
      <c r="G1713" s="2">
        <f t="shared" si="241"/>
        <v>3.6734365247807564E-2</v>
      </c>
      <c r="H1713" s="2">
        <f t="shared" si="238"/>
        <v>0.56770156216212087</v>
      </c>
      <c r="I1713" s="2">
        <f t="shared" si="239"/>
        <v>36.212349076131943</v>
      </c>
    </row>
    <row r="1714" spans="1:9" ht="13.5" x14ac:dyDescent="0.25">
      <c r="A1714" s="3">
        <f>TITRES_STAT!B1717</f>
        <v>44511</v>
      </c>
      <c r="B1714" s="5">
        <f>TITRES_STAT!D1717</f>
        <v>7.1349999999999998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1.9364573926484687E-2</v>
      </c>
      <c r="G1714" s="2">
        <f t="shared" si="241"/>
        <v>3.4110482015821307E-2</v>
      </c>
      <c r="H1714" s="2">
        <f t="shared" si="238"/>
        <v>0.56770156216212087</v>
      </c>
      <c r="I1714" s="2">
        <f t="shared" si="239"/>
        <v>36.212349076131943</v>
      </c>
    </row>
    <row r="1715" spans="1:9" ht="13.5" x14ac:dyDescent="0.25">
      <c r="A1715" s="3">
        <f>TITRES_STAT!B1718</f>
        <v>44512</v>
      </c>
      <c r="B1715" s="5">
        <f>TITRES_STAT!D1718</f>
        <v>7.1269999999999998</v>
      </c>
      <c r="C1715" s="2">
        <f t="shared" si="234"/>
        <v>-8.0000000000000071E-3</v>
      </c>
      <c r="D1715" s="2">
        <f t="shared" si="235"/>
        <v>0</v>
      </c>
      <c r="E1715" s="2">
        <f t="shared" si="236"/>
        <v>8.0000000000000071E-3</v>
      </c>
      <c r="F1715" s="2">
        <f t="shared" si="241"/>
        <v>1.7981390074592925E-2</v>
      </c>
      <c r="G1715" s="2">
        <f t="shared" si="241"/>
        <v>3.2245447586119788E-2</v>
      </c>
      <c r="H1715" s="2">
        <f t="shared" si="238"/>
        <v>0.55764119963194758</v>
      </c>
      <c r="I1715" s="2">
        <f t="shared" si="239"/>
        <v>35.800362738460677</v>
      </c>
    </row>
    <row r="1716" spans="1:9" ht="13.5" x14ac:dyDescent="0.25">
      <c r="A1716" s="3">
        <f>TITRES_STAT!B1719</f>
        <v>44515</v>
      </c>
      <c r="B1716" s="5">
        <f>TITRES_STAT!D1719</f>
        <v>6.9980000000000002</v>
      </c>
      <c r="C1716" s="2">
        <f t="shared" si="234"/>
        <v>-0.12899999999999956</v>
      </c>
      <c r="D1716" s="2">
        <f t="shared" si="235"/>
        <v>0</v>
      </c>
      <c r="E1716" s="2">
        <f t="shared" si="236"/>
        <v>0.12899999999999956</v>
      </c>
      <c r="F1716" s="2">
        <f t="shared" si="241"/>
        <v>1.6697005069264859E-2</v>
      </c>
      <c r="G1716" s="2">
        <f t="shared" si="241"/>
        <v>3.9156487044254056E-2</v>
      </c>
      <c r="H1716" s="2">
        <f t="shared" si="238"/>
        <v>0.42641734051356961</v>
      </c>
      <c r="I1716" s="2">
        <f t="shared" si="239"/>
        <v>29.894290289547484</v>
      </c>
    </row>
    <row r="1717" spans="1:9" ht="13.5" x14ac:dyDescent="0.25">
      <c r="A1717" s="3">
        <f>TITRES_STAT!B1720</f>
        <v>44516</v>
      </c>
      <c r="B1717" s="5">
        <f>TITRES_STAT!D1720</f>
        <v>6.9980000000000002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1.5504361850031654E-2</v>
      </c>
      <c r="G1717" s="2">
        <f t="shared" si="241"/>
        <v>3.6359595112521625E-2</v>
      </c>
      <c r="H1717" s="2">
        <f t="shared" si="238"/>
        <v>0.42641734051356955</v>
      </c>
      <c r="I1717" s="2">
        <f t="shared" si="239"/>
        <v>29.894290289547484</v>
      </c>
    </row>
    <row r="1718" spans="1:9" ht="13.5" x14ac:dyDescent="0.25">
      <c r="A1718" s="3">
        <f>TITRES_STAT!B1721</f>
        <v>44517</v>
      </c>
      <c r="B1718" s="5">
        <f>TITRES_STAT!D1721</f>
        <v>6.9829999999999997</v>
      </c>
      <c r="C1718" s="2">
        <f t="shared" si="234"/>
        <v>-1.5000000000000568E-2</v>
      </c>
      <c r="D1718" s="2">
        <f t="shared" si="235"/>
        <v>0</v>
      </c>
      <c r="E1718" s="2">
        <f t="shared" si="236"/>
        <v>1.5000000000000568E-2</v>
      </c>
      <c r="F1718" s="2">
        <f t="shared" si="241"/>
        <v>1.4396907432172252E-2</v>
      </c>
      <c r="G1718" s="2">
        <f t="shared" si="241"/>
        <v>3.4833909747341553E-2</v>
      </c>
      <c r="H1718" s="2">
        <f t="shared" si="238"/>
        <v>0.41330150811655564</v>
      </c>
      <c r="I1718" s="2">
        <f t="shared" si="239"/>
        <v>29.243689739448754</v>
      </c>
    </row>
    <row r="1719" spans="1:9" ht="13.5" x14ac:dyDescent="0.25">
      <c r="A1719" s="3">
        <f>TITRES_STAT!B1722</f>
        <v>44518</v>
      </c>
      <c r="B1719" s="5">
        <f>TITRES_STAT!D1722</f>
        <v>6.9829999999999997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1.3368556901302805E-2</v>
      </c>
      <c r="G1719" s="2">
        <f t="shared" si="241"/>
        <v>3.2345773336817159E-2</v>
      </c>
      <c r="H1719" s="2">
        <f t="shared" si="238"/>
        <v>0.41330150811655564</v>
      </c>
      <c r="I1719" s="2">
        <f t="shared" si="239"/>
        <v>29.243689739448754</v>
      </c>
    </row>
    <row r="1720" spans="1:9" ht="13.5" x14ac:dyDescent="0.25">
      <c r="A1720" s="3">
        <f>TITRES_STAT!B1723</f>
        <v>44519</v>
      </c>
      <c r="B1720" s="5">
        <f>TITRES_STAT!D1723</f>
        <v>6.9450000000000003</v>
      </c>
      <c r="C1720" s="2">
        <f t="shared" si="234"/>
        <v>-3.7999999999999368E-2</v>
      </c>
      <c r="D1720" s="2">
        <f t="shared" si="235"/>
        <v>0</v>
      </c>
      <c r="E1720" s="2">
        <f t="shared" si="236"/>
        <v>3.7999999999999368E-2</v>
      </c>
      <c r="F1720" s="2">
        <f t="shared" si="241"/>
        <v>1.2413659979781177E-2</v>
      </c>
      <c r="G1720" s="2">
        <f t="shared" si="241"/>
        <v>3.2749646669901607E-2</v>
      </c>
      <c r="H1720" s="2">
        <f t="shared" si="238"/>
        <v>0.37904714224565628</v>
      </c>
      <c r="I1720" s="2">
        <f t="shared" si="239"/>
        <v>27.486162773841912</v>
      </c>
    </row>
    <row r="1721" spans="1:9" ht="13.5" x14ac:dyDescent="0.25">
      <c r="A1721" s="3">
        <f>TITRES_STAT!B1724</f>
        <v>44522</v>
      </c>
      <c r="B1721" s="5">
        <f>TITRES_STAT!D1724</f>
        <v>6.9530000000000003</v>
      </c>
      <c r="C1721" s="2">
        <f t="shared" si="234"/>
        <v>8.0000000000000071E-3</v>
      </c>
      <c r="D1721" s="2">
        <f t="shared" si="235"/>
        <v>8.0000000000000071E-3</v>
      </c>
      <c r="E1721" s="2">
        <f t="shared" si="236"/>
        <v>0</v>
      </c>
      <c r="F1721" s="2">
        <f t="shared" si="241"/>
        <v>1.209839855265395E-2</v>
      </c>
      <c r="G1721" s="2">
        <f t="shared" si="241"/>
        <v>3.0410386193480066E-2</v>
      </c>
      <c r="H1721" s="2">
        <f t="shared" si="238"/>
        <v>0.39783771490701508</v>
      </c>
      <c r="I1721" s="2">
        <f t="shared" si="239"/>
        <v>28.460937250750845</v>
      </c>
    </row>
    <row r="1722" spans="1:9" ht="13.5" x14ac:dyDescent="0.25">
      <c r="A1722" s="3">
        <f>TITRES_STAT!B1725</f>
        <v>44523</v>
      </c>
      <c r="B1722" s="5">
        <f>TITRES_STAT!D1725</f>
        <v>7.2190000000000003</v>
      </c>
      <c r="C1722" s="2">
        <f t="shared" si="234"/>
        <v>0.26600000000000001</v>
      </c>
      <c r="D1722" s="2">
        <f t="shared" si="235"/>
        <v>0.26600000000000001</v>
      </c>
      <c r="E1722" s="2">
        <f t="shared" si="236"/>
        <v>0</v>
      </c>
      <c r="F1722" s="2">
        <f t="shared" si="241"/>
        <v>3.0234227227464383E-2</v>
      </c>
      <c r="G1722" s="2">
        <f t="shared" si="241"/>
        <v>2.8238215751088636E-2</v>
      </c>
      <c r="H1722" s="2">
        <f t="shared" si="238"/>
        <v>1.0706847590502879</v>
      </c>
      <c r="I1722" s="2">
        <f t="shared" si="239"/>
        <v>51.706796718847421</v>
      </c>
    </row>
    <row r="1723" spans="1:9" ht="13.5" x14ac:dyDescent="0.25">
      <c r="A1723" s="3">
        <f>TITRES_STAT!B1726</f>
        <v>44524</v>
      </c>
      <c r="B1723" s="5">
        <f>TITRES_STAT!D1726</f>
        <v>7.1349999999999998</v>
      </c>
      <c r="C1723" s="2">
        <f t="shared" si="234"/>
        <v>-8.4000000000000519E-2</v>
      </c>
      <c r="D1723" s="2">
        <f t="shared" si="235"/>
        <v>0</v>
      </c>
      <c r="E1723" s="2">
        <f t="shared" si="236"/>
        <v>8.4000000000000519E-2</v>
      </c>
      <c r="F1723" s="2">
        <f t="shared" si="241"/>
        <v>2.8074639568359785E-2</v>
      </c>
      <c r="G1723" s="2">
        <f t="shared" si="241"/>
        <v>3.222120034029663E-2</v>
      </c>
      <c r="H1723" s="2">
        <f t="shared" si="238"/>
        <v>0.87130954998125709</v>
      </c>
      <c r="I1723" s="2">
        <f t="shared" si="239"/>
        <v>46.561486847004232</v>
      </c>
    </row>
    <row r="1724" spans="1:9" ht="13.5" x14ac:dyDescent="0.25">
      <c r="A1724" s="3">
        <f>TITRES_STAT!B1727</f>
        <v>44525</v>
      </c>
      <c r="B1724" s="5">
        <f>TITRES_STAT!D1727</f>
        <v>7.1349999999999998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2.6069308170619802E-2</v>
      </c>
      <c r="G1724" s="2">
        <f t="shared" si="241"/>
        <v>2.9919686030275443E-2</v>
      </c>
      <c r="H1724" s="2">
        <f t="shared" si="238"/>
        <v>0.8713095499812572</v>
      </c>
      <c r="I1724" s="2">
        <f t="shared" si="239"/>
        <v>46.561486847004232</v>
      </c>
    </row>
    <row r="1725" spans="1:9" ht="13.5" x14ac:dyDescent="0.25">
      <c r="A1725" s="3">
        <f>TITRES_STAT!B1728</f>
        <v>44526</v>
      </c>
      <c r="B1725" s="5">
        <f>TITRES_STAT!D1728</f>
        <v>7.2030000000000003</v>
      </c>
      <c r="C1725" s="2">
        <f t="shared" si="234"/>
        <v>6.8000000000000504E-2</v>
      </c>
      <c r="D1725" s="2">
        <f t="shared" si="235"/>
        <v>6.8000000000000504E-2</v>
      </c>
      <c r="E1725" s="2">
        <f t="shared" si="236"/>
        <v>0</v>
      </c>
      <c r="F1725" s="2">
        <f t="shared" ref="F1725:G1740" si="242">((F1724*13)+D1725)/14</f>
        <v>2.9064357587004135E-2</v>
      </c>
      <c r="G1725" s="2">
        <f t="shared" si="242"/>
        <v>2.7782565599541481E-2</v>
      </c>
      <c r="H1725" s="2">
        <f t="shared" si="238"/>
        <v>1.0461365593782241</v>
      </c>
      <c r="I1725" s="2">
        <f t="shared" si="239"/>
        <v>51.127406652472999</v>
      </c>
    </row>
    <row r="1726" spans="1:9" ht="13.5" x14ac:dyDescent="0.25">
      <c r="A1726" s="3">
        <f>TITRES_STAT!B1729</f>
        <v>44529</v>
      </c>
      <c r="B1726" s="5">
        <f>TITRES_STAT!D1729</f>
        <v>7.173</v>
      </c>
      <c r="C1726" s="2">
        <f t="shared" si="234"/>
        <v>-3.0000000000000249E-2</v>
      </c>
      <c r="D1726" s="2">
        <f t="shared" si="235"/>
        <v>0</v>
      </c>
      <c r="E1726" s="2">
        <f t="shared" si="236"/>
        <v>3.0000000000000249E-2</v>
      </c>
      <c r="F1726" s="2">
        <f t="shared" si="242"/>
        <v>2.698833204507527E-2</v>
      </c>
      <c r="G1726" s="2">
        <f t="shared" si="242"/>
        <v>2.7940953771002825E-2</v>
      </c>
      <c r="H1726" s="2">
        <f t="shared" si="238"/>
        <v>0.96590589806865546</v>
      </c>
      <c r="I1726" s="2">
        <f t="shared" si="239"/>
        <v>49.132865363371685</v>
      </c>
    </row>
    <row r="1727" spans="1:9" ht="13.5" x14ac:dyDescent="0.25">
      <c r="A1727" s="3">
        <f>TITRES_STAT!B1730</f>
        <v>44530</v>
      </c>
      <c r="B1727" s="5">
        <f>TITRES_STAT!D1730</f>
        <v>6.8689999999999998</v>
      </c>
      <c r="C1727" s="2">
        <f t="shared" si="234"/>
        <v>-0.30400000000000027</v>
      </c>
      <c r="D1727" s="2">
        <f t="shared" si="235"/>
        <v>0</v>
      </c>
      <c r="E1727" s="2">
        <f t="shared" si="236"/>
        <v>0.30400000000000027</v>
      </c>
      <c r="F1727" s="2">
        <f t="shared" si="242"/>
        <v>2.5060594041855611E-2</v>
      </c>
      <c r="G1727" s="2">
        <f t="shared" si="242"/>
        <v>4.765945707307407E-2</v>
      </c>
      <c r="H1727" s="2">
        <f t="shared" si="238"/>
        <v>0.52582625948573747</v>
      </c>
      <c r="I1727" s="2">
        <f t="shared" si="239"/>
        <v>34.461738760673924</v>
      </c>
    </row>
    <row r="1728" spans="1:9" ht="13.5" x14ac:dyDescent="0.25">
      <c r="A1728" s="3">
        <f>TITRES_STAT!B1731</f>
        <v>44531</v>
      </c>
      <c r="B1728" s="5">
        <f>TITRES_STAT!D1731</f>
        <v>7.165</v>
      </c>
      <c r="C1728" s="2">
        <f t="shared" si="234"/>
        <v>0.29600000000000026</v>
      </c>
      <c r="D1728" s="2">
        <f t="shared" si="235"/>
        <v>0.29600000000000026</v>
      </c>
      <c r="E1728" s="2">
        <f t="shared" si="236"/>
        <v>0</v>
      </c>
      <c r="F1728" s="2">
        <f t="shared" si="242"/>
        <v>4.4413408753151661E-2</v>
      </c>
      <c r="G1728" s="2">
        <f t="shared" si="242"/>
        <v>4.4255210139283067E-2</v>
      </c>
      <c r="H1728" s="2">
        <f t="shared" si="238"/>
        <v>1.0035746890223931</v>
      </c>
      <c r="I1728" s="2">
        <f t="shared" si="239"/>
        <v>50.089207780522962</v>
      </c>
    </row>
    <row r="1729" spans="1:9" ht="13.5" x14ac:dyDescent="0.25">
      <c r="A1729" s="3">
        <f>TITRES_STAT!B1732</f>
        <v>44532</v>
      </c>
      <c r="B1729" s="5">
        <f>TITRES_STAT!D1732</f>
        <v>7.165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4.1241022413640825E-2</v>
      </c>
      <c r="G1729" s="2">
        <f t="shared" si="242"/>
        <v>4.1094123700762854E-2</v>
      </c>
      <c r="H1729" s="2">
        <f t="shared" si="238"/>
        <v>1.0035746890223929</v>
      </c>
      <c r="I1729" s="2">
        <f t="shared" si="239"/>
        <v>50.089207780522948</v>
      </c>
    </row>
    <row r="1730" spans="1:9" ht="13.5" x14ac:dyDescent="0.25">
      <c r="A1730" s="3">
        <f>TITRES_STAT!B1733</f>
        <v>44533</v>
      </c>
      <c r="B1730" s="5">
        <f>TITRES_STAT!D1733</f>
        <v>6.923</v>
      </c>
      <c r="C1730" s="2">
        <f t="shared" si="234"/>
        <v>-0.24199999999999999</v>
      </c>
      <c r="D1730" s="2">
        <f t="shared" si="235"/>
        <v>0</v>
      </c>
      <c r="E1730" s="2">
        <f t="shared" si="236"/>
        <v>0.24199999999999999</v>
      </c>
      <c r="F1730" s="2">
        <f t="shared" si="242"/>
        <v>3.8295235098380766E-2</v>
      </c>
      <c r="G1730" s="2">
        <f t="shared" si="242"/>
        <v>5.5444543436422647E-2</v>
      </c>
      <c r="H1730" s="2">
        <f t="shared" si="238"/>
        <v>0.69069438983284781</v>
      </c>
      <c r="I1730" s="2">
        <f t="shared" si="239"/>
        <v>40.852704899620214</v>
      </c>
    </row>
    <row r="1731" spans="1:9" ht="13.5" x14ac:dyDescent="0.25">
      <c r="A1731" s="3">
        <f>TITRES_STAT!B1734</f>
        <v>44536</v>
      </c>
      <c r="B1731" s="5">
        <f>TITRES_STAT!D1734</f>
        <v>6.907</v>
      </c>
      <c r="C1731" s="2">
        <f t="shared" ref="C1731:C1794" si="243">B1731-B1730</f>
        <v>-1.6000000000000014E-2</v>
      </c>
      <c r="D1731" s="2">
        <f t="shared" ref="D1731:D1794" si="244">IF(C1731&gt;0,C1731,0)</f>
        <v>0</v>
      </c>
      <c r="E1731" s="2">
        <f t="shared" ref="E1731:E1794" si="245">IF(C1731&lt;0,-C1731,0)</f>
        <v>1.6000000000000014E-2</v>
      </c>
      <c r="F1731" s="2">
        <f t="shared" si="242"/>
        <v>3.555986116278214E-2</v>
      </c>
      <c r="G1731" s="2">
        <f t="shared" si="242"/>
        <v>5.2627076048106743E-2</v>
      </c>
      <c r="H1731" s="2">
        <f t="shared" si="238"/>
        <v>0.67569517125132783</v>
      </c>
      <c r="I1731" s="2">
        <f t="shared" si="239"/>
        <v>40.323274951419208</v>
      </c>
    </row>
    <row r="1732" spans="1:9" ht="13.5" x14ac:dyDescent="0.25">
      <c r="A1732" s="3">
        <f>TITRES_STAT!B1735</f>
        <v>44537</v>
      </c>
      <c r="B1732" s="5">
        <f>TITRES_STAT!D1735</f>
        <v>6.907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3.3019871079726273E-2</v>
      </c>
      <c r="G1732" s="2">
        <f t="shared" si="242"/>
        <v>4.886799918752769E-2</v>
      </c>
      <c r="H1732" s="2">
        <f t="shared" si="238"/>
        <v>0.67569517125132783</v>
      </c>
      <c r="I1732" s="2">
        <f t="shared" si="239"/>
        <v>40.323274951419208</v>
      </c>
    </row>
    <row r="1733" spans="1:9" ht="13.5" x14ac:dyDescent="0.25">
      <c r="A1733" s="3">
        <f>TITRES_STAT!B1736</f>
        <v>44538</v>
      </c>
      <c r="B1733" s="5">
        <f>TITRES_STAT!D1736</f>
        <v>6.8310000000000004</v>
      </c>
      <c r="C1733" s="2">
        <f t="shared" si="243"/>
        <v>-7.5999999999999623E-2</v>
      </c>
      <c r="D1733" s="2">
        <f t="shared" si="244"/>
        <v>0</v>
      </c>
      <c r="E1733" s="2">
        <f t="shared" si="245"/>
        <v>7.5999999999999623E-2</v>
      </c>
      <c r="F1733" s="2">
        <f t="shared" si="242"/>
        <v>3.0661308859745825E-2</v>
      </c>
      <c r="G1733" s="2">
        <f t="shared" si="242"/>
        <v>5.0805999245561402E-2</v>
      </c>
      <c r="H1733" s="2">
        <f t="shared" si="238"/>
        <v>0.60349780173695744</v>
      </c>
      <c r="I1733" s="2">
        <f t="shared" si="239"/>
        <v>37.63633483521027</v>
      </c>
    </row>
    <row r="1734" spans="1:9" ht="13.5" x14ac:dyDescent="0.25">
      <c r="A1734" s="3">
        <f>TITRES_STAT!B1737</f>
        <v>44539</v>
      </c>
      <c r="B1734" s="5">
        <f>TITRES_STAT!D1737</f>
        <v>6.7709999999999999</v>
      </c>
      <c r="C1734" s="2">
        <f t="shared" si="243"/>
        <v>-6.0000000000000497E-2</v>
      </c>
      <c r="D1734" s="2">
        <f t="shared" si="244"/>
        <v>0</v>
      </c>
      <c r="E1734" s="2">
        <f t="shared" si="245"/>
        <v>6.0000000000000497E-2</v>
      </c>
      <c r="F1734" s="2">
        <f t="shared" si="242"/>
        <v>2.8471215369763981E-2</v>
      </c>
      <c r="G1734" s="2">
        <f t="shared" si="242"/>
        <v>5.1462713585164195E-2</v>
      </c>
      <c r="H1734" s="2">
        <f t="shared" si="238"/>
        <v>0.55323968338062413</v>
      </c>
      <c r="I1734" s="2">
        <f t="shared" si="239"/>
        <v>35.61843605337836</v>
      </c>
    </row>
    <row r="1735" spans="1:9" ht="13.5" x14ac:dyDescent="0.25">
      <c r="A1735" s="3">
        <f>TITRES_STAT!B1738</f>
        <v>44540</v>
      </c>
      <c r="B1735" s="5">
        <f>TITRES_STAT!D1738</f>
        <v>6.7709999999999999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2.6437557129066556E-2</v>
      </c>
      <c r="G1735" s="2">
        <f t="shared" si="242"/>
        <v>4.7786805471938185E-2</v>
      </c>
      <c r="H1735" s="2">
        <f t="shared" si="238"/>
        <v>0.55323968338062413</v>
      </c>
      <c r="I1735" s="2">
        <f t="shared" si="239"/>
        <v>35.61843605337836</v>
      </c>
    </row>
    <row r="1736" spans="1:9" ht="13.5" x14ac:dyDescent="0.25">
      <c r="A1736" s="3">
        <f>TITRES_STAT!B1739</f>
        <v>44543</v>
      </c>
      <c r="B1736" s="5">
        <f>TITRES_STAT!D1739</f>
        <v>6.7709999999999999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2.4549160191276089E-2</v>
      </c>
      <c r="G1736" s="2">
        <f t="shared" si="242"/>
        <v>4.4373462223942603E-2</v>
      </c>
      <c r="H1736" s="2">
        <f t="shared" si="238"/>
        <v>0.55323968338062413</v>
      </c>
      <c r="I1736" s="2">
        <f t="shared" si="239"/>
        <v>35.61843605337836</v>
      </c>
    </row>
    <row r="1737" spans="1:9" ht="13.5" x14ac:dyDescent="0.25">
      <c r="A1737" s="3">
        <f>TITRES_STAT!B1740</f>
        <v>44544</v>
      </c>
      <c r="B1737" s="5">
        <f>TITRES_STAT!D1740</f>
        <v>6.7709999999999999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2.2795648749042084E-2</v>
      </c>
      <c r="G1737" s="2">
        <f t="shared" si="242"/>
        <v>4.1203929207946702E-2</v>
      </c>
      <c r="H1737" s="2">
        <f t="shared" si="238"/>
        <v>0.55323968338062413</v>
      </c>
      <c r="I1737" s="2">
        <f t="shared" si="239"/>
        <v>35.61843605337836</v>
      </c>
    </row>
    <row r="1738" spans="1:9" ht="13.5" x14ac:dyDescent="0.25">
      <c r="A1738" s="3">
        <f>TITRES_STAT!B1741</f>
        <v>44545</v>
      </c>
      <c r="B1738" s="5">
        <f>TITRES_STAT!D1741</f>
        <v>6.46</v>
      </c>
      <c r="C1738" s="2">
        <f t="shared" si="243"/>
        <v>-0.31099999999999994</v>
      </c>
      <c r="D1738" s="2">
        <f t="shared" si="244"/>
        <v>0</v>
      </c>
      <c r="E1738" s="2">
        <f t="shared" si="245"/>
        <v>0.31099999999999994</v>
      </c>
      <c r="F1738" s="2">
        <f t="shared" si="242"/>
        <v>2.1167388124110505E-2</v>
      </c>
      <c r="G1738" s="2">
        <f t="shared" si="242"/>
        <v>6.0475077121664791E-2</v>
      </c>
      <c r="H1738" s="2">
        <f t="shared" si="238"/>
        <v>0.35001837337926156</v>
      </c>
      <c r="I1738" s="2">
        <f t="shared" si="239"/>
        <v>25.926934053728672</v>
      </c>
    </row>
    <row r="1739" spans="1:9" ht="13.5" x14ac:dyDescent="0.25">
      <c r="A1739" s="3">
        <f>TITRES_STAT!B1742</f>
        <v>44546</v>
      </c>
      <c r="B1739" s="5">
        <f>TITRES_STAT!D1742</f>
        <v>6.5350000000000001</v>
      </c>
      <c r="C1739" s="2">
        <f t="shared" si="243"/>
        <v>7.5000000000000178E-2</v>
      </c>
      <c r="D1739" s="2">
        <f t="shared" si="244"/>
        <v>7.5000000000000178E-2</v>
      </c>
      <c r="E1739" s="2">
        <f t="shared" si="245"/>
        <v>0</v>
      </c>
      <c r="F1739" s="2">
        <f t="shared" si="242"/>
        <v>2.5012574686674054E-2</v>
      </c>
      <c r="G1739" s="2">
        <f t="shared" si="242"/>
        <v>5.6155428755831592E-2</v>
      </c>
      <c r="H1739" s="2">
        <f t="shared" si="238"/>
        <v>0.44541685890122534</v>
      </c>
      <c r="I1739" s="2">
        <f t="shared" si="239"/>
        <v>30.815806260888749</v>
      </c>
    </row>
    <row r="1740" spans="1:9" ht="13.5" x14ac:dyDescent="0.25">
      <c r="A1740" s="3">
        <f>TITRES_STAT!B1743</f>
        <v>44550</v>
      </c>
      <c r="B1740" s="5">
        <f>TITRES_STAT!D1743</f>
        <v>6.5350000000000001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2.3225962209054478E-2</v>
      </c>
      <c r="G1740" s="2">
        <f t="shared" si="242"/>
        <v>5.2144326701843616E-2</v>
      </c>
      <c r="H1740" s="2">
        <f t="shared" si="238"/>
        <v>0.4454168589012254</v>
      </c>
      <c r="I1740" s="2">
        <f t="shared" si="239"/>
        <v>30.815806260888763</v>
      </c>
    </row>
    <row r="1741" spans="1:9" ht="13.5" x14ac:dyDescent="0.25">
      <c r="A1741" s="3">
        <f>TITRES_STAT!B1744</f>
        <v>44551</v>
      </c>
      <c r="B1741" s="5">
        <f>TITRES_STAT!D1744</f>
        <v>6.5279999999999996</v>
      </c>
      <c r="C1741" s="2">
        <f t="shared" si="243"/>
        <v>-7.0000000000005613E-3</v>
      </c>
      <c r="D1741" s="2">
        <f t="shared" si="244"/>
        <v>0</v>
      </c>
      <c r="E1741" s="2">
        <f t="shared" si="245"/>
        <v>7.0000000000005613E-3</v>
      </c>
      <c r="F1741" s="2">
        <f t="shared" ref="F1741:G1756" si="246">((F1740*13)+D1741)/14</f>
        <v>2.1566964908407728E-2</v>
      </c>
      <c r="G1741" s="2">
        <f t="shared" si="246"/>
        <v>4.8919731937426256E-2</v>
      </c>
      <c r="H1741" s="2">
        <f t="shared" si="238"/>
        <v>0.4408643313089749</v>
      </c>
      <c r="I1741" s="2">
        <f t="shared" si="239"/>
        <v>30.597213195531396</v>
      </c>
    </row>
    <row r="1742" spans="1:9" ht="13.5" x14ac:dyDescent="0.25">
      <c r="A1742" s="3">
        <f>TITRES_STAT!B1745</f>
        <v>44552</v>
      </c>
      <c r="B1742" s="5">
        <f>TITRES_STAT!D1745</f>
        <v>6.5350000000000001</v>
      </c>
      <c r="C1742" s="2">
        <f t="shared" si="243"/>
        <v>7.0000000000005613E-3</v>
      </c>
      <c r="D1742" s="2">
        <f t="shared" si="244"/>
        <v>7.0000000000005613E-3</v>
      </c>
      <c r="E1742" s="2">
        <f t="shared" si="245"/>
        <v>0</v>
      </c>
      <c r="F1742" s="2">
        <f t="shared" si="246"/>
        <v>2.0526467414950074E-2</v>
      </c>
      <c r="G1742" s="2">
        <f t="shared" si="246"/>
        <v>4.5425465370467231E-2</v>
      </c>
      <c r="H1742" s="2">
        <f t="shared" si="238"/>
        <v>0.45187137319445242</v>
      </c>
      <c r="I1742" s="2">
        <f t="shared" si="239"/>
        <v>31.123375082479313</v>
      </c>
    </row>
    <row r="1743" spans="1:9" ht="13.5" x14ac:dyDescent="0.25">
      <c r="A1743" s="3">
        <f>TITRES_STAT!B1746</f>
        <v>44553</v>
      </c>
      <c r="B1743" s="5">
        <f>TITRES_STAT!D1746</f>
        <v>6.5279999999999996</v>
      </c>
      <c r="C1743" s="2">
        <f t="shared" si="243"/>
        <v>-7.0000000000005613E-3</v>
      </c>
      <c r="D1743" s="2">
        <f t="shared" si="244"/>
        <v>0</v>
      </c>
      <c r="E1743" s="2">
        <f t="shared" si="245"/>
        <v>7.0000000000005613E-3</v>
      </c>
      <c r="F1743" s="2">
        <f t="shared" si="246"/>
        <v>1.9060291171025069E-2</v>
      </c>
      <c r="G1743" s="2">
        <f t="shared" si="246"/>
        <v>4.268078927257675E-2</v>
      </c>
      <c r="H1743" s="2">
        <f t="shared" si="238"/>
        <v>0.44657775771901392</v>
      </c>
      <c r="I1743" s="2">
        <f t="shared" si="239"/>
        <v>30.871327540884124</v>
      </c>
    </row>
    <row r="1744" spans="1:9" ht="13.5" x14ac:dyDescent="0.25">
      <c r="A1744" s="3">
        <f>TITRES_STAT!B1747</f>
        <v>44554</v>
      </c>
      <c r="B1744" s="5">
        <f>TITRES_STAT!D1747</f>
        <v>6.5279999999999996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1.7698841801666136E-2</v>
      </c>
      <c r="G1744" s="2">
        <f t="shared" si="246"/>
        <v>3.9632161467392693E-2</v>
      </c>
      <c r="H1744" s="2">
        <f t="shared" si="238"/>
        <v>0.44657775771901398</v>
      </c>
      <c r="I1744" s="2">
        <f t="shared" si="239"/>
        <v>30.871327540884124</v>
      </c>
    </row>
    <row r="1745" spans="1:9" ht="13.5" x14ac:dyDescent="0.25">
      <c r="A1745" s="3">
        <f>TITRES_STAT!B1748</f>
        <v>44557</v>
      </c>
      <c r="B1745" s="5">
        <f>TITRES_STAT!D1748</f>
        <v>6.5659999999999998</v>
      </c>
      <c r="C1745" s="2">
        <f t="shared" si="243"/>
        <v>3.8000000000000256E-2</v>
      </c>
      <c r="D1745" s="2">
        <f t="shared" si="244"/>
        <v>3.8000000000000256E-2</v>
      </c>
      <c r="E1745" s="2">
        <f t="shared" si="245"/>
        <v>0</v>
      </c>
      <c r="F1745" s="2">
        <f t="shared" si="246"/>
        <v>1.9148924530118572E-2</v>
      </c>
      <c r="G1745" s="2">
        <f t="shared" si="246"/>
        <v>3.680129279115036E-2</v>
      </c>
      <c r="H1745" s="2">
        <f t="shared" ref="H1745:H1808" si="247">F1745/G1745</f>
        <v>0.52033293066061337</v>
      </c>
      <c r="I1745" s="2">
        <f t="shared" ref="I1745:I1808" si="248">IF(G1745=0,100,100-(100/(1+H1745)))</f>
        <v>34.224933247648508</v>
      </c>
    </row>
    <row r="1746" spans="1:9" ht="13.5" x14ac:dyDescent="0.25">
      <c r="A1746" s="3">
        <f>TITRES_STAT!B1749</f>
        <v>44558</v>
      </c>
      <c r="B1746" s="5">
        <f>TITRES_STAT!D1749</f>
        <v>6.8239999999999998</v>
      </c>
      <c r="C1746" s="2">
        <f t="shared" si="243"/>
        <v>0.25800000000000001</v>
      </c>
      <c r="D1746" s="2">
        <f t="shared" si="244"/>
        <v>0.25800000000000001</v>
      </c>
      <c r="E1746" s="2">
        <f t="shared" si="245"/>
        <v>0</v>
      </c>
      <c r="F1746" s="2">
        <f t="shared" si="246"/>
        <v>3.6209715635110107E-2</v>
      </c>
      <c r="G1746" s="2">
        <f t="shared" si="246"/>
        <v>3.4172629020353909E-2</v>
      </c>
      <c r="H1746" s="2">
        <f t="shared" si="247"/>
        <v>1.0596116445574868</v>
      </c>
      <c r="I1746" s="2">
        <f t="shared" si="248"/>
        <v>51.447157397731033</v>
      </c>
    </row>
    <row r="1747" spans="1:9" ht="13.5" x14ac:dyDescent="0.25">
      <c r="A1747" s="3">
        <f>TITRES_STAT!B1750</f>
        <v>44559</v>
      </c>
      <c r="B1747" s="5">
        <f>TITRES_STAT!D1750</f>
        <v>6.96</v>
      </c>
      <c r="C1747" s="2">
        <f t="shared" si="243"/>
        <v>0.13600000000000012</v>
      </c>
      <c r="D1747" s="2">
        <f t="shared" si="244"/>
        <v>0.13600000000000012</v>
      </c>
      <c r="E1747" s="2">
        <f t="shared" si="245"/>
        <v>0</v>
      </c>
      <c r="F1747" s="2">
        <f t="shared" si="246"/>
        <v>4.3337593089745108E-2</v>
      </c>
      <c r="G1747" s="2">
        <f t="shared" si="246"/>
        <v>3.1731726947471485E-2</v>
      </c>
      <c r="H1747" s="2">
        <f t="shared" si="247"/>
        <v>1.365749590669487</v>
      </c>
      <c r="I1747" s="2">
        <f t="shared" si="248"/>
        <v>57.730099417791358</v>
      </c>
    </row>
    <row r="1748" spans="1:9" ht="13.5" x14ac:dyDescent="0.25">
      <c r="A1748" s="3">
        <f>TITRES_STAT!B1751</f>
        <v>44560</v>
      </c>
      <c r="B1748" s="5">
        <f>TITRES_STAT!D1751</f>
        <v>7.0209999999999999</v>
      </c>
      <c r="C1748" s="2">
        <f t="shared" si="243"/>
        <v>6.0999999999999943E-2</v>
      </c>
      <c r="D1748" s="2">
        <f t="shared" si="244"/>
        <v>6.0999999999999943E-2</v>
      </c>
      <c r="E1748" s="2">
        <f t="shared" si="245"/>
        <v>0</v>
      </c>
      <c r="F1748" s="2">
        <f t="shared" si="246"/>
        <v>4.4599193583334737E-2</v>
      </c>
      <c r="G1748" s="2">
        <f t="shared" si="246"/>
        <v>2.9465175022652092E-2</v>
      </c>
      <c r="H1748" s="2">
        <f t="shared" si="247"/>
        <v>1.5136239153186088</v>
      </c>
      <c r="I1748" s="2">
        <f t="shared" si="248"/>
        <v>60.216801172770225</v>
      </c>
    </row>
    <row r="1749" spans="1:9" ht="13.5" x14ac:dyDescent="0.25">
      <c r="A1749" s="3">
        <f>TITRES_STAT!B1752</f>
        <v>44561</v>
      </c>
      <c r="B1749" s="5">
        <f>TITRES_STAT!D1752</f>
        <v>7.1349999999999998</v>
      </c>
      <c r="C1749" s="2">
        <f t="shared" si="243"/>
        <v>0.11399999999999988</v>
      </c>
      <c r="D1749" s="2">
        <f t="shared" si="244"/>
        <v>0.11399999999999988</v>
      </c>
      <c r="E1749" s="2">
        <f t="shared" si="245"/>
        <v>0</v>
      </c>
      <c r="F1749" s="2">
        <f t="shared" si="246"/>
        <v>4.9556394041667957E-2</v>
      </c>
      <c r="G1749" s="2">
        <f t="shared" si="246"/>
        <v>2.7360519663891227E-2</v>
      </c>
      <c r="H1749" s="2">
        <f t="shared" si="247"/>
        <v>1.8112373101988086</v>
      </c>
      <c r="I1749" s="2">
        <f t="shared" si="248"/>
        <v>64.428474381293668</v>
      </c>
    </row>
    <row r="1750" spans="1:9" ht="13.5" x14ac:dyDescent="0.25">
      <c r="A1750" s="3">
        <f>TITRES_STAT!B1753</f>
        <v>44564</v>
      </c>
      <c r="B1750" s="5">
        <f>TITRES_STAT!D1753</f>
        <v>6.976</v>
      </c>
      <c r="C1750" s="2">
        <f t="shared" si="243"/>
        <v>-0.15899999999999981</v>
      </c>
      <c r="D1750" s="2">
        <f t="shared" si="244"/>
        <v>0</v>
      </c>
      <c r="E1750" s="2">
        <f t="shared" si="245"/>
        <v>0.15899999999999981</v>
      </c>
      <c r="F1750" s="2">
        <f t="shared" si="246"/>
        <v>4.6016651610120245E-2</v>
      </c>
      <c r="G1750" s="2">
        <f t="shared" si="246"/>
        <v>3.676333968789898E-2</v>
      </c>
      <c r="H1750" s="2">
        <f t="shared" si="247"/>
        <v>1.2516994375586363</v>
      </c>
      <c r="I1750" s="2">
        <f t="shared" si="248"/>
        <v>55.589099356696046</v>
      </c>
    </row>
    <row r="1751" spans="1:9" ht="13.5" x14ac:dyDescent="0.25">
      <c r="A1751" s="3">
        <f>TITRES_STAT!B1754</f>
        <v>44565</v>
      </c>
      <c r="B1751" s="5">
        <f>TITRES_STAT!D1754</f>
        <v>7.173</v>
      </c>
      <c r="C1751" s="2">
        <f t="shared" si="243"/>
        <v>0.19700000000000006</v>
      </c>
      <c r="D1751" s="2">
        <f t="shared" si="244"/>
        <v>0.19700000000000006</v>
      </c>
      <c r="E1751" s="2">
        <f t="shared" si="245"/>
        <v>0</v>
      </c>
      <c r="F1751" s="2">
        <f t="shared" si="246"/>
        <v>5.6801176495111662E-2</v>
      </c>
      <c r="G1751" s="2">
        <f t="shared" si="246"/>
        <v>3.4137386853049054E-2</v>
      </c>
      <c r="H1751" s="2">
        <f t="shared" si="247"/>
        <v>1.6638993704943863</v>
      </c>
      <c r="I1751" s="2">
        <f t="shared" si="248"/>
        <v>62.461044472021001</v>
      </c>
    </row>
    <row r="1752" spans="1:9" ht="13.5" x14ac:dyDescent="0.25">
      <c r="A1752" s="3">
        <f>TITRES_STAT!B1755</f>
        <v>44566</v>
      </c>
      <c r="B1752" s="5">
        <f>TITRES_STAT!D1755</f>
        <v>7.2869999999999999</v>
      </c>
      <c r="C1752" s="2">
        <f t="shared" si="243"/>
        <v>0.11399999999999988</v>
      </c>
      <c r="D1752" s="2">
        <f t="shared" si="244"/>
        <v>0.11399999999999988</v>
      </c>
      <c r="E1752" s="2">
        <f t="shared" si="245"/>
        <v>0</v>
      </c>
      <c r="F1752" s="2">
        <f t="shared" si="246"/>
        <v>6.088680674546082E-2</v>
      </c>
      <c r="G1752" s="2">
        <f t="shared" si="246"/>
        <v>3.1699002077831266E-2</v>
      </c>
      <c r="H1752" s="2">
        <f t="shared" si="247"/>
        <v>1.9207799222185002</v>
      </c>
      <c r="I1752" s="2">
        <f t="shared" si="248"/>
        <v>65.762569360568506</v>
      </c>
    </row>
    <row r="1753" spans="1:9" ht="13.5" x14ac:dyDescent="0.25">
      <c r="A1753" s="3">
        <f>TITRES_STAT!B1756</f>
        <v>44567</v>
      </c>
      <c r="B1753" s="5">
        <f>TITRES_STAT!D1756</f>
        <v>7.1429999999999998</v>
      </c>
      <c r="C1753" s="2">
        <f t="shared" si="243"/>
        <v>-0.14400000000000013</v>
      </c>
      <c r="D1753" s="2">
        <f t="shared" si="244"/>
        <v>0</v>
      </c>
      <c r="E1753" s="2">
        <f t="shared" si="245"/>
        <v>0.14400000000000013</v>
      </c>
      <c r="F1753" s="2">
        <f t="shared" si="246"/>
        <v>5.6537749120785054E-2</v>
      </c>
      <c r="G1753" s="2">
        <f t="shared" si="246"/>
        <v>3.9720501929414752E-2</v>
      </c>
      <c r="H1753" s="2">
        <f t="shared" si="247"/>
        <v>1.4233895941510346</v>
      </c>
      <c r="I1753" s="2">
        <f t="shared" si="248"/>
        <v>58.735483456166214</v>
      </c>
    </row>
    <row r="1754" spans="1:9" ht="13.5" x14ac:dyDescent="0.25">
      <c r="A1754" s="3">
        <f>TITRES_STAT!B1757</f>
        <v>44568</v>
      </c>
      <c r="B1754" s="5">
        <f>TITRES_STAT!D1757</f>
        <v>7.2110000000000003</v>
      </c>
      <c r="C1754" s="2">
        <f t="shared" si="243"/>
        <v>6.8000000000000504E-2</v>
      </c>
      <c r="D1754" s="2">
        <f t="shared" si="244"/>
        <v>6.8000000000000504E-2</v>
      </c>
      <c r="E1754" s="2">
        <f t="shared" si="245"/>
        <v>0</v>
      </c>
      <c r="F1754" s="2">
        <f t="shared" si="246"/>
        <v>5.7356481326443297E-2</v>
      </c>
      <c r="G1754" s="2">
        <f t="shared" si="246"/>
        <v>3.6883323220170842E-2</v>
      </c>
      <c r="H1754" s="2">
        <f t="shared" si="247"/>
        <v>1.5550789982795272</v>
      </c>
      <c r="I1754" s="2">
        <f t="shared" si="248"/>
        <v>60.862266854631343</v>
      </c>
    </row>
    <row r="1755" spans="1:9" ht="13.5" x14ac:dyDescent="0.25">
      <c r="A1755" s="3">
        <f>TITRES_STAT!B1758</f>
        <v>44571</v>
      </c>
      <c r="B1755" s="5">
        <f>TITRES_STAT!D1758</f>
        <v>7.4009999999999998</v>
      </c>
      <c r="C1755" s="2">
        <f t="shared" si="243"/>
        <v>0.1899999999999995</v>
      </c>
      <c r="D1755" s="2">
        <f t="shared" si="244"/>
        <v>0.1899999999999995</v>
      </c>
      <c r="E1755" s="2">
        <f t="shared" si="245"/>
        <v>0</v>
      </c>
      <c r="F1755" s="2">
        <f t="shared" si="246"/>
        <v>6.6831018374554449E-2</v>
      </c>
      <c r="G1755" s="2">
        <f t="shared" si="246"/>
        <v>3.4248800133015782E-2</v>
      </c>
      <c r="H1755" s="2">
        <f t="shared" si="247"/>
        <v>1.951338969978381</v>
      </c>
      <c r="I1755" s="2">
        <f t="shared" si="248"/>
        <v>66.117073973128697</v>
      </c>
    </row>
    <row r="1756" spans="1:9" ht="13.5" x14ac:dyDescent="0.25">
      <c r="A1756" s="3">
        <f>TITRES_STAT!B1759</f>
        <v>44572</v>
      </c>
      <c r="B1756" s="5">
        <f>TITRES_STAT!D1759</f>
        <v>7.4009999999999998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6.2057374204943415E-2</v>
      </c>
      <c r="G1756" s="2">
        <f t="shared" si="246"/>
        <v>3.1802457266371799E-2</v>
      </c>
      <c r="H1756" s="2">
        <f t="shared" si="247"/>
        <v>1.9513389699783807</v>
      </c>
      <c r="I1756" s="2">
        <f t="shared" si="248"/>
        <v>66.117073973128697</v>
      </c>
    </row>
    <row r="1757" spans="1:9" ht="13.5" x14ac:dyDescent="0.25">
      <c r="A1757" s="3">
        <f>TITRES_STAT!B1760</f>
        <v>44573</v>
      </c>
      <c r="B1757" s="5">
        <f>TITRES_STAT!D1760</f>
        <v>7.4009999999999998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5.7624704618876026E-2</v>
      </c>
      <c r="G1757" s="2">
        <f t="shared" si="249"/>
        <v>2.9530853175916669E-2</v>
      </c>
      <c r="H1757" s="2">
        <f t="shared" si="247"/>
        <v>1.9513389699783807</v>
      </c>
      <c r="I1757" s="2">
        <f t="shared" si="248"/>
        <v>66.117073973128697</v>
      </c>
    </row>
    <row r="1758" spans="1:9" ht="13.5" x14ac:dyDescent="0.25">
      <c r="A1758" s="3">
        <f>TITRES_STAT!B1761</f>
        <v>44574</v>
      </c>
      <c r="B1758" s="5">
        <f>TITRES_STAT!D1761</f>
        <v>7.3550000000000004</v>
      </c>
      <c r="C1758" s="2">
        <f t="shared" si="243"/>
        <v>-4.5999999999999375E-2</v>
      </c>
      <c r="D1758" s="2">
        <f t="shared" si="244"/>
        <v>0</v>
      </c>
      <c r="E1758" s="2">
        <f t="shared" si="245"/>
        <v>4.5999999999999375E-2</v>
      </c>
      <c r="F1758" s="2">
        <f t="shared" si="249"/>
        <v>5.3508654288956306E-2</v>
      </c>
      <c r="G1758" s="2">
        <f t="shared" si="249"/>
        <v>3.0707220806208291E-2</v>
      </c>
      <c r="H1758" s="2">
        <f t="shared" si="247"/>
        <v>1.7425430528749801</v>
      </c>
      <c r="I1758" s="2">
        <f t="shared" si="248"/>
        <v>63.537491272864067</v>
      </c>
    </row>
    <row r="1759" spans="1:9" ht="13.5" x14ac:dyDescent="0.25">
      <c r="A1759" s="3">
        <f>TITRES_STAT!B1762</f>
        <v>44575</v>
      </c>
      <c r="B1759" s="5">
        <f>TITRES_STAT!D1762</f>
        <v>7.3929999999999998</v>
      </c>
      <c r="C1759" s="2">
        <f t="shared" si="243"/>
        <v>3.7999999999999368E-2</v>
      </c>
      <c r="D1759" s="2">
        <f t="shared" si="244"/>
        <v>3.7999999999999368E-2</v>
      </c>
      <c r="E1759" s="2">
        <f t="shared" si="245"/>
        <v>0</v>
      </c>
      <c r="F1759" s="2">
        <f t="shared" si="249"/>
        <v>5.2400893268316526E-2</v>
      </c>
      <c r="G1759" s="2">
        <f t="shared" si="249"/>
        <v>2.8513847891479129E-2</v>
      </c>
      <c r="H1759" s="2">
        <f t="shared" si="247"/>
        <v>1.8377348952603352</v>
      </c>
      <c r="I1759" s="2">
        <f t="shared" si="248"/>
        <v>64.760626453505992</v>
      </c>
    </row>
    <row r="1760" spans="1:9" ht="13.5" x14ac:dyDescent="0.25">
      <c r="A1760" s="3">
        <f>TITRES_STAT!B1763</f>
        <v>44578</v>
      </c>
      <c r="B1760" s="5">
        <f>TITRES_STAT!D1763</f>
        <v>7.4009999999999998</v>
      </c>
      <c r="C1760" s="2">
        <f t="shared" si="243"/>
        <v>8.0000000000000071E-3</v>
      </c>
      <c r="D1760" s="2">
        <f t="shared" si="244"/>
        <v>8.0000000000000071E-3</v>
      </c>
      <c r="E1760" s="2">
        <f t="shared" si="245"/>
        <v>0</v>
      </c>
      <c r="F1760" s="2">
        <f t="shared" si="249"/>
        <v>4.9229400892008203E-2</v>
      </c>
      <c r="G1760" s="2">
        <f t="shared" si="249"/>
        <v>2.647714447065919E-2</v>
      </c>
      <c r="H1760" s="2">
        <f t="shared" si="247"/>
        <v>1.8593168514286753</v>
      </c>
      <c r="I1760" s="2">
        <f t="shared" si="248"/>
        <v>65.026611181606413</v>
      </c>
    </row>
    <row r="1761" spans="1:9" ht="13.5" x14ac:dyDescent="0.25">
      <c r="A1761" s="3">
        <f>TITRES_STAT!B1764</f>
        <v>44579</v>
      </c>
      <c r="B1761" s="5">
        <f>TITRES_STAT!D1764</f>
        <v>7.431</v>
      </c>
      <c r="C1761" s="2">
        <f t="shared" si="243"/>
        <v>3.0000000000000249E-2</v>
      </c>
      <c r="D1761" s="2">
        <f t="shared" si="244"/>
        <v>3.0000000000000249E-2</v>
      </c>
      <c r="E1761" s="2">
        <f t="shared" si="245"/>
        <v>0</v>
      </c>
      <c r="F1761" s="2">
        <f t="shared" si="249"/>
        <v>4.785587225686478E-2</v>
      </c>
      <c r="G1761" s="2">
        <f t="shared" si="249"/>
        <v>2.4585919865612104E-2</v>
      </c>
      <c r="H1761" s="2">
        <f t="shared" si="247"/>
        <v>1.9464747513392797</v>
      </c>
      <c r="I1761" s="2">
        <f t="shared" si="248"/>
        <v>66.061137990560979</v>
      </c>
    </row>
    <row r="1762" spans="1:9" ht="13.5" x14ac:dyDescent="0.25">
      <c r="A1762" s="3">
        <f>TITRES_STAT!B1765</f>
        <v>44580</v>
      </c>
      <c r="B1762" s="5">
        <f>TITRES_STAT!D1765</f>
        <v>7.5069999999999997</v>
      </c>
      <c r="C1762" s="2">
        <f t="shared" si="243"/>
        <v>7.5999999999999623E-2</v>
      </c>
      <c r="D1762" s="2">
        <f t="shared" si="244"/>
        <v>7.5999999999999623E-2</v>
      </c>
      <c r="E1762" s="2">
        <f t="shared" si="245"/>
        <v>0</v>
      </c>
      <c r="F1762" s="2">
        <f t="shared" si="249"/>
        <v>4.9866167095660122E-2</v>
      </c>
      <c r="G1762" s="2">
        <f t="shared" si="249"/>
        <v>2.2829782732354094E-2</v>
      </c>
      <c r="H1762" s="2">
        <f t="shared" si="247"/>
        <v>2.1842593808389772</v>
      </c>
      <c r="I1762" s="2">
        <f t="shared" si="248"/>
        <v>68.595523153125683</v>
      </c>
    </row>
    <row r="1763" spans="1:9" ht="13.5" x14ac:dyDescent="0.25">
      <c r="A1763" s="3">
        <f>TITRES_STAT!B1766</f>
        <v>44581</v>
      </c>
      <c r="B1763" s="5">
        <f>TITRES_STAT!D1766</f>
        <v>7.5069999999999997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4.630429801739868E-2</v>
      </c>
      <c r="G1763" s="2">
        <f t="shared" si="249"/>
        <v>2.1199083965757374E-2</v>
      </c>
      <c r="H1763" s="2">
        <f t="shared" si="247"/>
        <v>2.1842593808389767</v>
      </c>
      <c r="I1763" s="2">
        <f t="shared" si="248"/>
        <v>68.595523153125683</v>
      </c>
    </row>
    <row r="1764" spans="1:9" ht="13.5" x14ac:dyDescent="0.25">
      <c r="A1764" s="3">
        <f>TITRES_STAT!B1767</f>
        <v>44582</v>
      </c>
      <c r="B1764" s="5">
        <f>TITRES_STAT!D1767</f>
        <v>7.4390000000000001</v>
      </c>
      <c r="C1764" s="2">
        <f t="shared" si="243"/>
        <v>-6.7999999999999616E-2</v>
      </c>
      <c r="D1764" s="2">
        <f t="shared" si="244"/>
        <v>0</v>
      </c>
      <c r="E1764" s="2">
        <f t="shared" si="245"/>
        <v>6.7999999999999616E-2</v>
      </c>
      <c r="F1764" s="2">
        <f t="shared" si="249"/>
        <v>4.2996848159013057E-2</v>
      </c>
      <c r="G1764" s="2">
        <f t="shared" si="249"/>
        <v>2.454200653963182E-2</v>
      </c>
      <c r="H1764" s="2">
        <f t="shared" si="247"/>
        <v>1.7519695502313275</v>
      </c>
      <c r="I1764" s="2">
        <f t="shared" si="248"/>
        <v>63.662388636678735</v>
      </c>
    </row>
    <row r="1765" spans="1:9" ht="13.5" x14ac:dyDescent="0.25">
      <c r="A1765" s="3">
        <f>TITRES_STAT!B1768</f>
        <v>44585</v>
      </c>
      <c r="B1765" s="5">
        <f>TITRES_STAT!D1768</f>
        <v>7.37</v>
      </c>
      <c r="C1765" s="2">
        <f t="shared" si="243"/>
        <v>-6.899999999999995E-2</v>
      </c>
      <c r="D1765" s="2">
        <f t="shared" si="244"/>
        <v>0</v>
      </c>
      <c r="E1765" s="2">
        <f t="shared" si="245"/>
        <v>6.899999999999995E-2</v>
      </c>
      <c r="F1765" s="2">
        <f t="shared" si="249"/>
        <v>3.9925644719083553E-2</v>
      </c>
      <c r="G1765" s="2">
        <f t="shared" si="249"/>
        <v>2.7717577501086686E-2</v>
      </c>
      <c r="H1765" s="2">
        <f t="shared" si="247"/>
        <v>1.4404449565449304</v>
      </c>
      <c r="I1765" s="2">
        <f t="shared" si="248"/>
        <v>59.02386581929904</v>
      </c>
    </row>
    <row r="1766" spans="1:9" ht="13.5" x14ac:dyDescent="0.25">
      <c r="A1766" s="3">
        <f>TITRES_STAT!B1769</f>
        <v>44586</v>
      </c>
      <c r="B1766" s="5">
        <f>TITRES_STAT!D1769</f>
        <v>7.3780000000000001</v>
      </c>
      <c r="C1766" s="2">
        <f t="shared" si="243"/>
        <v>8.0000000000000071E-3</v>
      </c>
      <c r="D1766" s="2">
        <f t="shared" si="244"/>
        <v>8.0000000000000071E-3</v>
      </c>
      <c r="E1766" s="2">
        <f t="shared" si="245"/>
        <v>0</v>
      </c>
      <c r="F1766" s="2">
        <f t="shared" si="249"/>
        <v>3.7645241524863302E-2</v>
      </c>
      <c r="G1766" s="2">
        <f t="shared" si="249"/>
        <v>2.5737750536723353E-2</v>
      </c>
      <c r="H1766" s="2">
        <f t="shared" si="247"/>
        <v>1.4626469190129885</v>
      </c>
      <c r="I1766" s="2">
        <f t="shared" si="248"/>
        <v>59.393285644017823</v>
      </c>
    </row>
    <row r="1767" spans="1:9" ht="13.5" x14ac:dyDescent="0.25">
      <c r="A1767" s="3">
        <f>TITRES_STAT!B1770</f>
        <v>44587</v>
      </c>
      <c r="B1767" s="5">
        <f>TITRES_STAT!D1770</f>
        <v>7.3780000000000001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3.4956295701658778E-2</v>
      </c>
      <c r="G1767" s="2">
        <f t="shared" si="249"/>
        <v>2.3899339784100256E-2</v>
      </c>
      <c r="H1767" s="2">
        <f t="shared" si="247"/>
        <v>1.4626469190129885</v>
      </c>
      <c r="I1767" s="2">
        <f t="shared" si="248"/>
        <v>59.393285644017823</v>
      </c>
    </row>
    <row r="1768" spans="1:9" ht="13.5" x14ac:dyDescent="0.25">
      <c r="A1768" s="3">
        <f>TITRES_STAT!B1771</f>
        <v>44588</v>
      </c>
      <c r="B1768" s="5">
        <f>TITRES_STAT!D1771</f>
        <v>7.3479999999999999</v>
      </c>
      <c r="C1768" s="2">
        <f t="shared" si="243"/>
        <v>-3.0000000000000249E-2</v>
      </c>
      <c r="D1768" s="2">
        <f t="shared" si="244"/>
        <v>0</v>
      </c>
      <c r="E1768" s="2">
        <f t="shared" si="245"/>
        <v>3.0000000000000249E-2</v>
      </c>
      <c r="F1768" s="2">
        <f t="shared" si="249"/>
        <v>3.2459417437254577E-2</v>
      </c>
      <c r="G1768" s="2">
        <f t="shared" si="249"/>
        <v>2.4335101228093115E-2</v>
      </c>
      <c r="H1768" s="2">
        <f t="shared" si="247"/>
        <v>1.3338517531943745</v>
      </c>
      <c r="I1768" s="2">
        <f t="shared" si="248"/>
        <v>57.152377025177948</v>
      </c>
    </row>
    <row r="1769" spans="1:9" ht="13.5" x14ac:dyDescent="0.25">
      <c r="A1769" s="3">
        <f>TITRES_STAT!B1772</f>
        <v>44589</v>
      </c>
      <c r="B1769" s="5">
        <f>TITRES_STAT!D1772</f>
        <v>7.3929999999999998</v>
      </c>
      <c r="C1769" s="2">
        <f t="shared" si="243"/>
        <v>4.4999999999999929E-2</v>
      </c>
      <c r="D1769" s="2">
        <f t="shared" si="244"/>
        <v>4.4999999999999929E-2</v>
      </c>
      <c r="E1769" s="2">
        <f t="shared" si="245"/>
        <v>0</v>
      </c>
      <c r="F1769" s="2">
        <f t="shared" si="249"/>
        <v>3.3355173334593528E-2</v>
      </c>
      <c r="G1769" s="2">
        <f t="shared" si="249"/>
        <v>2.2596879711800751E-2</v>
      </c>
      <c r="H1769" s="2">
        <f t="shared" si="247"/>
        <v>1.4760964239312422</v>
      </c>
      <c r="I1769" s="2">
        <f t="shared" si="248"/>
        <v>59.613850642685286</v>
      </c>
    </row>
    <row r="1770" spans="1:9" ht="13.5" x14ac:dyDescent="0.25">
      <c r="A1770" s="3">
        <f>TITRES_STAT!B1773</f>
        <v>44592</v>
      </c>
      <c r="B1770" s="5">
        <f>TITRES_STAT!D1773</f>
        <v>7.3860000000000001</v>
      </c>
      <c r="C1770" s="2">
        <f t="shared" si="243"/>
        <v>-6.9999999999996732E-3</v>
      </c>
      <c r="D1770" s="2">
        <f t="shared" si="244"/>
        <v>0</v>
      </c>
      <c r="E1770" s="2">
        <f t="shared" si="245"/>
        <v>6.9999999999996732E-3</v>
      </c>
      <c r="F1770" s="2">
        <f t="shared" si="249"/>
        <v>3.0972660953551133E-2</v>
      </c>
      <c r="G1770" s="2">
        <f t="shared" si="249"/>
        <v>2.1482816875243532E-2</v>
      </c>
      <c r="H1770" s="2">
        <f t="shared" si="247"/>
        <v>1.4417411428593216</v>
      </c>
      <c r="I1770" s="2">
        <f t="shared" si="248"/>
        <v>59.045617799232296</v>
      </c>
    </row>
    <row r="1771" spans="1:9" ht="13.5" x14ac:dyDescent="0.25">
      <c r="A1771" s="3">
        <f>TITRES_STAT!B1774</f>
        <v>44593</v>
      </c>
      <c r="B1771" s="5">
        <f>TITRES_STAT!D1774</f>
        <v>7.1269999999999998</v>
      </c>
      <c r="C1771" s="2">
        <f t="shared" si="243"/>
        <v>-0.25900000000000034</v>
      </c>
      <c r="D1771" s="2">
        <f t="shared" si="244"/>
        <v>0</v>
      </c>
      <c r="E1771" s="2">
        <f t="shared" si="245"/>
        <v>0.25900000000000034</v>
      </c>
      <c r="F1771" s="2">
        <f t="shared" si="249"/>
        <v>2.8760328028297481E-2</v>
      </c>
      <c r="G1771" s="2">
        <f t="shared" si="249"/>
        <v>3.8448329955583303E-2</v>
      </c>
      <c r="H1771" s="2">
        <f t="shared" si="247"/>
        <v>0.74802541648811016</v>
      </c>
      <c r="I1771" s="2">
        <f t="shared" si="248"/>
        <v>42.792593828008457</v>
      </c>
    </row>
    <row r="1772" spans="1:9" ht="13.5" x14ac:dyDescent="0.25">
      <c r="A1772" s="3">
        <f>TITRES_STAT!B1775</f>
        <v>44594</v>
      </c>
      <c r="B1772" s="5">
        <f>TITRES_STAT!D1775</f>
        <v>7.2489999999999997</v>
      </c>
      <c r="C1772" s="2">
        <f t="shared" si="243"/>
        <v>0.12199999999999989</v>
      </c>
      <c r="D1772" s="2">
        <f t="shared" si="244"/>
        <v>0.12199999999999989</v>
      </c>
      <c r="E1772" s="2">
        <f t="shared" si="245"/>
        <v>0</v>
      </c>
      <c r="F1772" s="2">
        <f t="shared" si="249"/>
        <v>3.5420304597704795E-2</v>
      </c>
      <c r="G1772" s="2">
        <f t="shared" si="249"/>
        <v>3.5702020673041637E-2</v>
      </c>
      <c r="H1772" s="2">
        <f t="shared" si="247"/>
        <v>0.99210924003666934</v>
      </c>
      <c r="I1772" s="2">
        <f t="shared" si="248"/>
        <v>49.80194961689989</v>
      </c>
    </row>
    <row r="1773" spans="1:9" ht="13.5" x14ac:dyDescent="0.25">
      <c r="A1773" s="3">
        <f>TITRES_STAT!B1776</f>
        <v>44595</v>
      </c>
      <c r="B1773" s="5">
        <f>TITRES_STAT!D1776</f>
        <v>7.1349999999999998</v>
      </c>
      <c r="C1773" s="2">
        <f t="shared" si="243"/>
        <v>-0.11399999999999988</v>
      </c>
      <c r="D1773" s="2">
        <f t="shared" si="244"/>
        <v>0</v>
      </c>
      <c r="E1773" s="2">
        <f t="shared" si="245"/>
        <v>0.11399999999999988</v>
      </c>
      <c r="F1773" s="2">
        <f t="shared" ref="F1773:G1788" si="250">((F1772*13)+D1773)/14</f>
        <v>3.2890282840725885E-2</v>
      </c>
      <c r="G1773" s="2">
        <f t="shared" si="250"/>
        <v>4.1294733482110088E-2</v>
      </c>
      <c r="H1773" s="2">
        <f t="shared" si="247"/>
        <v>0.79647645274123824</v>
      </c>
      <c r="I1773" s="2">
        <f t="shared" si="248"/>
        <v>44.335479684462165</v>
      </c>
    </row>
    <row r="1774" spans="1:9" ht="13.5" x14ac:dyDescent="0.25">
      <c r="A1774" s="3">
        <f>TITRES_STAT!B1777</f>
        <v>44596</v>
      </c>
      <c r="B1774" s="5">
        <f>TITRES_STAT!D1777</f>
        <v>7.0670000000000002</v>
      </c>
      <c r="C1774" s="2">
        <f t="shared" si="243"/>
        <v>-6.7999999999999616E-2</v>
      </c>
      <c r="D1774" s="2">
        <f t="shared" si="244"/>
        <v>0</v>
      </c>
      <c r="E1774" s="2">
        <f t="shared" si="245"/>
        <v>6.7999999999999616E-2</v>
      </c>
      <c r="F1774" s="2">
        <f t="shared" si="250"/>
        <v>3.0540976923531176E-2</v>
      </c>
      <c r="G1774" s="2">
        <f t="shared" si="250"/>
        <v>4.3202252519102195E-2</v>
      </c>
      <c r="H1774" s="2">
        <f t="shared" si="247"/>
        <v>0.70693019791102918</v>
      </c>
      <c r="I1774" s="2">
        <f t="shared" si="248"/>
        <v>41.415296230401374</v>
      </c>
    </row>
    <row r="1775" spans="1:9" ht="13.5" x14ac:dyDescent="0.25">
      <c r="A1775" s="3">
        <f>TITRES_STAT!B1778</f>
        <v>44599</v>
      </c>
      <c r="B1775" s="5">
        <f>TITRES_STAT!D1778</f>
        <v>7.1349999999999998</v>
      </c>
      <c r="C1775" s="2">
        <f t="shared" si="243"/>
        <v>6.7999999999999616E-2</v>
      </c>
      <c r="D1775" s="2">
        <f t="shared" si="244"/>
        <v>6.7999999999999616E-2</v>
      </c>
      <c r="E1775" s="2">
        <f t="shared" si="245"/>
        <v>0</v>
      </c>
      <c r="F1775" s="2">
        <f t="shared" si="250"/>
        <v>3.3216621428993211E-2</v>
      </c>
      <c r="G1775" s="2">
        <f t="shared" si="250"/>
        <v>4.0116377339166329E-2</v>
      </c>
      <c r="H1775" s="2">
        <f t="shared" si="247"/>
        <v>0.82800650587567481</v>
      </c>
      <c r="I1775" s="2">
        <f t="shared" si="248"/>
        <v>45.295599507674218</v>
      </c>
    </row>
    <row r="1776" spans="1:9" ht="13.5" x14ac:dyDescent="0.25">
      <c r="A1776" s="3">
        <f>TITRES_STAT!B1779</f>
        <v>44600</v>
      </c>
      <c r="B1776" s="5">
        <f>TITRES_STAT!D1779</f>
        <v>7.3550000000000004</v>
      </c>
      <c r="C1776" s="2">
        <f t="shared" si="243"/>
        <v>0.22000000000000064</v>
      </c>
      <c r="D1776" s="2">
        <f t="shared" si="244"/>
        <v>0.22000000000000064</v>
      </c>
      <c r="E1776" s="2">
        <f t="shared" si="245"/>
        <v>0</v>
      </c>
      <c r="F1776" s="2">
        <f t="shared" si="250"/>
        <v>4.655829132692231E-2</v>
      </c>
      <c r="G1776" s="2">
        <f t="shared" si="250"/>
        <v>3.7250921814940163E-2</v>
      </c>
      <c r="H1776" s="2">
        <f t="shared" si="247"/>
        <v>1.2498560856619998</v>
      </c>
      <c r="I1776" s="2">
        <f t="shared" si="248"/>
        <v>55.552712621360442</v>
      </c>
    </row>
    <row r="1777" spans="1:9" ht="13.5" x14ac:dyDescent="0.25">
      <c r="A1777" s="3">
        <f>TITRES_STAT!B1780</f>
        <v>44601</v>
      </c>
      <c r="B1777" s="5">
        <f>TITRES_STAT!D1780</f>
        <v>7.2869999999999999</v>
      </c>
      <c r="C1777" s="2">
        <f t="shared" si="243"/>
        <v>-6.8000000000000504E-2</v>
      </c>
      <c r="D1777" s="2">
        <f t="shared" si="244"/>
        <v>0</v>
      </c>
      <c r="E1777" s="2">
        <f t="shared" si="245"/>
        <v>6.8000000000000504E-2</v>
      </c>
      <c r="F1777" s="2">
        <f t="shared" si="250"/>
        <v>4.3232699089285002E-2</v>
      </c>
      <c r="G1777" s="2">
        <f t="shared" si="250"/>
        <v>3.944728454244447E-2</v>
      </c>
      <c r="H1777" s="2">
        <f t="shared" si="247"/>
        <v>1.0959613466617075</v>
      </c>
      <c r="I1777" s="2">
        <f t="shared" si="248"/>
        <v>52.289196478135139</v>
      </c>
    </row>
    <row r="1778" spans="1:9" ht="13.5" x14ac:dyDescent="0.25">
      <c r="A1778" s="3">
        <f>TITRES_STAT!B1781</f>
        <v>44602</v>
      </c>
      <c r="B1778" s="5">
        <f>TITRES_STAT!D1781</f>
        <v>7.2869999999999999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4.0144649154336076E-2</v>
      </c>
      <c r="G1778" s="2">
        <f t="shared" si="250"/>
        <v>3.6629621360841295E-2</v>
      </c>
      <c r="H1778" s="2">
        <f t="shared" si="247"/>
        <v>1.0959613466617075</v>
      </c>
      <c r="I1778" s="2">
        <f t="shared" si="248"/>
        <v>52.289196478135139</v>
      </c>
    </row>
    <row r="1779" spans="1:9" ht="13.5" x14ac:dyDescent="0.25">
      <c r="A1779" s="3">
        <f>TITRES_STAT!B1782</f>
        <v>44603</v>
      </c>
      <c r="B1779" s="5">
        <f>TITRES_STAT!D1782</f>
        <v>7.2869999999999999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3.7277174214740638E-2</v>
      </c>
      <c r="G1779" s="2">
        <f t="shared" si="250"/>
        <v>3.4013219835066916E-2</v>
      </c>
      <c r="H1779" s="2">
        <f t="shared" si="247"/>
        <v>1.0959613466617075</v>
      </c>
      <c r="I1779" s="2">
        <f t="shared" si="248"/>
        <v>52.289196478135139</v>
      </c>
    </row>
    <row r="1780" spans="1:9" ht="13.5" x14ac:dyDescent="0.25">
      <c r="A1780" s="3">
        <f>TITRES_STAT!B1783</f>
        <v>44606</v>
      </c>
      <c r="B1780" s="5">
        <f>TITRES_STAT!D1783</f>
        <v>7.2110000000000003</v>
      </c>
      <c r="C1780" s="2">
        <f t="shared" si="243"/>
        <v>-7.5999999999999623E-2</v>
      </c>
      <c r="D1780" s="2">
        <f t="shared" si="244"/>
        <v>0</v>
      </c>
      <c r="E1780" s="2">
        <f t="shared" si="245"/>
        <v>7.5999999999999623E-2</v>
      </c>
      <c r="F1780" s="2">
        <f t="shared" si="250"/>
        <v>3.4614518913687733E-2</v>
      </c>
      <c r="G1780" s="2">
        <f t="shared" si="250"/>
        <v>3.7012275561133533E-2</v>
      </c>
      <c r="H1780" s="2">
        <f t="shared" si="247"/>
        <v>0.93521725937965094</v>
      </c>
      <c r="I1780" s="2">
        <f t="shared" si="248"/>
        <v>48.326215304603167</v>
      </c>
    </row>
    <row r="1781" spans="1:9" ht="13.5" x14ac:dyDescent="0.25">
      <c r="A1781" s="3">
        <f>TITRES_STAT!B1784</f>
        <v>44607</v>
      </c>
      <c r="B1781" s="5">
        <f>TITRES_STAT!D1784</f>
        <v>7.0739999999999998</v>
      </c>
      <c r="C1781" s="2">
        <f t="shared" si="243"/>
        <v>-0.13700000000000045</v>
      </c>
      <c r="D1781" s="2">
        <f t="shared" si="244"/>
        <v>0</v>
      </c>
      <c r="E1781" s="2">
        <f t="shared" si="245"/>
        <v>0.13700000000000045</v>
      </c>
      <c r="F1781" s="2">
        <f t="shared" si="250"/>
        <v>3.214205327699575E-2</v>
      </c>
      <c r="G1781" s="2">
        <f t="shared" si="250"/>
        <v>4.415425587819545E-2</v>
      </c>
      <c r="H1781" s="2">
        <f t="shared" si="247"/>
        <v>0.72794915547129291</v>
      </c>
      <c r="I1781" s="2">
        <f t="shared" si="248"/>
        <v>42.127926806546974</v>
      </c>
    </row>
    <row r="1782" spans="1:9" ht="13.5" x14ac:dyDescent="0.25">
      <c r="A1782" s="3">
        <f>TITRES_STAT!B1785</f>
        <v>44608</v>
      </c>
      <c r="B1782" s="5">
        <f>TITRES_STAT!D1785</f>
        <v>7.0739999999999998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2.9846192328638912E-2</v>
      </c>
      <c r="G1782" s="2">
        <f t="shared" si="250"/>
        <v>4.1000380458324347E-2</v>
      </c>
      <c r="H1782" s="2">
        <f t="shared" si="247"/>
        <v>0.72794915547129302</v>
      </c>
      <c r="I1782" s="2">
        <f t="shared" si="248"/>
        <v>42.127926806546974</v>
      </c>
    </row>
    <row r="1783" spans="1:9" ht="13.5" x14ac:dyDescent="0.25">
      <c r="A1783" s="3">
        <f>TITRES_STAT!B1786</f>
        <v>44609</v>
      </c>
      <c r="B1783" s="5">
        <f>TITRES_STAT!D1786</f>
        <v>7.0590000000000002</v>
      </c>
      <c r="C1783" s="2">
        <f t="shared" si="243"/>
        <v>-1.499999999999968E-2</v>
      </c>
      <c r="D1783" s="2">
        <f t="shared" si="244"/>
        <v>0</v>
      </c>
      <c r="E1783" s="2">
        <f t="shared" si="245"/>
        <v>1.499999999999968E-2</v>
      </c>
      <c r="F1783" s="2">
        <f t="shared" si="250"/>
        <v>2.7714321448021849E-2</v>
      </c>
      <c r="G1783" s="2">
        <f t="shared" si="250"/>
        <v>3.9143210425586869E-2</v>
      </c>
      <c r="H1783" s="2">
        <f t="shared" si="247"/>
        <v>0.70802371973827005</v>
      </c>
      <c r="I1783" s="2">
        <f t="shared" si="248"/>
        <v>41.45280370267718</v>
      </c>
    </row>
    <row r="1784" spans="1:9" ht="13.5" x14ac:dyDescent="0.25">
      <c r="A1784" s="3">
        <f>TITRES_STAT!B1787</f>
        <v>44610</v>
      </c>
      <c r="B1784" s="5">
        <f>TITRES_STAT!D1787</f>
        <v>7.1959999999999997</v>
      </c>
      <c r="C1784" s="2">
        <f t="shared" si="243"/>
        <v>0.13699999999999957</v>
      </c>
      <c r="D1784" s="2">
        <f t="shared" si="244"/>
        <v>0.13699999999999957</v>
      </c>
      <c r="E1784" s="2">
        <f t="shared" si="245"/>
        <v>0</v>
      </c>
      <c r="F1784" s="2">
        <f t="shared" si="250"/>
        <v>3.5520441344591688E-2</v>
      </c>
      <c r="G1784" s="2">
        <f t="shared" si="250"/>
        <v>3.6347266823759231E-2</v>
      </c>
      <c r="H1784" s="2">
        <f t="shared" si="247"/>
        <v>0.97725205905641666</v>
      </c>
      <c r="I1784" s="2">
        <f t="shared" si="248"/>
        <v>49.424758698836833</v>
      </c>
    </row>
    <row r="1785" spans="1:9" ht="13.5" x14ac:dyDescent="0.25">
      <c r="A1785" s="3">
        <f>TITRES_STAT!B1788</f>
        <v>44613</v>
      </c>
      <c r="B1785" s="5">
        <f>TITRES_STAT!D1788</f>
        <v>7.1959999999999997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3.2983266962835142E-2</v>
      </c>
      <c r="G1785" s="2">
        <f t="shared" si="250"/>
        <v>3.3751033479205002E-2</v>
      </c>
      <c r="H1785" s="2">
        <f t="shared" si="247"/>
        <v>0.97725205905641666</v>
      </c>
      <c r="I1785" s="2">
        <f t="shared" si="248"/>
        <v>49.424758698836833</v>
      </c>
    </row>
    <row r="1786" spans="1:9" ht="13.5" x14ac:dyDescent="0.25">
      <c r="A1786" s="3">
        <f>TITRES_STAT!B1789</f>
        <v>44614</v>
      </c>
      <c r="B1786" s="5">
        <f>TITRES_STAT!D1789</f>
        <v>7.2110000000000003</v>
      </c>
      <c r="C1786" s="2">
        <f t="shared" si="243"/>
        <v>1.5000000000000568E-2</v>
      </c>
      <c r="D1786" s="2">
        <f t="shared" si="244"/>
        <v>1.5000000000000568E-2</v>
      </c>
      <c r="E1786" s="2">
        <f t="shared" si="245"/>
        <v>0</v>
      </c>
      <c r="F1786" s="2">
        <f t="shared" si="250"/>
        <v>3.1698747894061248E-2</v>
      </c>
      <c r="G1786" s="2">
        <f t="shared" si="250"/>
        <v>3.1340245373547501E-2</v>
      </c>
      <c r="H1786" s="2">
        <f t="shared" si="247"/>
        <v>1.0114390463839935</v>
      </c>
      <c r="I1786" s="2">
        <f t="shared" si="248"/>
        <v>50.284349814242645</v>
      </c>
    </row>
    <row r="1787" spans="1:9" ht="13.5" x14ac:dyDescent="0.25">
      <c r="A1787" s="3">
        <f>TITRES_STAT!B1790</f>
        <v>44615</v>
      </c>
      <c r="B1787" s="5">
        <f>TITRES_STAT!D1790</f>
        <v>7.2110000000000003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2.9434551615914017E-2</v>
      </c>
      <c r="G1787" s="2">
        <f t="shared" si="250"/>
        <v>2.9101656418294108E-2</v>
      </c>
      <c r="H1787" s="2">
        <f t="shared" si="247"/>
        <v>1.0114390463839935</v>
      </c>
      <c r="I1787" s="2">
        <f t="shared" si="248"/>
        <v>50.284349814242645</v>
      </c>
    </row>
    <row r="1788" spans="1:9" ht="13.5" x14ac:dyDescent="0.25">
      <c r="A1788" s="3">
        <f>TITRES_STAT!B1791</f>
        <v>44616</v>
      </c>
      <c r="B1788" s="5">
        <f>TITRES_STAT!D1791</f>
        <v>7.2030000000000003</v>
      </c>
      <c r="C1788" s="2">
        <f t="shared" si="243"/>
        <v>-8.0000000000000071E-3</v>
      </c>
      <c r="D1788" s="2">
        <f t="shared" si="244"/>
        <v>0</v>
      </c>
      <c r="E1788" s="2">
        <f t="shared" si="245"/>
        <v>8.0000000000000071E-3</v>
      </c>
      <c r="F1788" s="2">
        <f t="shared" si="250"/>
        <v>2.7332083643348732E-2</v>
      </c>
      <c r="G1788" s="2">
        <f t="shared" si="250"/>
        <v>2.7594395245558814E-2</v>
      </c>
      <c r="H1788" s="2">
        <f t="shared" si="247"/>
        <v>0.99049402605580572</v>
      </c>
      <c r="I1788" s="2">
        <f t="shared" si="248"/>
        <v>49.761215712788889</v>
      </c>
    </row>
    <row r="1789" spans="1:9" ht="13.5" x14ac:dyDescent="0.25">
      <c r="A1789" s="3">
        <f>TITRES_STAT!B1792</f>
        <v>44617</v>
      </c>
      <c r="B1789" s="5">
        <f>TITRES_STAT!D1792</f>
        <v>7.2030000000000003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2.5379791954538107E-2</v>
      </c>
      <c r="G1789" s="2">
        <f t="shared" si="251"/>
        <v>2.5623367013733186E-2</v>
      </c>
      <c r="H1789" s="2">
        <f t="shared" si="247"/>
        <v>0.99049402605580561</v>
      </c>
      <c r="I1789" s="2">
        <f t="shared" si="248"/>
        <v>49.761215712788882</v>
      </c>
    </row>
    <row r="1790" spans="1:9" ht="13.5" x14ac:dyDescent="0.25">
      <c r="A1790" s="3">
        <f>TITRES_STAT!B1793</f>
        <v>44620</v>
      </c>
      <c r="B1790" s="5">
        <f>TITRES_STAT!D1793</f>
        <v>7.1349999999999998</v>
      </c>
      <c r="C1790" s="2">
        <f t="shared" si="243"/>
        <v>-6.8000000000000504E-2</v>
      </c>
      <c r="D1790" s="2">
        <f t="shared" si="244"/>
        <v>0</v>
      </c>
      <c r="E1790" s="2">
        <f t="shared" si="245"/>
        <v>6.8000000000000504E-2</v>
      </c>
      <c r="F1790" s="2">
        <f t="shared" si="251"/>
        <v>2.35669496720711E-2</v>
      </c>
      <c r="G1790" s="2">
        <f t="shared" si="251"/>
        <v>2.8650269369895138E-2</v>
      </c>
      <c r="H1790" s="2">
        <f t="shared" si="247"/>
        <v>0.82257340647674881</v>
      </c>
      <c r="I1790" s="2">
        <f t="shared" si="248"/>
        <v>45.132525447459543</v>
      </c>
    </row>
    <row r="1791" spans="1:9" ht="13.5" x14ac:dyDescent="0.25">
      <c r="A1791" s="3">
        <f>TITRES_STAT!B1794</f>
        <v>44621</v>
      </c>
      <c r="B1791" s="5">
        <f>TITRES_STAT!D1794</f>
        <v>7.0590000000000002</v>
      </c>
      <c r="C1791" s="2">
        <f t="shared" si="243"/>
        <v>-7.5999999999999623E-2</v>
      </c>
      <c r="D1791" s="2">
        <f t="shared" si="244"/>
        <v>0</v>
      </c>
      <c r="E1791" s="2">
        <f t="shared" si="245"/>
        <v>7.5999999999999623E-2</v>
      </c>
      <c r="F1791" s="2">
        <f t="shared" si="251"/>
        <v>2.188359612406602E-2</v>
      </c>
      <c r="G1791" s="2">
        <f t="shared" si="251"/>
        <v>3.2032392986331169E-2</v>
      </c>
      <c r="H1791" s="2">
        <f t="shared" si="247"/>
        <v>0.68317081815911052</v>
      </c>
      <c r="I1791" s="2">
        <f t="shared" si="248"/>
        <v>40.588323584786046</v>
      </c>
    </row>
    <row r="1792" spans="1:9" ht="13.5" x14ac:dyDescent="0.25">
      <c r="A1792" s="3">
        <f>TITRES_STAT!B1795</f>
        <v>44622</v>
      </c>
      <c r="B1792" s="5">
        <f>TITRES_STAT!D1795</f>
        <v>7.0590000000000002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2.032048211520416E-2</v>
      </c>
      <c r="G1792" s="2">
        <f t="shared" si="251"/>
        <v>2.9744364915878944E-2</v>
      </c>
      <c r="H1792" s="2">
        <f t="shared" si="247"/>
        <v>0.68317081815911052</v>
      </c>
      <c r="I1792" s="2">
        <f t="shared" si="248"/>
        <v>40.588323584786046</v>
      </c>
    </row>
    <row r="1793" spans="1:9" ht="13.5" x14ac:dyDescent="0.25">
      <c r="A1793" s="3">
        <f>TITRES_STAT!B1796</f>
        <v>44623</v>
      </c>
      <c r="B1793" s="5">
        <f>TITRES_STAT!D1796</f>
        <v>6.9829999999999997</v>
      </c>
      <c r="C1793" s="2">
        <f t="shared" si="243"/>
        <v>-7.6000000000000512E-2</v>
      </c>
      <c r="D1793" s="2">
        <f t="shared" si="244"/>
        <v>0</v>
      </c>
      <c r="E1793" s="2">
        <f t="shared" si="245"/>
        <v>7.6000000000000512E-2</v>
      </c>
      <c r="F1793" s="2">
        <f t="shared" si="251"/>
        <v>1.8869019106975294E-2</v>
      </c>
      <c r="G1793" s="2">
        <f t="shared" si="251"/>
        <v>3.3048338850459054E-2</v>
      </c>
      <c r="H1793" s="2">
        <f t="shared" si="247"/>
        <v>0.57095211932908385</v>
      </c>
      <c r="I1793" s="2">
        <f t="shared" si="248"/>
        <v>36.344336170660874</v>
      </c>
    </row>
    <row r="1794" spans="1:9" ht="13.5" x14ac:dyDescent="0.25">
      <c r="A1794" s="3">
        <f>TITRES_STAT!B1797</f>
        <v>44624</v>
      </c>
      <c r="B1794" s="5">
        <f>TITRES_STAT!D1797</f>
        <v>6.915</v>
      </c>
      <c r="C1794" s="2">
        <f t="shared" si="243"/>
        <v>-6.7999999999999616E-2</v>
      </c>
      <c r="D1794" s="2">
        <f t="shared" si="244"/>
        <v>0</v>
      </c>
      <c r="E1794" s="2">
        <f t="shared" si="245"/>
        <v>6.7999999999999616E-2</v>
      </c>
      <c r="F1794" s="2">
        <f t="shared" si="251"/>
        <v>1.752123202790563E-2</v>
      </c>
      <c r="G1794" s="2">
        <f t="shared" si="251"/>
        <v>3.5544886075426239E-2</v>
      </c>
      <c r="H1794" s="2">
        <f t="shared" si="247"/>
        <v>0.49293256956079645</v>
      </c>
      <c r="I1794" s="2">
        <f t="shared" si="248"/>
        <v>33.017738350085807</v>
      </c>
    </row>
    <row r="1795" spans="1:9" ht="13.5" x14ac:dyDescent="0.25">
      <c r="A1795" s="3">
        <f>TITRES_STAT!B1798</f>
        <v>44627</v>
      </c>
      <c r="B1795" s="5">
        <f>TITRES_STAT!D1798</f>
        <v>7.0439999999999996</v>
      </c>
      <c r="C1795" s="2">
        <f t="shared" ref="C1795:C1858" si="252">B1795-B1794</f>
        <v>0.12899999999999956</v>
      </c>
      <c r="D1795" s="2">
        <f t="shared" ref="D1795:D1858" si="253">IF(C1795&gt;0,C1795,0)</f>
        <v>0.12899999999999956</v>
      </c>
      <c r="E1795" s="2">
        <f t="shared" ref="E1795:E1858" si="254">IF(C1795&lt;0,-C1795,0)</f>
        <v>0</v>
      </c>
      <c r="F1795" s="2">
        <f t="shared" si="251"/>
        <v>2.5484001168769484E-2</v>
      </c>
      <c r="G1795" s="2">
        <f t="shared" si="251"/>
        <v>3.3005965641467225E-2</v>
      </c>
      <c r="H1795" s="2">
        <f t="shared" si="247"/>
        <v>0.77210288120619386</v>
      </c>
      <c r="I1795" s="2">
        <f t="shared" si="248"/>
        <v>43.569867720132407</v>
      </c>
    </row>
    <row r="1796" spans="1:9" ht="13.5" x14ac:dyDescent="0.25">
      <c r="A1796" s="3">
        <f>TITRES_STAT!B1799</f>
        <v>44628</v>
      </c>
      <c r="B1796" s="5">
        <f>TITRES_STAT!D1799</f>
        <v>7.0060000000000002</v>
      </c>
      <c r="C1796" s="2">
        <f t="shared" si="252"/>
        <v>-3.7999999999999368E-2</v>
      </c>
      <c r="D1796" s="2">
        <f t="shared" si="253"/>
        <v>0</v>
      </c>
      <c r="E1796" s="2">
        <f t="shared" si="254"/>
        <v>3.7999999999999368E-2</v>
      </c>
      <c r="F1796" s="2">
        <f t="shared" si="251"/>
        <v>2.3663715371000236E-2</v>
      </c>
      <c r="G1796" s="2">
        <f t="shared" si="251"/>
        <v>3.3362682381362377E-2</v>
      </c>
      <c r="H1796" s="2">
        <f t="shared" si="247"/>
        <v>0.7092869542234308</v>
      </c>
      <c r="I1796" s="2">
        <f t="shared" si="248"/>
        <v>41.496072527253126</v>
      </c>
    </row>
    <row r="1797" spans="1:9" ht="13.5" x14ac:dyDescent="0.25">
      <c r="A1797" s="3">
        <f>TITRES_STAT!B1800</f>
        <v>44629</v>
      </c>
      <c r="B1797" s="5">
        <f>TITRES_STAT!D1800</f>
        <v>7.0060000000000002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2.1973449987357362E-2</v>
      </c>
      <c r="G1797" s="2">
        <f t="shared" si="251"/>
        <v>3.0979633639836492E-2</v>
      </c>
      <c r="H1797" s="2">
        <f t="shared" si="247"/>
        <v>0.7092869542234308</v>
      </c>
      <c r="I1797" s="2">
        <f t="shared" si="248"/>
        <v>41.496072527253126</v>
      </c>
    </row>
    <row r="1798" spans="1:9" ht="13.5" x14ac:dyDescent="0.25">
      <c r="A1798" s="3">
        <f>TITRES_STAT!B1801</f>
        <v>44630</v>
      </c>
      <c r="B1798" s="5">
        <f>TITRES_STAT!D1801</f>
        <v>7.0060000000000002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2.0403917845403265E-2</v>
      </c>
      <c r="G1798" s="2">
        <f t="shared" si="251"/>
        <v>2.8766802665562457E-2</v>
      </c>
      <c r="H1798" s="2">
        <f t="shared" si="247"/>
        <v>0.7092869542234308</v>
      </c>
      <c r="I1798" s="2">
        <f t="shared" si="248"/>
        <v>41.496072527253126</v>
      </c>
    </row>
    <row r="1799" spans="1:9" ht="13.5" x14ac:dyDescent="0.25">
      <c r="A1799" s="3">
        <f>TITRES_STAT!B1802</f>
        <v>44631</v>
      </c>
      <c r="B1799" s="5">
        <f>TITRES_STAT!D1802</f>
        <v>7.0060000000000002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1.8946495142160177E-2</v>
      </c>
      <c r="G1799" s="2">
        <f t="shared" si="251"/>
        <v>2.6712031046593709E-2</v>
      </c>
      <c r="H1799" s="2">
        <f t="shared" si="247"/>
        <v>0.70928695422343091</v>
      </c>
      <c r="I1799" s="2">
        <f t="shared" si="248"/>
        <v>41.496072527253133</v>
      </c>
    </row>
    <row r="1800" spans="1:9" ht="13.5" x14ac:dyDescent="0.25">
      <c r="A1800" s="3">
        <f>TITRES_STAT!B1803</f>
        <v>44634</v>
      </c>
      <c r="B1800" s="5">
        <f>TITRES_STAT!D1803</f>
        <v>6.9980000000000002</v>
      </c>
      <c r="C1800" s="2">
        <f t="shared" si="252"/>
        <v>-8.0000000000000071E-3</v>
      </c>
      <c r="D1800" s="2">
        <f t="shared" si="253"/>
        <v>0</v>
      </c>
      <c r="E1800" s="2">
        <f t="shared" si="254"/>
        <v>8.0000000000000071E-3</v>
      </c>
      <c r="F1800" s="2">
        <f t="shared" si="251"/>
        <v>1.7593174060577307E-2</v>
      </c>
      <c r="G1800" s="2">
        <f t="shared" si="251"/>
        <v>2.5375457400408443E-2</v>
      </c>
      <c r="H1800" s="2">
        <f t="shared" si="247"/>
        <v>0.693314559141469</v>
      </c>
      <c r="I1800" s="2">
        <f t="shared" si="248"/>
        <v>40.944227131253626</v>
      </c>
    </row>
    <row r="1801" spans="1:9" ht="13.5" x14ac:dyDescent="0.25">
      <c r="A1801" s="3">
        <f>TITRES_STAT!B1804</f>
        <v>44635</v>
      </c>
      <c r="B1801" s="5">
        <f>TITRES_STAT!D1804</f>
        <v>7.0970000000000004</v>
      </c>
      <c r="C1801" s="2">
        <f t="shared" si="252"/>
        <v>9.9000000000000199E-2</v>
      </c>
      <c r="D1801" s="2">
        <f t="shared" si="253"/>
        <v>9.9000000000000199E-2</v>
      </c>
      <c r="E1801" s="2">
        <f t="shared" si="254"/>
        <v>0</v>
      </c>
      <c r="F1801" s="2">
        <f t="shared" si="251"/>
        <v>2.3407947341964656E-2</v>
      </c>
      <c r="G1801" s="2">
        <f t="shared" si="251"/>
        <v>2.3562924728950697E-2</v>
      </c>
      <c r="H1801" s="2">
        <f t="shared" si="247"/>
        <v>0.99342282892430467</v>
      </c>
      <c r="I1801" s="2">
        <f t="shared" si="248"/>
        <v>49.835028199229448</v>
      </c>
    </row>
    <row r="1802" spans="1:9" ht="13.5" x14ac:dyDescent="0.25">
      <c r="A1802" s="3">
        <f>TITRES_STAT!B1805</f>
        <v>44636</v>
      </c>
      <c r="B1802" s="5">
        <f>TITRES_STAT!D1805</f>
        <v>7.1580000000000004</v>
      </c>
      <c r="C1802" s="2">
        <f t="shared" si="252"/>
        <v>6.0999999999999943E-2</v>
      </c>
      <c r="D1802" s="2">
        <f t="shared" si="253"/>
        <v>6.0999999999999943E-2</v>
      </c>
      <c r="E1802" s="2">
        <f t="shared" si="254"/>
        <v>0</v>
      </c>
      <c r="F1802" s="2">
        <f t="shared" si="251"/>
        <v>2.6093093960395747E-2</v>
      </c>
      <c r="G1802" s="2">
        <f t="shared" si="251"/>
        <v>2.1879858676882791E-2</v>
      </c>
      <c r="H1802" s="2">
        <f t="shared" si="247"/>
        <v>1.1925622713443051</v>
      </c>
      <c r="I1802" s="2">
        <f t="shared" si="248"/>
        <v>54.39126117102802</v>
      </c>
    </row>
    <row r="1803" spans="1:9" ht="13.5" x14ac:dyDescent="0.25">
      <c r="A1803" s="3">
        <f>TITRES_STAT!B1806</f>
        <v>44637</v>
      </c>
      <c r="B1803" s="5">
        <f>TITRES_STAT!D1806</f>
        <v>7.2110000000000003</v>
      </c>
      <c r="C1803" s="2">
        <f t="shared" si="252"/>
        <v>5.2999999999999936E-2</v>
      </c>
      <c r="D1803" s="2">
        <f t="shared" si="253"/>
        <v>5.2999999999999936E-2</v>
      </c>
      <c r="E1803" s="2">
        <f t="shared" si="254"/>
        <v>0</v>
      </c>
      <c r="F1803" s="2">
        <f t="shared" si="251"/>
        <v>2.8015015820367473E-2</v>
      </c>
      <c r="G1803" s="2">
        <f t="shared" si="251"/>
        <v>2.0317011628534023E-2</v>
      </c>
      <c r="H1803" s="2">
        <f t="shared" si="247"/>
        <v>1.3788945112883662</v>
      </c>
      <c r="I1803" s="2">
        <f t="shared" si="248"/>
        <v>57.963667776995372</v>
      </c>
    </row>
    <row r="1804" spans="1:9" ht="13.5" x14ac:dyDescent="0.25">
      <c r="A1804" s="3">
        <f>TITRES_STAT!B1807</f>
        <v>44638</v>
      </c>
      <c r="B1804" s="5">
        <f>TITRES_STAT!D1807</f>
        <v>7.2869999999999999</v>
      </c>
      <c r="C1804" s="2">
        <f t="shared" si="252"/>
        <v>7.5999999999999623E-2</v>
      </c>
      <c r="D1804" s="2">
        <f t="shared" si="253"/>
        <v>7.5999999999999623E-2</v>
      </c>
      <c r="E1804" s="2">
        <f t="shared" si="254"/>
        <v>0</v>
      </c>
      <c r="F1804" s="2">
        <f t="shared" si="251"/>
        <v>3.1442514690341199E-2</v>
      </c>
      <c r="G1804" s="2">
        <f t="shared" si="251"/>
        <v>1.8865796512210164E-2</v>
      </c>
      <c r="H1804" s="2">
        <f t="shared" si="247"/>
        <v>1.6666412504762911</v>
      </c>
      <c r="I1804" s="2">
        <f t="shared" si="248"/>
        <v>62.499642581416261</v>
      </c>
    </row>
    <row r="1805" spans="1:9" ht="13.5" x14ac:dyDescent="0.25">
      <c r="A1805" s="3">
        <f>TITRES_STAT!B1808</f>
        <v>44641</v>
      </c>
      <c r="B1805" s="5">
        <f>TITRES_STAT!D1808</f>
        <v>7.2869999999999999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2.9196620783888256E-2</v>
      </c>
      <c r="G1805" s="2">
        <f t="shared" si="255"/>
        <v>1.7518239618480865E-2</v>
      </c>
      <c r="H1805" s="2">
        <f t="shared" si="247"/>
        <v>1.6666412504762913</v>
      </c>
      <c r="I1805" s="2">
        <f t="shared" si="248"/>
        <v>62.499642581416268</v>
      </c>
    </row>
    <row r="1806" spans="1:9" ht="13.5" x14ac:dyDescent="0.25">
      <c r="A1806" s="3">
        <f>TITRES_STAT!B1809</f>
        <v>44642</v>
      </c>
      <c r="B1806" s="5">
        <f>TITRES_STAT!D1809</f>
        <v>7.173</v>
      </c>
      <c r="C1806" s="2">
        <f t="shared" si="252"/>
        <v>-0.11399999999999988</v>
      </c>
      <c r="D1806" s="2">
        <f t="shared" si="253"/>
        <v>0</v>
      </c>
      <c r="E1806" s="2">
        <f t="shared" si="254"/>
        <v>0.11399999999999988</v>
      </c>
      <c r="F1806" s="2">
        <f t="shared" si="255"/>
        <v>2.7111147870753381E-2</v>
      </c>
      <c r="G1806" s="2">
        <f t="shared" si="255"/>
        <v>2.4409793931446509E-2</v>
      </c>
      <c r="H1806" s="2">
        <f t="shared" si="247"/>
        <v>1.1106668064012939</v>
      </c>
      <c r="I1806" s="2">
        <f t="shared" si="248"/>
        <v>52.6216076849662</v>
      </c>
    </row>
    <row r="1807" spans="1:9" ht="13.5" x14ac:dyDescent="0.25">
      <c r="A1807" s="3">
        <f>TITRES_STAT!B1810</f>
        <v>44643</v>
      </c>
      <c r="B1807" s="5">
        <f>TITRES_STAT!D1810</f>
        <v>7.173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2.5174637308556711E-2</v>
      </c>
      <c r="G1807" s="2">
        <f t="shared" si="255"/>
        <v>2.2666237222057472E-2</v>
      </c>
      <c r="H1807" s="2">
        <f t="shared" si="247"/>
        <v>1.1106668064012941</v>
      </c>
      <c r="I1807" s="2">
        <f t="shared" si="248"/>
        <v>52.621607684966207</v>
      </c>
    </row>
    <row r="1808" spans="1:9" ht="13.5" x14ac:dyDescent="0.25">
      <c r="A1808" s="3">
        <f>TITRES_STAT!B1811</f>
        <v>44644</v>
      </c>
      <c r="B1808" s="5">
        <f>TITRES_STAT!D1811</f>
        <v>7.2110000000000003</v>
      </c>
      <c r="C1808" s="2">
        <f t="shared" si="252"/>
        <v>3.8000000000000256E-2</v>
      </c>
      <c r="D1808" s="2">
        <f t="shared" si="253"/>
        <v>3.8000000000000256E-2</v>
      </c>
      <c r="E1808" s="2">
        <f t="shared" si="254"/>
        <v>0</v>
      </c>
      <c r="F1808" s="2">
        <f t="shared" si="255"/>
        <v>2.6090734643659821E-2</v>
      </c>
      <c r="G1808" s="2">
        <f t="shared" si="255"/>
        <v>2.1047220277624793E-2</v>
      </c>
      <c r="H1808" s="2">
        <f t="shared" si="247"/>
        <v>1.239628525739181</v>
      </c>
      <c r="I1808" s="2">
        <f t="shared" si="248"/>
        <v>55.349738204019623</v>
      </c>
    </row>
    <row r="1809" spans="1:9" ht="13.5" x14ac:dyDescent="0.25">
      <c r="A1809" s="3">
        <f>TITRES_STAT!B1812</f>
        <v>44645</v>
      </c>
      <c r="B1809" s="5">
        <f>TITRES_STAT!D1812</f>
        <v>7.4009999999999998</v>
      </c>
      <c r="C1809" s="2">
        <f t="shared" si="252"/>
        <v>0.1899999999999995</v>
      </c>
      <c r="D1809" s="2">
        <f t="shared" si="253"/>
        <v>0.1899999999999995</v>
      </c>
      <c r="E1809" s="2">
        <f t="shared" si="254"/>
        <v>0</v>
      </c>
      <c r="F1809" s="2">
        <f t="shared" si="255"/>
        <v>3.7798539311969796E-2</v>
      </c>
      <c r="G1809" s="2">
        <f t="shared" si="255"/>
        <v>1.9543847400651595E-2</v>
      </c>
      <c r="H1809" s="2">
        <f t="shared" ref="H1809:H1872" si="256">F1809/G1809</f>
        <v>1.9340377837124121</v>
      </c>
      <c r="I1809" s="2">
        <f t="shared" ref="I1809:I1872" si="257">IF(G1809=0,100,100-(100/(1+H1809)))</f>
        <v>65.917275995856173</v>
      </c>
    </row>
    <row r="1810" spans="1:9" ht="13.5" x14ac:dyDescent="0.25">
      <c r="A1810" s="3">
        <f>TITRES_STAT!B1813</f>
        <v>44648</v>
      </c>
      <c r="B1810" s="5">
        <f>TITRES_STAT!D1813</f>
        <v>7.2110000000000003</v>
      </c>
      <c r="C1810" s="2">
        <f t="shared" si="252"/>
        <v>-0.1899999999999995</v>
      </c>
      <c r="D1810" s="2">
        <f t="shared" si="253"/>
        <v>0</v>
      </c>
      <c r="E1810" s="2">
        <f t="shared" si="254"/>
        <v>0.1899999999999995</v>
      </c>
      <c r="F1810" s="2">
        <f t="shared" si="255"/>
        <v>3.5098643646829096E-2</v>
      </c>
      <c r="G1810" s="2">
        <f t="shared" si="255"/>
        <v>3.171928687203359E-2</v>
      </c>
      <c r="H1810" s="2">
        <f t="shared" si="256"/>
        <v>1.1065394940443958</v>
      </c>
      <c r="I1810" s="2">
        <f t="shared" si="257"/>
        <v>52.528779886292284</v>
      </c>
    </row>
    <row r="1811" spans="1:9" ht="13.5" x14ac:dyDescent="0.25">
      <c r="A1811" s="3">
        <f>TITRES_STAT!B1814</f>
        <v>44649</v>
      </c>
      <c r="B1811" s="5">
        <f>TITRES_STAT!D1814</f>
        <v>7.2110000000000003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3.2591597672055592E-2</v>
      </c>
      <c r="G1811" s="2">
        <f t="shared" si="255"/>
        <v>2.9453623524031192E-2</v>
      </c>
      <c r="H1811" s="2">
        <f t="shared" si="256"/>
        <v>1.106539494044396</v>
      </c>
      <c r="I1811" s="2">
        <f t="shared" si="257"/>
        <v>52.528779886292291</v>
      </c>
    </row>
    <row r="1812" spans="1:9" ht="13.5" x14ac:dyDescent="0.25">
      <c r="A1812" s="3">
        <f>TITRES_STAT!B1815</f>
        <v>44650</v>
      </c>
      <c r="B1812" s="5">
        <f>TITRES_STAT!D1815</f>
        <v>7.3860000000000001</v>
      </c>
      <c r="C1812" s="2">
        <f t="shared" si="252"/>
        <v>0.17499999999999982</v>
      </c>
      <c r="D1812" s="2">
        <f t="shared" si="253"/>
        <v>0.17499999999999982</v>
      </c>
      <c r="E1812" s="2">
        <f t="shared" si="254"/>
        <v>0</v>
      </c>
      <c r="F1812" s="2">
        <f t="shared" si="255"/>
        <v>4.2763626409765894E-2</v>
      </c>
      <c r="G1812" s="2">
        <f t="shared" si="255"/>
        <v>2.7349793272314678E-2</v>
      </c>
      <c r="H1812" s="2">
        <f t="shared" si="256"/>
        <v>1.5635813398653418</v>
      </c>
      <c r="I1812" s="2">
        <f t="shared" si="257"/>
        <v>60.992070567477008</v>
      </c>
    </row>
    <row r="1813" spans="1:9" ht="13.5" x14ac:dyDescent="0.25">
      <c r="A1813" s="3">
        <f>TITRES_STAT!B1816</f>
        <v>44651</v>
      </c>
      <c r="B1813" s="5">
        <f>TITRES_STAT!D1816</f>
        <v>7.4690000000000003</v>
      </c>
      <c r="C1813" s="2">
        <f t="shared" si="252"/>
        <v>8.3000000000000185E-2</v>
      </c>
      <c r="D1813" s="2">
        <f t="shared" si="253"/>
        <v>8.3000000000000185E-2</v>
      </c>
      <c r="E1813" s="2">
        <f t="shared" si="254"/>
        <v>0</v>
      </c>
      <c r="F1813" s="2">
        <f t="shared" si="255"/>
        <v>4.5637653094782626E-2</v>
      </c>
      <c r="G1813" s="2">
        <f t="shared" si="255"/>
        <v>2.5396236610006485E-2</v>
      </c>
      <c r="H1813" s="2">
        <f t="shared" si="256"/>
        <v>1.7970242518846564</v>
      </c>
      <c r="I1813" s="2">
        <f t="shared" si="257"/>
        <v>64.247717933579153</v>
      </c>
    </row>
    <row r="1814" spans="1:9" ht="13.5" x14ac:dyDescent="0.25">
      <c r="A1814" s="3">
        <f>TITRES_STAT!B1817</f>
        <v>44652</v>
      </c>
      <c r="B1814" s="5">
        <f>TITRES_STAT!D1817</f>
        <v>7.5910000000000002</v>
      </c>
      <c r="C1814" s="2">
        <f t="shared" si="252"/>
        <v>0.12199999999999989</v>
      </c>
      <c r="D1814" s="2">
        <f t="shared" si="253"/>
        <v>0.12199999999999989</v>
      </c>
      <c r="E1814" s="2">
        <f t="shared" si="254"/>
        <v>0</v>
      </c>
      <c r="F1814" s="2">
        <f t="shared" si="255"/>
        <v>5.1092106445155286E-2</v>
      </c>
      <c r="G1814" s="2">
        <f t="shared" si="255"/>
        <v>2.3582219709291734E-2</v>
      </c>
      <c r="H1814" s="2">
        <f t="shared" si="256"/>
        <v>2.166552049594562</v>
      </c>
      <c r="I1814" s="2">
        <f t="shared" si="257"/>
        <v>68.419909594473978</v>
      </c>
    </row>
    <row r="1815" spans="1:9" ht="13.5" x14ac:dyDescent="0.25">
      <c r="A1815" s="3">
        <f>TITRES_STAT!B1818</f>
        <v>44655</v>
      </c>
      <c r="B1815" s="5">
        <f>TITRES_STAT!D1818</f>
        <v>7.5910000000000002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4.7442670270501343E-2</v>
      </c>
      <c r="G1815" s="2">
        <f t="shared" si="255"/>
        <v>2.1897775444342325E-2</v>
      </c>
      <c r="H1815" s="2">
        <f t="shared" si="256"/>
        <v>2.1665520495945625</v>
      </c>
      <c r="I1815" s="2">
        <f t="shared" si="257"/>
        <v>68.419909594473978</v>
      </c>
    </row>
    <row r="1816" spans="1:9" ht="13.5" x14ac:dyDescent="0.25">
      <c r="A1816" s="3">
        <f>TITRES_STAT!B1819</f>
        <v>44656</v>
      </c>
      <c r="B1816" s="5">
        <f>TITRES_STAT!D1819</f>
        <v>7.5910000000000002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4.4053908108322673E-2</v>
      </c>
      <c r="G1816" s="2">
        <f t="shared" si="255"/>
        <v>2.03336486268893E-2</v>
      </c>
      <c r="H1816" s="2">
        <f t="shared" si="256"/>
        <v>2.1665520495945625</v>
      </c>
      <c r="I1816" s="2">
        <f t="shared" si="257"/>
        <v>68.419909594473978</v>
      </c>
    </row>
    <row r="1817" spans="1:9" ht="13.5" x14ac:dyDescent="0.25">
      <c r="A1817" s="3">
        <f>TITRES_STAT!B1820</f>
        <v>44657</v>
      </c>
      <c r="B1817" s="5">
        <f>TITRES_STAT!D1820</f>
        <v>7.8940000000000001</v>
      </c>
      <c r="C1817" s="2">
        <f t="shared" si="252"/>
        <v>0.30299999999999994</v>
      </c>
      <c r="D1817" s="2">
        <f t="shared" si="253"/>
        <v>0.30299999999999994</v>
      </c>
      <c r="E1817" s="2">
        <f t="shared" si="254"/>
        <v>0</v>
      </c>
      <c r="F1817" s="2">
        <f t="shared" si="255"/>
        <v>6.2550057529156766E-2</v>
      </c>
      <c r="G1817" s="2">
        <f t="shared" si="255"/>
        <v>1.8881245153540064E-2</v>
      </c>
      <c r="H1817" s="2">
        <f t="shared" si="256"/>
        <v>3.3128142249362824</v>
      </c>
      <c r="I1817" s="2">
        <f t="shared" si="257"/>
        <v>76.813283674077709</v>
      </c>
    </row>
    <row r="1818" spans="1:9" ht="13.5" x14ac:dyDescent="0.25">
      <c r="A1818" s="3">
        <f>TITRES_STAT!B1821</f>
        <v>44658</v>
      </c>
      <c r="B1818" s="5">
        <f>TITRES_STAT!D1821</f>
        <v>7.742</v>
      </c>
      <c r="C1818" s="2">
        <f t="shared" si="252"/>
        <v>-0.15200000000000014</v>
      </c>
      <c r="D1818" s="2">
        <f t="shared" si="253"/>
        <v>0</v>
      </c>
      <c r="E1818" s="2">
        <f t="shared" si="254"/>
        <v>0.15200000000000014</v>
      </c>
      <c r="F1818" s="2">
        <f t="shared" si="255"/>
        <v>5.8082196277074137E-2</v>
      </c>
      <c r="G1818" s="2">
        <f t="shared" si="255"/>
        <v>2.8389727642572925E-2</v>
      </c>
      <c r="H1818" s="2">
        <f t="shared" si="256"/>
        <v>2.0458877594153004</v>
      </c>
      <c r="I1818" s="2">
        <f t="shared" si="257"/>
        <v>67.168849314658814</v>
      </c>
    </row>
    <row r="1819" spans="1:9" ht="13.5" x14ac:dyDescent="0.25">
      <c r="A1819" s="3">
        <f>TITRES_STAT!B1822</f>
        <v>44659</v>
      </c>
      <c r="B1819" s="5">
        <f>TITRES_STAT!D1822</f>
        <v>7.742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5.3933467971568838E-2</v>
      </c>
      <c r="G1819" s="2">
        <f t="shared" si="255"/>
        <v>2.6361889953817715E-2</v>
      </c>
      <c r="H1819" s="2">
        <f t="shared" si="256"/>
        <v>2.0458877594153004</v>
      </c>
      <c r="I1819" s="2">
        <f t="shared" si="257"/>
        <v>67.168849314658814</v>
      </c>
    </row>
    <row r="1820" spans="1:9" ht="13.5" x14ac:dyDescent="0.25">
      <c r="A1820" s="3">
        <f>TITRES_STAT!B1823</f>
        <v>44662</v>
      </c>
      <c r="B1820" s="5">
        <f>TITRES_STAT!D1823</f>
        <v>7.8029999999999999</v>
      </c>
      <c r="C1820" s="2">
        <f t="shared" si="252"/>
        <v>6.0999999999999943E-2</v>
      </c>
      <c r="D1820" s="2">
        <f t="shared" si="253"/>
        <v>6.0999999999999943E-2</v>
      </c>
      <c r="E1820" s="2">
        <f t="shared" si="254"/>
        <v>0</v>
      </c>
      <c r="F1820" s="2">
        <f t="shared" si="255"/>
        <v>5.443822025931392E-2</v>
      </c>
      <c r="G1820" s="2">
        <f t="shared" si="255"/>
        <v>2.4478897814259305E-2</v>
      </c>
      <c r="H1820" s="2">
        <f t="shared" si="256"/>
        <v>2.2238836353000697</v>
      </c>
      <c r="I1820" s="2">
        <f t="shared" si="257"/>
        <v>68.981510714268609</v>
      </c>
    </row>
    <row r="1821" spans="1:9" ht="13.5" x14ac:dyDescent="0.25">
      <c r="A1821" s="3">
        <f>TITRES_STAT!B1824</f>
        <v>44663</v>
      </c>
      <c r="B1821" s="5">
        <f>TITRES_STAT!D1824</f>
        <v>7.742</v>
      </c>
      <c r="C1821" s="2">
        <f t="shared" si="252"/>
        <v>-6.0999999999999943E-2</v>
      </c>
      <c r="D1821" s="2">
        <f t="shared" si="253"/>
        <v>0</v>
      </c>
      <c r="E1821" s="2">
        <f t="shared" si="254"/>
        <v>6.0999999999999943E-2</v>
      </c>
      <c r="F1821" s="2">
        <f t="shared" ref="F1821:G1836" si="258">((F1820*13)+D1821)/14</f>
        <v>5.054977595507721E-2</v>
      </c>
      <c r="G1821" s="2">
        <f t="shared" si="258"/>
        <v>2.7087547970383635E-2</v>
      </c>
      <c r="H1821" s="2">
        <f t="shared" si="256"/>
        <v>1.866162858681272</v>
      </c>
      <c r="I1821" s="2">
        <f t="shared" si="257"/>
        <v>65.110147283811273</v>
      </c>
    </row>
    <row r="1822" spans="1:9" ht="13.5" x14ac:dyDescent="0.25">
      <c r="A1822" s="3">
        <f>TITRES_STAT!B1825</f>
        <v>44664</v>
      </c>
      <c r="B1822" s="5">
        <f>TITRES_STAT!D1825</f>
        <v>7.94</v>
      </c>
      <c r="C1822" s="2">
        <f t="shared" si="252"/>
        <v>0.1980000000000004</v>
      </c>
      <c r="D1822" s="2">
        <f t="shared" si="253"/>
        <v>0.1980000000000004</v>
      </c>
      <c r="E1822" s="2">
        <f t="shared" si="254"/>
        <v>0</v>
      </c>
      <c r="F1822" s="2">
        <f t="shared" si="258"/>
        <v>6.1081934815428861E-2</v>
      </c>
      <c r="G1822" s="2">
        <f t="shared" si="258"/>
        <v>2.5152723115356233E-2</v>
      </c>
      <c r="H1822" s="2">
        <f t="shared" si="256"/>
        <v>2.4284422221519679</v>
      </c>
      <c r="I1822" s="2">
        <f t="shared" si="257"/>
        <v>70.832234140077787</v>
      </c>
    </row>
    <row r="1823" spans="1:9" ht="13.5" x14ac:dyDescent="0.25">
      <c r="A1823" s="3">
        <f>TITRES_STAT!B1826</f>
        <v>44665</v>
      </c>
      <c r="B1823" s="5">
        <f>TITRES_STAT!D1826</f>
        <v>8.0459999999999994</v>
      </c>
      <c r="C1823" s="2">
        <f t="shared" si="252"/>
        <v>0.10599999999999898</v>
      </c>
      <c r="D1823" s="2">
        <f t="shared" si="253"/>
        <v>0.10599999999999898</v>
      </c>
      <c r="E1823" s="2">
        <f t="shared" si="254"/>
        <v>0</v>
      </c>
      <c r="F1823" s="2">
        <f t="shared" si="258"/>
        <v>6.4290368042898158E-2</v>
      </c>
      <c r="G1823" s="2">
        <f t="shared" si="258"/>
        <v>2.3356100035687933E-2</v>
      </c>
      <c r="H1823" s="2">
        <f t="shared" si="256"/>
        <v>2.752615716864673</v>
      </c>
      <c r="I1823" s="2">
        <f t="shared" si="257"/>
        <v>73.351921021225579</v>
      </c>
    </row>
    <row r="1824" spans="1:9" ht="13.5" x14ac:dyDescent="0.25">
      <c r="A1824" s="3">
        <f>TITRES_STAT!B1827</f>
        <v>44666</v>
      </c>
      <c r="B1824" s="5">
        <f>TITRES_STAT!D1827</f>
        <v>8.1980000000000004</v>
      </c>
      <c r="C1824" s="2">
        <f t="shared" si="252"/>
        <v>0.15200000000000102</v>
      </c>
      <c r="D1824" s="2">
        <f t="shared" si="253"/>
        <v>0.15200000000000102</v>
      </c>
      <c r="E1824" s="2">
        <f t="shared" si="254"/>
        <v>0</v>
      </c>
      <c r="F1824" s="2">
        <f t="shared" si="258"/>
        <v>7.0555341754119788E-2</v>
      </c>
      <c r="G1824" s="2">
        <f t="shared" si="258"/>
        <v>2.168780717599594E-2</v>
      </c>
      <c r="H1824" s="2">
        <f t="shared" si="256"/>
        <v>3.2532261644326321</v>
      </c>
      <c r="I1824" s="2">
        <f t="shared" si="257"/>
        <v>76.488435805214294</v>
      </c>
    </row>
    <row r="1825" spans="1:9" ht="13.5" x14ac:dyDescent="0.25">
      <c r="A1825" s="3">
        <f>TITRES_STAT!B1828</f>
        <v>44669</v>
      </c>
      <c r="B1825" s="5">
        <f>TITRES_STAT!D1828</f>
        <v>8.1980000000000004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6.5515674485968373E-2</v>
      </c>
      <c r="G1825" s="2">
        <f t="shared" si="258"/>
        <v>2.013867809199623E-2</v>
      </c>
      <c r="H1825" s="2">
        <f t="shared" si="256"/>
        <v>3.2532261644326321</v>
      </c>
      <c r="I1825" s="2">
        <f t="shared" si="257"/>
        <v>76.488435805214294</v>
      </c>
    </row>
    <row r="1826" spans="1:9" ht="13.5" x14ac:dyDescent="0.25">
      <c r="A1826" s="3">
        <f>TITRES_STAT!B1829</f>
        <v>44670</v>
      </c>
      <c r="B1826" s="5">
        <f>TITRES_STAT!D1829</f>
        <v>8.1980000000000004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6.0835983451256348E-2</v>
      </c>
      <c r="G1826" s="2">
        <f t="shared" si="258"/>
        <v>1.8700201085425073E-2</v>
      </c>
      <c r="H1826" s="2">
        <f t="shared" si="256"/>
        <v>3.2532261644326317</v>
      </c>
      <c r="I1826" s="2">
        <f t="shared" si="257"/>
        <v>76.488435805214294</v>
      </c>
    </row>
    <row r="1827" spans="1:9" ht="13.5" x14ac:dyDescent="0.25">
      <c r="A1827" s="3">
        <f>TITRES_STAT!B1830</f>
        <v>44671</v>
      </c>
      <c r="B1827" s="5">
        <f>TITRES_STAT!D1830</f>
        <v>8.3339999999999996</v>
      </c>
      <c r="C1827" s="2">
        <f t="shared" si="252"/>
        <v>0.13599999999999923</v>
      </c>
      <c r="D1827" s="2">
        <f t="shared" si="253"/>
        <v>0.13599999999999923</v>
      </c>
      <c r="E1827" s="2">
        <f t="shared" si="254"/>
        <v>0</v>
      </c>
      <c r="F1827" s="2">
        <f t="shared" si="258"/>
        <v>6.6204841776166562E-2</v>
      </c>
      <c r="G1827" s="2">
        <f t="shared" si="258"/>
        <v>1.736447243646614E-2</v>
      </c>
      <c r="H1827" s="2">
        <f t="shared" si="256"/>
        <v>3.8126607081441497</v>
      </c>
      <c r="I1827" s="2">
        <f t="shared" si="257"/>
        <v>79.221473096830493</v>
      </c>
    </row>
    <row r="1828" spans="1:9" ht="13.5" x14ac:dyDescent="0.25">
      <c r="A1828" s="3">
        <f>TITRES_STAT!B1831</f>
        <v>44672</v>
      </c>
      <c r="B1828" s="5">
        <f>TITRES_STAT!D1831</f>
        <v>8.35</v>
      </c>
      <c r="C1828" s="2">
        <f t="shared" si="252"/>
        <v>1.6000000000000014E-2</v>
      </c>
      <c r="D1828" s="2">
        <f t="shared" si="253"/>
        <v>1.6000000000000014E-2</v>
      </c>
      <c r="E1828" s="2">
        <f t="shared" si="254"/>
        <v>0</v>
      </c>
      <c r="F1828" s="2">
        <f t="shared" si="258"/>
        <v>6.2618781649297531E-2</v>
      </c>
      <c r="G1828" s="2">
        <f t="shared" si="258"/>
        <v>1.6124152976718559E-2</v>
      </c>
      <c r="H1828" s="2">
        <f t="shared" si="256"/>
        <v>3.8835392928677814</v>
      </c>
      <c r="I1828" s="2">
        <f t="shared" si="257"/>
        <v>79.523047936555741</v>
      </c>
    </row>
    <row r="1829" spans="1:9" ht="13.5" x14ac:dyDescent="0.25">
      <c r="A1829" s="3">
        <f>TITRES_STAT!B1832</f>
        <v>44673</v>
      </c>
      <c r="B1829" s="5">
        <f>TITRES_STAT!D1832</f>
        <v>8.35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5.8146011531490564E-2</v>
      </c>
      <c r="G1829" s="2">
        <f t="shared" si="258"/>
        <v>1.4972427764095806E-2</v>
      </c>
      <c r="H1829" s="2">
        <f t="shared" si="256"/>
        <v>3.8835392928677814</v>
      </c>
      <c r="I1829" s="2">
        <f t="shared" si="257"/>
        <v>79.523047936555741</v>
      </c>
    </row>
    <row r="1830" spans="1:9" ht="13.5" x14ac:dyDescent="0.25">
      <c r="A1830" s="3">
        <f>TITRES_STAT!B1833</f>
        <v>44676</v>
      </c>
      <c r="B1830" s="5">
        <f>TITRES_STAT!D1833</f>
        <v>8.35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5.3992724993526954E-2</v>
      </c>
      <c r="G1830" s="2">
        <f t="shared" si="258"/>
        <v>1.3902968638088962E-2</v>
      </c>
      <c r="H1830" s="2">
        <f t="shared" si="256"/>
        <v>3.8835392928677819</v>
      </c>
      <c r="I1830" s="2">
        <f t="shared" si="257"/>
        <v>79.523047936555756</v>
      </c>
    </row>
    <row r="1831" spans="1:9" ht="13.5" x14ac:dyDescent="0.25">
      <c r="A1831" s="3">
        <f>TITRES_STAT!B1834</f>
        <v>44677</v>
      </c>
      <c r="B1831" s="5">
        <f>TITRES_STAT!D1834</f>
        <v>8.3119999999999994</v>
      </c>
      <c r="C1831" s="2">
        <f t="shared" si="252"/>
        <v>-3.8000000000000256E-2</v>
      </c>
      <c r="D1831" s="2">
        <f t="shared" si="253"/>
        <v>0</v>
      </c>
      <c r="E1831" s="2">
        <f t="shared" si="254"/>
        <v>3.8000000000000256E-2</v>
      </c>
      <c r="F1831" s="2">
        <f t="shared" si="258"/>
        <v>5.0136101779703603E-2</v>
      </c>
      <c r="G1831" s="2">
        <f t="shared" si="258"/>
        <v>1.5624185163939769E-2</v>
      </c>
      <c r="H1831" s="2">
        <f t="shared" si="256"/>
        <v>3.2088778553019508</v>
      </c>
      <c r="I1831" s="2">
        <f t="shared" si="257"/>
        <v>76.240698010746655</v>
      </c>
    </row>
    <row r="1832" spans="1:9" ht="13.5" x14ac:dyDescent="0.25">
      <c r="A1832" s="3">
        <f>TITRES_STAT!B1835</f>
        <v>44678</v>
      </c>
      <c r="B1832" s="5">
        <f>TITRES_STAT!D1835</f>
        <v>8.35</v>
      </c>
      <c r="C1832" s="2">
        <f t="shared" si="252"/>
        <v>3.8000000000000256E-2</v>
      </c>
      <c r="D1832" s="2">
        <f t="shared" si="253"/>
        <v>3.8000000000000256E-2</v>
      </c>
      <c r="E1832" s="2">
        <f t="shared" si="254"/>
        <v>0</v>
      </c>
      <c r="F1832" s="2">
        <f t="shared" si="258"/>
        <v>4.9269237366867655E-2</v>
      </c>
      <c r="G1832" s="2">
        <f t="shared" si="258"/>
        <v>1.450817193794407E-2</v>
      </c>
      <c r="H1832" s="2">
        <f t="shared" si="256"/>
        <v>3.3959645348571406</v>
      </c>
      <c r="I1832" s="2">
        <f t="shared" si="257"/>
        <v>77.251863793016298</v>
      </c>
    </row>
    <row r="1833" spans="1:9" ht="13.5" x14ac:dyDescent="0.25">
      <c r="A1833" s="3">
        <f>TITRES_STAT!B1836</f>
        <v>44679</v>
      </c>
      <c r="B1833" s="5">
        <f>TITRES_STAT!D1836</f>
        <v>8.35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4.5750006126377106E-2</v>
      </c>
      <c r="G1833" s="2">
        <f t="shared" si="258"/>
        <v>1.3471873942376636E-2</v>
      </c>
      <c r="H1833" s="2">
        <f t="shared" si="256"/>
        <v>3.3959645348571406</v>
      </c>
      <c r="I1833" s="2">
        <f t="shared" si="257"/>
        <v>77.251863793016298</v>
      </c>
    </row>
    <row r="1834" spans="1:9" ht="13.5" x14ac:dyDescent="0.25">
      <c r="A1834" s="3">
        <f>TITRES_STAT!B1837</f>
        <v>44680</v>
      </c>
      <c r="B1834" s="5">
        <f>TITRES_STAT!D1837</f>
        <v>8.35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4.2482148545921597E-2</v>
      </c>
      <c r="G1834" s="2">
        <f t="shared" si="258"/>
        <v>1.2509597232206876E-2</v>
      </c>
      <c r="H1834" s="2">
        <f t="shared" si="256"/>
        <v>3.3959645348571406</v>
      </c>
      <c r="I1834" s="2">
        <f t="shared" si="257"/>
        <v>77.251863793016298</v>
      </c>
    </row>
    <row r="1835" spans="1:9" ht="13.5" x14ac:dyDescent="0.25">
      <c r="A1835" s="3">
        <f>TITRES_STAT!B1838</f>
        <v>44685</v>
      </c>
      <c r="B1835" s="5">
        <f>TITRES_STAT!D1838</f>
        <v>8.5169999999999995</v>
      </c>
      <c r="C1835" s="2">
        <f t="shared" si="252"/>
        <v>0.16699999999999982</v>
      </c>
      <c r="D1835" s="2">
        <f t="shared" si="253"/>
        <v>0.16699999999999982</v>
      </c>
      <c r="E1835" s="2">
        <f t="shared" si="254"/>
        <v>0</v>
      </c>
      <c r="F1835" s="2">
        <f t="shared" si="258"/>
        <v>5.137628079264147E-2</v>
      </c>
      <c r="G1835" s="2">
        <f t="shared" si="258"/>
        <v>1.1616054572763528E-2</v>
      </c>
      <c r="H1835" s="2">
        <f t="shared" si="256"/>
        <v>4.4228684077556588</v>
      </c>
      <c r="I1835" s="2">
        <f t="shared" si="257"/>
        <v>81.559574660343529</v>
      </c>
    </row>
    <row r="1836" spans="1:9" ht="13.5" x14ac:dyDescent="0.25">
      <c r="A1836" s="3">
        <f>TITRES_STAT!B1839</f>
        <v>44686</v>
      </c>
      <c r="B1836" s="5">
        <f>TITRES_STAT!D1839</f>
        <v>8.5470000000000006</v>
      </c>
      <c r="C1836" s="2">
        <f t="shared" si="252"/>
        <v>3.0000000000001137E-2</v>
      </c>
      <c r="D1836" s="2">
        <f t="shared" si="253"/>
        <v>3.0000000000001137E-2</v>
      </c>
      <c r="E1836" s="2">
        <f t="shared" si="254"/>
        <v>0</v>
      </c>
      <c r="F1836" s="2">
        <f t="shared" si="258"/>
        <v>4.9849403593167155E-2</v>
      </c>
      <c r="G1836" s="2">
        <f t="shared" si="258"/>
        <v>1.0786336388994705E-2</v>
      </c>
      <c r="H1836" s="2">
        <f t="shared" si="256"/>
        <v>4.6215324458106535</v>
      </c>
      <c r="I1836" s="2">
        <f t="shared" si="257"/>
        <v>82.21125627861079</v>
      </c>
    </row>
    <row r="1837" spans="1:9" ht="13.5" x14ac:dyDescent="0.25">
      <c r="A1837" s="3">
        <f>TITRES_STAT!B1840</f>
        <v>44687</v>
      </c>
      <c r="B1837" s="5">
        <f>TITRES_STAT!D1840</f>
        <v>8.5470000000000006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4.628873190794093E-2</v>
      </c>
      <c r="G1837" s="2">
        <f t="shared" si="259"/>
        <v>1.0015883789780798E-2</v>
      </c>
      <c r="H1837" s="2">
        <f t="shared" si="256"/>
        <v>4.6215324458106535</v>
      </c>
      <c r="I1837" s="2">
        <f t="shared" si="257"/>
        <v>82.21125627861079</v>
      </c>
    </row>
    <row r="1838" spans="1:9" ht="13.5" x14ac:dyDescent="0.25">
      <c r="A1838" s="3">
        <f>TITRES_STAT!B1841</f>
        <v>44690</v>
      </c>
      <c r="B1838" s="5">
        <f>TITRES_STAT!D1841</f>
        <v>8.35</v>
      </c>
      <c r="C1838" s="2">
        <f t="shared" si="252"/>
        <v>-0.19700000000000095</v>
      </c>
      <c r="D1838" s="2">
        <f t="shared" si="253"/>
        <v>0</v>
      </c>
      <c r="E1838" s="2">
        <f t="shared" si="254"/>
        <v>0.19700000000000095</v>
      </c>
      <c r="F1838" s="2">
        <f t="shared" si="259"/>
        <v>4.2982393914516581E-2</v>
      </c>
      <c r="G1838" s="2">
        <f t="shared" si="259"/>
        <v>2.3371892090510809E-2</v>
      </c>
      <c r="H1838" s="2">
        <f t="shared" si="256"/>
        <v>1.839063510479231</v>
      </c>
      <c r="I1838" s="2">
        <f t="shared" si="257"/>
        <v>64.777117654856511</v>
      </c>
    </row>
    <row r="1839" spans="1:9" ht="13.5" x14ac:dyDescent="0.25">
      <c r="A1839" s="3">
        <f>TITRES_STAT!B1842</f>
        <v>44691</v>
      </c>
      <c r="B1839" s="5">
        <f>TITRES_STAT!D1842</f>
        <v>8.5990000000000002</v>
      </c>
      <c r="C1839" s="2">
        <f t="shared" si="252"/>
        <v>0.24900000000000055</v>
      </c>
      <c r="D1839" s="2">
        <f t="shared" si="253"/>
        <v>0.24900000000000055</v>
      </c>
      <c r="E1839" s="2">
        <f t="shared" si="254"/>
        <v>0</v>
      </c>
      <c r="F1839" s="2">
        <f t="shared" si="259"/>
        <v>5.7697937206336869E-2</v>
      </c>
      <c r="G1839" s="2">
        <f t="shared" si="259"/>
        <v>2.1702471226902893E-2</v>
      </c>
      <c r="H1839" s="2">
        <f t="shared" si="256"/>
        <v>2.6585883516718201</v>
      </c>
      <c r="I1839" s="2">
        <f t="shared" si="257"/>
        <v>72.667053413018095</v>
      </c>
    </row>
    <row r="1840" spans="1:9" ht="13.5" x14ac:dyDescent="0.25">
      <c r="A1840" s="3">
        <f>TITRES_STAT!B1843</f>
        <v>44692</v>
      </c>
      <c r="B1840" s="5">
        <f>TITRES_STAT!D1843</f>
        <v>8.6739999999999995</v>
      </c>
      <c r="C1840" s="2">
        <f t="shared" si="252"/>
        <v>7.4999999999999289E-2</v>
      </c>
      <c r="D1840" s="2">
        <f t="shared" si="253"/>
        <v>7.4999999999999289E-2</v>
      </c>
      <c r="E1840" s="2">
        <f t="shared" si="254"/>
        <v>0</v>
      </c>
      <c r="F1840" s="2">
        <f t="shared" si="259"/>
        <v>5.8933798834455611E-2</v>
      </c>
      <c r="G1840" s="2">
        <f t="shared" si="259"/>
        <v>2.0152294710695545E-2</v>
      </c>
      <c r="H1840" s="2">
        <f t="shared" si="256"/>
        <v>2.9244212473320634</v>
      </c>
      <c r="I1840" s="2">
        <f t="shared" si="257"/>
        <v>74.518535677589938</v>
      </c>
    </row>
    <row r="1841" spans="1:9" ht="13.5" x14ac:dyDescent="0.25">
      <c r="A1841" s="3">
        <f>TITRES_STAT!B1844</f>
        <v>44693</v>
      </c>
      <c r="B1841" s="5">
        <f>TITRES_STAT!D1844</f>
        <v>8.7070000000000007</v>
      </c>
      <c r="C1841" s="2">
        <f t="shared" si="252"/>
        <v>3.3000000000001251E-2</v>
      </c>
      <c r="D1841" s="2">
        <f t="shared" si="253"/>
        <v>3.3000000000001251E-2</v>
      </c>
      <c r="E1841" s="2">
        <f t="shared" si="254"/>
        <v>0</v>
      </c>
      <c r="F1841" s="2">
        <f t="shared" si="259"/>
        <v>5.7081384631994588E-2</v>
      </c>
      <c r="G1841" s="2">
        <f t="shared" si="259"/>
        <v>1.8712845088503009E-2</v>
      </c>
      <c r="H1841" s="2">
        <f t="shared" si="256"/>
        <v>3.0503851425064612</v>
      </c>
      <c r="I1841" s="2">
        <f t="shared" si="257"/>
        <v>75.31098982401511</v>
      </c>
    </row>
    <row r="1842" spans="1:9" ht="13.5" x14ac:dyDescent="0.25">
      <c r="A1842" s="3">
        <f>TITRES_STAT!B1845</f>
        <v>44694</v>
      </c>
      <c r="B1842" s="5">
        <f>TITRES_STAT!D1845</f>
        <v>8.6980000000000004</v>
      </c>
      <c r="C1842" s="2">
        <f t="shared" si="252"/>
        <v>-9.0000000000003411E-3</v>
      </c>
      <c r="D1842" s="2">
        <f t="shared" si="253"/>
        <v>0</v>
      </c>
      <c r="E1842" s="2">
        <f t="shared" si="254"/>
        <v>9.0000000000003411E-3</v>
      </c>
      <c r="F1842" s="2">
        <f t="shared" si="259"/>
        <v>5.3004142872566398E-2</v>
      </c>
      <c r="G1842" s="2">
        <f t="shared" si="259"/>
        <v>1.8019070439324245E-2</v>
      </c>
      <c r="H1842" s="2">
        <f t="shared" si="256"/>
        <v>2.9415581148343728</v>
      </c>
      <c r="I1842" s="2">
        <f t="shared" si="257"/>
        <v>74.6293224439234</v>
      </c>
    </row>
    <row r="1843" spans="1:9" ht="13.5" x14ac:dyDescent="0.25">
      <c r="A1843" s="3">
        <f>TITRES_STAT!B1846</f>
        <v>44697</v>
      </c>
      <c r="B1843" s="5">
        <f>TITRES_STAT!D1846</f>
        <v>8.5660000000000007</v>
      </c>
      <c r="C1843" s="2">
        <f t="shared" si="252"/>
        <v>-0.13199999999999967</v>
      </c>
      <c r="D1843" s="2">
        <f t="shared" si="253"/>
        <v>0</v>
      </c>
      <c r="E1843" s="2">
        <f t="shared" si="254"/>
        <v>0.13199999999999967</v>
      </c>
      <c r="F1843" s="2">
        <f t="shared" si="259"/>
        <v>4.9218132667383084E-2</v>
      </c>
      <c r="G1843" s="2">
        <f t="shared" si="259"/>
        <v>2.6160565407943918E-2</v>
      </c>
      <c r="H1843" s="2">
        <f t="shared" si="256"/>
        <v>1.8813864264736995</v>
      </c>
      <c r="I1843" s="2">
        <f t="shared" si="257"/>
        <v>65.294484946129884</v>
      </c>
    </row>
    <row r="1844" spans="1:9" ht="13.5" x14ac:dyDescent="0.25">
      <c r="A1844" s="3">
        <f>TITRES_STAT!B1847</f>
        <v>44698</v>
      </c>
      <c r="B1844" s="5">
        <f>TITRES_STAT!D1847</f>
        <v>8.4329999999999998</v>
      </c>
      <c r="C1844" s="2">
        <f t="shared" si="252"/>
        <v>-0.1330000000000009</v>
      </c>
      <c r="D1844" s="2">
        <f t="shared" si="253"/>
        <v>0</v>
      </c>
      <c r="E1844" s="2">
        <f t="shared" si="254"/>
        <v>0.1330000000000009</v>
      </c>
      <c r="F1844" s="2">
        <f t="shared" si="259"/>
        <v>4.5702551762570001E-2</v>
      </c>
      <c r="G1844" s="2">
        <f t="shared" si="259"/>
        <v>3.3791953593090847E-2</v>
      </c>
      <c r="H1844" s="2">
        <f t="shared" si="256"/>
        <v>1.3524684696511424</v>
      </c>
      <c r="I1844" s="2">
        <f t="shared" si="257"/>
        <v>57.491460017387851</v>
      </c>
    </row>
    <row r="1845" spans="1:9" ht="13.5" x14ac:dyDescent="0.25">
      <c r="A1845" s="3">
        <f>TITRES_STAT!B1848</f>
        <v>44699</v>
      </c>
      <c r="B1845" s="5">
        <f>TITRES_STAT!D1848</f>
        <v>8.3160000000000007</v>
      </c>
      <c r="C1845" s="2">
        <f t="shared" si="252"/>
        <v>-0.1169999999999991</v>
      </c>
      <c r="D1845" s="2">
        <f t="shared" si="253"/>
        <v>0</v>
      </c>
      <c r="E1845" s="2">
        <f t="shared" si="254"/>
        <v>0.1169999999999991</v>
      </c>
      <c r="F1845" s="2">
        <f t="shared" si="259"/>
        <v>4.243808377952929E-2</v>
      </c>
      <c r="G1845" s="2">
        <f t="shared" si="259"/>
        <v>3.9735385479298578E-2</v>
      </c>
      <c r="H1845" s="2">
        <f t="shared" si="256"/>
        <v>1.0680174174134731</v>
      </c>
      <c r="I1845" s="2">
        <f t="shared" si="257"/>
        <v>51.644507847002181</v>
      </c>
    </row>
    <row r="1846" spans="1:9" ht="13.5" x14ac:dyDescent="0.25">
      <c r="A1846" s="3">
        <f>TITRES_STAT!B1849</f>
        <v>44700</v>
      </c>
      <c r="B1846" s="5">
        <f>TITRES_STAT!D1849</f>
        <v>8.391</v>
      </c>
      <c r="C1846" s="2">
        <f t="shared" si="252"/>
        <v>7.4999999999999289E-2</v>
      </c>
      <c r="D1846" s="2">
        <f t="shared" si="253"/>
        <v>7.4999999999999289E-2</v>
      </c>
      <c r="E1846" s="2">
        <f t="shared" si="254"/>
        <v>0</v>
      </c>
      <c r="F1846" s="2">
        <f t="shared" si="259"/>
        <v>4.4763934938134291E-2</v>
      </c>
      <c r="G1846" s="2">
        <f t="shared" si="259"/>
        <v>3.6897143659348673E-2</v>
      </c>
      <c r="H1846" s="2">
        <f t="shared" si="256"/>
        <v>1.2132086795502501</v>
      </c>
      <c r="I1846" s="2">
        <f t="shared" si="257"/>
        <v>54.816732410284438</v>
      </c>
    </row>
    <row r="1847" spans="1:9" ht="13.5" x14ac:dyDescent="0.25">
      <c r="A1847" s="3">
        <f>TITRES_STAT!B1850</f>
        <v>44701</v>
      </c>
      <c r="B1847" s="5">
        <f>TITRES_STAT!D1850</f>
        <v>8.391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4.1566511013981844E-2</v>
      </c>
      <c r="G1847" s="2">
        <f t="shared" si="259"/>
        <v>3.4261633397966625E-2</v>
      </c>
      <c r="H1847" s="2">
        <f t="shared" si="256"/>
        <v>1.2132086795502504</v>
      </c>
      <c r="I1847" s="2">
        <f t="shared" si="257"/>
        <v>54.816732410284445</v>
      </c>
    </row>
    <row r="1848" spans="1:9" ht="13.5" x14ac:dyDescent="0.25">
      <c r="A1848" s="3">
        <f>TITRES_STAT!B1851</f>
        <v>44704</v>
      </c>
      <c r="B1848" s="5">
        <f>TITRES_STAT!D1851</f>
        <v>8.3079999999999998</v>
      </c>
      <c r="C1848" s="2">
        <f t="shared" si="252"/>
        <v>-8.3000000000000185E-2</v>
      </c>
      <c r="D1848" s="2">
        <f t="shared" si="253"/>
        <v>0</v>
      </c>
      <c r="E1848" s="2">
        <f t="shared" si="254"/>
        <v>8.3000000000000185E-2</v>
      </c>
      <c r="F1848" s="2">
        <f t="shared" si="259"/>
        <v>3.8597474512983135E-2</v>
      </c>
      <c r="G1848" s="2">
        <f t="shared" si="259"/>
        <v>3.7742945298111882E-2</v>
      </c>
      <c r="H1848" s="2">
        <f t="shared" si="256"/>
        <v>1.0226407665888757</v>
      </c>
      <c r="I1848" s="2">
        <f t="shared" si="257"/>
        <v>50.559683334847911</v>
      </c>
    </row>
    <row r="1849" spans="1:9" ht="13.5" x14ac:dyDescent="0.25">
      <c r="A1849" s="3">
        <f>TITRES_STAT!B1852</f>
        <v>44705</v>
      </c>
      <c r="B1849" s="5">
        <f>TITRES_STAT!D1852</f>
        <v>8.391</v>
      </c>
      <c r="C1849" s="2">
        <f t="shared" si="252"/>
        <v>8.3000000000000185E-2</v>
      </c>
      <c r="D1849" s="2">
        <f t="shared" si="253"/>
        <v>8.3000000000000185E-2</v>
      </c>
      <c r="E1849" s="2">
        <f t="shared" si="254"/>
        <v>0</v>
      </c>
      <c r="F1849" s="2">
        <f t="shared" si="259"/>
        <v>4.1769083476341499E-2</v>
      </c>
      <c r="G1849" s="2">
        <f t="shared" si="259"/>
        <v>3.5047020633961035E-2</v>
      </c>
      <c r="H1849" s="2">
        <f t="shared" si="256"/>
        <v>1.1918012635820661</v>
      </c>
      <c r="I1849" s="2">
        <f t="shared" si="257"/>
        <v>54.375425518019021</v>
      </c>
    </row>
    <row r="1850" spans="1:9" ht="13.5" x14ac:dyDescent="0.25">
      <c r="A1850" s="3">
        <f>TITRES_STAT!B1853</f>
        <v>44706</v>
      </c>
      <c r="B1850" s="5">
        <f>TITRES_STAT!D1853</f>
        <v>8.5570000000000004</v>
      </c>
      <c r="C1850" s="2">
        <f t="shared" si="252"/>
        <v>0.16600000000000037</v>
      </c>
      <c r="D1850" s="2">
        <f t="shared" si="253"/>
        <v>0.16600000000000037</v>
      </c>
      <c r="E1850" s="2">
        <f t="shared" si="254"/>
        <v>0</v>
      </c>
      <c r="F1850" s="2">
        <f t="shared" si="259"/>
        <v>5.0642720370888565E-2</v>
      </c>
      <c r="G1850" s="2">
        <f t="shared" si="259"/>
        <v>3.2543662017249529E-2</v>
      </c>
      <c r="H1850" s="2">
        <f t="shared" si="256"/>
        <v>1.5561469494135529</v>
      </c>
      <c r="I1850" s="2">
        <f t="shared" si="257"/>
        <v>60.87861849142022</v>
      </c>
    </row>
    <row r="1851" spans="1:9" ht="13.5" x14ac:dyDescent="0.25">
      <c r="A1851" s="3">
        <f>TITRES_STAT!B1854</f>
        <v>44707</v>
      </c>
      <c r="B1851" s="5">
        <f>TITRES_STAT!D1854</f>
        <v>8.6319999999999997</v>
      </c>
      <c r="C1851" s="2">
        <f t="shared" si="252"/>
        <v>7.4999999999999289E-2</v>
      </c>
      <c r="D1851" s="2">
        <f t="shared" si="253"/>
        <v>7.4999999999999289E-2</v>
      </c>
      <c r="E1851" s="2">
        <f t="shared" si="254"/>
        <v>0</v>
      </c>
      <c r="F1851" s="2">
        <f t="shared" si="259"/>
        <v>5.238252605868219E-2</v>
      </c>
      <c r="G1851" s="2">
        <f t="shared" si="259"/>
        <v>3.0219114730303136E-2</v>
      </c>
      <c r="H1851" s="2">
        <f t="shared" si="256"/>
        <v>1.7334235806105207</v>
      </c>
      <c r="I1851" s="2">
        <f t="shared" si="257"/>
        <v>63.415842056332664</v>
      </c>
    </row>
    <row r="1852" spans="1:9" ht="13.5" x14ac:dyDescent="0.25">
      <c r="A1852" s="3">
        <f>TITRES_STAT!B1855</f>
        <v>44708</v>
      </c>
      <c r="B1852" s="5">
        <f>TITRES_STAT!D1855</f>
        <v>8.5570000000000004</v>
      </c>
      <c r="C1852" s="2">
        <f t="shared" si="252"/>
        <v>-7.4999999999999289E-2</v>
      </c>
      <c r="D1852" s="2">
        <f t="shared" si="253"/>
        <v>0</v>
      </c>
      <c r="E1852" s="2">
        <f t="shared" si="254"/>
        <v>7.4999999999999289E-2</v>
      </c>
      <c r="F1852" s="2">
        <f t="shared" si="259"/>
        <v>4.8640917054490605E-2</v>
      </c>
      <c r="G1852" s="2">
        <f t="shared" si="259"/>
        <v>3.3417749392424291E-2</v>
      </c>
      <c r="H1852" s="2">
        <f t="shared" si="256"/>
        <v>1.4555413796213745</v>
      </c>
      <c r="I1852" s="2">
        <f t="shared" si="257"/>
        <v>59.275782998444427</v>
      </c>
    </row>
    <row r="1853" spans="1:9" ht="13.5" x14ac:dyDescent="0.25">
      <c r="A1853" s="3">
        <f>TITRES_STAT!B1856</f>
        <v>44711</v>
      </c>
      <c r="B1853" s="5">
        <f>TITRES_STAT!D1856</f>
        <v>8.5820000000000007</v>
      </c>
      <c r="C1853" s="2">
        <f t="shared" si="252"/>
        <v>2.5000000000000355E-2</v>
      </c>
      <c r="D1853" s="2">
        <f t="shared" si="253"/>
        <v>2.5000000000000355E-2</v>
      </c>
      <c r="E1853" s="2">
        <f t="shared" si="254"/>
        <v>0</v>
      </c>
      <c r="F1853" s="2">
        <f t="shared" ref="F1853:G1868" si="260">((F1852*13)+D1853)/14</f>
        <v>4.6952280122027013E-2</v>
      </c>
      <c r="G1853" s="2">
        <f t="shared" si="260"/>
        <v>3.1030767292965413E-2</v>
      </c>
      <c r="H1853" s="2">
        <f t="shared" si="256"/>
        <v>1.5130879516688895</v>
      </c>
      <c r="I1853" s="2">
        <f t="shared" si="257"/>
        <v>60.20831665139611</v>
      </c>
    </row>
    <row r="1854" spans="1:9" ht="13.5" x14ac:dyDescent="0.25">
      <c r="A1854" s="3">
        <f>TITRES_STAT!B1857</f>
        <v>44712</v>
      </c>
      <c r="B1854" s="5">
        <f>TITRES_STAT!D1857</f>
        <v>8.5820000000000007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4.3598545827596515E-2</v>
      </c>
      <c r="G1854" s="2">
        <f t="shared" si="260"/>
        <v>2.8814283914896457E-2</v>
      </c>
      <c r="H1854" s="2">
        <f t="shared" si="256"/>
        <v>1.5130879516688898</v>
      </c>
      <c r="I1854" s="2">
        <f t="shared" si="257"/>
        <v>60.208316651396117</v>
      </c>
    </row>
    <row r="1855" spans="1:9" ht="13.5" x14ac:dyDescent="0.25">
      <c r="A1855" s="3">
        <f>TITRES_STAT!B1858</f>
        <v>44713</v>
      </c>
      <c r="B1855" s="5">
        <f>TITRES_STAT!D1858</f>
        <v>8.5820000000000007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4.0484363982768189E-2</v>
      </c>
      <c r="G1855" s="2">
        <f t="shared" si="260"/>
        <v>2.6756120778118141E-2</v>
      </c>
      <c r="H1855" s="2">
        <f t="shared" si="256"/>
        <v>1.5130879516688893</v>
      </c>
      <c r="I1855" s="2">
        <f t="shared" si="257"/>
        <v>60.208316651396103</v>
      </c>
    </row>
    <row r="1856" spans="1:9" ht="13.5" x14ac:dyDescent="0.25">
      <c r="A1856" s="3">
        <f>TITRES_STAT!B1859</f>
        <v>44714</v>
      </c>
      <c r="B1856" s="5">
        <f>TITRES_STAT!D1859</f>
        <v>8.4160000000000004</v>
      </c>
      <c r="C1856" s="2">
        <f t="shared" si="252"/>
        <v>-0.16600000000000037</v>
      </c>
      <c r="D1856" s="2">
        <f t="shared" si="253"/>
        <v>0</v>
      </c>
      <c r="E1856" s="2">
        <f t="shared" si="254"/>
        <v>0.16600000000000037</v>
      </c>
      <c r="F1856" s="2">
        <f t="shared" si="260"/>
        <v>3.7592623698284748E-2</v>
      </c>
      <c r="G1856" s="2">
        <f t="shared" si="260"/>
        <v>3.6702112151109731E-2</v>
      </c>
      <c r="H1856" s="2">
        <f t="shared" si="256"/>
        <v>1.0242632234218185</v>
      </c>
      <c r="I1856" s="2">
        <f t="shared" si="257"/>
        <v>50.599309989458874</v>
      </c>
    </row>
    <row r="1857" spans="1:9" ht="13.5" x14ac:dyDescent="0.25">
      <c r="A1857" s="3">
        <f>TITRES_STAT!B1860</f>
        <v>44715</v>
      </c>
      <c r="B1857" s="5">
        <f>TITRES_STAT!D1860</f>
        <v>8.4079999999999995</v>
      </c>
      <c r="C1857" s="2">
        <f t="shared" si="252"/>
        <v>-8.0000000000008953E-3</v>
      </c>
      <c r="D1857" s="2">
        <f t="shared" si="253"/>
        <v>0</v>
      </c>
      <c r="E1857" s="2">
        <f t="shared" si="254"/>
        <v>8.0000000000008953E-3</v>
      </c>
      <c r="F1857" s="2">
        <f t="shared" si="260"/>
        <v>3.4907436291264408E-2</v>
      </c>
      <c r="G1857" s="2">
        <f t="shared" si="260"/>
        <v>3.4651961283173389E-2</v>
      </c>
      <c r="H1857" s="2">
        <f t="shared" si="256"/>
        <v>1.0073725987976061</v>
      </c>
      <c r="I1857" s="2">
        <f t="shared" si="257"/>
        <v>50.18363802519827</v>
      </c>
    </row>
    <row r="1858" spans="1:9" ht="13.5" x14ac:dyDescent="0.25">
      <c r="A1858" s="3">
        <f>TITRES_STAT!B1861</f>
        <v>44718</v>
      </c>
      <c r="B1858" s="5">
        <f>TITRES_STAT!D1861</f>
        <v>8.3079999999999998</v>
      </c>
      <c r="C1858" s="2">
        <f t="shared" si="252"/>
        <v>-9.9999999999999645E-2</v>
      </c>
      <c r="D1858" s="2">
        <f t="shared" si="253"/>
        <v>0</v>
      </c>
      <c r="E1858" s="2">
        <f t="shared" si="254"/>
        <v>9.9999999999999645E-2</v>
      </c>
      <c r="F1858" s="2">
        <f t="shared" si="260"/>
        <v>3.2414047984745523E-2</v>
      </c>
      <c r="G1858" s="2">
        <f t="shared" si="260"/>
        <v>3.9319678334375267E-2</v>
      </c>
      <c r="H1858" s="2">
        <f t="shared" si="256"/>
        <v>0.82437215556790322</v>
      </c>
      <c r="I1858" s="2">
        <f t="shared" si="257"/>
        <v>45.186622315625456</v>
      </c>
    </row>
    <row r="1859" spans="1:9" ht="13.5" x14ac:dyDescent="0.25">
      <c r="A1859" s="3">
        <f>TITRES_STAT!B1862</f>
        <v>44719</v>
      </c>
      <c r="B1859" s="5">
        <f>TITRES_STAT!D1862</f>
        <v>8.3160000000000007</v>
      </c>
      <c r="C1859" s="2">
        <f t="shared" ref="C1859:C1922" si="261">B1859-B1858</f>
        <v>8.0000000000008953E-3</v>
      </c>
      <c r="D1859" s="2">
        <f t="shared" ref="D1859:D1922" si="262">IF(C1859&gt;0,C1859,0)</f>
        <v>8.0000000000008953E-3</v>
      </c>
      <c r="E1859" s="2">
        <f t="shared" ref="E1859:E1922" si="263">IF(C1859&lt;0,-C1859,0)</f>
        <v>0</v>
      </c>
      <c r="F1859" s="2">
        <f t="shared" si="260"/>
        <v>3.0670187414406618E-2</v>
      </c>
      <c r="G1859" s="2">
        <f t="shared" si="260"/>
        <v>3.6511129881919895E-2</v>
      </c>
      <c r="H1859" s="2">
        <f t="shared" si="256"/>
        <v>0.8400229604944196</v>
      </c>
      <c r="I1859" s="2">
        <f t="shared" si="257"/>
        <v>45.652852085536097</v>
      </c>
    </row>
    <row r="1860" spans="1:9" ht="13.5" x14ac:dyDescent="0.25">
      <c r="A1860" s="3">
        <f>TITRES_STAT!B1863</f>
        <v>44720</v>
      </c>
      <c r="B1860" s="5">
        <f>TITRES_STAT!D1863</f>
        <v>8.516</v>
      </c>
      <c r="C1860" s="2">
        <f t="shared" si="261"/>
        <v>0.19999999999999929</v>
      </c>
      <c r="D1860" s="2">
        <f t="shared" si="262"/>
        <v>0.19999999999999929</v>
      </c>
      <c r="E1860" s="2">
        <f t="shared" si="263"/>
        <v>0</v>
      </c>
      <c r="F1860" s="2">
        <f t="shared" si="260"/>
        <v>4.2765174027663236E-2</v>
      </c>
      <c r="G1860" s="2">
        <f t="shared" si="260"/>
        <v>3.3903192033211328E-2</v>
      </c>
      <c r="H1860" s="2">
        <f t="shared" si="256"/>
        <v>1.2613907854390458</v>
      </c>
      <c r="I1860" s="2">
        <f t="shared" si="257"/>
        <v>55.779425367833916</v>
      </c>
    </row>
    <row r="1861" spans="1:9" ht="13.5" x14ac:dyDescent="0.25">
      <c r="A1861" s="3">
        <f>TITRES_STAT!B1864</f>
        <v>44721</v>
      </c>
      <c r="B1861" s="5">
        <f>TITRES_STAT!D1864</f>
        <v>8.3740000000000006</v>
      </c>
      <c r="C1861" s="2">
        <f t="shared" si="261"/>
        <v>-0.14199999999999946</v>
      </c>
      <c r="D1861" s="2">
        <f t="shared" si="262"/>
        <v>0</v>
      </c>
      <c r="E1861" s="2">
        <f t="shared" si="263"/>
        <v>0.14199999999999946</v>
      </c>
      <c r="F1861" s="2">
        <f t="shared" si="260"/>
        <v>3.9710518739973007E-2</v>
      </c>
      <c r="G1861" s="2">
        <f t="shared" si="260"/>
        <v>4.1624392602267628E-2</v>
      </c>
      <c r="H1861" s="2">
        <f t="shared" si="256"/>
        <v>0.9540203774122975</v>
      </c>
      <c r="I1861" s="2">
        <f t="shared" si="257"/>
        <v>48.823461026322732</v>
      </c>
    </row>
    <row r="1862" spans="1:9" ht="13.5" x14ac:dyDescent="0.25">
      <c r="A1862" s="3">
        <f>TITRES_STAT!B1865</f>
        <v>44722</v>
      </c>
      <c r="B1862" s="5">
        <f>TITRES_STAT!D1865</f>
        <v>8.3079999999999998</v>
      </c>
      <c r="C1862" s="2">
        <f t="shared" si="261"/>
        <v>-6.6000000000000725E-2</v>
      </c>
      <c r="D1862" s="2">
        <f t="shared" si="262"/>
        <v>0</v>
      </c>
      <c r="E1862" s="2">
        <f t="shared" si="263"/>
        <v>6.6000000000000725E-2</v>
      </c>
      <c r="F1862" s="2">
        <f t="shared" si="260"/>
        <v>3.6874053115689219E-2</v>
      </c>
      <c r="G1862" s="2">
        <f t="shared" si="260"/>
        <v>4.3365507416391426E-2</v>
      </c>
      <c r="H1862" s="2">
        <f t="shared" si="256"/>
        <v>0.85030835132696847</v>
      </c>
      <c r="I1862" s="2">
        <f t="shared" si="257"/>
        <v>45.954953979273817</v>
      </c>
    </row>
    <row r="1863" spans="1:9" ht="13.5" x14ac:dyDescent="0.25">
      <c r="A1863" s="3">
        <f>TITRES_STAT!B1866</f>
        <v>44725</v>
      </c>
      <c r="B1863" s="5">
        <f>TITRES_STAT!D1866</f>
        <v>8.2829999999999995</v>
      </c>
      <c r="C1863" s="2">
        <f t="shared" si="261"/>
        <v>-2.5000000000000355E-2</v>
      </c>
      <c r="D1863" s="2">
        <f t="shared" si="262"/>
        <v>0</v>
      </c>
      <c r="E1863" s="2">
        <f t="shared" si="263"/>
        <v>2.5000000000000355E-2</v>
      </c>
      <c r="F1863" s="2">
        <f t="shared" si="260"/>
        <v>3.4240192178854274E-2</v>
      </c>
      <c r="G1863" s="2">
        <f t="shared" si="260"/>
        <v>4.2053685458077784E-2</v>
      </c>
      <c r="H1863" s="2">
        <f t="shared" si="256"/>
        <v>0.81420193749695069</v>
      </c>
      <c r="I1863" s="2">
        <f t="shared" si="257"/>
        <v>44.879344502316144</v>
      </c>
    </row>
    <row r="1864" spans="1:9" ht="13.5" x14ac:dyDescent="0.25">
      <c r="A1864" s="3">
        <f>TITRES_STAT!B1867</f>
        <v>44726</v>
      </c>
      <c r="B1864" s="5">
        <f>TITRES_STAT!D1867</f>
        <v>8.4079999999999995</v>
      </c>
      <c r="C1864" s="2">
        <f t="shared" si="261"/>
        <v>0.125</v>
      </c>
      <c r="D1864" s="2">
        <f t="shared" si="262"/>
        <v>0.125</v>
      </c>
      <c r="E1864" s="2">
        <f t="shared" si="263"/>
        <v>0</v>
      </c>
      <c r="F1864" s="2">
        <f t="shared" si="260"/>
        <v>4.0723035594650403E-2</v>
      </c>
      <c r="G1864" s="2">
        <f t="shared" si="260"/>
        <v>3.9049850782500797E-2</v>
      </c>
      <c r="H1864" s="2">
        <f t="shared" si="256"/>
        <v>1.0428474060366808</v>
      </c>
      <c r="I1864" s="2">
        <f t="shared" si="257"/>
        <v>51.048717733641418</v>
      </c>
    </row>
    <row r="1865" spans="1:9" ht="13.5" x14ac:dyDescent="0.25">
      <c r="A1865" s="3">
        <f>TITRES_STAT!B1868</f>
        <v>44727</v>
      </c>
      <c r="B1865" s="5">
        <f>TITRES_STAT!D1868</f>
        <v>8.5990000000000002</v>
      </c>
      <c r="C1865" s="2">
        <f t="shared" si="261"/>
        <v>0.19100000000000072</v>
      </c>
      <c r="D1865" s="2">
        <f t="shared" si="262"/>
        <v>0.19100000000000072</v>
      </c>
      <c r="E1865" s="2">
        <f t="shared" si="263"/>
        <v>0</v>
      </c>
      <c r="F1865" s="2">
        <f t="shared" si="260"/>
        <v>5.1457104480746856E-2</v>
      </c>
      <c r="G1865" s="2">
        <f t="shared" si="260"/>
        <v>3.6260575726607888E-2</v>
      </c>
      <c r="H1865" s="2">
        <f t="shared" si="256"/>
        <v>1.4190923185752897</v>
      </c>
      <c r="I1865" s="2">
        <f t="shared" si="257"/>
        <v>58.662181169301377</v>
      </c>
    </row>
    <row r="1866" spans="1:9" ht="13.5" x14ac:dyDescent="0.25">
      <c r="A1866" s="3">
        <f>TITRES_STAT!B1869</f>
        <v>44728</v>
      </c>
      <c r="B1866" s="5">
        <f>TITRES_STAT!D1869</f>
        <v>9.0559999999999992</v>
      </c>
      <c r="C1866" s="2">
        <f t="shared" si="261"/>
        <v>0.45699999999999896</v>
      </c>
      <c r="D1866" s="2">
        <f t="shared" si="262"/>
        <v>0.45699999999999896</v>
      </c>
      <c r="E1866" s="2">
        <f t="shared" si="263"/>
        <v>0</v>
      </c>
      <c r="F1866" s="2">
        <f t="shared" si="260"/>
        <v>8.0424454160693437E-2</v>
      </c>
      <c r="G1866" s="2">
        <f t="shared" si="260"/>
        <v>3.3670534603278755E-2</v>
      </c>
      <c r="H1866" s="2">
        <f t="shared" si="256"/>
        <v>2.3885707520920056</v>
      </c>
      <c r="I1866" s="2">
        <f t="shared" si="257"/>
        <v>70.489032894395706</v>
      </c>
    </row>
    <row r="1867" spans="1:9" ht="13.5" x14ac:dyDescent="0.25">
      <c r="A1867" s="3">
        <f>TITRES_STAT!B1870</f>
        <v>44729</v>
      </c>
      <c r="B1867" s="5">
        <f>TITRES_STAT!D1870</f>
        <v>9.0060000000000002</v>
      </c>
      <c r="C1867" s="2">
        <f t="shared" si="261"/>
        <v>-4.9999999999998934E-2</v>
      </c>
      <c r="D1867" s="2">
        <f t="shared" si="262"/>
        <v>0</v>
      </c>
      <c r="E1867" s="2">
        <f t="shared" si="263"/>
        <v>4.9999999999998934E-2</v>
      </c>
      <c r="F1867" s="2">
        <f t="shared" si="260"/>
        <v>7.4679850292072469E-2</v>
      </c>
      <c r="G1867" s="2">
        <f t="shared" si="260"/>
        <v>3.4836924988758768E-2</v>
      </c>
      <c r="H1867" s="2">
        <f t="shared" si="256"/>
        <v>2.143698111017843</v>
      </c>
      <c r="I1867" s="2">
        <f t="shared" si="257"/>
        <v>68.190329838120888</v>
      </c>
    </row>
    <row r="1868" spans="1:9" ht="13.5" x14ac:dyDescent="0.25">
      <c r="A1868" s="3">
        <f>TITRES_STAT!B1871</f>
        <v>44732</v>
      </c>
      <c r="B1868" s="5">
        <f>TITRES_STAT!D1871</f>
        <v>8.9730000000000008</v>
      </c>
      <c r="C1868" s="2">
        <f t="shared" si="261"/>
        <v>-3.2999999999999474E-2</v>
      </c>
      <c r="D1868" s="2">
        <f t="shared" si="262"/>
        <v>0</v>
      </c>
      <c r="E1868" s="2">
        <f t="shared" si="263"/>
        <v>3.2999999999999474E-2</v>
      </c>
      <c r="F1868" s="2">
        <f t="shared" si="260"/>
        <v>6.9345575271210144E-2</v>
      </c>
      <c r="G1868" s="2">
        <f t="shared" si="260"/>
        <v>3.4705716060990245E-2</v>
      </c>
      <c r="H1868" s="2">
        <f t="shared" si="256"/>
        <v>1.9981024206313849</v>
      </c>
      <c r="I1868" s="2">
        <f t="shared" si="257"/>
        <v>66.645569106694992</v>
      </c>
    </row>
    <row r="1869" spans="1:9" ht="13.5" x14ac:dyDescent="0.25">
      <c r="A1869" s="3">
        <f>TITRES_STAT!B1872</f>
        <v>44733</v>
      </c>
      <c r="B1869" s="5">
        <f>TITRES_STAT!D1872</f>
        <v>8.6739999999999995</v>
      </c>
      <c r="C1869" s="2">
        <f t="shared" si="261"/>
        <v>-0.29900000000000126</v>
      </c>
      <c r="D1869" s="2">
        <f t="shared" si="262"/>
        <v>0</v>
      </c>
      <c r="E1869" s="2">
        <f t="shared" si="263"/>
        <v>0.29900000000000126</v>
      </c>
      <c r="F1869" s="2">
        <f t="shared" ref="F1869:G1884" si="264">((F1868*13)+D1869)/14</f>
        <v>6.4392319894695141E-2</v>
      </c>
      <c r="G1869" s="2">
        <f t="shared" si="264"/>
        <v>5.3583879199491036E-2</v>
      </c>
      <c r="H1869" s="2">
        <f t="shared" si="256"/>
        <v>1.2017106797170214</v>
      </c>
      <c r="I1869" s="2">
        <f t="shared" si="257"/>
        <v>54.580771705729902</v>
      </c>
    </row>
    <row r="1870" spans="1:9" ht="13.5" x14ac:dyDescent="0.25">
      <c r="A1870" s="3">
        <f>TITRES_STAT!B1873</f>
        <v>44734</v>
      </c>
      <c r="B1870" s="5">
        <f>TITRES_STAT!D1873</f>
        <v>9.0139999999999993</v>
      </c>
      <c r="C1870" s="2">
        <f t="shared" si="261"/>
        <v>0.33999999999999986</v>
      </c>
      <c r="D1870" s="2">
        <f t="shared" si="262"/>
        <v>0.33999999999999986</v>
      </c>
      <c r="E1870" s="2">
        <f t="shared" si="263"/>
        <v>0</v>
      </c>
      <c r="F1870" s="2">
        <f t="shared" si="264"/>
        <v>8.4078582759359755E-2</v>
      </c>
      <c r="G1870" s="2">
        <f t="shared" si="264"/>
        <v>4.975645925667025E-2</v>
      </c>
      <c r="H1870" s="2">
        <f t="shared" si="256"/>
        <v>1.689802369691094</v>
      </c>
      <c r="I1870" s="2">
        <f t="shared" si="257"/>
        <v>62.822547438128574</v>
      </c>
    </row>
    <row r="1871" spans="1:9" ht="13.5" x14ac:dyDescent="0.25">
      <c r="A1871" s="3">
        <f>TITRES_STAT!B1874</f>
        <v>44735</v>
      </c>
      <c r="B1871" s="5">
        <f>TITRES_STAT!D1874</f>
        <v>8.69</v>
      </c>
      <c r="C1871" s="2">
        <f t="shared" si="261"/>
        <v>-0.32399999999999984</v>
      </c>
      <c r="D1871" s="2">
        <f t="shared" si="262"/>
        <v>0</v>
      </c>
      <c r="E1871" s="2">
        <f t="shared" si="263"/>
        <v>0.32399999999999984</v>
      </c>
      <c r="F1871" s="2">
        <f t="shared" si="264"/>
        <v>7.8072969705119774E-2</v>
      </c>
      <c r="G1871" s="2">
        <f t="shared" si="264"/>
        <v>6.9345283595479507E-2</v>
      </c>
      <c r="H1871" s="2">
        <f t="shared" si="256"/>
        <v>1.1258583952234238</v>
      </c>
      <c r="I1871" s="2">
        <f t="shared" si="257"/>
        <v>52.960178239204787</v>
      </c>
    </row>
    <row r="1872" spans="1:9" ht="13.5" x14ac:dyDescent="0.25">
      <c r="A1872" s="3">
        <f>TITRES_STAT!B1875</f>
        <v>44736</v>
      </c>
      <c r="B1872" s="5">
        <f>TITRES_STAT!D1875</f>
        <v>8.7230000000000008</v>
      </c>
      <c r="C1872" s="2">
        <f t="shared" si="261"/>
        <v>3.3000000000001251E-2</v>
      </c>
      <c r="D1872" s="2">
        <f t="shared" si="262"/>
        <v>3.3000000000001251E-2</v>
      </c>
      <c r="E1872" s="2">
        <f t="shared" si="263"/>
        <v>0</v>
      </c>
      <c r="F1872" s="2">
        <f t="shared" si="264"/>
        <v>7.4853471869039886E-2</v>
      </c>
      <c r="G1872" s="2">
        <f t="shared" si="264"/>
        <v>6.4392049052945252E-2</v>
      </c>
      <c r="H1872" s="2">
        <f t="shared" si="256"/>
        <v>1.1624645118451333</v>
      </c>
      <c r="I1872" s="2">
        <f t="shared" si="257"/>
        <v>53.756466544426885</v>
      </c>
    </row>
    <row r="1873" spans="1:9" ht="13.5" x14ac:dyDescent="0.25">
      <c r="A1873" s="3">
        <f>TITRES_STAT!B1876</f>
        <v>44739</v>
      </c>
      <c r="B1873" s="5">
        <f>TITRES_STAT!D1876</f>
        <v>8.7230000000000008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6.9506795306965602E-2</v>
      </c>
      <c r="G1873" s="2">
        <f t="shared" si="264"/>
        <v>5.9792616977734872E-2</v>
      </c>
      <c r="H1873" s="2">
        <f t="shared" ref="H1873:H1936" si="265">F1873/G1873</f>
        <v>1.1624645118451333</v>
      </c>
      <c r="I1873" s="2">
        <f t="shared" ref="I1873:I1936" si="266">IF(G1873=0,100,100-(100/(1+H1873)))</f>
        <v>53.756466544426885</v>
      </c>
    </row>
    <row r="1874" spans="1:9" ht="13.5" x14ac:dyDescent="0.25">
      <c r="A1874" s="3">
        <f>TITRES_STAT!B1877</f>
        <v>44740</v>
      </c>
      <c r="B1874" s="5">
        <f>TITRES_STAT!D1877</f>
        <v>8.7230000000000008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6.454202421361091E-2</v>
      </c>
      <c r="G1874" s="2">
        <f t="shared" si="264"/>
        <v>5.5521715765039524E-2</v>
      </c>
      <c r="H1874" s="2">
        <f t="shared" si="265"/>
        <v>1.1624645118451333</v>
      </c>
      <c r="I1874" s="2">
        <f t="shared" si="266"/>
        <v>53.756466544426885</v>
      </c>
    </row>
    <row r="1875" spans="1:9" ht="13.5" x14ac:dyDescent="0.25">
      <c r="A1875" s="3">
        <f>TITRES_STAT!B1878</f>
        <v>44741</v>
      </c>
      <c r="B1875" s="5">
        <f>TITRES_STAT!D1878</f>
        <v>8.7230000000000008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5.9931879626924416E-2</v>
      </c>
      <c r="G1875" s="2">
        <f t="shared" si="264"/>
        <v>5.1555878924679555E-2</v>
      </c>
      <c r="H1875" s="2">
        <f t="shared" si="265"/>
        <v>1.1624645118451333</v>
      </c>
      <c r="I1875" s="2">
        <f t="shared" si="266"/>
        <v>53.756466544426885</v>
      </c>
    </row>
    <row r="1876" spans="1:9" ht="13.5" x14ac:dyDescent="0.25">
      <c r="A1876" s="3">
        <f>TITRES_STAT!B1879</f>
        <v>44742</v>
      </c>
      <c r="B1876" s="5">
        <f>TITRES_STAT!D1879</f>
        <v>8.7319999999999993</v>
      </c>
      <c r="C1876" s="2">
        <f t="shared" si="261"/>
        <v>8.9999999999985647E-3</v>
      </c>
      <c r="D1876" s="2">
        <f t="shared" si="262"/>
        <v>8.9999999999985647E-3</v>
      </c>
      <c r="E1876" s="2">
        <f t="shared" si="263"/>
        <v>0</v>
      </c>
      <c r="F1876" s="2">
        <f t="shared" si="264"/>
        <v>5.6293888225001143E-2</v>
      </c>
      <c r="G1876" s="2">
        <f t="shared" si="264"/>
        <v>4.7873316144345299E-2</v>
      </c>
      <c r="H1876" s="2">
        <f t="shared" si="265"/>
        <v>1.1758928095824099</v>
      </c>
      <c r="I1876" s="2">
        <f t="shared" si="266"/>
        <v>54.041853734885194</v>
      </c>
    </row>
    <row r="1877" spans="1:9" ht="13.5" x14ac:dyDescent="0.25">
      <c r="A1877" s="3">
        <f>TITRES_STAT!B1880</f>
        <v>44743</v>
      </c>
      <c r="B1877" s="5">
        <f>TITRES_STAT!D1880</f>
        <v>9.1310000000000002</v>
      </c>
      <c r="C1877" s="2">
        <f t="shared" si="261"/>
        <v>0.39900000000000091</v>
      </c>
      <c r="D1877" s="2">
        <f t="shared" si="262"/>
        <v>0.39900000000000091</v>
      </c>
      <c r="E1877" s="2">
        <f t="shared" si="263"/>
        <v>0</v>
      </c>
      <c r="F1877" s="2">
        <f t="shared" si="264"/>
        <v>8.0772896208929704E-2</v>
      </c>
      <c r="G1877" s="2">
        <f t="shared" si="264"/>
        <v>4.4453793562606349E-2</v>
      </c>
      <c r="H1877" s="2">
        <f t="shared" si="265"/>
        <v>1.8170079477058234</v>
      </c>
      <c r="I1877" s="2">
        <f t="shared" si="266"/>
        <v>64.501342610183201</v>
      </c>
    </row>
    <row r="1878" spans="1:9" ht="13.5" x14ac:dyDescent="0.25">
      <c r="A1878" s="3">
        <f>TITRES_STAT!B1881</f>
        <v>44746</v>
      </c>
      <c r="B1878" s="5">
        <f>TITRES_STAT!D1881</f>
        <v>9.1310000000000002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7.5003403622577583E-2</v>
      </c>
      <c r="G1878" s="2">
        <f t="shared" si="264"/>
        <v>4.1278522593848753E-2</v>
      </c>
      <c r="H1878" s="2">
        <f t="shared" si="265"/>
        <v>1.8170079477058234</v>
      </c>
      <c r="I1878" s="2">
        <f t="shared" si="266"/>
        <v>64.501342610183201</v>
      </c>
    </row>
    <row r="1879" spans="1:9" ht="13.5" x14ac:dyDescent="0.25">
      <c r="A1879" s="3">
        <f>TITRES_STAT!B1882</f>
        <v>44747</v>
      </c>
      <c r="B1879" s="5">
        <f>TITRES_STAT!D1882</f>
        <v>9.1310000000000002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6.9646017649536332E-2</v>
      </c>
      <c r="G1879" s="2">
        <f t="shared" si="264"/>
        <v>3.8330056694288128E-2</v>
      </c>
      <c r="H1879" s="2">
        <f t="shared" si="265"/>
        <v>1.8170079477058234</v>
      </c>
      <c r="I1879" s="2">
        <f t="shared" si="266"/>
        <v>64.501342610183201</v>
      </c>
    </row>
    <row r="1880" spans="1:9" ht="13.5" x14ac:dyDescent="0.25">
      <c r="A1880" s="3">
        <f>TITRES_STAT!B1883</f>
        <v>44748</v>
      </c>
      <c r="B1880" s="5">
        <f>TITRES_STAT!D1883</f>
        <v>9.1219999999999999</v>
      </c>
      <c r="C1880" s="2">
        <f t="shared" si="261"/>
        <v>-9.0000000000003411E-3</v>
      </c>
      <c r="D1880" s="2">
        <f t="shared" si="262"/>
        <v>0</v>
      </c>
      <c r="E1880" s="2">
        <f t="shared" si="263"/>
        <v>9.0000000000003411E-3</v>
      </c>
      <c r="F1880" s="2">
        <f t="shared" si="264"/>
        <v>6.4671302103140885E-2</v>
      </c>
      <c r="G1880" s="2">
        <f t="shared" si="264"/>
        <v>3.623505264469614E-2</v>
      </c>
      <c r="H1880" s="2">
        <f t="shared" si="265"/>
        <v>1.7847718544051037</v>
      </c>
      <c r="I1880" s="2">
        <f t="shared" si="266"/>
        <v>64.090415578635444</v>
      </c>
    </row>
    <row r="1881" spans="1:9" ht="13.5" x14ac:dyDescent="0.25">
      <c r="A1881" s="3">
        <f>TITRES_STAT!B1884</f>
        <v>44749</v>
      </c>
      <c r="B1881" s="5">
        <f>TITRES_STAT!D1884</f>
        <v>9.1219999999999999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6.0051923381487966E-2</v>
      </c>
      <c r="G1881" s="2">
        <f t="shared" si="264"/>
        <v>3.3646834598646418E-2</v>
      </c>
      <c r="H1881" s="2">
        <f t="shared" si="265"/>
        <v>1.7847718544051037</v>
      </c>
      <c r="I1881" s="2">
        <f t="shared" si="266"/>
        <v>64.090415578635444</v>
      </c>
    </row>
    <row r="1882" spans="1:9" ht="13.5" x14ac:dyDescent="0.25">
      <c r="A1882" s="3">
        <f>TITRES_STAT!B1885</f>
        <v>44750</v>
      </c>
      <c r="B1882" s="5">
        <f>TITRES_STAT!D1885</f>
        <v>8.64</v>
      </c>
      <c r="C1882" s="2">
        <f t="shared" si="261"/>
        <v>-0.48199999999999932</v>
      </c>
      <c r="D1882" s="2">
        <f t="shared" si="262"/>
        <v>0</v>
      </c>
      <c r="E1882" s="2">
        <f t="shared" si="263"/>
        <v>0.48199999999999932</v>
      </c>
      <c r="F1882" s="2">
        <f t="shared" si="264"/>
        <v>5.5762500282810254E-2</v>
      </c>
      <c r="G1882" s="2">
        <f t="shared" si="264"/>
        <v>6.5672060698743054E-2</v>
      </c>
      <c r="H1882" s="2">
        <f t="shared" si="265"/>
        <v>0.84910538346906983</v>
      </c>
      <c r="I1882" s="2">
        <f t="shared" si="266"/>
        <v>45.919794029049882</v>
      </c>
    </row>
    <row r="1883" spans="1:9" ht="13.5" x14ac:dyDescent="0.25">
      <c r="A1883" s="3">
        <f>TITRES_STAT!B1886</f>
        <v>44753</v>
      </c>
      <c r="B1883" s="5">
        <f>TITRES_STAT!D1886</f>
        <v>8.7230000000000008</v>
      </c>
      <c r="C1883" s="2">
        <f t="shared" si="261"/>
        <v>8.3000000000000185E-2</v>
      </c>
      <c r="D1883" s="2">
        <f t="shared" si="262"/>
        <v>8.3000000000000185E-2</v>
      </c>
      <c r="E1883" s="2">
        <f t="shared" si="263"/>
        <v>0</v>
      </c>
      <c r="F1883" s="2">
        <f t="shared" si="264"/>
        <v>5.7708035976895243E-2</v>
      </c>
      <c r="G1883" s="2">
        <f t="shared" si="264"/>
        <v>6.0981199220261406E-2</v>
      </c>
      <c r="H1883" s="2">
        <f t="shared" si="265"/>
        <v>0.94632504304246889</v>
      </c>
      <c r="I1883" s="2">
        <f t="shared" si="266"/>
        <v>48.621120425146792</v>
      </c>
    </row>
    <row r="1884" spans="1:9" ht="13.5" x14ac:dyDescent="0.25">
      <c r="A1884" s="3">
        <f>TITRES_STAT!B1887</f>
        <v>44754</v>
      </c>
      <c r="B1884" s="5">
        <f>TITRES_STAT!D1887</f>
        <v>8.89</v>
      </c>
      <c r="C1884" s="2">
        <f t="shared" si="261"/>
        <v>0.16699999999999982</v>
      </c>
      <c r="D1884" s="2">
        <f t="shared" si="262"/>
        <v>0.16699999999999982</v>
      </c>
      <c r="E1884" s="2">
        <f t="shared" si="263"/>
        <v>0</v>
      </c>
      <c r="F1884" s="2">
        <f t="shared" si="264"/>
        <v>6.5514604835688425E-2</v>
      </c>
      <c r="G1884" s="2">
        <f t="shared" si="264"/>
        <v>5.6625399275957014E-2</v>
      </c>
      <c r="H1884" s="2">
        <f t="shared" si="265"/>
        <v>1.1569826557232903</v>
      </c>
      <c r="I1884" s="2">
        <f t="shared" si="266"/>
        <v>53.638941076015513</v>
      </c>
    </row>
    <row r="1885" spans="1:9" ht="13.5" x14ac:dyDescent="0.25">
      <c r="A1885" s="3">
        <f>TITRES_STAT!B1888</f>
        <v>44755</v>
      </c>
      <c r="B1885" s="5">
        <f>TITRES_STAT!D1888</f>
        <v>9.0470000000000006</v>
      </c>
      <c r="C1885" s="2">
        <f t="shared" si="261"/>
        <v>0.15700000000000003</v>
      </c>
      <c r="D1885" s="2">
        <f t="shared" si="262"/>
        <v>0.15700000000000003</v>
      </c>
      <c r="E1885" s="2">
        <f t="shared" si="263"/>
        <v>0</v>
      </c>
      <c r="F1885" s="2">
        <f t="shared" ref="F1885:G1900" si="267">((F1884*13)+D1885)/14</f>
        <v>7.2049275918853545E-2</v>
      </c>
      <c r="G1885" s="2">
        <f t="shared" si="267"/>
        <v>5.2580727899102946E-2</v>
      </c>
      <c r="H1885" s="2">
        <f t="shared" si="265"/>
        <v>1.3702601465903774</v>
      </c>
      <c r="I1885" s="2">
        <f t="shared" si="266"/>
        <v>57.810538162298279</v>
      </c>
    </row>
    <row r="1886" spans="1:9" ht="13.5" x14ac:dyDescent="0.25">
      <c r="A1886" s="3">
        <f>TITRES_STAT!B1889</f>
        <v>44756</v>
      </c>
      <c r="B1886" s="5">
        <f>TITRES_STAT!D1889</f>
        <v>9.0470000000000006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6.6902899067506863E-2</v>
      </c>
      <c r="G1886" s="2">
        <f t="shared" si="267"/>
        <v>4.8824961620595589E-2</v>
      </c>
      <c r="H1886" s="2">
        <f t="shared" si="265"/>
        <v>1.3702601465903774</v>
      </c>
      <c r="I1886" s="2">
        <f t="shared" si="266"/>
        <v>57.810538162298279</v>
      </c>
    </row>
    <row r="1887" spans="1:9" ht="13.5" x14ac:dyDescent="0.25">
      <c r="A1887" s="3">
        <f>TITRES_STAT!B1890</f>
        <v>44757</v>
      </c>
      <c r="B1887" s="5">
        <f>TITRES_STAT!D1890</f>
        <v>9.0389999999999997</v>
      </c>
      <c r="C1887" s="2">
        <f t="shared" si="261"/>
        <v>-8.0000000000008953E-3</v>
      </c>
      <c r="D1887" s="2">
        <f t="shared" si="262"/>
        <v>0</v>
      </c>
      <c r="E1887" s="2">
        <f t="shared" si="263"/>
        <v>8.0000000000008953E-3</v>
      </c>
      <c r="F1887" s="2">
        <f t="shared" si="267"/>
        <v>6.2124120562684945E-2</v>
      </c>
      <c r="G1887" s="2">
        <f t="shared" si="267"/>
        <v>4.5908892933410259E-2</v>
      </c>
      <c r="H1887" s="2">
        <f t="shared" si="265"/>
        <v>1.3532045012018583</v>
      </c>
      <c r="I1887" s="2">
        <f t="shared" si="266"/>
        <v>57.50475577072595</v>
      </c>
    </row>
    <row r="1888" spans="1:9" ht="13.5" x14ac:dyDescent="0.25">
      <c r="A1888" s="3">
        <f>TITRES_STAT!B1891</f>
        <v>44760</v>
      </c>
      <c r="B1888" s="5">
        <f>TITRES_STAT!D1891</f>
        <v>9.0470000000000006</v>
      </c>
      <c r="C1888" s="2">
        <f t="shared" si="261"/>
        <v>8.0000000000008953E-3</v>
      </c>
      <c r="D1888" s="2">
        <f t="shared" si="262"/>
        <v>8.0000000000008953E-3</v>
      </c>
      <c r="E1888" s="2">
        <f t="shared" si="263"/>
        <v>0</v>
      </c>
      <c r="F1888" s="2">
        <f t="shared" si="267"/>
        <v>5.8258111951064659E-2</v>
      </c>
      <c r="G1888" s="2">
        <f t="shared" si="267"/>
        <v>4.262968629530952E-2</v>
      </c>
      <c r="H1888" s="2">
        <f t="shared" si="265"/>
        <v>1.3666089763713487</v>
      </c>
      <c r="I1888" s="2">
        <f t="shared" si="266"/>
        <v>57.745448868647898</v>
      </c>
    </row>
    <row r="1889" spans="1:9" ht="13.5" x14ac:dyDescent="0.25">
      <c r="A1889" s="3">
        <f>TITRES_STAT!B1892</f>
        <v>44761</v>
      </c>
      <c r="B1889" s="5">
        <f>TITRES_STAT!D1892</f>
        <v>9.2219999999999995</v>
      </c>
      <c r="C1889" s="2">
        <f t="shared" si="261"/>
        <v>0.17499999999999893</v>
      </c>
      <c r="D1889" s="2">
        <f t="shared" si="262"/>
        <v>0.17499999999999893</v>
      </c>
      <c r="E1889" s="2">
        <f t="shared" si="263"/>
        <v>0</v>
      </c>
      <c r="F1889" s="2">
        <f t="shared" si="267"/>
        <v>6.6596818240274247E-2</v>
      </c>
      <c r="G1889" s="2">
        <f t="shared" si="267"/>
        <v>3.9584708702787408E-2</v>
      </c>
      <c r="H1889" s="2">
        <f t="shared" si="265"/>
        <v>1.6823874779602648</v>
      </c>
      <c r="I1889" s="2">
        <f t="shared" si="266"/>
        <v>62.719778249173089</v>
      </c>
    </row>
    <row r="1890" spans="1:9" ht="13.5" x14ac:dyDescent="0.25">
      <c r="A1890" s="3">
        <f>TITRES_STAT!B1893</f>
        <v>44762</v>
      </c>
      <c r="B1890" s="5">
        <f>TITRES_STAT!D1893</f>
        <v>9.7620000000000005</v>
      </c>
      <c r="C1890" s="2">
        <f t="shared" si="261"/>
        <v>0.54000000000000092</v>
      </c>
      <c r="D1890" s="2">
        <f t="shared" si="262"/>
        <v>0.54000000000000092</v>
      </c>
      <c r="E1890" s="2">
        <f t="shared" si="263"/>
        <v>0</v>
      </c>
      <c r="F1890" s="2">
        <f t="shared" si="267"/>
        <v>0.10041133122311187</v>
      </c>
      <c r="G1890" s="2">
        <f t="shared" si="267"/>
        <v>3.6757229509731162E-2</v>
      </c>
      <c r="H1890" s="2">
        <f t="shared" si="265"/>
        <v>2.7317437293942088</v>
      </c>
      <c r="I1890" s="2">
        <f t="shared" si="266"/>
        <v>73.202875853365882</v>
      </c>
    </row>
    <row r="1891" spans="1:9" ht="13.5" x14ac:dyDescent="0.25">
      <c r="A1891" s="3">
        <f>TITRES_STAT!B1894</f>
        <v>44763</v>
      </c>
      <c r="B1891" s="5">
        <f>TITRES_STAT!D1894</f>
        <v>10.044</v>
      </c>
      <c r="C1891" s="2">
        <f t="shared" si="261"/>
        <v>0.28200000000000003</v>
      </c>
      <c r="D1891" s="2">
        <f t="shared" si="262"/>
        <v>0.28200000000000003</v>
      </c>
      <c r="E1891" s="2">
        <f t="shared" si="263"/>
        <v>0</v>
      </c>
      <c r="F1891" s="2">
        <f t="shared" si="267"/>
        <v>0.11338195042146103</v>
      </c>
      <c r="G1891" s="2">
        <f t="shared" si="267"/>
        <v>3.4131713116178936E-2</v>
      </c>
      <c r="H1891" s="2">
        <f t="shared" si="265"/>
        <v>3.321894510115178</v>
      </c>
      <c r="I1891" s="2">
        <f t="shared" si="266"/>
        <v>76.861998883601856</v>
      </c>
    </row>
    <row r="1892" spans="1:9" ht="13.5" x14ac:dyDescent="0.25">
      <c r="A1892" s="3">
        <f>TITRES_STAT!B1895</f>
        <v>44764</v>
      </c>
      <c r="B1892" s="5">
        <f>TITRES_STAT!D1895</f>
        <v>10.093999999999999</v>
      </c>
      <c r="C1892" s="2">
        <f t="shared" si="261"/>
        <v>4.9999999999998934E-2</v>
      </c>
      <c r="D1892" s="2">
        <f t="shared" si="262"/>
        <v>4.9999999999998934E-2</v>
      </c>
      <c r="E1892" s="2">
        <f t="shared" si="263"/>
        <v>0</v>
      </c>
      <c r="F1892" s="2">
        <f t="shared" si="267"/>
        <v>0.10885466824849944</v>
      </c>
      <c r="G1892" s="2">
        <f t="shared" si="267"/>
        <v>3.1693733607880435E-2</v>
      </c>
      <c r="H1892" s="2">
        <f t="shared" si="265"/>
        <v>3.4345801474596058</v>
      </c>
      <c r="I1892" s="2">
        <f t="shared" si="266"/>
        <v>77.449950914228936</v>
      </c>
    </row>
    <row r="1893" spans="1:9" ht="13.5" x14ac:dyDescent="0.25">
      <c r="A1893" s="3">
        <f>TITRES_STAT!B1896</f>
        <v>44768</v>
      </c>
      <c r="B1893" s="5">
        <f>TITRES_STAT!D1896</f>
        <v>9.9700000000000006</v>
      </c>
      <c r="C1893" s="2">
        <f t="shared" si="261"/>
        <v>-0.12399999999999878</v>
      </c>
      <c r="D1893" s="2">
        <f t="shared" si="262"/>
        <v>0</v>
      </c>
      <c r="E1893" s="2">
        <f t="shared" si="263"/>
        <v>0.12399999999999878</v>
      </c>
      <c r="F1893" s="2">
        <f t="shared" si="267"/>
        <v>0.10107933480217805</v>
      </c>
      <c r="G1893" s="2">
        <f t="shared" si="267"/>
        <v>3.82870383501746E-2</v>
      </c>
      <c r="H1893" s="2">
        <f t="shared" si="265"/>
        <v>2.6400405765967818</v>
      </c>
      <c r="I1893" s="2">
        <f t="shared" si="266"/>
        <v>72.527778771770187</v>
      </c>
    </row>
    <row r="1894" spans="1:9" ht="13.5" x14ac:dyDescent="0.25">
      <c r="A1894" s="3">
        <f>TITRES_STAT!B1897</f>
        <v>44769</v>
      </c>
      <c r="B1894" s="5">
        <f>TITRES_STAT!D1897</f>
        <v>9.9700000000000006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9.3859382316308193E-2</v>
      </c>
      <c r="G1894" s="2">
        <f t="shared" si="267"/>
        <v>3.5552249896590699E-2</v>
      </c>
      <c r="H1894" s="2">
        <f t="shared" si="265"/>
        <v>2.6400405765967823</v>
      </c>
      <c r="I1894" s="2">
        <f t="shared" si="266"/>
        <v>72.527778771770187</v>
      </c>
    </row>
    <row r="1895" spans="1:9" ht="13.5" x14ac:dyDescent="0.25">
      <c r="A1895" s="3">
        <f>TITRES_STAT!B1898</f>
        <v>44770</v>
      </c>
      <c r="B1895" s="5">
        <f>TITRES_STAT!D1898</f>
        <v>9.8699999999999992</v>
      </c>
      <c r="C1895" s="2">
        <f t="shared" si="261"/>
        <v>-0.10000000000000142</v>
      </c>
      <c r="D1895" s="2">
        <f t="shared" si="262"/>
        <v>0</v>
      </c>
      <c r="E1895" s="2">
        <f t="shared" si="263"/>
        <v>0.10000000000000142</v>
      </c>
      <c r="F1895" s="2">
        <f t="shared" si="267"/>
        <v>8.7155140722286167E-2</v>
      </c>
      <c r="G1895" s="2">
        <f t="shared" si="267"/>
        <v>4.0155660618262888E-2</v>
      </c>
      <c r="H1895" s="2">
        <f t="shared" si="265"/>
        <v>2.1704322474188809</v>
      </c>
      <c r="I1895" s="2">
        <f t="shared" si="266"/>
        <v>68.458559528779645</v>
      </c>
    </row>
    <row r="1896" spans="1:9" ht="13.5" x14ac:dyDescent="0.25">
      <c r="A1896" s="3">
        <f>TITRES_STAT!B1899</f>
        <v>44771</v>
      </c>
      <c r="B1896" s="5">
        <f>TITRES_STAT!D1899</f>
        <v>9.8699999999999992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8.0929773527837159E-2</v>
      </c>
      <c r="G1896" s="2">
        <f t="shared" si="267"/>
        <v>3.7287399145529823E-2</v>
      </c>
      <c r="H1896" s="2">
        <f t="shared" si="265"/>
        <v>2.1704322474188809</v>
      </c>
      <c r="I1896" s="2">
        <f t="shared" si="266"/>
        <v>68.458559528779645</v>
      </c>
    </row>
    <row r="1897" spans="1:9" ht="13.5" x14ac:dyDescent="0.25">
      <c r="A1897" s="3">
        <f>TITRES_STAT!B1900</f>
        <v>44774</v>
      </c>
      <c r="B1897" s="5">
        <f>TITRES_STAT!D1900</f>
        <v>9.8620000000000001</v>
      </c>
      <c r="C1897" s="2">
        <f t="shared" si="261"/>
        <v>-7.9999999999991189E-3</v>
      </c>
      <c r="D1897" s="2">
        <f t="shared" si="262"/>
        <v>0</v>
      </c>
      <c r="E1897" s="2">
        <f t="shared" si="263"/>
        <v>7.9999999999991189E-3</v>
      </c>
      <c r="F1897" s="2">
        <f t="shared" si="267"/>
        <v>7.5149075418705941E-2</v>
      </c>
      <c r="G1897" s="2">
        <f t="shared" si="267"/>
        <v>3.51954420637062E-2</v>
      </c>
      <c r="H1897" s="2">
        <f t="shared" si="265"/>
        <v>2.135193394720853</v>
      </c>
      <c r="I1897" s="2">
        <f t="shared" si="266"/>
        <v>68.104040992053811</v>
      </c>
    </row>
    <row r="1898" spans="1:9" ht="13.5" x14ac:dyDescent="0.25">
      <c r="A1898" s="3">
        <f>TITRES_STAT!B1901</f>
        <v>44775</v>
      </c>
      <c r="B1898" s="5">
        <f>TITRES_STAT!D1901</f>
        <v>9.8450000000000006</v>
      </c>
      <c r="C1898" s="2">
        <f t="shared" si="261"/>
        <v>-1.699999999999946E-2</v>
      </c>
      <c r="D1898" s="2">
        <f t="shared" si="262"/>
        <v>0</v>
      </c>
      <c r="E1898" s="2">
        <f t="shared" si="263"/>
        <v>1.699999999999946E-2</v>
      </c>
      <c r="F1898" s="2">
        <f t="shared" si="267"/>
        <v>6.978128431736981E-2</v>
      </c>
      <c r="G1898" s="2">
        <f t="shared" si="267"/>
        <v>3.3895767630584286E-2</v>
      </c>
      <c r="H1898" s="2">
        <f t="shared" si="265"/>
        <v>2.0587019912894928</v>
      </c>
      <c r="I1898" s="2">
        <f t="shared" si="266"/>
        <v>67.306393272447622</v>
      </c>
    </row>
    <row r="1899" spans="1:9" ht="13.5" x14ac:dyDescent="0.25">
      <c r="A1899" s="3">
        <f>TITRES_STAT!B1902</f>
        <v>44776</v>
      </c>
      <c r="B1899" s="5">
        <f>TITRES_STAT!D1902</f>
        <v>9.8450000000000006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6.4796906866129114E-2</v>
      </c>
      <c r="G1899" s="2">
        <f t="shared" si="267"/>
        <v>3.1474641371256835E-2</v>
      </c>
      <c r="H1899" s="2">
        <f t="shared" si="265"/>
        <v>2.0587019912894933</v>
      </c>
      <c r="I1899" s="2">
        <f t="shared" si="266"/>
        <v>67.306393272447636</v>
      </c>
    </row>
    <row r="1900" spans="1:9" ht="13.5" x14ac:dyDescent="0.25">
      <c r="A1900" s="3">
        <f>TITRES_STAT!B1903</f>
        <v>44777</v>
      </c>
      <c r="B1900" s="5">
        <f>TITRES_STAT!D1903</f>
        <v>9.8030000000000008</v>
      </c>
      <c r="C1900" s="2">
        <f t="shared" si="261"/>
        <v>-4.1999999999999815E-2</v>
      </c>
      <c r="D1900" s="2">
        <f t="shared" si="262"/>
        <v>0</v>
      </c>
      <c r="E1900" s="2">
        <f t="shared" si="263"/>
        <v>4.1999999999999815E-2</v>
      </c>
      <c r="F1900" s="2">
        <f t="shared" si="267"/>
        <v>6.0168556375691316E-2</v>
      </c>
      <c r="G1900" s="2">
        <f t="shared" si="267"/>
        <v>3.2226452701881333E-2</v>
      </c>
      <c r="H1900" s="2">
        <f t="shared" si="265"/>
        <v>1.8670548984182416</v>
      </c>
      <c r="I1900" s="2">
        <f t="shared" si="266"/>
        <v>65.121002721234902</v>
      </c>
    </row>
    <row r="1901" spans="1:9" ht="13.5" x14ac:dyDescent="0.25">
      <c r="A1901" s="3">
        <f>TITRES_STAT!B1904</f>
        <v>44778</v>
      </c>
      <c r="B1901" s="5">
        <f>TITRES_STAT!D1904</f>
        <v>9.8450000000000006</v>
      </c>
      <c r="C1901" s="2">
        <f t="shared" si="261"/>
        <v>4.1999999999999815E-2</v>
      </c>
      <c r="D1901" s="2">
        <f t="shared" si="262"/>
        <v>4.1999999999999815E-2</v>
      </c>
      <c r="E1901" s="2">
        <f t="shared" si="263"/>
        <v>0</v>
      </c>
      <c r="F1901" s="2">
        <f t="shared" ref="F1901:G1916" si="268">((F1900*13)+D1901)/14</f>
        <v>5.8870802348856208E-2</v>
      </c>
      <c r="G1901" s="2">
        <f t="shared" si="268"/>
        <v>2.9924563223175524E-2</v>
      </c>
      <c r="H1901" s="2">
        <f t="shared" si="265"/>
        <v>1.9673069882357661</v>
      </c>
      <c r="I1901" s="2">
        <f t="shared" si="266"/>
        <v>66.299408724320855</v>
      </c>
    </row>
    <row r="1902" spans="1:9" ht="13.5" x14ac:dyDescent="0.25">
      <c r="A1902" s="3">
        <f>TITRES_STAT!B1905</f>
        <v>44781</v>
      </c>
      <c r="B1902" s="5">
        <f>TITRES_STAT!D1905</f>
        <v>9.8450000000000006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5.466574503822362E-2</v>
      </c>
      <c r="G1902" s="2">
        <f t="shared" si="268"/>
        <v>2.778709442152013E-2</v>
      </c>
      <c r="H1902" s="2">
        <f t="shared" si="265"/>
        <v>1.9673069882357659</v>
      </c>
      <c r="I1902" s="2">
        <f t="shared" si="266"/>
        <v>66.299408724320855</v>
      </c>
    </row>
    <row r="1903" spans="1:9" ht="13.5" x14ac:dyDescent="0.25">
      <c r="A1903" s="3">
        <f>TITRES_STAT!B1906</f>
        <v>44782</v>
      </c>
      <c r="B1903" s="5">
        <f>TITRES_STAT!D1906</f>
        <v>9.6790000000000003</v>
      </c>
      <c r="C1903" s="2">
        <f t="shared" si="261"/>
        <v>-0.16600000000000037</v>
      </c>
      <c r="D1903" s="2">
        <f t="shared" si="262"/>
        <v>0</v>
      </c>
      <c r="E1903" s="2">
        <f t="shared" si="263"/>
        <v>0.16600000000000037</v>
      </c>
      <c r="F1903" s="2">
        <f t="shared" si="268"/>
        <v>5.0761048964064789E-2</v>
      </c>
      <c r="G1903" s="2">
        <f t="shared" si="268"/>
        <v>3.7659444819983005E-2</v>
      </c>
      <c r="H1903" s="2">
        <f t="shared" si="265"/>
        <v>1.3478969009423569</v>
      </c>
      <c r="I1903" s="2">
        <f t="shared" si="266"/>
        <v>57.40869202567464</v>
      </c>
    </row>
    <row r="1904" spans="1:9" ht="13.5" x14ac:dyDescent="0.25">
      <c r="A1904" s="3">
        <f>TITRES_STAT!B1907</f>
        <v>44783</v>
      </c>
      <c r="B1904" s="5">
        <f>TITRES_STAT!D1907</f>
        <v>9.8450000000000006</v>
      </c>
      <c r="C1904" s="2">
        <f t="shared" si="261"/>
        <v>0.16600000000000037</v>
      </c>
      <c r="D1904" s="2">
        <f t="shared" si="262"/>
        <v>0.16600000000000037</v>
      </c>
      <c r="E1904" s="2">
        <f t="shared" si="263"/>
        <v>0</v>
      </c>
      <c r="F1904" s="2">
        <f t="shared" si="268"/>
        <v>5.8992402609488757E-2</v>
      </c>
      <c r="G1904" s="2">
        <f t="shared" si="268"/>
        <v>3.4969484475698503E-2</v>
      </c>
      <c r="H1904" s="2">
        <f t="shared" si="265"/>
        <v>1.6869680378183616</v>
      </c>
      <c r="I1904" s="2">
        <f t="shared" si="266"/>
        <v>62.783331028681189</v>
      </c>
    </row>
    <row r="1905" spans="1:9" ht="13.5" x14ac:dyDescent="0.25">
      <c r="A1905" s="3">
        <f>TITRES_STAT!B1908</f>
        <v>44784</v>
      </c>
      <c r="B1905" s="5">
        <f>TITRES_STAT!D1908</f>
        <v>10.343</v>
      </c>
      <c r="C1905" s="2">
        <f t="shared" si="261"/>
        <v>0.49799999999999933</v>
      </c>
      <c r="D1905" s="2">
        <f t="shared" si="262"/>
        <v>0.49799999999999933</v>
      </c>
      <c r="E1905" s="2">
        <f t="shared" si="263"/>
        <v>0</v>
      </c>
      <c r="F1905" s="2">
        <f t="shared" si="268"/>
        <v>9.0350088137382364E-2</v>
      </c>
      <c r="G1905" s="2">
        <f t="shared" si="268"/>
        <v>3.2471664156005754E-2</v>
      </c>
      <c r="H1905" s="2">
        <f t="shared" si="265"/>
        <v>2.7824286338792952</v>
      </c>
      <c r="I1905" s="2">
        <f t="shared" si="266"/>
        <v>73.561959873003858</v>
      </c>
    </row>
    <row r="1906" spans="1:9" ht="13.5" x14ac:dyDescent="0.25">
      <c r="A1906" s="3">
        <f>TITRES_STAT!B1909</f>
        <v>44785</v>
      </c>
      <c r="B1906" s="5">
        <f>TITRES_STAT!D1909</f>
        <v>10.343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8.3896510413283623E-2</v>
      </c>
      <c r="G1906" s="2">
        <f t="shared" si="268"/>
        <v>3.0152259573433916E-2</v>
      </c>
      <c r="H1906" s="2">
        <f t="shared" si="265"/>
        <v>2.7824286338792952</v>
      </c>
      <c r="I1906" s="2">
        <f t="shared" si="266"/>
        <v>73.561959873003858</v>
      </c>
    </row>
    <row r="1907" spans="1:9" ht="13.5" x14ac:dyDescent="0.25">
      <c r="A1907" s="3">
        <f>TITRES_STAT!B1910</f>
        <v>44788</v>
      </c>
      <c r="B1907" s="5">
        <f>TITRES_STAT!D1910</f>
        <v>10.103</v>
      </c>
      <c r="C1907" s="2">
        <f t="shared" si="261"/>
        <v>-0.24000000000000021</v>
      </c>
      <c r="D1907" s="2">
        <f t="shared" si="262"/>
        <v>0</v>
      </c>
      <c r="E1907" s="2">
        <f t="shared" si="263"/>
        <v>0.24000000000000021</v>
      </c>
      <c r="F1907" s="2">
        <f t="shared" si="268"/>
        <v>7.7903902526620508E-2</v>
      </c>
      <c r="G1907" s="2">
        <f t="shared" si="268"/>
        <v>4.5141383889617227E-2</v>
      </c>
      <c r="H1907" s="2">
        <f t="shared" si="265"/>
        <v>1.7257756810716396</v>
      </c>
      <c r="I1907" s="2">
        <f t="shared" si="266"/>
        <v>63.313195324757992</v>
      </c>
    </row>
    <row r="1908" spans="1:9" ht="13.5" x14ac:dyDescent="0.25">
      <c r="A1908" s="3">
        <f>TITRES_STAT!B1911</f>
        <v>44789</v>
      </c>
      <c r="B1908" s="5">
        <f>TITRES_STAT!D1911</f>
        <v>10.701000000000001</v>
      </c>
      <c r="C1908" s="2">
        <f t="shared" si="261"/>
        <v>0.59800000000000075</v>
      </c>
      <c r="D1908" s="2">
        <f t="shared" si="262"/>
        <v>0.59800000000000075</v>
      </c>
      <c r="E1908" s="2">
        <f t="shared" si="263"/>
        <v>0</v>
      </c>
      <c r="F1908" s="2">
        <f t="shared" si="268"/>
        <v>0.11505362377471909</v>
      </c>
      <c r="G1908" s="2">
        <f t="shared" si="268"/>
        <v>4.1916999326073137E-2</v>
      </c>
      <c r="H1908" s="2">
        <f t="shared" si="265"/>
        <v>2.7447962789443672</v>
      </c>
      <c r="I1908" s="2">
        <f t="shared" si="266"/>
        <v>73.296277674098377</v>
      </c>
    </row>
    <row r="1909" spans="1:9" ht="13.5" x14ac:dyDescent="0.25">
      <c r="A1909" s="3">
        <f>TITRES_STAT!B1912</f>
        <v>44790</v>
      </c>
      <c r="B1909" s="5">
        <f>TITRES_STAT!D1912</f>
        <v>10.884</v>
      </c>
      <c r="C1909" s="2">
        <f t="shared" si="261"/>
        <v>0.18299999999999983</v>
      </c>
      <c r="D1909" s="2">
        <f t="shared" si="262"/>
        <v>0.18299999999999983</v>
      </c>
      <c r="E1909" s="2">
        <f t="shared" si="263"/>
        <v>0</v>
      </c>
      <c r="F1909" s="2">
        <f t="shared" si="268"/>
        <v>0.11990693636223915</v>
      </c>
      <c r="G1909" s="2">
        <f t="shared" si="268"/>
        <v>3.8922927945639341E-2</v>
      </c>
      <c r="H1909" s="2">
        <f t="shared" si="265"/>
        <v>3.0806247805844396</v>
      </c>
      <c r="I1909" s="2">
        <f t="shared" si="266"/>
        <v>75.493948751230761</v>
      </c>
    </row>
    <row r="1910" spans="1:9" ht="13.5" x14ac:dyDescent="0.25">
      <c r="A1910" s="3">
        <f>TITRES_STAT!B1913</f>
        <v>44791</v>
      </c>
      <c r="B1910" s="5">
        <f>TITRES_STAT!D1913</f>
        <v>11.34</v>
      </c>
      <c r="C1910" s="2">
        <f t="shared" si="261"/>
        <v>0.45599999999999952</v>
      </c>
      <c r="D1910" s="2">
        <f t="shared" si="262"/>
        <v>0.45599999999999952</v>
      </c>
      <c r="E1910" s="2">
        <f t="shared" si="263"/>
        <v>0</v>
      </c>
      <c r="F1910" s="2">
        <f t="shared" si="268"/>
        <v>0.14391358376493632</v>
      </c>
      <c r="G1910" s="2">
        <f t="shared" si="268"/>
        <v>3.61427188066651E-2</v>
      </c>
      <c r="H1910" s="2">
        <f t="shared" si="265"/>
        <v>3.9818140006223643</v>
      </c>
      <c r="I1910" s="2">
        <f t="shared" si="266"/>
        <v>79.926990452171182</v>
      </c>
    </row>
    <row r="1911" spans="1:9" ht="13.5" x14ac:dyDescent="0.25">
      <c r="A1911" s="3">
        <f>TITRES_STAT!B1914</f>
        <v>44792</v>
      </c>
      <c r="B1911" s="5">
        <f>TITRES_STAT!D1914</f>
        <v>11.215999999999999</v>
      </c>
      <c r="C1911" s="2">
        <f t="shared" si="261"/>
        <v>-0.12400000000000055</v>
      </c>
      <c r="D1911" s="2">
        <f t="shared" si="262"/>
        <v>0</v>
      </c>
      <c r="E1911" s="2">
        <f t="shared" si="263"/>
        <v>0.12400000000000055</v>
      </c>
      <c r="F1911" s="2">
        <f t="shared" si="268"/>
        <v>0.13363404206744087</v>
      </c>
      <c r="G1911" s="2">
        <f t="shared" si="268"/>
        <v>4.241823889190334E-2</v>
      </c>
      <c r="H1911" s="2">
        <f t="shared" si="265"/>
        <v>3.1503910949247</v>
      </c>
      <c r="I1911" s="2">
        <f t="shared" si="266"/>
        <v>75.905885080978308</v>
      </c>
    </row>
    <row r="1912" spans="1:9" ht="13.5" x14ac:dyDescent="0.25">
      <c r="A1912" s="3">
        <f>TITRES_STAT!B1915</f>
        <v>44795</v>
      </c>
      <c r="B1912" s="5">
        <f>TITRES_STAT!D1915</f>
        <v>11.007999999999999</v>
      </c>
      <c r="C1912" s="2">
        <f t="shared" si="261"/>
        <v>-0.20800000000000018</v>
      </c>
      <c r="D1912" s="2">
        <f t="shared" si="262"/>
        <v>0</v>
      </c>
      <c r="E1912" s="2">
        <f t="shared" si="263"/>
        <v>0.20800000000000018</v>
      </c>
      <c r="F1912" s="2">
        <f t="shared" si="268"/>
        <v>0.12408875334833794</v>
      </c>
      <c r="G1912" s="2">
        <f t="shared" si="268"/>
        <v>5.424550754248169E-2</v>
      </c>
      <c r="H1912" s="2">
        <f t="shared" si="265"/>
        <v>2.2875397239330719</v>
      </c>
      <c r="I1912" s="2">
        <f t="shared" si="266"/>
        <v>69.58211659862036</v>
      </c>
    </row>
    <row r="1913" spans="1:9" ht="13.5" x14ac:dyDescent="0.25">
      <c r="A1913" s="3">
        <f>TITRES_STAT!B1916</f>
        <v>44796</v>
      </c>
      <c r="B1913" s="5">
        <f>TITRES_STAT!D1916</f>
        <v>11</v>
      </c>
      <c r="C1913" s="2">
        <f t="shared" si="261"/>
        <v>-7.9999999999991189E-3</v>
      </c>
      <c r="D1913" s="2">
        <f t="shared" si="262"/>
        <v>0</v>
      </c>
      <c r="E1913" s="2">
        <f t="shared" si="263"/>
        <v>7.9999999999991189E-3</v>
      </c>
      <c r="F1913" s="2">
        <f t="shared" si="268"/>
        <v>0.11522527096631381</v>
      </c>
      <c r="G1913" s="2">
        <f t="shared" si="268"/>
        <v>5.0942257003732935E-2</v>
      </c>
      <c r="H1913" s="2">
        <f t="shared" si="265"/>
        <v>2.261879974377075</v>
      </c>
      <c r="I1913" s="2">
        <f t="shared" si="266"/>
        <v>69.342832726671034</v>
      </c>
    </row>
    <row r="1914" spans="1:9" ht="13.5" x14ac:dyDescent="0.25">
      <c r="A1914" s="3">
        <f>TITRES_STAT!B1917</f>
        <v>44797</v>
      </c>
      <c r="B1914" s="5">
        <f>TITRES_STAT!D1917</f>
        <v>11.007999999999999</v>
      </c>
      <c r="C1914" s="2">
        <f t="shared" si="261"/>
        <v>7.9999999999991189E-3</v>
      </c>
      <c r="D1914" s="2">
        <f t="shared" si="262"/>
        <v>7.9999999999991189E-3</v>
      </c>
      <c r="E1914" s="2">
        <f t="shared" si="263"/>
        <v>0</v>
      </c>
      <c r="F1914" s="2">
        <f t="shared" si="268"/>
        <v>0.10756632304014847</v>
      </c>
      <c r="G1914" s="2">
        <f t="shared" si="268"/>
        <v>4.7303524360609153E-2</v>
      </c>
      <c r="H1914" s="2">
        <f t="shared" si="265"/>
        <v>2.2739600165970231</v>
      </c>
      <c r="I1914" s="2">
        <f t="shared" si="266"/>
        <v>69.455949525021779</v>
      </c>
    </row>
    <row r="1915" spans="1:9" ht="13.5" x14ac:dyDescent="0.25">
      <c r="A1915" s="3">
        <f>TITRES_STAT!B1918</f>
        <v>44798</v>
      </c>
      <c r="B1915" s="5">
        <f>TITRES_STAT!D1918</f>
        <v>10.967000000000001</v>
      </c>
      <c r="C1915" s="2">
        <f t="shared" si="261"/>
        <v>-4.0999999999998593E-2</v>
      </c>
      <c r="D1915" s="2">
        <f t="shared" si="262"/>
        <v>0</v>
      </c>
      <c r="E1915" s="2">
        <f t="shared" si="263"/>
        <v>4.0999999999998593E-2</v>
      </c>
      <c r="F1915" s="2">
        <f t="shared" si="268"/>
        <v>9.988301425156644E-2</v>
      </c>
      <c r="G1915" s="2">
        <f t="shared" si="268"/>
        <v>4.6853272620565545E-2</v>
      </c>
      <c r="H1915" s="2">
        <f t="shared" si="265"/>
        <v>2.1318257757671399</v>
      </c>
      <c r="I1915" s="2">
        <f t="shared" si="266"/>
        <v>68.069743606505369</v>
      </c>
    </row>
    <row r="1916" spans="1:9" ht="13.5" x14ac:dyDescent="0.25">
      <c r="A1916" s="3">
        <f>TITRES_STAT!B1919</f>
        <v>44799</v>
      </c>
      <c r="B1916" s="5">
        <f>TITRES_STAT!D1919</f>
        <v>10.967000000000001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9.274851323359741E-2</v>
      </c>
      <c r="G1916" s="2">
        <f t="shared" si="268"/>
        <v>4.3506610290525147E-2</v>
      </c>
      <c r="H1916" s="2">
        <f t="shared" si="265"/>
        <v>2.1318257757671399</v>
      </c>
      <c r="I1916" s="2">
        <f t="shared" si="266"/>
        <v>68.069743606505369</v>
      </c>
    </row>
    <row r="1917" spans="1:9" ht="13.5" x14ac:dyDescent="0.25">
      <c r="A1917" s="3">
        <f>TITRES_STAT!B1920</f>
        <v>44802</v>
      </c>
      <c r="B1917" s="5">
        <f>TITRES_STAT!D1920</f>
        <v>10.967000000000001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8.6123619431197604E-2</v>
      </c>
      <c r="G1917" s="2">
        <f t="shared" si="269"/>
        <v>4.039899526977335E-2</v>
      </c>
      <c r="H1917" s="2">
        <f t="shared" si="265"/>
        <v>2.1318257757671404</v>
      </c>
      <c r="I1917" s="2">
        <f t="shared" si="266"/>
        <v>68.069743606505369</v>
      </c>
    </row>
    <row r="1918" spans="1:9" ht="13.5" x14ac:dyDescent="0.25">
      <c r="A1918" s="3">
        <f>TITRES_STAT!B1921</f>
        <v>44803</v>
      </c>
      <c r="B1918" s="5">
        <f>TITRES_STAT!D1921</f>
        <v>10.967000000000001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7.9971932328969195E-2</v>
      </c>
      <c r="G1918" s="2">
        <f t="shared" si="269"/>
        <v>3.7513352750503826E-2</v>
      </c>
      <c r="H1918" s="2">
        <f t="shared" si="265"/>
        <v>2.1318257757671399</v>
      </c>
      <c r="I1918" s="2">
        <f t="shared" si="266"/>
        <v>68.069743606505369</v>
      </c>
    </row>
    <row r="1919" spans="1:9" ht="13.5" x14ac:dyDescent="0.25">
      <c r="A1919" s="3">
        <f>TITRES_STAT!B1922</f>
        <v>44804</v>
      </c>
      <c r="B1919" s="5">
        <f>TITRES_STAT!D1922</f>
        <v>10.967000000000001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7.4259651448328537E-2</v>
      </c>
      <c r="G1919" s="2">
        <f t="shared" si="269"/>
        <v>3.4833827554039264E-2</v>
      </c>
      <c r="H1919" s="2">
        <f t="shared" si="265"/>
        <v>2.1318257757671404</v>
      </c>
      <c r="I1919" s="2">
        <f t="shared" si="266"/>
        <v>68.069743606505369</v>
      </c>
    </row>
    <row r="1920" spans="1:9" ht="13.5" x14ac:dyDescent="0.25">
      <c r="A1920" s="3">
        <f>TITRES_STAT!B1923</f>
        <v>44805</v>
      </c>
      <c r="B1920" s="5">
        <f>TITRES_STAT!D1923</f>
        <v>10.967000000000001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6.8955390630590779E-2</v>
      </c>
      <c r="G1920" s="2">
        <f t="shared" si="269"/>
        <v>3.2345697014465033E-2</v>
      </c>
      <c r="H1920" s="2">
        <f t="shared" si="265"/>
        <v>2.1318257757671399</v>
      </c>
      <c r="I1920" s="2">
        <f t="shared" si="266"/>
        <v>68.069743606505369</v>
      </c>
    </row>
    <row r="1921" spans="1:9" ht="13.5" x14ac:dyDescent="0.25">
      <c r="A1921" s="3">
        <f>TITRES_STAT!B1924</f>
        <v>44806</v>
      </c>
      <c r="B1921" s="5">
        <f>TITRES_STAT!D1924</f>
        <v>11.132999999999999</v>
      </c>
      <c r="C1921" s="2">
        <f t="shared" si="261"/>
        <v>0.16599999999999859</v>
      </c>
      <c r="D1921" s="2">
        <f t="shared" si="262"/>
        <v>0.16599999999999859</v>
      </c>
      <c r="E1921" s="2">
        <f t="shared" si="263"/>
        <v>0</v>
      </c>
      <c r="F1921" s="2">
        <f t="shared" si="269"/>
        <v>7.588714844269133E-2</v>
      </c>
      <c r="G1921" s="2">
        <f t="shared" si="269"/>
        <v>3.0035290084860389E-2</v>
      </c>
      <c r="H1921" s="2">
        <f t="shared" si="265"/>
        <v>2.5265994844159358</v>
      </c>
      <c r="I1921" s="2">
        <f t="shared" si="266"/>
        <v>71.644072301972315</v>
      </c>
    </row>
    <row r="1922" spans="1:9" ht="13.5" x14ac:dyDescent="0.25">
      <c r="A1922" s="3">
        <f>TITRES_STAT!B1925</f>
        <v>44809</v>
      </c>
      <c r="B1922" s="5">
        <f>TITRES_STAT!D1925</f>
        <v>11.622999999999999</v>
      </c>
      <c r="C1922" s="2">
        <f t="shared" si="261"/>
        <v>0.49000000000000021</v>
      </c>
      <c r="D1922" s="2">
        <f t="shared" si="262"/>
        <v>0.49000000000000021</v>
      </c>
      <c r="E1922" s="2">
        <f t="shared" si="263"/>
        <v>0</v>
      </c>
      <c r="F1922" s="2">
        <f t="shared" si="269"/>
        <v>0.10546663783964196</v>
      </c>
      <c r="G1922" s="2">
        <f t="shared" si="269"/>
        <v>2.7889912221656075E-2</v>
      </c>
      <c r="H1922" s="2">
        <f t="shared" si="265"/>
        <v>3.7815335165432606</v>
      </c>
      <c r="I1922" s="2">
        <f t="shared" si="266"/>
        <v>79.086207457499214</v>
      </c>
    </row>
    <row r="1923" spans="1:9" ht="13.5" x14ac:dyDescent="0.25">
      <c r="A1923" s="3">
        <f>TITRES_STAT!B1926</f>
        <v>44810</v>
      </c>
      <c r="B1923" s="5">
        <f>TITRES_STAT!D1926</f>
        <v>12.047000000000001</v>
      </c>
      <c r="C1923" s="2">
        <f t="shared" ref="C1923:C1986" si="270">B1923-B1922</f>
        <v>0.42400000000000126</v>
      </c>
      <c r="D1923" s="2">
        <f t="shared" ref="D1923:D1986" si="271">IF(C1923&gt;0,C1923,0)</f>
        <v>0.42400000000000126</v>
      </c>
      <c r="E1923" s="2">
        <f t="shared" ref="E1923:E1986" si="272">IF(C1923&lt;0,-C1923,0)</f>
        <v>0</v>
      </c>
      <c r="F1923" s="2">
        <f t="shared" si="269"/>
        <v>0.12821902085109618</v>
      </c>
      <c r="G1923" s="2">
        <f t="shared" si="269"/>
        <v>2.5897775634394927E-2</v>
      </c>
      <c r="H1923" s="2">
        <f t="shared" si="265"/>
        <v>4.9509665486794958</v>
      </c>
      <c r="I1923" s="2">
        <f t="shared" si="266"/>
        <v>83.196007038186139</v>
      </c>
    </row>
    <row r="1924" spans="1:9" ht="13.5" x14ac:dyDescent="0.25">
      <c r="A1924" s="3">
        <f>TITRES_STAT!B1927</f>
        <v>44811</v>
      </c>
      <c r="B1924" s="5">
        <f>TITRES_STAT!D1927</f>
        <v>12.462</v>
      </c>
      <c r="C1924" s="2">
        <f t="shared" si="270"/>
        <v>0.41499999999999915</v>
      </c>
      <c r="D1924" s="2">
        <f t="shared" si="271"/>
        <v>0.41499999999999915</v>
      </c>
      <c r="E1924" s="2">
        <f t="shared" si="272"/>
        <v>0</v>
      </c>
      <c r="F1924" s="2">
        <f t="shared" si="269"/>
        <v>0.14870337650458926</v>
      </c>
      <c r="G1924" s="2">
        <f t="shared" si="269"/>
        <v>2.4047934517652435E-2</v>
      </c>
      <c r="H1924" s="2">
        <f t="shared" si="265"/>
        <v>6.1836236453252669</v>
      </c>
      <c r="I1924" s="2">
        <f t="shared" si="266"/>
        <v>86.079448905278483</v>
      </c>
    </row>
    <row r="1925" spans="1:9" ht="13.5" x14ac:dyDescent="0.25">
      <c r="A1925" s="3">
        <f>TITRES_STAT!B1928</f>
        <v>44812</v>
      </c>
      <c r="B1925" s="5">
        <f>TITRES_STAT!D1928</f>
        <v>12.628</v>
      </c>
      <c r="C1925" s="2">
        <f t="shared" si="270"/>
        <v>0.16600000000000037</v>
      </c>
      <c r="D1925" s="2">
        <f t="shared" si="271"/>
        <v>0.16600000000000037</v>
      </c>
      <c r="E1925" s="2">
        <f t="shared" si="272"/>
        <v>0</v>
      </c>
      <c r="F1925" s="2">
        <f t="shared" si="269"/>
        <v>0.14993884961140433</v>
      </c>
      <c r="G1925" s="2">
        <f t="shared" si="269"/>
        <v>2.2330224909248689E-2</v>
      </c>
      <c r="H1925" s="2">
        <f t="shared" si="265"/>
        <v>6.7146143946496011</v>
      </c>
      <c r="I1925" s="2">
        <f t="shared" si="266"/>
        <v>87.037589322759402</v>
      </c>
    </row>
    <row r="1926" spans="1:9" ht="13.5" x14ac:dyDescent="0.25">
      <c r="A1926" s="3">
        <f>TITRES_STAT!B1929</f>
        <v>44813</v>
      </c>
      <c r="B1926" s="5">
        <f>TITRES_STAT!D1929</f>
        <v>12.711</v>
      </c>
      <c r="C1926" s="2">
        <f t="shared" si="270"/>
        <v>8.3000000000000185E-2</v>
      </c>
      <c r="D1926" s="2">
        <f t="shared" si="271"/>
        <v>8.3000000000000185E-2</v>
      </c>
      <c r="E1926" s="2">
        <f t="shared" si="272"/>
        <v>0</v>
      </c>
      <c r="F1926" s="2">
        <f t="shared" si="269"/>
        <v>0.14515750321058976</v>
      </c>
      <c r="G1926" s="2">
        <f t="shared" si="269"/>
        <v>2.0735208844302355E-2</v>
      </c>
      <c r="H1926" s="2">
        <f t="shared" si="265"/>
        <v>7.0005324904396273</v>
      </c>
      <c r="I1926" s="2">
        <f t="shared" si="266"/>
        <v>87.500831960935514</v>
      </c>
    </row>
    <row r="1927" spans="1:9" ht="13.5" x14ac:dyDescent="0.25">
      <c r="A1927" s="3">
        <f>TITRES_STAT!B1930</f>
        <v>44816</v>
      </c>
      <c r="B1927" s="5">
        <f>TITRES_STAT!D1930</f>
        <v>12.711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0.13478911012411907</v>
      </c>
      <c r="G1927" s="2">
        <f t="shared" si="269"/>
        <v>1.9254122498280759E-2</v>
      </c>
      <c r="H1927" s="2">
        <f t="shared" si="265"/>
        <v>7.0005324904396273</v>
      </c>
      <c r="I1927" s="2">
        <f t="shared" si="266"/>
        <v>87.500831960935514</v>
      </c>
    </row>
    <row r="1928" spans="1:9" ht="13.5" x14ac:dyDescent="0.25">
      <c r="A1928" s="3">
        <f>TITRES_STAT!B1931</f>
        <v>44817</v>
      </c>
      <c r="B1928" s="5">
        <f>TITRES_STAT!D1931</f>
        <v>12.702999999999999</v>
      </c>
      <c r="C1928" s="2">
        <f t="shared" si="270"/>
        <v>-8.0000000000008953E-3</v>
      </c>
      <c r="D1928" s="2">
        <f t="shared" si="271"/>
        <v>0</v>
      </c>
      <c r="E1928" s="2">
        <f t="shared" si="272"/>
        <v>8.0000000000008953E-3</v>
      </c>
      <c r="F1928" s="2">
        <f t="shared" si="269"/>
        <v>0.12516131654382484</v>
      </c>
      <c r="G1928" s="2">
        <f t="shared" si="269"/>
        <v>1.8450256605546483E-2</v>
      </c>
      <c r="H1928" s="2">
        <f t="shared" si="265"/>
        <v>6.7837168457699972</v>
      </c>
      <c r="I1928" s="2">
        <f t="shared" si="266"/>
        <v>87.152667294886982</v>
      </c>
    </row>
    <row r="1929" spans="1:9" ht="13.5" x14ac:dyDescent="0.25">
      <c r="A1929" s="3">
        <f>TITRES_STAT!B1932</f>
        <v>44818</v>
      </c>
      <c r="B1929" s="5">
        <f>TITRES_STAT!D1932</f>
        <v>12.612</v>
      </c>
      <c r="C1929" s="2">
        <f t="shared" si="270"/>
        <v>-9.0999999999999304E-2</v>
      </c>
      <c r="D1929" s="2">
        <f t="shared" si="271"/>
        <v>0</v>
      </c>
      <c r="E1929" s="2">
        <f t="shared" si="272"/>
        <v>9.0999999999999304E-2</v>
      </c>
      <c r="F1929" s="2">
        <f t="shared" si="269"/>
        <v>0.11622122250498021</v>
      </c>
      <c r="G1929" s="2">
        <f t="shared" si="269"/>
        <v>2.3632381133721684E-2</v>
      </c>
      <c r="H1929" s="2">
        <f t="shared" si="265"/>
        <v>4.9178803374637949</v>
      </c>
      <c r="I1929" s="2">
        <f t="shared" si="266"/>
        <v>83.10205778123985</v>
      </c>
    </row>
    <row r="1930" spans="1:9" ht="13.5" x14ac:dyDescent="0.25">
      <c r="A1930" s="3">
        <f>TITRES_STAT!B1933</f>
        <v>44819</v>
      </c>
      <c r="B1930" s="5">
        <f>TITRES_STAT!D1933</f>
        <v>12.379</v>
      </c>
      <c r="C1930" s="2">
        <f t="shared" si="270"/>
        <v>-0.23300000000000054</v>
      </c>
      <c r="D1930" s="2">
        <f t="shared" si="271"/>
        <v>0</v>
      </c>
      <c r="E1930" s="2">
        <f t="shared" si="272"/>
        <v>0.23300000000000054</v>
      </c>
      <c r="F1930" s="2">
        <f t="shared" si="269"/>
        <v>0.10791970661176734</v>
      </c>
      <c r="G1930" s="2">
        <f t="shared" si="269"/>
        <v>3.8587211052741606E-2</v>
      </c>
      <c r="H1930" s="2">
        <f t="shared" si="265"/>
        <v>2.7967739483493892</v>
      </c>
      <c r="I1930" s="2">
        <f t="shared" si="266"/>
        <v>73.661850465584337</v>
      </c>
    </row>
    <row r="1931" spans="1:9" ht="13.5" x14ac:dyDescent="0.25">
      <c r="A1931" s="3">
        <f>TITRES_STAT!B1934</f>
        <v>44820</v>
      </c>
      <c r="B1931" s="5">
        <f>TITRES_STAT!D1934</f>
        <v>12.379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0.10021115613949824</v>
      </c>
      <c r="G1931" s="2">
        <f t="shared" si="269"/>
        <v>3.5830981691831486E-2</v>
      </c>
      <c r="H1931" s="2">
        <f t="shared" si="265"/>
        <v>2.7967739483493896</v>
      </c>
      <c r="I1931" s="2">
        <f t="shared" si="266"/>
        <v>73.661850465584337</v>
      </c>
    </row>
    <row r="1932" spans="1:9" ht="13.5" x14ac:dyDescent="0.25">
      <c r="A1932" s="3">
        <f>TITRES_STAT!B1935</f>
        <v>44823</v>
      </c>
      <c r="B1932" s="5">
        <f>TITRES_STAT!D1935</f>
        <v>12.379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9.3053216415248358E-2</v>
      </c>
      <c r="G1932" s="2">
        <f t="shared" si="269"/>
        <v>3.3271625856700668E-2</v>
      </c>
      <c r="H1932" s="2">
        <f t="shared" si="265"/>
        <v>2.7967739483493892</v>
      </c>
      <c r="I1932" s="2">
        <f t="shared" si="266"/>
        <v>73.661850465584337</v>
      </c>
    </row>
    <row r="1933" spans="1:9" ht="13.5" x14ac:dyDescent="0.25">
      <c r="A1933" s="3">
        <f>TITRES_STAT!B1936</f>
        <v>44824</v>
      </c>
      <c r="B1933" s="5">
        <f>TITRES_STAT!D1936</f>
        <v>12.462</v>
      </c>
      <c r="C1933" s="2">
        <f t="shared" si="270"/>
        <v>8.3000000000000185E-2</v>
      </c>
      <c r="D1933" s="2">
        <f t="shared" si="271"/>
        <v>8.3000000000000185E-2</v>
      </c>
      <c r="E1933" s="2">
        <f t="shared" si="272"/>
        <v>0</v>
      </c>
      <c r="F1933" s="2">
        <f t="shared" ref="F1933:G1948" si="273">((F1932*13)+D1933)/14</f>
        <v>9.2335129528444915E-2</v>
      </c>
      <c r="G1933" s="2">
        <f t="shared" si="273"/>
        <v>3.0895081152650623E-2</v>
      </c>
      <c r="H1933" s="2">
        <f t="shared" si="265"/>
        <v>2.9886676481677759</v>
      </c>
      <c r="I1933" s="2">
        <f t="shared" si="266"/>
        <v>74.928971571262466</v>
      </c>
    </row>
    <row r="1934" spans="1:9" ht="13.5" x14ac:dyDescent="0.25">
      <c r="A1934" s="3">
        <f>TITRES_STAT!B1937</f>
        <v>44825</v>
      </c>
      <c r="B1934" s="5">
        <f>TITRES_STAT!D1937</f>
        <v>12.462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8.5739763133555996E-2</v>
      </c>
      <c r="G1934" s="2">
        <f t="shared" si="273"/>
        <v>2.8688289641747005E-2</v>
      </c>
      <c r="H1934" s="2">
        <f t="shared" si="265"/>
        <v>2.9886676481677763</v>
      </c>
      <c r="I1934" s="2">
        <f t="shared" si="266"/>
        <v>74.928971571262466</v>
      </c>
    </row>
    <row r="1935" spans="1:9" ht="13.5" x14ac:dyDescent="0.25">
      <c r="A1935" s="3">
        <f>TITRES_STAT!B1938</f>
        <v>44826</v>
      </c>
      <c r="B1935" s="5">
        <f>TITRES_STAT!D1938</f>
        <v>12.454000000000001</v>
      </c>
      <c r="C1935" s="2">
        <f t="shared" si="270"/>
        <v>-7.9999999999991189E-3</v>
      </c>
      <c r="D1935" s="2">
        <f t="shared" si="271"/>
        <v>0</v>
      </c>
      <c r="E1935" s="2">
        <f t="shared" si="272"/>
        <v>7.9999999999991189E-3</v>
      </c>
      <c r="F1935" s="2">
        <f t="shared" si="273"/>
        <v>7.9615494338301993E-2</v>
      </c>
      <c r="G1935" s="2">
        <f t="shared" si="273"/>
        <v>2.7210554667336441E-2</v>
      </c>
      <c r="H1935" s="2">
        <f t="shared" si="265"/>
        <v>2.9259048671239496</v>
      </c>
      <c r="I1935" s="2">
        <f t="shared" si="266"/>
        <v>74.528165254992985</v>
      </c>
    </row>
    <row r="1936" spans="1:9" ht="13.5" x14ac:dyDescent="0.25">
      <c r="A1936" s="3">
        <f>TITRES_STAT!B1939</f>
        <v>44827</v>
      </c>
      <c r="B1936" s="5">
        <f>TITRES_STAT!D1939</f>
        <v>12.429</v>
      </c>
      <c r="C1936" s="2">
        <f t="shared" si="270"/>
        <v>-2.5000000000000355E-2</v>
      </c>
      <c r="D1936" s="2">
        <f t="shared" si="271"/>
        <v>0</v>
      </c>
      <c r="E1936" s="2">
        <f t="shared" si="272"/>
        <v>2.5000000000000355E-2</v>
      </c>
      <c r="F1936" s="2">
        <f t="shared" si="273"/>
        <v>7.3928673314137563E-2</v>
      </c>
      <c r="G1936" s="2">
        <f t="shared" si="273"/>
        <v>2.7052657905383862E-2</v>
      </c>
      <c r="H1936" s="2">
        <f t="shared" si="265"/>
        <v>2.7327693113446241</v>
      </c>
      <c r="I1936" s="2">
        <f t="shared" si="266"/>
        <v>73.210238388940823</v>
      </c>
    </row>
    <row r="1937" spans="1:9" ht="13.5" x14ac:dyDescent="0.25">
      <c r="A1937" s="3">
        <f>TITRES_STAT!B1940</f>
        <v>44830</v>
      </c>
      <c r="B1937" s="5">
        <f>TITRES_STAT!D1940</f>
        <v>12.295999999999999</v>
      </c>
      <c r="C1937" s="2">
        <f t="shared" si="270"/>
        <v>-0.1330000000000009</v>
      </c>
      <c r="D1937" s="2">
        <f t="shared" si="271"/>
        <v>0</v>
      </c>
      <c r="E1937" s="2">
        <f t="shared" si="272"/>
        <v>0.1330000000000009</v>
      </c>
      <c r="F1937" s="2">
        <f t="shared" si="273"/>
        <v>6.8648053791699165E-2</v>
      </c>
      <c r="G1937" s="2">
        <f t="shared" si="273"/>
        <v>3.4620325197856509E-2</v>
      </c>
      <c r="H1937" s="2">
        <f t="shared" ref="H1937:H2000" si="274">F1937/G1937</f>
        <v>1.9828829856268784</v>
      </c>
      <c r="I1937" s="2">
        <f t="shared" ref="I1937:I2000" si="275">IF(G1937=0,100,100-(100/(1+H1937)))</f>
        <v>66.475386234775769</v>
      </c>
    </row>
    <row r="1938" spans="1:9" ht="13.5" x14ac:dyDescent="0.25">
      <c r="A1938" s="3">
        <f>TITRES_STAT!B1941</f>
        <v>44831</v>
      </c>
      <c r="B1938" s="5">
        <f>TITRES_STAT!D1941</f>
        <v>12.42</v>
      </c>
      <c r="C1938" s="2">
        <f t="shared" si="270"/>
        <v>0.12400000000000055</v>
      </c>
      <c r="D1938" s="2">
        <f t="shared" si="271"/>
        <v>0.12400000000000055</v>
      </c>
      <c r="E1938" s="2">
        <f t="shared" si="272"/>
        <v>0</v>
      </c>
      <c r="F1938" s="2">
        <f t="shared" si="273"/>
        <v>7.2601764235149274E-2</v>
      </c>
      <c r="G1938" s="2">
        <f t="shared" si="273"/>
        <v>3.2147444826581044E-2</v>
      </c>
      <c r="H1938" s="2">
        <f t="shared" si="274"/>
        <v>2.2583992173187792</v>
      </c>
      <c r="I1938" s="2">
        <f t="shared" si="275"/>
        <v>69.310083470285619</v>
      </c>
    </row>
    <row r="1939" spans="1:9" ht="13.5" x14ac:dyDescent="0.25">
      <c r="A1939" s="3">
        <f>TITRES_STAT!B1942</f>
        <v>44832</v>
      </c>
      <c r="B1939" s="5">
        <f>TITRES_STAT!D1942</f>
        <v>12.42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6.7415923932638608E-2</v>
      </c>
      <c r="G1939" s="2">
        <f t="shared" si="273"/>
        <v>2.9851198767539538E-2</v>
      </c>
      <c r="H1939" s="2">
        <f t="shared" si="274"/>
        <v>2.2583992173187797</v>
      </c>
      <c r="I1939" s="2">
        <f t="shared" si="275"/>
        <v>69.310083470285633</v>
      </c>
    </row>
    <row r="1940" spans="1:9" ht="13.5" x14ac:dyDescent="0.25">
      <c r="A1940" s="3">
        <f>TITRES_STAT!B1943</f>
        <v>44833</v>
      </c>
      <c r="B1940" s="5">
        <f>TITRES_STAT!D1943</f>
        <v>12.42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6.2600500794592992E-2</v>
      </c>
      <c r="G1940" s="2">
        <f t="shared" si="273"/>
        <v>2.7718970284143857E-2</v>
      </c>
      <c r="H1940" s="2">
        <f t="shared" si="274"/>
        <v>2.2583992173187792</v>
      </c>
      <c r="I1940" s="2">
        <f t="shared" si="275"/>
        <v>69.310083470285619</v>
      </c>
    </row>
    <row r="1941" spans="1:9" ht="13.5" x14ac:dyDescent="0.25">
      <c r="A1941" s="3">
        <f>TITRES_STAT!B1944</f>
        <v>44834</v>
      </c>
      <c r="B1941" s="5">
        <f>TITRES_STAT!D1944</f>
        <v>12.288</v>
      </c>
      <c r="C1941" s="2">
        <f t="shared" si="270"/>
        <v>-0.13199999999999967</v>
      </c>
      <c r="D1941" s="2">
        <f t="shared" si="271"/>
        <v>0</v>
      </c>
      <c r="E1941" s="2">
        <f t="shared" si="272"/>
        <v>0.13199999999999967</v>
      </c>
      <c r="F1941" s="2">
        <f t="shared" si="273"/>
        <v>5.8129036452122064E-2</v>
      </c>
      <c r="G1941" s="2">
        <f t="shared" si="273"/>
        <v>3.5167615263847839E-2</v>
      </c>
      <c r="H1941" s="2">
        <f t="shared" si="274"/>
        <v>1.652913796286849</v>
      </c>
      <c r="I1941" s="2">
        <f t="shared" si="275"/>
        <v>62.30559766398553</v>
      </c>
    </row>
    <row r="1942" spans="1:9" ht="13.5" x14ac:dyDescent="0.25">
      <c r="A1942" s="3">
        <f>TITRES_STAT!B1945</f>
        <v>44837</v>
      </c>
      <c r="B1942" s="5">
        <f>TITRES_STAT!D1945</f>
        <v>12.337</v>
      </c>
      <c r="C1942" s="2">
        <f t="shared" si="270"/>
        <v>4.8999999999999488E-2</v>
      </c>
      <c r="D1942" s="2">
        <f t="shared" si="271"/>
        <v>4.8999999999999488E-2</v>
      </c>
      <c r="E1942" s="2">
        <f t="shared" si="272"/>
        <v>0</v>
      </c>
      <c r="F1942" s="2">
        <f t="shared" si="273"/>
        <v>5.7476962419827596E-2</v>
      </c>
      <c r="G1942" s="2">
        <f t="shared" si="273"/>
        <v>3.2655642745001566E-2</v>
      </c>
      <c r="H1942" s="2">
        <f t="shared" si="274"/>
        <v>1.7600928228131509</v>
      </c>
      <c r="I1942" s="2">
        <f t="shared" si="275"/>
        <v>63.769334431992881</v>
      </c>
    </row>
    <row r="1943" spans="1:9" ht="13.5" x14ac:dyDescent="0.25">
      <c r="A1943" s="3">
        <f>TITRES_STAT!B1946</f>
        <v>44838</v>
      </c>
      <c r="B1943" s="5">
        <f>TITRES_STAT!D1946</f>
        <v>12.246</v>
      </c>
      <c r="C1943" s="2">
        <f t="shared" si="270"/>
        <v>-9.0999999999999304E-2</v>
      </c>
      <c r="D1943" s="2">
        <f t="shared" si="271"/>
        <v>0</v>
      </c>
      <c r="E1943" s="2">
        <f t="shared" si="272"/>
        <v>9.0999999999999304E-2</v>
      </c>
      <c r="F1943" s="2">
        <f t="shared" si="273"/>
        <v>5.3371465104125625E-2</v>
      </c>
      <c r="G1943" s="2">
        <f t="shared" si="273"/>
        <v>3.6823096834644256E-2</v>
      </c>
      <c r="H1943" s="2">
        <f t="shared" si="274"/>
        <v>1.4494018616574416</v>
      </c>
      <c r="I1943" s="2">
        <f t="shared" si="275"/>
        <v>59.173706215633878</v>
      </c>
    </row>
    <row r="1944" spans="1:9" ht="13.5" x14ac:dyDescent="0.25">
      <c r="A1944" s="3">
        <f>TITRES_STAT!B1947</f>
        <v>44839</v>
      </c>
      <c r="B1944" s="5">
        <f>TITRES_STAT!D1947</f>
        <v>12.295999999999999</v>
      </c>
      <c r="C1944" s="2">
        <f t="shared" si="270"/>
        <v>4.9999999999998934E-2</v>
      </c>
      <c r="D1944" s="2">
        <f t="shared" si="271"/>
        <v>4.9999999999998934E-2</v>
      </c>
      <c r="E1944" s="2">
        <f t="shared" si="272"/>
        <v>0</v>
      </c>
      <c r="F1944" s="2">
        <f t="shared" si="273"/>
        <v>5.3130646168116573E-2</v>
      </c>
      <c r="G1944" s="2">
        <f t="shared" si="273"/>
        <v>3.4192875632169668E-2</v>
      </c>
      <c r="H1944" s="2">
        <f t="shared" si="274"/>
        <v>1.5538513560447571</v>
      </c>
      <c r="I1944" s="2">
        <f t="shared" si="275"/>
        <v>60.843453256076089</v>
      </c>
    </row>
    <row r="1945" spans="1:9" ht="13.5" x14ac:dyDescent="0.25">
      <c r="A1945" s="3">
        <f>TITRES_STAT!B1948</f>
        <v>44840</v>
      </c>
      <c r="B1945" s="5">
        <f>TITRES_STAT!D1948</f>
        <v>12.228999999999999</v>
      </c>
      <c r="C1945" s="2">
        <f t="shared" si="270"/>
        <v>-6.7000000000000171E-2</v>
      </c>
      <c r="D1945" s="2">
        <f t="shared" si="271"/>
        <v>0</v>
      </c>
      <c r="E1945" s="2">
        <f t="shared" si="272"/>
        <v>6.7000000000000171E-2</v>
      </c>
      <c r="F1945" s="2">
        <f t="shared" si="273"/>
        <v>4.9335600013251102E-2</v>
      </c>
      <c r="G1945" s="2">
        <f t="shared" si="273"/>
        <v>3.6536241658443276E-2</v>
      </c>
      <c r="H1945" s="2">
        <f t="shared" si="274"/>
        <v>1.350319512183596</v>
      </c>
      <c r="I1945" s="2">
        <f t="shared" si="275"/>
        <v>57.452593367999711</v>
      </c>
    </row>
    <row r="1946" spans="1:9" ht="13.5" x14ac:dyDescent="0.25">
      <c r="A1946" s="3">
        <f>TITRES_STAT!B1949</f>
        <v>44841</v>
      </c>
      <c r="B1946" s="5">
        <f>TITRES_STAT!D1949</f>
        <v>12.212999999999999</v>
      </c>
      <c r="C1946" s="2">
        <f t="shared" si="270"/>
        <v>-1.6000000000000014E-2</v>
      </c>
      <c r="D1946" s="2">
        <f t="shared" si="271"/>
        <v>0</v>
      </c>
      <c r="E1946" s="2">
        <f t="shared" si="272"/>
        <v>1.6000000000000014E-2</v>
      </c>
      <c r="F1946" s="2">
        <f t="shared" si="273"/>
        <v>4.5811628583733166E-2</v>
      </c>
      <c r="G1946" s="2">
        <f t="shared" si="273"/>
        <v>3.5069367254268756E-2</v>
      </c>
      <c r="H1946" s="2">
        <f t="shared" si="274"/>
        <v>1.3063146606432379</v>
      </c>
      <c r="I1946" s="2">
        <f t="shared" si="275"/>
        <v>56.640782063922835</v>
      </c>
    </row>
    <row r="1947" spans="1:9" ht="13.5" x14ac:dyDescent="0.25">
      <c r="A1947" s="3">
        <f>TITRES_STAT!B1950</f>
        <v>44844</v>
      </c>
      <c r="B1947" s="5">
        <f>TITRES_STAT!D1950</f>
        <v>12.047000000000001</v>
      </c>
      <c r="C1947" s="2">
        <f t="shared" si="270"/>
        <v>-0.16599999999999859</v>
      </c>
      <c r="D1947" s="2">
        <f t="shared" si="271"/>
        <v>0</v>
      </c>
      <c r="E1947" s="2">
        <f t="shared" si="272"/>
        <v>0.16599999999999859</v>
      </c>
      <c r="F1947" s="2">
        <f t="shared" si="273"/>
        <v>4.2539369399180793E-2</v>
      </c>
      <c r="G1947" s="2">
        <f t="shared" si="273"/>
        <v>4.4421555307535172E-2</v>
      </c>
      <c r="H1947" s="2">
        <f t="shared" si="274"/>
        <v>0.95762899575839244</v>
      </c>
      <c r="I1947" s="2">
        <f t="shared" si="275"/>
        <v>48.917797899055103</v>
      </c>
    </row>
    <row r="1948" spans="1:9" ht="13.5" x14ac:dyDescent="0.25">
      <c r="A1948" s="3">
        <f>TITRES_STAT!B1951</f>
        <v>44845</v>
      </c>
      <c r="B1948" s="5">
        <f>TITRES_STAT!D1951</f>
        <v>12.047000000000001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3.9500843013525022E-2</v>
      </c>
      <c r="G1948" s="2">
        <f t="shared" si="273"/>
        <v>4.1248587071282657E-2</v>
      </c>
      <c r="H1948" s="2">
        <f t="shared" si="274"/>
        <v>0.95762899575839244</v>
      </c>
      <c r="I1948" s="2">
        <f t="shared" si="275"/>
        <v>48.917797899055103</v>
      </c>
    </row>
    <row r="1949" spans="1:9" ht="13.5" x14ac:dyDescent="0.25">
      <c r="A1949" s="3">
        <f>TITRES_STAT!B1952</f>
        <v>44846</v>
      </c>
      <c r="B1949" s="5">
        <f>TITRES_STAT!D1952</f>
        <v>12.047000000000001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3.6679354226844665E-2</v>
      </c>
      <c r="G1949" s="2">
        <f t="shared" si="276"/>
        <v>3.8302259423333894E-2</v>
      </c>
      <c r="H1949" s="2">
        <f t="shared" si="274"/>
        <v>0.95762899575839255</v>
      </c>
      <c r="I1949" s="2">
        <f t="shared" si="275"/>
        <v>48.91779789905511</v>
      </c>
    </row>
    <row r="1950" spans="1:9" ht="13.5" x14ac:dyDescent="0.25">
      <c r="A1950" s="3">
        <f>TITRES_STAT!B1953</f>
        <v>44847</v>
      </c>
      <c r="B1950" s="5">
        <f>TITRES_STAT!D1953</f>
        <v>12.047000000000001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3.4059400353498616E-2</v>
      </c>
      <c r="G1950" s="2">
        <f t="shared" si="276"/>
        <v>3.5566383750238614E-2</v>
      </c>
      <c r="H1950" s="2">
        <f t="shared" si="274"/>
        <v>0.95762899575839255</v>
      </c>
      <c r="I1950" s="2">
        <f t="shared" si="275"/>
        <v>48.91779789905511</v>
      </c>
    </row>
    <row r="1951" spans="1:9" ht="13.5" x14ac:dyDescent="0.25">
      <c r="A1951" s="3">
        <f>TITRES_STAT!B1954</f>
        <v>44848</v>
      </c>
      <c r="B1951" s="5">
        <f>TITRES_STAT!D1954</f>
        <v>12.047000000000001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3.1626586042534426E-2</v>
      </c>
      <c r="G1951" s="2">
        <f t="shared" si="276"/>
        <v>3.3025927768078715E-2</v>
      </c>
      <c r="H1951" s="2">
        <f t="shared" si="274"/>
        <v>0.95762899575839244</v>
      </c>
      <c r="I1951" s="2">
        <f t="shared" si="275"/>
        <v>48.917797899055103</v>
      </c>
    </row>
    <row r="1952" spans="1:9" ht="13.5" x14ac:dyDescent="0.25">
      <c r="A1952" s="3">
        <f>TITRES_STAT!B1955</f>
        <v>44851</v>
      </c>
      <c r="B1952" s="5">
        <f>TITRES_STAT!D1955</f>
        <v>12.038</v>
      </c>
      <c r="C1952" s="2">
        <f t="shared" si="270"/>
        <v>-9.0000000000003411E-3</v>
      </c>
      <c r="D1952" s="2">
        <f t="shared" si="271"/>
        <v>0</v>
      </c>
      <c r="E1952" s="2">
        <f t="shared" si="272"/>
        <v>9.0000000000003411E-3</v>
      </c>
      <c r="F1952" s="2">
        <f t="shared" si="276"/>
        <v>2.9367544182353395E-2</v>
      </c>
      <c r="G1952" s="2">
        <f t="shared" si="276"/>
        <v>3.1309790070358827E-2</v>
      </c>
      <c r="H1952" s="2">
        <f t="shared" si="274"/>
        <v>0.93796681856886133</v>
      </c>
      <c r="I1952" s="2">
        <f t="shared" si="275"/>
        <v>48.399529320193714</v>
      </c>
    </row>
    <row r="1953" spans="1:9" ht="13.5" x14ac:dyDescent="0.25">
      <c r="A1953" s="3">
        <f>TITRES_STAT!B1956</f>
        <v>44852</v>
      </c>
      <c r="B1953" s="5">
        <f>TITRES_STAT!D1956</f>
        <v>12.038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2.7269862455042437E-2</v>
      </c>
      <c r="G1953" s="2">
        <f t="shared" si="276"/>
        <v>2.9073376493904624E-2</v>
      </c>
      <c r="H1953" s="2">
        <f t="shared" si="274"/>
        <v>0.93796681856886133</v>
      </c>
      <c r="I1953" s="2">
        <f t="shared" si="275"/>
        <v>48.399529320193714</v>
      </c>
    </row>
    <row r="1954" spans="1:9" ht="13.5" x14ac:dyDescent="0.25">
      <c r="A1954" s="3">
        <f>TITRES_STAT!B1957</f>
        <v>44853</v>
      </c>
      <c r="B1954" s="5">
        <f>TITRES_STAT!D1957</f>
        <v>12.038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2.5322015136825117E-2</v>
      </c>
      <c r="G1954" s="2">
        <f t="shared" si="276"/>
        <v>2.6996706744340009E-2</v>
      </c>
      <c r="H1954" s="2">
        <f t="shared" si="274"/>
        <v>0.93796681856886122</v>
      </c>
      <c r="I1954" s="2">
        <f t="shared" si="275"/>
        <v>48.399529320193707</v>
      </c>
    </row>
    <row r="1955" spans="1:9" ht="13.5" x14ac:dyDescent="0.25">
      <c r="A1955" s="3">
        <f>TITRES_STAT!B1958</f>
        <v>44854</v>
      </c>
      <c r="B1955" s="5">
        <f>TITRES_STAT!D1958</f>
        <v>12.047000000000001</v>
      </c>
      <c r="C1955" s="2">
        <f t="shared" si="270"/>
        <v>9.0000000000003411E-3</v>
      </c>
      <c r="D1955" s="2">
        <f t="shared" si="271"/>
        <v>9.0000000000003411E-3</v>
      </c>
      <c r="E1955" s="2">
        <f t="shared" si="272"/>
        <v>0</v>
      </c>
      <c r="F1955" s="2">
        <f t="shared" si="276"/>
        <v>2.4156156912766204E-2</v>
      </c>
      <c r="G1955" s="2">
        <f t="shared" si="276"/>
        <v>2.5068370548315722E-2</v>
      </c>
      <c r="H1955" s="2">
        <f t="shared" si="274"/>
        <v>0.96361097208965552</v>
      </c>
      <c r="I1955" s="2">
        <f t="shared" si="275"/>
        <v>49.073415548508073</v>
      </c>
    </row>
    <row r="1956" spans="1:9" ht="13.5" x14ac:dyDescent="0.25">
      <c r="A1956" s="3">
        <f>TITRES_STAT!B1959</f>
        <v>44855</v>
      </c>
      <c r="B1956" s="5">
        <f>TITRES_STAT!D1959</f>
        <v>12.047000000000001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2.2430717133282905E-2</v>
      </c>
      <c r="G1956" s="2">
        <f t="shared" si="276"/>
        <v>2.3277772652007457E-2</v>
      </c>
      <c r="H1956" s="2">
        <f t="shared" si="274"/>
        <v>0.96361097208965552</v>
      </c>
      <c r="I1956" s="2">
        <f t="shared" si="275"/>
        <v>49.073415548508073</v>
      </c>
    </row>
    <row r="1957" spans="1:9" ht="13.5" x14ac:dyDescent="0.25">
      <c r="A1957" s="3">
        <f>TITRES_STAT!B1960</f>
        <v>44858</v>
      </c>
      <c r="B1957" s="5">
        <f>TITRES_STAT!D1960</f>
        <v>12.03</v>
      </c>
      <c r="C1957" s="2">
        <f t="shared" si="270"/>
        <v>-1.7000000000001236E-2</v>
      </c>
      <c r="D1957" s="2">
        <f t="shared" si="271"/>
        <v>0</v>
      </c>
      <c r="E1957" s="2">
        <f t="shared" si="272"/>
        <v>1.7000000000001236E-2</v>
      </c>
      <c r="F1957" s="2">
        <f t="shared" si="276"/>
        <v>2.0828523052334125E-2</v>
      </c>
      <c r="G1957" s="2">
        <f t="shared" si="276"/>
        <v>2.2829360319721298E-2</v>
      </c>
      <c r="H1957" s="2">
        <f t="shared" si="274"/>
        <v>0.91235684051739563</v>
      </c>
      <c r="I1957" s="2">
        <f t="shared" si="275"/>
        <v>47.708504039996733</v>
      </c>
    </row>
    <row r="1958" spans="1:9" ht="13.5" x14ac:dyDescent="0.25">
      <c r="A1958" s="3">
        <f>TITRES_STAT!B1961</f>
        <v>44859</v>
      </c>
      <c r="B1958" s="5">
        <f>TITRES_STAT!D1961</f>
        <v>12.005000000000001</v>
      </c>
      <c r="C1958" s="2">
        <f t="shared" si="270"/>
        <v>-2.4999999999998579E-2</v>
      </c>
      <c r="D1958" s="2">
        <f t="shared" si="271"/>
        <v>0</v>
      </c>
      <c r="E1958" s="2">
        <f t="shared" si="272"/>
        <v>2.4999999999998579E-2</v>
      </c>
      <c r="F1958" s="2">
        <f t="shared" si="276"/>
        <v>1.9340771405738831E-2</v>
      </c>
      <c r="G1958" s="2">
        <f t="shared" si="276"/>
        <v>2.2984406011169672E-2</v>
      </c>
      <c r="H1958" s="2">
        <f t="shared" si="274"/>
        <v>0.84147362330528996</v>
      </c>
      <c r="I1958" s="2">
        <f t="shared" si="275"/>
        <v>45.69566528978654</v>
      </c>
    </row>
    <row r="1959" spans="1:9" ht="13.5" x14ac:dyDescent="0.25">
      <c r="A1959" s="3">
        <f>TITRES_STAT!B1962</f>
        <v>44860</v>
      </c>
      <c r="B1959" s="5">
        <f>TITRES_STAT!D1962</f>
        <v>11.997</v>
      </c>
      <c r="C1959" s="2">
        <f t="shared" si="270"/>
        <v>-8.0000000000008953E-3</v>
      </c>
      <c r="D1959" s="2">
        <f t="shared" si="271"/>
        <v>0</v>
      </c>
      <c r="E1959" s="2">
        <f t="shared" si="272"/>
        <v>8.0000000000008953E-3</v>
      </c>
      <c r="F1959" s="2">
        <f t="shared" si="276"/>
        <v>1.7959287733900344E-2</v>
      </c>
      <c r="G1959" s="2">
        <f t="shared" si="276"/>
        <v>2.1914091296086187E-2</v>
      </c>
      <c r="H1959" s="2">
        <f t="shared" si="274"/>
        <v>0.81953148279106769</v>
      </c>
      <c r="I1959" s="2">
        <f t="shared" si="275"/>
        <v>45.04079707013085</v>
      </c>
    </row>
    <row r="1960" spans="1:9" ht="13.5" x14ac:dyDescent="0.25">
      <c r="A1960" s="3">
        <f>TITRES_STAT!B1963</f>
        <v>44861</v>
      </c>
      <c r="B1960" s="5">
        <f>TITRES_STAT!D1963</f>
        <v>12.047000000000001</v>
      </c>
      <c r="C1960" s="2">
        <f t="shared" si="270"/>
        <v>5.0000000000000711E-2</v>
      </c>
      <c r="D1960" s="2">
        <f t="shared" si="271"/>
        <v>5.0000000000000711E-2</v>
      </c>
      <c r="E1960" s="2">
        <f t="shared" si="272"/>
        <v>0</v>
      </c>
      <c r="F1960" s="2">
        <f t="shared" si="276"/>
        <v>2.0247910038621801E-2</v>
      </c>
      <c r="G1960" s="2">
        <f t="shared" si="276"/>
        <v>2.034879906065146E-2</v>
      </c>
      <c r="H1960" s="2">
        <f t="shared" si="274"/>
        <v>0.99504201590821406</v>
      </c>
      <c r="I1960" s="2">
        <f t="shared" si="275"/>
        <v>49.875742364014101</v>
      </c>
    </row>
    <row r="1961" spans="1:9" ht="13.5" x14ac:dyDescent="0.25">
      <c r="A1961" s="3">
        <f>TITRES_STAT!B1964</f>
        <v>44862</v>
      </c>
      <c r="B1961" s="5">
        <f>TITRES_STAT!D1964</f>
        <v>12.03</v>
      </c>
      <c r="C1961" s="2">
        <f t="shared" si="270"/>
        <v>-1.7000000000001236E-2</v>
      </c>
      <c r="D1961" s="2">
        <f t="shared" si="271"/>
        <v>0</v>
      </c>
      <c r="E1961" s="2">
        <f t="shared" si="272"/>
        <v>1.7000000000001236E-2</v>
      </c>
      <c r="F1961" s="2">
        <f t="shared" si="276"/>
        <v>1.8801630750148814E-2</v>
      </c>
      <c r="G1961" s="2">
        <f t="shared" si="276"/>
        <v>2.0109599127747874E-2</v>
      </c>
      <c r="H1961" s="2">
        <f t="shared" si="274"/>
        <v>0.93495800839737864</v>
      </c>
      <c r="I1961" s="2">
        <f t="shared" si="275"/>
        <v>48.319291909169337</v>
      </c>
    </row>
    <row r="1962" spans="1:9" ht="13.5" x14ac:dyDescent="0.25">
      <c r="A1962" s="3">
        <f>TITRES_STAT!B1965</f>
        <v>44865</v>
      </c>
      <c r="B1962" s="5">
        <f>TITRES_STAT!D1965</f>
        <v>12.047000000000001</v>
      </c>
      <c r="C1962" s="2">
        <f t="shared" si="270"/>
        <v>1.7000000000001236E-2</v>
      </c>
      <c r="D1962" s="2">
        <f t="shared" si="271"/>
        <v>1.7000000000001236E-2</v>
      </c>
      <c r="E1962" s="2">
        <f t="shared" si="272"/>
        <v>0</v>
      </c>
      <c r="F1962" s="2">
        <f t="shared" si="276"/>
        <v>1.8672942839423983E-2</v>
      </c>
      <c r="G1962" s="2">
        <f t="shared" si="276"/>
        <v>1.8673199190051597E-2</v>
      </c>
      <c r="H1962" s="2">
        <f t="shared" si="274"/>
        <v>0.99998627173496057</v>
      </c>
      <c r="I1962" s="2">
        <f t="shared" si="275"/>
        <v>49.999656791018182</v>
      </c>
    </row>
    <row r="1963" spans="1:9" ht="13.5" x14ac:dyDescent="0.25">
      <c r="A1963" s="3">
        <f>TITRES_STAT!B1966</f>
        <v>44866</v>
      </c>
      <c r="B1963" s="5">
        <f>TITRES_STAT!D1966</f>
        <v>12.769</v>
      </c>
      <c r="C1963" s="2">
        <f t="shared" si="270"/>
        <v>0.72199999999999953</v>
      </c>
      <c r="D1963" s="2">
        <f t="shared" si="271"/>
        <v>0.72199999999999953</v>
      </c>
      <c r="E1963" s="2">
        <f t="shared" si="272"/>
        <v>0</v>
      </c>
      <c r="F1963" s="2">
        <f t="shared" si="276"/>
        <v>6.8910589779465098E-2</v>
      </c>
      <c r="G1963" s="2">
        <f t="shared" si="276"/>
        <v>1.7339399247905056E-2</v>
      </c>
      <c r="H1963" s="2">
        <f t="shared" si="274"/>
        <v>3.974220144206603</v>
      </c>
      <c r="I1963" s="2">
        <f t="shared" si="275"/>
        <v>79.896346140516428</v>
      </c>
    </row>
    <row r="1964" spans="1:9" ht="13.5" x14ac:dyDescent="0.25">
      <c r="A1964" s="3">
        <f>TITRES_STAT!B1967</f>
        <v>44867</v>
      </c>
      <c r="B1964" s="5">
        <f>TITRES_STAT!D1967</f>
        <v>13.534000000000001</v>
      </c>
      <c r="C1964" s="2">
        <f t="shared" si="270"/>
        <v>0.76500000000000057</v>
      </c>
      <c r="D1964" s="2">
        <f t="shared" si="271"/>
        <v>0.76500000000000057</v>
      </c>
      <c r="E1964" s="2">
        <f t="shared" si="272"/>
        <v>0</v>
      </c>
      <c r="F1964" s="2">
        <f t="shared" si="276"/>
        <v>0.11863126193807479</v>
      </c>
      <c r="G1964" s="2">
        <f t="shared" si="276"/>
        <v>1.6100870730197551E-2</v>
      </c>
      <c r="H1964" s="2">
        <f t="shared" si="274"/>
        <v>7.3680028817062135</v>
      </c>
      <c r="I1964" s="2">
        <f t="shared" si="275"/>
        <v>88.049717308461268</v>
      </c>
    </row>
    <row r="1965" spans="1:9" ht="13.5" x14ac:dyDescent="0.25">
      <c r="A1965" s="3">
        <f>TITRES_STAT!B1968</f>
        <v>44868</v>
      </c>
      <c r="B1965" s="5">
        <f>TITRES_STAT!D1968</f>
        <v>13.276</v>
      </c>
      <c r="C1965" s="2">
        <f t="shared" si="270"/>
        <v>-0.2580000000000009</v>
      </c>
      <c r="D1965" s="2">
        <f t="shared" si="271"/>
        <v>0</v>
      </c>
      <c r="E1965" s="2">
        <f t="shared" si="272"/>
        <v>0.2580000000000009</v>
      </c>
      <c r="F1965" s="2">
        <f t="shared" ref="F1965:G1980" si="277">((F1964*13)+D1965)/14</f>
        <v>0.11015760037106945</v>
      </c>
      <c r="G1965" s="2">
        <f t="shared" si="277"/>
        <v>3.3379379963754938E-2</v>
      </c>
      <c r="H1965" s="2">
        <f t="shared" si="274"/>
        <v>3.3001691610414658</v>
      </c>
      <c r="I1965" s="2">
        <f t="shared" si="275"/>
        <v>76.74510088905879</v>
      </c>
    </row>
    <row r="1966" spans="1:9" ht="13.5" x14ac:dyDescent="0.25">
      <c r="A1966" s="3">
        <f>TITRES_STAT!B1969</f>
        <v>44869</v>
      </c>
      <c r="B1966" s="5">
        <f>TITRES_STAT!D1969</f>
        <v>12.487</v>
      </c>
      <c r="C1966" s="2">
        <f t="shared" si="270"/>
        <v>-0.7889999999999997</v>
      </c>
      <c r="D1966" s="2">
        <f t="shared" si="271"/>
        <v>0</v>
      </c>
      <c r="E1966" s="2">
        <f t="shared" si="272"/>
        <v>0.7889999999999997</v>
      </c>
      <c r="F1966" s="2">
        <f t="shared" si="277"/>
        <v>0.10228920034456448</v>
      </c>
      <c r="G1966" s="2">
        <f t="shared" si="277"/>
        <v>8.7352281394915271E-2</v>
      </c>
      <c r="H1966" s="2">
        <f t="shared" si="274"/>
        <v>1.1709963232914335</v>
      </c>
      <c r="I1966" s="2">
        <f t="shared" si="275"/>
        <v>53.938199283363751</v>
      </c>
    </row>
    <row r="1967" spans="1:9" ht="13.5" x14ac:dyDescent="0.25">
      <c r="A1967" s="3">
        <f>TITRES_STAT!B1970</f>
        <v>44872</v>
      </c>
      <c r="B1967" s="5">
        <f>TITRES_STAT!D1970</f>
        <v>12.869</v>
      </c>
      <c r="C1967" s="2">
        <f t="shared" si="270"/>
        <v>0.38199999999999967</v>
      </c>
      <c r="D1967" s="2">
        <f t="shared" si="271"/>
        <v>0.38199999999999967</v>
      </c>
      <c r="E1967" s="2">
        <f t="shared" si="272"/>
        <v>0</v>
      </c>
      <c r="F1967" s="2">
        <f t="shared" si="277"/>
        <v>0.12226854317709557</v>
      </c>
      <c r="G1967" s="2">
        <f t="shared" si="277"/>
        <v>8.1112832723849906E-2</v>
      </c>
      <c r="H1967" s="2">
        <f t="shared" si="274"/>
        <v>1.5073884004687768</v>
      </c>
      <c r="I1967" s="2">
        <f t="shared" si="275"/>
        <v>60.11786607080731</v>
      </c>
    </row>
    <row r="1968" spans="1:9" ht="13.5" x14ac:dyDescent="0.25">
      <c r="A1968" s="3">
        <f>TITRES_STAT!B1971</f>
        <v>44873</v>
      </c>
      <c r="B1968" s="5">
        <f>TITRES_STAT!D1971</f>
        <v>12.462</v>
      </c>
      <c r="C1968" s="2">
        <f t="shared" si="270"/>
        <v>-0.40700000000000003</v>
      </c>
      <c r="D1968" s="2">
        <f t="shared" si="271"/>
        <v>0</v>
      </c>
      <c r="E1968" s="2">
        <f t="shared" si="272"/>
        <v>0.40700000000000003</v>
      </c>
      <c r="F1968" s="2">
        <f t="shared" si="277"/>
        <v>0.11353507580730303</v>
      </c>
      <c r="G1968" s="2">
        <f t="shared" si="277"/>
        <v>0.10439048752928921</v>
      </c>
      <c r="H1968" s="2">
        <f t="shared" si="274"/>
        <v>1.087599823455639</v>
      </c>
      <c r="I1968" s="2">
        <f t="shared" si="275"/>
        <v>52.098099033909513</v>
      </c>
    </row>
    <row r="1969" spans="1:9" ht="13.5" x14ac:dyDescent="0.25">
      <c r="A1969" s="3">
        <f>TITRES_STAT!B1972</f>
        <v>44874</v>
      </c>
      <c r="B1969" s="5">
        <f>TITRES_STAT!D1972</f>
        <v>12.462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0.10542542753535281</v>
      </c>
      <c r="G1969" s="2">
        <f t="shared" si="277"/>
        <v>9.6934024134339977E-2</v>
      </c>
      <c r="H1969" s="2">
        <f t="shared" si="274"/>
        <v>1.087599823455639</v>
      </c>
      <c r="I1969" s="2">
        <f t="shared" si="275"/>
        <v>52.098099033909513</v>
      </c>
    </row>
    <row r="1970" spans="1:9" ht="13.5" x14ac:dyDescent="0.25">
      <c r="A1970" s="3">
        <f>TITRES_STAT!B1973</f>
        <v>44875</v>
      </c>
      <c r="B1970" s="5">
        <f>TITRES_STAT!D1973</f>
        <v>12.329000000000001</v>
      </c>
      <c r="C1970" s="2">
        <f t="shared" si="270"/>
        <v>-0.13299999999999912</v>
      </c>
      <c r="D1970" s="2">
        <f t="shared" si="271"/>
        <v>0</v>
      </c>
      <c r="E1970" s="2">
        <f t="shared" si="272"/>
        <v>0.13299999999999912</v>
      </c>
      <c r="F1970" s="2">
        <f t="shared" si="277"/>
        <v>9.7895039854256183E-2</v>
      </c>
      <c r="G1970" s="2">
        <f t="shared" si="277"/>
        <v>9.9510165267601342E-2</v>
      </c>
      <c r="H1970" s="2">
        <f t="shared" si="274"/>
        <v>0.98376924197641735</v>
      </c>
      <c r="I1970" s="2">
        <f t="shared" si="275"/>
        <v>49.590911138247812</v>
      </c>
    </row>
    <row r="1971" spans="1:9" ht="13.5" x14ac:dyDescent="0.25">
      <c r="A1971" s="3">
        <f>TITRES_STAT!B1974</f>
        <v>44876</v>
      </c>
      <c r="B1971" s="5">
        <f>TITRES_STAT!D1974</f>
        <v>12.545</v>
      </c>
      <c r="C1971" s="2">
        <f t="shared" si="270"/>
        <v>0.2159999999999993</v>
      </c>
      <c r="D1971" s="2">
        <f t="shared" si="271"/>
        <v>0.2159999999999993</v>
      </c>
      <c r="E1971" s="2">
        <f t="shared" si="272"/>
        <v>0</v>
      </c>
      <c r="F1971" s="2">
        <f t="shared" si="277"/>
        <v>0.10633110843609497</v>
      </c>
      <c r="G1971" s="2">
        <f t="shared" si="277"/>
        <v>9.240229631991552E-2</v>
      </c>
      <c r="H1971" s="2">
        <f t="shared" si="274"/>
        <v>1.1507409736653631</v>
      </c>
      <c r="I1971" s="2">
        <f t="shared" si="275"/>
        <v>53.504396287398237</v>
      </c>
    </row>
    <row r="1972" spans="1:9" ht="13.5" x14ac:dyDescent="0.25">
      <c r="A1972" s="3">
        <f>TITRES_STAT!B1975</f>
        <v>44879</v>
      </c>
      <c r="B1972" s="5">
        <f>TITRES_STAT!D1975</f>
        <v>12.462</v>
      </c>
      <c r="C1972" s="2">
        <f t="shared" si="270"/>
        <v>-8.3000000000000185E-2</v>
      </c>
      <c r="D1972" s="2">
        <f t="shared" si="271"/>
        <v>0</v>
      </c>
      <c r="E1972" s="2">
        <f t="shared" si="272"/>
        <v>8.3000000000000185E-2</v>
      </c>
      <c r="F1972" s="2">
        <f t="shared" si="277"/>
        <v>9.8736029262088201E-2</v>
      </c>
      <c r="G1972" s="2">
        <f t="shared" si="277"/>
        <v>9.1730703725635854E-2</v>
      </c>
      <c r="H1972" s="2">
        <f t="shared" si="274"/>
        <v>1.0763683832340925</v>
      </c>
      <c r="I1972" s="2">
        <f t="shared" si="275"/>
        <v>51.838989262472374</v>
      </c>
    </row>
    <row r="1973" spans="1:9" ht="13.5" x14ac:dyDescent="0.25">
      <c r="A1973" s="3">
        <f>TITRES_STAT!B1976</f>
        <v>44880</v>
      </c>
      <c r="B1973" s="5">
        <f>TITRES_STAT!D1976</f>
        <v>12.454000000000001</v>
      </c>
      <c r="C1973" s="2">
        <f t="shared" si="270"/>
        <v>-7.9999999999991189E-3</v>
      </c>
      <c r="D1973" s="2">
        <f t="shared" si="271"/>
        <v>0</v>
      </c>
      <c r="E1973" s="2">
        <f t="shared" si="272"/>
        <v>7.9999999999991189E-3</v>
      </c>
      <c r="F1973" s="2">
        <f t="shared" si="277"/>
        <v>9.1683455743367628E-2</v>
      </c>
      <c r="G1973" s="2">
        <f t="shared" si="277"/>
        <v>8.5749939173804662E-2</v>
      </c>
      <c r="H1973" s="2">
        <f t="shared" si="274"/>
        <v>1.0691955775914481</v>
      </c>
      <c r="I1973" s="2">
        <f t="shared" si="275"/>
        <v>51.672040534515155</v>
      </c>
    </row>
    <row r="1974" spans="1:9" ht="13.5" x14ac:dyDescent="0.25">
      <c r="A1974" s="3">
        <f>TITRES_STAT!B1977</f>
        <v>44881</v>
      </c>
      <c r="B1974" s="5">
        <f>TITRES_STAT!D1977</f>
        <v>12.42</v>
      </c>
      <c r="C1974" s="2">
        <f t="shared" si="270"/>
        <v>-3.4000000000000696E-2</v>
      </c>
      <c r="D1974" s="2">
        <f t="shared" si="271"/>
        <v>0</v>
      </c>
      <c r="E1974" s="2">
        <f t="shared" si="272"/>
        <v>3.4000000000000696E-2</v>
      </c>
      <c r="F1974" s="2">
        <f t="shared" si="277"/>
        <v>8.5134637475984237E-2</v>
      </c>
      <c r="G1974" s="2">
        <f t="shared" si="277"/>
        <v>8.2053514947104375E-2</v>
      </c>
      <c r="H1974" s="2">
        <f t="shared" si="274"/>
        <v>1.037550158952558</v>
      </c>
      <c r="I1974" s="2">
        <f t="shared" si="275"/>
        <v>50.921453609069964</v>
      </c>
    </row>
    <row r="1975" spans="1:9" ht="13.5" x14ac:dyDescent="0.25">
      <c r="A1975" s="3">
        <f>TITRES_STAT!B1978</f>
        <v>44882</v>
      </c>
      <c r="B1975" s="5">
        <f>TITRES_STAT!D1978</f>
        <v>12.462</v>
      </c>
      <c r="C1975" s="2">
        <f t="shared" si="270"/>
        <v>4.1999999999999815E-2</v>
      </c>
      <c r="D1975" s="2">
        <f t="shared" si="271"/>
        <v>4.1999999999999815E-2</v>
      </c>
      <c r="E1975" s="2">
        <f t="shared" si="272"/>
        <v>0</v>
      </c>
      <c r="F1975" s="2">
        <f t="shared" si="277"/>
        <v>8.2053591941985346E-2</v>
      </c>
      <c r="G1975" s="2">
        <f t="shared" si="277"/>
        <v>7.6192549593739778E-2</v>
      </c>
      <c r="H1975" s="2">
        <f t="shared" si="274"/>
        <v>1.0769240874533896</v>
      </c>
      <c r="I1975" s="2">
        <f t="shared" si="275"/>
        <v>51.851875278400513</v>
      </c>
    </row>
    <row r="1976" spans="1:9" ht="13.5" x14ac:dyDescent="0.25">
      <c r="A1976" s="3">
        <f>TITRES_STAT!B1979</f>
        <v>44883</v>
      </c>
      <c r="B1976" s="5">
        <f>TITRES_STAT!D1979</f>
        <v>12.42</v>
      </c>
      <c r="C1976" s="2">
        <f t="shared" si="270"/>
        <v>-4.1999999999999815E-2</v>
      </c>
      <c r="D1976" s="2">
        <f t="shared" si="271"/>
        <v>0</v>
      </c>
      <c r="E1976" s="2">
        <f t="shared" si="272"/>
        <v>4.1999999999999815E-2</v>
      </c>
      <c r="F1976" s="2">
        <f t="shared" si="277"/>
        <v>7.619262108898639E-2</v>
      </c>
      <c r="G1976" s="2">
        <f t="shared" si="277"/>
        <v>7.3750224622758348E-2</v>
      </c>
      <c r="H1976" s="2">
        <f t="shared" si="274"/>
        <v>1.0331171393540997</v>
      </c>
      <c r="I1976" s="2">
        <f t="shared" si="275"/>
        <v>50.814442481278299</v>
      </c>
    </row>
    <row r="1977" spans="1:9" ht="13.5" x14ac:dyDescent="0.25">
      <c r="A1977" s="3">
        <f>TITRES_STAT!B1980</f>
        <v>44886</v>
      </c>
      <c r="B1977" s="5">
        <f>TITRES_STAT!D1980</f>
        <v>12.42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7.0750291011201644E-2</v>
      </c>
      <c r="G1977" s="2">
        <f t="shared" si="277"/>
        <v>6.8482351435418462E-2</v>
      </c>
      <c r="H1977" s="2">
        <f t="shared" si="274"/>
        <v>1.0331171393540997</v>
      </c>
      <c r="I1977" s="2">
        <f t="shared" si="275"/>
        <v>50.814442481278299</v>
      </c>
    </row>
    <row r="1978" spans="1:9" ht="13.5" x14ac:dyDescent="0.25">
      <c r="A1978" s="3">
        <f>TITRES_STAT!B1981</f>
        <v>44887</v>
      </c>
      <c r="B1978" s="5">
        <f>TITRES_STAT!D1981</f>
        <v>12.412000000000001</v>
      </c>
      <c r="C1978" s="2">
        <f t="shared" si="270"/>
        <v>-7.9999999999991189E-3</v>
      </c>
      <c r="D1978" s="2">
        <f t="shared" si="271"/>
        <v>0</v>
      </c>
      <c r="E1978" s="2">
        <f t="shared" si="272"/>
        <v>7.9999999999991189E-3</v>
      </c>
      <c r="F1978" s="2">
        <f t="shared" si="277"/>
        <v>6.569669879611581E-2</v>
      </c>
      <c r="G1978" s="2">
        <f t="shared" si="277"/>
        <v>6.4162183475745649E-2</v>
      </c>
      <c r="H1978" s="2">
        <f t="shared" si="274"/>
        <v>1.0239161954479032</v>
      </c>
      <c r="I1978" s="2">
        <f t="shared" si="275"/>
        <v>50.590839568893571</v>
      </c>
    </row>
    <row r="1979" spans="1:9" ht="13.5" x14ac:dyDescent="0.25">
      <c r="A1979" s="3">
        <f>TITRES_STAT!B1982</f>
        <v>44888</v>
      </c>
      <c r="B1979" s="5">
        <f>TITRES_STAT!D1982</f>
        <v>12.412000000000001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6.1004077453536108E-2</v>
      </c>
      <c r="G1979" s="2">
        <f t="shared" si="277"/>
        <v>5.9579170370335242E-2</v>
      </c>
      <c r="H1979" s="2">
        <f t="shared" si="274"/>
        <v>1.0239161954479032</v>
      </c>
      <c r="I1979" s="2">
        <f t="shared" si="275"/>
        <v>50.590839568893571</v>
      </c>
    </row>
    <row r="1980" spans="1:9" ht="13.5" x14ac:dyDescent="0.25">
      <c r="A1980" s="3">
        <f>TITRES_STAT!B1983</f>
        <v>44889</v>
      </c>
      <c r="B1980" s="5">
        <f>TITRES_STAT!D1983</f>
        <v>12.42</v>
      </c>
      <c r="C1980" s="2">
        <f t="shared" si="270"/>
        <v>7.9999999999991189E-3</v>
      </c>
      <c r="D1980" s="2">
        <f t="shared" si="271"/>
        <v>7.9999999999991189E-3</v>
      </c>
      <c r="E1980" s="2">
        <f t="shared" si="272"/>
        <v>0</v>
      </c>
      <c r="F1980" s="2">
        <f t="shared" si="277"/>
        <v>5.7218071921140604E-2</v>
      </c>
      <c r="G1980" s="2">
        <f t="shared" si="277"/>
        <v>5.5323515343882725E-2</v>
      </c>
      <c r="H1980" s="2">
        <f t="shared" si="274"/>
        <v>1.034245050508479</v>
      </c>
      <c r="I1980" s="2">
        <f t="shared" si="275"/>
        <v>50.841713993599718</v>
      </c>
    </row>
    <row r="1981" spans="1:9" ht="13.5" x14ac:dyDescent="0.25">
      <c r="A1981" s="3">
        <f>TITRES_STAT!B1984</f>
        <v>44890</v>
      </c>
      <c r="B1981" s="5">
        <f>TITRES_STAT!D1984</f>
        <v>12.462</v>
      </c>
      <c r="C1981" s="2">
        <f t="shared" si="270"/>
        <v>4.1999999999999815E-2</v>
      </c>
      <c r="D1981" s="2">
        <f t="shared" si="271"/>
        <v>4.1999999999999815E-2</v>
      </c>
      <c r="E1981" s="2">
        <f t="shared" si="272"/>
        <v>0</v>
      </c>
      <c r="F1981" s="2">
        <f t="shared" ref="F1981:G1996" si="278">((F1980*13)+D1981)/14</f>
        <v>5.6131066783916266E-2</v>
      </c>
      <c r="G1981" s="2">
        <f t="shared" si="278"/>
        <v>5.1371835676462529E-2</v>
      </c>
      <c r="H1981" s="2">
        <f t="shared" si="274"/>
        <v>1.0926428079663564</v>
      </c>
      <c r="I1981" s="2">
        <f t="shared" si="275"/>
        <v>52.213536099273135</v>
      </c>
    </row>
    <row r="1982" spans="1:9" ht="13.5" x14ac:dyDescent="0.25">
      <c r="A1982" s="3">
        <f>TITRES_STAT!B1985</f>
        <v>44893</v>
      </c>
      <c r="B1982" s="5">
        <f>TITRES_STAT!D1985</f>
        <v>12.445</v>
      </c>
      <c r="C1982" s="2">
        <f t="shared" si="270"/>
        <v>-1.699999999999946E-2</v>
      </c>
      <c r="D1982" s="2">
        <f t="shared" si="271"/>
        <v>0</v>
      </c>
      <c r="E1982" s="2">
        <f t="shared" si="272"/>
        <v>1.699999999999946E-2</v>
      </c>
      <c r="F1982" s="2">
        <f t="shared" si="278"/>
        <v>5.2121704870779391E-2</v>
      </c>
      <c r="G1982" s="2">
        <f t="shared" si="278"/>
        <v>4.8916704556715165E-2</v>
      </c>
      <c r="H1982" s="2">
        <f t="shared" si="274"/>
        <v>1.0655195468114225</v>
      </c>
      <c r="I1982" s="2">
        <f t="shared" si="275"/>
        <v>51.586030665082937</v>
      </c>
    </row>
    <row r="1983" spans="1:9" ht="13.5" x14ac:dyDescent="0.25">
      <c r="A1983" s="3">
        <f>TITRES_STAT!B1986</f>
        <v>44894</v>
      </c>
      <c r="B1983" s="5">
        <f>TITRES_STAT!D1986</f>
        <v>12.445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4.8398725951438008E-2</v>
      </c>
      <c r="G1983" s="2">
        <f t="shared" si="278"/>
        <v>4.5422654231235517E-2</v>
      </c>
      <c r="H1983" s="2">
        <f t="shared" si="274"/>
        <v>1.0655195468114225</v>
      </c>
      <c r="I1983" s="2">
        <f t="shared" si="275"/>
        <v>51.586030665082937</v>
      </c>
    </row>
    <row r="1984" spans="1:9" ht="13.5" x14ac:dyDescent="0.25">
      <c r="A1984" s="3">
        <f>TITRES_STAT!B1987</f>
        <v>44895</v>
      </c>
      <c r="B1984" s="5">
        <f>TITRES_STAT!D1987</f>
        <v>12.436999999999999</v>
      </c>
      <c r="C1984" s="2">
        <f t="shared" si="270"/>
        <v>-8.0000000000008953E-3</v>
      </c>
      <c r="D1984" s="2">
        <f t="shared" si="271"/>
        <v>0</v>
      </c>
      <c r="E1984" s="2">
        <f t="shared" si="272"/>
        <v>8.0000000000008953E-3</v>
      </c>
      <c r="F1984" s="2">
        <f t="shared" si="278"/>
        <v>4.494167409776386E-2</v>
      </c>
      <c r="G1984" s="2">
        <f t="shared" si="278"/>
        <v>4.2749607500433044E-2</v>
      </c>
      <c r="H1984" s="2">
        <f t="shared" si="274"/>
        <v>1.0512768824207008</v>
      </c>
      <c r="I1984" s="2">
        <f t="shared" si="275"/>
        <v>51.249877158469921</v>
      </c>
    </row>
    <row r="1985" spans="1:9" ht="13.5" x14ac:dyDescent="0.25">
      <c r="A1985" s="3">
        <f>TITRES_STAT!B1988</f>
        <v>44896</v>
      </c>
      <c r="B1985" s="5">
        <f>TITRES_STAT!D1988</f>
        <v>12.436999999999999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4.1731554519352156E-2</v>
      </c>
      <c r="G1985" s="2">
        <f t="shared" si="278"/>
        <v>3.9696064107544969E-2</v>
      </c>
      <c r="H1985" s="2">
        <f t="shared" si="274"/>
        <v>1.0512768824207008</v>
      </c>
      <c r="I1985" s="2">
        <f t="shared" si="275"/>
        <v>51.249877158469921</v>
      </c>
    </row>
    <row r="1986" spans="1:9" ht="13.5" x14ac:dyDescent="0.25">
      <c r="A1986" s="3">
        <f>TITRES_STAT!B1989</f>
        <v>44897</v>
      </c>
      <c r="B1986" s="5">
        <f>TITRES_STAT!D1989</f>
        <v>12.445</v>
      </c>
      <c r="C1986" s="2">
        <f t="shared" si="270"/>
        <v>8.0000000000008953E-3</v>
      </c>
      <c r="D1986" s="2">
        <f t="shared" si="271"/>
        <v>8.0000000000008953E-3</v>
      </c>
      <c r="E1986" s="2">
        <f t="shared" si="272"/>
        <v>0</v>
      </c>
      <c r="F1986" s="2">
        <f t="shared" si="278"/>
        <v>3.9322157767969927E-2</v>
      </c>
      <c r="G1986" s="2">
        <f t="shared" si="278"/>
        <v>3.6860630957006042E-2</v>
      </c>
      <c r="H1986" s="2">
        <f t="shared" si="274"/>
        <v>1.0667792912670158</v>
      </c>
      <c r="I1986" s="2">
        <f t="shared" si="275"/>
        <v>51.615539974422653</v>
      </c>
    </row>
    <row r="1987" spans="1:9" ht="13.5" x14ac:dyDescent="0.25">
      <c r="A1987" s="3">
        <f>TITRES_STAT!B1990</f>
        <v>44900</v>
      </c>
      <c r="B1987" s="5">
        <f>TITRES_STAT!D1990</f>
        <v>12.412000000000001</v>
      </c>
      <c r="C1987" s="2">
        <f t="shared" ref="C1987:C2050" si="279">B1987-B1986</f>
        <v>-3.2999999999999474E-2</v>
      </c>
      <c r="D1987" s="2">
        <f t="shared" ref="D1987:D2050" si="280">IF(C1987&gt;0,C1987,0)</f>
        <v>0</v>
      </c>
      <c r="E1987" s="2">
        <f t="shared" ref="E1987:E2050" si="281">IF(C1987&lt;0,-C1987,0)</f>
        <v>3.2999999999999474E-2</v>
      </c>
      <c r="F1987" s="2">
        <f t="shared" si="278"/>
        <v>3.6513432213114934E-2</v>
      </c>
      <c r="G1987" s="2">
        <f t="shared" si="278"/>
        <v>3.6584871602934145E-2</v>
      </c>
      <c r="H1987" s="2">
        <f t="shared" si="274"/>
        <v>0.99804729696486127</v>
      </c>
      <c r="I1987" s="2">
        <f t="shared" si="275"/>
        <v>49.951134714425805</v>
      </c>
    </row>
    <row r="1988" spans="1:9" ht="13.5" x14ac:dyDescent="0.25">
      <c r="A1988" s="3">
        <f>TITRES_STAT!B1991</f>
        <v>44901</v>
      </c>
      <c r="B1988" s="5">
        <f>TITRES_STAT!D1991</f>
        <v>12.304</v>
      </c>
      <c r="C1988" s="2">
        <f t="shared" si="279"/>
        <v>-0.10800000000000054</v>
      </c>
      <c r="D1988" s="2">
        <f t="shared" si="280"/>
        <v>0</v>
      </c>
      <c r="E1988" s="2">
        <f t="shared" si="281"/>
        <v>0.10800000000000054</v>
      </c>
      <c r="F1988" s="2">
        <f t="shared" si="278"/>
        <v>3.3905329912178157E-2</v>
      </c>
      <c r="G1988" s="2">
        <f t="shared" si="278"/>
        <v>4.1685952202724599E-2</v>
      </c>
      <c r="H1988" s="2">
        <f t="shared" si="274"/>
        <v>0.81335145584037061</v>
      </c>
      <c r="I1988" s="2">
        <f t="shared" si="275"/>
        <v>44.853492312301647</v>
      </c>
    </row>
    <row r="1989" spans="1:9" ht="13.5" x14ac:dyDescent="0.25">
      <c r="A1989" s="3">
        <f>TITRES_STAT!B1992</f>
        <v>44902</v>
      </c>
      <c r="B1989" s="5">
        <f>TITRES_STAT!D1992</f>
        <v>12.13</v>
      </c>
      <c r="C1989" s="2">
        <f t="shared" si="279"/>
        <v>-0.17399999999999949</v>
      </c>
      <c r="D1989" s="2">
        <f t="shared" si="280"/>
        <v>0</v>
      </c>
      <c r="E1989" s="2">
        <f t="shared" si="281"/>
        <v>0.17399999999999949</v>
      </c>
      <c r="F1989" s="2">
        <f t="shared" si="278"/>
        <v>3.1483520632736864E-2</v>
      </c>
      <c r="G1989" s="2">
        <f t="shared" si="278"/>
        <v>5.1136955616815659E-2</v>
      </c>
      <c r="H1989" s="2">
        <f t="shared" si="274"/>
        <v>0.61567060950308028</v>
      </c>
      <c r="I1989" s="2">
        <f t="shared" si="275"/>
        <v>38.106196020514197</v>
      </c>
    </row>
    <row r="1990" spans="1:9" ht="13.5" x14ac:dyDescent="0.25">
      <c r="A1990" s="3">
        <f>TITRES_STAT!B1993</f>
        <v>44903</v>
      </c>
      <c r="B1990" s="5">
        <f>TITRES_STAT!D1993</f>
        <v>12.071999999999999</v>
      </c>
      <c r="C1990" s="2">
        <f t="shared" si="279"/>
        <v>-5.8000000000001606E-2</v>
      </c>
      <c r="D1990" s="2">
        <f t="shared" si="280"/>
        <v>0</v>
      </c>
      <c r="E1990" s="2">
        <f t="shared" si="281"/>
        <v>5.8000000000001606E-2</v>
      </c>
      <c r="F1990" s="2">
        <f t="shared" si="278"/>
        <v>2.9234697730398516E-2</v>
      </c>
      <c r="G1990" s="2">
        <f t="shared" si="278"/>
        <v>5.1627173072757507E-2</v>
      </c>
      <c r="H1990" s="2">
        <f t="shared" si="274"/>
        <v>0.56626570835475409</v>
      </c>
      <c r="I1990" s="2">
        <f t="shared" si="275"/>
        <v>36.153872573100905</v>
      </c>
    </row>
    <row r="1991" spans="1:9" ht="13.5" x14ac:dyDescent="0.25">
      <c r="A1991" s="3">
        <f>TITRES_STAT!B1994</f>
        <v>44904</v>
      </c>
      <c r="B1991" s="5">
        <f>TITRES_STAT!D1994</f>
        <v>11.922000000000001</v>
      </c>
      <c r="C1991" s="2">
        <f t="shared" si="279"/>
        <v>-0.14999999999999858</v>
      </c>
      <c r="D1991" s="2">
        <f t="shared" si="280"/>
        <v>0</v>
      </c>
      <c r="E1991" s="2">
        <f t="shared" si="281"/>
        <v>0.14999999999999858</v>
      </c>
      <c r="F1991" s="2">
        <f t="shared" si="278"/>
        <v>2.7146505035370052E-2</v>
      </c>
      <c r="G1991" s="2">
        <f t="shared" si="278"/>
        <v>5.8653803567560441E-2</v>
      </c>
      <c r="H1991" s="2">
        <f t="shared" si="274"/>
        <v>0.46282599565945154</v>
      </c>
      <c r="I1991" s="2">
        <f t="shared" si="275"/>
        <v>31.639169459167732</v>
      </c>
    </row>
    <row r="1992" spans="1:9" ht="13.5" x14ac:dyDescent="0.25">
      <c r="A1992" s="3">
        <f>TITRES_STAT!B1995</f>
        <v>44907</v>
      </c>
      <c r="B1992" s="5">
        <f>TITRES_STAT!D1995</f>
        <v>11.964</v>
      </c>
      <c r="C1992" s="2">
        <f t="shared" si="279"/>
        <v>4.1999999999999815E-2</v>
      </c>
      <c r="D1992" s="2">
        <f t="shared" si="280"/>
        <v>4.1999999999999815E-2</v>
      </c>
      <c r="E1992" s="2">
        <f t="shared" si="281"/>
        <v>0</v>
      </c>
      <c r="F1992" s="2">
        <f t="shared" si="278"/>
        <v>2.8207468961415037E-2</v>
      </c>
      <c r="G1992" s="2">
        <f t="shared" si="278"/>
        <v>5.446424616987755E-2</v>
      </c>
      <c r="H1992" s="2">
        <f t="shared" si="274"/>
        <v>0.51790800286547789</v>
      </c>
      <c r="I1992" s="2">
        <f t="shared" si="275"/>
        <v>34.119854555597641</v>
      </c>
    </row>
    <row r="1993" spans="1:9" ht="13.5" x14ac:dyDescent="0.25">
      <c r="A1993" s="3">
        <f>TITRES_STAT!B1996</f>
        <v>44908</v>
      </c>
      <c r="B1993" s="5">
        <f>TITRES_STAT!D1996</f>
        <v>12.047000000000001</v>
      </c>
      <c r="C1993" s="2">
        <f t="shared" si="279"/>
        <v>8.3000000000000185E-2</v>
      </c>
      <c r="D1993" s="2">
        <f t="shared" si="280"/>
        <v>8.3000000000000185E-2</v>
      </c>
      <c r="E1993" s="2">
        <f t="shared" si="281"/>
        <v>0</v>
      </c>
      <c r="F1993" s="2">
        <f t="shared" si="278"/>
        <v>3.2121221178456831E-2</v>
      </c>
      <c r="G1993" s="2">
        <f t="shared" si="278"/>
        <v>5.0573942872029154E-2</v>
      </c>
      <c r="H1993" s="2">
        <f t="shared" si="274"/>
        <v>0.63513381307317573</v>
      </c>
      <c r="I1993" s="2">
        <f t="shared" si="275"/>
        <v>38.842925759052363</v>
      </c>
    </row>
    <row r="1994" spans="1:9" ht="13.5" x14ac:dyDescent="0.25">
      <c r="A1994" s="3">
        <f>TITRES_STAT!B1997</f>
        <v>44909</v>
      </c>
      <c r="B1994" s="5">
        <f>TITRES_STAT!D1997</f>
        <v>12.295999999999999</v>
      </c>
      <c r="C1994" s="2">
        <f t="shared" si="279"/>
        <v>0.24899999999999878</v>
      </c>
      <c r="D1994" s="2">
        <f t="shared" si="280"/>
        <v>0.24899999999999878</v>
      </c>
      <c r="E1994" s="2">
        <f t="shared" si="281"/>
        <v>0</v>
      </c>
      <c r="F1994" s="2">
        <f t="shared" si="278"/>
        <v>4.7612562522852682E-2</v>
      </c>
      <c r="G1994" s="2">
        <f t="shared" si="278"/>
        <v>4.6961518381169923E-2</v>
      </c>
      <c r="H1994" s="2">
        <f t="shared" si="274"/>
        <v>1.0138633537441968</v>
      </c>
      <c r="I1994" s="2">
        <f t="shared" si="275"/>
        <v>50.344197974465892</v>
      </c>
    </row>
    <row r="1995" spans="1:9" ht="13.5" x14ac:dyDescent="0.25">
      <c r="A1995" s="3">
        <f>TITRES_STAT!B1998</f>
        <v>44910</v>
      </c>
      <c r="B1995" s="5">
        <f>TITRES_STAT!D1998</f>
        <v>12.295999999999999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4.4211665199791771E-2</v>
      </c>
      <c r="G1995" s="2">
        <f t="shared" si="278"/>
        <v>4.3607124211086361E-2</v>
      </c>
      <c r="H1995" s="2">
        <f t="shared" si="274"/>
        <v>1.0138633537441966</v>
      </c>
      <c r="I1995" s="2">
        <f t="shared" si="275"/>
        <v>50.344197974465878</v>
      </c>
    </row>
    <row r="1996" spans="1:9" ht="13.5" x14ac:dyDescent="0.25">
      <c r="A1996" s="3">
        <f>TITRES_STAT!B1999</f>
        <v>44911</v>
      </c>
      <c r="B1996" s="5">
        <f>TITRES_STAT!D1999</f>
        <v>12.279</v>
      </c>
      <c r="C1996" s="2">
        <f t="shared" si="279"/>
        <v>-1.699999999999946E-2</v>
      </c>
      <c r="D1996" s="2">
        <f t="shared" si="280"/>
        <v>0</v>
      </c>
      <c r="E1996" s="2">
        <f t="shared" si="281"/>
        <v>1.699999999999946E-2</v>
      </c>
      <c r="F1996" s="2">
        <f t="shared" si="278"/>
        <v>4.1053689114092358E-2</v>
      </c>
      <c r="G1996" s="2">
        <f t="shared" si="278"/>
        <v>4.1706615338865868E-2</v>
      </c>
      <c r="H1996" s="2">
        <f t="shared" si="274"/>
        <v>0.9843447803311659</v>
      </c>
      <c r="I1996" s="2">
        <f t="shared" si="275"/>
        <v>49.605531764842262</v>
      </c>
    </row>
    <row r="1997" spans="1:9" ht="13.5" x14ac:dyDescent="0.25">
      <c r="A1997" s="3">
        <f>TITRES_STAT!B2000</f>
        <v>44914</v>
      </c>
      <c r="B1997" s="5">
        <f>TITRES_STAT!D2000</f>
        <v>12.279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3.8121282748800049E-2</v>
      </c>
      <c r="G1997" s="2">
        <f t="shared" si="282"/>
        <v>3.8727571386089732E-2</v>
      </c>
      <c r="H1997" s="2">
        <f t="shared" si="274"/>
        <v>0.98434478033116601</v>
      </c>
      <c r="I1997" s="2">
        <f t="shared" si="275"/>
        <v>49.605531764842262</v>
      </c>
    </row>
    <row r="1998" spans="1:9" ht="13.5" x14ac:dyDescent="0.25">
      <c r="A1998" s="3">
        <f>TITRES_STAT!B2001</f>
        <v>44915</v>
      </c>
      <c r="B1998" s="5">
        <f>TITRES_STAT!D2001</f>
        <v>11.955</v>
      </c>
      <c r="C1998" s="2">
        <f t="shared" si="279"/>
        <v>-0.32399999999999984</v>
      </c>
      <c r="D1998" s="2">
        <f t="shared" si="280"/>
        <v>0</v>
      </c>
      <c r="E1998" s="2">
        <f t="shared" si="281"/>
        <v>0.32399999999999984</v>
      </c>
      <c r="F1998" s="2">
        <f t="shared" si="282"/>
        <v>3.5398333981028617E-2</v>
      </c>
      <c r="G1998" s="2">
        <f t="shared" si="282"/>
        <v>5.9104173429940454E-2</v>
      </c>
      <c r="H1998" s="2">
        <f t="shared" si="274"/>
        <v>0.59891428856522766</v>
      </c>
      <c r="I1998" s="2">
        <f t="shared" si="275"/>
        <v>37.457560598989858</v>
      </c>
    </row>
    <row r="1999" spans="1:9" ht="13.5" x14ac:dyDescent="0.25">
      <c r="A1999" s="3">
        <f>TITRES_STAT!B2002</f>
        <v>44916</v>
      </c>
      <c r="B1999" s="5">
        <f>TITRES_STAT!D2002</f>
        <v>12.279</v>
      </c>
      <c r="C1999" s="2">
        <f t="shared" si="279"/>
        <v>0.32399999999999984</v>
      </c>
      <c r="D1999" s="2">
        <f t="shared" si="280"/>
        <v>0.32399999999999984</v>
      </c>
      <c r="E1999" s="2">
        <f t="shared" si="281"/>
        <v>0</v>
      </c>
      <c r="F1999" s="2">
        <f t="shared" si="282"/>
        <v>5.6012738696669416E-2</v>
      </c>
      <c r="G1999" s="2">
        <f t="shared" si="282"/>
        <v>5.4882446756373278E-2</v>
      </c>
      <c r="H1999" s="2">
        <f t="shared" si="274"/>
        <v>1.0205947804279496</v>
      </c>
      <c r="I1999" s="2">
        <f t="shared" si="275"/>
        <v>50.509621736813259</v>
      </c>
    </row>
    <row r="2000" spans="1:9" ht="13.5" x14ac:dyDescent="0.25">
      <c r="A2000" s="3">
        <f>TITRES_STAT!B2003</f>
        <v>44917</v>
      </c>
      <c r="B2000" s="5">
        <f>TITRES_STAT!D2003</f>
        <v>12.279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5.2011828789764458E-2</v>
      </c>
      <c r="G2000" s="2">
        <f t="shared" si="282"/>
        <v>5.09622719880609E-2</v>
      </c>
      <c r="H2000" s="2">
        <f t="shared" si="274"/>
        <v>1.0205947804279496</v>
      </c>
      <c r="I2000" s="2">
        <f t="shared" si="275"/>
        <v>50.509621736813259</v>
      </c>
    </row>
    <row r="2001" spans="1:9" ht="13.5" x14ac:dyDescent="0.25">
      <c r="A2001" s="3">
        <f>TITRES_STAT!B2004</f>
        <v>44918</v>
      </c>
      <c r="B2001" s="5">
        <f>TITRES_STAT!D2004</f>
        <v>11.964</v>
      </c>
      <c r="C2001" s="2">
        <f t="shared" si="279"/>
        <v>-0.3149999999999995</v>
      </c>
      <c r="D2001" s="2">
        <f t="shared" si="280"/>
        <v>0</v>
      </c>
      <c r="E2001" s="2">
        <f t="shared" si="281"/>
        <v>0.3149999999999995</v>
      </c>
      <c r="F2001" s="2">
        <f t="shared" si="282"/>
        <v>4.8296698161924133E-2</v>
      </c>
      <c r="G2001" s="2">
        <f t="shared" si="282"/>
        <v>6.9822109703199367E-2</v>
      </c>
      <c r="H2001" s="2">
        <f t="shared" ref="H2001:H2064" si="283">F2001/G2001</f>
        <v>0.69171066825715088</v>
      </c>
      <c r="I2001" s="2">
        <f t="shared" ref="I2001:I2064" si="284">IF(G2001=0,100,100-(100/(1+H2001)))</f>
        <v>40.888237051183893</v>
      </c>
    </row>
    <row r="2002" spans="1:9" ht="13.5" x14ac:dyDescent="0.25">
      <c r="A2002" s="3">
        <f>TITRES_STAT!B2005</f>
        <v>44921</v>
      </c>
      <c r="B2002" s="5">
        <f>TITRES_STAT!D2005</f>
        <v>11.964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4.4846934007500984E-2</v>
      </c>
      <c r="G2002" s="2">
        <f t="shared" si="282"/>
        <v>6.4834816152970848E-2</v>
      </c>
      <c r="H2002" s="2">
        <f t="shared" si="283"/>
        <v>0.69171066825715088</v>
      </c>
      <c r="I2002" s="2">
        <f t="shared" si="284"/>
        <v>40.888237051183893</v>
      </c>
    </row>
    <row r="2003" spans="1:9" ht="13.5" x14ac:dyDescent="0.25">
      <c r="A2003" s="3">
        <f>TITRES_STAT!B2006</f>
        <v>44922</v>
      </c>
      <c r="B2003" s="5">
        <f>TITRES_STAT!D2006</f>
        <v>11.839</v>
      </c>
      <c r="C2003" s="2">
        <f t="shared" si="279"/>
        <v>-0.125</v>
      </c>
      <c r="D2003" s="2">
        <f t="shared" si="280"/>
        <v>0</v>
      </c>
      <c r="E2003" s="2">
        <f t="shared" si="281"/>
        <v>0.125</v>
      </c>
      <c r="F2003" s="2">
        <f t="shared" si="282"/>
        <v>4.1643581578393769E-2</v>
      </c>
      <c r="G2003" s="2">
        <f t="shared" si="282"/>
        <v>6.9132329284901498E-2</v>
      </c>
      <c r="H2003" s="2">
        <f t="shared" si="283"/>
        <v>0.60237492370286339</v>
      </c>
      <c r="I2003" s="2">
        <f t="shared" si="284"/>
        <v>37.592632959511093</v>
      </c>
    </row>
    <row r="2004" spans="1:9" ht="13.5" x14ac:dyDescent="0.25">
      <c r="A2004" s="3">
        <f>TITRES_STAT!B2007</f>
        <v>44923</v>
      </c>
      <c r="B2004" s="5">
        <f>TITRES_STAT!D2007</f>
        <v>11.631</v>
      </c>
      <c r="C2004" s="2">
        <f t="shared" si="279"/>
        <v>-0.20800000000000018</v>
      </c>
      <c r="D2004" s="2">
        <f t="shared" si="280"/>
        <v>0</v>
      </c>
      <c r="E2004" s="2">
        <f t="shared" si="281"/>
        <v>0.20800000000000018</v>
      </c>
      <c r="F2004" s="2">
        <f t="shared" si="282"/>
        <v>3.8669040037079931E-2</v>
      </c>
      <c r="G2004" s="2">
        <f t="shared" si="282"/>
        <v>7.9051448621694248E-2</v>
      </c>
      <c r="H2004" s="2">
        <f t="shared" si="283"/>
        <v>0.48916295287810713</v>
      </c>
      <c r="I2004" s="2">
        <f t="shared" si="284"/>
        <v>32.848181720657323</v>
      </c>
    </row>
    <row r="2005" spans="1:9" ht="13.5" x14ac:dyDescent="0.25">
      <c r="A2005" s="3">
        <f>TITRES_STAT!B2008</f>
        <v>44924</v>
      </c>
      <c r="B2005" s="5">
        <f>TITRES_STAT!D2008</f>
        <v>11.622999999999999</v>
      </c>
      <c r="C2005" s="2">
        <f t="shared" si="279"/>
        <v>-8.0000000000008953E-3</v>
      </c>
      <c r="D2005" s="2">
        <f t="shared" si="280"/>
        <v>0</v>
      </c>
      <c r="E2005" s="2">
        <f t="shared" si="281"/>
        <v>8.0000000000008953E-3</v>
      </c>
      <c r="F2005" s="2">
        <f t="shared" si="282"/>
        <v>3.590696574871708E-2</v>
      </c>
      <c r="G2005" s="2">
        <f t="shared" si="282"/>
        <v>7.3976345148716163E-2</v>
      </c>
      <c r="H2005" s="2">
        <f t="shared" si="283"/>
        <v>0.48538442493384298</v>
      </c>
      <c r="I2005" s="2">
        <f t="shared" si="284"/>
        <v>32.677360606865221</v>
      </c>
    </row>
    <row r="2006" spans="1:9" ht="13.5" x14ac:dyDescent="0.25">
      <c r="A2006" s="3">
        <f>TITRES_STAT!B2009</f>
        <v>44925</v>
      </c>
      <c r="B2006" s="5">
        <f>TITRES_STAT!D2009</f>
        <v>11.266</v>
      </c>
      <c r="C2006" s="2">
        <f t="shared" si="279"/>
        <v>-0.35699999999999932</v>
      </c>
      <c r="D2006" s="2">
        <f t="shared" si="280"/>
        <v>0</v>
      </c>
      <c r="E2006" s="2">
        <f t="shared" si="281"/>
        <v>0.35699999999999932</v>
      </c>
      <c r="F2006" s="2">
        <f t="shared" si="282"/>
        <v>3.3342182480951575E-2</v>
      </c>
      <c r="G2006" s="2">
        <f t="shared" si="282"/>
        <v>9.419232049523639E-2</v>
      </c>
      <c r="H2006" s="2">
        <f t="shared" si="283"/>
        <v>0.35397983939293437</v>
      </c>
      <c r="I2006" s="2">
        <f t="shared" si="284"/>
        <v>26.143656581448326</v>
      </c>
    </row>
    <row r="2007" spans="1:9" ht="13.5" x14ac:dyDescent="0.25">
      <c r="A2007" s="3">
        <f>TITRES_STAT!B2010</f>
        <v>44928</v>
      </c>
      <c r="B2007" s="5">
        <f>TITRES_STAT!D2010</f>
        <v>11.88</v>
      </c>
      <c r="C2007" s="2">
        <f t="shared" si="279"/>
        <v>0.61400000000000077</v>
      </c>
      <c r="D2007" s="2">
        <f t="shared" si="280"/>
        <v>0.61400000000000077</v>
      </c>
      <c r="E2007" s="2">
        <f t="shared" si="281"/>
        <v>0</v>
      </c>
      <c r="F2007" s="2">
        <f t="shared" si="282"/>
        <v>7.4817740875169375E-2</v>
      </c>
      <c r="G2007" s="2">
        <f t="shared" si="282"/>
        <v>8.7464297602719496E-2</v>
      </c>
      <c r="H2007" s="2">
        <f t="shared" si="283"/>
        <v>0.8554089259940858</v>
      </c>
      <c r="I2007" s="2">
        <f t="shared" si="284"/>
        <v>46.103525428270601</v>
      </c>
    </row>
    <row r="2008" spans="1:9" ht="13.5" x14ac:dyDescent="0.25">
      <c r="A2008" s="3">
        <f>TITRES_STAT!B2011</f>
        <v>44929</v>
      </c>
      <c r="B2008" s="5">
        <f>TITRES_STAT!D2011</f>
        <v>11.631</v>
      </c>
      <c r="C2008" s="2">
        <f t="shared" si="279"/>
        <v>-0.24900000000000055</v>
      </c>
      <c r="D2008" s="2">
        <f t="shared" si="280"/>
        <v>0</v>
      </c>
      <c r="E2008" s="2">
        <f t="shared" si="281"/>
        <v>0.24900000000000055</v>
      </c>
      <c r="F2008" s="2">
        <f t="shared" si="282"/>
        <v>6.9473616526942991E-2</v>
      </c>
      <c r="G2008" s="2">
        <f t="shared" si="282"/>
        <v>9.9002562059668148E-2</v>
      </c>
      <c r="H2008" s="2">
        <f t="shared" si="283"/>
        <v>0.70173554180417808</v>
      </c>
      <c r="I2008" s="2">
        <f t="shared" si="284"/>
        <v>41.236462691506041</v>
      </c>
    </row>
    <row r="2009" spans="1:9" ht="13.5" x14ac:dyDescent="0.25">
      <c r="A2009" s="3">
        <f>TITRES_STAT!B2012</f>
        <v>44930</v>
      </c>
      <c r="B2009" s="5">
        <f>TITRES_STAT!D2012</f>
        <v>11.615</v>
      </c>
      <c r="C2009" s="2">
        <f t="shared" si="279"/>
        <v>-1.6000000000000014E-2</v>
      </c>
      <c r="D2009" s="2">
        <f t="shared" si="280"/>
        <v>0</v>
      </c>
      <c r="E2009" s="2">
        <f t="shared" si="281"/>
        <v>1.6000000000000014E-2</v>
      </c>
      <c r="F2009" s="2">
        <f t="shared" si="282"/>
        <v>6.4511215346447062E-2</v>
      </c>
      <c r="G2009" s="2">
        <f t="shared" si="282"/>
        <v>9.3073807626834704E-2</v>
      </c>
      <c r="H2009" s="2">
        <f t="shared" si="283"/>
        <v>0.69311890199114856</v>
      </c>
      <c r="I2009" s="2">
        <f t="shared" si="284"/>
        <v>40.937402634630331</v>
      </c>
    </row>
    <row r="2010" spans="1:9" ht="13.5" x14ac:dyDescent="0.25">
      <c r="A2010" s="3">
        <f>TITRES_STAT!B2013</f>
        <v>44931</v>
      </c>
      <c r="B2010" s="5">
        <f>TITRES_STAT!D2013</f>
        <v>12.038</v>
      </c>
      <c r="C2010" s="2">
        <f t="shared" si="279"/>
        <v>0.42300000000000004</v>
      </c>
      <c r="D2010" s="2">
        <f t="shared" si="280"/>
        <v>0.42300000000000004</v>
      </c>
      <c r="E2010" s="2">
        <f t="shared" si="281"/>
        <v>0</v>
      </c>
      <c r="F2010" s="2">
        <f t="shared" si="282"/>
        <v>9.0117557107415119E-2</v>
      </c>
      <c r="G2010" s="2">
        <f t="shared" si="282"/>
        <v>8.6425678510632223E-2</v>
      </c>
      <c r="H2010" s="2">
        <f t="shared" si="283"/>
        <v>1.0427173805332488</v>
      </c>
      <c r="I2010" s="2">
        <f t="shared" si="284"/>
        <v>51.045601827750097</v>
      </c>
    </row>
    <row r="2011" spans="1:9" ht="13.5" x14ac:dyDescent="0.25">
      <c r="A2011" s="3">
        <f>TITRES_STAT!B2014</f>
        <v>44932</v>
      </c>
      <c r="B2011" s="5">
        <f>TITRES_STAT!D2014</f>
        <v>12.013</v>
      </c>
      <c r="C2011" s="2">
        <f t="shared" si="279"/>
        <v>-2.5000000000000355E-2</v>
      </c>
      <c r="D2011" s="2">
        <f t="shared" si="280"/>
        <v>0</v>
      </c>
      <c r="E2011" s="2">
        <f t="shared" si="281"/>
        <v>2.5000000000000355E-2</v>
      </c>
      <c r="F2011" s="2">
        <f t="shared" si="282"/>
        <v>8.368058874259976E-2</v>
      </c>
      <c r="G2011" s="2">
        <f t="shared" si="282"/>
        <v>8.203813004558709E-2</v>
      </c>
      <c r="H2011" s="2">
        <f t="shared" si="283"/>
        <v>1.0200206744851448</v>
      </c>
      <c r="I2011" s="2">
        <f t="shared" si="284"/>
        <v>50.495556177667524</v>
      </c>
    </row>
    <row r="2012" spans="1:9" ht="13.5" x14ac:dyDescent="0.25">
      <c r="A2012" s="3">
        <f>TITRES_STAT!B2015</f>
        <v>44935</v>
      </c>
      <c r="B2012" s="5">
        <f>TITRES_STAT!D2015</f>
        <v>11.839</v>
      </c>
      <c r="C2012" s="2">
        <f t="shared" si="279"/>
        <v>-0.17399999999999949</v>
      </c>
      <c r="D2012" s="2">
        <f t="shared" si="280"/>
        <v>0</v>
      </c>
      <c r="E2012" s="2">
        <f t="shared" si="281"/>
        <v>0.17399999999999949</v>
      </c>
      <c r="F2012" s="2">
        <f t="shared" si="282"/>
        <v>7.7703403832414059E-2</v>
      </c>
      <c r="G2012" s="2">
        <f t="shared" si="282"/>
        <v>8.8606835042330828E-2</v>
      </c>
      <c r="H2012" s="2">
        <f t="shared" si="283"/>
        <v>0.87694593532533027</v>
      </c>
      <c r="I2012" s="2">
        <f t="shared" si="284"/>
        <v>46.721960330377314</v>
      </c>
    </row>
    <row r="2013" spans="1:9" ht="13.5" x14ac:dyDescent="0.25">
      <c r="A2013" s="3">
        <f>TITRES_STAT!B2016</f>
        <v>44936</v>
      </c>
      <c r="B2013" s="5">
        <f>TITRES_STAT!D2016</f>
        <v>12.03</v>
      </c>
      <c r="C2013" s="2">
        <f t="shared" si="279"/>
        <v>0.19099999999999895</v>
      </c>
      <c r="D2013" s="2">
        <f t="shared" si="280"/>
        <v>0.19099999999999895</v>
      </c>
      <c r="E2013" s="2">
        <f t="shared" si="281"/>
        <v>0</v>
      </c>
      <c r="F2013" s="2">
        <f t="shared" ref="F2013:G2028" si="285">((F2012*13)+D2013)/14</f>
        <v>8.5796017844384412E-2</v>
      </c>
      <c r="G2013" s="2">
        <f t="shared" si="285"/>
        <v>8.2277775396450065E-2</v>
      </c>
      <c r="H2013" s="2">
        <f t="shared" si="283"/>
        <v>1.0427605441564496</v>
      </c>
      <c r="I2013" s="2">
        <f t="shared" si="284"/>
        <v>51.046636236409867</v>
      </c>
    </row>
    <row r="2014" spans="1:9" ht="13.5" x14ac:dyDescent="0.25">
      <c r="A2014" s="3">
        <f>TITRES_STAT!B2017</f>
        <v>44937</v>
      </c>
      <c r="B2014" s="5">
        <f>TITRES_STAT!D2017</f>
        <v>11.839</v>
      </c>
      <c r="C2014" s="2">
        <f t="shared" si="279"/>
        <v>-0.19099999999999895</v>
      </c>
      <c r="D2014" s="2">
        <f t="shared" si="280"/>
        <v>0</v>
      </c>
      <c r="E2014" s="2">
        <f t="shared" si="281"/>
        <v>0.19099999999999895</v>
      </c>
      <c r="F2014" s="2">
        <f t="shared" si="285"/>
        <v>7.9667730855499816E-2</v>
      </c>
      <c r="G2014" s="2">
        <f t="shared" si="285"/>
        <v>9.004364858241784E-2</v>
      </c>
      <c r="H2014" s="2">
        <f t="shared" si="283"/>
        <v>0.8847679110046186</v>
      </c>
      <c r="I2014" s="2">
        <f t="shared" si="284"/>
        <v>46.943069533320937</v>
      </c>
    </row>
    <row r="2015" spans="1:9" ht="13.5" x14ac:dyDescent="0.25">
      <c r="A2015" s="3">
        <f>TITRES_STAT!B2018</f>
        <v>44938</v>
      </c>
      <c r="B2015" s="5">
        <f>TITRES_STAT!D2018</f>
        <v>12.047000000000001</v>
      </c>
      <c r="C2015" s="2">
        <f t="shared" si="279"/>
        <v>0.20800000000000018</v>
      </c>
      <c r="D2015" s="2">
        <f t="shared" si="280"/>
        <v>0.20800000000000018</v>
      </c>
      <c r="E2015" s="2">
        <f t="shared" si="281"/>
        <v>0</v>
      </c>
      <c r="F2015" s="2">
        <f t="shared" si="285"/>
        <v>8.8834321508678413E-2</v>
      </c>
      <c r="G2015" s="2">
        <f t="shared" si="285"/>
        <v>8.3611959397959415E-2</v>
      </c>
      <c r="H2015" s="2">
        <f t="shared" si="283"/>
        <v>1.0624595111551285</v>
      </c>
      <c r="I2015" s="2">
        <f t="shared" si="284"/>
        <v>51.514199692583219</v>
      </c>
    </row>
    <row r="2016" spans="1:9" ht="13.5" x14ac:dyDescent="0.25">
      <c r="A2016" s="3">
        <f>TITRES_STAT!B2019</f>
        <v>44939</v>
      </c>
      <c r="B2016" s="5">
        <f>TITRES_STAT!D2019</f>
        <v>12.13</v>
      </c>
      <c r="C2016" s="2">
        <f t="shared" si="279"/>
        <v>8.3000000000000185E-2</v>
      </c>
      <c r="D2016" s="2">
        <f t="shared" si="280"/>
        <v>8.3000000000000185E-2</v>
      </c>
      <c r="E2016" s="2">
        <f t="shared" si="281"/>
        <v>0</v>
      </c>
      <c r="F2016" s="2">
        <f t="shared" si="285"/>
        <v>8.841758425805854E-2</v>
      </c>
      <c r="G2016" s="2">
        <f t="shared" si="285"/>
        <v>7.7639676583819456E-2</v>
      </c>
      <c r="H2016" s="2">
        <f t="shared" si="283"/>
        <v>1.1388195848884468</v>
      </c>
      <c r="I2016" s="2">
        <f t="shared" si="284"/>
        <v>53.245238305027186</v>
      </c>
    </row>
    <row r="2017" spans="1:9" ht="13.5" x14ac:dyDescent="0.25">
      <c r="A2017" s="3">
        <f>TITRES_STAT!B2020</f>
        <v>44942</v>
      </c>
      <c r="B2017" s="5">
        <f>TITRES_STAT!D2020</f>
        <v>12.371</v>
      </c>
      <c r="C2017" s="2">
        <f t="shared" si="279"/>
        <v>0.24099999999999966</v>
      </c>
      <c r="D2017" s="2">
        <f t="shared" si="280"/>
        <v>0.24099999999999966</v>
      </c>
      <c r="E2017" s="2">
        <f t="shared" si="281"/>
        <v>0</v>
      </c>
      <c r="F2017" s="2">
        <f t="shared" si="285"/>
        <v>9.9316328239625759E-2</v>
      </c>
      <c r="G2017" s="2">
        <f t="shared" si="285"/>
        <v>7.2093985399260929E-2</v>
      </c>
      <c r="H2017" s="2">
        <f t="shared" si="283"/>
        <v>1.3775952000656617</v>
      </c>
      <c r="I2017" s="2">
        <f t="shared" si="284"/>
        <v>57.940695709160956</v>
      </c>
    </row>
    <row r="2018" spans="1:9" ht="13.5" x14ac:dyDescent="0.25">
      <c r="A2018" s="3">
        <f>TITRES_STAT!B2021</f>
        <v>44943</v>
      </c>
      <c r="B2018" s="5">
        <f>TITRES_STAT!D2021</f>
        <v>12.047000000000001</v>
      </c>
      <c r="C2018" s="2">
        <f t="shared" si="279"/>
        <v>-0.32399999999999984</v>
      </c>
      <c r="D2018" s="2">
        <f t="shared" si="280"/>
        <v>0</v>
      </c>
      <c r="E2018" s="2">
        <f t="shared" si="281"/>
        <v>0.32399999999999984</v>
      </c>
      <c r="F2018" s="2">
        <f t="shared" si="285"/>
        <v>9.2222304793938212E-2</v>
      </c>
      <c r="G2018" s="2">
        <f t="shared" si="285"/>
        <v>9.008727215645658E-2</v>
      </c>
      <c r="H2018" s="2">
        <f t="shared" si="283"/>
        <v>1.0236996035774473</v>
      </c>
      <c r="I2018" s="2">
        <f t="shared" si="284"/>
        <v>50.58555142115835</v>
      </c>
    </row>
    <row r="2019" spans="1:9" ht="13.5" x14ac:dyDescent="0.25">
      <c r="A2019" s="3">
        <f>TITRES_STAT!B2022</f>
        <v>44944</v>
      </c>
      <c r="B2019" s="5">
        <f>TITRES_STAT!D2022</f>
        <v>12.047000000000001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8.563499730865691E-2</v>
      </c>
      <c r="G2019" s="2">
        <f t="shared" si="285"/>
        <v>8.3652467002423972E-2</v>
      </c>
      <c r="H2019" s="2">
        <f t="shared" si="283"/>
        <v>1.0236996035774473</v>
      </c>
      <c r="I2019" s="2">
        <f t="shared" si="284"/>
        <v>50.58555142115835</v>
      </c>
    </row>
    <row r="2020" spans="1:9" ht="13.5" x14ac:dyDescent="0.25">
      <c r="A2020" s="3">
        <f>TITRES_STAT!B2023</f>
        <v>44945</v>
      </c>
      <c r="B2020" s="5">
        <f>TITRES_STAT!D2023</f>
        <v>11.814</v>
      </c>
      <c r="C2020" s="2">
        <f t="shared" si="279"/>
        <v>-0.23300000000000054</v>
      </c>
      <c r="D2020" s="2">
        <f t="shared" si="280"/>
        <v>0</v>
      </c>
      <c r="E2020" s="2">
        <f t="shared" si="281"/>
        <v>0.23300000000000054</v>
      </c>
      <c r="F2020" s="2">
        <f t="shared" si="285"/>
        <v>7.9518211786609991E-2</v>
      </c>
      <c r="G2020" s="2">
        <f t="shared" si="285"/>
        <v>9.4320147930822301E-2</v>
      </c>
      <c r="H2020" s="2">
        <f t="shared" si="283"/>
        <v>0.84306708090546501</v>
      </c>
      <c r="I2020" s="2">
        <f t="shared" si="284"/>
        <v>45.742615102825319</v>
      </c>
    </row>
    <row r="2021" spans="1:9" ht="13.5" x14ac:dyDescent="0.25">
      <c r="A2021" s="3">
        <f>TITRES_STAT!B2024</f>
        <v>44946</v>
      </c>
      <c r="B2021" s="5">
        <f>TITRES_STAT!D2024</f>
        <v>12.047000000000001</v>
      </c>
      <c r="C2021" s="2">
        <f t="shared" si="279"/>
        <v>0.23300000000000054</v>
      </c>
      <c r="D2021" s="2">
        <f t="shared" si="280"/>
        <v>0.23300000000000054</v>
      </c>
      <c r="E2021" s="2">
        <f t="shared" si="281"/>
        <v>0</v>
      </c>
      <c r="F2021" s="2">
        <f t="shared" si="285"/>
        <v>9.0481196658995025E-2</v>
      </c>
      <c r="G2021" s="2">
        <f t="shared" si="285"/>
        <v>8.7582994507192133E-2</v>
      </c>
      <c r="H2021" s="2">
        <f t="shared" si="283"/>
        <v>1.033090923279232</v>
      </c>
      <c r="I2021" s="2">
        <f t="shared" si="284"/>
        <v>50.813808248817985</v>
      </c>
    </row>
    <row r="2022" spans="1:9" ht="13.5" x14ac:dyDescent="0.25">
      <c r="A2022" s="3">
        <f>TITRES_STAT!B2025</f>
        <v>44949</v>
      </c>
      <c r="B2022" s="5">
        <f>TITRES_STAT!D2025</f>
        <v>11.839</v>
      </c>
      <c r="C2022" s="2">
        <f t="shared" si="279"/>
        <v>-0.20800000000000018</v>
      </c>
      <c r="D2022" s="2">
        <f t="shared" si="280"/>
        <v>0</v>
      </c>
      <c r="E2022" s="2">
        <f t="shared" si="281"/>
        <v>0.20800000000000018</v>
      </c>
      <c r="F2022" s="2">
        <f t="shared" si="285"/>
        <v>8.4018254040495371E-2</v>
      </c>
      <c r="G2022" s="2">
        <f t="shared" si="285"/>
        <v>9.618420918524985E-2</v>
      </c>
      <c r="H2022" s="2">
        <f t="shared" si="283"/>
        <v>0.87351400767538701</v>
      </c>
      <c r="I2022" s="2">
        <f t="shared" si="284"/>
        <v>46.624364915169387</v>
      </c>
    </row>
    <row r="2023" spans="1:9" ht="13.5" x14ac:dyDescent="0.25">
      <c r="A2023" s="3">
        <f>TITRES_STAT!B2026</f>
        <v>44950</v>
      </c>
      <c r="B2023" s="5">
        <f>TITRES_STAT!D2026</f>
        <v>11.997</v>
      </c>
      <c r="C2023" s="2">
        <f t="shared" si="279"/>
        <v>0.15799999999999947</v>
      </c>
      <c r="D2023" s="2">
        <f t="shared" si="280"/>
        <v>0.15799999999999947</v>
      </c>
      <c r="E2023" s="2">
        <f t="shared" si="281"/>
        <v>0</v>
      </c>
      <c r="F2023" s="2">
        <f t="shared" si="285"/>
        <v>8.9302664466174228E-2</v>
      </c>
      <c r="G2023" s="2">
        <f t="shared" si="285"/>
        <v>8.9313908529160574E-2</v>
      </c>
      <c r="H2023" s="2">
        <f t="shared" si="283"/>
        <v>0.99987410624871853</v>
      </c>
      <c r="I2023" s="2">
        <f t="shared" si="284"/>
        <v>49.996852458090032</v>
      </c>
    </row>
    <row r="2024" spans="1:9" ht="13.5" x14ac:dyDescent="0.25">
      <c r="A2024" s="3">
        <f>TITRES_STAT!B2027</f>
        <v>44951</v>
      </c>
      <c r="B2024" s="5">
        <f>TITRES_STAT!D2027</f>
        <v>11.997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8.2923902718590362E-2</v>
      </c>
      <c r="G2024" s="2">
        <f t="shared" si="285"/>
        <v>8.2934343634220545E-2</v>
      </c>
      <c r="H2024" s="2">
        <f t="shared" si="283"/>
        <v>0.99987410624871842</v>
      </c>
      <c r="I2024" s="2">
        <f t="shared" si="284"/>
        <v>49.996852458090032</v>
      </c>
    </row>
    <row r="2025" spans="1:9" ht="13.5" x14ac:dyDescent="0.25">
      <c r="A2025" s="3">
        <f>TITRES_STAT!B2028</f>
        <v>44952</v>
      </c>
      <c r="B2025" s="5">
        <f>TITRES_STAT!D2028</f>
        <v>11.946999999999999</v>
      </c>
      <c r="C2025" s="2">
        <f t="shared" si="279"/>
        <v>-5.0000000000000711E-2</v>
      </c>
      <c r="D2025" s="2">
        <f t="shared" si="280"/>
        <v>0</v>
      </c>
      <c r="E2025" s="2">
        <f t="shared" si="281"/>
        <v>5.0000000000000711E-2</v>
      </c>
      <c r="F2025" s="2">
        <f t="shared" si="285"/>
        <v>7.7000766810119622E-2</v>
      </c>
      <c r="G2025" s="2">
        <f t="shared" si="285"/>
        <v>8.0581890517490554E-2</v>
      </c>
      <c r="H2025" s="2">
        <f t="shared" si="283"/>
        <v>0.95555919966169522</v>
      </c>
      <c r="I2025" s="2">
        <f t="shared" si="284"/>
        <v>48.863731654199142</v>
      </c>
    </row>
    <row r="2026" spans="1:9" ht="13.5" x14ac:dyDescent="0.25">
      <c r="A2026" s="3">
        <f>TITRES_STAT!B2029</f>
        <v>44953</v>
      </c>
      <c r="B2026" s="5">
        <f>TITRES_STAT!D2029</f>
        <v>11.946999999999999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7.150071203796822E-2</v>
      </c>
      <c r="G2026" s="2">
        <f t="shared" si="285"/>
        <v>7.4826041194812648E-2</v>
      </c>
      <c r="H2026" s="2">
        <f t="shared" si="283"/>
        <v>0.95555919966169534</v>
      </c>
      <c r="I2026" s="2">
        <f t="shared" si="284"/>
        <v>48.863731654199142</v>
      </c>
    </row>
    <row r="2027" spans="1:9" ht="13.5" x14ac:dyDescent="0.25">
      <c r="A2027" s="3">
        <f>TITRES_STAT!B2030</f>
        <v>44956</v>
      </c>
      <c r="B2027" s="5">
        <f>TITRES_STAT!D2030</f>
        <v>11.414999999999999</v>
      </c>
      <c r="C2027" s="2">
        <f t="shared" si="279"/>
        <v>-0.53200000000000003</v>
      </c>
      <c r="D2027" s="2">
        <f t="shared" si="280"/>
        <v>0</v>
      </c>
      <c r="E2027" s="2">
        <f t="shared" si="281"/>
        <v>0.53200000000000003</v>
      </c>
      <c r="F2027" s="2">
        <f t="shared" si="285"/>
        <v>6.6393518320970485E-2</v>
      </c>
      <c r="G2027" s="2">
        <f t="shared" si="285"/>
        <v>0.10748132396661174</v>
      </c>
      <c r="H2027" s="2">
        <f t="shared" si="283"/>
        <v>0.61772144099746229</v>
      </c>
      <c r="I2027" s="2">
        <f t="shared" si="284"/>
        <v>38.184660556676846</v>
      </c>
    </row>
    <row r="2028" spans="1:9" ht="13.5" x14ac:dyDescent="0.25">
      <c r="A2028" s="3">
        <f>TITRES_STAT!B2031</f>
        <v>44957</v>
      </c>
      <c r="B2028" s="5">
        <f>TITRES_STAT!D2031</f>
        <v>11.781000000000001</v>
      </c>
      <c r="C2028" s="2">
        <f t="shared" si="279"/>
        <v>0.36600000000000144</v>
      </c>
      <c r="D2028" s="2">
        <f t="shared" si="280"/>
        <v>0.36600000000000144</v>
      </c>
      <c r="E2028" s="2">
        <f t="shared" si="281"/>
        <v>0</v>
      </c>
      <c r="F2028" s="2">
        <f t="shared" si="285"/>
        <v>8.7793981298044138E-2</v>
      </c>
      <c r="G2028" s="2">
        <f t="shared" si="285"/>
        <v>9.9804086540425177E-2</v>
      </c>
      <c r="H2028" s="2">
        <f t="shared" si="283"/>
        <v>0.87966319157165573</v>
      </c>
      <c r="I2028" s="2">
        <f t="shared" si="284"/>
        <v>46.798979493562186</v>
      </c>
    </row>
    <row r="2029" spans="1:9" ht="13.5" x14ac:dyDescent="0.25">
      <c r="A2029" s="3">
        <f>TITRES_STAT!B2032</f>
        <v>44958</v>
      </c>
      <c r="B2029" s="5">
        <f>TITRES_STAT!D2032</f>
        <v>11.565</v>
      </c>
      <c r="C2029" s="2">
        <f t="shared" si="279"/>
        <v>-0.21600000000000108</v>
      </c>
      <c r="D2029" s="2">
        <f t="shared" si="280"/>
        <v>0</v>
      </c>
      <c r="E2029" s="2">
        <f t="shared" si="281"/>
        <v>0.21600000000000108</v>
      </c>
      <c r="F2029" s="2">
        <f t="shared" ref="F2029:G2044" si="286">((F2028*13)+D2029)/14</f>
        <v>8.1522982633898122E-2</v>
      </c>
      <c r="G2029" s="2">
        <f t="shared" si="286"/>
        <v>0.10810379464468059</v>
      </c>
      <c r="H2029" s="2">
        <f t="shared" si="283"/>
        <v>0.7541176783095429</v>
      </c>
      <c r="I2029" s="2">
        <f t="shared" si="284"/>
        <v>42.991282035096532</v>
      </c>
    </row>
    <row r="2030" spans="1:9" ht="13.5" x14ac:dyDescent="0.25">
      <c r="A2030" s="3">
        <f>TITRES_STAT!B2033</f>
        <v>44959</v>
      </c>
      <c r="B2030" s="5">
        <f>TITRES_STAT!D2033</f>
        <v>11.631</v>
      </c>
      <c r="C2030" s="2">
        <f t="shared" si="279"/>
        <v>6.6000000000000725E-2</v>
      </c>
      <c r="D2030" s="2">
        <f t="shared" si="280"/>
        <v>6.6000000000000725E-2</v>
      </c>
      <c r="E2030" s="2">
        <f t="shared" si="281"/>
        <v>0</v>
      </c>
      <c r="F2030" s="2">
        <f t="shared" si="286"/>
        <v>8.0414198160048314E-2</v>
      </c>
      <c r="G2030" s="2">
        <f t="shared" si="286"/>
        <v>0.10038209502720341</v>
      </c>
      <c r="H2030" s="2">
        <f t="shared" si="283"/>
        <v>0.80108109058947397</v>
      </c>
      <c r="I2030" s="2">
        <f t="shared" si="284"/>
        <v>44.477791409563302</v>
      </c>
    </row>
    <row r="2031" spans="1:9" ht="13.5" x14ac:dyDescent="0.25">
      <c r="A2031" s="3">
        <f>TITRES_STAT!B2034</f>
        <v>44960</v>
      </c>
      <c r="B2031" s="5">
        <f>TITRES_STAT!D2034</f>
        <v>11.622999999999999</v>
      </c>
      <c r="C2031" s="2">
        <f t="shared" si="279"/>
        <v>-8.0000000000008953E-3</v>
      </c>
      <c r="D2031" s="2">
        <f t="shared" si="280"/>
        <v>0</v>
      </c>
      <c r="E2031" s="2">
        <f t="shared" si="281"/>
        <v>8.0000000000008953E-3</v>
      </c>
      <c r="F2031" s="2">
        <f t="shared" si="286"/>
        <v>7.4670326862902009E-2</v>
      </c>
      <c r="G2031" s="2">
        <f t="shared" si="286"/>
        <v>9.3783373953831808E-2</v>
      </c>
      <c r="H2031" s="2">
        <f t="shared" si="283"/>
        <v>0.79620004820535806</v>
      </c>
      <c r="I2031" s="2">
        <f t="shared" si="284"/>
        <v>44.326913864681579</v>
      </c>
    </row>
    <row r="2032" spans="1:9" ht="13.5" x14ac:dyDescent="0.25">
      <c r="A2032" s="3">
        <f>TITRES_STAT!B2035</f>
        <v>44963</v>
      </c>
      <c r="B2032" s="5">
        <f>TITRES_STAT!D2035</f>
        <v>11.631</v>
      </c>
      <c r="C2032" s="2">
        <f t="shared" si="279"/>
        <v>8.0000000000008953E-3</v>
      </c>
      <c r="D2032" s="2">
        <f t="shared" si="280"/>
        <v>8.0000000000008953E-3</v>
      </c>
      <c r="E2032" s="2">
        <f t="shared" si="281"/>
        <v>0</v>
      </c>
      <c r="F2032" s="2">
        <f t="shared" si="286"/>
        <v>6.9908160658409074E-2</v>
      </c>
      <c r="G2032" s="2">
        <f t="shared" si="286"/>
        <v>8.7084561528558119E-2</v>
      </c>
      <c r="H2032" s="2">
        <f t="shared" si="283"/>
        <v>0.80276181485375808</v>
      </c>
      <c r="I2032" s="2">
        <f t="shared" si="284"/>
        <v>44.529555054885549</v>
      </c>
    </row>
    <row r="2033" spans="1:9" ht="13.5" x14ac:dyDescent="0.25">
      <c r="A2033" s="3">
        <f>TITRES_STAT!B2036</f>
        <v>44964</v>
      </c>
      <c r="B2033" s="5">
        <f>TITRES_STAT!D2036</f>
        <v>11.59</v>
      </c>
      <c r="C2033" s="2">
        <f t="shared" si="279"/>
        <v>-4.1000000000000369E-2</v>
      </c>
      <c r="D2033" s="2">
        <f t="shared" si="280"/>
        <v>0</v>
      </c>
      <c r="E2033" s="2">
        <f t="shared" si="281"/>
        <v>4.1000000000000369E-2</v>
      </c>
      <c r="F2033" s="2">
        <f t="shared" si="286"/>
        <v>6.4914720611379859E-2</v>
      </c>
      <c r="G2033" s="2">
        <f t="shared" si="286"/>
        <v>8.3792807133661135E-2</v>
      </c>
      <c r="H2033" s="2">
        <f t="shared" si="283"/>
        <v>0.77470516661211608</v>
      </c>
      <c r="I2033" s="2">
        <f t="shared" si="284"/>
        <v>43.652612342985165</v>
      </c>
    </row>
    <row r="2034" spans="1:9" ht="13.5" x14ac:dyDescent="0.25">
      <c r="A2034" s="3">
        <f>TITRES_STAT!B2037</f>
        <v>44965</v>
      </c>
      <c r="B2034" s="5">
        <f>TITRES_STAT!D2037</f>
        <v>11.497999999999999</v>
      </c>
      <c r="C2034" s="2">
        <f t="shared" si="279"/>
        <v>-9.2000000000000526E-2</v>
      </c>
      <c r="D2034" s="2">
        <f t="shared" si="280"/>
        <v>0</v>
      </c>
      <c r="E2034" s="2">
        <f t="shared" si="281"/>
        <v>9.2000000000000526E-2</v>
      </c>
      <c r="F2034" s="2">
        <f t="shared" si="286"/>
        <v>6.0277954853424152E-2</v>
      </c>
      <c r="G2034" s="2">
        <f t="shared" si="286"/>
        <v>8.4379035195542532E-2</v>
      </c>
      <c r="H2034" s="2">
        <f t="shared" si="283"/>
        <v>0.7143712263802755</v>
      </c>
      <c r="I2034" s="2">
        <f t="shared" si="284"/>
        <v>41.669576308078817</v>
      </c>
    </row>
    <row r="2035" spans="1:9" ht="13.5" x14ac:dyDescent="0.25">
      <c r="A2035" s="3">
        <f>TITRES_STAT!B2038</f>
        <v>44966</v>
      </c>
      <c r="B2035" s="5">
        <f>TITRES_STAT!D2038</f>
        <v>11.497999999999999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5.5972386649608137E-2</v>
      </c>
      <c r="G2035" s="2">
        <f t="shared" si="286"/>
        <v>7.8351961253003782E-2</v>
      </c>
      <c r="H2035" s="2">
        <f t="shared" si="283"/>
        <v>0.7143712263802755</v>
      </c>
      <c r="I2035" s="2">
        <f t="shared" si="284"/>
        <v>41.669576308078817</v>
      </c>
    </row>
    <row r="2036" spans="1:9" ht="13.5" x14ac:dyDescent="0.25">
      <c r="A2036" s="3">
        <f>TITRES_STAT!B2039</f>
        <v>44967</v>
      </c>
      <c r="B2036" s="5">
        <f>TITRES_STAT!D2039</f>
        <v>11.573</v>
      </c>
      <c r="C2036" s="2">
        <f t="shared" si="279"/>
        <v>7.5000000000001066E-2</v>
      </c>
      <c r="D2036" s="2">
        <f t="shared" si="280"/>
        <v>7.5000000000001066E-2</v>
      </c>
      <c r="E2036" s="2">
        <f t="shared" si="281"/>
        <v>0</v>
      </c>
      <c r="F2036" s="2">
        <f t="shared" si="286"/>
        <v>5.7331501888921922E-2</v>
      </c>
      <c r="G2036" s="2">
        <f t="shared" si="286"/>
        <v>7.2755392592074947E-2</v>
      </c>
      <c r="H2036" s="2">
        <f t="shared" si="283"/>
        <v>0.78800347089552902</v>
      </c>
      <c r="I2036" s="2">
        <f t="shared" si="284"/>
        <v>44.071696935848465</v>
      </c>
    </row>
    <row r="2037" spans="1:9" ht="13.5" x14ac:dyDescent="0.25">
      <c r="A2037" s="3">
        <f>TITRES_STAT!B2040</f>
        <v>44970</v>
      </c>
      <c r="B2037" s="5">
        <f>TITRES_STAT!D2040</f>
        <v>11.54</v>
      </c>
      <c r="C2037" s="2">
        <f t="shared" si="279"/>
        <v>-3.3000000000001251E-2</v>
      </c>
      <c r="D2037" s="2">
        <f t="shared" si="280"/>
        <v>0</v>
      </c>
      <c r="E2037" s="2">
        <f t="shared" si="281"/>
        <v>3.3000000000001251E-2</v>
      </c>
      <c r="F2037" s="2">
        <f t="shared" si="286"/>
        <v>5.3236394611141782E-2</v>
      </c>
      <c r="G2037" s="2">
        <f t="shared" si="286"/>
        <v>6.9915721692641111E-2</v>
      </c>
      <c r="H2037" s="2">
        <f t="shared" si="283"/>
        <v>0.76143667436025497</v>
      </c>
      <c r="I2037" s="2">
        <f t="shared" si="284"/>
        <v>43.228160594351479</v>
      </c>
    </row>
    <row r="2038" spans="1:9" ht="13.5" x14ac:dyDescent="0.25">
      <c r="A2038" s="3">
        <f>TITRES_STAT!B2041</f>
        <v>44971</v>
      </c>
      <c r="B2038" s="5">
        <f>TITRES_STAT!D2041</f>
        <v>11.548</v>
      </c>
      <c r="C2038" s="2">
        <f t="shared" si="279"/>
        <v>8.0000000000008953E-3</v>
      </c>
      <c r="D2038" s="2">
        <f t="shared" si="280"/>
        <v>8.0000000000008953E-3</v>
      </c>
      <c r="E2038" s="2">
        <f t="shared" si="281"/>
        <v>0</v>
      </c>
      <c r="F2038" s="2">
        <f t="shared" si="286"/>
        <v>5.0005223567488863E-2</v>
      </c>
      <c r="G2038" s="2">
        <f t="shared" si="286"/>
        <v>6.4921741571738176E-2</v>
      </c>
      <c r="H2038" s="2">
        <f t="shared" si="283"/>
        <v>0.77023848031299902</v>
      </c>
      <c r="I2038" s="2">
        <f t="shared" si="284"/>
        <v>43.510435959838127</v>
      </c>
    </row>
    <row r="2039" spans="1:9" ht="13.5" x14ac:dyDescent="0.25">
      <c r="A2039" s="3">
        <f>TITRES_STAT!B2042</f>
        <v>44972</v>
      </c>
      <c r="B2039" s="5">
        <f>TITRES_STAT!D2042</f>
        <v>11.54</v>
      </c>
      <c r="C2039" s="2">
        <f t="shared" si="279"/>
        <v>-8.0000000000008953E-3</v>
      </c>
      <c r="D2039" s="2">
        <f t="shared" si="280"/>
        <v>0</v>
      </c>
      <c r="E2039" s="2">
        <f t="shared" si="281"/>
        <v>8.0000000000008953E-3</v>
      </c>
      <c r="F2039" s="2">
        <f t="shared" si="286"/>
        <v>4.6433421884096805E-2</v>
      </c>
      <c r="G2039" s="2">
        <f t="shared" si="286"/>
        <v>6.0855902888042657E-2</v>
      </c>
      <c r="H2039" s="2">
        <f t="shared" si="283"/>
        <v>0.76300604675147021</v>
      </c>
      <c r="I2039" s="2">
        <f t="shared" si="284"/>
        <v>43.278697095644766</v>
      </c>
    </row>
    <row r="2040" spans="1:9" ht="13.5" x14ac:dyDescent="0.25">
      <c r="A2040" s="3">
        <f>TITRES_STAT!B2043</f>
        <v>44973</v>
      </c>
      <c r="B2040" s="5">
        <f>TITRES_STAT!D2043</f>
        <v>11.548</v>
      </c>
      <c r="C2040" s="2">
        <f t="shared" si="279"/>
        <v>8.0000000000008953E-3</v>
      </c>
      <c r="D2040" s="2">
        <f t="shared" si="280"/>
        <v>8.0000000000008953E-3</v>
      </c>
      <c r="E2040" s="2">
        <f t="shared" si="281"/>
        <v>0</v>
      </c>
      <c r="F2040" s="2">
        <f t="shared" si="286"/>
        <v>4.3688177463804247E-2</v>
      </c>
      <c r="G2040" s="2">
        <f t="shared" si="286"/>
        <v>5.6509052681753894E-2</v>
      </c>
      <c r="H2040" s="2">
        <f t="shared" si="283"/>
        <v>0.77311820656145314</v>
      </c>
      <c r="I2040" s="2">
        <f t="shared" si="284"/>
        <v>43.602180819108192</v>
      </c>
    </row>
    <row r="2041" spans="1:9" ht="13.5" x14ac:dyDescent="0.25">
      <c r="A2041" s="3">
        <f>TITRES_STAT!B2044</f>
        <v>44974</v>
      </c>
      <c r="B2041" s="5">
        <f>TITRES_STAT!D2044</f>
        <v>11.565</v>
      </c>
      <c r="C2041" s="2">
        <f t="shared" si="279"/>
        <v>1.699999999999946E-2</v>
      </c>
      <c r="D2041" s="2">
        <f t="shared" si="280"/>
        <v>1.699999999999946E-2</v>
      </c>
      <c r="E2041" s="2">
        <f t="shared" si="281"/>
        <v>0</v>
      </c>
      <c r="F2041" s="2">
        <f t="shared" si="286"/>
        <v>4.178187907353248E-2</v>
      </c>
      <c r="G2041" s="2">
        <f t="shared" si="286"/>
        <v>5.2472691775914335E-2</v>
      </c>
      <c r="H2041" s="2">
        <f t="shared" si="283"/>
        <v>0.79625949535737217</v>
      </c>
      <c r="I2041" s="2">
        <f t="shared" si="284"/>
        <v>44.32875636373204</v>
      </c>
    </row>
    <row r="2042" spans="1:9" ht="13.5" x14ac:dyDescent="0.25">
      <c r="A2042" s="3">
        <f>TITRES_STAT!B2045</f>
        <v>44977</v>
      </c>
      <c r="B2042" s="5">
        <f>TITRES_STAT!D2045</f>
        <v>11.548</v>
      </c>
      <c r="C2042" s="2">
        <f t="shared" si="279"/>
        <v>-1.699999999999946E-2</v>
      </c>
      <c r="D2042" s="2">
        <f t="shared" si="280"/>
        <v>0</v>
      </c>
      <c r="E2042" s="2">
        <f t="shared" si="281"/>
        <v>1.699999999999946E-2</v>
      </c>
      <c r="F2042" s="2">
        <f t="shared" si="286"/>
        <v>3.879745913970873E-2</v>
      </c>
      <c r="G2042" s="2">
        <f t="shared" si="286"/>
        <v>4.9938928077634705E-2</v>
      </c>
      <c r="H2042" s="2">
        <f t="shared" si="283"/>
        <v>0.77689811602272429</v>
      </c>
      <c r="I2042" s="2">
        <f t="shared" si="284"/>
        <v>43.722153173400564</v>
      </c>
    </row>
    <row r="2043" spans="1:9" ht="13.5" x14ac:dyDescent="0.25">
      <c r="A2043" s="3">
        <f>TITRES_STAT!B2046</f>
        <v>44978</v>
      </c>
      <c r="B2043" s="5">
        <f>TITRES_STAT!D2046</f>
        <v>11.54</v>
      </c>
      <c r="C2043" s="2">
        <f t="shared" si="279"/>
        <v>-8.0000000000008953E-3</v>
      </c>
      <c r="D2043" s="2">
        <f t="shared" si="280"/>
        <v>0</v>
      </c>
      <c r="E2043" s="2">
        <f t="shared" si="281"/>
        <v>8.0000000000008953E-3</v>
      </c>
      <c r="F2043" s="2">
        <f t="shared" si="286"/>
        <v>3.6026212058300963E-2</v>
      </c>
      <c r="G2043" s="2">
        <f t="shared" si="286"/>
        <v>4.6943290357803716E-2</v>
      </c>
      <c r="H2043" s="2">
        <f t="shared" si="283"/>
        <v>0.76744113554264459</v>
      </c>
      <c r="I2043" s="2">
        <f t="shared" si="284"/>
        <v>43.421029425515925</v>
      </c>
    </row>
    <row r="2044" spans="1:9" ht="13.5" x14ac:dyDescent="0.25">
      <c r="A2044" s="3">
        <f>TITRES_STAT!B2047</f>
        <v>44979</v>
      </c>
      <c r="B2044" s="5">
        <f>TITRES_STAT!D2047</f>
        <v>11.59</v>
      </c>
      <c r="C2044" s="2">
        <f t="shared" si="279"/>
        <v>5.0000000000000711E-2</v>
      </c>
      <c r="D2044" s="2">
        <f t="shared" si="280"/>
        <v>5.0000000000000711E-2</v>
      </c>
      <c r="E2044" s="2">
        <f t="shared" si="281"/>
        <v>0</v>
      </c>
      <c r="F2044" s="2">
        <f t="shared" si="286"/>
        <v>3.7024339768422378E-2</v>
      </c>
      <c r="G2044" s="2">
        <f t="shared" si="286"/>
        <v>4.3590198189389161E-2</v>
      </c>
      <c r="H2044" s="2">
        <f t="shared" si="283"/>
        <v>0.84937305417975684</v>
      </c>
      <c r="I2044" s="2">
        <f t="shared" si="284"/>
        <v>45.927621377422689</v>
      </c>
    </row>
    <row r="2045" spans="1:9" ht="13.5" x14ac:dyDescent="0.25">
      <c r="A2045" s="3">
        <f>TITRES_STAT!B2048</f>
        <v>44980</v>
      </c>
      <c r="B2045" s="5">
        <f>TITRES_STAT!D2048</f>
        <v>11.465</v>
      </c>
      <c r="C2045" s="2">
        <f t="shared" si="279"/>
        <v>-0.125</v>
      </c>
      <c r="D2045" s="2">
        <f t="shared" si="280"/>
        <v>0</v>
      </c>
      <c r="E2045" s="2">
        <f t="shared" si="281"/>
        <v>0.125</v>
      </c>
      <c r="F2045" s="2">
        <f t="shared" ref="F2045:G2060" si="287">((F2044*13)+D2045)/14</f>
        <v>3.4379744070677919E-2</v>
      </c>
      <c r="G2045" s="2">
        <f t="shared" si="287"/>
        <v>4.9405184033004215E-2</v>
      </c>
      <c r="H2045" s="2">
        <f t="shared" si="283"/>
        <v>0.69587321135594127</v>
      </c>
      <c r="I2045" s="2">
        <f t="shared" si="284"/>
        <v>41.03332765068879</v>
      </c>
    </row>
    <row r="2046" spans="1:9" ht="13.5" x14ac:dyDescent="0.25">
      <c r="A2046" s="3">
        <f>TITRES_STAT!B2049</f>
        <v>44981</v>
      </c>
      <c r="B2046" s="5">
        <f>TITRES_STAT!D2049</f>
        <v>11.465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3.1924048065629498E-2</v>
      </c>
      <c r="G2046" s="2">
        <f t="shared" si="287"/>
        <v>4.587624231636106E-2</v>
      </c>
      <c r="H2046" s="2">
        <f t="shared" si="283"/>
        <v>0.69587321135594127</v>
      </c>
      <c r="I2046" s="2">
        <f t="shared" si="284"/>
        <v>41.03332765068879</v>
      </c>
    </row>
    <row r="2047" spans="1:9" ht="13.5" x14ac:dyDescent="0.25">
      <c r="A2047" s="3">
        <f>TITRES_STAT!B2050</f>
        <v>44984</v>
      </c>
      <c r="B2047" s="5">
        <f>TITRES_STAT!D2050</f>
        <v>11.457000000000001</v>
      </c>
      <c r="C2047" s="2">
        <f t="shared" si="279"/>
        <v>-7.9999999999991189E-3</v>
      </c>
      <c r="D2047" s="2">
        <f t="shared" si="280"/>
        <v>0</v>
      </c>
      <c r="E2047" s="2">
        <f t="shared" si="281"/>
        <v>7.9999999999991189E-3</v>
      </c>
      <c r="F2047" s="2">
        <f t="shared" si="287"/>
        <v>2.9643758918084535E-2</v>
      </c>
      <c r="G2047" s="2">
        <f t="shared" si="287"/>
        <v>4.3170796436620917E-2</v>
      </c>
      <c r="H2047" s="2">
        <f t="shared" si="283"/>
        <v>0.68666231260302468</v>
      </c>
      <c r="I2047" s="2">
        <f t="shared" si="284"/>
        <v>40.711309399170673</v>
      </c>
    </row>
    <row r="2048" spans="1:9" ht="13.5" x14ac:dyDescent="0.25">
      <c r="A2048" s="3">
        <f>TITRES_STAT!B2051</f>
        <v>44985</v>
      </c>
      <c r="B2048" s="5">
        <f>TITRES_STAT!D2051</f>
        <v>11.457000000000001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2.7526347566792782E-2</v>
      </c>
      <c r="G2048" s="2">
        <f t="shared" si="287"/>
        <v>4.0087168119719421E-2</v>
      </c>
      <c r="H2048" s="2">
        <f t="shared" si="283"/>
        <v>0.68666231260302468</v>
      </c>
      <c r="I2048" s="2">
        <f t="shared" si="284"/>
        <v>40.711309399170673</v>
      </c>
    </row>
    <row r="2049" spans="1:9" ht="13.5" x14ac:dyDescent="0.25">
      <c r="A2049" s="3">
        <f>TITRES_STAT!B2052</f>
        <v>44986</v>
      </c>
      <c r="B2049" s="5">
        <f>TITRES_STAT!D2052</f>
        <v>11.407</v>
      </c>
      <c r="C2049" s="2">
        <f t="shared" si="279"/>
        <v>-5.0000000000000711E-2</v>
      </c>
      <c r="D2049" s="2">
        <f t="shared" si="280"/>
        <v>0</v>
      </c>
      <c r="E2049" s="2">
        <f t="shared" si="281"/>
        <v>5.0000000000000711E-2</v>
      </c>
      <c r="F2049" s="2">
        <f t="shared" si="287"/>
        <v>2.556017988345044E-2</v>
      </c>
      <c r="G2049" s="2">
        <f t="shared" si="287"/>
        <v>4.0795227539739513E-2</v>
      </c>
      <c r="H2049" s="2">
        <f t="shared" si="283"/>
        <v>0.62654828579033461</v>
      </c>
      <c r="I2049" s="2">
        <f t="shared" si="284"/>
        <v>38.520115957448922</v>
      </c>
    </row>
    <row r="2050" spans="1:9" ht="13.5" x14ac:dyDescent="0.25">
      <c r="A2050" s="3">
        <f>TITRES_STAT!B2053</f>
        <v>44987</v>
      </c>
      <c r="B2050" s="5">
        <f>TITRES_STAT!D2053</f>
        <v>11.407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2.3734452748918267E-2</v>
      </c>
      <c r="G2050" s="2">
        <f t="shared" si="287"/>
        <v>3.7881282715472406E-2</v>
      </c>
      <c r="H2050" s="2">
        <f t="shared" si="283"/>
        <v>0.62654828579033461</v>
      </c>
      <c r="I2050" s="2">
        <f t="shared" si="284"/>
        <v>38.520115957448922</v>
      </c>
    </row>
    <row r="2051" spans="1:9" ht="13.5" x14ac:dyDescent="0.25">
      <c r="A2051" s="3">
        <f>TITRES_STAT!B2054</f>
        <v>44988</v>
      </c>
      <c r="B2051" s="5">
        <f>TITRES_STAT!D2054</f>
        <v>11.291</v>
      </c>
      <c r="C2051" s="2">
        <f t="shared" ref="C2051:C2114" si="288">B2051-B2050</f>
        <v>-0.11599999999999966</v>
      </c>
      <c r="D2051" s="2">
        <f t="shared" ref="D2051:D2114" si="289">IF(C2051&gt;0,C2051,0)</f>
        <v>0</v>
      </c>
      <c r="E2051" s="2">
        <f t="shared" ref="E2051:E2114" si="290">IF(C2051&lt;0,-C2051,0)</f>
        <v>0.11599999999999966</v>
      </c>
      <c r="F2051" s="2">
        <f t="shared" si="287"/>
        <v>2.2039134695424106E-2</v>
      </c>
      <c r="G2051" s="2">
        <f t="shared" si="287"/>
        <v>4.3461191092938632E-2</v>
      </c>
      <c r="H2051" s="2">
        <f t="shared" si="283"/>
        <v>0.50709918760153172</v>
      </c>
      <c r="I2051" s="2">
        <f t="shared" si="284"/>
        <v>33.647366528579525</v>
      </c>
    </row>
    <row r="2052" spans="1:9" ht="13.5" x14ac:dyDescent="0.25">
      <c r="A2052" s="3">
        <f>TITRES_STAT!B2055</f>
        <v>44991</v>
      </c>
      <c r="B2052" s="5">
        <f>TITRES_STAT!D2055</f>
        <v>11.273999999999999</v>
      </c>
      <c r="C2052" s="2">
        <f t="shared" si="288"/>
        <v>-1.7000000000001236E-2</v>
      </c>
      <c r="D2052" s="2">
        <f t="shared" si="289"/>
        <v>0</v>
      </c>
      <c r="E2052" s="2">
        <f t="shared" si="290"/>
        <v>1.7000000000001236E-2</v>
      </c>
      <c r="F2052" s="2">
        <f t="shared" si="287"/>
        <v>2.0464910788608098E-2</v>
      </c>
      <c r="G2052" s="2">
        <f t="shared" si="287"/>
        <v>4.1571106014871677E-2</v>
      </c>
      <c r="H2052" s="2">
        <f t="shared" si="283"/>
        <v>0.49228689708873674</v>
      </c>
      <c r="I2052" s="2">
        <f t="shared" si="284"/>
        <v>32.988756923961887</v>
      </c>
    </row>
    <row r="2053" spans="1:9" ht="13.5" x14ac:dyDescent="0.25">
      <c r="A2053" s="3">
        <f>TITRES_STAT!B2056</f>
        <v>44992</v>
      </c>
      <c r="B2053" s="5">
        <f>TITRES_STAT!D2056</f>
        <v>11.215999999999999</v>
      </c>
      <c r="C2053" s="2">
        <f t="shared" si="288"/>
        <v>-5.7999999999999829E-2</v>
      </c>
      <c r="D2053" s="2">
        <f t="shared" si="289"/>
        <v>0</v>
      </c>
      <c r="E2053" s="2">
        <f t="shared" si="290"/>
        <v>5.7999999999999829E-2</v>
      </c>
      <c r="F2053" s="2">
        <f t="shared" si="287"/>
        <v>1.9003131446564663E-2</v>
      </c>
      <c r="G2053" s="2">
        <f t="shared" si="287"/>
        <v>4.2744598442380828E-2</v>
      </c>
      <c r="H2053" s="2">
        <f t="shared" si="283"/>
        <v>0.44457386755382999</v>
      </c>
      <c r="I2053" s="2">
        <f t="shared" si="284"/>
        <v>30.775433332921182</v>
      </c>
    </row>
    <row r="2054" spans="1:9" ht="13.5" x14ac:dyDescent="0.25">
      <c r="A2054" s="3">
        <f>TITRES_STAT!B2057</f>
        <v>44993</v>
      </c>
      <c r="B2054" s="5">
        <f>TITRES_STAT!D2057</f>
        <v>11.215999999999999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1.7645764914667187E-2</v>
      </c>
      <c r="G2054" s="2">
        <f t="shared" si="287"/>
        <v>3.9691412839353624E-2</v>
      </c>
      <c r="H2054" s="2">
        <f t="shared" si="283"/>
        <v>0.44457386755383005</v>
      </c>
      <c r="I2054" s="2">
        <f t="shared" si="284"/>
        <v>30.775433332921182</v>
      </c>
    </row>
    <row r="2055" spans="1:9" ht="13.5" x14ac:dyDescent="0.25">
      <c r="A2055" s="3">
        <f>TITRES_STAT!B2058</f>
        <v>44994</v>
      </c>
      <c r="B2055" s="5">
        <f>TITRES_STAT!D2058</f>
        <v>11.215999999999999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1.6385353135048103E-2</v>
      </c>
      <c r="G2055" s="2">
        <f t="shared" si="287"/>
        <v>3.6856311922256933E-2</v>
      </c>
      <c r="H2055" s="2">
        <f t="shared" si="283"/>
        <v>0.4445738675538301</v>
      </c>
      <c r="I2055" s="2">
        <f t="shared" si="284"/>
        <v>30.775433332921182</v>
      </c>
    </row>
    <row r="2056" spans="1:9" ht="13.5" x14ac:dyDescent="0.25">
      <c r="A2056" s="3">
        <f>TITRES_STAT!B2059</f>
        <v>44995</v>
      </c>
      <c r="B2056" s="5">
        <f>TITRES_STAT!D2059</f>
        <v>11.215999999999999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1.5214970768258953E-2</v>
      </c>
      <c r="G2056" s="2">
        <f t="shared" si="287"/>
        <v>3.4223718213524296E-2</v>
      </c>
      <c r="H2056" s="2">
        <f t="shared" si="283"/>
        <v>0.4445738675538301</v>
      </c>
      <c r="I2056" s="2">
        <f t="shared" si="284"/>
        <v>30.775433332921182</v>
      </c>
    </row>
    <row r="2057" spans="1:9" ht="13.5" x14ac:dyDescent="0.25">
      <c r="A2057" s="3">
        <f>TITRES_STAT!B2060</f>
        <v>44998</v>
      </c>
      <c r="B2057" s="5">
        <f>TITRES_STAT!D2060</f>
        <v>11.199</v>
      </c>
      <c r="C2057" s="2">
        <f t="shared" si="288"/>
        <v>-1.699999999999946E-2</v>
      </c>
      <c r="D2057" s="2">
        <f t="shared" si="289"/>
        <v>0</v>
      </c>
      <c r="E2057" s="2">
        <f t="shared" si="290"/>
        <v>1.699999999999946E-2</v>
      </c>
      <c r="F2057" s="2">
        <f t="shared" si="287"/>
        <v>1.4128187141954742E-2</v>
      </c>
      <c r="G2057" s="2">
        <f t="shared" si="287"/>
        <v>3.2993452626843951E-2</v>
      </c>
      <c r="H2057" s="2">
        <f t="shared" si="283"/>
        <v>0.42821184256599576</v>
      </c>
      <c r="I2057" s="2">
        <f t="shared" si="284"/>
        <v>29.982375849555297</v>
      </c>
    </row>
    <row r="2058" spans="1:9" ht="13.5" x14ac:dyDescent="0.25">
      <c r="A2058" s="3">
        <f>TITRES_STAT!B2061</f>
        <v>44999</v>
      </c>
      <c r="B2058" s="5">
        <f>TITRES_STAT!D2061</f>
        <v>11.132999999999999</v>
      </c>
      <c r="C2058" s="2">
        <f t="shared" si="288"/>
        <v>-6.6000000000000725E-2</v>
      </c>
      <c r="D2058" s="2">
        <f t="shared" si="289"/>
        <v>0</v>
      </c>
      <c r="E2058" s="2">
        <f t="shared" si="290"/>
        <v>6.6000000000000725E-2</v>
      </c>
      <c r="F2058" s="2">
        <f t="shared" si="287"/>
        <v>1.3119030917529403E-2</v>
      </c>
      <c r="G2058" s="2">
        <f t="shared" si="287"/>
        <v>3.5351063153498008E-2</v>
      </c>
      <c r="H2058" s="2">
        <f t="shared" si="283"/>
        <v>0.37110711099593247</v>
      </c>
      <c r="I2058" s="2">
        <f t="shared" si="284"/>
        <v>27.066237788408159</v>
      </c>
    </row>
    <row r="2059" spans="1:9" ht="13.5" x14ac:dyDescent="0.25">
      <c r="A2059" s="3">
        <f>TITRES_STAT!B2062</f>
        <v>45000</v>
      </c>
      <c r="B2059" s="5">
        <f>TITRES_STAT!D2062</f>
        <v>10.8</v>
      </c>
      <c r="C2059" s="2">
        <f t="shared" si="288"/>
        <v>-0.33299999999999841</v>
      </c>
      <c r="D2059" s="2">
        <f t="shared" si="289"/>
        <v>0</v>
      </c>
      <c r="E2059" s="2">
        <f t="shared" si="290"/>
        <v>0.33299999999999841</v>
      </c>
      <c r="F2059" s="2">
        <f t="shared" si="287"/>
        <v>1.2181957280563019E-2</v>
      </c>
      <c r="G2059" s="2">
        <f t="shared" si="287"/>
        <v>5.6611701499676606E-2</v>
      </c>
      <c r="H2059" s="2">
        <f t="shared" si="283"/>
        <v>0.21518443992771721</v>
      </c>
      <c r="I2059" s="2">
        <f t="shared" si="284"/>
        <v>17.707965380178578</v>
      </c>
    </row>
    <row r="2060" spans="1:9" ht="13.5" x14ac:dyDescent="0.25">
      <c r="A2060" s="3">
        <f>TITRES_STAT!B2063</f>
        <v>45001</v>
      </c>
      <c r="B2060" s="5">
        <f>TITRES_STAT!D2063</f>
        <v>10.8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1.1311817474808517E-2</v>
      </c>
      <c r="G2060" s="2">
        <f t="shared" si="287"/>
        <v>5.256800853541399E-2</v>
      </c>
      <c r="H2060" s="2">
        <f t="shared" si="283"/>
        <v>0.21518443992771721</v>
      </c>
      <c r="I2060" s="2">
        <f t="shared" si="284"/>
        <v>17.707965380178578</v>
      </c>
    </row>
    <row r="2061" spans="1:9" ht="13.5" x14ac:dyDescent="0.25">
      <c r="A2061" s="3">
        <f>TITRES_STAT!B2064</f>
        <v>45002</v>
      </c>
      <c r="B2061" s="5">
        <f>TITRES_STAT!D2064</f>
        <v>10.8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1.0503830512322194E-2</v>
      </c>
      <c r="G2061" s="2">
        <f t="shared" si="291"/>
        <v>4.8813150782884417E-2</v>
      </c>
      <c r="H2061" s="2">
        <f t="shared" si="283"/>
        <v>0.21518443992771721</v>
      </c>
      <c r="I2061" s="2">
        <f t="shared" si="284"/>
        <v>17.707965380178578</v>
      </c>
    </row>
    <row r="2062" spans="1:9" ht="13.5" x14ac:dyDescent="0.25">
      <c r="A2062" s="3">
        <f>TITRES_STAT!B2065</f>
        <v>45006</v>
      </c>
      <c r="B2062" s="5">
        <f>TITRES_STAT!D2065</f>
        <v>10.593</v>
      </c>
      <c r="C2062" s="2">
        <f t="shared" si="288"/>
        <v>-0.20700000000000074</v>
      </c>
      <c r="D2062" s="2">
        <f t="shared" si="289"/>
        <v>0</v>
      </c>
      <c r="E2062" s="2">
        <f t="shared" si="290"/>
        <v>0.20700000000000074</v>
      </c>
      <c r="F2062" s="2">
        <f t="shared" si="291"/>
        <v>9.753556904299179E-3</v>
      </c>
      <c r="G2062" s="2">
        <f t="shared" si="291"/>
        <v>6.0112211441249862E-2</v>
      </c>
      <c r="H2062" s="2">
        <f t="shared" si="283"/>
        <v>0.16225583239158872</v>
      </c>
      <c r="I2062" s="2">
        <f t="shared" si="284"/>
        <v>13.960423158962598</v>
      </c>
    </row>
    <row r="2063" spans="1:9" ht="13.5" x14ac:dyDescent="0.25">
      <c r="A2063" s="3">
        <f>TITRES_STAT!B2066</f>
        <v>45007</v>
      </c>
      <c r="B2063" s="5">
        <f>TITRES_STAT!D2066</f>
        <v>10.759</v>
      </c>
      <c r="C2063" s="2">
        <f t="shared" si="288"/>
        <v>0.16600000000000037</v>
      </c>
      <c r="D2063" s="2">
        <f t="shared" si="289"/>
        <v>0.16600000000000037</v>
      </c>
      <c r="E2063" s="2">
        <f t="shared" si="290"/>
        <v>0</v>
      </c>
      <c r="F2063" s="2">
        <f t="shared" si="291"/>
        <v>2.0914017125420691E-2</v>
      </c>
      <c r="G2063" s="2">
        <f t="shared" si="291"/>
        <v>5.5818482052589158E-2</v>
      </c>
      <c r="H2063" s="2">
        <f t="shared" si="283"/>
        <v>0.37467907324524941</v>
      </c>
      <c r="I2063" s="2">
        <f t="shared" si="284"/>
        <v>27.255748671632304</v>
      </c>
    </row>
    <row r="2064" spans="1:9" ht="13.5" x14ac:dyDescent="0.25">
      <c r="A2064" s="3">
        <f>TITRES_STAT!B2067</f>
        <v>45008</v>
      </c>
      <c r="B2064" s="5">
        <f>TITRES_STAT!D2067</f>
        <v>10.759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1.9420158759319212E-2</v>
      </c>
      <c r="G2064" s="2">
        <f t="shared" si="291"/>
        <v>5.1831447620261359E-2</v>
      </c>
      <c r="H2064" s="2">
        <f t="shared" si="283"/>
        <v>0.37467907324524935</v>
      </c>
      <c r="I2064" s="2">
        <f t="shared" si="284"/>
        <v>27.255748671632304</v>
      </c>
    </row>
    <row r="2065" spans="1:9" ht="13.5" x14ac:dyDescent="0.25">
      <c r="A2065" s="3">
        <f>TITRES_STAT!B2068</f>
        <v>45009</v>
      </c>
      <c r="B2065" s="5">
        <f>TITRES_STAT!D2068</f>
        <v>10.750999999999999</v>
      </c>
      <c r="C2065" s="2">
        <f t="shared" si="288"/>
        <v>-8.0000000000008953E-3</v>
      </c>
      <c r="D2065" s="2">
        <f t="shared" si="289"/>
        <v>0</v>
      </c>
      <c r="E2065" s="2">
        <f t="shared" si="290"/>
        <v>8.0000000000008953E-3</v>
      </c>
      <c r="F2065" s="2">
        <f t="shared" si="291"/>
        <v>1.8033004562224984E-2</v>
      </c>
      <c r="G2065" s="2">
        <f t="shared" si="291"/>
        <v>4.8700629933099891E-2</v>
      </c>
      <c r="H2065" s="2">
        <f t="shared" ref="H2065:H2128" si="292">F2065/G2065</f>
        <v>0.37028277841574003</v>
      </c>
      <c r="I2065" s="2">
        <f t="shared" ref="I2065:I2128" si="293">IF(G2065=0,100,100-(100/(1+H2065)))</f>
        <v>27.022362409300982</v>
      </c>
    </row>
    <row r="2066" spans="1:9" ht="13.5" x14ac:dyDescent="0.25">
      <c r="A2066" s="3">
        <f>TITRES_STAT!B2069</f>
        <v>45012</v>
      </c>
      <c r="B2066" s="5">
        <f>TITRES_STAT!D2069</f>
        <v>10.750999999999999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1.6744932807780343E-2</v>
      </c>
      <c r="G2066" s="2">
        <f t="shared" si="291"/>
        <v>4.5222013509307039E-2</v>
      </c>
      <c r="H2066" s="2">
        <f t="shared" si="292"/>
        <v>0.37028277841574009</v>
      </c>
      <c r="I2066" s="2">
        <f t="shared" si="293"/>
        <v>27.022362409300982</v>
      </c>
    </row>
    <row r="2067" spans="1:9" ht="13.5" x14ac:dyDescent="0.25">
      <c r="A2067" s="3">
        <f>TITRES_STAT!B2070</f>
        <v>45013</v>
      </c>
      <c r="B2067" s="5">
        <f>TITRES_STAT!D2070</f>
        <v>10.385</v>
      </c>
      <c r="C2067" s="2">
        <f t="shared" si="288"/>
        <v>-0.36599999999999966</v>
      </c>
      <c r="D2067" s="2">
        <f t="shared" si="289"/>
        <v>0</v>
      </c>
      <c r="E2067" s="2">
        <f t="shared" si="290"/>
        <v>0.36599999999999966</v>
      </c>
      <c r="F2067" s="2">
        <f t="shared" si="291"/>
        <v>1.5548866178653175E-2</v>
      </c>
      <c r="G2067" s="2">
        <f t="shared" si="291"/>
        <v>6.8134726830070796E-2</v>
      </c>
      <c r="H2067" s="2">
        <f t="shared" si="292"/>
        <v>0.22820765418833072</v>
      </c>
      <c r="I2067" s="2">
        <f t="shared" si="293"/>
        <v>18.580543233883631</v>
      </c>
    </row>
    <row r="2068" spans="1:9" ht="13.5" x14ac:dyDescent="0.25">
      <c r="A2068" s="3">
        <f>TITRES_STAT!B2071</f>
        <v>45014</v>
      </c>
      <c r="B2068" s="5">
        <f>TITRES_STAT!D2071</f>
        <v>10.967000000000001</v>
      </c>
      <c r="C2068" s="2">
        <f t="shared" si="288"/>
        <v>0.58200000000000074</v>
      </c>
      <c r="D2068" s="2">
        <f t="shared" si="289"/>
        <v>0.58200000000000074</v>
      </c>
      <c r="E2068" s="2">
        <f t="shared" si="290"/>
        <v>0</v>
      </c>
      <c r="F2068" s="2">
        <f t="shared" si="291"/>
        <v>5.6009661451606574E-2</v>
      </c>
      <c r="G2068" s="2">
        <f t="shared" si="291"/>
        <v>6.3267960627922878E-2</v>
      </c>
      <c r="H2068" s="2">
        <f t="shared" si="292"/>
        <v>0.88527685886696805</v>
      </c>
      <c r="I2068" s="2">
        <f t="shared" si="293"/>
        <v>46.957392740661454</v>
      </c>
    </row>
    <row r="2069" spans="1:9" ht="13.5" x14ac:dyDescent="0.25">
      <c r="A2069" s="3">
        <f>TITRES_STAT!B2072</f>
        <v>45015</v>
      </c>
      <c r="B2069" s="5">
        <f>TITRES_STAT!D2072</f>
        <v>10.967000000000001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5.2008971347920388E-2</v>
      </c>
      <c r="G2069" s="2">
        <f t="shared" si="291"/>
        <v>5.8748820583071244E-2</v>
      </c>
      <c r="H2069" s="2">
        <f t="shared" si="292"/>
        <v>0.88527685886696805</v>
      </c>
      <c r="I2069" s="2">
        <f t="shared" si="293"/>
        <v>46.957392740661454</v>
      </c>
    </row>
    <row r="2070" spans="1:9" ht="13.5" x14ac:dyDescent="0.25">
      <c r="A2070" s="3">
        <f>TITRES_STAT!B2073</f>
        <v>45016</v>
      </c>
      <c r="B2070" s="5">
        <f>TITRES_STAT!D2073</f>
        <v>11.622999999999999</v>
      </c>
      <c r="C2070" s="2">
        <f t="shared" si="288"/>
        <v>0.65599999999999881</v>
      </c>
      <c r="D2070" s="2">
        <f t="shared" si="289"/>
        <v>0.65599999999999881</v>
      </c>
      <c r="E2070" s="2">
        <f t="shared" si="290"/>
        <v>0</v>
      </c>
      <c r="F2070" s="2">
        <f t="shared" si="291"/>
        <v>9.5151187680211705E-2</v>
      </c>
      <c r="G2070" s="2">
        <f t="shared" si="291"/>
        <v>5.4552476255709012E-2</v>
      </c>
      <c r="H2070" s="2">
        <f t="shared" si="292"/>
        <v>1.7442139057849637</v>
      </c>
      <c r="I2070" s="2">
        <f t="shared" si="293"/>
        <v>63.559691979843791</v>
      </c>
    </row>
    <row r="2071" spans="1:9" ht="13.5" x14ac:dyDescent="0.25">
      <c r="A2071" s="3">
        <f>TITRES_STAT!B2074</f>
        <v>45019</v>
      </c>
      <c r="B2071" s="5">
        <f>TITRES_STAT!D2074</f>
        <v>11.548</v>
      </c>
      <c r="C2071" s="2">
        <f t="shared" si="288"/>
        <v>-7.4999999999999289E-2</v>
      </c>
      <c r="D2071" s="2">
        <f t="shared" si="289"/>
        <v>0</v>
      </c>
      <c r="E2071" s="2">
        <f t="shared" si="290"/>
        <v>7.4999999999999289E-2</v>
      </c>
      <c r="F2071" s="2">
        <f t="shared" si="291"/>
        <v>8.8354674274482292E-2</v>
      </c>
      <c r="G2071" s="2">
        <f t="shared" si="291"/>
        <v>5.6013013666015458E-2</v>
      </c>
      <c r="H2071" s="2">
        <f t="shared" si="292"/>
        <v>1.5773954745821748</v>
      </c>
      <c r="I2071" s="2">
        <f t="shared" si="293"/>
        <v>61.201142398912936</v>
      </c>
    </row>
    <row r="2072" spans="1:9" ht="13.5" x14ac:dyDescent="0.25">
      <c r="A2072" s="3">
        <f>TITRES_STAT!B2075</f>
        <v>45020</v>
      </c>
      <c r="B2072" s="5">
        <f>TITRES_STAT!D2075</f>
        <v>11.814</v>
      </c>
      <c r="C2072" s="2">
        <f t="shared" si="288"/>
        <v>0.26600000000000001</v>
      </c>
      <c r="D2072" s="2">
        <f t="shared" si="289"/>
        <v>0.26600000000000001</v>
      </c>
      <c r="E2072" s="2">
        <f t="shared" si="290"/>
        <v>0</v>
      </c>
      <c r="F2072" s="2">
        <f t="shared" si="291"/>
        <v>0.10104362611201927</v>
      </c>
      <c r="G2072" s="2">
        <f t="shared" si="291"/>
        <v>5.2012084118442929E-2</v>
      </c>
      <c r="H2072" s="2">
        <f t="shared" si="292"/>
        <v>1.9426951990987471</v>
      </c>
      <c r="I2072" s="2">
        <f t="shared" si="293"/>
        <v>66.017547440650048</v>
      </c>
    </row>
    <row r="2073" spans="1:9" ht="13.5" x14ac:dyDescent="0.25">
      <c r="A2073" s="3">
        <f>TITRES_STAT!B2076</f>
        <v>45021</v>
      </c>
      <c r="B2073" s="5">
        <f>TITRES_STAT!D2076</f>
        <v>11.814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9.3826224246875034E-2</v>
      </c>
      <c r="G2073" s="2">
        <f t="shared" si="291"/>
        <v>4.8296935252839859E-2</v>
      </c>
      <c r="H2073" s="2">
        <f t="shared" si="292"/>
        <v>1.9426951990987473</v>
      </c>
      <c r="I2073" s="2">
        <f t="shared" si="293"/>
        <v>66.017547440650063</v>
      </c>
    </row>
    <row r="2074" spans="1:9" ht="13.5" x14ac:dyDescent="0.25">
      <c r="A2074" s="3">
        <f>TITRES_STAT!B2077</f>
        <v>45022</v>
      </c>
      <c r="B2074" s="5">
        <f>TITRES_STAT!D2077</f>
        <v>11.814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8.7124351086383958E-2</v>
      </c>
      <c r="G2074" s="2">
        <f t="shared" si="291"/>
        <v>4.4847154163351298E-2</v>
      </c>
      <c r="H2074" s="2">
        <f t="shared" si="292"/>
        <v>1.9426951990987471</v>
      </c>
      <c r="I2074" s="2">
        <f t="shared" si="293"/>
        <v>66.017547440650048</v>
      </c>
    </row>
    <row r="2075" spans="1:9" ht="13.5" x14ac:dyDescent="0.25">
      <c r="A2075" s="3">
        <f>TITRES_STAT!B2078</f>
        <v>45023</v>
      </c>
      <c r="B2075" s="5">
        <f>TITRES_STAT!D2078</f>
        <v>11.739000000000001</v>
      </c>
      <c r="C2075" s="2">
        <f t="shared" si="288"/>
        <v>-7.4999999999999289E-2</v>
      </c>
      <c r="D2075" s="2">
        <f t="shared" si="289"/>
        <v>0</v>
      </c>
      <c r="E2075" s="2">
        <f t="shared" si="290"/>
        <v>7.4999999999999289E-2</v>
      </c>
      <c r="F2075" s="2">
        <f t="shared" si="291"/>
        <v>8.0901183151642256E-2</v>
      </c>
      <c r="G2075" s="2">
        <f t="shared" si="291"/>
        <v>4.7000928865969009E-2</v>
      </c>
      <c r="H2075" s="2">
        <f t="shared" si="292"/>
        <v>1.7212677515873245</v>
      </c>
      <c r="I2075" s="2">
        <f t="shared" si="293"/>
        <v>63.252421617950063</v>
      </c>
    </row>
    <row r="2076" spans="1:9" ht="13.5" x14ac:dyDescent="0.25">
      <c r="A2076" s="3">
        <f>TITRES_STAT!B2079</f>
        <v>45026</v>
      </c>
      <c r="B2076" s="5">
        <f>TITRES_STAT!D2079</f>
        <v>11.631</v>
      </c>
      <c r="C2076" s="2">
        <f t="shared" si="288"/>
        <v>-0.10800000000000054</v>
      </c>
      <c r="D2076" s="2">
        <f t="shared" si="289"/>
        <v>0</v>
      </c>
      <c r="E2076" s="2">
        <f t="shared" si="290"/>
        <v>0.10800000000000054</v>
      </c>
      <c r="F2076" s="2">
        <f t="shared" si="291"/>
        <v>7.5122527212239235E-2</v>
      </c>
      <c r="G2076" s="2">
        <f t="shared" si="291"/>
        <v>5.1358005375542692E-2</v>
      </c>
      <c r="H2076" s="2">
        <f t="shared" si="292"/>
        <v>1.46272283479322</v>
      </c>
      <c r="I2076" s="2">
        <f t="shared" si="293"/>
        <v>59.394537384716941</v>
      </c>
    </row>
    <row r="2077" spans="1:9" ht="13.5" x14ac:dyDescent="0.25">
      <c r="A2077" s="3">
        <f>TITRES_STAT!B2080</f>
        <v>45027</v>
      </c>
      <c r="B2077" s="5">
        <f>TITRES_STAT!D2080</f>
        <v>11.407</v>
      </c>
      <c r="C2077" s="2">
        <f t="shared" si="288"/>
        <v>-0.2240000000000002</v>
      </c>
      <c r="D2077" s="2">
        <f t="shared" si="289"/>
        <v>0</v>
      </c>
      <c r="E2077" s="2">
        <f t="shared" si="290"/>
        <v>0.2240000000000002</v>
      </c>
      <c r="F2077" s="2">
        <f t="shared" ref="F2077:G2092" si="294">((F2076*13)+D2077)/14</f>
        <v>6.975663241136501E-2</v>
      </c>
      <c r="G2077" s="2">
        <f t="shared" si="294"/>
        <v>6.3689576420146804E-2</v>
      </c>
      <c r="H2077" s="2">
        <f t="shared" si="292"/>
        <v>1.095259794965429</v>
      </c>
      <c r="I2077" s="2">
        <f t="shared" si="293"/>
        <v>52.273221564082959</v>
      </c>
    </row>
    <row r="2078" spans="1:9" ht="13.5" x14ac:dyDescent="0.25">
      <c r="A2078" s="3">
        <f>TITRES_STAT!B2081</f>
        <v>45028</v>
      </c>
      <c r="B2078" s="5">
        <f>TITRES_STAT!D2081</f>
        <v>11.407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6.4774015810553226E-2</v>
      </c>
      <c r="G2078" s="2">
        <f t="shared" si="294"/>
        <v>5.9140320961564893E-2</v>
      </c>
      <c r="H2078" s="2">
        <f t="shared" si="292"/>
        <v>1.095259794965429</v>
      </c>
      <c r="I2078" s="2">
        <f t="shared" si="293"/>
        <v>52.273221564082959</v>
      </c>
    </row>
    <row r="2079" spans="1:9" ht="13.5" x14ac:dyDescent="0.25">
      <c r="A2079" s="3">
        <f>TITRES_STAT!B2082</f>
        <v>45029</v>
      </c>
      <c r="B2079" s="5">
        <f>TITRES_STAT!D2082</f>
        <v>11.382</v>
      </c>
      <c r="C2079" s="2">
        <f t="shared" si="288"/>
        <v>-2.5000000000000355E-2</v>
      </c>
      <c r="D2079" s="2">
        <f t="shared" si="289"/>
        <v>0</v>
      </c>
      <c r="E2079" s="2">
        <f t="shared" si="290"/>
        <v>2.5000000000000355E-2</v>
      </c>
      <c r="F2079" s="2">
        <f t="shared" si="294"/>
        <v>6.0147300395513706E-2</v>
      </c>
      <c r="G2079" s="2">
        <f t="shared" si="294"/>
        <v>5.6701726607167428E-2</v>
      </c>
      <c r="H2079" s="2">
        <f t="shared" si="292"/>
        <v>1.0607666467057943</v>
      </c>
      <c r="I2079" s="2">
        <f t="shared" si="293"/>
        <v>51.474369909929685</v>
      </c>
    </row>
    <row r="2080" spans="1:9" ht="13.5" x14ac:dyDescent="0.25">
      <c r="A2080" s="3">
        <f>TITRES_STAT!B2083</f>
        <v>45030</v>
      </c>
      <c r="B2080" s="5">
        <f>TITRES_STAT!D2083</f>
        <v>11.215999999999999</v>
      </c>
      <c r="C2080" s="2">
        <f t="shared" si="288"/>
        <v>-0.16600000000000037</v>
      </c>
      <c r="D2080" s="2">
        <f t="shared" si="289"/>
        <v>0</v>
      </c>
      <c r="E2080" s="2">
        <f t="shared" si="290"/>
        <v>0.16600000000000037</v>
      </c>
      <c r="F2080" s="2">
        <f t="shared" si="294"/>
        <v>5.5851064652977012E-2</v>
      </c>
      <c r="G2080" s="2">
        <f t="shared" si="294"/>
        <v>6.4508746135226919E-2</v>
      </c>
      <c r="H2080" s="2">
        <f t="shared" si="292"/>
        <v>0.86579057878289589</v>
      </c>
      <c r="I2080" s="2">
        <f t="shared" si="293"/>
        <v>46.403416794379666</v>
      </c>
    </row>
    <row r="2081" spans="1:9" ht="13.5" x14ac:dyDescent="0.25">
      <c r="A2081" s="3">
        <f>TITRES_STAT!B2084</f>
        <v>45033</v>
      </c>
      <c r="B2081" s="5">
        <f>TITRES_STAT!D2084</f>
        <v>11.090999999999999</v>
      </c>
      <c r="C2081" s="2">
        <f t="shared" si="288"/>
        <v>-0.125</v>
      </c>
      <c r="D2081" s="2">
        <f t="shared" si="289"/>
        <v>0</v>
      </c>
      <c r="E2081" s="2">
        <f t="shared" si="290"/>
        <v>0.125</v>
      </c>
      <c r="F2081" s="2">
        <f t="shared" si="294"/>
        <v>5.1861702892050089E-2</v>
      </c>
      <c r="G2081" s="2">
        <f t="shared" si="294"/>
        <v>6.8829549982710708E-2</v>
      </c>
      <c r="H2081" s="2">
        <f t="shared" si="292"/>
        <v>0.75348019716934411</v>
      </c>
      <c r="I2081" s="2">
        <f t="shared" si="293"/>
        <v>42.970556404668422</v>
      </c>
    </row>
    <row r="2082" spans="1:9" ht="13.5" x14ac:dyDescent="0.25">
      <c r="A2082" s="3">
        <f>TITRES_STAT!B2085</f>
        <v>45034</v>
      </c>
      <c r="B2082" s="5">
        <f>TITRES_STAT!D2085</f>
        <v>11.382</v>
      </c>
      <c r="C2082" s="2">
        <f t="shared" si="288"/>
        <v>0.29100000000000037</v>
      </c>
      <c r="D2082" s="2">
        <f t="shared" si="289"/>
        <v>0.29100000000000037</v>
      </c>
      <c r="E2082" s="2">
        <f t="shared" si="290"/>
        <v>0</v>
      </c>
      <c r="F2082" s="2">
        <f t="shared" si="294"/>
        <v>6.894300982833225E-2</v>
      </c>
      <c r="G2082" s="2">
        <f t="shared" si="294"/>
        <v>6.3913153555374233E-2</v>
      </c>
      <c r="H2082" s="2">
        <f t="shared" si="292"/>
        <v>1.0786982959399767</v>
      </c>
      <c r="I2082" s="2">
        <f t="shared" si="293"/>
        <v>51.892970617565972</v>
      </c>
    </row>
    <row r="2083" spans="1:9" ht="13.5" x14ac:dyDescent="0.25">
      <c r="A2083" s="3">
        <f>TITRES_STAT!B2086</f>
        <v>45035</v>
      </c>
      <c r="B2083" s="5">
        <f>TITRES_STAT!D2086</f>
        <v>11.016</v>
      </c>
      <c r="C2083" s="2">
        <f t="shared" si="288"/>
        <v>-0.36599999999999966</v>
      </c>
      <c r="D2083" s="2">
        <f t="shared" si="289"/>
        <v>0</v>
      </c>
      <c r="E2083" s="2">
        <f t="shared" si="290"/>
        <v>0.36599999999999966</v>
      </c>
      <c r="F2083" s="2">
        <f t="shared" si="294"/>
        <v>6.401850912630852E-2</v>
      </c>
      <c r="G2083" s="2">
        <f t="shared" si="294"/>
        <v>8.5490785444276046E-2</v>
      </c>
      <c r="H2083" s="2">
        <f t="shared" si="292"/>
        <v>0.74883519660766928</v>
      </c>
      <c r="I2083" s="2">
        <f t="shared" si="293"/>
        <v>42.819083128029114</v>
      </c>
    </row>
    <row r="2084" spans="1:9" ht="13.5" x14ac:dyDescent="0.25">
      <c r="A2084" s="3">
        <f>TITRES_STAT!B2087</f>
        <v>45036</v>
      </c>
      <c r="B2084" s="5">
        <f>TITRES_STAT!D2087</f>
        <v>11.423999999999999</v>
      </c>
      <c r="C2084" s="2">
        <f t="shared" si="288"/>
        <v>0.40799999999999947</v>
      </c>
      <c r="D2084" s="2">
        <f t="shared" si="289"/>
        <v>0.40799999999999947</v>
      </c>
      <c r="E2084" s="2">
        <f t="shared" si="290"/>
        <v>0</v>
      </c>
      <c r="F2084" s="2">
        <f t="shared" si="294"/>
        <v>8.8588615617286454E-2</v>
      </c>
      <c r="G2084" s="2">
        <f t="shared" si="294"/>
        <v>7.9384300769684904E-2</v>
      </c>
      <c r="H2084" s="2">
        <f t="shared" si="292"/>
        <v>1.1159462860837652</v>
      </c>
      <c r="I2084" s="2">
        <f t="shared" si="293"/>
        <v>52.739821110921511</v>
      </c>
    </row>
    <row r="2085" spans="1:9" ht="13.5" x14ac:dyDescent="0.25">
      <c r="A2085" s="3">
        <f>TITRES_STAT!B2088</f>
        <v>45040</v>
      </c>
      <c r="B2085" s="5">
        <f>TITRES_STAT!D2088</f>
        <v>11.423999999999999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8.2260857358908854E-2</v>
      </c>
      <c r="G2085" s="2">
        <f t="shared" si="294"/>
        <v>7.3713993571850267E-2</v>
      </c>
      <c r="H2085" s="2">
        <f t="shared" si="292"/>
        <v>1.1159462860837652</v>
      </c>
      <c r="I2085" s="2">
        <f t="shared" si="293"/>
        <v>52.739821110921511</v>
      </c>
    </row>
    <row r="2086" spans="1:9" ht="13.5" x14ac:dyDescent="0.25">
      <c r="A2086" s="3">
        <f>TITRES_STAT!B2089</f>
        <v>45041</v>
      </c>
      <c r="B2086" s="5">
        <f>TITRES_STAT!D2089</f>
        <v>11.631</v>
      </c>
      <c r="C2086" s="2">
        <f t="shared" si="288"/>
        <v>0.20700000000000074</v>
      </c>
      <c r="D2086" s="2">
        <f t="shared" si="289"/>
        <v>0.20700000000000074</v>
      </c>
      <c r="E2086" s="2">
        <f t="shared" si="290"/>
        <v>0</v>
      </c>
      <c r="F2086" s="2">
        <f t="shared" si="294"/>
        <v>9.1170796118986847E-2</v>
      </c>
      <c r="G2086" s="2">
        <f t="shared" si="294"/>
        <v>6.8448708316718107E-2</v>
      </c>
      <c r="H2086" s="2">
        <f t="shared" si="292"/>
        <v>1.3319578756275672</v>
      </c>
      <c r="I2086" s="2">
        <f t="shared" si="293"/>
        <v>57.117578732811197</v>
      </c>
    </row>
    <row r="2087" spans="1:9" ht="13.5" x14ac:dyDescent="0.25">
      <c r="A2087" s="3">
        <f>TITRES_STAT!B2090</f>
        <v>45042</v>
      </c>
      <c r="B2087" s="5">
        <f>TITRES_STAT!D2090</f>
        <v>11.631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8.4658596396202074E-2</v>
      </c>
      <c r="G2087" s="2">
        <f t="shared" si="294"/>
        <v>6.3559514865523956E-2</v>
      </c>
      <c r="H2087" s="2">
        <f t="shared" si="292"/>
        <v>1.3319578756275674</v>
      </c>
      <c r="I2087" s="2">
        <f t="shared" si="293"/>
        <v>57.117578732811204</v>
      </c>
    </row>
    <row r="2088" spans="1:9" ht="13.5" x14ac:dyDescent="0.25">
      <c r="A2088" s="3">
        <f>TITRES_STAT!B2091</f>
        <v>45043</v>
      </c>
      <c r="B2088" s="5">
        <f>TITRES_STAT!D2091</f>
        <v>11.789</v>
      </c>
      <c r="C2088" s="2">
        <f t="shared" si="288"/>
        <v>0.15799999999999947</v>
      </c>
      <c r="D2088" s="2">
        <f t="shared" si="289"/>
        <v>0.15799999999999947</v>
      </c>
      <c r="E2088" s="2">
        <f t="shared" si="290"/>
        <v>0</v>
      </c>
      <c r="F2088" s="2">
        <f t="shared" si="294"/>
        <v>8.9897268082187592E-2</v>
      </c>
      <c r="G2088" s="2">
        <f t="shared" si="294"/>
        <v>5.9019549517986533E-2</v>
      </c>
      <c r="H2088" s="2">
        <f t="shared" si="292"/>
        <v>1.5231778083089385</v>
      </c>
      <c r="I2088" s="2">
        <f t="shared" si="293"/>
        <v>60.367438366533072</v>
      </c>
    </row>
    <row r="2089" spans="1:9" ht="13.5" x14ac:dyDescent="0.25">
      <c r="A2089" s="3">
        <f>TITRES_STAT!B2092</f>
        <v>45044</v>
      </c>
      <c r="B2089" s="5">
        <f>TITRES_STAT!D2092</f>
        <v>11.698</v>
      </c>
      <c r="C2089" s="2">
        <f t="shared" si="288"/>
        <v>-9.0999999999999304E-2</v>
      </c>
      <c r="D2089" s="2">
        <f t="shared" si="289"/>
        <v>0</v>
      </c>
      <c r="E2089" s="2">
        <f t="shared" si="290"/>
        <v>9.0999999999999304E-2</v>
      </c>
      <c r="F2089" s="2">
        <f t="shared" si="294"/>
        <v>8.3476034647745626E-2</v>
      </c>
      <c r="G2089" s="2">
        <f t="shared" si="294"/>
        <v>6.1303867409558878E-2</v>
      </c>
      <c r="H2089" s="2">
        <f t="shared" si="292"/>
        <v>1.3616764842919116</v>
      </c>
      <c r="I2089" s="2">
        <f t="shared" si="293"/>
        <v>57.657197899405581</v>
      </c>
    </row>
    <row r="2090" spans="1:9" ht="13.5" x14ac:dyDescent="0.25">
      <c r="A2090" s="3">
        <f>TITRES_STAT!B2093</f>
        <v>45048</v>
      </c>
      <c r="B2090" s="5">
        <f>TITRES_STAT!D2093</f>
        <v>11.656000000000001</v>
      </c>
      <c r="C2090" s="2">
        <f t="shared" si="288"/>
        <v>-4.1999999999999815E-2</v>
      </c>
      <c r="D2090" s="2">
        <f t="shared" si="289"/>
        <v>0</v>
      </c>
      <c r="E2090" s="2">
        <f t="shared" si="290"/>
        <v>4.1999999999999815E-2</v>
      </c>
      <c r="F2090" s="2">
        <f t="shared" si="294"/>
        <v>7.7513460744335225E-2</v>
      </c>
      <c r="G2090" s="2">
        <f t="shared" si="294"/>
        <v>5.9925019737447516E-2</v>
      </c>
      <c r="H2090" s="2">
        <f t="shared" si="292"/>
        <v>1.2935074712357013</v>
      </c>
      <c r="I2090" s="2">
        <f t="shared" si="293"/>
        <v>56.398659583994387</v>
      </c>
    </row>
    <row r="2091" spans="1:9" ht="13.5" x14ac:dyDescent="0.25">
      <c r="A2091" s="3">
        <f>TITRES_STAT!B2094</f>
        <v>45049</v>
      </c>
      <c r="B2091" s="5">
        <f>TITRES_STAT!D2094</f>
        <v>11.648</v>
      </c>
      <c r="C2091" s="2">
        <f t="shared" si="288"/>
        <v>-8.0000000000008953E-3</v>
      </c>
      <c r="D2091" s="2">
        <f t="shared" si="289"/>
        <v>0</v>
      </c>
      <c r="E2091" s="2">
        <f t="shared" si="290"/>
        <v>8.0000000000008953E-3</v>
      </c>
      <c r="F2091" s="2">
        <f t="shared" si="294"/>
        <v>7.1976784976882716E-2</v>
      </c>
      <c r="G2091" s="2">
        <f t="shared" si="294"/>
        <v>5.6216089756201328E-2</v>
      </c>
      <c r="H2091" s="2">
        <f t="shared" si="292"/>
        <v>1.2803591514285781</v>
      </c>
      <c r="I2091" s="2">
        <f t="shared" si="293"/>
        <v>56.147258673111672</v>
      </c>
    </row>
    <row r="2092" spans="1:9" ht="13.5" x14ac:dyDescent="0.25">
      <c r="A2092" s="3">
        <f>TITRES_STAT!B2095</f>
        <v>45050</v>
      </c>
      <c r="B2092" s="5">
        <f>TITRES_STAT!D2095</f>
        <v>11.631</v>
      </c>
      <c r="C2092" s="2">
        <f t="shared" si="288"/>
        <v>-1.699999999999946E-2</v>
      </c>
      <c r="D2092" s="2">
        <f t="shared" si="289"/>
        <v>0</v>
      </c>
      <c r="E2092" s="2">
        <f t="shared" si="290"/>
        <v>1.699999999999946E-2</v>
      </c>
      <c r="F2092" s="2">
        <f t="shared" si="294"/>
        <v>6.6835586049962523E-2</v>
      </c>
      <c r="G2092" s="2">
        <f t="shared" si="294"/>
        <v>5.3414940487901193E-2</v>
      </c>
      <c r="H2092" s="2">
        <f t="shared" si="292"/>
        <v>1.2512526540229167</v>
      </c>
      <c r="I2092" s="2">
        <f t="shared" si="293"/>
        <v>55.580285570656322</v>
      </c>
    </row>
    <row r="2093" spans="1:9" ht="13.5" x14ac:dyDescent="0.25">
      <c r="A2093" s="3">
        <f>TITRES_STAT!B2096</f>
        <v>45051</v>
      </c>
      <c r="B2093" s="5">
        <f>TITRES_STAT!D2096</f>
        <v>11.872</v>
      </c>
      <c r="C2093" s="2">
        <f t="shared" si="288"/>
        <v>0.24099999999999966</v>
      </c>
      <c r="D2093" s="2">
        <f t="shared" si="289"/>
        <v>0.24099999999999966</v>
      </c>
      <c r="E2093" s="2">
        <f t="shared" si="290"/>
        <v>0</v>
      </c>
      <c r="F2093" s="2">
        <f t="shared" ref="F2093:G2108" si="295">((F2092*13)+D2093)/14</f>
        <v>7.9275901332108031E-2</v>
      </c>
      <c r="G2093" s="2">
        <f t="shared" si="295"/>
        <v>4.9599587595908254E-2</v>
      </c>
      <c r="H2093" s="2">
        <f t="shared" si="292"/>
        <v>1.5983177517114666</v>
      </c>
      <c r="I2093" s="2">
        <f t="shared" si="293"/>
        <v>61.51356009705443</v>
      </c>
    </row>
    <row r="2094" spans="1:9" ht="13.5" x14ac:dyDescent="0.25">
      <c r="A2094" s="3">
        <f>TITRES_STAT!B2097</f>
        <v>45054</v>
      </c>
      <c r="B2094" s="5">
        <f>TITRES_STAT!D2097</f>
        <v>11.631</v>
      </c>
      <c r="C2094" s="2">
        <f t="shared" si="288"/>
        <v>-0.24099999999999966</v>
      </c>
      <c r="D2094" s="2">
        <f t="shared" si="289"/>
        <v>0</v>
      </c>
      <c r="E2094" s="2">
        <f t="shared" si="290"/>
        <v>0.24099999999999966</v>
      </c>
      <c r="F2094" s="2">
        <f t="shared" si="295"/>
        <v>7.3613336951243169E-2</v>
      </c>
      <c r="G2094" s="2">
        <f t="shared" si="295"/>
        <v>6.3271045624771927E-2</v>
      </c>
      <c r="H2094" s="2">
        <f t="shared" si="292"/>
        <v>1.1634600981277607</v>
      </c>
      <c r="I2094" s="2">
        <f t="shared" si="293"/>
        <v>53.777747005115039</v>
      </c>
    </row>
    <row r="2095" spans="1:9" ht="13.5" x14ac:dyDescent="0.25">
      <c r="A2095" s="3">
        <f>TITRES_STAT!B2098</f>
        <v>45055</v>
      </c>
      <c r="B2095" s="5">
        <f>TITRES_STAT!D2098</f>
        <v>11.946999999999999</v>
      </c>
      <c r="C2095" s="2">
        <f t="shared" si="288"/>
        <v>0.31599999999999895</v>
      </c>
      <c r="D2095" s="2">
        <f t="shared" si="289"/>
        <v>0.31599999999999895</v>
      </c>
      <c r="E2095" s="2">
        <f t="shared" si="290"/>
        <v>0</v>
      </c>
      <c r="F2095" s="2">
        <f t="shared" si="295"/>
        <v>9.0926670026154302E-2</v>
      </c>
      <c r="G2095" s="2">
        <f t="shared" si="295"/>
        <v>5.8751685223002503E-2</v>
      </c>
      <c r="H2095" s="2">
        <f t="shared" si="292"/>
        <v>1.5476436068348662</v>
      </c>
      <c r="I2095" s="2">
        <f t="shared" si="293"/>
        <v>60.748041942869044</v>
      </c>
    </row>
    <row r="2096" spans="1:9" ht="13.5" x14ac:dyDescent="0.25">
      <c r="A2096" s="3">
        <f>TITRES_STAT!B2099</f>
        <v>45056</v>
      </c>
      <c r="B2096" s="5">
        <f>TITRES_STAT!D2099</f>
        <v>12.363</v>
      </c>
      <c r="C2096" s="2">
        <f t="shared" si="288"/>
        <v>0.41600000000000037</v>
      </c>
      <c r="D2096" s="2">
        <f t="shared" si="289"/>
        <v>0.41600000000000037</v>
      </c>
      <c r="E2096" s="2">
        <f t="shared" si="290"/>
        <v>0</v>
      </c>
      <c r="F2096" s="2">
        <f t="shared" si="295"/>
        <v>0.11414619359571473</v>
      </c>
      <c r="G2096" s="2">
        <f t="shared" si="295"/>
        <v>5.4555136278502329E-2</v>
      </c>
      <c r="H2096" s="2">
        <f t="shared" si="292"/>
        <v>2.0923088343689922</v>
      </c>
      <c r="I2096" s="2">
        <f t="shared" si="293"/>
        <v>67.661703485575131</v>
      </c>
    </row>
    <row r="2097" spans="1:9" ht="13.5" x14ac:dyDescent="0.25">
      <c r="A2097" s="3">
        <f>TITRES_STAT!B2100</f>
        <v>45057</v>
      </c>
      <c r="B2097" s="5">
        <f>TITRES_STAT!D2100</f>
        <v>11.903</v>
      </c>
      <c r="C2097" s="2">
        <f t="shared" si="288"/>
        <v>-0.45999999999999908</v>
      </c>
      <c r="D2097" s="2">
        <f t="shared" si="289"/>
        <v>0</v>
      </c>
      <c r="E2097" s="2">
        <f t="shared" si="290"/>
        <v>0.45999999999999908</v>
      </c>
      <c r="F2097" s="2">
        <f t="shared" si="295"/>
        <v>0.10599289405316369</v>
      </c>
      <c r="G2097" s="2">
        <f t="shared" si="295"/>
        <v>8.3515483687180661E-2</v>
      </c>
      <c r="H2097" s="2">
        <f t="shared" si="292"/>
        <v>1.2691406356475814</v>
      </c>
      <c r="I2097" s="2">
        <f t="shared" si="293"/>
        <v>55.930452952528711</v>
      </c>
    </row>
    <row r="2098" spans="1:9" ht="13.5" x14ac:dyDescent="0.25">
      <c r="A2098" s="3">
        <f>TITRES_STAT!B2101</f>
        <v>45058</v>
      </c>
      <c r="B2098" s="5">
        <f>TITRES_STAT!D2101</f>
        <v>11.646000000000001</v>
      </c>
      <c r="C2098" s="2">
        <f t="shared" si="288"/>
        <v>-0.25699999999999967</v>
      </c>
      <c r="D2098" s="2">
        <f t="shared" si="289"/>
        <v>0</v>
      </c>
      <c r="E2098" s="2">
        <f t="shared" si="290"/>
        <v>0.25699999999999967</v>
      </c>
      <c r="F2098" s="2">
        <f t="shared" si="295"/>
        <v>9.8421973049366285E-2</v>
      </c>
      <c r="G2098" s="2">
        <f t="shared" si="295"/>
        <v>9.590723485238202E-2</v>
      </c>
      <c r="H2098" s="2">
        <f t="shared" si="292"/>
        <v>1.0262205265416617</v>
      </c>
      <c r="I2098" s="2">
        <f t="shared" si="293"/>
        <v>50.647030424334282</v>
      </c>
    </row>
    <row r="2099" spans="1:9" ht="13.5" x14ac:dyDescent="0.25">
      <c r="A2099" s="3">
        <f>TITRES_STAT!B2102</f>
        <v>45061</v>
      </c>
      <c r="B2099" s="5">
        <f>TITRES_STAT!D2102</f>
        <v>11.637</v>
      </c>
      <c r="C2099" s="2">
        <f t="shared" si="288"/>
        <v>-9.0000000000003411E-3</v>
      </c>
      <c r="D2099" s="2">
        <f t="shared" si="289"/>
        <v>0</v>
      </c>
      <c r="E2099" s="2">
        <f t="shared" si="290"/>
        <v>9.0000000000003411E-3</v>
      </c>
      <c r="F2099" s="2">
        <f t="shared" si="295"/>
        <v>9.1391832117268687E-2</v>
      </c>
      <c r="G2099" s="2">
        <f t="shared" si="295"/>
        <v>8.9699575220069036E-2</v>
      </c>
      <c r="H2099" s="2">
        <f t="shared" si="292"/>
        <v>1.0188658295543527</v>
      </c>
      <c r="I2099" s="2">
        <f t="shared" si="293"/>
        <v>50.467238319609308</v>
      </c>
    </row>
    <row r="2100" spans="1:9" ht="13.5" x14ac:dyDescent="0.25">
      <c r="A2100" s="3">
        <f>TITRES_STAT!B2103</f>
        <v>45062</v>
      </c>
      <c r="B2100" s="5">
        <f>TITRES_STAT!D2103</f>
        <v>11.522</v>
      </c>
      <c r="C2100" s="2">
        <f t="shared" si="288"/>
        <v>-0.11500000000000021</v>
      </c>
      <c r="D2100" s="2">
        <f t="shared" si="289"/>
        <v>0</v>
      </c>
      <c r="E2100" s="2">
        <f t="shared" si="290"/>
        <v>0.11500000000000021</v>
      </c>
      <c r="F2100" s="2">
        <f t="shared" si="295"/>
        <v>8.4863844108892347E-2</v>
      </c>
      <c r="G2100" s="2">
        <f t="shared" si="295"/>
        <v>9.1506748418635556E-2</v>
      </c>
      <c r="H2100" s="2">
        <f t="shared" si="292"/>
        <v>0.92740530699055668</v>
      </c>
      <c r="I2100" s="2">
        <f t="shared" si="293"/>
        <v>48.116776664821153</v>
      </c>
    </row>
    <row r="2101" spans="1:9" ht="13.5" x14ac:dyDescent="0.25">
      <c r="A2101" s="3">
        <f>TITRES_STAT!B2104</f>
        <v>45063</v>
      </c>
      <c r="B2101" s="5">
        <f>TITRES_STAT!D2104</f>
        <v>11.646000000000001</v>
      </c>
      <c r="C2101" s="2">
        <f t="shared" si="288"/>
        <v>0.12400000000000055</v>
      </c>
      <c r="D2101" s="2">
        <f t="shared" si="289"/>
        <v>0.12400000000000055</v>
      </c>
      <c r="E2101" s="2">
        <f t="shared" si="290"/>
        <v>0</v>
      </c>
      <c r="F2101" s="2">
        <f t="shared" si="295"/>
        <v>8.7659283815400085E-2</v>
      </c>
      <c r="G2101" s="2">
        <f t="shared" si="295"/>
        <v>8.4970552103018737E-2</v>
      </c>
      <c r="H2101" s="2">
        <f t="shared" si="292"/>
        <v>1.031643100413441</v>
      </c>
      <c r="I2101" s="2">
        <f t="shared" si="293"/>
        <v>50.77875637721511</v>
      </c>
    </row>
    <row r="2102" spans="1:9" ht="13.5" x14ac:dyDescent="0.25">
      <c r="A2102" s="3">
        <f>TITRES_STAT!B2105</f>
        <v>45064</v>
      </c>
      <c r="B2102" s="5">
        <f>TITRES_STAT!D2105</f>
        <v>11.646000000000001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8.1397906400014361E-2</v>
      </c>
      <c r="G2102" s="2">
        <f t="shared" si="295"/>
        <v>7.8901226952803105E-2</v>
      </c>
      <c r="H2102" s="2">
        <f t="shared" si="292"/>
        <v>1.0316431004134412</v>
      </c>
      <c r="I2102" s="2">
        <f t="shared" si="293"/>
        <v>50.77875637721511</v>
      </c>
    </row>
    <row r="2103" spans="1:9" ht="13.5" x14ac:dyDescent="0.25">
      <c r="A2103" s="3">
        <f>TITRES_STAT!B2106</f>
        <v>45065</v>
      </c>
      <c r="B2103" s="5">
        <f>TITRES_STAT!D2106</f>
        <v>11.911</v>
      </c>
      <c r="C2103" s="2">
        <f t="shared" si="288"/>
        <v>0.26499999999999879</v>
      </c>
      <c r="D2103" s="2">
        <f t="shared" si="289"/>
        <v>0.26499999999999879</v>
      </c>
      <c r="E2103" s="2">
        <f t="shared" si="290"/>
        <v>0</v>
      </c>
      <c r="F2103" s="2">
        <f t="shared" si="295"/>
        <v>9.4512341657156093E-2</v>
      </c>
      <c r="G2103" s="2">
        <f t="shared" si="295"/>
        <v>7.3265425027602887E-2</v>
      </c>
      <c r="H2103" s="2">
        <f t="shared" si="292"/>
        <v>1.2899992270780984</v>
      </c>
      <c r="I2103" s="2">
        <f t="shared" si="293"/>
        <v>56.331862990367036</v>
      </c>
    </row>
    <row r="2104" spans="1:9" ht="13.5" x14ac:dyDescent="0.25">
      <c r="A2104" s="3">
        <f>TITRES_STAT!B2107</f>
        <v>45068</v>
      </c>
      <c r="B2104" s="5">
        <f>TITRES_STAT!D2107</f>
        <v>11.875999999999999</v>
      </c>
      <c r="C2104" s="2">
        <f t="shared" si="288"/>
        <v>-3.5000000000000142E-2</v>
      </c>
      <c r="D2104" s="2">
        <f t="shared" si="289"/>
        <v>0</v>
      </c>
      <c r="E2104" s="2">
        <f t="shared" si="290"/>
        <v>3.5000000000000142E-2</v>
      </c>
      <c r="F2104" s="2">
        <f t="shared" si="295"/>
        <v>8.7761460110216363E-2</v>
      </c>
      <c r="G2104" s="2">
        <f t="shared" si="295"/>
        <v>7.0532180382774118E-2</v>
      </c>
      <c r="H2104" s="2">
        <f t="shared" si="292"/>
        <v>1.2442754446826956</v>
      </c>
      <c r="I2104" s="2">
        <f t="shared" si="293"/>
        <v>55.442189488403734</v>
      </c>
    </row>
    <row r="2105" spans="1:9" ht="13.5" x14ac:dyDescent="0.25">
      <c r="A2105" s="3">
        <f>TITRES_STAT!B2108</f>
        <v>45069</v>
      </c>
      <c r="B2105" s="5">
        <f>TITRES_STAT!D2108</f>
        <v>11.875999999999999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8.1492784388058057E-2</v>
      </c>
      <c r="G2105" s="2">
        <f t="shared" si="295"/>
        <v>6.5494167498290248E-2</v>
      </c>
      <c r="H2105" s="2">
        <f t="shared" si="292"/>
        <v>1.2442754446826958</v>
      </c>
      <c r="I2105" s="2">
        <f t="shared" si="293"/>
        <v>55.442189488403741</v>
      </c>
    </row>
    <row r="2106" spans="1:9" ht="13.5" x14ac:dyDescent="0.25">
      <c r="A2106" s="3">
        <f>TITRES_STAT!B2109</f>
        <v>45070</v>
      </c>
      <c r="B2106" s="5">
        <f>TITRES_STAT!D2109</f>
        <v>11.885</v>
      </c>
      <c r="C2106" s="2">
        <f t="shared" si="288"/>
        <v>9.0000000000003411E-3</v>
      </c>
      <c r="D2106" s="2">
        <f t="shared" si="289"/>
        <v>9.0000000000003411E-3</v>
      </c>
      <c r="E2106" s="2">
        <f t="shared" si="290"/>
        <v>0</v>
      </c>
      <c r="F2106" s="2">
        <f t="shared" si="295"/>
        <v>7.6314728360339659E-2</v>
      </c>
      <c r="G2106" s="2">
        <f t="shared" si="295"/>
        <v>6.0816012676983798E-2</v>
      </c>
      <c r="H2106" s="2">
        <f t="shared" si="292"/>
        <v>1.2548459690324527</v>
      </c>
      <c r="I2106" s="2">
        <f t="shared" si="293"/>
        <v>55.651072679297172</v>
      </c>
    </row>
    <row r="2107" spans="1:9" ht="13.5" x14ac:dyDescent="0.25">
      <c r="A2107" s="3">
        <f>TITRES_STAT!B2110</f>
        <v>45071</v>
      </c>
      <c r="B2107" s="5">
        <f>TITRES_STAT!D2110</f>
        <v>11.875999999999999</v>
      </c>
      <c r="C2107" s="2">
        <f t="shared" si="288"/>
        <v>-9.0000000000003411E-3</v>
      </c>
      <c r="D2107" s="2">
        <f t="shared" si="289"/>
        <v>0</v>
      </c>
      <c r="E2107" s="2">
        <f t="shared" si="290"/>
        <v>9.0000000000003411E-3</v>
      </c>
      <c r="F2107" s="2">
        <f t="shared" si="295"/>
        <v>7.0863676334601111E-2</v>
      </c>
      <c r="G2107" s="2">
        <f t="shared" si="295"/>
        <v>5.7114868914342122E-2</v>
      </c>
      <c r="H2107" s="2">
        <f t="shared" si="292"/>
        <v>1.2407220340622462</v>
      </c>
      <c r="I2107" s="2">
        <f t="shared" si="293"/>
        <v>55.371528248549346</v>
      </c>
    </row>
    <row r="2108" spans="1:9" ht="13.5" x14ac:dyDescent="0.25">
      <c r="A2108" s="3">
        <f>TITRES_STAT!B2111</f>
        <v>45072</v>
      </c>
      <c r="B2108" s="5">
        <f>TITRES_STAT!D2111</f>
        <v>11.875999999999999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6.5801985167843885E-2</v>
      </c>
      <c r="G2108" s="2">
        <f t="shared" si="295"/>
        <v>5.3035235420460548E-2</v>
      </c>
      <c r="H2108" s="2">
        <f t="shared" si="292"/>
        <v>1.240722034062246</v>
      </c>
      <c r="I2108" s="2">
        <f t="shared" si="293"/>
        <v>55.371528248549346</v>
      </c>
    </row>
    <row r="2109" spans="1:9" ht="13.5" x14ac:dyDescent="0.25">
      <c r="A2109" s="3">
        <f>TITRES_STAT!B2112</f>
        <v>45075</v>
      </c>
      <c r="B2109" s="5">
        <f>TITRES_STAT!D2112</f>
        <v>11.911</v>
      </c>
      <c r="C2109" s="2">
        <f t="shared" si="288"/>
        <v>3.5000000000000142E-2</v>
      </c>
      <c r="D2109" s="2">
        <f t="shared" si="289"/>
        <v>3.5000000000000142E-2</v>
      </c>
      <c r="E2109" s="2">
        <f t="shared" si="290"/>
        <v>0</v>
      </c>
      <c r="F2109" s="2">
        <f t="shared" ref="F2109:G2124" si="296">((F2108*13)+D2109)/14</f>
        <v>6.3601843370140757E-2</v>
      </c>
      <c r="G2109" s="2">
        <f t="shared" si="296"/>
        <v>4.9247004318999081E-2</v>
      </c>
      <c r="H2109" s="2">
        <f t="shared" si="292"/>
        <v>1.2914865431845912</v>
      </c>
      <c r="I2109" s="2">
        <f t="shared" si="293"/>
        <v>56.360206304757483</v>
      </c>
    </row>
    <row r="2110" spans="1:9" ht="13.5" x14ac:dyDescent="0.25">
      <c r="A2110" s="3">
        <f>TITRES_STAT!B2113</f>
        <v>45076</v>
      </c>
      <c r="B2110" s="5">
        <f>TITRES_STAT!D2113</f>
        <v>11.911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5.9058854557987851E-2</v>
      </c>
      <c r="G2110" s="2">
        <f t="shared" si="296"/>
        <v>4.5729361153356289E-2</v>
      </c>
      <c r="H2110" s="2">
        <f t="shared" si="292"/>
        <v>1.2914865431845914</v>
      </c>
      <c r="I2110" s="2">
        <f t="shared" si="293"/>
        <v>56.360206304757483</v>
      </c>
    </row>
    <row r="2111" spans="1:9" ht="13.5" x14ac:dyDescent="0.25">
      <c r="A2111" s="3">
        <f>TITRES_STAT!B2114</f>
        <v>45077</v>
      </c>
      <c r="B2111" s="5">
        <f>TITRES_STAT!D2114</f>
        <v>11.715999999999999</v>
      </c>
      <c r="C2111" s="2">
        <f t="shared" si="288"/>
        <v>-0.19500000000000028</v>
      </c>
      <c r="D2111" s="2">
        <f t="shared" si="289"/>
        <v>0</v>
      </c>
      <c r="E2111" s="2">
        <f t="shared" si="290"/>
        <v>0.19500000000000028</v>
      </c>
      <c r="F2111" s="2">
        <f t="shared" si="296"/>
        <v>5.484036494670301E-2</v>
      </c>
      <c r="G2111" s="2">
        <f t="shared" si="296"/>
        <v>5.639154964240229E-2</v>
      </c>
      <c r="H2111" s="2">
        <f t="shared" si="292"/>
        <v>0.97249260384692637</v>
      </c>
      <c r="I2111" s="2">
        <f t="shared" si="293"/>
        <v>49.302724986156441</v>
      </c>
    </row>
    <row r="2112" spans="1:9" ht="13.5" x14ac:dyDescent="0.25">
      <c r="A2112" s="3">
        <f>TITRES_STAT!B2115</f>
        <v>45078</v>
      </c>
      <c r="B2112" s="5">
        <f>TITRES_STAT!D2115</f>
        <v>11.832000000000001</v>
      </c>
      <c r="C2112" s="2">
        <f t="shared" si="288"/>
        <v>0.11600000000000144</v>
      </c>
      <c r="D2112" s="2">
        <f t="shared" si="289"/>
        <v>0.11600000000000144</v>
      </c>
      <c r="E2112" s="2">
        <f t="shared" si="290"/>
        <v>0</v>
      </c>
      <c r="F2112" s="2">
        <f t="shared" si="296"/>
        <v>5.92089103076529E-2</v>
      </c>
      <c r="G2112" s="2">
        <f t="shared" si="296"/>
        <v>5.2363581810802126E-2</v>
      </c>
      <c r="H2112" s="2">
        <f t="shared" si="292"/>
        <v>1.1307268956807428</v>
      </c>
      <c r="I2112" s="2">
        <f t="shared" si="293"/>
        <v>53.067659584758218</v>
      </c>
    </row>
    <row r="2113" spans="1:9" ht="13.5" x14ac:dyDescent="0.25">
      <c r="A2113" s="3">
        <f>TITRES_STAT!B2116</f>
        <v>45079</v>
      </c>
      <c r="B2113" s="5">
        <f>TITRES_STAT!D2116</f>
        <v>12.363</v>
      </c>
      <c r="C2113" s="2">
        <f t="shared" si="288"/>
        <v>0.53099999999999881</v>
      </c>
      <c r="D2113" s="2">
        <f t="shared" si="289"/>
        <v>0.53099999999999881</v>
      </c>
      <c r="E2113" s="2">
        <f t="shared" si="290"/>
        <v>0</v>
      </c>
      <c r="F2113" s="2">
        <f t="shared" si="296"/>
        <v>9.2908273857106191E-2</v>
      </c>
      <c r="G2113" s="2">
        <f t="shared" si="296"/>
        <v>4.8623325967173399E-2</v>
      </c>
      <c r="H2113" s="2">
        <f t="shared" si="292"/>
        <v>1.9107757852646787</v>
      </c>
      <c r="I2113" s="2">
        <f t="shared" si="293"/>
        <v>65.644897657101083</v>
      </c>
    </row>
    <row r="2114" spans="1:9" ht="13.5" x14ac:dyDescent="0.25">
      <c r="A2114" s="3">
        <f>TITRES_STAT!B2117</f>
        <v>45082</v>
      </c>
      <c r="B2114" s="5">
        <f>TITRES_STAT!D2117</f>
        <v>12.319000000000001</v>
      </c>
      <c r="C2114" s="2">
        <f t="shared" si="288"/>
        <v>-4.3999999999998707E-2</v>
      </c>
      <c r="D2114" s="2">
        <f t="shared" si="289"/>
        <v>0</v>
      </c>
      <c r="E2114" s="2">
        <f t="shared" si="290"/>
        <v>4.3999999999998707E-2</v>
      </c>
      <c r="F2114" s="2">
        <f t="shared" si="296"/>
        <v>8.6271968581598607E-2</v>
      </c>
      <c r="G2114" s="2">
        <f t="shared" si="296"/>
        <v>4.829308839808949E-2</v>
      </c>
      <c r="H2114" s="2">
        <f t="shared" si="292"/>
        <v>1.7864247544170646</v>
      </c>
      <c r="I2114" s="2">
        <f t="shared" si="293"/>
        <v>64.111717051939365</v>
      </c>
    </row>
    <row r="2115" spans="1:9" ht="13.5" x14ac:dyDescent="0.25">
      <c r="A2115" s="3">
        <f>TITRES_STAT!B2118</f>
        <v>45083</v>
      </c>
      <c r="B2115" s="5">
        <f>TITRES_STAT!D2118</f>
        <v>12.141999999999999</v>
      </c>
      <c r="C2115" s="2">
        <f t="shared" ref="C2115:C2178" si="297">B2115-B2114</f>
        <v>-0.17700000000000138</v>
      </c>
      <c r="D2115" s="2">
        <f t="shared" ref="D2115:D2178" si="298">IF(C2115&gt;0,C2115,0)</f>
        <v>0</v>
      </c>
      <c r="E2115" s="2">
        <f t="shared" ref="E2115:E2178" si="299">IF(C2115&lt;0,-C2115,0)</f>
        <v>0.17700000000000138</v>
      </c>
      <c r="F2115" s="2">
        <f t="shared" si="296"/>
        <v>8.0109685111484419E-2</v>
      </c>
      <c r="G2115" s="2">
        <f t="shared" si="296"/>
        <v>5.7486439226797477E-2</v>
      </c>
      <c r="H2115" s="2">
        <f t="shared" si="292"/>
        <v>1.393540566940195</v>
      </c>
      <c r="I2115" s="2">
        <f t="shared" si="293"/>
        <v>58.220887758825022</v>
      </c>
    </row>
    <row r="2116" spans="1:9" ht="13.5" x14ac:dyDescent="0.25">
      <c r="A2116" s="3">
        <f>TITRES_STAT!B2119</f>
        <v>45084</v>
      </c>
      <c r="B2116" s="5">
        <f>TITRES_STAT!D2119</f>
        <v>12.141999999999999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7.4387564746378393E-2</v>
      </c>
      <c r="G2116" s="2">
        <f t="shared" si="296"/>
        <v>5.3380264996311939E-2</v>
      </c>
      <c r="H2116" s="2">
        <f t="shared" si="292"/>
        <v>1.3935405669401952</v>
      </c>
      <c r="I2116" s="2">
        <f t="shared" si="293"/>
        <v>58.220887758825022</v>
      </c>
    </row>
    <row r="2117" spans="1:9" ht="13.5" x14ac:dyDescent="0.25">
      <c r="A2117" s="3">
        <f>TITRES_STAT!B2120</f>
        <v>45085</v>
      </c>
      <c r="B2117" s="5">
        <f>TITRES_STAT!D2120</f>
        <v>12.141999999999999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6.9074167264494224E-2</v>
      </c>
      <c r="G2117" s="2">
        <f t="shared" si="296"/>
        <v>4.9567388925146796E-2</v>
      </c>
      <c r="H2117" s="2">
        <f t="shared" si="292"/>
        <v>1.3935405669401952</v>
      </c>
      <c r="I2117" s="2">
        <f t="shared" si="293"/>
        <v>58.220887758825022</v>
      </c>
    </row>
    <row r="2118" spans="1:9" ht="13.5" x14ac:dyDescent="0.25">
      <c r="A2118" s="3">
        <f>TITRES_STAT!B2121</f>
        <v>45086</v>
      </c>
      <c r="B2118" s="5">
        <f>TITRES_STAT!D2121</f>
        <v>12.141999999999999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6.4140298174173202E-2</v>
      </c>
      <c r="G2118" s="2">
        <f t="shared" si="296"/>
        <v>4.602686114477917E-2</v>
      </c>
      <c r="H2118" s="2">
        <f t="shared" si="292"/>
        <v>1.393540566940195</v>
      </c>
      <c r="I2118" s="2">
        <f t="shared" si="293"/>
        <v>58.220887758825022</v>
      </c>
    </row>
    <row r="2119" spans="1:9" ht="13.5" x14ac:dyDescent="0.25">
      <c r="A2119" s="3">
        <f>TITRES_STAT!B2122</f>
        <v>45089</v>
      </c>
      <c r="B2119" s="5">
        <f>TITRES_STAT!D2122</f>
        <v>11.894</v>
      </c>
      <c r="C2119" s="2">
        <f t="shared" si="297"/>
        <v>-0.24799999999999933</v>
      </c>
      <c r="D2119" s="2">
        <f t="shared" si="298"/>
        <v>0</v>
      </c>
      <c r="E2119" s="2">
        <f t="shared" si="299"/>
        <v>0.24799999999999933</v>
      </c>
      <c r="F2119" s="2">
        <f t="shared" si="296"/>
        <v>5.95588483045894E-2</v>
      </c>
      <c r="G2119" s="2">
        <f t="shared" si="296"/>
        <v>6.0453513920152038E-2</v>
      </c>
      <c r="H2119" s="2">
        <f t="shared" si="292"/>
        <v>0.98520076737401363</v>
      </c>
      <c r="I2119" s="2">
        <f t="shared" si="293"/>
        <v>49.627261059203533</v>
      </c>
    </row>
    <row r="2120" spans="1:9" ht="13.5" x14ac:dyDescent="0.25">
      <c r="A2120" s="3">
        <f>TITRES_STAT!B2123</f>
        <v>45090</v>
      </c>
      <c r="B2120" s="5">
        <f>TITRES_STAT!D2123</f>
        <v>12.275</v>
      </c>
      <c r="C2120" s="2">
        <f t="shared" si="297"/>
        <v>0.38100000000000023</v>
      </c>
      <c r="D2120" s="2">
        <f t="shared" si="298"/>
        <v>0.38100000000000023</v>
      </c>
      <c r="E2120" s="2">
        <f t="shared" si="299"/>
        <v>0</v>
      </c>
      <c r="F2120" s="2">
        <f t="shared" si="296"/>
        <v>8.2518930568547325E-2</v>
      </c>
      <c r="G2120" s="2">
        <f t="shared" si="296"/>
        <v>5.6135405782998318E-2</v>
      </c>
      <c r="H2120" s="2">
        <f t="shared" si="292"/>
        <v>1.469997934771138</v>
      </c>
      <c r="I2120" s="2">
        <f t="shared" si="293"/>
        <v>59.514136189241114</v>
      </c>
    </row>
    <row r="2121" spans="1:9" ht="13.5" x14ac:dyDescent="0.25">
      <c r="A2121" s="3">
        <f>TITRES_STAT!B2124</f>
        <v>45091</v>
      </c>
      <c r="B2121" s="5">
        <f>TITRES_STAT!D2124</f>
        <v>12.266</v>
      </c>
      <c r="C2121" s="2">
        <f t="shared" si="297"/>
        <v>-9.0000000000003411E-3</v>
      </c>
      <c r="D2121" s="2">
        <f t="shared" si="298"/>
        <v>0</v>
      </c>
      <c r="E2121" s="2">
        <f t="shared" si="299"/>
        <v>9.0000000000003411E-3</v>
      </c>
      <c r="F2121" s="2">
        <f t="shared" si="296"/>
        <v>7.6624721242222513E-2</v>
      </c>
      <c r="G2121" s="2">
        <f t="shared" si="296"/>
        <v>5.2768591084212745E-2</v>
      </c>
      <c r="H2121" s="2">
        <f t="shared" si="292"/>
        <v>1.4520895795746767</v>
      </c>
      <c r="I2121" s="2">
        <f t="shared" si="293"/>
        <v>59.218455625366943</v>
      </c>
    </row>
    <row r="2122" spans="1:9" ht="13.5" x14ac:dyDescent="0.25">
      <c r="A2122" s="3">
        <f>TITRES_STAT!B2125</f>
        <v>45092</v>
      </c>
      <c r="B2122" s="5">
        <f>TITRES_STAT!D2125</f>
        <v>12.141999999999999</v>
      </c>
      <c r="C2122" s="2">
        <f t="shared" si="297"/>
        <v>-0.12400000000000055</v>
      </c>
      <c r="D2122" s="2">
        <f t="shared" si="298"/>
        <v>0</v>
      </c>
      <c r="E2122" s="2">
        <f t="shared" si="299"/>
        <v>0.12400000000000055</v>
      </c>
      <c r="F2122" s="2">
        <f t="shared" si="296"/>
        <v>7.115152686777805E-2</v>
      </c>
      <c r="G2122" s="2">
        <f t="shared" si="296"/>
        <v>5.7856548863911873E-2</v>
      </c>
      <c r="H2122" s="2">
        <f t="shared" si="292"/>
        <v>1.2297921024487333</v>
      </c>
      <c r="I2122" s="2">
        <f t="shared" si="293"/>
        <v>55.152769672930006</v>
      </c>
    </row>
    <row r="2123" spans="1:9" ht="13.5" x14ac:dyDescent="0.25">
      <c r="A2123" s="3">
        <f>TITRES_STAT!B2126</f>
        <v>45093</v>
      </c>
      <c r="B2123" s="5">
        <f>TITRES_STAT!D2126</f>
        <v>12.275</v>
      </c>
      <c r="C2123" s="2">
        <f t="shared" si="297"/>
        <v>0.1330000000000009</v>
      </c>
      <c r="D2123" s="2">
        <f t="shared" si="298"/>
        <v>0.1330000000000009</v>
      </c>
      <c r="E2123" s="2">
        <f t="shared" si="299"/>
        <v>0</v>
      </c>
      <c r="F2123" s="2">
        <f t="shared" si="296"/>
        <v>7.5569274948651108E-2</v>
      </c>
      <c r="G2123" s="2">
        <f t="shared" si="296"/>
        <v>5.3723938230775314E-2</v>
      </c>
      <c r="H2123" s="2">
        <f t="shared" si="292"/>
        <v>1.4066220280433923</v>
      </c>
      <c r="I2123" s="2">
        <f t="shared" si="293"/>
        <v>58.447982759760158</v>
      </c>
    </row>
    <row r="2124" spans="1:9" ht="13.5" x14ac:dyDescent="0.25">
      <c r="A2124" s="3">
        <f>TITRES_STAT!B2127</f>
        <v>45096</v>
      </c>
      <c r="B2124" s="5">
        <f>TITRES_STAT!D2127</f>
        <v>12.266</v>
      </c>
      <c r="C2124" s="2">
        <f t="shared" si="297"/>
        <v>-9.0000000000003411E-3</v>
      </c>
      <c r="D2124" s="2">
        <f t="shared" si="298"/>
        <v>0</v>
      </c>
      <c r="E2124" s="2">
        <f t="shared" si="299"/>
        <v>9.0000000000003411E-3</v>
      </c>
      <c r="F2124" s="2">
        <f t="shared" si="296"/>
        <v>7.0171469595176034E-2</v>
      </c>
      <c r="G2124" s="2">
        <f t="shared" si="296"/>
        <v>5.0529371214291387E-2</v>
      </c>
      <c r="H2124" s="2">
        <f t="shared" si="292"/>
        <v>1.3887263567477208</v>
      </c>
      <c r="I2124" s="2">
        <f t="shared" si="293"/>
        <v>58.136686641599589</v>
      </c>
    </row>
    <row r="2125" spans="1:9" ht="13.5" x14ac:dyDescent="0.25">
      <c r="A2125" s="3">
        <f>TITRES_STAT!B2128</f>
        <v>45097</v>
      </c>
      <c r="B2125" s="5">
        <f>TITRES_STAT!D2128</f>
        <v>12.266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6.5159221766949174E-2</v>
      </c>
      <c r="G2125" s="2">
        <f t="shared" si="300"/>
        <v>4.6920130413270575E-2</v>
      </c>
      <c r="H2125" s="2">
        <f t="shared" si="292"/>
        <v>1.3887263567477208</v>
      </c>
      <c r="I2125" s="2">
        <f t="shared" si="293"/>
        <v>58.136686641599589</v>
      </c>
    </row>
    <row r="2126" spans="1:9" ht="13.5" x14ac:dyDescent="0.25">
      <c r="A2126" s="3">
        <f>TITRES_STAT!B2129</f>
        <v>45098</v>
      </c>
      <c r="B2126" s="5">
        <f>TITRES_STAT!D2129</f>
        <v>12.212999999999999</v>
      </c>
      <c r="C2126" s="2">
        <f t="shared" si="297"/>
        <v>-5.3000000000000824E-2</v>
      </c>
      <c r="D2126" s="2">
        <f t="shared" si="298"/>
        <v>0</v>
      </c>
      <c r="E2126" s="2">
        <f t="shared" si="299"/>
        <v>5.3000000000000824E-2</v>
      </c>
      <c r="F2126" s="2">
        <f t="shared" si="300"/>
        <v>6.0504991640738519E-2</v>
      </c>
      <c r="G2126" s="2">
        <f t="shared" si="300"/>
        <v>4.7354406812322732E-2</v>
      </c>
      <c r="H2126" s="2">
        <f t="shared" si="292"/>
        <v>1.2777056184133997</v>
      </c>
      <c r="I2126" s="2">
        <f t="shared" si="293"/>
        <v>56.096170114530501</v>
      </c>
    </row>
    <row r="2127" spans="1:9" ht="13.5" x14ac:dyDescent="0.25">
      <c r="A2127" s="3">
        <f>TITRES_STAT!B2130</f>
        <v>45099</v>
      </c>
      <c r="B2127" s="5">
        <f>TITRES_STAT!D2130</f>
        <v>12.212999999999999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5.618320652354291E-2</v>
      </c>
      <c r="G2127" s="2">
        <f t="shared" si="300"/>
        <v>4.397194918287111E-2</v>
      </c>
      <c r="H2127" s="2">
        <f t="shared" si="292"/>
        <v>1.2777056184133995</v>
      </c>
      <c r="I2127" s="2">
        <f t="shared" si="293"/>
        <v>56.096170114530501</v>
      </c>
    </row>
    <row r="2128" spans="1:9" ht="13.5" x14ac:dyDescent="0.25">
      <c r="A2128" s="3">
        <f>TITRES_STAT!B2131</f>
        <v>45100</v>
      </c>
      <c r="B2128" s="5">
        <f>TITRES_STAT!D2131</f>
        <v>12.212999999999999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5.2170120343289841E-2</v>
      </c>
      <c r="G2128" s="2">
        <f t="shared" si="300"/>
        <v>4.0831095669808894E-2</v>
      </c>
      <c r="H2128" s="2">
        <f t="shared" si="292"/>
        <v>1.2777056184133992</v>
      </c>
      <c r="I2128" s="2">
        <f t="shared" si="293"/>
        <v>56.096170114530494</v>
      </c>
    </row>
    <row r="2129" spans="1:9" ht="13.5" x14ac:dyDescent="0.25">
      <c r="A2129" s="3">
        <f>TITRES_STAT!B2132</f>
        <v>45103</v>
      </c>
      <c r="B2129" s="5">
        <f>TITRES_STAT!D2132</f>
        <v>12.141999999999999</v>
      </c>
      <c r="C2129" s="2">
        <f t="shared" si="297"/>
        <v>-7.099999999999973E-2</v>
      </c>
      <c r="D2129" s="2">
        <f t="shared" si="298"/>
        <v>0</v>
      </c>
      <c r="E2129" s="2">
        <f t="shared" si="299"/>
        <v>7.099999999999973E-2</v>
      </c>
      <c r="F2129" s="2">
        <f t="shared" si="300"/>
        <v>4.8443683175912002E-2</v>
      </c>
      <c r="G2129" s="2">
        <f t="shared" si="300"/>
        <v>4.2986017407679669E-2</v>
      </c>
      <c r="H2129" s="2">
        <f t="shared" ref="H2129:H2192" si="301">F2129/G2129</f>
        <v>1.1269637453610042</v>
      </c>
      <c r="I2129" s="2">
        <f t="shared" ref="I2129:I2192" si="302">IF(G2129=0,100,100-(100/(1+H2129)))</f>
        <v>52.984624106497279</v>
      </c>
    </row>
    <row r="2130" spans="1:9" ht="13.5" x14ac:dyDescent="0.25">
      <c r="A2130" s="3">
        <f>TITRES_STAT!B2133</f>
        <v>45104</v>
      </c>
      <c r="B2130" s="5">
        <f>TITRES_STAT!D2133</f>
        <v>12.141999999999999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4.4983420091918289E-2</v>
      </c>
      <c r="G2130" s="2">
        <f t="shared" si="300"/>
        <v>3.9915587592845407E-2</v>
      </c>
      <c r="H2130" s="2">
        <f t="shared" si="301"/>
        <v>1.1269637453610042</v>
      </c>
      <c r="I2130" s="2">
        <f t="shared" si="302"/>
        <v>52.984624106497279</v>
      </c>
    </row>
    <row r="2131" spans="1:9" ht="13.5" x14ac:dyDescent="0.25">
      <c r="A2131" s="3">
        <f>TITRES_STAT!B2134</f>
        <v>45107</v>
      </c>
      <c r="B2131" s="5">
        <f>TITRES_STAT!D2134</f>
        <v>12.212999999999999</v>
      </c>
      <c r="C2131" s="2">
        <f t="shared" si="297"/>
        <v>7.099999999999973E-2</v>
      </c>
      <c r="D2131" s="2">
        <f t="shared" si="298"/>
        <v>7.099999999999973E-2</v>
      </c>
      <c r="E2131" s="2">
        <f t="shared" si="299"/>
        <v>0</v>
      </c>
      <c r="F2131" s="2">
        <f t="shared" si="300"/>
        <v>4.6841747228209822E-2</v>
      </c>
      <c r="G2131" s="2">
        <f t="shared" si="300"/>
        <v>3.7064474193356449E-2</v>
      </c>
      <c r="H2131" s="2">
        <f t="shared" si="301"/>
        <v>1.2637909547521891</v>
      </c>
      <c r="I2131" s="2">
        <f t="shared" si="302"/>
        <v>55.826309938168862</v>
      </c>
    </row>
    <row r="2132" spans="1:9" ht="13.5" x14ac:dyDescent="0.25">
      <c r="A2132" s="3">
        <f>TITRES_STAT!B2135</f>
        <v>45110</v>
      </c>
      <c r="B2132" s="5">
        <f>TITRES_STAT!D2135</f>
        <v>12.186</v>
      </c>
      <c r="C2132" s="2">
        <f t="shared" si="297"/>
        <v>-2.6999999999999247E-2</v>
      </c>
      <c r="D2132" s="2">
        <f t="shared" si="298"/>
        <v>0</v>
      </c>
      <c r="E2132" s="2">
        <f t="shared" si="299"/>
        <v>2.6999999999999247E-2</v>
      </c>
      <c r="F2132" s="2">
        <f t="shared" si="300"/>
        <v>4.3495908140480551E-2</v>
      </c>
      <c r="G2132" s="2">
        <f t="shared" si="300"/>
        <v>3.634558317954522E-2</v>
      </c>
      <c r="H2132" s="2">
        <f t="shared" si="301"/>
        <v>1.1967316063031128</v>
      </c>
      <c r="I2132" s="2">
        <f t="shared" si="302"/>
        <v>54.47782527775874</v>
      </c>
    </row>
    <row r="2133" spans="1:9" ht="13.5" x14ac:dyDescent="0.25">
      <c r="A2133" s="3">
        <f>TITRES_STAT!B2136</f>
        <v>45111</v>
      </c>
      <c r="B2133" s="5">
        <f>TITRES_STAT!D2136</f>
        <v>12.186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4.0389057559017658E-2</v>
      </c>
      <c r="G2133" s="2">
        <f t="shared" si="300"/>
        <v>3.3749470095291986E-2</v>
      </c>
      <c r="H2133" s="2">
        <f t="shared" si="301"/>
        <v>1.196731606303113</v>
      </c>
      <c r="I2133" s="2">
        <f t="shared" si="302"/>
        <v>54.477825277758747</v>
      </c>
    </row>
    <row r="2134" spans="1:9" ht="13.5" x14ac:dyDescent="0.25">
      <c r="A2134" s="3">
        <f>TITRES_STAT!B2137</f>
        <v>45112</v>
      </c>
      <c r="B2134" s="5">
        <f>TITRES_STAT!D2137</f>
        <v>12.186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3.7504124876230678E-2</v>
      </c>
      <c r="G2134" s="2">
        <f t="shared" si="300"/>
        <v>3.1338793659913988E-2</v>
      </c>
      <c r="H2134" s="2">
        <f t="shared" si="301"/>
        <v>1.1967316063031128</v>
      </c>
      <c r="I2134" s="2">
        <f t="shared" si="302"/>
        <v>54.47782527775874</v>
      </c>
    </row>
    <row r="2135" spans="1:9" ht="13.5" x14ac:dyDescent="0.25">
      <c r="A2135" s="3">
        <f>TITRES_STAT!B2138</f>
        <v>45113</v>
      </c>
      <c r="B2135" s="5">
        <f>TITRES_STAT!D2138</f>
        <v>12.061999999999999</v>
      </c>
      <c r="C2135" s="2">
        <f t="shared" si="297"/>
        <v>-0.12400000000000055</v>
      </c>
      <c r="D2135" s="2">
        <f t="shared" si="298"/>
        <v>0</v>
      </c>
      <c r="E2135" s="2">
        <f t="shared" si="299"/>
        <v>0.12400000000000055</v>
      </c>
      <c r="F2135" s="2">
        <f t="shared" si="300"/>
        <v>3.4825258813642776E-2</v>
      </c>
      <c r="G2135" s="2">
        <f t="shared" si="300"/>
        <v>3.7957451255634454E-2</v>
      </c>
      <c r="H2135" s="2">
        <f t="shared" si="301"/>
        <v>0.91748148681277086</v>
      </c>
      <c r="I2135" s="2">
        <f t="shared" si="302"/>
        <v>47.848257890500136</v>
      </c>
    </row>
    <row r="2136" spans="1:9" ht="13.5" x14ac:dyDescent="0.25">
      <c r="A2136" s="3">
        <f>TITRES_STAT!B2139</f>
        <v>45114</v>
      </c>
      <c r="B2136" s="5">
        <f>TITRES_STAT!D2139</f>
        <v>12.167999999999999</v>
      </c>
      <c r="C2136" s="2">
        <f t="shared" si="297"/>
        <v>0.10599999999999987</v>
      </c>
      <c r="D2136" s="2">
        <f t="shared" si="298"/>
        <v>0.10599999999999987</v>
      </c>
      <c r="E2136" s="2">
        <f t="shared" si="299"/>
        <v>0</v>
      </c>
      <c r="F2136" s="2">
        <f t="shared" si="300"/>
        <v>3.9909168898382572E-2</v>
      </c>
      <c r="G2136" s="2">
        <f t="shared" si="300"/>
        <v>3.5246204737374852E-2</v>
      </c>
      <c r="H2136" s="2">
        <f t="shared" si="301"/>
        <v>1.1322969152495201</v>
      </c>
      <c r="I2136" s="2">
        <f t="shared" si="302"/>
        <v>53.102216072803316</v>
      </c>
    </row>
    <row r="2137" spans="1:9" ht="13.5" x14ac:dyDescent="0.25">
      <c r="A2137" s="3">
        <f>TITRES_STAT!B2140</f>
        <v>45117</v>
      </c>
      <c r="B2137" s="5">
        <f>TITRES_STAT!D2140</f>
        <v>12.167999999999999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3.7058513977069531E-2</v>
      </c>
      <c r="G2137" s="2">
        <f t="shared" si="300"/>
        <v>3.2728618684705217E-2</v>
      </c>
      <c r="H2137" s="2">
        <f t="shared" si="301"/>
        <v>1.1322969152495204</v>
      </c>
      <c r="I2137" s="2">
        <f t="shared" si="302"/>
        <v>53.10221607280333</v>
      </c>
    </row>
    <row r="2138" spans="1:9" ht="13.5" x14ac:dyDescent="0.25">
      <c r="A2138" s="3">
        <f>TITRES_STAT!B2141</f>
        <v>45118</v>
      </c>
      <c r="B2138" s="5">
        <f>TITRES_STAT!D2141</f>
        <v>12.186</v>
      </c>
      <c r="C2138" s="2">
        <f t="shared" si="297"/>
        <v>1.8000000000000682E-2</v>
      </c>
      <c r="D2138" s="2">
        <f t="shared" si="298"/>
        <v>1.8000000000000682E-2</v>
      </c>
      <c r="E2138" s="2">
        <f t="shared" si="299"/>
        <v>0</v>
      </c>
      <c r="F2138" s="2">
        <f t="shared" si="300"/>
        <v>3.5697191550136044E-2</v>
      </c>
      <c r="G2138" s="2">
        <f t="shared" si="300"/>
        <v>3.0390860207226273E-2</v>
      </c>
      <c r="H2138" s="2">
        <f t="shared" si="301"/>
        <v>1.1746028676624312</v>
      </c>
      <c r="I2138" s="2">
        <f t="shared" si="302"/>
        <v>54.014592049400697</v>
      </c>
    </row>
    <row r="2139" spans="1:9" ht="13.5" x14ac:dyDescent="0.25">
      <c r="A2139" s="3">
        <f>TITRES_STAT!B2142</f>
        <v>45119</v>
      </c>
      <c r="B2139" s="5">
        <f>TITRES_STAT!D2142</f>
        <v>12.186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3.3147392153697754E-2</v>
      </c>
      <c r="G2139" s="2">
        <f t="shared" si="300"/>
        <v>2.8220084478138681E-2</v>
      </c>
      <c r="H2139" s="2">
        <f t="shared" si="301"/>
        <v>1.1746028676624312</v>
      </c>
      <c r="I2139" s="2">
        <f t="shared" si="302"/>
        <v>54.014592049400697</v>
      </c>
    </row>
    <row r="2140" spans="1:9" ht="13.5" x14ac:dyDescent="0.25">
      <c r="A2140" s="3">
        <f>TITRES_STAT!B2143</f>
        <v>45120</v>
      </c>
      <c r="B2140" s="5">
        <f>TITRES_STAT!D2143</f>
        <v>12.186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3.0779721285576486E-2</v>
      </c>
      <c r="G2140" s="2">
        <f t="shared" si="300"/>
        <v>2.6204364158271633E-2</v>
      </c>
      <c r="H2140" s="2">
        <f t="shared" si="301"/>
        <v>1.1746028676624309</v>
      </c>
      <c r="I2140" s="2">
        <f t="shared" si="302"/>
        <v>54.014592049400697</v>
      </c>
    </row>
    <row r="2141" spans="1:9" ht="13.5" x14ac:dyDescent="0.25">
      <c r="A2141" s="3">
        <f>TITRES_STAT!B2144</f>
        <v>45121</v>
      </c>
      <c r="B2141" s="5">
        <f>TITRES_STAT!D2144</f>
        <v>12.231</v>
      </c>
      <c r="C2141" s="2">
        <f t="shared" si="297"/>
        <v>4.4999999999999929E-2</v>
      </c>
      <c r="D2141" s="2">
        <f t="shared" si="298"/>
        <v>4.4999999999999929E-2</v>
      </c>
      <c r="E2141" s="2">
        <f t="shared" si="299"/>
        <v>0</v>
      </c>
      <c r="F2141" s="2">
        <f t="shared" ref="F2141:G2156" si="303">((F2140*13)+D2141)/14</f>
        <v>3.1795455479463872E-2</v>
      </c>
      <c r="G2141" s="2">
        <f t="shared" si="303"/>
        <v>2.433262386125223E-2</v>
      </c>
      <c r="H2141" s="2">
        <f t="shared" si="301"/>
        <v>1.3067006526203533</v>
      </c>
      <c r="I2141" s="2">
        <f t="shared" si="302"/>
        <v>56.648037582855608</v>
      </c>
    </row>
    <row r="2142" spans="1:9" ht="13.5" x14ac:dyDescent="0.25">
      <c r="A2142" s="3">
        <f>TITRES_STAT!B2145</f>
        <v>45124</v>
      </c>
      <c r="B2142" s="5">
        <f>TITRES_STAT!D2145</f>
        <v>12.231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2.9524351516645026E-2</v>
      </c>
      <c r="G2142" s="2">
        <f t="shared" si="303"/>
        <v>2.2594579299734213E-2</v>
      </c>
      <c r="H2142" s="2">
        <f t="shared" si="301"/>
        <v>1.3067006526203535</v>
      </c>
      <c r="I2142" s="2">
        <f t="shared" si="302"/>
        <v>56.648037582855608</v>
      </c>
    </row>
    <row r="2143" spans="1:9" ht="13.5" x14ac:dyDescent="0.25">
      <c r="A2143" s="3">
        <f>TITRES_STAT!B2146</f>
        <v>45125</v>
      </c>
      <c r="B2143" s="5">
        <f>TITRES_STAT!D2146</f>
        <v>12.231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2.7415469265456096E-2</v>
      </c>
      <c r="G2143" s="2">
        <f t="shared" si="303"/>
        <v>2.0980680778324625E-2</v>
      </c>
      <c r="H2143" s="2">
        <f t="shared" si="301"/>
        <v>1.3067006526203535</v>
      </c>
      <c r="I2143" s="2">
        <f t="shared" si="302"/>
        <v>56.648037582855608</v>
      </c>
    </row>
    <row r="2144" spans="1:9" ht="13.5" x14ac:dyDescent="0.25">
      <c r="A2144" s="3">
        <f>TITRES_STAT!B2147</f>
        <v>45127</v>
      </c>
      <c r="B2144" s="5">
        <f>TITRES_STAT!D2147</f>
        <v>12.212999999999999</v>
      </c>
      <c r="C2144" s="2">
        <f t="shared" si="297"/>
        <v>-1.8000000000000682E-2</v>
      </c>
      <c r="D2144" s="2">
        <f t="shared" si="298"/>
        <v>0</v>
      </c>
      <c r="E2144" s="2">
        <f t="shared" si="299"/>
        <v>1.8000000000000682E-2</v>
      </c>
      <c r="F2144" s="2">
        <f t="shared" si="303"/>
        <v>2.5457221460780662E-2</v>
      </c>
      <c r="G2144" s="2">
        <f t="shared" si="303"/>
        <v>2.0767775008444345E-2</v>
      </c>
      <c r="H2144" s="2">
        <f t="shared" si="301"/>
        <v>1.2258039896151394</v>
      </c>
      <c r="I2144" s="2">
        <f t="shared" si="302"/>
        <v>55.07241407304204</v>
      </c>
    </row>
    <row r="2145" spans="1:9" ht="13.5" x14ac:dyDescent="0.25">
      <c r="A2145" s="3">
        <f>TITRES_STAT!B2148</f>
        <v>45128</v>
      </c>
      <c r="B2145" s="5">
        <f>TITRES_STAT!D2148</f>
        <v>12.222</v>
      </c>
      <c r="C2145" s="2">
        <f t="shared" si="297"/>
        <v>9.0000000000003411E-3</v>
      </c>
      <c r="D2145" s="2">
        <f t="shared" si="298"/>
        <v>9.0000000000003411E-3</v>
      </c>
      <c r="E2145" s="2">
        <f t="shared" si="299"/>
        <v>0</v>
      </c>
      <c r="F2145" s="2">
        <f t="shared" si="303"/>
        <v>2.4281705642153494E-2</v>
      </c>
      <c r="G2145" s="2">
        <f t="shared" si="303"/>
        <v>1.9284362507841178E-2</v>
      </c>
      <c r="H2145" s="2">
        <f t="shared" si="301"/>
        <v>1.2591396595184494</v>
      </c>
      <c r="I2145" s="2">
        <f t="shared" si="302"/>
        <v>55.735361654747955</v>
      </c>
    </row>
    <row r="2146" spans="1:9" ht="13.5" x14ac:dyDescent="0.25">
      <c r="A2146" s="3">
        <f>TITRES_STAT!B2149</f>
        <v>45131</v>
      </c>
      <c r="B2146" s="5">
        <f>TITRES_STAT!D2149</f>
        <v>12.222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2.2547298096285386E-2</v>
      </c>
      <c r="G2146" s="2">
        <f t="shared" si="303"/>
        <v>1.7906908042995381E-2</v>
      </c>
      <c r="H2146" s="2">
        <f t="shared" si="301"/>
        <v>1.2591396595184494</v>
      </c>
      <c r="I2146" s="2">
        <f t="shared" si="302"/>
        <v>55.735361654747955</v>
      </c>
    </row>
    <row r="2147" spans="1:9" ht="13.5" x14ac:dyDescent="0.25">
      <c r="A2147" s="3">
        <f>TITRES_STAT!B2150</f>
        <v>45133</v>
      </c>
      <c r="B2147" s="5">
        <f>TITRES_STAT!D2150</f>
        <v>12.247999999999999</v>
      </c>
      <c r="C2147" s="2">
        <f t="shared" si="297"/>
        <v>2.5999999999999801E-2</v>
      </c>
      <c r="D2147" s="2">
        <f t="shared" si="298"/>
        <v>2.5999999999999801E-2</v>
      </c>
      <c r="E2147" s="2">
        <f t="shared" si="299"/>
        <v>0</v>
      </c>
      <c r="F2147" s="2">
        <f t="shared" si="303"/>
        <v>2.2793919660836416E-2</v>
      </c>
      <c r="G2147" s="2">
        <f t="shared" si="303"/>
        <v>1.6627843182781425E-2</v>
      </c>
      <c r="H2147" s="2">
        <f t="shared" si="301"/>
        <v>1.370828399707313</v>
      </c>
      <c r="I2147" s="2">
        <f t="shared" si="302"/>
        <v>57.820650363246301</v>
      </c>
    </row>
    <row r="2148" spans="1:9" ht="13.5" x14ac:dyDescent="0.25">
      <c r="A2148" s="3">
        <f>TITRES_STAT!B2151</f>
        <v>45134</v>
      </c>
      <c r="B2148" s="5">
        <f>TITRES_STAT!D2151</f>
        <v>12.247999999999999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2.1165782542205244E-2</v>
      </c>
      <c r="G2148" s="2">
        <f t="shared" si="303"/>
        <v>1.5440140098297039E-2</v>
      </c>
      <c r="H2148" s="2">
        <f t="shared" si="301"/>
        <v>1.370828399707313</v>
      </c>
      <c r="I2148" s="2">
        <f t="shared" si="302"/>
        <v>57.820650363246301</v>
      </c>
    </row>
    <row r="2149" spans="1:9" ht="13.5" x14ac:dyDescent="0.25">
      <c r="A2149" s="3">
        <f>TITRES_STAT!B2152</f>
        <v>45135</v>
      </c>
      <c r="B2149" s="5">
        <f>TITRES_STAT!D2152</f>
        <v>12.247999999999999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1.9653940932047725E-2</v>
      </c>
      <c r="G2149" s="2">
        <f t="shared" si="303"/>
        <v>1.4337272948418679E-2</v>
      </c>
      <c r="H2149" s="2">
        <f t="shared" si="301"/>
        <v>1.370828399707313</v>
      </c>
      <c r="I2149" s="2">
        <f t="shared" si="302"/>
        <v>57.820650363246301</v>
      </c>
    </row>
    <row r="2150" spans="1:9" ht="13.5" x14ac:dyDescent="0.25">
      <c r="A2150" s="3">
        <f>TITRES_STAT!B2153</f>
        <v>45138</v>
      </c>
      <c r="B2150" s="5">
        <f>TITRES_STAT!D2153</f>
        <v>12.239000000000001</v>
      </c>
      <c r="C2150" s="2">
        <f t="shared" si="297"/>
        <v>-8.9999999999985647E-3</v>
      </c>
      <c r="D2150" s="2">
        <f t="shared" si="298"/>
        <v>0</v>
      </c>
      <c r="E2150" s="2">
        <f t="shared" si="299"/>
        <v>8.9999999999985647E-3</v>
      </c>
      <c r="F2150" s="2">
        <f t="shared" si="303"/>
        <v>1.8250088008330032E-2</v>
      </c>
      <c r="G2150" s="2">
        <f t="shared" si="303"/>
        <v>1.395603916638867E-2</v>
      </c>
      <c r="H2150" s="2">
        <f t="shared" si="301"/>
        <v>1.3076839202546111</v>
      </c>
      <c r="I2150" s="2">
        <f t="shared" si="302"/>
        <v>56.666509168653043</v>
      </c>
    </row>
    <row r="2151" spans="1:9" ht="13.5" x14ac:dyDescent="0.25">
      <c r="A2151" s="3">
        <f>TITRES_STAT!B2154</f>
        <v>45139</v>
      </c>
      <c r="B2151" s="5">
        <f>TITRES_STAT!D2154</f>
        <v>12.239000000000001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1.6946510293449315E-2</v>
      </c>
      <c r="G2151" s="2">
        <f t="shared" si="303"/>
        <v>1.2959179225932335E-2</v>
      </c>
      <c r="H2151" s="2">
        <f t="shared" si="301"/>
        <v>1.3076839202546113</v>
      </c>
      <c r="I2151" s="2">
        <f t="shared" si="302"/>
        <v>56.666509168653043</v>
      </c>
    </row>
    <row r="2152" spans="1:9" ht="13.5" x14ac:dyDescent="0.25">
      <c r="A2152" s="3">
        <f>TITRES_STAT!B2155</f>
        <v>45140</v>
      </c>
      <c r="B2152" s="5">
        <f>TITRES_STAT!D2155</f>
        <v>12.239000000000001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1.573604527248865E-2</v>
      </c>
      <c r="G2152" s="2">
        <f t="shared" si="303"/>
        <v>1.2033523566937168E-2</v>
      </c>
      <c r="H2152" s="2">
        <f t="shared" si="301"/>
        <v>1.3076839202546113</v>
      </c>
      <c r="I2152" s="2">
        <f t="shared" si="302"/>
        <v>56.666509168653043</v>
      </c>
    </row>
    <row r="2153" spans="1:9" ht="13.5" x14ac:dyDescent="0.25">
      <c r="A2153" s="3">
        <f>TITRES_STAT!B2156</f>
        <v>45141</v>
      </c>
      <c r="B2153" s="5">
        <f>TITRES_STAT!D2156</f>
        <v>11.965</v>
      </c>
      <c r="C2153" s="2">
        <f t="shared" si="297"/>
        <v>-0.27400000000000091</v>
      </c>
      <c r="D2153" s="2">
        <f t="shared" si="298"/>
        <v>0</v>
      </c>
      <c r="E2153" s="2">
        <f t="shared" si="299"/>
        <v>0.27400000000000091</v>
      </c>
      <c r="F2153" s="2">
        <f t="shared" si="303"/>
        <v>1.4612042038739462E-2</v>
      </c>
      <c r="G2153" s="2">
        <f t="shared" si="303"/>
        <v>3.0745414740727433E-2</v>
      </c>
      <c r="H2153" s="2">
        <f t="shared" si="301"/>
        <v>0.47525922684605626</v>
      </c>
      <c r="I2153" s="2">
        <f t="shared" si="302"/>
        <v>32.215302788656928</v>
      </c>
    </row>
    <row r="2154" spans="1:9" ht="13.5" x14ac:dyDescent="0.25">
      <c r="A2154" s="3">
        <f>TITRES_STAT!B2157</f>
        <v>45142</v>
      </c>
      <c r="B2154" s="5">
        <f>TITRES_STAT!D2157</f>
        <v>11.965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1.3568324750258071E-2</v>
      </c>
      <c r="G2154" s="2">
        <f t="shared" si="303"/>
        <v>2.854931368781833E-2</v>
      </c>
      <c r="H2154" s="2">
        <f t="shared" si="301"/>
        <v>0.47525922684605626</v>
      </c>
      <c r="I2154" s="2">
        <f t="shared" si="302"/>
        <v>32.215302788656928</v>
      </c>
    </row>
    <row r="2155" spans="1:9" ht="13.5" x14ac:dyDescent="0.25">
      <c r="A2155" s="3">
        <f>TITRES_STAT!B2158</f>
        <v>45145</v>
      </c>
      <c r="B2155" s="5">
        <f>TITRES_STAT!D2158</f>
        <v>11.965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1.2599158696668208E-2</v>
      </c>
      <c r="G2155" s="2">
        <f t="shared" si="303"/>
        <v>2.6510076995831307E-2</v>
      </c>
      <c r="H2155" s="2">
        <f t="shared" si="301"/>
        <v>0.47525922684605626</v>
      </c>
      <c r="I2155" s="2">
        <f t="shared" si="302"/>
        <v>32.215302788656928</v>
      </c>
    </row>
    <row r="2156" spans="1:9" ht="13.5" x14ac:dyDescent="0.25">
      <c r="A2156" s="3">
        <f>TITRES_STAT!B2159</f>
        <v>45146</v>
      </c>
      <c r="B2156" s="5">
        <f>TITRES_STAT!D2159</f>
        <v>11.965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1.1699218789763337E-2</v>
      </c>
      <c r="G2156" s="2">
        <f t="shared" si="303"/>
        <v>2.4616500067557643E-2</v>
      </c>
      <c r="H2156" s="2">
        <f t="shared" si="301"/>
        <v>0.47525922684605626</v>
      </c>
      <c r="I2156" s="2">
        <f t="shared" si="302"/>
        <v>32.215302788656928</v>
      </c>
    </row>
    <row r="2157" spans="1:9" ht="13.5" x14ac:dyDescent="0.25">
      <c r="A2157" s="3">
        <f>TITRES_STAT!B2160</f>
        <v>45147</v>
      </c>
      <c r="B2157" s="5">
        <f>TITRES_STAT!D2160</f>
        <v>11.965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1.0863560304780241E-2</v>
      </c>
      <c r="G2157" s="2">
        <f t="shared" si="304"/>
        <v>2.2858178634160668E-2</v>
      </c>
      <c r="H2157" s="2">
        <f t="shared" si="301"/>
        <v>0.4752592268460562</v>
      </c>
      <c r="I2157" s="2">
        <f t="shared" si="302"/>
        <v>32.215302788656928</v>
      </c>
    </row>
    <row r="2158" spans="1:9" ht="13.5" x14ac:dyDescent="0.25">
      <c r="A2158" s="3">
        <f>TITRES_STAT!B2161</f>
        <v>45148</v>
      </c>
      <c r="B2158" s="5">
        <f>TITRES_STAT!D2161</f>
        <v>11.92</v>
      </c>
      <c r="C2158" s="2">
        <f t="shared" si="297"/>
        <v>-4.4999999999999929E-2</v>
      </c>
      <c r="D2158" s="2">
        <f t="shared" si="298"/>
        <v>0</v>
      </c>
      <c r="E2158" s="2">
        <f t="shared" si="299"/>
        <v>4.4999999999999929E-2</v>
      </c>
      <c r="F2158" s="2">
        <f t="shared" si="304"/>
        <v>1.0087591711581651E-2</v>
      </c>
      <c r="G2158" s="2">
        <f t="shared" si="304"/>
        <v>2.4439737303149186E-2</v>
      </c>
      <c r="H2158" s="2">
        <f t="shared" si="301"/>
        <v>0.41275368824368719</v>
      </c>
      <c r="I2158" s="2">
        <f t="shared" si="302"/>
        <v>29.216252746564479</v>
      </c>
    </row>
    <row r="2159" spans="1:9" ht="13.5" x14ac:dyDescent="0.25">
      <c r="A2159" s="3">
        <f>TITRES_STAT!B2162</f>
        <v>45149</v>
      </c>
      <c r="B2159" s="5">
        <f>TITRES_STAT!D2162</f>
        <v>11.867000000000001</v>
      </c>
      <c r="C2159" s="2">
        <f t="shared" si="297"/>
        <v>-5.2999999999999048E-2</v>
      </c>
      <c r="D2159" s="2">
        <f t="shared" si="298"/>
        <v>0</v>
      </c>
      <c r="E2159" s="2">
        <f t="shared" si="299"/>
        <v>5.2999999999999048E-2</v>
      </c>
      <c r="F2159" s="2">
        <f t="shared" si="304"/>
        <v>9.3670494464686751E-3</v>
      </c>
      <c r="G2159" s="2">
        <f t="shared" si="304"/>
        <v>2.6479756067209891E-2</v>
      </c>
      <c r="H2159" s="2">
        <f t="shared" si="301"/>
        <v>0.35374379668353412</v>
      </c>
      <c r="I2159" s="2">
        <f t="shared" si="302"/>
        <v>26.130778774399744</v>
      </c>
    </row>
    <row r="2160" spans="1:9" ht="13.5" x14ac:dyDescent="0.25">
      <c r="A2160" s="3">
        <f>TITRES_STAT!B2163</f>
        <v>45152</v>
      </c>
      <c r="B2160" s="5">
        <f>TITRES_STAT!D2163</f>
        <v>11.867000000000001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8.6979744860066262E-3</v>
      </c>
      <c r="G2160" s="2">
        <f t="shared" si="304"/>
        <v>2.458834491955204E-2</v>
      </c>
      <c r="H2160" s="2">
        <f t="shared" si="301"/>
        <v>0.35374379668353412</v>
      </c>
      <c r="I2160" s="2">
        <f t="shared" si="302"/>
        <v>26.130778774399744</v>
      </c>
    </row>
    <row r="2161" spans="1:9" ht="13.5" x14ac:dyDescent="0.25">
      <c r="A2161" s="3">
        <f>TITRES_STAT!B2164</f>
        <v>45153</v>
      </c>
      <c r="B2161" s="5">
        <f>TITRES_STAT!D2164</f>
        <v>11.911</v>
      </c>
      <c r="C2161" s="2">
        <f t="shared" si="297"/>
        <v>4.3999999999998707E-2</v>
      </c>
      <c r="D2161" s="2">
        <f t="shared" si="298"/>
        <v>4.3999999999998707E-2</v>
      </c>
      <c r="E2161" s="2">
        <f t="shared" si="299"/>
        <v>0</v>
      </c>
      <c r="F2161" s="2">
        <f t="shared" si="304"/>
        <v>1.121954773700606E-2</v>
      </c>
      <c r="G2161" s="2">
        <f t="shared" si="304"/>
        <v>2.2832034568155465E-2</v>
      </c>
      <c r="H2161" s="2">
        <f t="shared" si="301"/>
        <v>0.49139500483475557</v>
      </c>
      <c r="I2161" s="2">
        <f t="shared" si="302"/>
        <v>32.948682491343163</v>
      </c>
    </row>
    <row r="2162" spans="1:9" ht="13.5" x14ac:dyDescent="0.25">
      <c r="A2162" s="3">
        <f>TITRES_STAT!B2165</f>
        <v>45154</v>
      </c>
      <c r="B2162" s="5">
        <f>TITRES_STAT!D2165</f>
        <v>11.699</v>
      </c>
      <c r="C2162" s="2">
        <f t="shared" si="297"/>
        <v>-0.21199999999999974</v>
      </c>
      <c r="D2162" s="2">
        <f t="shared" si="298"/>
        <v>0</v>
      </c>
      <c r="E2162" s="2">
        <f t="shared" si="299"/>
        <v>0.21199999999999974</v>
      </c>
      <c r="F2162" s="2">
        <f t="shared" si="304"/>
        <v>1.0418151470077056E-2</v>
      </c>
      <c r="G2162" s="2">
        <f t="shared" si="304"/>
        <v>3.6344032099001486E-2</v>
      </c>
      <c r="H2162" s="2">
        <f t="shared" si="301"/>
        <v>0.28665370539234375</v>
      </c>
      <c r="I2162" s="2">
        <f t="shared" si="302"/>
        <v>22.279009821444802</v>
      </c>
    </row>
    <row r="2163" spans="1:9" ht="13.5" x14ac:dyDescent="0.25">
      <c r="A2163" s="3">
        <f>TITRES_STAT!B2166</f>
        <v>45155</v>
      </c>
      <c r="B2163" s="5">
        <f>TITRES_STAT!D2166</f>
        <v>11.699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9.6739977936429796E-3</v>
      </c>
      <c r="G2163" s="2">
        <f t="shared" si="304"/>
        <v>3.3748029806215669E-2</v>
      </c>
      <c r="H2163" s="2">
        <f t="shared" si="301"/>
        <v>0.28665370539234369</v>
      </c>
      <c r="I2163" s="2">
        <f t="shared" si="302"/>
        <v>22.279009821444802</v>
      </c>
    </row>
    <row r="2164" spans="1:9" ht="13.5" x14ac:dyDescent="0.25">
      <c r="A2164" s="3">
        <f>TITRES_STAT!B2167</f>
        <v>45156</v>
      </c>
      <c r="B2164" s="5">
        <f>TITRES_STAT!D2167</f>
        <v>11.752000000000001</v>
      </c>
      <c r="C2164" s="2">
        <f t="shared" si="297"/>
        <v>5.3000000000000824E-2</v>
      </c>
      <c r="D2164" s="2">
        <f t="shared" si="298"/>
        <v>5.3000000000000824E-2</v>
      </c>
      <c r="E2164" s="2">
        <f t="shared" si="299"/>
        <v>0</v>
      </c>
      <c r="F2164" s="2">
        <f t="shared" si="304"/>
        <v>1.2768712236954253E-2</v>
      </c>
      <c r="G2164" s="2">
        <f t="shared" si="304"/>
        <v>3.1337456248628839E-2</v>
      </c>
      <c r="H2164" s="2">
        <f t="shared" si="301"/>
        <v>0.40745847830303533</v>
      </c>
      <c r="I2164" s="2">
        <f t="shared" si="302"/>
        <v>28.949946629637395</v>
      </c>
    </row>
    <row r="2165" spans="1:9" ht="13.5" x14ac:dyDescent="0.25">
      <c r="A2165" s="3">
        <f>TITRES_STAT!B2168</f>
        <v>45159</v>
      </c>
      <c r="B2165" s="5">
        <f>TITRES_STAT!D2168</f>
        <v>11.752000000000001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1.1856661362886092E-2</v>
      </c>
      <c r="G2165" s="2">
        <f t="shared" si="304"/>
        <v>2.9099066516583921E-2</v>
      </c>
      <c r="H2165" s="2">
        <f t="shared" si="301"/>
        <v>0.40745847830303533</v>
      </c>
      <c r="I2165" s="2">
        <f t="shared" si="302"/>
        <v>28.949946629637395</v>
      </c>
    </row>
    <row r="2166" spans="1:9" ht="13.5" x14ac:dyDescent="0.25">
      <c r="A2166" s="3">
        <f>TITRES_STAT!B2169</f>
        <v>45160</v>
      </c>
      <c r="B2166" s="5">
        <f>TITRES_STAT!D2169</f>
        <v>11.680999999999999</v>
      </c>
      <c r="C2166" s="2">
        <f t="shared" si="297"/>
        <v>-7.1000000000001506E-2</v>
      </c>
      <c r="D2166" s="2">
        <f t="shared" si="298"/>
        <v>0</v>
      </c>
      <c r="E2166" s="2">
        <f t="shared" si="299"/>
        <v>7.1000000000001506E-2</v>
      </c>
      <c r="F2166" s="2">
        <f t="shared" si="304"/>
        <v>1.10097569798228E-2</v>
      </c>
      <c r="G2166" s="2">
        <f t="shared" si="304"/>
        <v>3.2091990336828032E-2</v>
      </c>
      <c r="H2166" s="2">
        <f t="shared" si="301"/>
        <v>0.34306868674294272</v>
      </c>
      <c r="I2166" s="2">
        <f t="shared" si="302"/>
        <v>25.54364420295687</v>
      </c>
    </row>
    <row r="2167" spans="1:9" ht="13.5" x14ac:dyDescent="0.25">
      <c r="A2167" s="3">
        <f>TITRES_STAT!B2170</f>
        <v>45161</v>
      </c>
      <c r="B2167" s="5">
        <f>TITRES_STAT!D2170</f>
        <v>11.654</v>
      </c>
      <c r="C2167" s="2">
        <f t="shared" si="297"/>
        <v>-2.6999999999999247E-2</v>
      </c>
      <c r="D2167" s="2">
        <f t="shared" si="298"/>
        <v>0</v>
      </c>
      <c r="E2167" s="2">
        <f t="shared" si="299"/>
        <v>2.6999999999999247E-2</v>
      </c>
      <c r="F2167" s="2">
        <f t="shared" si="304"/>
        <v>1.0223345766978314E-2</v>
      </c>
      <c r="G2167" s="2">
        <f t="shared" si="304"/>
        <v>3.172827674134026E-2</v>
      </c>
      <c r="H2167" s="2">
        <f t="shared" si="301"/>
        <v>0.3222156012544431</v>
      </c>
      <c r="I2167" s="2">
        <f t="shared" si="302"/>
        <v>24.369369182207748</v>
      </c>
    </row>
    <row r="2168" spans="1:9" ht="13.5" x14ac:dyDescent="0.25">
      <c r="A2168" s="3">
        <f>TITRES_STAT!B2171</f>
        <v>45162</v>
      </c>
      <c r="B2168" s="5">
        <f>TITRES_STAT!D2171</f>
        <v>11.61</v>
      </c>
      <c r="C2168" s="2">
        <f t="shared" si="297"/>
        <v>-4.4000000000000483E-2</v>
      </c>
      <c r="D2168" s="2">
        <f t="shared" si="298"/>
        <v>0</v>
      </c>
      <c r="E2168" s="2">
        <f t="shared" si="299"/>
        <v>4.4000000000000483E-2</v>
      </c>
      <c r="F2168" s="2">
        <f t="shared" si="304"/>
        <v>9.49310678362272E-3</v>
      </c>
      <c r="G2168" s="2">
        <f t="shared" si="304"/>
        <v>3.2604828402673133E-2</v>
      </c>
      <c r="H2168" s="2">
        <f t="shared" si="301"/>
        <v>0.29115647125578553</v>
      </c>
      <c r="I2168" s="2">
        <f t="shared" si="302"/>
        <v>22.550053207153525</v>
      </c>
    </row>
    <row r="2169" spans="1:9" ht="13.5" x14ac:dyDescent="0.25">
      <c r="A2169" s="3">
        <f>TITRES_STAT!B2172</f>
        <v>45163</v>
      </c>
      <c r="B2169" s="5">
        <f>TITRES_STAT!D2172</f>
        <v>11.291</v>
      </c>
      <c r="C2169" s="2">
        <f t="shared" si="297"/>
        <v>-0.31899999999999906</v>
      </c>
      <c r="D2169" s="2">
        <f t="shared" si="298"/>
        <v>0</v>
      </c>
      <c r="E2169" s="2">
        <f t="shared" si="299"/>
        <v>0.31899999999999906</v>
      </c>
      <c r="F2169" s="2">
        <f t="shared" si="304"/>
        <v>8.8150277276496693E-3</v>
      </c>
      <c r="G2169" s="2">
        <f t="shared" si="304"/>
        <v>5.3061626373910702E-2</v>
      </c>
      <c r="H2169" s="2">
        <f t="shared" si="301"/>
        <v>0.16612811046409681</v>
      </c>
      <c r="I2169" s="2">
        <f t="shared" si="302"/>
        <v>14.246128617719449</v>
      </c>
    </row>
    <row r="2170" spans="1:9" ht="13.5" x14ac:dyDescent="0.25">
      <c r="A2170" s="3">
        <f>TITRES_STAT!B2173</f>
        <v>45166</v>
      </c>
      <c r="B2170" s="5">
        <f>TITRES_STAT!D2173</f>
        <v>11.522</v>
      </c>
      <c r="C2170" s="2">
        <f t="shared" si="297"/>
        <v>0.23099999999999987</v>
      </c>
      <c r="D2170" s="2">
        <f t="shared" si="298"/>
        <v>0.23099999999999987</v>
      </c>
      <c r="E2170" s="2">
        <f t="shared" si="299"/>
        <v>0</v>
      </c>
      <c r="F2170" s="2">
        <f t="shared" si="304"/>
        <v>2.4685382889960396E-2</v>
      </c>
      <c r="G2170" s="2">
        <f t="shared" si="304"/>
        <v>4.9271510204345656E-2</v>
      </c>
      <c r="H2170" s="2">
        <f t="shared" si="301"/>
        <v>0.50100723090446675</v>
      </c>
      <c r="I2170" s="2">
        <f t="shared" si="302"/>
        <v>33.378069111803882</v>
      </c>
    </row>
    <row r="2171" spans="1:9" ht="13.5" x14ac:dyDescent="0.25">
      <c r="A2171" s="3">
        <f>TITRES_STAT!B2174</f>
        <v>45167</v>
      </c>
      <c r="B2171" s="5">
        <f>TITRES_STAT!D2174</f>
        <v>11.513</v>
      </c>
      <c r="C2171" s="2">
        <f t="shared" si="297"/>
        <v>-9.0000000000003411E-3</v>
      </c>
      <c r="D2171" s="2">
        <f t="shared" si="298"/>
        <v>0</v>
      </c>
      <c r="E2171" s="2">
        <f t="shared" si="299"/>
        <v>9.0000000000003411E-3</v>
      </c>
      <c r="F2171" s="2">
        <f t="shared" si="304"/>
        <v>2.2922141254963224E-2</v>
      </c>
      <c r="G2171" s="2">
        <f t="shared" si="304"/>
        <v>4.6394973761178133E-2</v>
      </c>
      <c r="H2171" s="2">
        <f t="shared" si="301"/>
        <v>0.49406518415026579</v>
      </c>
      <c r="I2171" s="2">
        <f t="shared" si="302"/>
        <v>33.068515978522058</v>
      </c>
    </row>
    <row r="2172" spans="1:9" ht="13.5" x14ac:dyDescent="0.25">
      <c r="A2172" s="3">
        <f>TITRES_STAT!B2175</f>
        <v>45168</v>
      </c>
      <c r="B2172" s="5">
        <f>TITRES_STAT!D2175</f>
        <v>11.513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2.1284845451037281E-2</v>
      </c>
      <c r="G2172" s="2">
        <f t="shared" si="304"/>
        <v>4.3081047063951119E-2</v>
      </c>
      <c r="H2172" s="2">
        <f t="shared" si="301"/>
        <v>0.49406518415026585</v>
      </c>
      <c r="I2172" s="2">
        <f t="shared" si="302"/>
        <v>33.068515978522072</v>
      </c>
    </row>
    <row r="2173" spans="1:9" ht="13.5" x14ac:dyDescent="0.25">
      <c r="A2173" s="3">
        <f>TITRES_STAT!B2176</f>
        <v>45169</v>
      </c>
      <c r="B2173" s="5">
        <f>TITRES_STAT!D2176</f>
        <v>11.513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1.9764499347391763E-2</v>
      </c>
      <c r="G2173" s="2">
        <f t="shared" si="305"/>
        <v>4.0003829416526041E-2</v>
      </c>
      <c r="H2173" s="2">
        <f t="shared" si="301"/>
        <v>0.4940651841502659</v>
      </c>
      <c r="I2173" s="2">
        <f t="shared" si="302"/>
        <v>33.068515978522072</v>
      </c>
    </row>
    <row r="2174" spans="1:9" ht="13.5" x14ac:dyDescent="0.25">
      <c r="A2174" s="3">
        <f>TITRES_STAT!B2177</f>
        <v>45170</v>
      </c>
      <c r="B2174" s="5">
        <f>TITRES_STAT!D2177</f>
        <v>11.343999999999999</v>
      </c>
      <c r="C2174" s="2">
        <f t="shared" si="297"/>
        <v>-0.16900000000000048</v>
      </c>
      <c r="D2174" s="2">
        <f t="shared" si="298"/>
        <v>0</v>
      </c>
      <c r="E2174" s="2">
        <f t="shared" si="299"/>
        <v>0.16900000000000048</v>
      </c>
      <c r="F2174" s="2">
        <f t="shared" si="305"/>
        <v>1.8352749394006638E-2</v>
      </c>
      <c r="G2174" s="2">
        <f t="shared" si="305"/>
        <v>4.9217841601059929E-2</v>
      </c>
      <c r="H2174" s="2">
        <f t="shared" si="301"/>
        <v>0.37288813968655227</v>
      </c>
      <c r="I2174" s="2">
        <f t="shared" si="302"/>
        <v>27.160853743822656</v>
      </c>
    </row>
    <row r="2175" spans="1:9" ht="13.5" x14ac:dyDescent="0.25">
      <c r="A2175" s="3">
        <f>TITRES_STAT!B2178</f>
        <v>45173</v>
      </c>
      <c r="B2175" s="5">
        <f>TITRES_STAT!D2178</f>
        <v>11.343999999999999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1.7041838723006165E-2</v>
      </c>
      <c r="G2175" s="2">
        <f t="shared" si="305"/>
        <v>4.5702281486698505E-2</v>
      </c>
      <c r="H2175" s="2">
        <f t="shared" si="301"/>
        <v>0.37288813968655232</v>
      </c>
      <c r="I2175" s="2">
        <f t="shared" si="302"/>
        <v>27.160853743822656</v>
      </c>
    </row>
    <row r="2176" spans="1:9" ht="13.5" x14ac:dyDescent="0.25">
      <c r="A2176" s="3">
        <f>TITRES_STAT!B2179</f>
        <v>45174</v>
      </c>
      <c r="B2176" s="5">
        <f>TITRES_STAT!D2179</f>
        <v>11.343999999999999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1.5824564528505725E-2</v>
      </c>
      <c r="G2176" s="2">
        <f t="shared" si="305"/>
        <v>4.2437832809077189E-2</v>
      </c>
      <c r="H2176" s="2">
        <f t="shared" si="301"/>
        <v>0.37288813968655227</v>
      </c>
      <c r="I2176" s="2">
        <f t="shared" si="302"/>
        <v>27.160853743822656</v>
      </c>
    </row>
    <row r="2177" spans="1:9" ht="13.5" x14ac:dyDescent="0.25">
      <c r="A2177" s="3">
        <f>TITRES_STAT!B2180</f>
        <v>45175</v>
      </c>
      <c r="B2177" s="5">
        <f>TITRES_STAT!D2180</f>
        <v>11.122999999999999</v>
      </c>
      <c r="C2177" s="2">
        <f t="shared" si="297"/>
        <v>-0.22100000000000009</v>
      </c>
      <c r="D2177" s="2">
        <f t="shared" si="298"/>
        <v>0</v>
      </c>
      <c r="E2177" s="2">
        <f t="shared" si="299"/>
        <v>0.22100000000000009</v>
      </c>
      <c r="F2177" s="2">
        <f t="shared" si="305"/>
        <v>1.4694238490755315E-2</v>
      </c>
      <c r="G2177" s="2">
        <f t="shared" si="305"/>
        <v>5.5192273322714536E-2</v>
      </c>
      <c r="H2177" s="2">
        <f t="shared" si="301"/>
        <v>0.26623723949250444</v>
      </c>
      <c r="I2177" s="2">
        <f t="shared" si="302"/>
        <v>21.025857650435995</v>
      </c>
    </row>
    <row r="2178" spans="1:9" ht="13.5" x14ac:dyDescent="0.25">
      <c r="A2178" s="3">
        <f>TITRES_STAT!B2181</f>
        <v>45176</v>
      </c>
      <c r="B2178" s="5">
        <f>TITRES_STAT!D2181</f>
        <v>10.919</v>
      </c>
      <c r="C2178" s="2">
        <f t="shared" si="297"/>
        <v>-0.20399999999999885</v>
      </c>
      <c r="D2178" s="2">
        <f t="shared" si="298"/>
        <v>0</v>
      </c>
      <c r="E2178" s="2">
        <f t="shared" si="299"/>
        <v>0.20399999999999885</v>
      </c>
      <c r="F2178" s="2">
        <f t="shared" si="305"/>
        <v>1.3644650027129935E-2</v>
      </c>
      <c r="G2178" s="2">
        <f t="shared" si="305"/>
        <v>6.582139665680628E-2</v>
      </c>
      <c r="H2178" s="2">
        <f t="shared" si="301"/>
        <v>0.20729809332781768</v>
      </c>
      <c r="I2178" s="2">
        <f t="shared" si="302"/>
        <v>17.1704150344856</v>
      </c>
    </row>
    <row r="2179" spans="1:9" ht="13.5" x14ac:dyDescent="0.25">
      <c r="A2179" s="3">
        <f>TITRES_STAT!B2182</f>
        <v>45177</v>
      </c>
      <c r="B2179" s="5">
        <f>TITRES_STAT!D2182</f>
        <v>10.945</v>
      </c>
      <c r="C2179" s="2">
        <f t="shared" ref="C2179:C2242" si="306">B2179-B2178</f>
        <v>2.5999999999999801E-2</v>
      </c>
      <c r="D2179" s="2">
        <f t="shared" ref="D2179:D2242" si="307">IF(C2179&gt;0,C2179,0)</f>
        <v>2.5999999999999801E-2</v>
      </c>
      <c r="E2179" s="2">
        <f t="shared" ref="E2179:E2242" si="308">IF(C2179&lt;0,-C2179,0)</f>
        <v>0</v>
      </c>
      <c r="F2179" s="2">
        <f t="shared" si="305"/>
        <v>1.4527175025192069E-2</v>
      </c>
      <c r="G2179" s="2">
        <f t="shared" si="305"/>
        <v>6.1119868324177262E-2</v>
      </c>
      <c r="H2179" s="2">
        <f t="shared" si="301"/>
        <v>0.23768334951476877</v>
      </c>
      <c r="I2179" s="2">
        <f t="shared" si="302"/>
        <v>19.203890042469425</v>
      </c>
    </row>
    <row r="2180" spans="1:9" ht="13.5" x14ac:dyDescent="0.25">
      <c r="A2180" s="3">
        <f>TITRES_STAT!B2183</f>
        <v>45180</v>
      </c>
      <c r="B2180" s="5">
        <f>TITRES_STAT!D2183</f>
        <v>10.635</v>
      </c>
      <c r="C2180" s="2">
        <f t="shared" si="306"/>
        <v>-0.3100000000000005</v>
      </c>
      <c r="D2180" s="2">
        <f t="shared" si="307"/>
        <v>0</v>
      </c>
      <c r="E2180" s="2">
        <f t="shared" si="308"/>
        <v>0.3100000000000005</v>
      </c>
      <c r="F2180" s="2">
        <f t="shared" si="305"/>
        <v>1.3489519666249779E-2</v>
      </c>
      <c r="G2180" s="2">
        <f t="shared" si="305"/>
        <v>7.8897020586736061E-2</v>
      </c>
      <c r="H2180" s="2">
        <f t="shared" si="301"/>
        <v>0.17097628739250006</v>
      </c>
      <c r="I2180" s="2">
        <f t="shared" si="302"/>
        <v>14.601174185450475</v>
      </c>
    </row>
    <row r="2181" spans="1:9" ht="13.5" x14ac:dyDescent="0.25">
      <c r="A2181" s="3">
        <f>TITRES_STAT!B2184</f>
        <v>45181</v>
      </c>
      <c r="B2181" s="5">
        <f>TITRES_STAT!D2184</f>
        <v>11.077999999999999</v>
      </c>
      <c r="C2181" s="2">
        <f t="shared" si="306"/>
        <v>0.44299999999999962</v>
      </c>
      <c r="D2181" s="2">
        <f t="shared" si="307"/>
        <v>0.44299999999999962</v>
      </c>
      <c r="E2181" s="2">
        <f t="shared" si="308"/>
        <v>0</v>
      </c>
      <c r="F2181" s="2">
        <f t="shared" si="305"/>
        <v>4.416883969008905E-2</v>
      </c>
      <c r="G2181" s="2">
        <f t="shared" si="305"/>
        <v>7.3261519116254906E-2</v>
      </c>
      <c r="H2181" s="2">
        <f t="shared" si="301"/>
        <v>0.60289276311619755</v>
      </c>
      <c r="I2181" s="2">
        <f t="shared" si="302"/>
        <v>37.61279462913717</v>
      </c>
    </row>
    <row r="2182" spans="1:9" ht="13.5" x14ac:dyDescent="0.25">
      <c r="A2182" s="3">
        <f>TITRES_STAT!B2185</f>
        <v>45182</v>
      </c>
      <c r="B2182" s="5">
        <f>TITRES_STAT!D2185</f>
        <v>10.813000000000001</v>
      </c>
      <c r="C2182" s="2">
        <f t="shared" si="306"/>
        <v>-0.26499999999999879</v>
      </c>
      <c r="D2182" s="2">
        <f t="shared" si="307"/>
        <v>0</v>
      </c>
      <c r="E2182" s="2">
        <f t="shared" si="308"/>
        <v>0.26499999999999879</v>
      </c>
      <c r="F2182" s="2">
        <f t="shared" si="305"/>
        <v>4.1013922569368408E-2</v>
      </c>
      <c r="G2182" s="2">
        <f t="shared" si="305"/>
        <v>8.695712489366518E-2</v>
      </c>
      <c r="H2182" s="2">
        <f t="shared" si="301"/>
        <v>0.47165683800518882</v>
      </c>
      <c r="I2182" s="2">
        <f t="shared" si="302"/>
        <v>32.049376310071949</v>
      </c>
    </row>
    <row r="2183" spans="1:9" ht="13.5" x14ac:dyDescent="0.25">
      <c r="A2183" s="3">
        <f>TITRES_STAT!B2186</f>
        <v>45183</v>
      </c>
      <c r="B2183" s="5">
        <f>TITRES_STAT!D2186</f>
        <v>11.025</v>
      </c>
      <c r="C2183" s="2">
        <f t="shared" si="306"/>
        <v>0.21199999999999974</v>
      </c>
      <c r="D2183" s="2">
        <f t="shared" si="307"/>
        <v>0.21199999999999974</v>
      </c>
      <c r="E2183" s="2">
        <f t="shared" si="308"/>
        <v>0</v>
      </c>
      <c r="F2183" s="2">
        <f t="shared" si="305"/>
        <v>5.3227213814413497E-2</v>
      </c>
      <c r="G2183" s="2">
        <f t="shared" si="305"/>
        <v>8.0745901686974805E-2</v>
      </c>
      <c r="H2183" s="2">
        <f t="shared" si="301"/>
        <v>0.65919399873392737</v>
      </c>
      <c r="I2183" s="2">
        <f t="shared" si="302"/>
        <v>39.729772361576465</v>
      </c>
    </row>
    <row r="2184" spans="1:9" ht="13.5" x14ac:dyDescent="0.25">
      <c r="A2184" s="3">
        <f>TITRES_STAT!B2187</f>
        <v>45184</v>
      </c>
      <c r="B2184" s="5">
        <f>TITRES_STAT!D2187</f>
        <v>11.025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4.9425269970526819E-2</v>
      </c>
      <c r="G2184" s="2">
        <f t="shared" si="305"/>
        <v>7.4978337280762322E-2</v>
      </c>
      <c r="H2184" s="2">
        <f t="shared" si="301"/>
        <v>0.65919399873392737</v>
      </c>
      <c r="I2184" s="2">
        <f t="shared" si="302"/>
        <v>39.729772361576465</v>
      </c>
    </row>
    <row r="2185" spans="1:9" ht="13.5" x14ac:dyDescent="0.25">
      <c r="A2185" s="3">
        <f>TITRES_STAT!B2188</f>
        <v>45187</v>
      </c>
      <c r="B2185" s="5">
        <f>TITRES_STAT!D2188</f>
        <v>11.025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4.5894893544060622E-2</v>
      </c>
      <c r="G2185" s="2">
        <f t="shared" si="305"/>
        <v>6.9622741760707874E-2</v>
      </c>
      <c r="H2185" s="2">
        <f t="shared" si="301"/>
        <v>0.65919399873392748</v>
      </c>
      <c r="I2185" s="2">
        <f t="shared" si="302"/>
        <v>39.72977236157648</v>
      </c>
    </row>
    <row r="2186" spans="1:9" ht="13.5" x14ac:dyDescent="0.25">
      <c r="A2186" s="3">
        <f>TITRES_STAT!B2189</f>
        <v>45188</v>
      </c>
      <c r="B2186" s="5">
        <f>TITRES_STAT!D2189</f>
        <v>10.776999999999999</v>
      </c>
      <c r="C2186" s="2">
        <f t="shared" si="306"/>
        <v>-0.24800000000000111</v>
      </c>
      <c r="D2186" s="2">
        <f t="shared" si="307"/>
        <v>0</v>
      </c>
      <c r="E2186" s="2">
        <f t="shared" si="308"/>
        <v>0.24800000000000111</v>
      </c>
      <c r="F2186" s="2">
        <f t="shared" si="305"/>
        <v>4.2616686862342004E-2</v>
      </c>
      <c r="G2186" s="2">
        <f t="shared" si="305"/>
        <v>8.2363974492085962E-2</v>
      </c>
      <c r="H2186" s="2">
        <f t="shared" si="301"/>
        <v>0.51741901875360419</v>
      </c>
      <c r="I2186" s="2">
        <f t="shared" si="302"/>
        <v>34.098624859638846</v>
      </c>
    </row>
    <row r="2187" spans="1:9" ht="13.5" x14ac:dyDescent="0.25">
      <c r="A2187" s="3">
        <f>TITRES_STAT!B2190</f>
        <v>45189</v>
      </c>
      <c r="B2187" s="5">
        <f>TITRES_STAT!D2190</f>
        <v>10.776999999999999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3.9572637800746151E-2</v>
      </c>
      <c r="G2187" s="2">
        <f t="shared" si="305"/>
        <v>7.6480833456936972E-2</v>
      </c>
      <c r="H2187" s="2">
        <f t="shared" si="301"/>
        <v>0.51741901875360419</v>
      </c>
      <c r="I2187" s="2">
        <f t="shared" si="302"/>
        <v>34.098624859638846</v>
      </c>
    </row>
    <row r="2188" spans="1:9" ht="13.5" x14ac:dyDescent="0.25">
      <c r="A2188" s="3">
        <f>TITRES_STAT!B2191</f>
        <v>45190</v>
      </c>
      <c r="B2188" s="5">
        <f>TITRES_STAT!D2191</f>
        <v>10.29</v>
      </c>
      <c r="C2188" s="2">
        <f t="shared" si="306"/>
        <v>-0.4870000000000001</v>
      </c>
      <c r="D2188" s="2">
        <f t="shared" si="307"/>
        <v>0</v>
      </c>
      <c r="E2188" s="2">
        <f t="shared" si="308"/>
        <v>0.4870000000000001</v>
      </c>
      <c r="F2188" s="2">
        <f t="shared" si="305"/>
        <v>3.6746020814978568E-2</v>
      </c>
      <c r="G2188" s="2">
        <f t="shared" si="305"/>
        <v>0.10580363106715576</v>
      </c>
      <c r="H2188" s="2">
        <f t="shared" si="301"/>
        <v>0.34730396721124918</v>
      </c>
      <c r="I2188" s="2">
        <f t="shared" si="302"/>
        <v>25.777699440025032</v>
      </c>
    </row>
    <row r="2189" spans="1:9" ht="13.5" x14ac:dyDescent="0.25">
      <c r="A2189" s="3">
        <f>TITRES_STAT!B2192</f>
        <v>45191</v>
      </c>
      <c r="B2189" s="5">
        <f>TITRES_STAT!D2192</f>
        <v>10.103</v>
      </c>
      <c r="C2189" s="2">
        <f t="shared" si="306"/>
        <v>-0.18699999999999939</v>
      </c>
      <c r="D2189" s="2">
        <f t="shared" si="307"/>
        <v>0</v>
      </c>
      <c r="E2189" s="2">
        <f t="shared" si="308"/>
        <v>0.18699999999999939</v>
      </c>
      <c r="F2189" s="2">
        <f t="shared" ref="F2189:G2204" si="309">((F2188*13)+D2189)/14</f>
        <v>3.41213050424801E-2</v>
      </c>
      <c r="G2189" s="2">
        <f t="shared" si="309"/>
        <v>0.11160337170521603</v>
      </c>
      <c r="H2189" s="2">
        <f t="shared" si="301"/>
        <v>0.30573722389504981</v>
      </c>
      <c r="I2189" s="2">
        <f t="shared" si="302"/>
        <v>23.414912150779259</v>
      </c>
    </row>
    <row r="2190" spans="1:9" ht="13.5" x14ac:dyDescent="0.25">
      <c r="A2190" s="3">
        <f>TITRES_STAT!B2193</f>
        <v>45194</v>
      </c>
      <c r="B2190" s="5">
        <f>TITRES_STAT!D2193</f>
        <v>10.103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3.1684068968017239E-2</v>
      </c>
      <c r="G2190" s="2">
        <f t="shared" si="309"/>
        <v>0.10363170229770059</v>
      </c>
      <c r="H2190" s="2">
        <f t="shared" si="301"/>
        <v>0.30573722389504987</v>
      </c>
      <c r="I2190" s="2">
        <f t="shared" si="302"/>
        <v>23.414912150779259</v>
      </c>
    </row>
    <row r="2191" spans="1:9" ht="13.5" x14ac:dyDescent="0.25">
      <c r="A2191" s="3">
        <f>TITRES_STAT!B2194</f>
        <v>45195</v>
      </c>
      <c r="B2191" s="5">
        <f>TITRES_STAT!D2194</f>
        <v>10.103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2.9420921184587438E-2</v>
      </c>
      <c r="G2191" s="2">
        <f t="shared" si="309"/>
        <v>9.6229437847864835E-2</v>
      </c>
      <c r="H2191" s="2">
        <f t="shared" si="301"/>
        <v>0.30573722389504987</v>
      </c>
      <c r="I2191" s="2">
        <f t="shared" si="302"/>
        <v>23.414912150779259</v>
      </c>
    </row>
    <row r="2192" spans="1:9" ht="13.5" x14ac:dyDescent="0.25">
      <c r="A2192" s="3">
        <f>TITRES_STAT!B2195</f>
        <v>45197</v>
      </c>
      <c r="B2192" s="5">
        <f>TITRES_STAT!D2195</f>
        <v>9.51</v>
      </c>
      <c r="C2192" s="2">
        <f t="shared" si="306"/>
        <v>-0.59299999999999997</v>
      </c>
      <c r="D2192" s="2">
        <f t="shared" si="307"/>
        <v>0</v>
      </c>
      <c r="E2192" s="2">
        <f t="shared" si="308"/>
        <v>0.59299999999999997</v>
      </c>
      <c r="F2192" s="2">
        <f t="shared" si="309"/>
        <v>2.7319426814259761E-2</v>
      </c>
      <c r="G2192" s="2">
        <f t="shared" si="309"/>
        <v>0.13171304943016021</v>
      </c>
      <c r="H2192" s="2">
        <f t="shared" si="301"/>
        <v>0.20741625019277735</v>
      </c>
      <c r="I2192" s="2">
        <f t="shared" si="302"/>
        <v>17.178520676664832</v>
      </c>
    </row>
    <row r="2193" spans="1:9" ht="13.5" x14ac:dyDescent="0.25">
      <c r="A2193" s="3">
        <f>TITRES_STAT!B2196</f>
        <v>45198</v>
      </c>
      <c r="B2193" s="5">
        <f>TITRES_STAT!D2196</f>
        <v>9.6340000000000003</v>
      </c>
      <c r="C2193" s="2">
        <f t="shared" si="306"/>
        <v>0.12400000000000055</v>
      </c>
      <c r="D2193" s="2">
        <f t="shared" si="307"/>
        <v>0.12400000000000055</v>
      </c>
      <c r="E2193" s="2">
        <f t="shared" si="308"/>
        <v>0</v>
      </c>
      <c r="F2193" s="2">
        <f t="shared" si="309"/>
        <v>3.4225182041812671E-2</v>
      </c>
      <c r="G2193" s="2">
        <f t="shared" si="309"/>
        <v>0.12230497447086305</v>
      </c>
      <c r="H2193" s="2">
        <f t="shared" ref="H2193:H2256" si="310">F2193/G2193</f>
        <v>0.27983475071135561</v>
      </c>
      <c r="I2193" s="2">
        <f t="shared" ref="I2193:I2256" si="311">IF(G2193=0,100,100-(100/(1+H2193)))</f>
        <v>21.864912681564419</v>
      </c>
    </row>
    <row r="2194" spans="1:9" ht="13.5" x14ac:dyDescent="0.25">
      <c r="A2194" s="3">
        <f>TITRES_STAT!B2197</f>
        <v>45201</v>
      </c>
      <c r="B2194" s="5">
        <f>TITRES_STAT!D2197</f>
        <v>10.015000000000001</v>
      </c>
      <c r="C2194" s="2">
        <f t="shared" si="306"/>
        <v>0.38100000000000023</v>
      </c>
      <c r="D2194" s="2">
        <f t="shared" si="307"/>
        <v>0.38100000000000023</v>
      </c>
      <c r="E2194" s="2">
        <f t="shared" si="308"/>
        <v>0</v>
      </c>
      <c r="F2194" s="2">
        <f t="shared" si="309"/>
        <v>5.8994811895968925E-2</v>
      </c>
      <c r="G2194" s="2">
        <f t="shared" si="309"/>
        <v>0.1135689048658014</v>
      </c>
      <c r="H2194" s="2">
        <f t="shared" si="310"/>
        <v>0.51946271706749392</v>
      </c>
      <c r="I2194" s="2">
        <f t="shared" si="311"/>
        <v>34.187263118244687</v>
      </c>
    </row>
    <row r="2195" spans="1:9" ht="13.5" x14ac:dyDescent="0.25">
      <c r="A2195" s="3">
        <f>TITRES_STAT!B2198</f>
        <v>45202</v>
      </c>
      <c r="B2195" s="5">
        <f>TITRES_STAT!D2198</f>
        <v>9.4390000000000001</v>
      </c>
      <c r="C2195" s="2">
        <f t="shared" si="306"/>
        <v>-0.57600000000000051</v>
      </c>
      <c r="D2195" s="2">
        <f t="shared" si="307"/>
        <v>0</v>
      </c>
      <c r="E2195" s="2">
        <f t="shared" si="308"/>
        <v>0.57600000000000051</v>
      </c>
      <c r="F2195" s="2">
        <f t="shared" si="309"/>
        <v>5.4780896760542576E-2</v>
      </c>
      <c r="G2195" s="2">
        <f t="shared" si="309"/>
        <v>0.14659969737538706</v>
      </c>
      <c r="H2195" s="2">
        <f t="shared" si="310"/>
        <v>0.37367673836508108</v>
      </c>
      <c r="I2195" s="2">
        <f t="shared" si="311"/>
        <v>27.202669152702015</v>
      </c>
    </row>
    <row r="2196" spans="1:9" ht="13.5" x14ac:dyDescent="0.25">
      <c r="A2196" s="3">
        <f>TITRES_STAT!B2199</f>
        <v>45203</v>
      </c>
      <c r="B2196" s="5">
        <f>TITRES_STAT!D2199</f>
        <v>9.4390000000000001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5.0867975563360965E-2</v>
      </c>
      <c r="G2196" s="2">
        <f t="shared" si="309"/>
        <v>0.13612829042000227</v>
      </c>
      <c r="H2196" s="2">
        <f t="shared" si="310"/>
        <v>0.37367673836508108</v>
      </c>
      <c r="I2196" s="2">
        <f t="shared" si="311"/>
        <v>27.202669152702015</v>
      </c>
    </row>
    <row r="2197" spans="1:9" ht="13.5" x14ac:dyDescent="0.25">
      <c r="A2197" s="3">
        <f>TITRES_STAT!B2200</f>
        <v>45204</v>
      </c>
      <c r="B2197" s="5">
        <f>TITRES_STAT!D2200</f>
        <v>9.43</v>
      </c>
      <c r="C2197" s="2">
        <f t="shared" si="306"/>
        <v>-9.0000000000003411E-3</v>
      </c>
      <c r="D2197" s="2">
        <f t="shared" si="307"/>
        <v>0</v>
      </c>
      <c r="E2197" s="2">
        <f t="shared" si="308"/>
        <v>9.0000000000003411E-3</v>
      </c>
      <c r="F2197" s="2">
        <f t="shared" si="309"/>
        <v>4.7234548737406609E-2</v>
      </c>
      <c r="G2197" s="2">
        <f t="shared" si="309"/>
        <v>0.12704769824714499</v>
      </c>
      <c r="H2197" s="2">
        <f t="shared" si="310"/>
        <v>0.37178594645234403</v>
      </c>
      <c r="I2197" s="2">
        <f t="shared" si="311"/>
        <v>27.102329442420768</v>
      </c>
    </row>
    <row r="2198" spans="1:9" ht="13.5" x14ac:dyDescent="0.25">
      <c r="A2198" s="3">
        <f>TITRES_STAT!B2201</f>
        <v>45205</v>
      </c>
      <c r="B2198" s="5">
        <f>TITRES_STAT!D2201</f>
        <v>9.4390000000000001</v>
      </c>
      <c r="C2198" s="2">
        <f t="shared" si="306"/>
        <v>9.0000000000003411E-3</v>
      </c>
      <c r="D2198" s="2">
        <f t="shared" si="307"/>
        <v>9.0000000000003411E-3</v>
      </c>
      <c r="E2198" s="2">
        <f t="shared" si="308"/>
        <v>0</v>
      </c>
      <c r="F2198" s="2">
        <f t="shared" si="309"/>
        <v>4.4503509541877588E-2</v>
      </c>
      <c r="G2198" s="2">
        <f t="shared" si="309"/>
        <v>0.1179728626580632</v>
      </c>
      <c r="H2198" s="2">
        <f t="shared" si="310"/>
        <v>0.37723514153308429</v>
      </c>
      <c r="I2198" s="2">
        <f t="shared" si="311"/>
        <v>27.390757769451113</v>
      </c>
    </row>
    <row r="2199" spans="1:9" ht="13.5" x14ac:dyDescent="0.25">
      <c r="A2199" s="3">
        <f>TITRES_STAT!B2202</f>
        <v>45208</v>
      </c>
      <c r="B2199" s="5">
        <f>TITRES_STAT!D2202</f>
        <v>9.3859999999999992</v>
      </c>
      <c r="C2199" s="2">
        <f t="shared" si="306"/>
        <v>-5.3000000000000824E-2</v>
      </c>
      <c r="D2199" s="2">
        <f t="shared" si="307"/>
        <v>0</v>
      </c>
      <c r="E2199" s="2">
        <f t="shared" si="308"/>
        <v>5.3000000000000824E-2</v>
      </c>
      <c r="F2199" s="2">
        <f t="shared" si="309"/>
        <v>4.132468743174348E-2</v>
      </c>
      <c r="G2199" s="2">
        <f t="shared" si="309"/>
        <v>0.11333194389677304</v>
      </c>
      <c r="H2199" s="2">
        <f t="shared" si="310"/>
        <v>0.3646340653027495</v>
      </c>
      <c r="I2199" s="2">
        <f t="shared" si="311"/>
        <v>26.720281617904206</v>
      </c>
    </row>
    <row r="2200" spans="1:9" ht="13.5" x14ac:dyDescent="0.25">
      <c r="A2200" s="3">
        <f>TITRES_STAT!B2203</f>
        <v>45209</v>
      </c>
      <c r="B2200" s="5">
        <f>TITRES_STAT!D2203</f>
        <v>9.3859999999999992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3.8372924043761802E-2</v>
      </c>
      <c r="G2200" s="2">
        <f t="shared" si="309"/>
        <v>0.10523680504700353</v>
      </c>
      <c r="H2200" s="2">
        <f t="shared" si="310"/>
        <v>0.3646340653027495</v>
      </c>
      <c r="I2200" s="2">
        <f t="shared" si="311"/>
        <v>26.720281617904206</v>
      </c>
    </row>
    <row r="2201" spans="1:9" ht="13.5" x14ac:dyDescent="0.25">
      <c r="A2201" s="3">
        <f>TITRES_STAT!B2204</f>
        <v>45210</v>
      </c>
      <c r="B2201" s="5">
        <f>TITRES_STAT!D2204</f>
        <v>9.3859999999999992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3.5632000897778814E-2</v>
      </c>
      <c r="G2201" s="2">
        <f t="shared" si="309"/>
        <v>9.7719890400788989E-2</v>
      </c>
      <c r="H2201" s="2">
        <f t="shared" si="310"/>
        <v>0.3646340653027495</v>
      </c>
      <c r="I2201" s="2">
        <f t="shared" si="311"/>
        <v>26.720281617904206</v>
      </c>
    </row>
    <row r="2202" spans="1:9" ht="13.5" x14ac:dyDescent="0.25">
      <c r="A2202" s="3">
        <f>TITRES_STAT!B2205</f>
        <v>45211</v>
      </c>
      <c r="B2202" s="5">
        <f>TITRES_STAT!D2205</f>
        <v>9.3859999999999992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3.3086857976508899E-2</v>
      </c>
      <c r="G2202" s="2">
        <f t="shared" si="309"/>
        <v>9.0739898229304061E-2</v>
      </c>
      <c r="H2202" s="2">
        <f t="shared" si="310"/>
        <v>0.3646340653027495</v>
      </c>
      <c r="I2202" s="2">
        <f t="shared" si="311"/>
        <v>26.720281617904206</v>
      </c>
    </row>
    <row r="2203" spans="1:9" ht="13.5" x14ac:dyDescent="0.25">
      <c r="A2203" s="3">
        <f>TITRES_STAT!B2206</f>
        <v>45212</v>
      </c>
      <c r="B2203" s="5">
        <f>TITRES_STAT!D2206</f>
        <v>9.3059999999999992</v>
      </c>
      <c r="C2203" s="2">
        <f t="shared" si="306"/>
        <v>-8.0000000000000071E-2</v>
      </c>
      <c r="D2203" s="2">
        <f t="shared" si="307"/>
        <v>0</v>
      </c>
      <c r="E2203" s="2">
        <f t="shared" si="308"/>
        <v>8.0000000000000071E-2</v>
      </c>
      <c r="F2203" s="2">
        <f t="shared" si="309"/>
        <v>3.0723510978186836E-2</v>
      </c>
      <c r="G2203" s="2">
        <f t="shared" si="309"/>
        <v>8.9972762641496631E-2</v>
      </c>
      <c r="H2203" s="2">
        <f t="shared" si="310"/>
        <v>0.34147568748785695</v>
      </c>
      <c r="I2203" s="2">
        <f t="shared" si="311"/>
        <v>25.455227453829494</v>
      </c>
    </row>
    <row r="2204" spans="1:9" ht="13.5" x14ac:dyDescent="0.25">
      <c r="A2204" s="3">
        <f>TITRES_STAT!B2207</f>
        <v>45215</v>
      </c>
      <c r="B2204" s="5">
        <f>TITRES_STAT!D2207</f>
        <v>9.3059999999999992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2.8528974479744919E-2</v>
      </c>
      <c r="G2204" s="2">
        <f t="shared" si="309"/>
        <v>8.3546136738532589E-2</v>
      </c>
      <c r="H2204" s="2">
        <f t="shared" si="310"/>
        <v>0.34147568748785695</v>
      </c>
      <c r="I2204" s="2">
        <f t="shared" si="311"/>
        <v>25.455227453829494</v>
      </c>
    </row>
    <row r="2205" spans="1:9" ht="13.5" x14ac:dyDescent="0.25">
      <c r="A2205" s="3">
        <f>TITRES_STAT!B2208</f>
        <v>45216</v>
      </c>
      <c r="B2205" s="5">
        <f>TITRES_STAT!D2208</f>
        <v>9.3059999999999992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2.649119058833457E-2</v>
      </c>
      <c r="G2205" s="2">
        <f t="shared" si="312"/>
        <v>7.7578555542923117E-2</v>
      </c>
      <c r="H2205" s="2">
        <f t="shared" si="310"/>
        <v>0.341475687487857</v>
      </c>
      <c r="I2205" s="2">
        <f t="shared" si="311"/>
        <v>25.455227453829508</v>
      </c>
    </row>
    <row r="2206" spans="1:9" ht="13.5" x14ac:dyDescent="0.25">
      <c r="A2206" s="3">
        <f>TITRES_STAT!B2209</f>
        <v>45217</v>
      </c>
      <c r="B2206" s="5">
        <f>TITRES_STAT!D2209</f>
        <v>9.3059999999999992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2.4598962689167815E-2</v>
      </c>
      <c r="G2206" s="2">
        <f t="shared" si="312"/>
        <v>7.2037230147000031E-2</v>
      </c>
      <c r="H2206" s="2">
        <f t="shared" si="310"/>
        <v>0.341475687487857</v>
      </c>
      <c r="I2206" s="2">
        <f t="shared" si="311"/>
        <v>25.455227453829508</v>
      </c>
    </row>
    <row r="2207" spans="1:9" ht="13.5" x14ac:dyDescent="0.25">
      <c r="A2207" s="3">
        <f>TITRES_STAT!B2210</f>
        <v>45218</v>
      </c>
      <c r="B2207" s="5">
        <f>TITRES_STAT!D2210</f>
        <v>9.3940000000000001</v>
      </c>
      <c r="C2207" s="2">
        <f t="shared" si="306"/>
        <v>8.8000000000000966E-2</v>
      </c>
      <c r="D2207" s="2">
        <f t="shared" si="307"/>
        <v>8.8000000000000966E-2</v>
      </c>
      <c r="E2207" s="2">
        <f t="shared" si="308"/>
        <v>0</v>
      </c>
      <c r="F2207" s="2">
        <f t="shared" si="312"/>
        <v>2.9127608211370181E-2</v>
      </c>
      <c r="G2207" s="2">
        <f t="shared" si="312"/>
        <v>6.6891713707928596E-2</v>
      </c>
      <c r="H2207" s="2">
        <f t="shared" si="310"/>
        <v>0.43544419176567933</v>
      </c>
      <c r="I2207" s="2">
        <f t="shared" si="311"/>
        <v>30.335152997488379</v>
      </c>
    </row>
    <row r="2208" spans="1:9" ht="13.5" x14ac:dyDescent="0.25">
      <c r="A2208" s="3">
        <f>TITRES_STAT!B2211</f>
        <v>45219</v>
      </c>
      <c r="B2208" s="5">
        <f>TITRES_STAT!D2211</f>
        <v>9.3940000000000001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2.7047064767700881E-2</v>
      </c>
      <c r="G2208" s="2">
        <f t="shared" si="312"/>
        <v>6.2113734157362266E-2</v>
      </c>
      <c r="H2208" s="2">
        <f t="shared" si="310"/>
        <v>0.43544419176567933</v>
      </c>
      <c r="I2208" s="2">
        <f t="shared" si="311"/>
        <v>30.335152997488379</v>
      </c>
    </row>
    <row r="2209" spans="1:9" ht="13.5" x14ac:dyDescent="0.25">
      <c r="A2209" s="3">
        <f>TITRES_STAT!B2212</f>
        <v>45222</v>
      </c>
      <c r="B2209" s="5">
        <f>TITRES_STAT!D2212</f>
        <v>9.3059999999999992</v>
      </c>
      <c r="C2209" s="2">
        <f t="shared" si="306"/>
        <v>-8.8000000000000966E-2</v>
      </c>
      <c r="D2209" s="2">
        <f t="shared" si="307"/>
        <v>0</v>
      </c>
      <c r="E2209" s="2">
        <f t="shared" si="308"/>
        <v>8.8000000000000966E-2</v>
      </c>
      <c r="F2209" s="2">
        <f t="shared" si="312"/>
        <v>2.5115131570007963E-2</v>
      </c>
      <c r="G2209" s="2">
        <f t="shared" si="312"/>
        <v>6.3962753146122181E-2</v>
      </c>
      <c r="H2209" s="2">
        <f t="shared" si="310"/>
        <v>0.39265244747412187</v>
      </c>
      <c r="I2209" s="2">
        <f t="shared" si="311"/>
        <v>28.19457562339278</v>
      </c>
    </row>
    <row r="2210" spans="1:9" ht="13.5" x14ac:dyDescent="0.25">
      <c r="A2210" s="3">
        <f>TITRES_STAT!B2213</f>
        <v>45223</v>
      </c>
      <c r="B2210" s="5">
        <f>TITRES_STAT!D2213</f>
        <v>9.3059999999999992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2.3321193600721681E-2</v>
      </c>
      <c r="G2210" s="2">
        <f t="shared" si="312"/>
        <v>5.9393985064256312E-2</v>
      </c>
      <c r="H2210" s="2">
        <f t="shared" si="310"/>
        <v>0.39265244747412187</v>
      </c>
      <c r="I2210" s="2">
        <f t="shared" si="311"/>
        <v>28.19457562339278</v>
      </c>
    </row>
    <row r="2211" spans="1:9" ht="13.5" x14ac:dyDescent="0.25">
      <c r="A2211" s="3">
        <f>TITRES_STAT!B2214</f>
        <v>45224</v>
      </c>
      <c r="B2211" s="5">
        <f>TITRES_STAT!D2214</f>
        <v>9.3059999999999992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2.1655394057812992E-2</v>
      </c>
      <c r="G2211" s="2">
        <f t="shared" si="312"/>
        <v>5.5151557559666574E-2</v>
      </c>
      <c r="H2211" s="2">
        <f t="shared" si="310"/>
        <v>0.39265244747412192</v>
      </c>
      <c r="I2211" s="2">
        <f t="shared" si="311"/>
        <v>28.194575623392794</v>
      </c>
    </row>
    <row r="2212" spans="1:9" ht="13.5" x14ac:dyDescent="0.25">
      <c r="A2212" s="3">
        <f>TITRES_STAT!B2215</f>
        <v>45225</v>
      </c>
      <c r="B2212" s="5">
        <f>TITRES_STAT!D2215</f>
        <v>9.3059999999999992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2.0108580196540635E-2</v>
      </c>
      <c r="G2212" s="2">
        <f t="shared" si="312"/>
        <v>5.1212160591118959E-2</v>
      </c>
      <c r="H2212" s="2">
        <f t="shared" si="310"/>
        <v>0.39265244747412198</v>
      </c>
      <c r="I2212" s="2">
        <f t="shared" si="311"/>
        <v>28.194575623392794</v>
      </c>
    </row>
    <row r="2213" spans="1:9" ht="13.5" x14ac:dyDescent="0.25">
      <c r="A2213" s="3">
        <f>TITRES_STAT!B2216</f>
        <v>45226</v>
      </c>
      <c r="B2213" s="5">
        <f>TITRES_STAT!D2216</f>
        <v>9.3059999999999992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1.8672253039644874E-2</v>
      </c>
      <c r="G2213" s="2">
        <f t="shared" si="312"/>
        <v>4.7554149120324747E-2</v>
      </c>
      <c r="H2213" s="2">
        <f t="shared" si="310"/>
        <v>0.39265244747412192</v>
      </c>
      <c r="I2213" s="2">
        <f t="shared" si="311"/>
        <v>28.194575623392794</v>
      </c>
    </row>
    <row r="2214" spans="1:9" ht="13.5" x14ac:dyDescent="0.25">
      <c r="A2214" s="3">
        <f>TITRES_STAT!B2217</f>
        <v>45229</v>
      </c>
      <c r="B2214" s="5">
        <f>TITRES_STAT!D2217</f>
        <v>9.3059999999999992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1.733852067967024E-2</v>
      </c>
      <c r="G2214" s="2">
        <f t="shared" si="312"/>
        <v>4.4157424183158697E-2</v>
      </c>
      <c r="H2214" s="2">
        <f t="shared" si="310"/>
        <v>0.39265244747412187</v>
      </c>
      <c r="I2214" s="2">
        <f t="shared" si="311"/>
        <v>28.19457562339278</v>
      </c>
    </row>
    <row r="2215" spans="1:9" ht="13.5" x14ac:dyDescent="0.25">
      <c r="A2215" s="3">
        <f>TITRES_STAT!B2218</f>
        <v>45230</v>
      </c>
      <c r="B2215" s="5">
        <f>TITRES_STAT!D2218</f>
        <v>9.3059999999999992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1.6100054916836651E-2</v>
      </c>
      <c r="G2215" s="2">
        <f t="shared" si="312"/>
        <v>4.1003322455790213E-2</v>
      </c>
      <c r="H2215" s="2">
        <f t="shared" si="310"/>
        <v>0.39265244747412192</v>
      </c>
      <c r="I2215" s="2">
        <f t="shared" si="311"/>
        <v>28.194575623392794</v>
      </c>
    </row>
    <row r="2216" spans="1:9" ht="13.5" x14ac:dyDescent="0.25">
      <c r="A2216" s="3">
        <f>TITRES_STAT!B2219</f>
        <v>45231</v>
      </c>
      <c r="B2216" s="5">
        <f>TITRES_STAT!D2219</f>
        <v>9.0399999999999991</v>
      </c>
      <c r="C2216" s="2">
        <f t="shared" si="306"/>
        <v>-0.26600000000000001</v>
      </c>
      <c r="D2216" s="2">
        <f t="shared" si="307"/>
        <v>0</v>
      </c>
      <c r="E2216" s="2">
        <f t="shared" si="308"/>
        <v>0.26600000000000001</v>
      </c>
      <c r="F2216" s="2">
        <f t="shared" si="312"/>
        <v>1.495005099420546E-2</v>
      </c>
      <c r="G2216" s="2">
        <f t="shared" si="312"/>
        <v>5.7074513708948053E-2</v>
      </c>
      <c r="H2216" s="2">
        <f t="shared" si="310"/>
        <v>0.26193917429491154</v>
      </c>
      <c r="I2216" s="2">
        <f t="shared" si="311"/>
        <v>20.756877956599283</v>
      </c>
    </row>
    <row r="2217" spans="1:9" ht="13.5" x14ac:dyDescent="0.25">
      <c r="A2217" s="3">
        <f>TITRES_STAT!B2220</f>
        <v>45232</v>
      </c>
      <c r="B2217" s="5">
        <f>TITRES_STAT!D2220</f>
        <v>9.0399999999999991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1.3882190208905071E-2</v>
      </c>
      <c r="G2217" s="2">
        <f t="shared" si="312"/>
        <v>5.2997762729737483E-2</v>
      </c>
      <c r="H2217" s="2">
        <f t="shared" si="310"/>
        <v>0.26193917429491148</v>
      </c>
      <c r="I2217" s="2">
        <f t="shared" si="311"/>
        <v>20.756877956599283</v>
      </c>
    </row>
    <row r="2218" spans="1:9" ht="13.5" x14ac:dyDescent="0.25">
      <c r="A2218" s="3">
        <f>TITRES_STAT!B2221</f>
        <v>45233</v>
      </c>
      <c r="B2218" s="5">
        <f>TITRES_STAT!D2221</f>
        <v>9.3059999999999992</v>
      </c>
      <c r="C2218" s="2">
        <f t="shared" si="306"/>
        <v>0.26600000000000001</v>
      </c>
      <c r="D2218" s="2">
        <f t="shared" si="307"/>
        <v>0.26600000000000001</v>
      </c>
      <c r="E2218" s="2">
        <f t="shared" si="308"/>
        <v>0</v>
      </c>
      <c r="F2218" s="2">
        <f t="shared" si="312"/>
        <v>3.1890605193983283E-2</v>
      </c>
      <c r="G2218" s="2">
        <f t="shared" si="312"/>
        <v>4.9212208249041947E-2</v>
      </c>
      <c r="H2218" s="2">
        <f t="shared" si="310"/>
        <v>0.64802223530792535</v>
      </c>
      <c r="I2218" s="2">
        <f t="shared" si="311"/>
        <v>39.321207045901616</v>
      </c>
    </row>
    <row r="2219" spans="1:9" ht="13.5" x14ac:dyDescent="0.25">
      <c r="A2219" s="3">
        <f>TITRES_STAT!B2222</f>
        <v>45236</v>
      </c>
      <c r="B2219" s="5">
        <f>TITRES_STAT!D2222</f>
        <v>9.3059999999999992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2.9612704822984476E-2</v>
      </c>
      <c r="G2219" s="2">
        <f t="shared" si="312"/>
        <v>4.5697050516967527E-2</v>
      </c>
      <c r="H2219" s="2">
        <f t="shared" si="310"/>
        <v>0.64802223530792524</v>
      </c>
      <c r="I2219" s="2">
        <f t="shared" si="311"/>
        <v>39.321207045901616</v>
      </c>
    </row>
    <row r="2220" spans="1:9" ht="13.5" x14ac:dyDescent="0.25">
      <c r="A2220" s="3">
        <f>TITRES_STAT!B2223</f>
        <v>45237</v>
      </c>
      <c r="B2220" s="5">
        <f>TITRES_STAT!D2223</f>
        <v>9.1289999999999996</v>
      </c>
      <c r="C2220" s="2">
        <f t="shared" si="306"/>
        <v>-0.1769999999999996</v>
      </c>
      <c r="D2220" s="2">
        <f t="shared" si="307"/>
        <v>0</v>
      </c>
      <c r="E2220" s="2">
        <f t="shared" si="308"/>
        <v>0.1769999999999996</v>
      </c>
      <c r="F2220" s="2">
        <f t="shared" si="312"/>
        <v>2.749751162134273E-2</v>
      </c>
      <c r="G2220" s="2">
        <f t="shared" si="312"/>
        <v>5.5075832622898391E-2</v>
      </c>
      <c r="H2220" s="2">
        <f t="shared" si="310"/>
        <v>0.499266380766622</v>
      </c>
      <c r="I2220" s="2">
        <f t="shared" si="311"/>
        <v>33.300712079686022</v>
      </c>
    </row>
    <row r="2221" spans="1:9" ht="13.5" x14ac:dyDescent="0.25">
      <c r="A2221" s="3">
        <f>TITRES_STAT!B2224</f>
        <v>45238</v>
      </c>
      <c r="B2221" s="5">
        <f>TITRES_STAT!D2224</f>
        <v>9.66</v>
      </c>
      <c r="C2221" s="2">
        <f t="shared" si="306"/>
        <v>0.53100000000000058</v>
      </c>
      <c r="D2221" s="2">
        <f t="shared" si="307"/>
        <v>0.53100000000000058</v>
      </c>
      <c r="E2221" s="2">
        <f t="shared" si="308"/>
        <v>0</v>
      </c>
      <c r="F2221" s="2">
        <f t="shared" ref="F2221:G2236" si="313">((F2220*13)+D2221)/14</f>
        <v>6.346197507696115E-2</v>
      </c>
      <c r="G2221" s="2">
        <f t="shared" si="313"/>
        <v>5.1141844578405649E-2</v>
      </c>
      <c r="H2221" s="2">
        <f t="shared" si="310"/>
        <v>1.2409011759375923</v>
      </c>
      <c r="I2221" s="2">
        <f t="shared" si="311"/>
        <v>55.375095932929739</v>
      </c>
    </row>
    <row r="2222" spans="1:9" ht="13.5" x14ac:dyDescent="0.25">
      <c r="A2222" s="3">
        <f>TITRES_STAT!B2225</f>
        <v>45239</v>
      </c>
      <c r="B2222" s="5">
        <f>TITRES_STAT!D2225</f>
        <v>9.66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5.8928976857178204E-2</v>
      </c>
      <c r="G2222" s="2">
        <f t="shared" si="313"/>
        <v>4.7488855679948101E-2</v>
      </c>
      <c r="H2222" s="2">
        <f t="shared" si="310"/>
        <v>1.2409011759375923</v>
      </c>
      <c r="I2222" s="2">
        <f t="shared" si="311"/>
        <v>55.375095932929739</v>
      </c>
    </row>
    <row r="2223" spans="1:9" ht="13.5" x14ac:dyDescent="0.25">
      <c r="A2223" s="3">
        <f>TITRES_STAT!B2226</f>
        <v>45240</v>
      </c>
      <c r="B2223" s="5">
        <f>TITRES_STAT!D2226</f>
        <v>9.66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5.471976422452262E-2</v>
      </c>
      <c r="G2223" s="2">
        <f t="shared" si="313"/>
        <v>4.4096794559951809E-2</v>
      </c>
      <c r="H2223" s="2">
        <f t="shared" si="310"/>
        <v>1.2409011759375923</v>
      </c>
      <c r="I2223" s="2">
        <f t="shared" si="311"/>
        <v>55.375095932929739</v>
      </c>
    </row>
    <row r="2224" spans="1:9" ht="13.5" x14ac:dyDescent="0.25">
      <c r="A2224" s="3">
        <f>TITRES_STAT!B2227</f>
        <v>45243</v>
      </c>
      <c r="B2224" s="5">
        <f>TITRES_STAT!D2227</f>
        <v>9.66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5.0811209637056716E-2</v>
      </c>
      <c r="G2224" s="2">
        <f t="shared" si="313"/>
        <v>4.0947023519955252E-2</v>
      </c>
      <c r="H2224" s="2">
        <f t="shared" si="310"/>
        <v>1.2409011759375921</v>
      </c>
      <c r="I2224" s="2">
        <f t="shared" si="311"/>
        <v>55.375095932929732</v>
      </c>
    </row>
    <row r="2225" spans="1:9" ht="13.5" x14ac:dyDescent="0.25">
      <c r="A2225" s="3">
        <f>TITRES_STAT!B2228</f>
        <v>45244</v>
      </c>
      <c r="B2225" s="5">
        <f>TITRES_STAT!D2228</f>
        <v>9.66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4.7181837520124094E-2</v>
      </c>
      <c r="G2225" s="2">
        <f t="shared" si="313"/>
        <v>3.8022236125672737E-2</v>
      </c>
      <c r="H2225" s="2">
        <f t="shared" si="310"/>
        <v>1.2409011759375921</v>
      </c>
      <c r="I2225" s="2">
        <f t="shared" si="311"/>
        <v>55.375095932929732</v>
      </c>
    </row>
    <row r="2226" spans="1:9" ht="13.5" x14ac:dyDescent="0.25">
      <c r="A2226" s="3">
        <f>TITRES_STAT!B2229</f>
        <v>45245</v>
      </c>
      <c r="B2226" s="5">
        <f>TITRES_STAT!D2229</f>
        <v>10.192</v>
      </c>
      <c r="C2226" s="2">
        <f t="shared" si="306"/>
        <v>0.53200000000000003</v>
      </c>
      <c r="D2226" s="2">
        <f t="shared" si="307"/>
        <v>0.53200000000000003</v>
      </c>
      <c r="E2226" s="2">
        <f t="shared" si="308"/>
        <v>0</v>
      </c>
      <c r="F2226" s="2">
        <f t="shared" si="313"/>
        <v>8.1811706268686654E-2</v>
      </c>
      <c r="G2226" s="2">
        <f t="shared" si="313"/>
        <v>3.5306362116696112E-2</v>
      </c>
      <c r="H2226" s="2">
        <f t="shared" si="310"/>
        <v>2.317194447796096</v>
      </c>
      <c r="I2226" s="2">
        <f t="shared" si="311"/>
        <v>69.854043356897932</v>
      </c>
    </row>
    <row r="2227" spans="1:9" ht="13.5" x14ac:dyDescent="0.25">
      <c r="A2227" s="3">
        <f>TITRES_STAT!B2230</f>
        <v>45246</v>
      </c>
      <c r="B2227" s="5">
        <f>TITRES_STAT!D2230</f>
        <v>10.192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7.596801296378046E-2</v>
      </c>
      <c r="G2227" s="2">
        <f t="shared" si="313"/>
        <v>3.2784479108360673E-2</v>
      </c>
      <c r="H2227" s="2">
        <f t="shared" si="310"/>
        <v>2.317194447796096</v>
      </c>
      <c r="I2227" s="2">
        <f t="shared" si="311"/>
        <v>69.854043356897932</v>
      </c>
    </row>
    <row r="2228" spans="1:9" ht="13.5" x14ac:dyDescent="0.25">
      <c r="A2228" s="3">
        <f>TITRES_STAT!B2231</f>
        <v>45247</v>
      </c>
      <c r="B2228" s="5">
        <f>TITRES_STAT!D2231</f>
        <v>10.192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7.0541726323510426E-2</v>
      </c>
      <c r="G2228" s="2">
        <f t="shared" si="313"/>
        <v>3.0442730600620627E-2</v>
      </c>
      <c r="H2228" s="2">
        <f t="shared" si="310"/>
        <v>2.317194447796096</v>
      </c>
      <c r="I2228" s="2">
        <f t="shared" si="311"/>
        <v>69.854043356897932</v>
      </c>
    </row>
    <row r="2229" spans="1:9" ht="13.5" x14ac:dyDescent="0.25">
      <c r="A2229" s="3">
        <f>TITRES_STAT!B2232</f>
        <v>45250</v>
      </c>
      <c r="B2229" s="5">
        <f>TITRES_STAT!D2232</f>
        <v>10.635</v>
      </c>
      <c r="C2229" s="2">
        <f t="shared" si="306"/>
        <v>0.44299999999999962</v>
      </c>
      <c r="D2229" s="2">
        <f t="shared" si="307"/>
        <v>0.44299999999999962</v>
      </c>
      <c r="E2229" s="2">
        <f t="shared" si="308"/>
        <v>0</v>
      </c>
      <c r="F2229" s="2">
        <f t="shared" si="313"/>
        <v>9.7145888728973936E-2</v>
      </c>
      <c r="G2229" s="2">
        <f t="shared" si="313"/>
        <v>2.826824984343344E-2</v>
      </c>
      <c r="H2229" s="2">
        <f t="shared" si="310"/>
        <v>3.436572453796265</v>
      </c>
      <c r="I2229" s="2">
        <f t="shared" si="311"/>
        <v>77.460077336405831</v>
      </c>
    </row>
    <row r="2230" spans="1:9" ht="13.5" x14ac:dyDescent="0.25">
      <c r="A2230" s="3">
        <f>TITRES_STAT!B2233</f>
        <v>45251</v>
      </c>
      <c r="B2230" s="5">
        <f>TITRES_STAT!D2233</f>
        <v>10.635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9.0206896676904375E-2</v>
      </c>
      <c r="G2230" s="2">
        <f t="shared" si="313"/>
        <v>2.6249089140331052E-2</v>
      </c>
      <c r="H2230" s="2">
        <f t="shared" si="310"/>
        <v>3.436572453796265</v>
      </c>
      <c r="I2230" s="2">
        <f t="shared" si="311"/>
        <v>77.460077336405831</v>
      </c>
    </row>
    <row r="2231" spans="1:9" ht="13.5" x14ac:dyDescent="0.25">
      <c r="A2231" s="3">
        <f>TITRES_STAT!B2234</f>
        <v>45252</v>
      </c>
      <c r="B2231" s="5">
        <f>TITRES_STAT!D2234</f>
        <v>10.635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8.376354691426835E-2</v>
      </c>
      <c r="G2231" s="2">
        <f t="shared" si="313"/>
        <v>2.4374154201735977E-2</v>
      </c>
      <c r="H2231" s="2">
        <f t="shared" si="310"/>
        <v>3.436572453796265</v>
      </c>
      <c r="I2231" s="2">
        <f t="shared" si="311"/>
        <v>77.460077336405831</v>
      </c>
    </row>
    <row r="2232" spans="1:9" ht="13.5" x14ac:dyDescent="0.25">
      <c r="A2232" s="3">
        <f>TITRES_STAT!B2235</f>
        <v>45253</v>
      </c>
      <c r="B2232" s="5">
        <f>TITRES_STAT!D2235</f>
        <v>10.6</v>
      </c>
      <c r="C2232" s="2">
        <f t="shared" si="306"/>
        <v>-3.5000000000000142E-2</v>
      </c>
      <c r="D2232" s="2">
        <f t="shared" si="307"/>
        <v>0</v>
      </c>
      <c r="E2232" s="2">
        <f t="shared" si="308"/>
        <v>3.5000000000000142E-2</v>
      </c>
      <c r="F2232" s="2">
        <f t="shared" si="313"/>
        <v>7.7780436420392035E-2</v>
      </c>
      <c r="G2232" s="2">
        <f t="shared" si="313"/>
        <v>2.5133143187326273E-2</v>
      </c>
      <c r="H2232" s="2">
        <f t="shared" si="310"/>
        <v>3.0947357376141427</v>
      </c>
      <c r="I2232" s="2">
        <f t="shared" si="311"/>
        <v>75.578399582321651</v>
      </c>
    </row>
    <row r="2233" spans="1:9" ht="13.5" x14ac:dyDescent="0.25">
      <c r="A2233" s="3">
        <f>TITRES_STAT!B2236</f>
        <v>45254</v>
      </c>
      <c r="B2233" s="5">
        <f>TITRES_STAT!D2236</f>
        <v>10.547000000000001</v>
      </c>
      <c r="C2233" s="2">
        <f t="shared" si="306"/>
        <v>-5.2999999999999048E-2</v>
      </c>
      <c r="D2233" s="2">
        <f t="shared" si="307"/>
        <v>0</v>
      </c>
      <c r="E2233" s="2">
        <f t="shared" si="308"/>
        <v>5.2999999999999048E-2</v>
      </c>
      <c r="F2233" s="2">
        <f t="shared" si="313"/>
        <v>7.2224690961792612E-2</v>
      </c>
      <c r="G2233" s="2">
        <f t="shared" si="313"/>
        <v>2.7123632959660044E-2</v>
      </c>
      <c r="H2233" s="2">
        <f t="shared" si="310"/>
        <v>2.6627956169886855</v>
      </c>
      <c r="I2233" s="2">
        <f t="shared" si="311"/>
        <v>72.698449365784285</v>
      </c>
    </row>
    <row r="2234" spans="1:9" ht="13.5" x14ac:dyDescent="0.25">
      <c r="A2234" s="3">
        <f>TITRES_STAT!B2237</f>
        <v>45257</v>
      </c>
      <c r="B2234" s="5">
        <f>TITRES_STAT!D2237</f>
        <v>10.547000000000001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6.7065784464521702E-2</v>
      </c>
      <c r="G2234" s="2">
        <f t="shared" si="313"/>
        <v>2.5186230605398614E-2</v>
      </c>
      <c r="H2234" s="2">
        <f t="shared" si="310"/>
        <v>2.6627956169886851</v>
      </c>
      <c r="I2234" s="2">
        <f t="shared" si="311"/>
        <v>72.698449365784285</v>
      </c>
    </row>
    <row r="2235" spans="1:9" ht="13.5" x14ac:dyDescent="0.25">
      <c r="A2235" s="3">
        <f>TITRES_STAT!B2238</f>
        <v>45258</v>
      </c>
      <c r="B2235" s="5">
        <f>TITRES_STAT!D2238</f>
        <v>10.547000000000001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6.2275371288484434E-2</v>
      </c>
      <c r="G2235" s="2">
        <f t="shared" si="313"/>
        <v>2.3387214133584428E-2</v>
      </c>
      <c r="H2235" s="2">
        <f t="shared" si="310"/>
        <v>2.6627956169886846</v>
      </c>
      <c r="I2235" s="2">
        <f t="shared" si="311"/>
        <v>72.698449365784271</v>
      </c>
    </row>
    <row r="2236" spans="1:9" ht="13.5" x14ac:dyDescent="0.25">
      <c r="A2236" s="3">
        <f>TITRES_STAT!B2239</f>
        <v>45259</v>
      </c>
      <c r="B2236" s="5">
        <f>TITRES_STAT!D2239</f>
        <v>10.547000000000001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5.7827130482164112E-2</v>
      </c>
      <c r="G2236" s="2">
        <f t="shared" si="313"/>
        <v>2.1716698838328396E-2</v>
      </c>
      <c r="H2236" s="2">
        <f t="shared" si="310"/>
        <v>2.6627956169886846</v>
      </c>
      <c r="I2236" s="2">
        <f t="shared" si="311"/>
        <v>72.698449365784271</v>
      </c>
    </row>
    <row r="2237" spans="1:9" ht="13.5" x14ac:dyDescent="0.25">
      <c r="A2237" s="3">
        <f>TITRES_STAT!B2240</f>
        <v>45260</v>
      </c>
      <c r="B2237" s="5">
        <f>TITRES_STAT!D2240</f>
        <v>10.52</v>
      </c>
      <c r="C2237" s="2">
        <f t="shared" si="306"/>
        <v>-2.7000000000001023E-2</v>
      </c>
      <c r="D2237" s="2">
        <f t="shared" si="307"/>
        <v>0</v>
      </c>
      <c r="E2237" s="2">
        <f t="shared" si="308"/>
        <v>2.7000000000001023E-2</v>
      </c>
      <c r="F2237" s="2">
        <f t="shared" ref="F2237:G2252" si="314">((F2236*13)+D2237)/14</f>
        <v>5.3696621162009531E-2</v>
      </c>
      <c r="G2237" s="2">
        <f t="shared" si="314"/>
        <v>2.2094077492733583E-2</v>
      </c>
      <c r="H2237" s="2">
        <f t="shared" si="310"/>
        <v>2.4303626698000658</v>
      </c>
      <c r="I2237" s="2">
        <f t="shared" si="311"/>
        <v>70.848563366092023</v>
      </c>
    </row>
    <row r="2238" spans="1:9" ht="13.5" x14ac:dyDescent="0.25">
      <c r="A2238" s="3">
        <f>TITRES_STAT!B2241</f>
        <v>45261</v>
      </c>
      <c r="B2238" s="5">
        <f>TITRES_STAT!D2241</f>
        <v>10.458</v>
      </c>
      <c r="C2238" s="2">
        <f t="shared" si="306"/>
        <v>-6.1999999999999389E-2</v>
      </c>
      <c r="D2238" s="2">
        <f t="shared" si="307"/>
        <v>0</v>
      </c>
      <c r="E2238" s="2">
        <f t="shared" si="308"/>
        <v>6.1999999999999389E-2</v>
      </c>
      <c r="F2238" s="2">
        <f t="shared" si="314"/>
        <v>4.9861148221865992E-2</v>
      </c>
      <c r="G2238" s="2">
        <f t="shared" si="314"/>
        <v>2.4944500528966854E-2</v>
      </c>
      <c r="H2238" s="2">
        <f t="shared" si="310"/>
        <v>1.9988834077461133</v>
      </c>
      <c r="I2238" s="2">
        <f t="shared" si="311"/>
        <v>66.654255466651335</v>
      </c>
    </row>
    <row r="2239" spans="1:9" ht="13.5" x14ac:dyDescent="0.25">
      <c r="A2239" s="3">
        <f>TITRES_STAT!B2242</f>
        <v>45264</v>
      </c>
      <c r="B2239" s="5">
        <f>TITRES_STAT!D2242</f>
        <v>10.724</v>
      </c>
      <c r="C2239" s="2">
        <f t="shared" si="306"/>
        <v>0.26600000000000001</v>
      </c>
      <c r="D2239" s="2">
        <f t="shared" si="307"/>
        <v>0.26600000000000001</v>
      </c>
      <c r="E2239" s="2">
        <f t="shared" si="308"/>
        <v>0</v>
      </c>
      <c r="F2239" s="2">
        <f t="shared" si="314"/>
        <v>6.529963763458986E-2</v>
      </c>
      <c r="G2239" s="2">
        <f t="shared" si="314"/>
        <v>2.316275049118351E-2</v>
      </c>
      <c r="H2239" s="2">
        <f t="shared" si="310"/>
        <v>2.8191659561089262</v>
      </c>
      <c r="I2239" s="2">
        <f t="shared" si="311"/>
        <v>73.816272675963319</v>
      </c>
    </row>
    <row r="2240" spans="1:9" ht="13.5" x14ac:dyDescent="0.25">
      <c r="A2240" s="3">
        <f>TITRES_STAT!B2243</f>
        <v>45265</v>
      </c>
      <c r="B2240" s="5">
        <f>TITRES_STAT!D2243</f>
        <v>10.635</v>
      </c>
      <c r="C2240" s="2">
        <f t="shared" si="306"/>
        <v>-8.9000000000000412E-2</v>
      </c>
      <c r="D2240" s="2">
        <f t="shared" si="307"/>
        <v>0</v>
      </c>
      <c r="E2240" s="2">
        <f t="shared" si="308"/>
        <v>8.9000000000000412E-2</v>
      </c>
      <c r="F2240" s="2">
        <f t="shared" si="314"/>
        <v>6.0635377803547726E-2</v>
      </c>
      <c r="G2240" s="2">
        <f t="shared" si="314"/>
        <v>2.7865411170384716E-2</v>
      </c>
      <c r="H2240" s="2">
        <f t="shared" si="310"/>
        <v>2.1760087239620867</v>
      </c>
      <c r="I2240" s="2">
        <f t="shared" si="311"/>
        <v>68.513940391432712</v>
      </c>
    </row>
    <row r="2241" spans="1:9" ht="13.5" x14ac:dyDescent="0.25">
      <c r="A2241" s="3">
        <f>TITRES_STAT!B2244</f>
        <v>45266</v>
      </c>
      <c r="B2241" s="5">
        <f>TITRES_STAT!D2244</f>
        <v>10.635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5.6304279389008602E-2</v>
      </c>
      <c r="G2241" s="2">
        <f t="shared" si="314"/>
        <v>2.5875024658214379E-2</v>
      </c>
      <c r="H2241" s="2">
        <f t="shared" si="310"/>
        <v>2.1760087239620867</v>
      </c>
      <c r="I2241" s="2">
        <f t="shared" si="311"/>
        <v>68.513940391432712</v>
      </c>
    </row>
    <row r="2242" spans="1:9" ht="13.5" x14ac:dyDescent="0.25">
      <c r="A2242" s="3">
        <f>TITRES_STAT!B2245</f>
        <v>45267</v>
      </c>
      <c r="B2242" s="5">
        <f>TITRES_STAT!D2245</f>
        <v>10.547000000000001</v>
      </c>
      <c r="C2242" s="2">
        <f t="shared" si="306"/>
        <v>-8.799999999999919E-2</v>
      </c>
      <c r="D2242" s="2">
        <f t="shared" si="307"/>
        <v>0</v>
      </c>
      <c r="E2242" s="2">
        <f t="shared" si="308"/>
        <v>8.799999999999919E-2</v>
      </c>
      <c r="F2242" s="2">
        <f t="shared" si="314"/>
        <v>5.2282545146936553E-2</v>
      </c>
      <c r="G2242" s="2">
        <f t="shared" si="314"/>
        <v>3.0312522896913295E-2</v>
      </c>
      <c r="H2242" s="2">
        <f t="shared" si="310"/>
        <v>1.7247836917019022</v>
      </c>
      <c r="I2242" s="2">
        <f t="shared" si="311"/>
        <v>63.299839064458027</v>
      </c>
    </row>
    <row r="2243" spans="1:9" ht="13.5" x14ac:dyDescent="0.25">
      <c r="A2243" s="3">
        <f>TITRES_STAT!B2246</f>
        <v>45268</v>
      </c>
      <c r="B2243" s="5">
        <f>TITRES_STAT!D2246</f>
        <v>10.547000000000001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4.8548077636441082E-2</v>
      </c>
      <c r="G2243" s="2">
        <f t="shared" si="314"/>
        <v>2.8147342689990917E-2</v>
      </c>
      <c r="H2243" s="2">
        <f t="shared" si="310"/>
        <v>1.7247836917019022</v>
      </c>
      <c r="I2243" s="2">
        <f t="shared" si="311"/>
        <v>63.299839064458027</v>
      </c>
    </row>
    <row r="2244" spans="1:9" ht="13.5" x14ac:dyDescent="0.25">
      <c r="A2244" s="3">
        <f>TITRES_STAT!B2247</f>
        <v>45271</v>
      </c>
      <c r="B2244" s="5">
        <f>TITRES_STAT!D2247</f>
        <v>10.547000000000001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4.5080357805266716E-2</v>
      </c>
      <c r="G2244" s="2">
        <f t="shared" si="314"/>
        <v>2.6136818212134424E-2</v>
      </c>
      <c r="H2244" s="2">
        <f t="shared" si="310"/>
        <v>1.7247836917019019</v>
      </c>
      <c r="I2244" s="2">
        <f t="shared" si="311"/>
        <v>63.29983906445802</v>
      </c>
    </row>
    <row r="2245" spans="1:9" ht="13.5" x14ac:dyDescent="0.25">
      <c r="A2245" s="3">
        <f>TITRES_STAT!B2248</f>
        <v>45272</v>
      </c>
      <c r="B2245" s="5">
        <f>TITRES_STAT!D2248</f>
        <v>10.635</v>
      </c>
      <c r="C2245" s="2">
        <f t="shared" si="315"/>
        <v>8.799999999999919E-2</v>
      </c>
      <c r="D2245" s="2">
        <f t="shared" si="316"/>
        <v>8.799999999999919E-2</v>
      </c>
      <c r="E2245" s="2">
        <f t="shared" si="317"/>
        <v>0</v>
      </c>
      <c r="F2245" s="2">
        <f t="shared" si="314"/>
        <v>4.8146046533461891E-2</v>
      </c>
      <c r="G2245" s="2">
        <f t="shared" si="314"/>
        <v>2.4269902625553393E-2</v>
      </c>
      <c r="H2245" s="2">
        <f t="shared" si="310"/>
        <v>1.9837758427085606</v>
      </c>
      <c r="I2245" s="2">
        <f t="shared" si="311"/>
        <v>66.485418050297056</v>
      </c>
    </row>
    <row r="2246" spans="1:9" ht="13.5" x14ac:dyDescent="0.25">
      <c r="A2246" s="3">
        <f>TITRES_STAT!B2249</f>
        <v>45273</v>
      </c>
      <c r="B2246" s="5">
        <f>TITRES_STAT!D2249</f>
        <v>10.635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4.4707043209643187E-2</v>
      </c>
      <c r="G2246" s="2">
        <f t="shared" si="314"/>
        <v>2.2536338152299579E-2</v>
      </c>
      <c r="H2246" s="2">
        <f t="shared" si="310"/>
        <v>1.9837758427085608</v>
      </c>
      <c r="I2246" s="2">
        <f t="shared" si="311"/>
        <v>66.485418050297056</v>
      </c>
    </row>
    <row r="2247" spans="1:9" ht="13.5" x14ac:dyDescent="0.25">
      <c r="A2247" s="3">
        <f>TITRES_STAT!B2250</f>
        <v>45274</v>
      </c>
      <c r="B2247" s="5">
        <f>TITRES_STAT!D2250</f>
        <v>10.635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4.1513682980382959E-2</v>
      </c>
      <c r="G2247" s="2">
        <f t="shared" si="314"/>
        <v>2.092659971284961E-2</v>
      </c>
      <c r="H2247" s="2">
        <f t="shared" si="310"/>
        <v>1.9837758427085608</v>
      </c>
      <c r="I2247" s="2">
        <f t="shared" si="311"/>
        <v>66.485418050297056</v>
      </c>
    </row>
    <row r="2248" spans="1:9" ht="13.5" x14ac:dyDescent="0.25">
      <c r="A2248" s="3">
        <f>TITRES_STAT!B2251</f>
        <v>45275</v>
      </c>
      <c r="B2248" s="5">
        <f>TITRES_STAT!D2251</f>
        <v>10.635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3.8548419910355604E-2</v>
      </c>
      <c r="G2248" s="2">
        <f t="shared" si="314"/>
        <v>1.943184259050321E-2</v>
      </c>
      <c r="H2248" s="2">
        <f t="shared" si="310"/>
        <v>1.9837758427085606</v>
      </c>
      <c r="I2248" s="2">
        <f t="shared" si="311"/>
        <v>66.485418050297056</v>
      </c>
    </row>
    <row r="2249" spans="1:9" ht="13.5" x14ac:dyDescent="0.25">
      <c r="A2249" s="3">
        <f>TITRES_STAT!B2252</f>
        <v>45278</v>
      </c>
      <c r="B2249" s="5">
        <f>TITRES_STAT!D2252</f>
        <v>10.635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3.5794961345330209E-2</v>
      </c>
      <c r="G2249" s="2">
        <f t="shared" si="314"/>
        <v>1.8043853834038694E-2</v>
      </c>
      <c r="H2249" s="2">
        <f t="shared" si="310"/>
        <v>1.983775842708561</v>
      </c>
      <c r="I2249" s="2">
        <f t="shared" si="311"/>
        <v>66.485418050297071</v>
      </c>
    </row>
    <row r="2250" spans="1:9" ht="13.5" x14ac:dyDescent="0.25">
      <c r="A2250" s="3">
        <f>TITRES_STAT!B2253</f>
        <v>45279</v>
      </c>
      <c r="B2250" s="5">
        <f>TITRES_STAT!D2253</f>
        <v>10.103</v>
      </c>
      <c r="C2250" s="2">
        <f t="shared" si="315"/>
        <v>-0.53200000000000003</v>
      </c>
      <c r="D2250" s="2">
        <f t="shared" si="316"/>
        <v>0</v>
      </c>
      <c r="E2250" s="2">
        <f t="shared" si="317"/>
        <v>0.53200000000000003</v>
      </c>
      <c r="F2250" s="2">
        <f t="shared" si="314"/>
        <v>3.3238178392092338E-2</v>
      </c>
      <c r="G2250" s="2">
        <f t="shared" si="314"/>
        <v>5.4755007131607358E-2</v>
      </c>
      <c r="H2250" s="2">
        <f t="shared" si="310"/>
        <v>0.60703450028236017</v>
      </c>
      <c r="I2250" s="2">
        <f t="shared" si="311"/>
        <v>37.773582345351173</v>
      </c>
    </row>
    <row r="2251" spans="1:9" ht="13.5" x14ac:dyDescent="0.25">
      <c r="A2251" s="3">
        <f>TITRES_STAT!B2254</f>
        <v>45280</v>
      </c>
      <c r="B2251" s="5">
        <f>TITRES_STAT!D2254</f>
        <v>10.254</v>
      </c>
      <c r="C2251" s="2">
        <f t="shared" si="315"/>
        <v>0.1509999999999998</v>
      </c>
      <c r="D2251" s="2">
        <f t="shared" si="316"/>
        <v>0.1509999999999998</v>
      </c>
      <c r="E2251" s="2">
        <f t="shared" si="317"/>
        <v>0</v>
      </c>
      <c r="F2251" s="2">
        <f t="shared" si="314"/>
        <v>4.164973707837144E-2</v>
      </c>
      <c r="G2251" s="2">
        <f t="shared" si="314"/>
        <v>5.0843935193635406E-2</v>
      </c>
      <c r="H2251" s="2">
        <f t="shared" si="310"/>
        <v>0.81916824336573213</v>
      </c>
      <c r="I2251" s="2">
        <f t="shared" si="311"/>
        <v>45.029823181727764</v>
      </c>
    </row>
    <row r="2252" spans="1:9" ht="13.5" x14ac:dyDescent="0.25">
      <c r="A2252" s="3">
        <f>TITRES_STAT!B2255</f>
        <v>45281</v>
      </c>
      <c r="B2252" s="5">
        <f>TITRES_STAT!D2255</f>
        <v>10.6</v>
      </c>
      <c r="C2252" s="2">
        <f t="shared" si="315"/>
        <v>0.34600000000000009</v>
      </c>
      <c r="D2252" s="2">
        <f t="shared" si="316"/>
        <v>0.34600000000000009</v>
      </c>
      <c r="E2252" s="2">
        <f t="shared" si="317"/>
        <v>0</v>
      </c>
      <c r="F2252" s="2">
        <f t="shared" si="314"/>
        <v>6.3389041572773488E-2</v>
      </c>
      <c r="G2252" s="2">
        <f t="shared" si="314"/>
        <v>4.7212225536947164E-2</v>
      </c>
      <c r="H2252" s="2">
        <f t="shared" si="310"/>
        <v>1.3426404040870035</v>
      </c>
      <c r="I2252" s="2">
        <f t="shared" si="311"/>
        <v>57.313124188612733</v>
      </c>
    </row>
    <row r="2253" spans="1:9" ht="13.5" x14ac:dyDescent="0.25">
      <c r="A2253" s="3">
        <f>TITRES_STAT!B2256</f>
        <v>45282</v>
      </c>
      <c r="B2253" s="5">
        <f>TITRES_STAT!D2256</f>
        <v>10.458</v>
      </c>
      <c r="C2253" s="2">
        <f t="shared" si="315"/>
        <v>-0.14199999999999946</v>
      </c>
      <c r="D2253" s="2">
        <f t="shared" si="316"/>
        <v>0</v>
      </c>
      <c r="E2253" s="2">
        <f t="shared" si="317"/>
        <v>0.14199999999999946</v>
      </c>
      <c r="F2253" s="2">
        <f t="shared" ref="F2253:G2268" si="318">((F2252*13)+D2253)/14</f>
        <v>5.8861252889003957E-2</v>
      </c>
      <c r="G2253" s="2">
        <f t="shared" si="318"/>
        <v>5.3982780855736615E-2</v>
      </c>
      <c r="H2253" s="2">
        <f t="shared" si="310"/>
        <v>1.0903708915312191</v>
      </c>
      <c r="I2253" s="2">
        <f t="shared" si="311"/>
        <v>52.161599453411384</v>
      </c>
    </row>
    <row r="2254" spans="1:9" ht="13.5" x14ac:dyDescent="0.25">
      <c r="A2254" s="3">
        <f>TITRES_STAT!B2257</f>
        <v>45285</v>
      </c>
      <c r="B2254" s="5">
        <f>TITRES_STAT!D2257</f>
        <v>10.582000000000001</v>
      </c>
      <c r="C2254" s="2">
        <f t="shared" si="315"/>
        <v>0.12400000000000055</v>
      </c>
      <c r="D2254" s="2">
        <f t="shared" si="316"/>
        <v>0.12400000000000055</v>
      </c>
      <c r="E2254" s="2">
        <f t="shared" si="317"/>
        <v>0</v>
      </c>
      <c r="F2254" s="2">
        <f t="shared" si="318"/>
        <v>6.3514020539789426E-2</v>
      </c>
      <c r="G2254" s="2">
        <f t="shared" si="318"/>
        <v>5.0126867937469718E-2</v>
      </c>
      <c r="H2254" s="2">
        <f t="shared" si="310"/>
        <v>1.267065411288401</v>
      </c>
      <c r="I2254" s="2">
        <f t="shared" si="311"/>
        <v>55.890112608983451</v>
      </c>
    </row>
    <row r="2255" spans="1:9" ht="13.5" x14ac:dyDescent="0.25">
      <c r="A2255" s="3">
        <f>TITRES_STAT!B2258</f>
        <v>45286</v>
      </c>
      <c r="B2255" s="5">
        <f>TITRES_STAT!D2258</f>
        <v>10.582000000000001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5.8977304786947328E-2</v>
      </c>
      <c r="G2255" s="2">
        <f t="shared" si="318"/>
        <v>4.6546377370507597E-2</v>
      </c>
      <c r="H2255" s="2">
        <f t="shared" si="310"/>
        <v>1.267065411288401</v>
      </c>
      <c r="I2255" s="2">
        <f t="shared" si="311"/>
        <v>55.890112608983451</v>
      </c>
    </row>
    <row r="2256" spans="1:9" ht="13.5" x14ac:dyDescent="0.25">
      <c r="A2256" s="3">
        <f>TITRES_STAT!B2259</f>
        <v>45287</v>
      </c>
      <c r="B2256" s="5">
        <f>TITRES_STAT!D2259</f>
        <v>10.590999999999999</v>
      </c>
      <c r="C2256" s="2">
        <f t="shared" si="315"/>
        <v>8.9999999999985647E-3</v>
      </c>
      <c r="D2256" s="2">
        <f t="shared" si="316"/>
        <v>8.9999999999985647E-3</v>
      </c>
      <c r="E2256" s="2">
        <f t="shared" si="317"/>
        <v>0</v>
      </c>
      <c r="F2256" s="2">
        <f t="shared" si="318"/>
        <v>5.5407497302165272E-2</v>
      </c>
      <c r="G2256" s="2">
        <f t="shared" si="318"/>
        <v>4.3221636129757053E-2</v>
      </c>
      <c r="H2256" s="2">
        <f t="shared" si="310"/>
        <v>1.2819389144784954</v>
      </c>
      <c r="I2256" s="2">
        <f t="shared" si="311"/>
        <v>56.177617478926436</v>
      </c>
    </row>
    <row r="2257" spans="1:9" ht="13.5" x14ac:dyDescent="0.25">
      <c r="A2257" s="3">
        <f>TITRES_STAT!B2260</f>
        <v>45288</v>
      </c>
      <c r="B2257" s="5">
        <f>TITRES_STAT!D2260</f>
        <v>10.590999999999999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5.1449818923439181E-2</v>
      </c>
      <c r="G2257" s="2">
        <f t="shared" si="318"/>
        <v>4.013437640620298E-2</v>
      </c>
      <c r="H2257" s="2">
        <f t="shared" ref="H2257:H2320" si="319">F2257/G2257</f>
        <v>1.2819389144784952</v>
      </c>
      <c r="I2257" s="2">
        <f t="shared" ref="I2257:I2320" si="320">IF(G2257=0,100,100-(100/(1+H2257)))</f>
        <v>56.177617478926429</v>
      </c>
    </row>
    <row r="2258" spans="1:9" ht="13.5" x14ac:dyDescent="0.25">
      <c r="A2258" s="3">
        <f>TITRES_STAT!B2261</f>
        <v>45289</v>
      </c>
      <c r="B2258" s="5">
        <f>TITRES_STAT!D2261</f>
        <v>10.590999999999999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4.7774831857479237E-2</v>
      </c>
      <c r="G2258" s="2">
        <f t="shared" si="318"/>
        <v>3.7267635234331339E-2</v>
      </c>
      <c r="H2258" s="2">
        <f t="shared" si="319"/>
        <v>1.2819389144784952</v>
      </c>
      <c r="I2258" s="2">
        <f t="shared" si="320"/>
        <v>56.177617478926429</v>
      </c>
    </row>
    <row r="2259" spans="1:9" ht="13.5" x14ac:dyDescent="0.25">
      <c r="A2259" s="3">
        <f>TITRES_STAT!B2262</f>
        <v>45293</v>
      </c>
      <c r="B2259" s="5">
        <f>TITRES_STAT!D2262</f>
        <v>10.590999999999999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4.436234386765929E-2</v>
      </c>
      <c r="G2259" s="2">
        <f t="shared" si="318"/>
        <v>3.4605661289021962E-2</v>
      </c>
      <c r="H2259" s="2">
        <f t="shared" si="319"/>
        <v>1.281938914478495</v>
      </c>
      <c r="I2259" s="2">
        <f t="shared" si="320"/>
        <v>56.177617478926429</v>
      </c>
    </row>
    <row r="2260" spans="1:9" ht="13.5" x14ac:dyDescent="0.25">
      <c r="A2260" s="3">
        <f>TITRES_STAT!B2263</f>
        <v>45294</v>
      </c>
      <c r="B2260" s="5">
        <f>TITRES_STAT!D2263</f>
        <v>10.352</v>
      </c>
      <c r="C2260" s="2">
        <f t="shared" si="315"/>
        <v>-0.23899999999999899</v>
      </c>
      <c r="D2260" s="2">
        <f t="shared" si="316"/>
        <v>0</v>
      </c>
      <c r="E2260" s="2">
        <f t="shared" si="317"/>
        <v>0.23899999999999899</v>
      </c>
      <c r="F2260" s="2">
        <f t="shared" si="318"/>
        <v>4.119360501996934E-2</v>
      </c>
      <c r="G2260" s="2">
        <f t="shared" si="318"/>
        <v>4.9205256911234611E-2</v>
      </c>
      <c r="H2260" s="2">
        <f t="shared" si="319"/>
        <v>0.83717894399539172</v>
      </c>
      <c r="I2260" s="2">
        <f t="shared" si="320"/>
        <v>45.568720822302858</v>
      </c>
    </row>
    <row r="2261" spans="1:9" ht="13.5" x14ac:dyDescent="0.25">
      <c r="A2261" s="3">
        <f>TITRES_STAT!B2264</f>
        <v>45295</v>
      </c>
      <c r="B2261" s="5">
        <f>TITRES_STAT!D2264</f>
        <v>10.352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3.8251204661400098E-2</v>
      </c>
      <c r="G2261" s="2">
        <f t="shared" si="318"/>
        <v>4.5690595703289281E-2</v>
      </c>
      <c r="H2261" s="2">
        <f t="shared" si="319"/>
        <v>0.83717894399539161</v>
      </c>
      <c r="I2261" s="2">
        <f t="shared" si="320"/>
        <v>45.568720822302851</v>
      </c>
    </row>
    <row r="2262" spans="1:9" ht="13.5" x14ac:dyDescent="0.25">
      <c r="A2262" s="3">
        <f>TITRES_STAT!B2265</f>
        <v>45296</v>
      </c>
      <c r="B2262" s="5">
        <f>TITRES_STAT!D2265</f>
        <v>10.352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3.5518975757014376E-2</v>
      </c>
      <c r="G2262" s="2">
        <f t="shared" si="318"/>
        <v>4.24269817244829E-2</v>
      </c>
      <c r="H2262" s="2">
        <f t="shared" si="319"/>
        <v>0.83717894399539172</v>
      </c>
      <c r="I2262" s="2">
        <f t="shared" si="320"/>
        <v>45.568720822302858</v>
      </c>
    </row>
    <row r="2263" spans="1:9" ht="13.5" x14ac:dyDescent="0.25">
      <c r="A2263" s="3">
        <f>TITRES_STAT!B2266</f>
        <v>45299</v>
      </c>
      <c r="B2263" s="5">
        <f>TITRES_STAT!D2266</f>
        <v>10.192</v>
      </c>
      <c r="C2263" s="2">
        <f t="shared" si="315"/>
        <v>-0.16000000000000014</v>
      </c>
      <c r="D2263" s="2">
        <f t="shared" si="316"/>
        <v>0</v>
      </c>
      <c r="E2263" s="2">
        <f t="shared" si="317"/>
        <v>0.16000000000000014</v>
      </c>
      <c r="F2263" s="2">
        <f t="shared" si="318"/>
        <v>3.2981906060084776E-2</v>
      </c>
      <c r="G2263" s="2">
        <f t="shared" si="318"/>
        <v>5.082505445844842E-2</v>
      </c>
      <c r="H2263" s="2">
        <f t="shared" si="319"/>
        <v>0.64893006828057298</v>
      </c>
      <c r="I2263" s="2">
        <f t="shared" si="320"/>
        <v>39.354614289813206</v>
      </c>
    </row>
    <row r="2264" spans="1:9" ht="13.5" x14ac:dyDescent="0.25">
      <c r="A2264" s="3">
        <f>TITRES_STAT!B2267</f>
        <v>45300</v>
      </c>
      <c r="B2264" s="5">
        <f>TITRES_STAT!D2267</f>
        <v>10.192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3.0626055627221576E-2</v>
      </c>
      <c r="G2264" s="2">
        <f t="shared" si="318"/>
        <v>4.7194693425702101E-2</v>
      </c>
      <c r="H2264" s="2">
        <f t="shared" si="319"/>
        <v>0.64893006828057298</v>
      </c>
      <c r="I2264" s="2">
        <f t="shared" si="320"/>
        <v>39.354614289813206</v>
      </c>
    </row>
    <row r="2265" spans="1:9" ht="13.5" x14ac:dyDescent="0.25">
      <c r="A2265" s="3">
        <f>TITRES_STAT!B2268</f>
        <v>45301</v>
      </c>
      <c r="B2265" s="5">
        <f>TITRES_STAT!D2268</f>
        <v>10.192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2.8438480225277177E-2</v>
      </c>
      <c r="G2265" s="2">
        <f t="shared" si="318"/>
        <v>4.3823643895294806E-2</v>
      </c>
      <c r="H2265" s="2">
        <f t="shared" si="319"/>
        <v>0.64893006828057309</v>
      </c>
      <c r="I2265" s="2">
        <f t="shared" si="320"/>
        <v>39.354614289813213</v>
      </c>
    </row>
    <row r="2266" spans="1:9" ht="13.5" x14ac:dyDescent="0.25">
      <c r="A2266" s="3">
        <f>TITRES_STAT!B2269</f>
        <v>45302</v>
      </c>
      <c r="B2266" s="5">
        <f>TITRES_STAT!D2269</f>
        <v>10.166</v>
      </c>
      <c r="C2266" s="2">
        <f t="shared" si="315"/>
        <v>-2.5999999999999801E-2</v>
      </c>
      <c r="D2266" s="2">
        <f t="shared" si="316"/>
        <v>0</v>
      </c>
      <c r="E2266" s="2">
        <f t="shared" si="317"/>
        <v>2.5999999999999801E-2</v>
      </c>
      <c r="F2266" s="2">
        <f t="shared" si="318"/>
        <v>2.6407160209185952E-2</v>
      </c>
      <c r="G2266" s="2">
        <f t="shared" si="318"/>
        <v>4.2550526474202308E-2</v>
      </c>
      <c r="H2266" s="2">
        <f t="shared" si="319"/>
        <v>0.62060713221013108</v>
      </c>
      <c r="I2266" s="2">
        <f t="shared" si="320"/>
        <v>38.294730405373897</v>
      </c>
    </row>
    <row r="2267" spans="1:9" ht="13.5" x14ac:dyDescent="0.25">
      <c r="A2267" s="3">
        <f>TITRES_STAT!B2270</f>
        <v>45303</v>
      </c>
      <c r="B2267" s="5">
        <f>TITRES_STAT!D2270</f>
        <v>10.166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2.4520934479958383E-2</v>
      </c>
      <c r="G2267" s="2">
        <f t="shared" si="318"/>
        <v>3.9511203154616426E-2</v>
      </c>
      <c r="H2267" s="2">
        <f t="shared" si="319"/>
        <v>0.62060713221013108</v>
      </c>
      <c r="I2267" s="2">
        <f t="shared" si="320"/>
        <v>38.294730405373897</v>
      </c>
    </row>
    <row r="2268" spans="1:9" ht="13.5" x14ac:dyDescent="0.25">
      <c r="A2268" s="3">
        <f>TITRES_STAT!B2271</f>
        <v>45306</v>
      </c>
      <c r="B2268" s="5">
        <f>TITRES_STAT!D2271</f>
        <v>10.103</v>
      </c>
      <c r="C2268" s="2">
        <f t="shared" si="315"/>
        <v>-6.3000000000000611E-2</v>
      </c>
      <c r="D2268" s="2">
        <f t="shared" si="316"/>
        <v>0</v>
      </c>
      <c r="E2268" s="2">
        <f t="shared" si="317"/>
        <v>6.3000000000000611E-2</v>
      </c>
      <c r="F2268" s="2">
        <f t="shared" si="318"/>
        <v>2.2769439159961356E-2</v>
      </c>
      <c r="G2268" s="2">
        <f t="shared" si="318"/>
        <v>4.1188974357858156E-2</v>
      </c>
      <c r="H2268" s="2">
        <f t="shared" si="319"/>
        <v>0.55280422770753779</v>
      </c>
      <c r="I2268" s="2">
        <f t="shared" si="320"/>
        <v>35.600381415992345</v>
      </c>
    </row>
    <row r="2269" spans="1:9" ht="13.5" x14ac:dyDescent="0.25">
      <c r="A2269" s="3">
        <f>TITRES_STAT!B2272</f>
        <v>45307</v>
      </c>
      <c r="B2269" s="5">
        <f>TITRES_STAT!D2272</f>
        <v>10.103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2.1143050648535545E-2</v>
      </c>
      <c r="G2269" s="2">
        <f t="shared" si="321"/>
        <v>3.824690476086829E-2</v>
      </c>
      <c r="H2269" s="2">
        <f t="shared" si="319"/>
        <v>0.55280422770753779</v>
      </c>
      <c r="I2269" s="2">
        <f t="shared" si="320"/>
        <v>35.600381415992345</v>
      </c>
    </row>
    <row r="2270" spans="1:9" ht="13.5" x14ac:dyDescent="0.25">
      <c r="A2270" s="3">
        <f>TITRES_STAT!B2273</f>
        <v>45308</v>
      </c>
      <c r="B2270" s="5">
        <f>TITRES_STAT!D2273</f>
        <v>10.103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1.9632832745068721E-2</v>
      </c>
      <c r="G2270" s="2">
        <f t="shared" si="321"/>
        <v>3.5514982992234843E-2</v>
      </c>
      <c r="H2270" s="2">
        <f t="shared" si="319"/>
        <v>0.55280422770753779</v>
      </c>
      <c r="I2270" s="2">
        <f t="shared" si="320"/>
        <v>35.600381415992345</v>
      </c>
    </row>
    <row r="2271" spans="1:9" ht="13.5" x14ac:dyDescent="0.25">
      <c r="A2271" s="3">
        <f>TITRES_STAT!B2274</f>
        <v>45309</v>
      </c>
      <c r="B2271" s="5">
        <f>TITRES_STAT!D2274</f>
        <v>9.8379999999999992</v>
      </c>
      <c r="C2271" s="2">
        <f t="shared" si="315"/>
        <v>-0.26500000000000057</v>
      </c>
      <c r="D2271" s="2">
        <f t="shared" si="316"/>
        <v>0</v>
      </c>
      <c r="E2271" s="2">
        <f t="shared" si="317"/>
        <v>0.26500000000000057</v>
      </c>
      <c r="F2271" s="2">
        <f t="shared" si="321"/>
        <v>1.8230487548992386E-2</v>
      </c>
      <c r="G2271" s="2">
        <f t="shared" si="321"/>
        <v>5.1906769921360965E-2</v>
      </c>
      <c r="H2271" s="2">
        <f t="shared" si="319"/>
        <v>0.35121598929410697</v>
      </c>
      <c r="I2271" s="2">
        <f t="shared" si="320"/>
        <v>25.992586831183573</v>
      </c>
    </row>
    <row r="2272" spans="1:9" ht="13.5" x14ac:dyDescent="0.25">
      <c r="A2272" s="3">
        <f>TITRES_STAT!B2275</f>
        <v>45310</v>
      </c>
      <c r="B2272" s="5">
        <f>TITRES_STAT!D2275</f>
        <v>9.8379999999999992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1.6928309866921502E-2</v>
      </c>
      <c r="G2272" s="2">
        <f t="shared" si="321"/>
        <v>4.8199143498406607E-2</v>
      </c>
      <c r="H2272" s="2">
        <f t="shared" si="319"/>
        <v>0.35121598929410702</v>
      </c>
      <c r="I2272" s="2">
        <f t="shared" si="320"/>
        <v>25.992586831183573</v>
      </c>
    </row>
    <row r="2273" spans="1:9" ht="13.5" x14ac:dyDescent="0.25">
      <c r="A2273" s="3">
        <f>TITRES_STAT!B2276</f>
        <v>45313</v>
      </c>
      <c r="B2273" s="5">
        <f>TITRES_STAT!D2276</f>
        <v>9.5190000000000001</v>
      </c>
      <c r="C2273" s="2">
        <f t="shared" si="315"/>
        <v>-0.31899999999999906</v>
      </c>
      <c r="D2273" s="2">
        <f t="shared" si="316"/>
        <v>0</v>
      </c>
      <c r="E2273" s="2">
        <f t="shared" si="317"/>
        <v>0.31899999999999906</v>
      </c>
      <c r="F2273" s="2">
        <f t="shared" si="321"/>
        <v>1.5719144876427109E-2</v>
      </c>
      <c r="G2273" s="2">
        <f t="shared" si="321"/>
        <v>6.7542061819948929E-2</v>
      </c>
      <c r="H2273" s="2">
        <f t="shared" si="319"/>
        <v>0.23273119672198653</v>
      </c>
      <c r="I2273" s="2">
        <f t="shared" si="320"/>
        <v>18.879314269067976</v>
      </c>
    </row>
    <row r="2274" spans="1:9" ht="13.5" x14ac:dyDescent="0.25">
      <c r="A2274" s="3">
        <f>TITRES_STAT!B2277</f>
        <v>45314</v>
      </c>
      <c r="B2274" s="5">
        <f>TITRES_STAT!D2277</f>
        <v>9.7050000000000001</v>
      </c>
      <c r="C2274" s="2">
        <f t="shared" si="315"/>
        <v>0.18599999999999994</v>
      </c>
      <c r="D2274" s="2">
        <f t="shared" si="316"/>
        <v>0.18599999999999994</v>
      </c>
      <c r="E2274" s="2">
        <f t="shared" si="317"/>
        <v>0</v>
      </c>
      <c r="F2274" s="2">
        <f t="shared" si="321"/>
        <v>2.7882063099539452E-2</v>
      </c>
      <c r="G2274" s="2">
        <f t="shared" si="321"/>
        <v>6.2717628832809721E-2</v>
      </c>
      <c r="H2274" s="2">
        <f t="shared" si="319"/>
        <v>0.44456500697541357</v>
      </c>
      <c r="I2274" s="2">
        <f t="shared" si="320"/>
        <v>30.775008727798976</v>
      </c>
    </row>
    <row r="2275" spans="1:9" ht="13.5" x14ac:dyDescent="0.25">
      <c r="A2275" s="3">
        <f>TITRES_STAT!B2278</f>
        <v>45315</v>
      </c>
      <c r="B2275" s="5">
        <f>TITRES_STAT!D2278</f>
        <v>9.5009999999999994</v>
      </c>
      <c r="C2275" s="2">
        <f t="shared" si="315"/>
        <v>-0.20400000000000063</v>
      </c>
      <c r="D2275" s="2">
        <f t="shared" si="316"/>
        <v>0</v>
      </c>
      <c r="E2275" s="2">
        <f t="shared" si="317"/>
        <v>0.20400000000000063</v>
      </c>
      <c r="F2275" s="2">
        <f t="shared" si="321"/>
        <v>2.5890487163858063E-2</v>
      </c>
      <c r="G2275" s="2">
        <f t="shared" si="321"/>
        <v>7.2809226773323354E-2</v>
      </c>
      <c r="H2275" s="2">
        <f t="shared" si="319"/>
        <v>0.35559349152907233</v>
      </c>
      <c r="I2275" s="2">
        <f t="shared" si="320"/>
        <v>26.231572647045738</v>
      </c>
    </row>
    <row r="2276" spans="1:9" ht="13.5" x14ac:dyDescent="0.25">
      <c r="A2276" s="3">
        <f>TITRES_STAT!B2279</f>
        <v>45316</v>
      </c>
      <c r="B2276" s="5">
        <f>TITRES_STAT!D2279</f>
        <v>9.51</v>
      </c>
      <c r="C2276" s="2">
        <f t="shared" si="315"/>
        <v>9.0000000000003411E-3</v>
      </c>
      <c r="D2276" s="2">
        <f t="shared" si="316"/>
        <v>9.0000000000003411E-3</v>
      </c>
      <c r="E2276" s="2">
        <f t="shared" si="317"/>
        <v>0</v>
      </c>
      <c r="F2276" s="2">
        <f t="shared" si="321"/>
        <v>2.4684023795011084E-2</v>
      </c>
      <c r="G2276" s="2">
        <f t="shared" si="321"/>
        <v>6.7608567718085974E-2</v>
      </c>
      <c r="H2276" s="2">
        <f t="shared" si="319"/>
        <v>0.36510200745471283</v>
      </c>
      <c r="I2276" s="2">
        <f t="shared" si="320"/>
        <v>26.745401110021078</v>
      </c>
    </row>
    <row r="2277" spans="1:9" ht="13.5" x14ac:dyDescent="0.25">
      <c r="A2277" s="3">
        <f>TITRES_STAT!B2280</f>
        <v>45317</v>
      </c>
      <c r="B2277" s="5">
        <f>TITRES_STAT!D2280</f>
        <v>9.5009999999999994</v>
      </c>
      <c r="C2277" s="2">
        <f t="shared" si="315"/>
        <v>-9.0000000000003411E-3</v>
      </c>
      <c r="D2277" s="2">
        <f t="shared" si="316"/>
        <v>0</v>
      </c>
      <c r="E2277" s="2">
        <f t="shared" si="317"/>
        <v>9.0000000000003411E-3</v>
      </c>
      <c r="F2277" s="2">
        <f t="shared" si="321"/>
        <v>2.2920879238224581E-2</v>
      </c>
      <c r="G2277" s="2">
        <f t="shared" si="321"/>
        <v>6.3422241452508424E-2</v>
      </c>
      <c r="H2277" s="2">
        <f t="shared" si="319"/>
        <v>0.36140127994984372</v>
      </c>
      <c r="I2277" s="2">
        <f t="shared" si="320"/>
        <v>26.546271497787799</v>
      </c>
    </row>
    <row r="2278" spans="1:9" ht="13.5" x14ac:dyDescent="0.25">
      <c r="A2278" s="3">
        <f>TITRES_STAT!B2281</f>
        <v>45320</v>
      </c>
      <c r="B2278" s="5">
        <f>TITRES_STAT!D2281</f>
        <v>9.4920000000000009</v>
      </c>
      <c r="C2278" s="2">
        <f t="shared" si="315"/>
        <v>-8.9999999999985647E-3</v>
      </c>
      <c r="D2278" s="2">
        <f t="shared" si="316"/>
        <v>0</v>
      </c>
      <c r="E2278" s="2">
        <f t="shared" si="317"/>
        <v>8.9999999999985647E-3</v>
      </c>
      <c r="F2278" s="2">
        <f t="shared" si="321"/>
        <v>2.1283673578351398E-2</v>
      </c>
      <c r="G2278" s="2">
        <f t="shared" si="321"/>
        <v>5.9534938491614862E-2</v>
      </c>
      <c r="H2278" s="2">
        <f t="shared" si="319"/>
        <v>0.35749887574586264</v>
      </c>
      <c r="I2278" s="2">
        <f t="shared" si="320"/>
        <v>26.335113946185686</v>
      </c>
    </row>
    <row r="2279" spans="1:9" ht="13.5" x14ac:dyDescent="0.25">
      <c r="A2279" s="3">
        <f>TITRES_STAT!B2282</f>
        <v>45321</v>
      </c>
      <c r="B2279" s="5">
        <f>TITRES_STAT!D2282</f>
        <v>9.173</v>
      </c>
      <c r="C2279" s="2">
        <f t="shared" si="315"/>
        <v>-0.31900000000000084</v>
      </c>
      <c r="D2279" s="2">
        <f t="shared" si="316"/>
        <v>0</v>
      </c>
      <c r="E2279" s="2">
        <f t="shared" si="317"/>
        <v>0.31900000000000084</v>
      </c>
      <c r="F2279" s="2">
        <f t="shared" si="321"/>
        <v>1.9763411179897723E-2</v>
      </c>
      <c r="G2279" s="2">
        <f t="shared" si="321"/>
        <v>7.8068157170785288E-2</v>
      </c>
      <c r="H2279" s="2">
        <f t="shared" si="319"/>
        <v>0.25315585632004134</v>
      </c>
      <c r="I2279" s="2">
        <f t="shared" si="320"/>
        <v>20.201466165864389</v>
      </c>
    </row>
    <row r="2280" spans="1:9" ht="13.5" x14ac:dyDescent="0.25">
      <c r="A2280" s="3">
        <f>TITRES_STAT!B2283</f>
        <v>45322</v>
      </c>
      <c r="B2280" s="5">
        <f>TITRES_STAT!D2283</f>
        <v>9.4830000000000005</v>
      </c>
      <c r="C2280" s="2">
        <f t="shared" si="315"/>
        <v>0.3100000000000005</v>
      </c>
      <c r="D2280" s="2">
        <f t="shared" si="316"/>
        <v>0.3100000000000005</v>
      </c>
      <c r="E2280" s="2">
        <f t="shared" si="317"/>
        <v>0</v>
      </c>
      <c r="F2280" s="2">
        <f t="shared" si="321"/>
        <v>4.0494596095619353E-2</v>
      </c>
      <c r="G2280" s="2">
        <f t="shared" si="321"/>
        <v>7.2491860230014901E-2</v>
      </c>
      <c r="H2280" s="2">
        <f t="shared" si="319"/>
        <v>0.5586088695631618</v>
      </c>
      <c r="I2280" s="2">
        <f t="shared" si="320"/>
        <v>35.840221396900276</v>
      </c>
    </row>
    <row r="2281" spans="1:9" ht="13.5" x14ac:dyDescent="0.25">
      <c r="A2281" s="3">
        <f>TITRES_STAT!B2284</f>
        <v>45323</v>
      </c>
      <c r="B2281" s="5">
        <f>TITRES_STAT!D2284</f>
        <v>9.1289999999999996</v>
      </c>
      <c r="C2281" s="2">
        <f t="shared" si="315"/>
        <v>-0.35400000000000098</v>
      </c>
      <c r="D2281" s="2">
        <f t="shared" si="316"/>
        <v>0</v>
      </c>
      <c r="E2281" s="2">
        <f t="shared" si="317"/>
        <v>0.35400000000000098</v>
      </c>
      <c r="F2281" s="2">
        <f t="shared" si="321"/>
        <v>3.7602124945932257E-2</v>
      </c>
      <c r="G2281" s="2">
        <f t="shared" si="321"/>
        <v>9.2599584499299628E-2</v>
      </c>
      <c r="H2281" s="2">
        <f t="shared" si="319"/>
        <v>0.40607228584504779</v>
      </c>
      <c r="I2281" s="2">
        <f t="shared" si="320"/>
        <v>28.879901121228542</v>
      </c>
    </row>
    <row r="2282" spans="1:9" ht="13.5" x14ac:dyDescent="0.25">
      <c r="A2282" s="3">
        <f>TITRES_STAT!B2285</f>
        <v>45324</v>
      </c>
      <c r="B2282" s="5">
        <f>TITRES_STAT!D2285</f>
        <v>9.4649999999999999</v>
      </c>
      <c r="C2282" s="2">
        <f t="shared" si="315"/>
        <v>0.3360000000000003</v>
      </c>
      <c r="D2282" s="2">
        <f t="shared" si="316"/>
        <v>0.3360000000000003</v>
      </c>
      <c r="E2282" s="2">
        <f t="shared" si="317"/>
        <v>0</v>
      </c>
      <c r="F2282" s="2">
        <f t="shared" si="321"/>
        <v>5.8916258878365692E-2</v>
      </c>
      <c r="G2282" s="2">
        <f t="shared" si="321"/>
        <v>8.5985328463635366E-2</v>
      </c>
      <c r="H2282" s="2">
        <f t="shared" si="319"/>
        <v>0.68518967050619994</v>
      </c>
      <c r="I2282" s="2">
        <f t="shared" si="320"/>
        <v>40.659498601150432</v>
      </c>
    </row>
    <row r="2283" spans="1:9" ht="13.5" x14ac:dyDescent="0.25">
      <c r="A2283" s="3">
        <f>TITRES_STAT!B2286</f>
        <v>45327</v>
      </c>
      <c r="B2283" s="5">
        <f>TITRES_STAT!D2286</f>
        <v>9.4649999999999999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5.4707954672768143E-2</v>
      </c>
      <c r="G2283" s="2">
        <f t="shared" si="321"/>
        <v>7.984351928766141E-2</v>
      </c>
      <c r="H2283" s="2">
        <f t="shared" si="319"/>
        <v>0.68518967050619994</v>
      </c>
      <c r="I2283" s="2">
        <f t="shared" si="320"/>
        <v>40.659498601150432</v>
      </c>
    </row>
    <row r="2284" spans="1:9" ht="13.5" x14ac:dyDescent="0.25">
      <c r="A2284" s="3">
        <f>TITRES_STAT!B2287</f>
        <v>45328</v>
      </c>
      <c r="B2284" s="5">
        <f>TITRES_STAT!D2287</f>
        <v>9.3059999999999992</v>
      </c>
      <c r="C2284" s="2">
        <f t="shared" si="315"/>
        <v>-0.1590000000000007</v>
      </c>
      <c r="D2284" s="2">
        <f t="shared" si="316"/>
        <v>0</v>
      </c>
      <c r="E2284" s="2">
        <f t="shared" si="317"/>
        <v>0.1590000000000007</v>
      </c>
      <c r="F2284" s="2">
        <f t="shared" si="321"/>
        <v>5.0800243624713269E-2</v>
      </c>
      <c r="G2284" s="2">
        <f t="shared" si="321"/>
        <v>8.5497553624257067E-2</v>
      </c>
      <c r="H2284" s="2">
        <f t="shared" si="319"/>
        <v>0.59417189698747597</v>
      </c>
      <c r="I2284" s="2">
        <f t="shared" si="320"/>
        <v>37.271507427165737</v>
      </c>
    </row>
    <row r="2285" spans="1:9" ht="13.5" x14ac:dyDescent="0.25">
      <c r="A2285" s="3">
        <f>TITRES_STAT!B2288</f>
        <v>45329</v>
      </c>
      <c r="B2285" s="5">
        <f>TITRES_STAT!D2288</f>
        <v>9.4830000000000005</v>
      </c>
      <c r="C2285" s="2">
        <f t="shared" si="315"/>
        <v>0.17700000000000138</v>
      </c>
      <c r="D2285" s="2">
        <f t="shared" si="316"/>
        <v>0.17700000000000138</v>
      </c>
      <c r="E2285" s="2">
        <f t="shared" si="317"/>
        <v>0</v>
      </c>
      <c r="F2285" s="2">
        <f t="shared" ref="F2285:G2300" si="322">((F2284*13)+D2285)/14</f>
        <v>5.9814511937233847E-2</v>
      </c>
      <c r="G2285" s="2">
        <f t="shared" si="322"/>
        <v>7.9390585508238715E-2</v>
      </c>
      <c r="H2285" s="2">
        <f t="shared" si="319"/>
        <v>0.7534207180148158</v>
      </c>
      <c r="I2285" s="2">
        <f t="shared" si="320"/>
        <v>42.968621864341955</v>
      </c>
    </row>
    <row r="2286" spans="1:9" ht="13.5" x14ac:dyDescent="0.25">
      <c r="A2286" s="3">
        <f>TITRES_STAT!B2289</f>
        <v>45330</v>
      </c>
      <c r="B2286" s="5">
        <f>TITRES_STAT!D2289</f>
        <v>9.5719999999999992</v>
      </c>
      <c r="C2286" s="2">
        <f t="shared" si="315"/>
        <v>8.8999999999998636E-2</v>
      </c>
      <c r="D2286" s="2">
        <f t="shared" si="316"/>
        <v>8.8999999999998636E-2</v>
      </c>
      <c r="E2286" s="2">
        <f t="shared" si="317"/>
        <v>0</v>
      </c>
      <c r="F2286" s="2">
        <f t="shared" si="322"/>
        <v>6.1899189656002759E-2</v>
      </c>
      <c r="G2286" s="2">
        <f t="shared" si="322"/>
        <v>7.3719829400507378E-2</v>
      </c>
      <c r="H2286" s="2">
        <f t="shared" si="319"/>
        <v>0.83965454287359942</v>
      </c>
      <c r="I2286" s="2">
        <f t="shared" si="320"/>
        <v>45.641968277480622</v>
      </c>
    </row>
    <row r="2287" spans="1:9" ht="13.5" x14ac:dyDescent="0.25">
      <c r="A2287" s="3">
        <f>TITRES_STAT!B2290</f>
        <v>45331</v>
      </c>
      <c r="B2287" s="5">
        <f>TITRES_STAT!D2290</f>
        <v>9.5719999999999992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5.7477818966288279E-2</v>
      </c>
      <c r="G2287" s="2">
        <f t="shared" si="322"/>
        <v>6.8454127300471138E-2</v>
      </c>
      <c r="H2287" s="2">
        <f t="shared" si="319"/>
        <v>0.83965454287359942</v>
      </c>
      <c r="I2287" s="2">
        <f t="shared" si="320"/>
        <v>45.641968277480622</v>
      </c>
    </row>
    <row r="2288" spans="1:9" ht="13.5" x14ac:dyDescent="0.25">
      <c r="A2288" s="3">
        <f>TITRES_STAT!B2291</f>
        <v>45334</v>
      </c>
      <c r="B2288" s="5">
        <f>TITRES_STAT!D2291</f>
        <v>9.3059999999999992</v>
      </c>
      <c r="C2288" s="2">
        <f t="shared" si="315"/>
        <v>-0.26600000000000001</v>
      </c>
      <c r="D2288" s="2">
        <f t="shared" si="316"/>
        <v>0</v>
      </c>
      <c r="E2288" s="2">
        <f t="shared" si="317"/>
        <v>0.26600000000000001</v>
      </c>
      <c r="F2288" s="2">
        <f t="shared" si="322"/>
        <v>5.337226046869626E-2</v>
      </c>
      <c r="G2288" s="2">
        <f t="shared" si="322"/>
        <v>8.2564546779008915E-2</v>
      </c>
      <c r="H2288" s="2">
        <f t="shared" si="319"/>
        <v>0.64643073269149876</v>
      </c>
      <c r="I2288" s="2">
        <f t="shared" si="320"/>
        <v>39.262552614937377</v>
      </c>
    </row>
    <row r="2289" spans="1:9" ht="13.5" x14ac:dyDescent="0.25">
      <c r="A2289" s="3">
        <f>TITRES_STAT!B2292</f>
        <v>45335</v>
      </c>
      <c r="B2289" s="5">
        <f>TITRES_STAT!D2292</f>
        <v>9.3940000000000001</v>
      </c>
      <c r="C2289" s="2">
        <f t="shared" si="315"/>
        <v>8.8000000000000966E-2</v>
      </c>
      <c r="D2289" s="2">
        <f t="shared" si="316"/>
        <v>8.8000000000000966E-2</v>
      </c>
      <c r="E2289" s="2">
        <f t="shared" si="317"/>
        <v>0</v>
      </c>
      <c r="F2289" s="2">
        <f t="shared" si="322"/>
        <v>5.5845670435218028E-2</v>
      </c>
      <c r="G2289" s="2">
        <f t="shared" si="322"/>
        <v>7.6667079151936851E-2</v>
      </c>
      <c r="H2289" s="2">
        <f t="shared" si="319"/>
        <v>0.72841786922056218</v>
      </c>
      <c r="I2289" s="2">
        <f t="shared" si="320"/>
        <v>42.14362060194653</v>
      </c>
    </row>
    <row r="2290" spans="1:9" ht="13.5" x14ac:dyDescent="0.25">
      <c r="A2290" s="3">
        <f>TITRES_STAT!B2293</f>
        <v>45336</v>
      </c>
      <c r="B2290" s="5">
        <f>TITRES_STAT!D2293</f>
        <v>9.3940000000000001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5.1856693975559594E-2</v>
      </c>
      <c r="G2290" s="2">
        <f t="shared" si="322"/>
        <v>7.1190859212512794E-2</v>
      </c>
      <c r="H2290" s="2">
        <f t="shared" si="319"/>
        <v>0.72841786922056206</v>
      </c>
      <c r="I2290" s="2">
        <f t="shared" si="320"/>
        <v>42.14362060194653</v>
      </c>
    </row>
    <row r="2291" spans="1:9" ht="13.5" x14ac:dyDescent="0.25">
      <c r="A2291" s="3">
        <f>TITRES_STAT!B2294</f>
        <v>45337</v>
      </c>
      <c r="B2291" s="5">
        <f>TITRES_STAT!D2294</f>
        <v>9.3059999999999992</v>
      </c>
      <c r="C2291" s="2">
        <f t="shared" si="315"/>
        <v>-8.8000000000000966E-2</v>
      </c>
      <c r="D2291" s="2">
        <f t="shared" si="316"/>
        <v>0</v>
      </c>
      <c r="E2291" s="2">
        <f t="shared" si="317"/>
        <v>8.8000000000000966E-2</v>
      </c>
      <c r="F2291" s="2">
        <f t="shared" si="322"/>
        <v>4.8152644405876764E-2</v>
      </c>
      <c r="G2291" s="2">
        <f t="shared" si="322"/>
        <v>7.2391512125904806E-2</v>
      </c>
      <c r="H2291" s="2">
        <f t="shared" si="319"/>
        <v>0.66516975529021549</v>
      </c>
      <c r="I2291" s="2">
        <f t="shared" si="320"/>
        <v>39.946062746875064</v>
      </c>
    </row>
    <row r="2292" spans="1:9" ht="13.5" x14ac:dyDescent="0.25">
      <c r="A2292" s="3">
        <f>TITRES_STAT!B2295</f>
        <v>45338</v>
      </c>
      <c r="B2292" s="5">
        <f>TITRES_STAT!D2295</f>
        <v>9.3940000000000001</v>
      </c>
      <c r="C2292" s="2">
        <f t="shared" si="315"/>
        <v>8.8000000000000966E-2</v>
      </c>
      <c r="D2292" s="2">
        <f t="shared" si="316"/>
        <v>8.8000000000000966E-2</v>
      </c>
      <c r="E2292" s="2">
        <f t="shared" si="317"/>
        <v>0</v>
      </c>
      <c r="F2292" s="2">
        <f t="shared" si="322"/>
        <v>5.099888409117135E-2</v>
      </c>
      <c r="G2292" s="2">
        <f t="shared" si="322"/>
        <v>6.7220689831197319E-2</v>
      </c>
      <c r="H2292" s="2">
        <f t="shared" si="319"/>
        <v>0.75867838040993474</v>
      </c>
      <c r="I2292" s="2">
        <f t="shared" si="320"/>
        <v>43.139120197354821</v>
      </c>
    </row>
    <row r="2293" spans="1:9" ht="13.5" x14ac:dyDescent="0.25">
      <c r="A2293" s="3">
        <f>TITRES_STAT!B2296</f>
        <v>45341</v>
      </c>
      <c r="B2293" s="5">
        <f>TITRES_STAT!D2296</f>
        <v>9.5719999999999992</v>
      </c>
      <c r="C2293" s="2">
        <f t="shared" si="315"/>
        <v>0.17799999999999905</v>
      </c>
      <c r="D2293" s="2">
        <f t="shared" si="316"/>
        <v>0.17799999999999905</v>
      </c>
      <c r="E2293" s="2">
        <f t="shared" si="317"/>
        <v>0</v>
      </c>
      <c r="F2293" s="2">
        <f t="shared" si="322"/>
        <v>6.0070392370373329E-2</v>
      </c>
      <c r="G2293" s="2">
        <f t="shared" si="322"/>
        <v>6.2419211986111792E-2</v>
      </c>
      <c r="H2293" s="2">
        <f t="shared" si="319"/>
        <v>0.962370245618271</v>
      </c>
      <c r="I2293" s="2">
        <f t="shared" si="320"/>
        <v>49.041216751381356</v>
      </c>
    </row>
    <row r="2294" spans="1:9" ht="13.5" x14ac:dyDescent="0.25">
      <c r="A2294" s="3">
        <f>TITRES_STAT!B2297</f>
        <v>45342</v>
      </c>
      <c r="B2294" s="5">
        <f>TITRES_STAT!D2297</f>
        <v>9.3859999999999992</v>
      </c>
      <c r="C2294" s="2">
        <f t="shared" si="315"/>
        <v>-0.18599999999999994</v>
      </c>
      <c r="D2294" s="2">
        <f t="shared" si="316"/>
        <v>0</v>
      </c>
      <c r="E2294" s="2">
        <f t="shared" si="317"/>
        <v>0.18599999999999994</v>
      </c>
      <c r="F2294" s="2">
        <f t="shared" si="322"/>
        <v>5.5779650058203803E-2</v>
      </c>
      <c r="G2294" s="2">
        <f t="shared" si="322"/>
        <v>7.1246411129960954E-2</v>
      </c>
      <c r="H2294" s="2">
        <f t="shared" si="319"/>
        <v>0.78291171686466909</v>
      </c>
      <c r="I2294" s="2">
        <f t="shared" si="320"/>
        <v>43.911973288360841</v>
      </c>
    </row>
    <row r="2295" spans="1:9" ht="13.5" x14ac:dyDescent="0.25">
      <c r="A2295" s="3">
        <f>TITRES_STAT!B2298</f>
        <v>45343</v>
      </c>
      <c r="B2295" s="5">
        <f>TITRES_STAT!D2298</f>
        <v>9.2970000000000006</v>
      </c>
      <c r="C2295" s="2">
        <f t="shared" si="315"/>
        <v>-8.8999999999998636E-2</v>
      </c>
      <c r="D2295" s="2">
        <f t="shared" si="316"/>
        <v>0</v>
      </c>
      <c r="E2295" s="2">
        <f t="shared" si="317"/>
        <v>8.8999999999998636E-2</v>
      </c>
      <c r="F2295" s="2">
        <f t="shared" si="322"/>
        <v>5.1795389339760675E-2</v>
      </c>
      <c r="G2295" s="2">
        <f t="shared" si="322"/>
        <v>7.2514524620677936E-2</v>
      </c>
      <c r="H2295" s="2">
        <f t="shared" si="319"/>
        <v>0.71427606552895917</v>
      </c>
      <c r="I2295" s="2">
        <f t="shared" si="320"/>
        <v>41.666338339067998</v>
      </c>
    </row>
    <row r="2296" spans="1:9" ht="13.5" x14ac:dyDescent="0.25">
      <c r="A2296" s="3">
        <f>TITRES_STAT!B2299</f>
        <v>45344</v>
      </c>
      <c r="B2296" s="5">
        <f>TITRES_STAT!D2299</f>
        <v>9.51</v>
      </c>
      <c r="C2296" s="2">
        <f t="shared" si="315"/>
        <v>0.21299999999999919</v>
      </c>
      <c r="D2296" s="2">
        <f t="shared" si="316"/>
        <v>0.21299999999999919</v>
      </c>
      <c r="E2296" s="2">
        <f t="shared" si="317"/>
        <v>0</v>
      </c>
      <c r="F2296" s="2">
        <f t="shared" si="322"/>
        <v>6.3310004386920568E-2</v>
      </c>
      <c r="G2296" s="2">
        <f t="shared" si="322"/>
        <v>6.7334915719200944E-2</v>
      </c>
      <c r="H2296" s="2">
        <f t="shared" si="319"/>
        <v>0.94022549387207965</v>
      </c>
      <c r="I2296" s="2">
        <f t="shared" si="320"/>
        <v>48.459598992057636</v>
      </c>
    </row>
    <row r="2297" spans="1:9" ht="13.5" x14ac:dyDescent="0.25">
      <c r="A2297" s="3">
        <f>TITRES_STAT!B2300</f>
        <v>45345</v>
      </c>
      <c r="B2297" s="5">
        <f>TITRES_STAT!D2300</f>
        <v>9.3059999999999992</v>
      </c>
      <c r="C2297" s="2">
        <f t="shared" si="315"/>
        <v>-0.20400000000000063</v>
      </c>
      <c r="D2297" s="2">
        <f t="shared" si="316"/>
        <v>0</v>
      </c>
      <c r="E2297" s="2">
        <f t="shared" si="317"/>
        <v>0.20400000000000063</v>
      </c>
      <c r="F2297" s="2">
        <f t="shared" si="322"/>
        <v>5.8787861216426242E-2</v>
      </c>
      <c r="G2297" s="2">
        <f t="shared" si="322"/>
        <v>7.7096707453543772E-2</v>
      </c>
      <c r="H2297" s="2">
        <f t="shared" si="319"/>
        <v>0.76252103569857499</v>
      </c>
      <c r="I2297" s="2">
        <f t="shared" si="320"/>
        <v>43.263088510960657</v>
      </c>
    </row>
    <row r="2298" spans="1:9" ht="13.5" x14ac:dyDescent="0.25">
      <c r="A2298" s="3">
        <f>TITRES_STAT!B2301</f>
        <v>45348</v>
      </c>
      <c r="B2298" s="5">
        <f>TITRES_STAT!D2301</f>
        <v>9.3059999999999992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5.4588728272395796E-2</v>
      </c>
      <c r="G2298" s="2">
        <f t="shared" si="322"/>
        <v>7.1589799778290636E-2</v>
      </c>
      <c r="H2298" s="2">
        <f t="shared" si="319"/>
        <v>0.7625210356985751</v>
      </c>
      <c r="I2298" s="2">
        <f t="shared" si="320"/>
        <v>43.263088510960664</v>
      </c>
    </row>
    <row r="2299" spans="1:9" ht="13.5" x14ac:dyDescent="0.25">
      <c r="A2299" s="3">
        <f>TITRES_STAT!B2302</f>
        <v>45349</v>
      </c>
      <c r="B2299" s="5">
        <f>TITRES_STAT!D2302</f>
        <v>9.5269999999999992</v>
      </c>
      <c r="C2299" s="2">
        <f t="shared" si="315"/>
        <v>0.22100000000000009</v>
      </c>
      <c r="D2299" s="2">
        <f t="shared" si="316"/>
        <v>0.22100000000000009</v>
      </c>
      <c r="E2299" s="2">
        <f t="shared" si="317"/>
        <v>0</v>
      </c>
      <c r="F2299" s="2">
        <f t="shared" si="322"/>
        <v>6.6475247681510391E-2</v>
      </c>
      <c r="G2299" s="2">
        <f t="shared" si="322"/>
        <v>6.6476242651269876E-2</v>
      </c>
      <c r="H2299" s="2">
        <f t="shared" si="319"/>
        <v>0.99998503270161188</v>
      </c>
      <c r="I2299" s="2">
        <f t="shared" si="320"/>
        <v>49.999625814740021</v>
      </c>
    </row>
    <row r="2300" spans="1:9" ht="13.5" x14ac:dyDescent="0.25">
      <c r="A2300" s="3">
        <f>TITRES_STAT!B2303</f>
        <v>45350</v>
      </c>
      <c r="B2300" s="5">
        <f>TITRES_STAT!D2303</f>
        <v>9.7050000000000001</v>
      </c>
      <c r="C2300" s="2">
        <f t="shared" si="315"/>
        <v>0.17800000000000082</v>
      </c>
      <c r="D2300" s="2">
        <f t="shared" si="316"/>
        <v>0.17800000000000082</v>
      </c>
      <c r="E2300" s="2">
        <f t="shared" si="317"/>
        <v>0</v>
      </c>
      <c r="F2300" s="2">
        <f t="shared" si="322"/>
        <v>7.4441301418545422E-2</v>
      </c>
      <c r="G2300" s="2">
        <f t="shared" si="322"/>
        <v>6.1727939604750599E-2</v>
      </c>
      <c r="H2300" s="2">
        <f t="shared" si="319"/>
        <v>1.2059579810244694</v>
      </c>
      <c r="I2300" s="2">
        <f t="shared" si="320"/>
        <v>54.668220854524627</v>
      </c>
    </row>
    <row r="2301" spans="1:9" ht="13.5" x14ac:dyDescent="0.25">
      <c r="A2301" s="3">
        <f>TITRES_STAT!B2304</f>
        <v>45351</v>
      </c>
      <c r="B2301" s="5">
        <f>TITRES_STAT!D2304</f>
        <v>9.7050000000000001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6.9124065602935034E-2</v>
      </c>
      <c r="G2301" s="2">
        <f t="shared" si="323"/>
        <v>5.7318801061554125E-2</v>
      </c>
      <c r="H2301" s="2">
        <f t="shared" si="319"/>
        <v>1.2059579810244696</v>
      </c>
      <c r="I2301" s="2">
        <f t="shared" si="320"/>
        <v>54.668220854524627</v>
      </c>
    </row>
    <row r="2302" spans="1:9" ht="13.5" x14ac:dyDescent="0.25">
      <c r="A2302" s="3">
        <f>TITRES_STAT!B2305</f>
        <v>45352</v>
      </c>
      <c r="B2302" s="5">
        <f>TITRES_STAT!D2305</f>
        <v>9.8379999999999992</v>
      </c>
      <c r="C2302" s="2">
        <f t="shared" si="315"/>
        <v>0.13299999999999912</v>
      </c>
      <c r="D2302" s="2">
        <f t="shared" si="316"/>
        <v>0.13299999999999912</v>
      </c>
      <c r="E2302" s="2">
        <f t="shared" si="317"/>
        <v>0</v>
      </c>
      <c r="F2302" s="2">
        <f t="shared" si="323"/>
        <v>7.3686632345582467E-2</v>
      </c>
      <c r="G2302" s="2">
        <f t="shared" si="323"/>
        <v>5.3224600985728836E-2</v>
      </c>
      <c r="H2302" s="2">
        <f t="shared" si="319"/>
        <v>1.3844468719519407</v>
      </c>
      <c r="I2302" s="2">
        <f t="shared" si="320"/>
        <v>58.061552481503334</v>
      </c>
    </row>
    <row r="2303" spans="1:9" ht="13.5" x14ac:dyDescent="0.25">
      <c r="A2303" s="3">
        <f>TITRES_STAT!B2306</f>
        <v>45355</v>
      </c>
      <c r="B2303" s="5">
        <f>TITRES_STAT!D2306</f>
        <v>10.263</v>
      </c>
      <c r="C2303" s="2">
        <f t="shared" si="315"/>
        <v>0.42500000000000071</v>
      </c>
      <c r="D2303" s="2">
        <f t="shared" si="316"/>
        <v>0.42500000000000071</v>
      </c>
      <c r="E2303" s="2">
        <f t="shared" si="317"/>
        <v>0</v>
      </c>
      <c r="F2303" s="2">
        <f t="shared" si="323"/>
        <v>9.8780444320898053E-2</v>
      </c>
      <c r="G2303" s="2">
        <f t="shared" si="323"/>
        <v>4.9422843772462491E-2</v>
      </c>
      <c r="H2303" s="2">
        <f t="shared" si="319"/>
        <v>1.9986798974108551</v>
      </c>
      <c r="I2303" s="2">
        <f t="shared" si="320"/>
        <v>66.651992402942767</v>
      </c>
    </row>
    <row r="2304" spans="1:9" ht="13.5" x14ac:dyDescent="0.25">
      <c r="A2304" s="3">
        <f>TITRES_STAT!B2307</f>
        <v>45356</v>
      </c>
      <c r="B2304" s="5">
        <f>TITRES_STAT!D2307</f>
        <v>10.236000000000001</v>
      </c>
      <c r="C2304" s="2">
        <f t="shared" si="315"/>
        <v>-2.6999999999999247E-2</v>
      </c>
      <c r="D2304" s="2">
        <f t="shared" si="316"/>
        <v>0</v>
      </c>
      <c r="E2304" s="2">
        <f t="shared" si="317"/>
        <v>2.6999999999999247E-2</v>
      </c>
      <c r="F2304" s="2">
        <f t="shared" si="323"/>
        <v>9.1724698297976762E-2</v>
      </c>
      <c r="G2304" s="2">
        <f t="shared" si="323"/>
        <v>4.7821212074429402E-2</v>
      </c>
      <c r="H2304" s="2">
        <f t="shared" si="319"/>
        <v>1.91807556352222</v>
      </c>
      <c r="I2304" s="2">
        <f t="shared" si="320"/>
        <v>65.730839444302646</v>
      </c>
    </row>
    <row r="2305" spans="1:9" ht="13.5" x14ac:dyDescent="0.25">
      <c r="A2305" s="3">
        <f>TITRES_STAT!B2308</f>
        <v>45357</v>
      </c>
      <c r="B2305" s="5">
        <f>TITRES_STAT!D2308</f>
        <v>9.8379999999999992</v>
      </c>
      <c r="C2305" s="2">
        <f t="shared" si="315"/>
        <v>-0.39800000000000146</v>
      </c>
      <c r="D2305" s="2">
        <f t="shared" si="316"/>
        <v>0</v>
      </c>
      <c r="E2305" s="2">
        <f t="shared" si="317"/>
        <v>0.39800000000000146</v>
      </c>
      <c r="F2305" s="2">
        <f t="shared" si="323"/>
        <v>8.5172934133835559E-2</v>
      </c>
      <c r="G2305" s="2">
        <f t="shared" si="323"/>
        <v>7.2833982640541681E-2</v>
      </c>
      <c r="H2305" s="2">
        <f t="shared" si="319"/>
        <v>1.1694120113435296</v>
      </c>
      <c r="I2305" s="2">
        <f t="shared" si="320"/>
        <v>53.904560555065139</v>
      </c>
    </row>
    <row r="2306" spans="1:9" ht="13.5" x14ac:dyDescent="0.25">
      <c r="A2306" s="3">
        <f>TITRES_STAT!B2309</f>
        <v>45358</v>
      </c>
      <c r="B2306" s="5">
        <f>TITRES_STAT!D2309</f>
        <v>9.8729999999999993</v>
      </c>
      <c r="C2306" s="2">
        <f t="shared" si="315"/>
        <v>3.5000000000000142E-2</v>
      </c>
      <c r="D2306" s="2">
        <f t="shared" si="316"/>
        <v>3.5000000000000142E-2</v>
      </c>
      <c r="E2306" s="2">
        <f t="shared" si="317"/>
        <v>0</v>
      </c>
      <c r="F2306" s="2">
        <f t="shared" si="323"/>
        <v>8.1589153124275879E-2</v>
      </c>
      <c r="G2306" s="2">
        <f t="shared" si="323"/>
        <v>6.7631555309074415E-2</v>
      </c>
      <c r="H2306" s="2">
        <f t="shared" si="319"/>
        <v>1.2063770048081197</v>
      </c>
      <c r="I2306" s="2">
        <f t="shared" si="320"/>
        <v>54.676830033090098</v>
      </c>
    </row>
    <row r="2307" spans="1:9" ht="13.5" x14ac:dyDescent="0.25">
      <c r="A2307" s="3">
        <f>TITRES_STAT!B2310</f>
        <v>45359</v>
      </c>
      <c r="B2307" s="5">
        <f>TITRES_STAT!D2310</f>
        <v>9.9619999999999997</v>
      </c>
      <c r="C2307" s="2">
        <f t="shared" ref="C2307:C2370" si="324">B2307-B2306</f>
        <v>8.9000000000000412E-2</v>
      </c>
      <c r="D2307" s="2">
        <f t="shared" ref="D2307:D2370" si="325">IF(C2307&gt;0,C2307,0)</f>
        <v>8.9000000000000412E-2</v>
      </c>
      <c r="E2307" s="2">
        <f t="shared" ref="E2307:E2370" si="326">IF(C2307&lt;0,-C2307,0)</f>
        <v>0</v>
      </c>
      <c r="F2307" s="2">
        <f t="shared" si="323"/>
        <v>8.2118499329684763E-2</v>
      </c>
      <c r="G2307" s="2">
        <f t="shared" si="323"/>
        <v>6.2800729929854818E-2</v>
      </c>
      <c r="H2307" s="2">
        <f t="shared" si="319"/>
        <v>1.3076042176803822</v>
      </c>
      <c r="I2307" s="2">
        <f t="shared" si="320"/>
        <v>56.665012468853689</v>
      </c>
    </row>
    <row r="2308" spans="1:9" ht="13.5" x14ac:dyDescent="0.25">
      <c r="A2308" s="3">
        <f>TITRES_STAT!B2311</f>
        <v>45362</v>
      </c>
      <c r="B2308" s="5">
        <f>TITRES_STAT!D2311</f>
        <v>9.9619999999999997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7.6252892234707284E-2</v>
      </c>
      <c r="G2308" s="2">
        <f t="shared" si="323"/>
        <v>5.8314963506293761E-2</v>
      </c>
      <c r="H2308" s="2">
        <f t="shared" si="319"/>
        <v>1.3076042176803822</v>
      </c>
      <c r="I2308" s="2">
        <f t="shared" si="320"/>
        <v>56.665012468853689</v>
      </c>
    </row>
    <row r="2309" spans="1:9" ht="13.5" x14ac:dyDescent="0.25">
      <c r="A2309" s="3">
        <f>TITRES_STAT!B2312</f>
        <v>45363</v>
      </c>
      <c r="B2309" s="5">
        <f>TITRES_STAT!D2312</f>
        <v>10.192</v>
      </c>
      <c r="C2309" s="2">
        <f t="shared" si="324"/>
        <v>0.23000000000000043</v>
      </c>
      <c r="D2309" s="2">
        <f t="shared" si="325"/>
        <v>0.23000000000000043</v>
      </c>
      <c r="E2309" s="2">
        <f t="shared" si="326"/>
        <v>0</v>
      </c>
      <c r="F2309" s="2">
        <f t="shared" si="323"/>
        <v>8.7234828503656797E-2</v>
      </c>
      <c r="G2309" s="2">
        <f t="shared" si="323"/>
        <v>5.4149608970129923E-2</v>
      </c>
      <c r="H2309" s="2">
        <f t="shared" si="319"/>
        <v>1.6109964626296265</v>
      </c>
      <c r="I2309" s="2">
        <f t="shared" si="320"/>
        <v>61.700446005473907</v>
      </c>
    </row>
    <row r="2310" spans="1:9" ht="13.5" x14ac:dyDescent="0.25">
      <c r="A2310" s="3">
        <f>TITRES_STAT!B2313</f>
        <v>45364</v>
      </c>
      <c r="B2310" s="5">
        <f>TITRES_STAT!D2313</f>
        <v>9.9619999999999997</v>
      </c>
      <c r="C2310" s="2">
        <f t="shared" si="324"/>
        <v>-0.23000000000000043</v>
      </c>
      <c r="D2310" s="2">
        <f t="shared" si="325"/>
        <v>0</v>
      </c>
      <c r="E2310" s="2">
        <f t="shared" si="326"/>
        <v>0.23000000000000043</v>
      </c>
      <c r="F2310" s="2">
        <f t="shared" si="323"/>
        <v>8.1003769324824157E-2</v>
      </c>
      <c r="G2310" s="2">
        <f t="shared" si="323"/>
        <v>6.6710351186549249E-2</v>
      </c>
      <c r="H2310" s="2">
        <f t="shared" si="319"/>
        <v>1.2142608738230849</v>
      </c>
      <c r="I2310" s="2">
        <f t="shared" si="320"/>
        <v>54.838203040031765</v>
      </c>
    </row>
    <row r="2311" spans="1:9" ht="13.5" x14ac:dyDescent="0.25">
      <c r="A2311" s="3">
        <f>TITRES_STAT!B2314</f>
        <v>45365</v>
      </c>
      <c r="B2311" s="5">
        <f>TITRES_STAT!D2314</f>
        <v>9.9619999999999997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7.521778580162243E-2</v>
      </c>
      <c r="G2311" s="2">
        <f t="shared" si="323"/>
        <v>6.1945326101795727E-2</v>
      </c>
      <c r="H2311" s="2">
        <f t="shared" si="319"/>
        <v>1.2142608738230849</v>
      </c>
      <c r="I2311" s="2">
        <f t="shared" si="320"/>
        <v>54.838203040031765</v>
      </c>
    </row>
    <row r="2312" spans="1:9" ht="13.5" x14ac:dyDescent="0.25">
      <c r="A2312" s="3">
        <f>TITRES_STAT!B2315</f>
        <v>45366</v>
      </c>
      <c r="B2312" s="5">
        <f>TITRES_STAT!D2315</f>
        <v>9.9710000000000001</v>
      </c>
      <c r="C2312" s="2">
        <f t="shared" si="324"/>
        <v>9.0000000000003411E-3</v>
      </c>
      <c r="D2312" s="2">
        <f t="shared" si="325"/>
        <v>9.0000000000003411E-3</v>
      </c>
      <c r="E2312" s="2">
        <f t="shared" si="326"/>
        <v>0</v>
      </c>
      <c r="F2312" s="2">
        <f t="shared" si="323"/>
        <v>7.0487943958649421E-2</v>
      </c>
      <c r="G2312" s="2">
        <f t="shared" si="323"/>
        <v>5.7520659951667455E-2</v>
      </c>
      <c r="H2312" s="2">
        <f t="shared" si="319"/>
        <v>1.2254369824316673</v>
      </c>
      <c r="I2312" s="2">
        <f t="shared" si="320"/>
        <v>55.065004855480993</v>
      </c>
    </row>
    <row r="2313" spans="1:9" ht="13.5" x14ac:dyDescent="0.25">
      <c r="A2313" s="3">
        <f>TITRES_STAT!B2316</f>
        <v>45369</v>
      </c>
      <c r="B2313" s="5">
        <f>TITRES_STAT!D2316</f>
        <v>9.9710000000000001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6.5453090818745882E-2</v>
      </c>
      <c r="G2313" s="2">
        <f t="shared" si="323"/>
        <v>5.3412041383691211E-2</v>
      </c>
      <c r="H2313" s="2">
        <f t="shared" si="319"/>
        <v>1.2254369824316671</v>
      </c>
      <c r="I2313" s="2">
        <f t="shared" si="320"/>
        <v>55.065004855480986</v>
      </c>
    </row>
    <row r="2314" spans="1:9" ht="13.5" x14ac:dyDescent="0.25">
      <c r="A2314" s="3">
        <f>TITRES_STAT!B2317</f>
        <v>45370</v>
      </c>
      <c r="B2314" s="5">
        <f>TITRES_STAT!D2317</f>
        <v>10.192</v>
      </c>
      <c r="C2314" s="2">
        <f t="shared" si="324"/>
        <v>0.22100000000000009</v>
      </c>
      <c r="D2314" s="2">
        <f t="shared" si="325"/>
        <v>0.22100000000000009</v>
      </c>
      <c r="E2314" s="2">
        <f t="shared" si="326"/>
        <v>0</v>
      </c>
      <c r="F2314" s="2">
        <f t="shared" si="323"/>
        <v>7.6563584331692622E-2</v>
      </c>
      <c r="G2314" s="2">
        <f t="shared" si="323"/>
        <v>4.9596895570570405E-2</v>
      </c>
      <c r="H2314" s="2">
        <f t="shared" si="319"/>
        <v>1.5437172720367522</v>
      </c>
      <c r="I2314" s="2">
        <f t="shared" si="320"/>
        <v>60.687454891584672</v>
      </c>
    </row>
    <row r="2315" spans="1:9" ht="13.5" x14ac:dyDescent="0.25">
      <c r="A2315" s="3">
        <f>TITRES_STAT!B2318</f>
        <v>45372</v>
      </c>
      <c r="B2315" s="5">
        <f>TITRES_STAT!D2318</f>
        <v>9.8460000000000001</v>
      </c>
      <c r="C2315" s="2">
        <f t="shared" si="324"/>
        <v>-0.34600000000000009</v>
      </c>
      <c r="D2315" s="2">
        <f t="shared" si="325"/>
        <v>0</v>
      </c>
      <c r="E2315" s="2">
        <f t="shared" si="326"/>
        <v>0.34600000000000009</v>
      </c>
      <c r="F2315" s="2">
        <f t="shared" si="323"/>
        <v>7.1094756879428858E-2</v>
      </c>
      <c r="G2315" s="2">
        <f t="shared" si="323"/>
        <v>7.0768545886958231E-2</v>
      </c>
      <c r="H2315" s="2">
        <f t="shared" si="319"/>
        <v>1.0046095477642243</v>
      </c>
      <c r="I2315" s="2">
        <f t="shared" si="320"/>
        <v>50.114973705711556</v>
      </c>
    </row>
    <row r="2316" spans="1:9" ht="13.5" x14ac:dyDescent="0.25">
      <c r="A2316" s="3">
        <f>TITRES_STAT!B2319</f>
        <v>45373</v>
      </c>
      <c r="B2316" s="5">
        <f>TITRES_STAT!D2319</f>
        <v>10.218999999999999</v>
      </c>
      <c r="C2316" s="2">
        <f t="shared" si="324"/>
        <v>0.37299999999999933</v>
      </c>
      <c r="D2316" s="2">
        <f t="shared" si="325"/>
        <v>0.37299999999999933</v>
      </c>
      <c r="E2316" s="2">
        <f t="shared" si="326"/>
        <v>0</v>
      </c>
      <c r="F2316" s="2">
        <f t="shared" si="323"/>
        <v>9.2659417102326752E-2</v>
      </c>
      <c r="G2316" s="2">
        <f t="shared" si="323"/>
        <v>6.5713649752175501E-2</v>
      </c>
      <c r="H2316" s="2">
        <f t="shared" si="319"/>
        <v>1.4100482540807162</v>
      </c>
      <c r="I2316" s="2">
        <f t="shared" si="320"/>
        <v>58.507054856400046</v>
      </c>
    </row>
    <row r="2317" spans="1:9" ht="13.5" x14ac:dyDescent="0.25">
      <c r="A2317" s="3">
        <f>TITRES_STAT!B2320</f>
        <v>45376</v>
      </c>
      <c r="B2317" s="5">
        <f>TITRES_STAT!D2320</f>
        <v>10.218999999999999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8.6040887309303413E-2</v>
      </c>
      <c r="G2317" s="2">
        <f t="shared" si="327"/>
        <v>6.1019817627020113E-2</v>
      </c>
      <c r="H2317" s="2">
        <f t="shared" si="319"/>
        <v>1.410048254080716</v>
      </c>
      <c r="I2317" s="2">
        <f t="shared" si="320"/>
        <v>58.507054856400046</v>
      </c>
    </row>
    <row r="2318" spans="1:9" ht="13.5" x14ac:dyDescent="0.25">
      <c r="A2318" s="3">
        <f>TITRES_STAT!B2321</f>
        <v>45377</v>
      </c>
      <c r="B2318" s="5">
        <f>TITRES_STAT!D2321</f>
        <v>10.218999999999999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7.9895109644353174E-2</v>
      </c>
      <c r="G2318" s="2">
        <f t="shared" si="327"/>
        <v>5.6661259225090112E-2</v>
      </c>
      <c r="H2318" s="2">
        <f t="shared" si="319"/>
        <v>1.410048254080716</v>
      </c>
      <c r="I2318" s="2">
        <f t="shared" si="320"/>
        <v>58.507054856400046</v>
      </c>
    </row>
    <row r="2319" spans="1:9" ht="13.5" x14ac:dyDescent="0.25">
      <c r="A2319" s="3">
        <f>TITRES_STAT!B2322</f>
        <v>45378</v>
      </c>
      <c r="B2319" s="5">
        <f>TITRES_STAT!D2322</f>
        <v>9.8550000000000004</v>
      </c>
      <c r="C2319" s="2">
        <f t="shared" si="324"/>
        <v>-0.36399999999999899</v>
      </c>
      <c r="D2319" s="2">
        <f t="shared" si="325"/>
        <v>0</v>
      </c>
      <c r="E2319" s="2">
        <f t="shared" si="326"/>
        <v>0.36399999999999899</v>
      </c>
      <c r="F2319" s="2">
        <f t="shared" si="327"/>
        <v>7.4188316098327947E-2</v>
      </c>
      <c r="G2319" s="2">
        <f t="shared" si="327"/>
        <v>7.8614026423297886E-2</v>
      </c>
      <c r="H2319" s="2">
        <f t="shared" si="319"/>
        <v>0.94370329919066009</v>
      </c>
      <c r="I2319" s="2">
        <f t="shared" si="320"/>
        <v>48.551818561176972</v>
      </c>
    </row>
    <row r="2320" spans="1:9" ht="13.5" x14ac:dyDescent="0.25">
      <c r="A2320" s="3">
        <f>TITRES_STAT!B2323</f>
        <v>45379</v>
      </c>
      <c r="B2320" s="5">
        <f>TITRES_STAT!D2323</f>
        <v>9.8460000000000001</v>
      </c>
      <c r="C2320" s="2">
        <f t="shared" si="324"/>
        <v>-9.0000000000003411E-3</v>
      </c>
      <c r="D2320" s="2">
        <f t="shared" si="325"/>
        <v>0</v>
      </c>
      <c r="E2320" s="2">
        <f t="shared" si="326"/>
        <v>9.0000000000003411E-3</v>
      </c>
      <c r="F2320" s="2">
        <f t="shared" si="327"/>
        <v>6.8889150662733087E-2</v>
      </c>
      <c r="G2320" s="2">
        <f t="shared" si="327"/>
        <v>7.3641595964490922E-2</v>
      </c>
      <c r="H2320" s="2">
        <f t="shared" si="319"/>
        <v>0.9354652049631107</v>
      </c>
      <c r="I2320" s="2">
        <f t="shared" si="320"/>
        <v>48.332835049904212</v>
      </c>
    </row>
    <row r="2321" spans="1:9" ht="13.5" x14ac:dyDescent="0.25">
      <c r="A2321" s="3">
        <f>TITRES_STAT!B2324</f>
        <v>45380</v>
      </c>
      <c r="B2321" s="5">
        <f>TITRES_STAT!D2324</f>
        <v>10.192</v>
      </c>
      <c r="C2321" s="2">
        <f t="shared" si="324"/>
        <v>0.34600000000000009</v>
      </c>
      <c r="D2321" s="2">
        <f t="shared" si="325"/>
        <v>0.34600000000000009</v>
      </c>
      <c r="E2321" s="2">
        <f t="shared" si="326"/>
        <v>0</v>
      </c>
      <c r="F2321" s="2">
        <f t="shared" si="327"/>
        <v>8.8682782758252157E-2</v>
      </c>
      <c r="G2321" s="2">
        <f t="shared" si="327"/>
        <v>6.8381481967027286E-2</v>
      </c>
      <c r="H2321" s="2">
        <f t="shared" ref="H2321:H2384" si="328">F2321/G2321</f>
        <v>1.2968830187244833</v>
      </c>
      <c r="I2321" s="2">
        <f t="shared" ref="I2321:I2384" si="329">IF(G2321=0,100,100-(100/(1+H2321)))</f>
        <v>56.462737028926924</v>
      </c>
    </row>
    <row r="2322" spans="1:9" ht="13.5" x14ac:dyDescent="0.25">
      <c r="A2322" s="3">
        <f>TITRES_STAT!B2325</f>
        <v>45383</v>
      </c>
      <c r="B2322" s="5">
        <f>TITRES_STAT!D2325</f>
        <v>10.244999999999999</v>
      </c>
      <c r="C2322" s="2">
        <f t="shared" si="324"/>
        <v>5.2999999999999048E-2</v>
      </c>
      <c r="D2322" s="2">
        <f t="shared" si="325"/>
        <v>5.2999999999999048E-2</v>
      </c>
      <c r="E2322" s="2">
        <f t="shared" si="326"/>
        <v>0</v>
      </c>
      <c r="F2322" s="2">
        <f t="shared" si="327"/>
        <v>8.6134012561234083E-2</v>
      </c>
      <c r="G2322" s="2">
        <f t="shared" si="327"/>
        <v>6.3497090397953912E-2</v>
      </c>
      <c r="H2322" s="2">
        <f t="shared" si="328"/>
        <v>1.3565032983623075</v>
      </c>
      <c r="I2322" s="2">
        <f t="shared" si="329"/>
        <v>57.56424356821536</v>
      </c>
    </row>
    <row r="2323" spans="1:9" ht="13.5" x14ac:dyDescent="0.25">
      <c r="A2323" s="3">
        <f>TITRES_STAT!B2326</f>
        <v>45384</v>
      </c>
      <c r="B2323" s="5">
        <f>TITRES_STAT!D2326</f>
        <v>10.281000000000001</v>
      </c>
      <c r="C2323" s="2">
        <f t="shared" si="324"/>
        <v>3.6000000000001364E-2</v>
      </c>
      <c r="D2323" s="2">
        <f t="shared" si="325"/>
        <v>3.6000000000001364E-2</v>
      </c>
      <c r="E2323" s="2">
        <f t="shared" si="326"/>
        <v>0</v>
      </c>
      <c r="F2323" s="2">
        <f t="shared" si="327"/>
        <v>8.2553011664003181E-2</v>
      </c>
      <c r="G2323" s="2">
        <f t="shared" si="327"/>
        <v>5.8961583940957199E-2</v>
      </c>
      <c r="H2323" s="2">
        <f t="shared" si="328"/>
        <v>1.4001152300567419</v>
      </c>
      <c r="I2323" s="2">
        <f t="shared" si="329"/>
        <v>58.335333759106284</v>
      </c>
    </row>
    <row r="2324" spans="1:9" ht="13.5" x14ac:dyDescent="0.25">
      <c r="A2324" s="3">
        <f>TITRES_STAT!B2327</f>
        <v>45385</v>
      </c>
      <c r="B2324" s="5">
        <f>TITRES_STAT!D2327</f>
        <v>10.281000000000001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7.6656367973717235E-2</v>
      </c>
      <c r="G2324" s="2">
        <f t="shared" si="327"/>
        <v>5.4750042230888828E-2</v>
      </c>
      <c r="H2324" s="2">
        <f t="shared" si="328"/>
        <v>1.4001152300567417</v>
      </c>
      <c r="I2324" s="2">
        <f t="shared" si="329"/>
        <v>58.335333759106277</v>
      </c>
    </row>
    <row r="2325" spans="1:9" ht="13.5" x14ac:dyDescent="0.25">
      <c r="A2325" s="3">
        <f>TITRES_STAT!B2328</f>
        <v>45386</v>
      </c>
      <c r="B2325" s="5">
        <f>TITRES_STAT!D2328</f>
        <v>10.891999999999999</v>
      </c>
      <c r="C2325" s="2">
        <f t="shared" si="324"/>
        <v>0.61099999999999888</v>
      </c>
      <c r="D2325" s="2">
        <f t="shared" si="325"/>
        <v>0.61099999999999888</v>
      </c>
      <c r="E2325" s="2">
        <f t="shared" si="326"/>
        <v>0</v>
      </c>
      <c r="F2325" s="2">
        <f t="shared" si="327"/>
        <v>0.11482377026130879</v>
      </c>
      <c r="G2325" s="2">
        <f t="shared" si="327"/>
        <v>5.0839324928682483E-2</v>
      </c>
      <c r="H2325" s="2">
        <f t="shared" si="328"/>
        <v>2.2585620564864666</v>
      </c>
      <c r="I2325" s="2">
        <f t="shared" si="329"/>
        <v>69.311617128499719</v>
      </c>
    </row>
    <row r="2326" spans="1:9" ht="13.5" x14ac:dyDescent="0.25">
      <c r="A2326" s="3">
        <f>TITRES_STAT!B2329</f>
        <v>45387</v>
      </c>
      <c r="B2326" s="5">
        <f>TITRES_STAT!D2329</f>
        <v>11.539</v>
      </c>
      <c r="C2326" s="2">
        <f t="shared" si="324"/>
        <v>0.64700000000000024</v>
      </c>
      <c r="D2326" s="2">
        <f t="shared" si="325"/>
        <v>0.64700000000000024</v>
      </c>
      <c r="E2326" s="2">
        <f t="shared" si="326"/>
        <v>0</v>
      </c>
      <c r="F2326" s="2">
        <f t="shared" si="327"/>
        <v>0.15283635809978674</v>
      </c>
      <c r="G2326" s="2">
        <f t="shared" si="327"/>
        <v>4.7207944576633736E-2</v>
      </c>
      <c r="H2326" s="2">
        <f t="shared" si="328"/>
        <v>3.2375135047806198</v>
      </c>
      <c r="I2326" s="2">
        <f t="shared" si="329"/>
        <v>76.401255149468341</v>
      </c>
    </row>
    <row r="2327" spans="1:9" ht="13.5" x14ac:dyDescent="0.25">
      <c r="A2327" s="3">
        <f>TITRES_STAT!B2330</f>
        <v>45390</v>
      </c>
      <c r="B2327" s="5">
        <f>TITRES_STAT!D2330</f>
        <v>11.699</v>
      </c>
      <c r="C2327" s="2">
        <f t="shared" si="324"/>
        <v>0.16000000000000014</v>
      </c>
      <c r="D2327" s="2">
        <f t="shared" si="325"/>
        <v>0.16000000000000014</v>
      </c>
      <c r="E2327" s="2">
        <f t="shared" si="326"/>
        <v>0</v>
      </c>
      <c r="F2327" s="2">
        <f t="shared" si="327"/>
        <v>0.15334804680694483</v>
      </c>
      <c r="G2327" s="2">
        <f t="shared" si="327"/>
        <v>4.3835948535445611E-2</v>
      </c>
      <c r="H2327" s="2">
        <f t="shared" si="328"/>
        <v>3.4982258153476042</v>
      </c>
      <c r="I2327" s="2">
        <f t="shared" si="329"/>
        <v>77.76901291642416</v>
      </c>
    </row>
    <row r="2328" spans="1:9" ht="13.5" x14ac:dyDescent="0.25">
      <c r="A2328" s="3">
        <f>TITRES_STAT!B2331</f>
        <v>45394</v>
      </c>
      <c r="B2328" s="5">
        <f>TITRES_STAT!D2331</f>
        <v>11.752000000000001</v>
      </c>
      <c r="C2328" s="2">
        <f t="shared" si="324"/>
        <v>5.3000000000000824E-2</v>
      </c>
      <c r="D2328" s="2">
        <f t="shared" si="325"/>
        <v>5.3000000000000824E-2</v>
      </c>
      <c r="E2328" s="2">
        <f t="shared" si="326"/>
        <v>0</v>
      </c>
      <c r="F2328" s="2">
        <f t="shared" si="327"/>
        <v>0.1461803291778774</v>
      </c>
      <c r="G2328" s="2">
        <f t="shared" si="327"/>
        <v>4.0704809354342349E-2</v>
      </c>
      <c r="H2328" s="2">
        <f t="shared" si="328"/>
        <v>3.5912299184440974</v>
      </c>
      <c r="I2328" s="2">
        <f t="shared" si="329"/>
        <v>78.219343884679915</v>
      </c>
    </row>
    <row r="2329" spans="1:9" ht="13.5" x14ac:dyDescent="0.25">
      <c r="A2329" s="3">
        <f>TITRES_STAT!B2332</f>
        <v>45397</v>
      </c>
      <c r="B2329" s="5">
        <f>TITRES_STAT!D2332</f>
        <v>11.743</v>
      </c>
      <c r="C2329" s="2">
        <f t="shared" si="324"/>
        <v>-9.0000000000003411E-3</v>
      </c>
      <c r="D2329" s="2">
        <f t="shared" si="325"/>
        <v>0</v>
      </c>
      <c r="E2329" s="2">
        <f t="shared" si="326"/>
        <v>9.0000000000003411E-3</v>
      </c>
      <c r="F2329" s="2">
        <f t="shared" si="327"/>
        <v>0.1357388770937433</v>
      </c>
      <c r="G2329" s="2">
        <f t="shared" si="327"/>
        <v>3.8440180114746487E-2</v>
      </c>
      <c r="H2329" s="2">
        <f t="shared" si="328"/>
        <v>3.5311717241842713</v>
      </c>
      <c r="I2329" s="2">
        <f t="shared" si="329"/>
        <v>77.930653242235564</v>
      </c>
    </row>
    <row r="2330" spans="1:9" ht="13.5" x14ac:dyDescent="0.25">
      <c r="A2330" s="3">
        <f>TITRES_STAT!B2333</f>
        <v>45398</v>
      </c>
      <c r="B2330" s="5">
        <f>TITRES_STAT!D2333</f>
        <v>11.646000000000001</v>
      </c>
      <c r="C2330" s="2">
        <f t="shared" si="324"/>
        <v>-9.6999999999999531E-2</v>
      </c>
      <c r="D2330" s="2">
        <f t="shared" si="325"/>
        <v>0</v>
      </c>
      <c r="E2330" s="2">
        <f t="shared" si="326"/>
        <v>9.6999999999999531E-2</v>
      </c>
      <c r="F2330" s="2">
        <f t="shared" si="327"/>
        <v>0.12604324301561878</v>
      </c>
      <c r="G2330" s="2">
        <f t="shared" si="327"/>
        <v>4.2623024392264564E-2</v>
      </c>
      <c r="H2330" s="2">
        <f t="shared" si="328"/>
        <v>2.9571632893909268</v>
      </c>
      <c r="I2330" s="2">
        <f t="shared" si="329"/>
        <v>74.729372359210458</v>
      </c>
    </row>
    <row r="2331" spans="1:9" ht="13.5" x14ac:dyDescent="0.25">
      <c r="A2331" s="3">
        <f>TITRES_STAT!B2334</f>
        <v>45399</v>
      </c>
      <c r="B2331" s="5">
        <f>TITRES_STAT!D2334</f>
        <v>11.734</v>
      </c>
      <c r="C2331" s="2">
        <f t="shared" si="324"/>
        <v>8.799999999999919E-2</v>
      </c>
      <c r="D2331" s="2">
        <f t="shared" si="325"/>
        <v>8.799999999999919E-2</v>
      </c>
      <c r="E2331" s="2">
        <f t="shared" si="326"/>
        <v>0</v>
      </c>
      <c r="F2331" s="2">
        <f t="shared" si="327"/>
        <v>0.1233258685145031</v>
      </c>
      <c r="G2331" s="2">
        <f t="shared" si="327"/>
        <v>3.9578522649959945E-2</v>
      </c>
      <c r="H2331" s="2">
        <f t="shared" si="328"/>
        <v>3.115979583301296</v>
      </c>
      <c r="I2331" s="2">
        <f t="shared" si="329"/>
        <v>75.704447027457519</v>
      </c>
    </row>
    <row r="2332" spans="1:9" ht="13.5" x14ac:dyDescent="0.25">
      <c r="A2332" s="3">
        <f>TITRES_STAT!B2335</f>
        <v>45400</v>
      </c>
      <c r="B2332" s="5">
        <f>TITRES_STAT!D2335</f>
        <v>11.699</v>
      </c>
      <c r="C2332" s="2">
        <f t="shared" si="324"/>
        <v>-3.5000000000000142E-2</v>
      </c>
      <c r="D2332" s="2">
        <f t="shared" si="325"/>
        <v>0</v>
      </c>
      <c r="E2332" s="2">
        <f t="shared" si="326"/>
        <v>3.5000000000000142E-2</v>
      </c>
      <c r="F2332" s="2">
        <f t="shared" si="327"/>
        <v>0.1145168779063243</v>
      </c>
      <c r="G2332" s="2">
        <f t="shared" si="327"/>
        <v>3.925148531781996E-2</v>
      </c>
      <c r="H2332" s="2">
        <f t="shared" si="328"/>
        <v>2.9175170564649755</v>
      </c>
      <c r="I2332" s="2">
        <f t="shared" si="329"/>
        <v>74.473627412809179</v>
      </c>
    </row>
    <row r="2333" spans="1:9" ht="13.5" x14ac:dyDescent="0.25">
      <c r="A2333" s="3">
        <f>TITRES_STAT!B2336</f>
        <v>45401</v>
      </c>
      <c r="B2333" s="5">
        <f>TITRES_STAT!D2336</f>
        <v>11.965</v>
      </c>
      <c r="C2333" s="2">
        <f t="shared" si="324"/>
        <v>0.26600000000000001</v>
      </c>
      <c r="D2333" s="2">
        <f t="shared" si="325"/>
        <v>0.26600000000000001</v>
      </c>
      <c r="E2333" s="2">
        <f t="shared" si="326"/>
        <v>0</v>
      </c>
      <c r="F2333" s="2">
        <f t="shared" ref="F2333:G2348" si="330">((F2332*13)+D2333)/14</f>
        <v>0.12533710091301542</v>
      </c>
      <c r="G2333" s="2">
        <f t="shared" si="330"/>
        <v>3.6447807795118532E-2</v>
      </c>
      <c r="H2333" s="2">
        <f t="shared" si="328"/>
        <v>3.4388104112478848</v>
      </c>
      <c r="I2333" s="2">
        <f t="shared" si="329"/>
        <v>77.471441504552359</v>
      </c>
    </row>
    <row r="2334" spans="1:9" ht="13.5" x14ac:dyDescent="0.25">
      <c r="A2334" s="3">
        <f>TITRES_STAT!B2337</f>
        <v>45404</v>
      </c>
      <c r="B2334" s="5">
        <f>TITRES_STAT!D2337</f>
        <v>12.212999999999999</v>
      </c>
      <c r="C2334" s="2">
        <f t="shared" si="324"/>
        <v>0.24799999999999933</v>
      </c>
      <c r="D2334" s="2">
        <f t="shared" si="325"/>
        <v>0.24799999999999933</v>
      </c>
      <c r="E2334" s="2">
        <f t="shared" si="326"/>
        <v>0</v>
      </c>
      <c r="F2334" s="2">
        <f t="shared" si="330"/>
        <v>0.13409873656208568</v>
      </c>
      <c r="G2334" s="2">
        <f t="shared" si="330"/>
        <v>3.3844392952610068E-2</v>
      </c>
      <c r="H2334" s="2">
        <f t="shared" si="328"/>
        <v>3.962214265442868</v>
      </c>
      <c r="I2334" s="2">
        <f t="shared" si="329"/>
        <v>79.847706154809657</v>
      </c>
    </row>
    <row r="2335" spans="1:9" ht="13.5" x14ac:dyDescent="0.25">
      <c r="A2335" s="3">
        <f>TITRES_STAT!B2338</f>
        <v>45405</v>
      </c>
      <c r="B2335" s="5">
        <f>TITRES_STAT!D2338</f>
        <v>12.124000000000001</v>
      </c>
      <c r="C2335" s="2">
        <f t="shared" si="324"/>
        <v>-8.8999999999998636E-2</v>
      </c>
      <c r="D2335" s="2">
        <f t="shared" si="325"/>
        <v>0</v>
      </c>
      <c r="E2335" s="2">
        <f t="shared" si="326"/>
        <v>8.8999999999998636E-2</v>
      </c>
      <c r="F2335" s="2">
        <f t="shared" si="330"/>
        <v>0.12452025537907956</v>
      </c>
      <c r="G2335" s="2">
        <f t="shared" si="330"/>
        <v>3.7784079170280684E-2</v>
      </c>
      <c r="H2335" s="2">
        <f t="shared" si="328"/>
        <v>3.2955747000716054</v>
      </c>
      <c r="I2335" s="2">
        <f t="shared" si="329"/>
        <v>76.720227913081558</v>
      </c>
    </row>
    <row r="2336" spans="1:9" ht="13.5" x14ac:dyDescent="0.25">
      <c r="A2336" s="3">
        <f>TITRES_STAT!B2339</f>
        <v>45406</v>
      </c>
      <c r="B2336" s="5">
        <f>TITRES_STAT!D2339</f>
        <v>12.47</v>
      </c>
      <c r="C2336" s="2">
        <f t="shared" si="324"/>
        <v>0.34600000000000009</v>
      </c>
      <c r="D2336" s="2">
        <f t="shared" si="325"/>
        <v>0.34600000000000009</v>
      </c>
      <c r="E2336" s="2">
        <f t="shared" si="326"/>
        <v>0</v>
      </c>
      <c r="F2336" s="2">
        <f t="shared" si="330"/>
        <v>0.14034023713771673</v>
      </c>
      <c r="G2336" s="2">
        <f t="shared" si="330"/>
        <v>3.5085216372403492E-2</v>
      </c>
      <c r="H2336" s="2">
        <f t="shared" si="328"/>
        <v>3.9999820906933974</v>
      </c>
      <c r="I2336" s="2">
        <f t="shared" si="329"/>
        <v>79.999928362516997</v>
      </c>
    </row>
    <row r="2337" spans="1:9" ht="13.5" x14ac:dyDescent="0.25">
      <c r="A2337" s="3">
        <f>TITRES_STAT!B2340</f>
        <v>45407</v>
      </c>
      <c r="B2337" s="5">
        <f>TITRES_STAT!D2340</f>
        <v>12.47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0.13031593448502268</v>
      </c>
      <c r="G2337" s="2">
        <f t="shared" si="330"/>
        <v>3.2579129488660388E-2</v>
      </c>
      <c r="H2337" s="2">
        <f t="shared" si="328"/>
        <v>3.9999820906933969</v>
      </c>
      <c r="I2337" s="2">
        <f t="shared" si="329"/>
        <v>79.999928362516997</v>
      </c>
    </row>
    <row r="2338" spans="1:9" ht="13.5" x14ac:dyDescent="0.25">
      <c r="A2338" s="3">
        <f>TITRES_STAT!B2341</f>
        <v>45408</v>
      </c>
      <c r="B2338" s="5">
        <f>TITRES_STAT!D2341</f>
        <v>12.47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0.12100765345037821</v>
      </c>
      <c r="G2338" s="2">
        <f t="shared" si="330"/>
        <v>3.0252048810898931E-2</v>
      </c>
      <c r="H2338" s="2">
        <f t="shared" si="328"/>
        <v>3.9999820906933974</v>
      </c>
      <c r="I2338" s="2">
        <f t="shared" si="329"/>
        <v>79.999928362516997</v>
      </c>
    </row>
    <row r="2339" spans="1:9" ht="13.5" x14ac:dyDescent="0.25">
      <c r="A2339" s="3">
        <f>TITRES_STAT!B2342</f>
        <v>45411</v>
      </c>
      <c r="B2339" s="5">
        <f>TITRES_STAT!D2342</f>
        <v>12.47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0.11236424963249406</v>
      </c>
      <c r="G2339" s="2">
        <f t="shared" si="330"/>
        <v>2.8091188181549008E-2</v>
      </c>
      <c r="H2339" s="2">
        <f t="shared" si="328"/>
        <v>3.9999820906933974</v>
      </c>
      <c r="I2339" s="2">
        <f t="shared" si="329"/>
        <v>79.999928362516997</v>
      </c>
    </row>
    <row r="2340" spans="1:9" ht="13.5" x14ac:dyDescent="0.25">
      <c r="A2340" s="3">
        <f>TITRES_STAT!B2343</f>
        <v>45412</v>
      </c>
      <c r="B2340" s="5">
        <f>TITRES_STAT!D2343</f>
        <v>12.496</v>
      </c>
      <c r="C2340" s="2">
        <f t="shared" si="324"/>
        <v>2.5999999999999801E-2</v>
      </c>
      <c r="D2340" s="2">
        <f t="shared" si="325"/>
        <v>2.5999999999999801E-2</v>
      </c>
      <c r="E2340" s="2">
        <f t="shared" si="326"/>
        <v>0</v>
      </c>
      <c r="F2340" s="2">
        <f t="shared" si="330"/>
        <v>0.10619537465874447</v>
      </c>
      <c r="G2340" s="2">
        <f t="shared" si="330"/>
        <v>2.6084674740009795E-2</v>
      </c>
      <c r="H2340" s="2">
        <f t="shared" si="328"/>
        <v>4.0711787943384792</v>
      </c>
      <c r="I2340" s="2">
        <f t="shared" si="329"/>
        <v>80.280718930351838</v>
      </c>
    </row>
    <row r="2341" spans="1:9" ht="13.5" x14ac:dyDescent="0.25">
      <c r="A2341" s="3">
        <f>TITRES_STAT!B2344</f>
        <v>45414</v>
      </c>
      <c r="B2341" s="5">
        <f>TITRES_STAT!D2344</f>
        <v>12.585000000000001</v>
      </c>
      <c r="C2341" s="2">
        <f t="shared" si="324"/>
        <v>8.9000000000000412E-2</v>
      </c>
      <c r="D2341" s="2">
        <f t="shared" si="325"/>
        <v>8.9000000000000412E-2</v>
      </c>
      <c r="E2341" s="2">
        <f t="shared" si="326"/>
        <v>0</v>
      </c>
      <c r="F2341" s="2">
        <f t="shared" si="330"/>
        <v>0.10496713361169133</v>
      </c>
      <c r="G2341" s="2">
        <f t="shared" si="330"/>
        <v>2.4221483687151955E-2</v>
      </c>
      <c r="H2341" s="2">
        <f t="shared" si="328"/>
        <v>4.333637648604082</v>
      </c>
      <c r="I2341" s="2">
        <f t="shared" si="329"/>
        <v>81.251069797332036</v>
      </c>
    </row>
    <row r="2342" spans="1:9" ht="13.5" x14ac:dyDescent="0.25">
      <c r="A2342" s="3">
        <f>TITRES_STAT!B2345</f>
        <v>45415</v>
      </c>
      <c r="B2342" s="5">
        <f>TITRES_STAT!D2345</f>
        <v>12.47</v>
      </c>
      <c r="C2342" s="2">
        <f t="shared" si="324"/>
        <v>-0.11500000000000021</v>
      </c>
      <c r="D2342" s="2">
        <f t="shared" si="325"/>
        <v>0</v>
      </c>
      <c r="E2342" s="2">
        <f t="shared" si="326"/>
        <v>0.11500000000000021</v>
      </c>
      <c r="F2342" s="2">
        <f t="shared" si="330"/>
        <v>9.7469481210856232E-2</v>
      </c>
      <c r="G2342" s="2">
        <f t="shared" si="330"/>
        <v>3.0705663423783974E-2</v>
      </c>
      <c r="H2342" s="2">
        <f t="shared" si="328"/>
        <v>3.1743160818781848</v>
      </c>
      <c r="I2342" s="2">
        <f t="shared" si="329"/>
        <v>76.04397989071154</v>
      </c>
    </row>
    <row r="2343" spans="1:9" ht="13.5" x14ac:dyDescent="0.25">
      <c r="A2343" s="3">
        <f>TITRES_STAT!B2346</f>
        <v>45418</v>
      </c>
      <c r="B2343" s="5">
        <f>TITRES_STAT!D2346</f>
        <v>12.629</v>
      </c>
      <c r="C2343" s="2">
        <f t="shared" si="324"/>
        <v>0.15899999999999892</v>
      </c>
      <c r="D2343" s="2">
        <f t="shared" si="325"/>
        <v>0.15899999999999892</v>
      </c>
      <c r="E2343" s="2">
        <f t="shared" si="326"/>
        <v>0</v>
      </c>
      <c r="F2343" s="2">
        <f t="shared" si="330"/>
        <v>0.10186451826722356</v>
      </c>
      <c r="G2343" s="2">
        <f t="shared" si="330"/>
        <v>2.8512401750656551E-2</v>
      </c>
      <c r="H2343" s="2">
        <f t="shared" si="328"/>
        <v>3.5726389926053126</v>
      </c>
      <c r="I2343" s="2">
        <f t="shared" si="329"/>
        <v>78.130790521246922</v>
      </c>
    </row>
    <row r="2344" spans="1:9" ht="13.5" x14ac:dyDescent="0.25">
      <c r="A2344" s="3">
        <f>TITRES_STAT!B2347</f>
        <v>45419</v>
      </c>
      <c r="B2344" s="5">
        <f>TITRES_STAT!D2347</f>
        <v>12.496</v>
      </c>
      <c r="C2344" s="2">
        <f t="shared" si="324"/>
        <v>-0.13299999999999912</v>
      </c>
      <c r="D2344" s="2">
        <f t="shared" si="325"/>
        <v>0</v>
      </c>
      <c r="E2344" s="2">
        <f t="shared" si="326"/>
        <v>0.13299999999999912</v>
      </c>
      <c r="F2344" s="2">
        <f t="shared" si="330"/>
        <v>9.4588481248136166E-2</v>
      </c>
      <c r="G2344" s="2">
        <f t="shared" si="330"/>
        <v>3.5975801625609587E-2</v>
      </c>
      <c r="H2344" s="2">
        <f t="shared" si="328"/>
        <v>2.6292251172744625</v>
      </c>
      <c r="I2344" s="2">
        <f t="shared" si="329"/>
        <v>72.445908763273493</v>
      </c>
    </row>
    <row r="2345" spans="1:9" ht="13.5" x14ac:dyDescent="0.25">
      <c r="A2345" s="3">
        <f>TITRES_STAT!B2348</f>
        <v>45420</v>
      </c>
      <c r="B2345" s="5">
        <f>TITRES_STAT!D2348</f>
        <v>12.47</v>
      </c>
      <c r="C2345" s="2">
        <f t="shared" si="324"/>
        <v>-2.5999999999999801E-2</v>
      </c>
      <c r="D2345" s="2">
        <f t="shared" si="325"/>
        <v>0</v>
      </c>
      <c r="E2345" s="2">
        <f t="shared" si="326"/>
        <v>2.5999999999999801E-2</v>
      </c>
      <c r="F2345" s="2">
        <f t="shared" si="330"/>
        <v>8.7832161158983582E-2</v>
      </c>
      <c r="G2345" s="2">
        <f t="shared" si="330"/>
        <v>3.5263244366637456E-2</v>
      </c>
      <c r="H2345" s="2">
        <f t="shared" si="328"/>
        <v>2.4907566713311713</v>
      </c>
      <c r="I2345" s="2">
        <f t="shared" si="329"/>
        <v>71.352915881740387</v>
      </c>
    </row>
    <row r="2346" spans="1:9" ht="13.5" x14ac:dyDescent="0.25">
      <c r="A2346" s="3">
        <f>TITRES_STAT!B2349</f>
        <v>45421</v>
      </c>
      <c r="B2346" s="5">
        <f>TITRES_STAT!D2349</f>
        <v>12.541</v>
      </c>
      <c r="C2346" s="2">
        <f t="shared" si="324"/>
        <v>7.099999999999973E-2</v>
      </c>
      <c r="D2346" s="2">
        <f t="shared" si="325"/>
        <v>7.099999999999973E-2</v>
      </c>
      <c r="E2346" s="2">
        <f t="shared" si="326"/>
        <v>0</v>
      </c>
      <c r="F2346" s="2">
        <f t="shared" si="330"/>
        <v>8.6629863933341891E-2</v>
      </c>
      <c r="G2346" s="2">
        <f t="shared" si="330"/>
        <v>3.2744441197591921E-2</v>
      </c>
      <c r="H2346" s="2">
        <f t="shared" si="328"/>
        <v>2.6456357404478408</v>
      </c>
      <c r="I2346" s="2">
        <f t="shared" si="329"/>
        <v>72.569941947157972</v>
      </c>
    </row>
    <row r="2347" spans="1:9" ht="13.5" x14ac:dyDescent="0.25">
      <c r="A2347" s="3">
        <f>TITRES_STAT!B2350</f>
        <v>45422</v>
      </c>
      <c r="B2347" s="5">
        <f>TITRES_STAT!D2350</f>
        <v>12.56</v>
      </c>
      <c r="C2347" s="2">
        <f t="shared" si="324"/>
        <v>1.9000000000000128E-2</v>
      </c>
      <c r="D2347" s="2">
        <f t="shared" si="325"/>
        <v>1.9000000000000128E-2</v>
      </c>
      <c r="E2347" s="2">
        <f t="shared" si="326"/>
        <v>0</v>
      </c>
      <c r="F2347" s="2">
        <f t="shared" si="330"/>
        <v>8.1799159366674618E-2</v>
      </c>
      <c r="G2347" s="2">
        <f t="shared" si="330"/>
        <v>3.0405552540621071E-2</v>
      </c>
      <c r="H2347" s="2">
        <f t="shared" si="328"/>
        <v>2.6902704450903481</v>
      </c>
      <c r="I2347" s="2">
        <f t="shared" si="329"/>
        <v>72.90171506724036</v>
      </c>
    </row>
    <row r="2348" spans="1:9" ht="13.5" x14ac:dyDescent="0.25">
      <c r="A2348" s="3">
        <f>TITRES_STAT!B2351</f>
        <v>45425</v>
      </c>
      <c r="B2348" s="5">
        <f>TITRES_STAT!D2351</f>
        <v>12.541</v>
      </c>
      <c r="C2348" s="2">
        <f t="shared" si="324"/>
        <v>-1.9000000000000128E-2</v>
      </c>
      <c r="D2348" s="2">
        <f t="shared" si="325"/>
        <v>0</v>
      </c>
      <c r="E2348" s="2">
        <f t="shared" si="326"/>
        <v>1.9000000000000128E-2</v>
      </c>
      <c r="F2348" s="2">
        <f t="shared" si="330"/>
        <v>7.5956362269055E-2</v>
      </c>
      <c r="G2348" s="2">
        <f t="shared" si="330"/>
        <v>2.9590870216291004E-2</v>
      </c>
      <c r="H2348" s="2">
        <f t="shared" si="328"/>
        <v>2.5668850464302286</v>
      </c>
      <c r="I2348" s="2">
        <f t="shared" si="329"/>
        <v>71.964333389414691</v>
      </c>
    </row>
    <row r="2349" spans="1:9" ht="13.5" x14ac:dyDescent="0.25">
      <c r="A2349" s="3">
        <f>TITRES_STAT!B2352</f>
        <v>45426</v>
      </c>
      <c r="B2349" s="5">
        <f>TITRES_STAT!D2352</f>
        <v>12.204000000000001</v>
      </c>
      <c r="C2349" s="2">
        <f t="shared" si="324"/>
        <v>-0.33699999999999974</v>
      </c>
      <c r="D2349" s="2">
        <f t="shared" si="325"/>
        <v>0</v>
      </c>
      <c r="E2349" s="2">
        <f t="shared" si="326"/>
        <v>0.33699999999999974</v>
      </c>
      <c r="F2349" s="2">
        <f t="shared" ref="F2349:G2364" si="331">((F2348*13)+D2349)/14</f>
        <v>7.0530907821265351E-2</v>
      </c>
      <c r="G2349" s="2">
        <f t="shared" si="331"/>
        <v>5.1548665200841629E-2</v>
      </c>
      <c r="H2349" s="2">
        <f t="shared" si="328"/>
        <v>1.3682392656815836</v>
      </c>
      <c r="I2349" s="2">
        <f t="shared" si="329"/>
        <v>57.77453678388369</v>
      </c>
    </row>
    <row r="2350" spans="1:9" ht="13.5" x14ac:dyDescent="0.25">
      <c r="A2350" s="3">
        <f>TITRES_STAT!B2353</f>
        <v>45427</v>
      </c>
      <c r="B2350" s="5">
        <f>TITRES_STAT!D2353</f>
        <v>12.108000000000001</v>
      </c>
      <c r="C2350" s="2">
        <f t="shared" si="324"/>
        <v>-9.6000000000000085E-2</v>
      </c>
      <c r="D2350" s="2">
        <f t="shared" si="325"/>
        <v>0</v>
      </c>
      <c r="E2350" s="2">
        <f t="shared" si="326"/>
        <v>9.6000000000000085E-2</v>
      </c>
      <c r="F2350" s="2">
        <f t="shared" si="331"/>
        <v>6.5492985834032111E-2</v>
      </c>
      <c r="G2350" s="2">
        <f t="shared" si="331"/>
        <v>5.4723760543638658E-2</v>
      </c>
      <c r="H2350" s="2">
        <f t="shared" si="328"/>
        <v>1.1967924934874623</v>
      </c>
      <c r="I2350" s="2">
        <f t="shared" si="329"/>
        <v>54.479086988663397</v>
      </c>
    </row>
    <row r="2351" spans="1:9" ht="13.5" x14ac:dyDescent="0.25">
      <c r="A2351" s="3">
        <f>TITRES_STAT!B2354</f>
        <v>45428</v>
      </c>
      <c r="B2351" s="5">
        <f>TITRES_STAT!D2354</f>
        <v>12.108000000000001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6.0814915417315533E-2</v>
      </c>
      <c r="G2351" s="2">
        <f t="shared" si="331"/>
        <v>5.0814920504807327E-2</v>
      </c>
      <c r="H2351" s="2">
        <f t="shared" si="328"/>
        <v>1.1967924934874623</v>
      </c>
      <c r="I2351" s="2">
        <f t="shared" si="329"/>
        <v>54.479086988663397</v>
      </c>
    </row>
    <row r="2352" spans="1:9" ht="13.5" x14ac:dyDescent="0.25">
      <c r="A2352" s="3">
        <f>TITRES_STAT!B2355</f>
        <v>45429</v>
      </c>
      <c r="B2352" s="5">
        <f>TITRES_STAT!D2355</f>
        <v>12.108000000000001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5.6470992887507281E-2</v>
      </c>
      <c r="G2352" s="2">
        <f t="shared" si="331"/>
        <v>4.7185283325892516E-2</v>
      </c>
      <c r="H2352" s="2">
        <f t="shared" si="328"/>
        <v>1.1967924934874623</v>
      </c>
      <c r="I2352" s="2">
        <f t="shared" si="329"/>
        <v>54.479086988663397</v>
      </c>
    </row>
    <row r="2353" spans="1:9" ht="13.5" x14ac:dyDescent="0.25">
      <c r="A2353" s="3">
        <f>TITRES_STAT!B2356</f>
        <v>45432</v>
      </c>
      <c r="B2353" s="5">
        <f>TITRES_STAT!D2356</f>
        <v>12.339</v>
      </c>
      <c r="C2353" s="2">
        <f t="shared" si="324"/>
        <v>0.23099999999999987</v>
      </c>
      <c r="D2353" s="2">
        <f t="shared" si="325"/>
        <v>0.23099999999999987</v>
      </c>
      <c r="E2353" s="2">
        <f t="shared" si="326"/>
        <v>0</v>
      </c>
      <c r="F2353" s="2">
        <f t="shared" si="331"/>
        <v>6.8937350538399611E-2</v>
      </c>
      <c r="G2353" s="2">
        <f t="shared" si="331"/>
        <v>4.3814905945471619E-2</v>
      </c>
      <c r="H2353" s="2">
        <f t="shared" si="328"/>
        <v>1.5733766637361561</v>
      </c>
      <c r="I2353" s="2">
        <f t="shared" si="329"/>
        <v>61.140550697768816</v>
      </c>
    </row>
    <row r="2354" spans="1:9" ht="13.5" x14ac:dyDescent="0.25">
      <c r="A2354" s="3">
        <f>TITRES_STAT!B2357</f>
        <v>45433</v>
      </c>
      <c r="B2354" s="5">
        <f>TITRES_STAT!D2357</f>
        <v>12.108000000000001</v>
      </c>
      <c r="C2354" s="2">
        <f t="shared" si="324"/>
        <v>-0.23099999999999987</v>
      </c>
      <c r="D2354" s="2">
        <f t="shared" si="325"/>
        <v>0</v>
      </c>
      <c r="E2354" s="2">
        <f t="shared" si="326"/>
        <v>0.23099999999999987</v>
      </c>
      <c r="F2354" s="2">
        <f t="shared" si="331"/>
        <v>6.4013254071371067E-2</v>
      </c>
      <c r="G2354" s="2">
        <f t="shared" si="331"/>
        <v>5.7185269806509349E-2</v>
      </c>
      <c r="H2354" s="2">
        <f t="shared" si="328"/>
        <v>1.1194011025560378</v>
      </c>
      <c r="I2354" s="2">
        <f t="shared" si="329"/>
        <v>52.816859498941419</v>
      </c>
    </row>
    <row r="2355" spans="1:9" ht="13.5" x14ac:dyDescent="0.25">
      <c r="A2355" s="3">
        <f>TITRES_STAT!B2358</f>
        <v>45434</v>
      </c>
      <c r="B2355" s="5">
        <f>TITRES_STAT!D2358</f>
        <v>12.108000000000001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5.9440878780558849E-2</v>
      </c>
      <c r="G2355" s="2">
        <f t="shared" si="331"/>
        <v>5.3100607677472968E-2</v>
      </c>
      <c r="H2355" s="2">
        <f t="shared" si="328"/>
        <v>1.119401102556038</v>
      </c>
      <c r="I2355" s="2">
        <f t="shared" si="329"/>
        <v>52.816859498941426</v>
      </c>
    </row>
    <row r="2356" spans="1:9" ht="13.5" x14ac:dyDescent="0.25">
      <c r="A2356" s="3">
        <f>TITRES_STAT!B2359</f>
        <v>45435</v>
      </c>
      <c r="B2356" s="5">
        <f>TITRES_STAT!D2359</f>
        <v>12.473000000000001</v>
      </c>
      <c r="C2356" s="2">
        <f t="shared" si="324"/>
        <v>0.36500000000000021</v>
      </c>
      <c r="D2356" s="2">
        <f t="shared" si="325"/>
        <v>0.36500000000000021</v>
      </c>
      <c r="E2356" s="2">
        <f t="shared" si="326"/>
        <v>0</v>
      </c>
      <c r="F2356" s="2">
        <f t="shared" si="331"/>
        <v>8.1266530296233236E-2</v>
      </c>
      <c r="G2356" s="2">
        <f t="shared" si="331"/>
        <v>4.9307707129082043E-2</v>
      </c>
      <c r="H2356" s="2">
        <f t="shared" si="328"/>
        <v>1.6481506650367372</v>
      </c>
      <c r="I2356" s="2">
        <f t="shared" si="329"/>
        <v>62.23779812822216</v>
      </c>
    </row>
    <row r="2357" spans="1:9" ht="13.5" x14ac:dyDescent="0.25">
      <c r="A2357" s="3">
        <f>TITRES_STAT!B2360</f>
        <v>45436</v>
      </c>
      <c r="B2357" s="5">
        <f>TITRES_STAT!D2360</f>
        <v>12.397</v>
      </c>
      <c r="C2357" s="2">
        <f t="shared" si="324"/>
        <v>-7.6000000000000512E-2</v>
      </c>
      <c r="D2357" s="2">
        <f t="shared" si="325"/>
        <v>0</v>
      </c>
      <c r="E2357" s="2">
        <f t="shared" si="326"/>
        <v>7.6000000000000512E-2</v>
      </c>
      <c r="F2357" s="2">
        <f t="shared" si="331"/>
        <v>7.5461778132216578E-2</v>
      </c>
      <c r="G2357" s="2">
        <f t="shared" si="331"/>
        <v>5.1214299477004788E-2</v>
      </c>
      <c r="H2357" s="2">
        <f t="shared" si="328"/>
        <v>1.4734513388413895</v>
      </c>
      <c r="I2357" s="2">
        <f t="shared" si="329"/>
        <v>59.570662082706725</v>
      </c>
    </row>
    <row r="2358" spans="1:9" ht="13.5" x14ac:dyDescent="0.25">
      <c r="A2358" s="3">
        <f>TITRES_STAT!B2361</f>
        <v>45439</v>
      </c>
      <c r="B2358" s="5">
        <f>TITRES_STAT!D2361</f>
        <v>12.685</v>
      </c>
      <c r="C2358" s="2">
        <f t="shared" si="324"/>
        <v>0.28800000000000026</v>
      </c>
      <c r="D2358" s="2">
        <f t="shared" si="325"/>
        <v>0.28800000000000026</v>
      </c>
      <c r="E2358" s="2">
        <f t="shared" si="326"/>
        <v>0</v>
      </c>
      <c r="F2358" s="2">
        <f t="shared" si="331"/>
        <v>9.0643079694201129E-2</v>
      </c>
      <c r="G2358" s="2">
        <f t="shared" si="331"/>
        <v>4.7556135228647309E-2</v>
      </c>
      <c r="H2358" s="2">
        <f t="shared" si="328"/>
        <v>1.9060228350851922</v>
      </c>
      <c r="I2358" s="2">
        <f t="shared" si="329"/>
        <v>65.588708115891862</v>
      </c>
    </row>
    <row r="2359" spans="1:9" ht="13.5" x14ac:dyDescent="0.25">
      <c r="A2359" s="3">
        <f>TITRES_STAT!B2362</f>
        <v>45440</v>
      </c>
      <c r="B2359" s="5">
        <f>TITRES_STAT!D2362</f>
        <v>12.781000000000001</v>
      </c>
      <c r="C2359" s="2">
        <f t="shared" si="324"/>
        <v>9.6000000000000085E-2</v>
      </c>
      <c r="D2359" s="2">
        <f t="shared" si="325"/>
        <v>9.6000000000000085E-2</v>
      </c>
      <c r="E2359" s="2">
        <f t="shared" si="326"/>
        <v>0</v>
      </c>
      <c r="F2359" s="2">
        <f t="shared" si="331"/>
        <v>9.1025716858901054E-2</v>
      </c>
      <c r="G2359" s="2">
        <f t="shared" si="331"/>
        <v>4.4159268426601068E-2</v>
      </c>
      <c r="H2359" s="2">
        <f t="shared" si="328"/>
        <v>2.0613049106598909</v>
      </c>
      <c r="I2359" s="2">
        <f t="shared" si="329"/>
        <v>67.334191490763942</v>
      </c>
    </row>
    <row r="2360" spans="1:9" ht="13.5" x14ac:dyDescent="0.25">
      <c r="A2360" s="3">
        <f>TITRES_STAT!B2363</f>
        <v>45441</v>
      </c>
      <c r="B2360" s="5">
        <f>TITRES_STAT!D2363</f>
        <v>12.973000000000001</v>
      </c>
      <c r="C2360" s="2">
        <f t="shared" si="324"/>
        <v>0.19200000000000017</v>
      </c>
      <c r="D2360" s="2">
        <f t="shared" si="325"/>
        <v>0.19200000000000017</v>
      </c>
      <c r="E2360" s="2">
        <f t="shared" si="326"/>
        <v>0</v>
      </c>
      <c r="F2360" s="2">
        <f t="shared" si="331"/>
        <v>9.8238165654693857E-2</v>
      </c>
      <c r="G2360" s="2">
        <f t="shared" si="331"/>
        <v>4.1005034967558134E-2</v>
      </c>
      <c r="H2360" s="2">
        <f t="shared" si="328"/>
        <v>2.3957586118977034</v>
      </c>
      <c r="I2360" s="2">
        <f t="shared" si="329"/>
        <v>70.551499258625014</v>
      </c>
    </row>
    <row r="2361" spans="1:9" ht="13.5" x14ac:dyDescent="0.25">
      <c r="A2361" s="3">
        <f>TITRES_STAT!B2364</f>
        <v>45442</v>
      </c>
      <c r="B2361" s="5">
        <f>TITRES_STAT!D2364</f>
        <v>12.973000000000001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9.1221153822215725E-2</v>
      </c>
      <c r="G2361" s="2">
        <f t="shared" si="331"/>
        <v>3.8076103898446838E-2</v>
      </c>
      <c r="H2361" s="2">
        <f t="shared" si="328"/>
        <v>2.3957586118977034</v>
      </c>
      <c r="I2361" s="2">
        <f t="shared" si="329"/>
        <v>70.551499258625014</v>
      </c>
    </row>
    <row r="2362" spans="1:9" ht="13.5" x14ac:dyDescent="0.25">
      <c r="A2362" s="3">
        <f>TITRES_STAT!B2365</f>
        <v>45443</v>
      </c>
      <c r="B2362" s="5">
        <f>TITRES_STAT!D2365</f>
        <v>12.973000000000001</v>
      </c>
      <c r="C2362" s="2">
        <f t="shared" si="324"/>
        <v>0</v>
      </c>
      <c r="D2362" s="2">
        <f t="shared" si="325"/>
        <v>0</v>
      </c>
      <c r="E2362" s="2">
        <f t="shared" si="326"/>
        <v>0</v>
      </c>
      <c r="F2362" s="2">
        <f t="shared" si="331"/>
        <v>8.4705357120628891E-2</v>
      </c>
      <c r="G2362" s="2">
        <f t="shared" si="331"/>
        <v>3.5356382191414917E-2</v>
      </c>
      <c r="H2362" s="2">
        <f t="shared" si="328"/>
        <v>2.3957586118977034</v>
      </c>
      <c r="I2362" s="2">
        <f t="shared" si="329"/>
        <v>70.551499258625014</v>
      </c>
    </row>
    <row r="2363" spans="1:9" ht="13.5" x14ac:dyDescent="0.25">
      <c r="A2363" s="3">
        <f>TITRES_STAT!B2366</f>
        <v>45446</v>
      </c>
      <c r="B2363" s="5">
        <f>TITRES_STAT!D2366</f>
        <v>12.589</v>
      </c>
      <c r="C2363" s="2">
        <f t="shared" si="324"/>
        <v>-0.38400000000000034</v>
      </c>
      <c r="D2363" s="2">
        <f t="shared" si="325"/>
        <v>0</v>
      </c>
      <c r="E2363" s="2">
        <f t="shared" si="326"/>
        <v>0.38400000000000034</v>
      </c>
      <c r="F2363" s="2">
        <f t="shared" si="331"/>
        <v>7.8654974469155398E-2</v>
      </c>
      <c r="G2363" s="2">
        <f t="shared" si="331"/>
        <v>6.0259497749171019E-2</v>
      </c>
      <c r="H2363" s="2">
        <f t="shared" si="328"/>
        <v>1.3052709930732445</v>
      </c>
      <c r="I2363" s="2">
        <f t="shared" si="329"/>
        <v>56.621152003181109</v>
      </c>
    </row>
    <row r="2364" spans="1:9" ht="13.5" x14ac:dyDescent="0.25">
      <c r="A2364" s="3">
        <f>TITRES_STAT!B2367</f>
        <v>45447</v>
      </c>
      <c r="B2364" s="5">
        <f>TITRES_STAT!D2367</f>
        <v>12.589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7.3036762007072875E-2</v>
      </c>
      <c r="G2364" s="2">
        <f t="shared" si="331"/>
        <v>5.5955247909944515E-2</v>
      </c>
      <c r="H2364" s="2">
        <f t="shared" si="328"/>
        <v>1.3052709930732447</v>
      </c>
      <c r="I2364" s="2">
        <f t="shared" si="329"/>
        <v>56.621152003181116</v>
      </c>
    </row>
    <row r="2365" spans="1:9" ht="13.5" x14ac:dyDescent="0.25">
      <c r="A2365" s="3">
        <f>TITRES_STAT!B2368</f>
        <v>45448</v>
      </c>
      <c r="B2365" s="5">
        <f>TITRES_STAT!D2368</f>
        <v>12.791</v>
      </c>
      <c r="C2365" s="2">
        <f t="shared" si="324"/>
        <v>0.20199999999999996</v>
      </c>
      <c r="D2365" s="2">
        <f t="shared" si="325"/>
        <v>0.20199999999999996</v>
      </c>
      <c r="E2365" s="2">
        <f t="shared" si="326"/>
        <v>0</v>
      </c>
      <c r="F2365" s="2">
        <f t="shared" ref="F2365:G2380" si="332">((F2364*13)+D2365)/14</f>
        <v>8.2248421863710522E-2</v>
      </c>
      <c r="G2365" s="2">
        <f t="shared" si="332"/>
        <v>5.1958444487805622E-2</v>
      </c>
      <c r="H2365" s="2">
        <f t="shared" si="328"/>
        <v>1.5829654385248928</v>
      </c>
      <c r="I2365" s="2">
        <f t="shared" si="329"/>
        <v>61.284809115715824</v>
      </c>
    </row>
    <row r="2366" spans="1:9" ht="13.5" x14ac:dyDescent="0.25">
      <c r="A2366" s="3">
        <f>TITRES_STAT!B2369</f>
        <v>45449</v>
      </c>
      <c r="B2366" s="5">
        <f>TITRES_STAT!D2369</f>
        <v>12.925000000000001</v>
      </c>
      <c r="C2366" s="2">
        <f t="shared" si="324"/>
        <v>0.13400000000000034</v>
      </c>
      <c r="D2366" s="2">
        <f t="shared" si="325"/>
        <v>0.13400000000000034</v>
      </c>
      <c r="E2366" s="2">
        <f t="shared" si="326"/>
        <v>0</v>
      </c>
      <c r="F2366" s="2">
        <f t="shared" si="332"/>
        <v>8.5944963159159796E-2</v>
      </c>
      <c r="G2366" s="2">
        <f t="shared" si="332"/>
        <v>4.8247127024390934E-2</v>
      </c>
      <c r="H2366" s="2">
        <f t="shared" si="328"/>
        <v>1.7813488275832681</v>
      </c>
      <c r="I2366" s="2">
        <f t="shared" si="329"/>
        <v>64.04622138428762</v>
      </c>
    </row>
    <row r="2367" spans="1:9" ht="13.5" x14ac:dyDescent="0.25">
      <c r="A2367" s="3">
        <f>TITRES_STAT!B2370</f>
        <v>45450</v>
      </c>
      <c r="B2367" s="5">
        <f>TITRES_STAT!D2370</f>
        <v>12.925000000000001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7.9806037219219819E-2</v>
      </c>
      <c r="G2367" s="2">
        <f t="shared" si="332"/>
        <v>4.4800903665505869E-2</v>
      </c>
      <c r="H2367" s="2">
        <f t="shared" si="328"/>
        <v>1.7813488275832681</v>
      </c>
      <c r="I2367" s="2">
        <f t="shared" si="329"/>
        <v>64.04622138428762</v>
      </c>
    </row>
    <row r="2368" spans="1:9" ht="13.5" x14ac:dyDescent="0.25">
      <c r="A2368" s="3">
        <f>TITRES_STAT!B2371</f>
        <v>45453</v>
      </c>
      <c r="B2368" s="5">
        <f>TITRES_STAT!D2371</f>
        <v>13.117000000000001</v>
      </c>
      <c r="C2368" s="2">
        <f t="shared" si="324"/>
        <v>0.19200000000000017</v>
      </c>
      <c r="D2368" s="2">
        <f t="shared" si="325"/>
        <v>0.19200000000000017</v>
      </c>
      <c r="E2368" s="2">
        <f t="shared" si="326"/>
        <v>0</v>
      </c>
      <c r="F2368" s="2">
        <f t="shared" si="332"/>
        <v>8.7819891703561276E-2</v>
      </c>
      <c r="G2368" s="2">
        <f t="shared" si="332"/>
        <v>4.1600839117969739E-2</v>
      </c>
      <c r="H2368" s="2">
        <f t="shared" si="328"/>
        <v>2.1110125075728803</v>
      </c>
      <c r="I2368" s="2">
        <f t="shared" si="329"/>
        <v>67.85612408931874</v>
      </c>
    </row>
    <row r="2369" spans="1:9" ht="13.5" x14ac:dyDescent="0.25">
      <c r="A2369" s="3">
        <f>TITRES_STAT!B2372</f>
        <v>45454</v>
      </c>
      <c r="B2369" s="5">
        <f>TITRES_STAT!D2372</f>
        <v>13.212999999999999</v>
      </c>
      <c r="C2369" s="2">
        <f t="shared" si="324"/>
        <v>9.5999999999998309E-2</v>
      </c>
      <c r="D2369" s="2">
        <f t="shared" si="325"/>
        <v>9.5999999999998309E-2</v>
      </c>
      <c r="E2369" s="2">
        <f t="shared" si="326"/>
        <v>0</v>
      </c>
      <c r="F2369" s="2">
        <f t="shared" si="332"/>
        <v>8.8404185153306766E-2</v>
      </c>
      <c r="G2369" s="2">
        <f t="shared" si="332"/>
        <v>3.8629350609543325E-2</v>
      </c>
      <c r="H2369" s="2">
        <f t="shared" si="328"/>
        <v>2.2885237198749762</v>
      </c>
      <c r="I2369" s="2">
        <f t="shared" si="329"/>
        <v>69.591218273529194</v>
      </c>
    </row>
    <row r="2370" spans="1:9" ht="13.5" x14ac:dyDescent="0.25">
      <c r="A2370" s="3">
        <f>TITRES_STAT!B2373</f>
        <v>45455</v>
      </c>
      <c r="B2370" s="5">
        <f>TITRES_STAT!D2373</f>
        <v>13.444000000000001</v>
      </c>
      <c r="C2370" s="2">
        <f t="shared" si="324"/>
        <v>0.23100000000000165</v>
      </c>
      <c r="D2370" s="2">
        <f t="shared" si="325"/>
        <v>0.23100000000000165</v>
      </c>
      <c r="E2370" s="2">
        <f t="shared" si="326"/>
        <v>0</v>
      </c>
      <c r="F2370" s="2">
        <f t="shared" si="332"/>
        <v>9.8589600499499261E-2</v>
      </c>
      <c r="G2370" s="2">
        <f t="shared" si="332"/>
        <v>3.5870111280290232E-2</v>
      </c>
      <c r="H2370" s="2">
        <f t="shared" si="328"/>
        <v>2.7485167171385911</v>
      </c>
      <c r="I2370" s="2">
        <f t="shared" si="329"/>
        <v>73.322781370351095</v>
      </c>
    </row>
    <row r="2371" spans="1:9" ht="13.5" x14ac:dyDescent="0.25">
      <c r="A2371" s="3">
        <f>TITRES_STAT!B2374</f>
        <v>45456</v>
      </c>
      <c r="B2371" s="5">
        <f>TITRES_STAT!D2374</f>
        <v>13.358000000000001</v>
      </c>
      <c r="C2371" s="2">
        <f t="shared" ref="C2371:C2434" si="333">B2371-B2370</f>
        <v>-8.6000000000000298E-2</v>
      </c>
      <c r="D2371" s="2">
        <f t="shared" ref="D2371:D2434" si="334">IF(C2371&gt;0,C2371,0)</f>
        <v>0</v>
      </c>
      <c r="E2371" s="2">
        <f t="shared" ref="E2371:E2434" si="335">IF(C2371&lt;0,-C2371,0)</f>
        <v>8.6000000000000298E-2</v>
      </c>
      <c r="F2371" s="2">
        <f t="shared" si="332"/>
        <v>9.1547486178106457E-2</v>
      </c>
      <c r="G2371" s="2">
        <f t="shared" si="332"/>
        <v>3.9450817617412377E-2</v>
      </c>
      <c r="H2371" s="2">
        <f t="shared" si="328"/>
        <v>2.3205472460905403</v>
      </c>
      <c r="I2371" s="2">
        <f t="shared" si="329"/>
        <v>69.884482108262304</v>
      </c>
    </row>
    <row r="2372" spans="1:9" ht="13.5" x14ac:dyDescent="0.25">
      <c r="A2372" s="3">
        <f>TITRES_STAT!B2375</f>
        <v>45457</v>
      </c>
      <c r="B2372" s="5">
        <f>TITRES_STAT!D2375</f>
        <v>13.358000000000001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8.5008380022527419E-2</v>
      </c>
      <c r="G2372" s="2">
        <f t="shared" si="332"/>
        <v>3.6632902073311491E-2</v>
      </c>
      <c r="H2372" s="2">
        <f t="shared" si="328"/>
        <v>2.3205472460905403</v>
      </c>
      <c r="I2372" s="2">
        <f t="shared" si="329"/>
        <v>69.884482108262304</v>
      </c>
    </row>
    <row r="2373" spans="1:9" ht="13.5" x14ac:dyDescent="0.25">
      <c r="A2373" s="3">
        <f>TITRES_STAT!B2376</f>
        <v>45461</v>
      </c>
      <c r="B2373" s="5">
        <f>TITRES_STAT!D2376</f>
        <v>13.358000000000001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7.8936352878061181E-2</v>
      </c>
      <c r="G2373" s="2">
        <f t="shared" si="332"/>
        <v>3.4016266210932102E-2</v>
      </c>
      <c r="H2373" s="2">
        <f t="shared" si="328"/>
        <v>2.3205472460905403</v>
      </c>
      <c r="I2373" s="2">
        <f t="shared" si="329"/>
        <v>69.884482108262304</v>
      </c>
    </row>
    <row r="2374" spans="1:9" ht="13.5" x14ac:dyDescent="0.25">
      <c r="A2374" s="3">
        <f>TITRES_STAT!B2377</f>
        <v>45462</v>
      </c>
      <c r="B2374" s="5">
        <f>TITRES_STAT!D2377</f>
        <v>13.194000000000001</v>
      </c>
      <c r="C2374" s="2">
        <f t="shared" si="333"/>
        <v>-0.1639999999999997</v>
      </c>
      <c r="D2374" s="2">
        <f t="shared" si="334"/>
        <v>0</v>
      </c>
      <c r="E2374" s="2">
        <f t="shared" si="335"/>
        <v>0.1639999999999997</v>
      </c>
      <c r="F2374" s="2">
        <f t="shared" si="332"/>
        <v>7.3298041958199667E-2</v>
      </c>
      <c r="G2374" s="2">
        <f t="shared" si="332"/>
        <v>4.3300818624436924E-2</v>
      </c>
      <c r="H2374" s="2">
        <f t="shared" si="328"/>
        <v>1.6927634231107525</v>
      </c>
      <c r="I2374" s="2">
        <f t="shared" si="329"/>
        <v>62.863429018031844</v>
      </c>
    </row>
    <row r="2375" spans="1:9" ht="13.5" x14ac:dyDescent="0.25">
      <c r="A2375" s="3">
        <f>TITRES_STAT!B2378</f>
        <v>45463</v>
      </c>
      <c r="B2375" s="5">
        <f>TITRES_STAT!D2378</f>
        <v>13.348000000000001</v>
      </c>
      <c r="C2375" s="2">
        <f t="shared" si="333"/>
        <v>0.15399999999999991</v>
      </c>
      <c r="D2375" s="2">
        <f t="shared" si="334"/>
        <v>0.15399999999999991</v>
      </c>
      <c r="E2375" s="2">
        <f t="shared" si="335"/>
        <v>0</v>
      </c>
      <c r="F2375" s="2">
        <f t="shared" si="332"/>
        <v>7.9062467532613964E-2</v>
      </c>
      <c r="G2375" s="2">
        <f t="shared" si="332"/>
        <v>4.0207903008405717E-2</v>
      </c>
      <c r="H2375" s="2">
        <f t="shared" si="328"/>
        <v>1.9663414805812045</v>
      </c>
      <c r="I2375" s="2">
        <f t="shared" si="329"/>
        <v>66.288439596507047</v>
      </c>
    </row>
    <row r="2376" spans="1:9" ht="13.5" x14ac:dyDescent="0.25">
      <c r="A2376" s="3">
        <f>TITRES_STAT!B2379</f>
        <v>45464</v>
      </c>
      <c r="B2376" s="5">
        <f>TITRES_STAT!D2379</f>
        <v>13.164999999999999</v>
      </c>
      <c r="C2376" s="2">
        <f t="shared" si="333"/>
        <v>-0.18300000000000161</v>
      </c>
      <c r="D2376" s="2">
        <f t="shared" si="334"/>
        <v>0</v>
      </c>
      <c r="E2376" s="2">
        <f t="shared" si="335"/>
        <v>0.18300000000000161</v>
      </c>
      <c r="F2376" s="2">
        <f t="shared" si="332"/>
        <v>7.3415148423141535E-2</v>
      </c>
      <c r="G2376" s="2">
        <f t="shared" si="332"/>
        <v>5.0407338507805426E-2</v>
      </c>
      <c r="H2376" s="2">
        <f t="shared" si="328"/>
        <v>1.4564377052316186</v>
      </c>
      <c r="I2376" s="2">
        <f t="shared" si="329"/>
        <v>59.290642792599961</v>
      </c>
    </row>
    <row r="2377" spans="1:9" ht="13.5" x14ac:dyDescent="0.25">
      <c r="A2377" s="3">
        <f>TITRES_STAT!B2380</f>
        <v>45467</v>
      </c>
      <c r="B2377" s="5">
        <f>TITRES_STAT!D2380</f>
        <v>12.877000000000001</v>
      </c>
      <c r="C2377" s="2">
        <f t="shared" si="333"/>
        <v>-0.28799999999999848</v>
      </c>
      <c r="D2377" s="2">
        <f t="shared" si="334"/>
        <v>0</v>
      </c>
      <c r="E2377" s="2">
        <f t="shared" si="335"/>
        <v>0.28799999999999848</v>
      </c>
      <c r="F2377" s="2">
        <f t="shared" si="332"/>
        <v>6.8171209250059997E-2</v>
      </c>
      <c r="G2377" s="2">
        <f t="shared" si="332"/>
        <v>6.7378242900104926E-2</v>
      </c>
      <c r="H2377" s="2">
        <f t="shared" si="328"/>
        <v>1.0117688784364818</v>
      </c>
      <c r="I2377" s="2">
        <f t="shared" si="329"/>
        <v>50.29250075798042</v>
      </c>
    </row>
    <row r="2378" spans="1:9" ht="13.5" x14ac:dyDescent="0.25">
      <c r="A2378" s="3">
        <f>TITRES_STAT!B2381</f>
        <v>45468</v>
      </c>
      <c r="B2378" s="5">
        <f>TITRES_STAT!D2381</f>
        <v>13.358000000000001</v>
      </c>
      <c r="C2378" s="2">
        <f t="shared" si="333"/>
        <v>0.48099999999999987</v>
      </c>
      <c r="D2378" s="2">
        <f t="shared" si="334"/>
        <v>0.48099999999999987</v>
      </c>
      <c r="E2378" s="2">
        <f t="shared" si="335"/>
        <v>0</v>
      </c>
      <c r="F2378" s="2">
        <f t="shared" si="332"/>
        <v>9.7658980017912844E-2</v>
      </c>
      <c r="G2378" s="2">
        <f t="shared" si="332"/>
        <v>6.2565511264383145E-2</v>
      </c>
      <c r="H2378" s="2">
        <f t="shared" si="328"/>
        <v>1.5609075678329423</v>
      </c>
      <c r="I2378" s="2">
        <f t="shared" si="329"/>
        <v>60.951343478351042</v>
      </c>
    </row>
    <row r="2379" spans="1:9" ht="13.5" x14ac:dyDescent="0.25">
      <c r="A2379" s="3">
        <f>TITRES_STAT!B2382</f>
        <v>45469</v>
      </c>
      <c r="B2379" s="5">
        <f>TITRES_STAT!D2382</f>
        <v>13.358000000000001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9.0683338588061921E-2</v>
      </c>
      <c r="G2379" s="2">
        <f t="shared" si="332"/>
        <v>5.8096546174070063E-2</v>
      </c>
      <c r="H2379" s="2">
        <f t="shared" si="328"/>
        <v>1.560907567832942</v>
      </c>
      <c r="I2379" s="2">
        <f t="shared" si="329"/>
        <v>60.951343478351035</v>
      </c>
    </row>
    <row r="2380" spans="1:9" ht="13.5" x14ac:dyDescent="0.25">
      <c r="A2380" s="3">
        <f>TITRES_STAT!B2383</f>
        <v>45470</v>
      </c>
      <c r="B2380" s="5">
        <f>TITRES_STAT!D2383</f>
        <v>13.348000000000001</v>
      </c>
      <c r="C2380" s="2">
        <f t="shared" si="333"/>
        <v>-9.9999999999997868E-3</v>
      </c>
      <c r="D2380" s="2">
        <f t="shared" si="334"/>
        <v>0</v>
      </c>
      <c r="E2380" s="2">
        <f t="shared" si="335"/>
        <v>9.9999999999997868E-3</v>
      </c>
      <c r="F2380" s="2">
        <f t="shared" si="332"/>
        <v>8.4205957260343203E-2</v>
      </c>
      <c r="G2380" s="2">
        <f t="shared" si="332"/>
        <v>5.4661078590207905E-2</v>
      </c>
      <c r="H2380" s="2">
        <f t="shared" si="328"/>
        <v>1.5405103490846233</v>
      </c>
      <c r="I2380" s="2">
        <f t="shared" si="329"/>
        <v>60.637830097393142</v>
      </c>
    </row>
    <row r="2381" spans="1:9" ht="13.5" x14ac:dyDescent="0.25">
      <c r="A2381" s="3">
        <f>TITRES_STAT!B2384</f>
        <v>45471</v>
      </c>
      <c r="B2381" s="5">
        <f>TITRES_STAT!D2384</f>
        <v>13.337999999999999</v>
      </c>
      <c r="C2381" s="2">
        <f t="shared" si="333"/>
        <v>-1.0000000000001563E-2</v>
      </c>
      <c r="D2381" s="2">
        <f t="shared" si="334"/>
        <v>0</v>
      </c>
      <c r="E2381" s="2">
        <f t="shared" si="335"/>
        <v>1.0000000000001563E-2</v>
      </c>
      <c r="F2381" s="2">
        <f t="shared" ref="F2381:G2396" si="336">((F2380*13)+D2381)/14</f>
        <v>7.8191246027461539E-2</v>
      </c>
      <c r="G2381" s="2">
        <f t="shared" si="336"/>
        <v>5.1471001548050309E-2</v>
      </c>
      <c r="H2381" s="2">
        <f t="shared" si="328"/>
        <v>1.519132009787429</v>
      </c>
      <c r="I2381" s="2">
        <f t="shared" si="329"/>
        <v>60.30378733171738</v>
      </c>
    </row>
    <row r="2382" spans="1:9" ht="13.5" x14ac:dyDescent="0.25">
      <c r="A2382" s="3">
        <f>TITRES_STAT!B2385</f>
        <v>45474</v>
      </c>
      <c r="B2382" s="5">
        <f>TITRES_STAT!D2385</f>
        <v>13.337999999999999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7.2606157025499996E-2</v>
      </c>
      <c r="G2382" s="2">
        <f t="shared" si="336"/>
        <v>4.7794501437475281E-2</v>
      </c>
      <c r="H2382" s="2">
        <f t="shared" si="328"/>
        <v>1.5191320097874292</v>
      </c>
      <c r="I2382" s="2">
        <f t="shared" si="329"/>
        <v>60.303787331717388</v>
      </c>
    </row>
    <row r="2383" spans="1:9" ht="13.5" x14ac:dyDescent="0.25">
      <c r="A2383" s="3">
        <f>TITRES_STAT!B2386</f>
        <v>45475</v>
      </c>
      <c r="B2383" s="5">
        <f>TITRES_STAT!D2386</f>
        <v>13.260999999999999</v>
      </c>
      <c r="C2383" s="2">
        <f t="shared" si="333"/>
        <v>-7.6999999999999957E-2</v>
      </c>
      <c r="D2383" s="2">
        <f t="shared" si="334"/>
        <v>0</v>
      </c>
      <c r="E2383" s="2">
        <f t="shared" si="335"/>
        <v>7.6999999999999957E-2</v>
      </c>
      <c r="F2383" s="2">
        <f t="shared" si="336"/>
        <v>6.7420002952249994E-2</v>
      </c>
      <c r="G2383" s="2">
        <f t="shared" si="336"/>
        <v>4.9880608477655616E-2</v>
      </c>
      <c r="H2383" s="2">
        <f t="shared" si="328"/>
        <v>1.3516275163814666</v>
      </c>
      <c r="I2383" s="2">
        <f t="shared" si="329"/>
        <v>57.476258759774346</v>
      </c>
    </row>
    <row r="2384" spans="1:9" ht="13.5" x14ac:dyDescent="0.25">
      <c r="A2384" s="3">
        <f>TITRES_STAT!B2387</f>
        <v>45476</v>
      </c>
      <c r="B2384" s="5">
        <f>TITRES_STAT!D2387</f>
        <v>13.252000000000001</v>
      </c>
      <c r="C2384" s="2">
        <f t="shared" si="333"/>
        <v>-8.9999999999985647E-3</v>
      </c>
      <c r="D2384" s="2">
        <f t="shared" si="334"/>
        <v>0</v>
      </c>
      <c r="E2384" s="2">
        <f t="shared" si="335"/>
        <v>8.9999999999985647E-3</v>
      </c>
      <c r="F2384" s="2">
        <f t="shared" si="336"/>
        <v>6.2604288455660712E-2</v>
      </c>
      <c r="G2384" s="2">
        <f t="shared" si="336"/>
        <v>4.6960565014965823E-2</v>
      </c>
      <c r="H2384" s="2">
        <f t="shared" si="328"/>
        <v>1.3331246852696386</v>
      </c>
      <c r="I2384" s="2">
        <f t="shared" si="329"/>
        <v>57.139024488764932</v>
      </c>
    </row>
    <row r="2385" spans="1:9" ht="13.5" x14ac:dyDescent="0.25">
      <c r="A2385" s="3">
        <f>TITRES_STAT!B2388</f>
        <v>45477</v>
      </c>
      <c r="B2385" s="5">
        <f>TITRES_STAT!D2388</f>
        <v>13.252000000000001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5.8132553565970656E-2</v>
      </c>
      <c r="G2385" s="2">
        <f t="shared" si="336"/>
        <v>4.3606238942468269E-2</v>
      </c>
      <c r="H2385" s="2">
        <f t="shared" ref="H2385:H2448" si="337">F2385/G2385</f>
        <v>1.3331246852696383</v>
      </c>
      <c r="I2385" s="2">
        <f t="shared" ref="I2385:I2448" si="338">IF(G2385=0,100,100-(100/(1+H2385)))</f>
        <v>57.139024488764925</v>
      </c>
    </row>
    <row r="2386" spans="1:9" ht="13.5" x14ac:dyDescent="0.25">
      <c r="A2386" s="3">
        <f>TITRES_STAT!B2389</f>
        <v>45478</v>
      </c>
      <c r="B2386" s="5">
        <f>TITRES_STAT!D2389</f>
        <v>13.252000000000001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5.3980228311258469E-2</v>
      </c>
      <c r="G2386" s="2">
        <f t="shared" si="336"/>
        <v>4.0491507589434823E-2</v>
      </c>
      <c r="H2386" s="2">
        <f t="shared" si="337"/>
        <v>1.3331246852696383</v>
      </c>
      <c r="I2386" s="2">
        <f t="shared" si="338"/>
        <v>57.139024488764925</v>
      </c>
    </row>
    <row r="2387" spans="1:9" ht="13.5" x14ac:dyDescent="0.25">
      <c r="A2387" s="3">
        <f>TITRES_STAT!B2390</f>
        <v>45481</v>
      </c>
      <c r="B2387" s="5">
        <f>TITRES_STAT!D2390</f>
        <v>13.212999999999999</v>
      </c>
      <c r="C2387" s="2">
        <f t="shared" si="333"/>
        <v>-3.9000000000001478E-2</v>
      </c>
      <c r="D2387" s="2">
        <f t="shared" si="334"/>
        <v>0</v>
      </c>
      <c r="E2387" s="2">
        <f t="shared" si="335"/>
        <v>3.9000000000001478E-2</v>
      </c>
      <c r="F2387" s="2">
        <f t="shared" si="336"/>
        <v>5.0124497717597145E-2</v>
      </c>
      <c r="G2387" s="2">
        <f t="shared" si="336"/>
        <v>4.0384971333046728E-2</v>
      </c>
      <c r="H2387" s="2">
        <f t="shared" si="337"/>
        <v>1.2411670991228521</v>
      </c>
      <c r="I2387" s="2">
        <f t="shared" si="338"/>
        <v>55.380390851205163</v>
      </c>
    </row>
    <row r="2388" spans="1:9" ht="13.5" x14ac:dyDescent="0.25">
      <c r="A2388" s="3">
        <f>TITRES_STAT!B2391</f>
        <v>45482</v>
      </c>
      <c r="B2388" s="5">
        <f>TITRES_STAT!D2391</f>
        <v>13.212999999999999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4.6544176452054491E-2</v>
      </c>
      <c r="G2388" s="2">
        <f t="shared" si="336"/>
        <v>3.7500330523543395E-2</v>
      </c>
      <c r="H2388" s="2">
        <f t="shared" si="337"/>
        <v>1.2411670991228518</v>
      </c>
      <c r="I2388" s="2">
        <f t="shared" si="338"/>
        <v>55.380390851205163</v>
      </c>
    </row>
    <row r="2389" spans="1:9" ht="13.5" x14ac:dyDescent="0.25">
      <c r="A2389" s="3">
        <f>TITRES_STAT!B2392</f>
        <v>45483</v>
      </c>
      <c r="B2389" s="5">
        <f>TITRES_STAT!D2392</f>
        <v>13.252000000000001</v>
      </c>
      <c r="C2389" s="2">
        <f t="shared" si="333"/>
        <v>3.9000000000001478E-2</v>
      </c>
      <c r="D2389" s="2">
        <f t="shared" si="334"/>
        <v>3.9000000000001478E-2</v>
      </c>
      <c r="E2389" s="2">
        <f t="shared" si="335"/>
        <v>0</v>
      </c>
      <c r="F2389" s="2">
        <f t="shared" si="336"/>
        <v>4.6005306705479275E-2</v>
      </c>
      <c r="G2389" s="2">
        <f t="shared" si="336"/>
        <v>3.4821735486147434E-2</v>
      </c>
      <c r="H2389" s="2">
        <f t="shared" si="337"/>
        <v>1.3211663940121772</v>
      </c>
      <c r="I2389" s="2">
        <f t="shared" si="338"/>
        <v>56.918211353582358</v>
      </c>
    </row>
    <row r="2390" spans="1:9" ht="13.5" x14ac:dyDescent="0.25">
      <c r="A2390" s="3">
        <f>TITRES_STAT!B2393</f>
        <v>45484</v>
      </c>
      <c r="B2390" s="5">
        <f>TITRES_STAT!D2393</f>
        <v>13.252000000000001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4.2719213369373614E-2</v>
      </c>
      <c r="G2390" s="2">
        <f t="shared" si="336"/>
        <v>3.2334468665708334E-2</v>
      </c>
      <c r="H2390" s="2">
        <f t="shared" si="337"/>
        <v>1.3211663940121772</v>
      </c>
      <c r="I2390" s="2">
        <f t="shared" si="338"/>
        <v>56.918211353582358</v>
      </c>
    </row>
    <row r="2391" spans="1:9" ht="13.5" x14ac:dyDescent="0.25">
      <c r="A2391" s="3">
        <f>TITRES_STAT!B2394</f>
        <v>45485</v>
      </c>
      <c r="B2391" s="5">
        <f>TITRES_STAT!D2394</f>
        <v>13.156000000000001</v>
      </c>
      <c r="C2391" s="2">
        <f t="shared" si="333"/>
        <v>-9.6000000000000085E-2</v>
      </c>
      <c r="D2391" s="2">
        <f t="shared" si="334"/>
        <v>0</v>
      </c>
      <c r="E2391" s="2">
        <f t="shared" si="335"/>
        <v>9.6000000000000085E-2</v>
      </c>
      <c r="F2391" s="2">
        <f t="shared" si="336"/>
        <v>3.9667840985846928E-2</v>
      </c>
      <c r="G2391" s="2">
        <f t="shared" si="336"/>
        <v>3.6882006618157749E-2</v>
      </c>
      <c r="H2391" s="2">
        <f t="shared" si="337"/>
        <v>1.0755336984923607</v>
      </c>
      <c r="I2391" s="2">
        <f t="shared" si="338"/>
        <v>51.819621106302144</v>
      </c>
    </row>
    <row r="2392" spans="1:9" ht="13.5" x14ac:dyDescent="0.25">
      <c r="A2392" s="3">
        <f>TITRES_STAT!B2395</f>
        <v>45488</v>
      </c>
      <c r="B2392" s="5">
        <f>TITRES_STAT!D2395</f>
        <v>13.108000000000001</v>
      </c>
      <c r="C2392" s="2">
        <f t="shared" si="333"/>
        <v>-4.8000000000000043E-2</v>
      </c>
      <c r="D2392" s="2">
        <f t="shared" si="334"/>
        <v>0</v>
      </c>
      <c r="E2392" s="2">
        <f t="shared" si="335"/>
        <v>4.8000000000000043E-2</v>
      </c>
      <c r="F2392" s="2">
        <f t="shared" si="336"/>
        <v>3.6834423772572143E-2</v>
      </c>
      <c r="G2392" s="2">
        <f t="shared" si="336"/>
        <v>3.767614900257505E-2</v>
      </c>
      <c r="H2392" s="2">
        <f t="shared" si="337"/>
        <v>0.97765893669373216</v>
      </c>
      <c r="I2392" s="2">
        <f t="shared" si="338"/>
        <v>49.435163897784676</v>
      </c>
    </row>
    <row r="2393" spans="1:9" ht="13.5" x14ac:dyDescent="0.25">
      <c r="A2393" s="3">
        <f>TITRES_STAT!B2396</f>
        <v>45489</v>
      </c>
      <c r="B2393" s="5">
        <f>TITRES_STAT!D2396</f>
        <v>13.108000000000001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3.4203393503102704E-2</v>
      </c>
      <c r="G2393" s="2">
        <f t="shared" si="336"/>
        <v>3.498499550239112E-2</v>
      </c>
      <c r="H2393" s="2">
        <f t="shared" si="337"/>
        <v>0.97765893669373216</v>
      </c>
      <c r="I2393" s="2">
        <f t="shared" si="338"/>
        <v>49.435163897784676</v>
      </c>
    </row>
    <row r="2394" spans="1:9" ht="13.5" x14ac:dyDescent="0.25">
      <c r="A2394" s="3">
        <f>TITRES_STAT!B2397</f>
        <v>45490</v>
      </c>
      <c r="B2394" s="5">
        <f>TITRES_STAT!D2397</f>
        <v>13.021000000000001</v>
      </c>
      <c r="C2394" s="2">
        <f t="shared" si="333"/>
        <v>-8.6999999999999744E-2</v>
      </c>
      <c r="D2394" s="2">
        <f t="shared" si="334"/>
        <v>0</v>
      </c>
      <c r="E2394" s="2">
        <f t="shared" si="335"/>
        <v>8.6999999999999744E-2</v>
      </c>
      <c r="F2394" s="2">
        <f t="shared" si="336"/>
        <v>3.17602939671668E-2</v>
      </c>
      <c r="G2394" s="2">
        <f t="shared" si="336"/>
        <v>3.8700352966506021E-2</v>
      </c>
      <c r="H2394" s="2">
        <f t="shared" si="337"/>
        <v>0.82067194567073765</v>
      </c>
      <c r="I2394" s="2">
        <f t="shared" si="338"/>
        <v>45.075223332910817</v>
      </c>
    </row>
    <row r="2395" spans="1:9" ht="13.5" x14ac:dyDescent="0.25">
      <c r="A2395" s="3">
        <f>TITRES_STAT!B2398</f>
        <v>45491</v>
      </c>
      <c r="B2395" s="5">
        <f>TITRES_STAT!D2398</f>
        <v>13.117000000000001</v>
      </c>
      <c r="C2395" s="2">
        <f t="shared" si="333"/>
        <v>9.6000000000000085E-2</v>
      </c>
      <c r="D2395" s="2">
        <f t="shared" si="334"/>
        <v>9.6000000000000085E-2</v>
      </c>
      <c r="E2395" s="2">
        <f t="shared" si="335"/>
        <v>0</v>
      </c>
      <c r="F2395" s="2">
        <f t="shared" si="336"/>
        <v>3.634884439808346E-2</v>
      </c>
      <c r="G2395" s="2">
        <f t="shared" si="336"/>
        <v>3.5936042040327021E-2</v>
      </c>
      <c r="H2395" s="2">
        <f t="shared" si="337"/>
        <v>1.0114871403281751</v>
      </c>
      <c r="I2395" s="2">
        <f t="shared" si="338"/>
        <v>50.285538497807671</v>
      </c>
    </row>
    <row r="2396" spans="1:9" ht="13.5" x14ac:dyDescent="0.25">
      <c r="A2396" s="3">
        <f>TITRES_STAT!B2399</f>
        <v>45492</v>
      </c>
      <c r="B2396" s="5">
        <f>TITRES_STAT!D2399</f>
        <v>13.337999999999999</v>
      </c>
      <c r="C2396" s="2">
        <f t="shared" si="333"/>
        <v>0.22099999999999831</v>
      </c>
      <c r="D2396" s="2">
        <f t="shared" si="334"/>
        <v>0.22099999999999831</v>
      </c>
      <c r="E2396" s="2">
        <f t="shared" si="335"/>
        <v>0</v>
      </c>
      <c r="F2396" s="2">
        <f t="shared" si="336"/>
        <v>4.9538212655363088E-2</v>
      </c>
      <c r="G2396" s="2">
        <f t="shared" si="336"/>
        <v>3.336918189458938E-2</v>
      </c>
      <c r="H2396" s="2">
        <f t="shared" si="337"/>
        <v>1.4845498104164017</v>
      </c>
      <c r="I2396" s="2">
        <f t="shared" si="338"/>
        <v>59.751259732949229</v>
      </c>
    </row>
    <row r="2397" spans="1:9" ht="13.5" x14ac:dyDescent="0.25">
      <c r="A2397" s="3">
        <f>TITRES_STAT!B2400</f>
        <v>45495</v>
      </c>
      <c r="B2397" s="5">
        <f>TITRES_STAT!D2400</f>
        <v>13.598000000000001</v>
      </c>
      <c r="C2397" s="2">
        <f t="shared" si="333"/>
        <v>0.26000000000000156</v>
      </c>
      <c r="D2397" s="2">
        <f t="shared" si="334"/>
        <v>0.26000000000000156</v>
      </c>
      <c r="E2397" s="2">
        <f t="shared" si="335"/>
        <v>0</v>
      </c>
      <c r="F2397" s="2">
        <f t="shared" ref="F2397:G2412" si="339">((F2396*13)+D2397)/14</f>
        <v>6.457119746569441E-2</v>
      </c>
      <c r="G2397" s="2">
        <f t="shared" si="339"/>
        <v>3.0985668902118711E-2</v>
      </c>
      <c r="H2397" s="2">
        <f t="shared" si="337"/>
        <v>2.0839052295327152</v>
      </c>
      <c r="I2397" s="2">
        <f t="shared" si="338"/>
        <v>67.573582014661213</v>
      </c>
    </row>
    <row r="2398" spans="1:9" ht="13.5" x14ac:dyDescent="0.25">
      <c r="A2398" s="3">
        <f>TITRES_STAT!B2401</f>
        <v>45496</v>
      </c>
      <c r="B2398" s="5">
        <f>TITRES_STAT!D2401</f>
        <v>13.694000000000001</v>
      </c>
      <c r="C2398" s="2">
        <f t="shared" si="333"/>
        <v>9.6000000000000085E-2</v>
      </c>
      <c r="D2398" s="2">
        <f t="shared" si="334"/>
        <v>9.6000000000000085E-2</v>
      </c>
      <c r="E2398" s="2">
        <f t="shared" si="335"/>
        <v>0</v>
      </c>
      <c r="F2398" s="2">
        <f t="shared" si="339"/>
        <v>6.6816111932430533E-2</v>
      </c>
      <c r="G2398" s="2">
        <f t="shared" si="339"/>
        <v>2.8772406837681657E-2</v>
      </c>
      <c r="H2398" s="2">
        <f t="shared" si="337"/>
        <v>2.3222288044712722</v>
      </c>
      <c r="I2398" s="2">
        <f t="shared" si="338"/>
        <v>69.899725188881192</v>
      </c>
    </row>
    <row r="2399" spans="1:9" ht="13.5" x14ac:dyDescent="0.25">
      <c r="A2399" s="3">
        <f>TITRES_STAT!B2402</f>
        <v>45497</v>
      </c>
      <c r="B2399" s="5">
        <f>TITRES_STAT!D2402</f>
        <v>13.683999999999999</v>
      </c>
      <c r="C2399" s="2">
        <f t="shared" si="333"/>
        <v>-1.0000000000001563E-2</v>
      </c>
      <c r="D2399" s="2">
        <f t="shared" si="334"/>
        <v>0</v>
      </c>
      <c r="E2399" s="2">
        <f t="shared" si="335"/>
        <v>1.0000000000001563E-2</v>
      </c>
      <c r="F2399" s="2">
        <f t="shared" si="339"/>
        <v>6.2043532508685495E-2</v>
      </c>
      <c r="G2399" s="2">
        <f t="shared" si="339"/>
        <v>2.7431520634990221E-2</v>
      </c>
      <c r="H2399" s="2">
        <f t="shared" si="337"/>
        <v>2.2617605977535926</v>
      </c>
      <c r="I2399" s="2">
        <f t="shared" si="338"/>
        <v>69.341710710200189</v>
      </c>
    </row>
    <row r="2400" spans="1:9" ht="13.5" x14ac:dyDescent="0.25">
      <c r="A2400" s="3">
        <f>TITRES_STAT!B2403</f>
        <v>45499</v>
      </c>
      <c r="B2400" s="5">
        <f>TITRES_STAT!D2403</f>
        <v>13.694000000000001</v>
      </c>
      <c r="C2400" s="2">
        <f t="shared" si="333"/>
        <v>1.0000000000001563E-2</v>
      </c>
      <c r="D2400" s="2">
        <f t="shared" si="334"/>
        <v>1.0000000000001563E-2</v>
      </c>
      <c r="E2400" s="2">
        <f t="shared" si="335"/>
        <v>0</v>
      </c>
      <c r="F2400" s="2">
        <f t="shared" si="339"/>
        <v>5.832613732949378E-2</v>
      </c>
      <c r="G2400" s="2">
        <f t="shared" si="339"/>
        <v>2.5472126303919491E-2</v>
      </c>
      <c r="H2400" s="2">
        <f t="shared" si="337"/>
        <v>2.2898024543996911</v>
      </c>
      <c r="I2400" s="2">
        <f t="shared" si="338"/>
        <v>69.603038058937926</v>
      </c>
    </row>
    <row r="2401" spans="1:9" ht="13.5" x14ac:dyDescent="0.25">
      <c r="A2401" s="3">
        <f>TITRES_STAT!B2404</f>
        <v>45502</v>
      </c>
      <c r="B2401" s="5">
        <f>TITRES_STAT!D2404</f>
        <v>13.683999999999999</v>
      </c>
      <c r="C2401" s="2">
        <f t="shared" si="333"/>
        <v>-1.0000000000001563E-2</v>
      </c>
      <c r="D2401" s="2">
        <f t="shared" si="334"/>
        <v>0</v>
      </c>
      <c r="E2401" s="2">
        <f t="shared" si="335"/>
        <v>1.0000000000001563E-2</v>
      </c>
      <c r="F2401" s="2">
        <f t="shared" si="339"/>
        <v>5.4159984663101367E-2</v>
      </c>
      <c r="G2401" s="2">
        <f t="shared" si="339"/>
        <v>2.4366974425068213E-2</v>
      </c>
      <c r="H2401" s="2">
        <f t="shared" si="337"/>
        <v>2.2226799157872779</v>
      </c>
      <c r="I2401" s="2">
        <f t="shared" si="338"/>
        <v>68.969924841086581</v>
      </c>
    </row>
    <row r="2402" spans="1:9" ht="13.5" x14ac:dyDescent="0.25">
      <c r="A2402" s="3">
        <f>TITRES_STAT!B2405</f>
        <v>45503</v>
      </c>
      <c r="B2402" s="5">
        <f>TITRES_STAT!D2405</f>
        <v>13.683999999999999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5.0291414330022696E-2</v>
      </c>
      <c r="G2402" s="2">
        <f t="shared" si="339"/>
        <v>2.2626476251849055E-2</v>
      </c>
      <c r="H2402" s="2">
        <f t="shared" si="337"/>
        <v>2.2226799157872779</v>
      </c>
      <c r="I2402" s="2">
        <f t="shared" si="338"/>
        <v>68.969924841086581</v>
      </c>
    </row>
    <row r="2403" spans="1:9" ht="13.5" x14ac:dyDescent="0.25">
      <c r="A2403" s="3">
        <f>TITRES_STAT!B2406</f>
        <v>45504</v>
      </c>
      <c r="B2403" s="5">
        <f>TITRES_STAT!D2406</f>
        <v>13.646000000000001</v>
      </c>
      <c r="C2403" s="2">
        <f t="shared" si="333"/>
        <v>-3.7999999999998479E-2</v>
      </c>
      <c r="D2403" s="2">
        <f t="shared" si="334"/>
        <v>0</v>
      </c>
      <c r="E2403" s="2">
        <f t="shared" si="335"/>
        <v>3.7999999999998479E-2</v>
      </c>
      <c r="F2403" s="2">
        <f t="shared" si="339"/>
        <v>4.6699170449306784E-2</v>
      </c>
      <c r="G2403" s="2">
        <f t="shared" si="339"/>
        <v>2.3724585091002587E-2</v>
      </c>
      <c r="H2403" s="2">
        <f t="shared" si="337"/>
        <v>1.9683872350213272</v>
      </c>
      <c r="I2403" s="2">
        <f t="shared" si="338"/>
        <v>66.311672944759337</v>
      </c>
    </row>
    <row r="2404" spans="1:9" ht="13.5" x14ac:dyDescent="0.25">
      <c r="A2404" s="3">
        <f>TITRES_STAT!B2407</f>
        <v>45505</v>
      </c>
      <c r="B2404" s="5">
        <f>TITRES_STAT!D2407</f>
        <v>13.646000000000001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4.3363515417213443E-2</v>
      </c>
      <c r="G2404" s="2">
        <f t="shared" si="339"/>
        <v>2.2029971870216689E-2</v>
      </c>
      <c r="H2404" s="2">
        <f t="shared" si="337"/>
        <v>1.9683872350213272</v>
      </c>
      <c r="I2404" s="2">
        <f t="shared" si="338"/>
        <v>66.311672944759337</v>
      </c>
    </row>
    <row r="2405" spans="1:9" ht="13.5" x14ac:dyDescent="0.25">
      <c r="A2405" s="3">
        <f>TITRES_STAT!B2408</f>
        <v>45506</v>
      </c>
      <c r="B2405" s="5">
        <f>TITRES_STAT!D2408</f>
        <v>13.646000000000001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4.0266121458841057E-2</v>
      </c>
      <c r="G2405" s="2">
        <f t="shared" si="339"/>
        <v>2.0456402450915494E-2</v>
      </c>
      <c r="H2405" s="2">
        <f t="shared" si="337"/>
        <v>1.9683872350213274</v>
      </c>
      <c r="I2405" s="2">
        <f t="shared" si="338"/>
        <v>66.311672944759351</v>
      </c>
    </row>
    <row r="2406" spans="1:9" ht="13.5" x14ac:dyDescent="0.25">
      <c r="A2406" s="3">
        <f>TITRES_STAT!B2409</f>
        <v>45509</v>
      </c>
      <c r="B2406" s="5">
        <f>TITRES_STAT!D2409</f>
        <v>13.55</v>
      </c>
      <c r="C2406" s="2">
        <f t="shared" si="333"/>
        <v>-9.6000000000000085E-2</v>
      </c>
      <c r="D2406" s="2">
        <f t="shared" si="334"/>
        <v>0</v>
      </c>
      <c r="E2406" s="2">
        <f t="shared" si="335"/>
        <v>9.6000000000000085E-2</v>
      </c>
      <c r="F2406" s="2">
        <f t="shared" si="339"/>
        <v>3.7389969926066698E-2</v>
      </c>
      <c r="G2406" s="2">
        <f t="shared" si="339"/>
        <v>2.5852373704421536E-2</v>
      </c>
      <c r="H2406" s="2">
        <f t="shared" si="337"/>
        <v>1.4462876930976702</v>
      </c>
      <c r="I2406" s="2">
        <f t="shared" si="338"/>
        <v>59.121733603878532</v>
      </c>
    </row>
    <row r="2407" spans="1:9" ht="13.5" x14ac:dyDescent="0.25">
      <c r="A2407" s="3">
        <f>TITRES_STAT!B2410</f>
        <v>45510</v>
      </c>
      <c r="B2407" s="5">
        <f>TITRES_STAT!D2410</f>
        <v>13.185</v>
      </c>
      <c r="C2407" s="2">
        <f t="shared" si="333"/>
        <v>-0.36500000000000021</v>
      </c>
      <c r="D2407" s="2">
        <f t="shared" si="334"/>
        <v>0</v>
      </c>
      <c r="E2407" s="2">
        <f t="shared" si="335"/>
        <v>0.36500000000000021</v>
      </c>
      <c r="F2407" s="2">
        <f t="shared" si="339"/>
        <v>3.4719257788490505E-2</v>
      </c>
      <c r="G2407" s="2">
        <f t="shared" si="339"/>
        <v>5.0077204154105721E-2</v>
      </c>
      <c r="H2407" s="2">
        <f t="shared" si="337"/>
        <v>0.69331462039387737</v>
      </c>
      <c r="I2407" s="2">
        <f t="shared" si="338"/>
        <v>40.944229267482925</v>
      </c>
    </row>
    <row r="2408" spans="1:9" ht="13.5" x14ac:dyDescent="0.25">
      <c r="A2408" s="3">
        <f>TITRES_STAT!B2411</f>
        <v>45511</v>
      </c>
      <c r="B2408" s="5">
        <f>TITRES_STAT!D2411</f>
        <v>13.164999999999999</v>
      </c>
      <c r="C2408" s="2">
        <f t="shared" si="333"/>
        <v>-2.000000000000135E-2</v>
      </c>
      <c r="D2408" s="2">
        <f t="shared" si="334"/>
        <v>0</v>
      </c>
      <c r="E2408" s="2">
        <f t="shared" si="335"/>
        <v>2.000000000000135E-2</v>
      </c>
      <c r="F2408" s="2">
        <f t="shared" si="339"/>
        <v>3.2239310803598327E-2</v>
      </c>
      <c r="G2408" s="2">
        <f t="shared" si="339"/>
        <v>4.7928832428812553E-2</v>
      </c>
      <c r="H2408" s="2">
        <f t="shared" si="337"/>
        <v>0.67264961756542963</v>
      </c>
      <c r="I2408" s="2">
        <f t="shared" si="338"/>
        <v>40.214615810840456</v>
      </c>
    </row>
    <row r="2409" spans="1:9" ht="13.5" x14ac:dyDescent="0.25">
      <c r="A2409" s="3">
        <f>TITRES_STAT!B2412</f>
        <v>45512</v>
      </c>
      <c r="B2409" s="5">
        <f>TITRES_STAT!D2412</f>
        <v>13.358000000000001</v>
      </c>
      <c r="C2409" s="2">
        <f t="shared" si="333"/>
        <v>0.19300000000000139</v>
      </c>
      <c r="D2409" s="2">
        <f t="shared" si="334"/>
        <v>0.19300000000000139</v>
      </c>
      <c r="E2409" s="2">
        <f t="shared" si="335"/>
        <v>0</v>
      </c>
      <c r="F2409" s="2">
        <f t="shared" si="339"/>
        <v>4.3722217174769977E-2</v>
      </c>
      <c r="G2409" s="2">
        <f t="shared" si="339"/>
        <v>4.4505344398183086E-2</v>
      </c>
      <c r="H2409" s="2">
        <f t="shared" si="337"/>
        <v>0.98240374871820835</v>
      </c>
      <c r="I2409" s="2">
        <f t="shared" si="338"/>
        <v>49.556189013131934</v>
      </c>
    </row>
    <row r="2410" spans="1:9" ht="13.5" x14ac:dyDescent="0.25">
      <c r="A2410" s="3">
        <f>TITRES_STAT!B2413</f>
        <v>45513</v>
      </c>
      <c r="B2410" s="5">
        <f>TITRES_STAT!D2413</f>
        <v>13.454000000000001</v>
      </c>
      <c r="C2410" s="2">
        <f t="shared" si="333"/>
        <v>9.6000000000000085E-2</v>
      </c>
      <c r="D2410" s="2">
        <f t="shared" si="334"/>
        <v>9.6000000000000085E-2</v>
      </c>
      <c r="E2410" s="2">
        <f t="shared" si="335"/>
        <v>0</v>
      </c>
      <c r="F2410" s="2">
        <f t="shared" si="339"/>
        <v>4.7456344519429268E-2</v>
      </c>
      <c r="G2410" s="2">
        <f t="shared" si="339"/>
        <v>4.1326391226884293E-2</v>
      </c>
      <c r="H2410" s="2">
        <f t="shared" si="337"/>
        <v>1.148330234277926</v>
      </c>
      <c r="I2410" s="2">
        <f t="shared" si="338"/>
        <v>53.452221448807691</v>
      </c>
    </row>
    <row r="2411" spans="1:9" ht="13.5" x14ac:dyDescent="0.25">
      <c r="A2411" s="3">
        <f>TITRES_STAT!B2414</f>
        <v>45516</v>
      </c>
      <c r="B2411" s="5">
        <f>TITRES_STAT!D2414</f>
        <v>13.164999999999999</v>
      </c>
      <c r="C2411" s="2">
        <f t="shared" si="333"/>
        <v>-0.28900000000000148</v>
      </c>
      <c r="D2411" s="2">
        <f t="shared" si="334"/>
        <v>0</v>
      </c>
      <c r="E2411" s="2">
        <f t="shared" si="335"/>
        <v>0.28900000000000148</v>
      </c>
      <c r="F2411" s="2">
        <f t="shared" si="339"/>
        <v>4.4066605625184323E-2</v>
      </c>
      <c r="G2411" s="2">
        <f t="shared" si="339"/>
        <v>5.9017363282106945E-2</v>
      </c>
      <c r="H2411" s="2">
        <f t="shared" si="337"/>
        <v>0.74667188052002598</v>
      </c>
      <c r="I2411" s="2">
        <f t="shared" si="338"/>
        <v>42.748262501238862</v>
      </c>
    </row>
    <row r="2412" spans="1:9" ht="13.5" x14ac:dyDescent="0.25">
      <c r="A2412" s="3">
        <f>TITRES_STAT!B2415</f>
        <v>45518</v>
      </c>
      <c r="B2412" s="5">
        <f>TITRES_STAT!D2415</f>
        <v>13.694000000000001</v>
      </c>
      <c r="C2412" s="2">
        <f t="shared" si="333"/>
        <v>0.52900000000000169</v>
      </c>
      <c r="D2412" s="2">
        <f t="shared" si="334"/>
        <v>0.52900000000000169</v>
      </c>
      <c r="E2412" s="2">
        <f t="shared" si="335"/>
        <v>0</v>
      </c>
      <c r="F2412" s="2">
        <f t="shared" si="339"/>
        <v>7.8704705223385574E-2</v>
      </c>
      <c r="G2412" s="2">
        <f t="shared" si="339"/>
        <v>5.480183733338502E-2</v>
      </c>
      <c r="H2412" s="2">
        <f t="shared" si="337"/>
        <v>1.4361690967510508</v>
      </c>
      <c r="I2412" s="2">
        <f t="shared" si="338"/>
        <v>58.951946261298922</v>
      </c>
    </row>
    <row r="2413" spans="1:9" ht="13.5" x14ac:dyDescent="0.25">
      <c r="A2413" s="3">
        <f>TITRES_STAT!B2416</f>
        <v>45519</v>
      </c>
      <c r="B2413" s="5">
        <f>TITRES_STAT!D2416</f>
        <v>13.675000000000001</v>
      </c>
      <c r="C2413" s="2">
        <f t="shared" si="333"/>
        <v>-1.9000000000000128E-2</v>
      </c>
      <c r="D2413" s="2">
        <f t="shared" si="334"/>
        <v>0</v>
      </c>
      <c r="E2413" s="2">
        <f t="shared" si="335"/>
        <v>1.9000000000000128E-2</v>
      </c>
      <c r="F2413" s="2">
        <f t="shared" ref="F2413:G2428" si="340">((F2412*13)+D2413)/14</f>
        <v>7.3082940564572318E-2</v>
      </c>
      <c r="G2413" s="2">
        <f t="shared" si="340"/>
        <v>5.2244563238143242E-2</v>
      </c>
      <c r="H2413" s="2">
        <f t="shared" si="337"/>
        <v>1.3988621214315211</v>
      </c>
      <c r="I2413" s="2">
        <f t="shared" si="338"/>
        <v>58.313569126546966</v>
      </c>
    </row>
    <row r="2414" spans="1:9" ht="13.5" x14ac:dyDescent="0.25">
      <c r="A2414" s="3">
        <f>TITRES_STAT!B2417</f>
        <v>45520</v>
      </c>
      <c r="B2414" s="5">
        <f>TITRES_STAT!D2417</f>
        <v>13.175000000000001</v>
      </c>
      <c r="C2414" s="2">
        <f t="shared" si="333"/>
        <v>-0.5</v>
      </c>
      <c r="D2414" s="2">
        <f t="shared" si="334"/>
        <v>0</v>
      </c>
      <c r="E2414" s="2">
        <f t="shared" si="335"/>
        <v>0.5</v>
      </c>
      <c r="F2414" s="2">
        <f t="shared" si="340"/>
        <v>6.7862730524245726E-2</v>
      </c>
      <c r="G2414" s="2">
        <f t="shared" si="340"/>
        <v>8.4227094435418731E-2</v>
      </c>
      <c r="H2414" s="2">
        <f t="shared" si="337"/>
        <v>0.80571140414061881</v>
      </c>
      <c r="I2414" s="2">
        <f t="shared" si="338"/>
        <v>44.620164788961731</v>
      </c>
    </row>
    <row r="2415" spans="1:9" ht="13.5" x14ac:dyDescent="0.25">
      <c r="A2415" s="3">
        <f>TITRES_STAT!B2418</f>
        <v>45523</v>
      </c>
      <c r="B2415" s="5">
        <f>TITRES_STAT!D2418</f>
        <v>13.454000000000001</v>
      </c>
      <c r="C2415" s="2">
        <f t="shared" si="333"/>
        <v>0.27899999999999991</v>
      </c>
      <c r="D2415" s="2">
        <f t="shared" si="334"/>
        <v>0.27899999999999991</v>
      </c>
      <c r="E2415" s="2">
        <f t="shared" si="335"/>
        <v>0</v>
      </c>
      <c r="F2415" s="2">
        <f t="shared" si="340"/>
        <v>8.2943964058228153E-2</v>
      </c>
      <c r="G2415" s="2">
        <f t="shared" si="340"/>
        <v>7.8210873404317399E-2</v>
      </c>
      <c r="H2415" s="2">
        <f t="shared" si="337"/>
        <v>1.0605170412743337</v>
      </c>
      <c r="I2415" s="2">
        <f t="shared" si="338"/>
        <v>51.468491647050556</v>
      </c>
    </row>
    <row r="2416" spans="1:9" ht="13.5" x14ac:dyDescent="0.25">
      <c r="A2416" s="3">
        <f>TITRES_STAT!B2419</f>
        <v>45524</v>
      </c>
      <c r="B2416" s="5">
        <f>TITRES_STAT!D2419</f>
        <v>13.454000000000001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7.7019395196926146E-2</v>
      </c>
      <c r="G2416" s="2">
        <f t="shared" si="340"/>
        <v>7.2624382446866156E-2</v>
      </c>
      <c r="H2416" s="2">
        <f t="shared" si="337"/>
        <v>1.0605170412743337</v>
      </c>
      <c r="I2416" s="2">
        <f t="shared" si="338"/>
        <v>51.468491647050556</v>
      </c>
    </row>
    <row r="2417" spans="1:9" ht="13.5" x14ac:dyDescent="0.25">
      <c r="A2417" s="3">
        <f>TITRES_STAT!B2420</f>
        <v>45525</v>
      </c>
      <c r="B2417" s="5">
        <f>TITRES_STAT!D2420</f>
        <v>13.212999999999999</v>
      </c>
      <c r="C2417" s="2">
        <f t="shared" si="333"/>
        <v>-0.24100000000000144</v>
      </c>
      <c r="D2417" s="2">
        <f t="shared" si="334"/>
        <v>0</v>
      </c>
      <c r="E2417" s="2">
        <f t="shared" si="335"/>
        <v>0.24100000000000144</v>
      </c>
      <c r="F2417" s="2">
        <f t="shared" si="340"/>
        <v>7.1518009825717127E-2</v>
      </c>
      <c r="G2417" s="2">
        <f t="shared" si="340"/>
        <v>8.465121227209009E-2</v>
      </c>
      <c r="H2417" s="2">
        <f t="shared" si="337"/>
        <v>0.84485511673288771</v>
      </c>
      <c r="I2417" s="2">
        <f t="shared" si="338"/>
        <v>45.795201426389966</v>
      </c>
    </row>
    <row r="2418" spans="1:9" ht="13.5" x14ac:dyDescent="0.25">
      <c r="A2418" s="3">
        <f>TITRES_STAT!B2421</f>
        <v>45526</v>
      </c>
      <c r="B2418" s="5">
        <f>TITRES_STAT!D2421</f>
        <v>13.454000000000001</v>
      </c>
      <c r="C2418" s="2">
        <f t="shared" si="333"/>
        <v>0.24100000000000144</v>
      </c>
      <c r="D2418" s="2">
        <f t="shared" si="334"/>
        <v>0.24100000000000144</v>
      </c>
      <c r="E2418" s="2">
        <f t="shared" si="335"/>
        <v>0</v>
      </c>
      <c r="F2418" s="2">
        <f t="shared" si="340"/>
        <v>8.3623866266737429E-2</v>
      </c>
      <c r="G2418" s="2">
        <f t="shared" si="340"/>
        <v>7.8604697109797936E-2</v>
      </c>
      <c r="H2418" s="2">
        <f t="shared" si="337"/>
        <v>1.0638532981041646</v>
      </c>
      <c r="I2418" s="2">
        <f t="shared" si="338"/>
        <v>51.546943723248631</v>
      </c>
    </row>
    <row r="2419" spans="1:9" ht="13.5" x14ac:dyDescent="0.25">
      <c r="A2419" s="3">
        <f>TITRES_STAT!B2422</f>
        <v>45527</v>
      </c>
      <c r="B2419" s="5">
        <f>TITRES_STAT!D2422</f>
        <v>13.454000000000001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7.7650732961970462E-2</v>
      </c>
      <c r="G2419" s="2">
        <f t="shared" si="340"/>
        <v>7.2990075887669509E-2</v>
      </c>
      <c r="H2419" s="2">
        <f t="shared" si="337"/>
        <v>1.0638532981041646</v>
      </c>
      <c r="I2419" s="2">
        <f t="shared" si="338"/>
        <v>51.546943723248631</v>
      </c>
    </row>
    <row r="2420" spans="1:9" ht="13.5" x14ac:dyDescent="0.25">
      <c r="A2420" s="3">
        <f>TITRES_STAT!B2423</f>
        <v>45530</v>
      </c>
      <c r="B2420" s="5">
        <f>TITRES_STAT!D2423</f>
        <v>13.260999999999999</v>
      </c>
      <c r="C2420" s="2">
        <f t="shared" si="333"/>
        <v>-0.19300000000000139</v>
      </c>
      <c r="D2420" s="2">
        <f t="shared" si="334"/>
        <v>0</v>
      </c>
      <c r="E2420" s="2">
        <f t="shared" si="335"/>
        <v>0.19300000000000139</v>
      </c>
      <c r="F2420" s="2">
        <f t="shared" si="340"/>
        <v>7.2104252036115438E-2</v>
      </c>
      <c r="G2420" s="2">
        <f t="shared" si="340"/>
        <v>8.1562213324264637E-2</v>
      </c>
      <c r="H2420" s="2">
        <f t="shared" si="337"/>
        <v>0.88403991379503832</v>
      </c>
      <c r="I2420" s="2">
        <f t="shared" si="338"/>
        <v>46.922568217480539</v>
      </c>
    </row>
    <row r="2421" spans="1:9" ht="13.5" x14ac:dyDescent="0.25">
      <c r="A2421" s="3">
        <f>TITRES_STAT!B2424</f>
        <v>45531</v>
      </c>
      <c r="B2421" s="5">
        <f>TITRES_STAT!D2424</f>
        <v>13.164999999999999</v>
      </c>
      <c r="C2421" s="2">
        <f t="shared" si="333"/>
        <v>-9.6000000000000085E-2</v>
      </c>
      <c r="D2421" s="2">
        <f t="shared" si="334"/>
        <v>0</v>
      </c>
      <c r="E2421" s="2">
        <f t="shared" si="335"/>
        <v>9.6000000000000085E-2</v>
      </c>
      <c r="F2421" s="2">
        <f t="shared" si="340"/>
        <v>6.6953948319250042E-2</v>
      </c>
      <c r="G2421" s="2">
        <f t="shared" si="340"/>
        <v>8.2593483801102888E-2</v>
      </c>
      <c r="H2421" s="2">
        <f t="shared" si="337"/>
        <v>0.81064443873665482</v>
      </c>
      <c r="I2421" s="2">
        <f t="shared" si="338"/>
        <v>44.771045125914824</v>
      </c>
    </row>
    <row r="2422" spans="1:9" ht="13.5" x14ac:dyDescent="0.25">
      <c r="A2422" s="3">
        <f>TITRES_STAT!B2425</f>
        <v>45532</v>
      </c>
      <c r="B2422" s="5">
        <f>TITRES_STAT!D2425</f>
        <v>13.185</v>
      </c>
      <c r="C2422" s="2">
        <f t="shared" si="333"/>
        <v>2.000000000000135E-2</v>
      </c>
      <c r="D2422" s="2">
        <f t="shared" si="334"/>
        <v>2.000000000000135E-2</v>
      </c>
      <c r="E2422" s="2">
        <f t="shared" si="335"/>
        <v>0</v>
      </c>
      <c r="F2422" s="2">
        <f t="shared" si="340"/>
        <v>6.3600094867875129E-2</v>
      </c>
      <c r="G2422" s="2">
        <f t="shared" si="340"/>
        <v>7.669394924388126E-2</v>
      </c>
      <c r="H2422" s="2">
        <f t="shared" si="337"/>
        <v>0.82927135054202761</v>
      </c>
      <c r="I2422" s="2">
        <f t="shared" si="338"/>
        <v>45.333424715600998</v>
      </c>
    </row>
    <row r="2423" spans="1:9" ht="13.5" x14ac:dyDescent="0.25">
      <c r="A2423" s="3">
        <f>TITRES_STAT!B2426</f>
        <v>45533</v>
      </c>
      <c r="B2423" s="5">
        <f>TITRES_STAT!D2426</f>
        <v>13.164999999999999</v>
      </c>
      <c r="C2423" s="2">
        <f t="shared" si="333"/>
        <v>-2.000000000000135E-2</v>
      </c>
      <c r="D2423" s="2">
        <f t="shared" si="334"/>
        <v>0</v>
      </c>
      <c r="E2423" s="2">
        <f t="shared" si="335"/>
        <v>2.000000000000135E-2</v>
      </c>
      <c r="F2423" s="2">
        <f t="shared" si="340"/>
        <v>5.9057230948741192E-2</v>
      </c>
      <c r="G2423" s="2">
        <f t="shared" si="340"/>
        <v>7.2644381440746988E-2</v>
      </c>
      <c r="H2423" s="2">
        <f t="shared" si="337"/>
        <v>0.81296350491898295</v>
      </c>
      <c r="I2423" s="2">
        <f t="shared" si="338"/>
        <v>44.841691667439953</v>
      </c>
    </row>
    <row r="2424" spans="1:9" ht="13.5" x14ac:dyDescent="0.25">
      <c r="A2424" s="3">
        <f>TITRES_STAT!B2427</f>
        <v>45534</v>
      </c>
      <c r="B2424" s="5">
        <f>TITRES_STAT!D2427</f>
        <v>13.454000000000001</v>
      </c>
      <c r="C2424" s="2">
        <f t="shared" si="333"/>
        <v>0.28900000000000148</v>
      </c>
      <c r="D2424" s="2">
        <f t="shared" si="334"/>
        <v>0.28900000000000148</v>
      </c>
      <c r="E2424" s="2">
        <f t="shared" si="335"/>
        <v>0</v>
      </c>
      <c r="F2424" s="2">
        <f t="shared" si="340"/>
        <v>7.5481714452402635E-2</v>
      </c>
      <c r="G2424" s="2">
        <f t="shared" si="340"/>
        <v>6.7455497052122199E-2</v>
      </c>
      <c r="H2424" s="2">
        <f t="shared" si="337"/>
        <v>1.1189853718530702</v>
      </c>
      <c r="I2424" s="2">
        <f t="shared" si="338"/>
        <v>52.807602483565439</v>
      </c>
    </row>
    <row r="2425" spans="1:9" ht="13.5" x14ac:dyDescent="0.25">
      <c r="A2425" s="3">
        <f>TITRES_STAT!B2428</f>
        <v>45537</v>
      </c>
      <c r="B2425" s="5">
        <f>TITRES_STAT!D2428</f>
        <v>13.260999999999999</v>
      </c>
      <c r="C2425" s="2">
        <f t="shared" si="333"/>
        <v>-0.19300000000000139</v>
      </c>
      <c r="D2425" s="2">
        <f t="shared" si="334"/>
        <v>0</v>
      </c>
      <c r="E2425" s="2">
        <f t="shared" si="335"/>
        <v>0.19300000000000139</v>
      </c>
      <c r="F2425" s="2">
        <f t="shared" si="340"/>
        <v>7.0090163420088156E-2</v>
      </c>
      <c r="G2425" s="2">
        <f t="shared" si="340"/>
        <v>7.6422961548399268E-2</v>
      </c>
      <c r="H2425" s="2">
        <f t="shared" si="337"/>
        <v>0.91713487674381078</v>
      </c>
      <c r="I2425" s="2">
        <f t="shared" si="338"/>
        <v>47.8388290708859</v>
      </c>
    </row>
    <row r="2426" spans="1:9" ht="13.5" x14ac:dyDescent="0.25">
      <c r="A2426" s="3">
        <f>TITRES_STAT!B2429</f>
        <v>45538</v>
      </c>
      <c r="B2426" s="5">
        <f>TITRES_STAT!D2429</f>
        <v>13.454000000000001</v>
      </c>
      <c r="C2426" s="2">
        <f t="shared" si="333"/>
        <v>0.19300000000000139</v>
      </c>
      <c r="D2426" s="2">
        <f t="shared" si="334"/>
        <v>0.19300000000000139</v>
      </c>
      <c r="E2426" s="2">
        <f t="shared" si="335"/>
        <v>0</v>
      </c>
      <c r="F2426" s="2">
        <f t="shared" si="340"/>
        <v>7.8869437461510525E-2</v>
      </c>
      <c r="G2426" s="2">
        <f t="shared" si="340"/>
        <v>7.096417858065647E-2</v>
      </c>
      <c r="H2426" s="2">
        <f t="shared" si="337"/>
        <v>1.1113978776189044</v>
      </c>
      <c r="I2426" s="2">
        <f t="shared" si="338"/>
        <v>52.638012446629233</v>
      </c>
    </row>
    <row r="2427" spans="1:9" ht="13.5" x14ac:dyDescent="0.25">
      <c r="A2427" s="3">
        <f>TITRES_STAT!B2430</f>
        <v>45539</v>
      </c>
      <c r="B2427" s="5">
        <f>TITRES_STAT!D2430</f>
        <v>13.454000000000001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7.323590621425978E-2</v>
      </c>
      <c r="G2427" s="2">
        <f t="shared" si="340"/>
        <v>6.5895308682038148E-2</v>
      </c>
      <c r="H2427" s="2">
        <f t="shared" si="337"/>
        <v>1.1113978776189046</v>
      </c>
      <c r="I2427" s="2">
        <f t="shared" si="338"/>
        <v>52.638012446629247</v>
      </c>
    </row>
    <row r="2428" spans="1:9" ht="13.5" x14ac:dyDescent="0.25">
      <c r="A2428" s="3">
        <f>TITRES_STAT!B2431</f>
        <v>45540</v>
      </c>
      <c r="B2428" s="5">
        <f>TITRES_STAT!D2431</f>
        <v>13.473000000000001</v>
      </c>
      <c r="C2428" s="2">
        <f t="shared" si="333"/>
        <v>1.9000000000000128E-2</v>
      </c>
      <c r="D2428" s="2">
        <f t="shared" si="334"/>
        <v>1.9000000000000128E-2</v>
      </c>
      <c r="E2428" s="2">
        <f t="shared" si="335"/>
        <v>0</v>
      </c>
      <c r="F2428" s="2">
        <f t="shared" si="340"/>
        <v>6.936191291324123E-2</v>
      </c>
      <c r="G2428" s="2">
        <f t="shared" si="340"/>
        <v>6.1188500919035424E-2</v>
      </c>
      <c r="H2428" s="2">
        <f t="shared" si="337"/>
        <v>1.1335775819221467</v>
      </c>
      <c r="I2428" s="2">
        <f t="shared" si="338"/>
        <v>53.13036617589988</v>
      </c>
    </row>
    <row r="2429" spans="1:9" ht="13.5" x14ac:dyDescent="0.25">
      <c r="A2429" s="3">
        <f>TITRES_STAT!B2432</f>
        <v>45541</v>
      </c>
      <c r="B2429" s="5">
        <f>TITRES_STAT!D2432</f>
        <v>13.473000000000001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6.440749056229543E-2</v>
      </c>
      <c r="G2429" s="2">
        <f t="shared" si="341"/>
        <v>5.6817893710532898E-2</v>
      </c>
      <c r="H2429" s="2">
        <f t="shared" si="337"/>
        <v>1.1335775819221467</v>
      </c>
      <c r="I2429" s="2">
        <f t="shared" si="338"/>
        <v>53.13036617589988</v>
      </c>
    </row>
    <row r="2430" spans="1:9" ht="13.5" x14ac:dyDescent="0.25">
      <c r="A2430" s="3">
        <f>TITRES_STAT!B2433</f>
        <v>45544</v>
      </c>
      <c r="B2430" s="5">
        <f>TITRES_STAT!D2433</f>
        <v>13.454000000000001</v>
      </c>
      <c r="C2430" s="2">
        <f t="shared" si="333"/>
        <v>-1.9000000000000128E-2</v>
      </c>
      <c r="D2430" s="2">
        <f t="shared" si="334"/>
        <v>0</v>
      </c>
      <c r="E2430" s="2">
        <f t="shared" si="335"/>
        <v>1.9000000000000128E-2</v>
      </c>
      <c r="F2430" s="2">
        <f t="shared" si="341"/>
        <v>5.9806955522131465E-2</v>
      </c>
      <c r="G2430" s="2">
        <f t="shared" si="341"/>
        <v>5.4116615588351992E-2</v>
      </c>
      <c r="H2430" s="2">
        <f t="shared" si="337"/>
        <v>1.1051495898609789</v>
      </c>
      <c r="I2430" s="2">
        <f t="shared" si="338"/>
        <v>52.497437483003822</v>
      </c>
    </row>
    <row r="2431" spans="1:9" ht="13.5" x14ac:dyDescent="0.25">
      <c r="A2431" s="3">
        <f>TITRES_STAT!B2434</f>
        <v>45545</v>
      </c>
      <c r="B2431" s="5">
        <f>TITRES_STAT!D2434</f>
        <v>13.348000000000001</v>
      </c>
      <c r="C2431" s="2">
        <f t="shared" si="333"/>
        <v>-0.10599999999999987</v>
      </c>
      <c r="D2431" s="2">
        <f t="shared" si="334"/>
        <v>0</v>
      </c>
      <c r="E2431" s="2">
        <f t="shared" si="335"/>
        <v>0.10599999999999987</v>
      </c>
      <c r="F2431" s="2">
        <f t="shared" si="341"/>
        <v>5.5535030127693501E-2</v>
      </c>
      <c r="G2431" s="2">
        <f t="shared" si="341"/>
        <v>5.7822571617755412E-2</v>
      </c>
      <c r="H2431" s="2">
        <f t="shared" si="337"/>
        <v>0.9604386068266898</v>
      </c>
      <c r="I2431" s="2">
        <f t="shared" si="338"/>
        <v>48.991006577927294</v>
      </c>
    </row>
    <row r="2432" spans="1:9" ht="13.5" x14ac:dyDescent="0.25">
      <c r="A2432" s="3">
        <f>TITRES_STAT!B2435</f>
        <v>45546</v>
      </c>
      <c r="B2432" s="5">
        <f>TITRES_STAT!D2435</f>
        <v>13.348000000000001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5.1568242261429684E-2</v>
      </c>
      <c r="G2432" s="2">
        <f t="shared" si="341"/>
        <v>5.3692387930772877E-2</v>
      </c>
      <c r="H2432" s="2">
        <f t="shared" si="337"/>
        <v>0.96043860682668991</v>
      </c>
      <c r="I2432" s="2">
        <f t="shared" si="338"/>
        <v>48.991006577927294</v>
      </c>
    </row>
    <row r="2433" spans="1:9" ht="13.5" x14ac:dyDescent="0.25">
      <c r="A2433" s="3">
        <f>TITRES_STAT!B2436</f>
        <v>45547</v>
      </c>
      <c r="B2433" s="5">
        <f>TITRES_STAT!D2436</f>
        <v>13.348000000000001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4.7884796385613278E-2</v>
      </c>
      <c r="G2433" s="2">
        <f t="shared" si="341"/>
        <v>4.9857217364289101E-2</v>
      </c>
      <c r="H2433" s="2">
        <f t="shared" si="337"/>
        <v>0.96043860682668991</v>
      </c>
      <c r="I2433" s="2">
        <f t="shared" si="338"/>
        <v>48.991006577927294</v>
      </c>
    </row>
    <row r="2434" spans="1:9" ht="13.5" x14ac:dyDescent="0.25">
      <c r="A2434" s="3">
        <f>TITRES_STAT!B2437</f>
        <v>45548</v>
      </c>
      <c r="B2434" s="5">
        <f>TITRES_STAT!D2437</f>
        <v>13.348000000000001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4.4464453786640899E-2</v>
      </c>
      <c r="G2434" s="2">
        <f t="shared" si="341"/>
        <v>4.6295987552554166E-2</v>
      </c>
      <c r="H2434" s="2">
        <f t="shared" si="337"/>
        <v>0.96043860682668991</v>
      </c>
      <c r="I2434" s="2">
        <f t="shared" si="338"/>
        <v>48.991006577927294</v>
      </c>
    </row>
    <row r="2435" spans="1:9" ht="13.5" x14ac:dyDescent="0.25">
      <c r="A2435" s="3">
        <f>TITRES_STAT!B2438</f>
        <v>45551</v>
      </c>
      <c r="B2435" s="5">
        <f>TITRES_STAT!D2438</f>
        <v>13.348000000000001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4.1288421373309403E-2</v>
      </c>
      <c r="G2435" s="2">
        <f t="shared" si="341"/>
        <v>4.2989131298800297E-2</v>
      </c>
      <c r="H2435" s="2">
        <f t="shared" si="337"/>
        <v>0.9604386068266898</v>
      </c>
      <c r="I2435" s="2">
        <f t="shared" si="338"/>
        <v>48.991006577927294</v>
      </c>
    </row>
    <row r="2436" spans="1:9" ht="13.5" x14ac:dyDescent="0.25">
      <c r="A2436" s="3">
        <f>TITRES_STAT!B2439</f>
        <v>45552</v>
      </c>
      <c r="B2436" s="5">
        <f>TITRES_STAT!D2439</f>
        <v>13.164999999999999</v>
      </c>
      <c r="C2436" s="2">
        <f t="shared" si="342"/>
        <v>-0.18300000000000161</v>
      </c>
      <c r="D2436" s="2">
        <f t="shared" si="343"/>
        <v>0</v>
      </c>
      <c r="E2436" s="2">
        <f t="shared" si="344"/>
        <v>0.18300000000000161</v>
      </c>
      <c r="F2436" s="2">
        <f t="shared" si="341"/>
        <v>3.8339248418073013E-2</v>
      </c>
      <c r="G2436" s="2">
        <f t="shared" si="341"/>
        <v>5.2989907634600389E-2</v>
      </c>
      <c r="H2436" s="2">
        <f t="shared" si="337"/>
        <v>0.72351981970693124</v>
      </c>
      <c r="I2436" s="2">
        <f t="shared" si="338"/>
        <v>41.979199277787195</v>
      </c>
    </row>
    <row r="2437" spans="1:9" ht="13.5" x14ac:dyDescent="0.25">
      <c r="A2437" s="3">
        <f>TITRES_STAT!B2440</f>
        <v>45553</v>
      </c>
      <c r="B2437" s="5">
        <f>TITRES_STAT!D2440</f>
        <v>13.164999999999999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3.5600730673924941E-2</v>
      </c>
      <c r="G2437" s="2">
        <f t="shared" si="341"/>
        <v>4.920491423212893E-2</v>
      </c>
      <c r="H2437" s="2">
        <f t="shared" si="337"/>
        <v>0.72351981970693124</v>
      </c>
      <c r="I2437" s="2">
        <f t="shared" si="338"/>
        <v>41.979199277787195</v>
      </c>
    </row>
    <row r="2438" spans="1:9" ht="13.5" x14ac:dyDescent="0.25">
      <c r="A2438" s="3">
        <f>TITRES_STAT!B2441</f>
        <v>45554</v>
      </c>
      <c r="B2438" s="5">
        <f>TITRES_STAT!D2441</f>
        <v>13.164999999999999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3.3057821340073158E-2</v>
      </c>
      <c r="G2438" s="2">
        <f t="shared" si="341"/>
        <v>4.5690277501262581E-2</v>
      </c>
      <c r="H2438" s="2">
        <f t="shared" si="337"/>
        <v>0.72351981970693124</v>
      </c>
      <c r="I2438" s="2">
        <f t="shared" si="338"/>
        <v>41.979199277787195</v>
      </c>
    </row>
    <row r="2439" spans="1:9" ht="13.5" x14ac:dyDescent="0.25">
      <c r="A2439" s="3">
        <f>TITRES_STAT!B2442</f>
        <v>45555</v>
      </c>
      <c r="B2439" s="5">
        <f>TITRES_STAT!D2442</f>
        <v>13.175000000000001</v>
      </c>
      <c r="C2439" s="2">
        <f t="shared" si="342"/>
        <v>1.0000000000001563E-2</v>
      </c>
      <c r="D2439" s="2">
        <f t="shared" si="343"/>
        <v>1.0000000000001563E-2</v>
      </c>
      <c r="E2439" s="2">
        <f t="shared" si="344"/>
        <v>0</v>
      </c>
      <c r="F2439" s="2">
        <f t="shared" si="341"/>
        <v>3.1410834101496615E-2</v>
      </c>
      <c r="G2439" s="2">
        <f t="shared" si="341"/>
        <v>4.24266862511724E-2</v>
      </c>
      <c r="H2439" s="2">
        <f t="shared" si="337"/>
        <v>0.7403555845851294</v>
      </c>
      <c r="I2439" s="2">
        <f t="shared" si="338"/>
        <v>42.540478000167838</v>
      </c>
    </row>
    <row r="2440" spans="1:9" ht="13.5" x14ac:dyDescent="0.25">
      <c r="A2440" s="3">
        <f>TITRES_STAT!B2443</f>
        <v>45558</v>
      </c>
      <c r="B2440" s="5">
        <f>TITRES_STAT!D2443</f>
        <v>13.175000000000001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2.9167203094246856E-2</v>
      </c>
      <c r="G2440" s="2">
        <f t="shared" si="341"/>
        <v>3.9396208661802941E-2</v>
      </c>
      <c r="H2440" s="2">
        <f t="shared" si="337"/>
        <v>0.7403555845851294</v>
      </c>
      <c r="I2440" s="2">
        <f t="shared" si="338"/>
        <v>42.540478000167838</v>
      </c>
    </row>
    <row r="2441" spans="1:9" ht="13.5" x14ac:dyDescent="0.25">
      <c r="A2441" s="3">
        <f>TITRES_STAT!B2444</f>
        <v>45559</v>
      </c>
      <c r="B2441" s="5">
        <f>TITRES_STAT!D2444</f>
        <v>13.164999999999999</v>
      </c>
      <c r="C2441" s="2">
        <f t="shared" si="342"/>
        <v>-1.0000000000001563E-2</v>
      </c>
      <c r="D2441" s="2">
        <f t="shared" si="343"/>
        <v>0</v>
      </c>
      <c r="E2441" s="2">
        <f t="shared" si="344"/>
        <v>1.0000000000001563E-2</v>
      </c>
      <c r="F2441" s="2">
        <f t="shared" si="341"/>
        <v>2.7083831444657792E-2</v>
      </c>
      <c r="G2441" s="2">
        <f t="shared" si="341"/>
        <v>3.729647947167427E-2</v>
      </c>
      <c r="H2441" s="2">
        <f t="shared" si="337"/>
        <v>0.7261766211802182</v>
      </c>
      <c r="I2441" s="2">
        <f t="shared" si="338"/>
        <v>42.068500538706061</v>
      </c>
    </row>
    <row r="2442" spans="1:9" ht="13.5" x14ac:dyDescent="0.25">
      <c r="A2442" s="3">
        <f>TITRES_STAT!B2445</f>
        <v>45560</v>
      </c>
      <c r="B2442" s="5">
        <f>TITRES_STAT!D2445</f>
        <v>13.164999999999999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2.5149272055753662E-2</v>
      </c>
      <c r="G2442" s="2">
        <f t="shared" si="341"/>
        <v>3.4632445223697537E-2</v>
      </c>
      <c r="H2442" s="2">
        <f t="shared" si="337"/>
        <v>0.7261766211802182</v>
      </c>
      <c r="I2442" s="2">
        <f t="shared" si="338"/>
        <v>42.068500538706061</v>
      </c>
    </row>
    <row r="2443" spans="1:9" ht="13.5" x14ac:dyDescent="0.25">
      <c r="A2443" s="3">
        <f>TITRES_STAT!B2446</f>
        <v>45561</v>
      </c>
      <c r="B2443" s="5">
        <f>TITRES_STAT!D2446</f>
        <v>13.233000000000001</v>
      </c>
      <c r="C2443" s="2">
        <f t="shared" si="342"/>
        <v>6.8000000000001393E-2</v>
      </c>
      <c r="D2443" s="2">
        <f t="shared" si="343"/>
        <v>6.8000000000001393E-2</v>
      </c>
      <c r="E2443" s="2">
        <f t="shared" si="344"/>
        <v>0</v>
      </c>
      <c r="F2443" s="2">
        <f t="shared" si="341"/>
        <v>2.8210038337485643E-2</v>
      </c>
      <c r="G2443" s="2">
        <f t="shared" si="341"/>
        <v>3.2158699136290568E-2</v>
      </c>
      <c r="H2443" s="2">
        <f t="shared" si="337"/>
        <v>0.87721329205294485</v>
      </c>
      <c r="I2443" s="2">
        <f t="shared" si="338"/>
        <v>46.729548302612592</v>
      </c>
    </row>
    <row r="2444" spans="1:9" ht="13.5" x14ac:dyDescent="0.25">
      <c r="A2444" s="3">
        <f>TITRES_STAT!B2447</f>
        <v>45562</v>
      </c>
      <c r="B2444" s="5">
        <f>TITRES_STAT!D2447</f>
        <v>13.233000000000001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2.6195035599093811E-2</v>
      </c>
      <c r="G2444" s="2">
        <f t="shared" si="341"/>
        <v>2.9861649197984098E-2</v>
      </c>
      <c r="H2444" s="2">
        <f t="shared" si="337"/>
        <v>0.87721329205294485</v>
      </c>
      <c r="I2444" s="2">
        <f t="shared" si="338"/>
        <v>46.729548302612592</v>
      </c>
    </row>
    <row r="2445" spans="1:9" ht="13.5" x14ac:dyDescent="0.25">
      <c r="A2445" s="3">
        <f>TITRES_STAT!B2448</f>
        <v>45565</v>
      </c>
      <c r="B2445" s="5">
        <f>TITRES_STAT!D2448</f>
        <v>13.260999999999999</v>
      </c>
      <c r="C2445" s="2">
        <f t="shared" si="342"/>
        <v>2.7999999999998693E-2</v>
      </c>
      <c r="D2445" s="2">
        <f t="shared" si="343"/>
        <v>2.7999999999998693E-2</v>
      </c>
      <c r="E2445" s="2">
        <f t="shared" si="344"/>
        <v>0</v>
      </c>
      <c r="F2445" s="2">
        <f t="shared" ref="F2445:G2460" si="345">((F2444*13)+D2445)/14</f>
        <v>2.6323961627729875E-2</v>
      </c>
      <c r="G2445" s="2">
        <f t="shared" si="345"/>
        <v>2.7728674255270949E-2</v>
      </c>
      <c r="H2445" s="2">
        <f t="shared" si="337"/>
        <v>0.94934079377148539</v>
      </c>
      <c r="I2445" s="2">
        <f t="shared" si="338"/>
        <v>48.700606728428902</v>
      </c>
    </row>
    <row r="2446" spans="1:9" ht="13.5" x14ac:dyDescent="0.25">
      <c r="A2446" s="3">
        <f>TITRES_STAT!B2449</f>
        <v>45566</v>
      </c>
      <c r="B2446" s="5">
        <f>TITRES_STAT!D2449</f>
        <v>13.31</v>
      </c>
      <c r="C2446" s="2">
        <f t="shared" si="342"/>
        <v>4.9000000000001265E-2</v>
      </c>
      <c r="D2446" s="2">
        <f t="shared" si="343"/>
        <v>4.9000000000001265E-2</v>
      </c>
      <c r="E2446" s="2">
        <f t="shared" si="344"/>
        <v>0</v>
      </c>
      <c r="F2446" s="2">
        <f t="shared" si="345"/>
        <v>2.7943678654320687E-2</v>
      </c>
      <c r="G2446" s="2">
        <f t="shared" si="345"/>
        <v>2.5748054665608738E-2</v>
      </c>
      <c r="H2446" s="2">
        <f t="shared" si="337"/>
        <v>1.0852733931641294</v>
      </c>
      <c r="I2446" s="2">
        <f t="shared" si="338"/>
        <v>52.044657392255374</v>
      </c>
    </row>
    <row r="2447" spans="1:9" ht="13.5" x14ac:dyDescent="0.25">
      <c r="A2447" s="3">
        <f>TITRES_STAT!B2450</f>
        <v>45567</v>
      </c>
      <c r="B2447" s="5">
        <f>TITRES_STAT!D2450</f>
        <v>13.3</v>
      </c>
      <c r="C2447" s="2">
        <f t="shared" si="342"/>
        <v>-9.9999999999997868E-3</v>
      </c>
      <c r="D2447" s="2">
        <f t="shared" si="343"/>
        <v>0</v>
      </c>
      <c r="E2447" s="2">
        <f t="shared" si="344"/>
        <v>9.9999999999997868E-3</v>
      </c>
      <c r="F2447" s="2">
        <f t="shared" si="345"/>
        <v>2.5947701607583498E-2</v>
      </c>
      <c r="G2447" s="2">
        <f t="shared" si="345"/>
        <v>2.4623193618065243E-2</v>
      </c>
      <c r="H2447" s="2">
        <f t="shared" si="337"/>
        <v>1.053791072354908</v>
      </c>
      <c r="I2447" s="2">
        <f t="shared" si="338"/>
        <v>51.309555608624557</v>
      </c>
    </row>
    <row r="2448" spans="1:9" ht="13.5" x14ac:dyDescent="0.25">
      <c r="A2448" s="3">
        <f>TITRES_STAT!B2451</f>
        <v>45568</v>
      </c>
      <c r="B2448" s="5">
        <f>TITRES_STAT!D2451</f>
        <v>13.281000000000001</v>
      </c>
      <c r="C2448" s="2">
        <f t="shared" si="342"/>
        <v>-1.9000000000000128E-2</v>
      </c>
      <c r="D2448" s="2">
        <f t="shared" si="343"/>
        <v>0</v>
      </c>
      <c r="E2448" s="2">
        <f t="shared" si="344"/>
        <v>1.9000000000000128E-2</v>
      </c>
      <c r="F2448" s="2">
        <f t="shared" si="345"/>
        <v>2.4094294349898963E-2</v>
      </c>
      <c r="G2448" s="2">
        <f t="shared" si="345"/>
        <v>2.4221536931060595E-2</v>
      </c>
      <c r="H2448" s="2">
        <f t="shared" si="337"/>
        <v>0.9947467172903276</v>
      </c>
      <c r="I2448" s="2">
        <f t="shared" si="338"/>
        <v>49.868322061539516</v>
      </c>
    </row>
    <row r="2449" spans="1:9" ht="13.5" x14ac:dyDescent="0.25">
      <c r="A2449" s="3">
        <f>TITRES_STAT!B2452</f>
        <v>45569</v>
      </c>
      <c r="B2449" s="5">
        <f>TITRES_STAT!D2452</f>
        <v>13.212999999999999</v>
      </c>
      <c r="C2449" s="2">
        <f t="shared" si="342"/>
        <v>-6.8000000000001393E-2</v>
      </c>
      <c r="D2449" s="2">
        <f t="shared" si="343"/>
        <v>0</v>
      </c>
      <c r="E2449" s="2">
        <f t="shared" si="344"/>
        <v>6.8000000000001393E-2</v>
      </c>
      <c r="F2449" s="2">
        <f t="shared" si="345"/>
        <v>2.2373273324906181E-2</v>
      </c>
      <c r="G2449" s="2">
        <f t="shared" si="345"/>
        <v>2.734857000741351E-2</v>
      </c>
      <c r="H2449" s="2">
        <f t="shared" ref="H2449:H2512" si="346">F2449/G2449</f>
        <v>0.81807836091032726</v>
      </c>
      <c r="I2449" s="2">
        <f t="shared" ref="I2449:I2512" si="347">IF(G2449=0,100,100-(100/(1+H2449)))</f>
        <v>44.996870239449329</v>
      </c>
    </row>
    <row r="2450" spans="1:9" ht="13.5" x14ac:dyDescent="0.25">
      <c r="A2450" s="3">
        <f>TITRES_STAT!B2453</f>
        <v>45572</v>
      </c>
      <c r="B2450" s="5">
        <f>TITRES_STAT!D2453</f>
        <v>13.164999999999999</v>
      </c>
      <c r="C2450" s="2">
        <f t="shared" si="342"/>
        <v>-4.8000000000000043E-2</v>
      </c>
      <c r="D2450" s="2">
        <f t="shared" si="343"/>
        <v>0</v>
      </c>
      <c r="E2450" s="2">
        <f t="shared" si="344"/>
        <v>4.8000000000000043E-2</v>
      </c>
      <c r="F2450" s="2">
        <f t="shared" si="345"/>
        <v>2.0775182373127168E-2</v>
      </c>
      <c r="G2450" s="2">
        <f t="shared" si="345"/>
        <v>2.882367214974112E-2</v>
      </c>
      <c r="H2450" s="2">
        <f t="shared" si="346"/>
        <v>0.72076806401344529</v>
      </c>
      <c r="I2450" s="2">
        <f t="shared" si="347"/>
        <v>41.886415670241867</v>
      </c>
    </row>
    <row r="2451" spans="1:9" ht="13.5" x14ac:dyDescent="0.25">
      <c r="A2451" s="3">
        <f>TITRES_STAT!B2454</f>
        <v>45573</v>
      </c>
      <c r="B2451" s="5">
        <f>TITRES_STAT!D2454</f>
        <v>13.164999999999999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1.9291240775046656E-2</v>
      </c>
      <c r="G2451" s="2">
        <f t="shared" si="345"/>
        <v>2.6764838424759612E-2</v>
      </c>
      <c r="H2451" s="2">
        <f t="shared" si="346"/>
        <v>0.72076806401344529</v>
      </c>
      <c r="I2451" s="2">
        <f t="shared" si="347"/>
        <v>41.886415670241867</v>
      </c>
    </row>
    <row r="2452" spans="1:9" ht="13.5" x14ac:dyDescent="0.25">
      <c r="A2452" s="3">
        <f>TITRES_STAT!B2455</f>
        <v>45574</v>
      </c>
      <c r="B2452" s="5">
        <f>TITRES_STAT!D2455</f>
        <v>13.164999999999999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1.7913295005400464E-2</v>
      </c>
      <c r="G2452" s="2">
        <f t="shared" si="345"/>
        <v>2.4853064251562498E-2</v>
      </c>
      <c r="H2452" s="2">
        <f t="shared" si="346"/>
        <v>0.72076806401344518</v>
      </c>
      <c r="I2452" s="2">
        <f t="shared" si="347"/>
        <v>41.886415670241867</v>
      </c>
    </row>
    <row r="2453" spans="1:9" ht="13.5" x14ac:dyDescent="0.25">
      <c r="A2453" s="3">
        <f>TITRES_STAT!B2456</f>
        <v>45575</v>
      </c>
      <c r="B2453" s="5">
        <f>TITRES_STAT!D2456</f>
        <v>12.906000000000001</v>
      </c>
      <c r="C2453" s="2">
        <f t="shared" si="342"/>
        <v>-0.25899999999999856</v>
      </c>
      <c r="D2453" s="2">
        <f t="shared" si="343"/>
        <v>0</v>
      </c>
      <c r="E2453" s="2">
        <f t="shared" si="344"/>
        <v>0.25899999999999856</v>
      </c>
      <c r="F2453" s="2">
        <f t="shared" si="345"/>
        <v>1.6633773933586147E-2</v>
      </c>
      <c r="G2453" s="2">
        <f t="shared" si="345"/>
        <v>4.1577845376450782E-2</v>
      </c>
      <c r="H2453" s="2">
        <f t="shared" si="346"/>
        <v>0.40006339392967505</v>
      </c>
      <c r="I2453" s="2">
        <f t="shared" si="347"/>
        <v>28.574662809144925</v>
      </c>
    </row>
    <row r="2454" spans="1:9" ht="13.5" x14ac:dyDescent="0.25">
      <c r="A2454" s="3">
        <f>TITRES_STAT!B2457</f>
        <v>45576</v>
      </c>
      <c r="B2454" s="5">
        <f>TITRES_STAT!D2457</f>
        <v>12.656000000000001</v>
      </c>
      <c r="C2454" s="2">
        <f t="shared" si="342"/>
        <v>-0.25</v>
      </c>
      <c r="D2454" s="2">
        <f t="shared" si="343"/>
        <v>0</v>
      </c>
      <c r="E2454" s="2">
        <f t="shared" si="344"/>
        <v>0.25</v>
      </c>
      <c r="F2454" s="2">
        <f t="shared" si="345"/>
        <v>1.544564722404428E-2</v>
      </c>
      <c r="G2454" s="2">
        <f t="shared" si="345"/>
        <v>5.6465142135275724E-2</v>
      </c>
      <c r="H2454" s="2">
        <f t="shared" si="346"/>
        <v>0.27354305045474864</v>
      </c>
      <c r="I2454" s="2">
        <f t="shared" si="347"/>
        <v>21.478900957221171</v>
      </c>
    </row>
    <row r="2455" spans="1:9" ht="13.5" x14ac:dyDescent="0.25">
      <c r="A2455" s="3">
        <f>TITRES_STAT!B2458</f>
        <v>45579</v>
      </c>
      <c r="B2455" s="5">
        <f>TITRES_STAT!D2458</f>
        <v>12.493</v>
      </c>
      <c r="C2455" s="2">
        <f t="shared" si="342"/>
        <v>-0.16300000000000026</v>
      </c>
      <c r="D2455" s="2">
        <f t="shared" si="343"/>
        <v>0</v>
      </c>
      <c r="E2455" s="2">
        <f t="shared" si="344"/>
        <v>0.16300000000000026</v>
      </c>
      <c r="F2455" s="2">
        <f t="shared" si="345"/>
        <v>1.4342386708041116E-2</v>
      </c>
      <c r="G2455" s="2">
        <f t="shared" si="345"/>
        <v>6.4074774839898901E-2</v>
      </c>
      <c r="H2455" s="2">
        <f t="shared" si="346"/>
        <v>0.22383826933263315</v>
      </c>
      <c r="I2455" s="2">
        <f t="shared" si="347"/>
        <v>18.289856996765877</v>
      </c>
    </row>
    <row r="2456" spans="1:9" ht="13.5" x14ac:dyDescent="0.25">
      <c r="A2456" s="3">
        <f>TITRES_STAT!B2459</f>
        <v>45581</v>
      </c>
      <c r="B2456" s="5">
        <f>TITRES_STAT!D2459</f>
        <v>11.955</v>
      </c>
      <c r="C2456" s="2">
        <f t="shared" si="342"/>
        <v>-0.53800000000000026</v>
      </c>
      <c r="D2456" s="2">
        <f t="shared" si="343"/>
        <v>0</v>
      </c>
      <c r="E2456" s="2">
        <f t="shared" si="344"/>
        <v>0.53800000000000026</v>
      </c>
      <c r="F2456" s="2">
        <f t="shared" si="345"/>
        <v>1.3317930514609607E-2</v>
      </c>
      <c r="G2456" s="2">
        <f t="shared" si="345"/>
        <v>9.7926576637048984E-2</v>
      </c>
      <c r="H2456" s="2">
        <f t="shared" si="346"/>
        <v>0.13599914315365719</v>
      </c>
      <c r="I2456" s="2">
        <f t="shared" si="347"/>
        <v>11.971764589197548</v>
      </c>
    </row>
    <row r="2457" spans="1:9" ht="13.5" x14ac:dyDescent="0.25">
      <c r="A2457" s="3">
        <f>TITRES_STAT!B2460</f>
        <v>45582</v>
      </c>
      <c r="B2457" s="5">
        <f>TITRES_STAT!D2460</f>
        <v>12.397</v>
      </c>
      <c r="C2457" s="2">
        <f t="shared" si="342"/>
        <v>0.44200000000000017</v>
      </c>
      <c r="D2457" s="2">
        <f t="shared" si="343"/>
        <v>0.44200000000000017</v>
      </c>
      <c r="E2457" s="2">
        <f t="shared" si="344"/>
        <v>0</v>
      </c>
      <c r="F2457" s="2">
        <f t="shared" si="345"/>
        <v>4.3938078334994649E-2</v>
      </c>
      <c r="G2457" s="2">
        <f t="shared" si="345"/>
        <v>9.0931821162974061E-2</v>
      </c>
      <c r="H2457" s="2">
        <f t="shared" si="346"/>
        <v>0.48319804632798347</v>
      </c>
      <c r="I2457" s="2">
        <f t="shared" si="347"/>
        <v>32.578120469094301</v>
      </c>
    </row>
    <row r="2458" spans="1:9" ht="13.5" x14ac:dyDescent="0.25">
      <c r="A2458" s="3">
        <f>TITRES_STAT!B2461</f>
        <v>45583</v>
      </c>
      <c r="B2458" s="5">
        <f>TITRES_STAT!D2461</f>
        <v>12.397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4.0799644168209317E-2</v>
      </c>
      <c r="G2458" s="2">
        <f t="shared" si="345"/>
        <v>8.443669107990448E-2</v>
      </c>
      <c r="H2458" s="2">
        <f t="shared" si="346"/>
        <v>0.48319804632798352</v>
      </c>
      <c r="I2458" s="2">
        <f t="shared" si="347"/>
        <v>32.578120469094301</v>
      </c>
    </row>
    <row r="2459" spans="1:9" ht="13.5" x14ac:dyDescent="0.25">
      <c r="A2459" s="3">
        <f>TITRES_STAT!B2462</f>
        <v>45586</v>
      </c>
      <c r="B2459" s="5">
        <f>TITRES_STAT!D2462</f>
        <v>12.377000000000001</v>
      </c>
      <c r="C2459" s="2">
        <f t="shared" si="342"/>
        <v>-1.9999999999999574E-2</v>
      </c>
      <c r="D2459" s="2">
        <f t="shared" si="343"/>
        <v>0</v>
      </c>
      <c r="E2459" s="2">
        <f t="shared" si="344"/>
        <v>1.9999999999999574E-2</v>
      </c>
      <c r="F2459" s="2">
        <f t="shared" si="345"/>
        <v>3.7885383870480079E-2</v>
      </c>
      <c r="G2459" s="2">
        <f t="shared" si="345"/>
        <v>7.9834070288482703E-2</v>
      </c>
      <c r="H2459" s="2">
        <f t="shared" si="346"/>
        <v>0.47455157595723424</v>
      </c>
      <c r="I2459" s="2">
        <f t="shared" si="347"/>
        <v>32.182772287850952</v>
      </c>
    </row>
    <row r="2460" spans="1:9" ht="13.5" x14ac:dyDescent="0.25">
      <c r="A2460" s="3">
        <f>TITRES_STAT!B2463</f>
        <v>45587</v>
      </c>
      <c r="B2460" s="5">
        <f>TITRES_STAT!D2463</f>
        <v>12.3</v>
      </c>
      <c r="C2460" s="2">
        <f t="shared" si="342"/>
        <v>-7.6999999999999957E-2</v>
      </c>
      <c r="D2460" s="2">
        <f t="shared" si="343"/>
        <v>0</v>
      </c>
      <c r="E2460" s="2">
        <f t="shared" si="344"/>
        <v>7.6999999999999957E-2</v>
      </c>
      <c r="F2460" s="2">
        <f t="shared" si="345"/>
        <v>3.5179285022588644E-2</v>
      </c>
      <c r="G2460" s="2">
        <f t="shared" si="345"/>
        <v>7.9631636696448224E-2</v>
      </c>
      <c r="H2460" s="2">
        <f t="shared" si="346"/>
        <v>0.4417752350951959</v>
      </c>
      <c r="I2460" s="2">
        <f t="shared" si="347"/>
        <v>30.641061404139521</v>
      </c>
    </row>
    <row r="2461" spans="1:9" ht="13.5" x14ac:dyDescent="0.25">
      <c r="A2461" s="3">
        <f>TITRES_STAT!B2464</f>
        <v>45588</v>
      </c>
      <c r="B2461" s="5">
        <f>TITRES_STAT!D2464</f>
        <v>12.204000000000001</v>
      </c>
      <c r="C2461" s="2">
        <f t="shared" si="342"/>
        <v>-9.6000000000000085E-2</v>
      </c>
      <c r="D2461" s="2">
        <f t="shared" si="343"/>
        <v>0</v>
      </c>
      <c r="E2461" s="2">
        <f t="shared" si="344"/>
        <v>9.6000000000000085E-2</v>
      </c>
      <c r="F2461" s="2">
        <f t="shared" ref="F2461:G2476" si="348">((F2460*13)+D2461)/14</f>
        <v>3.26664789495466E-2</v>
      </c>
      <c r="G2461" s="2">
        <f t="shared" si="348"/>
        <v>8.0800805503844789E-2</v>
      </c>
      <c r="H2461" s="2">
        <f t="shared" si="346"/>
        <v>0.40428407546001771</v>
      </c>
      <c r="I2461" s="2">
        <f t="shared" si="347"/>
        <v>28.789337038346858</v>
      </c>
    </row>
    <row r="2462" spans="1:9" ht="13.5" x14ac:dyDescent="0.25">
      <c r="A2462" s="3">
        <f>TITRES_STAT!B2465</f>
        <v>45589</v>
      </c>
      <c r="B2462" s="5">
        <f>TITRES_STAT!D2465</f>
        <v>12.185</v>
      </c>
      <c r="C2462" s="2">
        <f t="shared" si="342"/>
        <v>-1.9000000000000128E-2</v>
      </c>
      <c r="D2462" s="2">
        <f t="shared" si="343"/>
        <v>0</v>
      </c>
      <c r="E2462" s="2">
        <f t="shared" si="344"/>
        <v>1.9000000000000128E-2</v>
      </c>
      <c r="F2462" s="2">
        <f t="shared" si="348"/>
        <v>3.0333159024578983E-2</v>
      </c>
      <c r="G2462" s="2">
        <f t="shared" si="348"/>
        <v>7.6386462253570167E-2</v>
      </c>
      <c r="H2462" s="2">
        <f t="shared" si="346"/>
        <v>0.39710124189134399</v>
      </c>
      <c r="I2462" s="2">
        <f t="shared" si="347"/>
        <v>28.423225889754633</v>
      </c>
    </row>
    <row r="2463" spans="1:9" ht="13.5" x14ac:dyDescent="0.25">
      <c r="A2463" s="3">
        <f>TITRES_STAT!B2466</f>
        <v>45590</v>
      </c>
      <c r="B2463" s="5">
        <f>TITRES_STAT!D2466</f>
        <v>12.166</v>
      </c>
      <c r="C2463" s="2">
        <f t="shared" si="342"/>
        <v>-1.9000000000000128E-2</v>
      </c>
      <c r="D2463" s="2">
        <f t="shared" si="343"/>
        <v>0</v>
      </c>
      <c r="E2463" s="2">
        <f t="shared" si="344"/>
        <v>1.9000000000000128E-2</v>
      </c>
      <c r="F2463" s="2">
        <f t="shared" si="348"/>
        <v>2.8166504808537628E-2</v>
      </c>
      <c r="G2463" s="2">
        <f t="shared" si="348"/>
        <v>7.2287429235458028E-2</v>
      </c>
      <c r="H2463" s="2">
        <f t="shared" si="346"/>
        <v>0.38964596066616725</v>
      </c>
      <c r="I2463" s="2">
        <f t="shared" si="347"/>
        <v>28.039225219593277</v>
      </c>
    </row>
    <row r="2464" spans="1:9" ht="13.5" x14ac:dyDescent="0.25">
      <c r="A2464" s="3">
        <f>TITRES_STAT!B2467</f>
        <v>45593</v>
      </c>
      <c r="B2464" s="5">
        <f>TITRES_STAT!D2467</f>
        <v>11.926</v>
      </c>
      <c r="C2464" s="2">
        <f t="shared" si="342"/>
        <v>-0.24000000000000021</v>
      </c>
      <c r="D2464" s="2">
        <f t="shared" si="343"/>
        <v>0</v>
      </c>
      <c r="E2464" s="2">
        <f t="shared" si="344"/>
        <v>0.24000000000000021</v>
      </c>
      <c r="F2464" s="2">
        <f t="shared" si="348"/>
        <v>2.6154611607927796E-2</v>
      </c>
      <c r="G2464" s="2">
        <f t="shared" si="348"/>
        <v>8.426689857578247E-2</v>
      </c>
      <c r="H2464" s="2">
        <f t="shared" si="346"/>
        <v>0.31037823926089514</v>
      </c>
      <c r="I2464" s="2">
        <f t="shared" si="347"/>
        <v>23.686156405951976</v>
      </c>
    </row>
    <row r="2465" spans="1:9" ht="13.5" x14ac:dyDescent="0.25">
      <c r="A2465" s="3">
        <f>TITRES_STAT!B2468</f>
        <v>45594</v>
      </c>
      <c r="B2465" s="5">
        <f>TITRES_STAT!D2468</f>
        <v>11.916</v>
      </c>
      <c r="C2465" s="2">
        <f t="shared" si="342"/>
        <v>-9.9999999999997868E-3</v>
      </c>
      <c r="D2465" s="2">
        <f t="shared" si="343"/>
        <v>0</v>
      </c>
      <c r="E2465" s="2">
        <f t="shared" si="344"/>
        <v>9.9999999999997868E-3</v>
      </c>
      <c r="F2465" s="2">
        <f t="shared" si="348"/>
        <v>2.4286425064504381E-2</v>
      </c>
      <c r="G2465" s="2">
        <f t="shared" si="348"/>
        <v>7.8962120106083708E-2</v>
      </c>
      <c r="H2465" s="2">
        <f t="shared" si="346"/>
        <v>0.3075705798156908</v>
      </c>
      <c r="I2465" s="2">
        <f t="shared" si="347"/>
        <v>23.52229275906808</v>
      </c>
    </row>
    <row r="2466" spans="1:9" ht="13.5" x14ac:dyDescent="0.25">
      <c r="A2466" s="3">
        <f>TITRES_STAT!B2469</f>
        <v>45595</v>
      </c>
      <c r="B2466" s="5">
        <f>TITRES_STAT!D2469</f>
        <v>11.906000000000001</v>
      </c>
      <c r="C2466" s="2">
        <f t="shared" si="342"/>
        <v>-9.9999999999997868E-3</v>
      </c>
      <c r="D2466" s="2">
        <f t="shared" si="343"/>
        <v>0</v>
      </c>
      <c r="E2466" s="2">
        <f t="shared" si="344"/>
        <v>9.9999999999997868E-3</v>
      </c>
      <c r="F2466" s="2">
        <f t="shared" si="348"/>
        <v>2.2551680417039782E-2</v>
      </c>
      <c r="G2466" s="2">
        <f t="shared" si="348"/>
        <v>7.4036254384220568E-2</v>
      </c>
      <c r="H2466" s="2">
        <f t="shared" si="346"/>
        <v>0.30460320561336024</v>
      </c>
      <c r="I2466" s="2">
        <f t="shared" si="347"/>
        <v>23.348341036012613</v>
      </c>
    </row>
    <row r="2467" spans="1:9" ht="13.5" x14ac:dyDescent="0.25">
      <c r="A2467" s="3">
        <f>TITRES_STAT!B2470</f>
        <v>45596</v>
      </c>
      <c r="B2467" s="5">
        <f>TITRES_STAT!D2470</f>
        <v>12.099</v>
      </c>
      <c r="C2467" s="2">
        <f t="shared" si="342"/>
        <v>0.19299999999999962</v>
      </c>
      <c r="D2467" s="2">
        <f t="shared" si="343"/>
        <v>0.19299999999999962</v>
      </c>
      <c r="E2467" s="2">
        <f t="shared" si="344"/>
        <v>0</v>
      </c>
      <c r="F2467" s="2">
        <f t="shared" si="348"/>
        <v>3.47265603872512E-2</v>
      </c>
      <c r="G2467" s="2">
        <f t="shared" si="348"/>
        <v>6.8747950499633378E-2</v>
      </c>
      <c r="H2467" s="2">
        <f t="shared" si="346"/>
        <v>0.50512866398011957</v>
      </c>
      <c r="I2467" s="2">
        <f t="shared" si="347"/>
        <v>33.560497256385489</v>
      </c>
    </row>
    <row r="2468" spans="1:9" ht="13.5" x14ac:dyDescent="0.25">
      <c r="A2468" s="3">
        <f>TITRES_STAT!B2471</f>
        <v>45597</v>
      </c>
      <c r="B2468" s="5">
        <f>TITRES_STAT!D2471</f>
        <v>11.782</v>
      </c>
      <c r="C2468" s="2">
        <f t="shared" si="342"/>
        <v>-0.31700000000000017</v>
      </c>
      <c r="D2468" s="2">
        <f t="shared" si="343"/>
        <v>0</v>
      </c>
      <c r="E2468" s="2">
        <f t="shared" si="344"/>
        <v>0.31700000000000017</v>
      </c>
      <c r="F2468" s="2">
        <f t="shared" si="348"/>
        <v>3.2246091788161832E-2</v>
      </c>
      <c r="G2468" s="2">
        <f t="shared" si="348"/>
        <v>8.6480239749659571E-2</v>
      </c>
      <c r="H2468" s="2">
        <f t="shared" si="346"/>
        <v>0.37287236808670815</v>
      </c>
      <c r="I2468" s="2">
        <f t="shared" si="347"/>
        <v>27.160016965477894</v>
      </c>
    </row>
    <row r="2469" spans="1:9" ht="13.5" x14ac:dyDescent="0.25">
      <c r="A2469" s="3">
        <f>TITRES_STAT!B2472</f>
        <v>45600</v>
      </c>
      <c r="B2469" s="5">
        <f>TITRES_STAT!D2472</f>
        <v>11.993</v>
      </c>
      <c r="C2469" s="2">
        <f t="shared" si="342"/>
        <v>0.2110000000000003</v>
      </c>
      <c r="D2469" s="2">
        <f t="shared" si="343"/>
        <v>0.2110000000000003</v>
      </c>
      <c r="E2469" s="2">
        <f t="shared" si="344"/>
        <v>0</v>
      </c>
      <c r="F2469" s="2">
        <f t="shared" si="348"/>
        <v>4.5014228089007444E-2</v>
      </c>
      <c r="G2469" s="2">
        <f t="shared" si="348"/>
        <v>8.030307976754103E-2</v>
      </c>
      <c r="H2469" s="2">
        <f t="shared" si="346"/>
        <v>0.56055419318055166</v>
      </c>
      <c r="I2469" s="2">
        <f t="shared" si="347"/>
        <v>35.920200376898876</v>
      </c>
    </row>
    <row r="2470" spans="1:9" ht="13.5" x14ac:dyDescent="0.25">
      <c r="A2470" s="3">
        <f>TITRES_STAT!B2473</f>
        <v>45601</v>
      </c>
      <c r="B2470" s="5">
        <f>TITRES_STAT!D2473</f>
        <v>11.647</v>
      </c>
      <c r="C2470" s="2">
        <f t="shared" si="342"/>
        <v>-0.34600000000000009</v>
      </c>
      <c r="D2470" s="2">
        <f t="shared" si="343"/>
        <v>0</v>
      </c>
      <c r="E2470" s="2">
        <f t="shared" si="344"/>
        <v>0.34600000000000009</v>
      </c>
      <c r="F2470" s="2">
        <f t="shared" si="348"/>
        <v>4.1798926082649769E-2</v>
      </c>
      <c r="G2470" s="2">
        <f t="shared" si="348"/>
        <v>9.9281431212716681E-2</v>
      </c>
      <c r="H2470" s="2">
        <f t="shared" si="346"/>
        <v>0.42101453990014459</v>
      </c>
      <c r="I2470" s="2">
        <f t="shared" si="347"/>
        <v>29.627743283311474</v>
      </c>
    </row>
    <row r="2471" spans="1:9" ht="13.5" x14ac:dyDescent="0.25">
      <c r="A2471" s="3">
        <f>TITRES_STAT!B2474</f>
        <v>45602</v>
      </c>
      <c r="B2471" s="5">
        <f>TITRES_STAT!D2474</f>
        <v>11.637</v>
      </c>
      <c r="C2471" s="2">
        <f t="shared" si="342"/>
        <v>-9.9999999999997868E-3</v>
      </c>
      <c r="D2471" s="2">
        <f t="shared" si="343"/>
        <v>0</v>
      </c>
      <c r="E2471" s="2">
        <f t="shared" si="344"/>
        <v>9.9999999999997868E-3</v>
      </c>
      <c r="F2471" s="2">
        <f t="shared" si="348"/>
        <v>3.8813288505317643E-2</v>
      </c>
      <c r="G2471" s="2">
        <f t="shared" si="348"/>
        <v>9.2904186126094052E-2</v>
      </c>
      <c r="H2471" s="2">
        <f t="shared" si="346"/>
        <v>0.41777760641095735</v>
      </c>
      <c r="I2471" s="2">
        <f t="shared" si="347"/>
        <v>29.467076114182902</v>
      </c>
    </row>
    <row r="2472" spans="1:9" ht="13.5" x14ac:dyDescent="0.25">
      <c r="A2472" s="3">
        <f>TITRES_STAT!B2475</f>
        <v>45603</v>
      </c>
      <c r="B2472" s="5">
        <f>TITRES_STAT!D2475</f>
        <v>11.628</v>
      </c>
      <c r="C2472" s="2">
        <f t="shared" si="342"/>
        <v>-9.0000000000003411E-3</v>
      </c>
      <c r="D2472" s="2">
        <f t="shared" si="343"/>
        <v>0</v>
      </c>
      <c r="E2472" s="2">
        <f t="shared" si="344"/>
        <v>9.0000000000003411E-3</v>
      </c>
      <c r="F2472" s="2">
        <f t="shared" si="348"/>
        <v>3.6040910754937809E-2</v>
      </c>
      <c r="G2472" s="2">
        <f t="shared" si="348"/>
        <v>8.6911029974230211E-2</v>
      </c>
      <c r="H2472" s="2">
        <f t="shared" si="346"/>
        <v>0.41468741960168021</v>
      </c>
      <c r="I2472" s="2">
        <f t="shared" si="347"/>
        <v>29.313006806722001</v>
      </c>
    </row>
    <row r="2473" spans="1:9" ht="13.5" x14ac:dyDescent="0.25">
      <c r="A2473" s="3">
        <f>TITRES_STAT!B2476</f>
        <v>45604</v>
      </c>
      <c r="B2473" s="5">
        <f>TITRES_STAT!D2476</f>
        <v>11.609</v>
      </c>
      <c r="C2473" s="2">
        <f t="shared" si="342"/>
        <v>-1.9000000000000128E-2</v>
      </c>
      <c r="D2473" s="2">
        <f t="shared" si="343"/>
        <v>0</v>
      </c>
      <c r="E2473" s="2">
        <f t="shared" si="344"/>
        <v>1.9000000000000128E-2</v>
      </c>
      <c r="F2473" s="2">
        <f t="shared" si="348"/>
        <v>3.3466559986727963E-2</v>
      </c>
      <c r="G2473" s="2">
        <f t="shared" si="348"/>
        <v>8.2060242118928053E-2</v>
      </c>
      <c r="H2473" s="2">
        <f t="shared" si="346"/>
        <v>0.40782916455724849</v>
      </c>
      <c r="I2473" s="2">
        <f t="shared" si="347"/>
        <v>28.968654352711013</v>
      </c>
    </row>
    <row r="2474" spans="1:9" ht="13.5" x14ac:dyDescent="0.25">
      <c r="A2474" s="3">
        <f>TITRES_STAT!B2477</f>
        <v>45607</v>
      </c>
      <c r="B2474" s="5">
        <f>TITRES_STAT!D2477</f>
        <v>11.541</v>
      </c>
      <c r="C2474" s="2">
        <f t="shared" si="342"/>
        <v>-6.7999999999999616E-2</v>
      </c>
      <c r="D2474" s="2">
        <f t="shared" si="343"/>
        <v>0</v>
      </c>
      <c r="E2474" s="2">
        <f t="shared" si="344"/>
        <v>6.7999999999999616E-2</v>
      </c>
      <c r="F2474" s="2">
        <f t="shared" si="348"/>
        <v>3.1076091416247394E-2</v>
      </c>
      <c r="G2474" s="2">
        <f t="shared" si="348"/>
        <v>8.105593911043317E-2</v>
      </c>
      <c r="H2474" s="2">
        <f t="shared" si="346"/>
        <v>0.38339067756538292</v>
      </c>
      <c r="I2474" s="2">
        <f t="shared" si="347"/>
        <v>27.713839899522</v>
      </c>
    </row>
    <row r="2475" spans="1:9" ht="13.5" x14ac:dyDescent="0.25">
      <c r="A2475" s="3">
        <f>TITRES_STAT!B2478</f>
        <v>45608</v>
      </c>
      <c r="B2475" s="5">
        <f>TITRES_STAT!D2478</f>
        <v>11.628</v>
      </c>
      <c r="C2475" s="2">
        <f t="shared" si="342"/>
        <v>8.6999999999999744E-2</v>
      </c>
      <c r="D2475" s="2">
        <f t="shared" si="343"/>
        <v>8.6999999999999744E-2</v>
      </c>
      <c r="E2475" s="2">
        <f t="shared" si="344"/>
        <v>0</v>
      </c>
      <c r="F2475" s="2">
        <f t="shared" si="348"/>
        <v>3.5070656315086844E-2</v>
      </c>
      <c r="G2475" s="2">
        <f t="shared" si="348"/>
        <v>7.5266229173973659E-2</v>
      </c>
      <c r="H2475" s="2">
        <f t="shared" si="346"/>
        <v>0.46595474092402045</v>
      </c>
      <c r="I2475" s="2">
        <f t="shared" si="347"/>
        <v>31.785070024079999</v>
      </c>
    </row>
    <row r="2476" spans="1:9" ht="13.5" x14ac:dyDescent="0.25">
      <c r="A2476" s="3">
        <f>TITRES_STAT!B2479</f>
        <v>45609</v>
      </c>
      <c r="B2476" s="5">
        <f>TITRES_STAT!D2479</f>
        <v>11.628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3.2565609435437785E-2</v>
      </c>
      <c r="G2476" s="2">
        <f t="shared" si="348"/>
        <v>6.9890069947261255E-2</v>
      </c>
      <c r="H2476" s="2">
        <f t="shared" si="346"/>
        <v>0.46595474092402045</v>
      </c>
      <c r="I2476" s="2">
        <f t="shared" si="347"/>
        <v>31.785070024079999</v>
      </c>
    </row>
    <row r="2477" spans="1:9" ht="13.5" x14ac:dyDescent="0.25">
      <c r="A2477" s="3">
        <f>TITRES_STAT!B2480</f>
        <v>45610</v>
      </c>
      <c r="B2477" s="5">
        <f>TITRES_STAT!D2480</f>
        <v>11.628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3.0239494475763656E-2</v>
      </c>
      <c r="G2477" s="2">
        <f t="shared" si="349"/>
        <v>6.4897922093885452E-2</v>
      </c>
      <c r="H2477" s="2">
        <f t="shared" si="346"/>
        <v>0.46595474092402039</v>
      </c>
      <c r="I2477" s="2">
        <f t="shared" si="347"/>
        <v>31.785070024079999</v>
      </c>
    </row>
    <row r="2478" spans="1:9" ht="13.5" x14ac:dyDescent="0.25">
      <c r="A2478" s="3">
        <f>TITRES_STAT!B2481</f>
        <v>45611</v>
      </c>
      <c r="B2478" s="5">
        <f>TITRES_STAT!D2481</f>
        <v>11.532</v>
      </c>
      <c r="C2478" s="2">
        <f t="shared" si="342"/>
        <v>-9.6000000000000085E-2</v>
      </c>
      <c r="D2478" s="2">
        <f t="shared" si="343"/>
        <v>0</v>
      </c>
      <c r="E2478" s="2">
        <f t="shared" si="344"/>
        <v>9.6000000000000085E-2</v>
      </c>
      <c r="F2478" s="2">
        <f t="shared" si="349"/>
        <v>2.8079530584637684E-2</v>
      </c>
      <c r="G2478" s="2">
        <f t="shared" si="349"/>
        <v>6.711949908717936E-2</v>
      </c>
      <c r="H2478" s="2">
        <f t="shared" si="346"/>
        <v>0.41835131320283075</v>
      </c>
      <c r="I2478" s="2">
        <f t="shared" si="347"/>
        <v>29.495605870603129</v>
      </c>
    </row>
    <row r="2479" spans="1:9" ht="13.5" x14ac:dyDescent="0.25">
      <c r="A2479" s="3">
        <f>TITRES_STAT!B2482</f>
        <v>45614</v>
      </c>
      <c r="B2479" s="5">
        <f>TITRES_STAT!D2482</f>
        <v>11.532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2.6073849828592132E-2</v>
      </c>
      <c r="G2479" s="2">
        <f t="shared" si="349"/>
        <v>6.2325249152380836E-2</v>
      </c>
      <c r="H2479" s="2">
        <f t="shared" si="346"/>
        <v>0.41835131320283064</v>
      </c>
      <c r="I2479" s="2">
        <f t="shared" si="347"/>
        <v>29.495605870603129</v>
      </c>
    </row>
    <row r="2480" spans="1:9" ht="13.5" x14ac:dyDescent="0.25">
      <c r="A2480" s="3">
        <f>TITRES_STAT!B2483</f>
        <v>45615</v>
      </c>
      <c r="B2480" s="5">
        <f>TITRES_STAT!D2483</f>
        <v>11.628</v>
      </c>
      <c r="C2480" s="2">
        <f t="shared" si="342"/>
        <v>9.6000000000000085E-2</v>
      </c>
      <c r="D2480" s="2">
        <f t="shared" si="343"/>
        <v>9.6000000000000085E-2</v>
      </c>
      <c r="E2480" s="2">
        <f t="shared" si="344"/>
        <v>0</v>
      </c>
      <c r="F2480" s="2">
        <f t="shared" si="349"/>
        <v>3.1068574840835556E-2</v>
      </c>
      <c r="G2480" s="2">
        <f t="shared" si="349"/>
        <v>5.787344564149649E-2</v>
      </c>
      <c r="H2480" s="2">
        <f t="shared" si="346"/>
        <v>0.53683644539316533</v>
      </c>
      <c r="I2480" s="2">
        <f t="shared" si="347"/>
        <v>34.931267214698806</v>
      </c>
    </row>
    <row r="2481" spans="1:9" ht="13.5" x14ac:dyDescent="0.25">
      <c r="A2481" s="3">
        <f>TITRES_STAT!B2484</f>
        <v>45616</v>
      </c>
      <c r="B2481" s="5">
        <f>TITRES_STAT!D2484</f>
        <v>11.647</v>
      </c>
      <c r="C2481" s="2">
        <f t="shared" si="342"/>
        <v>1.9000000000000128E-2</v>
      </c>
      <c r="D2481" s="2">
        <f t="shared" si="343"/>
        <v>1.9000000000000128E-2</v>
      </c>
      <c r="E2481" s="2">
        <f t="shared" si="344"/>
        <v>0</v>
      </c>
      <c r="F2481" s="2">
        <f t="shared" si="349"/>
        <v>3.0206533780775886E-2</v>
      </c>
      <c r="G2481" s="2">
        <f t="shared" si="349"/>
        <v>5.3739628095675306E-2</v>
      </c>
      <c r="H2481" s="2">
        <f t="shared" si="346"/>
        <v>0.56209048799142614</v>
      </c>
      <c r="I2481" s="2">
        <f t="shared" si="347"/>
        <v>35.983221990819217</v>
      </c>
    </row>
    <row r="2482" spans="1:9" ht="13.5" x14ac:dyDescent="0.25">
      <c r="A2482" s="3">
        <f>TITRES_STAT!B2485</f>
        <v>45617</v>
      </c>
      <c r="B2482" s="5">
        <f>TITRES_STAT!D2485</f>
        <v>12.185</v>
      </c>
      <c r="C2482" s="2">
        <f t="shared" si="342"/>
        <v>0.53800000000000026</v>
      </c>
      <c r="D2482" s="2">
        <f t="shared" si="343"/>
        <v>0.53800000000000026</v>
      </c>
      <c r="E2482" s="2">
        <f t="shared" si="344"/>
        <v>0</v>
      </c>
      <c r="F2482" s="2">
        <f t="shared" si="349"/>
        <v>6.647749565357762E-2</v>
      </c>
      <c r="G2482" s="2">
        <f t="shared" si="349"/>
        <v>4.99010832316985E-2</v>
      </c>
      <c r="H2482" s="2">
        <f t="shared" si="346"/>
        <v>1.3321854226072058</v>
      </c>
      <c r="I2482" s="2">
        <f t="shared" si="347"/>
        <v>57.121762690632202</v>
      </c>
    </row>
    <row r="2483" spans="1:9" ht="13.5" x14ac:dyDescent="0.25">
      <c r="A2483" s="3">
        <f>TITRES_STAT!B2486</f>
        <v>45618</v>
      </c>
      <c r="B2483" s="5">
        <f>TITRES_STAT!D2486</f>
        <v>12.012</v>
      </c>
      <c r="C2483" s="2">
        <f t="shared" si="342"/>
        <v>-0.17300000000000004</v>
      </c>
      <c r="D2483" s="2">
        <f t="shared" si="343"/>
        <v>0</v>
      </c>
      <c r="E2483" s="2">
        <f t="shared" si="344"/>
        <v>0.17300000000000004</v>
      </c>
      <c r="F2483" s="2">
        <f t="shared" si="349"/>
        <v>6.1729103106893501E-2</v>
      </c>
      <c r="G2483" s="2">
        <f t="shared" si="349"/>
        <v>5.8693863000862892E-2</v>
      </c>
      <c r="H2483" s="2">
        <f t="shared" si="346"/>
        <v>1.05171307443141</v>
      </c>
      <c r="I2483" s="2">
        <f t="shared" si="347"/>
        <v>51.260241382575899</v>
      </c>
    </row>
    <row r="2484" spans="1:9" ht="13.5" x14ac:dyDescent="0.25">
      <c r="A2484" s="3">
        <f>TITRES_STAT!B2487</f>
        <v>45621</v>
      </c>
      <c r="B2484" s="5">
        <f>TITRES_STAT!D2487</f>
        <v>11.791</v>
      </c>
      <c r="C2484" s="2">
        <f t="shared" si="342"/>
        <v>-0.22100000000000009</v>
      </c>
      <c r="D2484" s="2">
        <f t="shared" si="343"/>
        <v>0</v>
      </c>
      <c r="E2484" s="2">
        <f t="shared" si="344"/>
        <v>0.22100000000000009</v>
      </c>
      <c r="F2484" s="2">
        <f t="shared" si="349"/>
        <v>5.7319881456401107E-2</v>
      </c>
      <c r="G2484" s="2">
        <f t="shared" si="349"/>
        <v>7.0287158500801264E-2</v>
      </c>
      <c r="H2484" s="2">
        <f t="shared" si="346"/>
        <v>0.81551001177188953</v>
      </c>
      <c r="I2484" s="2">
        <f t="shared" si="347"/>
        <v>44.919058913697391</v>
      </c>
    </row>
    <row r="2485" spans="1:9" ht="13.5" x14ac:dyDescent="0.25">
      <c r="A2485" s="3">
        <f>TITRES_STAT!B2488</f>
        <v>45622</v>
      </c>
      <c r="B2485" s="5">
        <f>TITRES_STAT!D2488</f>
        <v>11.647</v>
      </c>
      <c r="C2485" s="2">
        <f t="shared" si="342"/>
        <v>-0.14400000000000013</v>
      </c>
      <c r="D2485" s="2">
        <f t="shared" si="343"/>
        <v>0</v>
      </c>
      <c r="E2485" s="2">
        <f t="shared" si="344"/>
        <v>0.14400000000000013</v>
      </c>
      <c r="F2485" s="2">
        <f t="shared" si="349"/>
        <v>5.3225604209515318E-2</v>
      </c>
      <c r="G2485" s="2">
        <f t="shared" si="349"/>
        <v>7.5552361465029749E-2</v>
      </c>
      <c r="H2485" s="2">
        <f t="shared" si="346"/>
        <v>0.7044863082691516</v>
      </c>
      <c r="I2485" s="2">
        <f t="shared" si="347"/>
        <v>41.331297579300227</v>
      </c>
    </row>
    <row r="2486" spans="1:9" ht="13.5" x14ac:dyDescent="0.25">
      <c r="A2486" s="3">
        <f>TITRES_STAT!B2489</f>
        <v>45623</v>
      </c>
      <c r="B2486" s="5">
        <f>TITRES_STAT!D2489</f>
        <v>11.647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4.9423775337407085E-2</v>
      </c>
      <c r="G2486" s="2">
        <f t="shared" si="349"/>
        <v>7.015576421752763E-2</v>
      </c>
      <c r="H2486" s="2">
        <f t="shared" si="346"/>
        <v>0.7044863082691516</v>
      </c>
      <c r="I2486" s="2">
        <f t="shared" si="347"/>
        <v>41.331297579300227</v>
      </c>
    </row>
    <row r="2487" spans="1:9" ht="13.5" x14ac:dyDescent="0.25">
      <c r="A2487" s="3">
        <f>TITRES_STAT!B2490</f>
        <v>45624</v>
      </c>
      <c r="B2487" s="5">
        <f>TITRES_STAT!D2490</f>
        <v>11.993</v>
      </c>
      <c r="C2487" s="2">
        <f t="shared" si="342"/>
        <v>0.34600000000000009</v>
      </c>
      <c r="D2487" s="2">
        <f t="shared" si="343"/>
        <v>0.34600000000000009</v>
      </c>
      <c r="E2487" s="2">
        <f t="shared" si="344"/>
        <v>0</v>
      </c>
      <c r="F2487" s="2">
        <f t="shared" si="349"/>
        <v>7.060779138473515E-2</v>
      </c>
      <c r="G2487" s="2">
        <f t="shared" si="349"/>
        <v>6.5144638201989943E-2</v>
      </c>
      <c r="H2487" s="2">
        <f t="shared" si="346"/>
        <v>1.0838619007416381</v>
      </c>
      <c r="I2487" s="2">
        <f t="shared" si="347"/>
        <v>52.012175104112998</v>
      </c>
    </row>
    <row r="2488" spans="1:9" ht="13.5" x14ac:dyDescent="0.25">
      <c r="A2488" s="3">
        <f>TITRES_STAT!B2491</f>
        <v>45625</v>
      </c>
      <c r="B2488" s="5">
        <f>TITRES_STAT!D2491</f>
        <v>11.916</v>
      </c>
      <c r="C2488" s="2">
        <f t="shared" si="342"/>
        <v>-7.6999999999999957E-2</v>
      </c>
      <c r="D2488" s="2">
        <f t="shared" si="343"/>
        <v>0</v>
      </c>
      <c r="E2488" s="2">
        <f t="shared" si="344"/>
        <v>7.6999999999999957E-2</v>
      </c>
      <c r="F2488" s="2">
        <f t="shared" si="349"/>
        <v>6.5564377714396924E-2</v>
      </c>
      <c r="G2488" s="2">
        <f t="shared" si="349"/>
        <v>6.5991449758990656E-2</v>
      </c>
      <c r="H2488" s="2">
        <f t="shared" si="346"/>
        <v>0.99352837305206276</v>
      </c>
      <c r="I2488" s="2">
        <f t="shared" si="347"/>
        <v>49.837684102332858</v>
      </c>
    </row>
    <row r="2489" spans="1:9" ht="13.5" x14ac:dyDescent="0.25">
      <c r="A2489" s="3">
        <f>TITRES_STAT!B2492</f>
        <v>45628</v>
      </c>
      <c r="B2489" s="5">
        <f>TITRES_STAT!D2492</f>
        <v>11.916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6.0881207877654282E-2</v>
      </c>
      <c r="G2489" s="2">
        <f t="shared" si="349"/>
        <v>6.1277774776205607E-2</v>
      </c>
      <c r="H2489" s="2">
        <f t="shared" si="346"/>
        <v>0.99352837305206265</v>
      </c>
      <c r="I2489" s="2">
        <f t="shared" si="347"/>
        <v>49.837684102332851</v>
      </c>
    </row>
    <row r="2490" spans="1:9" ht="13.5" x14ac:dyDescent="0.25">
      <c r="A2490" s="3">
        <f>TITRES_STAT!B2493</f>
        <v>45629</v>
      </c>
      <c r="B2490" s="5">
        <f>TITRES_STAT!D2493</f>
        <v>11.906000000000001</v>
      </c>
      <c r="C2490" s="2">
        <f t="shared" si="342"/>
        <v>-9.9999999999997868E-3</v>
      </c>
      <c r="D2490" s="2">
        <f t="shared" si="343"/>
        <v>0</v>
      </c>
      <c r="E2490" s="2">
        <f t="shared" si="344"/>
        <v>9.9999999999997868E-3</v>
      </c>
      <c r="F2490" s="2">
        <f t="shared" si="349"/>
        <v>5.6532550172107551E-2</v>
      </c>
      <c r="G2490" s="2">
        <f t="shared" si="349"/>
        <v>5.7615076577905197E-2</v>
      </c>
      <c r="H2490" s="2">
        <f t="shared" si="346"/>
        <v>0.98121105672169173</v>
      </c>
      <c r="I2490" s="2">
        <f t="shared" si="347"/>
        <v>49.525821764052786</v>
      </c>
    </row>
    <row r="2491" spans="1:9" ht="13.5" x14ac:dyDescent="0.25">
      <c r="A2491" s="3">
        <f>TITRES_STAT!B2494</f>
        <v>45630</v>
      </c>
      <c r="B2491" s="5">
        <f>TITRES_STAT!D2494</f>
        <v>11.887</v>
      </c>
      <c r="C2491" s="2">
        <f t="shared" si="342"/>
        <v>-1.9000000000000128E-2</v>
      </c>
      <c r="D2491" s="2">
        <f t="shared" si="343"/>
        <v>0</v>
      </c>
      <c r="E2491" s="2">
        <f t="shared" si="344"/>
        <v>1.9000000000000128E-2</v>
      </c>
      <c r="F2491" s="2">
        <f t="shared" si="349"/>
        <v>5.2494510874099863E-2</v>
      </c>
      <c r="G2491" s="2">
        <f t="shared" si="349"/>
        <v>5.4856856822340545E-2</v>
      </c>
      <c r="H2491" s="2">
        <f t="shared" si="346"/>
        <v>0.95693617744284221</v>
      </c>
      <c r="I2491" s="2">
        <f t="shared" si="347"/>
        <v>48.899713157395098</v>
      </c>
    </row>
    <row r="2492" spans="1:9" ht="13.5" x14ac:dyDescent="0.25">
      <c r="A2492" s="3">
        <f>TITRES_STAT!B2495</f>
        <v>45631</v>
      </c>
      <c r="B2492" s="5">
        <f>TITRES_STAT!D2495</f>
        <v>11.82</v>
      </c>
      <c r="C2492" s="2">
        <f t="shared" si="342"/>
        <v>-6.7000000000000171E-2</v>
      </c>
      <c r="D2492" s="2">
        <f t="shared" si="343"/>
        <v>0</v>
      </c>
      <c r="E2492" s="2">
        <f t="shared" si="344"/>
        <v>6.7000000000000171E-2</v>
      </c>
      <c r="F2492" s="2">
        <f t="shared" si="349"/>
        <v>4.8744902954521295E-2</v>
      </c>
      <c r="G2492" s="2">
        <f t="shared" si="349"/>
        <v>5.5724224192173377E-2</v>
      </c>
      <c r="H2492" s="2">
        <f t="shared" si="346"/>
        <v>0.87475247365341791</v>
      </c>
      <c r="I2492" s="2">
        <f t="shared" si="347"/>
        <v>46.659624987652194</v>
      </c>
    </row>
    <row r="2493" spans="1:9" ht="13.5" x14ac:dyDescent="0.25">
      <c r="A2493" s="3">
        <f>TITRES_STAT!B2496</f>
        <v>45632</v>
      </c>
      <c r="B2493" s="5">
        <f>TITRES_STAT!D2496</f>
        <v>11.676</v>
      </c>
      <c r="C2493" s="2">
        <f t="shared" si="342"/>
        <v>-0.14400000000000013</v>
      </c>
      <c r="D2493" s="2">
        <f t="shared" si="343"/>
        <v>0</v>
      </c>
      <c r="E2493" s="2">
        <f t="shared" si="344"/>
        <v>0.14400000000000013</v>
      </c>
      <c r="F2493" s="2">
        <f t="shared" ref="F2493:G2508" si="350">((F2492*13)+D2493)/14</f>
        <v>4.5263124172055483E-2</v>
      </c>
      <c r="G2493" s="2">
        <f t="shared" si="350"/>
        <v>6.2029636749875286E-2</v>
      </c>
      <c r="H2493" s="2">
        <f t="shared" si="346"/>
        <v>0.72970158368929161</v>
      </c>
      <c r="I2493" s="2">
        <f t="shared" si="347"/>
        <v>42.18655926376077</v>
      </c>
    </row>
    <row r="2494" spans="1:9" ht="13.5" x14ac:dyDescent="0.25">
      <c r="A2494" s="3">
        <f>TITRES_STAT!B2497</f>
        <v>45635</v>
      </c>
      <c r="B2494" s="5">
        <f>TITRES_STAT!D2497</f>
        <v>11.906000000000001</v>
      </c>
      <c r="C2494" s="2">
        <f t="shared" si="342"/>
        <v>0.23000000000000043</v>
      </c>
      <c r="D2494" s="2">
        <f t="shared" si="343"/>
        <v>0.23000000000000043</v>
      </c>
      <c r="E2494" s="2">
        <f t="shared" si="344"/>
        <v>0</v>
      </c>
      <c r="F2494" s="2">
        <f t="shared" si="350"/>
        <v>5.8458615302622981E-2</v>
      </c>
      <c r="G2494" s="2">
        <f t="shared" si="350"/>
        <v>5.7598948410598483E-2</v>
      </c>
      <c r="H2494" s="2">
        <f t="shared" si="346"/>
        <v>1.0149250449139504</v>
      </c>
      <c r="I2494" s="2">
        <f t="shared" si="347"/>
        <v>50.370362285972476</v>
      </c>
    </row>
    <row r="2495" spans="1:9" ht="13.5" x14ac:dyDescent="0.25">
      <c r="A2495" s="3">
        <f>TITRES_STAT!B2498</f>
        <v>45636</v>
      </c>
      <c r="B2495" s="5">
        <f>TITRES_STAT!D2498</f>
        <v>11.897</v>
      </c>
      <c r="C2495" s="2">
        <f t="shared" si="342"/>
        <v>-9.0000000000003411E-3</v>
      </c>
      <c r="D2495" s="2">
        <f t="shared" si="343"/>
        <v>0</v>
      </c>
      <c r="E2495" s="2">
        <f t="shared" si="344"/>
        <v>9.0000000000003411E-3</v>
      </c>
      <c r="F2495" s="2">
        <f t="shared" si="350"/>
        <v>5.4282999923864199E-2</v>
      </c>
      <c r="G2495" s="2">
        <f t="shared" si="350"/>
        <v>5.4127594952698622E-2</v>
      </c>
      <c r="H2495" s="2">
        <f t="shared" si="346"/>
        <v>1.0028710858352636</v>
      </c>
      <c r="I2495" s="2">
        <f t="shared" si="347"/>
        <v>50.071674254413288</v>
      </c>
    </row>
    <row r="2496" spans="1:9" ht="13.5" x14ac:dyDescent="0.25">
      <c r="A2496" s="3">
        <f>TITRES_STAT!B2499</f>
        <v>45637</v>
      </c>
      <c r="B2496" s="5">
        <f>TITRES_STAT!D2499</f>
        <v>11.906000000000001</v>
      </c>
      <c r="C2496" s="2">
        <f t="shared" si="342"/>
        <v>9.0000000000003411E-3</v>
      </c>
      <c r="D2496" s="2">
        <f t="shared" si="343"/>
        <v>9.0000000000003411E-3</v>
      </c>
      <c r="E2496" s="2">
        <f t="shared" si="344"/>
        <v>0</v>
      </c>
      <c r="F2496" s="2">
        <f t="shared" si="350"/>
        <v>5.1048499929302493E-2</v>
      </c>
      <c r="G2496" s="2">
        <f t="shared" si="350"/>
        <v>5.0261338170363004E-2</v>
      </c>
      <c r="H2496" s="2">
        <f t="shared" si="346"/>
        <v>1.0156613768672726</v>
      </c>
      <c r="I2496" s="2">
        <f t="shared" si="347"/>
        <v>50.388492259836163</v>
      </c>
    </row>
    <row r="2497" spans="1:9" ht="13.5" x14ac:dyDescent="0.25">
      <c r="A2497" s="3">
        <f>TITRES_STAT!B2500</f>
        <v>45638</v>
      </c>
      <c r="B2497" s="5">
        <f>TITRES_STAT!D2500</f>
        <v>12.079000000000001</v>
      </c>
      <c r="C2497" s="2">
        <f t="shared" si="342"/>
        <v>0.17300000000000004</v>
      </c>
      <c r="D2497" s="2">
        <f t="shared" si="343"/>
        <v>0.17300000000000004</v>
      </c>
      <c r="E2497" s="2">
        <f t="shared" si="344"/>
        <v>0</v>
      </c>
      <c r="F2497" s="2">
        <f t="shared" si="350"/>
        <v>5.9759321362923744E-2</v>
      </c>
      <c r="G2497" s="2">
        <f t="shared" si="350"/>
        <v>4.6671242586765645E-2</v>
      </c>
      <c r="H2497" s="2">
        <f t="shared" si="346"/>
        <v>1.2804313331025265</v>
      </c>
      <c r="I2497" s="2">
        <f t="shared" si="347"/>
        <v>56.148646728182776</v>
      </c>
    </row>
    <row r="2498" spans="1:9" ht="13.5" x14ac:dyDescent="0.25">
      <c r="A2498" s="3">
        <f>TITRES_STAT!B2501</f>
        <v>45639</v>
      </c>
      <c r="B2498" s="5">
        <f>TITRES_STAT!D2501</f>
        <v>11.878</v>
      </c>
      <c r="C2498" s="2">
        <f t="shared" si="342"/>
        <v>-0.20100000000000051</v>
      </c>
      <c r="D2498" s="2">
        <f t="shared" si="343"/>
        <v>0</v>
      </c>
      <c r="E2498" s="2">
        <f t="shared" si="344"/>
        <v>0.20100000000000051</v>
      </c>
      <c r="F2498" s="2">
        <f t="shared" si="350"/>
        <v>5.5490798408429187E-2</v>
      </c>
      <c r="G2498" s="2">
        <f t="shared" si="350"/>
        <v>5.7694725259139559E-2</v>
      </c>
      <c r="H2498" s="2">
        <f t="shared" si="346"/>
        <v>0.96180020199747385</v>
      </c>
      <c r="I2498" s="2">
        <f t="shared" si="347"/>
        <v>49.026409571075796</v>
      </c>
    </row>
    <row r="2499" spans="1:9" ht="13.5" x14ac:dyDescent="0.25">
      <c r="A2499" s="3">
        <f>TITRES_STAT!B2502</f>
        <v>45642</v>
      </c>
      <c r="B2499" s="5">
        <f>TITRES_STAT!D2502</f>
        <v>12.089</v>
      </c>
      <c r="C2499" s="2">
        <f t="shared" ref="C2499:C2562" si="351">B2499-B2498</f>
        <v>0.2110000000000003</v>
      </c>
      <c r="D2499" s="2">
        <f t="shared" ref="D2499:D2562" si="352">IF(C2499&gt;0,C2499,0)</f>
        <v>0.2110000000000003</v>
      </c>
      <c r="E2499" s="2">
        <f t="shared" ref="E2499:E2562" si="353">IF(C2499&lt;0,-C2499,0)</f>
        <v>0</v>
      </c>
      <c r="F2499" s="2">
        <f t="shared" si="350"/>
        <v>6.6598598522112834E-2</v>
      </c>
      <c r="G2499" s="2">
        <f t="shared" si="350"/>
        <v>5.3573673454915309E-2</v>
      </c>
      <c r="H2499" s="2">
        <f t="shared" si="346"/>
        <v>1.243121746694458</v>
      </c>
      <c r="I2499" s="2">
        <f t="shared" si="347"/>
        <v>55.419272205191945</v>
      </c>
    </row>
    <row r="2500" spans="1:9" ht="13.5" x14ac:dyDescent="0.25">
      <c r="A2500" s="3">
        <f>TITRES_STAT!B2503</f>
        <v>45644</v>
      </c>
      <c r="B2500" s="5">
        <f>TITRES_STAT!D2503</f>
        <v>12.089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6.1841555770533345E-2</v>
      </c>
      <c r="G2500" s="2">
        <f t="shared" si="350"/>
        <v>4.9746982493849935E-2</v>
      </c>
      <c r="H2500" s="2">
        <f t="shared" si="346"/>
        <v>1.2431217466944577</v>
      </c>
      <c r="I2500" s="2">
        <f t="shared" si="347"/>
        <v>55.419272205191945</v>
      </c>
    </row>
    <row r="2501" spans="1:9" ht="13.5" x14ac:dyDescent="0.25">
      <c r="A2501" s="3">
        <f>TITRES_STAT!B2504</f>
        <v>45645</v>
      </c>
      <c r="B2501" s="5">
        <f>TITRES_STAT!D2504</f>
        <v>12.099</v>
      </c>
      <c r="C2501" s="2">
        <f t="shared" si="351"/>
        <v>9.9999999999997868E-3</v>
      </c>
      <c r="D2501" s="2">
        <f t="shared" si="352"/>
        <v>9.9999999999997868E-3</v>
      </c>
      <c r="E2501" s="2">
        <f t="shared" si="353"/>
        <v>0</v>
      </c>
      <c r="F2501" s="2">
        <f t="shared" si="350"/>
        <v>5.8138587501209524E-2</v>
      </c>
      <c r="G2501" s="2">
        <f t="shared" si="350"/>
        <v>4.6193626601432079E-2</v>
      </c>
      <c r="H2501" s="2">
        <f t="shared" si="346"/>
        <v>1.2585846095791737</v>
      </c>
      <c r="I2501" s="2">
        <f t="shared" si="347"/>
        <v>55.724483565558209</v>
      </c>
    </row>
    <row r="2502" spans="1:9" ht="13.5" x14ac:dyDescent="0.25">
      <c r="A2502" s="3">
        <f>TITRES_STAT!B2505</f>
        <v>45646</v>
      </c>
      <c r="B2502" s="5">
        <f>TITRES_STAT!D2505</f>
        <v>12.166</v>
      </c>
      <c r="C2502" s="2">
        <f t="shared" si="351"/>
        <v>6.7000000000000171E-2</v>
      </c>
      <c r="D2502" s="2">
        <f t="shared" si="352"/>
        <v>6.7000000000000171E-2</v>
      </c>
      <c r="E2502" s="2">
        <f t="shared" si="353"/>
        <v>0</v>
      </c>
      <c r="F2502" s="2">
        <f t="shared" si="350"/>
        <v>5.877154553683743E-2</v>
      </c>
      <c r="G2502" s="2">
        <f t="shared" si="350"/>
        <v>4.2894081844186929E-2</v>
      </c>
      <c r="H2502" s="2">
        <f t="shared" si="346"/>
        <v>1.3701551125473557</v>
      </c>
      <c r="I2502" s="2">
        <f t="shared" si="347"/>
        <v>57.808668525274847</v>
      </c>
    </row>
    <row r="2503" spans="1:9" ht="13.5" x14ac:dyDescent="0.25">
      <c r="A2503" s="3">
        <f>TITRES_STAT!B2506</f>
        <v>45649</v>
      </c>
      <c r="B2503" s="5">
        <f>TITRES_STAT!D2506</f>
        <v>12.32</v>
      </c>
      <c r="C2503" s="2">
        <f t="shared" si="351"/>
        <v>0.15399999999999991</v>
      </c>
      <c r="D2503" s="2">
        <f t="shared" si="352"/>
        <v>0.15399999999999991</v>
      </c>
      <c r="E2503" s="2">
        <f t="shared" si="353"/>
        <v>0</v>
      </c>
      <c r="F2503" s="2">
        <f t="shared" si="350"/>
        <v>6.5573577998491894E-2</v>
      </c>
      <c r="G2503" s="2">
        <f t="shared" si="350"/>
        <v>3.9830218855316436E-2</v>
      </c>
      <c r="H2503" s="2">
        <f t="shared" si="346"/>
        <v>1.6463273334421886</v>
      </c>
      <c r="I2503" s="2">
        <f t="shared" si="347"/>
        <v>62.211779799014579</v>
      </c>
    </row>
    <row r="2504" spans="1:9" ht="13.5" x14ac:dyDescent="0.25">
      <c r="A2504" s="3">
        <f>TITRES_STAT!B2507</f>
        <v>45650</v>
      </c>
      <c r="B2504" s="5">
        <f>TITRES_STAT!D2507</f>
        <v>12.204000000000001</v>
      </c>
      <c r="C2504" s="2">
        <f t="shared" si="351"/>
        <v>-0.11599999999999966</v>
      </c>
      <c r="D2504" s="2">
        <f t="shared" si="352"/>
        <v>0</v>
      </c>
      <c r="E2504" s="2">
        <f t="shared" si="353"/>
        <v>0.11599999999999966</v>
      </c>
      <c r="F2504" s="2">
        <f t="shared" si="350"/>
        <v>6.0889750998599612E-2</v>
      </c>
      <c r="G2504" s="2">
        <f t="shared" si="350"/>
        <v>4.5270917508508098E-2</v>
      </c>
      <c r="H2504" s="2">
        <f t="shared" si="346"/>
        <v>1.3450081056377121</v>
      </c>
      <c r="I2504" s="2">
        <f t="shared" si="347"/>
        <v>57.356224159913701</v>
      </c>
    </row>
    <row r="2505" spans="1:9" ht="13.5" x14ac:dyDescent="0.25">
      <c r="A2505" s="3">
        <f>TITRES_STAT!B2508</f>
        <v>45651</v>
      </c>
      <c r="B2505" s="5">
        <f>TITRES_STAT!D2508</f>
        <v>12.32</v>
      </c>
      <c r="C2505" s="2">
        <f t="shared" si="351"/>
        <v>0.11599999999999966</v>
      </c>
      <c r="D2505" s="2">
        <f t="shared" si="352"/>
        <v>0.11599999999999966</v>
      </c>
      <c r="E2505" s="2">
        <f t="shared" si="353"/>
        <v>0</v>
      </c>
      <c r="F2505" s="2">
        <f t="shared" si="350"/>
        <v>6.4826197355842469E-2</v>
      </c>
      <c r="G2505" s="2">
        <f t="shared" si="350"/>
        <v>4.2037280543614663E-2</v>
      </c>
      <c r="H2505" s="2">
        <f t="shared" si="346"/>
        <v>1.5421120614256616</v>
      </c>
      <c r="I2505" s="2">
        <f t="shared" si="347"/>
        <v>60.662631078537807</v>
      </c>
    </row>
    <row r="2506" spans="1:9" ht="13.5" x14ac:dyDescent="0.25">
      <c r="A2506" s="3">
        <f>TITRES_STAT!B2509</f>
        <v>45652</v>
      </c>
      <c r="B2506" s="5">
        <f>TITRES_STAT!D2509</f>
        <v>12.281000000000001</v>
      </c>
      <c r="C2506" s="2">
        <f t="shared" si="351"/>
        <v>-3.8999999999999702E-2</v>
      </c>
      <c r="D2506" s="2">
        <f t="shared" si="352"/>
        <v>0</v>
      </c>
      <c r="E2506" s="2">
        <f t="shared" si="353"/>
        <v>3.8999999999999702E-2</v>
      </c>
      <c r="F2506" s="2">
        <f t="shared" si="350"/>
        <v>6.0195754687568007E-2</v>
      </c>
      <c r="G2506" s="2">
        <f t="shared" si="350"/>
        <v>4.182033193335645E-2</v>
      </c>
      <c r="H2506" s="2">
        <f t="shared" si="346"/>
        <v>1.4393896916814062</v>
      </c>
      <c r="I2506" s="2">
        <f t="shared" si="347"/>
        <v>59.006139797584915</v>
      </c>
    </row>
    <row r="2507" spans="1:9" ht="13.5" x14ac:dyDescent="0.25">
      <c r="A2507" s="3">
        <f>TITRES_STAT!B2510</f>
        <v>45653</v>
      </c>
      <c r="B2507" s="5">
        <f>TITRES_STAT!D2510</f>
        <v>12.204000000000001</v>
      </c>
      <c r="C2507" s="2">
        <f t="shared" si="351"/>
        <v>-7.6999999999999957E-2</v>
      </c>
      <c r="D2507" s="2">
        <f t="shared" si="352"/>
        <v>0</v>
      </c>
      <c r="E2507" s="2">
        <f t="shared" si="353"/>
        <v>7.6999999999999957E-2</v>
      </c>
      <c r="F2507" s="2">
        <f t="shared" si="350"/>
        <v>5.5896057924170295E-2</v>
      </c>
      <c r="G2507" s="2">
        <f t="shared" si="350"/>
        <v>4.4333165366688132E-2</v>
      </c>
      <c r="H2507" s="2">
        <f t="shared" si="346"/>
        <v>1.2608181135238881</v>
      </c>
      <c r="I2507" s="2">
        <f t="shared" si="347"/>
        <v>55.768224165484867</v>
      </c>
    </row>
    <row r="2508" spans="1:9" ht="13.5" x14ac:dyDescent="0.25">
      <c r="A2508" s="3">
        <f>TITRES_STAT!B2511</f>
        <v>45656</v>
      </c>
      <c r="B2508" s="5">
        <f>TITRES_STAT!D2511</f>
        <v>12.204000000000001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5.1903482358158129E-2</v>
      </c>
      <c r="G2508" s="2">
        <f t="shared" si="350"/>
        <v>4.1166510697638978E-2</v>
      </c>
      <c r="H2508" s="2">
        <f t="shared" si="346"/>
        <v>1.2608181135238881</v>
      </c>
      <c r="I2508" s="2">
        <f t="shared" si="347"/>
        <v>55.768224165484867</v>
      </c>
    </row>
    <row r="2509" spans="1:9" ht="13.5" x14ac:dyDescent="0.25">
      <c r="A2509" s="3">
        <f>TITRES_STAT!B2512</f>
        <v>45657</v>
      </c>
      <c r="B2509" s="5">
        <f>TITRES_STAT!D2512</f>
        <v>12.003</v>
      </c>
      <c r="C2509" s="2">
        <f t="shared" si="351"/>
        <v>-0.20100000000000051</v>
      </c>
      <c r="D2509" s="2">
        <f t="shared" si="352"/>
        <v>0</v>
      </c>
      <c r="E2509" s="2">
        <f t="shared" si="353"/>
        <v>0.20100000000000051</v>
      </c>
      <c r="F2509" s="2">
        <f t="shared" ref="F2509:G2524" si="354">((F2508*13)+D2509)/14</f>
        <v>4.8196090761146837E-2</v>
      </c>
      <c r="G2509" s="2">
        <f t="shared" si="354"/>
        <v>5.2583188504950515E-2</v>
      </c>
      <c r="H2509" s="2">
        <f t="shared" si="346"/>
        <v>0.91656843435063573</v>
      </c>
      <c r="I2509" s="2">
        <f t="shared" si="347"/>
        <v>47.823412820695019</v>
      </c>
    </row>
    <row r="2510" spans="1:9" ht="13.5" x14ac:dyDescent="0.25">
      <c r="A2510" s="3">
        <f>TITRES_STAT!B2513</f>
        <v>45659</v>
      </c>
      <c r="B2510" s="5">
        <f>TITRES_STAT!D2513</f>
        <v>12.252000000000001</v>
      </c>
      <c r="C2510" s="2">
        <f t="shared" si="351"/>
        <v>0.24900000000000055</v>
      </c>
      <c r="D2510" s="2">
        <f t="shared" si="352"/>
        <v>0.24900000000000055</v>
      </c>
      <c r="E2510" s="2">
        <f t="shared" si="353"/>
        <v>0</v>
      </c>
      <c r="F2510" s="2">
        <f t="shared" si="354"/>
        <v>6.2539227135350678E-2</v>
      </c>
      <c r="G2510" s="2">
        <f t="shared" si="354"/>
        <v>4.8827246468882625E-2</v>
      </c>
      <c r="H2510" s="2">
        <f t="shared" si="346"/>
        <v>1.2808264167672578</v>
      </c>
      <c r="I2510" s="2">
        <f t="shared" si="347"/>
        <v>56.15624263869428</v>
      </c>
    </row>
    <row r="2511" spans="1:9" ht="13.5" x14ac:dyDescent="0.25">
      <c r="A2511" s="3">
        <f>TITRES_STAT!B2514</f>
        <v>45660</v>
      </c>
      <c r="B2511" s="5">
        <f>TITRES_STAT!D2514</f>
        <v>12.243</v>
      </c>
      <c r="C2511" s="2">
        <f t="shared" si="351"/>
        <v>-9.0000000000003411E-3</v>
      </c>
      <c r="D2511" s="2">
        <f t="shared" si="352"/>
        <v>0</v>
      </c>
      <c r="E2511" s="2">
        <f t="shared" si="353"/>
        <v>9.0000000000003411E-3</v>
      </c>
      <c r="F2511" s="2">
        <f t="shared" si="354"/>
        <v>5.8072139482825628E-2</v>
      </c>
      <c r="G2511" s="2">
        <f t="shared" si="354"/>
        <v>4.5982443149676748E-2</v>
      </c>
      <c r="H2511" s="2">
        <f t="shared" si="346"/>
        <v>1.262919834289707</v>
      </c>
      <c r="I2511" s="2">
        <f t="shared" si="347"/>
        <v>55.809305091274545</v>
      </c>
    </row>
    <row r="2512" spans="1:9" ht="13.5" x14ac:dyDescent="0.25">
      <c r="A2512" s="3">
        <f>TITRES_STAT!B2515</f>
        <v>45663</v>
      </c>
      <c r="B2512" s="5">
        <f>TITRES_STAT!D2515</f>
        <v>12.233000000000001</v>
      </c>
      <c r="C2512" s="2">
        <f t="shared" si="351"/>
        <v>-9.9999999999997868E-3</v>
      </c>
      <c r="D2512" s="2">
        <f t="shared" si="352"/>
        <v>0</v>
      </c>
      <c r="E2512" s="2">
        <f t="shared" si="353"/>
        <v>9.9999999999997868E-3</v>
      </c>
      <c r="F2512" s="2">
        <f t="shared" si="354"/>
        <v>5.3924129519766655E-2</v>
      </c>
      <c r="G2512" s="2">
        <f t="shared" si="354"/>
        <v>4.3412268638985542E-2</v>
      </c>
      <c r="H2512" s="2">
        <f t="shared" si="346"/>
        <v>1.2421403260031691</v>
      </c>
      <c r="I2512" s="2">
        <f t="shared" si="347"/>
        <v>55.399758507417054</v>
      </c>
    </row>
    <row r="2513" spans="1:9" ht="13.5" x14ac:dyDescent="0.25">
      <c r="A2513" s="3">
        <f>TITRES_STAT!B2516</f>
        <v>45664</v>
      </c>
      <c r="B2513" s="5">
        <f>TITRES_STAT!D2516</f>
        <v>12.224</v>
      </c>
      <c r="C2513" s="2">
        <f t="shared" si="351"/>
        <v>-9.0000000000003411E-3</v>
      </c>
      <c r="D2513" s="2">
        <f t="shared" si="352"/>
        <v>0</v>
      </c>
      <c r="E2513" s="2">
        <f t="shared" si="353"/>
        <v>9.0000000000003411E-3</v>
      </c>
      <c r="F2513" s="2">
        <f t="shared" si="354"/>
        <v>5.0072405982640462E-2</v>
      </c>
      <c r="G2513" s="2">
        <f t="shared" si="354"/>
        <v>4.0954249450486598E-2</v>
      </c>
      <c r="H2513" s="2">
        <f t="shared" ref="H2513:H2576" si="355">F2513/G2513</f>
        <v>1.2226425011933781</v>
      </c>
      <c r="I2513" s="2">
        <f t="shared" ref="I2513:I2576" si="356">IF(G2513=0,100,100-(100/(1+H2513)))</f>
        <v>55.008509039889162</v>
      </c>
    </row>
    <row r="2514" spans="1:9" ht="13.5" x14ac:dyDescent="0.25">
      <c r="A2514" s="3">
        <f>TITRES_STAT!B2517</f>
        <v>45665</v>
      </c>
      <c r="B2514" s="5">
        <f>TITRES_STAT!D2517</f>
        <v>12.022</v>
      </c>
      <c r="C2514" s="2">
        <f t="shared" si="351"/>
        <v>-0.20199999999999996</v>
      </c>
      <c r="D2514" s="2">
        <f t="shared" si="352"/>
        <v>0</v>
      </c>
      <c r="E2514" s="2">
        <f t="shared" si="353"/>
        <v>0.20199999999999996</v>
      </c>
      <c r="F2514" s="2">
        <f t="shared" si="354"/>
        <v>4.6495805555309001E-2</v>
      </c>
      <c r="G2514" s="2">
        <f t="shared" si="354"/>
        <v>5.2457517346880408E-2</v>
      </c>
      <c r="H2514" s="2">
        <f t="shared" si="355"/>
        <v>0.88635162140539336</v>
      </c>
      <c r="I2514" s="2">
        <f t="shared" si="356"/>
        <v>46.987614151439722</v>
      </c>
    </row>
    <row r="2515" spans="1:9" ht="13.5" x14ac:dyDescent="0.25">
      <c r="A2515" s="3">
        <f>TITRES_STAT!B2518</f>
        <v>45666</v>
      </c>
      <c r="B2515" s="5">
        <f>TITRES_STAT!D2518</f>
        <v>12.108000000000001</v>
      </c>
      <c r="C2515" s="2">
        <f t="shared" si="351"/>
        <v>8.6000000000000298E-2</v>
      </c>
      <c r="D2515" s="2">
        <f t="shared" si="352"/>
        <v>8.6000000000000298E-2</v>
      </c>
      <c r="E2515" s="2">
        <f t="shared" si="353"/>
        <v>0</v>
      </c>
      <c r="F2515" s="2">
        <f t="shared" si="354"/>
        <v>4.9317533729929808E-2</v>
      </c>
      <c r="G2515" s="2">
        <f t="shared" si="354"/>
        <v>4.871055182210323E-2</v>
      </c>
      <c r="H2515" s="2">
        <f t="shared" si="355"/>
        <v>1.0124609942840177</v>
      </c>
      <c r="I2515" s="2">
        <f t="shared" si="356"/>
        <v>50.309595920601957</v>
      </c>
    </row>
    <row r="2516" spans="1:9" ht="13.5" x14ac:dyDescent="0.25">
      <c r="A2516" s="3">
        <f>TITRES_STAT!B2519</f>
        <v>45667</v>
      </c>
      <c r="B2516" s="5">
        <f>TITRES_STAT!D2519</f>
        <v>12.233000000000001</v>
      </c>
      <c r="C2516" s="2">
        <f t="shared" si="351"/>
        <v>0.125</v>
      </c>
      <c r="D2516" s="2">
        <f t="shared" si="352"/>
        <v>0.125</v>
      </c>
      <c r="E2516" s="2">
        <f t="shared" si="353"/>
        <v>0</v>
      </c>
      <c r="F2516" s="2">
        <f t="shared" si="354"/>
        <v>5.4723424177791968E-2</v>
      </c>
      <c r="G2516" s="2">
        <f t="shared" si="354"/>
        <v>4.5231226691953001E-2</v>
      </c>
      <c r="H2516" s="2">
        <f t="shared" si="355"/>
        <v>1.2098593865358886</v>
      </c>
      <c r="I2516" s="2">
        <f t="shared" si="356"/>
        <v>54.748252033919179</v>
      </c>
    </row>
    <row r="2517" spans="1:9" ht="13.5" x14ac:dyDescent="0.25">
      <c r="A2517" s="3">
        <f>TITRES_STAT!B2520</f>
        <v>45670</v>
      </c>
      <c r="B2517" s="5">
        <f>TITRES_STAT!D2520</f>
        <v>12.233000000000001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5.0814608165092541E-2</v>
      </c>
      <c r="G2517" s="2">
        <f t="shared" si="354"/>
        <v>4.2000424785384925E-2</v>
      </c>
      <c r="H2517" s="2">
        <f t="shared" si="355"/>
        <v>1.2098593865358886</v>
      </c>
      <c r="I2517" s="2">
        <f t="shared" si="356"/>
        <v>54.748252033919179</v>
      </c>
    </row>
    <row r="2518" spans="1:9" ht="13.5" x14ac:dyDescent="0.25">
      <c r="A2518" s="3">
        <f>TITRES_STAT!B2521</f>
        <v>45671</v>
      </c>
      <c r="B2518" s="5">
        <f>TITRES_STAT!D2521</f>
        <v>12.233000000000001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4.7184993296157364E-2</v>
      </c>
      <c r="G2518" s="2">
        <f t="shared" si="354"/>
        <v>3.9000394443571715E-2</v>
      </c>
      <c r="H2518" s="2">
        <f t="shared" si="355"/>
        <v>1.2098593865358889</v>
      </c>
      <c r="I2518" s="2">
        <f t="shared" si="356"/>
        <v>54.748252033919186</v>
      </c>
    </row>
    <row r="2519" spans="1:9" ht="13.5" x14ac:dyDescent="0.25">
      <c r="A2519" s="3">
        <f>TITRES_STAT!B2522</f>
        <v>45672</v>
      </c>
      <c r="B2519" s="5">
        <f>TITRES_STAT!D2522</f>
        <v>12.233000000000001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4.3814636632146124E-2</v>
      </c>
      <c r="G2519" s="2">
        <f t="shared" si="354"/>
        <v>3.6214651983316588E-2</v>
      </c>
      <c r="H2519" s="2">
        <f t="shared" si="355"/>
        <v>1.2098593865358891</v>
      </c>
      <c r="I2519" s="2">
        <f t="shared" si="356"/>
        <v>54.748252033919201</v>
      </c>
    </row>
    <row r="2520" spans="1:9" ht="13.5" x14ac:dyDescent="0.25">
      <c r="A2520" s="3">
        <f>TITRES_STAT!B2523</f>
        <v>45673</v>
      </c>
      <c r="B2520" s="5">
        <f>TITRES_STAT!D2523</f>
        <v>12.204000000000001</v>
      </c>
      <c r="C2520" s="2">
        <f t="shared" si="351"/>
        <v>-2.8999999999999915E-2</v>
      </c>
      <c r="D2520" s="2">
        <f t="shared" si="352"/>
        <v>0</v>
      </c>
      <c r="E2520" s="2">
        <f t="shared" si="353"/>
        <v>2.8999999999999915E-2</v>
      </c>
      <c r="F2520" s="2">
        <f t="shared" si="354"/>
        <v>4.0685019729849968E-2</v>
      </c>
      <c r="G2520" s="2">
        <f t="shared" si="354"/>
        <v>3.5699319698793967E-2</v>
      </c>
      <c r="H2520" s="2">
        <f t="shared" si="355"/>
        <v>1.1396581243878559</v>
      </c>
      <c r="I2520" s="2">
        <f t="shared" si="356"/>
        <v>53.263561659594828</v>
      </c>
    </row>
    <row r="2521" spans="1:9" ht="13.5" x14ac:dyDescent="0.25">
      <c r="A2521" s="3">
        <f>TITRES_STAT!B2524</f>
        <v>45674</v>
      </c>
      <c r="B2521" s="5">
        <f>TITRES_STAT!D2524</f>
        <v>12.3</v>
      </c>
      <c r="C2521" s="2">
        <f t="shared" si="351"/>
        <v>9.6000000000000085E-2</v>
      </c>
      <c r="D2521" s="2">
        <f t="shared" si="352"/>
        <v>9.6000000000000085E-2</v>
      </c>
      <c r="E2521" s="2">
        <f t="shared" si="353"/>
        <v>0</v>
      </c>
      <c r="F2521" s="2">
        <f t="shared" si="354"/>
        <v>4.4636089749146401E-2</v>
      </c>
      <c r="G2521" s="2">
        <f t="shared" si="354"/>
        <v>3.3149368291737251E-2</v>
      </c>
      <c r="H2521" s="2">
        <f t="shared" si="355"/>
        <v>1.3465140378036196</v>
      </c>
      <c r="I2521" s="2">
        <f t="shared" si="356"/>
        <v>57.383591834974986</v>
      </c>
    </row>
    <row r="2522" spans="1:9" ht="13.5" x14ac:dyDescent="0.25">
      <c r="A2522" s="3">
        <f>TITRES_STAT!B2525</f>
        <v>45677</v>
      </c>
      <c r="B2522" s="5">
        <f>TITRES_STAT!D2525</f>
        <v>12.3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4.1447797624207375E-2</v>
      </c>
      <c r="G2522" s="2">
        <f t="shared" si="354"/>
        <v>3.0781556270898874E-2</v>
      </c>
      <c r="H2522" s="2">
        <f t="shared" si="355"/>
        <v>1.3465140378036198</v>
      </c>
      <c r="I2522" s="2">
        <f t="shared" si="356"/>
        <v>57.383591834974986</v>
      </c>
    </row>
    <row r="2523" spans="1:9" ht="13.5" x14ac:dyDescent="0.25">
      <c r="A2523" s="3">
        <f>TITRES_STAT!B2526</f>
        <v>45678</v>
      </c>
      <c r="B2523" s="5">
        <f>TITRES_STAT!D2526</f>
        <v>12.252000000000001</v>
      </c>
      <c r="C2523" s="2">
        <f t="shared" si="351"/>
        <v>-4.8000000000000043E-2</v>
      </c>
      <c r="D2523" s="2">
        <f t="shared" si="352"/>
        <v>0</v>
      </c>
      <c r="E2523" s="2">
        <f t="shared" si="353"/>
        <v>4.8000000000000043E-2</v>
      </c>
      <c r="F2523" s="2">
        <f t="shared" si="354"/>
        <v>3.8487240651049706E-2</v>
      </c>
      <c r="G2523" s="2">
        <f t="shared" si="354"/>
        <v>3.2011445108691812E-2</v>
      </c>
      <c r="H2523" s="2">
        <f t="shared" si="355"/>
        <v>1.2022962574907177</v>
      </c>
      <c r="I2523" s="2">
        <f t="shared" si="356"/>
        <v>54.59284841452741</v>
      </c>
    </row>
    <row r="2524" spans="1:9" ht="13.5" x14ac:dyDescent="0.25">
      <c r="A2524" s="3">
        <f>TITRES_STAT!B2527</f>
        <v>45679</v>
      </c>
      <c r="B2524" s="5">
        <f>TITRES_STAT!D2527</f>
        <v>12.252000000000001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3.5738152033117587E-2</v>
      </c>
      <c r="G2524" s="2">
        <f t="shared" si="354"/>
        <v>2.9724913315213826E-2</v>
      </c>
      <c r="H2524" s="2">
        <f t="shared" si="355"/>
        <v>1.2022962574907177</v>
      </c>
      <c r="I2524" s="2">
        <f t="shared" si="356"/>
        <v>54.59284841452741</v>
      </c>
    </row>
    <row r="2525" spans="1:9" ht="13.5" x14ac:dyDescent="0.25">
      <c r="A2525" s="3">
        <f>TITRES_STAT!B2528</f>
        <v>45680</v>
      </c>
      <c r="B2525" s="5">
        <f>TITRES_STAT!D2528</f>
        <v>12.291</v>
      </c>
      <c r="C2525" s="2">
        <f t="shared" si="351"/>
        <v>3.8999999999999702E-2</v>
      </c>
      <c r="D2525" s="2">
        <f t="shared" si="352"/>
        <v>3.8999999999999702E-2</v>
      </c>
      <c r="E2525" s="2">
        <f t="shared" si="353"/>
        <v>0</v>
      </c>
      <c r="F2525" s="2">
        <f t="shared" ref="F2525:G2540" si="357">((F2524*13)+D2525)/14</f>
        <v>3.5971141173609167E-2</v>
      </c>
      <c r="G2525" s="2">
        <f t="shared" si="357"/>
        <v>2.7601705221269982E-2</v>
      </c>
      <c r="H2525" s="2">
        <f t="shared" si="355"/>
        <v>1.3032216989945122</v>
      </c>
      <c r="I2525" s="2">
        <f t="shared" si="356"/>
        <v>56.582555624733949</v>
      </c>
    </row>
    <row r="2526" spans="1:9" ht="13.5" x14ac:dyDescent="0.25">
      <c r="A2526" s="3">
        <f>TITRES_STAT!B2529</f>
        <v>45681</v>
      </c>
      <c r="B2526" s="5">
        <f>TITRES_STAT!D2529</f>
        <v>12.473000000000001</v>
      </c>
      <c r="C2526" s="2">
        <f t="shared" si="351"/>
        <v>0.18200000000000038</v>
      </c>
      <c r="D2526" s="2">
        <f t="shared" si="352"/>
        <v>0.18200000000000038</v>
      </c>
      <c r="E2526" s="2">
        <f t="shared" si="353"/>
        <v>0</v>
      </c>
      <c r="F2526" s="2">
        <f t="shared" si="357"/>
        <v>4.6401773946922832E-2</v>
      </c>
      <c r="G2526" s="2">
        <f t="shared" si="357"/>
        <v>2.5630154848322127E-2</v>
      </c>
      <c r="H2526" s="2">
        <f t="shared" si="355"/>
        <v>1.8104367383469209</v>
      </c>
      <c r="I2526" s="2">
        <f t="shared" si="356"/>
        <v>64.418341592410542</v>
      </c>
    </row>
    <row r="2527" spans="1:9" ht="13.5" x14ac:dyDescent="0.25">
      <c r="A2527" s="3">
        <f>TITRES_STAT!B2530</f>
        <v>45684</v>
      </c>
      <c r="B2527" s="5">
        <f>TITRES_STAT!D2530</f>
        <v>12.964</v>
      </c>
      <c r="C2527" s="2">
        <f t="shared" si="351"/>
        <v>0.49099999999999966</v>
      </c>
      <c r="D2527" s="2">
        <f t="shared" si="352"/>
        <v>0.49099999999999966</v>
      </c>
      <c r="E2527" s="2">
        <f t="shared" si="353"/>
        <v>0</v>
      </c>
      <c r="F2527" s="2">
        <f t="shared" si="357"/>
        <v>7.8158790093571184E-2</v>
      </c>
      <c r="G2527" s="2">
        <f t="shared" si="357"/>
        <v>2.3799429502013403E-2</v>
      </c>
      <c r="H2527" s="2">
        <f t="shared" si="355"/>
        <v>3.2840614976488847</v>
      </c>
      <c r="I2527" s="2">
        <f t="shared" si="356"/>
        <v>76.657664682245922</v>
      </c>
    </row>
    <row r="2528" spans="1:9" ht="13.5" x14ac:dyDescent="0.25">
      <c r="A2528" s="3">
        <f>TITRES_STAT!B2531</f>
        <v>45685</v>
      </c>
      <c r="B2528" s="5">
        <f>TITRES_STAT!D2531</f>
        <v>13.108000000000001</v>
      </c>
      <c r="C2528" s="2">
        <f t="shared" si="351"/>
        <v>0.14400000000000013</v>
      </c>
      <c r="D2528" s="2">
        <f t="shared" si="352"/>
        <v>0.14400000000000013</v>
      </c>
      <c r="E2528" s="2">
        <f t="shared" si="353"/>
        <v>0</v>
      </c>
      <c r="F2528" s="2">
        <f t="shared" si="357"/>
        <v>8.2861733658316103E-2</v>
      </c>
      <c r="G2528" s="2">
        <f t="shared" si="357"/>
        <v>2.2099470251869591E-2</v>
      </c>
      <c r="H2528" s="2">
        <f t="shared" si="355"/>
        <v>3.7494895901998415</v>
      </c>
      <c r="I2528" s="2">
        <f t="shared" si="356"/>
        <v>78.945105973841635</v>
      </c>
    </row>
    <row r="2529" spans="1:9" ht="13.5" x14ac:dyDescent="0.25">
      <c r="A2529" s="3">
        <f>TITRES_STAT!B2532</f>
        <v>45686</v>
      </c>
      <c r="B2529" s="5">
        <f>TITRES_STAT!D2532</f>
        <v>13.108000000000001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7.6943038397007807E-2</v>
      </c>
      <c r="G2529" s="2">
        <f t="shared" si="357"/>
        <v>2.0520936662450334E-2</v>
      </c>
      <c r="H2529" s="2">
        <f t="shared" si="355"/>
        <v>3.7494895901998415</v>
      </c>
      <c r="I2529" s="2">
        <f t="shared" si="356"/>
        <v>78.945105973841635</v>
      </c>
    </row>
    <row r="2530" spans="1:9" ht="13.5" x14ac:dyDescent="0.25">
      <c r="A2530" s="3">
        <f>TITRES_STAT!B2533</f>
        <v>45687</v>
      </c>
      <c r="B2530" s="5">
        <f>TITRES_STAT!D2533</f>
        <v>13.06</v>
      </c>
      <c r="C2530" s="2">
        <f t="shared" si="351"/>
        <v>-4.8000000000000043E-2</v>
      </c>
      <c r="D2530" s="2">
        <f t="shared" si="352"/>
        <v>0</v>
      </c>
      <c r="E2530" s="2">
        <f t="shared" si="353"/>
        <v>4.8000000000000043E-2</v>
      </c>
      <c r="F2530" s="2">
        <f t="shared" si="357"/>
        <v>7.1447107082935821E-2</v>
      </c>
      <c r="G2530" s="2">
        <f t="shared" si="357"/>
        <v>2.2483726900846743E-2</v>
      </c>
      <c r="H2530" s="2">
        <f t="shared" si="355"/>
        <v>3.1777252676132224</v>
      </c>
      <c r="I2530" s="2">
        <f t="shared" si="356"/>
        <v>76.063528931587442</v>
      </c>
    </row>
    <row r="2531" spans="1:9" ht="13.5" x14ac:dyDescent="0.25">
      <c r="A2531" s="3">
        <f>TITRES_STAT!B2534</f>
        <v>45688</v>
      </c>
      <c r="B2531" s="5">
        <f>TITRES_STAT!D2534</f>
        <v>12.829000000000001</v>
      </c>
      <c r="C2531" s="2">
        <f t="shared" si="351"/>
        <v>-0.23099999999999987</v>
      </c>
      <c r="D2531" s="2">
        <f t="shared" si="352"/>
        <v>0</v>
      </c>
      <c r="E2531" s="2">
        <f t="shared" si="353"/>
        <v>0.23099999999999987</v>
      </c>
      <c r="F2531" s="2">
        <f t="shared" si="357"/>
        <v>6.6343742291297553E-2</v>
      </c>
      <c r="G2531" s="2">
        <f t="shared" si="357"/>
        <v>3.7377746407929111E-2</v>
      </c>
      <c r="H2531" s="2">
        <f t="shared" si="355"/>
        <v>1.7749529778291757</v>
      </c>
      <c r="I2531" s="2">
        <f t="shared" si="356"/>
        <v>63.963353325637527</v>
      </c>
    </row>
    <row r="2532" spans="1:9" ht="13.5" x14ac:dyDescent="0.25">
      <c r="A2532" s="3">
        <f>TITRES_STAT!B2535</f>
        <v>45691</v>
      </c>
      <c r="B2532" s="5">
        <f>TITRES_STAT!D2535</f>
        <v>13.021000000000001</v>
      </c>
      <c r="C2532" s="2">
        <f t="shared" si="351"/>
        <v>0.19200000000000017</v>
      </c>
      <c r="D2532" s="2">
        <f t="shared" si="352"/>
        <v>0.19200000000000017</v>
      </c>
      <c r="E2532" s="2">
        <f t="shared" si="353"/>
        <v>0</v>
      </c>
      <c r="F2532" s="2">
        <f t="shared" si="357"/>
        <v>7.5319189270490597E-2</v>
      </c>
      <c r="G2532" s="2">
        <f t="shared" si="357"/>
        <v>3.4707907378791321E-2</v>
      </c>
      <c r="H2532" s="2">
        <f t="shared" si="355"/>
        <v>2.1700873074392057</v>
      </c>
      <c r="I2532" s="2">
        <f t="shared" si="356"/>
        <v>68.455127476984245</v>
      </c>
    </row>
    <row r="2533" spans="1:9" ht="13.5" x14ac:dyDescent="0.25">
      <c r="A2533" s="3">
        <f>TITRES_STAT!B2536</f>
        <v>45692</v>
      </c>
      <c r="B2533" s="5">
        <f>TITRES_STAT!D2536</f>
        <v>13.079000000000001</v>
      </c>
      <c r="C2533" s="2">
        <f t="shared" si="351"/>
        <v>5.7999999999999829E-2</v>
      </c>
      <c r="D2533" s="2">
        <f t="shared" si="352"/>
        <v>5.7999999999999829E-2</v>
      </c>
      <c r="E2533" s="2">
        <f t="shared" si="353"/>
        <v>0</v>
      </c>
      <c r="F2533" s="2">
        <f t="shared" si="357"/>
        <v>7.4082104322598402E-2</v>
      </c>
      <c r="G2533" s="2">
        <f t="shared" si="357"/>
        <v>3.2228771137449083E-2</v>
      </c>
      <c r="H2533" s="2">
        <f t="shared" si="355"/>
        <v>2.2986326101809298</v>
      </c>
      <c r="I2533" s="2">
        <f t="shared" si="356"/>
        <v>69.684408111603858</v>
      </c>
    </row>
    <row r="2534" spans="1:9" ht="13.5" x14ac:dyDescent="0.25">
      <c r="A2534" s="3">
        <f>TITRES_STAT!B2537</f>
        <v>45693</v>
      </c>
      <c r="B2534" s="5">
        <f>TITRES_STAT!D2537</f>
        <v>13.079000000000001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6.8790525442412806E-2</v>
      </c>
      <c r="G2534" s="2">
        <f t="shared" si="357"/>
        <v>2.9926716056202722E-2</v>
      </c>
      <c r="H2534" s="2">
        <f t="shared" si="355"/>
        <v>2.2986326101809298</v>
      </c>
      <c r="I2534" s="2">
        <f t="shared" si="356"/>
        <v>69.684408111603858</v>
      </c>
    </row>
    <row r="2535" spans="1:9" ht="13.5" x14ac:dyDescent="0.25">
      <c r="A2535" s="3">
        <f>TITRES_STAT!B2538</f>
        <v>45694</v>
      </c>
      <c r="B2535" s="5">
        <f>TITRES_STAT!D2538</f>
        <v>13.069000000000001</v>
      </c>
      <c r="C2535" s="2">
        <f t="shared" si="351"/>
        <v>-9.9999999999997868E-3</v>
      </c>
      <c r="D2535" s="2">
        <f t="shared" si="352"/>
        <v>0</v>
      </c>
      <c r="E2535" s="2">
        <f t="shared" si="353"/>
        <v>9.9999999999997868E-3</v>
      </c>
      <c r="F2535" s="2">
        <f t="shared" si="357"/>
        <v>6.3876916482240462E-2</v>
      </c>
      <c r="G2535" s="2">
        <f t="shared" si="357"/>
        <v>2.8503379195045368E-2</v>
      </c>
      <c r="H2535" s="2">
        <f t="shared" si="355"/>
        <v>2.2410296002146981</v>
      </c>
      <c r="I2535" s="2">
        <f t="shared" si="356"/>
        <v>69.145607311523591</v>
      </c>
    </row>
    <row r="2536" spans="1:9" ht="13.5" x14ac:dyDescent="0.25">
      <c r="A2536" s="3">
        <f>TITRES_STAT!B2539</f>
        <v>45695</v>
      </c>
      <c r="B2536" s="5">
        <f>TITRES_STAT!D2539</f>
        <v>13.146000000000001</v>
      </c>
      <c r="C2536" s="2">
        <f t="shared" si="351"/>
        <v>7.6999999999999957E-2</v>
      </c>
      <c r="D2536" s="2">
        <f t="shared" si="352"/>
        <v>7.6999999999999957E-2</v>
      </c>
      <c r="E2536" s="2">
        <f t="shared" si="353"/>
        <v>0</v>
      </c>
      <c r="F2536" s="2">
        <f t="shared" si="357"/>
        <v>6.4814279590651849E-2</v>
      </c>
      <c r="G2536" s="2">
        <f t="shared" si="357"/>
        <v>2.6467423538256412E-2</v>
      </c>
      <c r="H2536" s="2">
        <f t="shared" si="355"/>
        <v>2.4488322218809215</v>
      </c>
      <c r="I2536" s="2">
        <f t="shared" si="356"/>
        <v>71.004678231212395</v>
      </c>
    </row>
    <row r="2537" spans="1:9" ht="13.5" x14ac:dyDescent="0.25">
      <c r="A2537" s="3">
        <f>TITRES_STAT!B2540</f>
        <v>45698</v>
      </c>
      <c r="B2537" s="5">
        <f>TITRES_STAT!D2540</f>
        <v>13.146000000000001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6.0184688191319571E-2</v>
      </c>
      <c r="G2537" s="2">
        <f t="shared" si="357"/>
        <v>2.4576893285523812E-2</v>
      </c>
      <c r="H2537" s="2">
        <f t="shared" si="355"/>
        <v>2.4488322218809211</v>
      </c>
      <c r="I2537" s="2">
        <f t="shared" si="356"/>
        <v>71.004678231212395</v>
      </c>
    </row>
    <row r="2538" spans="1:9" ht="13.5" x14ac:dyDescent="0.25">
      <c r="A2538" s="3">
        <f>TITRES_STAT!B2541</f>
        <v>45699</v>
      </c>
      <c r="B2538" s="5">
        <f>TITRES_STAT!D2541</f>
        <v>13.146000000000001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5.5885781891939601E-2</v>
      </c>
      <c r="G2538" s="2">
        <f t="shared" si="357"/>
        <v>2.2821400907986397E-2</v>
      </c>
      <c r="H2538" s="2">
        <f t="shared" si="355"/>
        <v>2.4488322218809211</v>
      </c>
      <c r="I2538" s="2">
        <f t="shared" si="356"/>
        <v>71.004678231212395</v>
      </c>
    </row>
    <row r="2539" spans="1:9" ht="13.5" x14ac:dyDescent="0.25">
      <c r="A2539" s="3">
        <f>TITRES_STAT!B2542</f>
        <v>45700</v>
      </c>
      <c r="B2539" s="5">
        <f>TITRES_STAT!D2542</f>
        <v>13.194000000000001</v>
      </c>
      <c r="C2539" s="2">
        <f t="shared" si="351"/>
        <v>4.8000000000000043E-2</v>
      </c>
      <c r="D2539" s="2">
        <f t="shared" si="352"/>
        <v>4.8000000000000043E-2</v>
      </c>
      <c r="E2539" s="2">
        <f t="shared" si="353"/>
        <v>0</v>
      </c>
      <c r="F2539" s="2">
        <f t="shared" si="357"/>
        <v>5.5322511756801064E-2</v>
      </c>
      <c r="G2539" s="2">
        <f t="shared" si="357"/>
        <v>2.1191300843130225E-2</v>
      </c>
      <c r="H2539" s="2">
        <f t="shared" si="355"/>
        <v>2.6106236783824182</v>
      </c>
      <c r="I2539" s="2">
        <f t="shared" si="356"/>
        <v>72.303953857412068</v>
      </c>
    </row>
    <row r="2540" spans="1:9" ht="13.5" x14ac:dyDescent="0.25">
      <c r="A2540" s="3">
        <f>TITRES_STAT!B2543</f>
        <v>45701</v>
      </c>
      <c r="B2540" s="5">
        <f>TITRES_STAT!D2543</f>
        <v>13.079000000000001</v>
      </c>
      <c r="C2540" s="2">
        <f t="shared" si="351"/>
        <v>-0.11500000000000021</v>
      </c>
      <c r="D2540" s="2">
        <f t="shared" si="352"/>
        <v>0</v>
      </c>
      <c r="E2540" s="2">
        <f t="shared" si="353"/>
        <v>0.11500000000000021</v>
      </c>
      <c r="F2540" s="2">
        <f t="shared" si="357"/>
        <v>5.1370903774172416E-2</v>
      </c>
      <c r="G2540" s="2">
        <f t="shared" si="357"/>
        <v>2.7891922211478081E-2</v>
      </c>
      <c r="H2540" s="2">
        <f t="shared" si="355"/>
        <v>1.8417842766330486</v>
      </c>
      <c r="I2540" s="2">
        <f t="shared" si="356"/>
        <v>64.810840561592457</v>
      </c>
    </row>
    <row r="2541" spans="1:9" ht="13.5" x14ac:dyDescent="0.25">
      <c r="A2541" s="3">
        <f>TITRES_STAT!B2544</f>
        <v>45702</v>
      </c>
      <c r="B2541" s="5">
        <f>TITRES_STAT!D2544</f>
        <v>13.069000000000001</v>
      </c>
      <c r="C2541" s="2">
        <f t="shared" si="351"/>
        <v>-9.9999999999997868E-3</v>
      </c>
      <c r="D2541" s="2">
        <f t="shared" si="352"/>
        <v>0</v>
      </c>
      <c r="E2541" s="2">
        <f t="shared" si="353"/>
        <v>9.9999999999997868E-3</v>
      </c>
      <c r="F2541" s="2">
        <f t="shared" ref="F2541:G2556" si="358">((F2540*13)+D2541)/14</f>
        <v>4.770155350458867E-2</v>
      </c>
      <c r="G2541" s="2">
        <f t="shared" si="358"/>
        <v>2.6613927767801058E-2</v>
      </c>
      <c r="H2541" s="2">
        <f t="shared" si="355"/>
        <v>1.7923530085739745</v>
      </c>
      <c r="I2541" s="2">
        <f t="shared" si="356"/>
        <v>64.187909016894338</v>
      </c>
    </row>
    <row r="2542" spans="1:9" ht="13.5" x14ac:dyDescent="0.25">
      <c r="A2542" s="3">
        <f>TITRES_STAT!B2545</f>
        <v>45705</v>
      </c>
      <c r="B2542" s="5">
        <f>TITRES_STAT!D2545</f>
        <v>13.164999999999999</v>
      </c>
      <c r="C2542" s="2">
        <f t="shared" si="351"/>
        <v>9.5999999999998309E-2</v>
      </c>
      <c r="D2542" s="2">
        <f t="shared" si="352"/>
        <v>9.5999999999998309E-2</v>
      </c>
      <c r="E2542" s="2">
        <f t="shared" si="353"/>
        <v>0</v>
      </c>
      <c r="F2542" s="2">
        <f t="shared" si="358"/>
        <v>5.115144253997507E-2</v>
      </c>
      <c r="G2542" s="2">
        <f t="shared" si="358"/>
        <v>2.4712932927243837E-2</v>
      </c>
      <c r="H2542" s="2">
        <f t="shared" si="355"/>
        <v>2.0698248439619684</v>
      </c>
      <c r="I2542" s="2">
        <f t="shared" si="356"/>
        <v>67.424851552462428</v>
      </c>
    </row>
    <row r="2543" spans="1:9" ht="13.5" x14ac:dyDescent="0.25">
      <c r="A2543" s="3">
        <f>TITRES_STAT!B2546</f>
        <v>45706</v>
      </c>
      <c r="B2543" s="5">
        <f>TITRES_STAT!D2546</f>
        <v>12.973000000000001</v>
      </c>
      <c r="C2543" s="2">
        <f t="shared" si="351"/>
        <v>-0.19199999999999839</v>
      </c>
      <c r="D2543" s="2">
        <f t="shared" si="352"/>
        <v>0</v>
      </c>
      <c r="E2543" s="2">
        <f t="shared" si="353"/>
        <v>0.19199999999999839</v>
      </c>
      <c r="F2543" s="2">
        <f t="shared" si="358"/>
        <v>4.7497768072833998E-2</v>
      </c>
      <c r="G2543" s="2">
        <f t="shared" si="358"/>
        <v>3.66620091467263E-2</v>
      </c>
      <c r="H2543" s="2">
        <f t="shared" si="355"/>
        <v>1.2955582407592974</v>
      </c>
      <c r="I2543" s="2">
        <f t="shared" si="356"/>
        <v>56.437611460067693</v>
      </c>
    </row>
    <row r="2544" spans="1:9" ht="13.5" x14ac:dyDescent="0.25">
      <c r="A2544" s="3">
        <f>TITRES_STAT!B2547</f>
        <v>45707</v>
      </c>
      <c r="B2544" s="5">
        <f>TITRES_STAT!D2547</f>
        <v>13.164999999999999</v>
      </c>
      <c r="C2544" s="2">
        <f t="shared" si="351"/>
        <v>0.19199999999999839</v>
      </c>
      <c r="D2544" s="2">
        <f t="shared" si="352"/>
        <v>0.19199999999999839</v>
      </c>
      <c r="E2544" s="2">
        <f t="shared" si="353"/>
        <v>0</v>
      </c>
      <c r="F2544" s="2">
        <f t="shared" si="358"/>
        <v>5.7819356067631451E-2</v>
      </c>
      <c r="G2544" s="2">
        <f t="shared" si="358"/>
        <v>3.4043294207674421E-2</v>
      </c>
      <c r="H2544" s="2">
        <f t="shared" si="355"/>
        <v>1.6984066146747092</v>
      </c>
      <c r="I2544" s="2">
        <f t="shared" si="356"/>
        <v>62.941092918994748</v>
      </c>
    </row>
    <row r="2545" spans="1:9" ht="13.5" x14ac:dyDescent="0.25">
      <c r="A2545" s="3">
        <f>TITRES_STAT!B2548</f>
        <v>45708</v>
      </c>
      <c r="B2545" s="5">
        <f>TITRES_STAT!D2548</f>
        <v>12.992000000000001</v>
      </c>
      <c r="C2545" s="2">
        <f t="shared" si="351"/>
        <v>-0.17299999999999827</v>
      </c>
      <c r="D2545" s="2">
        <f t="shared" si="352"/>
        <v>0</v>
      </c>
      <c r="E2545" s="2">
        <f t="shared" si="353"/>
        <v>0.17299999999999827</v>
      </c>
      <c r="F2545" s="2">
        <f t="shared" si="358"/>
        <v>5.3689402062800637E-2</v>
      </c>
      <c r="G2545" s="2">
        <f t="shared" si="358"/>
        <v>4.3968773192840413E-2</v>
      </c>
      <c r="H2545" s="2">
        <f t="shared" si="355"/>
        <v>1.2210802841218018</v>
      </c>
      <c r="I2545" s="2">
        <f t="shared" si="356"/>
        <v>54.976863864450884</v>
      </c>
    </row>
    <row r="2546" spans="1:9" ht="13.5" x14ac:dyDescent="0.25">
      <c r="A2546" s="3">
        <f>TITRES_STAT!B2549</f>
        <v>45709</v>
      </c>
      <c r="B2546" s="5">
        <f>TITRES_STAT!D2549</f>
        <v>12.32</v>
      </c>
      <c r="C2546" s="2">
        <f t="shared" si="351"/>
        <v>-0.6720000000000006</v>
      </c>
      <c r="D2546" s="2">
        <f t="shared" si="352"/>
        <v>0</v>
      </c>
      <c r="E2546" s="2">
        <f t="shared" si="353"/>
        <v>0.6720000000000006</v>
      </c>
      <c r="F2546" s="2">
        <f t="shared" si="358"/>
        <v>4.9854444772600592E-2</v>
      </c>
      <c r="G2546" s="2">
        <f t="shared" si="358"/>
        <v>8.8828146536208991E-2</v>
      </c>
      <c r="H2546" s="2">
        <f t="shared" si="355"/>
        <v>0.56124603199143008</v>
      </c>
      <c r="I2546" s="2">
        <f t="shared" si="356"/>
        <v>35.948596216801207</v>
      </c>
    </row>
    <row r="2547" spans="1:9" ht="13.5" x14ac:dyDescent="0.25">
      <c r="A2547" s="3">
        <f>TITRES_STAT!B2550</f>
        <v>45712</v>
      </c>
      <c r="B2547" s="5">
        <f>TITRES_STAT!D2550</f>
        <v>12.32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4.629341300312912E-2</v>
      </c>
      <c r="G2547" s="2">
        <f t="shared" si="358"/>
        <v>8.2483278926479775E-2</v>
      </c>
      <c r="H2547" s="2">
        <f t="shared" si="355"/>
        <v>0.56124603199143008</v>
      </c>
      <c r="I2547" s="2">
        <f t="shared" si="356"/>
        <v>35.948596216801207</v>
      </c>
    </row>
    <row r="2548" spans="1:9" ht="13.5" x14ac:dyDescent="0.25">
      <c r="A2548" s="3">
        <f>TITRES_STAT!B2551</f>
        <v>45713</v>
      </c>
      <c r="B2548" s="5">
        <f>TITRES_STAT!D2551</f>
        <v>12.55</v>
      </c>
      <c r="C2548" s="2">
        <f t="shared" si="351"/>
        <v>0.23000000000000043</v>
      </c>
      <c r="D2548" s="2">
        <f t="shared" si="352"/>
        <v>0.23000000000000043</v>
      </c>
      <c r="E2548" s="2">
        <f t="shared" si="353"/>
        <v>0</v>
      </c>
      <c r="F2548" s="2">
        <f t="shared" si="358"/>
        <v>5.941531207433421E-2</v>
      </c>
      <c r="G2548" s="2">
        <f t="shared" si="358"/>
        <v>7.6591616146016936E-2</v>
      </c>
      <c r="H2548" s="2">
        <f t="shared" si="355"/>
        <v>0.7757417203609176</v>
      </c>
      <c r="I2548" s="2">
        <f t="shared" si="356"/>
        <v>43.685504004672985</v>
      </c>
    </row>
    <row r="2549" spans="1:9" ht="13.5" x14ac:dyDescent="0.25">
      <c r="A2549" s="3">
        <f>TITRES_STAT!B2552</f>
        <v>45714</v>
      </c>
      <c r="B2549" s="5">
        <f>TITRES_STAT!D2552</f>
        <v>12.329000000000001</v>
      </c>
      <c r="C2549" s="2">
        <f t="shared" si="351"/>
        <v>-0.22100000000000009</v>
      </c>
      <c r="D2549" s="2">
        <f t="shared" si="352"/>
        <v>0</v>
      </c>
      <c r="E2549" s="2">
        <f t="shared" si="353"/>
        <v>0.22100000000000009</v>
      </c>
      <c r="F2549" s="2">
        <f t="shared" si="358"/>
        <v>5.5171361211881764E-2</v>
      </c>
      <c r="G2549" s="2">
        <f t="shared" si="358"/>
        <v>8.6906500707015735E-2</v>
      </c>
      <c r="H2549" s="2">
        <f t="shared" si="355"/>
        <v>0.63483583809085442</v>
      </c>
      <c r="I2549" s="2">
        <f t="shared" si="356"/>
        <v>38.831778904003571</v>
      </c>
    </row>
    <row r="2550" spans="1:9" ht="13.5" x14ac:dyDescent="0.25">
      <c r="A2550" s="3">
        <f>TITRES_STAT!B2553</f>
        <v>45715</v>
      </c>
      <c r="B2550" s="5">
        <f>TITRES_STAT!D2553</f>
        <v>12.329000000000001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5.1230549696747354E-2</v>
      </c>
      <c r="G2550" s="2">
        <f t="shared" si="358"/>
        <v>8.0698893513657471E-2</v>
      </c>
      <c r="H2550" s="2">
        <f t="shared" si="355"/>
        <v>0.63483583809085442</v>
      </c>
      <c r="I2550" s="2">
        <f t="shared" si="356"/>
        <v>38.831778904003571</v>
      </c>
    </row>
    <row r="2551" spans="1:9" ht="13.5" x14ac:dyDescent="0.25">
      <c r="A2551" s="3">
        <f>TITRES_STAT!B2554</f>
        <v>45716</v>
      </c>
      <c r="B2551" s="5">
        <f>TITRES_STAT!D2554</f>
        <v>12.329000000000001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4.7571224718408259E-2</v>
      </c>
      <c r="G2551" s="2">
        <f t="shared" si="358"/>
        <v>7.4934686834110517E-2</v>
      </c>
      <c r="H2551" s="2">
        <f t="shared" si="355"/>
        <v>0.63483583809085431</v>
      </c>
      <c r="I2551" s="2">
        <f t="shared" si="356"/>
        <v>38.831778904003571</v>
      </c>
    </row>
    <row r="2552" spans="1:9" ht="13.5" x14ac:dyDescent="0.25">
      <c r="A2552" s="3">
        <f>TITRES_STAT!B2555</f>
        <v>45719</v>
      </c>
      <c r="B2552" s="5">
        <f>TITRES_STAT!D2555</f>
        <v>12.493</v>
      </c>
      <c r="C2552" s="2">
        <f t="shared" si="351"/>
        <v>0.1639999999999997</v>
      </c>
      <c r="D2552" s="2">
        <f t="shared" si="352"/>
        <v>0.1639999999999997</v>
      </c>
      <c r="E2552" s="2">
        <f t="shared" si="353"/>
        <v>0</v>
      </c>
      <c r="F2552" s="2">
        <f t="shared" si="358"/>
        <v>5.588756580995051E-2</v>
      </c>
      <c r="G2552" s="2">
        <f t="shared" si="358"/>
        <v>6.9582209203102624E-2</v>
      </c>
      <c r="H2552" s="2">
        <f t="shared" si="355"/>
        <v>0.80318757409413388</v>
      </c>
      <c r="I2552" s="2">
        <f t="shared" si="356"/>
        <v>44.54265244688316</v>
      </c>
    </row>
    <row r="2553" spans="1:9" ht="13.5" x14ac:dyDescent="0.25">
      <c r="A2553" s="3">
        <f>TITRES_STAT!B2556</f>
        <v>45720</v>
      </c>
      <c r="B2553" s="5">
        <f>TITRES_STAT!D2556</f>
        <v>12.589</v>
      </c>
      <c r="C2553" s="2">
        <f t="shared" si="351"/>
        <v>9.6000000000000085E-2</v>
      </c>
      <c r="D2553" s="2">
        <f t="shared" si="352"/>
        <v>9.6000000000000085E-2</v>
      </c>
      <c r="E2553" s="2">
        <f t="shared" si="353"/>
        <v>0</v>
      </c>
      <c r="F2553" s="2">
        <f t="shared" si="358"/>
        <v>5.8752739680668339E-2</v>
      </c>
      <c r="G2553" s="2">
        <f t="shared" si="358"/>
        <v>6.461205140288101E-2</v>
      </c>
      <c r="H2553" s="2">
        <f t="shared" si="355"/>
        <v>0.90931549772847164</v>
      </c>
      <c r="I2553" s="2">
        <f t="shared" si="356"/>
        <v>47.625209076776038</v>
      </c>
    </row>
    <row r="2554" spans="1:9" ht="13.5" x14ac:dyDescent="0.25">
      <c r="A2554" s="3">
        <f>TITRES_STAT!B2557</f>
        <v>45721</v>
      </c>
      <c r="B2554" s="5">
        <f>TITRES_STAT!D2557</f>
        <v>12.973000000000001</v>
      </c>
      <c r="C2554" s="2">
        <f t="shared" si="351"/>
        <v>0.38400000000000034</v>
      </c>
      <c r="D2554" s="2">
        <f t="shared" si="352"/>
        <v>0.38400000000000034</v>
      </c>
      <c r="E2554" s="2">
        <f t="shared" si="353"/>
        <v>0</v>
      </c>
      <c r="F2554" s="2">
        <f t="shared" si="358"/>
        <v>8.1984686846334906E-2</v>
      </c>
      <c r="G2554" s="2">
        <f t="shared" si="358"/>
        <v>5.9996904874103793E-2</v>
      </c>
      <c r="H2554" s="2">
        <f t="shared" si="355"/>
        <v>1.366481937999465</v>
      </c>
      <c r="I2554" s="2">
        <f t="shared" si="356"/>
        <v>57.743180543969736</v>
      </c>
    </row>
    <row r="2555" spans="1:9" ht="13.5" x14ac:dyDescent="0.25">
      <c r="A2555" s="3">
        <f>TITRES_STAT!B2558</f>
        <v>45722</v>
      </c>
      <c r="B2555" s="5">
        <f>TITRES_STAT!D2558</f>
        <v>12.964</v>
      </c>
      <c r="C2555" s="2">
        <f t="shared" si="351"/>
        <v>-9.0000000000003411E-3</v>
      </c>
      <c r="D2555" s="2">
        <f t="shared" si="352"/>
        <v>0</v>
      </c>
      <c r="E2555" s="2">
        <f t="shared" si="353"/>
        <v>9.0000000000003411E-3</v>
      </c>
      <c r="F2555" s="2">
        <f t="shared" si="358"/>
        <v>7.6128637785882414E-2</v>
      </c>
      <c r="G2555" s="2">
        <f t="shared" si="358"/>
        <v>5.6354268811667829E-2</v>
      </c>
      <c r="H2555" s="2">
        <f t="shared" si="355"/>
        <v>1.3508938966149875</v>
      </c>
      <c r="I2555" s="2">
        <f t="shared" si="356"/>
        <v>57.462988804391252</v>
      </c>
    </row>
    <row r="2556" spans="1:9" ht="13.5" x14ac:dyDescent="0.25">
      <c r="A2556" s="3">
        <f>TITRES_STAT!B2559</f>
        <v>45723</v>
      </c>
      <c r="B2556" s="5">
        <f>TITRES_STAT!D2559</f>
        <v>12.377000000000001</v>
      </c>
      <c r="C2556" s="2">
        <f t="shared" si="351"/>
        <v>-0.58699999999999974</v>
      </c>
      <c r="D2556" s="2">
        <f t="shared" si="352"/>
        <v>0</v>
      </c>
      <c r="E2556" s="2">
        <f t="shared" si="353"/>
        <v>0.58699999999999974</v>
      </c>
      <c r="F2556" s="2">
        <f t="shared" si="358"/>
        <v>7.069087794403367E-2</v>
      </c>
      <c r="G2556" s="2">
        <f t="shared" si="358"/>
        <v>9.4257535325120115E-2</v>
      </c>
      <c r="H2556" s="2">
        <f t="shared" si="355"/>
        <v>0.74997587938408772</v>
      </c>
      <c r="I2556" s="2">
        <f t="shared" si="356"/>
        <v>42.856355234338736</v>
      </c>
    </row>
    <row r="2557" spans="1:9" ht="13.5" x14ac:dyDescent="0.25">
      <c r="A2557" s="3">
        <f>TITRES_STAT!B2560</f>
        <v>45726</v>
      </c>
      <c r="B2557" s="5">
        <f>TITRES_STAT!D2560</f>
        <v>12.32</v>
      </c>
      <c r="C2557" s="2">
        <f t="shared" si="351"/>
        <v>-5.7000000000000384E-2</v>
      </c>
      <c r="D2557" s="2">
        <f t="shared" si="352"/>
        <v>0</v>
      </c>
      <c r="E2557" s="2">
        <f t="shared" si="353"/>
        <v>5.7000000000000384E-2</v>
      </c>
      <c r="F2557" s="2">
        <f t="shared" ref="F2557:G2572" si="359">((F2556*13)+D2557)/14</f>
        <v>6.5641529519459826E-2</v>
      </c>
      <c r="G2557" s="2">
        <f t="shared" si="359"/>
        <v>9.1596282801897272E-2</v>
      </c>
      <c r="H2557" s="2">
        <f t="shared" si="355"/>
        <v>0.71663966605968166</v>
      </c>
      <c r="I2557" s="2">
        <f t="shared" si="356"/>
        <v>41.746656577302147</v>
      </c>
    </row>
    <row r="2558" spans="1:9" ht="13.5" x14ac:dyDescent="0.25">
      <c r="A2558" s="3">
        <f>TITRES_STAT!B2561</f>
        <v>45727</v>
      </c>
      <c r="B2558" s="5">
        <f>TITRES_STAT!D2561</f>
        <v>12.3</v>
      </c>
      <c r="C2558" s="2">
        <f t="shared" si="351"/>
        <v>-1.9999999999999574E-2</v>
      </c>
      <c r="D2558" s="2">
        <f t="shared" si="352"/>
        <v>0</v>
      </c>
      <c r="E2558" s="2">
        <f t="shared" si="353"/>
        <v>1.9999999999999574E-2</v>
      </c>
      <c r="F2558" s="2">
        <f t="shared" si="359"/>
        <v>6.0952848839498412E-2</v>
      </c>
      <c r="G2558" s="2">
        <f t="shared" si="359"/>
        <v>8.6482262601761728E-2</v>
      </c>
      <c r="H2558" s="2">
        <f t="shared" si="355"/>
        <v>0.70480173628409148</v>
      </c>
      <c r="I2558" s="2">
        <f t="shared" si="356"/>
        <v>41.342152655259966</v>
      </c>
    </row>
    <row r="2559" spans="1:9" ht="13.5" x14ac:dyDescent="0.25">
      <c r="A2559" s="3">
        <f>TITRES_STAT!B2562</f>
        <v>45728</v>
      </c>
      <c r="B2559" s="5">
        <f>TITRES_STAT!D2562</f>
        <v>12.483000000000001</v>
      </c>
      <c r="C2559" s="2">
        <f t="shared" si="351"/>
        <v>0.18299999999999983</v>
      </c>
      <c r="D2559" s="2">
        <f t="shared" si="352"/>
        <v>0.18299999999999983</v>
      </c>
      <c r="E2559" s="2">
        <f t="shared" si="353"/>
        <v>0</v>
      </c>
      <c r="F2559" s="2">
        <f t="shared" si="359"/>
        <v>6.9670502493819939E-2</v>
      </c>
      <c r="G2559" s="2">
        <f t="shared" si="359"/>
        <v>8.0304958130207327E-2</v>
      </c>
      <c r="H2559" s="2">
        <f t="shared" si="355"/>
        <v>0.8675741089467407</v>
      </c>
      <c r="I2559" s="2">
        <f t="shared" si="356"/>
        <v>46.454601442082968</v>
      </c>
    </row>
    <row r="2560" spans="1:9" ht="13.5" x14ac:dyDescent="0.25">
      <c r="A2560" s="3">
        <f>TITRES_STAT!B2563</f>
        <v>45729</v>
      </c>
      <c r="B2560" s="5">
        <f>TITRES_STAT!D2563</f>
        <v>12.473000000000001</v>
      </c>
      <c r="C2560" s="2">
        <f t="shared" si="351"/>
        <v>-9.9999999999997868E-3</v>
      </c>
      <c r="D2560" s="2">
        <f t="shared" si="352"/>
        <v>0</v>
      </c>
      <c r="E2560" s="2">
        <f t="shared" si="353"/>
        <v>9.9999999999997868E-3</v>
      </c>
      <c r="F2560" s="2">
        <f t="shared" si="359"/>
        <v>6.4694038029975656E-2</v>
      </c>
      <c r="G2560" s="2">
        <f t="shared" si="359"/>
        <v>7.5283175406621078E-2</v>
      </c>
      <c r="H2560" s="2">
        <f t="shared" si="355"/>
        <v>0.85934257794718205</v>
      </c>
      <c r="I2560" s="2">
        <f t="shared" si="356"/>
        <v>46.217549586582592</v>
      </c>
    </row>
    <row r="2561" spans="1:9" ht="13.5" x14ac:dyDescent="0.25">
      <c r="A2561" s="3">
        <f>TITRES_STAT!B2564</f>
        <v>45730</v>
      </c>
      <c r="B2561" s="5">
        <f>TITRES_STAT!D2564</f>
        <v>12.473000000000001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6.007303531354883E-2</v>
      </c>
      <c r="G2561" s="2">
        <f t="shared" si="359"/>
        <v>6.9905805734719578E-2</v>
      </c>
      <c r="H2561" s="2">
        <f t="shared" si="355"/>
        <v>0.85934257794718216</v>
      </c>
      <c r="I2561" s="2">
        <f t="shared" si="356"/>
        <v>46.217549586582599</v>
      </c>
    </row>
    <row r="2562" spans="1:9" ht="13.5" x14ac:dyDescent="0.25">
      <c r="A2562" s="3">
        <f>TITRES_STAT!B2565</f>
        <v>45733</v>
      </c>
      <c r="B2562" s="5">
        <f>TITRES_STAT!D2565</f>
        <v>12.31</v>
      </c>
      <c r="C2562" s="2">
        <f t="shared" si="351"/>
        <v>-0.16300000000000026</v>
      </c>
      <c r="D2562" s="2">
        <f t="shared" si="352"/>
        <v>0</v>
      </c>
      <c r="E2562" s="2">
        <f t="shared" si="353"/>
        <v>0.16300000000000026</v>
      </c>
      <c r="F2562" s="2">
        <f t="shared" si="359"/>
        <v>5.5782104219723912E-2</v>
      </c>
      <c r="G2562" s="2">
        <f t="shared" si="359"/>
        <v>7.6555391039382484E-2</v>
      </c>
      <c r="H2562" s="2">
        <f t="shared" si="355"/>
        <v>0.72865024216293084</v>
      </c>
      <c r="I2562" s="2">
        <f t="shared" si="356"/>
        <v>42.151397916748344</v>
      </c>
    </row>
    <row r="2563" spans="1:9" ht="13.5" x14ac:dyDescent="0.25">
      <c r="A2563" s="3">
        <f>TITRES_STAT!B2566</f>
        <v>45734</v>
      </c>
      <c r="B2563" s="5">
        <f>TITRES_STAT!D2566</f>
        <v>12.349</v>
      </c>
      <c r="C2563" s="2">
        <f t="shared" ref="C2563:C2626" si="360">B2563-B2562</f>
        <v>3.8999999999999702E-2</v>
      </c>
      <c r="D2563" s="2">
        <f t="shared" ref="D2563:D2626" si="361">IF(C2563&gt;0,C2563,0)</f>
        <v>3.8999999999999702E-2</v>
      </c>
      <c r="E2563" s="2">
        <f t="shared" ref="E2563:E2626" si="362">IF(C2563&lt;0,-C2563,0)</f>
        <v>0</v>
      </c>
      <c r="F2563" s="2">
        <f t="shared" si="359"/>
        <v>5.4583382489743607E-2</v>
      </c>
      <c r="G2563" s="2">
        <f t="shared" si="359"/>
        <v>7.1087148822283744E-2</v>
      </c>
      <c r="H2563" s="2">
        <f t="shared" si="355"/>
        <v>0.76783755424205891</v>
      </c>
      <c r="I2563" s="2">
        <f t="shared" si="356"/>
        <v>43.433716655672072</v>
      </c>
    </row>
    <row r="2564" spans="1:9" ht="13.5" x14ac:dyDescent="0.25">
      <c r="A2564" s="3">
        <f>TITRES_STAT!B2567</f>
        <v>45735</v>
      </c>
      <c r="B2564" s="5">
        <f>TITRES_STAT!D2567</f>
        <v>12.349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5.0684569454761921E-2</v>
      </c>
      <c r="G2564" s="2">
        <f t="shared" si="359"/>
        <v>6.6009495334977769E-2</v>
      </c>
      <c r="H2564" s="2">
        <f t="shared" si="355"/>
        <v>0.7678375542420588</v>
      </c>
      <c r="I2564" s="2">
        <f t="shared" si="356"/>
        <v>43.433716655672065</v>
      </c>
    </row>
    <row r="2565" spans="1:9" ht="13.5" x14ac:dyDescent="0.25">
      <c r="A2565" s="3">
        <f>TITRES_STAT!B2568</f>
        <v>45737</v>
      </c>
      <c r="B2565" s="5">
        <f>TITRES_STAT!D2568</f>
        <v>12.445</v>
      </c>
      <c r="C2565" s="2">
        <f t="shared" si="360"/>
        <v>9.6000000000000085E-2</v>
      </c>
      <c r="D2565" s="2">
        <f t="shared" si="361"/>
        <v>9.6000000000000085E-2</v>
      </c>
      <c r="E2565" s="2">
        <f t="shared" si="362"/>
        <v>0</v>
      </c>
      <c r="F2565" s="2">
        <f t="shared" si="359"/>
        <v>5.3921385922278929E-2</v>
      </c>
      <c r="G2565" s="2">
        <f t="shared" si="359"/>
        <v>6.129453138247936E-2</v>
      </c>
      <c r="H2565" s="2">
        <f t="shared" si="355"/>
        <v>0.8797095712471994</v>
      </c>
      <c r="I2565" s="2">
        <f t="shared" si="356"/>
        <v>46.800292167662178</v>
      </c>
    </row>
    <row r="2566" spans="1:9" ht="13.5" x14ac:dyDescent="0.25">
      <c r="A2566" s="3">
        <f>TITRES_STAT!B2569</f>
        <v>45740</v>
      </c>
      <c r="B2566" s="5">
        <f>TITRES_STAT!D2569</f>
        <v>12.349</v>
      </c>
      <c r="C2566" s="2">
        <f t="shared" si="360"/>
        <v>-9.6000000000000085E-2</v>
      </c>
      <c r="D2566" s="2">
        <f t="shared" si="361"/>
        <v>0</v>
      </c>
      <c r="E2566" s="2">
        <f t="shared" si="362"/>
        <v>9.6000000000000085E-2</v>
      </c>
      <c r="F2566" s="2">
        <f t="shared" si="359"/>
        <v>5.0069858356401861E-2</v>
      </c>
      <c r="G2566" s="2">
        <f t="shared" si="359"/>
        <v>6.3773493426587988E-2</v>
      </c>
      <c r="H2566" s="2">
        <f t="shared" si="355"/>
        <v>0.78512020694050755</v>
      </c>
      <c r="I2566" s="2">
        <f t="shared" si="356"/>
        <v>43.981363489583373</v>
      </c>
    </row>
    <row r="2567" spans="1:9" ht="13.5" x14ac:dyDescent="0.25">
      <c r="A2567" s="3">
        <f>TITRES_STAT!B2570</f>
        <v>45741</v>
      </c>
      <c r="B2567" s="5">
        <f>TITRES_STAT!D2570</f>
        <v>12.349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4.6493439902373153E-2</v>
      </c>
      <c r="G2567" s="2">
        <f t="shared" si="359"/>
        <v>5.9218243896117413E-2</v>
      </c>
      <c r="H2567" s="2">
        <f t="shared" si="355"/>
        <v>0.78512020694050755</v>
      </c>
      <c r="I2567" s="2">
        <f t="shared" si="356"/>
        <v>43.981363489583373</v>
      </c>
    </row>
    <row r="2568" spans="1:9" ht="13.5" x14ac:dyDescent="0.25">
      <c r="A2568" s="3">
        <f>TITRES_STAT!B2571</f>
        <v>45742</v>
      </c>
      <c r="B2568" s="5">
        <f>TITRES_STAT!D2571</f>
        <v>12.329000000000001</v>
      </c>
      <c r="C2568" s="2">
        <f t="shared" si="360"/>
        <v>-1.9999999999999574E-2</v>
      </c>
      <c r="D2568" s="2">
        <f t="shared" si="361"/>
        <v>0</v>
      </c>
      <c r="E2568" s="2">
        <f t="shared" si="362"/>
        <v>1.9999999999999574E-2</v>
      </c>
      <c r="F2568" s="2">
        <f t="shared" si="359"/>
        <v>4.3172479909346494E-2</v>
      </c>
      <c r="G2568" s="2">
        <f t="shared" si="359"/>
        <v>5.6416940760680427E-2</v>
      </c>
      <c r="H2568" s="2">
        <f t="shared" si="355"/>
        <v>0.76523964836170966</v>
      </c>
      <c r="I2568" s="2">
        <f t="shared" si="356"/>
        <v>43.350467970279063</v>
      </c>
    </row>
    <row r="2569" spans="1:9" ht="13.5" x14ac:dyDescent="0.25">
      <c r="A2569" s="3">
        <f>TITRES_STAT!B2572</f>
        <v>45743</v>
      </c>
      <c r="B2569" s="5">
        <f>TITRES_STAT!D2572</f>
        <v>12.329000000000001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4.0088731344393169E-2</v>
      </c>
      <c r="G2569" s="2">
        <f t="shared" si="359"/>
        <v>5.2387159277774688E-2</v>
      </c>
      <c r="H2569" s="2">
        <f t="shared" si="355"/>
        <v>0.76523964836170955</v>
      </c>
      <c r="I2569" s="2">
        <f t="shared" si="356"/>
        <v>43.350467970279055</v>
      </c>
    </row>
    <row r="2570" spans="1:9" ht="13.5" x14ac:dyDescent="0.25">
      <c r="A2570" s="3">
        <f>TITRES_STAT!B2573</f>
        <v>45744</v>
      </c>
      <c r="B2570" s="5">
        <f>TITRES_STAT!D2573</f>
        <v>12.012</v>
      </c>
      <c r="C2570" s="2">
        <f t="shared" si="360"/>
        <v>-0.31700000000000017</v>
      </c>
      <c r="D2570" s="2">
        <f t="shared" si="361"/>
        <v>0</v>
      </c>
      <c r="E2570" s="2">
        <f t="shared" si="362"/>
        <v>0.31700000000000017</v>
      </c>
      <c r="F2570" s="2">
        <f t="shared" si="359"/>
        <v>3.7225250534079372E-2</v>
      </c>
      <c r="G2570" s="2">
        <f t="shared" si="359"/>
        <v>7.1288076472219367E-2</v>
      </c>
      <c r="H2570" s="2">
        <f t="shared" si="355"/>
        <v>0.52218059984527543</v>
      </c>
      <c r="I2570" s="2">
        <f t="shared" si="356"/>
        <v>34.304773027481318</v>
      </c>
    </row>
    <row r="2571" spans="1:9" ht="13.5" x14ac:dyDescent="0.25">
      <c r="A2571" s="3">
        <f>TITRES_STAT!B2574</f>
        <v>45749</v>
      </c>
      <c r="B2571" s="5">
        <f>TITRES_STAT!D2574</f>
        <v>12.012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3.4566304067359416E-2</v>
      </c>
      <c r="G2571" s="2">
        <f t="shared" si="359"/>
        <v>6.6196071009917992E-2</v>
      </c>
      <c r="H2571" s="2">
        <f t="shared" si="355"/>
        <v>0.52218059984527532</v>
      </c>
      <c r="I2571" s="2">
        <f t="shared" si="356"/>
        <v>34.304773027481318</v>
      </c>
    </row>
    <row r="2572" spans="1:9" ht="13.5" x14ac:dyDescent="0.25">
      <c r="A2572" s="3">
        <f>TITRES_STAT!B2575</f>
        <v>45750</v>
      </c>
      <c r="B2572" s="5">
        <f>TITRES_STAT!D2575</f>
        <v>11.916</v>
      </c>
      <c r="C2572" s="2">
        <f t="shared" si="360"/>
        <v>-9.6000000000000085E-2</v>
      </c>
      <c r="D2572" s="2">
        <f t="shared" si="361"/>
        <v>0</v>
      </c>
      <c r="E2572" s="2">
        <f t="shared" si="362"/>
        <v>9.6000000000000085E-2</v>
      </c>
      <c r="F2572" s="2">
        <f t="shared" si="359"/>
        <v>3.2097282348262313E-2</v>
      </c>
      <c r="G2572" s="2">
        <f t="shared" si="359"/>
        <v>6.8324923080638145E-2</v>
      </c>
      <c r="H2572" s="2">
        <f t="shared" si="355"/>
        <v>0.46977414537855533</v>
      </c>
      <c r="I2572" s="2">
        <f t="shared" si="356"/>
        <v>31.96233563202054</v>
      </c>
    </row>
    <row r="2573" spans="1:9" ht="13.5" x14ac:dyDescent="0.25">
      <c r="A2573" s="3">
        <f>TITRES_STAT!B2576</f>
        <v>45751</v>
      </c>
      <c r="B2573" s="5">
        <f>TITRES_STAT!D2576</f>
        <v>12.012</v>
      </c>
      <c r="C2573" s="2">
        <f t="shared" si="360"/>
        <v>9.6000000000000085E-2</v>
      </c>
      <c r="D2573" s="2">
        <f t="shared" si="361"/>
        <v>9.6000000000000085E-2</v>
      </c>
      <c r="E2573" s="2">
        <f t="shared" si="362"/>
        <v>0</v>
      </c>
      <c r="F2573" s="2">
        <f t="shared" ref="F2573:G2588" si="363">((F2572*13)+D2573)/14</f>
        <v>3.66617621805293E-2</v>
      </c>
      <c r="G2573" s="2">
        <f t="shared" si="363"/>
        <v>6.3444571432021132E-2</v>
      </c>
      <c r="H2573" s="2">
        <f t="shared" si="355"/>
        <v>0.57785498984434358</v>
      </c>
      <c r="I2573" s="2">
        <f t="shared" si="356"/>
        <v>36.622819813204089</v>
      </c>
    </row>
    <row r="2574" spans="1:9" ht="13.5" x14ac:dyDescent="0.25">
      <c r="A2574" s="3">
        <f>TITRES_STAT!B2577</f>
        <v>45754</v>
      </c>
      <c r="B2574" s="5">
        <f>TITRES_STAT!D2577</f>
        <v>11.436</v>
      </c>
      <c r="C2574" s="2">
        <f t="shared" si="360"/>
        <v>-0.57600000000000051</v>
      </c>
      <c r="D2574" s="2">
        <f t="shared" si="361"/>
        <v>0</v>
      </c>
      <c r="E2574" s="2">
        <f t="shared" si="362"/>
        <v>0.57600000000000051</v>
      </c>
      <c r="F2574" s="2">
        <f t="shared" si="363"/>
        <v>3.4043064881920063E-2</v>
      </c>
      <c r="G2574" s="2">
        <f t="shared" si="363"/>
        <v>0.1000556734725911</v>
      </c>
      <c r="H2574" s="2">
        <f t="shared" si="355"/>
        <v>0.34024122471421575</v>
      </c>
      <c r="I2574" s="2">
        <f t="shared" si="356"/>
        <v>25.386566122584867</v>
      </c>
    </row>
    <row r="2575" spans="1:9" ht="13.5" x14ac:dyDescent="0.25">
      <c r="A2575" s="3">
        <f>TITRES_STAT!B2578</f>
        <v>45755</v>
      </c>
      <c r="B2575" s="5">
        <f>TITRES_STAT!D2578</f>
        <v>11.291</v>
      </c>
      <c r="C2575" s="2">
        <f t="shared" si="360"/>
        <v>-0.14499999999999957</v>
      </c>
      <c r="D2575" s="2">
        <f t="shared" si="361"/>
        <v>0</v>
      </c>
      <c r="E2575" s="2">
        <f t="shared" si="362"/>
        <v>0.14499999999999957</v>
      </c>
      <c r="F2575" s="2">
        <f t="shared" si="363"/>
        <v>3.1611417390354342E-2</v>
      </c>
      <c r="G2575" s="2">
        <f t="shared" si="363"/>
        <v>0.10326598251026313</v>
      </c>
      <c r="H2575" s="2">
        <f t="shared" si="355"/>
        <v>0.30611646373686152</v>
      </c>
      <c r="I2575" s="2">
        <f t="shared" si="356"/>
        <v>23.437149154451959</v>
      </c>
    </row>
    <row r="2576" spans="1:9" ht="13.5" x14ac:dyDescent="0.25">
      <c r="A2576" s="3">
        <f>TITRES_STAT!B2579</f>
        <v>45757</v>
      </c>
      <c r="B2576" s="5">
        <f>TITRES_STAT!D2579</f>
        <v>10.792</v>
      </c>
      <c r="C2576" s="2">
        <f t="shared" si="360"/>
        <v>-0.49900000000000055</v>
      </c>
      <c r="D2576" s="2">
        <f t="shared" si="361"/>
        <v>0</v>
      </c>
      <c r="E2576" s="2">
        <f t="shared" si="362"/>
        <v>0.49900000000000055</v>
      </c>
      <c r="F2576" s="2">
        <f t="shared" si="363"/>
        <v>2.9353459005329034E-2</v>
      </c>
      <c r="G2576" s="2">
        <f t="shared" si="363"/>
        <v>0.13153269804524437</v>
      </c>
      <c r="H2576" s="2">
        <f t="shared" si="355"/>
        <v>0.22316472969506099</v>
      </c>
      <c r="I2576" s="2">
        <f t="shared" si="356"/>
        <v>18.24486304070399</v>
      </c>
    </row>
    <row r="2577" spans="1:9" ht="13.5" x14ac:dyDescent="0.25">
      <c r="A2577" s="3">
        <f>TITRES_STAT!B2580</f>
        <v>45758</v>
      </c>
      <c r="B2577" s="5">
        <f>TITRES_STAT!D2580</f>
        <v>11.311</v>
      </c>
      <c r="C2577" s="2">
        <f t="shared" si="360"/>
        <v>0.51900000000000013</v>
      </c>
      <c r="D2577" s="2">
        <f t="shared" si="361"/>
        <v>0.51900000000000013</v>
      </c>
      <c r="E2577" s="2">
        <f t="shared" si="362"/>
        <v>0</v>
      </c>
      <c r="F2577" s="2">
        <f t="shared" si="363"/>
        <v>6.4328211933519827E-2</v>
      </c>
      <c r="G2577" s="2">
        <f t="shared" si="363"/>
        <v>0.12213750532772691</v>
      </c>
      <c r="H2577" s="2">
        <f t="shared" ref="H2577:H2640" si="364">F2577/G2577</f>
        <v>0.5266868007571498</v>
      </c>
      <c r="I2577" s="2">
        <f t="shared" ref="I2577:I2640" si="365">IF(G2577=0,100,100-(100/(1+H2577)))</f>
        <v>34.498680442900465</v>
      </c>
    </row>
    <row r="2578" spans="1:9" ht="13.5" x14ac:dyDescent="0.25">
      <c r="A2578" s="3">
        <f>TITRES_STAT!B2581</f>
        <v>45761</v>
      </c>
      <c r="B2578" s="5">
        <f>TITRES_STAT!D2581</f>
        <v>11.051</v>
      </c>
      <c r="C2578" s="2">
        <f t="shared" si="360"/>
        <v>-0.25999999999999979</v>
      </c>
      <c r="D2578" s="2">
        <f t="shared" si="361"/>
        <v>0</v>
      </c>
      <c r="E2578" s="2">
        <f t="shared" si="362"/>
        <v>0.25999999999999979</v>
      </c>
      <c r="F2578" s="2">
        <f t="shared" si="363"/>
        <v>5.9733339652554125E-2</v>
      </c>
      <c r="G2578" s="2">
        <f t="shared" si="363"/>
        <v>0.13198482637574641</v>
      </c>
      <c r="H2578" s="2">
        <f t="shared" si="364"/>
        <v>0.45257732493051755</v>
      </c>
      <c r="I2578" s="2">
        <f t="shared" si="365"/>
        <v>31.156849082176478</v>
      </c>
    </row>
    <row r="2579" spans="1:9" ht="13.5" x14ac:dyDescent="0.25">
      <c r="A2579" s="3">
        <f>TITRES_STAT!B2582</f>
        <v>45762</v>
      </c>
      <c r="B2579" s="5">
        <f>TITRES_STAT!D2582</f>
        <v>10.724</v>
      </c>
      <c r="C2579" s="2">
        <f t="shared" si="360"/>
        <v>-0.32699999999999996</v>
      </c>
      <c r="D2579" s="2">
        <f t="shared" si="361"/>
        <v>0</v>
      </c>
      <c r="E2579" s="2">
        <f t="shared" si="362"/>
        <v>0.32699999999999996</v>
      </c>
      <c r="F2579" s="2">
        <f t="shared" si="363"/>
        <v>5.5466672534514545E-2</v>
      </c>
      <c r="G2579" s="2">
        <f t="shared" si="363"/>
        <v>0.14591448163462165</v>
      </c>
      <c r="H2579" s="2">
        <f t="shared" si="364"/>
        <v>0.38013137498857941</v>
      </c>
      <c r="I2579" s="2">
        <f t="shared" si="365"/>
        <v>27.543129725003524</v>
      </c>
    </row>
    <row r="2580" spans="1:9" ht="13.5" x14ac:dyDescent="0.25">
      <c r="A2580" s="3">
        <f>TITRES_STAT!B2583</f>
        <v>45763</v>
      </c>
      <c r="B2580" s="5">
        <f>TITRES_STAT!D2583</f>
        <v>10.09</v>
      </c>
      <c r="C2580" s="2">
        <f t="shared" si="360"/>
        <v>-0.63400000000000034</v>
      </c>
      <c r="D2580" s="2">
        <f t="shared" si="361"/>
        <v>0</v>
      </c>
      <c r="E2580" s="2">
        <f t="shared" si="362"/>
        <v>0.63400000000000034</v>
      </c>
      <c r="F2580" s="2">
        <f t="shared" si="363"/>
        <v>5.1504767353477796E-2</v>
      </c>
      <c r="G2580" s="2">
        <f t="shared" si="363"/>
        <v>0.18077773294643443</v>
      </c>
      <c r="H2580" s="2">
        <f t="shared" si="364"/>
        <v>0.28490658951198916</v>
      </c>
      <c r="I2580" s="2">
        <f t="shared" si="365"/>
        <v>22.173330873818415</v>
      </c>
    </row>
    <row r="2581" spans="1:9" ht="13.5" x14ac:dyDescent="0.25">
      <c r="A2581" s="3">
        <f>TITRES_STAT!B2584</f>
        <v>45764</v>
      </c>
      <c r="B2581" s="5">
        <f>TITRES_STAT!D2584</f>
        <v>9.9939999999999998</v>
      </c>
      <c r="C2581" s="2">
        <f t="shared" si="360"/>
        <v>-9.6000000000000085E-2</v>
      </c>
      <c r="D2581" s="2">
        <f t="shared" si="361"/>
        <v>0</v>
      </c>
      <c r="E2581" s="2">
        <f t="shared" si="362"/>
        <v>9.6000000000000085E-2</v>
      </c>
      <c r="F2581" s="2">
        <f t="shared" si="363"/>
        <v>4.7825855399657953E-2</v>
      </c>
      <c r="G2581" s="2">
        <f t="shared" si="363"/>
        <v>0.17472218059311767</v>
      </c>
      <c r="H2581" s="2">
        <f t="shared" si="364"/>
        <v>0.27372515176554418</v>
      </c>
      <c r="I2581" s="2">
        <f t="shared" si="365"/>
        <v>21.490126923074925</v>
      </c>
    </row>
    <row r="2582" spans="1:9" ht="13.5" x14ac:dyDescent="0.25">
      <c r="A2582" s="3">
        <f>TITRES_STAT!B2585</f>
        <v>45765</v>
      </c>
      <c r="B2582" s="5">
        <f>TITRES_STAT!D2585</f>
        <v>9.9849999999999994</v>
      </c>
      <c r="C2582" s="2">
        <f t="shared" si="360"/>
        <v>-9.0000000000003411E-3</v>
      </c>
      <c r="D2582" s="2">
        <f t="shared" si="361"/>
        <v>0</v>
      </c>
      <c r="E2582" s="2">
        <f t="shared" si="362"/>
        <v>9.0000000000003411E-3</v>
      </c>
      <c r="F2582" s="2">
        <f t="shared" si="363"/>
        <v>4.4409722871110953E-2</v>
      </c>
      <c r="G2582" s="2">
        <f t="shared" si="363"/>
        <v>0.16288488197932358</v>
      </c>
      <c r="H2582" s="2">
        <f t="shared" si="364"/>
        <v>0.27264484175239956</v>
      </c>
      <c r="I2582" s="2">
        <f t="shared" si="365"/>
        <v>21.423482247959655</v>
      </c>
    </row>
    <row r="2583" spans="1:9" ht="13.5" x14ac:dyDescent="0.25">
      <c r="A2583" s="3">
        <f>TITRES_STAT!B2586</f>
        <v>45768</v>
      </c>
      <c r="B2583" s="5">
        <f>TITRES_STAT!D2586</f>
        <v>9.6959999999999997</v>
      </c>
      <c r="C2583" s="2">
        <f t="shared" si="360"/>
        <v>-0.2889999999999997</v>
      </c>
      <c r="D2583" s="2">
        <f t="shared" si="361"/>
        <v>0</v>
      </c>
      <c r="E2583" s="2">
        <f t="shared" si="362"/>
        <v>0.2889999999999997</v>
      </c>
      <c r="F2583" s="2">
        <f t="shared" si="363"/>
        <v>4.123759980888874E-2</v>
      </c>
      <c r="G2583" s="2">
        <f t="shared" si="363"/>
        <v>0.17189310469508617</v>
      </c>
      <c r="H2583" s="2">
        <f t="shared" si="364"/>
        <v>0.23990258295723005</v>
      </c>
      <c r="I2583" s="2">
        <f t="shared" si="365"/>
        <v>19.348502556148432</v>
      </c>
    </row>
    <row r="2584" spans="1:9" ht="13.5" x14ac:dyDescent="0.25">
      <c r="A2584" s="3">
        <f>TITRES_STAT!B2587</f>
        <v>45769</v>
      </c>
      <c r="B2584" s="5">
        <f>TITRES_STAT!D2587</f>
        <v>9.6869999999999994</v>
      </c>
      <c r="C2584" s="2">
        <f t="shared" si="360"/>
        <v>-9.0000000000003411E-3</v>
      </c>
      <c r="D2584" s="2">
        <f t="shared" si="361"/>
        <v>0</v>
      </c>
      <c r="E2584" s="2">
        <f t="shared" si="362"/>
        <v>9.0000000000003411E-3</v>
      </c>
      <c r="F2584" s="2">
        <f t="shared" si="363"/>
        <v>3.8292056965396684E-2</v>
      </c>
      <c r="G2584" s="2">
        <f t="shared" si="363"/>
        <v>0.16025788293115145</v>
      </c>
      <c r="H2584" s="2">
        <f t="shared" si="364"/>
        <v>0.23894023972503975</v>
      </c>
      <c r="I2584" s="2">
        <f t="shared" si="365"/>
        <v>19.285856739794667</v>
      </c>
    </row>
    <row r="2585" spans="1:9" ht="13.5" x14ac:dyDescent="0.25">
      <c r="A2585" s="3">
        <f>TITRES_STAT!B2588</f>
        <v>45770</v>
      </c>
      <c r="B2585" s="5">
        <f>TITRES_STAT!D2588</f>
        <v>9.6959999999999997</v>
      </c>
      <c r="C2585" s="2">
        <f t="shared" si="360"/>
        <v>9.0000000000003411E-3</v>
      </c>
      <c r="D2585" s="2">
        <f t="shared" si="361"/>
        <v>9.0000000000003411E-3</v>
      </c>
      <c r="E2585" s="2">
        <f t="shared" si="362"/>
        <v>0</v>
      </c>
      <c r="F2585" s="2">
        <f t="shared" si="363"/>
        <v>3.6199767182154084E-2</v>
      </c>
      <c r="G2585" s="2">
        <f t="shared" si="363"/>
        <v>0.14881089129321207</v>
      </c>
      <c r="H2585" s="2">
        <f t="shared" si="364"/>
        <v>0.24326020002680623</v>
      </c>
      <c r="I2585" s="2">
        <f t="shared" si="365"/>
        <v>19.566314438567346</v>
      </c>
    </row>
    <row r="2586" spans="1:9" ht="13.5" x14ac:dyDescent="0.25">
      <c r="A2586" s="3">
        <f>TITRES_STAT!B2589</f>
        <v>45771</v>
      </c>
      <c r="B2586" s="5">
        <f>TITRES_STAT!D2589</f>
        <v>9.6579999999999995</v>
      </c>
      <c r="C2586" s="2">
        <f t="shared" si="360"/>
        <v>-3.8000000000000256E-2</v>
      </c>
      <c r="D2586" s="2">
        <f t="shared" si="361"/>
        <v>0</v>
      </c>
      <c r="E2586" s="2">
        <f t="shared" si="362"/>
        <v>3.8000000000000256E-2</v>
      </c>
      <c r="F2586" s="2">
        <f t="shared" si="363"/>
        <v>3.3614069526285935E-2</v>
      </c>
      <c r="G2586" s="2">
        <f t="shared" si="363"/>
        <v>0.14089582762941122</v>
      </c>
      <c r="H2586" s="2">
        <f t="shared" si="364"/>
        <v>0.23857391728233962</v>
      </c>
      <c r="I2586" s="2">
        <f t="shared" si="365"/>
        <v>19.261984606119825</v>
      </c>
    </row>
    <row r="2587" spans="1:9" ht="13.5" x14ac:dyDescent="0.25">
      <c r="A2587" s="3">
        <f>TITRES_STAT!B2590</f>
        <v>45772</v>
      </c>
      <c r="B2587" s="5">
        <f>TITRES_STAT!D2590</f>
        <v>9.61</v>
      </c>
      <c r="C2587" s="2">
        <f t="shared" si="360"/>
        <v>-4.8000000000000043E-2</v>
      </c>
      <c r="D2587" s="2">
        <f t="shared" si="361"/>
        <v>0</v>
      </c>
      <c r="E2587" s="2">
        <f t="shared" si="362"/>
        <v>4.8000000000000043E-2</v>
      </c>
      <c r="F2587" s="2">
        <f t="shared" si="363"/>
        <v>3.1213064560122655E-2</v>
      </c>
      <c r="G2587" s="2">
        <f t="shared" si="363"/>
        <v>0.13426041137016756</v>
      </c>
      <c r="H2587" s="2">
        <f t="shared" si="364"/>
        <v>0.23248152036467054</v>
      </c>
      <c r="I2587" s="2">
        <f t="shared" si="365"/>
        <v>18.86288082403729</v>
      </c>
    </row>
    <row r="2588" spans="1:9" ht="13.5" x14ac:dyDescent="0.25">
      <c r="A2588" s="3">
        <f>TITRES_STAT!B2591</f>
        <v>45775</v>
      </c>
      <c r="B2588" s="5">
        <f>TITRES_STAT!D2591</f>
        <v>9.6959999999999997</v>
      </c>
      <c r="C2588" s="2">
        <f t="shared" si="360"/>
        <v>8.6000000000000298E-2</v>
      </c>
      <c r="D2588" s="2">
        <f t="shared" si="361"/>
        <v>8.6000000000000298E-2</v>
      </c>
      <c r="E2588" s="2">
        <f t="shared" si="362"/>
        <v>0</v>
      </c>
      <c r="F2588" s="2">
        <f t="shared" si="363"/>
        <v>3.5126417091542482E-2</v>
      </c>
      <c r="G2588" s="2">
        <f t="shared" si="363"/>
        <v>0.12467038198658417</v>
      </c>
      <c r="H2588" s="2">
        <f t="shared" si="364"/>
        <v>0.28175430709214039</v>
      </c>
      <c r="I2588" s="2">
        <f t="shared" si="365"/>
        <v>21.98192785724622</v>
      </c>
    </row>
    <row r="2589" spans="1:9" ht="13.5" x14ac:dyDescent="0.25">
      <c r="A2589" s="3">
        <f>TITRES_STAT!B2592</f>
        <v>45776</v>
      </c>
      <c r="B2589" s="5">
        <f>TITRES_STAT!D2592</f>
        <v>9.85</v>
      </c>
      <c r="C2589" s="2">
        <f t="shared" si="360"/>
        <v>0.15399999999999991</v>
      </c>
      <c r="D2589" s="2">
        <f t="shared" si="361"/>
        <v>0.15399999999999991</v>
      </c>
      <c r="E2589" s="2">
        <f t="shared" si="362"/>
        <v>0</v>
      </c>
      <c r="F2589" s="2">
        <f t="shared" ref="F2589:G2604" si="366">((F2588*13)+D2589)/14</f>
        <v>4.3617387299289441E-2</v>
      </c>
      <c r="G2589" s="2">
        <f t="shared" si="366"/>
        <v>0.11576535470182815</v>
      </c>
      <c r="H2589" s="2">
        <f t="shared" si="364"/>
        <v>0.37677409974368298</v>
      </c>
      <c r="I2589" s="2">
        <f t="shared" si="365"/>
        <v>27.366443036212544</v>
      </c>
    </row>
    <row r="2590" spans="1:9" ht="13.5" x14ac:dyDescent="0.25">
      <c r="A2590" s="3">
        <f>TITRES_STAT!B2593</f>
        <v>45777</v>
      </c>
      <c r="B2590" s="5">
        <f>TITRES_STAT!D2593</f>
        <v>9.85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4.0501859635054482E-2</v>
      </c>
      <c r="G2590" s="2">
        <f t="shared" si="366"/>
        <v>0.10749640079455471</v>
      </c>
      <c r="H2590" s="2">
        <f t="shared" si="364"/>
        <v>0.37677409974368303</v>
      </c>
      <c r="I2590" s="2">
        <f t="shared" si="365"/>
        <v>27.366443036212544</v>
      </c>
    </row>
    <row r="2591" spans="1:9" ht="13.5" x14ac:dyDescent="0.25">
      <c r="A2591" s="3">
        <f>TITRES_STAT!B2594</f>
        <v>45779</v>
      </c>
      <c r="B2591" s="5">
        <f>TITRES_STAT!D2594</f>
        <v>9.85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3.7608869661122021E-2</v>
      </c>
      <c r="G2591" s="2">
        <f t="shared" si="366"/>
        <v>9.9818086452086521E-2</v>
      </c>
      <c r="H2591" s="2">
        <f t="shared" si="364"/>
        <v>0.37677409974368303</v>
      </c>
      <c r="I2591" s="2">
        <f t="shared" si="365"/>
        <v>27.366443036212544</v>
      </c>
    </row>
    <row r="2592" spans="1:9" ht="13.5" x14ac:dyDescent="0.25">
      <c r="A2592" s="3">
        <f>TITRES_STAT!B2595</f>
        <v>45782</v>
      </c>
      <c r="B2592" s="5">
        <f>TITRES_STAT!D2595</f>
        <v>9.85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3.4922521828184734E-2</v>
      </c>
      <c r="G2592" s="2">
        <f t="shared" si="366"/>
        <v>9.2688223134080344E-2</v>
      </c>
      <c r="H2592" s="2">
        <f t="shared" si="364"/>
        <v>0.37677409974368298</v>
      </c>
      <c r="I2592" s="2">
        <f t="shared" si="365"/>
        <v>27.366443036212544</v>
      </c>
    </row>
    <row r="2593" spans="1:9" ht="13.5" x14ac:dyDescent="0.25">
      <c r="A2593" s="3">
        <f>TITRES_STAT!B2596</f>
        <v>45783</v>
      </c>
      <c r="B2593" s="5">
        <f>TITRES_STAT!D2596</f>
        <v>9.85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3.2428055983314399E-2</v>
      </c>
      <c r="G2593" s="2">
        <f t="shared" si="366"/>
        <v>8.6067635767360318E-2</v>
      </c>
      <c r="H2593" s="2">
        <f t="shared" si="364"/>
        <v>0.37677409974368303</v>
      </c>
      <c r="I2593" s="2">
        <f t="shared" si="365"/>
        <v>27.366443036212544</v>
      </c>
    </row>
    <row r="2594" spans="1:9" ht="13.5" x14ac:dyDescent="0.25">
      <c r="A2594" s="3">
        <f>TITRES_STAT!B2597</f>
        <v>45784</v>
      </c>
      <c r="B2594" s="5">
        <f>TITRES_STAT!D2597</f>
        <v>9.85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3.0111766270220514E-2</v>
      </c>
      <c r="G2594" s="2">
        <f t="shared" si="366"/>
        <v>7.9919947498263158E-2</v>
      </c>
      <c r="H2594" s="2">
        <f t="shared" si="364"/>
        <v>0.37677409974368303</v>
      </c>
      <c r="I2594" s="2">
        <f t="shared" si="365"/>
        <v>27.366443036212544</v>
      </c>
    </row>
    <row r="2595" spans="1:9" ht="13.5" x14ac:dyDescent="0.25">
      <c r="A2595" s="3">
        <f>TITRES_STAT!B2598</f>
        <v>45785</v>
      </c>
      <c r="B2595" s="5">
        <f>TITRES_STAT!D2598</f>
        <v>10.24</v>
      </c>
      <c r="C2595" s="2">
        <f t="shared" si="360"/>
        <v>0.39000000000000057</v>
      </c>
      <c r="D2595" s="2">
        <f t="shared" si="361"/>
        <v>0.39000000000000057</v>
      </c>
      <c r="E2595" s="2">
        <f t="shared" si="362"/>
        <v>0</v>
      </c>
      <c r="F2595" s="2">
        <f t="shared" si="366"/>
        <v>5.5818068679490518E-2</v>
      </c>
      <c r="G2595" s="2">
        <f t="shared" si="366"/>
        <v>7.4211379819815779E-2</v>
      </c>
      <c r="H2595" s="2">
        <f t="shared" si="364"/>
        <v>0.75214972171405559</v>
      </c>
      <c r="I2595" s="2">
        <f t="shared" si="365"/>
        <v>42.927251729279085</v>
      </c>
    </row>
    <row r="2596" spans="1:9" ht="13.5" x14ac:dyDescent="0.25">
      <c r="A2596" s="3">
        <f>TITRES_STAT!B2599</f>
        <v>45786</v>
      </c>
      <c r="B2596" s="5">
        <f>TITRES_STAT!D2599</f>
        <v>10.24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5.1831063773812622E-2</v>
      </c>
      <c r="G2596" s="2">
        <f t="shared" si="366"/>
        <v>6.8910566975543222E-2</v>
      </c>
      <c r="H2596" s="2">
        <f t="shared" si="364"/>
        <v>0.75214972171405559</v>
      </c>
      <c r="I2596" s="2">
        <f t="shared" si="365"/>
        <v>42.927251729279085</v>
      </c>
    </row>
    <row r="2597" spans="1:9" ht="13.5" x14ac:dyDescent="0.25">
      <c r="A2597" s="3">
        <f>TITRES_STAT!B2600</f>
        <v>45789</v>
      </c>
      <c r="B2597" s="5">
        <f>TITRES_STAT!D2600</f>
        <v>10.24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4.8128844932826001E-2</v>
      </c>
      <c r="G2597" s="2">
        <f t="shared" si="366"/>
        <v>6.3988383620147277E-2</v>
      </c>
      <c r="H2597" s="2">
        <f t="shared" si="364"/>
        <v>0.75214972171405547</v>
      </c>
      <c r="I2597" s="2">
        <f t="shared" si="365"/>
        <v>42.927251729279078</v>
      </c>
    </row>
    <row r="2598" spans="1:9" ht="13.5" x14ac:dyDescent="0.25">
      <c r="A2598" s="3">
        <f>TITRES_STAT!B2601</f>
        <v>45790</v>
      </c>
      <c r="B2598" s="5">
        <f>TITRES_STAT!D2601</f>
        <v>9.99</v>
      </c>
      <c r="C2598" s="2">
        <f t="shared" si="360"/>
        <v>-0.25</v>
      </c>
      <c r="D2598" s="2">
        <f t="shared" si="361"/>
        <v>0</v>
      </c>
      <c r="E2598" s="2">
        <f t="shared" si="362"/>
        <v>0.25</v>
      </c>
      <c r="F2598" s="2">
        <f t="shared" si="366"/>
        <v>4.4691070294767002E-2</v>
      </c>
      <c r="G2598" s="2">
        <f t="shared" si="366"/>
        <v>7.7274927647279612E-2</v>
      </c>
      <c r="H2598" s="2">
        <f t="shared" si="364"/>
        <v>0.57833855890177988</v>
      </c>
      <c r="I2598" s="2">
        <f t="shared" si="365"/>
        <v>36.642237220903503</v>
      </c>
    </row>
    <row r="2599" spans="1:9" ht="13.5" x14ac:dyDescent="0.25">
      <c r="A2599" s="3">
        <f>TITRES_STAT!B2602</f>
        <v>45791</v>
      </c>
      <c r="B2599" s="5">
        <f>TITRES_STAT!D2602</f>
        <v>9.9</v>
      </c>
      <c r="C2599" s="2">
        <f t="shared" si="360"/>
        <v>-8.9999999999999858E-2</v>
      </c>
      <c r="D2599" s="2">
        <f t="shared" si="361"/>
        <v>0</v>
      </c>
      <c r="E2599" s="2">
        <f t="shared" si="362"/>
        <v>8.9999999999999858E-2</v>
      </c>
      <c r="F2599" s="2">
        <f t="shared" si="366"/>
        <v>4.149885098799793E-2</v>
      </c>
      <c r="G2599" s="2">
        <f t="shared" si="366"/>
        <v>7.8183861386759618E-2</v>
      </c>
      <c r="H2599" s="2">
        <f t="shared" si="364"/>
        <v>0.53078538526911045</v>
      </c>
      <c r="I2599" s="2">
        <f t="shared" si="365"/>
        <v>34.674056231324613</v>
      </c>
    </row>
    <row r="2600" spans="1:9" ht="13.5" x14ac:dyDescent="0.25">
      <c r="A2600" s="3">
        <f>TITRES_STAT!B2603</f>
        <v>45792</v>
      </c>
      <c r="B2600" s="5">
        <f>TITRES_STAT!D2603</f>
        <v>10.25</v>
      </c>
      <c r="C2600" s="2">
        <f t="shared" si="360"/>
        <v>0.34999999999999964</v>
      </c>
      <c r="D2600" s="2">
        <f t="shared" si="361"/>
        <v>0.34999999999999964</v>
      </c>
      <c r="E2600" s="2">
        <f t="shared" si="362"/>
        <v>0</v>
      </c>
      <c r="F2600" s="2">
        <f t="shared" si="366"/>
        <v>6.3534647345998049E-2</v>
      </c>
      <c r="G2600" s="2">
        <f t="shared" si="366"/>
        <v>7.2599299859133937E-2</v>
      </c>
      <c r="H2600" s="2">
        <f t="shared" si="364"/>
        <v>0.8751413232534716</v>
      </c>
      <c r="I2600" s="2">
        <f t="shared" si="365"/>
        <v>46.670686225134972</v>
      </c>
    </row>
    <row r="2601" spans="1:9" ht="13.5" x14ac:dyDescent="0.25">
      <c r="A2601" s="3">
        <f>TITRES_STAT!B2604</f>
        <v>45793</v>
      </c>
      <c r="B2601" s="5">
        <f>TITRES_STAT!D2604</f>
        <v>10.25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5.8996458249855332E-2</v>
      </c>
      <c r="G2601" s="2">
        <f t="shared" si="366"/>
        <v>6.7413635583481513E-2</v>
      </c>
      <c r="H2601" s="2">
        <f t="shared" si="364"/>
        <v>0.8751413232534716</v>
      </c>
      <c r="I2601" s="2">
        <f t="shared" si="365"/>
        <v>46.670686225134972</v>
      </c>
    </row>
    <row r="2602" spans="1:9" ht="13.5" x14ac:dyDescent="0.25">
      <c r="A2602" s="3">
        <f>TITRES_STAT!B2605</f>
        <v>45796</v>
      </c>
      <c r="B2602" s="5">
        <f>TITRES_STAT!D2605</f>
        <v>10.25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5.4782425517722812E-2</v>
      </c>
      <c r="G2602" s="2">
        <f t="shared" si="366"/>
        <v>6.2598375898947123E-2</v>
      </c>
      <c r="H2602" s="2">
        <f t="shared" si="364"/>
        <v>0.8751413232534716</v>
      </c>
      <c r="I2602" s="2">
        <f t="shared" si="365"/>
        <v>46.670686225134972</v>
      </c>
    </row>
    <row r="2603" spans="1:9" ht="13.5" x14ac:dyDescent="0.25">
      <c r="A2603" s="3">
        <f>TITRES_STAT!B2606</f>
        <v>45797</v>
      </c>
      <c r="B2603" s="5">
        <f>TITRES_STAT!D2606</f>
        <v>10.25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5.086939512359976E-2</v>
      </c>
      <c r="G2603" s="2">
        <f t="shared" si="366"/>
        <v>5.8127063334736613E-2</v>
      </c>
      <c r="H2603" s="2">
        <f t="shared" si="364"/>
        <v>0.87514132325347171</v>
      </c>
      <c r="I2603" s="2">
        <f t="shared" si="365"/>
        <v>46.670686225134972</v>
      </c>
    </row>
    <row r="2604" spans="1:9" ht="13.5" x14ac:dyDescent="0.25">
      <c r="A2604" s="3">
        <f>TITRES_STAT!B2607</f>
        <v>45798</v>
      </c>
      <c r="B2604" s="5">
        <f>TITRES_STAT!D2607</f>
        <v>10.25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4.7235866900485493E-2</v>
      </c>
      <c r="G2604" s="2">
        <f t="shared" si="366"/>
        <v>5.3975130239398282E-2</v>
      </c>
      <c r="H2604" s="2">
        <f t="shared" si="364"/>
        <v>0.87514132325347183</v>
      </c>
      <c r="I2604" s="2">
        <f t="shared" si="365"/>
        <v>46.670686225134972</v>
      </c>
    </row>
    <row r="2605" spans="1:9" ht="13.5" x14ac:dyDescent="0.25">
      <c r="A2605" s="3">
        <f>TITRES_STAT!B2608</f>
        <v>45799</v>
      </c>
      <c r="B2605" s="5">
        <f>TITRES_STAT!D2608</f>
        <v>10</v>
      </c>
      <c r="C2605" s="2">
        <f t="shared" si="360"/>
        <v>-0.25</v>
      </c>
      <c r="D2605" s="2">
        <f t="shared" si="361"/>
        <v>0</v>
      </c>
      <c r="E2605" s="2">
        <f t="shared" si="362"/>
        <v>0.25</v>
      </c>
      <c r="F2605" s="2">
        <f t="shared" ref="F2605:G2620" si="367">((F2604*13)+D2605)/14</f>
        <v>4.3861876407593668E-2</v>
      </c>
      <c r="G2605" s="2">
        <f t="shared" si="367"/>
        <v>6.7976906650869834E-2</v>
      </c>
      <c r="H2605" s="2">
        <f t="shared" si="364"/>
        <v>0.64524672522785953</v>
      </c>
      <c r="I2605" s="2">
        <f t="shared" si="365"/>
        <v>39.218842702057081</v>
      </c>
    </row>
    <row r="2606" spans="1:9" ht="13.5" x14ac:dyDescent="0.25">
      <c r="A2606" s="3">
        <f>TITRES_STAT!B2609</f>
        <v>45800</v>
      </c>
      <c r="B2606" s="5">
        <f>TITRES_STAT!D2609</f>
        <v>10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4.0728885235622687E-2</v>
      </c>
      <c r="G2606" s="2">
        <f t="shared" si="367"/>
        <v>6.3121413318664846E-2</v>
      </c>
      <c r="H2606" s="2">
        <f t="shared" si="364"/>
        <v>0.64524672522785953</v>
      </c>
      <c r="I2606" s="2">
        <f t="shared" si="365"/>
        <v>39.218842702057081</v>
      </c>
    </row>
    <row r="2607" spans="1:9" ht="13.5" x14ac:dyDescent="0.25">
      <c r="A2607" s="3">
        <f>TITRES_STAT!B2610</f>
        <v>45803</v>
      </c>
      <c r="B2607" s="5">
        <f>TITRES_STAT!D2610</f>
        <v>10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3.7819679147363928E-2</v>
      </c>
      <c r="G2607" s="2">
        <f t="shared" si="367"/>
        <v>5.8612740938760219E-2</v>
      </c>
      <c r="H2607" s="2">
        <f t="shared" si="364"/>
        <v>0.64524672522785953</v>
      </c>
      <c r="I2607" s="2">
        <f t="shared" si="365"/>
        <v>39.218842702057081</v>
      </c>
    </row>
    <row r="2608" spans="1:9" ht="13.5" x14ac:dyDescent="0.25">
      <c r="A2608" s="3">
        <f>TITRES_STAT!B2611</f>
        <v>45804</v>
      </c>
      <c r="B2608" s="5">
        <f>TITRES_STAT!D2611</f>
        <v>10.039999999999999</v>
      </c>
      <c r="C2608" s="2">
        <f t="shared" si="360"/>
        <v>3.9999999999999147E-2</v>
      </c>
      <c r="D2608" s="2">
        <f t="shared" si="361"/>
        <v>3.9999999999999147E-2</v>
      </c>
      <c r="E2608" s="2">
        <f t="shared" si="362"/>
        <v>0</v>
      </c>
      <c r="F2608" s="2">
        <f t="shared" si="367"/>
        <v>3.7975416351123593E-2</v>
      </c>
      <c r="G2608" s="2">
        <f t="shared" si="367"/>
        <v>5.4426116585991627E-2</v>
      </c>
      <c r="H2608" s="2">
        <f t="shared" si="364"/>
        <v>0.69774253121887864</v>
      </c>
      <c r="I2608" s="2">
        <f t="shared" si="365"/>
        <v>41.09825361551971</v>
      </c>
    </row>
    <row r="2609" spans="1:9" ht="13.5" x14ac:dyDescent="0.25">
      <c r="A2609" s="3">
        <f>TITRES_STAT!B2612</f>
        <v>45805</v>
      </c>
      <c r="B2609" s="5">
        <f>TITRES_STAT!D2612</f>
        <v>10</v>
      </c>
      <c r="C2609" s="2">
        <f t="shared" si="360"/>
        <v>-3.9999999999999147E-2</v>
      </c>
      <c r="D2609" s="2">
        <f t="shared" si="361"/>
        <v>0</v>
      </c>
      <c r="E2609" s="2">
        <f t="shared" si="362"/>
        <v>3.9999999999999147E-2</v>
      </c>
      <c r="F2609" s="2">
        <f t="shared" si="367"/>
        <v>3.5262886611757624E-2</v>
      </c>
      <c r="G2609" s="2">
        <f t="shared" si="367"/>
        <v>5.3395679686992166E-2</v>
      </c>
      <c r="H2609" s="2">
        <f t="shared" si="364"/>
        <v>0.66040711193246759</v>
      </c>
      <c r="I2609" s="2">
        <f t="shared" si="365"/>
        <v>39.773806507239755</v>
      </c>
    </row>
    <row r="2610" spans="1:9" ht="13.5" x14ac:dyDescent="0.25">
      <c r="A2610" s="3">
        <f>TITRES_STAT!B2613</f>
        <v>45806</v>
      </c>
      <c r="B2610" s="5">
        <f>TITRES_STAT!D2613</f>
        <v>10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3.2744108996632083E-2</v>
      </c>
      <c r="G2610" s="2">
        <f t="shared" si="367"/>
        <v>4.9581702566492726E-2</v>
      </c>
      <c r="H2610" s="2">
        <f t="shared" si="364"/>
        <v>0.66040711193246771</v>
      </c>
      <c r="I2610" s="2">
        <f t="shared" si="365"/>
        <v>39.773806507239769</v>
      </c>
    </row>
    <row r="2611" spans="1:9" ht="13.5" x14ac:dyDescent="0.25">
      <c r="A2611" s="3">
        <f>TITRES_STAT!B2614</f>
        <v>45807</v>
      </c>
      <c r="B2611" s="5">
        <f>TITRES_STAT!D2614</f>
        <v>10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3.040524406830122E-2</v>
      </c>
      <c r="G2611" s="2">
        <f t="shared" si="367"/>
        <v>4.6040152383171822E-2</v>
      </c>
      <c r="H2611" s="2">
        <f t="shared" si="364"/>
        <v>0.66040711193246759</v>
      </c>
      <c r="I2611" s="2">
        <f t="shared" si="365"/>
        <v>39.773806507239755</v>
      </c>
    </row>
    <row r="2612" spans="1:9" ht="13.5" x14ac:dyDescent="0.25">
      <c r="A2612" s="3">
        <f>TITRES_STAT!B2615</f>
        <v>45810</v>
      </c>
      <c r="B2612" s="5">
        <f>TITRES_STAT!D2615</f>
        <v>9.99</v>
      </c>
      <c r="C2612" s="2">
        <f t="shared" si="360"/>
        <v>-9.9999999999997868E-3</v>
      </c>
      <c r="D2612" s="2">
        <f t="shared" si="361"/>
        <v>0</v>
      </c>
      <c r="E2612" s="2">
        <f t="shared" si="362"/>
        <v>9.9999999999997868E-3</v>
      </c>
      <c r="F2612" s="2">
        <f t="shared" si="367"/>
        <v>2.8233440920565421E-2</v>
      </c>
      <c r="G2612" s="2">
        <f t="shared" si="367"/>
        <v>4.3465855784373821E-2</v>
      </c>
      <c r="H2612" s="2">
        <f t="shared" si="364"/>
        <v>0.64955447007937384</v>
      </c>
      <c r="I2612" s="2">
        <f t="shared" si="365"/>
        <v>39.377570238594082</v>
      </c>
    </row>
    <row r="2613" spans="1:9" ht="13.5" x14ac:dyDescent="0.25">
      <c r="A2613" s="3">
        <f>TITRES_STAT!B2616</f>
        <v>45811</v>
      </c>
      <c r="B2613" s="5">
        <f>TITRES_STAT!D2616</f>
        <v>9.99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2.6216766569096463E-2</v>
      </c>
      <c r="G2613" s="2">
        <f t="shared" si="367"/>
        <v>4.0361151799775688E-2</v>
      </c>
      <c r="H2613" s="2">
        <f t="shared" si="364"/>
        <v>0.64955447007937384</v>
      </c>
      <c r="I2613" s="2">
        <f t="shared" si="365"/>
        <v>39.377570238594082</v>
      </c>
    </row>
    <row r="2614" spans="1:9" ht="13.5" x14ac:dyDescent="0.25">
      <c r="A2614" s="3">
        <f>TITRES_STAT!B2617</f>
        <v>45812</v>
      </c>
      <c r="B2614" s="5">
        <f>TITRES_STAT!D2617</f>
        <v>9.98</v>
      </c>
      <c r="C2614" s="2">
        <f t="shared" si="360"/>
        <v>-9.9999999999997868E-3</v>
      </c>
      <c r="D2614" s="2">
        <f t="shared" si="361"/>
        <v>0</v>
      </c>
      <c r="E2614" s="2">
        <f t="shared" si="362"/>
        <v>9.9999999999997868E-3</v>
      </c>
      <c r="F2614" s="2">
        <f t="shared" si="367"/>
        <v>2.4344140385589574E-2</v>
      </c>
      <c r="G2614" s="2">
        <f t="shared" si="367"/>
        <v>3.8192498099791694E-2</v>
      </c>
      <c r="H2614" s="2">
        <f t="shared" si="364"/>
        <v>0.63740633885695863</v>
      </c>
      <c r="I2614" s="2">
        <f t="shared" si="365"/>
        <v>38.927804524191565</v>
      </c>
    </row>
    <row r="2615" spans="1:9" ht="13.5" x14ac:dyDescent="0.25">
      <c r="A2615" s="3">
        <f>TITRES_STAT!B2618</f>
        <v>45813</v>
      </c>
      <c r="B2615" s="5">
        <f>TITRES_STAT!D2618</f>
        <v>9.8000000000000007</v>
      </c>
      <c r="C2615" s="2">
        <f t="shared" si="360"/>
        <v>-0.17999999999999972</v>
      </c>
      <c r="D2615" s="2">
        <f t="shared" si="361"/>
        <v>0</v>
      </c>
      <c r="E2615" s="2">
        <f t="shared" si="362"/>
        <v>0.17999999999999972</v>
      </c>
      <c r="F2615" s="2">
        <f t="shared" si="367"/>
        <v>2.2605273215190319E-2</v>
      </c>
      <c r="G2615" s="2">
        <f t="shared" si="367"/>
        <v>4.8321605378377978E-2</v>
      </c>
      <c r="H2615" s="2">
        <f t="shared" si="364"/>
        <v>0.4678088204682308</v>
      </c>
      <c r="I2615" s="2">
        <f t="shared" si="365"/>
        <v>31.871236495158811</v>
      </c>
    </row>
    <row r="2616" spans="1:9" ht="13.5" x14ac:dyDescent="0.25">
      <c r="A2616" s="3">
        <f>TITRES_STAT!B2619</f>
        <v>45817</v>
      </c>
      <c r="B2616" s="5">
        <f>TITRES_STAT!D2619</f>
        <v>9.8000000000000007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2.0990610842676727E-2</v>
      </c>
      <c r="G2616" s="2">
        <f t="shared" si="367"/>
        <v>4.4870062137065271E-2</v>
      </c>
      <c r="H2616" s="2">
        <f t="shared" si="364"/>
        <v>0.4678088204682308</v>
      </c>
      <c r="I2616" s="2">
        <f t="shared" si="365"/>
        <v>31.871236495158811</v>
      </c>
    </row>
    <row r="2617" spans="1:9" ht="13.5" x14ac:dyDescent="0.25">
      <c r="A2617" s="3">
        <f>TITRES_STAT!B2620</f>
        <v>45818</v>
      </c>
      <c r="B2617" s="5">
        <f>TITRES_STAT!D2620</f>
        <v>9.8000000000000007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1.9491281496771245E-2</v>
      </c>
      <c r="G2617" s="2">
        <f t="shared" si="367"/>
        <v>4.1665057698703468E-2</v>
      </c>
      <c r="H2617" s="2">
        <f t="shared" si="364"/>
        <v>0.46780882046823069</v>
      </c>
      <c r="I2617" s="2">
        <f t="shared" si="365"/>
        <v>31.871236495158797</v>
      </c>
    </row>
    <row r="2618" spans="1:9" ht="13.5" x14ac:dyDescent="0.25">
      <c r="A2618" s="3">
        <f>TITRES_STAT!B2621</f>
        <v>45819</v>
      </c>
      <c r="B2618" s="5">
        <f>TITRES_STAT!D2621</f>
        <v>9.64</v>
      </c>
      <c r="C2618" s="2">
        <f t="shared" si="360"/>
        <v>-0.16000000000000014</v>
      </c>
      <c r="D2618" s="2">
        <f t="shared" si="361"/>
        <v>0</v>
      </c>
      <c r="E2618" s="2">
        <f t="shared" si="362"/>
        <v>0.16000000000000014</v>
      </c>
      <c r="F2618" s="2">
        <f t="shared" si="367"/>
        <v>1.8099047104144728E-2</v>
      </c>
      <c r="G2618" s="2">
        <f t="shared" si="367"/>
        <v>5.0117553577367517E-2</v>
      </c>
      <c r="H2618" s="2">
        <f t="shared" si="364"/>
        <v>0.36113189515934468</v>
      </c>
      <c r="I2618" s="2">
        <f t="shared" si="365"/>
        <v>26.531734098925639</v>
      </c>
    </row>
    <row r="2619" spans="1:9" ht="13.5" x14ac:dyDescent="0.25">
      <c r="A2619" s="3">
        <f>TITRES_STAT!B2622</f>
        <v>45820</v>
      </c>
      <c r="B2619" s="5">
        <f>TITRES_STAT!D2622</f>
        <v>9.64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1.6806258025277247E-2</v>
      </c>
      <c r="G2619" s="2">
        <f t="shared" si="367"/>
        <v>4.6537728321841269E-2</v>
      </c>
      <c r="H2619" s="2">
        <f t="shared" si="364"/>
        <v>0.36113189515934468</v>
      </c>
      <c r="I2619" s="2">
        <f t="shared" si="365"/>
        <v>26.531734098925639</v>
      </c>
    </row>
    <row r="2620" spans="1:9" ht="13.5" x14ac:dyDescent="0.25">
      <c r="A2620" s="3">
        <f>TITRES_STAT!B2623</f>
        <v>45821</v>
      </c>
      <c r="B2620" s="5">
        <f>TITRES_STAT!D2623</f>
        <v>9.6</v>
      </c>
      <c r="C2620" s="2">
        <f t="shared" si="360"/>
        <v>-4.0000000000000924E-2</v>
      </c>
      <c r="D2620" s="2">
        <f t="shared" si="361"/>
        <v>0</v>
      </c>
      <c r="E2620" s="2">
        <f t="shared" si="362"/>
        <v>4.0000000000000924E-2</v>
      </c>
      <c r="F2620" s="2">
        <f t="shared" si="367"/>
        <v>1.560581102347173E-2</v>
      </c>
      <c r="G2620" s="2">
        <f t="shared" si="367"/>
        <v>4.6070747727424102E-2</v>
      </c>
      <c r="H2620" s="2">
        <f t="shared" si="364"/>
        <v>0.33873578774546792</v>
      </c>
      <c r="I2620" s="2">
        <f t="shared" si="365"/>
        <v>25.302661723559709</v>
      </c>
    </row>
    <row r="2621" spans="1:9" ht="13.5" x14ac:dyDescent="0.25">
      <c r="A2621" s="3">
        <f>TITRES_STAT!B2624</f>
        <v>45824</v>
      </c>
      <c r="B2621" s="5">
        <f>TITRES_STAT!D2624</f>
        <v>9.64</v>
      </c>
      <c r="C2621" s="2">
        <f t="shared" si="360"/>
        <v>4.0000000000000924E-2</v>
      </c>
      <c r="D2621" s="2">
        <f t="shared" si="361"/>
        <v>4.0000000000000924E-2</v>
      </c>
      <c r="E2621" s="2">
        <f t="shared" si="362"/>
        <v>0</v>
      </c>
      <c r="F2621" s="2">
        <f t="shared" ref="F2621:G2636" si="368">((F2620*13)+D2621)/14</f>
        <v>1.7348253093223815E-2</v>
      </c>
      <c r="G2621" s="2">
        <f t="shared" si="368"/>
        <v>4.2779980032608092E-2</v>
      </c>
      <c r="H2621" s="2">
        <f t="shared" si="364"/>
        <v>0.40552270197415924</v>
      </c>
      <c r="I2621" s="2">
        <f t="shared" si="365"/>
        <v>28.852091923138133</v>
      </c>
    </row>
    <row r="2622" spans="1:9" ht="13.5" x14ac:dyDescent="0.25">
      <c r="A2622" s="3">
        <f>TITRES_STAT!B2625</f>
        <v>45825</v>
      </c>
      <c r="B2622" s="5">
        <f>TITRES_STAT!D2625</f>
        <v>9.64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1.6109092157993544E-2</v>
      </c>
      <c r="G2622" s="2">
        <f t="shared" si="368"/>
        <v>3.9724267173136089E-2</v>
      </c>
      <c r="H2622" s="2">
        <f t="shared" si="364"/>
        <v>0.40552270197415924</v>
      </c>
      <c r="I2622" s="2">
        <f t="shared" si="365"/>
        <v>28.852091923138133</v>
      </c>
    </row>
    <row r="2623" spans="1:9" ht="13.5" x14ac:dyDescent="0.25">
      <c r="A2623" s="3">
        <f>TITRES_STAT!B2626</f>
        <v>45826</v>
      </c>
      <c r="B2623" s="5">
        <f>TITRES_STAT!D2626</f>
        <v>9.64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1.4958442718136861E-2</v>
      </c>
      <c r="G2623" s="2">
        <f t="shared" si="368"/>
        <v>3.6886819517912083E-2</v>
      </c>
      <c r="H2623" s="2">
        <f t="shared" si="364"/>
        <v>0.40552270197415924</v>
      </c>
      <c r="I2623" s="2">
        <f t="shared" si="365"/>
        <v>28.852091923138133</v>
      </c>
    </row>
    <row r="2624" spans="1:9" ht="13.5" x14ac:dyDescent="0.25">
      <c r="A2624" s="3">
        <f>TITRES_STAT!B2627</f>
        <v>45827</v>
      </c>
      <c r="B2624" s="5">
        <f>TITRES_STAT!D2627</f>
        <v>9.4</v>
      </c>
      <c r="C2624" s="2">
        <f t="shared" si="360"/>
        <v>-0.24000000000000021</v>
      </c>
      <c r="D2624" s="2">
        <f t="shared" si="361"/>
        <v>0</v>
      </c>
      <c r="E2624" s="2">
        <f t="shared" si="362"/>
        <v>0.24000000000000021</v>
      </c>
      <c r="F2624" s="2">
        <f t="shared" si="368"/>
        <v>1.3889982523984228E-2</v>
      </c>
      <c r="G2624" s="2">
        <f t="shared" si="368"/>
        <v>5.1394903838061237E-2</v>
      </c>
      <c r="H2624" s="2">
        <f t="shared" si="364"/>
        <v>0.27025991852713227</v>
      </c>
      <c r="I2624" s="2">
        <f t="shared" si="365"/>
        <v>21.275954203175914</v>
      </c>
    </row>
    <row r="2625" spans="1:9" ht="13.5" x14ac:dyDescent="0.25">
      <c r="A2625" s="3">
        <f>TITRES_STAT!B2628</f>
        <v>45828</v>
      </c>
      <c r="B2625" s="5">
        <f>TITRES_STAT!D2628</f>
        <v>9.4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1.2897840915128212E-2</v>
      </c>
      <c r="G2625" s="2">
        <f t="shared" si="368"/>
        <v>4.7723839278199724E-2</v>
      </c>
      <c r="H2625" s="2">
        <f t="shared" si="364"/>
        <v>0.27025991852713227</v>
      </c>
      <c r="I2625" s="2">
        <f t="shared" si="365"/>
        <v>21.275954203175914</v>
      </c>
    </row>
    <row r="2626" spans="1:9" ht="13.5" x14ac:dyDescent="0.25">
      <c r="A2626" s="3">
        <f>TITRES_STAT!B2629</f>
        <v>45831</v>
      </c>
      <c r="B2626" s="5">
        <f>TITRES_STAT!D2629</f>
        <v>9.39</v>
      </c>
      <c r="C2626" s="2">
        <f t="shared" si="360"/>
        <v>-9.9999999999997868E-3</v>
      </c>
      <c r="D2626" s="2">
        <f t="shared" si="361"/>
        <v>0</v>
      </c>
      <c r="E2626" s="2">
        <f t="shared" si="362"/>
        <v>9.9999999999997868E-3</v>
      </c>
      <c r="F2626" s="2">
        <f t="shared" si="368"/>
        <v>1.1976566564047626E-2</v>
      </c>
      <c r="G2626" s="2">
        <f t="shared" si="368"/>
        <v>4.5029279329756873E-2</v>
      </c>
      <c r="H2626" s="2">
        <f t="shared" si="364"/>
        <v>0.26597286792758207</v>
      </c>
      <c r="I2626" s="2">
        <f t="shared" si="365"/>
        <v>21.009365576924566</v>
      </c>
    </row>
    <row r="2627" spans="1:9" ht="13.5" x14ac:dyDescent="0.25">
      <c r="A2627" s="3">
        <f>TITRES_STAT!B2630</f>
        <v>45832</v>
      </c>
      <c r="B2627" s="5">
        <f>TITRES_STAT!D2630</f>
        <v>9.2200000000000006</v>
      </c>
      <c r="C2627" s="2">
        <f t="shared" ref="C2627:C2684" si="369">B2627-B2626</f>
        <v>-0.16999999999999993</v>
      </c>
      <c r="D2627" s="2">
        <f t="shared" ref="D2627:D2684" si="370">IF(C2627&gt;0,C2627,0)</f>
        <v>0</v>
      </c>
      <c r="E2627" s="2">
        <f t="shared" ref="E2627:E2684" si="371">IF(C2627&lt;0,-C2627,0)</f>
        <v>0.16999999999999993</v>
      </c>
      <c r="F2627" s="2">
        <f t="shared" si="368"/>
        <v>1.1121097523758509E-2</v>
      </c>
      <c r="G2627" s="2">
        <f t="shared" si="368"/>
        <v>5.3955759377631377E-2</v>
      </c>
      <c r="H2627" s="2">
        <f t="shared" si="364"/>
        <v>0.20611511453157344</v>
      </c>
      <c r="I2627" s="2">
        <f t="shared" si="365"/>
        <v>17.089174329070872</v>
      </c>
    </row>
    <row r="2628" spans="1:9" ht="13.5" x14ac:dyDescent="0.25">
      <c r="A2628" s="3">
        <f>TITRES_STAT!B2631</f>
        <v>45833</v>
      </c>
      <c r="B2628" s="5">
        <f>TITRES_STAT!D2631</f>
        <v>9.4</v>
      </c>
      <c r="C2628" s="2">
        <f t="shared" si="369"/>
        <v>0.17999999999999972</v>
      </c>
      <c r="D2628" s="2">
        <f t="shared" si="370"/>
        <v>0.17999999999999972</v>
      </c>
      <c r="E2628" s="2">
        <f t="shared" si="371"/>
        <v>0</v>
      </c>
      <c r="F2628" s="2">
        <f t="shared" si="368"/>
        <v>2.3183876272061452E-2</v>
      </c>
      <c r="G2628" s="2">
        <f t="shared" si="368"/>
        <v>5.0101776564943419E-2</v>
      </c>
      <c r="H2628" s="2">
        <f t="shared" si="364"/>
        <v>0.46273561261864277</v>
      </c>
      <c r="I2628" s="2">
        <f t="shared" si="365"/>
        <v>31.634945415066269</v>
      </c>
    </row>
    <row r="2629" spans="1:9" ht="13.5" x14ac:dyDescent="0.25">
      <c r="A2629" s="3">
        <f>TITRES_STAT!B2632</f>
        <v>45835</v>
      </c>
      <c r="B2629" s="5">
        <f>TITRES_STAT!D2632</f>
        <v>9.4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2.1527885109771348E-2</v>
      </c>
      <c r="G2629" s="2">
        <f t="shared" si="368"/>
        <v>4.6523078238876032E-2</v>
      </c>
      <c r="H2629" s="2">
        <f t="shared" si="364"/>
        <v>0.46273561261864277</v>
      </c>
      <c r="I2629" s="2">
        <f t="shared" si="365"/>
        <v>31.634945415066269</v>
      </c>
    </row>
    <row r="2630" spans="1:9" ht="13.5" x14ac:dyDescent="0.25">
      <c r="A2630" s="3">
        <f>TITRES_STAT!B2633</f>
        <v>45838</v>
      </c>
      <c r="B2630" s="5">
        <f>TITRES_STAT!D2633</f>
        <v>9</v>
      </c>
      <c r="C2630" s="2">
        <f t="shared" si="369"/>
        <v>-0.40000000000000036</v>
      </c>
      <c r="D2630" s="2">
        <f t="shared" si="370"/>
        <v>0</v>
      </c>
      <c r="E2630" s="2">
        <f t="shared" si="371"/>
        <v>0.40000000000000036</v>
      </c>
      <c r="F2630" s="2">
        <f t="shared" si="368"/>
        <v>1.9990179030501966E-2</v>
      </c>
      <c r="G2630" s="2">
        <f t="shared" si="368"/>
        <v>7.1771429793242053E-2</v>
      </c>
      <c r="H2630" s="2">
        <f t="shared" si="364"/>
        <v>0.27852557888409557</v>
      </c>
      <c r="I2630" s="2">
        <f t="shared" si="365"/>
        <v>21.784904696798804</v>
      </c>
    </row>
    <row r="2631" spans="1:9" ht="13.5" x14ac:dyDescent="0.25">
      <c r="A2631" s="3">
        <f>TITRES_STAT!B2634</f>
        <v>45839</v>
      </c>
      <c r="B2631" s="5">
        <f>TITRES_STAT!D2634</f>
        <v>8.99</v>
      </c>
      <c r="C2631" s="2">
        <f t="shared" si="369"/>
        <v>-9.9999999999997868E-3</v>
      </c>
      <c r="D2631" s="2">
        <f t="shared" si="370"/>
        <v>0</v>
      </c>
      <c r="E2631" s="2">
        <f t="shared" si="371"/>
        <v>9.9999999999997868E-3</v>
      </c>
      <c r="F2631" s="2">
        <f t="shared" si="368"/>
        <v>1.8562309099751824E-2</v>
      </c>
      <c r="G2631" s="2">
        <f t="shared" si="368"/>
        <v>6.7359184808010467E-2</v>
      </c>
      <c r="H2631" s="2">
        <f t="shared" si="364"/>
        <v>0.27557205676788954</v>
      </c>
      <c r="I2631" s="2">
        <f t="shared" si="365"/>
        <v>21.603801628121914</v>
      </c>
    </row>
    <row r="2632" spans="1:9" ht="13.5" x14ac:dyDescent="0.25">
      <c r="A2632" s="3">
        <f>TITRES_STAT!B2635</f>
        <v>45840</v>
      </c>
      <c r="B2632" s="5">
        <f>TITRES_STAT!D2635</f>
        <v>9.3000000000000007</v>
      </c>
      <c r="C2632" s="2">
        <f t="shared" si="369"/>
        <v>0.3100000000000005</v>
      </c>
      <c r="D2632" s="2">
        <f t="shared" si="370"/>
        <v>0.3100000000000005</v>
      </c>
      <c r="E2632" s="2">
        <f t="shared" si="371"/>
        <v>0</v>
      </c>
      <c r="F2632" s="2">
        <f t="shared" si="368"/>
        <v>3.9379287021198153E-2</v>
      </c>
      <c r="G2632" s="2">
        <f t="shared" si="368"/>
        <v>6.2547814464581145E-2</v>
      </c>
      <c r="H2632" s="2">
        <f t="shared" si="364"/>
        <v>0.62958693854119241</v>
      </c>
      <c r="I2632" s="2">
        <f t="shared" si="365"/>
        <v>38.634756063079351</v>
      </c>
    </row>
    <row r="2633" spans="1:9" ht="13.5" x14ac:dyDescent="0.25">
      <c r="A2633" s="3">
        <f>TITRES_STAT!B2636</f>
        <v>45841</v>
      </c>
      <c r="B2633" s="5">
        <f>TITRES_STAT!D2636</f>
        <v>9.3000000000000007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3.6566480805398281E-2</v>
      </c>
      <c r="G2633" s="2">
        <f t="shared" si="368"/>
        <v>5.8080113431396782E-2</v>
      </c>
      <c r="H2633" s="2">
        <f t="shared" si="364"/>
        <v>0.6295869385411923</v>
      </c>
      <c r="I2633" s="2">
        <f t="shared" si="365"/>
        <v>38.634756063079344</v>
      </c>
    </row>
    <row r="2634" spans="1:9" ht="13.5" x14ac:dyDescent="0.25">
      <c r="A2634" s="3">
        <f>TITRES_STAT!B2637</f>
        <v>45842</v>
      </c>
      <c r="B2634" s="5">
        <f>TITRES_STAT!D2637</f>
        <v>9.85</v>
      </c>
      <c r="C2634" s="2">
        <f t="shared" si="369"/>
        <v>0.54999999999999893</v>
      </c>
      <c r="D2634" s="2">
        <f t="shared" si="370"/>
        <v>0.54999999999999893</v>
      </c>
      <c r="E2634" s="2">
        <f t="shared" si="371"/>
        <v>0</v>
      </c>
      <c r="F2634" s="2">
        <f t="shared" si="368"/>
        <v>7.3240303605012616E-2</v>
      </c>
      <c r="G2634" s="2">
        <f t="shared" si="368"/>
        <v>5.393153390058273E-2</v>
      </c>
      <c r="H2634" s="2">
        <f t="shared" si="364"/>
        <v>1.3580237443278291</v>
      </c>
      <c r="I2634" s="2">
        <f t="shared" si="365"/>
        <v>57.591606004584278</v>
      </c>
    </row>
    <row r="2635" spans="1:9" ht="13.5" x14ac:dyDescent="0.25">
      <c r="A2635" s="3">
        <f>TITRES_STAT!B2638</f>
        <v>45845</v>
      </c>
      <c r="B2635" s="5">
        <f>TITRES_STAT!D2638</f>
        <v>9.51</v>
      </c>
      <c r="C2635" s="2">
        <f t="shared" si="369"/>
        <v>-0.33999999999999986</v>
      </c>
      <c r="D2635" s="2">
        <f t="shared" si="370"/>
        <v>0</v>
      </c>
      <c r="E2635" s="2">
        <f t="shared" si="371"/>
        <v>0.33999999999999986</v>
      </c>
      <c r="F2635" s="2">
        <f t="shared" si="368"/>
        <v>6.8008853347511708E-2</v>
      </c>
      <c r="G2635" s="2">
        <f t="shared" si="368"/>
        <v>7.4364995764826816E-2</v>
      </c>
      <c r="H2635" s="2">
        <f t="shared" si="364"/>
        <v>0.91452776468358998</v>
      </c>
      <c r="I2635" s="2">
        <f t="shared" si="365"/>
        <v>47.767798490753776</v>
      </c>
    </row>
    <row r="2636" spans="1:9" ht="13.5" x14ac:dyDescent="0.25">
      <c r="A2636" s="3">
        <f>TITRES_STAT!B2639</f>
        <v>45846</v>
      </c>
      <c r="B2636" s="5">
        <f>TITRES_STAT!D2639</f>
        <v>9.6999999999999993</v>
      </c>
      <c r="C2636" s="2">
        <f t="shared" si="369"/>
        <v>0.1899999999999995</v>
      </c>
      <c r="D2636" s="2">
        <f t="shared" si="370"/>
        <v>0.1899999999999995</v>
      </c>
      <c r="E2636" s="2">
        <f t="shared" si="371"/>
        <v>0</v>
      </c>
      <c r="F2636" s="2">
        <f t="shared" si="368"/>
        <v>7.672250667983227E-2</v>
      </c>
      <c r="G2636" s="2">
        <f t="shared" si="368"/>
        <v>6.9053210353053479E-2</v>
      </c>
      <c r="H2636" s="2">
        <f t="shared" si="364"/>
        <v>1.1110635738377319</v>
      </c>
      <c r="I2636" s="2">
        <f t="shared" si="365"/>
        <v>52.630512297548378</v>
      </c>
    </row>
    <row r="2637" spans="1:9" ht="13.5" x14ac:dyDescent="0.25">
      <c r="A2637" s="3">
        <f>TITRES_STAT!B2640</f>
        <v>45847</v>
      </c>
      <c r="B2637" s="5">
        <f>TITRES_STAT!D2640</f>
        <v>9.85</v>
      </c>
      <c r="C2637" s="2">
        <f t="shared" si="369"/>
        <v>0.15000000000000036</v>
      </c>
      <c r="D2637" s="2">
        <f t="shared" si="370"/>
        <v>0.15000000000000036</v>
      </c>
      <c r="E2637" s="2">
        <f t="shared" si="371"/>
        <v>0</v>
      </c>
      <c r="F2637" s="2">
        <f t="shared" ref="F2637:G2652" si="372">((F2636*13)+D2637)/14</f>
        <v>8.1956613345558565E-2</v>
      </c>
      <c r="G2637" s="2">
        <f t="shared" si="372"/>
        <v>6.4120838184978227E-2</v>
      </c>
      <c r="H2637" s="2">
        <f t="shared" si="364"/>
        <v>1.2781587961955054</v>
      </c>
      <c r="I2637" s="2">
        <f t="shared" si="365"/>
        <v>56.104903588372039</v>
      </c>
    </row>
    <row r="2638" spans="1:9" ht="13.5" x14ac:dyDescent="0.25">
      <c r="A2638" s="3">
        <f>TITRES_STAT!B2641</f>
        <v>45848</v>
      </c>
      <c r="B2638" s="5">
        <f>TITRES_STAT!D2641</f>
        <v>9.7899999999999991</v>
      </c>
      <c r="C2638" s="2">
        <f t="shared" si="369"/>
        <v>-6.0000000000000497E-2</v>
      </c>
      <c r="D2638" s="2">
        <f t="shared" si="370"/>
        <v>0</v>
      </c>
      <c r="E2638" s="2">
        <f t="shared" si="371"/>
        <v>6.0000000000000497E-2</v>
      </c>
      <c r="F2638" s="2">
        <f t="shared" si="372"/>
        <v>7.6102569535161521E-2</v>
      </c>
      <c r="G2638" s="2">
        <f t="shared" si="372"/>
        <v>6.3826492600336959E-2</v>
      </c>
      <c r="H2638" s="2">
        <f t="shared" si="364"/>
        <v>1.192335132868632</v>
      </c>
      <c r="I2638" s="2">
        <f t="shared" si="365"/>
        <v>54.386535844475681</v>
      </c>
    </row>
    <row r="2639" spans="1:9" ht="13.5" x14ac:dyDescent="0.25">
      <c r="A2639" s="3">
        <f>TITRES_STAT!B2642</f>
        <v>45849</v>
      </c>
      <c r="B2639" s="5">
        <f>TITRES_STAT!D2642</f>
        <v>9.6999999999999993</v>
      </c>
      <c r="C2639" s="2">
        <f t="shared" si="369"/>
        <v>-8.9999999999999858E-2</v>
      </c>
      <c r="D2639" s="2">
        <f t="shared" si="370"/>
        <v>0</v>
      </c>
      <c r="E2639" s="2">
        <f t="shared" si="371"/>
        <v>8.9999999999999858E-2</v>
      </c>
      <c r="F2639" s="2">
        <f t="shared" si="372"/>
        <v>7.0666671711221415E-2</v>
      </c>
      <c r="G2639" s="2">
        <f t="shared" si="372"/>
        <v>6.5696028843170023E-2</v>
      </c>
      <c r="H2639" s="2">
        <f t="shared" si="364"/>
        <v>1.0756612379100925</v>
      </c>
      <c r="I2639" s="2">
        <f t="shared" si="365"/>
        <v>51.822581559269111</v>
      </c>
    </row>
    <row r="2640" spans="1:9" ht="13.5" x14ac:dyDescent="0.25">
      <c r="A2640" s="3">
        <f>TITRES_STAT!B2643</f>
        <v>45852</v>
      </c>
      <c r="B2640" s="5">
        <f>TITRES_STAT!D2643</f>
        <v>9.84</v>
      </c>
      <c r="C2640" s="2">
        <f t="shared" si="369"/>
        <v>0.14000000000000057</v>
      </c>
      <c r="D2640" s="2">
        <f t="shared" si="370"/>
        <v>0.14000000000000057</v>
      </c>
      <c r="E2640" s="2">
        <f t="shared" si="371"/>
        <v>0</v>
      </c>
      <c r="F2640" s="2">
        <f t="shared" si="372"/>
        <v>7.5619052303277062E-2</v>
      </c>
      <c r="G2640" s="2">
        <f t="shared" si="372"/>
        <v>6.1003455354372169E-2</v>
      </c>
      <c r="H2640" s="2">
        <f t="shared" si="364"/>
        <v>1.2395863785748225</v>
      </c>
      <c r="I2640" s="2">
        <f t="shared" si="365"/>
        <v>55.34889792300141</v>
      </c>
    </row>
    <row r="2641" spans="1:9" ht="13.5" x14ac:dyDescent="0.25">
      <c r="A2641" s="3">
        <f>TITRES_STAT!B2644</f>
        <v>45853</v>
      </c>
      <c r="B2641" s="5">
        <f>TITRES_STAT!D2644</f>
        <v>9.84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7.0217691424471554E-2</v>
      </c>
      <c r="G2641" s="2">
        <f t="shared" si="372"/>
        <v>5.6646065686202729E-2</v>
      </c>
      <c r="H2641" s="2">
        <f t="shared" ref="H2641:H2684" si="373">F2641/G2641</f>
        <v>1.2395863785748225</v>
      </c>
      <c r="I2641" s="2">
        <f t="shared" ref="I2641:I2684" si="374">IF(G2641=0,100,100-(100/(1+H2641)))</f>
        <v>55.34889792300141</v>
      </c>
    </row>
    <row r="2642" spans="1:9" ht="13.5" x14ac:dyDescent="0.25">
      <c r="A2642" s="3">
        <f>TITRES_STAT!B2645</f>
        <v>45854</v>
      </c>
      <c r="B2642" s="5">
        <f>TITRES_STAT!D2645</f>
        <v>9.84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6.5202142037009303E-2</v>
      </c>
      <c r="G2642" s="2">
        <f t="shared" si="372"/>
        <v>5.2599918137188242E-2</v>
      </c>
      <c r="H2642" s="2">
        <f t="shared" si="373"/>
        <v>1.2395863785748227</v>
      </c>
      <c r="I2642" s="2">
        <f t="shared" si="374"/>
        <v>55.348897923001417</v>
      </c>
    </row>
    <row r="2643" spans="1:9" ht="13.5" x14ac:dyDescent="0.25">
      <c r="A2643" s="3">
        <f>TITRES_STAT!B2646</f>
        <v>45855</v>
      </c>
      <c r="B2643" s="5">
        <f>TITRES_STAT!D2646</f>
        <v>9.84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6.0544846177222923E-2</v>
      </c>
      <c r="G2643" s="2">
        <f t="shared" si="372"/>
        <v>4.8842781127389087E-2</v>
      </c>
      <c r="H2643" s="2">
        <f t="shared" si="373"/>
        <v>1.2395863785748225</v>
      </c>
      <c r="I2643" s="2">
        <f t="shared" si="374"/>
        <v>55.34889792300141</v>
      </c>
    </row>
    <row r="2644" spans="1:9" ht="13.5" x14ac:dyDescent="0.25">
      <c r="A2644" s="3">
        <f>TITRES_STAT!B2647</f>
        <v>45856</v>
      </c>
      <c r="B2644" s="5">
        <f>TITRES_STAT!D2647</f>
        <v>9.49</v>
      </c>
      <c r="C2644" s="2">
        <f t="shared" si="369"/>
        <v>-0.34999999999999964</v>
      </c>
      <c r="D2644" s="2">
        <f t="shared" si="370"/>
        <v>0</v>
      </c>
      <c r="E2644" s="2">
        <f t="shared" si="371"/>
        <v>0.34999999999999964</v>
      </c>
      <c r="F2644" s="2">
        <f t="shared" si="372"/>
        <v>5.6220214307421287E-2</v>
      </c>
      <c r="G2644" s="2">
        <f t="shared" si="372"/>
        <v>7.0354011046861273E-2</v>
      </c>
      <c r="H2644" s="2">
        <f t="shared" si="373"/>
        <v>0.79910460641645897</v>
      </c>
      <c r="I2644" s="2">
        <f t="shared" si="374"/>
        <v>44.416795086093025</v>
      </c>
    </row>
    <row r="2645" spans="1:9" ht="13.5" x14ac:dyDescent="0.25">
      <c r="A2645" s="3">
        <f>TITRES_STAT!B2648</f>
        <v>45859</v>
      </c>
      <c r="B2645" s="5">
        <f>TITRES_STAT!D2648</f>
        <v>9.48</v>
      </c>
      <c r="C2645" s="2">
        <f t="shared" si="369"/>
        <v>-9.9999999999997868E-3</v>
      </c>
      <c r="D2645" s="2">
        <f t="shared" si="370"/>
        <v>0</v>
      </c>
      <c r="E2645" s="2">
        <f t="shared" si="371"/>
        <v>9.9999999999997868E-3</v>
      </c>
      <c r="F2645" s="2">
        <f t="shared" si="372"/>
        <v>5.220448471403405E-2</v>
      </c>
      <c r="G2645" s="2">
        <f t="shared" si="372"/>
        <v>6.6043010257799739E-2</v>
      </c>
      <c r="H2645" s="2">
        <f t="shared" si="373"/>
        <v>0.79046192034937801</v>
      </c>
      <c r="I2645" s="2">
        <f t="shared" si="374"/>
        <v>44.148491032701379</v>
      </c>
    </row>
    <row r="2646" spans="1:9" ht="13.5" x14ac:dyDescent="0.25">
      <c r="A2646" s="3">
        <f>TITRES_STAT!B2649</f>
        <v>45860</v>
      </c>
      <c r="B2646" s="5">
        <f>TITRES_STAT!D2649</f>
        <v>9.4</v>
      </c>
      <c r="C2646" s="2">
        <f t="shared" si="369"/>
        <v>-8.0000000000000071E-2</v>
      </c>
      <c r="D2646" s="2">
        <f t="shared" si="370"/>
        <v>0</v>
      </c>
      <c r="E2646" s="2">
        <f t="shared" si="371"/>
        <v>8.0000000000000071E-2</v>
      </c>
      <c r="F2646" s="2">
        <f t="shared" si="372"/>
        <v>4.8475592948745906E-2</v>
      </c>
      <c r="G2646" s="2">
        <f t="shared" si="372"/>
        <v>6.7039938096528334E-2</v>
      </c>
      <c r="H2646" s="2">
        <f t="shared" si="373"/>
        <v>0.72308528804050631</v>
      </c>
      <c r="I2646" s="2">
        <f t="shared" si="374"/>
        <v>41.964567456948075</v>
      </c>
    </row>
    <row r="2647" spans="1:9" ht="13.5" x14ac:dyDescent="0.25">
      <c r="A2647" s="3">
        <f>TITRES_STAT!B2650</f>
        <v>45861</v>
      </c>
      <c r="B2647" s="5">
        <f>TITRES_STAT!D2650</f>
        <v>9.09</v>
      </c>
      <c r="C2647" s="2">
        <f t="shared" si="369"/>
        <v>-0.3100000000000005</v>
      </c>
      <c r="D2647" s="2">
        <f t="shared" si="370"/>
        <v>0</v>
      </c>
      <c r="E2647" s="2">
        <f t="shared" si="371"/>
        <v>0.3100000000000005</v>
      </c>
      <c r="F2647" s="2">
        <f t="shared" si="372"/>
        <v>4.5013050595264059E-2</v>
      </c>
      <c r="G2647" s="2">
        <f t="shared" si="372"/>
        <v>8.439422823249064E-2</v>
      </c>
      <c r="H2647" s="2">
        <f t="shared" si="373"/>
        <v>0.53336645808598837</v>
      </c>
      <c r="I2647" s="2">
        <f t="shared" si="374"/>
        <v>34.784017563013506</v>
      </c>
    </row>
    <row r="2648" spans="1:9" ht="13.5" x14ac:dyDescent="0.25">
      <c r="A2648" s="3">
        <f>TITRES_STAT!B2651</f>
        <v>45862</v>
      </c>
      <c r="B2648" s="5">
        <f>TITRES_STAT!D2651</f>
        <v>9.07</v>
      </c>
      <c r="C2648" s="2">
        <f t="shared" si="369"/>
        <v>-1.9999999999999574E-2</v>
      </c>
      <c r="D2648" s="2">
        <f t="shared" si="370"/>
        <v>0</v>
      </c>
      <c r="E2648" s="2">
        <f t="shared" si="371"/>
        <v>1.9999999999999574E-2</v>
      </c>
      <c r="F2648" s="2">
        <f t="shared" si="372"/>
        <v>4.179783269560234E-2</v>
      </c>
      <c r="G2648" s="2">
        <f t="shared" si="372"/>
        <v>7.9794640501598429E-2</v>
      </c>
      <c r="H2648" s="2">
        <f t="shared" si="373"/>
        <v>0.52381754504884392</v>
      </c>
      <c r="I2648" s="2">
        <f t="shared" si="374"/>
        <v>34.37534544413279</v>
      </c>
    </row>
    <row r="2649" spans="1:9" ht="13.5" x14ac:dyDescent="0.25">
      <c r="A2649" s="3">
        <f>TITRES_STAT!B2652</f>
        <v>45866</v>
      </c>
      <c r="B2649" s="5">
        <f>TITRES_STAT!D2652</f>
        <v>9.4499999999999993</v>
      </c>
      <c r="C2649" s="2">
        <f t="shared" si="369"/>
        <v>0.37999999999999901</v>
      </c>
      <c r="D2649" s="2">
        <f t="shared" si="370"/>
        <v>0.37999999999999901</v>
      </c>
      <c r="E2649" s="2">
        <f t="shared" si="371"/>
        <v>0</v>
      </c>
      <c r="F2649" s="2">
        <f t="shared" si="372"/>
        <v>6.5955130360202105E-2</v>
      </c>
      <c r="G2649" s="2">
        <f t="shared" si="372"/>
        <v>7.4095023322912831E-2</v>
      </c>
      <c r="H2649" s="2">
        <f t="shared" si="373"/>
        <v>0.89014251433275982</v>
      </c>
      <c r="I2649" s="2">
        <f t="shared" si="374"/>
        <v>47.093936440395318</v>
      </c>
    </row>
    <row r="2650" spans="1:9" ht="13.5" x14ac:dyDescent="0.25">
      <c r="A2650" s="3">
        <f>TITRES_STAT!B2653</f>
        <v>45867</v>
      </c>
      <c r="B2650" s="5">
        <f>TITRES_STAT!D2653</f>
        <v>9.1</v>
      </c>
      <c r="C2650" s="2">
        <f t="shared" si="369"/>
        <v>-0.34999999999999964</v>
      </c>
      <c r="D2650" s="2">
        <f t="shared" si="370"/>
        <v>0</v>
      </c>
      <c r="E2650" s="2">
        <f t="shared" si="371"/>
        <v>0.34999999999999964</v>
      </c>
      <c r="F2650" s="2">
        <f t="shared" si="372"/>
        <v>6.1244049620187667E-2</v>
      </c>
      <c r="G2650" s="2">
        <f t="shared" si="372"/>
        <v>9.3802521656990462E-2</v>
      </c>
      <c r="H2650" s="2">
        <f t="shared" si="373"/>
        <v>0.65290408550145373</v>
      </c>
      <c r="I2650" s="2">
        <f t="shared" si="374"/>
        <v>39.500421786626383</v>
      </c>
    </row>
    <row r="2651" spans="1:9" ht="13.5" x14ac:dyDescent="0.25">
      <c r="A2651" s="3">
        <f>TITRES_STAT!B2654</f>
        <v>45868</v>
      </c>
      <c r="B2651" s="5">
        <f>TITRES_STAT!D2654</f>
        <v>9.39</v>
      </c>
      <c r="C2651" s="2">
        <f t="shared" si="369"/>
        <v>0.29000000000000092</v>
      </c>
      <c r="D2651" s="2">
        <f t="shared" si="370"/>
        <v>0.29000000000000092</v>
      </c>
      <c r="E2651" s="2">
        <f t="shared" si="371"/>
        <v>0</v>
      </c>
      <c r="F2651" s="2">
        <f t="shared" si="372"/>
        <v>7.7583760361602902E-2</v>
      </c>
      <c r="G2651" s="2">
        <f t="shared" si="372"/>
        <v>8.7102341538634012E-2</v>
      </c>
      <c r="H2651" s="2">
        <f t="shared" si="373"/>
        <v>0.89071957184056683</v>
      </c>
      <c r="I2651" s="2">
        <f t="shared" si="374"/>
        <v>47.110083647860812</v>
      </c>
    </row>
    <row r="2652" spans="1:9" ht="13.5" x14ac:dyDescent="0.25">
      <c r="A2652" s="3">
        <f>TITRES_STAT!B2655</f>
        <v>45869</v>
      </c>
      <c r="B2652" s="5">
        <f>TITRES_STAT!D2655</f>
        <v>9.1</v>
      </c>
      <c r="C2652" s="2">
        <f t="shared" si="369"/>
        <v>-0.29000000000000092</v>
      </c>
      <c r="D2652" s="2">
        <f t="shared" si="370"/>
        <v>0</v>
      </c>
      <c r="E2652" s="2">
        <f t="shared" si="371"/>
        <v>0.29000000000000092</v>
      </c>
      <c r="F2652" s="2">
        <f t="shared" si="372"/>
        <v>7.2042063192916977E-2</v>
      </c>
      <c r="G2652" s="2">
        <f t="shared" si="372"/>
        <v>0.10159503142873165</v>
      </c>
      <c r="H2652" s="2">
        <f t="shared" si="373"/>
        <v>0.70911010292323284</v>
      </c>
      <c r="I2652" s="2">
        <f t="shared" si="374"/>
        <v>41.490018794598605</v>
      </c>
    </row>
    <row r="2653" spans="1:9" ht="13.5" x14ac:dyDescent="0.25">
      <c r="A2653" s="3">
        <f>TITRES_STAT!B2656</f>
        <v>45870</v>
      </c>
      <c r="B2653" s="5">
        <f>TITRES_STAT!D2656</f>
        <v>9.1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6.6896201536280051E-2</v>
      </c>
      <c r="G2653" s="2">
        <f t="shared" si="375"/>
        <v>9.4338243469536537E-2</v>
      </c>
      <c r="H2653" s="2">
        <f t="shared" si="373"/>
        <v>0.70911010292323284</v>
      </c>
      <c r="I2653" s="2">
        <f t="shared" si="374"/>
        <v>41.490018794598605</v>
      </c>
    </row>
    <row r="2654" spans="1:9" ht="13.5" x14ac:dyDescent="0.25">
      <c r="A2654" s="3">
        <f>TITRES_STAT!B2657</f>
        <v>45873</v>
      </c>
      <c r="B2654" s="5">
        <f>TITRES_STAT!D2657</f>
        <v>9.1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6.211790142654576E-2</v>
      </c>
      <c r="G2654" s="2">
        <f t="shared" si="375"/>
        <v>8.7599797507426774E-2</v>
      </c>
      <c r="H2654" s="2">
        <f t="shared" si="373"/>
        <v>0.70911010292323284</v>
      </c>
      <c r="I2654" s="2">
        <f t="shared" si="374"/>
        <v>41.490018794598605</v>
      </c>
    </row>
    <row r="2655" spans="1:9" ht="13.5" x14ac:dyDescent="0.25">
      <c r="A2655" s="3">
        <f>TITRES_STAT!B2658</f>
        <v>45874</v>
      </c>
      <c r="B2655" s="5">
        <f>TITRES_STAT!D2658</f>
        <v>9.1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5.7680908467506779E-2</v>
      </c>
      <c r="G2655" s="2">
        <f t="shared" si="375"/>
        <v>8.1342669114039159E-2</v>
      </c>
      <c r="H2655" s="2">
        <f t="shared" si="373"/>
        <v>0.70911010292323284</v>
      </c>
      <c r="I2655" s="2">
        <f t="shared" si="374"/>
        <v>41.490018794598605</v>
      </c>
    </row>
    <row r="2656" spans="1:9" ht="13.5" x14ac:dyDescent="0.25">
      <c r="A2656" s="3">
        <f>TITRES_STAT!B2659</f>
        <v>45875</v>
      </c>
      <c r="B2656" s="5">
        <f>TITRES_STAT!D2659</f>
        <v>9.0500000000000007</v>
      </c>
      <c r="C2656" s="2">
        <f t="shared" si="369"/>
        <v>-4.9999999999998934E-2</v>
      </c>
      <c r="D2656" s="2">
        <f t="shared" si="370"/>
        <v>0</v>
      </c>
      <c r="E2656" s="2">
        <f t="shared" si="371"/>
        <v>4.9999999999998934E-2</v>
      </c>
      <c r="F2656" s="2">
        <f t="shared" si="375"/>
        <v>5.3560843576970586E-2</v>
      </c>
      <c r="G2656" s="2">
        <f t="shared" si="375"/>
        <v>7.9103907034464863E-2</v>
      </c>
      <c r="H2656" s="2">
        <f t="shared" si="373"/>
        <v>0.67709479322727517</v>
      </c>
      <c r="I2656" s="2">
        <f t="shared" si="374"/>
        <v>40.373078251845556</v>
      </c>
    </row>
    <row r="2657" spans="1:9" ht="13.5" x14ac:dyDescent="0.25">
      <c r="A2657" s="3">
        <f>TITRES_STAT!B2660</f>
        <v>45876</v>
      </c>
      <c r="B2657" s="5">
        <f>TITRES_STAT!D2660</f>
        <v>9.0500000000000007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4.9735069035758403E-2</v>
      </c>
      <c r="G2657" s="2">
        <f t="shared" si="375"/>
        <v>7.3453627960574516E-2</v>
      </c>
      <c r="H2657" s="2">
        <f t="shared" si="373"/>
        <v>0.67709479322727517</v>
      </c>
      <c r="I2657" s="2">
        <f t="shared" si="374"/>
        <v>40.373078251845556</v>
      </c>
    </row>
    <row r="2658" spans="1:9" ht="13.5" x14ac:dyDescent="0.25">
      <c r="A2658" s="3">
        <f>TITRES_STAT!B2661</f>
        <v>45877</v>
      </c>
      <c r="B2658" s="5">
        <f>TITRES_STAT!D2661</f>
        <v>9.23</v>
      </c>
      <c r="C2658" s="2">
        <f t="shared" si="369"/>
        <v>0.17999999999999972</v>
      </c>
      <c r="D2658" s="2">
        <f t="shared" si="370"/>
        <v>0.17999999999999972</v>
      </c>
      <c r="E2658" s="2">
        <f t="shared" si="371"/>
        <v>0</v>
      </c>
      <c r="F2658" s="2">
        <f t="shared" si="375"/>
        <v>5.9039706961775636E-2</v>
      </c>
      <c r="G2658" s="2">
        <f t="shared" si="375"/>
        <v>6.8206940249104911E-2</v>
      </c>
      <c r="H2658" s="2">
        <f t="shared" si="373"/>
        <v>0.86559676692945364</v>
      </c>
      <c r="I2658" s="2">
        <f t="shared" si="374"/>
        <v>46.397848788842033</v>
      </c>
    </row>
    <row r="2659" spans="1:9" ht="13.5" x14ac:dyDescent="0.25">
      <c r="A2659" s="3">
        <f>TITRES_STAT!B2662</f>
        <v>45880</v>
      </c>
      <c r="B2659" s="5">
        <f>TITRES_STAT!D2662</f>
        <v>9.39</v>
      </c>
      <c r="C2659" s="2">
        <f t="shared" si="369"/>
        <v>0.16000000000000014</v>
      </c>
      <c r="D2659" s="2">
        <f t="shared" si="370"/>
        <v>0.16000000000000014</v>
      </c>
      <c r="E2659" s="2">
        <f t="shared" si="371"/>
        <v>0</v>
      </c>
      <c r="F2659" s="2">
        <f t="shared" si="375"/>
        <v>6.6251156464505953E-2</v>
      </c>
      <c r="G2659" s="2">
        <f t="shared" si="375"/>
        <v>6.3335015945597414E-2</v>
      </c>
      <c r="H2659" s="2">
        <f t="shared" si="373"/>
        <v>1.0460431007298301</v>
      </c>
      <c r="I2659" s="2">
        <f t="shared" si="374"/>
        <v>51.125174262296973</v>
      </c>
    </row>
    <row r="2660" spans="1:9" ht="13.5" x14ac:dyDescent="0.25">
      <c r="A2660" s="3">
        <f>TITRES_STAT!B2663</f>
        <v>45881</v>
      </c>
      <c r="B2660" s="5">
        <f>TITRES_STAT!D2663</f>
        <v>9.39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6.1518931002755524E-2</v>
      </c>
      <c r="G2660" s="2">
        <f t="shared" si="375"/>
        <v>5.8811086235197596E-2</v>
      </c>
      <c r="H2660" s="2">
        <f t="shared" si="373"/>
        <v>1.0460431007298301</v>
      </c>
      <c r="I2660" s="2">
        <f t="shared" si="374"/>
        <v>51.125174262296973</v>
      </c>
    </row>
    <row r="2661" spans="1:9" ht="13.5" x14ac:dyDescent="0.25">
      <c r="A2661" s="3">
        <f>TITRES_STAT!B2664</f>
        <v>45883</v>
      </c>
      <c r="B2661" s="5">
        <f>TITRES_STAT!D2664</f>
        <v>9.3000000000000007</v>
      </c>
      <c r="C2661" s="2">
        <f t="shared" si="369"/>
        <v>-8.9999999999999858E-2</v>
      </c>
      <c r="D2661" s="2">
        <f t="shared" si="370"/>
        <v>0</v>
      </c>
      <c r="E2661" s="2">
        <f t="shared" si="371"/>
        <v>8.9999999999999858E-2</v>
      </c>
      <c r="F2661" s="2">
        <f t="shared" si="375"/>
        <v>5.7124721645415842E-2</v>
      </c>
      <c r="G2661" s="2">
        <f t="shared" si="375"/>
        <v>6.1038865789826327E-2</v>
      </c>
      <c r="H2661" s="2">
        <f t="shared" si="373"/>
        <v>0.9358745596963095</v>
      </c>
      <c r="I2661" s="2">
        <f t="shared" si="374"/>
        <v>48.343760447119301</v>
      </c>
    </row>
    <row r="2662" spans="1:9" ht="13.5" x14ac:dyDescent="0.25">
      <c r="A2662" s="3">
        <f>TITRES_STAT!B2665</f>
        <v>45884</v>
      </c>
      <c r="B2662" s="5">
        <f>TITRES_STAT!D2665</f>
        <v>9.1</v>
      </c>
      <c r="C2662" s="2">
        <f t="shared" si="369"/>
        <v>-0.20000000000000107</v>
      </c>
      <c r="D2662" s="2">
        <f t="shared" si="370"/>
        <v>0</v>
      </c>
      <c r="E2662" s="2">
        <f t="shared" si="371"/>
        <v>0.20000000000000107</v>
      </c>
      <c r="F2662" s="2">
        <f t="shared" si="375"/>
        <v>5.3044384385028995E-2</v>
      </c>
      <c r="G2662" s="2">
        <f t="shared" si="375"/>
        <v>7.0964661090553091E-2</v>
      </c>
      <c r="H2662" s="2">
        <f t="shared" si="373"/>
        <v>0.74747604751247565</v>
      </c>
      <c r="I2662" s="2">
        <f t="shared" si="374"/>
        <v>42.774609046945415</v>
      </c>
    </row>
    <row r="2663" spans="1:9" ht="13.5" x14ac:dyDescent="0.25">
      <c r="A2663" s="3">
        <f>TITRES_STAT!B2666</f>
        <v>45887</v>
      </c>
      <c r="B2663" s="5">
        <f>TITRES_STAT!D2666</f>
        <v>9.3000000000000007</v>
      </c>
      <c r="C2663" s="2">
        <f t="shared" si="369"/>
        <v>0.20000000000000107</v>
      </c>
      <c r="D2663" s="2">
        <f t="shared" si="370"/>
        <v>0.20000000000000107</v>
      </c>
      <c r="E2663" s="2">
        <f t="shared" si="371"/>
        <v>0</v>
      </c>
      <c r="F2663" s="2">
        <f t="shared" si="375"/>
        <v>6.3541214071812707E-2</v>
      </c>
      <c r="G2663" s="2">
        <f t="shared" si="375"/>
        <v>6.5895756726942159E-2</v>
      </c>
      <c r="H2663" s="2">
        <f t="shared" si="373"/>
        <v>0.9642686756768547</v>
      </c>
      <c r="I2663" s="2">
        <f t="shared" si="374"/>
        <v>49.09046749139771</v>
      </c>
    </row>
    <row r="2664" spans="1:9" ht="13.5" x14ac:dyDescent="0.25">
      <c r="A2664" s="3">
        <f>TITRES_STAT!B2667</f>
        <v>45888</v>
      </c>
      <c r="B2664" s="5">
        <f>TITRES_STAT!D2667</f>
        <v>9.3000000000000007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5.9002555923826083E-2</v>
      </c>
      <c r="G2664" s="2">
        <f t="shared" si="375"/>
        <v>6.1188916960732011E-2</v>
      </c>
      <c r="H2664" s="2">
        <f t="shared" si="373"/>
        <v>0.96426867567685459</v>
      </c>
      <c r="I2664" s="2">
        <f t="shared" si="374"/>
        <v>49.09046749139771</v>
      </c>
    </row>
    <row r="2665" spans="1:9" ht="13.5" x14ac:dyDescent="0.25">
      <c r="A2665" s="3">
        <f>TITRES_STAT!B2668</f>
        <v>45889</v>
      </c>
      <c r="B2665" s="5">
        <f>TITRES_STAT!D2668</f>
        <v>9.3000000000000007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5.4788087643552794E-2</v>
      </c>
      <c r="G2665" s="2">
        <f t="shared" si="375"/>
        <v>5.6818280034965439E-2</v>
      </c>
      <c r="H2665" s="2">
        <f t="shared" si="373"/>
        <v>0.96426867567685459</v>
      </c>
      <c r="I2665" s="2">
        <f t="shared" si="374"/>
        <v>49.09046749139771</v>
      </c>
    </row>
    <row r="2666" spans="1:9" ht="13.5" x14ac:dyDescent="0.25">
      <c r="A2666" s="3">
        <f>TITRES_STAT!B2669</f>
        <v>45890</v>
      </c>
      <c r="B2666" s="5">
        <f>TITRES_STAT!D2669</f>
        <v>9.3000000000000007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5.0874652811870445E-2</v>
      </c>
      <c r="G2666" s="2">
        <f t="shared" si="375"/>
        <v>5.2759831461039339E-2</v>
      </c>
      <c r="H2666" s="2">
        <f t="shared" si="373"/>
        <v>0.96426867567685448</v>
      </c>
      <c r="I2666" s="2">
        <f t="shared" si="374"/>
        <v>49.09046749139771</v>
      </c>
    </row>
    <row r="2667" spans="1:9" ht="13.5" x14ac:dyDescent="0.25">
      <c r="A2667" s="3">
        <f>TITRES_STAT!B2670</f>
        <v>45891</v>
      </c>
      <c r="B2667" s="5">
        <f>TITRES_STAT!D2670</f>
        <v>9.25</v>
      </c>
      <c r="C2667" s="2">
        <f t="shared" si="369"/>
        <v>-5.0000000000000711E-2</v>
      </c>
      <c r="D2667" s="2">
        <f t="shared" si="370"/>
        <v>0</v>
      </c>
      <c r="E2667" s="2">
        <f t="shared" si="371"/>
        <v>5.0000000000000711E-2</v>
      </c>
      <c r="F2667" s="2">
        <f t="shared" si="375"/>
        <v>4.7240749039593979E-2</v>
      </c>
      <c r="G2667" s="2">
        <f t="shared" si="375"/>
        <v>5.2562700642393718E-2</v>
      </c>
      <c r="H2667" s="2">
        <f t="shared" si="373"/>
        <v>0.89875041545130596</v>
      </c>
      <c r="I2667" s="2">
        <f t="shared" si="374"/>
        <v>47.333783742066267</v>
      </c>
    </row>
    <row r="2668" spans="1:9" ht="13.5" x14ac:dyDescent="0.25">
      <c r="A2668" s="3">
        <f>TITRES_STAT!B2671</f>
        <v>45894</v>
      </c>
      <c r="B2668" s="5">
        <f>TITRES_STAT!D2671</f>
        <v>9.3000000000000007</v>
      </c>
      <c r="C2668" s="2">
        <f t="shared" si="369"/>
        <v>5.0000000000000711E-2</v>
      </c>
      <c r="D2668" s="2">
        <f t="shared" si="370"/>
        <v>5.0000000000000711E-2</v>
      </c>
      <c r="E2668" s="2">
        <f t="shared" si="371"/>
        <v>0</v>
      </c>
      <c r="F2668" s="2">
        <f t="shared" si="375"/>
        <v>4.7437838393908749E-2</v>
      </c>
      <c r="G2668" s="2">
        <f t="shared" si="375"/>
        <v>4.8808222025079881E-2</v>
      </c>
      <c r="H2668" s="2">
        <f t="shared" si="373"/>
        <v>0.97192309872572358</v>
      </c>
      <c r="I2668" s="2">
        <f t="shared" si="374"/>
        <v>49.288083260132709</v>
      </c>
    </row>
    <row r="2669" spans="1:9" ht="13.5" x14ac:dyDescent="0.25">
      <c r="A2669" s="3">
        <f>TITRES_STAT!B2672</f>
        <v>45895</v>
      </c>
      <c r="B2669" s="5">
        <f>TITRES_STAT!D2672</f>
        <v>9.3000000000000007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4.4049421365772404E-2</v>
      </c>
      <c r="G2669" s="2">
        <f t="shared" si="376"/>
        <v>4.5321920451859891E-2</v>
      </c>
      <c r="H2669" s="2">
        <f t="shared" si="373"/>
        <v>0.97192309872572336</v>
      </c>
      <c r="I2669" s="2">
        <f t="shared" si="374"/>
        <v>49.288083260132709</v>
      </c>
    </row>
    <row r="2670" spans="1:9" ht="13.5" x14ac:dyDescent="0.25">
      <c r="A2670" s="3">
        <f>TITRES_STAT!B2673</f>
        <v>45896</v>
      </c>
      <c r="B2670" s="5">
        <f>TITRES_STAT!D2673</f>
        <v>9.3000000000000007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4.0903034125360095E-2</v>
      </c>
      <c r="G2670" s="2">
        <f t="shared" si="376"/>
        <v>4.2084640419584186E-2</v>
      </c>
      <c r="H2670" s="2">
        <f t="shared" si="373"/>
        <v>0.97192309872572347</v>
      </c>
      <c r="I2670" s="2">
        <f t="shared" si="374"/>
        <v>49.288083260132709</v>
      </c>
    </row>
    <row r="2671" spans="1:9" ht="13.5" x14ac:dyDescent="0.25">
      <c r="A2671" s="3">
        <f>TITRES_STAT!B2674</f>
        <v>45897</v>
      </c>
      <c r="B2671" s="5">
        <f>TITRES_STAT!D2674</f>
        <v>9.3000000000000007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3.798138883069152E-2</v>
      </c>
      <c r="G2671" s="2">
        <f t="shared" si="376"/>
        <v>3.907859467532817E-2</v>
      </c>
      <c r="H2671" s="2">
        <f t="shared" si="373"/>
        <v>0.97192309872572369</v>
      </c>
      <c r="I2671" s="2">
        <f t="shared" si="374"/>
        <v>49.288083260132716</v>
      </c>
    </row>
    <row r="2672" spans="1:9" ht="13.5" x14ac:dyDescent="0.25">
      <c r="A2672" s="3">
        <f>TITRES_STAT!B2675</f>
        <v>45898</v>
      </c>
      <c r="B2672" s="5">
        <f>TITRES_STAT!D2675</f>
        <v>9.11</v>
      </c>
      <c r="C2672" s="2">
        <f t="shared" si="369"/>
        <v>-0.19000000000000128</v>
      </c>
      <c r="D2672" s="2">
        <f t="shared" si="370"/>
        <v>0</v>
      </c>
      <c r="E2672" s="2">
        <f t="shared" si="371"/>
        <v>0.19000000000000128</v>
      </c>
      <c r="F2672" s="2">
        <f t="shared" si="376"/>
        <v>3.5268432485642126E-2</v>
      </c>
      <c r="G2672" s="2">
        <f t="shared" si="376"/>
        <v>4.9858695055661963E-2</v>
      </c>
      <c r="H2672" s="2">
        <f t="shared" si="373"/>
        <v>0.70736774089792465</v>
      </c>
      <c r="I2672" s="2">
        <f t="shared" si="374"/>
        <v>41.430309590241627</v>
      </c>
    </row>
    <row r="2673" spans="1:9" ht="13.5" x14ac:dyDescent="0.25">
      <c r="A2673" s="3">
        <f>TITRES_STAT!B2676</f>
        <v>45901</v>
      </c>
      <c r="B2673" s="5">
        <f>TITRES_STAT!D2676</f>
        <v>9.11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3.2749258736667688E-2</v>
      </c>
      <c r="G2673" s="2">
        <f t="shared" si="376"/>
        <v>4.6297359694543253E-2</v>
      </c>
      <c r="H2673" s="2">
        <f t="shared" si="373"/>
        <v>0.70736774089792454</v>
      </c>
      <c r="I2673" s="2">
        <f t="shared" si="374"/>
        <v>41.43030959024162</v>
      </c>
    </row>
    <row r="2674" spans="1:9" ht="13.5" x14ac:dyDescent="0.25">
      <c r="A2674" s="3">
        <f>TITRES_STAT!B2677</f>
        <v>45902</v>
      </c>
      <c r="B2674" s="5">
        <f>TITRES_STAT!D2677</f>
        <v>9.2899999999999991</v>
      </c>
      <c r="C2674" s="2">
        <f t="shared" si="369"/>
        <v>0.17999999999999972</v>
      </c>
      <c r="D2674" s="2">
        <f t="shared" si="370"/>
        <v>0.17999999999999972</v>
      </c>
      <c r="E2674" s="2">
        <f t="shared" si="371"/>
        <v>0</v>
      </c>
      <c r="F2674" s="2">
        <f t="shared" si="376"/>
        <v>4.3267168826905684E-2</v>
      </c>
      <c r="G2674" s="2">
        <f t="shared" si="376"/>
        <v>4.2990405430647305E-2</v>
      </c>
      <c r="H2674" s="2">
        <f t="shared" si="373"/>
        <v>1.0064377945145193</v>
      </c>
      <c r="I2674" s="2">
        <f t="shared" si="374"/>
        <v>50.160428460132671</v>
      </c>
    </row>
    <row r="2675" spans="1:9" ht="13.5" x14ac:dyDescent="0.25">
      <c r="A2675" s="3">
        <f>TITRES_STAT!B2678</f>
        <v>45903</v>
      </c>
      <c r="B2675" s="5">
        <f>TITRES_STAT!D2678</f>
        <v>9.3000000000000007</v>
      </c>
      <c r="C2675" s="2">
        <f t="shared" si="369"/>
        <v>1.0000000000001563E-2</v>
      </c>
      <c r="D2675" s="2">
        <f t="shared" si="370"/>
        <v>1.0000000000001563E-2</v>
      </c>
      <c r="E2675" s="2">
        <f t="shared" si="371"/>
        <v>0</v>
      </c>
      <c r="F2675" s="2">
        <f t="shared" si="376"/>
        <v>4.0890942482126817E-2</v>
      </c>
      <c r="G2675" s="2">
        <f t="shared" si="376"/>
        <v>3.9919662185601071E-2</v>
      </c>
      <c r="H2675" s="2">
        <f t="shared" si="373"/>
        <v>1.0243308746454294</v>
      </c>
      <c r="I2675" s="2">
        <f t="shared" si="374"/>
        <v>50.60096091380543</v>
      </c>
    </row>
    <row r="2676" spans="1:9" ht="13.5" x14ac:dyDescent="0.25">
      <c r="A2676" s="3">
        <f>TITRES_STAT!B2679</f>
        <v>45905</v>
      </c>
      <c r="B2676" s="5">
        <f>TITRES_STAT!D2679</f>
        <v>9.34</v>
      </c>
      <c r="C2676" s="2">
        <f t="shared" si="369"/>
        <v>3.9999999999999147E-2</v>
      </c>
      <c r="D2676" s="2">
        <f t="shared" si="370"/>
        <v>3.9999999999999147E-2</v>
      </c>
      <c r="E2676" s="2">
        <f t="shared" si="371"/>
        <v>0</v>
      </c>
      <c r="F2676" s="2">
        <f t="shared" si="376"/>
        <v>4.0827303733403417E-2</v>
      </c>
      <c r="G2676" s="2">
        <f t="shared" si="376"/>
        <v>3.7068257743772426E-2</v>
      </c>
      <c r="H2676" s="2">
        <f t="shared" si="373"/>
        <v>1.1014087582862597</v>
      </c>
      <c r="I2676" s="2">
        <f t="shared" si="374"/>
        <v>52.412875598009798</v>
      </c>
    </row>
    <row r="2677" spans="1:9" ht="13.5" x14ac:dyDescent="0.25">
      <c r="A2677" s="3">
        <f>TITRES_STAT!B2680</f>
        <v>45908</v>
      </c>
      <c r="B2677" s="5">
        <f>TITRES_STAT!D2680</f>
        <v>9.34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3.7911067752446029E-2</v>
      </c>
      <c r="G2677" s="2">
        <f t="shared" si="376"/>
        <v>3.4420525047788683E-2</v>
      </c>
      <c r="H2677" s="2">
        <f t="shared" si="373"/>
        <v>1.1014087582862595</v>
      </c>
      <c r="I2677" s="2">
        <f t="shared" si="374"/>
        <v>52.412875598009798</v>
      </c>
    </row>
    <row r="2678" spans="1:9" ht="13.5" x14ac:dyDescent="0.25">
      <c r="A2678" s="3">
        <f>TITRES_STAT!B2681</f>
        <v>45909</v>
      </c>
      <c r="B2678" s="5">
        <f>TITRES_STAT!D2681</f>
        <v>9.34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3.5203134341557023E-2</v>
      </c>
      <c r="G2678" s="2">
        <f t="shared" si="376"/>
        <v>3.1961916115803776E-2</v>
      </c>
      <c r="H2678" s="2">
        <f t="shared" si="373"/>
        <v>1.1014087582862595</v>
      </c>
      <c r="I2678" s="2">
        <f t="shared" si="374"/>
        <v>52.412875598009798</v>
      </c>
    </row>
    <row r="2679" spans="1:9" ht="13.5" x14ac:dyDescent="0.25">
      <c r="A2679" s="3">
        <f>TITRES_STAT!B2682</f>
        <v>45910</v>
      </c>
      <c r="B2679" s="5">
        <f>TITRES_STAT!D2682</f>
        <v>9.34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3.2688624745731518E-2</v>
      </c>
      <c r="G2679" s="2">
        <f t="shared" si="376"/>
        <v>2.967892210753208E-2</v>
      </c>
      <c r="H2679" s="2">
        <f t="shared" si="373"/>
        <v>1.1014087582862593</v>
      </c>
      <c r="I2679" s="2">
        <f t="shared" si="374"/>
        <v>52.412875598009791</v>
      </c>
    </row>
    <row r="2680" spans="1:9" ht="13.5" x14ac:dyDescent="0.25">
      <c r="A2680" s="3">
        <f>TITRES_STAT!B2683</f>
        <v>45911</v>
      </c>
      <c r="B2680" s="5">
        <f>TITRES_STAT!D2683</f>
        <v>9.5</v>
      </c>
      <c r="C2680" s="2">
        <f t="shared" si="369"/>
        <v>0.16000000000000014</v>
      </c>
      <c r="D2680" s="2">
        <f t="shared" si="370"/>
        <v>0.16000000000000014</v>
      </c>
      <c r="E2680" s="2">
        <f t="shared" si="371"/>
        <v>0</v>
      </c>
      <c r="F2680" s="2">
        <f t="shared" si="376"/>
        <v>4.1782294406750707E-2</v>
      </c>
      <c r="G2680" s="2">
        <f t="shared" si="376"/>
        <v>2.7558999099851218E-2</v>
      </c>
      <c r="H2680" s="2">
        <f t="shared" si="373"/>
        <v>1.5161034787717045</v>
      </c>
      <c r="I2680" s="2">
        <f t="shared" si="374"/>
        <v>60.256006621469567</v>
      </c>
    </row>
    <row r="2681" spans="1:9" ht="13.5" x14ac:dyDescent="0.25">
      <c r="A2681" s="3">
        <f>TITRES_STAT!B2684</f>
        <v>45912</v>
      </c>
      <c r="B2681" s="5">
        <f>TITRES_STAT!D2684</f>
        <v>9.6999999999999993</v>
      </c>
      <c r="C2681" s="2">
        <f t="shared" si="369"/>
        <v>0.19999999999999929</v>
      </c>
      <c r="D2681" s="2">
        <f t="shared" si="370"/>
        <v>0.19999999999999929</v>
      </c>
      <c r="E2681" s="2">
        <f t="shared" si="371"/>
        <v>0</v>
      </c>
      <c r="F2681" s="2">
        <f t="shared" si="376"/>
        <v>5.308355909198275E-2</v>
      </c>
      <c r="G2681" s="2">
        <f t="shared" si="376"/>
        <v>2.5590499164147563E-2</v>
      </c>
      <c r="H2681" s="2">
        <f t="shared" si="373"/>
        <v>2.0743463717328781</v>
      </c>
      <c r="I2681" s="2">
        <f t="shared" si="374"/>
        <v>67.472760740477582</v>
      </c>
    </row>
    <row r="2682" spans="1:9" ht="13.5" x14ac:dyDescent="0.25">
      <c r="A2682" s="3">
        <f>TITRES_STAT!B2685</f>
        <v>45915</v>
      </c>
      <c r="B2682" s="5">
        <f>TITRES_STAT!D2685</f>
        <v>9.69</v>
      </c>
      <c r="C2682" s="2">
        <f t="shared" si="369"/>
        <v>-9.9999999999997868E-3</v>
      </c>
      <c r="D2682" s="2">
        <f t="shared" si="370"/>
        <v>0</v>
      </c>
      <c r="E2682" s="2">
        <f t="shared" si="371"/>
        <v>9.9999999999997868E-3</v>
      </c>
      <c r="F2682" s="2">
        <f t="shared" si="376"/>
        <v>4.9291876299698272E-2</v>
      </c>
      <c r="G2682" s="2">
        <f t="shared" si="376"/>
        <v>2.4476892080994152E-2</v>
      </c>
      <c r="H2682" s="2">
        <f t="shared" si="373"/>
        <v>2.0138127069642344</v>
      </c>
      <c r="I2682" s="2">
        <f t="shared" si="374"/>
        <v>66.819437794218999</v>
      </c>
    </row>
    <row r="2683" spans="1:9" ht="13.5" x14ac:dyDescent="0.25">
      <c r="A2683" s="3">
        <f>TITRES_STAT!B2686</f>
        <v>45916</v>
      </c>
      <c r="B2683" s="5">
        <f>TITRES_STAT!D2686</f>
        <v>9.59</v>
      </c>
      <c r="C2683" s="2">
        <f t="shared" si="369"/>
        <v>-9.9999999999999645E-2</v>
      </c>
      <c r="D2683" s="2">
        <f t="shared" si="370"/>
        <v>0</v>
      </c>
      <c r="E2683" s="2">
        <f t="shared" si="371"/>
        <v>9.9999999999999645E-2</v>
      </c>
      <c r="F2683" s="2">
        <f t="shared" si="376"/>
        <v>4.5771027992576971E-2</v>
      </c>
      <c r="G2683" s="2">
        <f t="shared" si="376"/>
        <v>2.9871399789494546E-2</v>
      </c>
      <c r="H2683" s="2">
        <f t="shared" si="373"/>
        <v>1.5322692714478736</v>
      </c>
      <c r="I2683" s="2">
        <f t="shared" si="374"/>
        <v>60.509728910929333</v>
      </c>
    </row>
    <row r="2684" spans="1:9" ht="13.5" x14ac:dyDescent="0.25">
      <c r="A2684" s="3">
        <f>TITRES_STAT!B2687</f>
        <v>45917</v>
      </c>
      <c r="B2684" s="5">
        <f>TITRES_STAT!D2687</f>
        <v>9.5399999999999991</v>
      </c>
      <c r="C2684" s="2">
        <f t="shared" si="369"/>
        <v>-5.0000000000000711E-2</v>
      </c>
      <c r="D2684" s="2">
        <f t="shared" si="370"/>
        <v>0</v>
      </c>
      <c r="E2684" s="2">
        <f t="shared" si="371"/>
        <v>5.0000000000000711E-2</v>
      </c>
      <c r="F2684" s="2">
        <f t="shared" si="376"/>
        <v>4.2501668850250043E-2</v>
      </c>
      <c r="G2684" s="2">
        <f t="shared" si="376"/>
        <v>3.1309156947387846E-2</v>
      </c>
      <c r="H2684" s="2">
        <f t="shared" si="373"/>
        <v>1.3574836563523631</v>
      </c>
      <c r="I2684" s="2">
        <f t="shared" si="374"/>
        <v>57.581890448934914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84"/>
  <sheetViews>
    <sheetView tabSelected="1" topLeftCell="A2658" workbookViewId="0">
      <selection activeCell="K2674" sqref="K2674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ht="13.5" x14ac:dyDescent="0.25">
      <c r="A2" s="3">
        <f>TITRES_STAT!B5</f>
        <v>42006</v>
      </c>
      <c r="B2" s="5">
        <f>TITRES_STAT!D5</f>
        <v>3.6549999999999998</v>
      </c>
      <c r="C2" s="2" t="s">
        <v>21</v>
      </c>
      <c r="D2" s="2" t="s">
        <v>21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5">
        <f>TITRES_STAT!D6</f>
        <v>3.8090000000000002</v>
      </c>
      <c r="C3" s="4" t="s">
        <v>37</v>
      </c>
      <c r="D3" s="4" t="s">
        <v>38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5">
        <f>TITRES_STAT!D7</f>
        <v>4.04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5">
        <f>TITRES_STAT!D8</f>
        <v>4.2080000000000002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5">
        <f>TITRES_STAT!D9</f>
        <v>4.2009999999999996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5">
        <f>TITRES_STAT!D10</f>
        <v>4.101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5">
        <f>TITRES_STAT!D11</f>
        <v>4.2690000000000001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5">
        <f>TITRES_STAT!D12</f>
        <v>4.2690000000000001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5">
        <f>TITRES_STAT!D13</f>
        <v>4.1440000000000001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5">
        <f>TITRES_STAT!D14</f>
        <v>4.101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5">
        <f>TITRES_STAT!D15</f>
        <v>4.101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5">
        <f>TITRES_STAT!D16</f>
        <v>4.101</v>
      </c>
      <c r="C13" s="2">
        <f>AVERAGE(B2:B13)</f>
        <v>4.0832499999999996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5">
        <f>TITRES_STAT!D17</f>
        <v>4.101</v>
      </c>
      <c r="C14" s="2">
        <f>$C$4*B4+C13*(1-$C$4)</f>
        <v>4.0765961538461539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5">
        <f>TITRES_STAT!D18</f>
        <v>3.9550000000000001</v>
      </c>
      <c r="C15" s="2">
        <f t="shared" ref="C15:C78" si="0">$C$4*B5+C14*(1-$C$4)</f>
        <v>4.0968121301775149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5">
        <f>TITRES_STAT!D19</f>
        <v>4.0730000000000004</v>
      </c>
      <c r="C16" s="2">
        <f t="shared" si="0"/>
        <v>4.1128410332271272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5">
        <f>TITRES_STAT!D20</f>
        <v>4.0650000000000004</v>
      </c>
      <c r="C17" s="2">
        <f t="shared" si="0"/>
        <v>4.1110193358075691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5">
        <f>TITRES_STAT!D21</f>
        <v>3.9620000000000002</v>
      </c>
      <c r="C18" s="2">
        <f t="shared" si="0"/>
        <v>4.1353240533756352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5">
        <f>TITRES_STAT!D22</f>
        <v>4.048</v>
      </c>
      <c r="C19" s="2">
        <f t="shared" si="0"/>
        <v>4.1558895836255374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5">
        <f>TITRES_STAT!D23</f>
        <v>4.048</v>
      </c>
      <c r="C20" s="2">
        <f t="shared" si="0"/>
        <v>4.1540604169139161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5">
        <f>TITRES_STAT!D24</f>
        <v>4.0579999999999998</v>
      </c>
      <c r="C21" s="2">
        <f t="shared" si="0"/>
        <v>4.1458972758502366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5">
        <f>TITRES_STAT!D25</f>
        <v>4.0579999999999998</v>
      </c>
      <c r="C22" s="2">
        <f t="shared" si="0"/>
        <v>4.1389900026425082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5">
        <f>TITRES_STAT!D26</f>
        <v>4.0579999999999998</v>
      </c>
      <c r="C23" s="2">
        <f t="shared" si="0"/>
        <v>4.1331453868513535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5">
        <f>TITRES_STAT!D27</f>
        <v>4.0579999999999998</v>
      </c>
      <c r="C24" s="2">
        <f t="shared" si="0"/>
        <v>4.1281999427203759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5">
        <f>TITRES_STAT!D28</f>
        <v>4.0579999999999998</v>
      </c>
      <c r="C25" s="2">
        <f t="shared" si="0"/>
        <v>4.1015537976864715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5">
        <f>TITRES_STAT!D29</f>
        <v>4.0579999999999998</v>
      </c>
      <c r="C26" s="2">
        <f t="shared" si="0"/>
        <v>4.0971609057347065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5">
        <f>TITRES_STAT!D30</f>
        <v>3.9729999999999999</v>
      </c>
      <c r="C27" s="2">
        <f t="shared" si="0"/>
        <v>4.0922130740832134</v>
      </c>
      <c r="D27" s="2">
        <f>AVERAGE(B2:B27)</f>
        <v>4.0604615384615368</v>
      </c>
      <c r="E27" s="2">
        <f>C27-D27</f>
        <v>3.1751535621676652E-2</v>
      </c>
      <c r="F27" s="2"/>
      <c r="G27" s="2"/>
      <c r="H27" s="2"/>
    </row>
    <row r="28" spans="1:8" ht="13.5" x14ac:dyDescent="0.25">
      <c r="A28" s="3">
        <f>TITRES_STAT!B31</f>
        <v>42045</v>
      </c>
      <c r="B28" s="5">
        <f>TITRES_STAT!D31</f>
        <v>3.855</v>
      </c>
      <c r="C28" s="2">
        <f t="shared" si="0"/>
        <v>4.0721802934550269</v>
      </c>
      <c r="D28" s="2">
        <f>$D$4*B28+(1-$D$4)*D27</f>
        <v>4.045242165242164</v>
      </c>
      <c r="E28" s="2">
        <f t="shared" ref="E28:E91" si="1">C28-D28</f>
        <v>2.69381282128629E-2</v>
      </c>
      <c r="F28" s="2"/>
      <c r="G28" s="2"/>
      <c r="H28" s="2"/>
    </row>
    <row r="29" spans="1:8" ht="13.5" x14ac:dyDescent="0.25">
      <c r="A29" s="3">
        <f>TITRES_STAT!B32</f>
        <v>42046</v>
      </c>
      <c r="B29" s="5">
        <f>TITRES_STAT!D32</f>
        <v>3.851</v>
      </c>
      <c r="C29" s="2">
        <f t="shared" si="0"/>
        <v>4.0684602483080994</v>
      </c>
      <c r="D29" s="2">
        <f t="shared" ref="D29:D92" si="2">$D$4*B29+(1-$D$4)*D28</f>
        <v>4.0308538567057068</v>
      </c>
      <c r="E29" s="2">
        <f t="shared" si="1"/>
        <v>3.7606391602392542E-2</v>
      </c>
      <c r="F29" s="2"/>
      <c r="G29" s="2"/>
      <c r="H29" s="2"/>
    </row>
    <row r="30" spans="1:8" ht="13.5" x14ac:dyDescent="0.25">
      <c r="A30" s="3">
        <f>TITRES_STAT!B33</f>
        <v>42047</v>
      </c>
      <c r="B30" s="5">
        <f>TITRES_STAT!D33</f>
        <v>3.851</v>
      </c>
      <c r="C30" s="2">
        <f t="shared" si="0"/>
        <v>4.0653125177991614</v>
      </c>
      <c r="D30" s="2">
        <f t="shared" si="2"/>
        <v>4.0175313488015805</v>
      </c>
      <c r="E30" s="2">
        <f t="shared" si="1"/>
        <v>4.7781168997580892E-2</v>
      </c>
      <c r="F30" s="2"/>
      <c r="G30" s="2"/>
      <c r="H30" s="2"/>
    </row>
    <row r="31" spans="1:8" ht="13.5" x14ac:dyDescent="0.25">
      <c r="A31" s="3">
        <f>TITRES_STAT!B34</f>
        <v>42048</v>
      </c>
      <c r="B31" s="5">
        <f>TITRES_STAT!D34</f>
        <v>3.851</v>
      </c>
      <c r="C31" s="2">
        <f t="shared" si="0"/>
        <v>4.0641875150608291</v>
      </c>
      <c r="D31" s="2">
        <f t="shared" si="2"/>
        <v>4.0051956933347963</v>
      </c>
      <c r="E31" s="2">
        <f t="shared" si="1"/>
        <v>5.8991821726032789E-2</v>
      </c>
      <c r="F31" s="2"/>
      <c r="G31" s="2"/>
      <c r="H31" s="2"/>
    </row>
    <row r="32" spans="1:8" ht="13.5" x14ac:dyDescent="0.25">
      <c r="A32" s="3">
        <f>TITRES_STAT!B35</f>
        <v>42051</v>
      </c>
      <c r="B32" s="5">
        <f>TITRES_STAT!D35</f>
        <v>3.923</v>
      </c>
      <c r="C32" s="2">
        <f t="shared" si="0"/>
        <v>4.0632355896668555</v>
      </c>
      <c r="D32" s="2">
        <f t="shared" si="2"/>
        <v>3.9991071234581446</v>
      </c>
      <c r="E32" s="2">
        <f t="shared" si="1"/>
        <v>6.4128466208710933E-2</v>
      </c>
      <c r="F32" s="2"/>
      <c r="G32" s="2"/>
      <c r="H32" s="2"/>
    </row>
    <row r="33" spans="1:8" ht="13.5" x14ac:dyDescent="0.25">
      <c r="A33" s="3">
        <f>TITRES_STAT!B36</f>
        <v>42052</v>
      </c>
      <c r="B33" s="5">
        <f>TITRES_STAT!D36</f>
        <v>3.923</v>
      </c>
      <c r="C33" s="2">
        <f t="shared" si="0"/>
        <v>4.0624301143334929</v>
      </c>
      <c r="D33" s="2">
        <f t="shared" si="2"/>
        <v>3.9934695587575413</v>
      </c>
      <c r="E33" s="2">
        <f t="shared" si="1"/>
        <v>6.8960555575951599E-2</v>
      </c>
      <c r="F33" s="2"/>
      <c r="G33" s="2"/>
      <c r="H33" s="2"/>
    </row>
    <row r="34" spans="1:8" ht="13.5" x14ac:dyDescent="0.25">
      <c r="A34" s="3">
        <f>TITRES_STAT!B37</f>
        <v>42053</v>
      </c>
      <c r="B34" s="5">
        <f>TITRES_STAT!D37</f>
        <v>3.923</v>
      </c>
      <c r="C34" s="2">
        <f t="shared" si="0"/>
        <v>4.0617485582821864</v>
      </c>
      <c r="D34" s="2">
        <f t="shared" si="2"/>
        <v>3.9882495914421678</v>
      </c>
      <c r="E34" s="2">
        <f t="shared" si="1"/>
        <v>7.3498966840018554E-2</v>
      </c>
      <c r="F34" s="2"/>
      <c r="G34" s="2"/>
      <c r="H34" s="2"/>
    </row>
    <row r="35" spans="1:8" ht="13.5" x14ac:dyDescent="0.25">
      <c r="A35" s="3">
        <f>TITRES_STAT!B38</f>
        <v>42054</v>
      </c>
      <c r="B35" s="5">
        <f>TITRES_STAT!D38</f>
        <v>4.04</v>
      </c>
      <c r="C35" s="2">
        <f t="shared" si="0"/>
        <v>4.061171857008004</v>
      </c>
      <c r="D35" s="2">
        <f t="shared" si="2"/>
        <v>3.9920829550390442</v>
      </c>
      <c r="E35" s="2">
        <f t="shared" si="1"/>
        <v>6.9088901968959782E-2</v>
      </c>
      <c r="F35" s="2">
        <f>AVERAGE(E27:E35)</f>
        <v>5.3193992972687405E-2</v>
      </c>
      <c r="G35" s="2">
        <f>E35-F35</f>
        <v>1.5894908996272376E-2</v>
      </c>
      <c r="H35" s="2" t="str">
        <f>IF(G35&lt;0,"Hold","Sell")</f>
        <v>Sell</v>
      </c>
    </row>
    <row r="36" spans="1:8" ht="13.5" x14ac:dyDescent="0.25">
      <c r="A36" s="3">
        <f>TITRES_STAT!B39</f>
        <v>42055</v>
      </c>
      <c r="B36" s="5">
        <f>TITRES_STAT!D39</f>
        <v>4.04</v>
      </c>
      <c r="C36" s="2">
        <f t="shared" si="0"/>
        <v>4.0606838790067723</v>
      </c>
      <c r="D36" s="2">
        <f t="shared" si="2"/>
        <v>3.9956323657768928</v>
      </c>
      <c r="E36" s="2">
        <f t="shared" si="1"/>
        <v>6.5051513229879454E-2</v>
      </c>
      <c r="F36" s="2">
        <f>(E36*(2/(10)))+((1-(2/10))*F35)</f>
        <v>5.5565497024125818E-2</v>
      </c>
      <c r="G36" s="2">
        <f t="shared" ref="G36:G99" si="3">E36-F36</f>
        <v>9.4860162057536362E-3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5">
        <f>TITRES_STAT!D40</f>
        <v>4.0369999999999999</v>
      </c>
      <c r="C37" s="2">
        <f t="shared" si="0"/>
        <v>4.0471940514672688</v>
      </c>
      <c r="D37" s="2">
        <f t="shared" si="2"/>
        <v>3.9986966349786046</v>
      </c>
      <c r="E37" s="2">
        <f t="shared" si="1"/>
        <v>4.8497416488664236E-2</v>
      </c>
      <c r="F37" s="2">
        <f t="shared" ref="F37:F100" si="5">(E37*(2/(10)))+((1-(2/10))*F36)</f>
        <v>5.4151880917033504E-2</v>
      </c>
      <c r="G37" s="2">
        <f t="shared" si="3"/>
        <v>-5.6544644283692685E-3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5">
        <f>TITRES_STAT!D41</f>
        <v>4.048</v>
      </c>
      <c r="C38" s="2">
        <f t="shared" si="0"/>
        <v>4.0176257358569201</v>
      </c>
      <c r="D38" s="2">
        <f t="shared" si="2"/>
        <v>4.0023487360913004</v>
      </c>
      <c r="E38" s="2">
        <f t="shared" si="1"/>
        <v>1.5276999765619692E-2</v>
      </c>
      <c r="F38" s="2">
        <f t="shared" si="5"/>
        <v>4.637690468675075E-2</v>
      </c>
      <c r="G38" s="2">
        <f t="shared" si="3"/>
        <v>-3.1099904921131058E-2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5">
        <f>TITRES_STAT!D42</f>
        <v>4.18</v>
      </c>
      <c r="C39" s="2">
        <f t="shared" si="0"/>
        <v>3.9919910072635481</v>
      </c>
      <c r="D39" s="2">
        <f t="shared" si="2"/>
        <v>4.0155080889734265</v>
      </c>
      <c r="E39" s="2">
        <f t="shared" si="1"/>
        <v>-2.3517081709878429E-2</v>
      </c>
      <c r="F39" s="2">
        <f t="shared" si="5"/>
        <v>3.2398107407424916E-2</v>
      </c>
      <c r="G39" s="2">
        <f t="shared" si="3"/>
        <v>-5.5915189117303345E-2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5">
        <f>TITRES_STAT!D43</f>
        <v>4.4329999999999998</v>
      </c>
      <c r="C40" s="2">
        <f t="shared" si="0"/>
        <v>3.9703000830691559</v>
      </c>
      <c r="D40" s="2">
        <f t="shared" si="2"/>
        <v>4.0464334157161357</v>
      </c>
      <c r="E40" s="2">
        <f t="shared" si="1"/>
        <v>-7.6133332646979746E-2</v>
      </c>
      <c r="F40" s="2">
        <f t="shared" si="5"/>
        <v>1.0691819396543983E-2</v>
      </c>
      <c r="G40" s="2">
        <f t="shared" si="3"/>
        <v>-8.6825152043523729E-2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5">
        <f>TITRES_STAT!D44</f>
        <v>4.4649999999999999</v>
      </c>
      <c r="C41" s="2">
        <f t="shared" si="0"/>
        <v>3.9519462241354399</v>
      </c>
      <c r="D41" s="2">
        <f t="shared" si="2"/>
        <v>4.0774383478853107</v>
      </c>
      <c r="E41" s="2">
        <f t="shared" si="1"/>
        <v>-0.12549212374987073</v>
      </c>
      <c r="F41" s="2">
        <f t="shared" si="5"/>
        <v>-1.654496923273896E-2</v>
      </c>
      <c r="G41" s="2">
        <f t="shared" si="3"/>
        <v>-0.10894715451713177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5">
        <f>TITRES_STAT!D45</f>
        <v>4.4649999999999999</v>
      </c>
      <c r="C42" s="2">
        <f t="shared" si="0"/>
        <v>3.9474929588838337</v>
      </c>
      <c r="D42" s="2">
        <f t="shared" si="2"/>
        <v>4.1061466184123248</v>
      </c>
      <c r="E42" s="2">
        <f t="shared" si="1"/>
        <v>-0.15865365952849109</v>
      </c>
      <c r="F42" s="2">
        <f t="shared" si="5"/>
        <v>-4.4966707291889382E-2</v>
      </c>
      <c r="G42" s="2">
        <f t="shared" si="3"/>
        <v>-0.1136869522366017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5">
        <f>TITRES_STAT!D46</f>
        <v>4.4580000000000002</v>
      </c>
      <c r="C43" s="2">
        <f t="shared" si="0"/>
        <v>3.9437248113632437</v>
      </c>
      <c r="D43" s="2">
        <f t="shared" si="2"/>
        <v>4.1322098318632641</v>
      </c>
      <c r="E43" s="2">
        <f t="shared" si="1"/>
        <v>-0.18848502050002036</v>
      </c>
      <c r="F43" s="2">
        <f t="shared" si="5"/>
        <v>-7.3670369933515584E-2</v>
      </c>
      <c r="G43" s="2">
        <f t="shared" si="3"/>
        <v>-0.11481465056650478</v>
      </c>
      <c r="H43" s="2" t="str">
        <f t="shared" si="4"/>
        <v>Hold</v>
      </c>
    </row>
    <row r="44" spans="1:8" ht="13.5" x14ac:dyDescent="0.25">
      <c r="A44" s="3">
        <f>TITRES_STAT!B47</f>
        <v>42067</v>
      </c>
      <c r="B44" s="5">
        <f>TITRES_STAT!D47</f>
        <v>4.4580000000000002</v>
      </c>
      <c r="C44" s="2">
        <f t="shared" si="0"/>
        <v>3.9405363788458216</v>
      </c>
      <c r="D44" s="2">
        <f t="shared" si="2"/>
        <v>4.15634243691043</v>
      </c>
      <c r="E44" s="2">
        <f t="shared" si="1"/>
        <v>-0.2158060580646084</v>
      </c>
      <c r="F44" s="2">
        <f t="shared" si="5"/>
        <v>-0.10209750755973415</v>
      </c>
      <c r="G44" s="2">
        <f t="shared" si="3"/>
        <v>-0.11370855050487425</v>
      </c>
      <c r="H44" s="2" t="str">
        <f t="shared" si="4"/>
        <v>Hold</v>
      </c>
    </row>
    <row r="45" spans="1:8" ht="13.5" x14ac:dyDescent="0.25">
      <c r="A45" s="3">
        <f>TITRES_STAT!B48</f>
        <v>42068</v>
      </c>
      <c r="B45" s="5">
        <f>TITRES_STAT!D48</f>
        <v>4.4580000000000002</v>
      </c>
      <c r="C45" s="2">
        <f t="shared" si="0"/>
        <v>3.9558384744080026</v>
      </c>
      <c r="D45" s="2">
        <f t="shared" si="2"/>
        <v>4.1786874415837314</v>
      </c>
      <c r="E45" s="2">
        <f t="shared" si="1"/>
        <v>-0.22284896717572877</v>
      </c>
      <c r="F45" s="2">
        <f t="shared" si="5"/>
        <v>-0.12624779948293308</v>
      </c>
      <c r="G45" s="2">
        <f t="shared" si="3"/>
        <v>-9.6601167692795697E-2</v>
      </c>
      <c r="H45" s="2" t="str">
        <f t="shared" si="4"/>
        <v>Hold</v>
      </c>
    </row>
    <row r="46" spans="1:8" ht="13.5" x14ac:dyDescent="0.25">
      <c r="A46" s="3">
        <f>TITRES_STAT!B49</f>
        <v>42069</v>
      </c>
      <c r="B46" s="5">
        <f>TITRES_STAT!D49</f>
        <v>4.4580000000000002</v>
      </c>
      <c r="C46" s="2">
        <f t="shared" si="0"/>
        <v>3.9687864014221557</v>
      </c>
      <c r="D46" s="2">
        <f t="shared" si="2"/>
        <v>4.1993772607256776</v>
      </c>
      <c r="E46" s="2">
        <f t="shared" si="1"/>
        <v>-0.23059085930352197</v>
      </c>
      <c r="F46" s="2">
        <f t="shared" si="5"/>
        <v>-0.14711641144705084</v>
      </c>
      <c r="G46" s="2">
        <f t="shared" si="3"/>
        <v>-8.3474447856471123E-2</v>
      </c>
      <c r="H46" s="2" t="str">
        <f t="shared" si="4"/>
        <v>Hold</v>
      </c>
    </row>
    <row r="47" spans="1:8" ht="13.5" x14ac:dyDescent="0.25">
      <c r="A47" s="3">
        <f>TITRES_STAT!B50</f>
        <v>42072</v>
      </c>
      <c r="B47" s="5">
        <f>TITRES_STAT!D50</f>
        <v>4.4580000000000002</v>
      </c>
      <c r="C47" s="2">
        <f t="shared" si="0"/>
        <v>3.9792808012033625</v>
      </c>
      <c r="D47" s="2">
        <f t="shared" si="2"/>
        <v>4.2185345006719235</v>
      </c>
      <c r="E47" s="2">
        <f t="shared" si="1"/>
        <v>-0.23925369946856101</v>
      </c>
      <c r="F47" s="2">
        <f t="shared" si="5"/>
        <v>-0.16554386905135288</v>
      </c>
      <c r="G47" s="2">
        <f t="shared" si="3"/>
        <v>-7.3709830417208133E-2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5">
        <f>TITRES_STAT!D51</f>
        <v>4.4580000000000002</v>
      </c>
      <c r="C48" s="2">
        <f t="shared" si="0"/>
        <v>3.9898529856336142</v>
      </c>
      <c r="D48" s="2">
        <f t="shared" si="2"/>
        <v>4.2362726858073367</v>
      </c>
      <c r="E48" s="2">
        <f t="shared" si="1"/>
        <v>-0.2464197001737225</v>
      </c>
      <c r="F48" s="2">
        <f t="shared" si="5"/>
        <v>-0.18171903527582681</v>
      </c>
      <c r="G48" s="2">
        <f t="shared" si="3"/>
        <v>-6.4700664897895693E-2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5">
        <f>TITRES_STAT!D52</f>
        <v>4.4610000000000003</v>
      </c>
      <c r="C49" s="2">
        <f t="shared" si="0"/>
        <v>4.0191063724592127</v>
      </c>
      <c r="D49" s="2">
        <f t="shared" si="2"/>
        <v>4.2529191535253119</v>
      </c>
      <c r="E49" s="2">
        <f t="shared" si="1"/>
        <v>-0.23381278106609926</v>
      </c>
      <c r="F49" s="2">
        <f t="shared" si="5"/>
        <v>-0.1921377844338813</v>
      </c>
      <c r="G49" s="2">
        <f t="shared" si="3"/>
        <v>-4.1674996632217964E-2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5">
        <f>TITRES_STAT!D53</f>
        <v>4.5330000000000004</v>
      </c>
      <c r="C50" s="2">
        <f t="shared" si="0"/>
        <v>4.0827823151577958</v>
      </c>
      <c r="D50" s="2">
        <f t="shared" si="2"/>
        <v>4.2736658828938072</v>
      </c>
      <c r="E50" s="2">
        <f t="shared" si="1"/>
        <v>-0.19088356773601145</v>
      </c>
      <c r="F50" s="2">
        <f t="shared" si="5"/>
        <v>-0.19188694109430735</v>
      </c>
      <c r="G50" s="2">
        <f t="shared" si="3"/>
        <v>1.0033733582958948E-3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5">
        <f>TITRES_STAT!D54</f>
        <v>4.5330000000000004</v>
      </c>
      <c r="C51" s="2">
        <f t="shared" si="0"/>
        <v>4.1415850359027502</v>
      </c>
      <c r="D51" s="2">
        <f t="shared" si="2"/>
        <v>4.2928758174942656</v>
      </c>
      <c r="E51" s="2">
        <f t="shared" si="1"/>
        <v>-0.15129078159151543</v>
      </c>
      <c r="F51" s="2">
        <f t="shared" si="5"/>
        <v>-0.18376770919374896</v>
      </c>
      <c r="G51" s="2">
        <f t="shared" si="3"/>
        <v>3.247692760223353E-2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5">
        <f>TITRES_STAT!D55</f>
        <v>4.5330000000000004</v>
      </c>
      <c r="C52" s="2">
        <f t="shared" si="0"/>
        <v>4.1913411842254042</v>
      </c>
      <c r="D52" s="2">
        <f t="shared" si="2"/>
        <v>4.3106627939761717</v>
      </c>
      <c r="E52" s="2">
        <f t="shared" si="1"/>
        <v>-0.11932160975076744</v>
      </c>
      <c r="F52" s="2">
        <f t="shared" si="5"/>
        <v>-0.17087848930515265</v>
      </c>
      <c r="G52" s="2">
        <f t="shared" si="3"/>
        <v>5.1556879554385204E-2</v>
      </c>
      <c r="H52" s="2" t="str">
        <f t="shared" si="4"/>
        <v>Sell</v>
      </c>
    </row>
    <row r="53" spans="1:8" ht="13.5" x14ac:dyDescent="0.25">
      <c r="A53" s="3">
        <f>TITRES_STAT!B56</f>
        <v>42080</v>
      </c>
      <c r="B53" s="5">
        <f>TITRES_STAT!D56</f>
        <v>4.5289999999999999</v>
      </c>
      <c r="C53" s="2">
        <f t="shared" si="0"/>
        <v>4.2323656174214959</v>
      </c>
      <c r="D53" s="2">
        <f t="shared" si="2"/>
        <v>4.3268359203483069</v>
      </c>
      <c r="E53" s="2">
        <f t="shared" si="1"/>
        <v>-9.4470302926811023E-2</v>
      </c>
      <c r="F53" s="2">
        <f t="shared" si="5"/>
        <v>-0.15559685202948431</v>
      </c>
      <c r="G53" s="2">
        <f t="shared" si="3"/>
        <v>6.1126549102673289E-2</v>
      </c>
      <c r="H53" s="2" t="str">
        <f t="shared" si="4"/>
        <v>Sell</v>
      </c>
    </row>
    <row r="54" spans="1:8" ht="13.5" x14ac:dyDescent="0.25">
      <c r="A54" s="3">
        <f>TITRES_STAT!B57</f>
        <v>42081</v>
      </c>
      <c r="B54" s="5">
        <f>TITRES_STAT!D57</f>
        <v>4.4580000000000002</v>
      </c>
      <c r="C54" s="2">
        <f t="shared" si="0"/>
        <v>4.2670785993566502</v>
      </c>
      <c r="D54" s="2">
        <f t="shared" si="2"/>
        <v>4.3365517781002838</v>
      </c>
      <c r="E54" s="2">
        <f t="shared" si="1"/>
        <v>-6.9473178743633568E-2</v>
      </c>
      <c r="F54" s="2">
        <f t="shared" si="5"/>
        <v>-0.13837211737231417</v>
      </c>
      <c r="G54" s="2">
        <f t="shared" si="3"/>
        <v>6.88989386286806E-2</v>
      </c>
      <c r="H54" s="2" t="str">
        <f t="shared" si="4"/>
        <v>Sell</v>
      </c>
    </row>
    <row r="55" spans="1:8" ht="13.5" x14ac:dyDescent="0.25">
      <c r="A55" s="3">
        <f>TITRES_STAT!B58</f>
        <v>42082</v>
      </c>
      <c r="B55" s="5">
        <f>TITRES_STAT!D58</f>
        <v>4.5860000000000003</v>
      </c>
      <c r="C55" s="2">
        <f t="shared" si="0"/>
        <v>4.2964511225325506</v>
      </c>
      <c r="D55" s="2">
        <f t="shared" si="2"/>
        <v>4.3550294241669292</v>
      </c>
      <c r="E55" s="2">
        <f t="shared" si="1"/>
        <v>-5.8578301634378604E-2</v>
      </c>
      <c r="F55" s="2">
        <f t="shared" si="5"/>
        <v>-0.12241335422472706</v>
      </c>
      <c r="G55" s="2">
        <f t="shared" si="3"/>
        <v>6.3835052590348454E-2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5">
        <f>TITRES_STAT!D59</f>
        <v>4.5830000000000002</v>
      </c>
      <c r="C56" s="2">
        <f t="shared" si="0"/>
        <v>4.3213047959890813</v>
      </c>
      <c r="D56" s="2">
        <f t="shared" si="2"/>
        <v>4.3719161334878978</v>
      </c>
      <c r="E56" s="2">
        <f t="shared" si="1"/>
        <v>-5.0611337498816411E-2</v>
      </c>
      <c r="F56" s="2">
        <f t="shared" si="5"/>
        <v>-0.10805295087954495</v>
      </c>
      <c r="G56" s="2">
        <f t="shared" si="3"/>
        <v>5.7441613380728535E-2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5">
        <f>TITRES_STAT!D60</f>
        <v>4.5830000000000002</v>
      </c>
      <c r="C57" s="2">
        <f t="shared" si="0"/>
        <v>4.3423348273753763</v>
      </c>
      <c r="D57" s="2">
        <f t="shared" si="2"/>
        <v>4.3875519754517569</v>
      </c>
      <c r="E57" s="2">
        <f t="shared" si="1"/>
        <v>-4.5217148076380553E-2</v>
      </c>
      <c r="F57" s="2">
        <f t="shared" si="5"/>
        <v>-9.5485790318912078E-2</v>
      </c>
      <c r="G57" s="2">
        <f t="shared" si="3"/>
        <v>5.0268642242531525E-2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5">
        <f>TITRES_STAT!D61</f>
        <v>4.5830000000000002</v>
      </c>
      <c r="C58" s="2">
        <f t="shared" si="0"/>
        <v>4.3601294693176262</v>
      </c>
      <c r="D58" s="2">
        <f t="shared" si="2"/>
        <v>4.4020296068997746</v>
      </c>
      <c r="E58" s="2">
        <f t="shared" si="1"/>
        <v>-4.1900137582148389E-2</v>
      </c>
      <c r="F58" s="2">
        <f t="shared" si="5"/>
        <v>-8.476865977155934E-2</v>
      </c>
      <c r="G58" s="2">
        <f t="shared" si="3"/>
        <v>4.2868522189410951E-2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5">
        <f>TITRES_STAT!D62</f>
        <v>4.4580000000000002</v>
      </c>
      <c r="C59" s="2">
        <f t="shared" si="0"/>
        <v>4.3756480124995303</v>
      </c>
      <c r="D59" s="2">
        <f t="shared" si="2"/>
        <v>4.4061755619442353</v>
      </c>
      <c r="E59" s="2">
        <f t="shared" si="1"/>
        <v>-3.0527549444705038E-2</v>
      </c>
      <c r="F59" s="2">
        <f t="shared" si="5"/>
        <v>-7.3920437706188488E-2</v>
      </c>
      <c r="G59" s="2">
        <f t="shared" si="3"/>
        <v>4.339288826148345E-2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5">
        <f>TITRES_STAT!D63</f>
        <v>4.5650000000000004</v>
      </c>
      <c r="C60" s="2">
        <f t="shared" si="0"/>
        <v>4.3998560105765261</v>
      </c>
      <c r="D60" s="2">
        <f t="shared" si="2"/>
        <v>4.4179403351335518</v>
      </c>
      <c r="E60" s="2">
        <f t="shared" si="1"/>
        <v>-1.8084324557025688E-2</v>
      </c>
      <c r="F60" s="2">
        <f t="shared" si="5"/>
        <v>-6.2753215076355937E-2</v>
      </c>
      <c r="G60" s="2">
        <f t="shared" si="3"/>
        <v>4.4668890519330248E-2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5">
        <f>TITRES_STAT!D64</f>
        <v>4.5650000000000004</v>
      </c>
      <c r="C61" s="2">
        <f t="shared" si="0"/>
        <v>4.4203397012570607</v>
      </c>
      <c r="D61" s="2">
        <f t="shared" si="2"/>
        <v>4.4288336436421778</v>
      </c>
      <c r="E61" s="2">
        <f t="shared" si="1"/>
        <v>-8.493942385117137E-3</v>
      </c>
      <c r="F61" s="2">
        <f t="shared" si="5"/>
        <v>-5.1901360538108177E-2</v>
      </c>
      <c r="G61" s="2">
        <f t="shared" si="3"/>
        <v>4.340741815299104E-2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5">
        <f>TITRES_STAT!D65</f>
        <v>4.5650000000000004</v>
      </c>
      <c r="C62" s="2">
        <f t="shared" si="0"/>
        <v>4.4376720549098208</v>
      </c>
      <c r="D62" s="2">
        <f t="shared" si="2"/>
        <v>4.4389200404094238</v>
      </c>
      <c r="E62" s="2">
        <f t="shared" si="1"/>
        <v>-1.2479854996030326E-3</v>
      </c>
      <c r="F62" s="2">
        <f t="shared" si="5"/>
        <v>-4.1770685530407151E-2</v>
      </c>
      <c r="G62" s="2">
        <f t="shared" si="3"/>
        <v>4.0522700030804118E-2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5">
        <f>TITRES_STAT!D66</f>
        <v>4.4290000000000003</v>
      </c>
      <c r="C63" s="2">
        <f t="shared" si="0"/>
        <v>4.4517225080006178</v>
      </c>
      <c r="D63" s="2">
        <f t="shared" si="2"/>
        <v>4.4381852226013185</v>
      </c>
      <c r="E63" s="2">
        <f t="shared" si="1"/>
        <v>1.3537285399299215E-2</v>
      </c>
      <c r="F63" s="2">
        <f t="shared" si="5"/>
        <v>-3.070909134446588E-2</v>
      </c>
      <c r="G63" s="2">
        <f t="shared" si="3"/>
        <v>4.4246376743765095E-2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5">
        <f>TITRES_STAT!D67</f>
        <v>4.4290000000000003</v>
      </c>
      <c r="C64" s="2">
        <f t="shared" si="0"/>
        <v>4.4526882760005231</v>
      </c>
      <c r="D64" s="2">
        <f t="shared" si="2"/>
        <v>4.4375048357419615</v>
      </c>
      <c r="E64" s="2">
        <f t="shared" si="1"/>
        <v>1.5183440258561554E-2</v>
      </c>
      <c r="F64" s="2">
        <f t="shared" si="5"/>
        <v>-2.1530585023860394E-2</v>
      </c>
      <c r="G64" s="2">
        <f t="shared" si="3"/>
        <v>3.6714025282421944E-2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5">
        <f>TITRES_STAT!D68</f>
        <v>4.5650000000000004</v>
      </c>
      <c r="C65" s="2">
        <f t="shared" si="0"/>
        <v>4.473197772000443</v>
      </c>
      <c r="D65" s="2">
        <f t="shared" si="2"/>
        <v>4.4469489219832976</v>
      </c>
      <c r="E65" s="2">
        <f t="shared" si="1"/>
        <v>2.6248850017145386E-2</v>
      </c>
      <c r="F65" s="2">
        <f t="shared" si="5"/>
        <v>-1.197469801565924E-2</v>
      </c>
      <c r="G65" s="2">
        <f t="shared" si="3"/>
        <v>3.822354803280463E-2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5">
        <f>TITRES_STAT!D69</f>
        <v>4.6970000000000001</v>
      </c>
      <c r="C66" s="2">
        <f t="shared" si="0"/>
        <v>4.4900904224619129</v>
      </c>
      <c r="D66" s="2">
        <f t="shared" si="2"/>
        <v>4.465471224058609</v>
      </c>
      <c r="E66" s="2">
        <f t="shared" si="1"/>
        <v>2.4619198403303955E-2</v>
      </c>
      <c r="F66" s="2">
        <f t="shared" si="5"/>
        <v>-4.6559187318666023E-3</v>
      </c>
      <c r="G66" s="2">
        <f t="shared" si="3"/>
        <v>2.9275117135170559E-2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5">
        <f>TITRES_STAT!D70</f>
        <v>4.7069999999999999</v>
      </c>
      <c r="C67" s="2">
        <f t="shared" si="0"/>
        <v>4.5043842036216191</v>
      </c>
      <c r="D67" s="2">
        <f t="shared" si="2"/>
        <v>4.4833622444987116</v>
      </c>
      <c r="E67" s="2">
        <f t="shared" si="1"/>
        <v>2.1021959122907496E-2</v>
      </c>
      <c r="F67" s="2">
        <f t="shared" si="5"/>
        <v>4.7965683908821749E-4</v>
      </c>
      <c r="G67" s="2">
        <f t="shared" si="3"/>
        <v>2.0542302283819279E-2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5">
        <f>TITRES_STAT!D71</f>
        <v>4.7069999999999999</v>
      </c>
      <c r="C68" s="2">
        <f t="shared" si="0"/>
        <v>4.5164789415259854</v>
      </c>
      <c r="D68" s="2">
        <f t="shared" si="2"/>
        <v>4.4999280041654739</v>
      </c>
      <c r="E68" s="2">
        <f t="shared" si="1"/>
        <v>1.6550937360511497E-2</v>
      </c>
      <c r="F68" s="2">
        <f t="shared" si="5"/>
        <v>3.6939129433728735E-3</v>
      </c>
      <c r="G68" s="2">
        <f t="shared" si="3"/>
        <v>1.2857024417138624E-2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5">
        <f>TITRES_STAT!D72</f>
        <v>4.8360000000000003</v>
      </c>
      <c r="C69" s="2">
        <f t="shared" si="0"/>
        <v>4.5074821812912189</v>
      </c>
      <c r="D69" s="2">
        <f t="shared" si="2"/>
        <v>4.5248222260791424</v>
      </c>
      <c r="E69" s="2">
        <f t="shared" si="1"/>
        <v>-1.7340044787923503E-2</v>
      </c>
      <c r="F69" s="2">
        <f t="shared" si="5"/>
        <v>-5.1287860288640186E-4</v>
      </c>
      <c r="G69" s="2">
        <f t="shared" si="3"/>
        <v>-1.6827166185037101E-2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5">
        <f>TITRES_STAT!D73</f>
        <v>4.8360000000000003</v>
      </c>
      <c r="C70" s="2">
        <f t="shared" si="0"/>
        <v>4.5163310764771856</v>
      </c>
      <c r="D70" s="2">
        <f t="shared" si="2"/>
        <v>4.5478724315547616</v>
      </c>
      <c r="E70" s="2">
        <f t="shared" si="1"/>
        <v>-3.154135507757605E-2</v>
      </c>
      <c r="F70" s="2">
        <f t="shared" si="5"/>
        <v>-6.7185738978243316E-3</v>
      </c>
      <c r="G70" s="2">
        <f t="shared" si="3"/>
        <v>-2.4822781179751719E-2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5">
        <f>TITRES_STAT!D74</f>
        <v>4.8360000000000003</v>
      </c>
      <c r="C71" s="2">
        <f t="shared" si="0"/>
        <v>4.5238186031730034</v>
      </c>
      <c r="D71" s="2">
        <f t="shared" si="2"/>
        <v>4.5692152144025577</v>
      </c>
      <c r="E71" s="2">
        <f t="shared" si="1"/>
        <v>-4.5396611229554296E-2</v>
      </c>
      <c r="F71" s="2">
        <f t="shared" si="5"/>
        <v>-1.4454181364170326E-2</v>
      </c>
      <c r="G71" s="2">
        <f t="shared" si="3"/>
        <v>-3.094242986538397E-2</v>
      </c>
      <c r="H71" s="2" t="str">
        <f t="shared" si="4"/>
        <v>Hold</v>
      </c>
    </row>
    <row r="72" spans="1:8" ht="13.5" x14ac:dyDescent="0.25">
      <c r="A72" s="3">
        <f>TITRES_STAT!B75</f>
        <v>42109</v>
      </c>
      <c r="B72" s="5">
        <f>TITRES_STAT!D75</f>
        <v>4.6970000000000001</v>
      </c>
      <c r="C72" s="2">
        <f t="shared" si="0"/>
        <v>4.5301542026848489</v>
      </c>
      <c r="D72" s="2">
        <f t="shared" si="2"/>
        <v>4.5786807540764425</v>
      </c>
      <c r="E72" s="2">
        <f t="shared" si="1"/>
        <v>-4.8526551391593564E-2</v>
      </c>
      <c r="F72" s="2">
        <f t="shared" si="5"/>
        <v>-2.1268655369654974E-2</v>
      </c>
      <c r="G72" s="2">
        <f t="shared" si="3"/>
        <v>-2.725789602193859E-2</v>
      </c>
      <c r="H72" s="2" t="str">
        <f t="shared" si="4"/>
        <v>Hold</v>
      </c>
    </row>
    <row r="73" spans="1:8" ht="13.5" x14ac:dyDescent="0.25">
      <c r="A73" s="3">
        <f>TITRES_STAT!B76</f>
        <v>42110</v>
      </c>
      <c r="B73" s="5">
        <f>TITRES_STAT!D76</f>
        <v>4.6970000000000001</v>
      </c>
      <c r="C73" s="2">
        <f t="shared" si="0"/>
        <v>4.5145920176564109</v>
      </c>
      <c r="D73" s="2">
        <f t="shared" si="2"/>
        <v>4.5874451426633733</v>
      </c>
      <c r="E73" s="2">
        <f t="shared" si="1"/>
        <v>-7.2853125006962394E-2</v>
      </c>
      <c r="F73" s="2">
        <f t="shared" si="5"/>
        <v>-3.1585549297116461E-2</v>
      </c>
      <c r="G73" s="2">
        <f t="shared" si="3"/>
        <v>-4.1267575709845933E-2</v>
      </c>
      <c r="H73" s="2" t="str">
        <f t="shared" si="4"/>
        <v>Hold</v>
      </c>
    </row>
    <row r="74" spans="1:8" ht="13.5" x14ac:dyDescent="0.25">
      <c r="A74" s="3">
        <f>TITRES_STAT!B77</f>
        <v>42111</v>
      </c>
      <c r="B74" s="5">
        <f>TITRES_STAT!D77</f>
        <v>4.6970000000000001</v>
      </c>
      <c r="C74" s="2">
        <f t="shared" si="0"/>
        <v>4.5014240149400404</v>
      </c>
      <c r="D74" s="2">
        <f t="shared" si="2"/>
        <v>4.5955603172809019</v>
      </c>
      <c r="E74" s="2">
        <f t="shared" si="1"/>
        <v>-9.4136302340861455E-2</v>
      </c>
      <c r="F74" s="2">
        <f t="shared" si="5"/>
        <v>-4.4095699905865461E-2</v>
      </c>
      <c r="G74" s="2">
        <f t="shared" si="3"/>
        <v>-5.0040602434995994E-2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5">
        <f>TITRES_STAT!D78</f>
        <v>4.7069999999999999</v>
      </c>
      <c r="C75" s="2">
        <f t="shared" si="0"/>
        <v>4.5112049357184958</v>
      </c>
      <c r="D75" s="2">
        <f t="shared" si="2"/>
        <v>4.6038151085934276</v>
      </c>
      <c r="E75" s="2">
        <f t="shared" si="1"/>
        <v>-9.2610172874931784E-2</v>
      </c>
      <c r="F75" s="2">
        <f t="shared" si="5"/>
        <v>-5.3798594499678727E-2</v>
      </c>
      <c r="G75" s="2">
        <f t="shared" si="3"/>
        <v>-3.8811578375253057E-2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5">
        <f>TITRES_STAT!D79</f>
        <v>4.7069999999999999</v>
      </c>
      <c r="C76" s="2">
        <f t="shared" si="0"/>
        <v>4.5397887917618043</v>
      </c>
      <c r="D76" s="2">
        <f t="shared" si="2"/>
        <v>4.6114584338828033</v>
      </c>
      <c r="E76" s="2">
        <f t="shared" si="1"/>
        <v>-7.1669642120999022E-2</v>
      </c>
      <c r="F76" s="2">
        <f t="shared" si="5"/>
        <v>-5.7372804023942785E-2</v>
      </c>
      <c r="G76" s="2">
        <f t="shared" si="3"/>
        <v>-1.4296838097056237E-2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5">
        <f>TITRES_STAT!D80</f>
        <v>4.7069999999999999</v>
      </c>
      <c r="C77" s="2">
        <f t="shared" si="0"/>
        <v>4.5655135930292188</v>
      </c>
      <c r="D77" s="2">
        <f t="shared" si="2"/>
        <v>4.6185355869285214</v>
      </c>
      <c r="E77" s="2">
        <f t="shared" si="1"/>
        <v>-5.3021993899302622E-2</v>
      </c>
      <c r="F77" s="2">
        <f t="shared" si="5"/>
        <v>-5.6502641999014752E-2</v>
      </c>
      <c r="G77" s="2">
        <f t="shared" si="3"/>
        <v>3.4806480997121303E-3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5">
        <f>TITRES_STAT!D81</f>
        <v>4.7249999999999996</v>
      </c>
      <c r="C78" s="2">
        <f t="shared" si="0"/>
        <v>4.587280732563185</v>
      </c>
      <c r="D78" s="2">
        <f t="shared" si="2"/>
        <v>4.6264218397486303</v>
      </c>
      <c r="E78" s="2">
        <f t="shared" si="1"/>
        <v>-3.9141107185445279E-2</v>
      </c>
      <c r="F78" s="2">
        <f t="shared" si="5"/>
        <v>-5.3030335036300863E-2</v>
      </c>
      <c r="G78" s="2">
        <f t="shared" si="3"/>
        <v>1.3889227850855584E-2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5">
        <f>TITRES_STAT!D82</f>
        <v>4.8109999999999999</v>
      </c>
      <c r="C79" s="2">
        <f t="shared" ref="C79:C142" si="6">$C$4*B69+C78*(1-$C$4)</f>
        <v>4.625545235245772</v>
      </c>
      <c r="D79" s="2">
        <f t="shared" si="2"/>
        <v>4.6400942960635465</v>
      </c>
      <c r="E79" s="2">
        <f t="shared" si="1"/>
        <v>-1.4549060817774517E-2</v>
      </c>
      <c r="F79" s="2">
        <f t="shared" si="5"/>
        <v>-4.5334080192595598E-2</v>
      </c>
      <c r="G79" s="2">
        <f t="shared" si="3"/>
        <v>3.0785019374821081E-2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5">
        <f>TITRES_STAT!D83</f>
        <v>4.8109999999999999</v>
      </c>
      <c r="C80" s="2">
        <f t="shared" si="6"/>
        <v>4.6579228913618067</v>
      </c>
      <c r="D80" s="2">
        <f t="shared" si="2"/>
        <v>4.6527539778366167</v>
      </c>
      <c r="E80" s="2">
        <f t="shared" si="1"/>
        <v>5.1689135251899998E-3</v>
      </c>
      <c r="F80" s="2">
        <f t="shared" si="5"/>
        <v>-3.5233481449038484E-2</v>
      </c>
      <c r="G80" s="2">
        <f t="shared" si="3"/>
        <v>4.0402394974228484E-2</v>
      </c>
      <c r="H80" s="2" t="str">
        <f t="shared" si="4"/>
        <v>Sell</v>
      </c>
    </row>
    <row r="81" spans="1:8" ht="13.5" x14ac:dyDescent="0.25">
      <c r="A81" s="3">
        <f>TITRES_STAT!B84</f>
        <v>42122</v>
      </c>
      <c r="B81" s="5">
        <f>TITRES_STAT!D84</f>
        <v>4.8860000000000001</v>
      </c>
      <c r="C81" s="2">
        <f t="shared" si="6"/>
        <v>4.6853193696138362</v>
      </c>
      <c r="D81" s="2">
        <f t="shared" si="2"/>
        <v>4.6700314609598301</v>
      </c>
      <c r="E81" s="2">
        <f t="shared" si="1"/>
        <v>1.5287908654006088E-2</v>
      </c>
      <c r="F81" s="2">
        <f t="shared" si="5"/>
        <v>-2.5129203428429569E-2</v>
      </c>
      <c r="G81" s="2">
        <f t="shared" si="3"/>
        <v>4.0417112082435661E-2</v>
      </c>
      <c r="H81" s="2" t="str">
        <f t="shared" si="4"/>
        <v>Sell</v>
      </c>
    </row>
    <row r="82" spans="1:8" ht="13.5" x14ac:dyDescent="0.25">
      <c r="A82" s="3">
        <f>TITRES_STAT!B85</f>
        <v>42123</v>
      </c>
      <c r="B82" s="5">
        <f>TITRES_STAT!D85</f>
        <v>5.0250000000000004</v>
      </c>
      <c r="C82" s="2">
        <f t="shared" si="6"/>
        <v>4.6871163896732462</v>
      </c>
      <c r="D82" s="2">
        <f t="shared" si="2"/>
        <v>4.6963254268146581</v>
      </c>
      <c r="E82" s="2">
        <f t="shared" si="1"/>
        <v>-9.2090371414119687E-3</v>
      </c>
      <c r="F82" s="2">
        <f t="shared" si="5"/>
        <v>-2.1945170171026051E-2</v>
      </c>
      <c r="G82" s="2">
        <f t="shared" si="3"/>
        <v>1.2736133029614082E-2</v>
      </c>
      <c r="H82" s="2" t="str">
        <f t="shared" si="4"/>
        <v>Sell</v>
      </c>
    </row>
    <row r="83" spans="1:8" ht="13.5" x14ac:dyDescent="0.25">
      <c r="A83" s="3">
        <f>TITRES_STAT!B86</f>
        <v>42124</v>
      </c>
      <c r="B83" s="5">
        <f>TITRES_STAT!D86</f>
        <v>5.0640000000000001</v>
      </c>
      <c r="C83" s="2">
        <f t="shared" si="6"/>
        <v>4.6886369451081311</v>
      </c>
      <c r="D83" s="2">
        <f t="shared" si="2"/>
        <v>4.7235605803839427</v>
      </c>
      <c r="E83" s="2">
        <f t="shared" si="1"/>
        <v>-3.4923635275811549E-2</v>
      </c>
      <c r="F83" s="2">
        <f t="shared" si="5"/>
        <v>-2.4540863191983155E-2</v>
      </c>
      <c r="G83" s="2">
        <f t="shared" si="3"/>
        <v>-1.0382772083828394E-2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5">
        <f>TITRES_STAT!D87</f>
        <v>5.0460000000000003</v>
      </c>
      <c r="C84" s="2">
        <f t="shared" si="6"/>
        <v>4.6899235689376493</v>
      </c>
      <c r="D84" s="2">
        <f t="shared" si="2"/>
        <v>4.7474449818369839</v>
      </c>
      <c r="E84" s="2">
        <f t="shared" si="1"/>
        <v>-5.7521412899334656E-2</v>
      </c>
      <c r="F84" s="2">
        <f t="shared" si="5"/>
        <v>-3.1136973133453455E-2</v>
      </c>
      <c r="G84" s="2">
        <f t="shared" si="3"/>
        <v>-2.6384439765881201E-2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5">
        <f>TITRES_STAT!D88</f>
        <v>5.1029999999999998</v>
      </c>
      <c r="C85" s="2">
        <f t="shared" si="6"/>
        <v>4.6925507121780106</v>
      </c>
      <c r="D85" s="2">
        <f t="shared" si="2"/>
        <v>4.7737823905898003</v>
      </c>
      <c r="E85" s="2">
        <f t="shared" si="1"/>
        <v>-8.1231678411789687E-2</v>
      </c>
      <c r="F85" s="2">
        <f t="shared" si="5"/>
        <v>-4.1155914189120707E-2</v>
      </c>
      <c r="G85" s="2">
        <f t="shared" si="3"/>
        <v>-4.007576422266898E-2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5">
        <f>TITRES_STAT!D89</f>
        <v>5.3310000000000004</v>
      </c>
      <c r="C86" s="2">
        <f t="shared" si="6"/>
        <v>4.6947736795352393</v>
      </c>
      <c r="D86" s="2">
        <f t="shared" si="2"/>
        <v>4.8150577690646292</v>
      </c>
      <c r="E86" s="2">
        <f t="shared" si="1"/>
        <v>-0.12028408952938996</v>
      </c>
      <c r="F86" s="2">
        <f t="shared" si="5"/>
        <v>-5.6981549257174559E-2</v>
      </c>
      <c r="G86" s="2">
        <f t="shared" si="3"/>
        <v>-6.3302540272215407E-2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5">
        <f>TITRES_STAT!D90</f>
        <v>5.57</v>
      </c>
      <c r="C87" s="2">
        <f t="shared" si="6"/>
        <v>4.6966546519144332</v>
      </c>
      <c r="D87" s="2">
        <f t="shared" si="2"/>
        <v>4.8709794158005826</v>
      </c>
      <c r="E87" s="2">
        <f t="shared" si="1"/>
        <v>-0.17432476388614937</v>
      </c>
      <c r="F87" s="2">
        <f t="shared" si="5"/>
        <v>-8.0450192182969532E-2</v>
      </c>
      <c r="G87" s="2">
        <f t="shared" si="3"/>
        <v>-9.3874571703179838E-2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5">
        <f>TITRES_STAT!D91</f>
        <v>5.82</v>
      </c>
      <c r="C88" s="2">
        <f t="shared" si="6"/>
        <v>4.7010154746968276</v>
      </c>
      <c r="D88" s="2">
        <f t="shared" si="2"/>
        <v>4.9412772368523914</v>
      </c>
      <c r="E88" s="2">
        <f t="shared" si="1"/>
        <v>-0.24026176215556383</v>
      </c>
      <c r="F88" s="2">
        <f t="shared" si="5"/>
        <v>-0.11241250617748841</v>
      </c>
      <c r="G88" s="2">
        <f t="shared" si="3"/>
        <v>-0.12784925597807542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5">
        <f>TITRES_STAT!D92</f>
        <v>6.1689999999999996</v>
      </c>
      <c r="C89" s="2">
        <f t="shared" si="6"/>
        <v>4.7179361708973158</v>
      </c>
      <c r="D89" s="2">
        <f t="shared" si="2"/>
        <v>5.0322196637522136</v>
      </c>
      <c r="E89" s="2">
        <f t="shared" si="1"/>
        <v>-0.31428349285489787</v>
      </c>
      <c r="F89" s="2">
        <f t="shared" si="5"/>
        <v>-0.1527867035129703</v>
      </c>
      <c r="G89" s="2">
        <f t="shared" si="3"/>
        <v>-0.16149678934192757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5">
        <f>TITRES_STAT!D93</f>
        <v>6.49</v>
      </c>
      <c r="C90" s="2">
        <f t="shared" si="6"/>
        <v>4.7322536830669595</v>
      </c>
      <c r="D90" s="2">
        <f t="shared" si="2"/>
        <v>5.1402033923631612</v>
      </c>
      <c r="E90" s="2">
        <f t="shared" si="1"/>
        <v>-0.40794970929620167</v>
      </c>
      <c r="F90" s="2">
        <f t="shared" si="5"/>
        <v>-0.20381930466961659</v>
      </c>
      <c r="G90" s="2">
        <f t="shared" si="3"/>
        <v>-0.20413040462658508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5">
        <f>TITRES_STAT!D94</f>
        <v>6.883</v>
      </c>
      <c r="C91" s="2">
        <f t="shared" si="6"/>
        <v>4.7559069625951196</v>
      </c>
      <c r="D91" s="2">
        <f t="shared" si="2"/>
        <v>5.2692994373732969</v>
      </c>
      <c r="E91" s="2">
        <f t="shared" si="1"/>
        <v>-0.51339247477817729</v>
      </c>
      <c r="F91" s="2">
        <f t="shared" si="5"/>
        <v>-0.26573393869132877</v>
      </c>
      <c r="G91" s="2">
        <f t="shared" si="3"/>
        <v>-0.24765853608684851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5">
        <f>TITRES_STAT!D95</f>
        <v>7.1890000000000001</v>
      </c>
      <c r="C92" s="2">
        <f t="shared" si="6"/>
        <v>4.7973058914266398</v>
      </c>
      <c r="D92" s="2">
        <f t="shared" si="2"/>
        <v>5.4114994790493487</v>
      </c>
      <c r="E92" s="2">
        <f t="shared" ref="E92:E155" si="7">C92-D92</f>
        <v>-0.61419358762270893</v>
      </c>
      <c r="F92" s="2">
        <f t="shared" si="5"/>
        <v>-0.3354258684776048</v>
      </c>
      <c r="G92" s="2">
        <f t="shared" si="3"/>
        <v>-0.27876771914510412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5">
        <f>TITRES_STAT!D96</f>
        <v>6.915</v>
      </c>
      <c r="C93" s="2">
        <f t="shared" si="6"/>
        <v>4.8383357542840795</v>
      </c>
      <c r="D93" s="2">
        <f t="shared" ref="D93:D156" si="8">$D$4*B93+(1-$D$4)*D92</f>
        <v>5.522869888008656</v>
      </c>
      <c r="E93" s="2">
        <f t="shared" si="7"/>
        <v>-0.6845341337245765</v>
      </c>
      <c r="F93" s="2">
        <f t="shared" si="5"/>
        <v>-0.40524752152699917</v>
      </c>
      <c r="G93" s="2">
        <f t="shared" si="3"/>
        <v>-0.27928661219757733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5">
        <f>TITRES_STAT!D97</f>
        <v>6.7789999999999999</v>
      </c>
      <c r="C94" s="2">
        <f t="shared" si="6"/>
        <v>4.8702840997788366</v>
      </c>
      <c r="D94" s="2">
        <f t="shared" si="8"/>
        <v>5.6159165629709777</v>
      </c>
      <c r="E94" s="2">
        <f t="shared" si="7"/>
        <v>-0.74563246319214116</v>
      </c>
      <c r="F94" s="2">
        <f t="shared" si="5"/>
        <v>-0.47332450986002761</v>
      </c>
      <c r="G94" s="2">
        <f t="shared" si="3"/>
        <v>-0.27230795333211355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5">
        <f>TITRES_STAT!D98</f>
        <v>6.7759999999999998</v>
      </c>
      <c r="C95" s="2">
        <f t="shared" si="6"/>
        <v>4.9060865459667085</v>
      </c>
      <c r="D95" s="2">
        <f t="shared" si="8"/>
        <v>5.7018486694175721</v>
      </c>
      <c r="E95" s="2">
        <f t="shared" si="7"/>
        <v>-0.79576212345086361</v>
      </c>
      <c r="F95" s="2">
        <f t="shared" si="5"/>
        <v>-0.53781203257819488</v>
      </c>
      <c r="G95" s="2">
        <f t="shared" si="3"/>
        <v>-0.25795009087266874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5">
        <f>TITRES_STAT!D99</f>
        <v>6.9180000000000001</v>
      </c>
      <c r="C96" s="2">
        <f t="shared" si="6"/>
        <v>4.9714578465872146</v>
      </c>
      <c r="D96" s="2">
        <f t="shared" si="8"/>
        <v>5.7919339531644187</v>
      </c>
      <c r="E96" s="2">
        <f t="shared" si="7"/>
        <v>-0.82047610657720416</v>
      </c>
      <c r="F96" s="2">
        <f t="shared" si="5"/>
        <v>-0.59434484737799675</v>
      </c>
      <c r="G96" s="2">
        <f t="shared" si="3"/>
        <v>-0.2261312591992074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5">
        <f>TITRES_STAT!D100</f>
        <v>6.7759999999999998</v>
      </c>
      <c r="C97" s="2">
        <f t="shared" si="6"/>
        <v>5.0635412548045657</v>
      </c>
      <c r="D97" s="2">
        <f t="shared" si="8"/>
        <v>5.8648277344114987</v>
      </c>
      <c r="E97" s="2">
        <f t="shared" si="7"/>
        <v>-0.801286479606933</v>
      </c>
      <c r="F97" s="2">
        <f t="shared" si="5"/>
        <v>-0.63573317382378403</v>
      </c>
      <c r="G97" s="2">
        <f t="shared" si="3"/>
        <v>-0.16555330578314897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5">
        <f>TITRES_STAT!D101</f>
        <v>6.7759999999999998</v>
      </c>
      <c r="C98" s="2">
        <f t="shared" si="6"/>
        <v>5.1799195232961708</v>
      </c>
      <c r="D98" s="2">
        <f t="shared" si="8"/>
        <v>5.9323219763069437</v>
      </c>
      <c r="E98" s="2">
        <f t="shared" si="7"/>
        <v>-0.75240245301077291</v>
      </c>
      <c r="F98" s="2">
        <f t="shared" si="5"/>
        <v>-0.65906702966118191</v>
      </c>
      <c r="G98" s="2">
        <f t="shared" si="3"/>
        <v>-9.3335423349590996E-2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5">
        <f>TITRES_STAT!D102</f>
        <v>6.7759999999999998</v>
      </c>
      <c r="C99" s="2">
        <f t="shared" si="6"/>
        <v>5.332085750481375</v>
      </c>
      <c r="D99" s="2">
        <f t="shared" si="8"/>
        <v>5.9948166447286519</v>
      </c>
      <c r="E99" s="2">
        <f t="shared" si="7"/>
        <v>-0.66273089424727694</v>
      </c>
      <c r="F99" s="2">
        <f t="shared" si="5"/>
        <v>-0.65979980257840098</v>
      </c>
      <c r="G99" s="2">
        <f t="shared" si="3"/>
        <v>-2.9310916688759514E-3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5">
        <f>TITRES_STAT!D103</f>
        <v>6.7759999999999998</v>
      </c>
      <c r="C100" s="2">
        <f t="shared" si="6"/>
        <v>5.510226404253471</v>
      </c>
      <c r="D100" s="2">
        <f t="shared" si="8"/>
        <v>6.052682078452456</v>
      </c>
      <c r="E100" s="2">
        <f t="shared" si="7"/>
        <v>-0.54245567419898499</v>
      </c>
      <c r="F100" s="2">
        <f t="shared" si="5"/>
        <v>-0.63633097690251783</v>
      </c>
      <c r="G100" s="2">
        <f t="shared" ref="G100:G163" si="9">E100-F100</f>
        <v>9.3875302703532837E-2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5">
        <f>TITRES_STAT!D104</f>
        <v>6.7759999999999998</v>
      </c>
      <c r="C101" s="2">
        <f t="shared" si="6"/>
        <v>5.7214223420606292</v>
      </c>
      <c r="D101" s="2">
        <f t="shared" si="8"/>
        <v>6.1062611837522747</v>
      </c>
      <c r="E101" s="2">
        <f t="shared" si="7"/>
        <v>-0.38483884169164551</v>
      </c>
      <c r="F101" s="2">
        <f t="shared" ref="F101:F164" si="11">(E101*(2/(10)))+((1-(2/10))*F100)</f>
        <v>-0.58603254986034337</v>
      </c>
      <c r="G101" s="2">
        <f t="shared" si="9"/>
        <v>0.20119370816869786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5">
        <f>TITRES_STAT!D105</f>
        <v>6.7759999999999998</v>
      </c>
      <c r="C102" s="2">
        <f t="shared" si="6"/>
        <v>5.9472035202051474</v>
      </c>
      <c r="D102" s="2">
        <f t="shared" si="8"/>
        <v>6.1558714664372918</v>
      </c>
      <c r="E102" s="2">
        <f t="shared" si="7"/>
        <v>-0.20866794623214435</v>
      </c>
      <c r="F102" s="2">
        <f t="shared" si="11"/>
        <v>-0.51055962913470354</v>
      </c>
      <c r="G102" s="2">
        <f t="shared" si="9"/>
        <v>0.30189168290255919</v>
      </c>
      <c r="H102" s="2" t="str">
        <f t="shared" si="10"/>
        <v>Sell</v>
      </c>
    </row>
    <row r="103" spans="1:8" ht="13.5" x14ac:dyDescent="0.25">
      <c r="A103" s="3">
        <f>TITRES_STAT!B106</f>
        <v>42153</v>
      </c>
      <c r="B103" s="5">
        <f>TITRES_STAT!D106</f>
        <v>6.5759999999999996</v>
      </c>
      <c r="C103" s="2">
        <f t="shared" si="6"/>
        <v>6.0960952863274329</v>
      </c>
      <c r="D103" s="2">
        <f t="shared" si="8"/>
        <v>6.1869920985530475</v>
      </c>
      <c r="E103" s="2">
        <f t="shared" si="7"/>
        <v>-9.0896812225614632E-2</v>
      </c>
      <c r="F103" s="2">
        <f t="shared" si="11"/>
        <v>-0.42662706575288578</v>
      </c>
      <c r="G103" s="2">
        <f t="shared" si="9"/>
        <v>0.33573025352727115</v>
      </c>
      <c r="H103" s="2" t="str">
        <f t="shared" si="10"/>
        <v>Sell</v>
      </c>
    </row>
    <row r="104" spans="1:8" ht="13.5" x14ac:dyDescent="0.25">
      <c r="A104" s="3">
        <f>TITRES_STAT!B107</f>
        <v>42156</v>
      </c>
      <c r="B104" s="5">
        <f>TITRES_STAT!D107</f>
        <v>6.38</v>
      </c>
      <c r="C104" s="2">
        <f t="shared" si="6"/>
        <v>6.2011575499693663</v>
      </c>
      <c r="D104" s="2">
        <f t="shared" si="8"/>
        <v>6.2012889801417108</v>
      </c>
      <c r="E104" s="2">
        <f t="shared" si="7"/>
        <v>-1.3143017234451548E-4</v>
      </c>
      <c r="F104" s="2">
        <f t="shared" si="11"/>
        <v>-0.34132793863677757</v>
      </c>
      <c r="G104" s="2">
        <f t="shared" si="9"/>
        <v>0.34119650846443306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5">
        <f>TITRES_STAT!D108</f>
        <v>6.4260000000000002</v>
      </c>
      <c r="C105" s="2">
        <f t="shared" si="6"/>
        <v>6.2895948499740797</v>
      </c>
      <c r="D105" s="2">
        <f t="shared" si="8"/>
        <v>6.2179342408719549</v>
      </c>
      <c r="E105" s="2">
        <f t="shared" si="7"/>
        <v>7.1660609102124795E-2</v>
      </c>
      <c r="F105" s="2">
        <f t="shared" si="11"/>
        <v>-0.25873022908899707</v>
      </c>
      <c r="G105" s="2">
        <f t="shared" si="9"/>
        <v>0.33039083819112186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5">
        <f>TITRES_STAT!D109</f>
        <v>6.8150000000000004</v>
      </c>
      <c r="C106" s="2">
        <f t="shared" si="6"/>
        <v>6.3862725653626828</v>
      </c>
      <c r="D106" s="2">
        <f t="shared" si="8"/>
        <v>6.2621613341406999</v>
      </c>
      <c r="E106" s="2">
        <f t="shared" si="7"/>
        <v>0.12411123122198298</v>
      </c>
      <c r="F106" s="2">
        <f t="shared" si="11"/>
        <v>-0.18216193702680106</v>
      </c>
      <c r="G106" s="2">
        <f t="shared" si="9"/>
        <v>0.30627316824878403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5">
        <f>TITRES_STAT!D110</f>
        <v>7.09</v>
      </c>
      <c r="C107" s="2">
        <f t="shared" si="6"/>
        <v>6.4462306322299625</v>
      </c>
      <c r="D107" s="2">
        <f t="shared" si="8"/>
        <v>6.3234827167969438</v>
      </c>
      <c r="E107" s="2">
        <f t="shared" si="7"/>
        <v>0.12274791543301866</v>
      </c>
      <c r="F107" s="2">
        <f t="shared" si="11"/>
        <v>-0.12117996653483712</v>
      </c>
      <c r="G107" s="2">
        <f t="shared" si="9"/>
        <v>0.24392788196785578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5">
        <f>TITRES_STAT!D111</f>
        <v>7.2389999999999999</v>
      </c>
      <c r="C108" s="2">
        <f t="shared" si="6"/>
        <v>6.4969643811176612</v>
      </c>
      <c r="D108" s="2">
        <f t="shared" si="8"/>
        <v>6.3912988118490226</v>
      </c>
      <c r="E108" s="2">
        <f t="shared" si="7"/>
        <v>0.10566556926863857</v>
      </c>
      <c r="F108" s="2">
        <f t="shared" si="11"/>
        <v>-7.5810859374141976E-2</v>
      </c>
      <c r="G108" s="2">
        <f t="shared" si="9"/>
        <v>0.18147642864278055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5">
        <f>TITRES_STAT!D112</f>
        <v>7.1150000000000002</v>
      </c>
      <c r="C109" s="2">
        <f t="shared" si="6"/>
        <v>6.5398929378687907</v>
      </c>
      <c r="D109" s="2">
        <f t="shared" si="8"/>
        <v>6.4449063072676136</v>
      </c>
      <c r="E109" s="2">
        <f t="shared" si="7"/>
        <v>9.4986630601177069E-2</v>
      </c>
      <c r="F109" s="2">
        <f t="shared" si="11"/>
        <v>-4.1651361379078169E-2</v>
      </c>
      <c r="G109" s="2">
        <f t="shared" si="9"/>
        <v>0.13663799198025522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5">
        <f>TITRES_STAT!D113</f>
        <v>6.9039999999999999</v>
      </c>
      <c r="C110" s="2">
        <f t="shared" si="6"/>
        <v>6.5762171012735919</v>
      </c>
      <c r="D110" s="2">
        <f t="shared" si="8"/>
        <v>6.4789132474700128</v>
      </c>
      <c r="E110" s="2">
        <f t="shared" si="7"/>
        <v>9.7303853803579088E-2</v>
      </c>
      <c r="F110" s="2">
        <f t="shared" si="11"/>
        <v>-1.3860318342546717E-2</v>
      </c>
      <c r="G110" s="2">
        <f t="shared" si="9"/>
        <v>0.11116417214612581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5">
        <f>TITRES_STAT!D114</f>
        <v>6.8470000000000004</v>
      </c>
      <c r="C111" s="2">
        <f t="shared" si="6"/>
        <v>6.6069529318468856</v>
      </c>
      <c r="D111" s="2">
        <f t="shared" si="8"/>
        <v>6.5061789328426043</v>
      </c>
      <c r="E111" s="2">
        <f t="shared" si="7"/>
        <v>0.1007739990042813</v>
      </c>
      <c r="F111" s="2">
        <f t="shared" si="11"/>
        <v>9.0665451268188875E-3</v>
      </c>
      <c r="G111" s="2">
        <f t="shared" si="9"/>
        <v>9.1707453877462417E-2</v>
      </c>
      <c r="H111" s="2" t="str">
        <f t="shared" si="10"/>
        <v>Sell</v>
      </c>
    </row>
    <row r="112" spans="1:8" ht="13.5" x14ac:dyDescent="0.25">
      <c r="A112" s="3">
        <f>TITRES_STAT!B115</f>
        <v>42166</v>
      </c>
      <c r="B112" s="5">
        <f>TITRES_STAT!D115</f>
        <v>6.8470000000000004</v>
      </c>
      <c r="C112" s="2">
        <f t="shared" si="6"/>
        <v>6.6329601731012113</v>
      </c>
      <c r="D112" s="2">
        <f t="shared" si="8"/>
        <v>6.531424937817226</v>
      </c>
      <c r="E112" s="2">
        <f t="shared" si="7"/>
        <v>0.10153523528398534</v>
      </c>
      <c r="F112" s="2">
        <f t="shared" si="11"/>
        <v>2.756028315825218E-2</v>
      </c>
      <c r="G112" s="2">
        <f t="shared" si="9"/>
        <v>7.3974952125733157E-2</v>
      </c>
      <c r="H112" s="2" t="str">
        <f t="shared" si="10"/>
        <v>Sell</v>
      </c>
    </row>
    <row r="113" spans="1:8" ht="13.5" x14ac:dyDescent="0.25">
      <c r="A113" s="3">
        <f>TITRES_STAT!B116</f>
        <v>42167</v>
      </c>
      <c r="B113" s="5">
        <f>TITRES_STAT!D116</f>
        <v>6.7759999999999998</v>
      </c>
      <c r="C113" s="2">
        <f t="shared" si="6"/>
        <v>6.6241970695471792</v>
      </c>
      <c r="D113" s="2">
        <f t="shared" si="8"/>
        <v>6.5495416090900243</v>
      </c>
      <c r="E113" s="2">
        <f t="shared" si="7"/>
        <v>7.4655460457154987E-2</v>
      </c>
      <c r="F113" s="2">
        <f t="shared" si="11"/>
        <v>3.6979318618032747E-2</v>
      </c>
      <c r="G113" s="2">
        <f t="shared" si="9"/>
        <v>3.767614183912224E-2</v>
      </c>
      <c r="H113" s="2" t="str">
        <f t="shared" si="10"/>
        <v>Sell</v>
      </c>
    </row>
    <row r="114" spans="1:8" ht="13.5" x14ac:dyDescent="0.25">
      <c r="A114" s="3">
        <f>TITRES_STAT!B117</f>
        <v>42170</v>
      </c>
      <c r="B114" s="5">
        <f>TITRES_STAT!D117</f>
        <v>6.8470000000000004</v>
      </c>
      <c r="C114" s="2">
        <f t="shared" si="6"/>
        <v>6.5866282896168435</v>
      </c>
      <c r="D114" s="2">
        <f t="shared" si="8"/>
        <v>6.5715755639722451</v>
      </c>
      <c r="E114" s="2">
        <f t="shared" si="7"/>
        <v>1.5052725644598475E-2</v>
      </c>
      <c r="F114" s="2">
        <f t="shared" si="11"/>
        <v>3.2594000023345893E-2</v>
      </c>
      <c r="G114" s="2">
        <f t="shared" si="9"/>
        <v>-1.7541274378747418E-2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5">
        <f>TITRES_STAT!D118</f>
        <v>6.7759999999999998</v>
      </c>
      <c r="C115" s="2">
        <f t="shared" si="6"/>
        <v>6.5619162450604058</v>
      </c>
      <c r="D115" s="2">
        <f t="shared" si="8"/>
        <v>6.5867181147891163</v>
      </c>
      <c r="E115" s="2">
        <f t="shared" si="7"/>
        <v>-2.4801869728710457E-2</v>
      </c>
      <c r="F115" s="2">
        <f t="shared" si="11"/>
        <v>2.1114826072934623E-2</v>
      </c>
      <c r="G115" s="2">
        <f t="shared" si="9"/>
        <v>-4.5916695801645077E-2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5">
        <f>TITRES_STAT!D119</f>
        <v>6.7759999999999998</v>
      </c>
      <c r="C116" s="2">
        <f t="shared" si="6"/>
        <v>6.6008522073588054</v>
      </c>
      <c r="D116" s="2">
        <f t="shared" si="8"/>
        <v>6.6007389951751083</v>
      </c>
      <c r="E116" s="2">
        <f t="shared" si="7"/>
        <v>1.1321218369708674E-4</v>
      </c>
      <c r="F116" s="2">
        <f t="shared" si="11"/>
        <v>1.6914503295087119E-2</v>
      </c>
      <c r="G116" s="2">
        <f t="shared" si="9"/>
        <v>-1.6801291111390032E-2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5">
        <f>TITRES_STAT!D120</f>
        <v>6.7759999999999998</v>
      </c>
      <c r="C117" s="2">
        <f t="shared" si="6"/>
        <v>6.6761057139189894</v>
      </c>
      <c r="D117" s="2">
        <f t="shared" si="8"/>
        <v>6.6137212918288046</v>
      </c>
      <c r="E117" s="2">
        <f t="shared" si="7"/>
        <v>6.2384422090184799E-2</v>
      </c>
      <c r="F117" s="2">
        <f t="shared" si="11"/>
        <v>2.6008487054106653E-2</v>
      </c>
      <c r="G117" s="2">
        <f t="shared" si="9"/>
        <v>3.6375935036078146E-2</v>
      </c>
      <c r="H117" s="2" t="str">
        <f t="shared" si="10"/>
        <v>Sell</v>
      </c>
    </row>
    <row r="118" spans="1:8" ht="13.5" x14ac:dyDescent="0.25">
      <c r="A118" s="3">
        <f>TITRES_STAT!B121</f>
        <v>42174</v>
      </c>
      <c r="B118" s="5">
        <f>TITRES_STAT!D121</f>
        <v>6.7789999999999999</v>
      </c>
      <c r="C118" s="2">
        <f t="shared" si="6"/>
        <v>6.7627048348545289</v>
      </c>
      <c r="D118" s="2">
        <f t="shared" si="8"/>
        <v>6.6259641591007448</v>
      </c>
      <c r="E118" s="2">
        <f t="shared" si="7"/>
        <v>0.13674067575378412</v>
      </c>
      <c r="F118" s="2">
        <f t="shared" si="11"/>
        <v>4.8154924794042153E-2</v>
      </c>
      <c r="G118" s="2">
        <f t="shared" si="9"/>
        <v>8.8585750959741971E-2</v>
      </c>
      <c r="H118" s="2" t="str">
        <f t="shared" si="10"/>
        <v>Sell</v>
      </c>
    </row>
    <row r="119" spans="1:8" ht="13.5" x14ac:dyDescent="0.25">
      <c r="A119" s="3">
        <f>TITRES_STAT!B122</f>
        <v>42177</v>
      </c>
      <c r="B119" s="5">
        <f>TITRES_STAT!D122</f>
        <v>6.9859999999999998</v>
      </c>
      <c r="C119" s="2">
        <f t="shared" si="6"/>
        <v>6.8169040910307555</v>
      </c>
      <c r="D119" s="2">
        <f t="shared" si="8"/>
        <v>6.6526334806488379</v>
      </c>
      <c r="E119" s="2">
        <f t="shared" si="7"/>
        <v>0.16427061038191759</v>
      </c>
      <c r="F119" s="2">
        <f t="shared" si="11"/>
        <v>7.1378061911617247E-2</v>
      </c>
      <c r="G119" s="2">
        <f t="shared" si="9"/>
        <v>9.2892548470300346E-2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5">
        <f>TITRES_STAT!D123</f>
        <v>7.407</v>
      </c>
      <c r="C120" s="2">
        <f t="shared" si="6"/>
        <v>6.8303034616414084</v>
      </c>
      <c r="D120" s="2">
        <f t="shared" si="8"/>
        <v>6.7085124820822575</v>
      </c>
      <c r="E120" s="2">
        <f t="shared" si="7"/>
        <v>0.12179097955915097</v>
      </c>
      <c r="F120" s="2">
        <f t="shared" si="11"/>
        <v>8.1460645441123997E-2</v>
      </c>
      <c r="G120" s="2">
        <f t="shared" si="9"/>
        <v>4.0330334118026973E-2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5">
        <f>TITRES_STAT!D124</f>
        <v>7.4</v>
      </c>
      <c r="C121" s="2">
        <f t="shared" si="6"/>
        <v>6.8328721598504227</v>
      </c>
      <c r="D121" s="2">
        <f t="shared" si="8"/>
        <v>6.7597337797057939</v>
      </c>
      <c r="E121" s="2">
        <f t="shared" si="7"/>
        <v>7.3138380144628812E-2</v>
      </c>
      <c r="F121" s="2">
        <f t="shared" si="11"/>
        <v>7.9796192381824976E-2</v>
      </c>
      <c r="G121" s="2">
        <f t="shared" si="9"/>
        <v>-6.6578122371961646E-3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5">
        <f>TITRES_STAT!D125</f>
        <v>7.3959999999999999</v>
      </c>
      <c r="C122" s="2">
        <f t="shared" si="6"/>
        <v>6.8350456737195886</v>
      </c>
      <c r="D122" s="2">
        <f t="shared" si="8"/>
        <v>6.8068646108386979</v>
      </c>
      <c r="E122" s="2">
        <f t="shared" si="7"/>
        <v>2.8181062880890728E-2</v>
      </c>
      <c r="F122" s="2">
        <f t="shared" si="11"/>
        <v>6.9473166481638135E-2</v>
      </c>
      <c r="G122" s="2">
        <f t="shared" si="9"/>
        <v>-4.1292103600747407E-2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5">
        <f>TITRES_STAT!D126</f>
        <v>7.3959999999999999</v>
      </c>
      <c r="C123" s="2">
        <f t="shared" si="6"/>
        <v>6.8259617239165751</v>
      </c>
      <c r="D123" s="2">
        <f t="shared" si="8"/>
        <v>6.850504269295091</v>
      </c>
      <c r="E123" s="2">
        <f t="shared" si="7"/>
        <v>-2.4542545378515968E-2</v>
      </c>
      <c r="F123" s="2">
        <f t="shared" si="11"/>
        <v>5.0670024109607317E-2</v>
      </c>
      <c r="G123" s="2">
        <f t="shared" si="9"/>
        <v>-7.5212569488123285E-2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5">
        <f>TITRES_STAT!D127</f>
        <v>7.3890000000000002</v>
      </c>
      <c r="C124" s="2">
        <f t="shared" si="6"/>
        <v>6.8291983817755639</v>
      </c>
      <c r="D124" s="2">
        <f t="shared" si="8"/>
        <v>6.8903928419398994</v>
      </c>
      <c r="E124" s="2">
        <f t="shared" si="7"/>
        <v>-6.1194460164335496E-2</v>
      </c>
      <c r="F124" s="2">
        <f t="shared" si="11"/>
        <v>2.8297127254818755E-2</v>
      </c>
      <c r="G124" s="2">
        <f t="shared" si="9"/>
        <v>-8.949158741915425E-2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5">
        <f>TITRES_STAT!D128</f>
        <v>7.3890000000000002</v>
      </c>
      <c r="C125" s="2">
        <f t="shared" si="6"/>
        <v>6.8210140153485543</v>
      </c>
      <c r="D125" s="2">
        <f t="shared" si="8"/>
        <v>6.9273267054999073</v>
      </c>
      <c r="E125" s="2">
        <f t="shared" si="7"/>
        <v>-0.10631269015135292</v>
      </c>
      <c r="F125" s="2">
        <f t="shared" si="11"/>
        <v>1.3751637735844209E-3</v>
      </c>
      <c r="G125" s="2">
        <f t="shared" si="9"/>
        <v>-0.10768785392493734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5">
        <f>TITRES_STAT!D129</f>
        <v>7.1680000000000001</v>
      </c>
      <c r="C126" s="2">
        <f t="shared" si="6"/>
        <v>6.8140887822180076</v>
      </c>
      <c r="D126" s="2">
        <f t="shared" si="8"/>
        <v>6.945154356944359</v>
      </c>
      <c r="E126" s="2">
        <f t="shared" si="7"/>
        <v>-0.13106557472635139</v>
      </c>
      <c r="F126" s="2">
        <f t="shared" si="11"/>
        <v>-2.5112983926402741E-2</v>
      </c>
      <c r="G126" s="2">
        <f t="shared" si="9"/>
        <v>-0.10595259079994865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5">
        <f>TITRES_STAT!D130</f>
        <v>7.1749999999999998</v>
      </c>
      <c r="C127" s="2">
        <f t="shared" si="6"/>
        <v>6.8082289695690834</v>
      </c>
      <c r="D127" s="2">
        <f t="shared" si="8"/>
        <v>6.9621799601336658</v>
      </c>
      <c r="E127" s="2">
        <f t="shared" si="7"/>
        <v>-0.15395099056458239</v>
      </c>
      <c r="F127" s="2">
        <f t="shared" si="11"/>
        <v>-5.0880585254038671E-2</v>
      </c>
      <c r="G127" s="2">
        <f t="shared" si="9"/>
        <v>-0.10307040531054372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5">
        <f>TITRES_STAT!D131</f>
        <v>7.3460000000000001</v>
      </c>
      <c r="C128" s="2">
        <f t="shared" si="6"/>
        <v>6.8037322050199931</v>
      </c>
      <c r="D128" s="2">
        <f t="shared" si="8"/>
        <v>6.9906110741978384</v>
      </c>
      <c r="E128" s="2">
        <f t="shared" si="7"/>
        <v>-0.18687886917784535</v>
      </c>
      <c r="F128" s="2">
        <f t="shared" si="11"/>
        <v>-7.8080242038800013E-2</v>
      </c>
      <c r="G128" s="2">
        <f t="shared" si="9"/>
        <v>-0.10879862713904534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5">
        <f>TITRES_STAT!D132</f>
        <v>7.3890000000000002</v>
      </c>
      <c r="C129" s="2">
        <f t="shared" si="6"/>
        <v>6.8317734042476861</v>
      </c>
      <c r="D129" s="2">
        <f t="shared" si="8"/>
        <v>7.0201213649979985</v>
      </c>
      <c r="E129" s="2">
        <f t="shared" si="7"/>
        <v>-0.18834796075031246</v>
      </c>
      <c r="F129" s="2">
        <f t="shared" si="11"/>
        <v>-0.10013378578110251</v>
      </c>
      <c r="G129" s="2">
        <f t="shared" si="9"/>
        <v>-8.8214174969209955E-2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5">
        <f>TITRES_STAT!D133</f>
        <v>7.3460000000000001</v>
      </c>
      <c r="C130" s="2">
        <f t="shared" si="6"/>
        <v>6.9202698035941959</v>
      </c>
      <c r="D130" s="2">
        <f t="shared" si="8"/>
        <v>7.0442605231462947</v>
      </c>
      <c r="E130" s="2">
        <f t="shared" si="7"/>
        <v>-0.12399071955209884</v>
      </c>
      <c r="F130" s="2">
        <f t="shared" si="11"/>
        <v>-0.10490517253530177</v>
      </c>
      <c r="G130" s="2">
        <f t="shared" si="9"/>
        <v>-1.9085547016797072E-2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5">
        <f>TITRES_STAT!D134</f>
        <v>7.4</v>
      </c>
      <c r="C131" s="2">
        <f t="shared" si="6"/>
        <v>6.9940744491950895</v>
      </c>
      <c r="D131" s="2">
        <f t="shared" si="8"/>
        <v>7.0706115955058282</v>
      </c>
      <c r="E131" s="2">
        <f t="shared" si="7"/>
        <v>-7.6537146310738713E-2</v>
      </c>
      <c r="F131" s="2">
        <f t="shared" si="11"/>
        <v>-9.9231567290389164E-2</v>
      </c>
      <c r="G131" s="2">
        <f t="shared" si="9"/>
        <v>2.2694420979650451E-2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5">
        <f>TITRES_STAT!D135</f>
        <v>7.4889999999999999</v>
      </c>
      <c r="C132" s="2">
        <f t="shared" si="6"/>
        <v>7.0559091493189223</v>
      </c>
      <c r="D132" s="2">
        <f t="shared" si="8"/>
        <v>7.1016033291720628</v>
      </c>
      <c r="E132" s="2">
        <f t="shared" si="7"/>
        <v>-4.5694179853140504E-2</v>
      </c>
      <c r="F132" s="2">
        <f t="shared" si="11"/>
        <v>-8.8524089802939437E-2</v>
      </c>
      <c r="G132" s="2">
        <f t="shared" si="9"/>
        <v>4.2829909949798933E-2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5">
        <f>TITRES_STAT!D136</f>
        <v>7.7389999999999999</v>
      </c>
      <c r="C133" s="2">
        <f t="shared" si="6"/>
        <v>7.1082308186544729</v>
      </c>
      <c r="D133" s="2">
        <f t="shared" si="8"/>
        <v>7.1488178973815399</v>
      </c>
      <c r="E133" s="2">
        <f t="shared" si="7"/>
        <v>-4.0587078727067016E-2</v>
      </c>
      <c r="F133" s="2">
        <f t="shared" si="11"/>
        <v>-7.8936687587764953E-2</v>
      </c>
      <c r="G133" s="2">
        <f t="shared" si="9"/>
        <v>3.8349608860697937E-2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5">
        <f>TITRES_STAT!D137</f>
        <v>7.8849999999999998</v>
      </c>
      <c r="C134" s="2">
        <f t="shared" si="6"/>
        <v>7.1514260773230163</v>
      </c>
      <c r="D134" s="2">
        <f t="shared" si="8"/>
        <v>7.2033499049829075</v>
      </c>
      <c r="E134" s="2">
        <f t="shared" si="7"/>
        <v>-5.1923827659891231E-2</v>
      </c>
      <c r="F134" s="2">
        <f t="shared" si="11"/>
        <v>-7.3534115602190211E-2</v>
      </c>
      <c r="G134" s="2">
        <f t="shared" si="9"/>
        <v>2.1610287942298981E-2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5">
        <f>TITRES_STAT!D138</f>
        <v>7.8879999999999999</v>
      </c>
      <c r="C135" s="2">
        <f t="shared" si="6"/>
        <v>7.1879759115810131</v>
      </c>
      <c r="D135" s="2">
        <f t="shared" si="8"/>
        <v>7.2540647268360257</v>
      </c>
      <c r="E135" s="2">
        <f t="shared" si="7"/>
        <v>-6.6088815255012534E-2</v>
      </c>
      <c r="F135" s="2">
        <f t="shared" si="11"/>
        <v>-7.204505553275467E-2</v>
      </c>
      <c r="G135" s="2">
        <f t="shared" si="9"/>
        <v>5.9562402777421364E-3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5">
        <f>TITRES_STAT!D139</f>
        <v>7.774</v>
      </c>
      <c r="C136" s="2">
        <f t="shared" si="6"/>
        <v>7.1849026944147036</v>
      </c>
      <c r="D136" s="2">
        <f t="shared" si="8"/>
        <v>7.2925784507740978</v>
      </c>
      <c r="E136" s="2">
        <f t="shared" si="7"/>
        <v>-0.10767575635939419</v>
      </c>
      <c r="F136" s="2">
        <f t="shared" si="11"/>
        <v>-7.9171195698082578E-2</v>
      </c>
      <c r="G136" s="2">
        <f t="shared" si="9"/>
        <v>-2.8504560661311615E-2</v>
      </c>
      <c r="H136" s="2" t="str">
        <f t="shared" si="10"/>
        <v>Hold</v>
      </c>
    </row>
    <row r="137" spans="1:8" ht="13.5" x14ac:dyDescent="0.25">
      <c r="A137" s="3">
        <f>TITRES_STAT!B140</f>
        <v>42201</v>
      </c>
      <c r="B137" s="5">
        <f>TITRES_STAT!D140</f>
        <v>7.7560000000000002</v>
      </c>
      <c r="C137" s="2">
        <f t="shared" si="6"/>
        <v>7.1833792029662877</v>
      </c>
      <c r="D137" s="2">
        <f t="shared" si="8"/>
        <v>7.3269059729389792</v>
      </c>
      <c r="E137" s="2">
        <f t="shared" si="7"/>
        <v>-0.14352676997269143</v>
      </c>
      <c r="F137" s="2">
        <f t="shared" si="11"/>
        <v>-9.2042310553004353E-2</v>
      </c>
      <c r="G137" s="2">
        <f t="shared" si="9"/>
        <v>-5.1484459419687073E-2</v>
      </c>
      <c r="H137" s="2" t="str">
        <f t="shared" si="10"/>
        <v>Hold</v>
      </c>
    </row>
    <row r="138" spans="1:8" ht="13.5" x14ac:dyDescent="0.25">
      <c r="A138" s="3">
        <f>TITRES_STAT!B141</f>
        <v>42205</v>
      </c>
      <c r="B138" s="5">
        <f>TITRES_STAT!D141</f>
        <v>7.5960000000000001</v>
      </c>
      <c r="C138" s="2">
        <f t="shared" si="6"/>
        <v>7.2083977871253211</v>
      </c>
      <c r="D138" s="2">
        <f t="shared" si="8"/>
        <v>7.3468388638323887</v>
      </c>
      <c r="E138" s="2">
        <f t="shared" si="7"/>
        <v>-0.13844107670706762</v>
      </c>
      <c r="F138" s="2">
        <f t="shared" si="11"/>
        <v>-0.10132206378381702</v>
      </c>
      <c r="G138" s="2">
        <f t="shared" si="9"/>
        <v>-3.7119012923250608E-2</v>
      </c>
      <c r="H138" s="2" t="str">
        <f t="shared" si="10"/>
        <v>Hold</v>
      </c>
    </row>
    <row r="139" spans="1:8" ht="13.5" x14ac:dyDescent="0.25">
      <c r="A139" s="3">
        <f>TITRES_STAT!B142</f>
        <v>42206</v>
      </c>
      <c r="B139" s="5">
        <f>TITRES_STAT!D142</f>
        <v>7.774</v>
      </c>
      <c r="C139" s="2">
        <f t="shared" si="6"/>
        <v>7.2361827429521952</v>
      </c>
      <c r="D139" s="2">
        <f t="shared" si="8"/>
        <v>7.3784804294744344</v>
      </c>
      <c r="E139" s="2">
        <f t="shared" si="7"/>
        <v>-0.14229768652223918</v>
      </c>
      <c r="F139" s="2">
        <f t="shared" si="11"/>
        <v>-0.10951718833150145</v>
      </c>
      <c r="G139" s="2">
        <f t="shared" si="9"/>
        <v>-3.2780498190737722E-2</v>
      </c>
      <c r="H139" s="2" t="str">
        <f t="shared" si="10"/>
        <v>Hold</v>
      </c>
    </row>
    <row r="140" spans="1:8" ht="13.5" x14ac:dyDescent="0.25">
      <c r="A140" s="3">
        <f>TITRES_STAT!B143</f>
        <v>42207</v>
      </c>
      <c r="B140" s="5">
        <f>TITRES_STAT!D143</f>
        <v>7.7389999999999999</v>
      </c>
      <c r="C140" s="2">
        <f t="shared" si="6"/>
        <v>7.2530777055749347</v>
      </c>
      <c r="D140" s="2">
        <f t="shared" si="8"/>
        <v>7.4051855828466993</v>
      </c>
      <c r="E140" s="2">
        <f t="shared" si="7"/>
        <v>-0.15210787727176456</v>
      </c>
      <c r="F140" s="2">
        <f t="shared" si="11"/>
        <v>-0.11803532611955407</v>
      </c>
      <c r="G140" s="2">
        <f t="shared" si="9"/>
        <v>-3.4072551152210487E-2</v>
      </c>
      <c r="H140" s="2" t="str">
        <f t="shared" si="10"/>
        <v>Hold</v>
      </c>
    </row>
    <row r="141" spans="1:8" ht="13.5" x14ac:dyDescent="0.25">
      <c r="A141" s="3">
        <f>TITRES_STAT!B144</f>
        <v>42208</v>
      </c>
      <c r="B141" s="5">
        <f>TITRES_STAT!D144</f>
        <v>7.6669999999999998</v>
      </c>
      <c r="C141" s="2">
        <f t="shared" si="6"/>
        <v>7.2756811354864839</v>
      </c>
      <c r="D141" s="2">
        <f t="shared" si="8"/>
        <v>7.4245792433765736</v>
      </c>
      <c r="E141" s="2">
        <f t="shared" si="7"/>
        <v>-0.14889810789008973</v>
      </c>
      <c r="F141" s="2">
        <f t="shared" si="11"/>
        <v>-0.12420788247366121</v>
      </c>
      <c r="G141" s="2">
        <f t="shared" si="9"/>
        <v>-2.4690225416428513E-2</v>
      </c>
      <c r="H141" s="2" t="str">
        <f t="shared" si="10"/>
        <v>Hold</v>
      </c>
    </row>
    <row r="142" spans="1:8" ht="13.5" x14ac:dyDescent="0.25">
      <c r="A142" s="3">
        <f>TITRES_STAT!B145</f>
        <v>42209</v>
      </c>
      <c r="B142" s="5">
        <f>TITRES_STAT!D145</f>
        <v>7.5640000000000001</v>
      </c>
      <c r="C142" s="2">
        <f t="shared" si="6"/>
        <v>7.3084994223347177</v>
      </c>
      <c r="D142" s="2">
        <f t="shared" si="8"/>
        <v>7.4349067068301604</v>
      </c>
      <c r="E142" s="2">
        <f t="shared" si="7"/>
        <v>-0.1264072844954427</v>
      </c>
      <c r="F142" s="2">
        <f t="shared" si="11"/>
        <v>-0.12464776287801752</v>
      </c>
      <c r="G142" s="2">
        <f t="shared" si="9"/>
        <v>-1.7595216174251804E-3</v>
      </c>
      <c r="H142" s="2" t="str">
        <f t="shared" si="10"/>
        <v>Hold</v>
      </c>
    </row>
    <row r="143" spans="1:8" ht="13.5" x14ac:dyDescent="0.25">
      <c r="A143" s="3">
        <f>TITRES_STAT!B146</f>
        <v>42212</v>
      </c>
      <c r="B143" s="5">
        <f>TITRES_STAT!D146</f>
        <v>7.5640000000000001</v>
      </c>
      <c r="C143" s="2">
        <f t="shared" ref="C143:C206" si="12">$C$4*B133+C142*(1-$C$4)</f>
        <v>7.3747302804370687</v>
      </c>
      <c r="D143" s="2">
        <f t="shared" si="8"/>
        <v>7.4444691729908889</v>
      </c>
      <c r="E143" s="2">
        <f t="shared" si="7"/>
        <v>-6.9738892553820264E-2</v>
      </c>
      <c r="F143" s="2">
        <f t="shared" si="11"/>
        <v>-0.11366598881317806</v>
      </c>
      <c r="G143" s="2">
        <f t="shared" si="9"/>
        <v>4.3927096259357798E-2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5">
        <f>TITRES_STAT!D147</f>
        <v>7.5590000000000002</v>
      </c>
      <c r="C144" s="2">
        <f t="shared" si="12"/>
        <v>7.4532333142159812</v>
      </c>
      <c r="D144" s="2">
        <f t="shared" si="8"/>
        <v>7.4529529379545272</v>
      </c>
      <c r="E144" s="2">
        <f t="shared" si="7"/>
        <v>2.803762614540517E-4</v>
      </c>
      <c r="F144" s="2">
        <f t="shared" si="11"/>
        <v>-9.0876715798251642E-2</v>
      </c>
      <c r="G144" s="2">
        <f t="shared" si="9"/>
        <v>9.1157092059705694E-2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5">
        <f>TITRES_STAT!D148</f>
        <v>7.3339999999999996</v>
      </c>
      <c r="C145" s="2">
        <f t="shared" si="12"/>
        <v>7.5201204966442914</v>
      </c>
      <c r="D145" s="2">
        <f t="shared" si="8"/>
        <v>7.4441416092171551</v>
      </c>
      <c r="E145" s="2">
        <f t="shared" si="7"/>
        <v>7.5978887427136321E-2</v>
      </c>
      <c r="F145" s="2">
        <f t="shared" si="11"/>
        <v>-5.7505595153174049E-2</v>
      </c>
      <c r="G145" s="2">
        <f t="shared" si="9"/>
        <v>0.13348448258031037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5">
        <f>TITRES_STAT!D149</f>
        <v>7.3230000000000004</v>
      </c>
      <c r="C146" s="2">
        <f t="shared" si="12"/>
        <v>7.5591788817759387</v>
      </c>
      <c r="D146" s="2">
        <f t="shared" si="8"/>
        <v>7.4351681566825514</v>
      </c>
      <c r="E146" s="2">
        <f t="shared" si="7"/>
        <v>0.12401072509338729</v>
      </c>
      <c r="F146" s="2">
        <f t="shared" si="11"/>
        <v>-2.1202331103861785E-2</v>
      </c>
      <c r="G146" s="2">
        <f t="shared" si="9"/>
        <v>0.14521305619724906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5">
        <f>TITRES_STAT!D150</f>
        <v>7.3230000000000004</v>
      </c>
      <c r="C147" s="2">
        <f t="shared" si="12"/>
        <v>7.5894590538104101</v>
      </c>
      <c r="D147" s="2">
        <f t="shared" si="8"/>
        <v>7.4268594043356959</v>
      </c>
      <c r="E147" s="2">
        <f t="shared" si="7"/>
        <v>0.16259964947471417</v>
      </c>
      <c r="F147" s="2">
        <f t="shared" si="11"/>
        <v>1.555806501185341E-2</v>
      </c>
      <c r="G147" s="2">
        <f t="shared" si="9"/>
        <v>0.14704158446286075</v>
      </c>
      <c r="H147" s="2" t="str">
        <f t="shared" si="10"/>
        <v>Sell</v>
      </c>
    </row>
    <row r="148" spans="1:8" ht="13.5" x14ac:dyDescent="0.25">
      <c r="A148" s="3">
        <f>TITRES_STAT!B151</f>
        <v>42219</v>
      </c>
      <c r="B148" s="5">
        <f>TITRES_STAT!D151</f>
        <v>7.585</v>
      </c>
      <c r="C148" s="2">
        <f t="shared" si="12"/>
        <v>7.590465353224193</v>
      </c>
      <c r="D148" s="2">
        <f t="shared" si="8"/>
        <v>7.4385735225330523</v>
      </c>
      <c r="E148" s="2">
        <f t="shared" si="7"/>
        <v>0.15189183069114076</v>
      </c>
      <c r="F148" s="2">
        <f t="shared" si="11"/>
        <v>4.2824818147710886E-2</v>
      </c>
      <c r="G148" s="2">
        <f t="shared" si="9"/>
        <v>0.10906701254342988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5">
        <f>TITRES_STAT!D152</f>
        <v>7.532</v>
      </c>
      <c r="C149" s="2">
        <f t="shared" si="12"/>
        <v>7.618701452728164</v>
      </c>
      <c r="D149" s="2">
        <f t="shared" si="8"/>
        <v>7.445494002345419</v>
      </c>
      <c r="E149" s="2">
        <f t="shared" si="7"/>
        <v>0.17320745038274499</v>
      </c>
      <c r="F149" s="2">
        <f t="shared" si="11"/>
        <v>6.8901344594717709E-2</v>
      </c>
      <c r="G149" s="2">
        <f t="shared" si="9"/>
        <v>0.10430610578802728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5">
        <f>TITRES_STAT!D153</f>
        <v>7.3129999999999997</v>
      </c>
      <c r="C150" s="2">
        <f t="shared" si="12"/>
        <v>7.6372089215392158</v>
      </c>
      <c r="D150" s="2">
        <f t="shared" si="8"/>
        <v>7.4356796318013139</v>
      </c>
      <c r="E150" s="2">
        <f t="shared" si="7"/>
        <v>0.20152928973790196</v>
      </c>
      <c r="F150" s="2">
        <f t="shared" si="11"/>
        <v>9.5426933623354568E-2</v>
      </c>
      <c r="G150" s="2">
        <f t="shared" si="9"/>
        <v>0.10610235611454739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5">
        <f>TITRES_STAT!D154</f>
        <v>7.3129999999999997</v>
      </c>
      <c r="C151" s="2">
        <f t="shared" si="12"/>
        <v>7.6417921643793365</v>
      </c>
      <c r="D151" s="2">
        <f t="shared" si="8"/>
        <v>7.4265922516678833</v>
      </c>
      <c r="E151" s="2">
        <f t="shared" si="7"/>
        <v>0.21519991271145322</v>
      </c>
      <c r="F151" s="2">
        <f t="shared" si="11"/>
        <v>0.11938152944097431</v>
      </c>
      <c r="G151" s="2">
        <f t="shared" si="9"/>
        <v>9.581838327047891E-2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5">
        <f>TITRES_STAT!D155</f>
        <v>7.5270000000000001</v>
      </c>
      <c r="C152" s="2">
        <f t="shared" si="12"/>
        <v>7.6298241390902071</v>
      </c>
      <c r="D152" s="2">
        <f t="shared" si="8"/>
        <v>7.4340298626554482</v>
      </c>
      <c r="E152" s="2">
        <f t="shared" si="7"/>
        <v>0.19579427643475888</v>
      </c>
      <c r="F152" s="2">
        <f t="shared" si="11"/>
        <v>0.13466407883973125</v>
      </c>
      <c r="G152" s="2">
        <f t="shared" si="9"/>
        <v>6.1130197595027636E-2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5">
        <f>TITRES_STAT!D156</f>
        <v>7.5220000000000002</v>
      </c>
      <c r="C153" s="2">
        <f t="shared" si="12"/>
        <v>7.619697348460944</v>
      </c>
      <c r="D153" s="2">
        <f t="shared" si="8"/>
        <v>7.4405461691254144</v>
      </c>
      <c r="E153" s="2">
        <f t="shared" si="7"/>
        <v>0.1791511793355296</v>
      </c>
      <c r="F153" s="2">
        <f t="shared" si="11"/>
        <v>0.14356149893889092</v>
      </c>
      <c r="G153" s="2">
        <f t="shared" si="9"/>
        <v>3.5589680396638679E-2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5">
        <f>TITRES_STAT!D157</f>
        <v>7.5270000000000001</v>
      </c>
      <c r="C154" s="2">
        <f t="shared" si="12"/>
        <v>7.6103592948515679</v>
      </c>
      <c r="D154" s="2">
        <f t="shared" si="8"/>
        <v>7.4469501565976053</v>
      </c>
      <c r="E154" s="2">
        <f t="shared" si="7"/>
        <v>0.16340913825396264</v>
      </c>
      <c r="F154" s="2">
        <f t="shared" si="11"/>
        <v>0.14753102680190527</v>
      </c>
      <c r="G154" s="2">
        <f t="shared" si="9"/>
        <v>1.5878111452057364E-2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5">
        <f>TITRES_STAT!D158</f>
        <v>7.48</v>
      </c>
      <c r="C155" s="2">
        <f t="shared" si="12"/>
        <v>7.567842480259019</v>
      </c>
      <c r="D155" s="2">
        <f t="shared" si="8"/>
        <v>7.449398293145931</v>
      </c>
      <c r="E155" s="2">
        <f t="shared" si="7"/>
        <v>0.11844418711308791</v>
      </c>
      <c r="F155" s="2">
        <f t="shared" si="11"/>
        <v>0.14171365886414181</v>
      </c>
      <c r="G155" s="2">
        <f t="shared" si="9"/>
        <v>-2.32694717510539E-2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5">
        <f>TITRES_STAT!D159</f>
        <v>7.3230000000000004</v>
      </c>
      <c r="C156" s="2">
        <f t="shared" si="12"/>
        <v>7.5301744063730167</v>
      </c>
      <c r="D156" s="2">
        <f t="shared" si="8"/>
        <v>7.4400354566166031</v>
      </c>
      <c r="E156" s="2">
        <f t="shared" ref="E156:E219" si="13">C156-D156</f>
        <v>9.0138949756413567E-2</v>
      </c>
      <c r="F156" s="2">
        <f t="shared" si="11"/>
        <v>0.13139871704259617</v>
      </c>
      <c r="G156" s="2">
        <f t="shared" si="9"/>
        <v>-4.1259767286182608E-2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5">
        <f>TITRES_STAT!D160</f>
        <v>7.3230000000000004</v>
      </c>
      <c r="C157" s="2">
        <f t="shared" si="12"/>
        <v>7.4983014207771683</v>
      </c>
      <c r="D157" s="2">
        <f t="shared" ref="D157:D220" si="14">$D$4*B157+(1-$D$4)*D156</f>
        <v>7.4313661635338919</v>
      </c>
      <c r="E157" s="2">
        <f t="shared" si="13"/>
        <v>6.6935257243276425E-2</v>
      </c>
      <c r="F157" s="2">
        <f t="shared" si="11"/>
        <v>0.11850602508273224</v>
      </c>
      <c r="G157" s="2">
        <f t="shared" si="9"/>
        <v>-5.1570767839455814E-2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5">
        <f>TITRES_STAT!D161</f>
        <v>7.3230000000000004</v>
      </c>
      <c r="C158" s="2">
        <f t="shared" si="12"/>
        <v>7.5116396637345275</v>
      </c>
      <c r="D158" s="2">
        <f t="shared" si="14"/>
        <v>7.423339040309159</v>
      </c>
      <c r="E158" s="2">
        <f t="shared" si="13"/>
        <v>8.8300623425368485E-2</v>
      </c>
      <c r="F158" s="2">
        <f t="shared" si="11"/>
        <v>0.11246494475125948</v>
      </c>
      <c r="G158" s="2">
        <f t="shared" si="9"/>
        <v>-2.4164321325890997E-2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5">
        <f>TITRES_STAT!D162</f>
        <v>7.3230000000000004</v>
      </c>
      <c r="C159" s="2">
        <f t="shared" si="12"/>
        <v>7.5147720231599848</v>
      </c>
      <c r="D159" s="2">
        <f t="shared" si="14"/>
        <v>7.4159065188047766</v>
      </c>
      <c r="E159" s="2">
        <f t="shared" si="13"/>
        <v>9.8865504355208245E-2</v>
      </c>
      <c r="F159" s="2">
        <f t="shared" si="11"/>
        <v>0.10974505667204923</v>
      </c>
      <c r="G159" s="2">
        <f t="shared" si="9"/>
        <v>-1.0879552316840985E-2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5">
        <f>TITRES_STAT!D163</f>
        <v>7.2190000000000003</v>
      </c>
      <c r="C160" s="2">
        <f t="shared" si="12"/>
        <v>7.4837301734430639</v>
      </c>
      <c r="D160" s="2">
        <f t="shared" si="14"/>
        <v>7.4013208507451633</v>
      </c>
      <c r="E160" s="2">
        <f t="shared" si="13"/>
        <v>8.2409322697900578E-2</v>
      </c>
      <c r="F160" s="2">
        <f t="shared" si="11"/>
        <v>0.10427790987721951</v>
      </c>
      <c r="G160" s="2">
        <f t="shared" si="9"/>
        <v>-2.186858717931893E-2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5">
        <f>TITRES_STAT!D164</f>
        <v>7.2190000000000003</v>
      </c>
      <c r="C161" s="2">
        <f t="shared" si="12"/>
        <v>7.4574639929133619</v>
      </c>
      <c r="D161" s="2">
        <f t="shared" si="14"/>
        <v>7.387815602541818</v>
      </c>
      <c r="E161" s="2">
        <f t="shared" si="13"/>
        <v>6.9648390371543911E-2</v>
      </c>
      <c r="F161" s="2">
        <f t="shared" si="11"/>
        <v>9.7352005976084399E-2</v>
      </c>
      <c r="G161" s="2">
        <f t="shared" si="9"/>
        <v>-2.7703615604540488E-2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5">
        <f>TITRES_STAT!D165</f>
        <v>7.2190000000000003</v>
      </c>
      <c r="C162" s="2">
        <f t="shared" si="12"/>
        <v>7.4681618401574603</v>
      </c>
      <c r="D162" s="2">
        <f t="shared" si="14"/>
        <v>7.3753107430942766</v>
      </c>
      <c r="E162" s="2">
        <f t="shared" si="13"/>
        <v>9.285109706318373E-2</v>
      </c>
      <c r="F162" s="2">
        <f t="shared" si="11"/>
        <v>9.6451824193504274E-2</v>
      </c>
      <c r="G162" s="2">
        <f t="shared" si="9"/>
        <v>-3.600727130320544E-3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5">
        <f>TITRES_STAT!D166</f>
        <v>7.2190000000000003</v>
      </c>
      <c r="C163" s="2">
        <f t="shared" si="12"/>
        <v>7.4764446339793889</v>
      </c>
      <c r="D163" s="2">
        <f t="shared" si="14"/>
        <v>7.3637321695317377</v>
      </c>
      <c r="E163" s="2">
        <f t="shared" si="13"/>
        <v>0.11271246444765115</v>
      </c>
      <c r="F163" s="2">
        <f t="shared" si="11"/>
        <v>9.9703952244333649E-2</v>
      </c>
      <c r="G163" s="2">
        <f t="shared" si="9"/>
        <v>1.3008512203317502E-2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5">
        <f>TITRES_STAT!D167</f>
        <v>7.2190000000000003</v>
      </c>
      <c r="C164" s="2">
        <f t="shared" si="12"/>
        <v>7.4842223825979444</v>
      </c>
      <c r="D164" s="2">
        <f t="shared" si="14"/>
        <v>7.3530112680849422</v>
      </c>
      <c r="E164" s="2">
        <f t="shared" si="13"/>
        <v>0.13121111451300216</v>
      </c>
      <c r="F164" s="2">
        <f t="shared" si="11"/>
        <v>0.10600538469806736</v>
      </c>
      <c r="G164" s="2">
        <f t="shared" ref="G164:G227" si="15">E164-F164</f>
        <v>2.5205729814934796E-2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5">
        <f>TITRES_STAT!D168</f>
        <v>7.2190000000000003</v>
      </c>
      <c r="C165" s="2">
        <f t="shared" si="12"/>
        <v>7.4835727852751832</v>
      </c>
      <c r="D165" s="2">
        <f t="shared" si="14"/>
        <v>7.3430845074860578</v>
      </c>
      <c r="E165" s="2">
        <f t="shared" si="13"/>
        <v>0.14048827778912543</v>
      </c>
      <c r="F165" s="2">
        <f t="shared" ref="F165:F228" si="17">(E165*(2/(10)))+((1-(2/10))*F164)</f>
        <v>0.11290196331627898</v>
      </c>
      <c r="G165" s="2">
        <f t="shared" si="15"/>
        <v>2.7586314472846443E-2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5">
        <f>TITRES_STAT!D169</f>
        <v>6.9989999999999997</v>
      </c>
      <c r="C166" s="2">
        <f t="shared" si="12"/>
        <v>7.4588692798482326</v>
      </c>
      <c r="D166" s="2">
        <f t="shared" si="14"/>
        <v>7.3175967661907944</v>
      </c>
      <c r="E166" s="2">
        <f t="shared" si="13"/>
        <v>0.1412725136574382</v>
      </c>
      <c r="F166" s="2">
        <f t="shared" si="17"/>
        <v>0.11857607338451084</v>
      </c>
      <c r="G166" s="2">
        <f t="shared" si="15"/>
        <v>2.269644027292736E-2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5">
        <f>TITRES_STAT!D170</f>
        <v>6.9989999999999997</v>
      </c>
      <c r="C167" s="2">
        <f t="shared" si="12"/>
        <v>7.4379663137177356</v>
      </c>
      <c r="D167" s="2">
        <f t="shared" si="14"/>
        <v>7.2939970057322174</v>
      </c>
      <c r="E167" s="2">
        <f t="shared" si="13"/>
        <v>0.14396930798551821</v>
      </c>
      <c r="F167" s="2">
        <f t="shared" si="17"/>
        <v>0.12365472030471233</v>
      </c>
      <c r="G167" s="2">
        <f t="shared" si="15"/>
        <v>2.0314587680805879E-2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5">
        <f>TITRES_STAT!D171</f>
        <v>6.9989999999999997</v>
      </c>
      <c r="C168" s="2">
        <f t="shared" si="12"/>
        <v>7.420279188530392</v>
      </c>
      <c r="D168" s="2">
        <f t="shared" si="14"/>
        <v>7.2721453756779795</v>
      </c>
      <c r="E168" s="2">
        <f t="shared" si="13"/>
        <v>0.14813381285241256</v>
      </c>
      <c r="F168" s="2">
        <f t="shared" si="17"/>
        <v>0.12855053881425238</v>
      </c>
      <c r="G168" s="2">
        <f t="shared" si="15"/>
        <v>1.9583274038160181E-2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5">
        <f>TITRES_STAT!D172</f>
        <v>6.7949999999999999</v>
      </c>
      <c r="C169" s="2">
        <f t="shared" si="12"/>
        <v>7.4053131595257167</v>
      </c>
      <c r="D169" s="2">
        <f t="shared" si="14"/>
        <v>7.2368012737759067</v>
      </c>
      <c r="E169" s="2">
        <f t="shared" si="13"/>
        <v>0.16851188574981002</v>
      </c>
      <c r="F169" s="2">
        <f t="shared" si="17"/>
        <v>0.13654280820136391</v>
      </c>
      <c r="G169" s="2">
        <f t="shared" si="15"/>
        <v>3.1969077548446106E-2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5">
        <f>TITRES_STAT!D173</f>
        <v>6.5960000000000001</v>
      </c>
      <c r="C170" s="2">
        <f t="shared" si="12"/>
        <v>7.3766495965217604</v>
      </c>
      <c r="D170" s="2">
        <f t="shared" si="14"/>
        <v>7.1893345127554689</v>
      </c>
      <c r="E170" s="2">
        <f t="shared" si="13"/>
        <v>0.18731508376629158</v>
      </c>
      <c r="F170" s="2">
        <f t="shared" si="17"/>
        <v>0.14669726331434946</v>
      </c>
      <c r="G170" s="2">
        <f t="shared" si="15"/>
        <v>4.0617820451942122E-2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5">
        <f>TITRES_STAT!D174</f>
        <v>6.79</v>
      </c>
      <c r="C171" s="2">
        <f t="shared" si="12"/>
        <v>7.3523958124414897</v>
      </c>
      <c r="D171" s="2">
        <f t="shared" si="14"/>
        <v>7.1597541784772858</v>
      </c>
      <c r="E171" s="2">
        <f t="shared" si="13"/>
        <v>0.19264163396420386</v>
      </c>
      <c r="F171" s="2">
        <f t="shared" si="17"/>
        <v>0.15588613744432034</v>
      </c>
      <c r="G171" s="2">
        <f t="shared" si="15"/>
        <v>3.6755496519883524E-2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5">
        <f>TITRES_STAT!D175</f>
        <v>6.5960000000000001</v>
      </c>
      <c r="C172" s="2">
        <f t="shared" si="12"/>
        <v>7.3318733797581839</v>
      </c>
      <c r="D172" s="2">
        <f t="shared" si="14"/>
        <v>7.1179946097011904</v>
      </c>
      <c r="E172" s="2">
        <f t="shared" si="13"/>
        <v>0.21387877005699352</v>
      </c>
      <c r="F172" s="2">
        <f t="shared" si="17"/>
        <v>0.16748466396685499</v>
      </c>
      <c r="G172" s="2">
        <f t="shared" si="15"/>
        <v>4.6394106090138526E-2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5">
        <f>TITRES_STAT!D176</f>
        <v>6.79</v>
      </c>
      <c r="C173" s="2">
        <f t="shared" si="12"/>
        <v>7.3145082444107716</v>
      </c>
      <c r="D173" s="2">
        <f t="shared" si="14"/>
        <v>7.0936987126862876</v>
      </c>
      <c r="E173" s="2">
        <f t="shared" si="13"/>
        <v>0.22080953172448403</v>
      </c>
      <c r="F173" s="2">
        <f t="shared" si="17"/>
        <v>0.17814963751838081</v>
      </c>
      <c r="G173" s="2">
        <f t="shared" si="15"/>
        <v>4.2659894206103222E-2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5">
        <f>TITRES_STAT!D177</f>
        <v>6.5960000000000001</v>
      </c>
      <c r="C174" s="2">
        <f t="shared" si="12"/>
        <v>7.299814668347576</v>
      </c>
      <c r="D174" s="2">
        <f t="shared" si="14"/>
        <v>7.0568321413761925</v>
      </c>
      <c r="E174" s="2">
        <f t="shared" si="13"/>
        <v>0.24298252697138345</v>
      </c>
      <c r="F174" s="2">
        <f t="shared" si="17"/>
        <v>0.19111621540898133</v>
      </c>
      <c r="G174" s="2">
        <f t="shared" si="15"/>
        <v>5.1866311562402123E-2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5">
        <f>TITRES_STAT!D178</f>
        <v>6.58</v>
      </c>
      <c r="C175" s="2">
        <f t="shared" si="12"/>
        <v>7.2873816424479489</v>
      </c>
      <c r="D175" s="2">
        <f t="shared" si="14"/>
        <v>7.0215112420149932</v>
      </c>
      <c r="E175" s="2">
        <f t="shared" si="13"/>
        <v>0.26587040043295573</v>
      </c>
      <c r="F175" s="2">
        <f t="shared" si="17"/>
        <v>0.20606705241377621</v>
      </c>
      <c r="G175" s="2">
        <f t="shared" si="15"/>
        <v>5.9803348019179525E-2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5">
        <f>TITRES_STAT!D179</f>
        <v>6.4290000000000003</v>
      </c>
      <c r="C176" s="2">
        <f t="shared" si="12"/>
        <v>7.2430152359174951</v>
      </c>
      <c r="D176" s="2">
        <f t="shared" si="14"/>
        <v>6.9776215203842531</v>
      </c>
      <c r="E176" s="2">
        <f t="shared" si="13"/>
        <v>0.26539371553324198</v>
      </c>
      <c r="F176" s="2">
        <f t="shared" si="17"/>
        <v>0.21793238503766937</v>
      </c>
      <c r="G176" s="2">
        <f t="shared" si="15"/>
        <v>4.7461330495572607E-2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5">
        <f>TITRES_STAT!D180</f>
        <v>6.46</v>
      </c>
      <c r="C177" s="2">
        <f t="shared" si="12"/>
        <v>7.2054744303917264</v>
      </c>
      <c r="D177" s="2">
        <f t="shared" si="14"/>
        <v>6.9392791855409746</v>
      </c>
      <c r="E177" s="2">
        <f t="shared" si="13"/>
        <v>0.26619524485075186</v>
      </c>
      <c r="F177" s="2">
        <f t="shared" si="17"/>
        <v>0.22758495700028586</v>
      </c>
      <c r="G177" s="2">
        <f t="shared" si="15"/>
        <v>3.8610287850465996E-2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5">
        <f>TITRES_STAT!D181</f>
        <v>6.6479999999999997</v>
      </c>
      <c r="C178" s="2">
        <f t="shared" si="12"/>
        <v>7.1737091334083836</v>
      </c>
      <c r="D178" s="2">
        <f t="shared" si="14"/>
        <v>6.9177029495749771</v>
      </c>
      <c r="E178" s="2">
        <f t="shared" si="13"/>
        <v>0.25600618383340645</v>
      </c>
      <c r="F178" s="2">
        <f t="shared" si="17"/>
        <v>0.23326920236690998</v>
      </c>
      <c r="G178" s="2">
        <f t="shared" si="15"/>
        <v>2.273698146649647E-2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5">
        <f>TITRES_STAT!D182</f>
        <v>6.2610000000000001</v>
      </c>
      <c r="C179" s="2">
        <f t="shared" si="12"/>
        <v>7.115446189807094</v>
      </c>
      <c r="D179" s="2">
        <f t="shared" si="14"/>
        <v>6.8690582866434973</v>
      </c>
      <c r="E179" s="2">
        <f t="shared" si="13"/>
        <v>0.24638790316359671</v>
      </c>
      <c r="F179" s="2">
        <f t="shared" si="17"/>
        <v>0.23589294252624735</v>
      </c>
      <c r="G179" s="2">
        <f t="shared" si="15"/>
        <v>1.0494960637349365E-2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5">
        <f>TITRES_STAT!D183</f>
        <v>6.2560000000000002</v>
      </c>
      <c r="C180" s="2">
        <f t="shared" si="12"/>
        <v>7.0355313913752333</v>
      </c>
      <c r="D180" s="2">
        <f t="shared" si="14"/>
        <v>6.8236465617069424</v>
      </c>
      <c r="E180" s="2">
        <f t="shared" si="13"/>
        <v>0.21188482966829092</v>
      </c>
      <c r="F180" s="2">
        <f t="shared" si="17"/>
        <v>0.23109131995465609</v>
      </c>
      <c r="G180" s="2">
        <f t="shared" si="15"/>
        <v>-1.9206490286365174E-2</v>
      </c>
      <c r="H180" s="2" t="str">
        <f t="shared" si="16"/>
        <v>Hold</v>
      </c>
    </row>
    <row r="181" spans="1:8" ht="13.5" x14ac:dyDescent="0.25">
      <c r="A181" s="3">
        <f>TITRES_STAT!B184</f>
        <v>42265</v>
      </c>
      <c r="B181" s="5">
        <f>TITRES_STAT!D184</f>
        <v>6.2560000000000002</v>
      </c>
      <c r="C181" s="2">
        <f t="shared" si="12"/>
        <v>6.9977573311636583</v>
      </c>
      <c r="D181" s="2">
        <f t="shared" si="14"/>
        <v>6.7815986682471694</v>
      </c>
      <c r="E181" s="2">
        <f t="shared" si="13"/>
        <v>0.21615866291648889</v>
      </c>
      <c r="F181" s="2">
        <f t="shared" si="17"/>
        <v>0.22810478854702265</v>
      </c>
      <c r="G181" s="2">
        <f t="shared" si="15"/>
        <v>-1.1946125630533766E-2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5">
        <f>TITRES_STAT!D185</f>
        <v>6.1989999999999998</v>
      </c>
      <c r="C182" s="2">
        <f t="shared" si="12"/>
        <v>6.9359485109846339</v>
      </c>
      <c r="D182" s="2">
        <f t="shared" si="14"/>
        <v>6.7384432113399715</v>
      </c>
      <c r="E182" s="2">
        <f t="shared" si="13"/>
        <v>0.19750529964466246</v>
      </c>
      <c r="F182" s="2">
        <f t="shared" si="17"/>
        <v>0.22198489076655062</v>
      </c>
      <c r="G182" s="2">
        <f t="shared" si="15"/>
        <v>-2.4479591121888161E-2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5">
        <f>TITRES_STAT!D186</f>
        <v>6.1989999999999998</v>
      </c>
      <c r="C183" s="2">
        <f t="shared" si="12"/>
        <v>6.9134948939100749</v>
      </c>
      <c r="D183" s="2">
        <f t="shared" si="14"/>
        <v>6.6984844549444178</v>
      </c>
      <c r="E183" s="2">
        <f t="shared" si="13"/>
        <v>0.21501043896565708</v>
      </c>
      <c r="F183" s="2">
        <f t="shared" si="17"/>
        <v>0.22059000040637192</v>
      </c>
      <c r="G183" s="2">
        <f t="shared" si="15"/>
        <v>-5.5795614407148364E-3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5">
        <f>TITRES_STAT!D187</f>
        <v>6.1989999999999998</v>
      </c>
      <c r="C184" s="2">
        <f t="shared" si="12"/>
        <v>6.8646495256162172</v>
      </c>
      <c r="D184" s="2">
        <f t="shared" si="14"/>
        <v>6.6614856064300163</v>
      </c>
      <c r="E184" s="2">
        <f t="shared" si="13"/>
        <v>0.20316391918620091</v>
      </c>
      <c r="F184" s="2">
        <f t="shared" si="17"/>
        <v>0.21710478416233775</v>
      </c>
      <c r="G184" s="2">
        <f t="shared" si="15"/>
        <v>-1.3940864976136835E-2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5">
        <f>TITRES_STAT!D188</f>
        <v>6.1989999999999998</v>
      </c>
      <c r="C185" s="2">
        <f t="shared" si="12"/>
        <v>6.8208572909060301</v>
      </c>
      <c r="D185" s="2">
        <f t="shared" si="14"/>
        <v>6.6272274133611262</v>
      </c>
      <c r="E185" s="2">
        <f t="shared" si="13"/>
        <v>0.19362987754490391</v>
      </c>
      <c r="F185" s="2">
        <f t="shared" si="17"/>
        <v>0.21240980283885097</v>
      </c>
      <c r="G185" s="2">
        <f t="shared" si="15"/>
        <v>-1.8779925293947064E-2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5">
        <f>TITRES_STAT!D189</f>
        <v>6.1989999999999998</v>
      </c>
      <c r="C186" s="2">
        <f t="shared" si="12"/>
        <v>6.7605715538435636</v>
      </c>
      <c r="D186" s="2">
        <f t="shared" si="14"/>
        <v>6.5955068642232648</v>
      </c>
      <c r="E186" s="2">
        <f t="shared" si="13"/>
        <v>0.16506468962029874</v>
      </c>
      <c r="F186" s="2">
        <f t="shared" si="17"/>
        <v>0.20294078019514056</v>
      </c>
      <c r="G186" s="2">
        <f t="shared" si="15"/>
        <v>-3.7876090574841814E-2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5">
        <f>TITRES_STAT!D190</f>
        <v>6.0419999999999998</v>
      </c>
      <c r="C187" s="2">
        <f t="shared" si="12"/>
        <v>6.7143297763291692</v>
      </c>
      <c r="D187" s="2">
        <f t="shared" si="14"/>
        <v>6.5545063557622827</v>
      </c>
      <c r="E187" s="2">
        <f t="shared" si="13"/>
        <v>0.15982342056688648</v>
      </c>
      <c r="F187" s="2">
        <f t="shared" si="17"/>
        <v>0.19431730826948976</v>
      </c>
      <c r="G187" s="2">
        <f t="shared" si="15"/>
        <v>-3.4493887702603282E-2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5">
        <f>TITRES_STAT!D191</f>
        <v>6.0419999999999998</v>
      </c>
      <c r="C188" s="2">
        <f t="shared" si="12"/>
        <v>6.7041251953554504</v>
      </c>
      <c r="D188" s="2">
        <f t="shared" si="14"/>
        <v>6.516542922002114</v>
      </c>
      <c r="E188" s="2">
        <f t="shared" si="13"/>
        <v>0.18758227335333633</v>
      </c>
      <c r="F188" s="2">
        <f t="shared" si="17"/>
        <v>0.19297030128625908</v>
      </c>
      <c r="G188" s="2">
        <f t="shared" si="15"/>
        <v>-5.3880279329227565E-3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5">
        <f>TITRES_STAT!D192</f>
        <v>6.0419999999999998</v>
      </c>
      <c r="C189" s="2">
        <f t="shared" si="12"/>
        <v>6.6359520883776888</v>
      </c>
      <c r="D189" s="2">
        <f t="shared" si="14"/>
        <v>6.4813915944464018</v>
      </c>
      <c r="E189" s="2">
        <f t="shared" si="13"/>
        <v>0.15456049393128701</v>
      </c>
      <c r="F189" s="2">
        <f t="shared" si="17"/>
        <v>0.18528833981526466</v>
      </c>
      <c r="G189" s="2">
        <f t="shared" si="15"/>
        <v>-3.0727845883977645E-2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5">
        <f>TITRES_STAT!D193</f>
        <v>6.0419999999999998</v>
      </c>
      <c r="C190" s="2">
        <f t="shared" si="12"/>
        <v>6.5774979209349675</v>
      </c>
      <c r="D190" s="2">
        <f t="shared" si="14"/>
        <v>6.4488440689318534</v>
      </c>
      <c r="E190" s="2">
        <f t="shared" si="13"/>
        <v>0.12865385200311419</v>
      </c>
      <c r="F190" s="2">
        <f t="shared" si="17"/>
        <v>0.17396144225283455</v>
      </c>
      <c r="G190" s="2">
        <f t="shared" si="15"/>
        <v>-4.5307590249720364E-2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5">
        <f>TITRES_STAT!D194</f>
        <v>6.0419999999999998</v>
      </c>
      <c r="C191" s="2">
        <f t="shared" si="12"/>
        <v>6.5280367023295884</v>
      </c>
      <c r="D191" s="2">
        <f t="shared" si="14"/>
        <v>6.4187074712331977</v>
      </c>
      <c r="E191" s="2">
        <f t="shared" si="13"/>
        <v>0.1093292310963907</v>
      </c>
      <c r="F191" s="2">
        <f t="shared" si="17"/>
        <v>0.1610350000215458</v>
      </c>
      <c r="G191" s="2">
        <f t="shared" si="15"/>
        <v>-5.1705768925155104E-2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5">
        <f>TITRES_STAT!D195</f>
        <v>6.0469999999999997</v>
      </c>
      <c r="C192" s="2">
        <f t="shared" si="12"/>
        <v>6.4774156712019595</v>
      </c>
      <c r="D192" s="2">
        <f t="shared" si="14"/>
        <v>6.3911735844751831</v>
      </c>
      <c r="E192" s="2">
        <f t="shared" si="13"/>
        <v>8.6242086726776357E-2</v>
      </c>
      <c r="F192" s="2">
        <f t="shared" si="17"/>
        <v>0.14607641736259191</v>
      </c>
      <c r="G192" s="2">
        <f t="shared" si="15"/>
        <v>-5.9834330635815558E-2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5">
        <f>TITRES_STAT!D196</f>
        <v>6.0419999999999998</v>
      </c>
      <c r="C193" s="2">
        <f t="shared" si="12"/>
        <v>6.4345824910170419</v>
      </c>
      <c r="D193" s="2">
        <f t="shared" si="14"/>
        <v>6.3653088745140582</v>
      </c>
      <c r="E193" s="2">
        <f t="shared" si="13"/>
        <v>6.9273616502983693E-2</v>
      </c>
      <c r="F193" s="2">
        <f t="shared" si="17"/>
        <v>0.13071585719067028</v>
      </c>
      <c r="G193" s="2">
        <f t="shared" si="15"/>
        <v>-6.1442240687686583E-2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5">
        <f>TITRES_STAT!D197</f>
        <v>6.0419999999999998</v>
      </c>
      <c r="C194" s="2">
        <f t="shared" si="12"/>
        <v>6.3983390308605737</v>
      </c>
      <c r="D194" s="2">
        <f t="shared" si="14"/>
        <v>6.3413600689944989</v>
      </c>
      <c r="E194" s="2">
        <f t="shared" si="13"/>
        <v>5.6978961866074762E-2</v>
      </c>
      <c r="F194" s="2">
        <f t="shared" si="17"/>
        <v>0.11596847812575117</v>
      </c>
      <c r="G194" s="2">
        <f t="shared" si="15"/>
        <v>-5.8989516259676411E-2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5">
        <f>TITRES_STAT!D198</f>
        <v>6.0419999999999998</v>
      </c>
      <c r="C195" s="2">
        <f t="shared" si="12"/>
        <v>6.3676714876512541</v>
      </c>
      <c r="D195" s="2">
        <f t="shared" si="14"/>
        <v>6.3191852490689806</v>
      </c>
      <c r="E195" s="2">
        <f t="shared" si="13"/>
        <v>4.8486238582273522E-2</v>
      </c>
      <c r="F195" s="2">
        <f t="shared" si="17"/>
        <v>0.10247203021705566</v>
      </c>
      <c r="G195" s="2">
        <f t="shared" si="15"/>
        <v>-5.3985791634782135E-2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5">
        <f>TITRES_STAT!D199</f>
        <v>6.0419999999999998</v>
      </c>
      <c r="C196" s="2">
        <f t="shared" si="12"/>
        <v>6.3417220280125992</v>
      </c>
      <c r="D196" s="2">
        <f t="shared" si="14"/>
        <v>6.2986530083972045</v>
      </c>
      <c r="E196" s="2">
        <f t="shared" si="13"/>
        <v>4.3069019615394666E-2</v>
      </c>
      <c r="F196" s="2">
        <f t="shared" si="17"/>
        <v>9.0591428096723464E-2</v>
      </c>
      <c r="G196" s="2">
        <f t="shared" si="15"/>
        <v>-4.7522408481328798E-2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5">
        <f>TITRES_STAT!D200</f>
        <v>5.9370000000000003</v>
      </c>
      <c r="C197" s="2">
        <f t="shared" si="12"/>
        <v>6.2956109467798917</v>
      </c>
      <c r="D197" s="2">
        <f t="shared" si="14"/>
        <v>6.2718638966640778</v>
      </c>
      <c r="E197" s="2">
        <f t="shared" si="13"/>
        <v>2.3747050115813906E-2</v>
      </c>
      <c r="F197" s="2">
        <f t="shared" si="17"/>
        <v>7.7222552500541566E-2</v>
      </c>
      <c r="G197" s="2">
        <f t="shared" si="15"/>
        <v>-5.3475502384727661E-2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5">
        <f>TITRES_STAT!D201</f>
        <v>5.8689999999999998</v>
      </c>
      <c r="C198" s="2">
        <f t="shared" si="12"/>
        <v>6.2565938780445238</v>
      </c>
      <c r="D198" s="2">
        <f t="shared" si="14"/>
        <v>6.2420221265408129</v>
      </c>
      <c r="E198" s="2">
        <f t="shared" si="13"/>
        <v>1.4571751503710928E-2</v>
      </c>
      <c r="F198" s="2">
        <f t="shared" si="17"/>
        <v>6.4692392301175447E-2</v>
      </c>
      <c r="G198" s="2">
        <f t="shared" si="15"/>
        <v>-5.0120640797464519E-2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5">
        <f>TITRES_STAT!D202</f>
        <v>5.8689999999999998</v>
      </c>
      <c r="C199" s="2">
        <f t="shared" si="12"/>
        <v>6.2235794352684435</v>
      </c>
      <c r="D199" s="2">
        <f t="shared" si="14"/>
        <v>6.2143908579081595</v>
      </c>
      <c r="E199" s="2">
        <f t="shared" si="13"/>
        <v>9.1885773602840004E-3</v>
      </c>
      <c r="F199" s="2">
        <f t="shared" si="17"/>
        <v>5.3591629312997158E-2</v>
      </c>
      <c r="G199" s="2">
        <f t="shared" si="15"/>
        <v>-4.4403051952713157E-2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5">
        <f>TITRES_STAT!D203</f>
        <v>5.8689999999999998</v>
      </c>
      <c r="C200" s="2">
        <f t="shared" si="12"/>
        <v>6.1956441375348366</v>
      </c>
      <c r="D200" s="2">
        <f t="shared" si="14"/>
        <v>6.1888063499149624</v>
      </c>
      <c r="E200" s="2">
        <f t="shared" si="13"/>
        <v>6.8377876198741916E-3</v>
      </c>
      <c r="F200" s="2">
        <f t="shared" si="17"/>
        <v>4.4240860974372569E-2</v>
      </c>
      <c r="G200" s="2">
        <f t="shared" si="15"/>
        <v>-3.7403073354498377E-2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5">
        <f>TITRES_STAT!D204</f>
        <v>5.9320000000000004</v>
      </c>
      <c r="C201" s="2">
        <f t="shared" si="12"/>
        <v>6.1720065779140922</v>
      </c>
      <c r="D201" s="2">
        <f t="shared" si="14"/>
        <v>6.1697836573286686</v>
      </c>
      <c r="E201" s="2">
        <f t="shared" si="13"/>
        <v>2.2229205854236156E-3</v>
      </c>
      <c r="F201" s="2">
        <f t="shared" si="17"/>
        <v>3.5837272896582777E-2</v>
      </c>
      <c r="G201" s="2">
        <f t="shared" si="15"/>
        <v>-3.3614352311159161E-2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5">
        <f>TITRES_STAT!D205</f>
        <v>5.859</v>
      </c>
      <c r="C202" s="2">
        <f t="shared" si="12"/>
        <v>6.1527747966965389</v>
      </c>
      <c r="D202" s="2">
        <f t="shared" si="14"/>
        <v>6.1467626456746931</v>
      </c>
      <c r="E202" s="2">
        <f t="shared" si="13"/>
        <v>6.0121510218458241E-3</v>
      </c>
      <c r="F202" s="2">
        <f t="shared" si="17"/>
        <v>2.9872248521635388E-2</v>
      </c>
      <c r="G202" s="2">
        <f t="shared" si="15"/>
        <v>-2.3860097499789564E-2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5">
        <f>TITRES_STAT!D206</f>
        <v>5.7539999999999996</v>
      </c>
      <c r="C203" s="2">
        <f t="shared" si="12"/>
        <v>6.135732520281687</v>
      </c>
      <c r="D203" s="2">
        <f t="shared" si="14"/>
        <v>6.1176691163654562</v>
      </c>
      <c r="E203" s="2">
        <f t="shared" si="13"/>
        <v>1.8063403916230847E-2</v>
      </c>
      <c r="F203" s="2">
        <f t="shared" si="17"/>
        <v>2.7510479600554482E-2</v>
      </c>
      <c r="G203" s="2">
        <f t="shared" si="15"/>
        <v>-9.4470756843236352E-3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5">
        <f>TITRES_STAT!D207</f>
        <v>5.7539999999999996</v>
      </c>
      <c r="C204" s="2">
        <f t="shared" si="12"/>
        <v>6.1213121325460431</v>
      </c>
      <c r="D204" s="2">
        <f t="shared" si="14"/>
        <v>6.0907306633013478</v>
      </c>
      <c r="E204" s="2">
        <f t="shared" si="13"/>
        <v>3.0581469244695292E-2</v>
      </c>
      <c r="F204" s="2">
        <f t="shared" si="17"/>
        <v>2.8124677529382646E-2</v>
      </c>
      <c r="G204" s="2">
        <f t="shared" si="15"/>
        <v>2.4567917153126458E-3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5">
        <f>TITRES_STAT!D208</f>
        <v>5.859</v>
      </c>
      <c r="C205" s="2">
        <f t="shared" si="12"/>
        <v>6.1091102660004983</v>
      </c>
      <c r="D205" s="2">
        <f t="shared" si="14"/>
        <v>6.0735654289827297</v>
      </c>
      <c r="E205" s="2">
        <f t="shared" si="13"/>
        <v>3.5544837017768671E-2</v>
      </c>
      <c r="F205" s="2">
        <f t="shared" si="17"/>
        <v>2.960870942705985E-2</v>
      </c>
      <c r="G205" s="2">
        <f t="shared" si="15"/>
        <v>5.9361275907088215E-3</v>
      </c>
      <c r="H205" s="2" t="str">
        <f t="shared" si="16"/>
        <v>Sell</v>
      </c>
    </row>
    <row r="206" spans="1:8" ht="13.5" x14ac:dyDescent="0.25">
      <c r="A206" s="3">
        <f>TITRES_STAT!B209</f>
        <v>42306</v>
      </c>
      <c r="B206" s="5">
        <f>TITRES_STAT!D209</f>
        <v>5.8689999999999998</v>
      </c>
      <c r="C206" s="2">
        <f t="shared" si="12"/>
        <v>6.0987856096927295</v>
      </c>
      <c r="D206" s="2">
        <f t="shared" si="14"/>
        <v>6.0584124342432677</v>
      </c>
      <c r="E206" s="2">
        <f t="shared" si="13"/>
        <v>4.037317544946184E-2</v>
      </c>
      <c r="F206" s="2">
        <f t="shared" si="17"/>
        <v>3.1761602631540251E-2</v>
      </c>
      <c r="G206" s="2">
        <f t="shared" si="15"/>
        <v>8.6115728179215895E-3</v>
      </c>
      <c r="H206" s="2" t="str">
        <f t="shared" si="16"/>
        <v>Sell</v>
      </c>
    </row>
    <row r="207" spans="1:8" ht="13.5" x14ac:dyDescent="0.25">
      <c r="A207" s="3">
        <f>TITRES_STAT!B210</f>
        <v>42307</v>
      </c>
      <c r="B207" s="5">
        <f>TITRES_STAT!D210</f>
        <v>5.9320000000000004</v>
      </c>
      <c r="C207" s="2">
        <f t="shared" ref="C207:C270" si="18">$C$4*B197+C206*(1-$C$4)</f>
        <v>6.0738955158938488</v>
      </c>
      <c r="D207" s="2">
        <f t="shared" si="14"/>
        <v>6.0490485502252476</v>
      </c>
      <c r="E207" s="2">
        <f t="shared" si="13"/>
        <v>2.4846965668601229E-2</v>
      </c>
      <c r="F207" s="2">
        <f t="shared" si="17"/>
        <v>3.0378675238952449E-2</v>
      </c>
      <c r="G207" s="2">
        <f t="shared" si="15"/>
        <v>-5.5317095703512204E-3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5">
        <f>TITRES_STAT!D211</f>
        <v>5.8739999999999997</v>
      </c>
      <c r="C208" s="2">
        <f t="shared" si="18"/>
        <v>6.0423731288332565</v>
      </c>
      <c r="D208" s="2">
        <f t="shared" si="14"/>
        <v>6.0360819909493033</v>
      </c>
      <c r="E208" s="2">
        <f t="shared" si="13"/>
        <v>6.2911378839531906E-3</v>
      </c>
      <c r="F208" s="2">
        <f t="shared" si="17"/>
        <v>2.5561167767952597E-2</v>
      </c>
      <c r="G208" s="2">
        <f t="shared" si="15"/>
        <v>-1.9270029883999406E-2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5">
        <f>TITRES_STAT!D212</f>
        <v>5.8739999999999997</v>
      </c>
      <c r="C209" s="2">
        <f t="shared" si="18"/>
        <v>6.0157003397819864</v>
      </c>
      <c r="D209" s="2">
        <f t="shared" si="14"/>
        <v>6.0240759175456517</v>
      </c>
      <c r="E209" s="2">
        <f t="shared" si="13"/>
        <v>-8.3755777636653761E-3</v>
      </c>
      <c r="F209" s="2">
        <f t="shared" si="17"/>
        <v>1.8773818661629003E-2</v>
      </c>
      <c r="G209" s="2">
        <f t="shared" si="15"/>
        <v>-2.7149396425294379E-2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5">
        <f>TITRES_STAT!D213</f>
        <v>5.8529999999999998</v>
      </c>
      <c r="C210" s="2">
        <f t="shared" si="18"/>
        <v>5.993131056738604</v>
      </c>
      <c r="D210" s="2">
        <f t="shared" si="14"/>
        <v>6.011403627357085</v>
      </c>
      <c r="E210" s="2">
        <f t="shared" si="13"/>
        <v>-1.8272570618480977E-2</v>
      </c>
      <c r="F210" s="2">
        <f t="shared" si="17"/>
        <v>1.1364540805607008E-2</v>
      </c>
      <c r="G210" s="2">
        <f t="shared" si="15"/>
        <v>-2.9637111424087984E-2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5">
        <f>TITRES_STAT!D214</f>
        <v>5.7489999999999997</v>
      </c>
      <c r="C211" s="2">
        <f t="shared" si="18"/>
        <v>5.9837262787788186</v>
      </c>
      <c r="D211" s="2">
        <f t="shared" si="14"/>
        <v>5.991966321626931</v>
      </c>
      <c r="E211" s="2">
        <f t="shared" si="13"/>
        <v>-8.2400428481124166E-3</v>
      </c>
      <c r="F211" s="2">
        <f t="shared" si="17"/>
        <v>7.4436240748631229E-3</v>
      </c>
      <c r="G211" s="2">
        <f t="shared" si="15"/>
        <v>-1.5683666922975539E-2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5">
        <f>TITRES_STAT!D215</f>
        <v>5.5810000000000004</v>
      </c>
      <c r="C212" s="2">
        <f t="shared" si="18"/>
        <v>5.9645376205051539</v>
      </c>
      <c r="D212" s="2">
        <f t="shared" si="14"/>
        <v>5.9615243718767879</v>
      </c>
      <c r="E212" s="2">
        <f t="shared" si="13"/>
        <v>3.0132486283660498E-3</v>
      </c>
      <c r="F212" s="2">
        <f t="shared" si="17"/>
        <v>6.5575489855637086E-3</v>
      </c>
      <c r="G212" s="2">
        <f t="shared" si="15"/>
        <v>-3.5443003571976588E-3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5">
        <f>TITRES_STAT!D216</f>
        <v>5.7380000000000004</v>
      </c>
      <c r="C213" s="2">
        <f t="shared" si="18"/>
        <v>5.932147217350515</v>
      </c>
      <c r="D213" s="2">
        <f t="shared" si="14"/>
        <v>5.9449670109970256</v>
      </c>
      <c r="E213" s="2">
        <f t="shared" si="13"/>
        <v>-1.2819793646510647E-2</v>
      </c>
      <c r="F213" s="2">
        <f t="shared" si="17"/>
        <v>2.6820804591488382E-3</v>
      </c>
      <c r="G213" s="2">
        <f t="shared" si="15"/>
        <v>-1.5501874105659485E-2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5">
        <f>TITRES_STAT!D217</f>
        <v>5.5709999999999997</v>
      </c>
      <c r="C214" s="2">
        <f t="shared" si="18"/>
        <v>5.9047399531427427</v>
      </c>
      <c r="D214" s="2">
        <f t="shared" si="14"/>
        <v>5.9172657509231721</v>
      </c>
      <c r="E214" s="2">
        <f t="shared" si="13"/>
        <v>-1.2525797780429393E-2</v>
      </c>
      <c r="F214" s="2">
        <f t="shared" si="17"/>
        <v>-3.5949518876680778E-4</v>
      </c>
      <c r="G214" s="2">
        <f t="shared" si="15"/>
        <v>-1.2166302591662586E-2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5">
        <f>TITRES_STAT!D218</f>
        <v>5.5709999999999997</v>
      </c>
      <c r="C215" s="2">
        <f t="shared" si="18"/>
        <v>5.8977030372746286</v>
      </c>
      <c r="D215" s="2">
        <f t="shared" si="14"/>
        <v>5.8916164360399739</v>
      </c>
      <c r="E215" s="2">
        <f t="shared" si="13"/>
        <v>6.0866012346547649E-3</v>
      </c>
      <c r="F215" s="2">
        <f t="shared" si="17"/>
        <v>9.2972409591750684E-4</v>
      </c>
      <c r="G215" s="2">
        <f t="shared" si="15"/>
        <v>5.1568771387372585E-3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5">
        <f>TITRES_STAT!D219</f>
        <v>5.5709999999999997</v>
      </c>
      <c r="C216" s="2">
        <f t="shared" si="18"/>
        <v>5.8932871853862245</v>
      </c>
      <c r="D216" s="2">
        <f t="shared" si="14"/>
        <v>5.8678670704073834</v>
      </c>
      <c r="E216" s="2">
        <f t="shared" si="13"/>
        <v>2.5420114978841113E-2</v>
      </c>
      <c r="F216" s="2">
        <f t="shared" si="17"/>
        <v>5.8278022725022282E-3</v>
      </c>
      <c r="G216" s="2">
        <f t="shared" si="15"/>
        <v>1.9592312706338884E-2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5">
        <f>TITRES_STAT!D220</f>
        <v>5.5030000000000001</v>
      </c>
      <c r="C217" s="2">
        <f t="shared" si="18"/>
        <v>5.8992430030191132</v>
      </c>
      <c r="D217" s="2">
        <f t="shared" si="14"/>
        <v>5.8408398800068362</v>
      </c>
      <c r="E217" s="2">
        <f t="shared" si="13"/>
        <v>5.8403123012277014E-2</v>
      </c>
      <c r="F217" s="2">
        <f t="shared" si="17"/>
        <v>1.6342866420457187E-2</v>
      </c>
      <c r="G217" s="2">
        <f t="shared" si="15"/>
        <v>4.2060256591819827E-2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5">
        <f>TITRES_STAT!D221</f>
        <v>5.5970000000000004</v>
      </c>
      <c r="C218" s="2">
        <f t="shared" si="18"/>
        <v>5.8953594640930955</v>
      </c>
      <c r="D218" s="2">
        <f t="shared" si="14"/>
        <v>5.8227776666729962</v>
      </c>
      <c r="E218" s="2">
        <f t="shared" si="13"/>
        <v>7.2581797420099292E-2</v>
      </c>
      <c r="F218" s="2">
        <f t="shared" si="17"/>
        <v>2.7590652620385611E-2</v>
      </c>
      <c r="G218" s="2">
        <f t="shared" si="15"/>
        <v>4.4991144799713681E-2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5">
        <f>TITRES_STAT!D222</f>
        <v>5.6760000000000002</v>
      </c>
      <c r="C219" s="2">
        <f t="shared" si="18"/>
        <v>5.892073392694158</v>
      </c>
      <c r="D219" s="2">
        <f t="shared" si="14"/>
        <v>5.8119052469194408</v>
      </c>
      <c r="E219" s="2">
        <f t="shared" si="13"/>
        <v>8.0168145774717203E-2</v>
      </c>
      <c r="F219" s="2">
        <f t="shared" si="17"/>
        <v>3.8106151251251927E-2</v>
      </c>
      <c r="G219" s="2">
        <f t="shared" si="15"/>
        <v>4.2061994523465276E-2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5">
        <f>TITRES_STAT!D223</f>
        <v>5.8949999999999996</v>
      </c>
      <c r="C220" s="2">
        <f t="shared" si="18"/>
        <v>5.8860621015104408</v>
      </c>
      <c r="D220" s="2">
        <f t="shared" si="14"/>
        <v>5.8180604138142966</v>
      </c>
      <c r="E220" s="2">
        <f t="shared" ref="E220:E283" si="19">C220-D220</f>
        <v>6.8001687696144231E-2</v>
      </c>
      <c r="F220" s="2">
        <f t="shared" si="17"/>
        <v>4.408525854023039E-2</v>
      </c>
      <c r="G220" s="2">
        <f t="shared" si="15"/>
        <v>2.391642915591384E-2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5">
        <f>TITRES_STAT!D224</f>
        <v>6.1669999999999998</v>
      </c>
      <c r="C221" s="2">
        <f t="shared" si="18"/>
        <v>5.8649756243549884</v>
      </c>
      <c r="D221" s="2">
        <f t="shared" ref="D221:D284" si="20">$D$4*B221+(1-$D$4)*D220</f>
        <v>5.8439077905687924</v>
      </c>
      <c r="E221" s="2">
        <f t="shared" si="19"/>
        <v>2.1067833786196033E-2</v>
      </c>
      <c r="F221" s="2">
        <f t="shared" si="17"/>
        <v>3.9481773589423515E-2</v>
      </c>
      <c r="G221" s="2">
        <f t="shared" si="15"/>
        <v>-1.8413939803227482E-2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5">
        <f>TITRES_STAT!D225</f>
        <v>6.1520000000000001</v>
      </c>
      <c r="C222" s="2">
        <f t="shared" si="18"/>
        <v>5.8212870667619132</v>
      </c>
      <c r="D222" s="2">
        <f t="shared" si="20"/>
        <v>5.8667294357118447</v>
      </c>
      <c r="E222" s="2">
        <f t="shared" si="19"/>
        <v>-4.5442368949931478E-2</v>
      </c>
      <c r="F222" s="2">
        <f t="shared" si="17"/>
        <v>2.2496945081552512E-2</v>
      </c>
      <c r="G222" s="2">
        <f t="shared" si="15"/>
        <v>-6.7939314031483983E-2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5">
        <f>TITRES_STAT!D226</f>
        <v>6.0679999999999996</v>
      </c>
      <c r="C223" s="2">
        <f t="shared" si="18"/>
        <v>5.8084736718754648</v>
      </c>
      <c r="D223" s="2">
        <f t="shared" si="20"/>
        <v>5.8816383663998568</v>
      </c>
      <c r="E223" s="2">
        <f t="shared" si="19"/>
        <v>-7.3164694524392004E-2</v>
      </c>
      <c r="F223" s="2">
        <f t="shared" si="17"/>
        <v>3.3646171603636098E-3</v>
      </c>
      <c r="G223" s="2">
        <f t="shared" si="15"/>
        <v>-7.6529311684755616E-2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5">
        <f>TITRES_STAT!D227</f>
        <v>6.0780000000000003</v>
      </c>
      <c r="C224" s="2">
        <f t="shared" si="18"/>
        <v>5.7719392608177014</v>
      </c>
      <c r="D224" s="2">
        <f t="shared" si="20"/>
        <v>5.8961836725924597</v>
      </c>
      <c r="E224" s="2">
        <f t="shared" si="19"/>
        <v>-0.12424441177475831</v>
      </c>
      <c r="F224" s="2">
        <f t="shared" si="17"/>
        <v>-2.2157188626660777E-2</v>
      </c>
      <c r="G224" s="2">
        <f t="shared" si="15"/>
        <v>-0.10208722314809754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5">
        <f>TITRES_STAT!D228</f>
        <v>6.1719999999999997</v>
      </c>
      <c r="C225" s="2">
        <f t="shared" si="18"/>
        <v>5.741025528384208</v>
      </c>
      <c r="D225" s="2">
        <f t="shared" si="20"/>
        <v>5.9166145116596853</v>
      </c>
      <c r="E225" s="2">
        <f t="shared" si="19"/>
        <v>-0.17558898327547734</v>
      </c>
      <c r="F225" s="2">
        <f t="shared" si="17"/>
        <v>-5.2843547556424092E-2</v>
      </c>
      <c r="G225" s="2">
        <f t="shared" si="15"/>
        <v>-0.12274543571905325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5">
        <f>TITRES_STAT!D229</f>
        <v>6.0940000000000003</v>
      </c>
      <c r="C226" s="2">
        <f t="shared" si="18"/>
        <v>5.7148677547866367</v>
      </c>
      <c r="D226" s="2">
        <f t="shared" si="20"/>
        <v>5.9297541774626712</v>
      </c>
      <c r="E226" s="2">
        <f t="shared" si="19"/>
        <v>-0.21488642267603453</v>
      </c>
      <c r="F226" s="2">
        <f t="shared" si="17"/>
        <v>-8.5252122580346187E-2</v>
      </c>
      <c r="G226" s="2">
        <f t="shared" si="15"/>
        <v>-0.12963430009568833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5">
        <f>TITRES_STAT!D230</f>
        <v>6.1719999999999997</v>
      </c>
      <c r="C227" s="2">
        <f t="shared" si="18"/>
        <v>5.6822727155886925</v>
      </c>
      <c r="D227" s="2">
        <f t="shared" si="20"/>
        <v>5.9476983124654366</v>
      </c>
      <c r="E227" s="2">
        <f t="shared" si="19"/>
        <v>-0.26542559687674405</v>
      </c>
      <c r="F227" s="2">
        <f t="shared" si="17"/>
        <v>-0.12128681743962577</v>
      </c>
      <c r="G227" s="2">
        <f t="shared" si="15"/>
        <v>-0.14413877943711828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5">
        <f>TITRES_STAT!D231</f>
        <v>6.016</v>
      </c>
      <c r="C228" s="2">
        <f t="shared" si="18"/>
        <v>5.6691538362673555</v>
      </c>
      <c r="D228" s="2">
        <f t="shared" si="20"/>
        <v>5.9527576967272564</v>
      </c>
      <c r="E228" s="2">
        <f t="shared" si="19"/>
        <v>-0.28360386045990094</v>
      </c>
      <c r="F228" s="2">
        <f t="shared" si="17"/>
        <v>-0.15375022604368083</v>
      </c>
      <c r="G228" s="2">
        <f t="shared" ref="G228:G291" si="21">E228-F228</f>
        <v>-0.12985363441622011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5">
        <f>TITRES_STAT!D232</f>
        <v>6.016</v>
      </c>
      <c r="C229" s="2">
        <f t="shared" si="18"/>
        <v>5.6702070922262235</v>
      </c>
      <c r="D229" s="2">
        <f t="shared" si="20"/>
        <v>5.9574423117844963</v>
      </c>
      <c r="E229" s="2">
        <f t="shared" si="19"/>
        <v>-0.2872352195582728</v>
      </c>
      <c r="F229" s="2">
        <f t="shared" ref="F229:F292" si="23">(E229*(2/(10)))+((1-(2/10))*F228)</f>
        <v>-0.18044722474659924</v>
      </c>
      <c r="G229" s="2">
        <f t="shared" si="21"/>
        <v>-0.10678799481167356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5">
        <f>TITRES_STAT!D233</f>
        <v>6.01</v>
      </c>
      <c r="C230" s="2">
        <f t="shared" si="18"/>
        <v>5.7047906164991122</v>
      </c>
      <c r="D230" s="2">
        <f t="shared" si="20"/>
        <v>5.9613354738745334</v>
      </c>
      <c r="E230" s="2">
        <f t="shared" si="19"/>
        <v>-0.25654485737542121</v>
      </c>
      <c r="F230" s="2">
        <f t="shared" si="23"/>
        <v>-0.19566675127236366</v>
      </c>
      <c r="G230" s="2">
        <f t="shared" si="21"/>
        <v>-6.087810610305755E-2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5">
        <f>TITRES_STAT!D234</f>
        <v>5.9950000000000001</v>
      </c>
      <c r="C231" s="2">
        <f t="shared" si="18"/>
        <v>5.7758997524223261</v>
      </c>
      <c r="D231" s="2">
        <f t="shared" si="20"/>
        <v>5.9638291424764205</v>
      </c>
      <c r="E231" s="2">
        <f t="shared" si="19"/>
        <v>-0.18792939005409437</v>
      </c>
      <c r="F231" s="2">
        <f t="shared" si="23"/>
        <v>-0.19411927902870979</v>
      </c>
      <c r="G231" s="2">
        <f t="shared" si="21"/>
        <v>6.1898889746154206E-3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5">
        <f>TITRES_STAT!D235</f>
        <v>5.9950000000000001</v>
      </c>
      <c r="C232" s="2">
        <f t="shared" si="18"/>
        <v>5.8337613289727379</v>
      </c>
      <c r="D232" s="2">
        <f t="shared" si="20"/>
        <v>5.966138094885574</v>
      </c>
      <c r="E232" s="2">
        <f t="shared" si="19"/>
        <v>-0.13237676591283609</v>
      </c>
      <c r="F232" s="2">
        <f t="shared" si="23"/>
        <v>-0.18177077640553507</v>
      </c>
      <c r="G232" s="2">
        <f t="shared" si="21"/>
        <v>4.9394010492698981E-2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5">
        <f>TITRES_STAT!D236</f>
        <v>5.9950000000000001</v>
      </c>
      <c r="C233" s="2">
        <f t="shared" si="18"/>
        <v>5.8697980475923162</v>
      </c>
      <c r="D233" s="2">
        <f t="shared" si="20"/>
        <v>5.9682760137829387</v>
      </c>
      <c r="E233" s="2">
        <f t="shared" si="19"/>
        <v>-9.8477966190622546E-2</v>
      </c>
      <c r="F233" s="2">
        <f t="shared" si="23"/>
        <v>-0.16511221436255258</v>
      </c>
      <c r="G233" s="2">
        <f t="shared" si="21"/>
        <v>6.6634248171930033E-2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5">
        <f>TITRES_STAT!D237</f>
        <v>5.8739999999999997</v>
      </c>
      <c r="C234" s="2">
        <f t="shared" si="18"/>
        <v>5.9018291171934978</v>
      </c>
      <c r="D234" s="2">
        <f t="shared" si="20"/>
        <v>5.9612926053545729</v>
      </c>
      <c r="E234" s="2">
        <f t="shared" si="19"/>
        <v>-5.9463488161075162E-2</v>
      </c>
      <c r="F234" s="2">
        <f t="shared" si="23"/>
        <v>-0.1439824691222571</v>
      </c>
      <c r="G234" s="2">
        <f t="shared" si="21"/>
        <v>8.4518980961181933E-2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5">
        <f>TITRES_STAT!D238</f>
        <v>5.9889999999999999</v>
      </c>
      <c r="C235" s="2">
        <f t="shared" si="18"/>
        <v>5.943393868394498</v>
      </c>
      <c r="D235" s="2">
        <f t="shared" si="20"/>
        <v>5.9633450049579384</v>
      </c>
      <c r="E235" s="2">
        <f t="shared" si="19"/>
        <v>-1.9951136563440386E-2</v>
      </c>
      <c r="F235" s="2">
        <f t="shared" si="23"/>
        <v>-0.11917620261049376</v>
      </c>
      <c r="G235" s="2">
        <f t="shared" si="21"/>
        <v>9.9225066047053376E-2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5">
        <f>TITRES_STAT!D239</f>
        <v>5.9889999999999999</v>
      </c>
      <c r="C236" s="2">
        <f t="shared" si="18"/>
        <v>5.9665640424876525</v>
      </c>
      <c r="D236" s="2">
        <f t="shared" si="20"/>
        <v>5.9652453749610546</v>
      </c>
      <c r="E236" s="2">
        <f t="shared" si="19"/>
        <v>1.3186675265979275E-3</v>
      </c>
      <c r="F236" s="2">
        <f t="shared" si="23"/>
        <v>-9.5077228583075435E-2</v>
      </c>
      <c r="G236" s="2">
        <f t="shared" si="21"/>
        <v>9.6395896109673362E-2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5">
        <f>TITRES_STAT!D240</f>
        <v>5.8739999999999997</v>
      </c>
      <c r="C237" s="2">
        <f t="shared" si="18"/>
        <v>5.9981695744126284</v>
      </c>
      <c r="D237" s="2">
        <f t="shared" si="20"/>
        <v>5.9584864582972727</v>
      </c>
      <c r="E237" s="2">
        <f t="shared" si="19"/>
        <v>3.9683116115355688E-2</v>
      </c>
      <c r="F237" s="2">
        <f t="shared" si="23"/>
        <v>-6.8125159643389221E-2</v>
      </c>
      <c r="G237" s="2">
        <f t="shared" si="21"/>
        <v>0.10780827575874491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5">
        <f>TITRES_STAT!D241</f>
        <v>5.7329999999999997</v>
      </c>
      <c r="C238" s="2">
        <f t="shared" si="18"/>
        <v>6.0009127168106851</v>
      </c>
      <c r="D238" s="2">
        <f t="shared" si="20"/>
        <v>5.9417837576826606</v>
      </c>
      <c r="E238" s="2">
        <f t="shared" si="19"/>
        <v>5.9128959128024405E-2</v>
      </c>
      <c r="F238" s="2">
        <f t="shared" si="23"/>
        <v>-4.2674335889106504E-2</v>
      </c>
      <c r="G238" s="2">
        <f t="shared" si="21"/>
        <v>0.10180329501713091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5">
        <f>TITRES_STAT!D242</f>
        <v>5.9</v>
      </c>
      <c r="C239" s="2">
        <f t="shared" si="18"/>
        <v>6.0032338373013481</v>
      </c>
      <c r="D239" s="2">
        <f t="shared" si="20"/>
        <v>5.9386886645209813</v>
      </c>
      <c r="E239" s="2">
        <f t="shared" si="19"/>
        <v>6.4545172780366755E-2</v>
      </c>
      <c r="F239" s="2">
        <f t="shared" si="23"/>
        <v>-2.123043415521185E-2</v>
      </c>
      <c r="G239" s="2">
        <f t="shared" si="21"/>
        <v>8.5775606935578605E-2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5">
        <f>TITRES_STAT!D243</f>
        <v>5.9480000000000004</v>
      </c>
      <c r="C240" s="2">
        <f t="shared" si="18"/>
        <v>6.0042747854088336</v>
      </c>
      <c r="D240" s="2">
        <f t="shared" si="20"/>
        <v>5.9393783930749828</v>
      </c>
      <c r="E240" s="2">
        <f t="shared" si="19"/>
        <v>6.4896392333850805E-2</v>
      </c>
      <c r="F240" s="2">
        <f t="shared" si="23"/>
        <v>-4.0050688573993187E-3</v>
      </c>
      <c r="G240" s="2">
        <f t="shared" si="21"/>
        <v>6.8901461191250124E-2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5">
        <f>TITRES_STAT!D244</f>
        <v>5.968</v>
      </c>
      <c r="C241" s="2">
        <f t="shared" si="18"/>
        <v>6.0028478953459361</v>
      </c>
      <c r="D241" s="2">
        <f t="shared" si="20"/>
        <v>5.941498512106465</v>
      </c>
      <c r="E241" s="2">
        <f t="shared" si="19"/>
        <v>6.1349383239471145E-2</v>
      </c>
      <c r="F241" s="2">
        <f t="shared" si="23"/>
        <v>9.0658215619747757E-3</v>
      </c>
      <c r="G241" s="2">
        <f t="shared" si="21"/>
        <v>5.2283561677496371E-2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5">
        <f>TITRES_STAT!D245</f>
        <v>6.0359999999999996</v>
      </c>
      <c r="C242" s="2">
        <f t="shared" si="18"/>
        <v>6.0016405268311761</v>
      </c>
      <c r="D242" s="2">
        <f t="shared" si="20"/>
        <v>5.948498622320801</v>
      </c>
      <c r="E242" s="2">
        <f t="shared" si="19"/>
        <v>5.3141904510375149E-2</v>
      </c>
      <c r="F242" s="2">
        <f t="shared" si="23"/>
        <v>1.788103815165485E-2</v>
      </c>
      <c r="G242" s="2">
        <f t="shared" si="21"/>
        <v>3.5260866358720298E-2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5">
        <f>TITRES_STAT!D246</f>
        <v>6.0730000000000004</v>
      </c>
      <c r="C243" s="2">
        <f t="shared" si="18"/>
        <v>6.0006189073186871</v>
      </c>
      <c r="D243" s="2">
        <f t="shared" si="20"/>
        <v>5.9577209465933345</v>
      </c>
      <c r="E243" s="2">
        <f t="shared" si="19"/>
        <v>4.2897960725352569E-2</v>
      </c>
      <c r="F243" s="2">
        <f t="shared" si="23"/>
        <v>2.2884422666394393E-2</v>
      </c>
      <c r="G243" s="2">
        <f t="shared" si="21"/>
        <v>2.0013538058958176E-2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5">
        <f>TITRES_STAT!D247</f>
        <v>6.0990000000000002</v>
      </c>
      <c r="C244" s="2">
        <f t="shared" si="18"/>
        <v>5.9811390754235045</v>
      </c>
      <c r="D244" s="2">
        <f t="shared" si="20"/>
        <v>5.9681860616604956</v>
      </c>
      <c r="E244" s="2">
        <f t="shared" si="19"/>
        <v>1.2953013763008947E-2</v>
      </c>
      <c r="F244" s="2">
        <f t="shared" si="23"/>
        <v>2.0898140885717304E-2</v>
      </c>
      <c r="G244" s="2">
        <f t="shared" si="21"/>
        <v>-7.9451271227083571E-3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5">
        <f>TITRES_STAT!D248</f>
        <v>6.2770000000000001</v>
      </c>
      <c r="C245" s="2">
        <f t="shared" si="18"/>
        <v>5.9823484484352729</v>
      </c>
      <c r="D245" s="2">
        <f t="shared" si="20"/>
        <v>5.9910611682041619</v>
      </c>
      <c r="E245" s="2">
        <f t="shared" si="19"/>
        <v>-8.7127197688889879E-3</v>
      </c>
      <c r="F245" s="2">
        <f t="shared" si="23"/>
        <v>1.4975968754796046E-2</v>
      </c>
      <c r="G245" s="2">
        <f t="shared" si="21"/>
        <v>-2.3688688523685032E-2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5">
        <f>TITRES_STAT!D249</f>
        <v>6.0940000000000003</v>
      </c>
      <c r="C246" s="2">
        <f t="shared" si="18"/>
        <v>5.9833717640606157</v>
      </c>
      <c r="D246" s="2">
        <f t="shared" si="20"/>
        <v>5.9986862668557048</v>
      </c>
      <c r="E246" s="2">
        <f t="shared" si="19"/>
        <v>-1.5314502795089169E-2</v>
      </c>
      <c r="F246" s="2">
        <f t="shared" si="23"/>
        <v>8.9178744448190038E-3</v>
      </c>
      <c r="G246" s="2">
        <f t="shared" si="21"/>
        <v>-2.4232377239908173E-2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5">
        <f>TITRES_STAT!D250</f>
        <v>6.2670000000000003</v>
      </c>
      <c r="C247" s="2">
        <f t="shared" si="18"/>
        <v>5.966545338820521</v>
      </c>
      <c r="D247" s="2">
        <f t="shared" si="20"/>
        <v>6.0185613581997268</v>
      </c>
      <c r="E247" s="2">
        <f t="shared" si="19"/>
        <v>-5.2016019379205858E-2</v>
      </c>
      <c r="F247" s="2">
        <f t="shared" si="23"/>
        <v>-3.2689043199859687E-3</v>
      </c>
      <c r="G247" s="2">
        <f t="shared" si="21"/>
        <v>-4.8747115059219887E-2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5">
        <f>TITRES_STAT!D251</f>
        <v>6.3710000000000004</v>
      </c>
      <c r="C248" s="2">
        <f t="shared" si="18"/>
        <v>5.9306152866942865</v>
      </c>
      <c r="D248" s="2">
        <f t="shared" si="20"/>
        <v>6.0446679242590067</v>
      </c>
      <c r="E248" s="2">
        <f t="shared" si="19"/>
        <v>-0.11405263756472017</v>
      </c>
      <c r="F248" s="2">
        <f t="shared" si="23"/>
        <v>-2.542565096893281E-2</v>
      </c>
      <c r="G248" s="2">
        <f t="shared" si="21"/>
        <v>-8.8626986595787355E-2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5">
        <f>TITRES_STAT!D252</f>
        <v>6.3710000000000004</v>
      </c>
      <c r="C249" s="2">
        <f t="shared" si="18"/>
        <v>5.9259052425874739</v>
      </c>
      <c r="D249" s="2">
        <f t="shared" si="20"/>
        <v>6.0688406706101912</v>
      </c>
      <c r="E249" s="2">
        <f t="shared" si="19"/>
        <v>-0.1429354280227173</v>
      </c>
      <c r="F249" s="2">
        <f t="shared" si="23"/>
        <v>-4.8927606379689709E-2</v>
      </c>
      <c r="G249" s="2">
        <f t="shared" si="21"/>
        <v>-9.4007821643027595E-2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5">
        <f>TITRES_STAT!D253</f>
        <v>6.3559999999999999</v>
      </c>
      <c r="C250" s="2">
        <f t="shared" si="18"/>
        <v>5.9293044360355553</v>
      </c>
      <c r="D250" s="2">
        <f t="shared" si="20"/>
        <v>6.0901117320464735</v>
      </c>
      <c r="E250" s="2">
        <f t="shared" si="19"/>
        <v>-0.16080729601091814</v>
      </c>
      <c r="F250" s="2">
        <f t="shared" si="23"/>
        <v>-7.1303544305935398E-2</v>
      </c>
      <c r="G250" s="2">
        <f t="shared" si="21"/>
        <v>-8.9503751704982745E-2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5">
        <f>TITRES_STAT!D254</f>
        <v>6.5439999999999996</v>
      </c>
      <c r="C251" s="2">
        <f t="shared" si="18"/>
        <v>5.9352575997223926</v>
      </c>
      <c r="D251" s="2">
        <f t="shared" si="20"/>
        <v>6.123733085228217</v>
      </c>
      <c r="E251" s="2">
        <f t="shared" si="19"/>
        <v>-0.18847548550582438</v>
      </c>
      <c r="F251" s="2">
        <f t="shared" si="23"/>
        <v>-9.47379325459132E-2</v>
      </c>
      <c r="G251" s="2">
        <f t="shared" si="21"/>
        <v>-9.373755295991118E-2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5">
        <f>TITRES_STAT!D255</f>
        <v>6.7370000000000001</v>
      </c>
      <c r="C252" s="2">
        <f t="shared" si="18"/>
        <v>5.9507564305343319</v>
      </c>
      <c r="D252" s="2">
        <f t="shared" si="20"/>
        <v>6.169160264100201</v>
      </c>
      <c r="E252" s="2">
        <f t="shared" si="19"/>
        <v>-0.21840383356586912</v>
      </c>
      <c r="F252" s="2">
        <f t="shared" si="23"/>
        <v>-0.11947111274990441</v>
      </c>
      <c r="G252" s="2">
        <f t="shared" si="21"/>
        <v>-9.8932720815964714E-2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5">
        <f>TITRES_STAT!D256</f>
        <v>7.1449999999999996</v>
      </c>
      <c r="C253" s="2">
        <f t="shared" si="18"/>
        <v>5.96956313352905</v>
      </c>
      <c r="D253" s="2">
        <f t="shared" si="20"/>
        <v>6.2414446889816677</v>
      </c>
      <c r="E253" s="2">
        <f t="shared" si="19"/>
        <v>-0.27188155545261772</v>
      </c>
      <c r="F253" s="2">
        <f t="shared" si="23"/>
        <v>-0.14995320129044709</v>
      </c>
      <c r="G253" s="2">
        <f t="shared" si="21"/>
        <v>-0.12192835416217063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5">
        <f>TITRES_STAT!D257</f>
        <v>7.5739999999999998</v>
      </c>
      <c r="C254" s="2">
        <f t="shared" si="18"/>
        <v>5.9894764976015038</v>
      </c>
      <c r="D254" s="2">
        <f t="shared" si="20"/>
        <v>6.3401524897978403</v>
      </c>
      <c r="E254" s="2">
        <f t="shared" si="19"/>
        <v>-0.35067599219633649</v>
      </c>
      <c r="F254" s="2">
        <f t="shared" si="23"/>
        <v>-0.19009775947162499</v>
      </c>
      <c r="G254" s="2">
        <f t="shared" si="21"/>
        <v>-0.1605782327247115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5">
        <f>TITRES_STAT!D258</f>
        <v>8.0350000000000001</v>
      </c>
      <c r="C255" s="2">
        <f t="shared" si="18"/>
        <v>6.0337108825858881</v>
      </c>
      <c r="D255" s="2">
        <f t="shared" si="20"/>
        <v>6.4656967498128148</v>
      </c>
      <c r="E255" s="2">
        <f t="shared" si="19"/>
        <v>-0.43198586722692678</v>
      </c>
      <c r="F255" s="2">
        <f t="shared" si="23"/>
        <v>-0.23847538102268537</v>
      </c>
      <c r="G255" s="2">
        <f t="shared" si="21"/>
        <v>-0.19351048620424141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5">
        <f>TITRES_STAT!D259</f>
        <v>8.5210000000000008</v>
      </c>
      <c r="C256" s="2">
        <f t="shared" si="18"/>
        <v>6.0429861314188287</v>
      </c>
      <c r="D256" s="2">
        <f t="shared" si="20"/>
        <v>6.6179414350118657</v>
      </c>
      <c r="E256" s="2">
        <f t="shared" si="19"/>
        <v>-0.57495530359303704</v>
      </c>
      <c r="F256" s="2">
        <f t="shared" si="23"/>
        <v>-0.30577136553675571</v>
      </c>
      <c r="G256" s="2">
        <f t="shared" si="21"/>
        <v>-0.26918393805628132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5">
        <f>TITRES_STAT!D260</f>
        <v>8.6829999999999998</v>
      </c>
      <c r="C257" s="2">
        <f t="shared" si="18"/>
        <v>6.0774498035082392</v>
      </c>
      <c r="D257" s="2">
        <f t="shared" si="20"/>
        <v>6.7709087361220979</v>
      </c>
      <c r="E257" s="2">
        <f t="shared" si="19"/>
        <v>-0.69345893261385871</v>
      </c>
      <c r="F257" s="2">
        <f t="shared" si="23"/>
        <v>-0.38330887895217636</v>
      </c>
      <c r="G257" s="2">
        <f t="shared" si="21"/>
        <v>-0.31015005366168236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5">
        <f>TITRES_STAT!D261</f>
        <v>8.6829999999999998</v>
      </c>
      <c r="C258" s="2">
        <f t="shared" si="18"/>
        <v>6.1226113721992794</v>
      </c>
      <c r="D258" s="2">
        <f t="shared" si="20"/>
        <v>6.9125451260389799</v>
      </c>
      <c r="E258" s="2">
        <f t="shared" si="19"/>
        <v>-0.78993375383970044</v>
      </c>
      <c r="F258" s="2">
        <f t="shared" si="23"/>
        <v>-0.46463385392968121</v>
      </c>
      <c r="G258" s="2">
        <f t="shared" si="21"/>
        <v>-0.32529989991001923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5">
        <f>TITRES_STAT!D262</f>
        <v>8.484</v>
      </c>
      <c r="C259" s="2">
        <f t="shared" si="18"/>
        <v>6.1608250072455437</v>
      </c>
      <c r="D259" s="2">
        <f t="shared" si="20"/>
        <v>7.0289491907768333</v>
      </c>
      <c r="E259" s="2">
        <f t="shared" si="19"/>
        <v>-0.86812418353128962</v>
      </c>
      <c r="F259" s="2">
        <f t="shared" si="23"/>
        <v>-0.54533191985000296</v>
      </c>
      <c r="G259" s="2">
        <f t="shared" si="21"/>
        <v>-0.32279226368128666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5">
        <f>TITRES_STAT!D263</f>
        <v>8.2230000000000008</v>
      </c>
      <c r="C260" s="2">
        <f t="shared" si="18"/>
        <v>6.1908519292077679</v>
      </c>
      <c r="D260" s="2">
        <f t="shared" si="20"/>
        <v>7.1173973988674382</v>
      </c>
      <c r="E260" s="2">
        <f t="shared" si="19"/>
        <v>-0.92654546965967022</v>
      </c>
      <c r="F260" s="2">
        <f t="shared" si="23"/>
        <v>-0.62157462981193645</v>
      </c>
      <c r="G260" s="2">
        <f t="shared" si="21"/>
        <v>-0.30497083984773377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5">
        <f>TITRES_STAT!D264</f>
        <v>8.0289999999999999</v>
      </c>
      <c r="C261" s="2">
        <f t="shared" si="18"/>
        <v>6.2451824016373418</v>
      </c>
      <c r="D261" s="2">
        <f t="shared" si="20"/>
        <v>7.1849235174698496</v>
      </c>
      <c r="E261" s="2">
        <f t="shared" si="19"/>
        <v>-0.93974111583250775</v>
      </c>
      <c r="F261" s="2">
        <f t="shared" si="23"/>
        <v>-0.68520792701605071</v>
      </c>
      <c r="G261" s="2">
        <f t="shared" si="21"/>
        <v>-0.25453318881645703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5">
        <f>TITRES_STAT!D265</f>
        <v>8.3170000000000002</v>
      </c>
      <c r="C262" s="2">
        <f t="shared" si="18"/>
        <v>6.3208466475392893</v>
      </c>
      <c r="D262" s="2">
        <f t="shared" si="20"/>
        <v>7.2687810346943049</v>
      </c>
      <c r="E262" s="2">
        <f t="shared" si="19"/>
        <v>-0.94793438715501566</v>
      </c>
      <c r="F262" s="2">
        <f t="shared" si="23"/>
        <v>-0.73775321904384372</v>
      </c>
      <c r="G262" s="2">
        <f t="shared" si="21"/>
        <v>-0.21018116811117193</v>
      </c>
      <c r="H262" s="2" t="str">
        <f t="shared" si="22"/>
        <v>Hold</v>
      </c>
    </row>
    <row r="263" spans="1:8" ht="13.5" x14ac:dyDescent="0.25">
      <c r="A263" s="3">
        <f>TITRES_STAT!B266</f>
        <v>42390</v>
      </c>
      <c r="B263" s="5">
        <f>TITRES_STAT!D266</f>
        <v>8.1340000000000003</v>
      </c>
      <c r="C263" s="2">
        <f t="shared" si="18"/>
        <v>6.4476394709947833</v>
      </c>
      <c r="D263" s="2">
        <f t="shared" si="20"/>
        <v>7.3328713284206533</v>
      </c>
      <c r="E263" s="2">
        <f t="shared" si="19"/>
        <v>-0.88523185742586996</v>
      </c>
      <c r="F263" s="2">
        <f t="shared" si="23"/>
        <v>-0.76724894672024901</v>
      </c>
      <c r="G263" s="2">
        <f t="shared" si="21"/>
        <v>-0.11798291070562095</v>
      </c>
      <c r="H263" s="2" t="str">
        <f t="shared" si="22"/>
        <v>Hold</v>
      </c>
    </row>
    <row r="264" spans="1:8" ht="13.5" x14ac:dyDescent="0.25">
      <c r="A264" s="3">
        <f>TITRES_STAT!B267</f>
        <v>42391</v>
      </c>
      <c r="B264" s="5">
        <f>TITRES_STAT!D267</f>
        <v>8.0609999999999999</v>
      </c>
      <c r="C264" s="2">
        <f t="shared" si="18"/>
        <v>6.6209257062263545</v>
      </c>
      <c r="D264" s="2">
        <f t="shared" si="20"/>
        <v>7.3868067855746791</v>
      </c>
      <c r="E264" s="2">
        <f t="shared" si="19"/>
        <v>-0.76588107934832461</v>
      </c>
      <c r="F264" s="2">
        <f t="shared" si="23"/>
        <v>-0.76697537324586418</v>
      </c>
      <c r="G264" s="2">
        <f t="shared" si="21"/>
        <v>1.0942938975395666E-3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5">
        <f>TITRES_STAT!D268</f>
        <v>8.3010000000000002</v>
      </c>
      <c r="C265" s="2">
        <f t="shared" si="18"/>
        <v>6.8384755975761466</v>
      </c>
      <c r="D265" s="2">
        <f t="shared" si="20"/>
        <v>7.454524801458037</v>
      </c>
      <c r="E265" s="2">
        <f t="shared" si="19"/>
        <v>-0.61604920388189033</v>
      </c>
      <c r="F265" s="2">
        <f t="shared" si="23"/>
        <v>-0.73679013937306947</v>
      </c>
      <c r="G265" s="2">
        <f t="shared" si="21"/>
        <v>0.12074093549117915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5">
        <f>TITRES_STAT!D269</f>
        <v>8.4740000000000002</v>
      </c>
      <c r="C266" s="2">
        <f t="shared" si="18"/>
        <v>7.0973255056413542</v>
      </c>
      <c r="D266" s="2">
        <f t="shared" si="20"/>
        <v>7.5300414828315159</v>
      </c>
      <c r="E266" s="2">
        <f t="shared" si="19"/>
        <v>-0.43271597719016164</v>
      </c>
      <c r="F266" s="2">
        <f t="shared" si="23"/>
        <v>-0.675975306936488</v>
      </c>
      <c r="G266" s="2">
        <f t="shared" si="21"/>
        <v>0.24325932974632636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5">
        <f>TITRES_STAT!D270</f>
        <v>8.5519999999999996</v>
      </c>
      <c r="C267" s="2">
        <f t="shared" si="18"/>
        <v>7.341275427850376</v>
      </c>
      <c r="D267" s="2">
        <f t="shared" si="20"/>
        <v>7.6057421137328847</v>
      </c>
      <c r="E267" s="2">
        <f t="shared" si="19"/>
        <v>-0.26446668588250866</v>
      </c>
      <c r="F267" s="2">
        <f t="shared" si="23"/>
        <v>-0.59367358272569215</v>
      </c>
      <c r="G267" s="2">
        <f t="shared" si="21"/>
        <v>0.32920689684318349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5">
        <f>TITRES_STAT!D271</f>
        <v>8.359</v>
      </c>
      <c r="C268" s="2">
        <f t="shared" si="18"/>
        <v>7.5476945927964714</v>
      </c>
      <c r="D268" s="2">
        <f t="shared" si="20"/>
        <v>7.6615389941971159</v>
      </c>
      <c r="E268" s="2">
        <f t="shared" si="19"/>
        <v>-0.11384440140064456</v>
      </c>
      <c r="F268" s="2">
        <f t="shared" si="23"/>
        <v>-0.49770774646068267</v>
      </c>
      <c r="G268" s="2">
        <f t="shared" si="21"/>
        <v>0.38386334506003811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5">
        <f>TITRES_STAT!D272</f>
        <v>8.3539999999999992</v>
      </c>
      <c r="C269" s="2">
        <f t="shared" si="18"/>
        <v>7.6917415785200909</v>
      </c>
      <c r="D269" s="2">
        <f t="shared" si="20"/>
        <v>7.7128324020343673</v>
      </c>
      <c r="E269" s="2">
        <f t="shared" si="19"/>
        <v>-2.109082351427638E-2</v>
      </c>
      <c r="F269" s="2">
        <f t="shared" si="23"/>
        <v>-0.40238436187140147</v>
      </c>
      <c r="G269" s="2">
        <f t="shared" si="21"/>
        <v>0.38129353835712509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5">
        <f>TITRES_STAT!D273</f>
        <v>8.4740000000000002</v>
      </c>
      <c r="C270" s="2">
        <f t="shared" si="18"/>
        <v>7.7734736433631539</v>
      </c>
      <c r="D270" s="2">
        <f t="shared" si="20"/>
        <v>7.7692151870688582</v>
      </c>
      <c r="E270" s="2">
        <f t="shared" si="19"/>
        <v>4.258456294295776E-3</v>
      </c>
      <c r="F270" s="2">
        <f t="shared" si="23"/>
        <v>-0.32105579823826208</v>
      </c>
      <c r="G270" s="2">
        <f t="shared" si="21"/>
        <v>0.32531425453255786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5">
        <f>TITRES_STAT!D274</f>
        <v>8.5259999999999998</v>
      </c>
      <c r="C271" s="2">
        <f t="shared" ref="C271:C334" si="24">$C$4*B261+C270*(1-$C$4)</f>
        <v>7.8127853905380533</v>
      </c>
      <c r="D271" s="2">
        <f t="shared" si="20"/>
        <v>7.8252733213600543</v>
      </c>
      <c r="E271" s="2">
        <f t="shared" si="19"/>
        <v>-1.2487930822000948E-2</v>
      </c>
      <c r="F271" s="2">
        <f t="shared" si="23"/>
        <v>-0.2593422247550099</v>
      </c>
      <c r="G271" s="2">
        <f t="shared" si="21"/>
        <v>0.24685429393300895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5">
        <f>TITRES_STAT!D275</f>
        <v>8.3689999999999998</v>
      </c>
      <c r="C272" s="2">
        <f t="shared" si="24"/>
        <v>7.8903568689168146</v>
      </c>
      <c r="D272" s="2">
        <f t="shared" si="20"/>
        <v>7.8655493716296796</v>
      </c>
      <c r="E272" s="2">
        <f t="shared" si="19"/>
        <v>2.480749728713505E-2</v>
      </c>
      <c r="F272" s="2">
        <f t="shared" si="23"/>
        <v>-0.20251228034658092</v>
      </c>
      <c r="G272" s="2">
        <f t="shared" si="21"/>
        <v>0.22731977763371597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5">
        <f>TITRES_STAT!D276</f>
        <v>8.3539999999999992</v>
      </c>
      <c r="C273" s="2">
        <f t="shared" si="24"/>
        <v>7.9278404275449965</v>
      </c>
      <c r="D273" s="2">
        <f t="shared" si="20"/>
        <v>7.9017308996571103</v>
      </c>
      <c r="E273" s="2">
        <f t="shared" si="19"/>
        <v>2.610952788788623E-2</v>
      </c>
      <c r="F273" s="2">
        <f t="shared" si="23"/>
        <v>-0.1567879186996875</v>
      </c>
      <c r="G273" s="2">
        <f t="shared" si="21"/>
        <v>0.18289744658757373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5">
        <f>TITRES_STAT!D277</f>
        <v>8.3539999999999992</v>
      </c>
      <c r="C274" s="2">
        <f t="shared" si="24"/>
        <v>7.9483265156149967</v>
      </c>
      <c r="D274" s="2">
        <f t="shared" si="20"/>
        <v>7.9352323144973251</v>
      </c>
      <c r="E274" s="2">
        <f t="shared" si="19"/>
        <v>1.3094201117671567E-2</v>
      </c>
      <c r="F274" s="2">
        <f t="shared" si="23"/>
        <v>-0.12281149473621569</v>
      </c>
      <c r="G274" s="2">
        <f t="shared" si="21"/>
        <v>0.13590569585388726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5">
        <f>TITRES_STAT!D278</f>
        <v>8.2859999999999996</v>
      </c>
      <c r="C275" s="2">
        <f t="shared" si="24"/>
        <v>8.0025839747511505</v>
      </c>
      <c r="D275" s="2">
        <f t="shared" si="20"/>
        <v>7.9612151060160423</v>
      </c>
      <c r="E275" s="2">
        <f t="shared" si="19"/>
        <v>4.1368868735108144E-2</v>
      </c>
      <c r="F275" s="2">
        <f t="shared" si="23"/>
        <v>-8.9975422041950942E-2</v>
      </c>
      <c r="G275" s="2">
        <f t="shared" si="21"/>
        <v>0.13134429077705909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5">
        <f>TITRES_STAT!D279</f>
        <v>8.3170000000000002</v>
      </c>
      <c r="C276" s="2">
        <f t="shared" si="24"/>
        <v>8.0751095170971272</v>
      </c>
      <c r="D276" s="2">
        <f t="shared" si="20"/>
        <v>7.9875695426074467</v>
      </c>
      <c r="E276" s="2">
        <f t="shared" si="19"/>
        <v>8.7539974489680539E-2</v>
      </c>
      <c r="F276" s="2">
        <f t="shared" si="23"/>
        <v>-5.4472342735624638E-2</v>
      </c>
      <c r="G276" s="2">
        <f t="shared" si="21"/>
        <v>0.14201231722530516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5">
        <f>TITRES_STAT!D280</f>
        <v>8.1080000000000005</v>
      </c>
      <c r="C277" s="2">
        <f t="shared" si="24"/>
        <v>8.1484772836975701</v>
      </c>
      <c r="D277" s="2">
        <f t="shared" si="20"/>
        <v>7.9964903172291173</v>
      </c>
      <c r="E277" s="2">
        <f t="shared" si="19"/>
        <v>0.15198696646845278</v>
      </c>
      <c r="F277" s="2">
        <f t="shared" si="23"/>
        <v>-1.3180480894809155E-2</v>
      </c>
      <c r="G277" s="2">
        <f t="shared" si="21"/>
        <v>0.16516744736326194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5">
        <f>TITRES_STAT!D281</f>
        <v>8.16</v>
      </c>
      <c r="C278" s="2">
        <f t="shared" si="24"/>
        <v>8.1808653938979443</v>
      </c>
      <c r="D278" s="2">
        <f t="shared" si="20"/>
        <v>8.0086021455825165</v>
      </c>
      <c r="E278" s="2">
        <f t="shared" si="19"/>
        <v>0.17226324831542783</v>
      </c>
      <c r="F278" s="2">
        <f t="shared" si="23"/>
        <v>2.3908264947238245E-2</v>
      </c>
      <c r="G278" s="2">
        <f t="shared" si="21"/>
        <v>0.14835498336818959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5">
        <f>TITRES_STAT!D282</f>
        <v>8.1549999999999994</v>
      </c>
      <c r="C279" s="2">
        <f t="shared" si="24"/>
        <v>8.2075014871444143</v>
      </c>
      <c r="D279" s="2">
        <f t="shared" si="20"/>
        <v>8.0194464310949236</v>
      </c>
      <c r="E279" s="2">
        <f t="shared" si="19"/>
        <v>0.18805505604949069</v>
      </c>
      <c r="F279" s="2">
        <f t="shared" si="23"/>
        <v>5.6737623167688739E-2</v>
      </c>
      <c r="G279" s="2">
        <f t="shared" si="21"/>
        <v>0.13131743288180195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5">
        <f>TITRES_STAT!D283</f>
        <v>8.0559999999999992</v>
      </c>
      <c r="C280" s="2">
        <f t="shared" si="24"/>
        <v>8.2485012583529649</v>
      </c>
      <c r="D280" s="2">
        <f t="shared" si="20"/>
        <v>8.0221541028656702</v>
      </c>
      <c r="E280" s="2">
        <f t="shared" si="19"/>
        <v>0.22634715548729467</v>
      </c>
      <c r="F280" s="2">
        <f t="shared" si="23"/>
        <v>9.065952963160992E-2</v>
      </c>
      <c r="G280" s="2">
        <f t="shared" si="21"/>
        <v>0.13568762585568475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5">
        <f>TITRES_STAT!D284</f>
        <v>8.2119999999999997</v>
      </c>
      <c r="C281" s="2">
        <f t="shared" si="24"/>
        <v>8.2911933724525078</v>
      </c>
      <c r="D281" s="2">
        <f t="shared" si="20"/>
        <v>8.0362167619126588</v>
      </c>
      <c r="E281" s="2">
        <f t="shared" si="19"/>
        <v>0.25497661053984899</v>
      </c>
      <c r="F281" s="2">
        <f t="shared" si="23"/>
        <v>0.12352294581325773</v>
      </c>
      <c r="G281" s="2">
        <f t="shared" si="21"/>
        <v>0.13145366472659126</v>
      </c>
      <c r="H281" s="2" t="str">
        <f t="shared" si="22"/>
        <v>Sell</v>
      </c>
    </row>
    <row r="282" spans="1:8" ht="13.5" x14ac:dyDescent="0.25">
      <c r="A282" s="3">
        <f>TITRES_STAT!B285</f>
        <v>42417</v>
      </c>
      <c r="B282" s="5">
        <f>TITRES_STAT!D285</f>
        <v>8.1709999999999994</v>
      </c>
      <c r="C282" s="2">
        <f t="shared" si="24"/>
        <v>8.3031636228444299</v>
      </c>
      <c r="D282" s="2">
        <f t="shared" si="20"/>
        <v>8.0462007054746838</v>
      </c>
      <c r="E282" s="2">
        <f t="shared" si="19"/>
        <v>0.25696291736974608</v>
      </c>
      <c r="F282" s="2">
        <f t="shared" si="23"/>
        <v>0.15021094012455541</v>
      </c>
      <c r="G282" s="2">
        <f t="shared" si="21"/>
        <v>0.10675197724519067</v>
      </c>
      <c r="H282" s="2" t="str">
        <f t="shared" si="22"/>
        <v>Sell</v>
      </c>
    </row>
    <row r="283" spans="1:8" ht="13.5" x14ac:dyDescent="0.25">
      <c r="A283" s="3">
        <f>TITRES_STAT!B286</f>
        <v>42418</v>
      </c>
      <c r="B283" s="5">
        <f>TITRES_STAT!D286</f>
        <v>8.2119999999999997</v>
      </c>
      <c r="C283" s="2">
        <f t="shared" si="24"/>
        <v>8.3109846039452862</v>
      </c>
      <c r="D283" s="2">
        <f t="shared" si="20"/>
        <v>8.0584821346987816</v>
      </c>
      <c r="E283" s="2">
        <f t="shared" si="19"/>
        <v>0.25250246924650455</v>
      </c>
      <c r="F283" s="2">
        <f t="shared" si="23"/>
        <v>0.17066924594894525</v>
      </c>
      <c r="G283" s="2">
        <f t="shared" si="21"/>
        <v>8.1833223297559293E-2</v>
      </c>
      <c r="H283" s="2" t="str">
        <f t="shared" si="22"/>
        <v>Sell</v>
      </c>
    </row>
    <row r="284" spans="1:8" ht="13.5" x14ac:dyDescent="0.25">
      <c r="A284" s="3">
        <f>TITRES_STAT!B287</f>
        <v>42419</v>
      </c>
      <c r="B284" s="5">
        <f>TITRES_STAT!D287</f>
        <v>8.2119999999999997</v>
      </c>
      <c r="C284" s="2">
        <f t="shared" si="24"/>
        <v>8.317602357184473</v>
      </c>
      <c r="D284" s="2">
        <f t="shared" si="20"/>
        <v>8.0698538284247974</v>
      </c>
      <c r="E284" s="2">
        <f t="shared" ref="E284:E347" si="25">C284-D284</f>
        <v>0.24774852875967568</v>
      </c>
      <c r="F284" s="2">
        <f t="shared" si="23"/>
        <v>0.18608510251109134</v>
      </c>
      <c r="G284" s="2">
        <f t="shared" si="21"/>
        <v>6.1663426248584341E-2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5">
        <f>TITRES_STAT!D288</f>
        <v>8.1080000000000005</v>
      </c>
      <c r="C285" s="2">
        <f t="shared" si="24"/>
        <v>8.3127404560791689</v>
      </c>
      <c r="D285" s="2">
        <f t="shared" ref="D285:D348" si="26">$D$4*B285+(1-$D$4)*D284</f>
        <v>8.0726794707637008</v>
      </c>
      <c r="E285" s="2">
        <f t="shared" si="25"/>
        <v>0.24006098531546805</v>
      </c>
      <c r="F285" s="2">
        <f t="shared" si="23"/>
        <v>0.1968802790719667</v>
      </c>
      <c r="G285" s="2">
        <f t="shared" si="21"/>
        <v>4.3180706243501343E-2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5">
        <f>TITRES_STAT!D289</f>
        <v>8.0969999999999995</v>
      </c>
      <c r="C286" s="2">
        <f t="shared" si="24"/>
        <v>8.313395770528528</v>
      </c>
      <c r="D286" s="2">
        <f t="shared" si="26"/>
        <v>8.0744809914478708</v>
      </c>
      <c r="E286" s="2">
        <f t="shared" si="25"/>
        <v>0.23891477908065717</v>
      </c>
      <c r="F286" s="2">
        <f t="shared" si="23"/>
        <v>0.20528717907370481</v>
      </c>
      <c r="G286" s="2">
        <f t="shared" si="21"/>
        <v>3.3627600006952363E-2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5">
        <f>TITRES_STAT!D290</f>
        <v>8.0969999999999995</v>
      </c>
      <c r="C287" s="2">
        <f t="shared" si="24"/>
        <v>8.2817964212164465</v>
      </c>
      <c r="D287" s="2">
        <f t="shared" si="26"/>
        <v>8.0761490661554358</v>
      </c>
      <c r="E287" s="2">
        <f t="shared" si="25"/>
        <v>0.20564735506101073</v>
      </c>
      <c r="F287" s="2">
        <f t="shared" si="23"/>
        <v>0.20535921427116602</v>
      </c>
      <c r="G287" s="2">
        <f t="shared" si="21"/>
        <v>2.881407898447097E-4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5">
        <f>TITRES_STAT!D291</f>
        <v>8.0969999999999995</v>
      </c>
      <c r="C288" s="2">
        <f t="shared" si="24"/>
        <v>8.2630585102600698</v>
      </c>
      <c r="D288" s="2">
        <f t="shared" si="26"/>
        <v>8.0776935797735518</v>
      </c>
      <c r="E288" s="2">
        <f t="shared" si="25"/>
        <v>0.18536493048651792</v>
      </c>
      <c r="F288" s="2">
        <f t="shared" si="23"/>
        <v>0.20136035751423642</v>
      </c>
      <c r="G288" s="2">
        <f t="shared" si="21"/>
        <v>-1.5995427027718501E-2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5">
        <f>TITRES_STAT!D292</f>
        <v>8.1859999999999999</v>
      </c>
      <c r="C289" s="2">
        <f t="shared" si="24"/>
        <v>8.2464341240662122</v>
      </c>
      <c r="D289" s="2">
        <f t="shared" si="26"/>
        <v>8.0857162775681033</v>
      </c>
      <c r="E289" s="2">
        <f t="shared" si="25"/>
        <v>0.16071784649810894</v>
      </c>
      <c r="F289" s="2">
        <f t="shared" si="23"/>
        <v>0.19323185531101092</v>
      </c>
      <c r="G289" s="2">
        <f t="shared" si="21"/>
        <v>-3.2514008812901979E-2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5">
        <f>TITRES_STAT!D293</f>
        <v>8.4220000000000006</v>
      </c>
      <c r="C290" s="2">
        <f t="shared" si="24"/>
        <v>8.2171365665175635</v>
      </c>
      <c r="D290" s="2">
        <f t="shared" si="26"/>
        <v>8.1106261829334283</v>
      </c>
      <c r="E290" s="2">
        <f t="shared" si="25"/>
        <v>0.10651038358413523</v>
      </c>
      <c r="F290" s="2">
        <f t="shared" si="23"/>
        <v>0.17588756096563579</v>
      </c>
      <c r="G290" s="2">
        <f t="shared" si="21"/>
        <v>-6.9377177381500565E-2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5">
        <f>TITRES_STAT!D294</f>
        <v>8.4220000000000006</v>
      </c>
      <c r="C291" s="2">
        <f t="shared" si="24"/>
        <v>8.216346325514861</v>
      </c>
      <c r="D291" s="2">
        <f t="shared" si="26"/>
        <v>8.1336909101235442</v>
      </c>
      <c r="E291" s="2">
        <f t="shared" si="25"/>
        <v>8.2655415391316822E-2</v>
      </c>
      <c r="F291" s="2">
        <f t="shared" si="23"/>
        <v>0.15724113185077201</v>
      </c>
      <c r="G291" s="2">
        <f t="shared" si="21"/>
        <v>-7.4585716459455192E-2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5">
        <f>TITRES_STAT!D295</f>
        <v>8.6829999999999998</v>
      </c>
      <c r="C292" s="2">
        <f t="shared" si="24"/>
        <v>8.2093699677433438</v>
      </c>
      <c r="D292" s="2">
        <f t="shared" si="26"/>
        <v>8.1743804723366154</v>
      </c>
      <c r="E292" s="2">
        <f t="shared" si="25"/>
        <v>3.4989495406728466E-2</v>
      </c>
      <c r="F292" s="2">
        <f t="shared" si="23"/>
        <v>0.13279080456196329</v>
      </c>
      <c r="G292" s="2">
        <f t="shared" ref="G292:G355" si="27">E292-F292</f>
        <v>-9.7801309155234828E-2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5">
        <f>TITRES_STAT!D296</f>
        <v>8.7620000000000005</v>
      </c>
      <c r="C293" s="2">
        <f t="shared" si="24"/>
        <v>8.2097745880905215</v>
      </c>
      <c r="D293" s="2">
        <f t="shared" si="26"/>
        <v>8.2179078447561249</v>
      </c>
      <c r="E293" s="2">
        <f t="shared" si="25"/>
        <v>-8.1332566656033833E-3</v>
      </c>
      <c r="F293" s="2">
        <f t="shared" ref="F293:F356" si="29">(E293*(2/(10)))+((1-(2/10))*F292)</f>
        <v>0.10460599231644996</v>
      </c>
      <c r="G293" s="2">
        <f t="shared" si="27"/>
        <v>-0.11273924898205334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5">
        <f>TITRES_STAT!D297</f>
        <v>8.5790000000000006</v>
      </c>
      <c r="C294" s="2">
        <f t="shared" si="24"/>
        <v>8.2101169591535186</v>
      </c>
      <c r="D294" s="2">
        <f t="shared" si="26"/>
        <v>8.2446554118112267</v>
      </c>
      <c r="E294" s="2">
        <f t="shared" si="25"/>
        <v>-3.4538452657708163E-2</v>
      </c>
      <c r="F294" s="2">
        <f t="shared" si="29"/>
        <v>7.6777103321618329E-2</v>
      </c>
      <c r="G294" s="2">
        <f t="shared" si="27"/>
        <v>-0.11131555597932649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5">
        <f>TITRES_STAT!D298</f>
        <v>8.5790000000000006</v>
      </c>
      <c r="C295" s="2">
        <f t="shared" si="24"/>
        <v>8.1944066577452848</v>
      </c>
      <c r="D295" s="2">
        <f t="shared" si="26"/>
        <v>8.2694216776029883</v>
      </c>
      <c r="E295" s="2">
        <f t="shared" si="25"/>
        <v>-7.5015019857703535E-2</v>
      </c>
      <c r="F295" s="2">
        <f t="shared" si="29"/>
        <v>4.6418678685753959E-2</v>
      </c>
      <c r="G295" s="2">
        <f t="shared" si="27"/>
        <v>-0.12143369854345749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5">
        <f>TITRES_STAT!D299</f>
        <v>8.3689999999999998</v>
      </c>
      <c r="C296" s="2">
        <f t="shared" si="24"/>
        <v>8.1794210180921638</v>
      </c>
      <c r="D296" s="2">
        <f t="shared" si="26"/>
        <v>8.2767978496323966</v>
      </c>
      <c r="E296" s="2">
        <f t="shared" si="25"/>
        <v>-9.73768315402328E-2</v>
      </c>
      <c r="F296" s="2">
        <f t="shared" si="29"/>
        <v>1.7659576640556604E-2</v>
      </c>
      <c r="G296" s="2">
        <f t="shared" si="27"/>
        <v>-0.1150364081807894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5">
        <f>TITRES_STAT!D300</f>
        <v>8.3800000000000008</v>
      </c>
      <c r="C297" s="2">
        <f t="shared" si="24"/>
        <v>8.1667408614625998</v>
      </c>
      <c r="D297" s="2">
        <f t="shared" si="26"/>
        <v>8.2844424533633312</v>
      </c>
      <c r="E297" s="2">
        <f t="shared" si="25"/>
        <v>-0.11770159190073137</v>
      </c>
      <c r="F297" s="2">
        <f t="shared" si="29"/>
        <v>-9.412657067700992E-3</v>
      </c>
      <c r="G297" s="2">
        <f t="shared" si="27"/>
        <v>-0.10828893483303038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5">
        <f>TITRES_STAT!D301</f>
        <v>8.3849999999999998</v>
      </c>
      <c r="C298" s="2">
        <f t="shared" si="24"/>
        <v>8.1560114981606606</v>
      </c>
      <c r="D298" s="2">
        <f t="shared" si="26"/>
        <v>8.2918911605216028</v>
      </c>
      <c r="E298" s="2">
        <f t="shared" si="25"/>
        <v>-0.13587966236094218</v>
      </c>
      <c r="F298" s="2">
        <f t="shared" si="29"/>
        <v>-3.4706058126349235E-2</v>
      </c>
      <c r="G298" s="2">
        <f t="shared" si="27"/>
        <v>-0.10117360423459294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5">
        <f>TITRES_STAT!D302</f>
        <v>8.5259999999999998</v>
      </c>
      <c r="C299" s="2">
        <f t="shared" si="24"/>
        <v>8.1606251138282513</v>
      </c>
      <c r="D299" s="2">
        <f t="shared" si="26"/>
        <v>8.3092325560385216</v>
      </c>
      <c r="E299" s="2">
        <f t="shared" si="25"/>
        <v>-0.14860744221027034</v>
      </c>
      <c r="F299" s="2">
        <f t="shared" si="29"/>
        <v>-5.748633494313346E-2</v>
      </c>
      <c r="G299" s="2">
        <f t="shared" si="27"/>
        <v>-9.1121107267136875E-2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5">
        <f>TITRES_STAT!D303</f>
        <v>8.5259999999999998</v>
      </c>
      <c r="C300" s="2">
        <f t="shared" si="24"/>
        <v>8.200836634777751</v>
      </c>
      <c r="D300" s="2">
        <f t="shared" si="26"/>
        <v>8.3252894037393723</v>
      </c>
      <c r="E300" s="2">
        <f t="shared" si="25"/>
        <v>-0.12445276896162127</v>
      </c>
      <c r="F300" s="2">
        <f t="shared" si="29"/>
        <v>-7.0879621746831031E-2</v>
      </c>
      <c r="G300" s="2">
        <f t="shared" si="27"/>
        <v>-5.3573147214790243E-2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5">
        <f>TITRES_STAT!D304</f>
        <v>8.7769999999999992</v>
      </c>
      <c r="C301" s="2">
        <f t="shared" si="24"/>
        <v>8.2348617678888658</v>
      </c>
      <c r="D301" s="2">
        <f t="shared" si="26"/>
        <v>8.3587494479068258</v>
      </c>
      <c r="E301" s="2">
        <f t="shared" si="25"/>
        <v>-0.12388768001796002</v>
      </c>
      <c r="F301" s="2">
        <f t="shared" si="29"/>
        <v>-8.1481233401056841E-2</v>
      </c>
      <c r="G301" s="2">
        <f t="shared" si="27"/>
        <v>-4.2406446616903182E-2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5">
        <f>TITRES_STAT!D305</f>
        <v>8.5419999999999998</v>
      </c>
      <c r="C302" s="2">
        <f t="shared" si="24"/>
        <v>8.3038061112905783</v>
      </c>
      <c r="D302" s="2">
        <f t="shared" si="26"/>
        <v>8.3723235628766908</v>
      </c>
      <c r="E302" s="2">
        <f t="shared" si="25"/>
        <v>-6.8517451586112443E-2</v>
      </c>
      <c r="F302" s="2">
        <f t="shared" si="29"/>
        <v>-7.8888477038067978E-2</v>
      </c>
      <c r="G302" s="2">
        <f t="shared" si="27"/>
        <v>1.0371025451955534E-2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5">
        <f>TITRES_STAT!D306</f>
        <v>8.6310000000000002</v>
      </c>
      <c r="C303" s="2">
        <f t="shared" si="24"/>
        <v>8.3742974787843352</v>
      </c>
      <c r="D303" s="2">
        <f t="shared" si="26"/>
        <v>8.391484780441381</v>
      </c>
      <c r="E303" s="2">
        <f t="shared" si="25"/>
        <v>-1.718730165704585E-2</v>
      </c>
      <c r="F303" s="2">
        <f t="shared" si="29"/>
        <v>-6.6548241961863555E-2</v>
      </c>
      <c r="G303" s="2">
        <f t="shared" si="27"/>
        <v>4.9360940304817705E-2</v>
      </c>
      <c r="H303" s="2" t="str">
        <f t="shared" si="28"/>
        <v>Sell</v>
      </c>
    </row>
    <row r="304" spans="1:8" ht="13.5" x14ac:dyDescent="0.25">
      <c r="A304" s="3">
        <f>TITRES_STAT!B307</f>
        <v>42447</v>
      </c>
      <c r="B304" s="5">
        <f>TITRES_STAT!D307</f>
        <v>8.7360000000000007</v>
      </c>
      <c r="C304" s="2">
        <f t="shared" si="24"/>
        <v>8.4057901743559764</v>
      </c>
      <c r="D304" s="2">
        <f t="shared" si="26"/>
        <v>8.4170044263346124</v>
      </c>
      <c r="E304" s="2">
        <f t="shared" si="25"/>
        <v>-1.1214251978636014E-2</v>
      </c>
      <c r="F304" s="2">
        <f t="shared" si="29"/>
        <v>-5.548144396521805E-2</v>
      </c>
      <c r="G304" s="2">
        <f t="shared" si="27"/>
        <v>4.4267191986582036E-2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5">
        <f>TITRES_STAT!D308</f>
        <v>8.8930000000000007</v>
      </c>
      <c r="C305" s="2">
        <f t="shared" si="24"/>
        <v>8.4324378398396718</v>
      </c>
      <c r="D305" s="2">
        <f t="shared" si="26"/>
        <v>8.4522633577172339</v>
      </c>
      <c r="E305" s="2">
        <f t="shared" si="25"/>
        <v>-1.9825517877562149E-2</v>
      </c>
      <c r="F305" s="2">
        <f t="shared" si="29"/>
        <v>-4.8350258747686871E-2</v>
      </c>
      <c r="G305" s="2">
        <f t="shared" si="27"/>
        <v>2.8524740870124722E-2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5">
        <f>TITRES_STAT!D309</f>
        <v>8.9969999999999999</v>
      </c>
      <c r="C306" s="2">
        <f t="shared" si="24"/>
        <v>8.4226781721720307</v>
      </c>
      <c r="D306" s="2">
        <f t="shared" si="26"/>
        <v>8.4926142201085497</v>
      </c>
      <c r="E306" s="2">
        <f t="shared" si="25"/>
        <v>-6.9936047936518975E-2</v>
      </c>
      <c r="F306" s="2">
        <f t="shared" si="29"/>
        <v>-5.2667416585453299E-2</v>
      </c>
      <c r="G306" s="2">
        <f t="shared" si="27"/>
        <v>-1.7268631351065676E-2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5">
        <f>TITRES_STAT!D310</f>
        <v>8.8930000000000007</v>
      </c>
      <c r="C307" s="2">
        <f t="shared" si="24"/>
        <v>8.4161122995301803</v>
      </c>
      <c r="D307" s="2">
        <f t="shared" si="26"/>
        <v>8.5222724260264346</v>
      </c>
      <c r="E307" s="2">
        <f t="shared" si="25"/>
        <v>-0.10616012649625439</v>
      </c>
      <c r="F307" s="2">
        <f t="shared" si="29"/>
        <v>-6.3365958567613526E-2</v>
      </c>
      <c r="G307" s="2">
        <f t="shared" si="27"/>
        <v>-4.2794167928640867E-2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5">
        <f>TITRES_STAT!D311</f>
        <v>9.0489999999999995</v>
      </c>
      <c r="C308" s="2">
        <f t="shared" si="24"/>
        <v>8.4113257919101514</v>
      </c>
      <c r="D308" s="2">
        <f t="shared" si="26"/>
        <v>8.5612892833578087</v>
      </c>
      <c r="E308" s="2">
        <f t="shared" si="25"/>
        <v>-0.1499634914476573</v>
      </c>
      <c r="F308" s="2">
        <f t="shared" si="29"/>
        <v>-8.0685465143622292E-2</v>
      </c>
      <c r="G308" s="2">
        <f t="shared" si="27"/>
        <v>-6.9278026304035012E-2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5">
        <f>TITRES_STAT!D312</f>
        <v>9.0489999999999995</v>
      </c>
      <c r="C309" s="2">
        <f t="shared" si="24"/>
        <v>8.4289679777701281</v>
      </c>
      <c r="D309" s="2">
        <f t="shared" si="26"/>
        <v>8.5974160031090818</v>
      </c>
      <c r="E309" s="2">
        <f t="shared" si="25"/>
        <v>-0.16844802533895376</v>
      </c>
      <c r="F309" s="2">
        <f t="shared" si="29"/>
        <v>-9.8237977182688591E-2</v>
      </c>
      <c r="G309" s="2">
        <f t="shared" si="27"/>
        <v>-7.0210048156265165E-2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5">
        <f>TITRES_STAT!D313</f>
        <v>8.8979999999999997</v>
      </c>
      <c r="C310" s="2">
        <f t="shared" si="24"/>
        <v>8.4438959811901082</v>
      </c>
      <c r="D310" s="2">
        <f t="shared" si="26"/>
        <v>8.6196814843602603</v>
      </c>
      <c r="E310" s="2">
        <f t="shared" si="25"/>
        <v>-0.17578550317015207</v>
      </c>
      <c r="F310" s="2">
        <f t="shared" si="29"/>
        <v>-0.11374748238018129</v>
      </c>
      <c r="G310" s="2">
        <f t="shared" si="27"/>
        <v>-6.2038020789970783E-2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5">
        <f>TITRES_STAT!D314</f>
        <v>8.9809999999999999</v>
      </c>
      <c r="C311" s="2">
        <f t="shared" si="24"/>
        <v>8.4951427533147061</v>
      </c>
      <c r="D311" s="2">
        <f t="shared" si="26"/>
        <v>8.6464458188520936</v>
      </c>
      <c r="E311" s="2">
        <f t="shared" si="25"/>
        <v>-0.15130306553738748</v>
      </c>
      <c r="F311" s="2">
        <f t="shared" si="29"/>
        <v>-0.12125859901162253</v>
      </c>
      <c r="G311" s="2">
        <f t="shared" si="27"/>
        <v>-3.0044466525764951E-2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5">
        <f>TITRES_STAT!D315</f>
        <v>8.9809999999999999</v>
      </c>
      <c r="C312" s="2">
        <f t="shared" si="24"/>
        <v>8.5023515604970594</v>
      </c>
      <c r="D312" s="2">
        <f t="shared" si="26"/>
        <v>8.6712276100482342</v>
      </c>
      <c r="E312" s="2">
        <f t="shared" si="25"/>
        <v>-0.16887604955117475</v>
      </c>
      <c r="F312" s="2">
        <f t="shared" si="29"/>
        <v>-0.13078208911953298</v>
      </c>
      <c r="G312" s="2">
        <f t="shared" si="27"/>
        <v>-3.809396043164176E-2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5">
        <f>TITRES_STAT!D316</f>
        <v>9.0440000000000005</v>
      </c>
      <c r="C313" s="2">
        <f t="shared" si="24"/>
        <v>8.5221436281128966</v>
      </c>
      <c r="D313" s="2">
        <f t="shared" si="26"/>
        <v>8.6988403796742908</v>
      </c>
      <c r="E313" s="2">
        <f t="shared" si="25"/>
        <v>-0.17669675156139419</v>
      </c>
      <c r="F313" s="2">
        <f t="shared" si="29"/>
        <v>-0.13996502160790522</v>
      </c>
      <c r="G313" s="2">
        <f t="shared" si="27"/>
        <v>-3.6731729953488973E-2</v>
      </c>
      <c r="H313" s="2" t="str">
        <f t="shared" si="28"/>
        <v>Hold</v>
      </c>
    </row>
    <row r="314" spans="1:8" ht="13.5" x14ac:dyDescent="0.25">
      <c r="A314" s="3">
        <f>TITRES_STAT!B317</f>
        <v>42461</v>
      </c>
      <c r="B314" s="5">
        <f>TITRES_STAT!D317</f>
        <v>9.0340000000000007</v>
      </c>
      <c r="C314" s="2">
        <f t="shared" si="24"/>
        <v>8.5550446084032199</v>
      </c>
      <c r="D314" s="2">
        <f t="shared" si="26"/>
        <v>8.7236670182169362</v>
      </c>
      <c r="E314" s="2">
        <f t="shared" si="25"/>
        <v>-0.16862240981371635</v>
      </c>
      <c r="F314" s="2">
        <f t="shared" si="29"/>
        <v>-0.14569649924906744</v>
      </c>
      <c r="G314" s="2">
        <f t="shared" si="27"/>
        <v>-2.2925910564648905E-2</v>
      </c>
      <c r="H314" s="2" t="str">
        <f t="shared" si="28"/>
        <v>Hold</v>
      </c>
    </row>
    <row r="315" spans="1:8" ht="13.5" x14ac:dyDescent="0.25">
      <c r="A315" s="3">
        <f>TITRES_STAT!B318</f>
        <v>42464</v>
      </c>
      <c r="B315" s="5">
        <f>TITRES_STAT!D318</f>
        <v>9.0340000000000007</v>
      </c>
      <c r="C315" s="2">
        <f t="shared" si="24"/>
        <v>8.6070377455719562</v>
      </c>
      <c r="D315" s="2">
        <f t="shared" si="26"/>
        <v>8.7466546464971628</v>
      </c>
      <c r="E315" s="2">
        <f t="shared" si="25"/>
        <v>-0.13961690092520662</v>
      </c>
      <c r="F315" s="2">
        <f t="shared" si="29"/>
        <v>-0.14448057958429528</v>
      </c>
      <c r="G315" s="2">
        <f t="shared" si="27"/>
        <v>4.8636786590886549E-3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5">
        <f>TITRES_STAT!D319</f>
        <v>8.8930000000000007</v>
      </c>
      <c r="C316" s="2">
        <f t="shared" si="24"/>
        <v>8.6670319385608856</v>
      </c>
      <c r="D316" s="2">
        <f t="shared" si="26"/>
        <v>8.7574950430529288</v>
      </c>
      <c r="E316" s="2">
        <f t="shared" si="25"/>
        <v>-9.04631044920432E-2</v>
      </c>
      <c r="F316" s="2">
        <f t="shared" si="29"/>
        <v>-0.13367708456584487</v>
      </c>
      <c r="G316" s="2">
        <f t="shared" si="27"/>
        <v>4.3213980073801672E-2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5">
        <f>TITRES_STAT!D320</f>
        <v>8.8930000000000007</v>
      </c>
      <c r="C317" s="2">
        <f t="shared" si="24"/>
        <v>8.7017962557053643</v>
      </c>
      <c r="D317" s="2">
        <f t="shared" si="26"/>
        <v>8.7675324472712308</v>
      </c>
      <c r="E317" s="2">
        <f t="shared" si="25"/>
        <v>-6.573619156586652E-2</v>
      </c>
      <c r="F317" s="2">
        <f t="shared" si="29"/>
        <v>-0.1200889059658492</v>
      </c>
      <c r="G317" s="2">
        <f t="shared" si="27"/>
        <v>5.4352714399982682E-2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5">
        <f>TITRES_STAT!D321</f>
        <v>8.8819999999999997</v>
      </c>
      <c r="C318" s="2">
        <f t="shared" si="24"/>
        <v>8.7552122163660773</v>
      </c>
      <c r="D318" s="2">
        <f t="shared" si="26"/>
        <v>8.7760115252511408</v>
      </c>
      <c r="E318" s="2">
        <f t="shared" si="25"/>
        <v>-2.0799308885063539E-2</v>
      </c>
      <c r="F318" s="2">
        <f t="shared" si="29"/>
        <v>-0.10023098654969208</v>
      </c>
      <c r="G318" s="2">
        <f t="shared" si="27"/>
        <v>7.9431677664628539E-2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5">
        <f>TITRES_STAT!D322</f>
        <v>8.8350000000000009</v>
      </c>
      <c r="C319" s="2">
        <f t="shared" si="24"/>
        <v>8.8004103369251432</v>
      </c>
      <c r="D319" s="2">
        <f t="shared" si="26"/>
        <v>8.7803810418992043</v>
      </c>
      <c r="E319" s="2">
        <f t="shared" si="25"/>
        <v>2.0029295025938865E-2</v>
      </c>
      <c r="F319" s="2">
        <f t="shared" si="29"/>
        <v>-7.61789302345659E-2</v>
      </c>
      <c r="G319" s="2">
        <f t="shared" si="27"/>
        <v>9.6208225260504765E-2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5">
        <f>TITRES_STAT!D323</f>
        <v>8.5790000000000006</v>
      </c>
      <c r="C320" s="2">
        <f t="shared" si="24"/>
        <v>8.8154241312443524</v>
      </c>
      <c r="D320" s="2">
        <f t="shared" si="26"/>
        <v>8.765463927684447</v>
      </c>
      <c r="E320" s="2">
        <f t="shared" si="25"/>
        <v>4.9960203559905381E-2</v>
      </c>
      <c r="F320" s="2">
        <f t="shared" si="29"/>
        <v>-5.0951103475671645E-2</v>
      </c>
      <c r="G320" s="2">
        <f t="shared" si="27"/>
        <v>0.10091130703557702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5">
        <f>TITRES_STAT!D324</f>
        <v>8.5790000000000006</v>
      </c>
      <c r="C321" s="2">
        <f t="shared" si="24"/>
        <v>8.8408973418221439</v>
      </c>
      <c r="D321" s="2">
        <f t="shared" si="26"/>
        <v>8.7516517848930064</v>
      </c>
      <c r="E321" s="2">
        <f t="shared" si="25"/>
        <v>8.9245556929137493E-2</v>
      </c>
      <c r="F321" s="2">
        <f t="shared" si="29"/>
        <v>-2.2911771394709821E-2</v>
      </c>
      <c r="G321" s="2">
        <f t="shared" si="27"/>
        <v>0.11215732832384731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5">
        <f>TITRES_STAT!D325</f>
        <v>8.7880000000000003</v>
      </c>
      <c r="C322" s="2">
        <f t="shared" si="24"/>
        <v>8.8624515969264301</v>
      </c>
      <c r="D322" s="2">
        <f t="shared" si="26"/>
        <v>8.7543442452713016</v>
      </c>
      <c r="E322" s="2">
        <f t="shared" si="25"/>
        <v>0.10810735165512853</v>
      </c>
      <c r="F322" s="2">
        <f t="shared" si="29"/>
        <v>3.2920532152578494E-3</v>
      </c>
      <c r="G322" s="2">
        <f t="shared" si="27"/>
        <v>0.10481529843987067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5">
        <f>TITRES_STAT!D326</f>
        <v>8.7880000000000003</v>
      </c>
      <c r="C323" s="2">
        <f t="shared" si="24"/>
        <v>8.8903821204762092</v>
      </c>
      <c r="D323" s="2">
        <f t="shared" si="26"/>
        <v>8.7568372641400938</v>
      </c>
      <c r="E323" s="2">
        <f t="shared" si="25"/>
        <v>0.13354485633611546</v>
      </c>
      <c r="F323" s="2">
        <f t="shared" si="29"/>
        <v>2.9342613839429373E-2</v>
      </c>
      <c r="G323" s="2">
        <f t="shared" si="27"/>
        <v>0.10420224249668608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5">
        <f>TITRES_STAT!D327</f>
        <v>8.7620000000000005</v>
      </c>
      <c r="C324" s="2">
        <f t="shared" si="24"/>
        <v>8.912477178864485</v>
      </c>
      <c r="D324" s="2">
        <f t="shared" si="26"/>
        <v>8.7572196890186049</v>
      </c>
      <c r="E324" s="2">
        <f t="shared" si="25"/>
        <v>0.15525748984588006</v>
      </c>
      <c r="F324" s="2">
        <f t="shared" si="29"/>
        <v>5.452558904071951E-2</v>
      </c>
      <c r="G324" s="2">
        <f t="shared" si="27"/>
        <v>0.10073190080516055</v>
      </c>
      <c r="H324" s="2" t="str">
        <f t="shared" si="28"/>
        <v>Sell</v>
      </c>
    </row>
    <row r="325" spans="1:8" ht="13.5" x14ac:dyDescent="0.25">
      <c r="A325" s="3">
        <f>TITRES_STAT!B328</f>
        <v>42478</v>
      </c>
      <c r="B325" s="5">
        <f>TITRES_STAT!D328</f>
        <v>8.7620000000000005</v>
      </c>
      <c r="C325" s="2">
        <f t="shared" si="24"/>
        <v>8.9311729975007168</v>
      </c>
      <c r="D325" s="2">
        <f t="shared" si="26"/>
        <v>8.7575737861283365</v>
      </c>
      <c r="E325" s="2">
        <f t="shared" si="25"/>
        <v>0.17359921137238032</v>
      </c>
      <c r="F325" s="2">
        <f t="shared" si="29"/>
        <v>7.8340313507051673E-2</v>
      </c>
      <c r="G325" s="2">
        <f t="shared" si="27"/>
        <v>9.5258897865328651E-2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5">
        <f>TITRES_STAT!D329</f>
        <v>8.6310000000000002</v>
      </c>
      <c r="C326" s="2">
        <f t="shared" si="24"/>
        <v>8.9253002286544536</v>
      </c>
      <c r="D326" s="2">
        <f t="shared" si="26"/>
        <v>8.7481979501188292</v>
      </c>
      <c r="E326" s="2">
        <f t="shared" si="25"/>
        <v>0.17710227853562444</v>
      </c>
      <c r="F326" s="2">
        <f t="shared" si="29"/>
        <v>9.8092706512766234E-2</v>
      </c>
      <c r="G326" s="2">
        <f t="shared" si="27"/>
        <v>7.9009572022858202E-2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5">
        <f>TITRES_STAT!D330</f>
        <v>8.27</v>
      </c>
      <c r="C327" s="2">
        <f t="shared" si="24"/>
        <v>8.9203309627076148</v>
      </c>
      <c r="D327" s="2">
        <f t="shared" si="26"/>
        <v>8.7127758797396577</v>
      </c>
      <c r="E327" s="2">
        <f t="shared" si="25"/>
        <v>0.20755508296795711</v>
      </c>
      <c r="F327" s="2">
        <f t="shared" si="29"/>
        <v>0.11998518180380442</v>
      </c>
      <c r="G327" s="2">
        <f t="shared" si="27"/>
        <v>8.7569901164152683E-2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5">
        <f>TITRES_STAT!D331</f>
        <v>8.5109999999999992</v>
      </c>
      <c r="C328" s="2">
        <f t="shared" si="24"/>
        <v>8.9144338915218277</v>
      </c>
      <c r="D328" s="2">
        <f t="shared" si="26"/>
        <v>8.6978295182774605</v>
      </c>
      <c r="E328" s="2">
        <f t="shared" si="25"/>
        <v>0.21660437324436721</v>
      </c>
      <c r="F328" s="2">
        <f t="shared" si="29"/>
        <v>0.13930902009191698</v>
      </c>
      <c r="G328" s="2">
        <f t="shared" si="27"/>
        <v>7.729535315245023E-2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5">
        <f>TITRES_STAT!D332</f>
        <v>8.5109999999999992</v>
      </c>
      <c r="C329" s="2">
        <f t="shared" si="24"/>
        <v>8.9022132928261613</v>
      </c>
      <c r="D329" s="2">
        <f t="shared" si="26"/>
        <v>8.6839902947013528</v>
      </c>
      <c r="E329" s="2">
        <f t="shared" si="25"/>
        <v>0.2182229981248085</v>
      </c>
      <c r="F329" s="2">
        <f t="shared" si="29"/>
        <v>0.15509181569849528</v>
      </c>
      <c r="G329" s="2">
        <f t="shared" si="27"/>
        <v>6.3131182426313215E-2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5">
        <f>TITRES_STAT!D333</f>
        <v>8.26</v>
      </c>
      <c r="C330" s="2">
        <f t="shared" si="24"/>
        <v>8.8524881708529062</v>
      </c>
      <c r="D330" s="2">
        <f t="shared" si="26"/>
        <v>8.6525836062049546</v>
      </c>
      <c r="E330" s="2">
        <f t="shared" si="25"/>
        <v>0.19990456464795159</v>
      </c>
      <c r="F330" s="2">
        <f t="shared" si="29"/>
        <v>0.16405436548838656</v>
      </c>
      <c r="G330" s="2">
        <f t="shared" si="27"/>
        <v>3.5850199159565027E-2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5">
        <f>TITRES_STAT!D334</f>
        <v>8.2390000000000008</v>
      </c>
      <c r="C331" s="2">
        <f t="shared" si="24"/>
        <v>8.8104130676447667</v>
      </c>
      <c r="D331" s="2">
        <f t="shared" si="26"/>
        <v>8.6219477835231064</v>
      </c>
      <c r="E331" s="2">
        <f t="shared" si="25"/>
        <v>0.1884652841216603</v>
      </c>
      <c r="F331" s="2">
        <f t="shared" si="29"/>
        <v>0.16893654921504131</v>
      </c>
      <c r="G331" s="2">
        <f t="shared" si="27"/>
        <v>1.9528734906618994E-2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5">
        <f>TITRES_STAT!D335</f>
        <v>8.2390000000000008</v>
      </c>
      <c r="C332" s="2">
        <f t="shared" si="24"/>
        <v>8.8069649033917248</v>
      </c>
      <c r="D332" s="2">
        <f t="shared" si="26"/>
        <v>8.5935812810399135</v>
      </c>
      <c r="E332" s="2">
        <f t="shared" si="25"/>
        <v>0.2133836223518113</v>
      </c>
      <c r="F332" s="2">
        <f t="shared" si="29"/>
        <v>0.1778259638423953</v>
      </c>
      <c r="G332" s="2">
        <f t="shared" si="27"/>
        <v>3.5557658509416001E-2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5">
        <f>TITRES_STAT!D336</f>
        <v>8.26</v>
      </c>
      <c r="C333" s="2">
        <f t="shared" si="24"/>
        <v>8.8040472259468441</v>
      </c>
      <c r="D333" s="2">
        <f t="shared" si="26"/>
        <v>8.5688715565184381</v>
      </c>
      <c r="E333" s="2">
        <f t="shared" si="25"/>
        <v>0.23517566942840595</v>
      </c>
      <c r="F333" s="2">
        <f t="shared" si="29"/>
        <v>0.18929590495959744</v>
      </c>
      <c r="G333" s="2">
        <f t="shared" si="27"/>
        <v>4.5879764468808509E-2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5">
        <f>TITRES_STAT!D337</f>
        <v>8.3689999999999998</v>
      </c>
      <c r="C334" s="2">
        <f t="shared" si="24"/>
        <v>8.7975784219550217</v>
      </c>
      <c r="D334" s="2">
        <f t="shared" si="26"/>
        <v>8.5540662560355916</v>
      </c>
      <c r="E334" s="2">
        <f t="shared" si="25"/>
        <v>0.24351216591943015</v>
      </c>
      <c r="F334" s="2">
        <f t="shared" si="29"/>
        <v>0.200139157151564</v>
      </c>
      <c r="G334" s="2">
        <f t="shared" si="27"/>
        <v>4.337300876786615E-2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5">
        <f>TITRES_STAT!D338</f>
        <v>8.3689999999999998</v>
      </c>
      <c r="C335" s="2">
        <f t="shared" ref="C335:C398" si="30">$C$4*B325+C334*(1-$C$4)</f>
        <v>8.792104818577327</v>
      </c>
      <c r="D335" s="2">
        <f t="shared" si="26"/>
        <v>8.5403576444773996</v>
      </c>
      <c r="E335" s="2">
        <f t="shared" si="25"/>
        <v>0.25174717409992731</v>
      </c>
      <c r="F335" s="2">
        <f t="shared" si="29"/>
        <v>0.21046076054123666</v>
      </c>
      <c r="G335" s="2">
        <f t="shared" si="27"/>
        <v>4.1286413558690643E-2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5">
        <f>TITRES_STAT!D339</f>
        <v>8.4740000000000002</v>
      </c>
      <c r="C336" s="2">
        <f t="shared" si="30"/>
        <v>8.7673194618731234</v>
      </c>
      <c r="D336" s="2">
        <f t="shared" si="26"/>
        <v>8.5354422634049989</v>
      </c>
      <c r="E336" s="2">
        <f t="shared" si="25"/>
        <v>0.23187719846812449</v>
      </c>
      <c r="F336" s="2">
        <f t="shared" si="29"/>
        <v>0.21474404812661424</v>
      </c>
      <c r="G336" s="2">
        <f t="shared" si="27"/>
        <v>1.713315034151025E-2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5">
        <f>TITRES_STAT!D340</f>
        <v>8.2390000000000008</v>
      </c>
      <c r="C337" s="2">
        <f t="shared" si="30"/>
        <v>8.6908087754311047</v>
      </c>
      <c r="D337" s="2">
        <f t="shared" si="26"/>
        <v>8.5134835772268502</v>
      </c>
      <c r="E337" s="2">
        <f t="shared" si="25"/>
        <v>0.17732519820425452</v>
      </c>
      <c r="F337" s="2">
        <f t="shared" si="29"/>
        <v>0.20726027814214232</v>
      </c>
      <c r="G337" s="2">
        <f t="shared" si="27"/>
        <v>-2.9935079937887799E-2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5">
        <f>TITRES_STAT!D341</f>
        <v>8.3689999999999998</v>
      </c>
      <c r="C338" s="2">
        <f t="shared" si="30"/>
        <v>8.6631458869032425</v>
      </c>
      <c r="D338" s="2">
        <f t="shared" si="26"/>
        <v>8.502781090024861</v>
      </c>
      <c r="E338" s="2">
        <f t="shared" si="25"/>
        <v>0.16036479687838145</v>
      </c>
      <c r="F338" s="2">
        <f t="shared" si="29"/>
        <v>0.19788118188939013</v>
      </c>
      <c r="G338" s="2">
        <f t="shared" si="27"/>
        <v>-3.7516385011008679E-2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5">
        <f>TITRES_STAT!D342</f>
        <v>8.2650000000000006</v>
      </c>
      <c r="C339" s="2">
        <f t="shared" si="30"/>
        <v>8.6397388273796665</v>
      </c>
      <c r="D339" s="2">
        <f t="shared" si="26"/>
        <v>8.4851676759489454</v>
      </c>
      <c r="E339" s="2">
        <f t="shared" si="25"/>
        <v>0.15457115143072109</v>
      </c>
      <c r="F339" s="2">
        <f t="shared" si="29"/>
        <v>0.18921917579765635</v>
      </c>
      <c r="G339" s="2">
        <f t="shared" si="27"/>
        <v>-3.4648024366935259E-2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5">
        <f>TITRES_STAT!D343</f>
        <v>8.4949999999999992</v>
      </c>
      <c r="C340" s="2">
        <f t="shared" si="30"/>
        <v>8.5813174693212559</v>
      </c>
      <c r="D340" s="2">
        <f t="shared" si="26"/>
        <v>8.4858959962490239</v>
      </c>
      <c r="E340" s="2">
        <f t="shared" si="25"/>
        <v>9.5421473072232033E-2</v>
      </c>
      <c r="F340" s="2">
        <f t="shared" si="29"/>
        <v>0.17045963525257149</v>
      </c>
      <c r="G340" s="2">
        <f t="shared" si="27"/>
        <v>-7.5038162180339457E-2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5">
        <f>TITRES_STAT!D344</f>
        <v>8.4689999999999994</v>
      </c>
      <c r="C341" s="2">
        <f t="shared" si="30"/>
        <v>8.5286532432718332</v>
      </c>
      <c r="D341" s="2">
        <f t="shared" si="26"/>
        <v>8.4846444409713175</v>
      </c>
      <c r="E341" s="2">
        <f t="shared" si="25"/>
        <v>4.4008802300515626E-2</v>
      </c>
      <c r="F341" s="2">
        <f t="shared" si="29"/>
        <v>0.14516946866216032</v>
      </c>
      <c r="G341" s="2">
        <f t="shared" si="27"/>
        <v>-0.1011606663616447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5">
        <f>TITRES_STAT!D345</f>
        <v>8.4480000000000004</v>
      </c>
      <c r="C342" s="2">
        <f t="shared" si="30"/>
        <v>8.484091205845397</v>
      </c>
      <c r="D342" s="2">
        <f t="shared" si="26"/>
        <v>8.4819300379364062</v>
      </c>
      <c r="E342" s="2">
        <f t="shared" si="25"/>
        <v>2.1611679089907909E-3</v>
      </c>
      <c r="F342" s="2">
        <f t="shared" si="29"/>
        <v>0.11656780851152641</v>
      </c>
      <c r="G342" s="2">
        <f t="shared" si="27"/>
        <v>-0.11440664060253562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5">
        <f>TITRES_STAT!D346</f>
        <v>8.2650000000000006</v>
      </c>
      <c r="C343" s="2">
        <f t="shared" si="30"/>
        <v>8.449615635715336</v>
      </c>
      <c r="D343" s="2">
        <f t="shared" si="26"/>
        <v>8.4658611462374136</v>
      </c>
      <c r="E343" s="2">
        <f t="shared" si="25"/>
        <v>-1.6245510522077566E-2</v>
      </c>
      <c r="F343" s="2">
        <f t="shared" si="29"/>
        <v>9.0005144704805626E-2</v>
      </c>
      <c r="G343" s="2">
        <f t="shared" si="27"/>
        <v>-0.10625065522688319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5">
        <f>TITRES_STAT!D347</f>
        <v>8.5730000000000004</v>
      </c>
      <c r="C344" s="2">
        <f t="shared" si="30"/>
        <v>8.437213230220669</v>
      </c>
      <c r="D344" s="2">
        <f t="shared" si="26"/>
        <v>8.4737973576272339</v>
      </c>
      <c r="E344" s="2">
        <f t="shared" si="25"/>
        <v>-3.6584127406564804E-2</v>
      </c>
      <c r="F344" s="2">
        <f t="shared" si="29"/>
        <v>6.4687290282531548E-2</v>
      </c>
      <c r="G344" s="2">
        <f t="shared" si="27"/>
        <v>-0.10127141768909635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5">
        <f>TITRES_STAT!D348</f>
        <v>8.5259999999999998</v>
      </c>
      <c r="C345" s="2">
        <f t="shared" si="30"/>
        <v>8.4267188871097964</v>
      </c>
      <c r="D345" s="2">
        <f t="shared" si="26"/>
        <v>8.4776642200252166</v>
      </c>
      <c r="E345" s="2">
        <f t="shared" si="25"/>
        <v>-5.0945332915420138E-2</v>
      </c>
      <c r="F345" s="2">
        <f t="shared" si="29"/>
        <v>4.1560765642941214E-2</v>
      </c>
      <c r="G345" s="2">
        <f t="shared" si="27"/>
        <v>-9.2506098558361352E-2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5">
        <f>TITRES_STAT!D349</f>
        <v>8.3689999999999998</v>
      </c>
      <c r="C346" s="2">
        <f t="shared" si="30"/>
        <v>8.4339929044775204</v>
      </c>
      <c r="D346" s="2">
        <f t="shared" si="26"/>
        <v>8.4696150185418677</v>
      </c>
      <c r="E346" s="2">
        <f t="shared" si="25"/>
        <v>-3.5622114064347343E-2</v>
      </c>
      <c r="F346" s="2">
        <f t="shared" si="29"/>
        <v>2.6124189701483506E-2</v>
      </c>
      <c r="G346" s="2">
        <f t="shared" si="27"/>
        <v>-6.1746303765830846E-2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5">
        <f>TITRES_STAT!D350</f>
        <v>8.3689999999999998</v>
      </c>
      <c r="C347" s="2">
        <f t="shared" si="30"/>
        <v>8.4039939960963643</v>
      </c>
      <c r="D347" s="2">
        <f t="shared" si="26"/>
        <v>8.4621620542054323</v>
      </c>
      <c r="E347" s="2">
        <f t="shared" si="25"/>
        <v>-5.8168058109067999E-2</v>
      </c>
      <c r="F347" s="2">
        <f t="shared" si="29"/>
        <v>9.2657401393732037E-3</v>
      </c>
      <c r="G347" s="2">
        <f t="shared" si="27"/>
        <v>-6.7433798248441201E-2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5">
        <f>TITRES_STAT!D351</f>
        <v>8.6210000000000004</v>
      </c>
      <c r="C348" s="2">
        <f t="shared" si="30"/>
        <v>8.3986103043892317</v>
      </c>
      <c r="D348" s="2">
        <f t="shared" si="26"/>
        <v>8.4739278279679926</v>
      </c>
      <c r="E348" s="2">
        <f t="shared" ref="E348:E411" si="31">C348-D348</f>
        <v>-7.531752357876087E-2</v>
      </c>
      <c r="F348" s="2">
        <f t="shared" si="29"/>
        <v>-7.6509126042536117E-3</v>
      </c>
      <c r="G348" s="2">
        <f t="shared" si="27"/>
        <v>-6.7666610974507255E-2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5">
        <f>TITRES_STAT!D352</f>
        <v>8.7089999999999996</v>
      </c>
      <c r="C349" s="2">
        <f t="shared" si="30"/>
        <v>8.3780548729447339</v>
      </c>
      <c r="D349" s="2">
        <f t="shared" ref="D349:D412" si="32">$D$4*B349+(1-$D$4)*D348</f>
        <v>8.4913405814518441</v>
      </c>
      <c r="E349" s="2">
        <f t="shared" si="31"/>
        <v>-0.11328570850711017</v>
      </c>
      <c r="F349" s="2">
        <f t="shared" si="29"/>
        <v>-2.8777871784824927E-2</v>
      </c>
      <c r="G349" s="2">
        <f t="shared" si="27"/>
        <v>-8.4507836722285248E-2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5">
        <f>TITRES_STAT!D353</f>
        <v>8.8770000000000007</v>
      </c>
      <c r="C350" s="2">
        <f t="shared" si="30"/>
        <v>8.3960464309532359</v>
      </c>
      <c r="D350" s="2">
        <f t="shared" si="32"/>
        <v>8.519907945788745</v>
      </c>
      <c r="E350" s="2">
        <f t="shared" si="31"/>
        <v>-0.12386151483550911</v>
      </c>
      <c r="F350" s="2">
        <f t="shared" si="29"/>
        <v>-4.7794600394961764E-2</v>
      </c>
      <c r="G350" s="2">
        <f t="shared" si="27"/>
        <v>-7.6066914440547348E-2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5">
        <f>TITRES_STAT!D354</f>
        <v>8.9659999999999993</v>
      </c>
      <c r="C351" s="2">
        <f t="shared" si="30"/>
        <v>8.4072700569604297</v>
      </c>
      <c r="D351" s="2">
        <f t="shared" si="32"/>
        <v>8.5529518016562456</v>
      </c>
      <c r="E351" s="2">
        <f t="shared" si="31"/>
        <v>-0.14568174469581585</v>
      </c>
      <c r="F351" s="2">
        <f t="shared" si="29"/>
        <v>-6.7372029255132582E-2</v>
      </c>
      <c r="G351" s="2">
        <f t="shared" si="27"/>
        <v>-7.830971544068327E-2</v>
      </c>
      <c r="H351" s="2" t="str">
        <f t="shared" si="28"/>
        <v>Hold</v>
      </c>
    </row>
    <row r="352" spans="1:8" ht="13.5" x14ac:dyDescent="0.25">
      <c r="A352" s="3">
        <f>TITRES_STAT!B355</f>
        <v>42515</v>
      </c>
      <c r="B352" s="5">
        <f>TITRES_STAT!D355</f>
        <v>8.8870000000000005</v>
      </c>
      <c r="C352" s="2">
        <f t="shared" si="30"/>
        <v>8.4135362020434403</v>
      </c>
      <c r="D352" s="2">
        <f t="shared" si="32"/>
        <v>8.5776961126446718</v>
      </c>
      <c r="E352" s="2">
        <f t="shared" si="31"/>
        <v>-0.16415991060123147</v>
      </c>
      <c r="F352" s="2">
        <f t="shared" si="29"/>
        <v>-8.6729605524352354E-2</v>
      </c>
      <c r="G352" s="2">
        <f t="shared" si="27"/>
        <v>-7.7430305076879119E-2</v>
      </c>
      <c r="H352" s="2" t="str">
        <f t="shared" si="28"/>
        <v>Hold</v>
      </c>
    </row>
    <row r="353" spans="1:8" ht="13.5" x14ac:dyDescent="0.25">
      <c r="A353" s="3">
        <f>TITRES_STAT!B356</f>
        <v>42516</v>
      </c>
      <c r="B353" s="5">
        <f>TITRES_STAT!D356</f>
        <v>8.8930000000000007</v>
      </c>
      <c r="C353" s="2">
        <f t="shared" si="30"/>
        <v>8.3906844786521422</v>
      </c>
      <c r="D353" s="2">
        <f t="shared" si="32"/>
        <v>8.6010519561524745</v>
      </c>
      <c r="E353" s="2">
        <f t="shared" si="31"/>
        <v>-0.21036747750033236</v>
      </c>
      <c r="F353" s="2">
        <f t="shared" si="29"/>
        <v>-0.11145717991954836</v>
      </c>
      <c r="G353" s="2">
        <f t="shared" si="27"/>
        <v>-9.8910297580783998E-2</v>
      </c>
      <c r="H353" s="2" t="str">
        <f t="shared" si="28"/>
        <v>Hold</v>
      </c>
    </row>
    <row r="354" spans="1:8" ht="13.5" x14ac:dyDescent="0.25">
      <c r="A354" s="3">
        <f>TITRES_STAT!B357</f>
        <v>42517</v>
      </c>
      <c r="B354" s="5">
        <f>TITRES_STAT!D357</f>
        <v>9.0860000000000003</v>
      </c>
      <c r="C354" s="2">
        <f t="shared" si="30"/>
        <v>8.4187330203979673</v>
      </c>
      <c r="D354" s="2">
        <f t="shared" si="32"/>
        <v>8.6369740334745142</v>
      </c>
      <c r="E354" s="2">
        <f t="shared" si="31"/>
        <v>-0.21824101307654686</v>
      </c>
      <c r="F354" s="2">
        <f t="shared" si="29"/>
        <v>-0.13281394655094808</v>
      </c>
      <c r="G354" s="2">
        <f t="shared" si="27"/>
        <v>-8.5427066525598783E-2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5">
        <f>TITRES_STAT!D358</f>
        <v>9.2590000000000003</v>
      </c>
      <c r="C355" s="2">
        <f t="shared" si="30"/>
        <v>8.4352356326444333</v>
      </c>
      <c r="D355" s="2">
        <f t="shared" si="32"/>
        <v>8.6830500309949201</v>
      </c>
      <c r="E355" s="2">
        <f t="shared" si="31"/>
        <v>-0.2478143983504868</v>
      </c>
      <c r="F355" s="2">
        <f t="shared" si="29"/>
        <v>-0.15581403691085582</v>
      </c>
      <c r="G355" s="2">
        <f t="shared" si="27"/>
        <v>-9.2000361439630973E-2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5">
        <f>TITRES_STAT!D359</f>
        <v>9.2690000000000001</v>
      </c>
      <c r="C356" s="2">
        <f t="shared" si="30"/>
        <v>8.4250455353145206</v>
      </c>
      <c r="D356" s="2">
        <f t="shared" si="32"/>
        <v>8.7264537324027049</v>
      </c>
      <c r="E356" s="2">
        <f t="shared" si="31"/>
        <v>-0.30140819708818434</v>
      </c>
      <c r="F356" s="2">
        <f t="shared" si="29"/>
        <v>-0.18493286894632155</v>
      </c>
      <c r="G356" s="2">
        <f t="shared" ref="G356:G419" si="33">E356-F356</f>
        <v>-0.11647532814186279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5">
        <f>TITRES_STAT!D360</f>
        <v>9.17</v>
      </c>
      <c r="C357" s="2">
        <f t="shared" si="30"/>
        <v>8.4164231452661333</v>
      </c>
      <c r="D357" s="2">
        <f t="shared" si="32"/>
        <v>8.7593090114839871</v>
      </c>
      <c r="E357" s="2">
        <f t="shared" si="31"/>
        <v>-0.34288586621785377</v>
      </c>
      <c r="F357" s="2">
        <f t="shared" ref="F357:F420" si="35">(E357*(2/(10)))+((1-(2/10))*F356)</f>
        <v>-0.21652346840062797</v>
      </c>
      <c r="G357" s="2">
        <f t="shared" si="33"/>
        <v>-0.1263623978172258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5">
        <f>TITRES_STAT!D361</f>
        <v>9.2850000000000001</v>
      </c>
      <c r="C358" s="2">
        <f t="shared" si="30"/>
        <v>8.4478965075328816</v>
      </c>
      <c r="D358" s="2">
        <f t="shared" si="32"/>
        <v>8.7982490847073951</v>
      </c>
      <c r="E358" s="2">
        <f t="shared" si="31"/>
        <v>-0.35035257717451351</v>
      </c>
      <c r="F358" s="2">
        <f t="shared" si="35"/>
        <v>-0.24328929015540512</v>
      </c>
      <c r="G358" s="2">
        <f t="shared" si="33"/>
        <v>-0.10706328701910839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5">
        <f>TITRES_STAT!D362</f>
        <v>9.6509999999999998</v>
      </c>
      <c r="C359" s="2">
        <f t="shared" si="30"/>
        <v>8.488066275604746</v>
      </c>
      <c r="D359" s="2">
        <f t="shared" si="32"/>
        <v>8.861415819173514</v>
      </c>
      <c r="E359" s="2">
        <f t="shared" si="31"/>
        <v>-0.37334954356876793</v>
      </c>
      <c r="F359" s="2">
        <f t="shared" si="35"/>
        <v>-0.26930134083807766</v>
      </c>
      <c r="G359" s="2">
        <f t="shared" si="33"/>
        <v>-0.10404820273069026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5">
        <f>TITRES_STAT!D363</f>
        <v>9.782</v>
      </c>
      <c r="C360" s="2">
        <f t="shared" si="30"/>
        <v>8.5479022332040167</v>
      </c>
      <c r="D360" s="2">
        <f t="shared" si="32"/>
        <v>8.9296072399754767</v>
      </c>
      <c r="E360" s="2">
        <f t="shared" si="31"/>
        <v>-0.38170500677146002</v>
      </c>
      <c r="F360" s="2">
        <f t="shared" si="35"/>
        <v>-0.29178207402475415</v>
      </c>
      <c r="G360" s="2">
        <f t="shared" si="33"/>
        <v>-8.9922932746705875E-2</v>
      </c>
      <c r="H360" s="2" t="str">
        <f t="shared" si="34"/>
        <v>Hold</v>
      </c>
    </row>
    <row r="361" spans="1:8" ht="13.5" x14ac:dyDescent="0.25">
      <c r="A361" s="3">
        <f>TITRES_STAT!B364</f>
        <v>42528</v>
      </c>
      <c r="B361" s="5">
        <f>TITRES_STAT!D364</f>
        <v>9.6720000000000006</v>
      </c>
      <c r="C361" s="2">
        <f t="shared" si="30"/>
        <v>8.6122249665572443</v>
      </c>
      <c r="D361" s="2">
        <f t="shared" si="32"/>
        <v>8.9845992962735899</v>
      </c>
      <c r="E361" s="2">
        <f t="shared" si="31"/>
        <v>-0.37237432971634554</v>
      </c>
      <c r="F361" s="2">
        <f t="shared" si="35"/>
        <v>-0.30790052516307242</v>
      </c>
      <c r="G361" s="2">
        <f t="shared" si="33"/>
        <v>-6.4473804553273117E-2</v>
      </c>
      <c r="H361" s="2" t="str">
        <f t="shared" si="34"/>
        <v>Hold</v>
      </c>
    </row>
    <row r="362" spans="1:8" ht="13.5" x14ac:dyDescent="0.25">
      <c r="A362" s="3">
        <f>TITRES_STAT!B365</f>
        <v>42529</v>
      </c>
      <c r="B362" s="5">
        <f>TITRES_STAT!D365</f>
        <v>9.3840000000000003</v>
      </c>
      <c r="C362" s="2">
        <f t="shared" si="30"/>
        <v>8.65449804862536</v>
      </c>
      <c r="D362" s="2">
        <f t="shared" si="32"/>
        <v>9.0141845335866559</v>
      </c>
      <c r="E362" s="2">
        <f t="shared" si="31"/>
        <v>-0.35968648496129596</v>
      </c>
      <c r="F362" s="2">
        <f t="shared" si="35"/>
        <v>-0.31825771712271717</v>
      </c>
      <c r="G362" s="2">
        <f t="shared" si="33"/>
        <v>-4.1428767838578795E-2</v>
      </c>
      <c r="H362" s="2" t="str">
        <f t="shared" si="34"/>
        <v>Hold</v>
      </c>
    </row>
    <row r="363" spans="1:8" ht="13.5" x14ac:dyDescent="0.25">
      <c r="A363" s="3">
        <f>TITRES_STAT!B366</f>
        <v>42530</v>
      </c>
      <c r="B363" s="5">
        <f>TITRES_STAT!D366</f>
        <v>9.1020000000000003</v>
      </c>
      <c r="C363" s="2">
        <f t="shared" si="30"/>
        <v>8.6911906565291517</v>
      </c>
      <c r="D363" s="2">
        <f t="shared" si="32"/>
        <v>9.0206893829506072</v>
      </c>
      <c r="E363" s="2">
        <f t="shared" si="31"/>
        <v>-0.3294987264214555</v>
      </c>
      <c r="F363" s="2">
        <f t="shared" si="35"/>
        <v>-0.32050591898246483</v>
      </c>
      <c r="G363" s="2">
        <f t="shared" si="33"/>
        <v>-8.9928074389906687E-3</v>
      </c>
      <c r="H363" s="2" t="str">
        <f t="shared" si="34"/>
        <v>Hold</v>
      </c>
    </row>
    <row r="364" spans="1:8" ht="13.5" x14ac:dyDescent="0.25">
      <c r="A364" s="3">
        <f>TITRES_STAT!B367</f>
        <v>42531</v>
      </c>
      <c r="B364" s="5">
        <f>TITRES_STAT!D367</f>
        <v>9.0969999999999995</v>
      </c>
      <c r="C364" s="2">
        <f t="shared" si="30"/>
        <v>8.751930555524666</v>
      </c>
      <c r="D364" s="2">
        <f t="shared" si="32"/>
        <v>9.0263420212505618</v>
      </c>
      <c r="E364" s="2">
        <f t="shared" si="31"/>
        <v>-0.27441146572589581</v>
      </c>
      <c r="F364" s="2">
        <f t="shared" si="35"/>
        <v>-0.31128702833115107</v>
      </c>
      <c r="G364" s="2">
        <f t="shared" si="33"/>
        <v>3.6875562605255263E-2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5">
        <f>TITRES_STAT!D368</f>
        <v>8.9659999999999993</v>
      </c>
      <c r="C365" s="2">
        <f t="shared" si="30"/>
        <v>8.8299412392901022</v>
      </c>
      <c r="D365" s="2">
        <f t="shared" si="32"/>
        <v>9.0218722418986683</v>
      </c>
      <c r="E365" s="2">
        <f t="shared" si="31"/>
        <v>-0.1919310026085661</v>
      </c>
      <c r="F365" s="2">
        <f t="shared" si="35"/>
        <v>-0.28741582318663411</v>
      </c>
      <c r="G365" s="2">
        <f t="shared" si="33"/>
        <v>9.5484820578068008E-2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5">
        <f>TITRES_STAT!D369</f>
        <v>8.9969999999999999</v>
      </c>
      <c r="C366" s="2">
        <f t="shared" si="30"/>
        <v>8.8974887409377779</v>
      </c>
      <c r="D366" s="2">
        <f t="shared" si="32"/>
        <v>9.0200298536098771</v>
      </c>
      <c r="E366" s="2">
        <f t="shared" si="31"/>
        <v>-0.12254111267209922</v>
      </c>
      <c r="F366" s="2">
        <f t="shared" si="35"/>
        <v>-0.25444088108372714</v>
      </c>
      <c r="G366" s="2">
        <f t="shared" si="33"/>
        <v>0.13189976841162793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5">
        <f>TITRES_STAT!D370</f>
        <v>8.9969999999999999</v>
      </c>
      <c r="C367" s="2">
        <f t="shared" si="30"/>
        <v>8.9394135500242733</v>
      </c>
      <c r="D367" s="2">
        <f t="shared" si="32"/>
        <v>9.0183239385276632</v>
      </c>
      <c r="E367" s="2">
        <f t="shared" si="31"/>
        <v>-7.8910388503389939E-2</v>
      </c>
      <c r="F367" s="2">
        <f t="shared" si="35"/>
        <v>-0.21933478256765973</v>
      </c>
      <c r="G367" s="2">
        <f t="shared" si="33"/>
        <v>0.14042439406426979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5">
        <f>TITRES_STAT!D371</f>
        <v>8.9969999999999999</v>
      </c>
      <c r="C368" s="2">
        <f t="shared" si="30"/>
        <v>8.9925806961743842</v>
      </c>
      <c r="D368" s="2">
        <f t="shared" si="32"/>
        <v>9.0167443875256144</v>
      </c>
      <c r="E368" s="2">
        <f t="shared" si="31"/>
        <v>-2.4163691351230199E-2</v>
      </c>
      <c r="F368" s="2">
        <f t="shared" si="35"/>
        <v>-0.18030056432437386</v>
      </c>
      <c r="G368" s="2">
        <f t="shared" si="33"/>
        <v>0.15613687297314366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5">
        <f>TITRES_STAT!D372</f>
        <v>8.9969999999999999</v>
      </c>
      <c r="C369" s="2">
        <f t="shared" si="30"/>
        <v>9.0938759736860177</v>
      </c>
      <c r="D369" s="2">
        <f t="shared" si="32"/>
        <v>9.015281840301494</v>
      </c>
      <c r="E369" s="2">
        <f t="shared" si="31"/>
        <v>7.8594133384523701E-2</v>
      </c>
      <c r="F369" s="2">
        <f t="shared" si="35"/>
        <v>-0.12852162478259435</v>
      </c>
      <c r="G369" s="2">
        <f t="shared" si="33"/>
        <v>0.20711575816711805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5">
        <f>TITRES_STAT!D373</f>
        <v>8.94</v>
      </c>
      <c r="C370" s="2">
        <f t="shared" si="30"/>
        <v>9.1997412085035535</v>
      </c>
      <c r="D370" s="2">
        <f t="shared" si="32"/>
        <v>9.0097054076865692</v>
      </c>
      <c r="E370" s="2">
        <f t="shared" si="31"/>
        <v>0.19003580081698423</v>
      </c>
      <c r="F370" s="2">
        <f t="shared" si="35"/>
        <v>-6.4810139662678637E-2</v>
      </c>
      <c r="G370" s="2">
        <f t="shared" si="33"/>
        <v>0.25484594047966286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5">
        <f>TITRES_STAT!D374</f>
        <v>8.9969999999999999</v>
      </c>
      <c r="C371" s="2">
        <f t="shared" si="30"/>
        <v>9.2723964071953144</v>
      </c>
      <c r="D371" s="2">
        <f t="shared" si="32"/>
        <v>9.0087642663764527</v>
      </c>
      <c r="E371" s="2">
        <f t="shared" si="31"/>
        <v>0.26363214081886177</v>
      </c>
      <c r="F371" s="2">
        <f t="shared" si="35"/>
        <v>8.783164336294419E-4</v>
      </c>
      <c r="G371" s="2">
        <f t="shared" si="33"/>
        <v>0.26275382438523232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5">
        <f>TITRES_STAT!D375</f>
        <v>8.9450000000000003</v>
      </c>
      <c r="C372" s="2">
        <f t="shared" si="30"/>
        <v>9.2895661907037272</v>
      </c>
      <c r="D372" s="2">
        <f t="shared" si="32"/>
        <v>9.0040409873856042</v>
      </c>
      <c r="E372" s="2">
        <f t="shared" si="31"/>
        <v>0.28552520331812303</v>
      </c>
      <c r="F372" s="2">
        <f t="shared" si="35"/>
        <v>5.7807693810528166E-2</v>
      </c>
      <c r="G372" s="2">
        <f t="shared" si="33"/>
        <v>0.22771750950759487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5">
        <f>TITRES_STAT!D376</f>
        <v>8.9659999999999993</v>
      </c>
      <c r="C373" s="2">
        <f t="shared" si="30"/>
        <v>9.2607098536723846</v>
      </c>
      <c r="D373" s="2">
        <f t="shared" si="32"/>
        <v>9.0012231364681536</v>
      </c>
      <c r="E373" s="2">
        <f t="shared" si="31"/>
        <v>0.259486717204231</v>
      </c>
      <c r="F373" s="2">
        <f t="shared" si="35"/>
        <v>9.8143498489268732E-2</v>
      </c>
      <c r="G373" s="2">
        <f t="shared" si="33"/>
        <v>0.16134321871496227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5">
        <f>TITRES_STAT!D377</f>
        <v>8.9659999999999993</v>
      </c>
      <c r="C374" s="2">
        <f t="shared" si="30"/>
        <v>9.2355237223381721</v>
      </c>
      <c r="D374" s="2">
        <f t="shared" si="32"/>
        <v>8.9986140152482914</v>
      </c>
      <c r="E374" s="2">
        <f t="shared" si="31"/>
        <v>0.23690970708988068</v>
      </c>
      <c r="F374" s="2">
        <f t="shared" si="35"/>
        <v>0.12589674020939112</v>
      </c>
      <c r="G374" s="2">
        <f t="shared" si="33"/>
        <v>0.11101296688048956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5">
        <f>TITRES_STAT!D378</f>
        <v>8.8930000000000007</v>
      </c>
      <c r="C375" s="2">
        <f t="shared" si="30"/>
        <v>9.1940585342861461</v>
      </c>
      <c r="D375" s="2">
        <f t="shared" si="32"/>
        <v>8.9907907548595301</v>
      </c>
      <c r="E375" s="2">
        <f t="shared" si="31"/>
        <v>0.203267779426616</v>
      </c>
      <c r="F375" s="2">
        <f t="shared" si="35"/>
        <v>0.14137094805283612</v>
      </c>
      <c r="G375" s="2">
        <f t="shared" si="33"/>
        <v>6.1896831373779881E-2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5">
        <f>TITRES_STAT!D379</f>
        <v>8.8930000000000007</v>
      </c>
      <c r="C376" s="2">
        <f t="shared" si="30"/>
        <v>9.1637418367036627</v>
      </c>
      <c r="D376" s="2">
        <f t="shared" si="32"/>
        <v>8.9835469952403066</v>
      </c>
      <c r="E376" s="2">
        <f t="shared" si="31"/>
        <v>0.18019484146335607</v>
      </c>
      <c r="F376" s="2">
        <f t="shared" si="35"/>
        <v>0.14913572673494013</v>
      </c>
      <c r="G376" s="2">
        <f t="shared" si="33"/>
        <v>3.1059114728415937E-2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5">
        <f>TITRES_STAT!D380</f>
        <v>8.8930000000000007</v>
      </c>
      <c r="C377" s="2">
        <f t="shared" si="30"/>
        <v>9.1380892464415613</v>
      </c>
      <c r="D377" s="2">
        <f t="shared" si="32"/>
        <v>8.976839810407693</v>
      </c>
      <c r="E377" s="2">
        <f t="shared" si="31"/>
        <v>0.16124943603386832</v>
      </c>
      <c r="F377" s="2">
        <f t="shared" si="35"/>
        <v>0.15155846859472577</v>
      </c>
      <c r="G377" s="2">
        <f t="shared" si="33"/>
        <v>9.6909674391425504E-3</v>
      </c>
      <c r="H377" s="2" t="str">
        <f t="shared" si="34"/>
        <v>Sell</v>
      </c>
    </row>
    <row r="378" spans="1:8" ht="13.5" x14ac:dyDescent="0.25">
      <c r="A378" s="3">
        <f>TITRES_STAT!B381</f>
        <v>42551</v>
      </c>
      <c r="B378" s="5">
        <f>TITRES_STAT!D381</f>
        <v>8.6310000000000002</v>
      </c>
      <c r="C378" s="2">
        <f t="shared" si="30"/>
        <v>9.1163832085274752</v>
      </c>
      <c r="D378" s="2">
        <f t="shared" si="32"/>
        <v>8.9512220466737897</v>
      </c>
      <c r="E378" s="2">
        <f t="shared" si="31"/>
        <v>0.16516116185368546</v>
      </c>
      <c r="F378" s="2">
        <f t="shared" si="35"/>
        <v>0.15427900724651772</v>
      </c>
      <c r="G378" s="2">
        <f t="shared" si="33"/>
        <v>1.0882154607167738E-2</v>
      </c>
      <c r="H378" s="2" t="str">
        <f t="shared" si="34"/>
        <v>Sell</v>
      </c>
    </row>
    <row r="379" spans="1:8" ht="13.5" x14ac:dyDescent="0.25">
      <c r="A379" s="3">
        <f>TITRES_STAT!B382</f>
        <v>42552</v>
      </c>
      <c r="B379" s="5">
        <f>TITRES_STAT!D382</f>
        <v>8.6310000000000002</v>
      </c>
      <c r="C379" s="2">
        <f t="shared" si="30"/>
        <v>9.0980165610617103</v>
      </c>
      <c r="D379" s="2">
        <f t="shared" si="32"/>
        <v>8.9275018950683229</v>
      </c>
      <c r="E379" s="2">
        <f t="shared" si="31"/>
        <v>0.17051466599338738</v>
      </c>
      <c r="F379" s="2">
        <f t="shared" si="35"/>
        <v>0.15752613899589166</v>
      </c>
      <c r="G379" s="2">
        <f t="shared" si="33"/>
        <v>1.2988526997495725E-2</v>
      </c>
      <c r="H379" s="2" t="str">
        <f t="shared" si="34"/>
        <v>Sell</v>
      </c>
    </row>
    <row r="380" spans="1:8" ht="13.5" x14ac:dyDescent="0.25">
      <c r="A380" s="3">
        <f>TITRES_STAT!B383</f>
        <v>42555</v>
      </c>
      <c r="B380" s="5">
        <f>TITRES_STAT!D383</f>
        <v>8.6310000000000002</v>
      </c>
      <c r="C380" s="2">
        <f t="shared" si="30"/>
        <v>9.0737063208983706</v>
      </c>
      <c r="D380" s="2">
        <f t="shared" si="32"/>
        <v>8.9055387917299278</v>
      </c>
      <c r="E380" s="2">
        <f t="shared" si="31"/>
        <v>0.1681675291684428</v>
      </c>
      <c r="F380" s="2">
        <f t="shared" si="35"/>
        <v>0.1596544170304019</v>
      </c>
      <c r="G380" s="2">
        <f t="shared" si="33"/>
        <v>8.5131121380409014E-3</v>
      </c>
      <c r="H380" s="2" t="str">
        <f t="shared" si="34"/>
        <v>Sell</v>
      </c>
    </row>
    <row r="381" spans="1:8" ht="13.5" x14ac:dyDescent="0.25">
      <c r="A381" s="3">
        <f>TITRES_STAT!B384</f>
        <v>42559</v>
      </c>
      <c r="B381" s="5">
        <f>TITRES_STAT!D384</f>
        <v>8.6310000000000002</v>
      </c>
      <c r="C381" s="2">
        <f t="shared" si="30"/>
        <v>9.0619053484524681</v>
      </c>
      <c r="D381" s="2">
        <f t="shared" si="32"/>
        <v>8.8852025849351186</v>
      </c>
      <c r="E381" s="2">
        <f t="shared" si="31"/>
        <v>0.17670276351734948</v>
      </c>
      <c r="F381" s="2">
        <f t="shared" si="35"/>
        <v>0.1630640863277914</v>
      </c>
      <c r="G381" s="2">
        <f t="shared" si="33"/>
        <v>1.3638677189558079E-2</v>
      </c>
      <c r="H381" s="2" t="str">
        <f t="shared" si="34"/>
        <v>Sell</v>
      </c>
    </row>
    <row r="382" spans="1:8" ht="13.5" x14ac:dyDescent="0.25">
      <c r="A382" s="3">
        <f>TITRES_STAT!B385</f>
        <v>42562</v>
      </c>
      <c r="B382" s="5">
        <f>TITRES_STAT!D385</f>
        <v>8.6310000000000002</v>
      </c>
      <c r="C382" s="2">
        <f t="shared" si="30"/>
        <v>9.0439199102290111</v>
      </c>
      <c r="D382" s="2">
        <f t="shared" si="32"/>
        <v>8.8663727638288137</v>
      </c>
      <c r="E382" s="2">
        <f t="shared" si="31"/>
        <v>0.17754714640019742</v>
      </c>
      <c r="F382" s="2">
        <f t="shared" si="35"/>
        <v>0.16596069834227262</v>
      </c>
      <c r="G382" s="2">
        <f t="shared" si="33"/>
        <v>1.1586448057924803E-2</v>
      </c>
      <c r="H382" s="2" t="str">
        <f t="shared" si="34"/>
        <v>Sell</v>
      </c>
    </row>
    <row r="383" spans="1:8" ht="13.5" x14ac:dyDescent="0.25">
      <c r="A383" s="3">
        <f>TITRES_STAT!B386</f>
        <v>42563</v>
      </c>
      <c r="B383" s="5">
        <f>TITRES_STAT!D386</f>
        <v>8.6310000000000002</v>
      </c>
      <c r="C383" s="2">
        <f t="shared" si="30"/>
        <v>9.0319322317322399</v>
      </c>
      <c r="D383" s="2">
        <f t="shared" si="32"/>
        <v>8.8489377442859389</v>
      </c>
      <c r="E383" s="2">
        <f t="shared" si="31"/>
        <v>0.18299448744630098</v>
      </c>
      <c r="F383" s="2">
        <f t="shared" si="35"/>
        <v>0.1693674561630783</v>
      </c>
      <c r="G383" s="2">
        <f t="shared" si="33"/>
        <v>1.3627031283222679E-2</v>
      </c>
      <c r="H383" s="2" t="str">
        <f t="shared" si="34"/>
        <v>Sell</v>
      </c>
    </row>
    <row r="384" spans="1:8" ht="13.5" x14ac:dyDescent="0.25">
      <c r="A384" s="3">
        <f>TITRES_STAT!B387</f>
        <v>42564</v>
      </c>
      <c r="B384" s="5">
        <f>TITRES_STAT!D387</f>
        <v>8.6310000000000002</v>
      </c>
      <c r="C384" s="2">
        <f t="shared" si="30"/>
        <v>9.0217888114657416</v>
      </c>
      <c r="D384" s="2">
        <f t="shared" si="32"/>
        <v>8.8327942076721655</v>
      </c>
      <c r="E384" s="2">
        <f t="shared" si="31"/>
        <v>0.18899460379357613</v>
      </c>
      <c r="F384" s="2">
        <f t="shared" si="35"/>
        <v>0.17329288568917789</v>
      </c>
      <c r="G384" s="2">
        <f t="shared" si="33"/>
        <v>1.5701718104398243E-2</v>
      </c>
      <c r="H384" s="2" t="str">
        <f t="shared" si="34"/>
        <v>Sell</v>
      </c>
    </row>
    <row r="385" spans="1:8" ht="13.5" x14ac:dyDescent="0.25">
      <c r="A385" s="3">
        <f>TITRES_STAT!B388</f>
        <v>42565</v>
      </c>
      <c r="B385" s="5">
        <f>TITRES_STAT!D388</f>
        <v>8.6310000000000002</v>
      </c>
      <c r="C385" s="2">
        <f t="shared" si="30"/>
        <v>9.0019751481633197</v>
      </c>
      <c r="D385" s="2">
        <f t="shared" si="32"/>
        <v>8.8178464885853387</v>
      </c>
      <c r="E385" s="2">
        <f t="shared" si="31"/>
        <v>0.18412865957798097</v>
      </c>
      <c r="F385" s="2">
        <f t="shared" si="35"/>
        <v>0.17546004046693853</v>
      </c>
      <c r="G385" s="2">
        <f t="shared" si="33"/>
        <v>8.6686191110424415E-3</v>
      </c>
      <c r="H385" s="2" t="str">
        <f t="shared" si="34"/>
        <v>Sell</v>
      </c>
    </row>
    <row r="386" spans="1:8" ht="13.5" x14ac:dyDescent="0.25">
      <c r="A386" s="3">
        <f>TITRES_STAT!B389</f>
        <v>42566</v>
      </c>
      <c r="B386" s="5">
        <f>TITRES_STAT!D389</f>
        <v>8.6259999999999994</v>
      </c>
      <c r="C386" s="2">
        <f t="shared" si="30"/>
        <v>8.9852097407535787</v>
      </c>
      <c r="D386" s="2">
        <f t="shared" si="32"/>
        <v>8.803635637579017</v>
      </c>
      <c r="E386" s="2">
        <f t="shared" si="31"/>
        <v>0.18157410317456169</v>
      </c>
      <c r="F386" s="2">
        <f t="shared" si="35"/>
        <v>0.17668285300846318</v>
      </c>
      <c r="G386" s="2">
        <f t="shared" si="33"/>
        <v>4.8912501660985097E-3</v>
      </c>
      <c r="H386" s="2" t="str">
        <f t="shared" si="34"/>
        <v>Sell</v>
      </c>
    </row>
    <row r="387" spans="1:8" ht="13.5" x14ac:dyDescent="0.25">
      <c r="A387" s="3">
        <f>TITRES_STAT!B390</f>
        <v>42569</v>
      </c>
      <c r="B387" s="5">
        <f>TITRES_STAT!D390</f>
        <v>8.6310000000000002</v>
      </c>
      <c r="C387" s="2">
        <f t="shared" si="30"/>
        <v>8.9710236267914905</v>
      </c>
      <c r="D387" s="2">
        <f t="shared" si="32"/>
        <v>8.7908478125731637</v>
      </c>
      <c r="E387" s="2">
        <f t="shared" si="31"/>
        <v>0.18017581421832674</v>
      </c>
      <c r="F387" s="2">
        <f t="shared" si="35"/>
        <v>0.17738144525043589</v>
      </c>
      <c r="G387" s="2">
        <f t="shared" si="33"/>
        <v>2.7943689678908423E-3</v>
      </c>
      <c r="H387" s="2" t="str">
        <f t="shared" si="34"/>
        <v>Sell</v>
      </c>
    </row>
    <row r="388" spans="1:8" ht="13.5" x14ac:dyDescent="0.25">
      <c r="A388" s="3">
        <f>TITRES_STAT!B391</f>
        <v>42570</v>
      </c>
      <c r="B388" s="5">
        <f>TITRES_STAT!D391</f>
        <v>8.8870000000000005</v>
      </c>
      <c r="C388" s="2">
        <f t="shared" si="30"/>
        <v>8.9187122995927997</v>
      </c>
      <c r="D388" s="2">
        <f t="shared" si="32"/>
        <v>8.7979701968270039</v>
      </c>
      <c r="E388" s="2">
        <f t="shared" si="31"/>
        <v>0.12074210276579578</v>
      </c>
      <c r="F388" s="2">
        <f t="shared" si="35"/>
        <v>0.16605357675350788</v>
      </c>
      <c r="G388" s="2">
        <f t="shared" si="33"/>
        <v>-4.5311473987712098E-2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5">
        <f>TITRES_STAT!D392</f>
        <v>8.8930000000000007</v>
      </c>
      <c r="C389" s="2">
        <f t="shared" si="30"/>
        <v>8.8744488688862155</v>
      </c>
      <c r="D389" s="2">
        <f t="shared" si="32"/>
        <v>8.8050094415064866</v>
      </c>
      <c r="E389" s="2">
        <f t="shared" si="31"/>
        <v>6.9439427379728969E-2</v>
      </c>
      <c r="F389" s="2">
        <f t="shared" si="35"/>
        <v>0.14673074687875209</v>
      </c>
      <c r="G389" s="2">
        <f t="shared" si="33"/>
        <v>-7.7291319499023126E-2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5">
        <f>TITRES_STAT!D393</f>
        <v>8.8930000000000007</v>
      </c>
      <c r="C390" s="2">
        <f t="shared" si="30"/>
        <v>8.836995196749875</v>
      </c>
      <c r="D390" s="2">
        <f t="shared" si="32"/>
        <v>8.8115272606541559</v>
      </c>
      <c r="E390" s="2">
        <f t="shared" si="31"/>
        <v>2.5467936095719068E-2</v>
      </c>
      <c r="F390" s="2">
        <f t="shared" si="35"/>
        <v>0.12247818472214549</v>
      </c>
      <c r="G390" s="2">
        <f t="shared" si="33"/>
        <v>-9.7010248626426418E-2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5">
        <f>TITRES_STAT!D394</f>
        <v>8.8870000000000005</v>
      </c>
      <c r="C391" s="2">
        <f t="shared" si="30"/>
        <v>8.805303628019125</v>
      </c>
      <c r="D391" s="2">
        <f t="shared" si="32"/>
        <v>8.817117833939033</v>
      </c>
      <c r="E391" s="2">
        <f t="shared" si="31"/>
        <v>-1.1814205919908005E-2</v>
      </c>
      <c r="F391" s="2">
        <f t="shared" si="35"/>
        <v>9.5619706593734796E-2</v>
      </c>
      <c r="G391" s="2">
        <f t="shared" si="33"/>
        <v>-0.1074339125136428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5">
        <f>TITRES_STAT!D395</f>
        <v>8.641</v>
      </c>
      <c r="C392" s="2">
        <f t="shared" si="30"/>
        <v>8.7784876852469527</v>
      </c>
      <c r="D392" s="2">
        <f t="shared" si="32"/>
        <v>8.8040720684620677</v>
      </c>
      <c r="E392" s="2">
        <f t="shared" si="31"/>
        <v>-2.5584383215115025E-2</v>
      </c>
      <c r="F392" s="2">
        <f t="shared" si="35"/>
        <v>7.1378888631964843E-2</v>
      </c>
      <c r="G392" s="2">
        <f t="shared" si="33"/>
        <v>-9.6963271847079868E-2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5">
        <f>TITRES_STAT!D396</f>
        <v>8.6829999999999998</v>
      </c>
      <c r="C393" s="2">
        <f t="shared" si="30"/>
        <v>8.7557972721320372</v>
      </c>
      <c r="D393" s="2">
        <f t="shared" si="32"/>
        <v>8.795103767094508</v>
      </c>
      <c r="E393" s="2">
        <f t="shared" si="31"/>
        <v>-3.930649496247085E-2</v>
      </c>
      <c r="F393" s="2">
        <f t="shared" si="35"/>
        <v>4.9241811913077707E-2</v>
      </c>
      <c r="G393" s="2">
        <f t="shared" si="33"/>
        <v>-8.8548306875548558E-2</v>
      </c>
      <c r="H393" s="2" t="str">
        <f t="shared" si="34"/>
        <v>Hold</v>
      </c>
    </row>
    <row r="394" spans="1:8" ht="13.5" x14ac:dyDescent="0.25">
      <c r="A394" s="3">
        <f>TITRES_STAT!B397</f>
        <v>42579</v>
      </c>
      <c r="B394" s="5">
        <f>TITRES_STAT!D397</f>
        <v>8.657</v>
      </c>
      <c r="C394" s="2">
        <f t="shared" si="30"/>
        <v>8.7365976918040325</v>
      </c>
      <c r="D394" s="2">
        <f t="shared" si="32"/>
        <v>8.7848738584208412</v>
      </c>
      <c r="E394" s="2">
        <f t="shared" si="31"/>
        <v>-4.827616661680878E-2</v>
      </c>
      <c r="F394" s="2">
        <f t="shared" si="35"/>
        <v>2.9738216207100415E-2</v>
      </c>
      <c r="G394" s="2">
        <f t="shared" si="33"/>
        <v>-7.8014382823909198E-2</v>
      </c>
      <c r="H394" s="2" t="str">
        <f t="shared" si="34"/>
        <v>Hold</v>
      </c>
    </row>
    <row r="395" spans="1:8" ht="13.5" x14ac:dyDescent="0.25">
      <c r="A395" s="3">
        <f>TITRES_STAT!B398</f>
        <v>42580</v>
      </c>
      <c r="B395" s="5">
        <f>TITRES_STAT!D398</f>
        <v>8.3379999999999992</v>
      </c>
      <c r="C395" s="2">
        <f t="shared" si="30"/>
        <v>8.7203518930649508</v>
      </c>
      <c r="D395" s="2">
        <f t="shared" si="32"/>
        <v>8.7517720911304089</v>
      </c>
      <c r="E395" s="2">
        <f t="shared" si="31"/>
        <v>-3.1420198065458038E-2</v>
      </c>
      <c r="F395" s="2">
        <f t="shared" si="35"/>
        <v>1.7506533352588727E-2</v>
      </c>
      <c r="G395" s="2">
        <f t="shared" si="33"/>
        <v>-4.8926731418046765E-2</v>
      </c>
      <c r="H395" s="2" t="str">
        <f t="shared" si="34"/>
        <v>Hold</v>
      </c>
    </row>
    <row r="396" spans="1:8" ht="13.5" x14ac:dyDescent="0.25">
      <c r="A396" s="3">
        <f>TITRES_STAT!B399</f>
        <v>42583</v>
      </c>
      <c r="B396" s="5">
        <f>TITRES_STAT!D399</f>
        <v>8.5839999999999996</v>
      </c>
      <c r="C396" s="2">
        <f t="shared" si="30"/>
        <v>8.7058362172088035</v>
      </c>
      <c r="D396" s="2">
        <f t="shared" si="32"/>
        <v>8.7393445288244536</v>
      </c>
      <c r="E396" s="2">
        <f t="shared" si="31"/>
        <v>-3.3508311615650044E-2</v>
      </c>
      <c r="F396" s="2">
        <f t="shared" si="35"/>
        <v>7.3035643589409727E-3</v>
      </c>
      <c r="G396" s="2">
        <f t="shared" si="33"/>
        <v>-4.0811875974591016E-2</v>
      </c>
      <c r="H396" s="2" t="str">
        <f t="shared" si="34"/>
        <v>Hold</v>
      </c>
    </row>
    <row r="397" spans="1:8" ht="13.5" x14ac:dyDescent="0.25">
      <c r="A397" s="3">
        <f>TITRES_STAT!B400</f>
        <v>42584</v>
      </c>
      <c r="B397" s="5">
        <f>TITRES_STAT!D400</f>
        <v>8.84</v>
      </c>
      <c r="C397" s="2">
        <f t="shared" si="30"/>
        <v>8.6943229530228336</v>
      </c>
      <c r="D397" s="2">
        <f t="shared" si="32"/>
        <v>8.7468004896522711</v>
      </c>
      <c r="E397" s="2">
        <f t="shared" si="31"/>
        <v>-5.2477536629437438E-2</v>
      </c>
      <c r="F397" s="2">
        <f t="shared" si="35"/>
        <v>-4.6526558387347096E-3</v>
      </c>
      <c r="G397" s="2">
        <f t="shared" si="33"/>
        <v>-4.7824880790702726E-2</v>
      </c>
      <c r="H397" s="2" t="str">
        <f t="shared" si="34"/>
        <v>Hold</v>
      </c>
    </row>
    <row r="398" spans="1:8" ht="13.5" x14ac:dyDescent="0.25">
      <c r="A398" s="3">
        <f>TITRES_STAT!B401</f>
        <v>42585</v>
      </c>
      <c r="B398" s="5">
        <f>TITRES_STAT!D401</f>
        <v>8.7880000000000003</v>
      </c>
      <c r="C398" s="2">
        <f t="shared" si="30"/>
        <v>8.7239655756347059</v>
      </c>
      <c r="D398" s="2">
        <f t="shared" si="32"/>
        <v>8.7498523052335848</v>
      </c>
      <c r="E398" s="2">
        <f t="shared" si="31"/>
        <v>-2.5886729598878944E-2</v>
      </c>
      <c r="F398" s="2">
        <f t="shared" si="35"/>
        <v>-8.8994705907635575E-3</v>
      </c>
      <c r="G398" s="2">
        <f t="shared" si="33"/>
        <v>-1.6987259008115388E-2</v>
      </c>
      <c r="H398" s="2" t="str">
        <f t="shared" si="34"/>
        <v>Hold</v>
      </c>
    </row>
    <row r="399" spans="1:8" ht="13.5" x14ac:dyDescent="0.25">
      <c r="A399" s="3">
        <f>TITRES_STAT!B402</f>
        <v>42586</v>
      </c>
      <c r="B399" s="5">
        <f>TITRES_STAT!D402</f>
        <v>8.7880000000000003</v>
      </c>
      <c r="C399" s="2">
        <f t="shared" ref="C399:C462" si="36">$C$4*B389+C398*(1-$C$4)</f>
        <v>8.7499708716909055</v>
      </c>
      <c r="D399" s="2">
        <f t="shared" si="32"/>
        <v>8.7526780604014665</v>
      </c>
      <c r="E399" s="2">
        <f t="shared" si="31"/>
        <v>-2.7071887105609704E-3</v>
      </c>
      <c r="F399" s="2">
        <f t="shared" si="35"/>
        <v>-7.6610142147230404E-3</v>
      </c>
      <c r="G399" s="2">
        <f t="shared" si="33"/>
        <v>4.95382550416207E-3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5">
        <f>TITRES_STAT!D403</f>
        <v>8.6310000000000002</v>
      </c>
      <c r="C400" s="2">
        <f t="shared" si="36"/>
        <v>8.7719753529692284</v>
      </c>
      <c r="D400" s="2">
        <f t="shared" si="32"/>
        <v>8.7436648707420979</v>
      </c>
      <c r="E400" s="2">
        <f t="shared" si="31"/>
        <v>2.8310482227130507E-2</v>
      </c>
      <c r="F400" s="2">
        <f t="shared" si="35"/>
        <v>-4.667149263523308E-4</v>
      </c>
      <c r="G400" s="2">
        <f t="shared" si="33"/>
        <v>2.8777197153482838E-2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5">
        <f>TITRES_STAT!D404</f>
        <v>8.7360000000000007</v>
      </c>
      <c r="C401" s="2">
        <f t="shared" si="36"/>
        <v>8.7896714525124242</v>
      </c>
      <c r="D401" s="2">
        <f t="shared" si="32"/>
        <v>8.7430971025389788</v>
      </c>
      <c r="E401" s="2">
        <f t="shared" si="31"/>
        <v>4.657434997344545E-2</v>
      </c>
      <c r="F401" s="2">
        <f t="shared" si="35"/>
        <v>8.9414980536072254E-3</v>
      </c>
      <c r="G401" s="2">
        <f t="shared" si="33"/>
        <v>3.7632851919838228E-2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5">
        <f>TITRES_STAT!D405</f>
        <v>8.9870000000000001</v>
      </c>
      <c r="C402" s="2">
        <f t="shared" si="36"/>
        <v>8.7667989213566671</v>
      </c>
      <c r="D402" s="2">
        <f t="shared" si="32"/>
        <v>8.7611639838323878</v>
      </c>
      <c r="E402" s="2">
        <f t="shared" si="31"/>
        <v>5.6349375242792377E-3</v>
      </c>
      <c r="F402" s="2">
        <f t="shared" si="35"/>
        <v>8.2801859477416272E-3</v>
      </c>
      <c r="G402" s="2">
        <f t="shared" si="33"/>
        <v>-2.6452484234623895E-3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5">
        <f>TITRES_STAT!D406</f>
        <v>8.9870000000000001</v>
      </c>
      <c r="C403" s="2">
        <f t="shared" si="36"/>
        <v>8.7539067796094869</v>
      </c>
      <c r="D403" s="2">
        <f t="shared" si="32"/>
        <v>8.7778925776225822</v>
      </c>
      <c r="E403" s="2">
        <f t="shared" si="31"/>
        <v>-2.3985798013095305E-2</v>
      </c>
      <c r="F403" s="2">
        <f t="shared" si="35"/>
        <v>1.8269891555742412E-3</v>
      </c>
      <c r="G403" s="2">
        <f t="shared" si="33"/>
        <v>-2.5812787168669547E-2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5">
        <f>TITRES_STAT!D407</f>
        <v>8.9710000000000001</v>
      </c>
      <c r="C404" s="2">
        <f t="shared" si="36"/>
        <v>8.7389980442849495</v>
      </c>
      <c r="D404" s="2">
        <f t="shared" si="32"/>
        <v>8.7921968311320207</v>
      </c>
      <c r="E404" s="2">
        <f t="shared" si="31"/>
        <v>-5.3198786847071133E-2</v>
      </c>
      <c r="F404" s="2">
        <f t="shared" si="35"/>
        <v>-9.1781660449548347E-3</v>
      </c>
      <c r="G404" s="2">
        <f t="shared" si="33"/>
        <v>-4.40206208021163E-2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5">
        <f>TITRES_STAT!D408</f>
        <v>8.9710000000000001</v>
      </c>
      <c r="C405" s="2">
        <f t="shared" si="36"/>
        <v>8.6773060374718796</v>
      </c>
      <c r="D405" s="2">
        <f t="shared" si="32"/>
        <v>8.8054415103074266</v>
      </c>
      <c r="E405" s="2">
        <f t="shared" si="31"/>
        <v>-0.12813547283554705</v>
      </c>
      <c r="F405" s="2">
        <f t="shared" si="35"/>
        <v>-3.2969627403073277E-2</v>
      </c>
      <c r="G405" s="2">
        <f t="shared" si="33"/>
        <v>-9.5165845432473778E-2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5">
        <f>TITRES_STAT!D409</f>
        <v>8.9659999999999993</v>
      </c>
      <c r="C406" s="2">
        <f t="shared" si="36"/>
        <v>8.6629512624762057</v>
      </c>
      <c r="D406" s="2">
        <f t="shared" si="32"/>
        <v>8.8173347317661364</v>
      </c>
      <c r="E406" s="2">
        <f t="shared" si="31"/>
        <v>-0.15438346928993063</v>
      </c>
      <c r="F406" s="2">
        <f t="shared" si="35"/>
        <v>-5.7252395780444748E-2</v>
      </c>
      <c r="G406" s="2">
        <f t="shared" si="33"/>
        <v>-9.7131073509485882E-2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5">
        <f>TITRES_STAT!D410</f>
        <v>8.9710000000000001</v>
      </c>
      <c r="C407" s="2">
        <f t="shared" si="36"/>
        <v>8.690189529787558</v>
      </c>
      <c r="D407" s="2">
        <f t="shared" si="32"/>
        <v>8.8287173442279041</v>
      </c>
      <c r="E407" s="2">
        <f t="shared" si="31"/>
        <v>-0.13852781444034612</v>
      </c>
      <c r="F407" s="2">
        <f t="shared" si="35"/>
        <v>-7.3507479512425034E-2</v>
      </c>
      <c r="G407" s="2">
        <f t="shared" si="33"/>
        <v>-6.5020334927921086E-2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5">
        <f>TITRES_STAT!D411</f>
        <v>8.9659999999999993</v>
      </c>
      <c r="C408" s="2">
        <f t="shared" si="36"/>
        <v>8.7052372944356264</v>
      </c>
      <c r="D408" s="2">
        <f t="shared" si="32"/>
        <v>8.8388864298406524</v>
      </c>
      <c r="E408" s="2">
        <f t="shared" si="31"/>
        <v>-0.13364913540502599</v>
      </c>
      <c r="F408" s="2">
        <f t="shared" si="35"/>
        <v>-8.5535810690945235E-2</v>
      </c>
      <c r="G408" s="2">
        <f t="shared" si="33"/>
        <v>-4.8113324714080752E-2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5">
        <f>TITRES_STAT!D412</f>
        <v>8.9659999999999993</v>
      </c>
      <c r="C409" s="2">
        <f t="shared" si="36"/>
        <v>8.7179700183686073</v>
      </c>
      <c r="D409" s="2">
        <f t="shared" si="32"/>
        <v>8.8483022498524573</v>
      </c>
      <c r="E409" s="2">
        <f t="shared" si="31"/>
        <v>-0.13033223148384998</v>
      </c>
      <c r="F409" s="2">
        <f t="shared" si="35"/>
        <v>-9.4495094849526201E-2</v>
      </c>
      <c r="G409" s="2">
        <f t="shared" si="33"/>
        <v>-3.583713663432378E-2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5">
        <f>TITRES_STAT!D413</f>
        <v>8.9659999999999993</v>
      </c>
      <c r="C410" s="2">
        <f t="shared" si="36"/>
        <v>8.7045900155426672</v>
      </c>
      <c r="D410" s="2">
        <f t="shared" si="32"/>
        <v>8.8570206017152397</v>
      </c>
      <c r="E410" s="2">
        <f t="shared" si="31"/>
        <v>-0.15243058617257255</v>
      </c>
      <c r="F410" s="2">
        <f t="shared" si="35"/>
        <v>-0.10608219311413548</v>
      </c>
      <c r="G410" s="2">
        <f t="shared" si="33"/>
        <v>-4.6348393058437062E-2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5">
        <f>TITRES_STAT!D414</f>
        <v>8.9659999999999993</v>
      </c>
      <c r="C411" s="2">
        <f t="shared" si="36"/>
        <v>8.709422320843796</v>
      </c>
      <c r="D411" s="2">
        <f t="shared" si="32"/>
        <v>8.8650931497363334</v>
      </c>
      <c r="E411" s="2">
        <f t="shared" si="31"/>
        <v>-0.15567082889253747</v>
      </c>
      <c r="F411" s="2">
        <f t="shared" si="35"/>
        <v>-0.1159999202698159</v>
      </c>
      <c r="G411" s="2">
        <f t="shared" si="33"/>
        <v>-3.9670908622721573E-2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5">
        <f>TITRES_STAT!D415</f>
        <v>8.9659999999999993</v>
      </c>
      <c r="C412" s="2">
        <f t="shared" si="36"/>
        <v>8.7521265791755205</v>
      </c>
      <c r="D412" s="2">
        <f t="shared" si="32"/>
        <v>8.8725677312373463</v>
      </c>
      <c r="E412" s="2">
        <f t="shared" ref="E412:E475" si="37">C412-D412</f>
        <v>-0.12044115206182582</v>
      </c>
      <c r="F412" s="2">
        <f t="shared" si="35"/>
        <v>-0.11688816662821788</v>
      </c>
      <c r="G412" s="2">
        <f t="shared" si="33"/>
        <v>-3.5529854336079358E-3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5">
        <f>TITRES_STAT!D416</f>
        <v>9.2330000000000005</v>
      </c>
      <c r="C413" s="2">
        <f t="shared" si="36"/>
        <v>8.7882609516100558</v>
      </c>
      <c r="D413" s="2">
        <f t="shared" ref="D413:D476" si="38">$D$4*B413+(1-$D$4)*D412</f>
        <v>8.8992664178123579</v>
      </c>
      <c r="E413" s="2">
        <f t="shared" si="37"/>
        <v>-0.11100546620230212</v>
      </c>
      <c r="F413" s="2">
        <f t="shared" si="35"/>
        <v>-0.11571162654303473</v>
      </c>
      <c r="G413" s="2">
        <f t="shared" si="33"/>
        <v>4.7061603407326097E-3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5">
        <f>TITRES_STAT!D417</f>
        <v>9.4160000000000004</v>
      </c>
      <c r="C414" s="2">
        <f t="shared" si="36"/>
        <v>8.816374651362354</v>
      </c>
      <c r="D414" s="2">
        <f t="shared" si="38"/>
        <v>8.9375429794558876</v>
      </c>
      <c r="E414" s="2">
        <f t="shared" si="37"/>
        <v>-0.12116832809353362</v>
      </c>
      <c r="F414" s="2">
        <f t="shared" si="35"/>
        <v>-0.11680296685313452</v>
      </c>
      <c r="G414" s="2">
        <f t="shared" si="33"/>
        <v>-4.3653612403991016E-3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5">
        <f>TITRES_STAT!D418</f>
        <v>9.4160000000000004</v>
      </c>
      <c r="C415" s="2">
        <f t="shared" si="36"/>
        <v>8.8401631665373763</v>
      </c>
      <c r="D415" s="2">
        <f t="shared" si="38"/>
        <v>8.9729842402369329</v>
      </c>
      <c r="E415" s="2">
        <f t="shared" si="37"/>
        <v>-0.13282107369955654</v>
      </c>
      <c r="F415" s="2">
        <f t="shared" si="35"/>
        <v>-0.12000658822241891</v>
      </c>
      <c r="G415" s="2">
        <f t="shared" si="33"/>
        <v>-1.2814485477137622E-2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5">
        <f>TITRES_STAT!D419</f>
        <v>9.52</v>
      </c>
      <c r="C416" s="2">
        <f t="shared" si="36"/>
        <v>8.8595226793777808</v>
      </c>
      <c r="D416" s="2">
        <f t="shared" si="38"/>
        <v>9.013503926145308</v>
      </c>
      <c r="E416" s="2">
        <f t="shared" si="37"/>
        <v>-0.15398124676752722</v>
      </c>
      <c r="F416" s="2">
        <f t="shared" si="35"/>
        <v>-0.12680151993144056</v>
      </c>
      <c r="G416" s="2">
        <f t="shared" si="33"/>
        <v>-2.717972683608666E-2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5">
        <f>TITRES_STAT!D420</f>
        <v>9.7560000000000002</v>
      </c>
      <c r="C417" s="2">
        <f t="shared" si="36"/>
        <v>8.8766730363965838</v>
      </c>
      <c r="D417" s="2">
        <f t="shared" si="38"/>
        <v>9.0685036353197308</v>
      </c>
      <c r="E417" s="2">
        <f t="shared" si="37"/>
        <v>-0.19183059892314702</v>
      </c>
      <c r="F417" s="2">
        <f t="shared" si="35"/>
        <v>-0.13980733572978188</v>
      </c>
      <c r="G417" s="2">
        <f t="shared" si="33"/>
        <v>-5.2023263193365143E-2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5">
        <f>TITRES_STAT!D421</f>
        <v>9.7240000000000002</v>
      </c>
      <c r="C418" s="2">
        <f t="shared" si="36"/>
        <v>8.8904156461817241</v>
      </c>
      <c r="D418" s="2">
        <f t="shared" si="38"/>
        <v>9.1170589215923439</v>
      </c>
      <c r="E418" s="2">
        <f t="shared" si="37"/>
        <v>-0.22664327541061979</v>
      </c>
      <c r="F418" s="2">
        <f t="shared" si="35"/>
        <v>-0.15717452366594947</v>
      </c>
      <c r="G418" s="2">
        <f t="shared" si="33"/>
        <v>-6.9468751744670321E-2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5">
        <f>TITRES_STAT!D422</f>
        <v>9.9390000000000001</v>
      </c>
      <c r="C419" s="2">
        <f t="shared" si="36"/>
        <v>8.9020440083076124</v>
      </c>
      <c r="D419" s="2">
        <f t="shared" si="38"/>
        <v>9.1779434459188369</v>
      </c>
      <c r="E419" s="2">
        <f t="shared" si="37"/>
        <v>-0.27589943761122449</v>
      </c>
      <c r="F419" s="2">
        <f t="shared" si="35"/>
        <v>-0.18091950645500449</v>
      </c>
      <c r="G419" s="2">
        <f t="shared" si="33"/>
        <v>-9.4979931156219999E-2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5">
        <f>TITRES_STAT!D423</f>
        <v>10.000999999999999</v>
      </c>
      <c r="C420" s="2">
        <f t="shared" si="36"/>
        <v>8.9118833916449027</v>
      </c>
      <c r="D420" s="2">
        <f t="shared" si="38"/>
        <v>9.238910598072998</v>
      </c>
      <c r="E420" s="2">
        <f t="shared" si="37"/>
        <v>-0.32702720642809524</v>
      </c>
      <c r="F420" s="2">
        <f t="shared" si="35"/>
        <v>-0.21014104644962267</v>
      </c>
      <c r="G420" s="2">
        <f t="shared" ref="G420:G483" si="39">E420-F420</f>
        <v>-0.11688615997847257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5">
        <f>TITRES_STAT!D424</f>
        <v>10.137</v>
      </c>
      <c r="C421" s="2">
        <f t="shared" si="36"/>
        <v>8.9202090236995328</v>
      </c>
      <c r="D421" s="2">
        <f t="shared" si="38"/>
        <v>9.305435738956481</v>
      </c>
      <c r="E421" s="2">
        <f t="shared" si="37"/>
        <v>-0.38522671525694818</v>
      </c>
      <c r="F421" s="2">
        <f t="shared" ref="F421:F484" si="41">(E421*(2/(10)))+((1-(2/10))*F420)</f>
        <v>-0.24515818021108782</v>
      </c>
      <c r="G421" s="2">
        <f t="shared" si="39"/>
        <v>-0.14006853504586037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5">
        <f>TITRES_STAT!D425</f>
        <v>10.143000000000001</v>
      </c>
      <c r="C422" s="2">
        <f t="shared" si="36"/>
        <v>8.9272537892842205</v>
      </c>
      <c r="D422" s="2">
        <f t="shared" si="38"/>
        <v>9.3674775360708153</v>
      </c>
      <c r="E422" s="2">
        <f t="shared" si="37"/>
        <v>-0.44022374678659482</v>
      </c>
      <c r="F422" s="2">
        <f t="shared" si="41"/>
        <v>-0.28417129352618925</v>
      </c>
      <c r="G422" s="2">
        <f t="shared" si="39"/>
        <v>-0.15605245326040557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5">
        <f>TITRES_STAT!D426</f>
        <v>10.137</v>
      </c>
      <c r="C423" s="2">
        <f t="shared" si="36"/>
        <v>8.9742916678558782</v>
      </c>
      <c r="D423" s="2">
        <f t="shared" si="38"/>
        <v>9.424479200065571</v>
      </c>
      <c r="E423" s="2">
        <f t="shared" si="37"/>
        <v>-0.45018753220969288</v>
      </c>
      <c r="F423" s="2">
        <f t="shared" si="41"/>
        <v>-0.31737454126289</v>
      </c>
      <c r="G423" s="2">
        <f t="shared" si="39"/>
        <v>-0.13281299094680288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5">
        <f>TITRES_STAT!D427</f>
        <v>9.9390000000000001</v>
      </c>
      <c r="C424" s="2">
        <f t="shared" si="36"/>
        <v>9.0422467958780501</v>
      </c>
      <c r="D424" s="2">
        <f t="shared" si="38"/>
        <v>9.4625918519125669</v>
      </c>
      <c r="E424" s="2">
        <f t="shared" si="37"/>
        <v>-0.42034505603451677</v>
      </c>
      <c r="F424" s="2">
        <f t="shared" si="41"/>
        <v>-0.33796864421721534</v>
      </c>
      <c r="G424" s="2">
        <f t="shared" si="39"/>
        <v>-8.2376411817301431E-2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5">
        <f>TITRES_STAT!D428</f>
        <v>9.7289999999999992</v>
      </c>
      <c r="C425" s="2">
        <f t="shared" si="36"/>
        <v>9.0997472888198878</v>
      </c>
      <c r="D425" s="2">
        <f t="shared" si="38"/>
        <v>9.4823257888079322</v>
      </c>
      <c r="E425" s="2">
        <f t="shared" si="37"/>
        <v>-0.38257849998804438</v>
      </c>
      <c r="F425" s="2">
        <f t="shared" si="41"/>
        <v>-0.34689061537138116</v>
      </c>
      <c r="G425" s="2">
        <f t="shared" si="39"/>
        <v>-3.5687884616663224E-2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5">
        <f>TITRES_STAT!D429</f>
        <v>10.016999999999999</v>
      </c>
      <c r="C426" s="2">
        <f t="shared" si="36"/>
        <v>9.1644015520783668</v>
      </c>
      <c r="D426" s="2">
        <f t="shared" si="38"/>
        <v>9.5219312859332703</v>
      </c>
      <c r="E426" s="2">
        <f t="shared" si="37"/>
        <v>-0.3575297338549035</v>
      </c>
      <c r="F426" s="2">
        <f t="shared" si="41"/>
        <v>-0.34901843906808566</v>
      </c>
      <c r="G426" s="2">
        <f t="shared" si="39"/>
        <v>-8.5112947868178357E-3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5">
        <f>TITRES_STAT!D430</f>
        <v>9.9909999999999997</v>
      </c>
      <c r="C427" s="2">
        <f t="shared" si="36"/>
        <v>9.2554166979124641</v>
      </c>
      <c r="D427" s="2">
        <f t="shared" si="38"/>
        <v>9.556677116604881</v>
      </c>
      <c r="E427" s="2">
        <f t="shared" si="37"/>
        <v>-0.30126041869241682</v>
      </c>
      <c r="F427" s="2">
        <f t="shared" si="41"/>
        <v>-0.33946683499295194</v>
      </c>
      <c r="G427" s="2">
        <f t="shared" si="39"/>
        <v>3.8206416300535118E-2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5">
        <f>TITRES_STAT!D431</f>
        <v>10.148</v>
      </c>
      <c r="C428" s="2">
        <f t="shared" si="36"/>
        <v>9.3275064366951614</v>
      </c>
      <c r="D428" s="2">
        <f t="shared" si="38"/>
        <v>9.6004788116711861</v>
      </c>
      <c r="E428" s="2">
        <f t="shared" si="37"/>
        <v>-0.27297237497602467</v>
      </c>
      <c r="F428" s="2">
        <f t="shared" si="41"/>
        <v>-0.32616794298956647</v>
      </c>
      <c r="G428" s="2">
        <f t="shared" si="39"/>
        <v>5.3195568013541805E-2</v>
      </c>
      <c r="H428" s="2" t="str">
        <f t="shared" si="40"/>
        <v>Sell</v>
      </c>
    </row>
    <row r="429" spans="1:8" ht="13.5" x14ac:dyDescent="0.25">
      <c r="A429" s="3">
        <f>TITRES_STAT!B432</f>
        <v>42632</v>
      </c>
      <c r="B429" s="5">
        <f>TITRES_STAT!D432</f>
        <v>10.148</v>
      </c>
      <c r="C429" s="2">
        <f t="shared" si="36"/>
        <v>9.4215823695112917</v>
      </c>
      <c r="D429" s="2">
        <f t="shared" si="38"/>
        <v>9.64103593673258</v>
      </c>
      <c r="E429" s="2">
        <f t="shared" si="37"/>
        <v>-0.21945356722128828</v>
      </c>
      <c r="F429" s="2">
        <f t="shared" si="41"/>
        <v>-0.30482506783591085</v>
      </c>
      <c r="G429" s="2">
        <f t="shared" si="39"/>
        <v>8.5371500614622564E-2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5">
        <f>TITRES_STAT!D433</f>
        <v>10.148</v>
      </c>
      <c r="C430" s="2">
        <f t="shared" si="36"/>
        <v>9.5107235434326309</v>
      </c>
      <c r="D430" s="2">
        <f t="shared" si="38"/>
        <v>9.6785888303079446</v>
      </c>
      <c r="E430" s="2">
        <f t="shared" si="37"/>
        <v>-0.16786528687531366</v>
      </c>
      <c r="F430" s="2">
        <f t="shared" si="41"/>
        <v>-0.27743311164379142</v>
      </c>
      <c r="G430" s="2">
        <f t="shared" si="39"/>
        <v>0.10956782476847776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5">
        <f>TITRES_STAT!D434</f>
        <v>10.199999999999999</v>
      </c>
      <c r="C431" s="2">
        <f t="shared" si="36"/>
        <v>9.6070737675199194</v>
      </c>
      <c r="D431" s="2">
        <f t="shared" si="38"/>
        <v>9.7172118799147622</v>
      </c>
      <c r="E431" s="2">
        <f t="shared" si="37"/>
        <v>-0.11013811239484284</v>
      </c>
      <c r="F431" s="2">
        <f t="shared" si="41"/>
        <v>-0.24397411179400169</v>
      </c>
      <c r="G431" s="2">
        <f t="shared" si="39"/>
        <v>0.13383599939915886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5">
        <f>TITRES_STAT!D435</f>
        <v>10.199999999999999</v>
      </c>
      <c r="C432" s="2">
        <f t="shared" si="36"/>
        <v>9.6895239571322396</v>
      </c>
      <c r="D432" s="2">
        <f t="shared" si="38"/>
        <v>9.7529739628840382</v>
      </c>
      <c r="E432" s="2">
        <f t="shared" si="37"/>
        <v>-6.3450005751798599E-2</v>
      </c>
      <c r="F432" s="2">
        <f t="shared" si="41"/>
        <v>-0.20786929058556108</v>
      </c>
      <c r="G432" s="2">
        <f t="shared" si="39"/>
        <v>0.14441928483376248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5">
        <f>TITRES_STAT!D436</f>
        <v>10.096</v>
      </c>
      <c r="C433" s="2">
        <f t="shared" si="36"/>
        <v>9.7583664252657414</v>
      </c>
      <c r="D433" s="2">
        <f t="shared" si="38"/>
        <v>9.7783832989667019</v>
      </c>
      <c r="E433" s="2">
        <f t="shared" si="37"/>
        <v>-2.0016873700960502E-2</v>
      </c>
      <c r="F433" s="2">
        <f t="shared" si="41"/>
        <v>-0.17029880720864099</v>
      </c>
      <c r="G433" s="2">
        <f t="shared" si="39"/>
        <v>0.15028193350768049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5">
        <f>TITRES_STAT!D437</f>
        <v>10.153</v>
      </c>
      <c r="C434" s="2">
        <f t="shared" si="36"/>
        <v>9.7861562059940894</v>
      </c>
      <c r="D434" s="2">
        <f t="shared" si="38"/>
        <v>9.8061326842284267</v>
      </c>
      <c r="E434" s="2">
        <f t="shared" si="37"/>
        <v>-1.9976478234337236E-2</v>
      </c>
      <c r="F434" s="2">
        <f t="shared" si="41"/>
        <v>-0.14023434141378024</v>
      </c>
      <c r="G434" s="2">
        <f t="shared" si="39"/>
        <v>0.12025786317944301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5">
        <f>TITRES_STAT!D438</f>
        <v>10.356999999999999</v>
      </c>
      <c r="C435" s="2">
        <f t="shared" si="36"/>
        <v>9.7773629435334595</v>
      </c>
      <c r="D435" s="2">
        <f t="shared" si="38"/>
        <v>9.8469376705818767</v>
      </c>
      <c r="E435" s="2">
        <f t="shared" si="37"/>
        <v>-6.9574727048417273E-2</v>
      </c>
      <c r="F435" s="2">
        <f t="shared" si="41"/>
        <v>-0.12610241854070767</v>
      </c>
      <c r="G435" s="2">
        <f t="shared" si="39"/>
        <v>5.6527691492290394E-2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5">
        <f>TITRES_STAT!D439</f>
        <v>10.042999999999999</v>
      </c>
      <c r="C436" s="2">
        <f t="shared" si="36"/>
        <v>9.8142301829898511</v>
      </c>
      <c r="D436" s="2">
        <f t="shared" si="38"/>
        <v>9.8614608060943301</v>
      </c>
      <c r="E436" s="2">
        <f t="shared" si="37"/>
        <v>-4.7230623104479008E-2</v>
      </c>
      <c r="F436" s="2">
        <f t="shared" si="41"/>
        <v>-0.11032805945346194</v>
      </c>
      <c r="G436" s="2">
        <f t="shared" si="39"/>
        <v>6.3097436348982933E-2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5">
        <f>TITRES_STAT!D440</f>
        <v>10.042999999999999</v>
      </c>
      <c r="C437" s="2">
        <f t="shared" si="36"/>
        <v>9.8414255394529508</v>
      </c>
      <c r="D437" s="2">
        <f t="shared" si="38"/>
        <v>9.8749081537910453</v>
      </c>
      <c r="E437" s="2">
        <f t="shared" si="37"/>
        <v>-3.3482614338094407E-2</v>
      </c>
      <c r="F437" s="2">
        <f t="shared" si="41"/>
        <v>-9.4958970430388437E-2</v>
      </c>
      <c r="G437" s="2">
        <f t="shared" si="39"/>
        <v>6.1476356092294029E-2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5">
        <f>TITRES_STAT!D441</f>
        <v>10.148</v>
      </c>
      <c r="C438" s="2">
        <f t="shared" si="36"/>
        <v>9.8885908410755743</v>
      </c>
      <c r="D438" s="2">
        <f t="shared" si="38"/>
        <v>9.8951371794361531</v>
      </c>
      <c r="E438" s="2">
        <f t="shared" si="37"/>
        <v>-6.5463383605788295E-3</v>
      </c>
      <c r="F438" s="2">
        <f t="shared" si="41"/>
        <v>-7.7276444016426526E-2</v>
      </c>
      <c r="G438" s="2">
        <f t="shared" si="39"/>
        <v>7.0730105655847697E-2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5">
        <f>TITRES_STAT!D442</f>
        <v>10.096</v>
      </c>
      <c r="C439" s="2">
        <f t="shared" si="36"/>
        <v>9.928499942448564</v>
      </c>
      <c r="D439" s="2">
        <f t="shared" si="38"/>
        <v>9.9100159068853273</v>
      </c>
      <c r="E439" s="2">
        <f t="shared" si="37"/>
        <v>1.8484035563236745E-2</v>
      </c>
      <c r="F439" s="2">
        <f t="shared" si="41"/>
        <v>-5.8124348100493876E-2</v>
      </c>
      <c r="G439" s="2">
        <f t="shared" si="39"/>
        <v>7.6608383663730628E-2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5">
        <f>TITRES_STAT!D443</f>
        <v>10.096</v>
      </c>
      <c r="C440" s="2">
        <f t="shared" si="36"/>
        <v>9.9622691820718625</v>
      </c>
      <c r="D440" s="2">
        <f t="shared" si="38"/>
        <v>9.9237925063753032</v>
      </c>
      <c r="E440" s="2">
        <f t="shared" si="37"/>
        <v>3.8476675696559326E-2</v>
      </c>
      <c r="F440" s="2">
        <f t="shared" si="41"/>
        <v>-3.8804143341083237E-2</v>
      </c>
      <c r="G440" s="2">
        <f t="shared" si="39"/>
        <v>7.7280819037642556E-2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5">
        <f>TITRES_STAT!D444</f>
        <v>10.096</v>
      </c>
      <c r="C441" s="2">
        <f t="shared" si="36"/>
        <v>9.9988431540608058</v>
      </c>
      <c r="D441" s="2">
        <f t="shared" si="38"/>
        <v>9.9365486170141697</v>
      </c>
      <c r="E441" s="2">
        <f t="shared" si="37"/>
        <v>6.2294537046636123E-2</v>
      </c>
      <c r="F441" s="2">
        <f t="shared" si="41"/>
        <v>-1.8584407263539368E-2</v>
      </c>
      <c r="G441" s="2">
        <f t="shared" si="39"/>
        <v>8.0878944310175491E-2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5">
        <f>TITRES_STAT!D445</f>
        <v>10.153</v>
      </c>
      <c r="C442" s="2">
        <f t="shared" si="36"/>
        <v>10.029790361128374</v>
      </c>
      <c r="D442" s="2">
        <f t="shared" si="38"/>
        <v>9.9525820527908966</v>
      </c>
      <c r="E442" s="2">
        <f t="shared" si="37"/>
        <v>7.720830833747705E-2</v>
      </c>
      <c r="F442" s="2">
        <f t="shared" si="41"/>
        <v>5.7413585666391508E-4</v>
      </c>
      <c r="G442" s="2">
        <f t="shared" si="39"/>
        <v>7.663417248081314E-2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5">
        <f>TITRES_STAT!D446</f>
        <v>10.253</v>
      </c>
      <c r="C443" s="2">
        <f t="shared" si="36"/>
        <v>10.039976459416316</v>
      </c>
      <c r="D443" s="2">
        <f t="shared" si="38"/>
        <v>9.9748352340656457</v>
      </c>
      <c r="E443" s="2">
        <f t="shared" si="37"/>
        <v>6.514122535067024E-2</v>
      </c>
      <c r="F443" s="2">
        <f t="shared" si="41"/>
        <v>1.3487553755465181E-2</v>
      </c>
      <c r="G443" s="2">
        <f t="shared" si="39"/>
        <v>5.1653671595205057E-2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5">
        <f>TITRES_STAT!D447</f>
        <v>10.096</v>
      </c>
      <c r="C444" s="2">
        <f t="shared" si="36"/>
        <v>10.05736469642919</v>
      </c>
      <c r="D444" s="2">
        <f t="shared" si="38"/>
        <v>9.9838104019126348</v>
      </c>
      <c r="E444" s="2">
        <f t="shared" si="37"/>
        <v>7.3554294516554819E-2</v>
      </c>
      <c r="F444" s="2">
        <f t="shared" si="41"/>
        <v>2.5500901907683109E-2</v>
      </c>
      <c r="G444" s="2">
        <f t="shared" si="39"/>
        <v>4.805339260887171E-2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5">
        <f>TITRES_STAT!D448</f>
        <v>10.096</v>
      </c>
      <c r="C445" s="2">
        <f t="shared" si="36"/>
        <v>10.103462435440083</v>
      </c>
      <c r="D445" s="2">
        <f t="shared" si="38"/>
        <v>9.9921207425116982</v>
      </c>
      <c r="E445" s="2">
        <f t="shared" si="37"/>
        <v>0.11134169292838436</v>
      </c>
      <c r="F445" s="2">
        <f t="shared" si="41"/>
        <v>4.2669060111823365E-2</v>
      </c>
      <c r="G445" s="2">
        <f t="shared" si="39"/>
        <v>6.8672632816560997E-2</v>
      </c>
      <c r="H445" s="2" t="str">
        <f t="shared" si="40"/>
        <v>Sell</v>
      </c>
    </row>
    <row r="446" spans="1:8" ht="13.5" x14ac:dyDescent="0.25">
      <c r="A446" s="3">
        <f>TITRES_STAT!B449</f>
        <v>42656</v>
      </c>
      <c r="B446" s="5">
        <f>TITRES_STAT!D449</f>
        <v>10.042999999999999</v>
      </c>
      <c r="C446" s="2">
        <f t="shared" si="36"/>
        <v>10.094160522295455</v>
      </c>
      <c r="D446" s="2">
        <f t="shared" si="38"/>
        <v>9.9958895763997191</v>
      </c>
      <c r="E446" s="2">
        <f t="shared" si="37"/>
        <v>9.8270945895736261E-2</v>
      </c>
      <c r="F446" s="2">
        <f t="shared" si="41"/>
        <v>5.3789437268605945E-2</v>
      </c>
      <c r="G446" s="2">
        <f t="shared" si="39"/>
        <v>4.4481508627130316E-2</v>
      </c>
      <c r="H446" s="2" t="str">
        <f t="shared" si="40"/>
        <v>Sell</v>
      </c>
    </row>
    <row r="447" spans="1:8" ht="13.5" x14ac:dyDescent="0.25">
      <c r="A447" s="3">
        <f>TITRES_STAT!B450</f>
        <v>42657</v>
      </c>
      <c r="B447" s="5">
        <f>TITRES_STAT!D450</f>
        <v>10.199999999999999</v>
      </c>
      <c r="C447" s="2">
        <f t="shared" si="36"/>
        <v>10.086289672711539</v>
      </c>
      <c r="D447" s="2">
        <f t="shared" si="38"/>
        <v>10.011008867036777</v>
      </c>
      <c r="E447" s="2">
        <f t="shared" si="37"/>
        <v>7.5280805674761808E-2</v>
      </c>
      <c r="F447" s="2">
        <f t="shared" si="41"/>
        <v>5.8087710949837119E-2</v>
      </c>
      <c r="G447" s="2">
        <f t="shared" si="39"/>
        <v>1.7193094724924689E-2</v>
      </c>
      <c r="H447" s="2" t="str">
        <f t="shared" si="40"/>
        <v>Sell</v>
      </c>
    </row>
    <row r="448" spans="1:8" ht="13.5" x14ac:dyDescent="0.25">
      <c r="A448" s="3">
        <f>TITRES_STAT!B451</f>
        <v>42660</v>
      </c>
      <c r="B448" s="5">
        <f>TITRES_STAT!D451</f>
        <v>9.9390000000000001</v>
      </c>
      <c r="C448" s="2">
        <f t="shared" si="36"/>
        <v>10.095783569217456</v>
      </c>
      <c r="D448" s="2">
        <f t="shared" si="38"/>
        <v>10.005674876885905</v>
      </c>
      <c r="E448" s="2">
        <f t="shared" si="37"/>
        <v>9.0108692331551055E-2</v>
      </c>
      <c r="F448" s="2">
        <f t="shared" si="41"/>
        <v>6.4491907226179909E-2</v>
      </c>
      <c r="G448" s="2">
        <f t="shared" si="39"/>
        <v>2.5616785105371145E-2</v>
      </c>
      <c r="H448" s="2" t="str">
        <f t="shared" si="40"/>
        <v>Sell</v>
      </c>
    </row>
    <row r="449" spans="1:8" ht="13.5" x14ac:dyDescent="0.25">
      <c r="A449" s="3">
        <f>TITRES_STAT!B452</f>
        <v>42661</v>
      </c>
      <c r="B449" s="5">
        <f>TITRES_STAT!D452</f>
        <v>9.9390000000000001</v>
      </c>
      <c r="C449" s="2">
        <f t="shared" si="36"/>
        <v>10.095816866260924</v>
      </c>
      <c r="D449" s="2">
        <f t="shared" si="38"/>
        <v>10.00073599711658</v>
      </c>
      <c r="E449" s="2">
        <f t="shared" si="37"/>
        <v>9.5080869144343438E-2</v>
      </c>
      <c r="F449" s="2">
        <f t="shared" si="41"/>
        <v>7.0609699609812615E-2</v>
      </c>
      <c r="G449" s="2">
        <f t="shared" si="39"/>
        <v>2.4471169534530823E-2</v>
      </c>
      <c r="H449" s="2" t="str">
        <f t="shared" si="40"/>
        <v>Sell</v>
      </c>
    </row>
    <row r="450" spans="1:8" ht="13.5" x14ac:dyDescent="0.25">
      <c r="A450" s="3">
        <f>TITRES_STAT!B453</f>
        <v>42662</v>
      </c>
      <c r="B450" s="5">
        <f>TITRES_STAT!D453</f>
        <v>10.199999999999999</v>
      </c>
      <c r="C450" s="2">
        <f t="shared" si="36"/>
        <v>10.09584504068232</v>
      </c>
      <c r="D450" s="2">
        <f t="shared" si="38"/>
        <v>10.015496293626462</v>
      </c>
      <c r="E450" s="2">
        <f t="shared" si="37"/>
        <v>8.0348747055857928E-2</v>
      </c>
      <c r="F450" s="2">
        <f t="shared" si="41"/>
        <v>7.2557509099021686E-2</v>
      </c>
      <c r="G450" s="2">
        <f t="shared" si="39"/>
        <v>7.7912379568362417E-3</v>
      </c>
      <c r="H450" s="2" t="str">
        <f t="shared" si="40"/>
        <v>Sell</v>
      </c>
    </row>
    <row r="451" spans="1:8" ht="13.5" x14ac:dyDescent="0.25">
      <c r="A451" s="3">
        <f>TITRES_STAT!B454</f>
        <v>42663</v>
      </c>
      <c r="B451" s="5">
        <f>TITRES_STAT!D454</f>
        <v>10.195</v>
      </c>
      <c r="C451" s="2">
        <f t="shared" si="36"/>
        <v>10.095868880577347</v>
      </c>
      <c r="D451" s="2">
        <f t="shared" si="38"/>
        <v>10.028792864468947</v>
      </c>
      <c r="E451" s="2">
        <f t="shared" si="37"/>
        <v>6.7076016108400083E-2</v>
      </c>
      <c r="F451" s="2">
        <f t="shared" si="41"/>
        <v>7.1461210500897376E-2</v>
      </c>
      <c r="G451" s="2">
        <f t="shared" si="39"/>
        <v>-4.3851943924972936E-3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5">
        <f>TITRES_STAT!D455</f>
        <v>10.137</v>
      </c>
      <c r="C452" s="2">
        <f t="shared" si="36"/>
        <v>10.104658283565447</v>
      </c>
      <c r="D452" s="2">
        <f t="shared" si="38"/>
        <v>10.036808207841618</v>
      </c>
      <c r="E452" s="2">
        <f t="shared" si="37"/>
        <v>6.7850075723828951E-2</v>
      </c>
      <c r="F452" s="2">
        <f t="shared" si="41"/>
        <v>7.0738983545483691E-2</v>
      </c>
      <c r="G452" s="2">
        <f t="shared" si="39"/>
        <v>-2.8889078216547404E-3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5">
        <f>TITRES_STAT!D456</f>
        <v>10.069000000000001</v>
      </c>
      <c r="C453" s="2">
        <f t="shared" si="36"/>
        <v>10.12748008609384</v>
      </c>
      <c r="D453" s="2">
        <f t="shared" si="38"/>
        <v>10.039192785038535</v>
      </c>
      <c r="E453" s="2">
        <f t="shared" si="37"/>
        <v>8.8287301055304468E-2</v>
      </c>
      <c r="F453" s="2">
        <f t="shared" si="41"/>
        <v>7.4248647047447852E-2</v>
      </c>
      <c r="G453" s="2">
        <f t="shared" si="39"/>
        <v>1.4038654007856616E-2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5">
        <f>TITRES_STAT!D457</f>
        <v>10.19</v>
      </c>
      <c r="C454" s="2">
        <f t="shared" si="36"/>
        <v>10.122636995925557</v>
      </c>
      <c r="D454" s="2">
        <f t="shared" si="38"/>
        <v>10.050363689850496</v>
      </c>
      <c r="E454" s="2">
        <f t="shared" si="37"/>
        <v>7.2273306075061328E-2</v>
      </c>
      <c r="F454" s="2">
        <f t="shared" si="41"/>
        <v>7.3853578852970558E-2</v>
      </c>
      <c r="G454" s="2">
        <f t="shared" si="39"/>
        <v>-1.5802727779092307E-3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5">
        <f>TITRES_STAT!D458</f>
        <v>9.9909999999999997</v>
      </c>
      <c r="C455" s="2">
        <f t="shared" si="36"/>
        <v>10.118538996552394</v>
      </c>
      <c r="D455" s="2">
        <f t="shared" si="38"/>
        <v>10.045966379491201</v>
      </c>
      <c r="E455" s="2">
        <f t="shared" si="37"/>
        <v>7.2572617061192446E-2</v>
      </c>
      <c r="F455" s="2">
        <f t="shared" si="41"/>
        <v>7.3597386494614947E-2</v>
      </c>
      <c r="G455" s="2">
        <f t="shared" si="39"/>
        <v>-1.024769433422501E-3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5">
        <f>TITRES_STAT!D459</f>
        <v>9.9809999999999999</v>
      </c>
      <c r="C456" s="2">
        <f t="shared" si="36"/>
        <v>10.106917612467409</v>
      </c>
      <c r="D456" s="2">
        <f t="shared" si="38"/>
        <v>10.041154055084444</v>
      </c>
      <c r="E456" s="2">
        <f t="shared" si="37"/>
        <v>6.5763557382965132E-2</v>
      </c>
      <c r="F456" s="2">
        <f t="shared" si="41"/>
        <v>7.2030620672284995E-2</v>
      </c>
      <c r="G456" s="2">
        <f t="shared" si="39"/>
        <v>-6.267063289319863E-3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5">
        <f>TITRES_STAT!D460</f>
        <v>9.9390000000000001</v>
      </c>
      <c r="C457" s="2">
        <f t="shared" si="36"/>
        <v>10.121237979780116</v>
      </c>
      <c r="D457" s="2">
        <f t="shared" si="38"/>
        <v>10.033587088041152</v>
      </c>
      <c r="E457" s="2">
        <f t="shared" si="37"/>
        <v>8.7650891738963566E-2</v>
      </c>
      <c r="F457" s="2">
        <f t="shared" si="41"/>
        <v>7.515467488562072E-2</v>
      </c>
      <c r="G457" s="2">
        <f t="shared" si="39"/>
        <v>1.2496216853342845E-2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5">
        <f>TITRES_STAT!D461</f>
        <v>9.9390000000000001</v>
      </c>
      <c r="C458" s="2">
        <f t="shared" si="36"/>
        <v>10.093201367506252</v>
      </c>
      <c r="D458" s="2">
        <f t="shared" si="38"/>
        <v>10.02658063707514</v>
      </c>
      <c r="E458" s="2">
        <f t="shared" si="37"/>
        <v>6.6620730431111497E-2</v>
      </c>
      <c r="F458" s="2">
        <f t="shared" si="41"/>
        <v>7.3447885994718881E-2</v>
      </c>
      <c r="G458" s="2">
        <f t="shared" si="39"/>
        <v>-6.8271555636073844E-3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5">
        <f>TITRES_STAT!D462</f>
        <v>9.782</v>
      </c>
      <c r="C459" s="2">
        <f t="shared" si="36"/>
        <v>10.069478080197598</v>
      </c>
      <c r="D459" s="2">
        <f t="shared" si="38"/>
        <v>10.008463552847353</v>
      </c>
      <c r="E459" s="2">
        <f t="shared" si="37"/>
        <v>6.1014527350245373E-2</v>
      </c>
      <c r="F459" s="2">
        <f t="shared" si="41"/>
        <v>7.0961214265824191E-2</v>
      </c>
      <c r="G459" s="2">
        <f t="shared" si="39"/>
        <v>-9.9466869155788173E-3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5">
        <f>TITRES_STAT!D463</f>
        <v>10.069000000000001</v>
      </c>
      <c r="C460" s="2">
        <f t="shared" si="36"/>
        <v>10.089558375551814</v>
      </c>
      <c r="D460" s="2">
        <f t="shared" si="38"/>
        <v>10.012947734117919</v>
      </c>
      <c r="E460" s="2">
        <f t="shared" si="37"/>
        <v>7.6610641433894955E-2</v>
      </c>
      <c r="F460" s="2">
        <f t="shared" si="41"/>
        <v>7.2091099699438346E-2</v>
      </c>
      <c r="G460" s="2">
        <f t="shared" si="39"/>
        <v>4.5195417344566086E-3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5">
        <f>TITRES_STAT!D464</f>
        <v>10.132</v>
      </c>
      <c r="C461" s="2">
        <f t="shared" si="36"/>
        <v>10.105780163928458</v>
      </c>
      <c r="D461" s="2">
        <f t="shared" si="38"/>
        <v>10.021766420479555</v>
      </c>
      <c r="E461" s="2">
        <f t="shared" si="37"/>
        <v>8.4013743448903E-2</v>
      </c>
      <c r="F461" s="2">
        <f t="shared" si="41"/>
        <v>7.4475628449331283E-2</v>
      </c>
      <c r="G461" s="2">
        <f t="shared" si="39"/>
        <v>9.5381149995717174E-3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5">
        <f>TITRES_STAT!D465</f>
        <v>9.8339999999999996</v>
      </c>
      <c r="C462" s="2">
        <f t="shared" si="36"/>
        <v>10.110583215631772</v>
      </c>
      <c r="D462" s="2">
        <f t="shared" si="38"/>
        <v>10.007857796740328</v>
      </c>
      <c r="E462" s="2">
        <f t="shared" si="37"/>
        <v>0.10272541889144371</v>
      </c>
      <c r="F462" s="2">
        <f t="shared" si="41"/>
        <v>8.0125586537753771E-2</v>
      </c>
      <c r="G462" s="2">
        <f t="shared" si="39"/>
        <v>2.2599832353689939E-2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5">
        <f>TITRES_STAT!D466</f>
        <v>9.782</v>
      </c>
      <c r="C463" s="2">
        <f t="shared" ref="C463:C526" si="42">$C$4*B453+C462*(1-$C$4)</f>
        <v>10.104185797842268</v>
      </c>
      <c r="D463" s="2">
        <f t="shared" si="38"/>
        <v>9.9911275895743792</v>
      </c>
      <c r="E463" s="2">
        <f t="shared" si="37"/>
        <v>0.11305820826788882</v>
      </c>
      <c r="F463" s="2">
        <f t="shared" si="41"/>
        <v>8.671211088378078E-2</v>
      </c>
      <c r="G463" s="2">
        <f t="shared" si="39"/>
        <v>2.6346097384108036E-2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5">
        <f>TITRES_STAT!D467</f>
        <v>9.782</v>
      </c>
      <c r="C464" s="2">
        <f t="shared" si="42"/>
        <v>10.117387982789612</v>
      </c>
      <c r="D464" s="2">
        <f t="shared" si="38"/>
        <v>9.9756366570133146</v>
      </c>
      <c r="E464" s="2">
        <f t="shared" si="37"/>
        <v>0.14175132577629768</v>
      </c>
      <c r="F464" s="2">
        <f t="shared" si="41"/>
        <v>9.7719953862284173E-2</v>
      </c>
      <c r="G464" s="2">
        <f t="shared" si="39"/>
        <v>4.4031371914013503E-2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5">
        <f>TITRES_STAT!D468</f>
        <v>9.5570000000000004</v>
      </c>
      <c r="C465" s="2">
        <f t="shared" si="42"/>
        <v>10.097943677745056</v>
      </c>
      <c r="D465" s="2">
        <f t="shared" si="38"/>
        <v>9.9446265342715865</v>
      </c>
      <c r="E465" s="2">
        <f t="shared" si="37"/>
        <v>0.15331714347346903</v>
      </c>
      <c r="F465" s="2">
        <f t="shared" si="41"/>
        <v>0.10883939178452115</v>
      </c>
      <c r="G465" s="2">
        <f t="shared" si="39"/>
        <v>4.4477751688947881E-2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5">
        <f>TITRES_STAT!D469</f>
        <v>9.5619999999999994</v>
      </c>
      <c r="C466" s="2">
        <f t="shared" si="42"/>
        <v>10.079952342707355</v>
      </c>
      <c r="D466" s="2">
        <f t="shared" si="38"/>
        <v>9.9162838280292469</v>
      </c>
      <c r="E466" s="2">
        <f t="shared" si="37"/>
        <v>0.16366851467810761</v>
      </c>
      <c r="F466" s="2">
        <f t="shared" si="41"/>
        <v>0.11980521636323846</v>
      </c>
      <c r="G466" s="2">
        <f t="shared" si="39"/>
        <v>4.3863298314869154E-2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5">
        <f>TITRES_STAT!D470</f>
        <v>9.5730000000000004</v>
      </c>
      <c r="C467" s="2">
        <f t="shared" si="42"/>
        <v>10.058267366906223</v>
      </c>
      <c r="D467" s="2">
        <f t="shared" si="38"/>
        <v>9.8908553963233778</v>
      </c>
      <c r="E467" s="2">
        <f t="shared" si="37"/>
        <v>0.16741197058284563</v>
      </c>
      <c r="F467" s="2">
        <f t="shared" si="41"/>
        <v>0.1293265672071599</v>
      </c>
      <c r="G467" s="2">
        <f t="shared" si="39"/>
        <v>3.8085403375685722E-2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5">
        <f>TITRES_STAT!D471</f>
        <v>9.5730000000000004</v>
      </c>
      <c r="C468" s="2">
        <f t="shared" si="42"/>
        <v>10.039918541228342</v>
      </c>
      <c r="D468" s="2">
        <f t="shared" si="38"/>
        <v>9.8673105521512756</v>
      </c>
      <c r="E468" s="2">
        <f t="shared" si="37"/>
        <v>0.17260798907706665</v>
      </c>
      <c r="F468" s="2">
        <f t="shared" si="41"/>
        <v>0.13798285158114126</v>
      </c>
      <c r="G468" s="2">
        <f t="shared" si="39"/>
        <v>3.4625137495925384E-2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5">
        <f>TITRES_STAT!D472</f>
        <v>9.8550000000000004</v>
      </c>
      <c r="C469" s="2">
        <f t="shared" si="42"/>
        <v>10.000238765654752</v>
      </c>
      <c r="D469" s="2">
        <f t="shared" si="38"/>
        <v>9.86639865939933</v>
      </c>
      <c r="E469" s="2">
        <f t="shared" si="37"/>
        <v>0.13384010625542153</v>
      </c>
      <c r="F469" s="2">
        <f t="shared" si="41"/>
        <v>0.13715430251599731</v>
      </c>
      <c r="G469" s="2">
        <f t="shared" si="39"/>
        <v>-3.3141962605757747E-3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5">
        <f>TITRES_STAT!D473</f>
        <v>9.7349999999999994</v>
      </c>
      <c r="C470" s="2">
        <f t="shared" si="42"/>
        <v>10.010817417092481</v>
      </c>
      <c r="D470" s="2">
        <f t="shared" si="38"/>
        <v>9.8566654253697514</v>
      </c>
      <c r="E470" s="2">
        <f t="shared" si="37"/>
        <v>0.15415199172272942</v>
      </c>
      <c r="F470" s="2">
        <f t="shared" si="41"/>
        <v>0.14055384035734375</v>
      </c>
      <c r="G470" s="2">
        <f t="shared" si="39"/>
        <v>1.3598151365385669E-2</v>
      </c>
      <c r="H470" s="2" t="str">
        <f t="shared" si="40"/>
        <v>Sell</v>
      </c>
    </row>
    <row r="471" spans="1:8" ht="13.5" x14ac:dyDescent="0.25">
      <c r="A471" s="3">
        <f>TITRES_STAT!B474</f>
        <v>42691</v>
      </c>
      <c r="B471" s="5">
        <f>TITRES_STAT!D474</f>
        <v>9.625</v>
      </c>
      <c r="C471" s="2">
        <f t="shared" si="42"/>
        <v>10.029460891385945</v>
      </c>
      <c r="D471" s="2">
        <f t="shared" si="38"/>
        <v>9.8395050234905117</v>
      </c>
      <c r="E471" s="2">
        <f t="shared" si="37"/>
        <v>0.18995586789543317</v>
      </c>
      <c r="F471" s="2">
        <f t="shared" si="41"/>
        <v>0.15043424586496165</v>
      </c>
      <c r="G471" s="2">
        <f t="shared" si="39"/>
        <v>3.952162203047152E-2</v>
      </c>
      <c r="H471" s="2" t="str">
        <f t="shared" si="40"/>
        <v>Sell</v>
      </c>
    </row>
    <row r="472" spans="1:8" ht="13.5" x14ac:dyDescent="0.25">
      <c r="A472" s="3">
        <f>TITRES_STAT!B475</f>
        <v>42692</v>
      </c>
      <c r="B472" s="5">
        <f>TITRES_STAT!D475</f>
        <v>9.7029999999999994</v>
      </c>
      <c r="C472" s="2">
        <f t="shared" si="42"/>
        <v>9.9993899850188761</v>
      </c>
      <c r="D472" s="2">
        <f t="shared" si="38"/>
        <v>9.8293935402689918</v>
      </c>
      <c r="E472" s="2">
        <f t="shared" si="37"/>
        <v>0.16999644474988429</v>
      </c>
      <c r="F472" s="2">
        <f t="shared" si="41"/>
        <v>0.15434668564194617</v>
      </c>
      <c r="G472" s="2">
        <f t="shared" si="39"/>
        <v>1.5649759107938116E-2</v>
      </c>
      <c r="H472" s="2" t="str">
        <f t="shared" si="40"/>
        <v>Sell</v>
      </c>
    </row>
    <row r="473" spans="1:8" ht="13.5" x14ac:dyDescent="0.25">
      <c r="A473" s="3">
        <f>TITRES_STAT!B476</f>
        <v>42695</v>
      </c>
      <c r="B473" s="5">
        <f>TITRES_STAT!D476</f>
        <v>9.782</v>
      </c>
      <c r="C473" s="2">
        <f t="shared" si="42"/>
        <v>9.9659453719390498</v>
      </c>
      <c r="D473" s="2">
        <f t="shared" si="38"/>
        <v>9.8258829076564744</v>
      </c>
      <c r="E473" s="2">
        <f t="shared" si="37"/>
        <v>0.14006246428257541</v>
      </c>
      <c r="F473" s="2">
        <f t="shared" si="41"/>
        <v>0.15148984137007204</v>
      </c>
      <c r="G473" s="2">
        <f t="shared" si="39"/>
        <v>-1.1427377087496637E-2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5">
        <f>TITRES_STAT!D477</f>
        <v>9.6769999999999996</v>
      </c>
      <c r="C474" s="2">
        <f t="shared" si="42"/>
        <v>9.9376460839484277</v>
      </c>
      <c r="D474" s="2">
        <f t="shared" si="38"/>
        <v>9.8148545441263639</v>
      </c>
      <c r="E474" s="2">
        <f t="shared" si="37"/>
        <v>0.12279153982206381</v>
      </c>
      <c r="F474" s="2">
        <f t="shared" si="41"/>
        <v>0.14575018106047041</v>
      </c>
      <c r="G474" s="2">
        <f t="shared" si="39"/>
        <v>-2.2958641238406602E-2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5">
        <f>TITRES_STAT!D478</f>
        <v>9.5459999999999994</v>
      </c>
      <c r="C475" s="2">
        <f t="shared" si="42"/>
        <v>9.8790851479563617</v>
      </c>
      <c r="D475" s="2">
        <f t="shared" si="38"/>
        <v>9.7949393927095958</v>
      </c>
      <c r="E475" s="2">
        <f t="shared" si="37"/>
        <v>8.414575524676593E-2</v>
      </c>
      <c r="F475" s="2">
        <f t="shared" si="41"/>
        <v>0.13342929589772951</v>
      </c>
      <c r="G475" s="2">
        <f t="shared" si="39"/>
        <v>-4.9283540650963575E-2</v>
      </c>
      <c r="H475" s="2" t="str">
        <f t="shared" si="40"/>
        <v>Hold</v>
      </c>
    </row>
    <row r="476" spans="1:8" ht="13.5" x14ac:dyDescent="0.25">
      <c r="A476" s="3">
        <f>TITRES_STAT!B479</f>
        <v>42698</v>
      </c>
      <c r="B476" s="5">
        <f>TITRES_STAT!D479</f>
        <v>9.7560000000000002</v>
      </c>
      <c r="C476" s="2">
        <f t="shared" si="42"/>
        <v>9.8303028175015363</v>
      </c>
      <c r="D476" s="2">
        <f t="shared" si="38"/>
        <v>9.7920549932496268</v>
      </c>
      <c r="E476" s="2">
        <f t="shared" ref="E476:E539" si="43">C476-D476</f>
        <v>3.8247824251909535E-2</v>
      </c>
      <c r="F476" s="2">
        <f t="shared" si="41"/>
        <v>0.11439300156856551</v>
      </c>
      <c r="G476" s="2">
        <f t="shared" si="39"/>
        <v>-7.6145177316655974E-2</v>
      </c>
      <c r="H476" s="2" t="str">
        <f t="shared" si="40"/>
        <v>Hold</v>
      </c>
    </row>
    <row r="477" spans="1:8" ht="13.5" x14ac:dyDescent="0.25">
      <c r="A477" s="3">
        <f>TITRES_STAT!B480</f>
        <v>42699</v>
      </c>
      <c r="B477" s="5">
        <f>TITRES_STAT!D480</f>
        <v>9.52</v>
      </c>
      <c r="C477" s="2">
        <f t="shared" si="42"/>
        <v>9.7907177686551456</v>
      </c>
      <c r="D477" s="2">
        <f t="shared" ref="D477:D540" si="44">$D$4*B477+(1-$D$4)*D476</f>
        <v>9.7719027715274311</v>
      </c>
      <c r="E477" s="2">
        <f t="shared" si="43"/>
        <v>1.8814997127714506E-2</v>
      </c>
      <c r="F477" s="2">
        <f t="shared" si="41"/>
        <v>9.5277400680395308E-2</v>
      </c>
      <c r="G477" s="2">
        <f t="shared" si="39"/>
        <v>-7.6462403552680802E-2</v>
      </c>
      <c r="H477" s="2" t="str">
        <f t="shared" si="40"/>
        <v>Hold</v>
      </c>
    </row>
    <row r="478" spans="1:8" ht="13.5" x14ac:dyDescent="0.25">
      <c r="A478" s="3">
        <f>TITRES_STAT!B481</f>
        <v>42702</v>
      </c>
      <c r="B478" s="5">
        <f>TITRES_STAT!D481</f>
        <v>9.6769999999999996</v>
      </c>
      <c r="C478" s="2">
        <f t="shared" si="42"/>
        <v>9.757222727323585</v>
      </c>
      <c r="D478" s="2">
        <f t="shared" si="44"/>
        <v>9.7648729365994722</v>
      </c>
      <c r="E478" s="2">
        <f t="shared" si="43"/>
        <v>-7.6502092758872209E-3</v>
      </c>
      <c r="F478" s="2">
        <f t="shared" si="41"/>
        <v>7.4691878689138819E-2</v>
      </c>
      <c r="G478" s="2">
        <f t="shared" si="39"/>
        <v>-8.234208796502604E-2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5">
        <f>TITRES_STAT!D482</f>
        <v>9.5359999999999996</v>
      </c>
      <c r="C479" s="2">
        <f t="shared" si="42"/>
        <v>9.772265384658418</v>
      </c>
      <c r="D479" s="2">
        <f t="shared" si="44"/>
        <v>9.7479193857402517</v>
      </c>
      <c r="E479" s="2">
        <f t="shared" si="43"/>
        <v>2.4345998918166245E-2</v>
      </c>
      <c r="F479" s="2">
        <f t="shared" si="41"/>
        <v>6.4622702734944304E-2</v>
      </c>
      <c r="G479" s="2">
        <f t="shared" si="39"/>
        <v>-4.0276703816778059E-2</v>
      </c>
      <c r="H479" s="2" t="str">
        <f t="shared" si="40"/>
        <v>Hold</v>
      </c>
    </row>
    <row r="480" spans="1:8" ht="13.5" x14ac:dyDescent="0.25">
      <c r="A480" s="3">
        <f>TITRES_STAT!B483</f>
        <v>42704</v>
      </c>
      <c r="B480" s="5">
        <f>TITRES_STAT!D483</f>
        <v>9.6769999999999996</v>
      </c>
      <c r="C480" s="2">
        <f t="shared" si="42"/>
        <v>9.7665322485571231</v>
      </c>
      <c r="D480" s="2">
        <f t="shared" si="44"/>
        <v>9.7426660979076392</v>
      </c>
      <c r="E480" s="2">
        <f t="shared" si="43"/>
        <v>2.3866150649483941E-2</v>
      </c>
      <c r="F480" s="2">
        <f t="shared" si="41"/>
        <v>5.647139231785224E-2</v>
      </c>
      <c r="G480" s="2">
        <f t="shared" si="39"/>
        <v>-3.2605241668368298E-2</v>
      </c>
      <c r="H480" s="2" t="str">
        <f t="shared" si="40"/>
        <v>Hold</v>
      </c>
    </row>
    <row r="481" spans="1:8" ht="13.5" x14ac:dyDescent="0.25">
      <c r="A481" s="3">
        <f>TITRES_STAT!B484</f>
        <v>42705</v>
      </c>
      <c r="B481" s="5">
        <f>TITRES_STAT!D484</f>
        <v>9.5359999999999996</v>
      </c>
      <c r="C481" s="2">
        <f t="shared" si="42"/>
        <v>9.7447580564714116</v>
      </c>
      <c r="D481" s="2">
        <f t="shared" si="44"/>
        <v>9.7273574980626289</v>
      </c>
      <c r="E481" s="2">
        <f t="shared" si="43"/>
        <v>1.7400558408782629E-2</v>
      </c>
      <c r="F481" s="2">
        <f t="shared" si="41"/>
        <v>4.8657225536038323E-2</v>
      </c>
      <c r="G481" s="2">
        <f t="shared" si="39"/>
        <v>-3.1256667127255694E-2</v>
      </c>
      <c r="H481" s="2" t="str">
        <f t="shared" si="40"/>
        <v>Hold</v>
      </c>
    </row>
    <row r="482" spans="1:8" ht="13.5" x14ac:dyDescent="0.25">
      <c r="A482" s="3">
        <f>TITRES_STAT!B485</f>
        <v>42706</v>
      </c>
      <c r="B482" s="5">
        <f>TITRES_STAT!D485</f>
        <v>9.5730000000000004</v>
      </c>
      <c r="C482" s="2">
        <f t="shared" si="42"/>
        <v>9.7383337400911945</v>
      </c>
      <c r="D482" s="2">
        <f t="shared" si="44"/>
        <v>9.7159236093172492</v>
      </c>
      <c r="E482" s="2">
        <f t="shared" si="43"/>
        <v>2.2410130773945269E-2</v>
      </c>
      <c r="F482" s="2">
        <f t="shared" si="41"/>
        <v>4.3407806583619715E-2</v>
      </c>
      <c r="G482" s="2">
        <f t="shared" si="39"/>
        <v>-2.0997675809674446E-2</v>
      </c>
      <c r="H482" s="2" t="str">
        <f t="shared" si="40"/>
        <v>Hold</v>
      </c>
    </row>
    <row r="483" spans="1:8" ht="13.5" x14ac:dyDescent="0.25">
      <c r="A483" s="3">
        <f>TITRES_STAT!B486</f>
        <v>42709</v>
      </c>
      <c r="B483" s="5">
        <f>TITRES_STAT!D486</f>
        <v>9.625</v>
      </c>
      <c r="C483" s="2">
        <f t="shared" si="42"/>
        <v>9.7450516262310103</v>
      </c>
      <c r="D483" s="2">
        <f t="shared" si="44"/>
        <v>9.7091885271456011</v>
      </c>
      <c r="E483" s="2">
        <f t="shared" si="43"/>
        <v>3.5863099085409189E-2</v>
      </c>
      <c r="F483" s="2">
        <f t="shared" si="41"/>
        <v>4.189886508397761E-2</v>
      </c>
      <c r="G483" s="2">
        <f t="shared" si="39"/>
        <v>-6.0357659985684209E-3</v>
      </c>
      <c r="H483" s="2" t="str">
        <f t="shared" si="40"/>
        <v>Hold</v>
      </c>
    </row>
    <row r="484" spans="1:8" ht="13.5" x14ac:dyDescent="0.25">
      <c r="A484" s="3">
        <f>TITRES_STAT!B487</f>
        <v>42710</v>
      </c>
      <c r="B484" s="5">
        <f>TITRES_STAT!D487</f>
        <v>9.52</v>
      </c>
      <c r="C484" s="2">
        <f t="shared" si="42"/>
        <v>9.7345821452723929</v>
      </c>
      <c r="D484" s="2">
        <f t="shared" si="44"/>
        <v>9.6951745621718519</v>
      </c>
      <c r="E484" s="2">
        <f t="shared" si="43"/>
        <v>3.9407583100540933E-2</v>
      </c>
      <c r="F484" s="2">
        <f t="shared" si="41"/>
        <v>4.1400608687290272E-2</v>
      </c>
      <c r="G484" s="2">
        <f t="shared" ref="G484:G547" si="45">E484-F484</f>
        <v>-1.9930255867493391E-3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42711</v>
      </c>
      <c r="B485" s="5">
        <f>TITRES_STAT!D488</f>
        <v>9.52</v>
      </c>
      <c r="C485" s="2">
        <f t="shared" si="42"/>
        <v>9.7055695075381792</v>
      </c>
      <c r="D485" s="2">
        <f t="shared" si="44"/>
        <v>9.6821986686776409</v>
      </c>
      <c r="E485" s="2">
        <f t="shared" si="43"/>
        <v>2.3370838860538257E-2</v>
      </c>
      <c r="F485" s="2">
        <f t="shared" ref="F485:F548" si="47">(E485*(2/(10)))+((1-(2/10))*F484)</f>
        <v>3.7794654721939866E-2</v>
      </c>
      <c r="G485" s="2">
        <f t="shared" si="45"/>
        <v>-1.4423815861401609E-2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5">
        <f>TITRES_STAT!D489</f>
        <v>9.4160000000000004</v>
      </c>
      <c r="C486" s="2">
        <f t="shared" si="42"/>
        <v>9.7133280448399972</v>
      </c>
      <c r="D486" s="2">
        <f t="shared" si="44"/>
        <v>9.6624802487755943</v>
      </c>
      <c r="E486" s="2">
        <f t="shared" si="43"/>
        <v>5.0847796064402928E-2</v>
      </c>
      <c r="F486" s="2">
        <f t="shared" si="47"/>
        <v>4.040528299043248E-2</v>
      </c>
      <c r="G486" s="2">
        <f t="shared" si="45"/>
        <v>1.0442513073970448E-2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5">
        <f>TITRES_STAT!D490</f>
        <v>9.3109999999999999</v>
      </c>
      <c r="C487" s="2">
        <f t="shared" si="42"/>
        <v>9.6835852687107664</v>
      </c>
      <c r="D487" s="2">
        <f t="shared" si="44"/>
        <v>9.6364446747922159</v>
      </c>
      <c r="E487" s="2">
        <f t="shared" si="43"/>
        <v>4.7140593918550522E-2</v>
      </c>
      <c r="F487" s="2">
        <f t="shared" si="47"/>
        <v>4.175234517605609E-2</v>
      </c>
      <c r="G487" s="2">
        <f t="shared" si="45"/>
        <v>5.3882487424944323E-3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5">
        <f>TITRES_STAT!D491</f>
        <v>9.3109999999999999</v>
      </c>
      <c r="C488" s="2">
        <f t="shared" si="42"/>
        <v>9.6825721504475712</v>
      </c>
      <c r="D488" s="2">
        <f t="shared" si="44"/>
        <v>9.6123376618446432</v>
      </c>
      <c r="E488" s="2">
        <f t="shared" si="43"/>
        <v>7.0234488602928025E-2</v>
      </c>
      <c r="F488" s="2">
        <f t="shared" si="47"/>
        <v>4.7448773861430482E-2</v>
      </c>
      <c r="G488" s="2">
        <f t="shared" si="45"/>
        <v>2.2785714741497543E-2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5">
        <f>TITRES_STAT!D492</f>
        <v>9.4160000000000004</v>
      </c>
      <c r="C489" s="2">
        <f t="shared" si="42"/>
        <v>9.6600225888402527</v>
      </c>
      <c r="D489" s="2">
        <f t="shared" si="44"/>
        <v>9.5977941313376327</v>
      </c>
      <c r="E489" s="2">
        <f t="shared" si="43"/>
        <v>6.222845750261996E-2</v>
      </c>
      <c r="F489" s="2">
        <f t="shared" si="47"/>
        <v>5.0404710589668382E-2</v>
      </c>
      <c r="G489" s="2">
        <f t="shared" si="45"/>
        <v>1.1823746912951578E-2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5">
        <f>TITRES_STAT!D493</f>
        <v>9.41</v>
      </c>
      <c r="C490" s="2">
        <f t="shared" si="42"/>
        <v>9.6626344982494441</v>
      </c>
      <c r="D490" s="2">
        <f t="shared" si="44"/>
        <v>9.5838834549422511</v>
      </c>
      <c r="E490" s="2">
        <f t="shared" si="43"/>
        <v>7.8751043307192958E-2</v>
      </c>
      <c r="F490" s="2">
        <f t="shared" si="47"/>
        <v>5.6073977133173303E-2</v>
      </c>
      <c r="G490" s="2">
        <f t="shared" si="45"/>
        <v>2.2677066174019656E-2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5">
        <f>TITRES_STAT!D494</f>
        <v>9.4049999999999994</v>
      </c>
      <c r="C491" s="2">
        <f t="shared" si="42"/>
        <v>9.6431522677495298</v>
      </c>
      <c r="D491" s="2">
        <f t="shared" si="44"/>
        <v>9.5706328286502327</v>
      </c>
      <c r="E491" s="2">
        <f t="shared" si="43"/>
        <v>7.2519439099297145E-2</v>
      </c>
      <c r="F491" s="2">
        <f t="shared" si="47"/>
        <v>5.9363069526398075E-2</v>
      </c>
      <c r="G491" s="2">
        <f t="shared" si="45"/>
        <v>1.315636957289907E-2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5">
        <f>TITRES_STAT!D495</f>
        <v>9.3840000000000003</v>
      </c>
      <c r="C492" s="2">
        <f t="shared" si="42"/>
        <v>9.6323596111726797</v>
      </c>
      <c r="D492" s="2">
        <f t="shared" si="44"/>
        <v>9.5568081746761404</v>
      </c>
      <c r="E492" s="2">
        <f t="shared" si="43"/>
        <v>7.5551436496539282E-2</v>
      </c>
      <c r="F492" s="2">
        <f t="shared" si="47"/>
        <v>6.2600742920426319E-2</v>
      </c>
      <c r="G492" s="2">
        <f t="shared" si="45"/>
        <v>1.2950693576112962E-2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5">
        <f>TITRES_STAT!D496</f>
        <v>9.3840000000000003</v>
      </c>
      <c r="C493" s="2">
        <f t="shared" si="42"/>
        <v>9.6312273632999599</v>
      </c>
      <c r="D493" s="2">
        <f t="shared" si="44"/>
        <v>9.5440075691445738</v>
      </c>
      <c r="E493" s="2">
        <f t="shared" si="43"/>
        <v>8.7219794155386055E-2</v>
      </c>
      <c r="F493" s="2">
        <f t="shared" si="47"/>
        <v>6.7524553167418275E-2</v>
      </c>
      <c r="G493" s="2">
        <f t="shared" si="45"/>
        <v>1.969524098796778E-2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5">
        <f>TITRES_STAT!D497</f>
        <v>9.3789999999999996</v>
      </c>
      <c r="C494" s="2">
        <f t="shared" si="42"/>
        <v>9.614115461253812</v>
      </c>
      <c r="D494" s="2">
        <f t="shared" si="44"/>
        <v>9.5317847862449767</v>
      </c>
      <c r="E494" s="2">
        <f t="shared" si="43"/>
        <v>8.2330675008835286E-2</v>
      </c>
      <c r="F494" s="2">
        <f t="shared" si="47"/>
        <v>7.0485777535701677E-2</v>
      </c>
      <c r="G494" s="2">
        <f t="shared" si="45"/>
        <v>1.1844897473133609E-2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5">
        <f>TITRES_STAT!D498</f>
        <v>9.4160000000000004</v>
      </c>
      <c r="C495" s="2">
        <f t="shared" si="42"/>
        <v>9.599636159522456</v>
      </c>
      <c r="D495" s="2">
        <f t="shared" si="44"/>
        <v>9.5232081354120162</v>
      </c>
      <c r="E495" s="2">
        <f t="shared" si="43"/>
        <v>7.6428024110439807E-2</v>
      </c>
      <c r="F495" s="2">
        <f t="shared" si="47"/>
        <v>7.1674226850649309E-2</v>
      </c>
      <c r="G495" s="2">
        <f t="shared" si="45"/>
        <v>4.7537972597904987E-3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5">
        <f>TITRES_STAT!D499</f>
        <v>9.4160000000000004</v>
      </c>
      <c r="C496" s="2">
        <f t="shared" si="42"/>
        <v>9.5713844426728478</v>
      </c>
      <c r="D496" s="2">
        <f t="shared" si="44"/>
        <v>9.5152667920481644</v>
      </c>
      <c r="E496" s="2">
        <f t="shared" si="43"/>
        <v>5.6117650624683435E-2</v>
      </c>
      <c r="F496" s="2">
        <f t="shared" si="47"/>
        <v>6.8562911605456134E-2</v>
      </c>
      <c r="G496" s="2">
        <f t="shared" si="45"/>
        <v>-1.2445260980772699E-2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5">
        <f>TITRES_STAT!D500</f>
        <v>9.2590000000000003</v>
      </c>
      <c r="C497" s="2">
        <f t="shared" si="42"/>
        <v>9.531325297646255</v>
      </c>
      <c r="D497" s="2">
        <f t="shared" si="44"/>
        <v>9.4962840667112633</v>
      </c>
      <c r="E497" s="2">
        <f t="shared" si="43"/>
        <v>3.5041230934991674E-2</v>
      </c>
      <c r="F497" s="2">
        <f t="shared" si="47"/>
        <v>6.1858575471363246E-2</v>
      </c>
      <c r="G497" s="2">
        <f t="shared" si="45"/>
        <v>-2.6817344536371572E-2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5">
        <f>TITRES_STAT!D501</f>
        <v>9.2590000000000003</v>
      </c>
      <c r="C498" s="2">
        <f t="shared" si="42"/>
        <v>9.4974290980083698</v>
      </c>
      <c r="D498" s="2">
        <f t="shared" si="44"/>
        <v>9.4787074691770972</v>
      </c>
      <c r="E498" s="2">
        <f t="shared" si="43"/>
        <v>1.8721628831272596E-2</v>
      </c>
      <c r="F498" s="2">
        <f t="shared" si="47"/>
        <v>5.323118614334512E-2</v>
      </c>
      <c r="G498" s="2">
        <f t="shared" si="45"/>
        <v>-3.4509557312072524E-2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5">
        <f>TITRES_STAT!D502</f>
        <v>9.41</v>
      </c>
      <c r="C499" s="2">
        <f t="shared" si="42"/>
        <v>9.4849015444686202</v>
      </c>
      <c r="D499" s="2">
        <f t="shared" si="44"/>
        <v>9.4736180270158297</v>
      </c>
      <c r="E499" s="2">
        <f t="shared" si="43"/>
        <v>1.1283517452790548E-2</v>
      </c>
      <c r="F499" s="2">
        <f t="shared" si="47"/>
        <v>4.4841652405234203E-2</v>
      </c>
      <c r="G499" s="2">
        <f t="shared" si="45"/>
        <v>-3.3558134952443655E-2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5">
        <f>TITRES_STAT!D503</f>
        <v>9.4160000000000004</v>
      </c>
      <c r="C500" s="2">
        <f t="shared" si="42"/>
        <v>9.4733782299349851</v>
      </c>
      <c r="D500" s="2">
        <f t="shared" si="44"/>
        <v>9.4693500250146574</v>
      </c>
      <c r="E500" s="2">
        <f t="shared" si="43"/>
        <v>4.0282049203277381E-3</v>
      </c>
      <c r="F500" s="2">
        <f t="shared" si="47"/>
        <v>3.6678962908252913E-2</v>
      </c>
      <c r="G500" s="2">
        <f t="shared" si="45"/>
        <v>-3.2650757987925175E-2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5">
        <f>TITRES_STAT!D504</f>
        <v>9.5990000000000002</v>
      </c>
      <c r="C501" s="2">
        <f t="shared" si="42"/>
        <v>9.462858502252681</v>
      </c>
      <c r="D501" s="2">
        <f t="shared" si="44"/>
        <v>9.4789537268654236</v>
      </c>
      <c r="E501" s="2">
        <f t="shared" si="43"/>
        <v>-1.6095224612742598E-2</v>
      </c>
      <c r="F501" s="2">
        <f t="shared" si="47"/>
        <v>2.6124125404053809E-2</v>
      </c>
      <c r="G501" s="2">
        <f t="shared" si="45"/>
        <v>-4.2219350016796407E-2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5">
        <f>TITRES_STAT!D505</f>
        <v>9.782</v>
      </c>
      <c r="C502" s="2">
        <f t="shared" si="42"/>
        <v>9.4507264249830367</v>
      </c>
      <c r="D502" s="2">
        <f t="shared" si="44"/>
        <v>9.5014015989494673</v>
      </c>
      <c r="E502" s="2">
        <f t="shared" si="43"/>
        <v>-5.067517396643062E-2</v>
      </c>
      <c r="F502" s="2">
        <f t="shared" si="47"/>
        <v>1.0764265529956924E-2</v>
      </c>
      <c r="G502" s="2">
        <f t="shared" si="45"/>
        <v>-6.1439439496387541E-2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5">
        <f>TITRES_STAT!D506</f>
        <v>9.782</v>
      </c>
      <c r="C503" s="2">
        <f t="shared" si="42"/>
        <v>9.4404608211394923</v>
      </c>
      <c r="D503" s="2">
        <f t="shared" si="44"/>
        <v>9.5221866656939511</v>
      </c>
      <c r="E503" s="2">
        <f t="shared" si="43"/>
        <v>-8.172584455445886E-2</v>
      </c>
      <c r="F503" s="2">
        <f t="shared" si="47"/>
        <v>-7.7337564869262316E-3</v>
      </c>
      <c r="G503" s="2">
        <f t="shared" si="45"/>
        <v>-7.399208806753263E-2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5">
        <f>TITRES_STAT!D507</f>
        <v>9.7710000000000008</v>
      </c>
      <c r="C504" s="2">
        <f t="shared" si="42"/>
        <v>9.4310053101949549</v>
      </c>
      <c r="D504" s="2">
        <f t="shared" si="44"/>
        <v>9.540617283049956</v>
      </c>
      <c r="E504" s="2">
        <f t="shared" si="43"/>
        <v>-0.10961197285500113</v>
      </c>
      <c r="F504" s="2">
        <f t="shared" si="47"/>
        <v>-2.8109399760541214E-2</v>
      </c>
      <c r="G504" s="2">
        <f t="shared" si="45"/>
        <v>-8.1502573094459907E-2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5">
        <f>TITRES_STAT!D508</f>
        <v>9.7710000000000008</v>
      </c>
      <c r="C505" s="2">
        <f t="shared" si="42"/>
        <v>9.4286968009341923</v>
      </c>
      <c r="D505" s="2">
        <f t="shared" si="44"/>
        <v>9.5576826694907009</v>
      </c>
      <c r="E505" s="2">
        <f t="shared" si="43"/>
        <v>-0.12898586855650862</v>
      </c>
      <c r="F505" s="2">
        <f t="shared" si="47"/>
        <v>-4.8284693519734696E-2</v>
      </c>
      <c r="G505" s="2">
        <f t="shared" si="45"/>
        <v>-8.0701175036773931E-2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5">
        <f>TITRES_STAT!D509</f>
        <v>9.7710000000000008</v>
      </c>
      <c r="C506" s="2">
        <f t="shared" si="42"/>
        <v>9.4267434469443163</v>
      </c>
      <c r="D506" s="2">
        <f t="shared" si="44"/>
        <v>9.573483953232131</v>
      </c>
      <c r="E506" s="2">
        <f t="shared" si="43"/>
        <v>-0.14674050628781465</v>
      </c>
      <c r="F506" s="2">
        <f t="shared" si="47"/>
        <v>-6.7975856073350688E-2</v>
      </c>
      <c r="G506" s="2">
        <f t="shared" si="45"/>
        <v>-7.8764650214463966E-2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5">
        <f>TITRES_STAT!D510</f>
        <v>9.7710000000000008</v>
      </c>
      <c r="C507" s="2">
        <f t="shared" si="42"/>
        <v>9.4009367627990379</v>
      </c>
      <c r="D507" s="2">
        <f t="shared" si="44"/>
        <v>9.5881147715112327</v>
      </c>
      <c r="E507" s="2">
        <f t="shared" si="43"/>
        <v>-0.18717800871219481</v>
      </c>
      <c r="F507" s="2">
        <f t="shared" si="47"/>
        <v>-9.1816286601119512E-2</v>
      </c>
      <c r="G507" s="2">
        <f t="shared" si="45"/>
        <v>-9.5361722111075298E-2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5">
        <f>TITRES_STAT!D511</f>
        <v>9.6140000000000008</v>
      </c>
      <c r="C508" s="2">
        <f t="shared" si="42"/>
        <v>9.379100337753032</v>
      </c>
      <c r="D508" s="2">
        <f t="shared" si="44"/>
        <v>9.5900321958437349</v>
      </c>
      <c r="E508" s="2">
        <f t="shared" si="43"/>
        <v>-0.21093185809070292</v>
      </c>
      <c r="F508" s="2">
        <f t="shared" si="47"/>
        <v>-0.11563940089903621</v>
      </c>
      <c r="G508" s="2">
        <f t="shared" si="45"/>
        <v>-9.5292457191666707E-2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5">
        <f>TITRES_STAT!D512</f>
        <v>9.5459999999999994</v>
      </c>
      <c r="C509" s="2">
        <f t="shared" si="42"/>
        <v>9.3838541319448723</v>
      </c>
      <c r="D509" s="2">
        <f t="shared" si="44"/>
        <v>9.5867705517071613</v>
      </c>
      <c r="E509" s="2">
        <f t="shared" si="43"/>
        <v>-0.20291641976228902</v>
      </c>
      <c r="F509" s="2">
        <f t="shared" si="47"/>
        <v>-0.13309480467168677</v>
      </c>
      <c r="G509" s="2">
        <f t="shared" si="45"/>
        <v>-6.9821615090602251E-2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5">
        <f>TITRES_STAT!D513</f>
        <v>9.5459999999999994</v>
      </c>
      <c r="C510" s="2">
        <f t="shared" si="42"/>
        <v>9.3887996501071989</v>
      </c>
      <c r="D510" s="2">
        <f t="shared" si="44"/>
        <v>9.5837505108399643</v>
      </c>
      <c r="E510" s="2">
        <f t="shared" si="43"/>
        <v>-0.19495086073276546</v>
      </c>
      <c r="F510" s="2">
        <f t="shared" si="47"/>
        <v>-0.14546601588390251</v>
      </c>
      <c r="G510" s="2">
        <f t="shared" si="45"/>
        <v>-4.9484844848862952E-2</v>
      </c>
      <c r="H510" s="2" t="str">
        <f t="shared" si="46"/>
        <v>Hold</v>
      </c>
    </row>
    <row r="511" spans="1:8" ht="13.5" x14ac:dyDescent="0.25">
      <c r="A511" s="3">
        <f>TITRES_STAT!B514</f>
        <v>42748</v>
      </c>
      <c r="B511" s="5">
        <f>TITRES_STAT!D514</f>
        <v>9.5459999999999994</v>
      </c>
      <c r="C511" s="2">
        <f t="shared" si="42"/>
        <v>9.4211381654753215</v>
      </c>
      <c r="D511" s="2">
        <f t="shared" si="44"/>
        <v>9.5809541767036706</v>
      </c>
      <c r="E511" s="2">
        <f t="shared" si="43"/>
        <v>-0.1598160112283491</v>
      </c>
      <c r="F511" s="2">
        <f t="shared" si="47"/>
        <v>-0.14833601495279183</v>
      </c>
      <c r="G511" s="2">
        <f t="shared" si="45"/>
        <v>-1.1479996275557264E-2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5">
        <f>TITRES_STAT!D515</f>
        <v>9.5990000000000002</v>
      </c>
      <c r="C512" s="2">
        <f t="shared" si="42"/>
        <v>9.4766553707868102</v>
      </c>
      <c r="D512" s="2">
        <f t="shared" si="44"/>
        <v>9.5822909043552507</v>
      </c>
      <c r="E512" s="2">
        <f t="shared" si="43"/>
        <v>-0.10563553356844047</v>
      </c>
      <c r="F512" s="2">
        <f t="shared" si="47"/>
        <v>-0.13979591867592156</v>
      </c>
      <c r="G512" s="2">
        <f t="shared" si="45"/>
        <v>3.4160385107481095E-2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5">
        <f>TITRES_STAT!D516</f>
        <v>9.6769999999999996</v>
      </c>
      <c r="C513" s="2">
        <f t="shared" si="42"/>
        <v>9.5236314675888405</v>
      </c>
      <c r="D513" s="2">
        <f t="shared" si="44"/>
        <v>9.589306392921527</v>
      </c>
      <c r="E513" s="2">
        <f t="shared" si="43"/>
        <v>-6.5674925332686485E-2</v>
      </c>
      <c r="F513" s="2">
        <f t="shared" si="47"/>
        <v>-0.12497172000727455</v>
      </c>
      <c r="G513" s="2">
        <f t="shared" si="45"/>
        <v>5.9296794674588066E-2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5">
        <f>TITRES_STAT!D517</f>
        <v>9.6769999999999996</v>
      </c>
      <c r="C514" s="2">
        <f t="shared" si="42"/>
        <v>9.5616881648828649</v>
      </c>
      <c r="D514" s="2">
        <f t="shared" si="44"/>
        <v>9.5958022156680798</v>
      </c>
      <c r="E514" s="2">
        <f t="shared" si="43"/>
        <v>-3.41140507852149E-2</v>
      </c>
      <c r="F514" s="2">
        <f t="shared" si="47"/>
        <v>-0.10680018616286262</v>
      </c>
      <c r="G514" s="2">
        <f t="shared" si="45"/>
        <v>7.2686135377647718E-2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5">
        <f>TITRES_STAT!D518</f>
        <v>9.6669999999999998</v>
      </c>
      <c r="C515" s="2">
        <f t="shared" si="42"/>
        <v>9.593889985670117</v>
      </c>
      <c r="D515" s="2">
        <f t="shared" si="44"/>
        <v>9.6010761256185919</v>
      </c>
      <c r="E515" s="2">
        <f t="shared" si="43"/>
        <v>-7.1861399484749455E-3</v>
      </c>
      <c r="F515" s="2">
        <f t="shared" si="47"/>
        <v>-8.6877376919985094E-2</v>
      </c>
      <c r="G515" s="2">
        <f t="shared" si="45"/>
        <v>7.9691236971510149E-2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5">
        <f>TITRES_STAT!D519</f>
        <v>9.6669999999999998</v>
      </c>
      <c r="C516" s="2">
        <f t="shared" si="42"/>
        <v>9.6211376801824073</v>
      </c>
      <c r="D516" s="2">
        <f t="shared" si="44"/>
        <v>9.6059593755727697</v>
      </c>
      <c r="E516" s="2">
        <f t="shared" si="43"/>
        <v>1.5178304609637649E-2</v>
      </c>
      <c r="F516" s="2">
        <f t="shared" si="47"/>
        <v>-6.6466240614060548E-2</v>
      </c>
      <c r="G516" s="2">
        <f t="shared" si="45"/>
        <v>8.1644545223698198E-2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5">
        <f>TITRES_STAT!D520</f>
        <v>9.6669999999999998</v>
      </c>
      <c r="C517" s="2">
        <f t="shared" si="42"/>
        <v>9.6441934216928065</v>
      </c>
      <c r="D517" s="2">
        <f t="shared" si="44"/>
        <v>9.6104809033081207</v>
      </c>
      <c r="E517" s="2">
        <f t="shared" si="43"/>
        <v>3.3712518384685808E-2</v>
      </c>
      <c r="F517" s="2">
        <f t="shared" si="47"/>
        <v>-4.6430488814311277E-2</v>
      </c>
      <c r="G517" s="2">
        <f t="shared" si="45"/>
        <v>8.0143007198997085E-2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5">
        <f>TITRES_STAT!D521</f>
        <v>9.4160000000000004</v>
      </c>
      <c r="C518" s="2">
        <f t="shared" si="42"/>
        <v>9.6395482798939121</v>
      </c>
      <c r="D518" s="2">
        <f t="shared" si="44"/>
        <v>9.5960749104704828</v>
      </c>
      <c r="E518" s="2">
        <f t="shared" si="43"/>
        <v>4.3473369423429276E-2</v>
      </c>
      <c r="F518" s="2">
        <f t="shared" si="47"/>
        <v>-2.8449717166763169E-2</v>
      </c>
      <c r="G518" s="2">
        <f t="shared" si="45"/>
        <v>7.1923086590192448E-2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5">
        <f>TITRES_STAT!D522</f>
        <v>9.4160000000000004</v>
      </c>
      <c r="C519" s="2">
        <f t="shared" si="42"/>
        <v>9.6251562368333108</v>
      </c>
      <c r="D519" s="2">
        <f t="shared" si="44"/>
        <v>9.5827360282134109</v>
      </c>
      <c r="E519" s="2">
        <f t="shared" si="43"/>
        <v>4.2420208619899924E-2</v>
      </c>
      <c r="F519" s="2">
        <f t="shared" si="47"/>
        <v>-1.4275732009430553E-2</v>
      </c>
      <c r="G519" s="2">
        <f t="shared" si="45"/>
        <v>5.6695940629330477E-2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5">
        <f>TITRES_STAT!D523</f>
        <v>9.5730000000000004</v>
      </c>
      <c r="C520" s="2">
        <f t="shared" si="42"/>
        <v>9.6129783542435714</v>
      </c>
      <c r="D520" s="2">
        <f t="shared" si="44"/>
        <v>9.5820148409383439</v>
      </c>
      <c r="E520" s="2">
        <f t="shared" si="43"/>
        <v>3.0963513305227508E-2</v>
      </c>
      <c r="F520" s="2">
        <f t="shared" si="47"/>
        <v>-5.2278829464989405E-3</v>
      </c>
      <c r="G520" s="2">
        <f t="shared" si="45"/>
        <v>3.6191396251726446E-2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5">
        <f>TITRES_STAT!D524</f>
        <v>9.52</v>
      </c>
      <c r="C521" s="2">
        <f t="shared" si="42"/>
        <v>9.602673992052253</v>
      </c>
      <c r="D521" s="2">
        <f t="shared" si="44"/>
        <v>9.5774211490169847</v>
      </c>
      <c r="E521" s="2">
        <f t="shared" si="43"/>
        <v>2.5252843035268313E-2</v>
      </c>
      <c r="F521" s="2">
        <f t="shared" si="47"/>
        <v>8.682622498545102E-4</v>
      </c>
      <c r="G521" s="2">
        <f t="shared" si="45"/>
        <v>2.4384580785413803E-2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5">
        <f>TITRES_STAT!D525</f>
        <v>9.6349999999999998</v>
      </c>
      <c r="C522" s="2">
        <f t="shared" si="42"/>
        <v>9.6021087625057522</v>
      </c>
      <c r="D522" s="2">
        <f t="shared" si="44"/>
        <v>9.5816862490898007</v>
      </c>
      <c r="E522" s="2">
        <f t="shared" si="43"/>
        <v>2.0422513415951471E-2</v>
      </c>
      <c r="F522" s="2">
        <f t="shared" si="47"/>
        <v>4.7791124830739024E-3</v>
      </c>
      <c r="G522" s="2">
        <f t="shared" si="45"/>
        <v>1.5643400932877569E-2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5">
        <f>TITRES_STAT!D526</f>
        <v>9.52</v>
      </c>
      <c r="C523" s="2">
        <f t="shared" si="42"/>
        <v>9.6136304913510209</v>
      </c>
      <c r="D523" s="2">
        <f t="shared" si="44"/>
        <v>9.5771168973053697</v>
      </c>
      <c r="E523" s="2">
        <f t="shared" si="43"/>
        <v>3.6513594045651132E-2</v>
      </c>
      <c r="F523" s="2">
        <f t="shared" si="47"/>
        <v>1.1126008795589349E-2</v>
      </c>
      <c r="G523" s="2">
        <f t="shared" si="45"/>
        <v>2.5387585250061781E-2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5">
        <f>TITRES_STAT!D527</f>
        <v>9.52</v>
      </c>
      <c r="C524" s="2">
        <f t="shared" si="42"/>
        <v>9.6233796465277877</v>
      </c>
      <c r="D524" s="2">
        <f t="shared" si="44"/>
        <v>9.5728860160234905</v>
      </c>
      <c r="E524" s="2">
        <f t="shared" si="43"/>
        <v>5.0493630504297116E-2</v>
      </c>
      <c r="F524" s="2">
        <f t="shared" si="47"/>
        <v>1.8999533137330903E-2</v>
      </c>
      <c r="G524" s="2">
        <f t="shared" si="45"/>
        <v>3.1494097366966213E-2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5">
        <f>TITRES_STAT!D528</f>
        <v>9.3889999999999993</v>
      </c>
      <c r="C525" s="2">
        <f t="shared" si="42"/>
        <v>9.6300904701388976</v>
      </c>
      <c r="D525" s="2">
        <f t="shared" si="44"/>
        <v>9.5592648296513794</v>
      </c>
      <c r="E525" s="2">
        <f t="shared" si="43"/>
        <v>7.0825640487518271E-2</v>
      </c>
      <c r="F525" s="2">
        <f t="shared" si="47"/>
        <v>2.9364754607368378E-2</v>
      </c>
      <c r="G525" s="2">
        <f t="shared" si="45"/>
        <v>4.1460885880149893E-2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5">
        <f>TITRES_STAT!D529</f>
        <v>9.3840000000000003</v>
      </c>
      <c r="C526" s="2">
        <f t="shared" si="42"/>
        <v>9.635768859348298</v>
      </c>
      <c r="D526" s="2">
        <f t="shared" si="44"/>
        <v>9.5462822496772031</v>
      </c>
      <c r="E526" s="2">
        <f t="shared" si="43"/>
        <v>8.9486609671094897E-2</v>
      </c>
      <c r="F526" s="2">
        <f t="shared" si="47"/>
        <v>4.1389125620113681E-2</v>
      </c>
      <c r="G526" s="2">
        <f t="shared" si="45"/>
        <v>4.8097484050981215E-2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5">
        <f>TITRES_STAT!D530</f>
        <v>9.3840000000000003</v>
      </c>
      <c r="C527" s="2">
        <f t="shared" ref="C527:C590" si="48">$C$4*B517+C526*(1-$C$4)</f>
        <v>9.6405736502177906</v>
      </c>
      <c r="D527" s="2">
        <f t="shared" si="44"/>
        <v>9.5342613422937053</v>
      </c>
      <c r="E527" s="2">
        <f t="shared" si="43"/>
        <v>0.1063123079240853</v>
      </c>
      <c r="F527" s="2">
        <f t="shared" si="47"/>
        <v>5.4373762080908009E-2</v>
      </c>
      <c r="G527" s="2">
        <f t="shared" si="45"/>
        <v>5.1938545843177295E-2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5">
        <f>TITRES_STAT!D531</f>
        <v>9.6609999999999996</v>
      </c>
      <c r="C528" s="2">
        <f t="shared" si="48"/>
        <v>9.6060238578765915</v>
      </c>
      <c r="D528" s="2">
        <f t="shared" si="44"/>
        <v>9.5436493910126909</v>
      </c>
      <c r="E528" s="2">
        <f t="shared" si="43"/>
        <v>6.2374466863900579E-2</v>
      </c>
      <c r="F528" s="2">
        <f t="shared" si="47"/>
        <v>5.5973903037506531E-2</v>
      </c>
      <c r="G528" s="2">
        <f t="shared" si="45"/>
        <v>6.4005638263940484E-3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5">
        <f>TITRES_STAT!D532</f>
        <v>9.782</v>
      </c>
      <c r="C529" s="2">
        <f t="shared" si="48"/>
        <v>9.5767894182032709</v>
      </c>
      <c r="D529" s="2">
        <f t="shared" si="44"/>
        <v>9.5613049916784174</v>
      </c>
      <c r="E529" s="2">
        <f t="shared" si="43"/>
        <v>1.548442652485349E-2</v>
      </c>
      <c r="F529" s="2">
        <f t="shared" si="47"/>
        <v>4.7876007734975926E-2</v>
      </c>
      <c r="G529" s="2">
        <f t="shared" si="45"/>
        <v>-3.2391581210122436E-2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5">
        <f>TITRES_STAT!D533</f>
        <v>9.782</v>
      </c>
      <c r="C530" s="2">
        <f t="shared" si="48"/>
        <v>9.5762064307873835</v>
      </c>
      <c r="D530" s="2">
        <f t="shared" si="44"/>
        <v>9.5776527700726088</v>
      </c>
      <c r="E530" s="2">
        <f t="shared" si="43"/>
        <v>-1.4463392852253065E-3</v>
      </c>
      <c r="F530" s="2">
        <f t="shared" si="47"/>
        <v>3.8011538330935679E-2</v>
      </c>
      <c r="G530" s="2">
        <f t="shared" si="45"/>
        <v>-3.9457877616160986E-2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5">
        <f>TITRES_STAT!D534</f>
        <v>9.782</v>
      </c>
      <c r="C531" s="2">
        <f t="shared" si="48"/>
        <v>9.5675592875893241</v>
      </c>
      <c r="D531" s="2">
        <f t="shared" si="44"/>
        <v>9.5927896019190833</v>
      </c>
      <c r="E531" s="2">
        <f t="shared" si="43"/>
        <v>-2.5230314329759196E-2</v>
      </c>
      <c r="F531" s="2">
        <f t="shared" si="47"/>
        <v>2.5363167798796705E-2</v>
      </c>
      <c r="G531" s="2">
        <f t="shared" si="45"/>
        <v>-5.0593482128555897E-2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5">
        <f>TITRES_STAT!D535</f>
        <v>9.9909999999999997</v>
      </c>
      <c r="C532" s="2">
        <f t="shared" si="48"/>
        <v>9.577934781806352</v>
      </c>
      <c r="D532" s="2">
        <f t="shared" si="44"/>
        <v>9.6222866684435964</v>
      </c>
      <c r="E532" s="2">
        <f t="shared" si="43"/>
        <v>-4.435188663724432E-2</v>
      </c>
      <c r="F532" s="2">
        <f t="shared" si="47"/>
        <v>1.1420156911588502E-2</v>
      </c>
      <c r="G532" s="2">
        <f t="shared" si="45"/>
        <v>-5.577204354883282E-2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5">
        <f>TITRES_STAT!D536</f>
        <v>9.9390000000000001</v>
      </c>
      <c r="C533" s="2">
        <f t="shared" si="48"/>
        <v>9.5690217384515286</v>
      </c>
      <c r="D533" s="2">
        <f t="shared" si="44"/>
        <v>9.6457469152255531</v>
      </c>
      <c r="E533" s="2">
        <f t="shared" si="43"/>
        <v>-7.6725176774024462E-2</v>
      </c>
      <c r="F533" s="2">
        <f t="shared" si="47"/>
        <v>-6.2089098255340928E-3</v>
      </c>
      <c r="G533" s="2">
        <f t="shared" si="45"/>
        <v>-7.0516266948490364E-2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5">
        <f>TITRES_STAT!D537</f>
        <v>9.9390000000000001</v>
      </c>
      <c r="C534" s="2">
        <f t="shared" si="48"/>
        <v>9.5614799325359083</v>
      </c>
      <c r="D534" s="2">
        <f t="shared" si="44"/>
        <v>9.6674693659495858</v>
      </c>
      <c r="E534" s="2">
        <f t="shared" si="43"/>
        <v>-0.1059894334136775</v>
      </c>
      <c r="F534" s="2">
        <f t="shared" si="47"/>
        <v>-2.6165014543162779E-2</v>
      </c>
      <c r="G534" s="2">
        <f t="shared" si="45"/>
        <v>-7.9824418870514724E-2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5">
        <f>TITRES_STAT!D538</f>
        <v>9.9390000000000001</v>
      </c>
      <c r="C535" s="2">
        <f t="shared" si="48"/>
        <v>9.5349445582996157</v>
      </c>
      <c r="D535" s="2">
        <f t="shared" si="44"/>
        <v>9.6875827462496176</v>
      </c>
      <c r="E535" s="2">
        <f t="shared" si="43"/>
        <v>-0.15263818795000184</v>
      </c>
      <c r="F535" s="2">
        <f t="shared" si="47"/>
        <v>-5.1459649224530592E-2</v>
      </c>
      <c r="G535" s="2">
        <f t="shared" si="45"/>
        <v>-0.10117853872547125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5">
        <f>TITRES_STAT!D539</f>
        <v>9.9390000000000001</v>
      </c>
      <c r="C536" s="2">
        <f t="shared" si="48"/>
        <v>9.5117223185612136</v>
      </c>
      <c r="D536" s="2">
        <f t="shared" si="44"/>
        <v>9.7062062465274241</v>
      </c>
      <c r="E536" s="2">
        <f t="shared" si="43"/>
        <v>-0.1944839279662105</v>
      </c>
      <c r="F536" s="2">
        <f t="shared" si="47"/>
        <v>-8.0064504972866574E-2</v>
      </c>
      <c r="G536" s="2">
        <f t="shared" si="45"/>
        <v>-0.11441942299334393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5">
        <f>TITRES_STAT!D540</f>
        <v>9.9390000000000001</v>
      </c>
      <c r="C537" s="2">
        <f t="shared" si="48"/>
        <v>9.4920727310902571</v>
      </c>
      <c r="D537" s="2">
        <f t="shared" si="44"/>
        <v>9.7234502282661346</v>
      </c>
      <c r="E537" s="2">
        <f t="shared" si="43"/>
        <v>-0.23137749717587752</v>
      </c>
      <c r="F537" s="2">
        <f t="shared" si="47"/>
        <v>-0.11032710341346877</v>
      </c>
      <c r="G537" s="2">
        <f t="shared" si="45"/>
        <v>-0.12105039376240875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5">
        <f>TITRES_STAT!D541</f>
        <v>9.9390000000000001</v>
      </c>
      <c r="C538" s="2">
        <f t="shared" si="48"/>
        <v>9.5180615416917558</v>
      </c>
      <c r="D538" s="2">
        <f t="shared" si="44"/>
        <v>9.7394168780241994</v>
      </c>
      <c r="E538" s="2">
        <f t="shared" si="43"/>
        <v>-0.22135533633244364</v>
      </c>
      <c r="F538" s="2">
        <f t="shared" si="47"/>
        <v>-0.13253274999726375</v>
      </c>
      <c r="G538" s="2">
        <f t="shared" si="45"/>
        <v>-8.8822586335179893E-2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5">
        <f>TITRES_STAT!D542</f>
        <v>9.9390000000000001</v>
      </c>
      <c r="C539" s="2">
        <f t="shared" si="48"/>
        <v>9.558667458354563</v>
      </c>
      <c r="D539" s="2">
        <f t="shared" si="44"/>
        <v>9.7542008129853706</v>
      </c>
      <c r="E539" s="2">
        <f t="shared" si="43"/>
        <v>-0.19553335463080757</v>
      </c>
      <c r="F539" s="2">
        <f t="shared" si="47"/>
        <v>-0.14513287092397253</v>
      </c>
      <c r="G539" s="2">
        <f t="shared" si="45"/>
        <v>-5.0400483706835031E-2</v>
      </c>
      <c r="H539" s="2" t="str">
        <f t="shared" si="46"/>
        <v>Hold</v>
      </c>
    </row>
    <row r="540" spans="1:8" ht="13.5" x14ac:dyDescent="0.25">
      <c r="A540" s="3">
        <f>TITRES_STAT!B543</f>
        <v>42789</v>
      </c>
      <c r="B540" s="5">
        <f>TITRES_STAT!D543</f>
        <v>9.9329999999999998</v>
      </c>
      <c r="C540" s="2">
        <f t="shared" si="48"/>
        <v>9.5930263109154001</v>
      </c>
      <c r="D540" s="2">
        <f t="shared" si="44"/>
        <v>9.7674451972086764</v>
      </c>
      <c r="E540" s="2">
        <f t="shared" ref="E540:E603" si="49">C540-D540</f>
        <v>-0.17441888629327629</v>
      </c>
      <c r="F540" s="2">
        <f t="shared" si="47"/>
        <v>-0.15099007399783329</v>
      </c>
      <c r="G540" s="2">
        <f t="shared" si="45"/>
        <v>-2.3428812295442997E-2</v>
      </c>
      <c r="H540" s="2" t="str">
        <f t="shared" si="46"/>
        <v>Hold</v>
      </c>
    </row>
    <row r="541" spans="1:8" ht="13.5" x14ac:dyDescent="0.25">
      <c r="A541" s="3">
        <f>TITRES_STAT!B544</f>
        <v>42790</v>
      </c>
      <c r="B541" s="5">
        <f>TITRES_STAT!D544</f>
        <v>9.8859999999999992</v>
      </c>
      <c r="C541" s="2">
        <f t="shared" si="48"/>
        <v>9.6220991861591845</v>
      </c>
      <c r="D541" s="2">
        <f t="shared" ref="D541:D604" si="50">$D$4*B541+(1-$D$4)*D540</f>
        <v>9.7762270344524769</v>
      </c>
      <c r="E541" s="2">
        <f t="shared" si="49"/>
        <v>-0.1541278482932924</v>
      </c>
      <c r="F541" s="2">
        <f t="shared" si="47"/>
        <v>-0.15161762885692512</v>
      </c>
      <c r="G541" s="2">
        <f t="shared" si="45"/>
        <v>-2.5102194363672836E-3</v>
      </c>
      <c r="H541" s="2" t="str">
        <f t="shared" si="46"/>
        <v>Hold</v>
      </c>
    </row>
    <row r="542" spans="1:8" ht="13.5" x14ac:dyDescent="0.25">
      <c r="A542" s="3">
        <f>TITRES_STAT!B545</f>
        <v>42793</v>
      </c>
      <c r="B542" s="5">
        <f>TITRES_STAT!D545</f>
        <v>10.488</v>
      </c>
      <c r="C542" s="2">
        <f t="shared" si="48"/>
        <v>9.6788531575193097</v>
      </c>
      <c r="D542" s="2">
        <f t="shared" si="50"/>
        <v>9.8289509578263683</v>
      </c>
      <c r="E542" s="2">
        <f t="shared" si="49"/>
        <v>-0.15009780030705855</v>
      </c>
      <c r="F542" s="2">
        <f t="shared" si="47"/>
        <v>-0.15131366314695183</v>
      </c>
      <c r="G542" s="2">
        <f t="shared" si="45"/>
        <v>1.215862839893278E-3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5">
        <f>TITRES_STAT!D546</f>
        <v>10.670999999999999</v>
      </c>
      <c r="C543" s="2">
        <f t="shared" si="48"/>
        <v>9.718875748670186</v>
      </c>
      <c r="D543" s="2">
        <f t="shared" si="50"/>
        <v>9.8913249609503406</v>
      </c>
      <c r="E543" s="2">
        <f t="shared" si="49"/>
        <v>-0.17244921228015464</v>
      </c>
      <c r="F543" s="2">
        <f t="shared" si="47"/>
        <v>-0.15554077297359239</v>
      </c>
      <c r="G543" s="2">
        <f t="shared" si="45"/>
        <v>-1.6908439306562245E-2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5">
        <f>TITRES_STAT!D547</f>
        <v>10.321</v>
      </c>
      <c r="C544" s="2">
        <f t="shared" si="48"/>
        <v>9.7527410181055423</v>
      </c>
      <c r="D544" s="2">
        <f t="shared" si="50"/>
        <v>9.9231527416206848</v>
      </c>
      <c r="E544" s="2">
        <f t="shared" si="49"/>
        <v>-0.17041172351514255</v>
      </c>
      <c r="F544" s="2">
        <f t="shared" si="47"/>
        <v>-0.15851496308190244</v>
      </c>
      <c r="G544" s="2">
        <f t="shared" si="45"/>
        <v>-1.1896760433240117E-2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5">
        <f>TITRES_STAT!D548</f>
        <v>10.199999999999999</v>
      </c>
      <c r="C545" s="2">
        <f t="shared" si="48"/>
        <v>9.7813962460893045</v>
      </c>
      <c r="D545" s="2">
        <f t="shared" si="50"/>
        <v>9.9436599459450772</v>
      </c>
      <c r="E545" s="2">
        <f t="shared" si="49"/>
        <v>-0.16226369985577271</v>
      </c>
      <c r="F545" s="2">
        <f t="shared" si="47"/>
        <v>-0.1592647104366765</v>
      </c>
      <c r="G545" s="2">
        <f t="shared" si="45"/>
        <v>-2.9989894190962096E-3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5">
        <f>TITRES_STAT!D549</f>
        <v>10.042999999999999</v>
      </c>
      <c r="C546" s="2">
        <f t="shared" si="48"/>
        <v>9.805642977460181</v>
      </c>
      <c r="D546" s="2">
        <f t="shared" si="50"/>
        <v>9.9510184684676641</v>
      </c>
      <c r="E546" s="2">
        <f t="shared" si="49"/>
        <v>-0.14537549100748315</v>
      </c>
      <c r="F546" s="2">
        <f t="shared" si="47"/>
        <v>-0.15648686655083782</v>
      </c>
      <c r="G546" s="2">
        <f t="shared" si="45"/>
        <v>1.1111375543354673E-2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5">
        <f>TITRES_STAT!D550</f>
        <v>9.8859999999999992</v>
      </c>
      <c r="C547" s="2">
        <f t="shared" si="48"/>
        <v>9.8261594424663077</v>
      </c>
      <c r="D547" s="2">
        <f t="shared" si="50"/>
        <v>9.9462022856182077</v>
      </c>
      <c r="E547" s="2">
        <f t="shared" si="49"/>
        <v>-0.12004284315190006</v>
      </c>
      <c r="F547" s="2">
        <f t="shared" si="47"/>
        <v>-0.14919806187105028</v>
      </c>
      <c r="G547" s="2">
        <f t="shared" si="45"/>
        <v>2.9155218719150222E-2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5">
        <f>TITRES_STAT!D551</f>
        <v>10.331</v>
      </c>
      <c r="C548" s="2">
        <f t="shared" si="48"/>
        <v>9.8435195282407211</v>
      </c>
      <c r="D548" s="2">
        <f t="shared" si="50"/>
        <v>9.9747058200168599</v>
      </c>
      <c r="E548" s="2">
        <f t="shared" si="49"/>
        <v>-0.13118629177613883</v>
      </c>
      <c r="F548" s="2">
        <f t="shared" si="47"/>
        <v>-0.14559570785206799</v>
      </c>
      <c r="G548" s="2">
        <f t="shared" ref="G548:G611" si="51">E548-F548</f>
        <v>1.440941607592916E-2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5">
        <f>TITRES_STAT!D552</f>
        <v>10.462</v>
      </c>
      <c r="C549" s="2">
        <f t="shared" si="48"/>
        <v>9.8582088315883016</v>
      </c>
      <c r="D549" s="2">
        <f t="shared" si="50"/>
        <v>10.010801685200796</v>
      </c>
      <c r="E549" s="2">
        <f t="shared" si="49"/>
        <v>-0.15259285361249475</v>
      </c>
      <c r="F549" s="2">
        <f t="shared" ref="F549:F612" si="53">(E549*(2/(10)))+((1-(2/10))*F548)</f>
        <v>-0.14699513700415334</v>
      </c>
      <c r="G549" s="2">
        <f t="shared" si="51"/>
        <v>-5.5977166083414076E-3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5">
        <f>TITRES_STAT!D553</f>
        <v>10.634</v>
      </c>
      <c r="C550" s="2">
        <f t="shared" si="48"/>
        <v>9.8697151651901009</v>
      </c>
      <c r="D550" s="2">
        <f t="shared" si="50"/>
        <v>10.05696452333407</v>
      </c>
      <c r="E550" s="2">
        <f t="shared" si="49"/>
        <v>-0.18724935814396915</v>
      </c>
      <c r="F550" s="2">
        <f t="shared" si="53"/>
        <v>-0.15504598123211649</v>
      </c>
      <c r="G550" s="2">
        <f t="shared" si="51"/>
        <v>-3.2203376911852655E-2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5">
        <f>TITRES_STAT!D554</f>
        <v>10.425000000000001</v>
      </c>
      <c r="C551" s="2">
        <f t="shared" si="48"/>
        <v>9.8722205243916239</v>
      </c>
      <c r="D551" s="2">
        <f t="shared" si="50"/>
        <v>10.084226410494509</v>
      </c>
      <c r="E551" s="2">
        <f t="shared" si="49"/>
        <v>-0.21200588610288484</v>
      </c>
      <c r="F551" s="2">
        <f t="shared" si="53"/>
        <v>-0.16643796220627016</v>
      </c>
      <c r="G551" s="2">
        <f t="shared" si="51"/>
        <v>-4.5567923896614682E-2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5">
        <f>TITRES_STAT!D555</f>
        <v>10.409000000000001</v>
      </c>
      <c r="C552" s="2">
        <f t="shared" si="48"/>
        <v>9.9669558283313737</v>
      </c>
      <c r="D552" s="2">
        <f t="shared" si="50"/>
        <v>10.108283713420841</v>
      </c>
      <c r="E552" s="2">
        <f t="shared" si="49"/>
        <v>-0.14132788508946703</v>
      </c>
      <c r="F552" s="2">
        <f t="shared" si="53"/>
        <v>-0.16141594678290955</v>
      </c>
      <c r="G552" s="2">
        <f t="shared" si="51"/>
        <v>2.0088061693442516E-2</v>
      </c>
      <c r="H552" s="2" t="str">
        <f t="shared" si="52"/>
        <v>Sell</v>
      </c>
    </row>
    <row r="553" spans="1:8" ht="13.5" x14ac:dyDescent="0.25">
      <c r="A553" s="3">
        <f>TITRES_STAT!B556</f>
        <v>42808</v>
      </c>
      <c r="B553" s="5">
        <f>TITRES_STAT!D556</f>
        <v>10.122</v>
      </c>
      <c r="C553" s="2">
        <f t="shared" si="48"/>
        <v>10.075270316280394</v>
      </c>
      <c r="D553" s="2">
        <f t="shared" si="50"/>
        <v>10.109299734648927</v>
      </c>
      <c r="E553" s="2">
        <f t="shared" si="49"/>
        <v>-3.4029418368533015E-2</v>
      </c>
      <c r="F553" s="2">
        <f t="shared" si="53"/>
        <v>-0.13593864110003426</v>
      </c>
      <c r="G553" s="2">
        <f t="shared" si="51"/>
        <v>0.10190922273150124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5">
        <f>TITRES_STAT!D557</f>
        <v>10.127000000000001</v>
      </c>
      <c r="C554" s="2">
        <f t="shared" si="48"/>
        <v>10.113074883006487</v>
      </c>
      <c r="D554" s="2">
        <f t="shared" si="50"/>
        <v>10.110610865415673</v>
      </c>
      <c r="E554" s="2">
        <f t="shared" si="49"/>
        <v>2.4640175908139383E-3</v>
      </c>
      <c r="F554" s="2">
        <f t="shared" si="53"/>
        <v>-0.10825810936186463</v>
      </c>
      <c r="G554" s="2">
        <f t="shared" si="51"/>
        <v>0.11072212695267857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5">
        <f>TITRES_STAT!D558</f>
        <v>10.305</v>
      </c>
      <c r="C555" s="2">
        <f t="shared" si="48"/>
        <v>10.126447977928565</v>
      </c>
      <c r="D555" s="2">
        <f t="shared" si="50"/>
        <v>10.125010060570068</v>
      </c>
      <c r="E555" s="2">
        <f t="shared" si="49"/>
        <v>1.4379173584977423E-3</v>
      </c>
      <c r="F555" s="2">
        <f t="shared" si="53"/>
        <v>-8.6318904017792158E-2</v>
      </c>
      <c r="G555" s="2">
        <f t="shared" si="51"/>
        <v>8.7756821376289901E-2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5">
        <f>TITRES_STAT!D559</f>
        <v>10.305</v>
      </c>
      <c r="C556" s="2">
        <f t="shared" si="48"/>
        <v>10.113609827478017</v>
      </c>
      <c r="D556" s="2">
        <f t="shared" si="50"/>
        <v>10.138342648675989</v>
      </c>
      <c r="E556" s="2">
        <f t="shared" si="49"/>
        <v>-2.4732821197972044E-2</v>
      </c>
      <c r="F556" s="2">
        <f t="shared" si="53"/>
        <v>-7.4001687453828138E-2</v>
      </c>
      <c r="G556" s="2">
        <f t="shared" si="51"/>
        <v>4.9268866255856095E-2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5">
        <f>TITRES_STAT!D560</f>
        <v>10.305</v>
      </c>
      <c r="C557" s="2">
        <f t="shared" si="48"/>
        <v>10.078592930942937</v>
      </c>
      <c r="D557" s="2">
        <f t="shared" si="50"/>
        <v>10.150687637662953</v>
      </c>
      <c r="E557" s="2">
        <f t="shared" si="49"/>
        <v>-7.2094706720015722E-2</v>
      </c>
      <c r="F557" s="2">
        <f t="shared" si="53"/>
        <v>-7.3620291307065655E-2</v>
      </c>
      <c r="G557" s="2">
        <f t="shared" si="51"/>
        <v>1.5255845870499329E-3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5">
        <f>TITRES_STAT!D561</f>
        <v>10.352</v>
      </c>
      <c r="C558" s="2">
        <f t="shared" si="48"/>
        <v>10.117424787720946</v>
      </c>
      <c r="D558" s="2">
        <f t="shared" si="50"/>
        <v>10.165599664502734</v>
      </c>
      <c r="E558" s="2">
        <f t="shared" si="49"/>
        <v>-4.8174876781788001E-2</v>
      </c>
      <c r="F558" s="2">
        <f t="shared" si="53"/>
        <v>-6.853120840201013E-2</v>
      </c>
      <c r="G558" s="2">
        <f t="shared" si="51"/>
        <v>2.0356331620222129E-2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5">
        <f>TITRES_STAT!D562</f>
        <v>10.305</v>
      </c>
      <c r="C559" s="2">
        <f t="shared" si="48"/>
        <v>10.170436358840799</v>
      </c>
      <c r="D559" s="2">
        <f t="shared" si="50"/>
        <v>10.17592561528031</v>
      </c>
      <c r="E559" s="2">
        <f t="shared" si="49"/>
        <v>-5.4892564395103705E-3</v>
      </c>
      <c r="F559" s="2">
        <f t="shared" si="53"/>
        <v>-5.5922818009510183E-2</v>
      </c>
      <c r="G559" s="2">
        <f t="shared" si="51"/>
        <v>5.0433561569999813E-2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5">
        <f>TITRES_STAT!D563</f>
        <v>10.305</v>
      </c>
      <c r="C560" s="2">
        <f t="shared" si="48"/>
        <v>10.24175384209606</v>
      </c>
      <c r="D560" s="2">
        <f t="shared" si="50"/>
        <v>10.185486680815101</v>
      </c>
      <c r="E560" s="2">
        <f t="shared" si="49"/>
        <v>5.6267161280958433E-2</v>
      </c>
      <c r="F560" s="2">
        <f t="shared" si="53"/>
        <v>-3.348482215141646E-2</v>
      </c>
      <c r="G560" s="2">
        <f t="shared" si="51"/>
        <v>8.9751983432374893E-2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5">
        <f>TITRES_STAT!D564</f>
        <v>10.253</v>
      </c>
      <c r="C561" s="2">
        <f t="shared" si="48"/>
        <v>10.269945558696666</v>
      </c>
      <c r="D561" s="2">
        <f t="shared" si="50"/>
        <v>10.19048766742139</v>
      </c>
      <c r="E561" s="2">
        <f t="shared" si="49"/>
        <v>7.9457891275275472E-2</v>
      </c>
      <c r="F561" s="2">
        <f t="shared" si="53"/>
        <v>-1.0896279466078074E-2</v>
      </c>
      <c r="G561" s="2">
        <f t="shared" si="51"/>
        <v>9.0354170741353546E-2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5">
        <f>TITRES_STAT!D565</f>
        <v>10.199999999999999</v>
      </c>
      <c r="C562" s="2">
        <f t="shared" si="48"/>
        <v>10.29133854966641</v>
      </c>
      <c r="D562" s="2">
        <f t="shared" si="50"/>
        <v>10.191192284649434</v>
      </c>
      <c r="E562" s="2">
        <f t="shared" si="49"/>
        <v>0.10014626501697599</v>
      </c>
      <c r="F562" s="2">
        <f t="shared" si="53"/>
        <v>1.1312229430532738E-2</v>
      </c>
      <c r="G562" s="2">
        <f t="shared" si="51"/>
        <v>8.8834035586443247E-2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5">
        <f>TITRES_STAT!D566</f>
        <v>10.242000000000001</v>
      </c>
      <c r="C563" s="2">
        <f t="shared" si="48"/>
        <v>10.265286465102346</v>
      </c>
      <c r="D563" s="2">
        <f t="shared" si="50"/>
        <v>10.194955819119846</v>
      </c>
      <c r="E563" s="2">
        <f t="shared" si="49"/>
        <v>7.0330645982499718E-2</v>
      </c>
      <c r="F563" s="2">
        <f t="shared" si="53"/>
        <v>2.3115912740926135E-2</v>
      </c>
      <c r="G563" s="2">
        <f t="shared" si="51"/>
        <v>4.7214733241573582E-2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5">
        <f>TITRES_STAT!D567</f>
        <v>10.199999999999999</v>
      </c>
      <c r="C564" s="2">
        <f t="shared" si="48"/>
        <v>10.24401162431737</v>
      </c>
      <c r="D564" s="2">
        <f t="shared" si="50"/>
        <v>10.195329462148004</v>
      </c>
      <c r="E564" s="2">
        <f t="shared" si="49"/>
        <v>4.8682162169365384E-2</v>
      </c>
      <c r="F564" s="2">
        <f t="shared" si="53"/>
        <v>2.8229162626613985E-2</v>
      </c>
      <c r="G564" s="2">
        <f t="shared" si="51"/>
        <v>2.0452999542751399E-2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5">
        <f>TITRES_STAT!D568</f>
        <v>10.101000000000001</v>
      </c>
      <c r="C565" s="2">
        <f t="shared" si="48"/>
        <v>10.253394451345466</v>
      </c>
      <c r="D565" s="2">
        <f t="shared" si="50"/>
        <v>10.188342094581486</v>
      </c>
      <c r="E565" s="2">
        <f t="shared" si="49"/>
        <v>6.5052356763979802E-2</v>
      </c>
      <c r="F565" s="2">
        <f t="shared" si="53"/>
        <v>3.5593801454087151E-2</v>
      </c>
      <c r="G565" s="2">
        <f t="shared" si="51"/>
        <v>2.9458555309892651E-2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5">
        <f>TITRES_STAT!D569</f>
        <v>10.106</v>
      </c>
      <c r="C566" s="2">
        <f t="shared" si="48"/>
        <v>10.261333766523087</v>
      </c>
      <c r="D566" s="2">
        <f t="shared" si="50"/>
        <v>10.182242680168043</v>
      </c>
      <c r="E566" s="2">
        <f t="shared" si="49"/>
        <v>7.9091086355044027E-2</v>
      </c>
      <c r="F566" s="2">
        <f t="shared" si="53"/>
        <v>4.4293258434278532E-2</v>
      </c>
      <c r="G566" s="2">
        <f t="shared" si="51"/>
        <v>3.4797827920765495E-2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5">
        <f>TITRES_STAT!D570</f>
        <v>10.253</v>
      </c>
      <c r="C567" s="2">
        <f t="shared" si="48"/>
        <v>10.268051648596458</v>
      </c>
      <c r="D567" s="2">
        <f t="shared" si="50"/>
        <v>10.187483963118559</v>
      </c>
      <c r="E567" s="2">
        <f t="shared" si="49"/>
        <v>8.0567685477898721E-2</v>
      </c>
      <c r="F567" s="2">
        <f t="shared" si="53"/>
        <v>5.1548143843002575E-2</v>
      </c>
      <c r="G567" s="2">
        <f t="shared" si="51"/>
        <v>2.9019541634896145E-2</v>
      </c>
      <c r="H567" s="2" t="str">
        <f t="shared" si="52"/>
        <v>Sell</v>
      </c>
    </row>
    <row r="568" spans="1:8" ht="13.5" x14ac:dyDescent="0.25">
      <c r="A568" s="3">
        <f>TITRES_STAT!B571</f>
        <v>42830</v>
      </c>
      <c r="B568" s="5">
        <f>TITRES_STAT!D571</f>
        <v>10.305</v>
      </c>
      <c r="C568" s="2">
        <f t="shared" si="48"/>
        <v>10.280966779581618</v>
      </c>
      <c r="D568" s="2">
        <f t="shared" si="50"/>
        <v>10.196188854739408</v>
      </c>
      <c r="E568" s="2">
        <f t="shared" si="49"/>
        <v>8.4777924842210695E-2</v>
      </c>
      <c r="F568" s="2">
        <f t="shared" si="53"/>
        <v>5.8194100042844199E-2</v>
      </c>
      <c r="G568" s="2">
        <f t="shared" si="51"/>
        <v>2.6583824799366496E-2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5">
        <f>TITRES_STAT!D572</f>
        <v>10.356999999999999</v>
      </c>
      <c r="C569" s="2">
        <f t="shared" si="48"/>
        <v>10.284664198107523</v>
      </c>
      <c r="D569" s="2">
        <f t="shared" si="50"/>
        <v>10.208100791425379</v>
      </c>
      <c r="E569" s="2">
        <f t="shared" si="49"/>
        <v>7.6563406682144119E-2</v>
      </c>
      <c r="F569" s="2">
        <f t="shared" si="53"/>
        <v>6.1867961370704189E-2</v>
      </c>
      <c r="G569" s="2">
        <f t="shared" si="51"/>
        <v>1.4695445311439931E-2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5">
        <f>TITRES_STAT!D573</f>
        <v>10.356999999999999</v>
      </c>
      <c r="C570" s="2">
        <f t="shared" si="48"/>
        <v>10.287792783014059</v>
      </c>
      <c r="D570" s="2">
        <f t="shared" si="50"/>
        <v>10.219130362430906</v>
      </c>
      <c r="E570" s="2">
        <f t="shared" si="49"/>
        <v>6.8662420583152084E-2</v>
      </c>
      <c r="F570" s="2">
        <f t="shared" si="53"/>
        <v>6.3226853213193768E-2</v>
      </c>
      <c r="G570" s="2">
        <f t="shared" si="51"/>
        <v>5.4355673699583162E-3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5">
        <f>TITRES_STAT!D574</f>
        <v>10.356999999999999</v>
      </c>
      <c r="C571" s="2">
        <f t="shared" si="48"/>
        <v>10.282440047165741</v>
      </c>
      <c r="D571" s="2">
        <f t="shared" si="50"/>
        <v>10.229342928176766</v>
      </c>
      <c r="E571" s="2">
        <f t="shared" si="49"/>
        <v>5.3097118988974401E-2</v>
      </c>
      <c r="F571" s="2">
        <f t="shared" si="53"/>
        <v>6.1200906368349899E-2</v>
      </c>
      <c r="G571" s="2">
        <f t="shared" si="51"/>
        <v>-8.1037873793754975E-3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5">
        <f>TITRES_STAT!D575</f>
        <v>10.409000000000001</v>
      </c>
      <c r="C572" s="2">
        <f t="shared" si="48"/>
        <v>10.269756962986396</v>
      </c>
      <c r="D572" s="2">
        <f t="shared" si="50"/>
        <v>10.24265085942293</v>
      </c>
      <c r="E572" s="2">
        <f t="shared" si="49"/>
        <v>2.7106103563465211E-2</v>
      </c>
      <c r="F572" s="2">
        <f t="shared" si="53"/>
        <v>5.4381945807372961E-2</v>
      </c>
      <c r="G572" s="2">
        <f t="shared" si="51"/>
        <v>-2.727584224390775E-2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5">
        <f>TITRES_STAT!D576</f>
        <v>10.513999999999999</v>
      </c>
      <c r="C573" s="2">
        <f t="shared" si="48"/>
        <v>10.265486660988488</v>
      </c>
      <c r="D573" s="2">
        <f t="shared" si="50"/>
        <v>10.262750795761972</v>
      </c>
      <c r="E573" s="2">
        <f t="shared" si="49"/>
        <v>2.7358652265156991E-3</v>
      </c>
      <c r="F573" s="2">
        <f t="shared" si="53"/>
        <v>4.4052729691201511E-2</v>
      </c>
      <c r="G573" s="2">
        <f t="shared" si="51"/>
        <v>-4.1316864464685812E-2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5">
        <f>TITRES_STAT!D577</f>
        <v>10.566000000000001</v>
      </c>
      <c r="C574" s="2">
        <f t="shared" si="48"/>
        <v>10.255411790067182</v>
      </c>
      <c r="D574" s="2">
        <f t="shared" si="50"/>
        <v>10.285213699779604</v>
      </c>
      <c r="E574" s="2">
        <f t="shared" si="49"/>
        <v>-2.9801909712421804E-2</v>
      </c>
      <c r="F574" s="2">
        <f t="shared" si="53"/>
        <v>2.9281801810476848E-2</v>
      </c>
      <c r="G574" s="2">
        <f t="shared" si="51"/>
        <v>-5.9083711522898652E-2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5">
        <f>TITRES_STAT!D578</f>
        <v>10.566000000000001</v>
      </c>
      <c r="C575" s="2">
        <f t="shared" si="48"/>
        <v>10.231656130056846</v>
      </c>
      <c r="D575" s="2">
        <f t="shared" si="50"/>
        <v>10.306012684981116</v>
      </c>
      <c r="E575" s="2">
        <f t="shared" si="49"/>
        <v>-7.4356554924269957E-2</v>
      </c>
      <c r="F575" s="2">
        <f t="shared" si="53"/>
        <v>8.5541304635274873E-3</v>
      </c>
      <c r="G575" s="2">
        <f t="shared" si="51"/>
        <v>-8.2910685387797445E-2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5">
        <f>TITRES_STAT!D579</f>
        <v>10.467000000000001</v>
      </c>
      <c r="C576" s="2">
        <f t="shared" si="48"/>
        <v>10.212324417740408</v>
      </c>
      <c r="D576" s="2">
        <f t="shared" si="50"/>
        <v>10.317937671278813</v>
      </c>
      <c r="E576" s="2">
        <f t="shared" si="49"/>
        <v>-0.10561325353840445</v>
      </c>
      <c r="F576" s="2">
        <f t="shared" si="53"/>
        <v>-1.4279346336858904E-2</v>
      </c>
      <c r="G576" s="2">
        <f t="shared" si="51"/>
        <v>-9.133390720154555E-2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5">
        <f>TITRES_STAT!D580</f>
        <v>10.613</v>
      </c>
      <c r="C577" s="2">
        <f t="shared" si="48"/>
        <v>10.218582199626498</v>
      </c>
      <c r="D577" s="2">
        <f t="shared" si="50"/>
        <v>10.339794140072975</v>
      </c>
      <c r="E577" s="2">
        <f t="shared" si="49"/>
        <v>-0.12121194044647687</v>
      </c>
      <c r="F577" s="2">
        <f t="shared" si="53"/>
        <v>-3.5665865158782499E-2</v>
      </c>
      <c r="G577" s="2">
        <f t="shared" si="51"/>
        <v>-8.5546075287694368E-2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5">
        <f>TITRES_STAT!D581</f>
        <v>10.566000000000001</v>
      </c>
      <c r="C578" s="2">
        <f t="shared" si="48"/>
        <v>10.231877245837806</v>
      </c>
      <c r="D578" s="2">
        <f t="shared" si="50"/>
        <v>10.356550129697197</v>
      </c>
      <c r="E578" s="2">
        <f t="shared" si="49"/>
        <v>-0.12467288385939135</v>
      </c>
      <c r="F578" s="2">
        <f t="shared" si="53"/>
        <v>-5.3467268898904269E-2</v>
      </c>
      <c r="G578" s="2">
        <f t="shared" si="51"/>
        <v>-7.1205614960487079E-2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5">
        <f>TITRES_STAT!D582</f>
        <v>10.467000000000001</v>
      </c>
      <c r="C579" s="2">
        <f t="shared" si="48"/>
        <v>10.251126900324296</v>
      </c>
      <c r="D579" s="2">
        <f t="shared" si="50"/>
        <v>10.36473160157148</v>
      </c>
      <c r="E579" s="2">
        <f t="shared" si="49"/>
        <v>-0.11360470124718347</v>
      </c>
      <c r="F579" s="2">
        <f t="shared" si="53"/>
        <v>-6.5494755368560115E-2</v>
      </c>
      <c r="G579" s="2">
        <f t="shared" si="51"/>
        <v>-4.8109945878623356E-2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5">
        <f>TITRES_STAT!D583</f>
        <v>10.566000000000001</v>
      </c>
      <c r="C580" s="2">
        <f t="shared" si="48"/>
        <v>10.267415069505173</v>
      </c>
      <c r="D580" s="2">
        <f t="shared" si="50"/>
        <v>10.379640371825445</v>
      </c>
      <c r="E580" s="2">
        <f t="shared" si="49"/>
        <v>-0.11222530232027239</v>
      </c>
      <c r="F580" s="2">
        <f t="shared" si="53"/>
        <v>-7.4840864758902573E-2</v>
      </c>
      <c r="G580" s="2">
        <f t="shared" si="51"/>
        <v>-3.7384437561369818E-2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5">
        <f>TITRES_STAT!D584</f>
        <v>10.566000000000001</v>
      </c>
      <c r="C581" s="2">
        <f t="shared" si="48"/>
        <v>10.281197366504376</v>
      </c>
      <c r="D581" s="2">
        <f t="shared" si="50"/>
        <v>10.393444788727265</v>
      </c>
      <c r="E581" s="2">
        <f t="shared" si="49"/>
        <v>-0.11224742222288953</v>
      </c>
      <c r="F581" s="2">
        <f t="shared" si="53"/>
        <v>-8.2322176251699963E-2</v>
      </c>
      <c r="G581" s="2">
        <f t="shared" si="51"/>
        <v>-2.9925245971189562E-2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5">
        <f>TITRES_STAT!D585</f>
        <v>10.457000000000001</v>
      </c>
      <c r="C582" s="2">
        <f t="shared" si="48"/>
        <v>10.300859310119087</v>
      </c>
      <c r="D582" s="2">
        <f t="shared" si="50"/>
        <v>10.398152582154875</v>
      </c>
      <c r="E582" s="2">
        <f t="shared" si="49"/>
        <v>-9.7293272035788192E-2</v>
      </c>
      <c r="F582" s="2">
        <f t="shared" si="53"/>
        <v>-8.5316395408517626E-2</v>
      </c>
      <c r="G582" s="2">
        <f t="shared" si="51"/>
        <v>-1.1976876627270566E-2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5">
        <f>TITRES_STAT!D586</f>
        <v>10.619</v>
      </c>
      <c r="C583" s="2">
        <f t="shared" si="48"/>
        <v>10.333650185485382</v>
      </c>
      <c r="D583" s="2">
        <f t="shared" si="50"/>
        <v>10.414511650143403</v>
      </c>
      <c r="E583" s="2">
        <f t="shared" si="49"/>
        <v>-8.0861464658021021E-2</v>
      </c>
      <c r="F583" s="2">
        <f t="shared" si="53"/>
        <v>-8.4425409258418307E-2</v>
      </c>
      <c r="G583" s="2">
        <f t="shared" si="51"/>
        <v>3.5639446003972869E-3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5">
        <f>TITRES_STAT!D587</f>
        <v>10.619</v>
      </c>
      <c r="C584" s="2">
        <f t="shared" si="48"/>
        <v>10.369396310795324</v>
      </c>
      <c r="D584" s="2">
        <f t="shared" si="50"/>
        <v>10.429658935317965</v>
      </c>
      <c r="E584" s="2">
        <f t="shared" si="49"/>
        <v>-6.0262624522641417E-2</v>
      </c>
      <c r="F584" s="2">
        <f t="shared" si="53"/>
        <v>-7.9592852311262924E-2</v>
      </c>
      <c r="G584" s="2">
        <f t="shared" si="51"/>
        <v>1.9330227788621507E-2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5">
        <f>TITRES_STAT!D588</f>
        <v>10.566000000000001</v>
      </c>
      <c r="C585" s="2">
        <f t="shared" si="48"/>
        <v>10.399643032211427</v>
      </c>
      <c r="D585" s="2">
        <f t="shared" si="50"/>
        <v>10.43975827344256</v>
      </c>
      <c r="E585" s="2">
        <f t="shared" si="49"/>
        <v>-4.011524123113297E-2</v>
      </c>
      <c r="F585" s="2">
        <f t="shared" si="53"/>
        <v>-7.1697330095236947E-2</v>
      </c>
      <c r="G585" s="2">
        <f t="shared" si="51"/>
        <v>3.1582088864103977E-2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5">
        <f>TITRES_STAT!D589</f>
        <v>10.467000000000001</v>
      </c>
      <c r="C586" s="2">
        <f t="shared" si="48"/>
        <v>10.410005642640439</v>
      </c>
      <c r="D586" s="2">
        <f t="shared" si="50"/>
        <v>10.441776179113482</v>
      </c>
      <c r="E586" s="2">
        <f t="shared" si="49"/>
        <v>-3.177053647304362E-2</v>
      </c>
      <c r="F586" s="2">
        <f t="shared" si="53"/>
        <v>-6.3711971370798287E-2</v>
      </c>
      <c r="G586" s="2">
        <f t="shared" si="51"/>
        <v>3.1941434897754667E-2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5">
        <f>TITRES_STAT!D590</f>
        <v>10.561</v>
      </c>
      <c r="C587" s="2">
        <f t="shared" si="48"/>
        <v>10.441235543772679</v>
      </c>
      <c r="D587" s="2">
        <f t="shared" si="50"/>
        <v>10.450607573253224</v>
      </c>
      <c r="E587" s="2">
        <f t="shared" si="49"/>
        <v>-9.3720294805450521E-3</v>
      </c>
      <c r="F587" s="2">
        <f t="shared" si="53"/>
        <v>-5.2843982992747639E-2</v>
      </c>
      <c r="G587" s="2">
        <f t="shared" si="51"/>
        <v>4.3471953512202587E-2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5">
        <f>TITRES_STAT!D591</f>
        <v>10.723000000000001</v>
      </c>
      <c r="C588" s="2">
        <f t="shared" si="48"/>
        <v>10.460430075499959</v>
      </c>
      <c r="D588" s="2">
        <f t="shared" si="50"/>
        <v>10.470784790049283</v>
      </c>
      <c r="E588" s="2">
        <f t="shared" si="49"/>
        <v>-1.0354714549324129E-2</v>
      </c>
      <c r="F588" s="2">
        <f t="shared" si="53"/>
        <v>-4.434612930406294E-2</v>
      </c>
      <c r="G588" s="2">
        <f t="shared" si="51"/>
        <v>3.3991414754738811E-2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5">
        <f>TITRES_STAT!D592</f>
        <v>10.802</v>
      </c>
      <c r="C589" s="2">
        <f t="shared" si="48"/>
        <v>10.461440833115351</v>
      </c>
      <c r="D589" s="2">
        <f t="shared" si="50"/>
        <v>10.495319250045632</v>
      </c>
      <c r="E589" s="2">
        <f t="shared" si="49"/>
        <v>-3.3878416930281929E-2</v>
      </c>
      <c r="F589" s="2">
        <f t="shared" si="53"/>
        <v>-4.2252586829306736E-2</v>
      </c>
      <c r="G589" s="2">
        <f t="shared" si="51"/>
        <v>8.3741698990248067E-3</v>
      </c>
      <c r="H589" s="2" t="str">
        <f t="shared" si="52"/>
        <v>Sell</v>
      </c>
    </row>
    <row r="590" spans="1:8" ht="13.5" x14ac:dyDescent="0.25">
      <c r="A590" s="3">
        <f>TITRES_STAT!B593</f>
        <v>42863</v>
      </c>
      <c r="B590" s="5">
        <f>TITRES_STAT!D593</f>
        <v>10.984999999999999</v>
      </c>
      <c r="C590" s="2">
        <f t="shared" si="48"/>
        <v>10.477526858789911</v>
      </c>
      <c r="D590" s="2">
        <f t="shared" si="50"/>
        <v>10.531591898190401</v>
      </c>
      <c r="E590" s="2">
        <f t="shared" si="49"/>
        <v>-5.4065039400489567E-2</v>
      </c>
      <c r="F590" s="2">
        <f t="shared" si="53"/>
        <v>-4.4615077343543308E-2</v>
      </c>
      <c r="G590" s="2">
        <f t="shared" si="51"/>
        <v>-9.4499620569462595E-3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5">
        <f>TITRES_STAT!D594</f>
        <v>11.105</v>
      </c>
      <c r="C591" s="2">
        <f t="shared" ref="C591:C654" si="54">$C$4*B581+C590*(1-$C$4)</f>
        <v>10.491138111283771</v>
      </c>
      <c r="D591" s="2">
        <f t="shared" si="50"/>
        <v>10.574066572398518</v>
      </c>
      <c r="E591" s="2">
        <f t="shared" si="49"/>
        <v>-8.2928461114747165E-2</v>
      </c>
      <c r="F591" s="2">
        <f t="shared" si="53"/>
        <v>-5.2277754097784082E-2</v>
      </c>
      <c r="G591" s="2">
        <f t="shared" si="51"/>
        <v>-3.0650707016963083E-2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5">
        <f>TITRES_STAT!D595</f>
        <v>11.037000000000001</v>
      </c>
      <c r="C592" s="2">
        <f t="shared" si="54"/>
        <v>10.485886094163192</v>
      </c>
      <c r="D592" s="2">
        <f t="shared" si="50"/>
        <v>10.608357937406035</v>
      </c>
      <c r="E592" s="2">
        <f t="shared" si="49"/>
        <v>-0.12247184324284355</v>
      </c>
      <c r="F592" s="2">
        <f t="shared" si="53"/>
        <v>-6.6316571926795978E-2</v>
      </c>
      <c r="G592" s="2">
        <f t="shared" si="51"/>
        <v>-5.615527131604757E-2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5">
        <f>TITRES_STAT!D596</f>
        <v>11.241</v>
      </c>
      <c r="C593" s="2">
        <f t="shared" si="54"/>
        <v>10.506365156599623</v>
      </c>
      <c r="D593" s="2">
        <f t="shared" si="50"/>
        <v>10.655220312412995</v>
      </c>
      <c r="E593" s="2">
        <f t="shared" si="49"/>
        <v>-0.14885515581337216</v>
      </c>
      <c r="F593" s="2">
        <f t="shared" si="53"/>
        <v>-8.282428870411121E-2</v>
      </c>
      <c r="G593" s="2">
        <f t="shared" si="51"/>
        <v>-6.6030867109260954E-2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5">
        <f>TITRES_STAT!D597</f>
        <v>11.241</v>
      </c>
      <c r="C594" s="2">
        <f t="shared" si="54"/>
        <v>10.523693594045834</v>
      </c>
      <c r="D594" s="2">
        <f t="shared" si="50"/>
        <v>10.698611400382402</v>
      </c>
      <c r="E594" s="2">
        <f t="shared" si="49"/>
        <v>-0.17491780633656795</v>
      </c>
      <c r="F594" s="2">
        <f t="shared" si="53"/>
        <v>-0.10124299223060257</v>
      </c>
      <c r="G594" s="2">
        <f t="shared" si="51"/>
        <v>-7.367481410596538E-2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5">
        <f>TITRES_STAT!D598</f>
        <v>11.241</v>
      </c>
      <c r="C595" s="2">
        <f t="shared" si="54"/>
        <v>10.530202271884937</v>
      </c>
      <c r="D595" s="2">
        <f t="shared" si="50"/>
        <v>10.73878833368741</v>
      </c>
      <c r="E595" s="2">
        <f t="shared" si="49"/>
        <v>-0.20858606180247286</v>
      </c>
      <c r="F595" s="2">
        <f t="shared" si="53"/>
        <v>-0.12271160614497664</v>
      </c>
      <c r="G595" s="2">
        <f t="shared" si="51"/>
        <v>-8.5874455657496213E-2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5">
        <f>TITRES_STAT!D599</f>
        <v>11.298999999999999</v>
      </c>
      <c r="C596" s="2">
        <f t="shared" si="54"/>
        <v>10.520478845441101</v>
      </c>
      <c r="D596" s="2">
        <f t="shared" si="50"/>
        <v>10.780285494155008</v>
      </c>
      <c r="E596" s="2">
        <f t="shared" si="49"/>
        <v>-0.2598066487139068</v>
      </c>
      <c r="F596" s="2">
        <f t="shared" si="53"/>
        <v>-0.15013061465876268</v>
      </c>
      <c r="G596" s="2">
        <f t="shared" si="51"/>
        <v>-0.10967603405514412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5">
        <f>TITRES_STAT!D600</f>
        <v>11.189</v>
      </c>
      <c r="C597" s="2">
        <f t="shared" si="54"/>
        <v>10.526712869219391</v>
      </c>
      <c r="D597" s="2">
        <f t="shared" si="50"/>
        <v>10.810560642736117</v>
      </c>
      <c r="E597" s="2">
        <f t="shared" si="49"/>
        <v>-0.28384777351672597</v>
      </c>
      <c r="F597" s="2">
        <f t="shared" si="53"/>
        <v>-0.17687404643035534</v>
      </c>
      <c r="G597" s="2">
        <f t="shared" si="51"/>
        <v>-0.10697372708637062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5">
        <f>TITRES_STAT!D601</f>
        <v>11.189</v>
      </c>
      <c r="C598" s="2">
        <f t="shared" si="54"/>
        <v>10.556910889339484</v>
      </c>
      <c r="D598" s="2">
        <f t="shared" si="50"/>
        <v>10.838593187718626</v>
      </c>
      <c r="E598" s="2">
        <f t="shared" si="49"/>
        <v>-0.28168229837914183</v>
      </c>
      <c r="F598" s="2">
        <f t="shared" si="53"/>
        <v>-0.19783569682011265</v>
      </c>
      <c r="G598" s="2">
        <f t="shared" si="51"/>
        <v>-8.3846601559029177E-2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5">
        <f>TITRES_STAT!D602</f>
        <v>11.089</v>
      </c>
      <c r="C599" s="2">
        <f t="shared" si="54"/>
        <v>10.594616906364179</v>
      </c>
      <c r="D599" s="2">
        <f t="shared" si="50"/>
        <v>10.85714184048021</v>
      </c>
      <c r="E599" s="2">
        <f t="shared" si="49"/>
        <v>-0.26252493411603162</v>
      </c>
      <c r="F599" s="2">
        <f t="shared" si="53"/>
        <v>-0.21077354427929645</v>
      </c>
      <c r="G599" s="2">
        <f t="shared" si="51"/>
        <v>-5.1751389836735162E-2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5">
        <f>TITRES_STAT!D603</f>
        <v>10.984999999999999</v>
      </c>
      <c r="C600" s="2">
        <f t="shared" si="54"/>
        <v>10.654675843846611</v>
      </c>
      <c r="D600" s="2">
        <f t="shared" si="50"/>
        <v>10.866612815259455</v>
      </c>
      <c r="E600" s="2">
        <f t="shared" si="49"/>
        <v>-0.21193697141284318</v>
      </c>
      <c r="F600" s="2">
        <f t="shared" si="53"/>
        <v>-0.2110062297060058</v>
      </c>
      <c r="G600" s="2">
        <f t="shared" si="51"/>
        <v>-9.3074170683737911E-4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5">
        <f>TITRES_STAT!D604</f>
        <v>11.089</v>
      </c>
      <c r="C601" s="2">
        <f t="shared" si="54"/>
        <v>10.723956483254824</v>
      </c>
      <c r="D601" s="2">
        <f t="shared" si="50"/>
        <v>10.883085940055052</v>
      </c>
      <c r="E601" s="2">
        <f t="shared" si="49"/>
        <v>-0.15912945680022794</v>
      </c>
      <c r="F601" s="2">
        <f t="shared" si="53"/>
        <v>-0.20063087512485026</v>
      </c>
      <c r="G601" s="2">
        <f t="shared" si="51"/>
        <v>4.1501418324622313E-2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5">
        <f>TITRES_STAT!D605</f>
        <v>10.933</v>
      </c>
      <c r="C602" s="2">
        <f t="shared" si="54"/>
        <v>10.772117024292543</v>
      </c>
      <c r="D602" s="2">
        <f t="shared" si="50"/>
        <v>10.886783277828751</v>
      </c>
      <c r="E602" s="2">
        <f t="shared" si="49"/>
        <v>-0.11466625353620863</v>
      </c>
      <c r="F602" s="2">
        <f t="shared" si="53"/>
        <v>-0.18343795080712194</v>
      </c>
      <c r="G602" s="2">
        <f t="shared" si="51"/>
        <v>6.8771697270913312E-2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5">
        <f>TITRES_STAT!D606</f>
        <v>10.837999999999999</v>
      </c>
      <c r="C603" s="2">
        <f t="shared" si="54"/>
        <v>10.844252866709075</v>
      </c>
      <c r="D603" s="2">
        <f t="shared" si="50"/>
        <v>10.883169701693289</v>
      </c>
      <c r="E603" s="2">
        <f t="shared" si="49"/>
        <v>-3.8916834984213722E-2</v>
      </c>
      <c r="F603" s="2">
        <f t="shared" si="53"/>
        <v>-0.15453372764254028</v>
      </c>
      <c r="G603" s="2">
        <f t="shared" si="51"/>
        <v>0.11561689265832656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5">
        <f>TITRES_STAT!D607</f>
        <v>11.141999999999999</v>
      </c>
      <c r="C604" s="2">
        <f t="shared" si="54"/>
        <v>10.905290887215372</v>
      </c>
      <c r="D604" s="2">
        <f t="shared" si="50"/>
        <v>10.902342316382674</v>
      </c>
      <c r="E604" s="2">
        <f t="shared" ref="E604:E667" si="55">C604-D604</f>
        <v>2.9485708326983939E-3</v>
      </c>
      <c r="F604" s="2">
        <f t="shared" si="53"/>
        <v>-0.12303726794749255</v>
      </c>
      <c r="G604" s="2">
        <f t="shared" si="51"/>
        <v>0.12598583878019093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5">
        <f>TITRES_STAT!D608</f>
        <v>11.194000000000001</v>
      </c>
      <c r="C605" s="2">
        <f t="shared" si="54"/>
        <v>10.956938443028392</v>
      </c>
      <c r="D605" s="2">
        <f t="shared" ref="D605:D668" si="56">$D$4*B605+(1-$D$4)*D604</f>
        <v>10.923946589243217</v>
      </c>
      <c r="E605" s="2">
        <f t="shared" si="55"/>
        <v>3.2991853785174996E-2</v>
      </c>
      <c r="F605" s="2">
        <f t="shared" si="53"/>
        <v>-9.1831443600959045E-2</v>
      </c>
      <c r="G605" s="2">
        <f t="shared" si="51"/>
        <v>0.12482329738613404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5">
        <f>TITRES_STAT!D609</f>
        <v>11.131</v>
      </c>
      <c r="C606" s="2">
        <f t="shared" si="54"/>
        <v>11.009563297947102</v>
      </c>
      <c r="D606" s="2">
        <f t="shared" si="56"/>
        <v>10.939283878928904</v>
      </c>
      <c r="E606" s="2">
        <f t="shared" si="55"/>
        <v>7.0279419018197231E-2</v>
      </c>
      <c r="F606" s="2">
        <f t="shared" si="53"/>
        <v>-5.9409271077127797E-2</v>
      </c>
      <c r="G606" s="2">
        <f t="shared" si="51"/>
        <v>0.12968869009532502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5">
        <f>TITRES_STAT!D610</f>
        <v>10.984999999999999</v>
      </c>
      <c r="C607" s="2">
        <f t="shared" si="54"/>
        <v>11.037168944416777</v>
      </c>
      <c r="D607" s="2">
        <f t="shared" si="56"/>
        <v>10.942670258267505</v>
      </c>
      <c r="E607" s="2">
        <f t="shared" si="55"/>
        <v>9.449868614927226E-2</v>
      </c>
      <c r="F607" s="2">
        <f t="shared" si="53"/>
        <v>-2.8627679631847786E-2</v>
      </c>
      <c r="G607" s="2">
        <f t="shared" si="51"/>
        <v>0.12312636578112005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5">
        <f>TITRES_STAT!D611</f>
        <v>11.037000000000001</v>
      </c>
      <c r="C608" s="2">
        <f t="shared" si="54"/>
        <v>11.060527568352656</v>
      </c>
      <c r="D608" s="2">
        <f t="shared" si="56"/>
        <v>10.949657646543987</v>
      </c>
      <c r="E608" s="2">
        <f t="shared" si="55"/>
        <v>0.1108699218086695</v>
      </c>
      <c r="F608" s="2">
        <f t="shared" si="53"/>
        <v>-7.2815934374433067E-4</v>
      </c>
      <c r="G608" s="2">
        <f t="shared" si="51"/>
        <v>0.11159808115241383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5">
        <f>TITRES_STAT!D612</f>
        <v>11.194000000000001</v>
      </c>
      <c r="C609" s="2">
        <f t="shared" si="54"/>
        <v>11.064907942452248</v>
      </c>
      <c r="D609" s="2">
        <f t="shared" si="56"/>
        <v>10.967757080133321</v>
      </c>
      <c r="E609" s="2">
        <f t="shared" si="55"/>
        <v>9.7150862318926556E-2</v>
      </c>
      <c r="F609" s="2">
        <f t="shared" si="53"/>
        <v>1.8847644988789845E-2</v>
      </c>
      <c r="G609" s="2">
        <f t="shared" si="51"/>
        <v>7.8303217330136704E-2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5">
        <f>TITRES_STAT!D613</f>
        <v>11.351000000000001</v>
      </c>
      <c r="C610" s="2">
        <f t="shared" si="54"/>
        <v>11.052614412844209</v>
      </c>
      <c r="D610" s="2">
        <f t="shared" si="56"/>
        <v>10.99614544456789</v>
      </c>
      <c r="E610" s="2">
        <f t="shared" si="55"/>
        <v>5.6468968276318421E-2</v>
      </c>
      <c r="F610" s="2">
        <f t="shared" si="53"/>
        <v>2.6371909646295565E-2</v>
      </c>
      <c r="G610" s="2">
        <f t="shared" si="51"/>
        <v>3.0097058630022856E-2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5">
        <f>TITRES_STAT!D614</f>
        <v>11.664999999999999</v>
      </c>
      <c r="C611" s="2">
        <f t="shared" si="54"/>
        <v>11.058212195483561</v>
      </c>
      <c r="D611" s="2">
        <f t="shared" si="56"/>
        <v>11.04569022645175</v>
      </c>
      <c r="E611" s="2">
        <f t="shared" si="55"/>
        <v>1.2521969031810798E-2</v>
      </c>
      <c r="F611" s="2">
        <f t="shared" si="53"/>
        <v>2.3601921523398614E-2</v>
      </c>
      <c r="G611" s="2">
        <f t="shared" si="51"/>
        <v>-1.1079952491587816E-2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5">
        <f>TITRES_STAT!D615</f>
        <v>12.005000000000001</v>
      </c>
      <c r="C612" s="2">
        <f t="shared" si="54"/>
        <v>11.038948780793783</v>
      </c>
      <c r="D612" s="2">
        <f t="shared" si="56"/>
        <v>11.116750209677546</v>
      </c>
      <c r="E612" s="2">
        <f t="shared" si="55"/>
        <v>-7.780142888376318E-2</v>
      </c>
      <c r="F612" s="2">
        <f t="shared" si="53"/>
        <v>3.3212514419662578E-3</v>
      </c>
      <c r="G612" s="2">
        <f t="shared" ref="G612:G675" si="57">E612-F612</f>
        <v>-8.1122680325729432E-2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5">
        <f>TITRES_STAT!D616</f>
        <v>12.345000000000001</v>
      </c>
      <c r="C613" s="2">
        <f t="shared" si="54"/>
        <v>11.008033583748585</v>
      </c>
      <c r="D613" s="2">
        <f t="shared" si="56"/>
        <v>11.207731675627358</v>
      </c>
      <c r="E613" s="2">
        <f t="shared" si="55"/>
        <v>-0.19969809187877274</v>
      </c>
      <c r="F613" s="2">
        <f t="shared" ref="F613:F676" si="59">(E613*(2/(10)))+((1-(2/10))*F612)</f>
        <v>-3.7282617222181541E-2</v>
      </c>
      <c r="G613" s="2">
        <f t="shared" si="57"/>
        <v>-0.1624154746565912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5">
        <f>TITRES_STAT!D617</f>
        <v>12.554</v>
      </c>
      <c r="C614" s="2">
        <f t="shared" si="54"/>
        <v>11.028643801633418</v>
      </c>
      <c r="D614" s="2">
        <f t="shared" si="56"/>
        <v>11.307455255210515</v>
      </c>
      <c r="E614" s="2">
        <f t="shared" si="55"/>
        <v>-0.27881145357709691</v>
      </c>
      <c r="F614" s="2">
        <f t="shared" si="59"/>
        <v>-8.558838449316461E-2</v>
      </c>
      <c r="G614" s="2">
        <f t="shared" si="57"/>
        <v>-0.1932230690839323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5">
        <f>TITRES_STAT!D618</f>
        <v>12.332000000000001</v>
      </c>
      <c r="C615" s="2">
        <f t="shared" si="54"/>
        <v>11.054083216766738</v>
      </c>
      <c r="D615" s="2">
        <f t="shared" si="56"/>
        <v>11.383347458528254</v>
      </c>
      <c r="E615" s="2">
        <f t="shared" si="55"/>
        <v>-0.32926424176151592</v>
      </c>
      <c r="F615" s="2">
        <f t="shared" si="59"/>
        <v>-0.13432355594683487</v>
      </c>
      <c r="G615" s="2">
        <f t="shared" si="57"/>
        <v>-0.19494068581468105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5">
        <f>TITRES_STAT!D619</f>
        <v>12.696999999999999</v>
      </c>
      <c r="C616" s="2">
        <f t="shared" si="54"/>
        <v>11.065916568033394</v>
      </c>
      <c r="D616" s="2">
        <f t="shared" si="56"/>
        <v>11.480655054192827</v>
      </c>
      <c r="E616" s="2">
        <f t="shared" si="55"/>
        <v>-0.41473848615943254</v>
      </c>
      <c r="F616" s="2">
        <f t="shared" si="59"/>
        <v>-0.19040654198935442</v>
      </c>
      <c r="G616" s="2">
        <f t="shared" si="57"/>
        <v>-0.22433194417007812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5">
        <f>TITRES_STAT!D620</f>
        <v>13.031000000000001</v>
      </c>
      <c r="C617" s="2">
        <f t="shared" si="54"/>
        <v>11.053467865259025</v>
      </c>
      <c r="D617" s="2">
        <f t="shared" si="56"/>
        <v>11.595495420548913</v>
      </c>
      <c r="E617" s="2">
        <f t="shared" si="55"/>
        <v>-0.54202755528988789</v>
      </c>
      <c r="F617" s="2">
        <f t="shared" si="59"/>
        <v>-0.26073074464946111</v>
      </c>
      <c r="G617" s="2">
        <f t="shared" si="57"/>
        <v>-0.28129681064042678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5">
        <f>TITRES_STAT!D621</f>
        <v>13.417999999999999</v>
      </c>
      <c r="C618" s="2">
        <f t="shared" si="54"/>
        <v>11.050934347526868</v>
      </c>
      <c r="D618" s="2">
        <f t="shared" si="56"/>
        <v>11.730495759767511</v>
      </c>
      <c r="E618" s="2">
        <f t="shared" si="55"/>
        <v>-0.67956141224064304</v>
      </c>
      <c r="F618" s="2">
        <f t="shared" si="59"/>
        <v>-0.34449687816769747</v>
      </c>
      <c r="G618" s="2">
        <f t="shared" si="57"/>
        <v>-0.33506453407294556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5">
        <f>TITRES_STAT!D622</f>
        <v>14.064</v>
      </c>
      <c r="C619" s="2">
        <f t="shared" si="54"/>
        <v>11.07294444790735</v>
      </c>
      <c r="D619" s="2">
        <f t="shared" si="56"/>
        <v>11.903347925710658</v>
      </c>
      <c r="E619" s="2">
        <f t="shared" si="55"/>
        <v>-0.83040347780330848</v>
      </c>
      <c r="F619" s="2">
        <f t="shared" si="59"/>
        <v>-0.44167819809481967</v>
      </c>
      <c r="G619" s="2">
        <f t="shared" si="57"/>
        <v>-0.3887252797084888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5">
        <f>TITRES_STAT!D623</f>
        <v>14.832000000000001</v>
      </c>
      <c r="C620" s="2">
        <f t="shared" si="54"/>
        <v>11.115722225152373</v>
      </c>
      <c r="D620" s="2">
        <f t="shared" si="56"/>
        <v>12.120285116398758</v>
      </c>
      <c r="E620" s="2">
        <f t="shared" si="55"/>
        <v>-1.0045628912463851</v>
      </c>
      <c r="F620" s="2">
        <f t="shared" si="59"/>
        <v>-0.55425513672513282</v>
      </c>
      <c r="G620" s="2">
        <f t="shared" si="57"/>
        <v>-0.45030775452125227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5">
        <f>TITRES_STAT!D624</f>
        <v>14.387</v>
      </c>
      <c r="C621" s="2">
        <f t="shared" si="54"/>
        <v>11.200226498205854</v>
      </c>
      <c r="D621" s="2">
        <f t="shared" si="56"/>
        <v>12.288189922591444</v>
      </c>
      <c r="E621" s="2">
        <f t="shared" si="55"/>
        <v>-1.08796342438559</v>
      </c>
      <c r="F621" s="2">
        <f t="shared" si="59"/>
        <v>-0.66099679425722435</v>
      </c>
      <c r="G621" s="2">
        <f t="shared" si="57"/>
        <v>-0.42696663012836567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5">
        <f>TITRES_STAT!D625</f>
        <v>14.286</v>
      </c>
      <c r="C622" s="2">
        <f t="shared" si="54"/>
        <v>11.324037806174186</v>
      </c>
      <c r="D622" s="2">
        <f t="shared" si="56"/>
        <v>12.436175854251337</v>
      </c>
      <c r="E622" s="2">
        <f t="shared" si="55"/>
        <v>-1.112138048077151</v>
      </c>
      <c r="F622" s="2">
        <f t="shared" si="59"/>
        <v>-0.75122504502120968</v>
      </c>
      <c r="G622" s="2">
        <f t="shared" si="57"/>
        <v>-0.36091300305594132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5">
        <f>TITRES_STAT!D626</f>
        <v>13.930999999999999</v>
      </c>
      <c r="C623" s="2">
        <f t="shared" si="54"/>
        <v>11.481108912916618</v>
      </c>
      <c r="D623" s="2">
        <f t="shared" si="56"/>
        <v>12.546903568751237</v>
      </c>
      <c r="E623" s="2">
        <f t="shared" si="55"/>
        <v>-1.065794655834619</v>
      </c>
      <c r="F623" s="2">
        <f t="shared" si="59"/>
        <v>-0.81413896718389167</v>
      </c>
      <c r="G623" s="2">
        <f t="shared" si="57"/>
        <v>-0.25165568865072729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5">
        <f>TITRES_STAT!D627</f>
        <v>13.878</v>
      </c>
      <c r="C624" s="2">
        <f t="shared" si="54"/>
        <v>11.646169080160215</v>
      </c>
      <c r="D624" s="2">
        <f t="shared" si="56"/>
        <v>12.645503304399293</v>
      </c>
      <c r="E624" s="2">
        <f t="shared" si="55"/>
        <v>-0.99933422423907814</v>
      </c>
      <c r="F624" s="2">
        <f t="shared" si="59"/>
        <v>-0.85117801859492892</v>
      </c>
      <c r="G624" s="2">
        <f t="shared" si="57"/>
        <v>-0.14815620564414922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5">
        <f>TITRES_STAT!D628</f>
        <v>13.772</v>
      </c>
      <c r="C625" s="2">
        <f t="shared" si="54"/>
        <v>11.751681529366337</v>
      </c>
      <c r="D625" s="2">
        <f t="shared" si="56"/>
        <v>12.728947504073419</v>
      </c>
      <c r="E625" s="2">
        <f t="shared" si="55"/>
        <v>-0.97726597470708221</v>
      </c>
      <c r="F625" s="2">
        <f t="shared" si="59"/>
        <v>-0.87639560981735964</v>
      </c>
      <c r="G625" s="2">
        <f t="shared" si="57"/>
        <v>-0.10087036488972256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5">
        <f>TITRES_STAT!D629</f>
        <v>13.718999999999999</v>
      </c>
      <c r="C626" s="2">
        <f t="shared" si="54"/>
        <v>11.897115140233055</v>
      </c>
      <c r="D626" s="2">
        <f t="shared" si="56"/>
        <v>12.802284725993907</v>
      </c>
      <c r="E626" s="2">
        <f t="shared" si="55"/>
        <v>-0.90516958576085216</v>
      </c>
      <c r="F626" s="2">
        <f t="shared" si="59"/>
        <v>-0.88215040500605824</v>
      </c>
      <c r="G626" s="2">
        <f t="shared" si="57"/>
        <v>-2.3019180754793922E-2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5">
        <f>TITRES_STAT!D630</f>
        <v>14.127000000000001</v>
      </c>
      <c r="C627" s="2">
        <f t="shared" si="54"/>
        <v>12.071558964812585</v>
      </c>
      <c r="D627" s="2">
        <f t="shared" si="56"/>
        <v>12.900411783327693</v>
      </c>
      <c r="E627" s="2">
        <f t="shared" si="55"/>
        <v>-0.82885281851510761</v>
      </c>
      <c r="F627" s="2">
        <f t="shared" si="59"/>
        <v>-0.8714908877078682</v>
      </c>
      <c r="G627" s="2">
        <f t="shared" si="57"/>
        <v>4.2638069192760586E-2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5">
        <f>TITRES_STAT!D631</f>
        <v>14.599</v>
      </c>
      <c r="C628" s="2">
        <f t="shared" si="54"/>
        <v>12.278703739456802</v>
      </c>
      <c r="D628" s="2">
        <f t="shared" si="56"/>
        <v>13.026233132710827</v>
      </c>
      <c r="E628" s="2">
        <f t="shared" si="55"/>
        <v>-0.74752939325402501</v>
      </c>
      <c r="F628" s="2">
        <f t="shared" si="59"/>
        <v>-0.84669858881709958</v>
      </c>
      <c r="G628" s="2">
        <f t="shared" si="57"/>
        <v>9.9169195563074575E-2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5">
        <f>TITRES_STAT!D632</f>
        <v>14.984999999999999</v>
      </c>
      <c r="C629" s="2">
        <f t="shared" si="54"/>
        <v>12.553364702617294</v>
      </c>
      <c r="D629" s="2">
        <f t="shared" si="56"/>
        <v>13.171326974732246</v>
      </c>
      <c r="E629" s="2">
        <f t="shared" si="55"/>
        <v>-0.61796227211495136</v>
      </c>
      <c r="F629" s="2">
        <f t="shared" si="59"/>
        <v>-0.80095132547667003</v>
      </c>
      <c r="G629" s="2">
        <f t="shared" si="57"/>
        <v>0.18298905336171867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5">
        <f>TITRES_STAT!D633</f>
        <v>14.62</v>
      </c>
      <c r="C630" s="2">
        <f t="shared" si="54"/>
        <v>12.903923979137712</v>
      </c>
      <c r="D630" s="2">
        <f t="shared" si="56"/>
        <v>13.278636087715043</v>
      </c>
      <c r="E630" s="2">
        <f t="shared" si="55"/>
        <v>-0.37471210857733084</v>
      </c>
      <c r="F630" s="2">
        <f t="shared" si="59"/>
        <v>-0.71570348209680223</v>
      </c>
      <c r="G630" s="2">
        <f t="shared" si="57"/>
        <v>0.3409913735194714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5">
        <f>TITRES_STAT!D634</f>
        <v>14.832000000000001</v>
      </c>
      <c r="C631" s="2">
        <f t="shared" si="54"/>
        <v>13.132089520808833</v>
      </c>
      <c r="D631" s="2">
        <f t="shared" si="56"/>
        <v>13.393700081217633</v>
      </c>
      <c r="E631" s="2">
        <f t="shared" si="55"/>
        <v>-0.26161056040879949</v>
      </c>
      <c r="F631" s="2">
        <f t="shared" si="59"/>
        <v>-0.62488489775920164</v>
      </c>
      <c r="G631" s="2">
        <f t="shared" si="57"/>
        <v>0.36327433735040215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5">
        <f>TITRES_STAT!D635</f>
        <v>14.593999999999999</v>
      </c>
      <c r="C632" s="2">
        <f t="shared" si="54"/>
        <v>13.309614209915166</v>
      </c>
      <c r="D632" s="2">
        <f t="shared" si="56"/>
        <v>13.482611186312623</v>
      </c>
      <c r="E632" s="2">
        <f t="shared" si="55"/>
        <v>-0.17299697639745659</v>
      </c>
      <c r="F632" s="2">
        <f t="shared" si="59"/>
        <v>-0.53450731348685265</v>
      </c>
      <c r="G632" s="2">
        <f t="shared" si="57"/>
        <v>0.36151033708939606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5">
        <f>TITRES_STAT!D636</f>
        <v>14.497999999999999</v>
      </c>
      <c r="C633" s="2">
        <f t="shared" si="54"/>
        <v>13.405212023774371</v>
      </c>
      <c r="D633" s="2">
        <f t="shared" si="56"/>
        <v>13.557825172511688</v>
      </c>
      <c r="E633" s="2">
        <f t="shared" si="55"/>
        <v>-0.15261314873731635</v>
      </c>
      <c r="F633" s="2">
        <f t="shared" si="59"/>
        <v>-0.45812848053694544</v>
      </c>
      <c r="G633" s="2">
        <f t="shared" si="57"/>
        <v>0.30551533179962909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5">
        <f>TITRES_STAT!D637</f>
        <v>14.461</v>
      </c>
      <c r="C634" s="2">
        <f t="shared" si="54"/>
        <v>13.477948635501392</v>
      </c>
      <c r="D634" s="2">
        <f t="shared" si="56"/>
        <v>13.624727011584895</v>
      </c>
      <c r="E634" s="2">
        <f t="shared" si="55"/>
        <v>-0.1467783760835033</v>
      </c>
      <c r="F634" s="2">
        <f t="shared" si="59"/>
        <v>-0.39585845964625704</v>
      </c>
      <c r="G634" s="2">
        <f t="shared" si="57"/>
        <v>0.24908008356275374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5">
        <f>TITRES_STAT!D638</f>
        <v>14.355</v>
      </c>
      <c r="C635" s="2">
        <f t="shared" si="54"/>
        <v>13.523187306962715</v>
      </c>
      <c r="D635" s="2">
        <f t="shared" si="56"/>
        <v>13.67882130702305</v>
      </c>
      <c r="E635" s="2">
        <f t="shared" si="55"/>
        <v>-0.1556340000603349</v>
      </c>
      <c r="F635" s="2">
        <f t="shared" si="59"/>
        <v>-0.34781356772907263</v>
      </c>
      <c r="G635" s="2">
        <f t="shared" si="57"/>
        <v>0.19217956766873773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5">
        <f>TITRES_STAT!D639</f>
        <v>14.17</v>
      </c>
      <c r="C636" s="2">
        <f t="shared" si="54"/>
        <v>13.553312336660758</v>
      </c>
      <c r="D636" s="2">
        <f t="shared" si="56"/>
        <v>13.715204913910231</v>
      </c>
      <c r="E636" s="2">
        <f t="shared" si="55"/>
        <v>-0.16189257724947304</v>
      </c>
      <c r="F636" s="2">
        <f t="shared" si="59"/>
        <v>-0.31062936963315274</v>
      </c>
      <c r="G636" s="2">
        <f t="shared" si="57"/>
        <v>0.14873679238367971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5">
        <f>TITRES_STAT!D640</f>
        <v>14.435</v>
      </c>
      <c r="C637" s="2">
        <f t="shared" si="54"/>
        <v>13.641571977174486</v>
      </c>
      <c r="D637" s="2">
        <f t="shared" si="56"/>
        <v>13.7685230684354</v>
      </c>
      <c r="E637" s="2">
        <f t="shared" si="55"/>
        <v>-0.12695109126091353</v>
      </c>
      <c r="F637" s="2">
        <f t="shared" si="59"/>
        <v>-0.27389371395870488</v>
      </c>
      <c r="G637" s="2">
        <f t="shared" si="57"/>
        <v>0.14694262269779135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5">
        <f>TITRES_STAT!D641</f>
        <v>14.435</v>
      </c>
      <c r="C638" s="2">
        <f t="shared" si="54"/>
        <v>13.788868596070719</v>
      </c>
      <c r="D638" s="2">
        <f t="shared" si="56"/>
        <v>13.817891730032777</v>
      </c>
      <c r="E638" s="2">
        <f t="shared" si="55"/>
        <v>-2.9023133962057912E-2</v>
      </c>
      <c r="F638" s="2">
        <f t="shared" si="59"/>
        <v>-0.22491959795937549</v>
      </c>
      <c r="G638" s="2">
        <f t="shared" si="57"/>
        <v>0.19589646399731758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5">
        <f>TITRES_STAT!D642</f>
        <v>14.302</v>
      </c>
      <c r="C639" s="2">
        <f t="shared" si="54"/>
        <v>13.972888812059839</v>
      </c>
      <c r="D639" s="2">
        <f t="shared" si="56"/>
        <v>13.853751601882202</v>
      </c>
      <c r="E639" s="2">
        <f t="shared" si="55"/>
        <v>0.11913721017763734</v>
      </c>
      <c r="F639" s="2">
        <f t="shared" si="59"/>
        <v>-0.15610823633197293</v>
      </c>
      <c r="G639" s="2">
        <f t="shared" si="57"/>
        <v>0.27524544650961025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5">
        <f>TITRES_STAT!D643</f>
        <v>14.302</v>
      </c>
      <c r="C640" s="2">
        <f t="shared" si="54"/>
        <v>14.072444379435249</v>
      </c>
      <c r="D640" s="2">
        <f t="shared" si="56"/>
        <v>13.886955186927965</v>
      </c>
      <c r="E640" s="2">
        <f t="shared" si="55"/>
        <v>0.18548919250728346</v>
      </c>
      <c r="F640" s="2">
        <f t="shared" si="59"/>
        <v>-8.7788750564121665E-2</v>
      </c>
      <c r="G640" s="2">
        <f t="shared" si="57"/>
        <v>0.27327794307140513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5">
        <f>TITRES_STAT!D644</f>
        <v>14.265000000000001</v>
      </c>
      <c r="C641" s="2">
        <f t="shared" si="54"/>
        <v>14.189299090291364</v>
      </c>
      <c r="D641" s="2">
        <f t="shared" si="56"/>
        <v>13.914958506414782</v>
      </c>
      <c r="E641" s="2">
        <f t="shared" si="55"/>
        <v>0.27434058387658133</v>
      </c>
      <c r="F641" s="2">
        <f t="shared" si="59"/>
        <v>-1.5362883675981064E-2</v>
      </c>
      <c r="G641" s="2">
        <f t="shared" si="57"/>
        <v>0.28970346755256238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5">
        <f>TITRES_STAT!D645</f>
        <v>13.82</v>
      </c>
      <c r="C642" s="2">
        <f t="shared" si="54"/>
        <v>14.251560768708076</v>
      </c>
      <c r="D642" s="2">
        <f t="shared" si="56"/>
        <v>13.907924542976652</v>
      </c>
      <c r="E642" s="2">
        <f t="shared" si="55"/>
        <v>0.34363622573142472</v>
      </c>
      <c r="F642" s="2">
        <f t="shared" si="59"/>
        <v>5.6436938205500095E-2</v>
      </c>
      <c r="G642" s="2">
        <f t="shared" si="57"/>
        <v>0.28719928752592461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5">
        <f>TITRES_STAT!D646</f>
        <v>13.412000000000001</v>
      </c>
      <c r="C643" s="2">
        <f t="shared" si="54"/>
        <v>14.289474496599141</v>
      </c>
      <c r="D643" s="2">
        <f t="shared" si="56"/>
        <v>13.871189391645048</v>
      </c>
      <c r="E643" s="2">
        <f t="shared" si="55"/>
        <v>0.41828510495409255</v>
      </c>
      <c r="F643" s="2">
        <f t="shared" si="59"/>
        <v>0.12880657155521857</v>
      </c>
      <c r="G643" s="2">
        <f t="shared" si="57"/>
        <v>0.28947853339887397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5">
        <f>TITRES_STAT!D647</f>
        <v>13.714</v>
      </c>
      <c r="C644" s="2">
        <f t="shared" si="54"/>
        <v>14.315863035583888</v>
      </c>
      <c r="D644" s="2">
        <f t="shared" si="56"/>
        <v>13.859545733004673</v>
      </c>
      <c r="E644" s="2">
        <f t="shared" si="55"/>
        <v>0.45631730257921532</v>
      </c>
      <c r="F644" s="2">
        <f t="shared" si="59"/>
        <v>0.19430871776001793</v>
      </c>
      <c r="G644" s="2">
        <f t="shared" si="57"/>
        <v>0.26200858481919742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5">
        <f>TITRES_STAT!D648</f>
        <v>13.661</v>
      </c>
      <c r="C645" s="2">
        <f t="shared" si="54"/>
        <v>14.32188410703252</v>
      </c>
      <c r="D645" s="2">
        <f t="shared" si="56"/>
        <v>13.844838641670993</v>
      </c>
      <c r="E645" s="2">
        <f t="shared" si="55"/>
        <v>0.47704546536152748</v>
      </c>
      <c r="F645" s="2">
        <f t="shared" si="59"/>
        <v>0.25085606728031984</v>
      </c>
      <c r="G645" s="2">
        <f t="shared" si="57"/>
        <v>0.22618939808120764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5">
        <f>TITRES_STAT!D649</f>
        <v>13.608000000000001</v>
      </c>
      <c r="C646" s="2">
        <f t="shared" si="54"/>
        <v>14.298517321335209</v>
      </c>
      <c r="D646" s="2">
        <f t="shared" si="56"/>
        <v>13.827295038584253</v>
      </c>
      <c r="E646" s="2">
        <f t="shared" si="55"/>
        <v>0.47122228275095601</v>
      </c>
      <c r="F646" s="2">
        <f t="shared" si="59"/>
        <v>0.29492931037444708</v>
      </c>
      <c r="G646" s="2">
        <f t="shared" si="57"/>
        <v>0.17629297237650893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5">
        <f>TITRES_STAT!D650</f>
        <v>13.243</v>
      </c>
      <c r="C647" s="2">
        <f t="shared" si="54"/>
        <v>14.319514656514407</v>
      </c>
      <c r="D647" s="2">
        <f t="shared" si="56"/>
        <v>13.784013924615049</v>
      </c>
      <c r="E647" s="2">
        <f t="shared" si="55"/>
        <v>0.53550073189935787</v>
      </c>
      <c r="F647" s="2">
        <f t="shared" si="59"/>
        <v>0.34304359467942924</v>
      </c>
      <c r="G647" s="2">
        <f t="shared" si="57"/>
        <v>0.19245713721992863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5">
        <f>TITRES_STAT!D651</f>
        <v>12.872</v>
      </c>
      <c r="C648" s="2">
        <f t="shared" si="54"/>
        <v>14.337281632435268</v>
      </c>
      <c r="D648" s="2">
        <f t="shared" si="56"/>
        <v>13.716457337606528</v>
      </c>
      <c r="E648" s="2">
        <f t="shared" si="55"/>
        <v>0.62082429482873991</v>
      </c>
      <c r="F648" s="2">
        <f t="shared" si="59"/>
        <v>0.39859973470929139</v>
      </c>
      <c r="G648" s="2">
        <f t="shared" si="57"/>
        <v>0.22222456011944852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5">
        <f>TITRES_STAT!D652</f>
        <v>13.2</v>
      </c>
      <c r="C649" s="2">
        <f t="shared" si="54"/>
        <v>14.331853688983688</v>
      </c>
      <c r="D649" s="2">
        <f t="shared" si="56"/>
        <v>13.678201238524563</v>
      </c>
      <c r="E649" s="2">
        <f t="shared" si="55"/>
        <v>0.65365245045912523</v>
      </c>
      <c r="F649" s="2">
        <f t="shared" si="59"/>
        <v>0.44961027785925822</v>
      </c>
      <c r="G649" s="2">
        <f t="shared" si="57"/>
        <v>0.20404217259986701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5">
        <f>TITRES_STAT!D653</f>
        <v>12.744999999999999</v>
      </c>
      <c r="C650" s="2">
        <f t="shared" si="54"/>
        <v>14.327260813755428</v>
      </c>
      <c r="D650" s="2">
        <f t="shared" si="56"/>
        <v>13.609075220856077</v>
      </c>
      <c r="E650" s="2">
        <f t="shared" si="55"/>
        <v>0.71818559289935102</v>
      </c>
      <c r="F650" s="2">
        <f t="shared" si="59"/>
        <v>0.50332534086727687</v>
      </c>
      <c r="G650" s="2">
        <f t="shared" si="57"/>
        <v>0.21486025203207415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5">
        <f>TITRES_STAT!D654</f>
        <v>12.744999999999999</v>
      </c>
      <c r="C651" s="2">
        <f t="shared" si="54"/>
        <v>14.317682227023823</v>
      </c>
      <c r="D651" s="2">
        <f t="shared" si="56"/>
        <v>13.545069648940812</v>
      </c>
      <c r="E651" s="2">
        <f t="shared" si="55"/>
        <v>0.77261257808301131</v>
      </c>
      <c r="F651" s="2">
        <f t="shared" si="59"/>
        <v>0.55718278831042378</v>
      </c>
      <c r="G651" s="2">
        <f t="shared" si="57"/>
        <v>0.21542978977258753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5">
        <f>TITRES_STAT!D655</f>
        <v>12.867000000000001</v>
      </c>
      <c r="C652" s="2">
        <f t="shared" si="54"/>
        <v>14.241115730558619</v>
      </c>
      <c r="D652" s="2">
        <f t="shared" si="56"/>
        <v>13.494842267537789</v>
      </c>
      <c r="E652" s="2">
        <f t="shared" si="55"/>
        <v>0.7462734630208292</v>
      </c>
      <c r="F652" s="2">
        <f t="shared" si="59"/>
        <v>0.59500092325250487</v>
      </c>
      <c r="G652" s="2">
        <f t="shared" si="57"/>
        <v>0.15127253976832433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5">
        <f>TITRES_STAT!D656</f>
        <v>12.712999999999999</v>
      </c>
      <c r="C653" s="2">
        <f t="shared" si="54"/>
        <v>14.113559464318831</v>
      </c>
      <c r="D653" s="2">
        <f t="shared" si="56"/>
        <v>13.436928025497954</v>
      </c>
      <c r="E653" s="2">
        <f t="shared" si="55"/>
        <v>0.67663143882087695</v>
      </c>
      <c r="F653" s="2">
        <f t="shared" si="59"/>
        <v>0.6113270263661793</v>
      </c>
      <c r="G653" s="2">
        <f t="shared" si="57"/>
        <v>6.5304412454697647E-2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5">
        <f>TITRES_STAT!D657</f>
        <v>12.872</v>
      </c>
      <c r="C654" s="2">
        <f t="shared" si="54"/>
        <v>14.052088777500551</v>
      </c>
      <c r="D654" s="2">
        <f t="shared" si="56"/>
        <v>13.395081505090698</v>
      </c>
      <c r="E654" s="2">
        <f t="shared" si="55"/>
        <v>0.65700727240985302</v>
      </c>
      <c r="F654" s="2">
        <f t="shared" si="59"/>
        <v>0.62046307557491409</v>
      </c>
      <c r="G654" s="2">
        <f t="shared" si="57"/>
        <v>3.6544196834938925E-2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5">
        <f>TITRES_STAT!D658</f>
        <v>12.712999999999999</v>
      </c>
      <c r="C655" s="2">
        <f t="shared" ref="C655:C718" si="60">$C$4*B645+C654*(1-$C$4)</f>
        <v>13.991921273269696</v>
      </c>
      <c r="D655" s="2">
        <f t="shared" si="56"/>
        <v>13.344556949158052</v>
      </c>
      <c r="E655" s="2">
        <f t="shared" si="55"/>
        <v>0.6473643241116438</v>
      </c>
      <c r="F655" s="2">
        <f t="shared" si="59"/>
        <v>0.62584332528226005</v>
      </c>
      <c r="G655" s="2">
        <f t="shared" si="57"/>
        <v>2.1520998829383742E-2</v>
      </c>
      <c r="H655" s="2" t="str">
        <f t="shared" si="58"/>
        <v>Sell</v>
      </c>
    </row>
    <row r="656" spans="1:8" ht="13.5" x14ac:dyDescent="0.25">
      <c r="A656" s="3">
        <f>TITRES_STAT!B659</f>
        <v>42958</v>
      </c>
      <c r="B656" s="5">
        <f>TITRES_STAT!D659</f>
        <v>12.712999999999999</v>
      </c>
      <c r="C656" s="2">
        <f t="shared" si="60"/>
        <v>13.932856461997435</v>
      </c>
      <c r="D656" s="2">
        <f t="shared" si="56"/>
        <v>13.297774952924122</v>
      </c>
      <c r="E656" s="2">
        <f t="shared" si="55"/>
        <v>0.63508150907331284</v>
      </c>
      <c r="F656" s="2">
        <f t="shared" si="59"/>
        <v>0.6276909620404707</v>
      </c>
      <c r="G656" s="2">
        <f t="shared" si="57"/>
        <v>7.390547032842143E-3</v>
      </c>
      <c r="H656" s="2" t="str">
        <f t="shared" si="58"/>
        <v>Sell</v>
      </c>
    </row>
    <row r="657" spans="1:8" ht="13.5" x14ac:dyDescent="0.25">
      <c r="A657" s="3">
        <f>TITRES_STAT!B660</f>
        <v>42961</v>
      </c>
      <c r="B657" s="5">
        <f>TITRES_STAT!D660</f>
        <v>12.532999999999999</v>
      </c>
      <c r="C657" s="2">
        <f t="shared" si="60"/>
        <v>13.826724698613214</v>
      </c>
      <c r="D657" s="2">
        <f t="shared" si="56"/>
        <v>13.241124956411223</v>
      </c>
      <c r="E657" s="2">
        <f t="shared" si="55"/>
        <v>0.58559974220199074</v>
      </c>
      <c r="F657" s="2">
        <f t="shared" si="59"/>
        <v>0.61927271807277473</v>
      </c>
      <c r="G657" s="2">
        <f t="shared" si="57"/>
        <v>-3.3672975870783994E-2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5">
        <f>TITRES_STAT!D661</f>
        <v>12.904</v>
      </c>
      <c r="C658" s="2">
        <f t="shared" si="60"/>
        <v>13.679843975749643</v>
      </c>
      <c r="D658" s="2">
        <f t="shared" si="56"/>
        <v>13.216152737417799</v>
      </c>
      <c r="E658" s="2">
        <f t="shared" si="55"/>
        <v>0.46369123833184389</v>
      </c>
      <c r="F658" s="2">
        <f t="shared" si="59"/>
        <v>0.58815642212458852</v>
      </c>
      <c r="G658" s="2">
        <f t="shared" si="57"/>
        <v>-0.12446518379274463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5">
        <f>TITRES_STAT!D662</f>
        <v>12.872</v>
      </c>
      <c r="C659" s="2">
        <f t="shared" si="60"/>
        <v>13.606021825634313</v>
      </c>
      <c r="D659" s="2">
        <f t="shared" si="56"/>
        <v>13.190659942053518</v>
      </c>
      <c r="E659" s="2">
        <f t="shared" si="55"/>
        <v>0.41536188358079507</v>
      </c>
      <c r="F659" s="2">
        <f t="shared" si="59"/>
        <v>0.55359751441582983</v>
      </c>
      <c r="G659" s="2">
        <f t="shared" si="57"/>
        <v>-0.13823563083503476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5">
        <f>TITRES_STAT!D663</f>
        <v>12.973000000000001</v>
      </c>
      <c r="C660" s="2">
        <f t="shared" si="60"/>
        <v>13.47355692938288</v>
      </c>
      <c r="D660" s="2">
        <f t="shared" si="56"/>
        <v>13.174536983382888</v>
      </c>
      <c r="E660" s="2">
        <f t="shared" si="55"/>
        <v>0.29901994599999249</v>
      </c>
      <c r="F660" s="2">
        <f t="shared" si="59"/>
        <v>0.50268200073266234</v>
      </c>
      <c r="G660" s="2">
        <f t="shared" si="57"/>
        <v>-0.20366205473266985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5">
        <f>TITRES_STAT!D664</f>
        <v>13.746</v>
      </c>
      <c r="C661" s="2">
        <f t="shared" si="60"/>
        <v>13.36147124793936</v>
      </c>
      <c r="D661" s="2">
        <f t="shared" si="56"/>
        <v>13.216867577206378</v>
      </c>
      <c r="E661" s="2">
        <f t="shared" si="55"/>
        <v>0.14460367073298208</v>
      </c>
      <c r="F661" s="2">
        <f t="shared" si="59"/>
        <v>0.43106633473272632</v>
      </c>
      <c r="G661" s="2">
        <f t="shared" si="57"/>
        <v>-0.28646266399974424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5">
        <f>TITRES_STAT!D665</f>
        <v>13.73</v>
      </c>
      <c r="C662" s="2">
        <f t="shared" si="60"/>
        <v>13.285398748256382</v>
      </c>
      <c r="D662" s="2">
        <f t="shared" si="56"/>
        <v>13.254877386302201</v>
      </c>
      <c r="E662" s="2">
        <f t="shared" si="55"/>
        <v>3.0521361954180648E-2</v>
      </c>
      <c r="F662" s="2">
        <f t="shared" si="59"/>
        <v>0.35095734017701719</v>
      </c>
      <c r="G662" s="2">
        <f t="shared" si="57"/>
        <v>-0.32043597822283654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5">
        <f>TITRES_STAT!D666</f>
        <v>13.698</v>
      </c>
      <c r="C663" s="2">
        <f t="shared" si="60"/>
        <v>13.197337402370785</v>
      </c>
      <c r="D663" s="2">
        <f t="shared" si="56"/>
        <v>13.287701283613149</v>
      </c>
      <c r="E663" s="2">
        <f t="shared" si="55"/>
        <v>-9.0363881242364386E-2</v>
      </c>
      <c r="F663" s="2">
        <f t="shared" si="59"/>
        <v>0.26269309589314088</v>
      </c>
      <c r="G663" s="2">
        <f t="shared" si="57"/>
        <v>-0.35305697713550527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5">
        <f>TITRES_STAT!D667</f>
        <v>13.64</v>
      </c>
      <c r="C664" s="2">
        <f t="shared" si="60"/>
        <v>13.14728549431374</v>
      </c>
      <c r="D664" s="2">
        <f t="shared" si="56"/>
        <v>13.31379748482699</v>
      </c>
      <c r="E664" s="2">
        <f t="shared" si="55"/>
        <v>-0.16651199051324994</v>
      </c>
      <c r="F664" s="2">
        <f t="shared" si="59"/>
        <v>0.17685207861186272</v>
      </c>
      <c r="G664" s="2">
        <f t="shared" si="57"/>
        <v>-0.34336406912511264</v>
      </c>
      <c r="H664" s="2" t="str">
        <f t="shared" si="58"/>
        <v>Hold</v>
      </c>
    </row>
    <row r="665" spans="1:8" ht="13.5" x14ac:dyDescent="0.25">
      <c r="A665" s="3">
        <f>TITRES_STAT!B668</f>
        <v>42971</v>
      </c>
      <c r="B665" s="5">
        <f>TITRES_STAT!D668</f>
        <v>13.507999999999999</v>
      </c>
      <c r="C665" s="2">
        <f t="shared" si="60"/>
        <v>13.080472341342396</v>
      </c>
      <c r="D665" s="2">
        <f t="shared" si="56"/>
        <v>13.328182856321288</v>
      </c>
      <c r="E665" s="2">
        <f t="shared" si="55"/>
        <v>-0.24771051497889118</v>
      </c>
      <c r="F665" s="2">
        <f t="shared" si="59"/>
        <v>9.1939559893711942E-2</v>
      </c>
      <c r="G665" s="2">
        <f t="shared" si="57"/>
        <v>-0.33965007487260312</v>
      </c>
      <c r="H665" s="2" t="str">
        <f t="shared" si="58"/>
        <v>Hold</v>
      </c>
    </row>
    <row r="666" spans="1:8" ht="13.5" x14ac:dyDescent="0.25">
      <c r="A666" s="3">
        <f>TITRES_STAT!B669</f>
        <v>42972</v>
      </c>
      <c r="B666" s="5">
        <f>TITRES_STAT!D669</f>
        <v>13.507999999999999</v>
      </c>
      <c r="C666" s="2">
        <f t="shared" si="60"/>
        <v>13.023938134982028</v>
      </c>
      <c r="D666" s="2">
        <f t="shared" si="56"/>
        <v>13.341502644741933</v>
      </c>
      <c r="E666" s="2">
        <f t="shared" si="55"/>
        <v>-0.31756450975990447</v>
      </c>
      <c r="F666" s="2">
        <f t="shared" si="59"/>
        <v>1.0038745962988663E-2</v>
      </c>
      <c r="G666" s="2">
        <f t="shared" si="57"/>
        <v>-0.32760325572289312</v>
      </c>
      <c r="H666" s="2" t="str">
        <f t="shared" si="58"/>
        <v>Hold</v>
      </c>
    </row>
    <row r="667" spans="1:8" ht="13.5" x14ac:dyDescent="0.25">
      <c r="A667" s="3">
        <f>TITRES_STAT!B670</f>
        <v>42975</v>
      </c>
      <c r="B667" s="5">
        <f>TITRES_STAT!D670</f>
        <v>13.507999999999999</v>
      </c>
      <c r="C667" s="2">
        <f t="shared" si="60"/>
        <v>12.948409191138639</v>
      </c>
      <c r="D667" s="2">
        <f t="shared" si="56"/>
        <v>13.353835782168456</v>
      </c>
      <c r="E667" s="2">
        <f t="shared" si="55"/>
        <v>-0.40542659102981737</v>
      </c>
      <c r="F667" s="2">
        <f t="shared" si="59"/>
        <v>-7.3054321435572556E-2</v>
      </c>
      <c r="G667" s="2">
        <f t="shared" si="57"/>
        <v>-0.33237226959424482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5">
        <f>TITRES_STAT!D671</f>
        <v>13.401999999999999</v>
      </c>
      <c r="C668" s="2">
        <f t="shared" si="60"/>
        <v>12.94157700788654</v>
      </c>
      <c r="D668" s="2">
        <f t="shared" si="56"/>
        <v>13.357403502007831</v>
      </c>
      <c r="E668" s="2">
        <f t="shared" ref="E668:E731" si="61">C668-D668</f>
        <v>-0.41582649412129058</v>
      </c>
      <c r="F668" s="2">
        <f t="shared" si="59"/>
        <v>-0.14160875597271616</v>
      </c>
      <c r="G668" s="2">
        <f t="shared" si="57"/>
        <v>-0.27421773814857442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5">
        <f>TITRES_STAT!D672</f>
        <v>13.401999999999999</v>
      </c>
      <c r="C669" s="2">
        <f t="shared" si="60"/>
        <v>12.930872852827072</v>
      </c>
      <c r="D669" s="2">
        <f t="shared" ref="D669:D732" si="62">$D$4*B669+(1-$D$4)*D668</f>
        <v>13.360706946303548</v>
      </c>
      <c r="E669" s="2">
        <f t="shared" si="61"/>
        <v>-0.42983409347647594</v>
      </c>
      <c r="F669" s="2">
        <f t="shared" si="59"/>
        <v>-0.19925382347346815</v>
      </c>
      <c r="G669" s="2">
        <f t="shared" si="57"/>
        <v>-0.23058027000300779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5">
        <f>TITRES_STAT!D673</f>
        <v>13.486000000000001</v>
      </c>
      <c r="C670" s="2">
        <f t="shared" si="60"/>
        <v>12.937353952392138</v>
      </c>
      <c r="D670" s="2">
        <f t="shared" si="62"/>
        <v>13.369987913244026</v>
      </c>
      <c r="E670" s="2">
        <f t="shared" si="61"/>
        <v>-0.43263396085188788</v>
      </c>
      <c r="F670" s="2">
        <f t="shared" si="59"/>
        <v>-0.2459298509491521</v>
      </c>
      <c r="G670" s="2">
        <f t="shared" si="57"/>
        <v>-0.18670410990273578</v>
      </c>
      <c r="H670" s="2" t="str">
        <f t="shared" si="58"/>
        <v>Hold</v>
      </c>
    </row>
    <row r="671" spans="1:8" ht="13.5" x14ac:dyDescent="0.25">
      <c r="A671" s="3">
        <f>TITRES_STAT!B674</f>
        <v>42982</v>
      </c>
      <c r="B671" s="5">
        <f>TITRES_STAT!D674</f>
        <v>13.688000000000001</v>
      </c>
      <c r="C671" s="2">
        <f t="shared" si="60"/>
        <v>13.061761036639501</v>
      </c>
      <c r="D671" s="2">
        <f t="shared" si="62"/>
        <v>13.39354436411484</v>
      </c>
      <c r="E671" s="2">
        <f t="shared" si="61"/>
        <v>-0.33178332747533901</v>
      </c>
      <c r="F671" s="2">
        <f t="shared" si="59"/>
        <v>-0.2631005462543895</v>
      </c>
      <c r="G671" s="2">
        <f t="shared" si="57"/>
        <v>-6.8682781220949507E-2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5">
        <f>TITRES_STAT!D675</f>
        <v>13.507999999999999</v>
      </c>
      <c r="C672" s="2">
        <f t="shared" si="60"/>
        <v>13.164567031002655</v>
      </c>
      <c r="D672" s="2">
        <f t="shared" si="62"/>
        <v>13.402022559365593</v>
      </c>
      <c r="E672" s="2">
        <f t="shared" si="61"/>
        <v>-0.23745552836293804</v>
      </c>
      <c r="F672" s="2">
        <f t="shared" si="59"/>
        <v>-0.25797154267609923</v>
      </c>
      <c r="G672" s="2">
        <f t="shared" si="57"/>
        <v>2.0516014313161191E-2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5">
        <f>TITRES_STAT!D676</f>
        <v>13.353999999999999</v>
      </c>
      <c r="C673" s="2">
        <f t="shared" si="60"/>
        <v>13.246633641617631</v>
      </c>
      <c r="D673" s="2">
        <f t="shared" si="62"/>
        <v>13.39846533274592</v>
      </c>
      <c r="E673" s="2">
        <f t="shared" si="61"/>
        <v>-0.15183169112828843</v>
      </c>
      <c r="F673" s="2">
        <f t="shared" si="59"/>
        <v>-0.23674357236653706</v>
      </c>
      <c r="G673" s="2">
        <f t="shared" si="57"/>
        <v>8.4911881238248638E-2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5">
        <f>TITRES_STAT!D677</f>
        <v>13.507999999999999</v>
      </c>
      <c r="C674" s="2">
        <f t="shared" si="60"/>
        <v>13.307151542907226</v>
      </c>
      <c r="D674" s="2">
        <f t="shared" si="62"/>
        <v>13.406579011801778</v>
      </c>
      <c r="E674" s="2">
        <f t="shared" si="61"/>
        <v>-9.9427468894552007E-2</v>
      </c>
      <c r="F674" s="2">
        <f t="shared" si="59"/>
        <v>-0.20928035167214007</v>
      </c>
      <c r="G674" s="2">
        <f t="shared" si="57"/>
        <v>0.10985288277758806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5">
        <f>TITRES_STAT!D678</f>
        <v>13.682</v>
      </c>
      <c r="C675" s="2">
        <f t="shared" si="60"/>
        <v>13.338051305536883</v>
      </c>
      <c r="D675" s="2">
        <f t="shared" si="62"/>
        <v>13.426980566483127</v>
      </c>
      <c r="E675" s="2">
        <f t="shared" si="61"/>
        <v>-8.8929260946244426E-2</v>
      </c>
      <c r="F675" s="2">
        <f t="shared" si="59"/>
        <v>-0.18521013352696095</v>
      </c>
      <c r="G675" s="2">
        <f t="shared" si="57"/>
        <v>9.628087258071652E-2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5">
        <f>TITRES_STAT!D679</f>
        <v>13.872999999999999</v>
      </c>
      <c r="C676" s="2">
        <f t="shared" si="60"/>
        <v>13.364197258531208</v>
      </c>
      <c r="D676" s="2">
        <f t="shared" si="62"/>
        <v>13.460019043039933</v>
      </c>
      <c r="E676" s="2">
        <f t="shared" si="61"/>
        <v>-9.5821784508725472E-2</v>
      </c>
      <c r="F676" s="2">
        <f t="shared" si="59"/>
        <v>-0.16733246372331384</v>
      </c>
      <c r="G676" s="2">
        <f t="shared" ref="G676:G739" si="63">E676-F676</f>
        <v>7.1510679214588369E-2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5">
        <f>TITRES_STAT!D680</f>
        <v>13.772</v>
      </c>
      <c r="C677" s="2">
        <f t="shared" si="60"/>
        <v>13.386320757218714</v>
      </c>
      <c r="D677" s="2">
        <f t="shared" si="62"/>
        <v>13.483128743555495</v>
      </c>
      <c r="E677" s="2">
        <f t="shared" si="61"/>
        <v>-9.6807986336781227E-2</v>
      </c>
      <c r="F677" s="2">
        <f t="shared" ref="F677:F740" si="65">(E677*(2/(10)))+((1-(2/10))*F676)</f>
        <v>-0.15322756824600733</v>
      </c>
      <c r="G677" s="2">
        <f t="shared" si="63"/>
        <v>5.6419581909226107E-2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5">
        <f>TITRES_STAT!D681</f>
        <v>13.766999999999999</v>
      </c>
      <c r="C678" s="2">
        <f t="shared" si="60"/>
        <v>13.388732948415836</v>
      </c>
      <c r="D678" s="2">
        <f t="shared" si="62"/>
        <v>13.504156244032865</v>
      </c>
      <c r="E678" s="2">
        <f t="shared" si="61"/>
        <v>-0.11542329561702935</v>
      </c>
      <c r="F678" s="2">
        <f t="shared" si="65"/>
        <v>-0.14566671372021175</v>
      </c>
      <c r="G678" s="2">
        <f t="shared" si="63"/>
        <v>3.0243418103182401E-2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5">
        <f>TITRES_STAT!D682</f>
        <v>13.766999999999999</v>
      </c>
      <c r="C679" s="2">
        <f t="shared" si="60"/>
        <v>13.390774033274937</v>
      </c>
      <c r="D679" s="2">
        <f t="shared" si="62"/>
        <v>13.523626151882283</v>
      </c>
      <c r="E679" s="2">
        <f t="shared" si="61"/>
        <v>-0.13285211860734591</v>
      </c>
      <c r="F679" s="2">
        <f t="shared" si="65"/>
        <v>-0.14310379469763859</v>
      </c>
      <c r="G679" s="2">
        <f t="shared" si="63"/>
        <v>1.0251676090292677E-2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5">
        <f>TITRES_STAT!D683</f>
        <v>13.750999999999999</v>
      </c>
      <c r="C680" s="2">
        <f t="shared" si="60"/>
        <v>13.40542418200187</v>
      </c>
      <c r="D680" s="2">
        <f t="shared" si="62"/>
        <v>13.540468659150262</v>
      </c>
      <c r="E680" s="2">
        <f t="shared" si="61"/>
        <v>-0.13504447714839252</v>
      </c>
      <c r="F680" s="2">
        <f t="shared" si="65"/>
        <v>-0.14149193118778938</v>
      </c>
      <c r="G680" s="2">
        <f t="shared" si="63"/>
        <v>6.447454039396866E-3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5">
        <f>TITRES_STAT!D684</f>
        <v>13.762</v>
      </c>
      <c r="C681" s="2">
        <f t="shared" si="60"/>
        <v>13.448897384770813</v>
      </c>
      <c r="D681" s="2">
        <f t="shared" si="62"/>
        <v>13.556878388102094</v>
      </c>
      <c r="E681" s="2">
        <f t="shared" si="61"/>
        <v>-0.10798100333128069</v>
      </c>
      <c r="F681" s="2">
        <f t="shared" si="65"/>
        <v>-0.13478974561648766</v>
      </c>
      <c r="G681" s="2">
        <f t="shared" si="63"/>
        <v>2.6808742285206966E-2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5">
        <f>TITRES_STAT!D685</f>
        <v>13.667</v>
      </c>
      <c r="C682" s="2">
        <f t="shared" si="60"/>
        <v>13.457990094806073</v>
      </c>
      <c r="D682" s="2">
        <f t="shared" si="62"/>
        <v>13.565035544538976</v>
      </c>
      <c r="E682" s="2">
        <f t="shared" si="61"/>
        <v>-0.10704544973290275</v>
      </c>
      <c r="F682" s="2">
        <f t="shared" si="65"/>
        <v>-0.12924088643977069</v>
      </c>
      <c r="G682" s="2">
        <f t="shared" si="63"/>
        <v>2.2195436706867938E-2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5">
        <f>TITRES_STAT!D686</f>
        <v>13.667</v>
      </c>
      <c r="C683" s="2">
        <f t="shared" si="60"/>
        <v>13.441991618682062</v>
      </c>
      <c r="D683" s="2">
        <f t="shared" si="62"/>
        <v>13.572588467165717</v>
      </c>
      <c r="E683" s="2">
        <f t="shared" si="61"/>
        <v>-0.13059684848365549</v>
      </c>
      <c r="F683" s="2">
        <f t="shared" si="65"/>
        <v>-0.12951207884854765</v>
      </c>
      <c r="G683" s="2">
        <f t="shared" si="63"/>
        <v>-1.0847696351078406E-3</v>
      </c>
      <c r="H683" s="2" t="str">
        <f t="shared" si="64"/>
        <v>Hold</v>
      </c>
    </row>
    <row r="684" spans="1:8" ht="13.5" x14ac:dyDescent="0.25">
      <c r="A684" s="3">
        <f>TITRES_STAT!B687</f>
        <v>43000</v>
      </c>
      <c r="B684" s="5">
        <f>TITRES_STAT!D687</f>
        <v>13.661</v>
      </c>
      <c r="C684" s="2">
        <f t="shared" si="60"/>
        <v>13.452146754269437</v>
      </c>
      <c r="D684" s="2">
        <f t="shared" si="62"/>
        <v>13.579137469597887</v>
      </c>
      <c r="E684" s="2">
        <f t="shared" si="61"/>
        <v>-0.12699071532844997</v>
      </c>
      <c r="F684" s="2">
        <f t="shared" si="65"/>
        <v>-0.12900780614452811</v>
      </c>
      <c r="G684" s="2">
        <f t="shared" si="63"/>
        <v>2.0170908160781487E-3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5">
        <f>TITRES_STAT!D688</f>
        <v>13.507999999999999</v>
      </c>
      <c r="C685" s="2">
        <f t="shared" si="60"/>
        <v>13.48750879207414</v>
      </c>
      <c r="D685" s="2">
        <f t="shared" si="62"/>
        <v>13.573868027405451</v>
      </c>
      <c r="E685" s="2">
        <f t="shared" si="61"/>
        <v>-8.6359235331311623E-2</v>
      </c>
      <c r="F685" s="2">
        <f t="shared" si="65"/>
        <v>-0.12047809198188482</v>
      </c>
      <c r="G685" s="2">
        <f t="shared" si="63"/>
        <v>3.4118856650573195E-2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5">
        <f>TITRES_STAT!D689</f>
        <v>13.428000000000001</v>
      </c>
      <c r="C686" s="2">
        <f t="shared" si="60"/>
        <v>13.546815131755041</v>
      </c>
      <c r="D686" s="2">
        <f t="shared" si="62"/>
        <v>13.563062988338382</v>
      </c>
      <c r="E686" s="2">
        <f t="shared" si="61"/>
        <v>-1.6247856583341047E-2</v>
      </c>
      <c r="F686" s="2">
        <f t="shared" si="65"/>
        <v>-9.9632044902176073E-2</v>
      </c>
      <c r="G686" s="2">
        <f t="shared" si="63"/>
        <v>8.3384188318835026E-2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5">
        <f>TITRES_STAT!D690</f>
        <v>13.243</v>
      </c>
      <c r="C687" s="2">
        <f t="shared" si="60"/>
        <v>13.58145895763888</v>
      </c>
      <c r="D687" s="2">
        <f t="shared" si="62"/>
        <v>13.539354618831835</v>
      </c>
      <c r="E687" s="2">
        <f t="shared" si="61"/>
        <v>4.2104338807044783E-2</v>
      </c>
      <c r="F687" s="2">
        <f t="shared" si="65"/>
        <v>-7.1284768160331899E-2</v>
      </c>
      <c r="G687" s="2">
        <f t="shared" si="63"/>
        <v>0.11338910696737668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5">
        <f>TITRES_STAT!D691</f>
        <v>13.19</v>
      </c>
      <c r="C688" s="2">
        <f t="shared" si="60"/>
        <v>13.610003733386744</v>
      </c>
      <c r="D688" s="2">
        <f t="shared" si="62"/>
        <v>13.513476498918367</v>
      </c>
      <c r="E688" s="2">
        <f t="shared" si="61"/>
        <v>9.6527234468377188E-2</v>
      </c>
      <c r="F688" s="2">
        <f t="shared" si="65"/>
        <v>-3.7722367634590082E-2</v>
      </c>
      <c r="G688" s="2">
        <f t="shared" si="63"/>
        <v>0.13424960210296727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5">
        <f>TITRES_STAT!D692</f>
        <v>13.089</v>
      </c>
      <c r="C689" s="2">
        <f t="shared" si="60"/>
        <v>13.6341570051734</v>
      </c>
      <c r="D689" s="2">
        <f t="shared" si="62"/>
        <v>13.482033795294784</v>
      </c>
      <c r="E689" s="2">
        <f t="shared" si="61"/>
        <v>0.15212320987861538</v>
      </c>
      <c r="F689" s="2">
        <f t="shared" si="65"/>
        <v>2.4674786805101157E-4</v>
      </c>
      <c r="G689" s="2">
        <f t="shared" si="63"/>
        <v>0.15187646201056437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5">
        <f>TITRES_STAT!D693</f>
        <v>13.031000000000001</v>
      </c>
      <c r="C690" s="2">
        <f t="shared" si="60"/>
        <v>13.652132850531338</v>
      </c>
      <c r="D690" s="2">
        <f t="shared" si="62"/>
        <v>13.448623884532207</v>
      </c>
      <c r="E690" s="2">
        <f t="shared" si="61"/>
        <v>0.20350896599913071</v>
      </c>
      <c r="F690" s="2">
        <f t="shared" si="65"/>
        <v>4.0899191494266948E-2</v>
      </c>
      <c r="G690" s="2">
        <f t="shared" si="63"/>
        <v>0.16260977450486375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5">
        <f>TITRES_STAT!D694</f>
        <v>12.712999999999999</v>
      </c>
      <c r="C691" s="2">
        <f t="shared" si="60"/>
        <v>13.669035488911131</v>
      </c>
      <c r="D691" s="2">
        <f t="shared" si="62"/>
        <v>13.39413322641871</v>
      </c>
      <c r="E691" s="2">
        <f t="shared" si="61"/>
        <v>0.27490226249242156</v>
      </c>
      <c r="F691" s="2">
        <f t="shared" si="65"/>
        <v>8.7699805693897875E-2</v>
      </c>
      <c r="G691" s="2">
        <f t="shared" si="63"/>
        <v>0.18720245679852368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5">
        <f>TITRES_STAT!D695</f>
        <v>13.19</v>
      </c>
      <c r="C692" s="2">
        <f t="shared" si="60"/>
        <v>13.668722336770957</v>
      </c>
      <c r="D692" s="2">
        <f t="shared" si="62"/>
        <v>13.379012246683992</v>
      </c>
      <c r="E692" s="2">
        <f t="shared" si="61"/>
        <v>0.28971009008696491</v>
      </c>
      <c r="F692" s="2">
        <f t="shared" si="65"/>
        <v>0.12810186257251127</v>
      </c>
      <c r="G692" s="2">
        <f t="shared" si="63"/>
        <v>0.16160822751445364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5">
        <f>TITRES_STAT!D696</f>
        <v>12.973000000000001</v>
      </c>
      <c r="C693" s="2">
        <f t="shared" si="60"/>
        <v>13.668457361883117</v>
      </c>
      <c r="D693" s="2">
        <f t="shared" si="62"/>
        <v>13.348937265448141</v>
      </c>
      <c r="E693" s="2">
        <f t="shared" si="61"/>
        <v>0.31952009643497625</v>
      </c>
      <c r="F693" s="2">
        <f t="shared" si="65"/>
        <v>0.16638550934500429</v>
      </c>
      <c r="G693" s="2">
        <f t="shared" si="63"/>
        <v>0.15313458708997196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5">
        <f>TITRES_STAT!D697</f>
        <v>12.766</v>
      </c>
      <c r="C694" s="2">
        <f t="shared" si="60"/>
        <v>13.667310075439561</v>
      </c>
      <c r="D694" s="2">
        <f t="shared" si="62"/>
        <v>13.305756727266797</v>
      </c>
      <c r="E694" s="2">
        <f t="shared" si="61"/>
        <v>0.36155334817276419</v>
      </c>
      <c r="F694" s="2">
        <f t="shared" si="65"/>
        <v>0.20541907711055629</v>
      </c>
      <c r="G694" s="2">
        <f t="shared" si="63"/>
        <v>0.1561342710622079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5">
        <f>TITRES_STAT!D698</f>
        <v>13.137</v>
      </c>
      <c r="C695" s="2">
        <f t="shared" si="60"/>
        <v>13.642800833064243</v>
      </c>
      <c r="D695" s="2">
        <f t="shared" si="62"/>
        <v>13.293256228950737</v>
      </c>
      <c r="E695" s="2">
        <f t="shared" si="61"/>
        <v>0.34954460411350574</v>
      </c>
      <c r="F695" s="2">
        <f t="shared" si="65"/>
        <v>0.2342441825111462</v>
      </c>
      <c r="G695" s="2">
        <f t="shared" si="63"/>
        <v>0.11530042160235954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5">
        <f>TITRES_STAT!D699</f>
        <v>12.978</v>
      </c>
      <c r="C696" s="2">
        <f t="shared" si="60"/>
        <v>13.60975455105436</v>
      </c>
      <c r="D696" s="2">
        <f t="shared" si="62"/>
        <v>13.269903915695128</v>
      </c>
      <c r="E696" s="2">
        <f t="shared" si="61"/>
        <v>0.3398506353592321</v>
      </c>
      <c r="F696" s="2">
        <f t="shared" si="65"/>
        <v>0.25536547308076341</v>
      </c>
      <c r="G696" s="2">
        <f t="shared" si="63"/>
        <v>8.4485162278468695E-2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5">
        <f>TITRES_STAT!D700</f>
        <v>12.973000000000001</v>
      </c>
      <c r="C697" s="2">
        <f t="shared" si="60"/>
        <v>13.553330773969074</v>
      </c>
      <c r="D697" s="2">
        <f t="shared" si="62"/>
        <v>13.247911033051045</v>
      </c>
      <c r="E697" s="2">
        <f t="shared" si="61"/>
        <v>0.3054197409180297</v>
      </c>
      <c r="F697" s="2">
        <f t="shared" si="65"/>
        <v>0.2653763266482167</v>
      </c>
      <c r="G697" s="2">
        <f t="shared" si="63"/>
        <v>4.0043414269813005E-2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5">
        <f>TITRES_STAT!D701</f>
        <v>12.925000000000001</v>
      </c>
      <c r="C698" s="2">
        <f t="shared" si="60"/>
        <v>13.497433731819987</v>
      </c>
      <c r="D698" s="2">
        <f t="shared" si="62"/>
        <v>13.223991697269486</v>
      </c>
      <c r="E698" s="2">
        <f t="shared" si="61"/>
        <v>0.27344203455050042</v>
      </c>
      <c r="F698" s="2">
        <f t="shared" si="65"/>
        <v>0.26698946822867348</v>
      </c>
      <c r="G698" s="2">
        <f t="shared" si="63"/>
        <v>6.4525663218269469E-3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5">
        <f>TITRES_STAT!D702</f>
        <v>12.845000000000001</v>
      </c>
      <c r="C699" s="2">
        <f t="shared" si="60"/>
        <v>13.434597773078451</v>
      </c>
      <c r="D699" s="2">
        <f t="shared" si="62"/>
        <v>13.195918238212487</v>
      </c>
      <c r="E699" s="2">
        <f t="shared" si="61"/>
        <v>0.23867953486596427</v>
      </c>
      <c r="F699" s="2">
        <f t="shared" si="65"/>
        <v>0.26132748155613161</v>
      </c>
      <c r="G699" s="2">
        <f t="shared" si="63"/>
        <v>-2.2647946690167342E-2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5">
        <f>TITRES_STAT!D703</f>
        <v>12.712999999999999</v>
      </c>
      <c r="C700" s="2">
        <f t="shared" si="60"/>
        <v>13.372505807989459</v>
      </c>
      <c r="D700" s="2">
        <f t="shared" si="62"/>
        <v>13.160146516863414</v>
      </c>
      <c r="E700" s="2">
        <f t="shared" si="61"/>
        <v>0.21235929112604524</v>
      </c>
      <c r="F700" s="2">
        <f t="shared" si="65"/>
        <v>0.25153384347011432</v>
      </c>
      <c r="G700" s="2">
        <f t="shared" si="63"/>
        <v>-3.917455234406908E-2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5">
        <f>TITRES_STAT!D704</f>
        <v>12.638999999999999</v>
      </c>
      <c r="C701" s="2">
        <f t="shared" si="60"/>
        <v>13.271043375991081</v>
      </c>
      <c r="D701" s="2">
        <f t="shared" si="62"/>
        <v>13.121543071169826</v>
      </c>
      <c r="E701" s="2">
        <f t="shared" si="61"/>
        <v>0.1495003048212542</v>
      </c>
      <c r="F701" s="2">
        <f t="shared" si="65"/>
        <v>0.23112713574034233</v>
      </c>
      <c r="G701" s="2">
        <f t="shared" si="63"/>
        <v>-8.1626830919088122E-2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5">
        <f>TITRES_STAT!D705</f>
        <v>12.597</v>
      </c>
      <c r="C702" s="2">
        <f t="shared" si="60"/>
        <v>13.258575164300145</v>
      </c>
      <c r="D702" s="2">
        <f t="shared" si="62"/>
        <v>13.08268802886095</v>
      </c>
      <c r="E702" s="2">
        <f t="shared" si="61"/>
        <v>0.17588713543919532</v>
      </c>
      <c r="F702" s="2">
        <f t="shared" si="65"/>
        <v>0.22007913568011295</v>
      </c>
      <c r="G702" s="2">
        <f t="shared" si="63"/>
        <v>-4.4192000240917628E-2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5">
        <f>TITRES_STAT!D706</f>
        <v>12.628</v>
      </c>
      <c r="C703" s="2">
        <f t="shared" si="60"/>
        <v>13.214640523638584</v>
      </c>
      <c r="D703" s="2">
        <f t="shared" si="62"/>
        <v>13.049007434130509</v>
      </c>
      <c r="E703" s="2">
        <f t="shared" si="61"/>
        <v>0.16563308950807532</v>
      </c>
      <c r="F703" s="2">
        <f t="shared" si="65"/>
        <v>0.20918992644570542</v>
      </c>
      <c r="G703" s="2">
        <f t="shared" si="63"/>
        <v>-4.35568369376301E-2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5">
        <f>TITRES_STAT!D707</f>
        <v>12.506</v>
      </c>
      <c r="C704" s="2">
        <f t="shared" si="60"/>
        <v>13.145618904617264</v>
      </c>
      <c r="D704" s="2">
        <f t="shared" si="62"/>
        <v>13.008784661231953</v>
      </c>
      <c r="E704" s="2">
        <f t="shared" si="61"/>
        <v>0.13683424338531047</v>
      </c>
      <c r="F704" s="2">
        <f t="shared" si="65"/>
        <v>0.19471878983362645</v>
      </c>
      <c r="G704" s="2">
        <f t="shared" si="63"/>
        <v>-5.7884546448315977E-2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5">
        <f>TITRES_STAT!D708</f>
        <v>12.606999999999999</v>
      </c>
      <c r="C705" s="2">
        <f t="shared" si="60"/>
        <v>13.14429291929153</v>
      </c>
      <c r="D705" s="2">
        <f t="shared" si="62"/>
        <v>12.97902283447403</v>
      </c>
      <c r="E705" s="2">
        <f t="shared" si="61"/>
        <v>0.16527008481750016</v>
      </c>
      <c r="F705" s="2">
        <f t="shared" si="65"/>
        <v>0.18882904883040119</v>
      </c>
      <c r="G705" s="2">
        <f t="shared" si="63"/>
        <v>-2.3558964012901029E-2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5">
        <f>TITRES_STAT!D709</f>
        <v>12.606999999999999</v>
      </c>
      <c r="C706" s="2">
        <f t="shared" si="60"/>
        <v>13.118709393246681</v>
      </c>
      <c r="D706" s="2">
        <f t="shared" si="62"/>
        <v>12.951465587475953</v>
      </c>
      <c r="E706" s="2">
        <f t="shared" si="61"/>
        <v>0.1672438057707275</v>
      </c>
      <c r="F706" s="2">
        <f t="shared" si="65"/>
        <v>0.18451200021846645</v>
      </c>
      <c r="G706" s="2">
        <f t="shared" si="63"/>
        <v>-1.7268194447738944E-2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5">
        <f>TITRES_STAT!D710</f>
        <v>12.602</v>
      </c>
      <c r="C707" s="2">
        <f t="shared" si="60"/>
        <v>13.096292563516421</v>
      </c>
      <c r="D707" s="2">
        <f t="shared" si="62"/>
        <v>12.925579247662919</v>
      </c>
      <c r="E707" s="2">
        <f t="shared" si="61"/>
        <v>0.17071331585350258</v>
      </c>
      <c r="F707" s="2">
        <f t="shared" si="65"/>
        <v>0.1817522633454737</v>
      </c>
      <c r="G707" s="2">
        <f t="shared" si="63"/>
        <v>-1.1038947491971124E-2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5">
        <f>TITRES_STAT!D711</f>
        <v>12.590999999999999</v>
      </c>
      <c r="C708" s="2">
        <f t="shared" si="60"/>
        <v>13.069939861436973</v>
      </c>
      <c r="D708" s="2">
        <f t="shared" si="62"/>
        <v>12.900795599687887</v>
      </c>
      <c r="E708" s="2">
        <f t="shared" si="61"/>
        <v>0.1691442617490857</v>
      </c>
      <c r="F708" s="2">
        <f t="shared" si="65"/>
        <v>0.17923066302619611</v>
      </c>
      <c r="G708" s="2">
        <f t="shared" si="63"/>
        <v>-1.0086401277110413E-2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5">
        <f>TITRES_STAT!D712</f>
        <v>12.590999999999999</v>
      </c>
      <c r="C709" s="2">
        <f t="shared" si="60"/>
        <v>13.035333728908208</v>
      </c>
      <c r="D709" s="2">
        <f t="shared" si="62"/>
        <v>12.877847777488784</v>
      </c>
      <c r="E709" s="2">
        <f t="shared" si="61"/>
        <v>0.15748595141942445</v>
      </c>
      <c r="F709" s="2">
        <f t="shared" si="65"/>
        <v>0.17488172070484179</v>
      </c>
      <c r="G709" s="2">
        <f t="shared" si="63"/>
        <v>-1.7395769285417334E-2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5">
        <f>TITRES_STAT!D713</f>
        <v>12.708</v>
      </c>
      <c r="C710" s="2">
        <f t="shared" si="60"/>
        <v>12.985743924460792</v>
      </c>
      <c r="D710" s="2">
        <f t="shared" si="62"/>
        <v>12.865266460637763</v>
      </c>
      <c r="E710" s="2">
        <f t="shared" si="61"/>
        <v>0.12047746382302904</v>
      </c>
      <c r="F710" s="2">
        <f t="shared" si="65"/>
        <v>0.16400086932847927</v>
      </c>
      <c r="G710" s="2">
        <f t="shared" si="63"/>
        <v>-4.3523405505450224E-2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5">
        <f>TITRES_STAT!D714</f>
        <v>13.132</v>
      </c>
      <c r="C711" s="2">
        <f t="shared" si="60"/>
        <v>12.932398705312979</v>
      </c>
      <c r="D711" s="2">
        <f t="shared" si="62"/>
        <v>12.885024500590522</v>
      </c>
      <c r="E711" s="2">
        <f t="shared" si="61"/>
        <v>4.7374204722457236E-2</v>
      </c>
      <c r="F711" s="2">
        <f t="shared" si="65"/>
        <v>0.14067553640727487</v>
      </c>
      <c r="G711" s="2">
        <f t="shared" si="63"/>
        <v>-9.3301331684817634E-2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5">
        <f>TITRES_STAT!D715</f>
        <v>12.967000000000001</v>
      </c>
      <c r="C712" s="2">
        <f t="shared" si="60"/>
        <v>12.880798904495597</v>
      </c>
      <c r="D712" s="2">
        <f t="shared" si="62"/>
        <v>12.89109675980604</v>
      </c>
      <c r="E712" s="2">
        <f t="shared" si="61"/>
        <v>-1.0297855310442472E-2</v>
      </c>
      <c r="F712" s="2">
        <f t="shared" si="65"/>
        <v>0.11048085806373141</v>
      </c>
      <c r="G712" s="2">
        <f t="shared" si="63"/>
        <v>-0.12077871337417388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5">
        <f>TITRES_STAT!D716</f>
        <v>13.068</v>
      </c>
      <c r="C713" s="2">
        <f t="shared" si="60"/>
        <v>12.841906765342429</v>
      </c>
      <c r="D713" s="2">
        <f t="shared" si="62"/>
        <v>12.904200703524111</v>
      </c>
      <c r="E713" s="2">
        <f t="shared" si="61"/>
        <v>-6.2293938181682051E-2</v>
      </c>
      <c r="F713" s="2">
        <f t="shared" si="65"/>
        <v>7.5925898814648715E-2</v>
      </c>
      <c r="G713" s="2">
        <f t="shared" si="63"/>
        <v>-0.13821983699633078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5">
        <f>TITRES_STAT!D717</f>
        <v>12.712999999999999</v>
      </c>
      <c r="C714" s="2">
        <f t="shared" si="60"/>
        <v>12.790228801443593</v>
      </c>
      <c r="D714" s="2">
        <f t="shared" si="62"/>
        <v>12.890037688448251</v>
      </c>
      <c r="E714" s="2">
        <f t="shared" si="61"/>
        <v>-9.980888700465762E-2</v>
      </c>
      <c r="F714" s="2">
        <f t="shared" si="65"/>
        <v>4.0778941650787451E-2</v>
      </c>
      <c r="G714" s="2">
        <f t="shared" si="63"/>
        <v>-0.14058782865544506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5">
        <f>TITRES_STAT!D718</f>
        <v>13.093999999999999</v>
      </c>
      <c r="C715" s="2">
        <f t="shared" si="60"/>
        <v>12.762039755067656</v>
      </c>
      <c r="D715" s="2">
        <f t="shared" si="62"/>
        <v>12.905146007822454</v>
      </c>
      <c r="E715" s="2">
        <f t="shared" si="61"/>
        <v>-0.14310625275479794</v>
      </c>
      <c r="F715" s="2">
        <f t="shared" si="65"/>
        <v>4.0019027696703742E-3</v>
      </c>
      <c r="G715" s="2">
        <f t="shared" si="63"/>
        <v>-0.14710815552446832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5">
        <f>TITRES_STAT!D719</f>
        <v>13.057</v>
      </c>
      <c r="C716" s="2">
        <f t="shared" si="60"/>
        <v>12.738187485057248</v>
      </c>
      <c r="D716" s="2">
        <f t="shared" si="62"/>
        <v>12.916394451687458</v>
      </c>
      <c r="E716" s="2">
        <f t="shared" si="61"/>
        <v>-0.17820696663020996</v>
      </c>
      <c r="F716" s="2">
        <f t="shared" si="65"/>
        <v>-3.243987111030569E-2</v>
      </c>
      <c r="G716" s="2">
        <f t="shared" si="63"/>
        <v>-0.14576709551990427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5">
        <f>TITRES_STAT!D720</f>
        <v>13.089</v>
      </c>
      <c r="C717" s="2">
        <f t="shared" si="60"/>
        <v>12.717235564279211</v>
      </c>
      <c r="D717" s="2">
        <f t="shared" si="62"/>
        <v>12.929180047858756</v>
      </c>
      <c r="E717" s="2">
        <f t="shared" si="61"/>
        <v>-0.21194448357954521</v>
      </c>
      <c r="F717" s="2">
        <f t="shared" si="65"/>
        <v>-6.8340793604153599E-2</v>
      </c>
      <c r="G717" s="2">
        <f t="shared" si="63"/>
        <v>-0.14360368997539161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5">
        <f>TITRES_STAT!D721</f>
        <v>13.439</v>
      </c>
      <c r="C718" s="2">
        <f t="shared" si="60"/>
        <v>12.697814708236255</v>
      </c>
      <c r="D718" s="2">
        <f t="shared" si="62"/>
        <v>12.966944488758108</v>
      </c>
      <c r="E718" s="2">
        <f t="shared" si="61"/>
        <v>-0.26912978052185288</v>
      </c>
      <c r="F718" s="2">
        <f t="shared" si="65"/>
        <v>-0.10849859098769346</v>
      </c>
      <c r="G718" s="2">
        <f t="shared" si="63"/>
        <v>-0.16063118953415942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5">
        <f>TITRES_STAT!D722</f>
        <v>13.396000000000001</v>
      </c>
      <c r="C719" s="2">
        <f t="shared" ref="C719:C782" si="66">$C$4*B709+C718*(1-$C$4)</f>
        <v>12.681381676199907</v>
      </c>
      <c r="D719" s="2">
        <f t="shared" si="62"/>
        <v>12.998726378479729</v>
      </c>
      <c r="E719" s="2">
        <f t="shared" si="61"/>
        <v>-0.31734470227982214</v>
      </c>
      <c r="F719" s="2">
        <f t="shared" si="65"/>
        <v>-0.15026781324611921</v>
      </c>
      <c r="G719" s="2">
        <f t="shared" si="63"/>
        <v>-0.16707688903370294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5">
        <f>TITRES_STAT!D723</f>
        <v>13.243</v>
      </c>
      <c r="C720" s="2">
        <f t="shared" si="66"/>
        <v>12.685476802938382</v>
      </c>
      <c r="D720" s="2">
        <f t="shared" si="62"/>
        <v>13.016820720814563</v>
      </c>
      <c r="E720" s="2">
        <f t="shared" si="61"/>
        <v>-0.33134391787618078</v>
      </c>
      <c r="F720" s="2">
        <f t="shared" si="65"/>
        <v>-0.18648303417213152</v>
      </c>
      <c r="G720" s="2">
        <f t="shared" si="63"/>
        <v>-0.14486088370404926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5">
        <f>TITRES_STAT!D724</f>
        <v>13.137</v>
      </c>
      <c r="C721" s="2">
        <f t="shared" si="66"/>
        <v>12.7541726794094</v>
      </c>
      <c r="D721" s="2">
        <f t="shared" si="62"/>
        <v>13.025722889643113</v>
      </c>
      <c r="E721" s="2">
        <f t="shared" si="61"/>
        <v>-0.27155021023371262</v>
      </c>
      <c r="F721" s="2">
        <f t="shared" si="65"/>
        <v>-0.20349646938444776</v>
      </c>
      <c r="G721" s="2">
        <f t="shared" si="63"/>
        <v>-6.8053740849264854E-2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5">
        <f>TITRES_STAT!D725</f>
        <v>13.11</v>
      </c>
      <c r="C722" s="2">
        <f t="shared" si="66"/>
        <v>12.786915344115647</v>
      </c>
      <c r="D722" s="2">
        <f t="shared" si="62"/>
        <v>13.031965638558439</v>
      </c>
      <c r="E722" s="2">
        <f t="shared" si="61"/>
        <v>-0.2450502944427928</v>
      </c>
      <c r="F722" s="2">
        <f t="shared" si="65"/>
        <v>-0.21180723439611679</v>
      </c>
      <c r="G722" s="2">
        <f t="shared" si="63"/>
        <v>-3.3243060046676015E-2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5">
        <f>TITRES_STAT!D726</f>
        <v>13.079000000000001</v>
      </c>
      <c r="C723" s="2">
        <f t="shared" si="66"/>
        <v>12.830159137328623</v>
      </c>
      <c r="D723" s="2">
        <f t="shared" si="62"/>
        <v>13.035449665331889</v>
      </c>
      <c r="E723" s="2">
        <f t="shared" si="61"/>
        <v>-0.20529052800326575</v>
      </c>
      <c r="F723" s="2">
        <f t="shared" si="65"/>
        <v>-0.21050389311754658</v>
      </c>
      <c r="G723" s="2">
        <f t="shared" si="63"/>
        <v>5.2133651142808324E-3</v>
      </c>
      <c r="H723" s="2" t="str">
        <f t="shared" si="64"/>
        <v>Sell</v>
      </c>
    </row>
    <row r="724" spans="1:8" ht="13.5" x14ac:dyDescent="0.25">
      <c r="A724" s="3">
        <f>TITRES_STAT!B727</f>
        <v>43056</v>
      </c>
      <c r="B724" s="5">
        <f>TITRES_STAT!D727</f>
        <v>13.065</v>
      </c>
      <c r="C724" s="2">
        <f t="shared" si="66"/>
        <v>12.812134654662682</v>
      </c>
      <c r="D724" s="2">
        <f t="shared" si="62"/>
        <v>13.037638579011009</v>
      </c>
      <c r="E724" s="2">
        <f t="shared" si="61"/>
        <v>-0.22550392434832744</v>
      </c>
      <c r="F724" s="2">
        <f t="shared" si="65"/>
        <v>-0.21350389936370276</v>
      </c>
      <c r="G724" s="2">
        <f t="shared" si="63"/>
        <v>-1.2000024984624685E-2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5">
        <f>TITRES_STAT!D728</f>
        <v>13.052</v>
      </c>
      <c r="C725" s="2">
        <f t="shared" si="66"/>
        <v>12.855498553945345</v>
      </c>
      <c r="D725" s="2">
        <f t="shared" si="62"/>
        <v>13.038702387973157</v>
      </c>
      <c r="E725" s="2">
        <f t="shared" si="61"/>
        <v>-0.18320383402781104</v>
      </c>
      <c r="F725" s="2">
        <f t="shared" si="65"/>
        <v>-0.20744388629652444</v>
      </c>
      <c r="G725" s="2">
        <f t="shared" si="63"/>
        <v>2.4240052268713397E-2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5">
        <f>TITRES_STAT!D729</f>
        <v>12.9</v>
      </c>
      <c r="C726" s="2">
        <f t="shared" si="66"/>
        <v>12.886498776415293</v>
      </c>
      <c r="D726" s="2">
        <f t="shared" si="62"/>
        <v>13.028428137012183</v>
      </c>
      <c r="E726" s="2">
        <f t="shared" si="61"/>
        <v>-0.14192936059689032</v>
      </c>
      <c r="F726" s="2">
        <f t="shared" si="65"/>
        <v>-0.19434098115659762</v>
      </c>
      <c r="G726" s="2">
        <f t="shared" si="63"/>
        <v>5.24116205597073E-2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5">
        <f>TITRES_STAT!D730</f>
        <v>12.701000000000001</v>
      </c>
      <c r="C727" s="2">
        <f t="shared" si="66"/>
        <v>12.917652810812941</v>
      </c>
      <c r="D727" s="2">
        <f t="shared" si="62"/>
        <v>13.004174200937205</v>
      </c>
      <c r="E727" s="2">
        <f t="shared" si="61"/>
        <v>-8.6521390124264741E-2</v>
      </c>
      <c r="F727" s="2">
        <f t="shared" si="65"/>
        <v>-0.17277706295013107</v>
      </c>
      <c r="G727" s="2">
        <f t="shared" si="63"/>
        <v>8.6255672825866325E-2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5">
        <f>TITRES_STAT!D731</f>
        <v>12.569000000000001</v>
      </c>
      <c r="C728" s="2">
        <f t="shared" si="66"/>
        <v>12.997860070687873</v>
      </c>
      <c r="D728" s="2">
        <f t="shared" si="62"/>
        <v>12.971939074941856</v>
      </c>
      <c r="E728" s="2">
        <f t="shared" si="61"/>
        <v>2.5920995746016473E-2</v>
      </c>
      <c r="F728" s="2">
        <f t="shared" si="65"/>
        <v>-0.13303745121090157</v>
      </c>
      <c r="G728" s="2">
        <f t="shared" si="63"/>
        <v>0.15895844695691805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5">
        <f>TITRES_STAT!D732</f>
        <v>12.569000000000001</v>
      </c>
      <c r="C729" s="2">
        <f t="shared" si="66"/>
        <v>13.059112367505122</v>
      </c>
      <c r="D729" s="2">
        <f t="shared" si="62"/>
        <v>12.942091736057273</v>
      </c>
      <c r="E729" s="2">
        <f t="shared" si="61"/>
        <v>0.1170206314478488</v>
      </c>
      <c r="F729" s="2">
        <f t="shared" si="65"/>
        <v>-8.3025834679151506E-2</v>
      </c>
      <c r="G729" s="2">
        <f t="shared" si="63"/>
        <v>0.20004646612700031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5">
        <f>TITRES_STAT!D733</f>
        <v>12.238</v>
      </c>
      <c r="C730" s="2">
        <f t="shared" si="66"/>
        <v>13.087402772504333</v>
      </c>
      <c r="D730" s="2">
        <f t="shared" si="62"/>
        <v>12.889936792645624</v>
      </c>
      <c r="E730" s="2">
        <f t="shared" si="61"/>
        <v>0.19746597985870906</v>
      </c>
      <c r="F730" s="2">
        <f t="shared" si="65"/>
        <v>-2.6927471771579399E-2</v>
      </c>
      <c r="G730" s="2">
        <f t="shared" si="63"/>
        <v>0.22439345163028845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5">
        <f>TITRES_STAT!D734</f>
        <v>12.106</v>
      </c>
      <c r="C731" s="2">
        <f t="shared" si="66"/>
        <v>13.095033115195974</v>
      </c>
      <c r="D731" s="2">
        <f t="shared" si="62"/>
        <v>12.831867400597801</v>
      </c>
      <c r="E731" s="2">
        <f t="shared" si="61"/>
        <v>0.26316571459817339</v>
      </c>
      <c r="F731" s="2">
        <f t="shared" si="65"/>
        <v>3.1091165502371162E-2</v>
      </c>
      <c r="G731" s="2">
        <f t="shared" si="63"/>
        <v>0.23207454909580222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5">
        <f>TITRES_STAT!D735</f>
        <v>12.462999999999999</v>
      </c>
      <c r="C732" s="2">
        <f t="shared" si="66"/>
        <v>13.097335712858133</v>
      </c>
      <c r="D732" s="2">
        <f t="shared" si="62"/>
        <v>12.804543889442408</v>
      </c>
      <c r="E732" s="2">
        <f t="shared" ref="E732:E795" si="67">C732-D732</f>
        <v>0.29279182341572429</v>
      </c>
      <c r="F732" s="2">
        <f t="shared" si="65"/>
        <v>8.3431297085041795E-2</v>
      </c>
      <c r="G732" s="2">
        <f t="shared" si="63"/>
        <v>0.2093605263306825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5">
        <f>TITRES_STAT!D736</f>
        <v>12.542999999999999</v>
      </c>
      <c r="C733" s="2">
        <f t="shared" si="66"/>
        <v>13.094514833956882</v>
      </c>
      <c r="D733" s="2">
        <f t="shared" ref="D733:D796" si="68">$D$4*B733+(1-$D$4)*D732</f>
        <v>12.785170268002229</v>
      </c>
      <c r="E733" s="2">
        <f t="shared" si="67"/>
        <v>0.30934456595465321</v>
      </c>
      <c r="F733" s="2">
        <f t="shared" si="65"/>
        <v>0.1286139508589641</v>
      </c>
      <c r="G733" s="2">
        <f t="shared" si="63"/>
        <v>0.18073061509568911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5">
        <f>TITRES_STAT!D737</f>
        <v>12.238</v>
      </c>
      <c r="C734" s="2">
        <f t="shared" si="66"/>
        <v>13.089974090271207</v>
      </c>
      <c r="D734" s="2">
        <f t="shared" si="68"/>
        <v>12.744639137039101</v>
      </c>
      <c r="E734" s="2">
        <f t="shared" si="67"/>
        <v>0.34533495323210595</v>
      </c>
      <c r="F734" s="2">
        <f t="shared" si="65"/>
        <v>0.17195815133359249</v>
      </c>
      <c r="G734" s="2">
        <f t="shared" si="63"/>
        <v>0.17337680189851346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5">
        <f>TITRES_STAT!D738</f>
        <v>11.881</v>
      </c>
      <c r="C735" s="2">
        <f t="shared" si="66"/>
        <v>13.084131922537175</v>
      </c>
      <c r="D735" s="2">
        <f t="shared" si="68"/>
        <v>12.680665867628797</v>
      </c>
      <c r="E735" s="2">
        <f t="shared" si="67"/>
        <v>0.40346605490837817</v>
      </c>
      <c r="F735" s="2">
        <f t="shared" si="65"/>
        <v>0.21825973204854965</v>
      </c>
      <c r="G735" s="2">
        <f t="shared" si="63"/>
        <v>0.18520632285982852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5">
        <f>TITRES_STAT!D739</f>
        <v>11.749000000000001</v>
      </c>
      <c r="C736" s="2">
        <f t="shared" si="66"/>
        <v>13.055803934454532</v>
      </c>
      <c r="D736" s="2">
        <f t="shared" si="68"/>
        <v>12.611653581137775</v>
      </c>
      <c r="E736" s="2">
        <f t="shared" si="67"/>
        <v>0.44415035331675767</v>
      </c>
      <c r="F736" s="2">
        <f t="shared" si="65"/>
        <v>0.26343785630219124</v>
      </c>
      <c r="G736" s="2">
        <f t="shared" si="63"/>
        <v>0.18071249701456643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5">
        <f>TITRES_STAT!D740</f>
        <v>11.742000000000001</v>
      </c>
      <c r="C737" s="2">
        <f t="shared" si="66"/>
        <v>13.001218713769219</v>
      </c>
      <c r="D737" s="2">
        <f t="shared" si="68"/>
        <v>12.547234797349791</v>
      </c>
      <c r="E737" s="2">
        <f t="shared" si="67"/>
        <v>0.45398391641942837</v>
      </c>
      <c r="F737" s="2">
        <f t="shared" si="65"/>
        <v>0.30154706832563871</v>
      </c>
      <c r="G737" s="2">
        <f t="shared" si="63"/>
        <v>0.15243684809378966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5">
        <f>TITRES_STAT!D741</f>
        <v>11.696</v>
      </c>
      <c r="C738" s="2">
        <f t="shared" si="66"/>
        <v>12.934723527035493</v>
      </c>
      <c r="D738" s="2">
        <f t="shared" si="68"/>
        <v>12.484180367916474</v>
      </c>
      <c r="E738" s="2">
        <f t="shared" si="67"/>
        <v>0.4505431591190181</v>
      </c>
      <c r="F738" s="2">
        <f t="shared" si="65"/>
        <v>0.33134628648431463</v>
      </c>
      <c r="G738" s="2">
        <f t="shared" si="63"/>
        <v>0.11919687263470347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5">
        <f>TITRES_STAT!D742</f>
        <v>11.226000000000001</v>
      </c>
      <c r="C739" s="2">
        <f t="shared" si="66"/>
        <v>12.878458369030032</v>
      </c>
      <c r="D739" s="2">
        <f t="shared" si="68"/>
        <v>12.390981822144884</v>
      </c>
      <c r="E739" s="2">
        <f t="shared" si="67"/>
        <v>0.48747654688514785</v>
      </c>
      <c r="F739" s="2">
        <f t="shared" si="65"/>
        <v>0.36257233856448134</v>
      </c>
      <c r="G739" s="2">
        <f t="shared" si="63"/>
        <v>0.12490420832066651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5">
        <f>TITRES_STAT!D743</f>
        <v>11.55</v>
      </c>
      <c r="C740" s="2">
        <f t="shared" si="66"/>
        <v>12.779926312256181</v>
      </c>
      <c r="D740" s="2">
        <f t="shared" si="68"/>
        <v>12.328686872356375</v>
      </c>
      <c r="E740" s="2">
        <f t="shared" si="67"/>
        <v>0.45123943989980653</v>
      </c>
      <c r="F740" s="2">
        <f t="shared" si="65"/>
        <v>0.38030575883154638</v>
      </c>
      <c r="G740" s="2">
        <f t="shared" ref="G740:G803" si="69">E740-F740</f>
        <v>7.0933681068260146E-2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5">
        <f>TITRES_STAT!D744</f>
        <v>11.510999999999999</v>
      </c>
      <c r="C741" s="2">
        <f t="shared" si="66"/>
        <v>12.676245341139845</v>
      </c>
      <c r="D741" s="2">
        <f t="shared" si="68"/>
        <v>12.26811747440405</v>
      </c>
      <c r="E741" s="2">
        <f t="shared" si="67"/>
        <v>0.4081278667357946</v>
      </c>
      <c r="F741" s="2">
        <f t="shared" ref="F741:F804" si="71">(E741*(2/(10)))+((1-(2/10))*F740)</f>
        <v>0.38587018041239607</v>
      </c>
      <c r="G741" s="2">
        <f t="shared" si="69"/>
        <v>2.2257686323398529E-2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5">
        <f>TITRES_STAT!D745</f>
        <v>11.246</v>
      </c>
      <c r="C742" s="2">
        <f t="shared" si="66"/>
        <v>12.643438365579868</v>
      </c>
      <c r="D742" s="2">
        <f t="shared" si="68"/>
        <v>12.19240506889264</v>
      </c>
      <c r="E742" s="2">
        <f t="shared" si="67"/>
        <v>0.45103329668722836</v>
      </c>
      <c r="F742" s="2">
        <f t="shared" si="71"/>
        <v>0.39890280366736253</v>
      </c>
      <c r="G742" s="2">
        <f t="shared" si="69"/>
        <v>5.2130493019865831E-2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5">
        <f>TITRES_STAT!D746</f>
        <v>11.583</v>
      </c>
      <c r="C743" s="2">
        <f t="shared" si="66"/>
        <v>12.627986309336812</v>
      </c>
      <c r="D743" s="2">
        <f t="shared" si="68"/>
        <v>12.147263952678371</v>
      </c>
      <c r="E743" s="2">
        <f t="shared" si="67"/>
        <v>0.48072235665844154</v>
      </c>
      <c r="F743" s="2">
        <f t="shared" si="71"/>
        <v>0.41526671426557832</v>
      </c>
      <c r="G743" s="2">
        <f t="shared" si="69"/>
        <v>6.5455642392863223E-2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5">
        <f>TITRES_STAT!D747</f>
        <v>11.391999999999999</v>
      </c>
      <c r="C744" s="2">
        <f t="shared" si="66"/>
        <v>12.567988415592687</v>
      </c>
      <c r="D744" s="2">
        <f t="shared" si="68"/>
        <v>12.091318474702195</v>
      </c>
      <c r="E744" s="2">
        <f t="shared" si="67"/>
        <v>0.47666994089049197</v>
      </c>
      <c r="F744" s="2">
        <f t="shared" si="71"/>
        <v>0.42754735959056106</v>
      </c>
      <c r="G744" s="2">
        <f t="shared" si="69"/>
        <v>4.9122581299930912E-2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5">
        <f>TITRES_STAT!D748</f>
        <v>11.59</v>
      </c>
      <c r="C745" s="2">
        <f t="shared" si="66"/>
        <v>12.46229789011689</v>
      </c>
      <c r="D745" s="2">
        <f t="shared" si="68"/>
        <v>12.054183772872403</v>
      </c>
      <c r="E745" s="2">
        <f t="shared" si="67"/>
        <v>0.40811411724448732</v>
      </c>
      <c r="F745" s="2">
        <f t="shared" si="71"/>
        <v>0.42366071112134635</v>
      </c>
      <c r="G745" s="2">
        <f t="shared" si="69"/>
        <v>-1.5546593876859027E-2</v>
      </c>
      <c r="H745" s="2" t="str">
        <f t="shared" si="70"/>
        <v>Hold</v>
      </c>
    </row>
    <row r="746" spans="1:8" ht="13.5" x14ac:dyDescent="0.25">
      <c r="A746" s="3">
        <f>TITRES_STAT!B749</f>
        <v>43089</v>
      </c>
      <c r="B746" s="5">
        <f>TITRES_STAT!D749</f>
        <v>11.458</v>
      </c>
      <c r="C746" s="2">
        <f t="shared" si="66"/>
        <v>12.35255975317583</v>
      </c>
      <c r="D746" s="2">
        <f t="shared" si="68"/>
        <v>12.010022011918892</v>
      </c>
      <c r="E746" s="2">
        <f t="shared" si="67"/>
        <v>0.34253774125693859</v>
      </c>
      <c r="F746" s="2">
        <f t="shared" si="71"/>
        <v>0.40743611714846484</v>
      </c>
      <c r="G746" s="2">
        <f t="shared" si="69"/>
        <v>-6.489837589152625E-2</v>
      </c>
      <c r="H746" s="2" t="str">
        <f t="shared" si="70"/>
        <v>Hold</v>
      </c>
    </row>
    <row r="747" spans="1:8" ht="13.5" x14ac:dyDescent="0.25">
      <c r="A747" s="3">
        <f>TITRES_STAT!B750</f>
        <v>43090</v>
      </c>
      <c r="B747" s="5">
        <f>TITRES_STAT!D750</f>
        <v>11.57</v>
      </c>
      <c r="C747" s="2">
        <f t="shared" si="66"/>
        <v>12.258627483456472</v>
      </c>
      <c r="D747" s="2">
        <f t="shared" si="68"/>
        <v>11.977427788813788</v>
      </c>
      <c r="E747" s="2">
        <f t="shared" si="67"/>
        <v>0.2811996946426838</v>
      </c>
      <c r="F747" s="2">
        <f t="shared" si="71"/>
        <v>0.38218883264730863</v>
      </c>
      <c r="G747" s="2">
        <f t="shared" si="69"/>
        <v>-0.10098913800462483</v>
      </c>
      <c r="H747" s="2" t="str">
        <f t="shared" si="70"/>
        <v>Hold</v>
      </c>
    </row>
    <row r="748" spans="1:8" ht="13.5" x14ac:dyDescent="0.25">
      <c r="A748" s="3">
        <f>TITRES_STAT!B751</f>
        <v>43091</v>
      </c>
      <c r="B748" s="5">
        <f>TITRES_STAT!D751</f>
        <v>11.57</v>
      </c>
      <c r="C748" s="2">
        <f t="shared" si="66"/>
        <v>12.172069409078553</v>
      </c>
      <c r="D748" s="2">
        <f t="shared" si="68"/>
        <v>11.947247952605359</v>
      </c>
      <c r="E748" s="2">
        <f t="shared" si="67"/>
        <v>0.22482145647319385</v>
      </c>
      <c r="F748" s="2">
        <f t="shared" si="71"/>
        <v>0.35071535741248572</v>
      </c>
      <c r="G748" s="2">
        <f t="shared" si="69"/>
        <v>-0.12589390093929187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5">
        <f>TITRES_STAT!D752</f>
        <v>11.676</v>
      </c>
      <c r="C749" s="2">
        <f t="shared" si="66"/>
        <v>12.026520269220315</v>
      </c>
      <c r="D749" s="2">
        <f t="shared" si="68"/>
        <v>11.927155511671629</v>
      </c>
      <c r="E749" s="2">
        <f t="shared" si="67"/>
        <v>9.9364757548686455E-2</v>
      </c>
      <c r="F749" s="2">
        <f t="shared" si="71"/>
        <v>0.30044523743972584</v>
      </c>
      <c r="G749" s="2">
        <f t="shared" si="69"/>
        <v>-0.20108047989103939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5">
        <f>TITRES_STAT!D753</f>
        <v>12.364000000000001</v>
      </c>
      <c r="C750" s="2">
        <f t="shared" si="66"/>
        <v>11.953209458571036</v>
      </c>
      <c r="D750" s="2">
        <f t="shared" si="68"/>
        <v>11.959514362658915</v>
      </c>
      <c r="E750" s="2">
        <f t="shared" si="67"/>
        <v>-6.3049040878784268E-3</v>
      </c>
      <c r="F750" s="2">
        <f t="shared" si="71"/>
        <v>0.23909520913420498</v>
      </c>
      <c r="G750" s="2">
        <f t="shared" si="69"/>
        <v>-0.24540011322208341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5">
        <f>TITRES_STAT!D754</f>
        <v>12.569000000000001</v>
      </c>
      <c r="C751" s="2">
        <f t="shared" si="66"/>
        <v>11.885177234175492</v>
      </c>
      <c r="D751" s="2">
        <f t="shared" si="68"/>
        <v>12.004661446906402</v>
      </c>
      <c r="E751" s="2">
        <f t="shared" si="67"/>
        <v>-0.11948421273091014</v>
      </c>
      <c r="F751" s="2">
        <f t="shared" si="71"/>
        <v>0.16737932476118195</v>
      </c>
      <c r="G751" s="2">
        <f t="shared" si="69"/>
        <v>-0.28686353749209209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5">
        <f>TITRES_STAT!D755</f>
        <v>12.337999999999999</v>
      </c>
      <c r="C752" s="2">
        <f t="shared" si="66"/>
        <v>11.786842275071571</v>
      </c>
      <c r="D752" s="2">
        <f t="shared" si="68"/>
        <v>12.029353191580002</v>
      </c>
      <c r="E752" s="2">
        <f t="shared" si="67"/>
        <v>-0.24251091650843115</v>
      </c>
      <c r="F752" s="2">
        <f t="shared" si="71"/>
        <v>8.5401276507259316E-2</v>
      </c>
      <c r="G752" s="2">
        <f t="shared" si="69"/>
        <v>-0.32791219301569047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5">
        <f>TITRES_STAT!D756</f>
        <v>12.238</v>
      </c>
      <c r="C753" s="2">
        <f t="shared" si="66"/>
        <v>11.755481925060559</v>
      </c>
      <c r="D753" s="2">
        <f t="shared" si="68"/>
        <v>12.044808510722225</v>
      </c>
      <c r="E753" s="2">
        <f t="shared" si="67"/>
        <v>-0.2893265856616658</v>
      </c>
      <c r="F753" s="2">
        <f t="shared" si="71"/>
        <v>1.0455704073474285E-2</v>
      </c>
      <c r="G753" s="2">
        <f t="shared" si="69"/>
        <v>-0.2997822897351401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5">
        <f>TITRES_STAT!D757</f>
        <v>12.225</v>
      </c>
      <c r="C754" s="2">
        <f t="shared" si="66"/>
        <v>11.699561628897397</v>
      </c>
      <c r="D754" s="2">
        <f t="shared" si="68"/>
        <v>12.058156028446504</v>
      </c>
      <c r="E754" s="2">
        <f t="shared" si="67"/>
        <v>-0.35859439954910677</v>
      </c>
      <c r="F754" s="2">
        <f t="shared" si="71"/>
        <v>-6.3354316651041923E-2</v>
      </c>
      <c r="G754" s="2">
        <f t="shared" si="69"/>
        <v>-0.29524008289806486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5">
        <f>TITRES_STAT!D758</f>
        <v>12.192</v>
      </c>
      <c r="C755" s="2">
        <f t="shared" si="66"/>
        <v>11.682705993682413</v>
      </c>
      <c r="D755" s="2">
        <f t="shared" si="68"/>
        <v>12.068070396709725</v>
      </c>
      <c r="E755" s="2">
        <f t="shared" si="67"/>
        <v>-0.38536440302731201</v>
      </c>
      <c r="F755" s="2">
        <f t="shared" si="71"/>
        <v>-0.12775633392629596</v>
      </c>
      <c r="G755" s="2">
        <f t="shared" si="69"/>
        <v>-0.25760806910101608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5">
        <f>TITRES_STAT!D759</f>
        <v>11.907999999999999</v>
      </c>
      <c r="C756" s="2">
        <f t="shared" si="66"/>
        <v>11.648135840808195</v>
      </c>
      <c r="D756" s="2">
        <f t="shared" si="68"/>
        <v>12.056213330286782</v>
      </c>
      <c r="E756" s="2">
        <f t="shared" si="67"/>
        <v>-0.40807748947858791</v>
      </c>
      <c r="F756" s="2">
        <f t="shared" si="71"/>
        <v>-0.18382056503675437</v>
      </c>
      <c r="G756" s="2">
        <f t="shared" si="69"/>
        <v>-0.22425692444183354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5">
        <f>TITRES_STAT!D760</f>
        <v>11.888</v>
      </c>
      <c r="C757" s="2">
        <f t="shared" si="66"/>
        <v>11.636114942222317</v>
      </c>
      <c r="D757" s="2">
        <f t="shared" si="68"/>
        <v>12.043753083598872</v>
      </c>
      <c r="E757" s="2">
        <f t="shared" si="67"/>
        <v>-0.4076381413765553</v>
      </c>
      <c r="F757" s="2">
        <f t="shared" si="71"/>
        <v>-0.22858408030471458</v>
      </c>
      <c r="G757" s="2">
        <f t="shared" si="69"/>
        <v>-0.17905406107184071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5">
        <f>TITRES_STAT!D761</f>
        <v>11.775</v>
      </c>
      <c r="C758" s="2">
        <f t="shared" si="66"/>
        <v>11.625943412649654</v>
      </c>
      <c r="D758" s="2">
        <f t="shared" si="68"/>
        <v>12.023845447776733</v>
      </c>
      <c r="E758" s="2">
        <f t="shared" si="67"/>
        <v>-0.39790203512707834</v>
      </c>
      <c r="F758" s="2">
        <f t="shared" si="71"/>
        <v>-0.26244767126918733</v>
      </c>
      <c r="G758" s="2">
        <f t="shared" si="69"/>
        <v>-0.135454363857891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5">
        <f>TITRES_STAT!D762</f>
        <v>11.696</v>
      </c>
      <c r="C759" s="2">
        <f t="shared" si="66"/>
        <v>11.63364442608817</v>
      </c>
      <c r="D759" s="2">
        <f t="shared" si="68"/>
        <v>11.999560599793272</v>
      </c>
      <c r="E759" s="2">
        <f t="shared" si="67"/>
        <v>-0.36591617370510221</v>
      </c>
      <c r="F759" s="2">
        <f t="shared" si="71"/>
        <v>-0.28314137175637033</v>
      </c>
      <c r="G759" s="2">
        <f t="shared" si="69"/>
        <v>-8.277480194873188E-2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5">
        <f>TITRES_STAT!D763</f>
        <v>11.61</v>
      </c>
      <c r="C760" s="2">
        <f t="shared" si="66"/>
        <v>11.746006822074605</v>
      </c>
      <c r="D760" s="2">
        <f t="shared" si="68"/>
        <v>11.970704259067844</v>
      </c>
      <c r="E760" s="2">
        <f t="shared" si="67"/>
        <v>-0.22469743699323885</v>
      </c>
      <c r="F760" s="2">
        <f t="shared" si="71"/>
        <v>-0.27145258480374407</v>
      </c>
      <c r="G760" s="2">
        <f t="shared" si="69"/>
        <v>4.6755147810505215E-2</v>
      </c>
      <c r="H760" s="2" t="str">
        <f t="shared" si="70"/>
        <v>Sell</v>
      </c>
    </row>
    <row r="761" spans="1:8" ht="13.5" x14ac:dyDescent="0.25">
      <c r="A761" s="3">
        <f>TITRES_STAT!B764</f>
        <v>43111</v>
      </c>
      <c r="B761" s="5">
        <f>TITRES_STAT!D764</f>
        <v>11.941000000000001</v>
      </c>
      <c r="C761" s="2">
        <f t="shared" si="66"/>
        <v>11.872621157140051</v>
      </c>
      <c r="D761" s="2">
        <f t="shared" si="68"/>
        <v>11.968503943581338</v>
      </c>
      <c r="E761" s="2">
        <f t="shared" si="67"/>
        <v>-9.5882786441286783E-2</v>
      </c>
      <c r="F761" s="2">
        <f t="shared" si="71"/>
        <v>-0.23633862513125264</v>
      </c>
      <c r="G761" s="2">
        <f t="shared" si="69"/>
        <v>0.14045583868996586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5">
        <f>TITRES_STAT!D765</f>
        <v>12.298</v>
      </c>
      <c r="C762" s="2">
        <f t="shared" si="66"/>
        <v>11.944217902195428</v>
      </c>
      <c r="D762" s="2">
        <f t="shared" si="68"/>
        <v>11.992911058871607</v>
      </c>
      <c r="E762" s="2">
        <f t="shared" si="67"/>
        <v>-4.8693156676179683E-2</v>
      </c>
      <c r="F762" s="2">
        <f t="shared" si="71"/>
        <v>-0.19880953144023808</v>
      </c>
      <c r="G762" s="2">
        <f t="shared" si="69"/>
        <v>0.1501163747640584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5">
        <f>TITRES_STAT!D766</f>
        <v>12.496</v>
      </c>
      <c r="C763" s="2">
        <f t="shared" si="66"/>
        <v>11.989415148011515</v>
      </c>
      <c r="D763" s="2">
        <f t="shared" si="68"/>
        <v>12.030176906362598</v>
      </c>
      <c r="E763" s="2">
        <f t="shared" si="67"/>
        <v>-4.0761758351083088E-2</v>
      </c>
      <c r="F763" s="2">
        <f t="shared" si="71"/>
        <v>-0.16719997682240709</v>
      </c>
      <c r="G763" s="2">
        <f t="shared" si="69"/>
        <v>0.126438218471324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5">
        <f>TITRES_STAT!D767</f>
        <v>12.271000000000001</v>
      </c>
      <c r="C764" s="2">
        <f t="shared" si="66"/>
        <v>12.025658971394359</v>
      </c>
      <c r="D764" s="2">
        <f t="shared" si="68"/>
        <v>12.048015654039443</v>
      </c>
      <c r="E764" s="2">
        <f t="shared" si="67"/>
        <v>-2.2356682645083836E-2</v>
      </c>
      <c r="F764" s="2">
        <f t="shared" si="71"/>
        <v>-0.13823131798694244</v>
      </c>
      <c r="G764" s="2">
        <f t="shared" si="69"/>
        <v>0.1158746353418586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5">
        <f>TITRES_STAT!D768</f>
        <v>12.172000000000001</v>
      </c>
      <c r="C765" s="2">
        <f t="shared" si="66"/>
        <v>12.05124989887215</v>
      </c>
      <c r="D765" s="2">
        <f t="shared" si="68"/>
        <v>12.057199679666152</v>
      </c>
      <c r="E765" s="2">
        <f t="shared" si="67"/>
        <v>-5.9497807940012137E-3</v>
      </c>
      <c r="F765" s="2">
        <f t="shared" si="71"/>
        <v>-0.1117750105483542</v>
      </c>
      <c r="G765" s="2">
        <f t="shared" si="69"/>
        <v>0.10582522975435299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5">
        <f>TITRES_STAT!D769</f>
        <v>12.132999999999999</v>
      </c>
      <c r="C766" s="2">
        <f t="shared" si="66"/>
        <v>12.02921145289182</v>
      </c>
      <c r="D766" s="2">
        <f t="shared" si="68"/>
        <v>12.062814518209398</v>
      </c>
      <c r="E766" s="2">
        <f t="shared" si="67"/>
        <v>-3.3603065317578285E-2</v>
      </c>
      <c r="F766" s="2">
        <f t="shared" si="71"/>
        <v>-9.6140621502199014E-2</v>
      </c>
      <c r="G766" s="2">
        <f t="shared" si="69"/>
        <v>6.253755618462073E-2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5">
        <f>TITRES_STAT!D770</f>
        <v>11.941000000000001</v>
      </c>
      <c r="C767" s="2">
        <f t="shared" si="66"/>
        <v>12.007486613985387</v>
      </c>
      <c r="D767" s="2">
        <f t="shared" si="68"/>
        <v>12.053791220564259</v>
      </c>
      <c r="E767" s="2">
        <f t="shared" si="67"/>
        <v>-4.6304606578871699E-2</v>
      </c>
      <c r="F767" s="2">
        <f t="shared" si="71"/>
        <v>-8.6173418517533559E-2</v>
      </c>
      <c r="G767" s="2">
        <f t="shared" si="69"/>
        <v>3.9868811938661861E-2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5">
        <f>TITRES_STAT!D771</f>
        <v>11.994</v>
      </c>
      <c r="C768" s="2">
        <f t="shared" si="66"/>
        <v>11.971719442603019</v>
      </c>
      <c r="D768" s="2">
        <f t="shared" si="68"/>
        <v>12.049362241263202</v>
      </c>
      <c r="E768" s="2">
        <f t="shared" si="67"/>
        <v>-7.7642798660182422E-2</v>
      </c>
      <c r="F768" s="2">
        <f t="shared" si="71"/>
        <v>-8.4467294546063332E-2</v>
      </c>
      <c r="G768" s="2">
        <f t="shared" si="69"/>
        <v>6.8244958858809102E-3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5">
        <f>TITRES_STAT!D772</f>
        <v>12.172000000000001</v>
      </c>
      <c r="C769" s="2">
        <f t="shared" si="66"/>
        <v>11.92930106681794</v>
      </c>
      <c r="D769" s="2">
        <f t="shared" si="68"/>
        <v>12.05844651968815</v>
      </c>
      <c r="E769" s="2">
        <f t="shared" si="67"/>
        <v>-0.12914545287021006</v>
      </c>
      <c r="F769" s="2">
        <f t="shared" si="71"/>
        <v>-9.3402926210892689E-2</v>
      </c>
      <c r="G769" s="2">
        <f t="shared" si="69"/>
        <v>-3.5742526659317375E-2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5">
        <f>TITRES_STAT!D773</f>
        <v>12.172000000000001</v>
      </c>
      <c r="C770" s="2">
        <f t="shared" si="66"/>
        <v>11.880177825769026</v>
      </c>
      <c r="D770" s="2">
        <f t="shared" si="68"/>
        <v>12.06685788860014</v>
      </c>
      <c r="E770" s="2">
        <f t="shared" si="67"/>
        <v>-0.1866800628311136</v>
      </c>
      <c r="F770" s="2">
        <f t="shared" si="71"/>
        <v>-0.11205835353493687</v>
      </c>
      <c r="G770" s="2">
        <f t="shared" si="69"/>
        <v>-7.462170929617673E-2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5">
        <f>TITRES_STAT!D774</f>
        <v>12.172000000000001</v>
      </c>
      <c r="C771" s="2">
        <f t="shared" si="66"/>
        <v>11.889535083343022</v>
      </c>
      <c r="D771" s="2">
        <f t="shared" si="68"/>
        <v>12.074646193148277</v>
      </c>
      <c r="E771" s="2">
        <f t="shared" si="67"/>
        <v>-0.18511110980525558</v>
      </c>
      <c r="F771" s="2">
        <f t="shared" si="71"/>
        <v>-0.12666890478900061</v>
      </c>
      <c r="G771" s="2">
        <f t="shared" si="69"/>
        <v>-5.8442205016254967E-2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5">
        <f>TITRES_STAT!D775</f>
        <v>12.569000000000001</v>
      </c>
      <c r="C772" s="2">
        <f t="shared" si="66"/>
        <v>11.952375839751786</v>
      </c>
      <c r="D772" s="2">
        <f t="shared" si="68"/>
        <v>12.111264993655812</v>
      </c>
      <c r="E772" s="2">
        <f t="shared" si="67"/>
        <v>-0.1588891539040258</v>
      </c>
      <c r="F772" s="2">
        <f t="shared" si="71"/>
        <v>-0.13311295461200567</v>
      </c>
      <c r="G772" s="2">
        <f t="shared" si="69"/>
        <v>-2.577619929202013E-2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5">
        <f>TITRES_STAT!D776</f>
        <v>12.569000000000001</v>
      </c>
      <c r="C773" s="2">
        <f t="shared" si="66"/>
        <v>12.036010325943819</v>
      </c>
      <c r="D773" s="2">
        <f t="shared" si="68"/>
        <v>12.145171290422049</v>
      </c>
      <c r="E773" s="2">
        <f t="shared" si="67"/>
        <v>-0.10916096447822987</v>
      </c>
      <c r="F773" s="2">
        <f t="shared" si="71"/>
        <v>-0.12832255658525052</v>
      </c>
      <c r="G773" s="2">
        <f t="shared" si="69"/>
        <v>1.9161592107020647E-2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5">
        <f>TITRES_STAT!D777</f>
        <v>12.787000000000001</v>
      </c>
      <c r="C774" s="2">
        <f t="shared" si="66"/>
        <v>12.072162583490925</v>
      </c>
      <c r="D774" s="2">
        <f t="shared" si="68"/>
        <v>12.192714157798193</v>
      </c>
      <c r="E774" s="2">
        <f t="shared" si="67"/>
        <v>-0.12055157430726737</v>
      </c>
      <c r="F774" s="2">
        <f t="shared" si="71"/>
        <v>-0.1267683601296539</v>
      </c>
      <c r="G774" s="2">
        <f t="shared" si="69"/>
        <v>6.2167858223865224E-3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5">
        <f>TITRES_STAT!D778</f>
        <v>12.88</v>
      </c>
      <c r="C775" s="2">
        <f t="shared" si="66"/>
        <v>12.087522186030784</v>
      </c>
      <c r="D775" s="2">
        <f t="shared" si="68"/>
        <v>12.243624220183511</v>
      </c>
      <c r="E775" s="2">
        <f t="shared" si="67"/>
        <v>-0.1561020341527275</v>
      </c>
      <c r="F775" s="2">
        <f t="shared" si="71"/>
        <v>-0.13263509493426862</v>
      </c>
      <c r="G775" s="2">
        <f t="shared" si="69"/>
        <v>-2.3466939218458882E-2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5">
        <f>TITRES_STAT!D779</f>
        <v>13.032</v>
      </c>
      <c r="C776" s="2">
        <f t="shared" si="66"/>
        <v>12.094518772795277</v>
      </c>
      <c r="D776" s="2">
        <f t="shared" si="68"/>
        <v>12.302022426095844</v>
      </c>
      <c r="E776" s="2">
        <f t="shared" si="67"/>
        <v>-0.20750365330056653</v>
      </c>
      <c r="F776" s="2">
        <f t="shared" si="71"/>
        <v>-0.1476088066075282</v>
      </c>
      <c r="G776" s="2">
        <f t="shared" si="69"/>
        <v>-5.9894846693038323E-2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5">
        <f>TITRES_STAT!D780</f>
        <v>13.164999999999999</v>
      </c>
      <c r="C777" s="2">
        <f t="shared" si="66"/>
        <v>12.070900500057542</v>
      </c>
      <c r="D777" s="2">
        <f t="shared" si="68"/>
        <v>12.365946690829484</v>
      </c>
      <c r="E777" s="2">
        <f t="shared" si="67"/>
        <v>-0.2950461907719415</v>
      </c>
      <c r="F777" s="2">
        <f t="shared" si="71"/>
        <v>-0.17709628344041087</v>
      </c>
      <c r="G777" s="2">
        <f t="shared" si="69"/>
        <v>-0.11794990733153063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5">
        <f>TITRES_STAT!D781</f>
        <v>13.628</v>
      </c>
      <c r="C778" s="2">
        <f t="shared" si="66"/>
        <v>12.059069653894843</v>
      </c>
      <c r="D778" s="2">
        <f t="shared" si="68"/>
        <v>12.459432121138411</v>
      </c>
      <c r="E778" s="2">
        <f t="shared" si="67"/>
        <v>-0.40036246724356772</v>
      </c>
      <c r="F778" s="2">
        <f t="shared" si="71"/>
        <v>-0.22174952020104227</v>
      </c>
      <c r="G778" s="2">
        <f t="shared" si="69"/>
        <v>-0.17861294704252545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5">
        <f>TITRES_STAT!D782</f>
        <v>14.19</v>
      </c>
      <c r="C779" s="2">
        <f t="shared" si="66"/>
        <v>12.076443553295636</v>
      </c>
      <c r="D779" s="2">
        <f t="shared" si="68"/>
        <v>12.587622334387419</v>
      </c>
      <c r="E779" s="2">
        <f t="shared" si="67"/>
        <v>-0.5111787810917825</v>
      </c>
      <c r="F779" s="2">
        <f t="shared" si="71"/>
        <v>-0.27963537237919034</v>
      </c>
      <c r="G779" s="2">
        <f t="shared" si="69"/>
        <v>-0.23154340871259216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5">
        <f>TITRES_STAT!D783</f>
        <v>13.766999999999999</v>
      </c>
      <c r="C780" s="2">
        <f t="shared" si="66"/>
        <v>12.091144545096308</v>
      </c>
      <c r="D780" s="2">
        <f t="shared" si="68"/>
        <v>12.674983642951313</v>
      </c>
      <c r="E780" s="2">
        <f t="shared" si="67"/>
        <v>-0.58383909785500521</v>
      </c>
      <c r="F780" s="2">
        <f t="shared" si="71"/>
        <v>-0.34047611747435336</v>
      </c>
      <c r="G780" s="2">
        <f t="shared" si="69"/>
        <v>-0.24336298038065185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5">
        <f>TITRES_STAT!D784</f>
        <v>13.76</v>
      </c>
      <c r="C781" s="2">
        <f t="shared" si="66"/>
        <v>12.103583845850721</v>
      </c>
      <c r="D781" s="2">
        <f t="shared" si="68"/>
        <v>12.755355224954918</v>
      </c>
      <c r="E781" s="2">
        <f t="shared" si="67"/>
        <v>-0.65177137910419702</v>
      </c>
      <c r="F781" s="2">
        <f t="shared" si="71"/>
        <v>-0.40273516980032209</v>
      </c>
      <c r="G781" s="2">
        <f t="shared" si="69"/>
        <v>-0.24903620930387493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5">
        <f>TITRES_STAT!D785</f>
        <v>13.35</v>
      </c>
      <c r="C782" s="2">
        <f t="shared" si="66"/>
        <v>12.175186331104456</v>
      </c>
      <c r="D782" s="2">
        <f t="shared" si="68"/>
        <v>12.799402986069369</v>
      </c>
      <c r="E782" s="2">
        <f t="shared" si="67"/>
        <v>-0.62421665496491308</v>
      </c>
      <c r="F782" s="2">
        <f t="shared" si="71"/>
        <v>-0.4470314668332403</v>
      </c>
      <c r="G782" s="2">
        <f t="shared" si="69"/>
        <v>-0.17718518813167278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5">
        <f>TITRES_STAT!D786</f>
        <v>13.634</v>
      </c>
      <c r="C783" s="2">
        <f t="shared" ref="C783:C846" si="72">$C$4*B773+C782*(1-$C$4)</f>
        <v>12.235773049396078</v>
      </c>
      <c r="D783" s="2">
        <f t="shared" si="68"/>
        <v>12.861224987101266</v>
      </c>
      <c r="E783" s="2">
        <f t="shared" si="67"/>
        <v>-0.62545193770518814</v>
      </c>
      <c r="F783" s="2">
        <f t="shared" si="71"/>
        <v>-0.48271556100762991</v>
      </c>
      <c r="G783" s="2">
        <f t="shared" si="69"/>
        <v>-0.14273637669755823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5">
        <f>TITRES_STAT!D787</f>
        <v>13.859</v>
      </c>
      <c r="C784" s="2">
        <f t="shared" si="72"/>
        <v>12.320577195642837</v>
      </c>
      <c r="D784" s="2">
        <f t="shared" si="68"/>
        <v>12.935134247315988</v>
      </c>
      <c r="E784" s="2">
        <f t="shared" si="67"/>
        <v>-0.61455705167315067</v>
      </c>
      <c r="F784" s="2">
        <f t="shared" si="71"/>
        <v>-0.50908385914073406</v>
      </c>
      <c r="G784" s="2">
        <f t="shared" si="69"/>
        <v>-0.1054731925324166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5">
        <f>TITRES_STAT!D788</f>
        <v>13.891999999999999</v>
      </c>
      <c r="C785" s="2">
        <f t="shared" si="72"/>
        <v>12.406642242467015</v>
      </c>
      <c r="D785" s="2">
        <f t="shared" si="68"/>
        <v>13.006013191959248</v>
      </c>
      <c r="E785" s="2">
        <f t="shared" si="67"/>
        <v>-0.5993709494922328</v>
      </c>
      <c r="F785" s="2">
        <f t="shared" si="71"/>
        <v>-0.52714127721103377</v>
      </c>
      <c r="G785" s="2">
        <f t="shared" si="69"/>
        <v>-7.2229672281199031E-2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5">
        <f>TITRES_STAT!D789</f>
        <v>13.885999999999999</v>
      </c>
      <c r="C786" s="2">
        <f t="shared" si="72"/>
        <v>12.502851128241321</v>
      </c>
      <c r="D786" s="2">
        <f t="shared" si="68"/>
        <v>13.071197399962266</v>
      </c>
      <c r="E786" s="2">
        <f t="shared" si="67"/>
        <v>-0.56834627172094443</v>
      </c>
      <c r="F786" s="2">
        <f t="shared" si="71"/>
        <v>-0.53538227611301592</v>
      </c>
      <c r="G786" s="2">
        <f t="shared" si="69"/>
        <v>-3.2963995607928509E-2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5">
        <f>TITRES_STAT!D790</f>
        <v>13.747</v>
      </c>
      <c r="C787" s="2">
        <f t="shared" si="72"/>
        <v>12.604720185434964</v>
      </c>
      <c r="D787" s="2">
        <f t="shared" si="68"/>
        <v>13.121256851816913</v>
      </c>
      <c r="E787" s="2">
        <f t="shared" si="67"/>
        <v>-0.51653666638194906</v>
      </c>
      <c r="F787" s="2">
        <f t="shared" si="71"/>
        <v>-0.53161315416680255</v>
      </c>
      <c r="G787" s="2">
        <f t="shared" si="69"/>
        <v>1.5076487784853487E-2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5">
        <f>TITRES_STAT!D791</f>
        <v>13.747</v>
      </c>
      <c r="C788" s="2">
        <f t="shared" si="72"/>
        <v>12.7621478492142</v>
      </c>
      <c r="D788" s="2">
        <f t="shared" si="68"/>
        <v>13.167608196126771</v>
      </c>
      <c r="E788" s="2">
        <f t="shared" si="67"/>
        <v>-0.40546034691257127</v>
      </c>
      <c r="F788" s="2">
        <f t="shared" si="71"/>
        <v>-0.50638259271595631</v>
      </c>
      <c r="G788" s="2">
        <f t="shared" si="69"/>
        <v>0.10092224580338505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5">
        <f>TITRES_STAT!D792</f>
        <v>13.727</v>
      </c>
      <c r="C789" s="2">
        <f t="shared" si="72"/>
        <v>12.981817410873553</v>
      </c>
      <c r="D789" s="2">
        <f t="shared" si="68"/>
        <v>13.209044626043307</v>
      </c>
      <c r="E789" s="2">
        <f t="shared" si="67"/>
        <v>-0.22722721516975319</v>
      </c>
      <c r="F789" s="2">
        <f t="shared" si="71"/>
        <v>-0.45055151720671571</v>
      </c>
      <c r="G789" s="2">
        <f t="shared" si="69"/>
        <v>0.22332430203696252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5">
        <f>TITRES_STAT!D793</f>
        <v>13.813000000000001</v>
      </c>
      <c r="C790" s="2">
        <f t="shared" si="72"/>
        <v>13.102614732277623</v>
      </c>
      <c r="D790" s="2">
        <f t="shared" si="68"/>
        <v>13.25378206115121</v>
      </c>
      <c r="E790" s="2">
        <f t="shared" si="67"/>
        <v>-0.15116732887358708</v>
      </c>
      <c r="F790" s="2">
        <f t="shared" si="71"/>
        <v>-0.39067467954009</v>
      </c>
      <c r="G790" s="2">
        <f t="shared" si="69"/>
        <v>0.23950735066650292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5">
        <f>TITRES_STAT!D794</f>
        <v>13.76</v>
      </c>
      <c r="C791" s="2">
        <f t="shared" si="72"/>
        <v>13.203750927311836</v>
      </c>
      <c r="D791" s="2">
        <f t="shared" si="68"/>
        <v>13.291279686251119</v>
      </c>
      <c r="E791" s="2">
        <f t="shared" si="67"/>
        <v>-8.7528758939283691E-2</v>
      </c>
      <c r="F791" s="2">
        <f t="shared" si="71"/>
        <v>-0.33004549541992878</v>
      </c>
      <c r="G791" s="2">
        <f t="shared" si="69"/>
        <v>0.24251673648064509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5">
        <f>TITRES_STAT!D795</f>
        <v>13.786</v>
      </c>
      <c r="C792" s="2">
        <f t="shared" si="72"/>
        <v>13.226250784648476</v>
      </c>
      <c r="D792" s="2">
        <f t="shared" si="68"/>
        <v>13.327925635417703</v>
      </c>
      <c r="E792" s="2">
        <f t="shared" si="67"/>
        <v>-0.10167485076922667</v>
      </c>
      <c r="F792" s="2">
        <f t="shared" si="71"/>
        <v>-0.28437136648978839</v>
      </c>
      <c r="G792" s="2">
        <f t="shared" si="69"/>
        <v>0.18269651572056173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5">
        <f>TITRES_STAT!D796</f>
        <v>13.792999999999999</v>
      </c>
      <c r="C793" s="2">
        <f t="shared" si="72"/>
        <v>13.288981433164096</v>
      </c>
      <c r="D793" s="2">
        <f t="shared" si="68"/>
        <v>13.362375588349725</v>
      </c>
      <c r="E793" s="2">
        <f t="shared" si="67"/>
        <v>-7.3394155185628307E-2</v>
      </c>
      <c r="F793" s="2">
        <f t="shared" si="71"/>
        <v>-0.2421759242289564</v>
      </c>
      <c r="G793" s="2">
        <f t="shared" si="69"/>
        <v>0.16878176904332809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5">
        <f>TITRES_STAT!D797</f>
        <v>13.786</v>
      </c>
      <c r="C794" s="2">
        <f t="shared" si="72"/>
        <v>13.376676597292697</v>
      </c>
      <c r="D794" s="2">
        <f t="shared" si="68"/>
        <v>13.393755174397894</v>
      </c>
      <c r="E794" s="2">
        <f t="shared" si="67"/>
        <v>-1.7078577105197112E-2</v>
      </c>
      <c r="F794" s="2">
        <f t="shared" si="71"/>
        <v>-0.19715645480420455</v>
      </c>
      <c r="G794" s="2">
        <f t="shared" si="69"/>
        <v>0.18007787769900743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5">
        <f>TITRES_STAT!D798</f>
        <v>13.747</v>
      </c>
      <c r="C795" s="2">
        <f t="shared" si="72"/>
        <v>13.455957120786127</v>
      </c>
      <c r="D795" s="2">
        <f t="shared" si="68"/>
        <v>13.419921457775828</v>
      </c>
      <c r="E795" s="2">
        <f t="shared" si="67"/>
        <v>3.6035663010299146E-2</v>
      </c>
      <c r="F795" s="2">
        <f t="shared" si="71"/>
        <v>-0.15051803124130383</v>
      </c>
      <c r="G795" s="2">
        <f t="shared" si="69"/>
        <v>0.18655369425160298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5">
        <f>TITRES_STAT!D799</f>
        <v>13.614000000000001</v>
      </c>
      <c r="C796" s="2">
        <f t="shared" si="72"/>
        <v>13.522117563742109</v>
      </c>
      <c r="D796" s="2">
        <f t="shared" si="68"/>
        <v>13.43429764608873</v>
      </c>
      <c r="E796" s="2">
        <f t="shared" ref="E796:E859" si="73">C796-D796</f>
        <v>8.781991765337871E-2</v>
      </c>
      <c r="F796" s="2">
        <f t="shared" si="71"/>
        <v>-0.10285044146236733</v>
      </c>
      <c r="G796" s="2">
        <f t="shared" si="69"/>
        <v>0.19067035911574604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5">
        <f>TITRES_STAT!D800</f>
        <v>13.859</v>
      </c>
      <c r="C797" s="2">
        <f t="shared" si="72"/>
        <v>13.556714861627938</v>
      </c>
      <c r="D797" s="2">
        <f t="shared" ref="D797:D860" si="74">$D$4*B797+(1-$D$4)*D796</f>
        <v>13.465757079711787</v>
      </c>
      <c r="E797" s="2">
        <f t="shared" si="73"/>
        <v>9.0957781916150893E-2</v>
      </c>
      <c r="F797" s="2">
        <f t="shared" si="71"/>
        <v>-6.4088796786663682E-2</v>
      </c>
      <c r="G797" s="2">
        <f t="shared" si="69"/>
        <v>0.15504657870281457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5">
        <f>TITRES_STAT!D801</f>
        <v>13.826000000000001</v>
      </c>
      <c r="C798" s="2">
        <f t="shared" si="72"/>
        <v>13.585989498300563</v>
      </c>
      <c r="D798" s="2">
        <f t="shared" si="74"/>
        <v>13.492441740473877</v>
      </c>
      <c r="E798" s="2">
        <f t="shared" si="73"/>
        <v>9.3547757826685896E-2</v>
      </c>
      <c r="F798" s="2">
        <f t="shared" si="71"/>
        <v>-3.2561485863993767E-2</v>
      </c>
      <c r="G798" s="2">
        <f t="shared" si="69"/>
        <v>0.12610924369067966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5">
        <f>TITRES_STAT!D802</f>
        <v>13.667</v>
      </c>
      <c r="C799" s="2">
        <f t="shared" si="72"/>
        <v>13.607683421638937</v>
      </c>
      <c r="D799" s="2">
        <f t="shared" si="74"/>
        <v>13.505371981920256</v>
      </c>
      <c r="E799" s="2">
        <f t="shared" si="73"/>
        <v>0.10231143971868129</v>
      </c>
      <c r="F799" s="2">
        <f t="shared" si="71"/>
        <v>-5.5869007474587569E-3</v>
      </c>
      <c r="G799" s="2">
        <f t="shared" si="69"/>
        <v>0.10789834046614004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5">
        <f>TITRES_STAT!D803</f>
        <v>13.667</v>
      </c>
      <c r="C800" s="2">
        <f t="shared" si="72"/>
        <v>13.639270587540638</v>
      </c>
      <c r="D800" s="2">
        <f t="shared" si="74"/>
        <v>13.517344427703939</v>
      </c>
      <c r="E800" s="2">
        <f t="shared" si="73"/>
        <v>0.12192615983669874</v>
      </c>
      <c r="F800" s="2">
        <f t="shared" si="71"/>
        <v>1.9915711369372743E-2</v>
      </c>
      <c r="G800" s="2">
        <f t="shared" si="69"/>
        <v>0.102010448467326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5">
        <f>TITRES_STAT!D804</f>
        <v>13.494999999999999</v>
      </c>
      <c r="C801" s="2">
        <f t="shared" si="72"/>
        <v>13.657844343303617</v>
      </c>
      <c r="D801" s="2">
        <f t="shared" si="74"/>
        <v>13.515689284911055</v>
      </c>
      <c r="E801" s="2">
        <f t="shared" si="73"/>
        <v>0.14215505839256259</v>
      </c>
      <c r="F801" s="2">
        <f t="shared" si="71"/>
        <v>4.4363580774010716E-2</v>
      </c>
      <c r="G801" s="2">
        <f t="shared" si="69"/>
        <v>9.7791477618551878E-2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5">
        <f>TITRES_STAT!D805</f>
        <v>13.494999999999999</v>
      </c>
      <c r="C802" s="2">
        <f t="shared" si="72"/>
        <v>13.677560598179983</v>
      </c>
      <c r="D802" s="2">
        <f t="shared" si="74"/>
        <v>13.514156745288012</v>
      </c>
      <c r="E802" s="2">
        <f t="shared" si="73"/>
        <v>0.16340385289197101</v>
      </c>
      <c r="F802" s="2">
        <f t="shared" si="71"/>
        <v>6.8171635197602776E-2</v>
      </c>
      <c r="G802" s="2">
        <f t="shared" si="69"/>
        <v>9.5232217694368237E-2</v>
      </c>
      <c r="H802" s="2" t="str">
        <f t="shared" si="70"/>
        <v>Sell</v>
      </c>
    </row>
    <row r="803" spans="1:8" ht="13.5" x14ac:dyDescent="0.25">
      <c r="A803" s="3">
        <f>TITRES_STAT!B806</f>
        <v>43171</v>
      </c>
      <c r="B803" s="5">
        <f>TITRES_STAT!D806</f>
        <v>13.561</v>
      </c>
      <c r="C803" s="2">
        <f t="shared" si="72"/>
        <v>13.695320506152294</v>
      </c>
      <c r="D803" s="2">
        <f t="shared" si="74"/>
        <v>13.517626616007419</v>
      </c>
      <c r="E803" s="2">
        <f t="shared" si="73"/>
        <v>0.1776938901448748</v>
      </c>
      <c r="F803" s="2">
        <f t="shared" si="71"/>
        <v>9.0076086187057175E-2</v>
      </c>
      <c r="G803" s="2">
        <f t="shared" si="69"/>
        <v>8.7617803957817625E-2</v>
      </c>
      <c r="H803" s="2" t="str">
        <f t="shared" si="70"/>
        <v>Sell</v>
      </c>
    </row>
    <row r="804" spans="1:8" ht="13.5" x14ac:dyDescent="0.25">
      <c r="A804" s="3">
        <f>TITRES_STAT!B807</f>
        <v>43172</v>
      </c>
      <c r="B804" s="5">
        <f>TITRES_STAT!D807</f>
        <v>13.958</v>
      </c>
      <c r="C804" s="2">
        <f t="shared" si="72"/>
        <v>13.70927119751348</v>
      </c>
      <c r="D804" s="2">
        <f t="shared" si="74"/>
        <v>13.550246866673536</v>
      </c>
      <c r="E804" s="2">
        <f t="shared" si="73"/>
        <v>0.15902433083994438</v>
      </c>
      <c r="F804" s="2">
        <f t="shared" si="71"/>
        <v>0.10386573511763461</v>
      </c>
      <c r="G804" s="2">
        <f t="shared" ref="G804:G867" si="75">E804-F804</f>
        <v>5.5158595722309772E-2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43173</v>
      </c>
      <c r="B805" s="5">
        <f>TITRES_STAT!D808</f>
        <v>13.891999999999999</v>
      </c>
      <c r="C805" s="2">
        <f t="shared" si="72"/>
        <v>13.715075628665252</v>
      </c>
      <c r="D805" s="2">
        <f t="shared" si="74"/>
        <v>13.575561913586608</v>
      </c>
      <c r="E805" s="2">
        <f t="shared" si="73"/>
        <v>0.1395137150786443</v>
      </c>
      <c r="F805" s="2">
        <f t="shared" ref="F805:F868" si="77">(E805*(2/(10)))+((1-(2/10))*F804)</f>
        <v>0.11099533110983655</v>
      </c>
      <c r="G805" s="2">
        <f t="shared" si="75"/>
        <v>2.8518383968807751E-2</v>
      </c>
      <c r="H805" s="2" t="str">
        <f t="shared" si="76"/>
        <v>Sell</v>
      </c>
    </row>
    <row r="806" spans="1:8" ht="13.5" x14ac:dyDescent="0.25">
      <c r="A806" s="3">
        <f>TITRES_STAT!B809</f>
        <v>43174</v>
      </c>
      <c r="B806" s="5">
        <f>TITRES_STAT!D809</f>
        <v>13.76</v>
      </c>
      <c r="C806" s="2">
        <f t="shared" si="72"/>
        <v>13.699525531947522</v>
      </c>
      <c r="D806" s="2">
        <f t="shared" si="74"/>
        <v>13.589223994061674</v>
      </c>
      <c r="E806" s="2">
        <f t="shared" si="73"/>
        <v>0.11030153788584762</v>
      </c>
      <c r="F806" s="2">
        <f t="shared" si="77"/>
        <v>0.11085657246503876</v>
      </c>
      <c r="G806" s="2">
        <f t="shared" si="75"/>
        <v>-5.5503457919113541E-4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5">
        <f>TITRES_STAT!D810</f>
        <v>13.958</v>
      </c>
      <c r="C807" s="2">
        <f t="shared" si="72"/>
        <v>13.724060065494058</v>
      </c>
      <c r="D807" s="2">
        <f t="shared" si="74"/>
        <v>13.616540735242291</v>
      </c>
      <c r="E807" s="2">
        <f t="shared" si="73"/>
        <v>0.10751933025176719</v>
      </c>
      <c r="F807" s="2">
        <f t="shared" si="77"/>
        <v>0.11018912402238445</v>
      </c>
      <c r="G807" s="2">
        <f t="shared" si="75"/>
        <v>-2.6697937706172681E-3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5">
        <f>TITRES_STAT!D811</f>
        <v>13.965</v>
      </c>
      <c r="C808" s="2">
        <f t="shared" si="72"/>
        <v>13.739743132341125</v>
      </c>
      <c r="D808" s="2">
        <f t="shared" si="74"/>
        <v>13.642352532631751</v>
      </c>
      <c r="E808" s="2">
        <f t="shared" si="73"/>
        <v>9.739059970937447E-2</v>
      </c>
      <c r="F808" s="2">
        <f t="shared" si="77"/>
        <v>0.10762941915978247</v>
      </c>
      <c r="G808" s="2">
        <f t="shared" si="75"/>
        <v>-1.0238819450407999E-2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5">
        <f>TITRES_STAT!D812</f>
        <v>13.991</v>
      </c>
      <c r="C809" s="2">
        <f t="shared" si="72"/>
        <v>13.728551881211722</v>
      </c>
      <c r="D809" s="2">
        <f t="shared" si="74"/>
        <v>13.668178270955325</v>
      </c>
      <c r="E809" s="2">
        <f t="shared" si="73"/>
        <v>6.0373610256396759E-2</v>
      </c>
      <c r="F809" s="2">
        <f t="shared" si="77"/>
        <v>9.8178257379105335E-2</v>
      </c>
      <c r="G809" s="2">
        <f t="shared" si="75"/>
        <v>-3.7804647122708576E-2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5">
        <f>TITRES_STAT!D813</f>
        <v>14.355</v>
      </c>
      <c r="C810" s="2">
        <f t="shared" si="72"/>
        <v>13.719082361025304</v>
      </c>
      <c r="D810" s="2">
        <f t="shared" si="74"/>
        <v>13.719053954588263</v>
      </c>
      <c r="E810" s="2">
        <f t="shared" si="73"/>
        <v>2.8406437040828791E-5</v>
      </c>
      <c r="F810" s="2">
        <f t="shared" si="77"/>
        <v>7.8548287190692428E-2</v>
      </c>
      <c r="G810" s="2">
        <f t="shared" si="75"/>
        <v>-7.85198807536516E-2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5">
        <f>TITRES_STAT!D814</f>
        <v>14.215999999999999</v>
      </c>
      <c r="C811" s="2">
        <f t="shared" si="72"/>
        <v>13.684608151636795</v>
      </c>
      <c r="D811" s="2">
        <f t="shared" si="74"/>
        <v>13.755864772766909</v>
      </c>
      <c r="E811" s="2">
        <f t="shared" si="73"/>
        <v>-7.1256621130114439E-2</v>
      </c>
      <c r="F811" s="2">
        <f t="shared" si="77"/>
        <v>4.8587305526531052E-2</v>
      </c>
      <c r="G811" s="2">
        <f t="shared" si="75"/>
        <v>-0.11984392665664549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5">
        <f>TITRES_STAT!D815</f>
        <v>13.859</v>
      </c>
      <c r="C812" s="2">
        <f t="shared" si="72"/>
        <v>13.655437666769597</v>
      </c>
      <c r="D812" s="2">
        <f t="shared" si="74"/>
        <v>13.763504419228619</v>
      </c>
      <c r="E812" s="2">
        <f t="shared" si="73"/>
        <v>-0.1080667524590222</v>
      </c>
      <c r="F812" s="2">
        <f t="shared" si="77"/>
        <v>1.7256493929420406E-2</v>
      </c>
      <c r="G812" s="2">
        <f t="shared" si="75"/>
        <v>-0.12532324638844261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5">
        <f>TITRES_STAT!D816</f>
        <v>14.058</v>
      </c>
      <c r="C813" s="2">
        <f t="shared" si="72"/>
        <v>13.640908794958889</v>
      </c>
      <c r="D813" s="2">
        <f t="shared" si="74"/>
        <v>13.785318906693167</v>
      </c>
      <c r="E813" s="2">
        <f t="shared" si="73"/>
        <v>-0.14441011173427754</v>
      </c>
      <c r="F813" s="2">
        <f t="shared" si="77"/>
        <v>-1.5076827203319184E-2</v>
      </c>
      <c r="G813" s="2">
        <f t="shared" si="75"/>
        <v>-0.12933328453095835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5">
        <f>TITRES_STAT!D817</f>
        <v>14.157</v>
      </c>
      <c r="C814" s="2">
        <f t="shared" si="72"/>
        <v>13.689692057272906</v>
      </c>
      <c r="D814" s="2">
        <f t="shared" si="74"/>
        <v>13.812850839530711</v>
      </c>
      <c r="E814" s="2">
        <f t="shared" si="73"/>
        <v>-0.1231587822578053</v>
      </c>
      <c r="F814" s="2">
        <f t="shared" si="77"/>
        <v>-3.6693218214216408E-2</v>
      </c>
      <c r="G814" s="2">
        <f t="shared" si="75"/>
        <v>-8.6465564043588891E-2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5">
        <f>TITRES_STAT!D818</f>
        <v>14.157</v>
      </c>
      <c r="C815" s="2">
        <f t="shared" si="72"/>
        <v>13.720816356153996</v>
      </c>
      <c r="D815" s="2">
        <f t="shared" si="74"/>
        <v>13.838343369935842</v>
      </c>
      <c r="E815" s="2">
        <f t="shared" si="73"/>
        <v>-0.11752701378184582</v>
      </c>
      <c r="F815" s="2">
        <f t="shared" si="77"/>
        <v>-5.2859977327742294E-2</v>
      </c>
      <c r="G815" s="2">
        <f t="shared" si="75"/>
        <v>-6.466703645410353E-2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5">
        <f>TITRES_STAT!D819</f>
        <v>14.355</v>
      </c>
      <c r="C816" s="2">
        <f t="shared" si="72"/>
        <v>13.726844609053382</v>
      </c>
      <c r="D816" s="2">
        <f t="shared" si="74"/>
        <v>13.876614231422074</v>
      </c>
      <c r="E816" s="2">
        <f t="shared" si="73"/>
        <v>-0.14976962236869262</v>
      </c>
      <c r="F816" s="2">
        <f t="shared" si="77"/>
        <v>-7.224190633593236E-2</v>
      </c>
      <c r="G816" s="2">
        <f t="shared" si="75"/>
        <v>-7.7527716032760263E-2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5">
        <f>TITRES_STAT!D820</f>
        <v>14.878</v>
      </c>
      <c r="C817" s="2">
        <f t="shared" si="72"/>
        <v>13.762406976891322</v>
      </c>
      <c r="D817" s="2">
        <f t="shared" si="74"/>
        <v>13.950790955020441</v>
      </c>
      <c r="E817" s="2">
        <f t="shared" si="73"/>
        <v>-0.188383978129119</v>
      </c>
      <c r="F817" s="2">
        <f t="shared" si="77"/>
        <v>-9.5470320694569691E-2</v>
      </c>
      <c r="G817" s="2">
        <f t="shared" si="75"/>
        <v>-9.291365743454931E-2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5">
        <f>TITRES_STAT!D821</f>
        <v>14.851000000000001</v>
      </c>
      <c r="C818" s="2">
        <f t="shared" si="72"/>
        <v>13.793575134292656</v>
      </c>
      <c r="D818" s="2">
        <f t="shared" si="74"/>
        <v>14.017473106500409</v>
      </c>
      <c r="E818" s="2">
        <f t="shared" si="73"/>
        <v>-0.22389797220775343</v>
      </c>
      <c r="F818" s="2">
        <f t="shared" si="77"/>
        <v>-0.12115585099720645</v>
      </c>
      <c r="G818" s="2">
        <f t="shared" si="75"/>
        <v>-0.10274212121054697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5">
        <f>TITRES_STAT!D822</f>
        <v>14.686</v>
      </c>
      <c r="C819" s="2">
        <f t="shared" si="72"/>
        <v>13.823948190555324</v>
      </c>
      <c r="D819" s="2">
        <f t="shared" si="74"/>
        <v>14.066993617130009</v>
      </c>
      <c r="E819" s="2">
        <f t="shared" si="73"/>
        <v>-0.24304542657468531</v>
      </c>
      <c r="F819" s="2">
        <f t="shared" si="77"/>
        <v>-0.14553376611270225</v>
      </c>
      <c r="G819" s="2">
        <f t="shared" si="75"/>
        <v>-9.7511660461983063E-2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5">
        <f>TITRES_STAT!D823</f>
        <v>14.554</v>
      </c>
      <c r="C820" s="2">
        <f t="shared" si="72"/>
        <v>13.905648468931428</v>
      </c>
      <c r="D820" s="2">
        <f t="shared" si="74"/>
        <v>14.103068164009269</v>
      </c>
      <c r="E820" s="2">
        <f t="shared" si="73"/>
        <v>-0.19741969507784063</v>
      </c>
      <c r="F820" s="2">
        <f t="shared" si="77"/>
        <v>-0.15591095190572993</v>
      </c>
      <c r="G820" s="2">
        <f t="shared" si="75"/>
        <v>-4.1508743172110701E-2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5">
        <f>TITRES_STAT!D824</f>
        <v>14.289</v>
      </c>
      <c r="C821" s="2">
        <f t="shared" si="72"/>
        <v>13.953394858326593</v>
      </c>
      <c r="D821" s="2">
        <f t="shared" si="74"/>
        <v>14.116840892601173</v>
      </c>
      <c r="E821" s="2">
        <f t="shared" si="73"/>
        <v>-0.16344603427458004</v>
      </c>
      <c r="F821" s="2">
        <f t="shared" si="77"/>
        <v>-0.15741796837949995</v>
      </c>
      <c r="G821" s="2">
        <f t="shared" si="75"/>
        <v>-6.0280658950800925E-3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5">
        <f>TITRES_STAT!D825</f>
        <v>13.885999999999999</v>
      </c>
      <c r="C822" s="2">
        <f t="shared" si="72"/>
        <v>13.938872572430194</v>
      </c>
      <c r="D822" s="2">
        <f t="shared" si="74"/>
        <v>14.099741567223308</v>
      </c>
      <c r="E822" s="2">
        <f t="shared" si="73"/>
        <v>-0.16086899479311434</v>
      </c>
      <c r="F822" s="2">
        <f t="shared" si="77"/>
        <v>-0.15810817366222285</v>
      </c>
      <c r="G822" s="2">
        <f t="shared" si="75"/>
        <v>-2.7608211308914887E-3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5">
        <f>TITRES_STAT!D826</f>
        <v>13.694000000000001</v>
      </c>
      <c r="C823" s="2">
        <f t="shared" si="72"/>
        <v>13.957199868979394</v>
      </c>
      <c r="D823" s="2">
        <f t="shared" si="74"/>
        <v>14.069686636317877</v>
      </c>
      <c r="E823" s="2">
        <f t="shared" si="73"/>
        <v>-0.11248676733848306</v>
      </c>
      <c r="F823" s="2">
        <f t="shared" si="77"/>
        <v>-0.14898389239747489</v>
      </c>
      <c r="G823" s="2">
        <f t="shared" si="75"/>
        <v>3.6497125058991831E-2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5">
        <f>TITRES_STAT!D827</f>
        <v>14.084</v>
      </c>
      <c r="C824" s="2">
        <f t="shared" si="72"/>
        <v>13.98793835067487</v>
      </c>
      <c r="D824" s="2">
        <f t="shared" si="74"/>
        <v>14.070746885479515</v>
      </c>
      <c r="E824" s="2">
        <f t="shared" si="73"/>
        <v>-8.2808534804645006E-2</v>
      </c>
      <c r="F824" s="2">
        <f t="shared" si="77"/>
        <v>-0.13574882087890894</v>
      </c>
      <c r="G824" s="2">
        <f t="shared" si="75"/>
        <v>5.2940286074263931E-2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5">
        <f>TITRES_STAT!D828</f>
        <v>14.355</v>
      </c>
      <c r="C825" s="2">
        <f t="shared" si="72"/>
        <v>14.013947835186428</v>
      </c>
      <c r="D825" s="2">
        <f t="shared" si="74"/>
        <v>14.091802671740291</v>
      </c>
      <c r="E825" s="2">
        <f t="shared" si="73"/>
        <v>-7.7854836553862938E-2</v>
      </c>
      <c r="F825" s="2">
        <f t="shared" si="77"/>
        <v>-0.12417002401389975</v>
      </c>
      <c r="G825" s="2">
        <f t="shared" si="75"/>
        <v>4.6315187460036808E-2</v>
      </c>
      <c r="H825" s="2" t="str">
        <f t="shared" si="76"/>
        <v>Sell</v>
      </c>
    </row>
    <row r="826" spans="1:8" ht="13.5" x14ac:dyDescent="0.25">
      <c r="A826" s="3">
        <f>TITRES_STAT!B829</f>
        <v>43206</v>
      </c>
      <c r="B826" s="5">
        <f>TITRES_STAT!D829</f>
        <v>14.090999999999999</v>
      </c>
      <c r="C826" s="2">
        <f t="shared" si="72"/>
        <v>14.066417399003901</v>
      </c>
      <c r="D826" s="2">
        <f t="shared" si="74"/>
        <v>14.091743214574343</v>
      </c>
      <c r="E826" s="2">
        <f t="shared" si="73"/>
        <v>-2.532581557044189E-2</v>
      </c>
      <c r="F826" s="2">
        <f t="shared" si="77"/>
        <v>-0.10440118232520817</v>
      </c>
      <c r="G826" s="2">
        <f t="shared" si="75"/>
        <v>7.9075366754766285E-2</v>
      </c>
      <c r="H826" s="2" t="str">
        <f t="shared" si="76"/>
        <v>Sell</v>
      </c>
    </row>
    <row r="827" spans="1:8" ht="13.5" x14ac:dyDescent="0.25">
      <c r="A827" s="3">
        <f>TITRES_STAT!B830</f>
        <v>43207</v>
      </c>
      <c r="B827" s="5">
        <f>TITRES_STAT!D830</f>
        <v>14.058</v>
      </c>
      <c r="C827" s="2">
        <f t="shared" si="72"/>
        <v>14.191276260695609</v>
      </c>
      <c r="D827" s="2">
        <f t="shared" si="74"/>
        <v>14.089243717198467</v>
      </c>
      <c r="E827" s="2">
        <f t="shared" si="73"/>
        <v>0.10203254349714186</v>
      </c>
      <c r="F827" s="2">
        <f t="shared" si="77"/>
        <v>-6.3114437160738168E-2</v>
      </c>
      <c r="G827" s="2">
        <f t="shared" si="75"/>
        <v>0.16514698065788003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5">
        <f>TITRES_STAT!D831</f>
        <v>14.144</v>
      </c>
      <c r="C828" s="2">
        <f t="shared" si="72"/>
        <v>14.292772220588592</v>
      </c>
      <c r="D828" s="2">
        <f t="shared" si="74"/>
        <v>14.09329973814673</v>
      </c>
      <c r="E828" s="2">
        <f t="shared" si="73"/>
        <v>0.19947248244186255</v>
      </c>
      <c r="F828" s="2">
        <f t="shared" si="77"/>
        <v>-1.0597053240218028E-2</v>
      </c>
      <c r="G828" s="2">
        <f t="shared" si="75"/>
        <v>0.21006953568208059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5">
        <f>TITRES_STAT!D832</f>
        <v>13.891999999999999</v>
      </c>
      <c r="C829" s="2">
        <f t="shared" si="72"/>
        <v>14.353268802036501</v>
      </c>
      <c r="D829" s="2">
        <f t="shared" si="74"/>
        <v>14.078388646432158</v>
      </c>
      <c r="E829" s="2">
        <f t="shared" si="73"/>
        <v>0.2748801556043432</v>
      </c>
      <c r="F829" s="2">
        <f t="shared" si="77"/>
        <v>4.6498388528694222E-2</v>
      </c>
      <c r="G829" s="2">
        <f t="shared" si="75"/>
        <v>0.22838176707564897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5">
        <f>TITRES_STAT!D833</f>
        <v>14.018000000000001</v>
      </c>
      <c r="C830" s="2">
        <f t="shared" si="72"/>
        <v>14.384150524800116</v>
      </c>
      <c r="D830" s="2">
        <f t="shared" si="74"/>
        <v>14.07391541336311</v>
      </c>
      <c r="E830" s="2">
        <f t="shared" si="73"/>
        <v>0.31023511143700588</v>
      </c>
      <c r="F830" s="2">
        <f t="shared" si="77"/>
        <v>9.924573311035656E-2</v>
      </c>
      <c r="G830" s="2">
        <f t="shared" si="75"/>
        <v>0.21098937832664932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5">
        <f>TITRES_STAT!D834</f>
        <v>13.76</v>
      </c>
      <c r="C831" s="2">
        <f t="shared" si="72"/>
        <v>14.369511982523175</v>
      </c>
      <c r="D831" s="2">
        <f t="shared" si="74"/>
        <v>14.050662419780657</v>
      </c>
      <c r="E831" s="2">
        <f t="shared" si="73"/>
        <v>0.31884956274251763</v>
      </c>
      <c r="F831" s="2">
        <f t="shared" si="77"/>
        <v>0.1431664990367888</v>
      </c>
      <c r="G831" s="2">
        <f t="shared" si="75"/>
        <v>0.17568306370572884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5">
        <f>TITRES_STAT!D835</f>
        <v>13.694000000000001</v>
      </c>
      <c r="C832" s="2">
        <f t="shared" si="72"/>
        <v>14.295125523673455</v>
      </c>
      <c r="D832" s="2">
        <f t="shared" si="74"/>
        <v>14.024242981278386</v>
      </c>
      <c r="E832" s="2">
        <f t="shared" si="73"/>
        <v>0.27088254239506959</v>
      </c>
      <c r="F832" s="2">
        <f t="shared" si="77"/>
        <v>0.16870970770844496</v>
      </c>
      <c r="G832" s="2">
        <f t="shared" si="75"/>
        <v>0.10217283468662464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5">
        <f>TITRES_STAT!D836</f>
        <v>13.694000000000001</v>
      </c>
      <c r="C833" s="2">
        <f t="shared" si="72"/>
        <v>14.20264467387754</v>
      </c>
      <c r="D833" s="2">
        <f t="shared" si="74"/>
        <v>13.999780538220728</v>
      </c>
      <c r="E833" s="2">
        <f t="shared" si="73"/>
        <v>0.20286413565681194</v>
      </c>
      <c r="F833" s="2">
        <f t="shared" si="77"/>
        <v>0.17554059329811836</v>
      </c>
      <c r="G833" s="2">
        <f t="shared" si="75"/>
        <v>2.7323542358693581E-2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5">
        <f>TITRES_STAT!D837</f>
        <v>13.661</v>
      </c>
      <c r="C834" s="2">
        <f t="shared" si="72"/>
        <v>14.18439164712715</v>
      </c>
      <c r="D834" s="2">
        <f t="shared" si="74"/>
        <v>13.974685683537711</v>
      </c>
      <c r="E834" s="2">
        <f t="shared" si="73"/>
        <v>0.20970596358943894</v>
      </c>
      <c r="F834" s="2">
        <f t="shared" si="77"/>
        <v>0.1823736673563825</v>
      </c>
      <c r="G834" s="2">
        <f t="shared" si="75"/>
        <v>2.7332296233056441E-2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5">
        <f>TITRES_STAT!D838</f>
        <v>13.561</v>
      </c>
      <c r="C835" s="2">
        <f t="shared" si="72"/>
        <v>14.210639086030666</v>
      </c>
      <c r="D835" s="2">
        <f t="shared" si="74"/>
        <v>13.944042299571954</v>
      </c>
      <c r="E835" s="2">
        <f t="shared" si="73"/>
        <v>0.26659678645871132</v>
      </c>
      <c r="F835" s="2">
        <f t="shared" si="77"/>
        <v>0.19921829117684825</v>
      </c>
      <c r="G835" s="2">
        <f t="shared" si="75"/>
        <v>6.7378495281863071E-2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5">
        <f>TITRES_STAT!D839</f>
        <v>13.561</v>
      </c>
      <c r="C836" s="2">
        <f t="shared" si="72"/>
        <v>14.19223307279518</v>
      </c>
      <c r="D836" s="2">
        <f t="shared" si="74"/>
        <v>13.915668795899958</v>
      </c>
      <c r="E836" s="2">
        <f t="shared" si="73"/>
        <v>0.27656427689522189</v>
      </c>
      <c r="F836" s="2">
        <f t="shared" si="77"/>
        <v>0.21468748832052298</v>
      </c>
      <c r="G836" s="2">
        <f t="shared" si="75"/>
        <v>6.1876788574698915E-2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5">
        <f>TITRES_STAT!D840</f>
        <v>13.661</v>
      </c>
      <c r="C837" s="2">
        <f t="shared" si="72"/>
        <v>14.171581830826689</v>
      </c>
      <c r="D837" s="2">
        <f t="shared" si="74"/>
        <v>13.896804440648109</v>
      </c>
      <c r="E837" s="2">
        <f t="shared" si="73"/>
        <v>0.27477739017857949</v>
      </c>
      <c r="F837" s="2">
        <f t="shared" si="77"/>
        <v>0.22670546869213429</v>
      </c>
      <c r="G837" s="2">
        <f t="shared" si="75"/>
        <v>4.8071921486445207E-2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5">
        <f>TITRES_STAT!D841</f>
        <v>13.647</v>
      </c>
      <c r="C838" s="2">
        <f t="shared" si="72"/>
        <v>14.167338472237967</v>
      </c>
      <c r="D838" s="2">
        <f t="shared" si="74"/>
        <v>13.87830040800751</v>
      </c>
      <c r="E838" s="2">
        <f t="shared" si="73"/>
        <v>0.28903806423045708</v>
      </c>
      <c r="F838" s="2">
        <f t="shared" si="77"/>
        <v>0.23917198779979887</v>
      </c>
      <c r="G838" s="2">
        <f t="shared" si="75"/>
        <v>4.9866076430658213E-2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5">
        <f>TITRES_STAT!D842</f>
        <v>13.647</v>
      </c>
      <c r="C839" s="2">
        <f t="shared" si="72"/>
        <v>14.124978707278279</v>
      </c>
      <c r="D839" s="2">
        <f t="shared" si="74"/>
        <v>13.861167044451399</v>
      </c>
      <c r="E839" s="2">
        <f t="shared" si="73"/>
        <v>0.26381166282688007</v>
      </c>
      <c r="F839" s="2">
        <f t="shared" si="77"/>
        <v>0.24409992280521511</v>
      </c>
      <c r="G839" s="2">
        <f t="shared" si="75"/>
        <v>1.9711740021664953E-2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5">
        <f>TITRES_STAT!D843</f>
        <v>13.561</v>
      </c>
      <c r="C840" s="2">
        <f t="shared" si="72"/>
        <v>14.108520444620083</v>
      </c>
      <c r="D840" s="2">
        <f t="shared" si="74"/>
        <v>13.83893244856611</v>
      </c>
      <c r="E840" s="2">
        <f t="shared" si="73"/>
        <v>0.2695879960539731</v>
      </c>
      <c r="F840" s="2">
        <f t="shared" si="77"/>
        <v>0.24919753745496673</v>
      </c>
      <c r="G840" s="2">
        <f t="shared" si="75"/>
        <v>2.0390458599006372E-2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5">
        <f>TITRES_STAT!D844</f>
        <v>13.641</v>
      </c>
      <c r="C841" s="2">
        <f t="shared" si="72"/>
        <v>14.054901914678533</v>
      </c>
      <c r="D841" s="2">
        <f t="shared" si="74"/>
        <v>13.824270785709363</v>
      </c>
      <c r="E841" s="2">
        <f t="shared" si="73"/>
        <v>0.23063112896917026</v>
      </c>
      <c r="F841" s="2">
        <f t="shared" si="77"/>
        <v>0.24548425575780744</v>
      </c>
      <c r="G841" s="2">
        <f t="shared" si="75"/>
        <v>-1.4853126788637178E-2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5">
        <f>TITRES_STAT!D845</f>
        <v>13.654</v>
      </c>
      <c r="C842" s="2">
        <f t="shared" si="72"/>
        <v>13.999378543189529</v>
      </c>
      <c r="D842" s="2">
        <f t="shared" si="74"/>
        <v>13.811658134916076</v>
      </c>
      <c r="E842" s="2">
        <f t="shared" si="73"/>
        <v>0.18772040827345293</v>
      </c>
      <c r="F842" s="2">
        <f t="shared" si="77"/>
        <v>0.23393148626093654</v>
      </c>
      <c r="G842" s="2">
        <f t="shared" si="75"/>
        <v>-4.6211077987483612E-2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5">
        <f>TITRES_STAT!D846</f>
        <v>13.628</v>
      </c>
      <c r="C843" s="2">
        <f t="shared" si="72"/>
        <v>13.952397228852679</v>
      </c>
      <c r="D843" s="2">
        <f t="shared" si="74"/>
        <v>13.798053828625996</v>
      </c>
      <c r="E843" s="2">
        <f t="shared" si="73"/>
        <v>0.1543434002266828</v>
      </c>
      <c r="F843" s="2">
        <f t="shared" si="77"/>
        <v>0.21801386905408582</v>
      </c>
      <c r="G843" s="2">
        <f t="shared" si="75"/>
        <v>-6.3670468827403015E-2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5">
        <f>TITRES_STAT!D847</f>
        <v>13.561</v>
      </c>
      <c r="C844" s="2">
        <f t="shared" si="72"/>
        <v>13.907566885952265</v>
      </c>
      <c r="D844" s="2">
        <f t="shared" si="74"/>
        <v>13.78049428576481</v>
      </c>
      <c r="E844" s="2">
        <f t="shared" si="73"/>
        <v>0.12707260018745536</v>
      </c>
      <c r="F844" s="2">
        <f t="shared" si="77"/>
        <v>0.19982561528075976</v>
      </c>
      <c r="G844" s="2">
        <f t="shared" si="75"/>
        <v>-7.2753015093304396E-2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5">
        <f>TITRES_STAT!D848</f>
        <v>13.686999999999999</v>
      </c>
      <c r="C845" s="2">
        <f t="shared" si="72"/>
        <v>13.854248903498069</v>
      </c>
      <c r="D845" s="2">
        <f t="shared" si="74"/>
        <v>13.773568783115564</v>
      </c>
      <c r="E845" s="2">
        <f t="shared" si="73"/>
        <v>8.0680120382504938E-2</v>
      </c>
      <c r="F845" s="2">
        <f t="shared" si="77"/>
        <v>0.17599651630110882</v>
      </c>
      <c r="G845" s="2">
        <f t="shared" si="75"/>
        <v>-9.5316395918603886E-2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5">
        <f>TITRES_STAT!D849</f>
        <v>13.625999999999999</v>
      </c>
      <c r="C846" s="2">
        <f t="shared" si="72"/>
        <v>13.809133687575288</v>
      </c>
      <c r="D846" s="2">
        <f t="shared" si="74"/>
        <v>13.762637762144042</v>
      </c>
      <c r="E846" s="2">
        <f t="shared" si="73"/>
        <v>4.6495925431246476E-2</v>
      </c>
      <c r="F846" s="2">
        <f t="shared" si="77"/>
        <v>0.15009639812713638</v>
      </c>
      <c r="G846" s="2">
        <f t="shared" si="75"/>
        <v>-0.1036004726958899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5">
        <f>TITRES_STAT!D850</f>
        <v>13.625999999999999</v>
      </c>
      <c r="C847" s="2">
        <f t="shared" ref="C847:C910" si="78">$C$4*B837+C846*(1-$C$4)</f>
        <v>13.786343889486782</v>
      </c>
      <c r="D847" s="2">
        <f t="shared" si="74"/>
        <v>13.75251644642967</v>
      </c>
      <c r="E847" s="2">
        <f t="shared" si="73"/>
        <v>3.3827443057111495E-2</v>
      </c>
      <c r="F847" s="2">
        <f t="shared" si="77"/>
        <v>0.12684260711313139</v>
      </c>
      <c r="G847" s="2">
        <f t="shared" si="75"/>
        <v>-9.3015164056019894E-2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5">
        <f>TITRES_STAT!D851</f>
        <v>13.558</v>
      </c>
      <c r="C848" s="2">
        <f t="shared" si="78"/>
        <v>13.764906368027276</v>
      </c>
      <c r="D848" s="2">
        <f t="shared" si="74"/>
        <v>13.738107820768214</v>
      </c>
      <c r="E848" s="2">
        <f t="shared" si="73"/>
        <v>2.6798547259062389E-2</v>
      </c>
      <c r="F848" s="2">
        <f t="shared" si="77"/>
        <v>0.1068337951423176</v>
      </c>
      <c r="G848" s="2">
        <f t="shared" si="75"/>
        <v>-8.0035247883255209E-2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5">
        <f>TITRES_STAT!D852</f>
        <v>13.592000000000001</v>
      </c>
      <c r="C849" s="2">
        <f t="shared" si="78"/>
        <v>13.74676692679231</v>
      </c>
      <c r="D849" s="2">
        <f t="shared" si="74"/>
        <v>13.727285019229829</v>
      </c>
      <c r="E849" s="2">
        <f t="shared" si="73"/>
        <v>1.9481907562481027E-2</v>
      </c>
      <c r="F849" s="2">
        <f t="shared" si="77"/>
        <v>8.9363417626350292E-2</v>
      </c>
      <c r="G849" s="2">
        <f t="shared" si="75"/>
        <v>-6.9881510063869265E-2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5">
        <f>TITRES_STAT!D853</f>
        <v>13.53</v>
      </c>
      <c r="C850" s="2">
        <f t="shared" si="78"/>
        <v>13.718187399593493</v>
      </c>
      <c r="D850" s="2">
        <f t="shared" si="74"/>
        <v>13.712671314101694</v>
      </c>
      <c r="E850" s="2">
        <f t="shared" si="73"/>
        <v>5.5160854917986057E-3</v>
      </c>
      <c r="F850" s="2">
        <f t="shared" si="77"/>
        <v>7.2593951199439968E-2</v>
      </c>
      <c r="G850" s="2">
        <f t="shared" si="75"/>
        <v>-6.7077865707641363E-2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5">
        <f>TITRES_STAT!D854</f>
        <v>13.551</v>
      </c>
      <c r="C851" s="2">
        <f t="shared" si="78"/>
        <v>13.706312415040646</v>
      </c>
      <c r="D851" s="2">
        <f t="shared" si="74"/>
        <v>13.700695661205273</v>
      </c>
      <c r="E851" s="2">
        <f t="shared" si="73"/>
        <v>5.6167538353726343E-3</v>
      </c>
      <c r="F851" s="2">
        <f t="shared" si="77"/>
        <v>5.9198511726626504E-2</v>
      </c>
      <c r="G851" s="2">
        <f t="shared" si="75"/>
        <v>-5.358175789125387E-2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5">
        <f>TITRES_STAT!D855</f>
        <v>13.551</v>
      </c>
      <c r="C852" s="2">
        <f t="shared" si="78"/>
        <v>13.698264351188238</v>
      </c>
      <c r="D852" s="2">
        <f t="shared" si="74"/>
        <v>13.689607093708586</v>
      </c>
      <c r="E852" s="2">
        <f t="shared" si="73"/>
        <v>8.6572574796512924E-3</v>
      </c>
      <c r="F852" s="2">
        <f t="shared" si="77"/>
        <v>4.9090260877231465E-2</v>
      </c>
      <c r="G852" s="2">
        <f t="shared" si="75"/>
        <v>-4.0433003397580172E-2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5">
        <f>TITRES_STAT!D856</f>
        <v>13.551</v>
      </c>
      <c r="C853" s="2">
        <f t="shared" si="78"/>
        <v>13.687454451005431</v>
      </c>
      <c r="D853" s="2">
        <f t="shared" si="74"/>
        <v>13.679339901582024</v>
      </c>
      <c r="E853" s="2">
        <f t="shared" si="73"/>
        <v>8.1145494234071691E-3</v>
      </c>
      <c r="F853" s="2">
        <f t="shared" si="77"/>
        <v>4.0895118586466606E-2</v>
      </c>
      <c r="G853" s="2">
        <f t="shared" si="75"/>
        <v>-3.2780569163059436E-2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5">
        <f>TITRES_STAT!D857</f>
        <v>13.456</v>
      </c>
      <c r="C854" s="2">
        <f t="shared" si="78"/>
        <v>13.667999920081519</v>
      </c>
      <c r="D854" s="2">
        <f t="shared" si="74"/>
        <v>13.66279620516854</v>
      </c>
      <c r="E854" s="2">
        <f t="shared" si="73"/>
        <v>5.203714912978441E-3</v>
      </c>
      <c r="F854" s="2">
        <f t="shared" si="77"/>
        <v>3.3756837851768973E-2</v>
      </c>
      <c r="G854" s="2">
        <f t="shared" si="75"/>
        <v>-2.8553122938790532E-2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5">
        <f>TITRES_STAT!D858</f>
        <v>13.456</v>
      </c>
      <c r="C855" s="2">
        <f t="shared" si="78"/>
        <v>13.670923009299745</v>
      </c>
      <c r="D855" s="2">
        <f t="shared" si="74"/>
        <v>13.647477967748648</v>
      </c>
      <c r="E855" s="2">
        <f t="shared" si="73"/>
        <v>2.344504155109739E-2</v>
      </c>
      <c r="F855" s="2">
        <f t="shared" si="77"/>
        <v>3.1694478591634656E-2</v>
      </c>
      <c r="G855" s="2">
        <f t="shared" si="75"/>
        <v>-8.2494370405372663E-3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5">
        <f>TITRES_STAT!D859</f>
        <v>13.456</v>
      </c>
      <c r="C856" s="2">
        <f t="shared" si="78"/>
        <v>13.664011777099784</v>
      </c>
      <c r="D856" s="2">
        <f t="shared" si="74"/>
        <v>13.633294414582082</v>
      </c>
      <c r="E856" s="2">
        <f t="shared" si="73"/>
        <v>3.0717362517702185E-2</v>
      </c>
      <c r="F856" s="2">
        <f t="shared" si="77"/>
        <v>3.1499055376848162E-2</v>
      </c>
      <c r="G856" s="2">
        <f t="shared" si="75"/>
        <v>-7.8169285914597708E-4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5">
        <f>TITRES_STAT!D860</f>
        <v>13.625999999999999</v>
      </c>
      <c r="C857" s="2">
        <f t="shared" si="78"/>
        <v>13.658163811392125</v>
      </c>
      <c r="D857" s="2">
        <f t="shared" si="74"/>
        <v>13.632754087576</v>
      </c>
      <c r="E857" s="2">
        <f t="shared" si="73"/>
        <v>2.5409723816125052E-2</v>
      </c>
      <c r="F857" s="2">
        <f t="shared" si="77"/>
        <v>3.0281189064703541E-2</v>
      </c>
      <c r="G857" s="2">
        <f t="shared" si="75"/>
        <v>-4.8714652485784896E-3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5">
        <f>TITRES_STAT!D861</f>
        <v>13.551</v>
      </c>
      <c r="C858" s="2">
        <f t="shared" si="78"/>
        <v>13.642753994254875</v>
      </c>
      <c r="D858" s="2">
        <f t="shared" si="74"/>
        <v>13.626698229237038</v>
      </c>
      <c r="E858" s="2">
        <f t="shared" si="73"/>
        <v>1.6055765017837231E-2</v>
      </c>
      <c r="F858" s="2">
        <f t="shared" si="77"/>
        <v>2.7436104255330281E-2</v>
      </c>
      <c r="G858" s="2">
        <f t="shared" si="75"/>
        <v>-1.1380339237493049E-2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5">
        <f>TITRES_STAT!D862</f>
        <v>13.353</v>
      </c>
      <c r="C859" s="2">
        <f t="shared" si="78"/>
        <v>13.634945687446432</v>
      </c>
      <c r="D859" s="2">
        <f t="shared" si="74"/>
        <v>13.60642428633059</v>
      </c>
      <c r="E859" s="2">
        <f t="shared" si="73"/>
        <v>2.8521401115842338E-2</v>
      </c>
      <c r="F859" s="2">
        <f t="shared" si="77"/>
        <v>2.7653163627432694E-2</v>
      </c>
      <c r="G859" s="2">
        <f t="shared" si="75"/>
        <v>8.6823748840964346E-4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5">
        <f>TITRES_STAT!D863</f>
        <v>13.456</v>
      </c>
      <c r="C860" s="2">
        <f t="shared" si="78"/>
        <v>13.618800197070057</v>
      </c>
      <c r="D860" s="2">
        <f t="shared" si="74"/>
        <v>13.595281746602398</v>
      </c>
      <c r="E860" s="2">
        <f t="shared" ref="E860:E923" si="79">C860-D860</f>
        <v>2.351845046765888E-2</v>
      </c>
      <c r="F860" s="2">
        <f t="shared" si="77"/>
        <v>2.6826220995477934E-2</v>
      </c>
      <c r="G860" s="2">
        <f t="shared" si="75"/>
        <v>-3.3077705278190539E-3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5">
        <f>TITRES_STAT!D864</f>
        <v>13.420999999999999</v>
      </c>
      <c r="C861" s="2">
        <f t="shared" si="78"/>
        <v>13.608369397520818</v>
      </c>
      <c r="D861" s="2">
        <f t="shared" ref="D861:D924" si="80">$D$4*B861+(1-$D$4)*D860</f>
        <v>13.582371987594811</v>
      </c>
      <c r="E861" s="2">
        <f t="shared" si="79"/>
        <v>2.5997409926006299E-2</v>
      </c>
      <c r="F861" s="2">
        <f t="shared" si="77"/>
        <v>2.6660458781583608E-2</v>
      </c>
      <c r="G861" s="2">
        <f t="shared" si="75"/>
        <v>-6.630488555773098E-4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5">
        <f>TITRES_STAT!D865</f>
        <v>13.558</v>
      </c>
      <c r="C862" s="2">
        <f t="shared" si="78"/>
        <v>13.599543336363769</v>
      </c>
      <c r="D862" s="2">
        <f t="shared" si="80"/>
        <v>13.58056665518038</v>
      </c>
      <c r="E862" s="2">
        <f t="shared" si="79"/>
        <v>1.8976681183389132E-2</v>
      </c>
      <c r="F862" s="2">
        <f t="shared" si="77"/>
        <v>2.5123703261944713E-2</v>
      </c>
      <c r="G862" s="2">
        <f t="shared" si="75"/>
        <v>-6.1470220785555807E-3</v>
      </c>
      <c r="H862" s="2" t="str">
        <f t="shared" si="76"/>
        <v>Hold</v>
      </c>
    </row>
    <row r="863" spans="1:8" ht="13.5" x14ac:dyDescent="0.25">
      <c r="A863" s="3">
        <f>TITRES_STAT!B866</f>
        <v>43258</v>
      </c>
      <c r="B863" s="5">
        <f>TITRES_STAT!D866</f>
        <v>13.898</v>
      </c>
      <c r="C863" s="2">
        <f t="shared" si="78"/>
        <v>13.592075130769343</v>
      </c>
      <c r="D863" s="2">
        <f t="shared" si="80"/>
        <v>13.604080236278129</v>
      </c>
      <c r="E863" s="2">
        <f t="shared" si="79"/>
        <v>-1.2005105508785974E-2</v>
      </c>
      <c r="F863" s="2">
        <f t="shared" si="77"/>
        <v>1.7697941507798576E-2</v>
      </c>
      <c r="G863" s="2">
        <f t="shared" si="75"/>
        <v>-2.9703047016584549E-2</v>
      </c>
      <c r="H863" s="2" t="str">
        <f t="shared" si="76"/>
        <v>Hold</v>
      </c>
    </row>
    <row r="864" spans="1:8" ht="13.5" x14ac:dyDescent="0.25">
      <c r="A864" s="3">
        <f>TITRES_STAT!B867</f>
        <v>43259</v>
      </c>
      <c r="B864" s="5">
        <f>TITRES_STAT!D867</f>
        <v>13.762</v>
      </c>
      <c r="C864" s="2">
        <f t="shared" si="78"/>
        <v>13.571140495266366</v>
      </c>
      <c r="D864" s="2">
        <f t="shared" si="80"/>
        <v>13.615777996553822</v>
      </c>
      <c r="E864" s="2">
        <f t="shared" si="79"/>
        <v>-4.4637501287455805E-2</v>
      </c>
      <c r="F864" s="2">
        <f t="shared" si="77"/>
        <v>5.2308529487476996E-3</v>
      </c>
      <c r="G864" s="2">
        <f t="shared" si="75"/>
        <v>-4.9868354236203505E-2</v>
      </c>
      <c r="H864" s="2" t="str">
        <f t="shared" si="76"/>
        <v>Hold</v>
      </c>
    </row>
    <row r="865" spans="1:8" ht="13.5" x14ac:dyDescent="0.25">
      <c r="A865" s="3">
        <f>TITRES_STAT!B868</f>
        <v>43262</v>
      </c>
      <c r="B865" s="5">
        <f>TITRES_STAT!D868</f>
        <v>13.728</v>
      </c>
      <c r="C865" s="2">
        <f t="shared" si="78"/>
        <v>13.553426572917694</v>
      </c>
      <c r="D865" s="2">
        <f t="shared" si="80"/>
        <v>13.624090737549835</v>
      </c>
      <c r="E865" s="2">
        <f t="shared" si="79"/>
        <v>-7.0664164632141535E-2</v>
      </c>
      <c r="F865" s="2">
        <f t="shared" si="77"/>
        <v>-9.9481505674301474E-3</v>
      </c>
      <c r="G865" s="2">
        <f t="shared" si="75"/>
        <v>-6.0716014064711388E-2</v>
      </c>
      <c r="H865" s="2" t="str">
        <f t="shared" si="76"/>
        <v>Hold</v>
      </c>
    </row>
    <row r="866" spans="1:8" ht="13.5" x14ac:dyDescent="0.25">
      <c r="A866" s="3">
        <f>TITRES_STAT!B869</f>
        <v>43263</v>
      </c>
      <c r="B866" s="5">
        <f>TITRES_STAT!D869</f>
        <v>13.728</v>
      </c>
      <c r="C866" s="2">
        <f t="shared" si="78"/>
        <v>13.538437869391895</v>
      </c>
      <c r="D866" s="2">
        <f t="shared" si="80"/>
        <v>13.631787719953552</v>
      </c>
      <c r="E866" s="2">
        <f t="shared" si="79"/>
        <v>-9.3349850561656567E-2</v>
      </c>
      <c r="F866" s="2">
        <f t="shared" si="77"/>
        <v>-2.6628490566275434E-2</v>
      </c>
      <c r="G866" s="2">
        <f t="shared" si="75"/>
        <v>-6.6721359995381133E-2</v>
      </c>
      <c r="H866" s="2" t="str">
        <f t="shared" si="76"/>
        <v>Hold</v>
      </c>
    </row>
    <row r="867" spans="1:8" ht="13.5" x14ac:dyDescent="0.25">
      <c r="A867" s="3">
        <f>TITRES_STAT!B870</f>
        <v>43264</v>
      </c>
      <c r="B867" s="5">
        <f>TITRES_STAT!D870</f>
        <v>13.612</v>
      </c>
      <c r="C867" s="2">
        <f t="shared" si="78"/>
        <v>13.551908966408526</v>
      </c>
      <c r="D867" s="2">
        <f t="shared" si="80"/>
        <v>13.630321962919956</v>
      </c>
      <c r="E867" s="2">
        <f t="shared" si="79"/>
        <v>-7.8412996511429967E-2</v>
      </c>
      <c r="F867" s="2">
        <f t="shared" si="77"/>
        <v>-3.6985391755306338E-2</v>
      </c>
      <c r="G867" s="2">
        <f t="shared" si="75"/>
        <v>-4.1427604756123629E-2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5">
        <f>TITRES_STAT!D871</f>
        <v>13.49</v>
      </c>
      <c r="C868" s="2">
        <f t="shared" si="78"/>
        <v>13.551769125422599</v>
      </c>
      <c r="D868" s="2">
        <f t="shared" si="80"/>
        <v>13.619927743444403</v>
      </c>
      <c r="E868" s="2">
        <f t="shared" si="79"/>
        <v>-6.8158618021804784E-2</v>
      </c>
      <c r="F868" s="2">
        <f t="shared" si="77"/>
        <v>-4.3220037008606028E-2</v>
      </c>
      <c r="G868" s="2">
        <f t="shared" ref="G868:G931" si="81">E868-F868</f>
        <v>-2.4938581013198756E-2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5">
        <f>TITRES_STAT!D872</f>
        <v>13.625999999999999</v>
      </c>
      <c r="C869" s="2">
        <f t="shared" si="78"/>
        <v>13.521189259972967</v>
      </c>
      <c r="D869" s="2">
        <f t="shared" si="80"/>
        <v>13.620377540226301</v>
      </c>
      <c r="E869" s="2">
        <f t="shared" si="79"/>
        <v>-9.9188280253333261E-2</v>
      </c>
      <c r="F869" s="2">
        <f t="shared" ref="F869:F932" si="83">(E869*(2/(10)))+((1-(2/10))*F868)</f>
        <v>-5.4413685657551475E-2</v>
      </c>
      <c r="G869" s="2">
        <f t="shared" si="81"/>
        <v>-4.4774594595781786E-2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5">
        <f>TITRES_STAT!D873</f>
        <v>14.246</v>
      </c>
      <c r="C870" s="2">
        <f t="shared" si="78"/>
        <v>13.511160143054049</v>
      </c>
      <c r="D870" s="2">
        <f t="shared" si="80"/>
        <v>13.666719944653982</v>
      </c>
      <c r="E870" s="2">
        <f t="shared" si="79"/>
        <v>-0.15555980159993332</v>
      </c>
      <c r="F870" s="2">
        <f t="shared" si="83"/>
        <v>-7.4642908846027853E-2</v>
      </c>
      <c r="G870" s="2">
        <f t="shared" si="81"/>
        <v>-8.091689275390547E-2</v>
      </c>
      <c r="H870" s="2" t="str">
        <f t="shared" si="82"/>
        <v>Hold</v>
      </c>
    </row>
    <row r="871" spans="1:8" ht="13.5" x14ac:dyDescent="0.25">
      <c r="A871" s="3">
        <f>TITRES_STAT!B874</f>
        <v>43271</v>
      </c>
      <c r="B871" s="5">
        <f>TITRES_STAT!D874</f>
        <v>14.443</v>
      </c>
      <c r="C871" s="2">
        <f t="shared" si="78"/>
        <v>13.497289351814965</v>
      </c>
      <c r="D871" s="2">
        <f t="shared" si="80"/>
        <v>13.724222170975908</v>
      </c>
      <c r="E871" s="2">
        <f t="shared" si="79"/>
        <v>-0.22693281916094321</v>
      </c>
      <c r="F871" s="2">
        <f t="shared" si="83"/>
        <v>-0.10510089090901092</v>
      </c>
      <c r="G871" s="2">
        <f t="shared" si="81"/>
        <v>-0.12183192825193229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5">
        <f>TITRES_STAT!D875</f>
        <v>14.231999999999999</v>
      </c>
      <c r="C872" s="2">
        <f t="shared" si="78"/>
        <v>13.506629451535739</v>
      </c>
      <c r="D872" s="2">
        <f t="shared" si="80"/>
        <v>13.761835343496211</v>
      </c>
      <c r="E872" s="2">
        <f t="shared" si="79"/>
        <v>-0.25520589196047183</v>
      </c>
      <c r="F872" s="2">
        <f t="shared" si="83"/>
        <v>-0.13512189111930312</v>
      </c>
      <c r="G872" s="2">
        <f t="shared" si="81"/>
        <v>-0.12008400084116871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5">
        <f>TITRES_STAT!D876</f>
        <v>14.239000000000001</v>
      </c>
      <c r="C873" s="2">
        <f t="shared" si="78"/>
        <v>13.566840305145625</v>
      </c>
      <c r="D873" s="2">
        <f t="shared" si="80"/>
        <v>13.797180873607603</v>
      </c>
      <c r="E873" s="2">
        <f t="shared" si="79"/>
        <v>-0.23034056846197792</v>
      </c>
      <c r="F873" s="2">
        <f t="shared" si="83"/>
        <v>-0.15416562658783808</v>
      </c>
      <c r="G873" s="2">
        <f t="shared" si="81"/>
        <v>-7.617494187413984E-2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5">
        <f>TITRES_STAT!D877</f>
        <v>14.239000000000001</v>
      </c>
      <c r="C874" s="2">
        <f t="shared" si="78"/>
        <v>13.59686487358476</v>
      </c>
      <c r="D874" s="2">
        <f t="shared" si="80"/>
        <v>13.829908216303336</v>
      </c>
      <c r="E874" s="2">
        <f t="shared" si="79"/>
        <v>-0.23304334271857563</v>
      </c>
      <c r="F874" s="2">
        <f t="shared" si="83"/>
        <v>-0.1699411698139856</v>
      </c>
      <c r="G874" s="2">
        <f t="shared" si="81"/>
        <v>-6.3102172904590026E-2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5">
        <f>TITRES_STAT!D878</f>
        <v>14.239000000000001</v>
      </c>
      <c r="C875" s="2">
        <f t="shared" si="78"/>
        <v>13.617039508417873</v>
      </c>
      <c r="D875" s="2">
        <f t="shared" si="80"/>
        <v>13.860211311391977</v>
      </c>
      <c r="E875" s="2">
        <f t="shared" si="79"/>
        <v>-0.24317180297410346</v>
      </c>
      <c r="F875" s="2">
        <f t="shared" si="83"/>
        <v>-0.18458729644600919</v>
      </c>
      <c r="G875" s="2">
        <f t="shared" si="81"/>
        <v>-5.8584506528094271E-2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5">
        <f>TITRES_STAT!D879</f>
        <v>14.879</v>
      </c>
      <c r="C876" s="2">
        <f t="shared" si="78"/>
        <v>13.634110353276663</v>
      </c>
      <c r="D876" s="2">
        <f t="shared" si="80"/>
        <v>13.935677140177756</v>
      </c>
      <c r="E876" s="2">
        <f t="shared" si="79"/>
        <v>-0.30156678690109295</v>
      </c>
      <c r="F876" s="2">
        <f t="shared" si="83"/>
        <v>-0.20798319453702593</v>
      </c>
      <c r="G876" s="2">
        <f t="shared" si="81"/>
        <v>-9.358359236406702E-2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5">
        <f>TITRES_STAT!D880</f>
        <v>15.193</v>
      </c>
      <c r="C877" s="2">
        <f t="shared" si="78"/>
        <v>13.630708760464868</v>
      </c>
      <c r="D877" s="2">
        <f t="shared" si="80"/>
        <v>14.028812166831255</v>
      </c>
      <c r="E877" s="2">
        <f t="shared" si="79"/>
        <v>-0.39810340636638664</v>
      </c>
      <c r="F877" s="2">
        <f t="shared" si="83"/>
        <v>-0.24600723690289811</v>
      </c>
      <c r="G877" s="2">
        <f t="shared" si="81"/>
        <v>-0.15209616946348853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5">
        <f>TITRES_STAT!D881</f>
        <v>14.988</v>
      </c>
      <c r="C878" s="2">
        <f t="shared" si="78"/>
        <v>13.609061258854888</v>
      </c>
      <c r="D878" s="2">
        <f t="shared" si="80"/>
        <v>14.099863117436346</v>
      </c>
      <c r="E878" s="2">
        <f t="shared" si="79"/>
        <v>-0.49080185858145775</v>
      </c>
      <c r="F878" s="2">
        <f t="shared" si="83"/>
        <v>-0.29496616123861008</v>
      </c>
      <c r="G878" s="2">
        <f t="shared" si="81"/>
        <v>-0.19583569734284767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5">
        <f>TITRES_STAT!D882</f>
        <v>14.948</v>
      </c>
      <c r="C879" s="2">
        <f t="shared" si="78"/>
        <v>13.611667219031059</v>
      </c>
      <c r="D879" s="2">
        <f t="shared" si="80"/>
        <v>14.16268807170032</v>
      </c>
      <c r="E879" s="2">
        <f t="shared" si="79"/>
        <v>-0.55102085266926082</v>
      </c>
      <c r="F879" s="2">
        <f t="shared" si="83"/>
        <v>-0.34617709952474024</v>
      </c>
      <c r="G879" s="2">
        <f t="shared" si="81"/>
        <v>-0.20484375314452058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5">
        <f>TITRES_STAT!D883</f>
        <v>14.907</v>
      </c>
      <c r="C880" s="2">
        <f t="shared" si="78"/>
        <v>13.709256877641664</v>
      </c>
      <c r="D880" s="2">
        <f t="shared" si="80"/>
        <v>14.217822288611409</v>
      </c>
      <c r="E880" s="2">
        <f t="shared" si="79"/>
        <v>-0.50856541096974439</v>
      </c>
      <c r="F880" s="2">
        <f t="shared" si="83"/>
        <v>-0.37865476181374108</v>
      </c>
      <c r="G880" s="2">
        <f t="shared" si="81"/>
        <v>-0.12991064915600331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5">
        <f>TITRES_STAT!D884</f>
        <v>14.709</v>
      </c>
      <c r="C881" s="2">
        <f t="shared" si="78"/>
        <v>13.822140434927562</v>
      </c>
      <c r="D881" s="2">
        <f t="shared" si="80"/>
        <v>14.254205822788341</v>
      </c>
      <c r="E881" s="2">
        <f t="shared" si="79"/>
        <v>-0.43206538786077964</v>
      </c>
      <c r="F881" s="2">
        <f t="shared" si="83"/>
        <v>-0.38933688702314884</v>
      </c>
      <c r="G881" s="2">
        <f t="shared" si="81"/>
        <v>-4.2728500837630801E-2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5">
        <f>TITRES_STAT!D885</f>
        <v>14.784000000000001</v>
      </c>
      <c r="C882" s="2">
        <f t="shared" si="78"/>
        <v>13.885195752631013</v>
      </c>
      <c r="D882" s="2">
        <f t="shared" si="80"/>
        <v>14.29344983591513</v>
      </c>
      <c r="E882" s="2">
        <f t="shared" si="79"/>
        <v>-0.40825408328411683</v>
      </c>
      <c r="F882" s="2">
        <f t="shared" si="83"/>
        <v>-0.39312032627534249</v>
      </c>
      <c r="G882" s="2">
        <f t="shared" si="81"/>
        <v>-1.513375700877434E-2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5">
        <f>TITRES_STAT!D886</f>
        <v>14.776999999999999</v>
      </c>
      <c r="C883" s="2">
        <f t="shared" si="78"/>
        <v>13.939627175303166</v>
      </c>
      <c r="D883" s="2">
        <f t="shared" si="80"/>
        <v>14.329268366588083</v>
      </c>
      <c r="E883" s="2">
        <f t="shared" si="79"/>
        <v>-0.38964119128491781</v>
      </c>
      <c r="F883" s="2">
        <f t="shared" si="83"/>
        <v>-0.39242449927725759</v>
      </c>
      <c r="G883" s="2">
        <f t="shared" si="81"/>
        <v>2.7833079923397785E-3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5">
        <f>TITRES_STAT!D887</f>
        <v>14.723000000000001</v>
      </c>
      <c r="C884" s="2">
        <f t="shared" si="78"/>
        <v>13.985684532948834</v>
      </c>
      <c r="D884" s="2">
        <f t="shared" si="80"/>
        <v>14.358433672766743</v>
      </c>
      <c r="E884" s="2">
        <f t="shared" si="79"/>
        <v>-0.37274913981790903</v>
      </c>
      <c r="F884" s="2">
        <f t="shared" si="83"/>
        <v>-0.38848942738538794</v>
      </c>
      <c r="G884" s="2">
        <f t="shared" si="81"/>
        <v>1.5740287567478917E-2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5">
        <f>TITRES_STAT!D888</f>
        <v>14.382</v>
      </c>
      <c r="C885" s="2">
        <f t="shared" si="78"/>
        <v>14.024656143264398</v>
      </c>
      <c r="D885" s="2">
        <f t="shared" si="80"/>
        <v>14.360179326635874</v>
      </c>
      <c r="E885" s="2">
        <f t="shared" si="79"/>
        <v>-0.33552318337147646</v>
      </c>
      <c r="F885" s="2">
        <f t="shared" si="83"/>
        <v>-0.37789617858260566</v>
      </c>
      <c r="G885" s="2">
        <f t="shared" si="81"/>
        <v>4.2372995211129194E-2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5">
        <f>TITRES_STAT!D889</f>
        <v>14.409000000000001</v>
      </c>
      <c r="C886" s="2">
        <f t="shared" si="78"/>
        <v>14.15609365968526</v>
      </c>
      <c r="D886" s="2">
        <f t="shared" si="80"/>
        <v>14.363795672810996</v>
      </c>
      <c r="E886" s="2">
        <f t="shared" si="79"/>
        <v>-0.20770201312573633</v>
      </c>
      <c r="F886" s="2">
        <f t="shared" si="83"/>
        <v>-0.34385734549123181</v>
      </c>
      <c r="G886" s="2">
        <f t="shared" si="81"/>
        <v>0.13615533236549549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5">
        <f>TITRES_STAT!D890</f>
        <v>14.403</v>
      </c>
      <c r="C887" s="2">
        <f t="shared" si="78"/>
        <v>14.315617712041373</v>
      </c>
      <c r="D887" s="2">
        <f t="shared" si="80"/>
        <v>14.366699697047219</v>
      </c>
      <c r="E887" s="2">
        <f t="shared" si="79"/>
        <v>-5.1081985005845709E-2</v>
      </c>
      <c r="F887" s="2">
        <f t="shared" si="83"/>
        <v>-0.28530227339415465</v>
      </c>
      <c r="G887" s="2">
        <f t="shared" si="81"/>
        <v>0.23422028838830894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5">
        <f>TITRES_STAT!D891</f>
        <v>14.231999999999999</v>
      </c>
      <c r="C888" s="2">
        <f t="shared" si="78"/>
        <v>14.419061140958085</v>
      </c>
      <c r="D888" s="2">
        <f t="shared" si="80"/>
        <v>14.356721941710388</v>
      </c>
      <c r="E888" s="2">
        <f t="shared" si="79"/>
        <v>6.2339199247697152E-2</v>
      </c>
      <c r="F888" s="2">
        <f t="shared" si="83"/>
        <v>-0.21577397886578431</v>
      </c>
      <c r="G888" s="2">
        <f t="shared" si="81"/>
        <v>0.27811317811348146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5">
        <f>TITRES_STAT!D892</f>
        <v>13.987</v>
      </c>
      <c r="C889" s="2">
        <f t="shared" si="78"/>
        <v>14.500436350041456</v>
      </c>
      <c r="D889" s="2">
        <f t="shared" si="80"/>
        <v>14.329335131213323</v>
      </c>
      <c r="E889" s="2">
        <f t="shared" si="79"/>
        <v>0.17110121882813267</v>
      </c>
      <c r="F889" s="2">
        <f t="shared" si="83"/>
        <v>-0.13839893932700092</v>
      </c>
      <c r="G889" s="2">
        <f t="shared" si="81"/>
        <v>0.3095001581551336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5">
        <f>TITRES_STAT!D893</f>
        <v>14.069000000000001</v>
      </c>
      <c r="C890" s="2">
        <f t="shared" si="78"/>
        <v>14.562984603881231</v>
      </c>
      <c r="D890" s="2">
        <f t="shared" si="80"/>
        <v>14.310051047419744</v>
      </c>
      <c r="E890" s="2">
        <f t="shared" si="79"/>
        <v>0.25293355646148719</v>
      </c>
      <c r="F890" s="2">
        <f t="shared" si="83"/>
        <v>-6.0132440169303303E-2</v>
      </c>
      <c r="G890" s="2">
        <f t="shared" si="81"/>
        <v>0.31306599663079049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5">
        <f>TITRES_STAT!D894</f>
        <v>14.069000000000001</v>
      </c>
      <c r="C891" s="2">
        <f t="shared" si="78"/>
        <v>14.585448510976427</v>
      </c>
      <c r="D891" s="2">
        <f t="shared" si="80"/>
        <v>14.29219541427754</v>
      </c>
      <c r="E891" s="2">
        <f t="shared" si="79"/>
        <v>0.29325309669888711</v>
      </c>
      <c r="F891" s="2">
        <f t="shared" si="83"/>
        <v>1.0544667204334779E-2</v>
      </c>
      <c r="G891" s="2">
        <f t="shared" si="81"/>
        <v>0.28270842949455233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5">
        <f>TITRES_STAT!D895</f>
        <v>14.035</v>
      </c>
      <c r="C892" s="2">
        <f t="shared" si="78"/>
        <v>14.615994893903132</v>
      </c>
      <c r="D892" s="2">
        <f t="shared" si="80"/>
        <v>14.273143902108833</v>
      </c>
      <c r="E892" s="2">
        <f t="shared" si="79"/>
        <v>0.34285099179429857</v>
      </c>
      <c r="F892" s="2">
        <f t="shared" si="83"/>
        <v>7.7005932122327536E-2</v>
      </c>
      <c r="G892" s="2">
        <f t="shared" si="81"/>
        <v>0.26584505967197103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5">
        <f>TITRES_STAT!D896</f>
        <v>14.191000000000001</v>
      </c>
      <c r="C893" s="2">
        <f t="shared" si="78"/>
        <v>14.640764910225727</v>
      </c>
      <c r="D893" s="2">
        <f t="shared" si="80"/>
        <v>14.267059168619289</v>
      </c>
      <c r="E893" s="2">
        <f t="shared" si="79"/>
        <v>0.37370574160643777</v>
      </c>
      <c r="F893" s="2">
        <f t="shared" si="83"/>
        <v>0.13634589401914959</v>
      </c>
      <c r="G893" s="2">
        <f t="shared" si="81"/>
        <v>0.23735984758728818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5">
        <f>TITRES_STAT!D897</f>
        <v>14.164</v>
      </c>
      <c r="C894" s="2">
        <f t="shared" si="78"/>
        <v>14.653416462498692</v>
      </c>
      <c r="D894" s="2">
        <f t="shared" si="80"/>
        <v>14.25942515612897</v>
      </c>
      <c r="E894" s="2">
        <f t="shared" si="79"/>
        <v>0.39399130636972224</v>
      </c>
      <c r="F894" s="2">
        <f t="shared" si="83"/>
        <v>0.18787497648926416</v>
      </c>
      <c r="G894" s="2">
        <f t="shared" si="81"/>
        <v>0.20611632988045808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5">
        <f>TITRES_STAT!D898</f>
        <v>14.103</v>
      </c>
      <c r="C895" s="2">
        <f t="shared" si="78"/>
        <v>14.611660083652739</v>
      </c>
      <c r="D895" s="2">
        <f t="shared" si="80"/>
        <v>14.247838107526823</v>
      </c>
      <c r="E895" s="2">
        <f t="shared" si="79"/>
        <v>0.36382197612591582</v>
      </c>
      <c r="F895" s="2">
        <f t="shared" si="83"/>
        <v>0.22306437641659449</v>
      </c>
      <c r="G895" s="2">
        <f t="shared" si="81"/>
        <v>0.14075759970932133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5">
        <f>TITRES_STAT!D899</f>
        <v>14.035</v>
      </c>
      <c r="C896" s="2">
        <f t="shared" si="78"/>
        <v>14.580481609244625</v>
      </c>
      <c r="D896" s="2">
        <f t="shared" si="80"/>
        <v>14.232072321784095</v>
      </c>
      <c r="E896" s="2">
        <f t="shared" si="79"/>
        <v>0.34840928746053024</v>
      </c>
      <c r="F896" s="2">
        <f t="shared" si="83"/>
        <v>0.24813335862538166</v>
      </c>
      <c r="G896" s="2">
        <f t="shared" si="81"/>
        <v>0.10027592883514858</v>
      </c>
      <c r="H896" s="2" t="str">
        <f t="shared" si="82"/>
        <v>Sell</v>
      </c>
    </row>
    <row r="897" spans="1:8" ht="13.5" x14ac:dyDescent="0.25">
      <c r="A897" s="3">
        <f>TITRES_STAT!B900</f>
        <v>43308</v>
      </c>
      <c r="B897" s="5">
        <f>TITRES_STAT!D900</f>
        <v>14.096</v>
      </c>
      <c r="C897" s="2">
        <f t="shared" si="78"/>
        <v>14.553176746283913</v>
      </c>
      <c r="D897" s="2">
        <f t="shared" si="80"/>
        <v>14.221992890540829</v>
      </c>
      <c r="E897" s="2">
        <f t="shared" si="79"/>
        <v>0.33118385574308462</v>
      </c>
      <c r="F897" s="2">
        <f t="shared" si="83"/>
        <v>0.2647434580489223</v>
      </c>
      <c r="G897" s="2">
        <f t="shared" si="81"/>
        <v>6.6440397694162323E-2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5">
        <f>TITRES_STAT!D901</f>
        <v>14.096</v>
      </c>
      <c r="C898" s="2">
        <f t="shared" si="78"/>
        <v>14.503764939163311</v>
      </c>
      <c r="D898" s="2">
        <f t="shared" si="80"/>
        <v>14.2126600838341</v>
      </c>
      <c r="E898" s="2">
        <f t="shared" si="79"/>
        <v>0.29110485532921082</v>
      </c>
      <c r="F898" s="2">
        <f t="shared" si="83"/>
        <v>0.27001573750498004</v>
      </c>
      <c r="G898" s="2">
        <f t="shared" si="81"/>
        <v>2.1089117824230785E-2</v>
      </c>
      <c r="H898" s="2" t="str">
        <f t="shared" si="82"/>
        <v>Sell</v>
      </c>
    </row>
    <row r="899" spans="1:8" ht="13.5" x14ac:dyDescent="0.25">
      <c r="A899" s="3">
        <f>TITRES_STAT!B902</f>
        <v>43312</v>
      </c>
      <c r="B899" s="5">
        <f>TITRES_STAT!D902</f>
        <v>14.089</v>
      </c>
      <c r="C899" s="2">
        <f t="shared" si="78"/>
        <v>14.424262640830495</v>
      </c>
      <c r="D899" s="2">
        <f t="shared" si="80"/>
        <v>14.203500077624167</v>
      </c>
      <c r="E899" s="2">
        <f t="shared" si="79"/>
        <v>0.22076256320632837</v>
      </c>
      <c r="F899" s="2">
        <f t="shared" si="83"/>
        <v>0.26016510264524972</v>
      </c>
      <c r="G899" s="2">
        <f t="shared" si="81"/>
        <v>-3.9402539438921358E-2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5">
        <f>TITRES_STAT!D903</f>
        <v>14.443</v>
      </c>
      <c r="C900" s="2">
        <f t="shared" si="78"/>
        <v>14.369606849933497</v>
      </c>
      <c r="D900" s="2">
        <f t="shared" si="80"/>
        <v>14.221240812614969</v>
      </c>
      <c r="E900" s="2">
        <f t="shared" si="79"/>
        <v>0.14836603731852804</v>
      </c>
      <c r="F900" s="2">
        <f t="shared" si="83"/>
        <v>0.2378052895799054</v>
      </c>
      <c r="G900" s="2">
        <f t="shared" si="81"/>
        <v>-8.9439252261377361E-2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5">
        <f>TITRES_STAT!D904</f>
        <v>14.648</v>
      </c>
      <c r="C901" s="2">
        <f t="shared" si="78"/>
        <v>14.323359642251422</v>
      </c>
      <c r="D901" s="2">
        <f t="shared" si="80"/>
        <v>14.252852604273119</v>
      </c>
      <c r="E901" s="2">
        <f t="shared" si="79"/>
        <v>7.0507037978302378E-2</v>
      </c>
      <c r="F901" s="2">
        <f t="shared" si="83"/>
        <v>0.20434563925958482</v>
      </c>
      <c r="G901" s="2">
        <f t="shared" si="81"/>
        <v>-0.13383860128128244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5">
        <f>TITRES_STAT!D905</f>
        <v>14.307</v>
      </c>
      <c r="C902" s="2">
        <f t="shared" si="78"/>
        <v>14.278996620366588</v>
      </c>
      <c r="D902" s="2">
        <f t="shared" si="80"/>
        <v>14.256863522475111</v>
      </c>
      <c r="E902" s="2">
        <f t="shared" si="79"/>
        <v>2.2133097891476439E-2</v>
      </c>
      <c r="F902" s="2">
        <f t="shared" si="83"/>
        <v>0.16790313098596316</v>
      </c>
      <c r="G902" s="2">
        <f t="shared" si="81"/>
        <v>-0.14577003309448672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5">
        <f>TITRES_STAT!D906</f>
        <v>14.28</v>
      </c>
      <c r="C903" s="2">
        <f t="shared" si="78"/>
        <v>14.265458678771729</v>
      </c>
      <c r="D903" s="2">
        <f t="shared" si="80"/>
        <v>14.258577335625104</v>
      </c>
      <c r="E903" s="2">
        <f t="shared" si="79"/>
        <v>6.8813431466256958E-3</v>
      </c>
      <c r="F903" s="2">
        <f t="shared" si="83"/>
        <v>0.13569877341809566</v>
      </c>
      <c r="G903" s="2">
        <f t="shared" si="81"/>
        <v>-0.12881743027146997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5">
        <f>TITRES_STAT!D907</f>
        <v>14.307</v>
      </c>
      <c r="C904" s="2">
        <f t="shared" si="78"/>
        <v>14.249849651268386</v>
      </c>
      <c r="D904" s="2">
        <f t="shared" si="80"/>
        <v>14.262164199652872</v>
      </c>
      <c r="E904" s="2">
        <f t="shared" si="79"/>
        <v>-1.2314548384486201E-2</v>
      </c>
      <c r="F904" s="2">
        <f t="shared" si="83"/>
        <v>0.1060961090575793</v>
      </c>
      <c r="G904" s="2">
        <f t="shared" si="81"/>
        <v>-0.1184106574420655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5">
        <f>TITRES_STAT!D908</f>
        <v>13.965999999999999</v>
      </c>
      <c r="C905" s="2">
        <f t="shared" si="78"/>
        <v>14.227257397227095</v>
      </c>
      <c r="D905" s="2">
        <f t="shared" si="80"/>
        <v>14.240226110789697</v>
      </c>
      <c r="E905" s="2">
        <f t="shared" si="79"/>
        <v>-1.2968713562601764E-2</v>
      </c>
      <c r="F905" s="2">
        <f t="shared" si="83"/>
        <v>8.2283144533543087E-2</v>
      </c>
      <c r="G905" s="2">
        <f t="shared" si="81"/>
        <v>-9.5251858096144851E-2</v>
      </c>
      <c r="H905" s="2" t="str">
        <f t="shared" si="82"/>
        <v>Hold</v>
      </c>
    </row>
    <row r="906" spans="1:8" ht="13.5" x14ac:dyDescent="0.25">
      <c r="A906" s="3">
        <f>TITRES_STAT!B909</f>
        <v>43321</v>
      </c>
      <c r="B906" s="5">
        <f>TITRES_STAT!D909</f>
        <v>14.069000000000001</v>
      </c>
      <c r="C906" s="2">
        <f t="shared" si="78"/>
        <v>14.197679336115234</v>
      </c>
      <c r="D906" s="2">
        <f t="shared" si="80"/>
        <v>14.227542695175647</v>
      </c>
      <c r="E906" s="2">
        <f t="shared" si="79"/>
        <v>-2.9863359060412265E-2</v>
      </c>
      <c r="F906" s="2">
        <f t="shared" si="83"/>
        <v>5.985384381475202E-2</v>
      </c>
      <c r="G906" s="2">
        <f t="shared" si="81"/>
        <v>-8.9717202875164284E-2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5">
        <f>TITRES_STAT!D910</f>
        <v>13.823</v>
      </c>
      <c r="C907" s="2">
        <f t="shared" si="78"/>
        <v>14.182036361328276</v>
      </c>
      <c r="D907" s="2">
        <f t="shared" si="80"/>
        <v>14.197576569607081</v>
      </c>
      <c r="E907" s="2">
        <f t="shared" si="79"/>
        <v>-1.5540208278805423E-2</v>
      </c>
      <c r="F907" s="2">
        <f t="shared" si="83"/>
        <v>4.4775033396040533E-2</v>
      </c>
      <c r="G907" s="2">
        <f t="shared" si="81"/>
        <v>-6.0315241674845955E-2</v>
      </c>
      <c r="H907" s="2" t="str">
        <f t="shared" si="82"/>
        <v>Hold</v>
      </c>
    </row>
    <row r="908" spans="1:8" ht="13.5" x14ac:dyDescent="0.25">
      <c r="A908" s="3">
        <f>TITRES_STAT!B911</f>
        <v>43326</v>
      </c>
      <c r="B908" s="5">
        <f>TITRES_STAT!D911</f>
        <v>13.898</v>
      </c>
      <c r="C908" s="2">
        <f t="shared" si="78"/>
        <v>14.168799998047003</v>
      </c>
      <c r="D908" s="2">
        <f t="shared" si="80"/>
        <v>14.175385712599148</v>
      </c>
      <c r="E908" s="2">
        <f t="shared" si="79"/>
        <v>-6.5857145521448501E-3</v>
      </c>
      <c r="F908" s="2">
        <f t="shared" si="83"/>
        <v>3.4502883806403456E-2</v>
      </c>
      <c r="G908" s="2">
        <f t="shared" si="81"/>
        <v>-4.1088598358548306E-2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5">
        <f>TITRES_STAT!D912</f>
        <v>13.898</v>
      </c>
      <c r="C909" s="2">
        <f t="shared" si="78"/>
        <v>14.15652307527054</v>
      </c>
      <c r="D909" s="2">
        <f t="shared" si="80"/>
        <v>14.154838622776989</v>
      </c>
      <c r="E909" s="2">
        <f t="shared" si="79"/>
        <v>1.6844524935510918E-3</v>
      </c>
      <c r="F909" s="2">
        <f t="shared" si="83"/>
        <v>2.7939197543832985E-2</v>
      </c>
      <c r="G909" s="2">
        <f t="shared" si="81"/>
        <v>-2.6254745050281893E-2</v>
      </c>
      <c r="H909" s="2" t="str">
        <f t="shared" si="82"/>
        <v>Hold</v>
      </c>
    </row>
    <row r="910" spans="1:8" ht="13.5" x14ac:dyDescent="0.25">
      <c r="A910" s="3">
        <f>TITRES_STAT!B913</f>
        <v>43328</v>
      </c>
      <c r="B910" s="5">
        <f>TITRES_STAT!D913</f>
        <v>13.701000000000001</v>
      </c>
      <c r="C910" s="2">
        <f t="shared" si="78"/>
        <v>14.200596448305841</v>
      </c>
      <c r="D910" s="2">
        <f t="shared" si="80"/>
        <v>14.121220947015731</v>
      </c>
      <c r="E910" s="2">
        <f t="shared" si="79"/>
        <v>7.9375501290110506E-2</v>
      </c>
      <c r="F910" s="2">
        <f t="shared" si="83"/>
        <v>3.8226458293088489E-2</v>
      </c>
      <c r="G910" s="2">
        <f t="shared" si="81"/>
        <v>4.1149042997022017E-2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5">
        <f>TITRES_STAT!D914</f>
        <v>13.96</v>
      </c>
      <c r="C911" s="2">
        <f t="shared" ref="C911:C974" si="84">$C$4*B901+C910*(1-$C$4)</f>
        <v>14.269427763951096</v>
      </c>
      <c r="D911" s="2">
        <f t="shared" si="80"/>
        <v>14.109278654644195</v>
      </c>
      <c r="E911" s="2">
        <f t="shared" si="79"/>
        <v>0.16014910930690185</v>
      </c>
      <c r="F911" s="2">
        <f t="shared" si="83"/>
        <v>6.2610988495851158E-2</v>
      </c>
      <c r="G911" s="2">
        <f t="shared" si="81"/>
        <v>9.7538120811050691E-2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5">
        <f>TITRES_STAT!D915</f>
        <v>13.932</v>
      </c>
      <c r="C912" s="2">
        <f t="shared" si="84"/>
        <v>14.275208107958621</v>
      </c>
      <c r="D912" s="2">
        <f t="shared" si="80"/>
        <v>14.096146902448329</v>
      </c>
      <c r="E912" s="2">
        <f t="shared" si="79"/>
        <v>0.17906120551029225</v>
      </c>
      <c r="F912" s="2">
        <f t="shared" si="83"/>
        <v>8.5901031898739377E-2</v>
      </c>
      <c r="G912" s="2">
        <f t="shared" si="81"/>
        <v>9.3160173611552877E-2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5">
        <f>TITRES_STAT!D916</f>
        <v>13.83</v>
      </c>
      <c r="C913" s="2">
        <f t="shared" si="84"/>
        <v>14.275945322118833</v>
      </c>
      <c r="D913" s="2">
        <f t="shared" si="80"/>
        <v>14.076432317081785</v>
      </c>
      <c r="E913" s="2">
        <f t="shared" si="79"/>
        <v>0.19951300503704772</v>
      </c>
      <c r="F913" s="2">
        <f t="shared" si="83"/>
        <v>0.10862342652640106</v>
      </c>
      <c r="G913" s="2">
        <f t="shared" si="81"/>
        <v>9.0889578510646662E-2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5">
        <f>TITRES_STAT!D917</f>
        <v>13.83</v>
      </c>
      <c r="C914" s="2">
        <f t="shared" si="84"/>
        <v>14.280722964869783</v>
      </c>
      <c r="D914" s="2">
        <f t="shared" si="80"/>
        <v>14.058178071372025</v>
      </c>
      <c r="E914" s="2">
        <f t="shared" si="79"/>
        <v>0.22254489349775852</v>
      </c>
      <c r="F914" s="2">
        <f t="shared" si="83"/>
        <v>0.13140771992067254</v>
      </c>
      <c r="G914" s="2">
        <f t="shared" si="81"/>
        <v>9.1137173577085978E-2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5">
        <f>TITRES_STAT!D918</f>
        <v>13.795999999999999</v>
      </c>
      <c r="C915" s="2">
        <f t="shared" si="84"/>
        <v>14.232304047197509</v>
      </c>
      <c r="D915" s="2">
        <f t="shared" si="80"/>
        <v>14.038757473492614</v>
      </c>
      <c r="E915" s="2">
        <f t="shared" si="79"/>
        <v>0.1935465737048947</v>
      </c>
      <c r="F915" s="2">
        <f t="shared" si="83"/>
        <v>0.143835490677517</v>
      </c>
      <c r="G915" s="2">
        <f t="shared" si="81"/>
        <v>4.97110830273777E-2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5">
        <f>TITRES_STAT!D919</f>
        <v>14.198</v>
      </c>
      <c r="C916" s="2">
        <f t="shared" si="84"/>
        <v>14.207180347628661</v>
      </c>
      <c r="D916" s="2">
        <f t="shared" si="80"/>
        <v>14.050553216196864</v>
      </c>
      <c r="E916" s="2">
        <f t="shared" si="79"/>
        <v>0.1566271314317973</v>
      </c>
      <c r="F916" s="2">
        <f t="shared" si="83"/>
        <v>0.14639381882837307</v>
      </c>
      <c r="G916" s="2">
        <f t="shared" si="81"/>
        <v>1.0233312603424222E-2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5">
        <f>TITRES_STAT!D920</f>
        <v>14.103</v>
      </c>
      <c r="C917" s="2">
        <f t="shared" si="84"/>
        <v>14.148075678762712</v>
      </c>
      <c r="D917" s="2">
        <f t="shared" si="80"/>
        <v>14.054438163145244</v>
      </c>
      <c r="E917" s="2">
        <f t="shared" si="79"/>
        <v>9.3637515617468026E-2</v>
      </c>
      <c r="F917" s="2">
        <f t="shared" si="83"/>
        <v>0.13584255818619206</v>
      </c>
      <c r="G917" s="2">
        <f t="shared" si="81"/>
        <v>-4.2205042568724038E-2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5">
        <f>TITRES_STAT!D921</f>
        <v>13.864000000000001</v>
      </c>
      <c r="C918" s="2">
        <f t="shared" si="84"/>
        <v>14.109602497414603</v>
      </c>
      <c r="D918" s="2">
        <f t="shared" si="80"/>
        <v>14.040331632541893</v>
      </c>
      <c r="E918" s="2">
        <f t="shared" si="79"/>
        <v>6.9270864872709836E-2</v>
      </c>
      <c r="F918" s="2">
        <f t="shared" si="83"/>
        <v>0.12252821952349563</v>
      </c>
      <c r="G918" s="2">
        <f t="shared" si="81"/>
        <v>-5.3257354650785793E-2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5">
        <f>TITRES_STAT!D922</f>
        <v>13.851000000000001</v>
      </c>
      <c r="C919" s="2">
        <f t="shared" si="84"/>
        <v>14.077048267043125</v>
      </c>
      <c r="D919" s="2">
        <f t="shared" si="80"/>
        <v>14.026307067168419</v>
      </c>
      <c r="E919" s="2">
        <f t="shared" si="79"/>
        <v>5.07411998747056E-2</v>
      </c>
      <c r="F919" s="2">
        <f t="shared" si="83"/>
        <v>0.10817081559373763</v>
      </c>
      <c r="G919" s="2">
        <f t="shared" si="81"/>
        <v>-5.7429615719032032E-2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5">
        <f>TITRES_STAT!D923</f>
        <v>13.795999999999999</v>
      </c>
      <c r="C920" s="2">
        <f t="shared" si="84"/>
        <v>14.019194687498029</v>
      </c>
      <c r="D920" s="2">
        <f t="shared" si="80"/>
        <v>14.009247284415203</v>
      </c>
      <c r="E920" s="2">
        <f t="shared" si="79"/>
        <v>9.9474030828261562E-3</v>
      </c>
      <c r="F920" s="2">
        <f t="shared" si="83"/>
        <v>8.852613309155534E-2</v>
      </c>
      <c r="G920" s="2">
        <f t="shared" si="81"/>
        <v>-7.8578730008729183E-2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5">
        <f>TITRES_STAT!D924</f>
        <v>13.667</v>
      </c>
      <c r="C921" s="2">
        <f t="shared" si="84"/>
        <v>14.010087812498332</v>
      </c>
      <c r="D921" s="2">
        <f t="shared" si="80"/>
        <v>13.983895633717779</v>
      </c>
      <c r="E921" s="2">
        <f t="shared" si="79"/>
        <v>2.6192178780553022E-2</v>
      </c>
      <c r="F921" s="2">
        <f t="shared" si="83"/>
        <v>7.6059342229354884E-2</v>
      </c>
      <c r="G921" s="2">
        <f t="shared" si="81"/>
        <v>-4.9867163448801863E-2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5">
        <f>TITRES_STAT!D925</f>
        <v>13.169</v>
      </c>
      <c r="C922" s="2">
        <f t="shared" si="84"/>
        <v>13.998074302883204</v>
      </c>
      <c r="D922" s="2">
        <f t="shared" si="80"/>
        <v>13.923532994183129</v>
      </c>
      <c r="E922" s="2">
        <f t="shared" si="79"/>
        <v>7.4541308700075248E-2</v>
      </c>
      <c r="F922" s="2">
        <f t="shared" si="83"/>
        <v>7.5755735523498957E-2</v>
      </c>
      <c r="G922" s="2">
        <f t="shared" si="81"/>
        <v>-1.2144268234237088E-3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5">
        <f>TITRES_STAT!D926</f>
        <v>12.372</v>
      </c>
      <c r="C923" s="2">
        <f t="shared" si="84"/>
        <v>13.972216717824249</v>
      </c>
      <c r="D923" s="2">
        <f t="shared" si="80"/>
        <v>13.808604624243637</v>
      </c>
      <c r="E923" s="2">
        <f t="shared" si="79"/>
        <v>0.16361209358061224</v>
      </c>
      <c r="F923" s="2">
        <f t="shared" si="83"/>
        <v>9.3327007134921619E-2</v>
      </c>
      <c r="G923" s="2">
        <f t="shared" si="81"/>
        <v>7.028508644569062E-2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5">
        <f>TITRES_STAT!D927</f>
        <v>12.923999999999999</v>
      </c>
      <c r="C924" s="2">
        <f t="shared" si="84"/>
        <v>13.950337222774365</v>
      </c>
      <c r="D924" s="2">
        <f t="shared" si="80"/>
        <v>13.743078355781146</v>
      </c>
      <c r="E924" s="2">
        <f t="shared" ref="E924:E987" si="85">C924-D924</f>
        <v>0.20725886699321983</v>
      </c>
      <c r="F924" s="2">
        <f t="shared" si="83"/>
        <v>0.11611337910658126</v>
      </c>
      <c r="G924" s="2">
        <f t="shared" si="81"/>
        <v>9.1145487886638565E-2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5">
        <f>TITRES_STAT!D928</f>
        <v>12.842000000000001</v>
      </c>
      <c r="C925" s="2">
        <f t="shared" si="84"/>
        <v>13.926593034655232</v>
      </c>
      <c r="D925" s="2">
        <f t="shared" ref="D925:D988" si="86">$D$4*B925+(1-$D$4)*D924</f>
        <v>13.676331810908469</v>
      </c>
      <c r="E925" s="2">
        <f t="shared" si="85"/>
        <v>0.25026122374676341</v>
      </c>
      <c r="F925" s="2">
        <f t="shared" si="83"/>
        <v>0.14294294803461771</v>
      </c>
      <c r="G925" s="2">
        <f t="shared" si="81"/>
        <v>0.10731827571214569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5">
        <f>TITRES_STAT!D929</f>
        <v>12.664999999999999</v>
      </c>
      <c r="C926" s="2">
        <f t="shared" si="84"/>
        <v>13.968347952400581</v>
      </c>
      <c r="D926" s="2">
        <f t="shared" si="86"/>
        <v>13.601418343433767</v>
      </c>
      <c r="E926" s="2">
        <f t="shared" si="85"/>
        <v>0.3669296089668137</v>
      </c>
      <c r="F926" s="2">
        <f t="shared" si="83"/>
        <v>0.18774028022105693</v>
      </c>
      <c r="G926" s="2">
        <f t="shared" si="81"/>
        <v>0.17918932874575677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5">
        <f>TITRES_STAT!D930</f>
        <v>12.291</v>
      </c>
      <c r="C927" s="2">
        <f t="shared" si="84"/>
        <v>13.989063652031259</v>
      </c>
      <c r="D927" s="2">
        <f t="shared" si="86"/>
        <v>13.504350317994229</v>
      </c>
      <c r="E927" s="2">
        <f t="shared" si="85"/>
        <v>0.48471333403703021</v>
      </c>
      <c r="F927" s="2">
        <f t="shared" si="83"/>
        <v>0.24713489098425159</v>
      </c>
      <c r="G927" s="2">
        <f t="shared" si="81"/>
        <v>0.23757844305277862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5">
        <f>TITRES_STAT!D931</f>
        <v>12.195</v>
      </c>
      <c r="C928" s="2">
        <f t="shared" si="84"/>
        <v>13.969823090180297</v>
      </c>
      <c r="D928" s="2">
        <f t="shared" si="86"/>
        <v>13.407361405550212</v>
      </c>
      <c r="E928" s="2">
        <f t="shared" si="85"/>
        <v>0.56246168463008495</v>
      </c>
      <c r="F928" s="2">
        <f t="shared" si="83"/>
        <v>0.31020024971341831</v>
      </c>
      <c r="G928" s="2">
        <f t="shared" si="81"/>
        <v>0.25226143491666664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5">
        <f>TITRES_STAT!D932</f>
        <v>12.127000000000001</v>
      </c>
      <c r="C929" s="2">
        <f t="shared" si="84"/>
        <v>13.951542614767943</v>
      </c>
      <c r="D929" s="2">
        <f t="shared" si="86"/>
        <v>13.3125198199539</v>
      </c>
      <c r="E929" s="2">
        <f t="shared" si="85"/>
        <v>0.63902279481404278</v>
      </c>
      <c r="F929" s="2">
        <f t="shared" si="83"/>
        <v>0.37596475873354324</v>
      </c>
      <c r="G929" s="2">
        <f t="shared" si="81"/>
        <v>0.26305803608049955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5">
        <f>TITRES_STAT!D933</f>
        <v>12.032</v>
      </c>
      <c r="C930" s="2">
        <f t="shared" si="84"/>
        <v>13.927612981726721</v>
      </c>
      <c r="D930" s="2">
        <f t="shared" si="86"/>
        <v>13.217666499957316</v>
      </c>
      <c r="E930" s="2">
        <f t="shared" si="85"/>
        <v>0.70994648176940522</v>
      </c>
      <c r="F930" s="2">
        <f t="shared" si="83"/>
        <v>0.44276110334071561</v>
      </c>
      <c r="G930" s="2">
        <f t="shared" si="81"/>
        <v>0.26718537842868961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5">
        <f>TITRES_STAT!D934</f>
        <v>11.78</v>
      </c>
      <c r="C931" s="2">
        <f t="shared" si="84"/>
        <v>13.887518676845687</v>
      </c>
      <c r="D931" s="2">
        <f t="shared" si="86"/>
        <v>13.111172685145663</v>
      </c>
      <c r="E931" s="2">
        <f t="shared" si="85"/>
        <v>0.77634599170002438</v>
      </c>
      <c r="F931" s="2">
        <f t="shared" si="83"/>
        <v>0.50947808101257741</v>
      </c>
      <c r="G931" s="2">
        <f t="shared" si="81"/>
        <v>0.26686791068744697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5">
        <f>TITRES_STAT!D935</f>
        <v>11.718</v>
      </c>
      <c r="C932" s="2">
        <f t="shared" si="84"/>
        <v>13.776977341946351</v>
      </c>
      <c r="D932" s="2">
        <f t="shared" si="86"/>
        <v>13.007974708468206</v>
      </c>
      <c r="E932" s="2">
        <f t="shared" si="85"/>
        <v>0.76900263347814501</v>
      </c>
      <c r="F932" s="2">
        <f t="shared" si="83"/>
        <v>0.56138299150569093</v>
      </c>
      <c r="G932" s="2">
        <f t="shared" ref="G932:G995" si="87">E932-F932</f>
        <v>0.20761964197245408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5">
        <f>TITRES_STAT!D936</f>
        <v>11.582000000000001</v>
      </c>
      <c r="C933" s="2">
        <f t="shared" si="84"/>
        <v>13.560826981646912</v>
      </c>
      <c r="D933" s="2">
        <f t="shared" si="86"/>
        <v>12.902346952285376</v>
      </c>
      <c r="E933" s="2">
        <f t="shared" si="85"/>
        <v>0.65848002936153627</v>
      </c>
      <c r="F933" s="2">
        <f t="shared" ref="F933:F996" si="89">(E933*(2/(10)))+((1-(2/10))*F932)</f>
        <v>0.58080239907686004</v>
      </c>
      <c r="G933" s="2">
        <f t="shared" si="87"/>
        <v>7.7677630284676225E-2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5">
        <f>TITRES_STAT!D937</f>
        <v>11.853999999999999</v>
      </c>
      <c r="C934" s="2">
        <f t="shared" si="84"/>
        <v>13.46285359985508</v>
      </c>
      <c r="D934" s="2">
        <f t="shared" si="86"/>
        <v>12.82469162248646</v>
      </c>
      <c r="E934" s="2">
        <f t="shared" si="85"/>
        <v>0.63816197736862001</v>
      </c>
      <c r="F934" s="2">
        <f t="shared" si="89"/>
        <v>0.59227431473521208</v>
      </c>
      <c r="G934" s="2">
        <f t="shared" si="87"/>
        <v>4.5887662633407933E-2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5">
        <f>TITRES_STAT!D938</f>
        <v>11.916</v>
      </c>
      <c r="C935" s="2">
        <f t="shared" si="84"/>
        <v>13.367337661415837</v>
      </c>
      <c r="D935" s="2">
        <f t="shared" si="86"/>
        <v>12.757381131931908</v>
      </c>
      <c r="E935" s="2">
        <f t="shared" si="85"/>
        <v>0.60995652948392909</v>
      </c>
      <c r="F935" s="2">
        <f t="shared" si="89"/>
        <v>0.59581075768495551</v>
      </c>
      <c r="G935" s="2">
        <f t="shared" si="87"/>
        <v>1.4145771798973583E-2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5">
        <f>TITRES_STAT!D939</f>
        <v>11.853999999999999</v>
      </c>
      <c r="C936" s="2">
        <f t="shared" si="84"/>
        <v>13.259285713505708</v>
      </c>
      <c r="D936" s="2">
        <f t="shared" si="86"/>
        <v>12.690464011048064</v>
      </c>
      <c r="E936" s="2">
        <f t="shared" si="85"/>
        <v>0.56882170245764385</v>
      </c>
      <c r="F936" s="2">
        <f t="shared" si="89"/>
        <v>0.59041294663949317</v>
      </c>
      <c r="G936" s="2">
        <f t="shared" si="87"/>
        <v>-2.1591244181849323E-2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5">
        <f>TITRES_STAT!D940</f>
        <v>11.814</v>
      </c>
      <c r="C937" s="2">
        <f t="shared" si="84"/>
        <v>13.110318680658676</v>
      </c>
      <c r="D937" s="2">
        <f t="shared" si="86"/>
        <v>12.62554075097043</v>
      </c>
      <c r="E937" s="2">
        <f t="shared" si="85"/>
        <v>0.48477792968824573</v>
      </c>
      <c r="F937" s="2">
        <f t="shared" si="89"/>
        <v>0.56928594324924375</v>
      </c>
      <c r="G937" s="2">
        <f t="shared" si="87"/>
        <v>-8.4508013560998019E-2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5">
        <f>TITRES_STAT!D941</f>
        <v>11.718</v>
      </c>
      <c r="C938" s="2">
        <f t="shared" si="84"/>
        <v>12.969500422095802</v>
      </c>
      <c r="D938" s="2">
        <f t="shared" si="86"/>
        <v>12.558315510157806</v>
      </c>
      <c r="E938" s="2">
        <f t="shared" si="85"/>
        <v>0.41118491193799578</v>
      </c>
      <c r="F938" s="2">
        <f t="shared" si="89"/>
        <v>0.53766573698699416</v>
      </c>
      <c r="G938" s="2">
        <f t="shared" si="87"/>
        <v>-0.12648082504899838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5">
        <f>TITRES_STAT!D942</f>
        <v>11.683999999999999</v>
      </c>
      <c r="C939" s="2">
        <f t="shared" si="84"/>
        <v>12.839884972542603</v>
      </c>
      <c r="D939" s="2">
        <f t="shared" si="86"/>
        <v>12.493551398294265</v>
      </c>
      <c r="E939" s="2">
        <f t="shared" si="85"/>
        <v>0.34633357424833733</v>
      </c>
      <c r="F939" s="2">
        <f t="shared" si="89"/>
        <v>0.49939930443926278</v>
      </c>
      <c r="G939" s="2">
        <f t="shared" si="87"/>
        <v>-0.15306573019092545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5">
        <f>TITRES_STAT!D943</f>
        <v>11.574999999999999</v>
      </c>
      <c r="C940" s="2">
        <f t="shared" si="84"/>
        <v>12.715594976766816</v>
      </c>
      <c r="D940" s="2">
        <f t="shared" si="86"/>
        <v>12.425510553976173</v>
      </c>
      <c r="E940" s="2">
        <f t="shared" si="85"/>
        <v>0.29008442279064361</v>
      </c>
      <c r="F940" s="2">
        <f t="shared" si="89"/>
        <v>0.45753632810953893</v>
      </c>
      <c r="G940" s="2">
        <f t="shared" si="87"/>
        <v>-0.16745190531889531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5">
        <f>TITRES_STAT!D944</f>
        <v>11.234999999999999</v>
      </c>
      <c r="C941" s="2">
        <f t="shared" si="84"/>
        <v>12.57165728803346</v>
      </c>
      <c r="D941" s="2">
        <f t="shared" si="86"/>
        <v>12.337324587014976</v>
      </c>
      <c r="E941" s="2">
        <f t="shared" si="85"/>
        <v>0.23433270101848436</v>
      </c>
      <c r="F941" s="2">
        <f t="shared" si="89"/>
        <v>0.41289560269132808</v>
      </c>
      <c r="G941" s="2">
        <f t="shared" si="87"/>
        <v>-0.17856290167284372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5">
        <f>TITRES_STAT!D945</f>
        <v>11.153</v>
      </c>
      <c r="C942" s="2">
        <f t="shared" si="84"/>
        <v>12.440325397566774</v>
      </c>
      <c r="D942" s="2">
        <f t="shared" si="86"/>
        <v>12.249596839828682</v>
      </c>
      <c r="E942" s="2">
        <f t="shared" si="85"/>
        <v>0.19072855773809216</v>
      </c>
      <c r="F942" s="2">
        <f t="shared" si="89"/>
        <v>0.3684621937006809</v>
      </c>
      <c r="G942" s="2">
        <f t="shared" si="87"/>
        <v>-0.17773363596258873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5">
        <f>TITRES_STAT!D946</f>
        <v>11.037000000000001</v>
      </c>
      <c r="C943" s="2">
        <f t="shared" si="84"/>
        <v>12.308275336402653</v>
      </c>
      <c r="D943" s="2">
        <f t="shared" si="86"/>
        <v>12.159774851693225</v>
      </c>
      <c r="E943" s="2">
        <f t="shared" si="85"/>
        <v>0.14850048470942845</v>
      </c>
      <c r="F943" s="2">
        <f t="shared" si="89"/>
        <v>0.32446985190243044</v>
      </c>
      <c r="G943" s="2">
        <f t="shared" si="87"/>
        <v>-0.17596936719300199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5">
        <f>TITRES_STAT!D947</f>
        <v>11.01</v>
      </c>
      <c r="C944" s="2">
        <f t="shared" si="84"/>
        <v>12.238386823109938</v>
      </c>
      <c r="D944" s="2">
        <f t="shared" si="86"/>
        <v>12.074606344160394</v>
      </c>
      <c r="E944" s="2">
        <f t="shared" si="85"/>
        <v>0.16378047894954406</v>
      </c>
      <c r="F944" s="2">
        <f t="shared" si="89"/>
        <v>0.29233197731185318</v>
      </c>
      <c r="G944" s="2">
        <f t="shared" si="87"/>
        <v>-0.12855149836230911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5">
        <f>TITRES_STAT!D948</f>
        <v>11.003</v>
      </c>
      <c r="C945" s="2">
        <f t="shared" si="84"/>
        <v>12.188788850323794</v>
      </c>
      <c r="D945" s="2">
        <f t="shared" si="86"/>
        <v>11.995228096444809</v>
      </c>
      <c r="E945" s="2">
        <f t="shared" si="85"/>
        <v>0.19356075387898564</v>
      </c>
      <c r="F945" s="2">
        <f t="shared" si="89"/>
        <v>0.27257773262527968</v>
      </c>
      <c r="G945" s="2">
        <f t="shared" si="87"/>
        <v>-7.9016978746294042E-2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5">
        <f>TITRES_STAT!D949</f>
        <v>10.826000000000001</v>
      </c>
      <c r="C946" s="2">
        <f t="shared" si="84"/>
        <v>12.137282873350904</v>
      </c>
      <c r="D946" s="2">
        <f t="shared" si="86"/>
        <v>11.908618607819268</v>
      </c>
      <c r="E946" s="2">
        <f t="shared" si="85"/>
        <v>0.22866426553163599</v>
      </c>
      <c r="F946" s="2">
        <f t="shared" si="89"/>
        <v>0.26379503920655095</v>
      </c>
      <c r="G946" s="2">
        <f t="shared" si="87"/>
        <v>-3.5130773674914961E-2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5">
        <f>TITRES_STAT!D950</f>
        <v>10.689</v>
      </c>
      <c r="C947" s="2">
        <f t="shared" si="84"/>
        <v>12.087547046681534</v>
      </c>
      <c r="D947" s="2">
        <f t="shared" si="86"/>
        <v>11.818276488721544</v>
      </c>
      <c r="E947" s="2">
        <f t="shared" si="85"/>
        <v>0.26927055795998989</v>
      </c>
      <c r="F947" s="2">
        <f t="shared" si="89"/>
        <v>0.26489014295723873</v>
      </c>
      <c r="G947" s="2">
        <f t="shared" si="87"/>
        <v>4.380415002751159E-3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5">
        <f>TITRES_STAT!D951</f>
        <v>10.683</v>
      </c>
      <c r="C948" s="2">
        <f t="shared" si="84"/>
        <v>12.030693654884375</v>
      </c>
      <c r="D948" s="2">
        <f t="shared" si="86"/>
        <v>11.73418193400143</v>
      </c>
      <c r="E948" s="2">
        <f t="shared" si="85"/>
        <v>0.29651172088294508</v>
      </c>
      <c r="F948" s="2">
        <f t="shared" si="89"/>
        <v>0.27121445854238002</v>
      </c>
      <c r="G948" s="2">
        <f t="shared" si="87"/>
        <v>2.5297262340565063E-2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5">
        <f>TITRES_STAT!D952</f>
        <v>10.545999999999999</v>
      </c>
      <c r="C949" s="2">
        <f t="shared" si="84"/>
        <v>11.977356169517549</v>
      </c>
      <c r="D949" s="2">
        <f t="shared" si="86"/>
        <v>11.646168457408733</v>
      </c>
      <c r="E949" s="2">
        <f t="shared" si="85"/>
        <v>0.33118771210881626</v>
      </c>
      <c r="F949" s="2">
        <f t="shared" si="89"/>
        <v>0.28320910925566728</v>
      </c>
      <c r="G949" s="2">
        <f t="shared" si="87"/>
        <v>4.7978602853148977E-2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5">
        <f>TITRES_STAT!D953</f>
        <v>10.39</v>
      </c>
      <c r="C950" s="2">
        <f t="shared" si="84"/>
        <v>11.915455220361002</v>
      </c>
      <c r="D950" s="2">
        <f t="shared" si="86"/>
        <v>11.553118942045124</v>
      </c>
      <c r="E950" s="2">
        <f t="shared" si="85"/>
        <v>0.36233627831587789</v>
      </c>
      <c r="F950" s="2">
        <f t="shared" si="89"/>
        <v>0.29903454306770938</v>
      </c>
      <c r="G950" s="2">
        <f t="shared" si="87"/>
        <v>6.3301735248168511E-2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5">
        <f>TITRES_STAT!D954</f>
        <v>10.423999999999999</v>
      </c>
      <c r="C951" s="2">
        <f t="shared" si="84"/>
        <v>11.810769801843923</v>
      </c>
      <c r="D951" s="2">
        <f t="shared" si="86"/>
        <v>11.469480501893633</v>
      </c>
      <c r="E951" s="2">
        <f t="shared" si="85"/>
        <v>0.34128929995029011</v>
      </c>
      <c r="F951" s="2">
        <f t="shared" si="89"/>
        <v>0.30748549444422552</v>
      </c>
      <c r="G951" s="2">
        <f t="shared" si="87"/>
        <v>3.3803805506064599E-2</v>
      </c>
      <c r="H951" s="2" t="str">
        <f t="shared" si="88"/>
        <v>Sell</v>
      </c>
    </row>
    <row r="952" spans="1:8" ht="13.5" x14ac:dyDescent="0.25">
      <c r="A952" s="3">
        <f>TITRES_STAT!B955</f>
        <v>43392</v>
      </c>
      <c r="B952" s="5">
        <f>TITRES_STAT!D955</f>
        <v>10.492000000000001</v>
      </c>
      <c r="C952" s="2">
        <f t="shared" si="84"/>
        <v>11.70957444771409</v>
      </c>
      <c r="D952" s="2">
        <f t="shared" si="86"/>
        <v>11.397074538790402</v>
      </c>
      <c r="E952" s="2">
        <f t="shared" si="85"/>
        <v>0.31249990892368729</v>
      </c>
      <c r="F952" s="2">
        <f t="shared" si="89"/>
        <v>0.30848837734011791</v>
      </c>
      <c r="G952" s="2">
        <f t="shared" si="87"/>
        <v>4.0115315835693721E-3</v>
      </c>
      <c r="H952" s="2" t="str">
        <f t="shared" si="88"/>
        <v>Sell</v>
      </c>
    </row>
    <row r="953" spans="1:8" ht="13.5" x14ac:dyDescent="0.25">
      <c r="A953" s="3">
        <f>TITRES_STAT!B956</f>
        <v>43395</v>
      </c>
      <c r="B953" s="5">
        <f>TITRES_STAT!D956</f>
        <v>10.492000000000001</v>
      </c>
      <c r="C953" s="2">
        <f t="shared" si="84"/>
        <v>11.606101455758076</v>
      </c>
      <c r="D953" s="2">
        <f t="shared" si="86"/>
        <v>11.330031980361484</v>
      </c>
      <c r="E953" s="2">
        <f t="shared" si="85"/>
        <v>0.2760694753965911</v>
      </c>
      <c r="F953" s="2">
        <f t="shared" si="89"/>
        <v>0.30200459695141257</v>
      </c>
      <c r="G953" s="2">
        <f t="shared" si="87"/>
        <v>-2.5935121554821472E-2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5">
        <f>TITRES_STAT!D957</f>
        <v>10.423999999999999</v>
      </c>
      <c r="C954" s="2">
        <f t="shared" si="84"/>
        <v>11.514393539487603</v>
      </c>
      <c r="D954" s="2">
        <f t="shared" si="86"/>
        <v>11.262918500334708</v>
      </c>
      <c r="E954" s="2">
        <f t="shared" si="85"/>
        <v>0.25147503915289526</v>
      </c>
      <c r="F954" s="2">
        <f t="shared" si="89"/>
        <v>0.29189868539170916</v>
      </c>
      <c r="G954" s="2">
        <f t="shared" si="87"/>
        <v>-4.0423646238813893E-2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5">
        <f>TITRES_STAT!D958</f>
        <v>10.423999999999999</v>
      </c>
      <c r="C955" s="2">
        <f t="shared" si="84"/>
        <v>11.435717610335665</v>
      </c>
      <c r="D955" s="2">
        <f t="shared" si="86"/>
        <v>11.200776389198802</v>
      </c>
      <c r="E955" s="2">
        <f t="shared" si="85"/>
        <v>0.23494122113686267</v>
      </c>
      <c r="F955" s="2">
        <f t="shared" si="89"/>
        <v>0.28050719254073986</v>
      </c>
      <c r="G955" s="2">
        <f t="shared" si="87"/>
        <v>-4.5565971403877192E-2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5">
        <f>TITRES_STAT!D959</f>
        <v>10.356</v>
      </c>
      <c r="C956" s="2">
        <f t="shared" si="84"/>
        <v>11.341914901053256</v>
      </c>
      <c r="D956" s="2">
        <f t="shared" si="86"/>
        <v>11.138200360369261</v>
      </c>
      <c r="E956" s="2">
        <f t="shared" si="85"/>
        <v>0.20371454068399508</v>
      </c>
      <c r="F956" s="2">
        <f t="shared" si="89"/>
        <v>0.26514866216939093</v>
      </c>
      <c r="G956" s="2">
        <f t="shared" si="87"/>
        <v>-6.1434121485395843E-2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5">
        <f>TITRES_STAT!D960</f>
        <v>10.39</v>
      </c>
      <c r="C957" s="2">
        <f t="shared" si="84"/>
        <v>11.24146645473737</v>
      </c>
      <c r="D957" s="2">
        <f t="shared" si="86"/>
        <v>11.08277811145302</v>
      </c>
      <c r="E957" s="2">
        <f t="shared" si="85"/>
        <v>0.15868834328435</v>
      </c>
      <c r="F957" s="2">
        <f t="shared" si="89"/>
        <v>0.24385659839238275</v>
      </c>
      <c r="G957" s="2">
        <f t="shared" si="87"/>
        <v>-8.5168255108032748E-2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5">
        <f>TITRES_STAT!D961</f>
        <v>10.356</v>
      </c>
      <c r="C958" s="2">
        <f t="shared" si="84"/>
        <v>11.155548538623929</v>
      </c>
      <c r="D958" s="2">
        <f t="shared" si="86"/>
        <v>11.028942695789834</v>
      </c>
      <c r="E958" s="2">
        <f t="shared" si="85"/>
        <v>0.12660584283409548</v>
      </c>
      <c r="F958" s="2">
        <f t="shared" si="89"/>
        <v>0.22040644728072531</v>
      </c>
      <c r="G958" s="2">
        <f t="shared" si="87"/>
        <v>-9.3800604446629826E-2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5">
        <f>TITRES_STAT!D962</f>
        <v>10.321999999999999</v>
      </c>
      <c r="C959" s="2">
        <f t="shared" si="84"/>
        <v>11.061771840374092</v>
      </c>
      <c r="D959" s="2">
        <f t="shared" si="86"/>
        <v>10.976576570175771</v>
      </c>
      <c r="E959" s="2">
        <f t="shared" si="85"/>
        <v>8.5195270198321182E-2</v>
      </c>
      <c r="F959" s="2">
        <f t="shared" si="89"/>
        <v>0.19336421186424449</v>
      </c>
      <c r="G959" s="2">
        <f t="shared" si="87"/>
        <v>-0.10816894166592331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5">
        <f>TITRES_STAT!D963</f>
        <v>10.321999999999999</v>
      </c>
      <c r="C960" s="2">
        <f t="shared" si="84"/>
        <v>10.958422326470385</v>
      </c>
      <c r="D960" s="2">
        <f t="shared" si="86"/>
        <v>10.928089416829417</v>
      </c>
      <c r="E960" s="2">
        <f t="shared" si="85"/>
        <v>3.0332909640968353E-2</v>
      </c>
      <c r="F960" s="2">
        <f t="shared" si="89"/>
        <v>0.16075795141958929</v>
      </c>
      <c r="G960" s="2">
        <f t="shared" si="87"/>
        <v>-0.13042504177862094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5">
        <f>TITRES_STAT!D964</f>
        <v>10.356</v>
      </c>
      <c r="C961" s="2">
        <f t="shared" si="84"/>
        <v>10.876203507013402</v>
      </c>
      <c r="D961" s="2">
        <f t="shared" si="86"/>
        <v>10.885712422990201</v>
      </c>
      <c r="E961" s="2">
        <f t="shared" si="85"/>
        <v>-9.5089159767987042E-3</v>
      </c>
      <c r="F961" s="2">
        <f t="shared" si="89"/>
        <v>0.1267045779403117</v>
      </c>
      <c r="G961" s="2">
        <f t="shared" si="87"/>
        <v>-0.13621349391711041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5">
        <f>TITRES_STAT!D965</f>
        <v>10.492000000000001</v>
      </c>
      <c r="C962" s="2">
        <f t="shared" si="84"/>
        <v>10.817095275165185</v>
      </c>
      <c r="D962" s="2">
        <f t="shared" si="86"/>
        <v>10.856548539805742</v>
      </c>
      <c r="E962" s="2">
        <f t="shared" si="85"/>
        <v>-3.945326464055654E-2</v>
      </c>
      <c r="F962" s="2">
        <f t="shared" si="89"/>
        <v>9.3473009424138054E-2</v>
      </c>
      <c r="G962" s="2">
        <f t="shared" si="87"/>
        <v>-0.13292627406469459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5">
        <f>TITRES_STAT!D966</f>
        <v>10.492000000000001</v>
      </c>
      <c r="C963" s="2">
        <f t="shared" si="84"/>
        <v>10.767080617447464</v>
      </c>
      <c r="D963" s="2">
        <f t="shared" si="86"/>
        <v>10.829544944264576</v>
      </c>
      <c r="E963" s="2">
        <f t="shared" si="85"/>
        <v>-6.2464326817112337E-2</v>
      </c>
      <c r="F963" s="2">
        <f t="shared" si="89"/>
        <v>6.2285542175887984E-2</v>
      </c>
      <c r="G963" s="2">
        <f t="shared" si="87"/>
        <v>-0.12474986899300032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5">
        <f>TITRES_STAT!D967</f>
        <v>10.39</v>
      </c>
      <c r="C964" s="2">
        <f t="shared" si="84"/>
        <v>10.714298983994007</v>
      </c>
      <c r="D964" s="2">
        <f t="shared" si="86"/>
        <v>10.796986059504238</v>
      </c>
      <c r="E964" s="2">
        <f t="shared" si="85"/>
        <v>-8.2687075510230912E-2</v>
      </c>
      <c r="F964" s="2">
        <f t="shared" si="89"/>
        <v>3.3291018638664203E-2</v>
      </c>
      <c r="G964" s="2">
        <f t="shared" si="87"/>
        <v>-0.11597809414889512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5">
        <f>TITRES_STAT!D968</f>
        <v>10.356</v>
      </c>
      <c r="C965" s="2">
        <f t="shared" si="84"/>
        <v>10.669637601841083</v>
      </c>
      <c r="D965" s="2">
        <f t="shared" si="86"/>
        <v>10.764320425466888</v>
      </c>
      <c r="E965" s="2">
        <f t="shared" si="85"/>
        <v>-9.4682823625804602E-2</v>
      </c>
      <c r="F965" s="2">
        <f t="shared" si="89"/>
        <v>7.6962501857704424E-3</v>
      </c>
      <c r="G965" s="2">
        <f t="shared" si="87"/>
        <v>-0.10237907381157504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5">
        <f>TITRES_STAT!D969</f>
        <v>10.288</v>
      </c>
      <c r="C966" s="2">
        <f t="shared" si="84"/>
        <v>10.621385663096301</v>
      </c>
      <c r="D966" s="2">
        <f t="shared" si="86"/>
        <v>10.729037430987859</v>
      </c>
      <c r="E966" s="2">
        <f t="shared" si="85"/>
        <v>-0.10765176789155717</v>
      </c>
      <c r="F966" s="2">
        <f t="shared" si="89"/>
        <v>-1.5373353429695081E-2</v>
      </c>
      <c r="G966" s="2">
        <f t="shared" si="87"/>
        <v>-9.2278414461862093E-2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5">
        <f>TITRES_STAT!D970</f>
        <v>10.288</v>
      </c>
      <c r="C967" s="2">
        <f t="shared" si="84"/>
        <v>10.585787868773794</v>
      </c>
      <c r="D967" s="2">
        <f t="shared" si="86"/>
        <v>10.696367991655423</v>
      </c>
      <c r="E967" s="2">
        <f t="shared" si="85"/>
        <v>-0.11058012288162899</v>
      </c>
      <c r="F967" s="2">
        <f t="shared" si="89"/>
        <v>-3.4414707320081867E-2</v>
      </c>
      <c r="G967" s="2">
        <f t="shared" si="87"/>
        <v>-7.6165415561547128E-2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5">
        <f>TITRES_STAT!D971</f>
        <v>10.218999999999999</v>
      </c>
      <c r="C968" s="2">
        <f t="shared" si="84"/>
        <v>10.550435888962442</v>
      </c>
      <c r="D968" s="2">
        <f t="shared" si="86"/>
        <v>10.661007399680948</v>
      </c>
      <c r="E968" s="2">
        <f t="shared" si="85"/>
        <v>-0.11057151071850591</v>
      </c>
      <c r="F968" s="2">
        <f t="shared" si="89"/>
        <v>-4.9646067999766674E-2</v>
      </c>
      <c r="G968" s="2">
        <f t="shared" si="87"/>
        <v>-6.0925442718739231E-2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5">
        <f>TITRES_STAT!D972</f>
        <v>10.185</v>
      </c>
      <c r="C969" s="2">
        <f t="shared" si="84"/>
        <v>10.515291906045142</v>
      </c>
      <c r="D969" s="2">
        <f t="shared" si="86"/>
        <v>10.625747592297174</v>
      </c>
      <c r="E969" s="2">
        <f t="shared" si="85"/>
        <v>-0.11045568625203117</v>
      </c>
      <c r="F969" s="2">
        <f t="shared" si="89"/>
        <v>-6.1807991650219579E-2</v>
      </c>
      <c r="G969" s="2">
        <f t="shared" si="87"/>
        <v>-4.8647694601811592E-2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5">
        <f>TITRES_STAT!D973</f>
        <v>9.9469999999999992</v>
      </c>
      <c r="C970" s="2">
        <f t="shared" si="84"/>
        <v>10.485554689730504</v>
      </c>
      <c r="D970" s="2">
        <f t="shared" si="86"/>
        <v>10.575469992867754</v>
      </c>
      <c r="E970" s="2">
        <f t="shared" si="85"/>
        <v>-8.9915303137249936E-2</v>
      </c>
      <c r="F970" s="2">
        <f t="shared" si="89"/>
        <v>-6.7429453947625659E-2</v>
      </c>
      <c r="G970" s="2">
        <f t="shared" si="87"/>
        <v>-2.2485849189624277E-2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5">
        <f>TITRES_STAT!D974</f>
        <v>9.8989999999999991</v>
      </c>
      <c r="C971" s="2">
        <f t="shared" si="84"/>
        <v>10.465623199002735</v>
      </c>
      <c r="D971" s="2">
        <f t="shared" si="86"/>
        <v>10.52536110450718</v>
      </c>
      <c r="E971" s="2">
        <f t="shared" si="85"/>
        <v>-5.973790550444491E-2</v>
      </c>
      <c r="F971" s="2">
        <f t="shared" si="89"/>
        <v>-6.5891144258989509E-2</v>
      </c>
      <c r="G971" s="2">
        <f t="shared" si="87"/>
        <v>6.1532387545445988E-3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5">
        <f>TITRES_STAT!D975</f>
        <v>9.7769999999999992</v>
      </c>
      <c r="C972" s="2">
        <f t="shared" si="84"/>
        <v>10.469681168386929</v>
      </c>
      <c r="D972" s="2">
        <f t="shared" si="86"/>
        <v>10.46992694861776</v>
      </c>
      <c r="E972" s="2">
        <f t="shared" si="85"/>
        <v>-2.4578023083066114E-4</v>
      </c>
      <c r="F972" s="2">
        <f t="shared" si="89"/>
        <v>-5.2762071453357748E-2</v>
      </c>
      <c r="G972" s="2">
        <f t="shared" si="87"/>
        <v>5.2516291222527087E-2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5">
        <f>TITRES_STAT!D976</f>
        <v>9.7080000000000002</v>
      </c>
      <c r="C973" s="2">
        <f t="shared" si="84"/>
        <v>10.473114834788939</v>
      </c>
      <c r="D973" s="2">
        <f t="shared" si="86"/>
        <v>10.413487915386815</v>
      </c>
      <c r="E973" s="2">
        <f t="shared" si="85"/>
        <v>5.9626919402123946E-2</v>
      </c>
      <c r="F973" s="2">
        <f t="shared" si="89"/>
        <v>-3.0284273282261413E-2</v>
      </c>
      <c r="G973" s="2">
        <f t="shared" si="87"/>
        <v>8.9911192684385355E-2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5">
        <f>TITRES_STAT!D977</f>
        <v>9.7080000000000002</v>
      </c>
      <c r="C974" s="2">
        <f t="shared" si="84"/>
        <v>10.460327937129103</v>
      </c>
      <c r="D974" s="2">
        <f t="shared" si="86"/>
        <v>10.361229551284088</v>
      </c>
      <c r="E974" s="2">
        <f t="shared" si="85"/>
        <v>9.9098385845014292E-2</v>
      </c>
      <c r="F974" s="2">
        <f t="shared" si="89"/>
        <v>-4.4077414568062696E-3</v>
      </c>
      <c r="G974" s="2">
        <f t="shared" si="87"/>
        <v>0.10350612730182056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5">
        <f>TITRES_STAT!D978</f>
        <v>9.7420000000000009</v>
      </c>
      <c r="C975" s="2">
        <f t="shared" ref="C975:C1038" si="90">$C$4*B965+C974*(1-$C$4)</f>
        <v>10.444277485263088</v>
      </c>
      <c r="D975" s="2">
        <f t="shared" si="86"/>
        <v>10.315360695633416</v>
      </c>
      <c r="E975" s="2">
        <f t="shared" si="85"/>
        <v>0.12891678962967212</v>
      </c>
      <c r="F975" s="2">
        <f t="shared" si="89"/>
        <v>2.225716476048941E-2</v>
      </c>
      <c r="G975" s="2">
        <f t="shared" si="87"/>
        <v>0.10665962486918271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5">
        <f>TITRES_STAT!D979</f>
        <v>9.6679999999999993</v>
      </c>
      <c r="C976" s="2">
        <f t="shared" si="90"/>
        <v>10.420234795222612</v>
      </c>
      <c r="D976" s="2">
        <f t="shared" si="86"/>
        <v>10.267408051512422</v>
      </c>
      <c r="E976" s="2">
        <f t="shared" si="85"/>
        <v>0.15282674371018956</v>
      </c>
      <c r="F976" s="2">
        <f t="shared" si="89"/>
        <v>4.8371080550429442E-2</v>
      </c>
      <c r="G976" s="2">
        <f t="shared" si="87"/>
        <v>0.10445566315976013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5">
        <f>TITRES_STAT!D980</f>
        <v>9.3810000000000002</v>
      </c>
      <c r="C977" s="2">
        <f t="shared" si="90"/>
        <v>10.399890980572978</v>
      </c>
      <c r="D977" s="2">
        <f t="shared" si="86"/>
        <v>10.201748195844836</v>
      </c>
      <c r="E977" s="2">
        <f t="shared" si="85"/>
        <v>0.19814278472814273</v>
      </c>
      <c r="F977" s="2">
        <f t="shared" si="89"/>
        <v>7.8325421385972108E-2</v>
      </c>
      <c r="G977" s="2">
        <f t="shared" si="87"/>
        <v>0.11981736334217062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5">
        <f>TITRES_STAT!D981</f>
        <v>9.1289999999999996</v>
      </c>
      <c r="C978" s="2">
        <f t="shared" si="90"/>
        <v>10.372061598946367</v>
      </c>
      <c r="D978" s="2">
        <f t="shared" si="86"/>
        <v>10.122285366522997</v>
      </c>
      <c r="E978" s="2">
        <f t="shared" si="85"/>
        <v>0.2497762324233701</v>
      </c>
      <c r="F978" s="2">
        <f t="shared" si="89"/>
        <v>0.11261558359345172</v>
      </c>
      <c r="G978" s="2">
        <f t="shared" si="87"/>
        <v>0.13716064882991838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5">
        <f>TITRES_STAT!D982</f>
        <v>9.2249999999999996</v>
      </c>
      <c r="C979" s="2">
        <f t="shared" si="90"/>
        <v>10.343282891416155</v>
      </c>
      <c r="D979" s="2">
        <f t="shared" si="86"/>
        <v>10.05581978381759</v>
      </c>
      <c r="E979" s="2">
        <f t="shared" si="85"/>
        <v>0.28746310759856541</v>
      </c>
      <c r="F979" s="2">
        <f t="shared" si="89"/>
        <v>0.14758508839447448</v>
      </c>
      <c r="G979" s="2">
        <f t="shared" si="87"/>
        <v>0.13987801920409093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5">
        <f>TITRES_STAT!D983</f>
        <v>9.2249999999999996</v>
      </c>
      <c r="C980" s="2">
        <f t="shared" si="90"/>
        <v>10.282316292736747</v>
      </c>
      <c r="D980" s="2">
        <f t="shared" si="86"/>
        <v>9.9942775776088801</v>
      </c>
      <c r="E980" s="2">
        <f t="shared" si="85"/>
        <v>0.2880387151278665</v>
      </c>
      <c r="F980" s="2">
        <f t="shared" si="89"/>
        <v>0.1756758137411529</v>
      </c>
      <c r="G980" s="2">
        <f t="shared" si="87"/>
        <v>0.11236290138671359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5">
        <f>TITRES_STAT!D984</f>
        <v>9.2249999999999996</v>
      </c>
      <c r="C981" s="2">
        <f t="shared" si="90"/>
        <v>10.223344555392631</v>
      </c>
      <c r="D981" s="2">
        <f t="shared" si="86"/>
        <v>9.9372940533415566</v>
      </c>
      <c r="E981" s="2">
        <f t="shared" si="85"/>
        <v>0.28605050205107396</v>
      </c>
      <c r="F981" s="2">
        <f t="shared" si="89"/>
        <v>0.19775075140313711</v>
      </c>
      <c r="G981" s="2">
        <f t="shared" si="87"/>
        <v>8.8299750647936853E-2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5">
        <f>TITRES_STAT!D985</f>
        <v>9.266</v>
      </c>
      <c r="C982" s="2">
        <f t="shared" si="90"/>
        <v>10.154676162255303</v>
      </c>
      <c r="D982" s="2">
        <f t="shared" si="86"/>
        <v>9.8875685679088487</v>
      </c>
      <c r="E982" s="2">
        <f t="shared" si="85"/>
        <v>0.26710759434645404</v>
      </c>
      <c r="F982" s="2">
        <f t="shared" si="89"/>
        <v>0.2116221199918005</v>
      </c>
      <c r="G982" s="2">
        <f t="shared" si="87"/>
        <v>5.5485474354653536E-2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5">
        <f>TITRES_STAT!D986</f>
        <v>9.2929999999999993</v>
      </c>
      <c r="C983" s="2">
        <f t="shared" si="90"/>
        <v>10.085956752677564</v>
      </c>
      <c r="D983" s="2">
        <f t="shared" si="86"/>
        <v>9.8435264517674526</v>
      </c>
      <c r="E983" s="2">
        <f t="shared" si="85"/>
        <v>0.24243030091011164</v>
      </c>
      <c r="F983" s="2">
        <f t="shared" si="89"/>
        <v>0.21778375617546275</v>
      </c>
      <c r="G983" s="2">
        <f t="shared" si="87"/>
        <v>2.464654473464889E-2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5">
        <f>TITRES_STAT!D987</f>
        <v>9.5380000000000003</v>
      </c>
      <c r="C984" s="2">
        <f t="shared" si="90"/>
        <v>10.027809559957939</v>
      </c>
      <c r="D984" s="2">
        <f t="shared" si="86"/>
        <v>9.8208948627476413</v>
      </c>
      <c r="E984" s="2">
        <f t="shared" si="85"/>
        <v>0.20691469721029776</v>
      </c>
      <c r="F984" s="2">
        <f t="shared" si="89"/>
        <v>0.21560994438242978</v>
      </c>
      <c r="G984" s="2">
        <f t="shared" si="87"/>
        <v>-8.6952471721320201E-3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5">
        <f>TITRES_STAT!D988</f>
        <v>9.5380000000000003</v>
      </c>
      <c r="C985" s="2">
        <f t="shared" si="90"/>
        <v>9.9838388584259476</v>
      </c>
      <c r="D985" s="2">
        <f t="shared" si="86"/>
        <v>9.7999396877292977</v>
      </c>
      <c r="E985" s="2">
        <f t="shared" si="85"/>
        <v>0.18389917069664996</v>
      </c>
      <c r="F985" s="2">
        <f t="shared" si="89"/>
        <v>0.20926778964527384</v>
      </c>
      <c r="G985" s="2">
        <f t="shared" si="87"/>
        <v>-2.5368618948623883E-2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5">
        <f>TITRES_STAT!D989</f>
        <v>9.4700000000000006</v>
      </c>
      <c r="C986" s="2">
        <f t="shared" si="90"/>
        <v>9.9352482648219542</v>
      </c>
      <c r="D986" s="2">
        <f t="shared" si="86"/>
        <v>9.7754997108604602</v>
      </c>
      <c r="E986" s="2">
        <f t="shared" si="85"/>
        <v>0.15974855396149401</v>
      </c>
      <c r="F986" s="2">
        <f t="shared" si="89"/>
        <v>0.19936394250851788</v>
      </c>
      <c r="G986" s="2">
        <f t="shared" si="87"/>
        <v>-3.9615388547023872E-2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5">
        <f>TITRES_STAT!D990</f>
        <v>9.02</v>
      </c>
      <c r="C987" s="2">
        <f t="shared" si="90"/>
        <v>9.8499793010031915</v>
      </c>
      <c r="D987" s="2">
        <f t="shared" si="86"/>
        <v>9.7195367693152406</v>
      </c>
      <c r="E987" s="2">
        <f t="shared" si="85"/>
        <v>0.13044253168795095</v>
      </c>
      <c r="F987" s="2">
        <f t="shared" si="89"/>
        <v>0.18557966034440451</v>
      </c>
      <c r="G987" s="2">
        <f t="shared" si="87"/>
        <v>-5.5137128656453566E-2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5">
        <f>TITRES_STAT!D991</f>
        <v>9.0269999999999992</v>
      </c>
      <c r="C988" s="2">
        <f t="shared" si="90"/>
        <v>9.739059408541161</v>
      </c>
      <c r="D988" s="2">
        <f t="shared" si="86"/>
        <v>9.6682377493659644</v>
      </c>
      <c r="E988" s="2">
        <f t="shared" ref="E988:E1051" si="91">C988-D988</f>
        <v>7.0821659175196672E-2</v>
      </c>
      <c r="F988" s="2">
        <f t="shared" si="89"/>
        <v>0.16262806011056297</v>
      </c>
      <c r="G988" s="2">
        <f t="shared" si="87"/>
        <v>-9.1806400935366295E-2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5">
        <f>TITRES_STAT!D992</f>
        <v>8.9930000000000003</v>
      </c>
      <c r="C989" s="2">
        <f t="shared" si="90"/>
        <v>9.6599733456886732</v>
      </c>
      <c r="D989" s="2">
        <f t="shared" ref="D989:D1052" si="92">$D$4*B989+(1-$D$4)*D988</f>
        <v>9.6182201383018189</v>
      </c>
      <c r="E989" s="2">
        <f t="shared" si="91"/>
        <v>4.1753207386854285E-2</v>
      </c>
      <c r="F989" s="2">
        <f t="shared" si="89"/>
        <v>0.13845308956582122</v>
      </c>
      <c r="G989" s="2">
        <f t="shared" si="87"/>
        <v>-9.6699882178966939E-2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5">
        <f>TITRES_STAT!D993</f>
        <v>8.8569999999999993</v>
      </c>
      <c r="C990" s="2">
        <f t="shared" si="90"/>
        <v>9.5930543694288772</v>
      </c>
      <c r="D990" s="2">
        <f t="shared" si="92"/>
        <v>9.561833461390572</v>
      </c>
      <c r="E990" s="2">
        <f t="shared" si="91"/>
        <v>3.122090803830524E-2</v>
      </c>
      <c r="F990" s="2">
        <f t="shared" si="89"/>
        <v>0.11700665326031803</v>
      </c>
      <c r="G990" s="2">
        <f t="shared" si="87"/>
        <v>-8.5785745222012794E-2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5">
        <f>TITRES_STAT!D994</f>
        <v>8.7210000000000001</v>
      </c>
      <c r="C991" s="2">
        <f t="shared" si="90"/>
        <v>9.536430620285973</v>
      </c>
      <c r="D991" s="2">
        <f t="shared" si="92"/>
        <v>9.4995495012875679</v>
      </c>
      <c r="E991" s="2">
        <f t="shared" si="91"/>
        <v>3.6881118998405071E-2</v>
      </c>
      <c r="F991" s="2">
        <f t="shared" si="89"/>
        <v>0.10098154640793545</v>
      </c>
      <c r="G991" s="2">
        <f t="shared" si="87"/>
        <v>-6.4100427409530383E-2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5">
        <f>TITRES_STAT!D995</f>
        <v>8.7210000000000001</v>
      </c>
      <c r="C992" s="2">
        <f t="shared" si="90"/>
        <v>9.4948259094727465</v>
      </c>
      <c r="D992" s="2">
        <f t="shared" si="92"/>
        <v>9.4418791678588594</v>
      </c>
      <c r="E992" s="2">
        <f t="shared" si="91"/>
        <v>5.2946741613887127E-2</v>
      </c>
      <c r="F992" s="2">
        <f t="shared" si="89"/>
        <v>9.13745854491258E-2</v>
      </c>
      <c r="G992" s="2">
        <f t="shared" si="87"/>
        <v>-3.8427843835238673E-2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5">
        <f>TITRES_STAT!D996</f>
        <v>8.8089999999999993</v>
      </c>
      <c r="C993" s="2">
        <f t="shared" si="90"/>
        <v>9.4637757695538625</v>
      </c>
      <c r="D993" s="2">
        <f t="shared" si="92"/>
        <v>9.3949992294989428</v>
      </c>
      <c r="E993" s="2">
        <f t="shared" si="91"/>
        <v>6.8776540054919622E-2</v>
      </c>
      <c r="F993" s="2">
        <f t="shared" si="89"/>
        <v>8.6854976370284567E-2</v>
      </c>
      <c r="G993" s="2">
        <f t="shared" si="87"/>
        <v>-1.8078436315364946E-2</v>
      </c>
      <c r="H993" s="2" t="str">
        <f t="shared" si="88"/>
        <v>Hold</v>
      </c>
    </row>
    <row r="994" spans="1:8" ht="13.5" x14ac:dyDescent="0.25">
      <c r="A994" s="3">
        <f>TITRES_STAT!B997</f>
        <v>43453</v>
      </c>
      <c r="B994" s="5">
        <f>TITRES_STAT!D997</f>
        <v>8.8569999999999993</v>
      </c>
      <c r="C994" s="2">
        <f t="shared" si="90"/>
        <v>9.4751948819301912</v>
      </c>
      <c r="D994" s="2">
        <f t="shared" si="92"/>
        <v>9.3551474347212427</v>
      </c>
      <c r="E994" s="2">
        <f t="shared" si="91"/>
        <v>0.12004744720894855</v>
      </c>
      <c r="F994" s="2">
        <f t="shared" si="89"/>
        <v>9.3493470538017362E-2</v>
      </c>
      <c r="G994" s="2">
        <f t="shared" si="87"/>
        <v>2.6553976670931193E-2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5">
        <f>TITRES_STAT!D998</f>
        <v>8.6859999999999999</v>
      </c>
      <c r="C995" s="2">
        <f t="shared" si="90"/>
        <v>9.4848572077870852</v>
      </c>
      <c r="D995" s="2">
        <f t="shared" si="92"/>
        <v>9.3055809580752253</v>
      </c>
      <c r="E995" s="2">
        <f t="shared" si="91"/>
        <v>0.17927624971185985</v>
      </c>
      <c r="F995" s="2">
        <f t="shared" si="89"/>
        <v>0.11065002637278587</v>
      </c>
      <c r="G995" s="2">
        <f t="shared" si="87"/>
        <v>6.8626223339073977E-2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5">
        <f>TITRES_STAT!D999</f>
        <v>8.6389999999999993</v>
      </c>
      <c r="C996" s="2">
        <f t="shared" si="90"/>
        <v>9.4825714835121495</v>
      </c>
      <c r="D996" s="2">
        <f t="shared" si="92"/>
        <v>9.2562045908103947</v>
      </c>
      <c r="E996" s="2">
        <f t="shared" si="91"/>
        <v>0.22636689270175481</v>
      </c>
      <c r="F996" s="2">
        <f t="shared" si="89"/>
        <v>0.13379339963857967</v>
      </c>
      <c r="G996" s="2">
        <f t="shared" ref="G996:G1059" si="93">E996-F996</f>
        <v>9.2573493063175138E-2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5">
        <f>TITRES_STAT!D1000</f>
        <v>8.6519999999999992</v>
      </c>
      <c r="C997" s="2">
        <f t="shared" si="90"/>
        <v>9.4114066398948957</v>
      </c>
      <c r="D997" s="2">
        <f t="shared" si="92"/>
        <v>9.2114486951948091</v>
      </c>
      <c r="E997" s="2">
        <f t="shared" si="91"/>
        <v>0.19995794470008654</v>
      </c>
      <c r="F997" s="2">
        <f t="shared" ref="F997:F1060" si="95">(E997*(2/(10)))+((1-(2/10))*F996)</f>
        <v>0.14702630865088107</v>
      </c>
      <c r="G997" s="2">
        <f t="shared" si="93"/>
        <v>5.2931636049205477E-2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5">
        <f>TITRES_STAT!D1001</f>
        <v>8.6120000000000001</v>
      </c>
      <c r="C998" s="2">
        <f t="shared" si="90"/>
        <v>9.3522671568341416</v>
      </c>
      <c r="D998" s="2">
        <f t="shared" si="92"/>
        <v>9.1670450881433414</v>
      </c>
      <c r="E998" s="2">
        <f t="shared" si="91"/>
        <v>0.18522206869080016</v>
      </c>
      <c r="F998" s="2">
        <f t="shared" si="95"/>
        <v>0.15466546065886488</v>
      </c>
      <c r="G998" s="2">
        <f t="shared" si="93"/>
        <v>3.0556608031935273E-2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5">
        <f>TITRES_STAT!D1002</f>
        <v>8.6050000000000004</v>
      </c>
      <c r="C999" s="2">
        <f t="shared" si="90"/>
        <v>9.2969952865519669</v>
      </c>
      <c r="D999" s="2">
        <f t="shared" si="92"/>
        <v>9.1254121186512425</v>
      </c>
      <c r="E999" s="2">
        <f t="shared" si="91"/>
        <v>0.17158316790072448</v>
      </c>
      <c r="F999" s="2">
        <f t="shared" si="95"/>
        <v>0.1580490021072368</v>
      </c>
      <c r="G999" s="2">
        <f t="shared" si="93"/>
        <v>1.3534165793487679E-2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5">
        <f>TITRES_STAT!D1003</f>
        <v>8.6519999999999992</v>
      </c>
      <c r="C1000" s="2">
        <f t="shared" si="90"/>
        <v>9.2293037040055097</v>
      </c>
      <c r="D1000" s="2">
        <f t="shared" si="92"/>
        <v>9.0903445543067054</v>
      </c>
      <c r="E1000" s="2">
        <f t="shared" si="91"/>
        <v>0.1389591496988043</v>
      </c>
      <c r="F1000" s="2">
        <f t="shared" si="95"/>
        <v>0.15423103162555032</v>
      </c>
      <c r="G1000" s="2">
        <f t="shared" si="93"/>
        <v>-1.5271881926746028E-2</v>
      </c>
      <c r="H1000" s="2" t="str">
        <f t="shared" si="94"/>
        <v>Hold</v>
      </c>
    </row>
    <row r="1001" spans="1:8" ht="13.5" x14ac:dyDescent="0.25">
      <c r="A1001" s="3">
        <f>TITRES_STAT!B1004</f>
        <v>43462</v>
      </c>
      <c r="B1001" s="5">
        <f>TITRES_STAT!D1004</f>
        <v>8.7140000000000004</v>
      </c>
      <c r="C1001" s="2">
        <f t="shared" si="90"/>
        <v>9.1511031341585074</v>
      </c>
      <c r="D1001" s="2">
        <f t="shared" si="92"/>
        <v>9.0624671799136145</v>
      </c>
      <c r="E1001" s="2">
        <f t="shared" si="91"/>
        <v>8.8635954244892901E-2</v>
      </c>
      <c r="F1001" s="2">
        <f t="shared" si="95"/>
        <v>0.14111201614941885</v>
      </c>
      <c r="G1001" s="2">
        <f t="shared" si="93"/>
        <v>-5.2476061904525945E-2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5">
        <f>TITRES_STAT!D1005</f>
        <v>8.7210000000000001</v>
      </c>
      <c r="C1002" s="2">
        <f t="shared" si="90"/>
        <v>9.0849334212110442</v>
      </c>
      <c r="D1002" s="2">
        <f t="shared" si="92"/>
        <v>9.0371733147348294</v>
      </c>
      <c r="E1002" s="2">
        <f t="shared" si="91"/>
        <v>4.7760106476214759E-2</v>
      </c>
      <c r="F1002" s="2">
        <f t="shared" si="95"/>
        <v>0.12244163421477804</v>
      </c>
      <c r="G1002" s="2">
        <f t="shared" si="93"/>
        <v>-7.4681527738563278E-2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5">
        <f>TITRES_STAT!D1006</f>
        <v>8.625</v>
      </c>
      <c r="C1003" s="2">
        <f t="shared" si="90"/>
        <v>9.0424821256401149</v>
      </c>
      <c r="D1003" s="2">
        <f t="shared" si="92"/>
        <v>9.0066419580878048</v>
      </c>
      <c r="E1003" s="2">
        <f t="shared" si="91"/>
        <v>3.584016755231012E-2</v>
      </c>
      <c r="F1003" s="2">
        <f t="shared" si="95"/>
        <v>0.10512134088228446</v>
      </c>
      <c r="G1003" s="2">
        <f t="shared" si="93"/>
        <v>-6.9281173329974341E-2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5">
        <f>TITRES_STAT!D1007</f>
        <v>8.8019999999999996</v>
      </c>
      <c r="C1004" s="2">
        <f t="shared" si="90"/>
        <v>9.0139464140031738</v>
      </c>
      <c r="D1004" s="2">
        <f t="shared" si="92"/>
        <v>8.9914832945257448</v>
      </c>
      <c r="E1004" s="2">
        <f t="shared" si="91"/>
        <v>2.2463119477428961E-2</v>
      </c>
      <c r="F1004" s="2">
        <f t="shared" si="95"/>
        <v>8.858969660131337E-2</v>
      </c>
      <c r="G1004" s="2">
        <f t="shared" si="93"/>
        <v>-6.6126577123884409E-2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5">
        <f>TITRES_STAT!D1008</f>
        <v>8.6519999999999992</v>
      </c>
      <c r="C1005" s="2">
        <f t="shared" si="90"/>
        <v>8.9634931195411465</v>
      </c>
      <c r="D1005" s="2">
        <f t="shared" si="92"/>
        <v>8.9663363838201331</v>
      </c>
      <c r="E1005" s="2">
        <f t="shared" si="91"/>
        <v>-2.8432642789866236E-3</v>
      </c>
      <c r="F1005" s="2">
        <f t="shared" si="95"/>
        <v>7.0303104425253379E-2</v>
      </c>
      <c r="G1005" s="2">
        <f t="shared" si="93"/>
        <v>-7.3146368704240003E-2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5">
        <f>TITRES_STAT!D1009</f>
        <v>8.5229999999999997</v>
      </c>
      <c r="C1006" s="2">
        <f t="shared" si="90"/>
        <v>8.9135711011502003</v>
      </c>
      <c r="D1006" s="2">
        <f t="shared" si="92"/>
        <v>8.9334966516853083</v>
      </c>
      <c r="E1006" s="2">
        <f t="shared" si="91"/>
        <v>-1.9925550535107917E-2</v>
      </c>
      <c r="F1006" s="2">
        <f t="shared" si="95"/>
        <v>5.2257373433181119E-2</v>
      </c>
      <c r="G1006" s="2">
        <f t="shared" si="93"/>
        <v>-7.2182923968289042E-2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5">
        <f>TITRES_STAT!D1010</f>
        <v>8.4819999999999993</v>
      </c>
      <c r="C1007" s="2">
        <f t="shared" si="90"/>
        <v>8.8733293932809385</v>
      </c>
      <c r="D1007" s="2">
        <f t="shared" si="92"/>
        <v>8.9000524552641753</v>
      </c>
      <c r="E1007" s="2">
        <f t="shared" si="91"/>
        <v>-2.6723061983236818E-2</v>
      </c>
      <c r="F1007" s="2">
        <f t="shared" si="95"/>
        <v>3.646128634989753E-2</v>
      </c>
      <c r="G1007" s="2">
        <f t="shared" si="93"/>
        <v>-6.3184348333134355E-2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5">
        <f>TITRES_STAT!D1011</f>
        <v>8.577</v>
      </c>
      <c r="C1008" s="2">
        <f t="shared" si="90"/>
        <v>8.8331248712377182</v>
      </c>
      <c r="D1008" s="2">
        <f t="shared" si="92"/>
        <v>8.8761226437631251</v>
      </c>
      <c r="E1008" s="2">
        <f t="shared" si="91"/>
        <v>-4.299777252540693E-2</v>
      </c>
      <c r="F1008" s="2">
        <f t="shared" si="95"/>
        <v>2.0569474574836641E-2</v>
      </c>
      <c r="G1008" s="2">
        <f t="shared" si="93"/>
        <v>-6.3567247100243571E-2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5">
        <f>TITRES_STAT!D1012</f>
        <v>8.516</v>
      </c>
      <c r="C1009" s="2">
        <f t="shared" si="90"/>
        <v>8.7980287372011468</v>
      </c>
      <c r="D1009" s="2">
        <f t="shared" si="92"/>
        <v>8.8494468923732654</v>
      </c>
      <c r="E1009" s="2">
        <f t="shared" si="91"/>
        <v>-5.1418155172118674E-2</v>
      </c>
      <c r="F1009" s="2">
        <f t="shared" si="95"/>
        <v>6.1719486254455773E-3</v>
      </c>
      <c r="G1009" s="2">
        <f t="shared" si="93"/>
        <v>-5.7590103797564254E-2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5">
        <f>TITRES_STAT!D1013</f>
        <v>8.7140000000000004</v>
      </c>
      <c r="C1010" s="2">
        <f t="shared" si="90"/>
        <v>8.7755627776317393</v>
      </c>
      <c r="D1010" s="2">
        <f t="shared" si="92"/>
        <v>8.8394137892345039</v>
      </c>
      <c r="E1010" s="2">
        <f t="shared" si="91"/>
        <v>-6.3851011602764629E-2</v>
      </c>
      <c r="F1010" s="2">
        <f t="shared" si="95"/>
        <v>-7.8326434201964647E-3</v>
      </c>
      <c r="G1010" s="2">
        <f t="shared" si="93"/>
        <v>-5.6018368182568168E-2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5">
        <f>TITRES_STAT!D1014</f>
        <v>8.7140000000000004</v>
      </c>
      <c r="C1011" s="2">
        <f t="shared" si="90"/>
        <v>8.7660915810730113</v>
      </c>
      <c r="D1011" s="2">
        <f t="shared" si="92"/>
        <v>8.8301238789208369</v>
      </c>
      <c r="E1011" s="2">
        <f t="shared" si="91"/>
        <v>-6.4032297847825603E-2</v>
      </c>
      <c r="F1011" s="2">
        <f t="shared" si="95"/>
        <v>-1.9072574305722293E-2</v>
      </c>
      <c r="G1011" s="2">
        <f t="shared" si="93"/>
        <v>-4.4959723542103314E-2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5">
        <f>TITRES_STAT!D1015</f>
        <v>8.6929999999999996</v>
      </c>
      <c r="C1012" s="2">
        <f t="shared" si="90"/>
        <v>8.7591544147540858</v>
      </c>
      <c r="D1012" s="2">
        <f t="shared" si="92"/>
        <v>8.8199665545563306</v>
      </c>
      <c r="E1012" s="2">
        <f t="shared" si="91"/>
        <v>-6.0812139802244758E-2</v>
      </c>
      <c r="F1012" s="2">
        <f t="shared" si="95"/>
        <v>-2.742048740502679E-2</v>
      </c>
      <c r="G1012" s="2">
        <f t="shared" si="93"/>
        <v>-3.3391652397217968E-2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5">
        <f>TITRES_STAT!D1016</f>
        <v>8.6460000000000008</v>
      </c>
      <c r="C1013" s="2">
        <f t="shared" si="90"/>
        <v>8.7385152740226886</v>
      </c>
      <c r="D1013" s="2">
        <f t="shared" si="92"/>
        <v>8.8070801431077133</v>
      </c>
      <c r="E1013" s="2">
        <f t="shared" si="91"/>
        <v>-6.8564869085024682E-2</v>
      </c>
      <c r="F1013" s="2">
        <f t="shared" si="95"/>
        <v>-3.5649363741026369E-2</v>
      </c>
      <c r="G1013" s="2">
        <f t="shared" si="93"/>
        <v>-3.2915505343998314E-2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5">
        <f>TITRES_STAT!D1017</f>
        <v>8.6660000000000004</v>
      </c>
      <c r="C1014" s="2">
        <f t="shared" si="90"/>
        <v>8.7482821549422756</v>
      </c>
      <c r="D1014" s="2">
        <f t="shared" si="92"/>
        <v>8.7966297621367726</v>
      </c>
      <c r="E1014" s="2">
        <f t="shared" si="91"/>
        <v>-4.8347607194497044E-2</v>
      </c>
      <c r="F1014" s="2">
        <f t="shared" si="95"/>
        <v>-3.8189012431720508E-2</v>
      </c>
      <c r="G1014" s="2">
        <f t="shared" si="93"/>
        <v>-1.0158594762776536E-2</v>
      </c>
      <c r="H1014" s="2" t="str">
        <f t="shared" si="94"/>
        <v>Hold</v>
      </c>
    </row>
    <row r="1015" spans="1:8" ht="13.5" x14ac:dyDescent="0.25">
      <c r="A1015" s="3">
        <f>TITRES_STAT!B1018</f>
        <v>43486</v>
      </c>
      <c r="B1015" s="5">
        <f>TITRES_STAT!D1018</f>
        <v>8.9250000000000007</v>
      </c>
      <c r="C1015" s="2">
        <f t="shared" si="90"/>
        <v>8.7334695157203868</v>
      </c>
      <c r="D1015" s="2">
        <f t="shared" si="92"/>
        <v>8.8061386686451595</v>
      </c>
      <c r="E1015" s="2">
        <f t="shared" si="91"/>
        <v>-7.2669152924772717E-2</v>
      </c>
      <c r="F1015" s="2">
        <f t="shared" si="95"/>
        <v>-4.5085040530330953E-2</v>
      </c>
      <c r="G1015" s="2">
        <f t="shared" si="93"/>
        <v>-2.7584112394441765E-2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5">
        <f>TITRES_STAT!D1019</f>
        <v>8.7889999999999997</v>
      </c>
      <c r="C1016" s="2">
        <f t="shared" si="90"/>
        <v>8.7010895902249423</v>
      </c>
      <c r="D1016" s="2">
        <f t="shared" si="92"/>
        <v>8.804869137634407</v>
      </c>
      <c r="E1016" s="2">
        <f t="shared" si="91"/>
        <v>-0.10377954740946471</v>
      </c>
      <c r="F1016" s="2">
        <f t="shared" si="95"/>
        <v>-5.6823941906157707E-2</v>
      </c>
      <c r="G1016" s="2">
        <f t="shared" si="93"/>
        <v>-4.6955605503307005E-2</v>
      </c>
      <c r="H1016" s="2" t="str">
        <f t="shared" si="94"/>
        <v>Hold</v>
      </c>
    </row>
    <row r="1017" spans="1:8" ht="13.5" x14ac:dyDescent="0.25">
      <c r="A1017" s="3">
        <f>TITRES_STAT!B1020</f>
        <v>43488</v>
      </c>
      <c r="B1017" s="5">
        <f>TITRES_STAT!D1020</f>
        <v>8.5299999999999994</v>
      </c>
      <c r="C1017" s="2">
        <f t="shared" si="90"/>
        <v>8.6673834994211045</v>
      </c>
      <c r="D1017" s="2">
        <f t="shared" si="92"/>
        <v>8.7845084607725994</v>
      </c>
      <c r="E1017" s="2">
        <f t="shared" si="91"/>
        <v>-0.11712496135149486</v>
      </c>
      <c r="F1017" s="2">
        <f t="shared" si="95"/>
        <v>-6.8884145795225143E-2</v>
      </c>
      <c r="G1017" s="2">
        <f t="shared" si="93"/>
        <v>-4.8240815556269717E-2</v>
      </c>
      <c r="H1017" s="2" t="str">
        <f t="shared" si="94"/>
        <v>Hold</v>
      </c>
    </row>
    <row r="1018" spans="1:8" ht="13.5" x14ac:dyDescent="0.25">
      <c r="A1018" s="3">
        <f>TITRES_STAT!B1021</f>
        <v>43489</v>
      </c>
      <c r="B1018" s="5">
        <f>TITRES_STAT!D1021</f>
        <v>8.6180000000000003</v>
      </c>
      <c r="C1018" s="2">
        <f t="shared" si="90"/>
        <v>8.653478345664011</v>
      </c>
      <c r="D1018" s="2">
        <f t="shared" si="92"/>
        <v>8.7721745007153711</v>
      </c>
      <c r="E1018" s="2">
        <f t="shared" si="91"/>
        <v>-0.11869615505136011</v>
      </c>
      <c r="F1018" s="2">
        <f t="shared" si="95"/>
        <v>-7.8846547646452145E-2</v>
      </c>
      <c r="G1018" s="2">
        <f t="shared" si="93"/>
        <v>-3.9849607404907963E-2</v>
      </c>
      <c r="H1018" s="2" t="str">
        <f t="shared" si="94"/>
        <v>Hold</v>
      </c>
    </row>
    <row r="1019" spans="1:8" ht="13.5" x14ac:dyDescent="0.25">
      <c r="A1019" s="3">
        <f>TITRES_STAT!B1022</f>
        <v>43490</v>
      </c>
      <c r="B1019" s="5">
        <f>TITRES_STAT!D1022</f>
        <v>8.7270000000000003</v>
      </c>
      <c r="C1019" s="2">
        <f t="shared" si="90"/>
        <v>8.6323278309464708</v>
      </c>
      <c r="D1019" s="2">
        <f t="shared" si="92"/>
        <v>8.7688282414031224</v>
      </c>
      <c r="E1019" s="2">
        <f t="shared" si="91"/>
        <v>-0.13650041045665162</v>
      </c>
      <c r="F1019" s="2">
        <f t="shared" si="95"/>
        <v>-9.037732020849204E-2</v>
      </c>
      <c r="G1019" s="2">
        <f t="shared" si="93"/>
        <v>-4.6123090248159582E-2</v>
      </c>
      <c r="H1019" s="2" t="str">
        <f t="shared" si="94"/>
        <v>Hold</v>
      </c>
    </row>
    <row r="1020" spans="1:8" ht="13.5" x14ac:dyDescent="0.25">
      <c r="A1020" s="3">
        <f>TITRES_STAT!B1023</f>
        <v>43493</v>
      </c>
      <c r="B1020" s="5">
        <f>TITRES_STAT!D1023</f>
        <v>8.7210000000000001</v>
      </c>
      <c r="C1020" s="2">
        <f t="shared" si="90"/>
        <v>8.6448927800316291</v>
      </c>
      <c r="D1020" s="2">
        <f t="shared" si="92"/>
        <v>8.7652854087065961</v>
      </c>
      <c r="E1020" s="2">
        <f t="shared" si="91"/>
        <v>-0.12039262867496703</v>
      </c>
      <c r="F1020" s="2">
        <f t="shared" si="95"/>
        <v>-9.6380381901787035E-2</v>
      </c>
      <c r="G1020" s="2">
        <f t="shared" si="93"/>
        <v>-2.4012246773179993E-2</v>
      </c>
      <c r="H1020" s="2" t="str">
        <f t="shared" si="94"/>
        <v>Hold</v>
      </c>
    </row>
    <row r="1021" spans="1:8" ht="13.5" x14ac:dyDescent="0.25">
      <c r="A1021" s="3">
        <f>TITRES_STAT!B1024</f>
        <v>43494</v>
      </c>
      <c r="B1021" s="5">
        <f>TITRES_STAT!D1024</f>
        <v>8.7270000000000003</v>
      </c>
      <c r="C1021" s="2">
        <f t="shared" si="90"/>
        <v>8.6555246600267637</v>
      </c>
      <c r="D1021" s="2">
        <f t="shared" si="92"/>
        <v>8.7624494525061074</v>
      </c>
      <c r="E1021" s="2">
        <f t="shared" si="91"/>
        <v>-0.10692479247934372</v>
      </c>
      <c r="F1021" s="2">
        <f t="shared" si="95"/>
        <v>-9.8489264017298378E-2</v>
      </c>
      <c r="G1021" s="2">
        <f t="shared" si="93"/>
        <v>-8.4355284620453441E-3</v>
      </c>
      <c r="H1021" s="2" t="str">
        <f t="shared" si="94"/>
        <v>Hold</v>
      </c>
    </row>
    <row r="1022" spans="1:8" ht="13.5" x14ac:dyDescent="0.25">
      <c r="A1022" s="3">
        <f>TITRES_STAT!B1025</f>
        <v>43495</v>
      </c>
      <c r="B1022" s="5">
        <f>TITRES_STAT!D1025</f>
        <v>8.7210000000000001</v>
      </c>
      <c r="C1022" s="2">
        <f t="shared" si="90"/>
        <v>8.6612900969457236</v>
      </c>
      <c r="D1022" s="2">
        <f t="shared" si="92"/>
        <v>8.7593791226908415</v>
      </c>
      <c r="E1022" s="2">
        <f t="shared" si="91"/>
        <v>-9.8089025745117908E-2</v>
      </c>
      <c r="F1022" s="2">
        <f t="shared" si="95"/>
        <v>-9.840921636286229E-2</v>
      </c>
      <c r="G1022" s="2">
        <f t="shared" si="93"/>
        <v>3.201906177443814E-4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5">
        <f>TITRES_STAT!D1026</f>
        <v>8.7550000000000008</v>
      </c>
      <c r="C1023" s="2">
        <f t="shared" si="90"/>
        <v>8.6589377743386891</v>
      </c>
      <c r="D1023" s="2">
        <f t="shared" si="92"/>
        <v>8.7590547432322605</v>
      </c>
      <c r="E1023" s="2">
        <f t="shared" si="91"/>
        <v>-0.10011696889357147</v>
      </c>
      <c r="F1023" s="2">
        <f t="shared" si="95"/>
        <v>-9.8750766869004136E-2</v>
      </c>
      <c r="G1023" s="2">
        <f t="shared" si="93"/>
        <v>-1.3662020245673312E-3</v>
      </c>
      <c r="H1023" s="2" t="str">
        <f t="shared" si="94"/>
        <v>Hold</v>
      </c>
    </row>
    <row r="1024" spans="1:8" ht="13.5" x14ac:dyDescent="0.25">
      <c r="A1024" s="3">
        <f>TITRES_STAT!B1027</f>
        <v>43497</v>
      </c>
      <c r="B1024" s="5">
        <f>TITRES_STAT!D1027</f>
        <v>8.8569999999999993</v>
      </c>
      <c r="C1024" s="2">
        <f t="shared" si="90"/>
        <v>8.6600242705942758</v>
      </c>
      <c r="D1024" s="2">
        <f t="shared" si="92"/>
        <v>8.7663099474372768</v>
      </c>
      <c r="E1024" s="2">
        <f t="shared" si="91"/>
        <v>-0.10628567684300094</v>
      </c>
      <c r="F1024" s="2">
        <f t="shared" si="95"/>
        <v>-0.10025774886380351</v>
      </c>
      <c r="G1024" s="2">
        <f t="shared" si="93"/>
        <v>-6.0279279791974338E-3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5">
        <f>TITRES_STAT!D1028</f>
        <v>8.8569999999999993</v>
      </c>
      <c r="C1025" s="2">
        <f t="shared" si="90"/>
        <v>8.7007897674259258</v>
      </c>
      <c r="D1025" s="2">
        <f t="shared" si="92"/>
        <v>8.7730277291085894</v>
      </c>
      <c r="E1025" s="2">
        <f t="shared" si="91"/>
        <v>-7.223796168266361E-2</v>
      </c>
      <c r="F1025" s="2">
        <f t="shared" si="95"/>
        <v>-9.4653791427575545E-2</v>
      </c>
      <c r="G1025" s="2">
        <f t="shared" si="93"/>
        <v>2.2415829744911936E-2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5">
        <f>TITRES_STAT!D1029</f>
        <v>8.6519999999999992</v>
      </c>
      <c r="C1026" s="2">
        <f t="shared" si="90"/>
        <v>8.7143605724373217</v>
      </c>
      <c r="D1026" s="2">
        <f t="shared" si="92"/>
        <v>8.7640627121375818</v>
      </c>
      <c r="E1026" s="2">
        <f t="shared" si="91"/>
        <v>-4.9702139700260162E-2</v>
      </c>
      <c r="F1026" s="2">
        <f t="shared" si="95"/>
        <v>-8.566346108211248E-2</v>
      </c>
      <c r="G1026" s="2">
        <f t="shared" si="93"/>
        <v>3.5961321381852318E-2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5">
        <f>TITRES_STAT!D1030</f>
        <v>8.8360000000000003</v>
      </c>
      <c r="C1027" s="2">
        <f t="shared" si="90"/>
        <v>8.6859974074469637</v>
      </c>
      <c r="D1027" s="2">
        <f t="shared" si="92"/>
        <v>8.7693914001273896</v>
      </c>
      <c r="E1027" s="2">
        <f t="shared" si="91"/>
        <v>-8.339399268042591E-2</v>
      </c>
      <c r="F1027" s="2">
        <f t="shared" si="95"/>
        <v>-8.5209567401775169E-2</v>
      </c>
      <c r="G1027" s="2">
        <f t="shared" si="93"/>
        <v>1.8155747213492585E-3</v>
      </c>
      <c r="H1027" s="2" t="str">
        <f t="shared" si="94"/>
        <v>Sell</v>
      </c>
    </row>
    <row r="1028" spans="1:8" ht="13.5" x14ac:dyDescent="0.25">
      <c r="A1028" s="3">
        <f>TITRES_STAT!B1031</f>
        <v>43503</v>
      </c>
      <c r="B1028" s="5">
        <f>TITRES_STAT!D1031</f>
        <v>8.6519999999999992</v>
      </c>
      <c r="C1028" s="2">
        <f t="shared" si="90"/>
        <v>8.675536267839739</v>
      </c>
      <c r="D1028" s="2">
        <f t="shared" si="92"/>
        <v>8.7606957408586936</v>
      </c>
      <c r="E1028" s="2">
        <f t="shared" si="91"/>
        <v>-8.5159473018954657E-2</v>
      </c>
      <c r="F1028" s="2">
        <f t="shared" si="95"/>
        <v>-8.5199548525211083E-2</v>
      </c>
      <c r="G1028" s="2">
        <f t="shared" si="93"/>
        <v>4.0075506256426197E-5</v>
      </c>
      <c r="H1028" s="2" t="str">
        <f t="shared" si="94"/>
        <v>Sell</v>
      </c>
    </row>
    <row r="1029" spans="1:8" ht="13.5" x14ac:dyDescent="0.25">
      <c r="A1029" s="3">
        <f>TITRES_STAT!B1032</f>
        <v>43504</v>
      </c>
      <c r="B1029" s="5">
        <f>TITRES_STAT!D1032</f>
        <v>8.3940000000000001</v>
      </c>
      <c r="C1029" s="2">
        <f t="shared" si="90"/>
        <v>8.6834537650951642</v>
      </c>
      <c r="D1029" s="2">
        <f t="shared" si="92"/>
        <v>8.7335330933876794</v>
      </c>
      <c r="E1029" s="2">
        <f t="shared" si="91"/>
        <v>-5.0079328292515157E-2</v>
      </c>
      <c r="F1029" s="2">
        <f t="shared" si="95"/>
        <v>-7.8175504478671901E-2</v>
      </c>
      <c r="G1029" s="2">
        <f t="shared" si="93"/>
        <v>2.8096176186156743E-2</v>
      </c>
      <c r="H1029" s="2" t="str">
        <f t="shared" si="94"/>
        <v>Sell</v>
      </c>
    </row>
    <row r="1030" spans="1:8" ht="13.5" x14ac:dyDescent="0.25">
      <c r="A1030" s="3">
        <f>TITRES_STAT!B1033</f>
        <v>43507</v>
      </c>
      <c r="B1030" s="5">
        <f>TITRES_STAT!D1033</f>
        <v>8.3119999999999994</v>
      </c>
      <c r="C1030" s="2">
        <f t="shared" si="90"/>
        <v>8.6892301089266777</v>
      </c>
      <c r="D1030" s="2">
        <f t="shared" si="92"/>
        <v>8.7023084198034066</v>
      </c>
      <c r="E1030" s="2">
        <f t="shared" si="91"/>
        <v>-1.3078310876728949E-2</v>
      </c>
      <c r="F1030" s="2">
        <f t="shared" si="95"/>
        <v>-6.515606575828331E-2</v>
      </c>
      <c r="G1030" s="2">
        <f t="shared" si="93"/>
        <v>5.2077754881554361E-2</v>
      </c>
      <c r="H1030" s="2" t="str">
        <f t="shared" si="94"/>
        <v>Sell</v>
      </c>
    </row>
    <row r="1031" spans="1:8" ht="13.5" x14ac:dyDescent="0.25">
      <c r="A1031" s="3">
        <f>TITRES_STAT!B1034</f>
        <v>43508</v>
      </c>
      <c r="B1031" s="5">
        <f>TITRES_STAT!D1034</f>
        <v>8.3119999999999994</v>
      </c>
      <c r="C1031" s="2">
        <f t="shared" si="90"/>
        <v>8.6950408613994963</v>
      </c>
      <c r="D1031" s="2">
        <f t="shared" si="92"/>
        <v>8.6733966850031532</v>
      </c>
      <c r="E1031" s="2">
        <f t="shared" si="91"/>
        <v>2.1644176396343084E-2</v>
      </c>
      <c r="F1031" s="2">
        <f t="shared" si="95"/>
        <v>-4.7796017327358033E-2</v>
      </c>
      <c r="G1031" s="2">
        <f t="shared" si="93"/>
        <v>6.944019372370111E-2</v>
      </c>
      <c r="H1031" s="2" t="str">
        <f t="shared" si="94"/>
        <v>Sell</v>
      </c>
    </row>
    <row r="1032" spans="1:8" ht="13.5" x14ac:dyDescent="0.25">
      <c r="A1032" s="3">
        <f>TITRES_STAT!B1035</f>
        <v>43509</v>
      </c>
      <c r="B1032" s="5">
        <f>TITRES_STAT!D1035</f>
        <v>8.2780000000000005</v>
      </c>
      <c r="C1032" s="2">
        <f t="shared" si="90"/>
        <v>8.6990345750303426</v>
      </c>
      <c r="D1032" s="2">
        <f t="shared" si="92"/>
        <v>8.6441080416695879</v>
      </c>
      <c r="E1032" s="2">
        <f t="shared" si="91"/>
        <v>5.4926533360754703E-2</v>
      </c>
      <c r="F1032" s="2">
        <f t="shared" si="95"/>
        <v>-2.7251507189735492E-2</v>
      </c>
      <c r="G1032" s="2">
        <f t="shared" si="93"/>
        <v>8.2178040550490189E-2</v>
      </c>
      <c r="H1032" s="2" t="str">
        <f t="shared" si="94"/>
        <v>Sell</v>
      </c>
    </row>
    <row r="1033" spans="1:8" ht="13.5" x14ac:dyDescent="0.25">
      <c r="A1033" s="3">
        <f>TITRES_STAT!B1036</f>
        <v>43510</v>
      </c>
      <c r="B1033" s="5">
        <f>TITRES_STAT!D1036</f>
        <v>8.1760000000000002</v>
      </c>
      <c r="C1033" s="2">
        <f t="shared" si="90"/>
        <v>8.7076446404102903</v>
      </c>
      <c r="D1033" s="2">
        <f t="shared" si="92"/>
        <v>8.6094333719162837</v>
      </c>
      <c r="E1033" s="2">
        <f t="shared" si="91"/>
        <v>9.8211268494006632E-2</v>
      </c>
      <c r="F1033" s="2">
        <f t="shared" si="95"/>
        <v>-2.1589520529870683E-3</v>
      </c>
      <c r="G1033" s="2">
        <f t="shared" si="93"/>
        <v>0.1003702205469937</v>
      </c>
      <c r="H1033" s="2" t="str">
        <f t="shared" si="94"/>
        <v>Sell</v>
      </c>
    </row>
    <row r="1034" spans="1:8" ht="13.5" x14ac:dyDescent="0.25">
      <c r="A1034" s="3">
        <f>TITRES_STAT!B1037</f>
        <v>43511</v>
      </c>
      <c r="B1034" s="5">
        <f>TITRES_STAT!D1037</f>
        <v>8.3460000000000001</v>
      </c>
      <c r="C1034" s="2">
        <f t="shared" si="90"/>
        <v>8.7306223880394764</v>
      </c>
      <c r="D1034" s="2">
        <f t="shared" si="92"/>
        <v>8.5899197888113736</v>
      </c>
      <c r="E1034" s="2">
        <f t="shared" si="91"/>
        <v>0.1407025992281028</v>
      </c>
      <c r="F1034" s="2">
        <f t="shared" si="95"/>
        <v>2.6413358203230909E-2</v>
      </c>
      <c r="G1034" s="2">
        <f t="shared" si="93"/>
        <v>0.1142892410248719</v>
      </c>
      <c r="H1034" s="2" t="str">
        <f t="shared" si="94"/>
        <v>Sell</v>
      </c>
    </row>
    <row r="1035" spans="1:8" ht="13.5" x14ac:dyDescent="0.25">
      <c r="A1035" s="3">
        <f>TITRES_STAT!B1038</f>
        <v>43514</v>
      </c>
      <c r="B1035" s="5">
        <f>TITRES_STAT!D1038</f>
        <v>8.3119999999999994</v>
      </c>
      <c r="C1035" s="2">
        <f t="shared" si="90"/>
        <v>8.7500650975718646</v>
      </c>
      <c r="D1035" s="2">
        <f t="shared" si="92"/>
        <v>8.5693331377883091</v>
      </c>
      <c r="E1035" s="2">
        <f t="shared" si="91"/>
        <v>0.1807319597835555</v>
      </c>
      <c r="F1035" s="2">
        <f t="shared" si="95"/>
        <v>5.7277078519295824E-2</v>
      </c>
      <c r="G1035" s="2">
        <f t="shared" si="93"/>
        <v>0.12345488126425967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5">
        <f>TITRES_STAT!D1039</f>
        <v>8.3119999999999994</v>
      </c>
      <c r="C1036" s="2">
        <f t="shared" si="90"/>
        <v>8.7349781594838856</v>
      </c>
      <c r="D1036" s="2">
        <f t="shared" si="92"/>
        <v>8.5502714238780637</v>
      </c>
      <c r="E1036" s="2">
        <f t="shared" si="91"/>
        <v>0.18470673560582185</v>
      </c>
      <c r="F1036" s="2">
        <f t="shared" si="95"/>
        <v>8.2763009936601031E-2</v>
      </c>
      <c r="G1036" s="2">
        <f t="shared" si="93"/>
        <v>0.10194372566922082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5">
        <f>TITRES_STAT!D1040</f>
        <v>8.4480000000000004</v>
      </c>
      <c r="C1037" s="2">
        <f t="shared" si="90"/>
        <v>8.7505199811017498</v>
      </c>
      <c r="D1037" s="2">
        <f t="shared" si="92"/>
        <v>8.5426957628500588</v>
      </c>
      <c r="E1037" s="2">
        <f t="shared" si="91"/>
        <v>0.20782421825169095</v>
      </c>
      <c r="F1037" s="2">
        <f t="shared" si="95"/>
        <v>0.10777525159961902</v>
      </c>
      <c r="G1037" s="2">
        <f t="shared" si="93"/>
        <v>0.10004896665207193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5">
        <f>TITRES_STAT!D1041</f>
        <v>8.6180000000000003</v>
      </c>
      <c r="C1038" s="2">
        <f t="shared" si="90"/>
        <v>8.7353630609322508</v>
      </c>
      <c r="D1038" s="2">
        <f t="shared" si="92"/>
        <v>8.5482738544907946</v>
      </c>
      <c r="E1038" s="2">
        <f t="shared" si="91"/>
        <v>0.18708920644145621</v>
      </c>
      <c r="F1038" s="2">
        <f t="shared" si="95"/>
        <v>0.12363804256798647</v>
      </c>
      <c r="G1038" s="2">
        <f t="shared" si="93"/>
        <v>6.3451163873469746E-2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5">
        <f>TITRES_STAT!D1042</f>
        <v>8.7210000000000001</v>
      </c>
      <c r="C1039" s="2">
        <f t="shared" ref="C1039:C1102" si="96">$C$4*B1029+C1038*(1-$C$4)</f>
        <v>8.6828456669426739</v>
      </c>
      <c r="D1039" s="2">
        <f t="shared" si="92"/>
        <v>8.5610683837877737</v>
      </c>
      <c r="E1039" s="2">
        <f t="shared" si="91"/>
        <v>0.12177728315490022</v>
      </c>
      <c r="F1039" s="2">
        <f t="shared" si="95"/>
        <v>0.12326589068536922</v>
      </c>
      <c r="G1039" s="2">
        <f t="shared" si="93"/>
        <v>-1.488607530469005E-3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5">
        <f>TITRES_STAT!D1043</f>
        <v>8.7889999999999997</v>
      </c>
      <c r="C1040" s="2">
        <f t="shared" si="96"/>
        <v>8.6257924874130314</v>
      </c>
      <c r="D1040" s="2">
        <f t="shared" si="92"/>
        <v>8.5779522072109007</v>
      </c>
      <c r="E1040" s="2">
        <f t="shared" si="91"/>
        <v>4.7840280202130714E-2</v>
      </c>
      <c r="F1040" s="2">
        <f t="shared" si="95"/>
        <v>0.10818076858872153</v>
      </c>
      <c r="G1040" s="2">
        <f t="shared" si="93"/>
        <v>-6.0340488386590813E-2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5">
        <f>TITRES_STAT!D1044</f>
        <v>8.7889999999999997</v>
      </c>
      <c r="C1041" s="2">
        <f t="shared" si="96"/>
        <v>8.5775167201187177</v>
      </c>
      <c r="D1041" s="2">
        <f t="shared" si="92"/>
        <v>8.5935853770471304</v>
      </c>
      <c r="E1041" s="2">
        <f t="shared" si="91"/>
        <v>-1.606865692841275E-2</v>
      </c>
      <c r="F1041" s="2">
        <f t="shared" si="95"/>
        <v>8.3330883485294674E-2</v>
      </c>
      <c r="G1041" s="2">
        <f t="shared" si="93"/>
        <v>-9.9399540413707424E-2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5">
        <f>TITRES_STAT!D1045</f>
        <v>8.5299999999999994</v>
      </c>
      <c r="C1042" s="2">
        <f t="shared" si="96"/>
        <v>8.5314372247158374</v>
      </c>
      <c r="D1042" s="2">
        <f t="shared" si="92"/>
        <v>8.5888753491177141</v>
      </c>
      <c r="E1042" s="2">
        <f t="shared" si="91"/>
        <v>-5.7438124401876678E-2</v>
      </c>
      <c r="F1042" s="2">
        <f t="shared" si="95"/>
        <v>5.5177081907860408E-2</v>
      </c>
      <c r="G1042" s="2">
        <f t="shared" si="93"/>
        <v>-0.11261520630973709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5">
        <f>TITRES_STAT!D1046</f>
        <v>8.6519999999999992</v>
      </c>
      <c r="C1043" s="2">
        <f t="shared" si="96"/>
        <v>8.4767545747595552</v>
      </c>
      <c r="D1043" s="2">
        <f t="shared" si="92"/>
        <v>8.5935512491830686</v>
      </c>
      <c r="E1043" s="2">
        <f t="shared" si="91"/>
        <v>-0.11679667442351338</v>
      </c>
      <c r="F1043" s="2">
        <f t="shared" si="95"/>
        <v>2.0782330641585651E-2</v>
      </c>
      <c r="G1043" s="2">
        <f t="shared" si="93"/>
        <v>-0.13757900506509904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5">
        <f>TITRES_STAT!D1047</f>
        <v>8.6519999999999992</v>
      </c>
      <c r="C1044" s="2">
        <f t="shared" si="96"/>
        <v>8.4566384863350077</v>
      </c>
      <c r="D1044" s="2">
        <f t="shared" si="92"/>
        <v>8.5978807862806192</v>
      </c>
      <c r="E1044" s="2">
        <f t="shared" si="91"/>
        <v>-0.14124229994561155</v>
      </c>
      <c r="F1044" s="2">
        <f t="shared" si="95"/>
        <v>-1.162259547585379E-2</v>
      </c>
      <c r="G1044" s="2">
        <f t="shared" si="93"/>
        <v>-0.12961970446975776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5">
        <f>TITRES_STAT!D1048</f>
        <v>8.516</v>
      </c>
      <c r="C1045" s="2">
        <f t="shared" si="96"/>
        <v>8.4343864115142377</v>
      </c>
      <c r="D1045" s="2">
        <f t="shared" si="92"/>
        <v>8.5918155428524248</v>
      </c>
      <c r="E1045" s="2">
        <f t="shared" si="91"/>
        <v>-0.15742913133818703</v>
      </c>
      <c r="F1045" s="2">
        <f t="shared" si="95"/>
        <v>-4.0783902648320436E-2</v>
      </c>
      <c r="G1045" s="2">
        <f t="shared" si="93"/>
        <v>-0.1166452286898666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5">
        <f>TITRES_STAT!D1049</f>
        <v>8.4749999999999996</v>
      </c>
      <c r="C1046" s="2">
        <f t="shared" si="96"/>
        <v>8.4155577328197388</v>
      </c>
      <c r="D1046" s="2">
        <f t="shared" si="92"/>
        <v>8.5831625396781703</v>
      </c>
      <c r="E1046" s="2">
        <f t="shared" si="91"/>
        <v>-0.16760480685843149</v>
      </c>
      <c r="F1046" s="2">
        <f t="shared" si="95"/>
        <v>-6.6148083490342652E-2</v>
      </c>
      <c r="G1046" s="2">
        <f t="shared" si="93"/>
        <v>-0.10145672336808884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5">
        <f>TITRES_STAT!D1050</f>
        <v>8.4749999999999996</v>
      </c>
      <c r="C1047" s="2">
        <f t="shared" si="96"/>
        <v>8.4205488508474708</v>
      </c>
      <c r="D1047" s="2">
        <f t="shared" si="92"/>
        <v>8.5751504997020103</v>
      </c>
      <c r="E1047" s="2">
        <f t="shared" si="91"/>
        <v>-0.15460164885453942</v>
      </c>
      <c r="F1047" s="2">
        <f t="shared" si="95"/>
        <v>-8.3838796563182008E-2</v>
      </c>
      <c r="G1047" s="2">
        <f t="shared" si="93"/>
        <v>-7.0762852291357412E-2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5">
        <f>TITRES_STAT!D1051</f>
        <v>8.468</v>
      </c>
      <c r="C1048" s="2">
        <f t="shared" si="96"/>
        <v>8.4509259507170906</v>
      </c>
      <c r="D1048" s="2">
        <f t="shared" si="92"/>
        <v>8.5672134256500101</v>
      </c>
      <c r="E1048" s="2">
        <f t="shared" si="91"/>
        <v>-0.11628747493291947</v>
      </c>
      <c r="F1048" s="2">
        <f t="shared" si="95"/>
        <v>-9.03285322371295E-2</v>
      </c>
      <c r="G1048" s="2">
        <f t="shared" si="93"/>
        <v>-2.5958942695789966E-2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5">
        <f>TITRES_STAT!D1052</f>
        <v>8.468</v>
      </c>
      <c r="C1049" s="2">
        <f t="shared" si="96"/>
        <v>8.4924758044529227</v>
      </c>
      <c r="D1049" s="2">
        <f t="shared" si="92"/>
        <v>8.5598642830092686</v>
      </c>
      <c r="E1049" s="2">
        <f t="shared" si="91"/>
        <v>-6.7388478556345888E-2</v>
      </c>
      <c r="F1049" s="2">
        <f t="shared" si="95"/>
        <v>-8.5740521500972777E-2</v>
      </c>
      <c r="G1049" s="2">
        <f t="shared" si="93"/>
        <v>1.835204294462689E-2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5">
        <f>TITRES_STAT!D1053</f>
        <v>8.468</v>
      </c>
      <c r="C1050" s="2">
        <f t="shared" si="96"/>
        <v>8.5380949114601652</v>
      </c>
      <c r="D1050" s="2">
        <f t="shared" si="92"/>
        <v>8.5530595213048777</v>
      </c>
      <c r="E1050" s="2">
        <f t="shared" si="91"/>
        <v>-1.4964609844712484E-2</v>
      </c>
      <c r="F1050" s="2">
        <f t="shared" si="95"/>
        <v>-7.1585339169720721E-2</v>
      </c>
      <c r="G1050" s="2">
        <f t="shared" si="93"/>
        <v>5.6620729325008237E-2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5">
        <f>TITRES_STAT!D1054</f>
        <v>8.4480000000000004</v>
      </c>
      <c r="C1051" s="2">
        <f t="shared" si="96"/>
        <v>8.5766956943124484</v>
      </c>
      <c r="D1051" s="2">
        <f t="shared" si="92"/>
        <v>8.545277334541554</v>
      </c>
      <c r="E1051" s="2">
        <f t="shared" si="91"/>
        <v>3.1418359770894355E-2</v>
      </c>
      <c r="F1051" s="2">
        <f t="shared" si="95"/>
        <v>-5.098459938159771E-2</v>
      </c>
      <c r="G1051" s="2">
        <f t="shared" si="93"/>
        <v>8.2402959152492072E-2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5">
        <f>TITRES_STAT!D1055</f>
        <v>8.2439999999999998</v>
      </c>
      <c r="C1052" s="2">
        <f t="shared" si="96"/>
        <v>8.5695117413413016</v>
      </c>
      <c r="D1052" s="2">
        <f t="shared" si="92"/>
        <v>8.5229604949458828</v>
      </c>
      <c r="E1052" s="2">
        <f t="shared" ref="E1052:E1115" si="97">C1052-D1052</f>
        <v>4.6551246395418744E-2</v>
      </c>
      <c r="F1052" s="2">
        <f t="shared" si="95"/>
        <v>-3.1477430226194425E-2</v>
      </c>
      <c r="G1052" s="2">
        <f t="shared" si="93"/>
        <v>7.8028676621613169E-2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5">
        <f>TITRES_STAT!D1056</f>
        <v>8.3049999999999997</v>
      </c>
      <c r="C1053" s="2">
        <f t="shared" si="96"/>
        <v>8.582202242673409</v>
      </c>
      <c r="D1053" s="2">
        <f t="shared" ref="D1053:D1116" si="98">$D$4*B1053+(1-$D$4)*D1052</f>
        <v>8.5068152730980398</v>
      </c>
      <c r="E1053" s="2">
        <f t="shared" si="97"/>
        <v>7.5386969575369278E-2</v>
      </c>
      <c r="F1053" s="2">
        <f t="shared" si="95"/>
        <v>-1.0104550265881683E-2</v>
      </c>
      <c r="G1053" s="2">
        <f t="shared" si="93"/>
        <v>8.549151984125096E-2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5">
        <f>TITRES_STAT!D1057</f>
        <v>8.516</v>
      </c>
      <c r="C1054" s="2">
        <f t="shared" si="96"/>
        <v>8.5929403591851923</v>
      </c>
      <c r="D1054" s="2">
        <f t="shared" si="98"/>
        <v>8.5074956232389258</v>
      </c>
      <c r="E1054" s="2">
        <f t="shared" si="97"/>
        <v>8.5444735946266448E-2</v>
      </c>
      <c r="F1054" s="2">
        <f t="shared" si="95"/>
        <v>9.0053069765479426E-3</v>
      </c>
      <c r="G1054" s="2">
        <f t="shared" si="93"/>
        <v>7.6439428969718504E-2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5">
        <f>TITRES_STAT!D1058</f>
        <v>8.2710000000000008</v>
      </c>
      <c r="C1055" s="2">
        <f t="shared" si="96"/>
        <v>8.581103380849008</v>
      </c>
      <c r="D1055" s="2">
        <f t="shared" si="98"/>
        <v>8.4899774289249308</v>
      </c>
      <c r="E1055" s="2">
        <f t="shared" si="97"/>
        <v>9.1125951924077242E-2</v>
      </c>
      <c r="F1055" s="2">
        <f t="shared" si="95"/>
        <v>2.5429435966053803E-2</v>
      </c>
      <c r="G1055" s="2">
        <f t="shared" si="93"/>
        <v>6.5696515958023435E-2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5">
        <f>TITRES_STAT!D1059</f>
        <v>8.516</v>
      </c>
      <c r="C1056" s="2">
        <f t="shared" si="96"/>
        <v>8.5647797837953146</v>
      </c>
      <c r="D1056" s="2">
        <f t="shared" si="98"/>
        <v>8.4919050267823444</v>
      </c>
      <c r="E1056" s="2">
        <f t="shared" si="97"/>
        <v>7.2874757012970193E-2</v>
      </c>
      <c r="F1056" s="2">
        <f t="shared" si="95"/>
        <v>3.491850017543708E-2</v>
      </c>
      <c r="G1056" s="2">
        <f t="shared" si="93"/>
        <v>3.7956256837533113E-2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5">
        <f>TITRES_STAT!D1060</f>
        <v>8.3800000000000008</v>
      </c>
      <c r="C1057" s="2">
        <f t="shared" si="96"/>
        <v>8.5509675093652664</v>
      </c>
      <c r="D1057" s="2">
        <f t="shared" si="98"/>
        <v>8.4836157655392075</v>
      </c>
      <c r="E1057" s="2">
        <f t="shared" si="97"/>
        <v>6.7351743826058907E-2</v>
      </c>
      <c r="F1057" s="2">
        <f t="shared" si="95"/>
        <v>4.1405148905561448E-2</v>
      </c>
      <c r="G1057" s="2">
        <f t="shared" si="93"/>
        <v>2.5946594920497459E-2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5">
        <f>TITRES_STAT!D1061</f>
        <v>8.4619999999999997</v>
      </c>
      <c r="C1058" s="2">
        <f t="shared" si="96"/>
        <v>8.5382032771552261</v>
      </c>
      <c r="D1058" s="2">
        <f t="shared" si="98"/>
        <v>8.4820145977214878</v>
      </c>
      <c r="E1058" s="2">
        <f t="shared" si="97"/>
        <v>5.6188679433738287E-2</v>
      </c>
      <c r="F1058" s="2">
        <f t="shared" si="95"/>
        <v>4.436185501119682E-2</v>
      </c>
      <c r="G1058" s="2">
        <f t="shared" si="93"/>
        <v>1.1826824422541467E-2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5">
        <f>TITRES_STAT!D1062</f>
        <v>8.2850000000000001</v>
      </c>
      <c r="C1059" s="2">
        <f t="shared" si="96"/>
        <v>8.5274027729774993</v>
      </c>
      <c r="D1059" s="2">
        <f t="shared" si="98"/>
        <v>8.4674209238161922</v>
      </c>
      <c r="E1059" s="2">
        <f t="shared" si="97"/>
        <v>5.998184916130711E-2</v>
      </c>
      <c r="F1059" s="2">
        <f t="shared" si="95"/>
        <v>4.7485853841218881E-2</v>
      </c>
      <c r="G1059" s="2">
        <f t="shared" si="93"/>
        <v>1.249599532008823E-2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5">
        <f>TITRES_STAT!D1063</f>
        <v>8.468</v>
      </c>
      <c r="C1060" s="2">
        <f t="shared" si="96"/>
        <v>8.5182638848271139</v>
      </c>
      <c r="D1060" s="2">
        <f t="shared" si="98"/>
        <v>8.4674638183483264</v>
      </c>
      <c r="E1060" s="2">
        <f t="shared" si="97"/>
        <v>5.0800066478787542E-2</v>
      </c>
      <c r="F1060" s="2">
        <f t="shared" si="95"/>
        <v>4.8148696368732619E-2</v>
      </c>
      <c r="G1060" s="2">
        <f t="shared" ref="G1060:G1123" si="99">E1060-F1060</f>
        <v>2.6513701100549236E-3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5">
        <f>TITRES_STAT!D1064</f>
        <v>8.4550000000000001</v>
      </c>
      <c r="C1061" s="2">
        <f t="shared" si="96"/>
        <v>8.5074540563921737</v>
      </c>
      <c r="D1061" s="2">
        <f t="shared" si="98"/>
        <v>8.466540572544746</v>
      </c>
      <c r="E1061" s="2">
        <f t="shared" si="97"/>
        <v>4.0913483847427656E-2</v>
      </c>
      <c r="F1061" s="2">
        <f t="shared" ref="F1061:F1124" si="101">(E1061*(2/(10)))+((1-(2/10))*F1060)</f>
        <v>4.6701653864471629E-2</v>
      </c>
      <c r="G1061" s="2">
        <f t="shared" si="99"/>
        <v>-5.7881700170439726E-3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5">
        <f>TITRES_STAT!D1065</f>
        <v>8.2100000000000009</v>
      </c>
      <c r="C1062" s="2">
        <f t="shared" si="96"/>
        <v>8.4669226631010694</v>
      </c>
      <c r="D1062" s="2">
        <f t="shared" si="98"/>
        <v>8.4475375671710609</v>
      </c>
      <c r="E1062" s="2">
        <f t="shared" si="97"/>
        <v>1.9385095930008589E-2</v>
      </c>
      <c r="F1062" s="2">
        <f t="shared" si="101"/>
        <v>4.123834227757902E-2</v>
      </c>
      <c r="G1062" s="2">
        <f t="shared" si="99"/>
        <v>-2.1853246347570431E-2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5">
        <f>TITRES_STAT!D1066</f>
        <v>8.4410000000000007</v>
      </c>
      <c r="C1063" s="2">
        <f t="shared" si="96"/>
        <v>8.4420114841624425</v>
      </c>
      <c r="D1063" s="2">
        <f t="shared" si="98"/>
        <v>8.4470533029361672</v>
      </c>
      <c r="E1063" s="2">
        <f t="shared" si="97"/>
        <v>-5.0418187737246711E-3</v>
      </c>
      <c r="F1063" s="2">
        <f t="shared" si="101"/>
        <v>3.1982310067318283E-2</v>
      </c>
      <c r="G1063" s="2">
        <f t="shared" si="99"/>
        <v>-3.7024128841042954E-2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5">
        <f>TITRES_STAT!D1067</f>
        <v>8.5839999999999996</v>
      </c>
      <c r="C1064" s="2">
        <f t="shared" si="96"/>
        <v>8.4533943327528362</v>
      </c>
      <c r="D1064" s="2">
        <f t="shared" si="98"/>
        <v>8.4571975027186728</v>
      </c>
      <c r="E1064" s="2">
        <f t="shared" si="97"/>
        <v>-3.803169965836517E-3</v>
      </c>
      <c r="F1064" s="2">
        <f t="shared" si="101"/>
        <v>2.4825214060687325E-2</v>
      </c>
      <c r="G1064" s="2">
        <f t="shared" si="99"/>
        <v>-2.8628384026523842E-2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5">
        <f>TITRES_STAT!D1068</f>
        <v>8.3320000000000007</v>
      </c>
      <c r="C1065" s="2">
        <f t="shared" si="96"/>
        <v>8.4253336661754776</v>
      </c>
      <c r="D1065" s="2">
        <f t="shared" si="98"/>
        <v>8.4479236136284008</v>
      </c>
      <c r="E1065" s="2">
        <f t="shared" si="97"/>
        <v>-2.2589947452923198E-2</v>
      </c>
      <c r="F1065" s="2">
        <f t="shared" si="101"/>
        <v>1.5342181757965222E-2</v>
      </c>
      <c r="G1065" s="2">
        <f t="shared" si="99"/>
        <v>-3.793212921088842E-2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5">
        <f>TITRES_STAT!D1069</f>
        <v>8.83</v>
      </c>
      <c r="C1066" s="2">
        <f t="shared" si="96"/>
        <v>8.4392823329177116</v>
      </c>
      <c r="D1066" s="2">
        <f t="shared" si="98"/>
        <v>8.4762255681744456</v>
      </c>
      <c r="E1066" s="2">
        <f t="shared" si="97"/>
        <v>-3.6943235256734042E-2</v>
      </c>
      <c r="F1066" s="2">
        <f t="shared" si="101"/>
        <v>4.8850983550253694E-3</v>
      </c>
      <c r="G1066" s="2">
        <f t="shared" si="99"/>
        <v>-4.1828333611759409E-2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5">
        <f>TITRES_STAT!D1070</f>
        <v>8.7210000000000001</v>
      </c>
      <c r="C1067" s="2">
        <f t="shared" si="96"/>
        <v>8.4301619740072944</v>
      </c>
      <c r="D1067" s="2">
        <f t="shared" si="98"/>
        <v>8.4943570075689312</v>
      </c>
      <c r="E1067" s="2">
        <f t="shared" si="97"/>
        <v>-6.4195033561636805E-2</v>
      </c>
      <c r="F1067" s="2">
        <f t="shared" si="101"/>
        <v>-8.9309280283070662E-3</v>
      </c>
      <c r="G1067" s="2">
        <f t="shared" si="99"/>
        <v>-5.5264105533329735E-2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5">
        <f>TITRES_STAT!D1071</f>
        <v>8.7210000000000001</v>
      </c>
      <c r="C1068" s="2">
        <f t="shared" si="96"/>
        <v>8.4350601318523264</v>
      </c>
      <c r="D1068" s="2">
        <f t="shared" si="98"/>
        <v>8.5111453773786412</v>
      </c>
      <c r="E1068" s="2">
        <f t="shared" si="97"/>
        <v>-7.6085245526314793E-2</v>
      </c>
      <c r="F1068" s="2">
        <f t="shared" si="101"/>
        <v>-2.2361791527908612E-2</v>
      </c>
      <c r="G1068" s="2">
        <f t="shared" si="99"/>
        <v>-5.3723453998406182E-2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5">
        <f>TITRES_STAT!D1072</f>
        <v>8.8160000000000007</v>
      </c>
      <c r="C1069" s="2">
        <f t="shared" si="96"/>
        <v>8.411973957721198</v>
      </c>
      <c r="D1069" s="2">
        <f t="shared" si="98"/>
        <v>8.5337272012765197</v>
      </c>
      <c r="E1069" s="2">
        <f t="shared" si="97"/>
        <v>-0.12175324355532169</v>
      </c>
      <c r="F1069" s="2">
        <f t="shared" si="101"/>
        <v>-4.2240081933391224E-2</v>
      </c>
      <c r="G1069" s="2">
        <f t="shared" si="99"/>
        <v>-7.9513161621930464E-2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5">
        <f>TITRES_STAT!D1073</f>
        <v>8.8089999999999993</v>
      </c>
      <c r="C1070" s="2">
        <f t="shared" si="96"/>
        <v>8.4205933488410132</v>
      </c>
      <c r="D1070" s="2">
        <f t="shared" si="98"/>
        <v>8.5541177789597409</v>
      </c>
      <c r="E1070" s="2">
        <f t="shared" si="97"/>
        <v>-0.13352443011872772</v>
      </c>
      <c r="F1070" s="2">
        <f t="shared" si="101"/>
        <v>-6.0496951570458528E-2</v>
      </c>
      <c r="G1070" s="2">
        <f t="shared" si="99"/>
        <v>-7.3027478548269187E-2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5">
        <f>TITRES_STAT!D1074</f>
        <v>8.7889999999999997</v>
      </c>
      <c r="C1071" s="2">
        <f t="shared" si="96"/>
        <v>8.4258866797885492</v>
      </c>
      <c r="D1071" s="2">
        <f t="shared" si="98"/>
        <v>8.5715164619997601</v>
      </c>
      <c r="E1071" s="2">
        <f t="shared" si="97"/>
        <v>-0.14562978221121092</v>
      </c>
      <c r="F1071" s="2">
        <f t="shared" si="101"/>
        <v>-7.7523517698609004E-2</v>
      </c>
      <c r="G1071" s="2">
        <f t="shared" si="99"/>
        <v>-6.8106264512601919E-2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5">
        <f>TITRES_STAT!D1075</f>
        <v>8.6859999999999999</v>
      </c>
      <c r="C1072" s="2">
        <f t="shared" si="96"/>
        <v>8.3926733444364636</v>
      </c>
      <c r="D1072" s="2">
        <f t="shared" si="98"/>
        <v>8.5799967240738528</v>
      </c>
      <c r="E1072" s="2">
        <f t="shared" si="97"/>
        <v>-0.18732337963738921</v>
      </c>
      <c r="F1072" s="2">
        <f t="shared" si="101"/>
        <v>-9.9483490086365048E-2</v>
      </c>
      <c r="G1072" s="2">
        <f t="shared" si="99"/>
        <v>-8.7839889551024161E-2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5">
        <f>TITRES_STAT!D1076</f>
        <v>8.6519999999999992</v>
      </c>
      <c r="C1073" s="2">
        <f t="shared" si="96"/>
        <v>8.4001082145231614</v>
      </c>
      <c r="D1073" s="2">
        <f t="shared" si="98"/>
        <v>8.5853303000683816</v>
      </c>
      <c r="E1073" s="2">
        <f t="shared" si="97"/>
        <v>-0.18522208554522024</v>
      </c>
      <c r="F1073" s="2">
        <f t="shared" si="101"/>
        <v>-0.11663120917813609</v>
      </c>
      <c r="G1073" s="2">
        <f t="shared" si="99"/>
        <v>-6.859087636708415E-2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5">
        <f>TITRES_STAT!D1077</f>
        <v>8.7680000000000007</v>
      </c>
      <c r="C1074" s="2">
        <f t="shared" si="96"/>
        <v>8.4283992584426741</v>
      </c>
      <c r="D1074" s="2">
        <f t="shared" si="98"/>
        <v>8.598861388952205</v>
      </c>
      <c r="E1074" s="2">
        <f t="shared" si="97"/>
        <v>-0.17046213050953085</v>
      </c>
      <c r="F1074" s="2">
        <f t="shared" si="101"/>
        <v>-0.12739739344441503</v>
      </c>
      <c r="G1074" s="2">
        <f t="shared" si="99"/>
        <v>-4.3064737065115821E-2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5">
        <f>TITRES_STAT!D1078</f>
        <v>8.516</v>
      </c>
      <c r="C1075" s="2">
        <f t="shared" si="96"/>
        <v>8.413568603297648</v>
      </c>
      <c r="D1075" s="2">
        <f t="shared" si="98"/>
        <v>8.5927235082890796</v>
      </c>
      <c r="E1075" s="2">
        <f t="shared" si="97"/>
        <v>-0.17915490499143161</v>
      </c>
      <c r="F1075" s="2">
        <f t="shared" si="101"/>
        <v>-0.13774889575381835</v>
      </c>
      <c r="G1075" s="2">
        <f t="shared" si="99"/>
        <v>-4.1406009237613256E-2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5">
        <f>TITRES_STAT!D1079</f>
        <v>8.7210000000000001</v>
      </c>
      <c r="C1076" s="2">
        <f t="shared" si="96"/>
        <v>8.477634972021086</v>
      </c>
      <c r="D1076" s="2">
        <f t="shared" si="98"/>
        <v>8.6022254706380377</v>
      </c>
      <c r="E1076" s="2">
        <f t="shared" si="97"/>
        <v>-0.12459049861695171</v>
      </c>
      <c r="F1076" s="2">
        <f t="shared" si="101"/>
        <v>-0.13511721632644502</v>
      </c>
      <c r="G1076" s="2">
        <f t="shared" si="99"/>
        <v>1.0526717709493316E-2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5">
        <f>TITRES_STAT!D1080</f>
        <v>8.9789999999999992</v>
      </c>
      <c r="C1077" s="2">
        <f t="shared" si="96"/>
        <v>8.5150757455563042</v>
      </c>
      <c r="D1077" s="2">
        <f t="shared" si="98"/>
        <v>8.6301346950352205</v>
      </c>
      <c r="E1077" s="2">
        <f t="shared" si="97"/>
        <v>-0.11505894947891626</v>
      </c>
      <c r="F1077" s="2">
        <f t="shared" si="101"/>
        <v>-0.13110556295693929</v>
      </c>
      <c r="G1077" s="2">
        <f t="shared" si="99"/>
        <v>1.6046613478023025E-2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5">
        <f>TITRES_STAT!D1081</f>
        <v>9.3949999999999996</v>
      </c>
      <c r="C1078" s="2">
        <f t="shared" si="96"/>
        <v>8.5467564000861032</v>
      </c>
      <c r="D1078" s="2">
        <f t="shared" si="98"/>
        <v>8.6867913842918707</v>
      </c>
      <c r="E1078" s="2">
        <f t="shared" si="97"/>
        <v>-0.14003498420576754</v>
      </c>
      <c r="F1078" s="2">
        <f t="shared" si="101"/>
        <v>-0.13289144720670495</v>
      </c>
      <c r="G1078" s="2">
        <f t="shared" si="99"/>
        <v>-7.1435369990625885E-3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5">
        <f>TITRES_STAT!D1082</f>
        <v>9.9540000000000006</v>
      </c>
      <c r="C1079" s="2">
        <f t="shared" si="96"/>
        <v>8.5881784923805498</v>
      </c>
      <c r="D1079" s="2">
        <f t="shared" si="98"/>
        <v>8.7806586891591394</v>
      </c>
      <c r="E1079" s="2">
        <f t="shared" si="97"/>
        <v>-0.19248019677858963</v>
      </c>
      <c r="F1079" s="2">
        <f t="shared" si="101"/>
        <v>-0.1448091971210819</v>
      </c>
      <c r="G1079" s="2">
        <f t="shared" si="99"/>
        <v>-4.7670999657507734E-2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5">
        <f>TITRES_STAT!D1083</f>
        <v>10.151</v>
      </c>
      <c r="C1080" s="2">
        <f t="shared" si="96"/>
        <v>8.6221510320143118</v>
      </c>
      <c r="D1080" s="2">
        <f t="shared" si="98"/>
        <v>8.882165452925129</v>
      </c>
      <c r="E1080" s="2">
        <f t="shared" si="97"/>
        <v>-0.26001442091081728</v>
      </c>
      <c r="F1080" s="2">
        <f t="shared" si="101"/>
        <v>-0.16785024187902897</v>
      </c>
      <c r="G1080" s="2">
        <f t="shared" si="99"/>
        <v>-9.2164179031788307E-2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5">
        <f>TITRES_STAT!D1084</f>
        <v>10.083</v>
      </c>
      <c r="C1081" s="2">
        <f t="shared" si="96"/>
        <v>8.6478201040121103</v>
      </c>
      <c r="D1081" s="2">
        <f t="shared" si="98"/>
        <v>8.9711161601158587</v>
      </c>
      <c r="E1081" s="2">
        <f t="shared" si="97"/>
        <v>-0.32329605610374834</v>
      </c>
      <c r="F1081" s="2">
        <f t="shared" si="101"/>
        <v>-0.19893940472397287</v>
      </c>
      <c r="G1081" s="2">
        <f t="shared" si="99"/>
        <v>-0.12435665137977547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5">
        <f>TITRES_STAT!D1085</f>
        <v>9.7899999999999991</v>
      </c>
      <c r="C1082" s="2">
        <f t="shared" si="96"/>
        <v>8.6536939341640924</v>
      </c>
      <c r="D1082" s="2">
        <f t="shared" si="98"/>
        <v>9.0317742223294974</v>
      </c>
      <c r="E1082" s="2">
        <f t="shared" si="97"/>
        <v>-0.37808028816540507</v>
      </c>
      <c r="F1082" s="2">
        <f t="shared" si="101"/>
        <v>-0.23476758141225931</v>
      </c>
      <c r="G1082" s="2">
        <f t="shared" si="99"/>
        <v>-0.14331270675314575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5">
        <f>TITRES_STAT!D1086</f>
        <v>9.9469999999999992</v>
      </c>
      <c r="C1083" s="2">
        <f t="shared" si="96"/>
        <v>8.6534333289080791</v>
      </c>
      <c r="D1083" s="2">
        <f t="shared" si="98"/>
        <v>9.0995687243791643</v>
      </c>
      <c r="E1083" s="2">
        <f t="shared" si="97"/>
        <v>-0.44613539547108516</v>
      </c>
      <c r="F1083" s="2">
        <f t="shared" si="101"/>
        <v>-0.27704114422402448</v>
      </c>
      <c r="G1083" s="2">
        <f t="shared" si="99"/>
        <v>-0.16909425124706068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5">
        <f>TITRES_STAT!D1087</f>
        <v>9.7769999999999992</v>
      </c>
      <c r="C1084" s="2">
        <f t="shared" si="96"/>
        <v>8.6710589706145296</v>
      </c>
      <c r="D1084" s="2">
        <f t="shared" si="98"/>
        <v>9.1497488188695968</v>
      </c>
      <c r="E1084" s="2">
        <f t="shared" si="97"/>
        <v>-0.47868984825506722</v>
      </c>
      <c r="F1084" s="2">
        <f t="shared" si="101"/>
        <v>-0.31737088503023303</v>
      </c>
      <c r="G1084" s="2">
        <f t="shared" si="99"/>
        <v>-0.16131896322483419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5">
        <f>TITRES_STAT!D1088</f>
        <v>9.484</v>
      </c>
      <c r="C1085" s="2">
        <f t="shared" si="96"/>
        <v>8.6472037443661414</v>
      </c>
      <c r="D1085" s="2">
        <f t="shared" si="98"/>
        <v>9.1745081656199972</v>
      </c>
      <c r="E1085" s="2">
        <f t="shared" si="97"/>
        <v>-0.52730442125385579</v>
      </c>
      <c r="F1085" s="2">
        <f t="shared" si="101"/>
        <v>-0.35935759227495762</v>
      </c>
      <c r="G1085" s="2">
        <f t="shared" si="99"/>
        <v>-0.16794682897889818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5">
        <f>TITRES_STAT!D1089</f>
        <v>9.5239999999999991</v>
      </c>
      <c r="C1086" s="2">
        <f t="shared" si="96"/>
        <v>8.6585570144636588</v>
      </c>
      <c r="D1086" s="2">
        <f t="shared" si="98"/>
        <v>9.2003964496481458</v>
      </c>
      <c r="E1086" s="2">
        <f t="shared" si="97"/>
        <v>-0.54183943518448707</v>
      </c>
      <c r="F1086" s="2">
        <f t="shared" si="101"/>
        <v>-0.39585396085686353</v>
      </c>
      <c r="G1086" s="2">
        <f t="shared" si="99"/>
        <v>-0.14598547432762354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5">
        <f>TITRES_STAT!D1090</f>
        <v>9.4700000000000006</v>
      </c>
      <c r="C1087" s="2">
        <f t="shared" si="96"/>
        <v>8.7078559353154041</v>
      </c>
      <c r="D1087" s="2">
        <f t="shared" si="98"/>
        <v>9.2203670830075435</v>
      </c>
      <c r="E1087" s="2">
        <f t="shared" si="97"/>
        <v>-0.51251114769213935</v>
      </c>
      <c r="F1087" s="2">
        <f t="shared" si="101"/>
        <v>-0.4191853982239187</v>
      </c>
      <c r="G1087" s="2">
        <f t="shared" si="99"/>
        <v>-9.3325749468220642E-2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5">
        <f>TITRES_STAT!D1091</f>
        <v>9.0679999999999996</v>
      </c>
      <c r="C1088" s="2">
        <f t="shared" si="96"/>
        <v>8.8135704068053418</v>
      </c>
      <c r="D1088" s="2">
        <f t="shared" si="98"/>
        <v>9.209080632414393</v>
      </c>
      <c r="E1088" s="2">
        <f t="shared" si="97"/>
        <v>-0.39551022560905125</v>
      </c>
      <c r="F1088" s="2">
        <f t="shared" si="101"/>
        <v>-0.41445036370094523</v>
      </c>
      <c r="G1088" s="2">
        <f t="shared" si="99"/>
        <v>1.8940138091893988E-2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5">
        <f>TITRES_STAT!D1092</f>
        <v>9.0879999999999992</v>
      </c>
      <c r="C1089" s="2">
        <f t="shared" si="96"/>
        <v>8.9890211134506739</v>
      </c>
      <c r="D1089" s="2">
        <f t="shared" si="98"/>
        <v>9.2001116966799934</v>
      </c>
      <c r="E1089" s="2">
        <f t="shared" si="97"/>
        <v>-0.21109058322931951</v>
      </c>
      <c r="F1089" s="2">
        <f t="shared" si="101"/>
        <v>-0.37377840760662012</v>
      </c>
      <c r="G1089" s="2">
        <f t="shared" si="99"/>
        <v>0.16268782437730062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5">
        <f>TITRES_STAT!D1093</f>
        <v>9.0609999999999999</v>
      </c>
      <c r="C1090" s="2">
        <f t="shared" si="96"/>
        <v>9.167787095996724</v>
      </c>
      <c r="D1090" s="2">
        <f t="shared" si="98"/>
        <v>9.1898071265555501</v>
      </c>
      <c r="E1090" s="2">
        <f t="shared" si="97"/>
        <v>-2.2020030558826065E-2</v>
      </c>
      <c r="F1090" s="2">
        <f t="shared" si="101"/>
        <v>-0.30342673219706134</v>
      </c>
      <c r="G1090" s="2">
        <f t="shared" si="99"/>
        <v>0.28140670163823528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5">
        <f>TITRES_STAT!D1094</f>
        <v>9.0609999999999999</v>
      </c>
      <c r="C1091" s="2">
        <f t="shared" si="96"/>
        <v>9.3085890812279981</v>
      </c>
      <c r="D1091" s="2">
        <f t="shared" si="98"/>
        <v>9.1802658579218068</v>
      </c>
      <c r="E1091" s="2">
        <f t="shared" si="97"/>
        <v>0.12832322330619128</v>
      </c>
      <c r="F1091" s="2">
        <f t="shared" si="101"/>
        <v>-0.21707674109641084</v>
      </c>
      <c r="G1091" s="2">
        <f t="shared" si="99"/>
        <v>0.34539996440260212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5">
        <f>TITRES_STAT!D1095</f>
        <v>9.3000000000000007</v>
      </c>
      <c r="C1092" s="2">
        <f t="shared" si="96"/>
        <v>9.3826522995006147</v>
      </c>
      <c r="D1092" s="2">
        <f t="shared" si="98"/>
        <v>9.1891350536313023</v>
      </c>
      <c r="E1092" s="2">
        <f t="shared" si="97"/>
        <v>0.1935172458693124</v>
      </c>
      <c r="F1092" s="2">
        <f t="shared" si="101"/>
        <v>-0.13495794370326619</v>
      </c>
      <c r="G1092" s="2">
        <f t="shared" si="99"/>
        <v>0.3284751895725786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5">
        <f>TITRES_STAT!D1096</f>
        <v>8.9930000000000003</v>
      </c>
      <c r="C1093" s="2">
        <f t="shared" si="96"/>
        <v>9.4694750226543665</v>
      </c>
      <c r="D1093" s="2">
        <f t="shared" si="98"/>
        <v>9.1746065311400944</v>
      </c>
      <c r="E1093" s="2">
        <f t="shared" si="97"/>
        <v>0.29486849151427208</v>
      </c>
      <c r="F1093" s="2">
        <f t="shared" si="101"/>
        <v>-4.8992656659758542E-2</v>
      </c>
      <c r="G1093" s="2">
        <f t="shared" si="99"/>
        <v>0.34386114817403063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5">
        <f>TITRES_STAT!D1097</f>
        <v>9.25</v>
      </c>
      <c r="C1094" s="2">
        <f t="shared" si="96"/>
        <v>9.516786557630617</v>
      </c>
      <c r="D1094" s="2">
        <f t="shared" si="98"/>
        <v>9.1801912325371244</v>
      </c>
      <c r="E1094" s="2">
        <f t="shared" si="97"/>
        <v>0.33659532509349255</v>
      </c>
      <c r="F1094" s="2">
        <f t="shared" si="101"/>
        <v>2.8124939690891679E-2</v>
      </c>
      <c r="G1094" s="2">
        <f t="shared" si="99"/>
        <v>0.30847038540260086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5">
        <f>TITRES_STAT!D1098</f>
        <v>9.2569999999999997</v>
      </c>
      <c r="C1095" s="2">
        <f t="shared" si="96"/>
        <v>9.5117424718412913</v>
      </c>
      <c r="D1095" s="2">
        <f t="shared" si="98"/>
        <v>9.1858807708677084</v>
      </c>
      <c r="E1095" s="2">
        <f t="shared" si="97"/>
        <v>0.32586170097358291</v>
      </c>
      <c r="F1095" s="2">
        <f t="shared" si="101"/>
        <v>8.7672291947429926E-2</v>
      </c>
      <c r="G1095" s="2">
        <f t="shared" si="99"/>
        <v>0.23818940902615299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5">
        <f>TITRES_STAT!D1099</f>
        <v>9.2360000000000007</v>
      </c>
      <c r="C1096" s="2">
        <f t="shared" si="96"/>
        <v>9.5136282454041705</v>
      </c>
      <c r="D1096" s="2">
        <f t="shared" si="98"/>
        <v>9.1895933063589901</v>
      </c>
      <c r="E1096" s="2">
        <f t="shared" si="97"/>
        <v>0.32403493904518044</v>
      </c>
      <c r="F1096" s="2">
        <f t="shared" si="101"/>
        <v>0.13494482136698002</v>
      </c>
      <c r="G1096" s="2">
        <f t="shared" si="99"/>
        <v>0.18909011767820041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5">
        <f>TITRES_STAT!D1100</f>
        <v>9.2070000000000007</v>
      </c>
      <c r="C1097" s="2">
        <f t="shared" si="96"/>
        <v>9.5069162076496827</v>
      </c>
      <c r="D1097" s="2">
        <f t="shared" si="98"/>
        <v>9.1908826910731403</v>
      </c>
      <c r="E1097" s="2">
        <f t="shared" si="97"/>
        <v>0.31603351657654244</v>
      </c>
      <c r="F1097" s="2">
        <f t="shared" si="101"/>
        <v>0.17116256040889249</v>
      </c>
      <c r="G1097" s="2">
        <f t="shared" si="99"/>
        <v>0.14487095616764994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5">
        <f>TITRES_STAT!D1101</f>
        <v>8.9359999999999999</v>
      </c>
      <c r="C1098" s="2">
        <f t="shared" si="96"/>
        <v>9.4393906372420382</v>
      </c>
      <c r="D1098" s="2">
        <f t="shared" si="98"/>
        <v>9.1720024917343892</v>
      </c>
      <c r="E1098" s="2">
        <f t="shared" si="97"/>
        <v>0.267388145507649</v>
      </c>
      <c r="F1098" s="2">
        <f t="shared" si="101"/>
        <v>0.19040767742864381</v>
      </c>
      <c r="G1098" s="2">
        <f t="shared" si="99"/>
        <v>7.6980468079005188E-2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5">
        <f>TITRES_STAT!D1102</f>
        <v>8.9359999999999999</v>
      </c>
      <c r="C1099" s="2">
        <f t="shared" si="96"/>
        <v>9.3853305392048014</v>
      </c>
      <c r="D1099" s="2">
        <f t="shared" si="98"/>
        <v>9.1545208256799899</v>
      </c>
      <c r="E1099" s="2">
        <f t="shared" si="97"/>
        <v>0.2308097135248115</v>
      </c>
      <c r="F1099" s="2">
        <f t="shared" si="101"/>
        <v>0.19848808464787734</v>
      </c>
      <c r="G1099" s="2">
        <f t="shared" si="99"/>
        <v>3.2321628876934155E-2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5">
        <f>TITRES_STAT!D1103</f>
        <v>8.9359999999999999</v>
      </c>
      <c r="C1100" s="2">
        <f t="shared" si="96"/>
        <v>9.3354335331732941</v>
      </c>
      <c r="D1100" s="2">
        <f t="shared" si="98"/>
        <v>9.1383340978518426</v>
      </c>
      <c r="E1100" s="2">
        <f t="shared" si="97"/>
        <v>0.19709943532145147</v>
      </c>
      <c r="F1100" s="2">
        <f t="shared" si="101"/>
        <v>0.19821035478259219</v>
      </c>
      <c r="G1100" s="2">
        <f t="shared" si="99"/>
        <v>-1.1109194611407247E-3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5">
        <f>TITRES_STAT!D1104</f>
        <v>8.9359999999999999</v>
      </c>
      <c r="C1101" s="2">
        <f t="shared" si="96"/>
        <v>9.2932129896081719</v>
      </c>
      <c r="D1101" s="2">
        <f t="shared" si="98"/>
        <v>9.1233463868998541</v>
      </c>
      <c r="E1101" s="2">
        <f t="shared" si="97"/>
        <v>0.16986660270831777</v>
      </c>
      <c r="F1101" s="2">
        <f t="shared" si="101"/>
        <v>0.19254160436773732</v>
      </c>
      <c r="G1101" s="2">
        <f t="shared" si="99"/>
        <v>-2.2675001659419547E-2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5">
        <f>TITRES_STAT!D1105</f>
        <v>8.9220000000000006</v>
      </c>
      <c r="C1102" s="2">
        <f t="shared" si="96"/>
        <v>9.29425714505307</v>
      </c>
      <c r="D1102" s="2">
        <f t="shared" si="98"/>
        <v>9.1084318397220887</v>
      </c>
      <c r="E1102" s="2">
        <f t="shared" si="97"/>
        <v>0.18582530533098129</v>
      </c>
      <c r="F1102" s="2">
        <f t="shared" si="101"/>
        <v>0.19119834456038615</v>
      </c>
      <c r="G1102" s="2">
        <f t="shared" si="99"/>
        <v>-5.3730392294048523E-3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5">
        <f>TITRES_STAT!D1106</f>
        <v>9.1140000000000008</v>
      </c>
      <c r="C1103" s="2">
        <f t="shared" ref="C1103:C1166" si="102">$C$4*B1093+C1102*(1-$C$4)</f>
        <v>9.2479098919679821</v>
      </c>
      <c r="D1103" s="2">
        <f t="shared" si="98"/>
        <v>9.1088442960389706</v>
      </c>
      <c r="E1103" s="2">
        <f t="shared" si="97"/>
        <v>0.13906559592901147</v>
      </c>
      <c r="F1103" s="2">
        <f t="shared" si="101"/>
        <v>0.18077179483411121</v>
      </c>
      <c r="G1103" s="2">
        <f t="shared" si="99"/>
        <v>-4.1706198905099745E-2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5">
        <f>TITRES_STAT!D1107</f>
        <v>8.9220000000000006</v>
      </c>
      <c r="C1104" s="2">
        <f t="shared" si="102"/>
        <v>9.2482314470498306</v>
      </c>
      <c r="D1104" s="2">
        <f t="shared" si="98"/>
        <v>9.0950039778138621</v>
      </c>
      <c r="E1104" s="2">
        <f t="shared" si="97"/>
        <v>0.15322746923596853</v>
      </c>
      <c r="F1104" s="2">
        <f t="shared" si="101"/>
        <v>0.17526292971448268</v>
      </c>
      <c r="G1104" s="2">
        <f t="shared" si="99"/>
        <v>-2.2035460478514152E-2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5">
        <f>TITRES_STAT!D1108</f>
        <v>8.9220000000000006</v>
      </c>
      <c r="C1105" s="2">
        <f t="shared" si="102"/>
        <v>9.2495804551960106</v>
      </c>
      <c r="D1105" s="2">
        <f t="shared" si="98"/>
        <v>9.0821888683461687</v>
      </c>
      <c r="E1105" s="2">
        <f t="shared" si="97"/>
        <v>0.1673915868498419</v>
      </c>
      <c r="F1105" s="2">
        <f t="shared" si="101"/>
        <v>0.17368866114155451</v>
      </c>
      <c r="G1105" s="2">
        <f t="shared" si="99"/>
        <v>-6.2970742917126121E-3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5">
        <f>TITRES_STAT!D1109</f>
        <v>8.907</v>
      </c>
      <c r="C1106" s="2">
        <f t="shared" si="102"/>
        <v>9.2474911543966254</v>
      </c>
      <c r="D1106" s="2">
        <f t="shared" si="98"/>
        <v>9.0692119151353427</v>
      </c>
      <c r="E1106" s="2">
        <f t="shared" si="97"/>
        <v>0.17827923926128264</v>
      </c>
      <c r="F1106" s="2">
        <f t="shared" si="101"/>
        <v>0.17460677676550015</v>
      </c>
      <c r="G1106" s="2">
        <f t="shared" si="99"/>
        <v>3.6724624957824858E-3</v>
      </c>
      <c r="H1106" s="2" t="str">
        <f t="shared" si="100"/>
        <v>Sell</v>
      </c>
    </row>
    <row r="1107" spans="1:8" ht="13.5" x14ac:dyDescent="0.25">
      <c r="A1107" s="3">
        <f>TITRES_STAT!B1110</f>
        <v>43619</v>
      </c>
      <c r="B1107" s="5">
        <f>TITRES_STAT!D1110</f>
        <v>8.7789999999999999</v>
      </c>
      <c r="C1107" s="2">
        <f t="shared" si="102"/>
        <v>9.2412617460279147</v>
      </c>
      <c r="D1107" s="2">
        <f t="shared" si="98"/>
        <v>9.0477147362364292</v>
      </c>
      <c r="E1107" s="2">
        <f t="shared" si="97"/>
        <v>0.19354700979148554</v>
      </c>
      <c r="F1107" s="2">
        <f t="shared" si="101"/>
        <v>0.17839482337069723</v>
      </c>
      <c r="G1107" s="2">
        <f t="shared" si="99"/>
        <v>1.5152186420788305E-2</v>
      </c>
      <c r="H1107" s="2" t="str">
        <f t="shared" si="100"/>
        <v>Sell</v>
      </c>
    </row>
    <row r="1108" spans="1:8" ht="13.5" x14ac:dyDescent="0.25">
      <c r="A1108" s="3">
        <f>TITRES_STAT!B1111</f>
        <v>43623</v>
      </c>
      <c r="B1108" s="5">
        <f>TITRES_STAT!D1111</f>
        <v>8.7080000000000002</v>
      </c>
      <c r="C1108" s="2">
        <f t="shared" si="102"/>
        <v>9.1942984004851578</v>
      </c>
      <c r="D1108" s="2">
        <f t="shared" si="98"/>
        <v>9.0225506817003964</v>
      </c>
      <c r="E1108" s="2">
        <f t="shared" si="97"/>
        <v>0.17174771878476136</v>
      </c>
      <c r="F1108" s="2">
        <f t="shared" si="101"/>
        <v>0.17706540245351005</v>
      </c>
      <c r="G1108" s="2">
        <f t="shared" si="99"/>
        <v>-5.317683668748685E-3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5">
        <f>TITRES_STAT!D1112</f>
        <v>8.5649999999999995</v>
      </c>
      <c r="C1109" s="2">
        <f t="shared" si="102"/>
        <v>9.1545601850259022</v>
      </c>
      <c r="D1109" s="2">
        <f t="shared" si="98"/>
        <v>8.9886580386114776</v>
      </c>
      <c r="E1109" s="2">
        <f t="shared" si="97"/>
        <v>0.16590214641442458</v>
      </c>
      <c r="F1109" s="2">
        <f t="shared" si="101"/>
        <v>0.17483275124569297</v>
      </c>
      <c r="G1109" s="2">
        <f t="shared" si="99"/>
        <v>-8.9306048312683961E-3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5">
        <f>TITRES_STAT!D1113</f>
        <v>8.8149999999999995</v>
      </c>
      <c r="C1110" s="2">
        <f t="shared" si="102"/>
        <v>9.1209355411757631</v>
      </c>
      <c r="D1110" s="2">
        <f t="shared" si="98"/>
        <v>8.9757944801958125</v>
      </c>
      <c r="E1110" s="2">
        <f t="shared" si="97"/>
        <v>0.14514106097995061</v>
      </c>
      <c r="F1110" s="2">
        <f t="shared" si="101"/>
        <v>0.1688944131925445</v>
      </c>
      <c r="G1110" s="2">
        <f t="shared" si="99"/>
        <v>-2.3753352212593892E-2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5">
        <f>TITRES_STAT!D1114</f>
        <v>8.7789999999999999</v>
      </c>
      <c r="C1111" s="2">
        <f t="shared" si="102"/>
        <v>9.0924839194564147</v>
      </c>
      <c r="D1111" s="2">
        <f t="shared" si="98"/>
        <v>8.9612171112924202</v>
      </c>
      <c r="E1111" s="2">
        <f t="shared" si="97"/>
        <v>0.1312668081639945</v>
      </c>
      <c r="F1111" s="2">
        <f t="shared" si="101"/>
        <v>0.16136889218683451</v>
      </c>
      <c r="G1111" s="2">
        <f t="shared" si="99"/>
        <v>-3.0102084022840009E-2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5">
        <f>TITRES_STAT!D1115</f>
        <v>8.7650000000000006</v>
      </c>
      <c r="C1112" s="2">
        <f t="shared" si="102"/>
        <v>9.0662556241554277</v>
      </c>
      <c r="D1112" s="2">
        <f t="shared" si="98"/>
        <v>8.9466825104559451</v>
      </c>
      <c r="E1112" s="2">
        <f t="shared" si="97"/>
        <v>0.11957311369948265</v>
      </c>
      <c r="F1112" s="2">
        <f t="shared" si="101"/>
        <v>0.15300973648936414</v>
      </c>
      <c r="G1112" s="2">
        <f t="shared" si="99"/>
        <v>-3.3436622789881493E-2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5">
        <f>TITRES_STAT!D1116</f>
        <v>8.6359999999999992</v>
      </c>
      <c r="C1113" s="2">
        <f t="shared" si="102"/>
        <v>9.0736009127469011</v>
      </c>
      <c r="D1113" s="2">
        <f t="shared" si="98"/>
        <v>8.9236689911629128</v>
      </c>
      <c r="E1113" s="2">
        <f t="shared" si="97"/>
        <v>0.14993192158398827</v>
      </c>
      <c r="F1113" s="2">
        <f t="shared" si="101"/>
        <v>0.15239417350828896</v>
      </c>
      <c r="G1113" s="2">
        <f t="shared" si="99"/>
        <v>-2.4622519243006902E-3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5">
        <f>TITRES_STAT!D1117</f>
        <v>8.6359999999999992</v>
      </c>
      <c r="C1114" s="2">
        <f t="shared" si="102"/>
        <v>9.0502776954012241</v>
      </c>
      <c r="D1114" s="2">
        <f t="shared" si="98"/>
        <v>8.9023601770026968</v>
      </c>
      <c r="E1114" s="2">
        <f t="shared" si="97"/>
        <v>0.14791751839852729</v>
      </c>
      <c r="F1114" s="2">
        <f t="shared" si="101"/>
        <v>0.15149884248633663</v>
      </c>
      <c r="G1114" s="2">
        <f t="shared" si="99"/>
        <v>-3.58132408780934E-3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5">
        <f>TITRES_STAT!D1118</f>
        <v>8.6359999999999992</v>
      </c>
      <c r="C1115" s="2">
        <f t="shared" si="102"/>
        <v>9.0305426653394978</v>
      </c>
      <c r="D1115" s="2">
        <f t="shared" si="98"/>
        <v>8.8826297935210157</v>
      </c>
      <c r="E1115" s="2">
        <f t="shared" si="97"/>
        <v>0.14791287181848212</v>
      </c>
      <c r="F1115" s="2">
        <f t="shared" si="101"/>
        <v>0.15078164835276575</v>
      </c>
      <c r="G1115" s="2">
        <f t="shared" si="99"/>
        <v>-2.8687765342836347E-3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5">
        <f>TITRES_STAT!D1119</f>
        <v>8.7789999999999999</v>
      </c>
      <c r="C1116" s="2">
        <f t="shared" si="102"/>
        <v>9.0115361014411128</v>
      </c>
      <c r="D1116" s="2">
        <f t="shared" si="98"/>
        <v>8.8749535125194594</v>
      </c>
      <c r="E1116" s="2">
        <f t="shared" ref="E1116:E1179" si="103">C1116-D1116</f>
        <v>0.13658258892165343</v>
      </c>
      <c r="F1116" s="2">
        <f t="shared" si="101"/>
        <v>0.1479418364665433</v>
      </c>
      <c r="G1116" s="2">
        <f t="shared" si="99"/>
        <v>-1.1359247544889872E-2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5">
        <f>TITRES_STAT!D1120</f>
        <v>8.85</v>
      </c>
      <c r="C1117" s="2">
        <f t="shared" si="102"/>
        <v>8.975761316604018</v>
      </c>
      <c r="D1117" s="2">
        <f t="shared" ref="D1117:D1180" si="104">$D$4*B1117+(1-$D$4)*D1116</f>
        <v>8.8731051041846847</v>
      </c>
      <c r="E1117" s="2">
        <f t="shared" si="103"/>
        <v>0.10265621241933331</v>
      </c>
      <c r="F1117" s="2">
        <f t="shared" si="101"/>
        <v>0.13888471165710131</v>
      </c>
      <c r="G1117" s="2">
        <f t="shared" si="99"/>
        <v>-3.6228499237767997E-2</v>
      </c>
      <c r="H1117" s="2" t="str">
        <f t="shared" si="100"/>
        <v>Hold</v>
      </c>
    </row>
    <row r="1118" spans="1:8" ht="13.5" x14ac:dyDescent="0.25">
      <c r="A1118" s="3">
        <f>TITRES_STAT!B1121</f>
        <v>43637</v>
      </c>
      <c r="B1118" s="5">
        <f>TITRES_STAT!D1121</f>
        <v>8.7789999999999999</v>
      </c>
      <c r="C1118" s="2">
        <f t="shared" si="102"/>
        <v>8.9345672678957069</v>
      </c>
      <c r="D1118" s="2">
        <f t="shared" si="104"/>
        <v>8.8661343557265599</v>
      </c>
      <c r="E1118" s="2">
        <f t="shared" si="103"/>
        <v>6.8432912169146931E-2</v>
      </c>
      <c r="F1118" s="2">
        <f t="shared" si="101"/>
        <v>0.12479435175951045</v>
      </c>
      <c r="G1118" s="2">
        <f t="shared" si="99"/>
        <v>-5.6361439590363521E-2</v>
      </c>
      <c r="H1118" s="2" t="str">
        <f t="shared" si="100"/>
        <v>Hold</v>
      </c>
    </row>
    <row r="1119" spans="1:8" ht="13.5" x14ac:dyDescent="0.25">
      <c r="A1119" s="3">
        <f>TITRES_STAT!B1122</f>
        <v>43640</v>
      </c>
      <c r="B1119" s="5">
        <f>TITRES_STAT!D1122</f>
        <v>8.6649999999999991</v>
      </c>
      <c r="C1119" s="2">
        <f t="shared" si="102"/>
        <v>8.8777107651425204</v>
      </c>
      <c r="D1119" s="2">
        <f t="shared" si="104"/>
        <v>8.8512355145616297</v>
      </c>
      <c r="E1119" s="2">
        <f t="shared" si="103"/>
        <v>2.647525058089073E-2</v>
      </c>
      <c r="F1119" s="2">
        <f t="shared" si="101"/>
        <v>0.10513053152378651</v>
      </c>
      <c r="G1119" s="2">
        <f t="shared" si="99"/>
        <v>-7.8655280942895783E-2</v>
      </c>
      <c r="H1119" s="2" t="str">
        <f t="shared" si="100"/>
        <v>Hold</v>
      </c>
    </row>
    <row r="1120" spans="1:8" ht="13.5" x14ac:dyDescent="0.25">
      <c r="A1120" s="3">
        <f>TITRES_STAT!B1123</f>
        <v>43641</v>
      </c>
      <c r="B1120" s="5">
        <f>TITRES_STAT!D1123</f>
        <v>8.6649999999999991</v>
      </c>
      <c r="C1120" s="2">
        <f t="shared" si="102"/>
        <v>8.8680629551205943</v>
      </c>
      <c r="D1120" s="2">
        <f t="shared" si="104"/>
        <v>8.8374402912607692</v>
      </c>
      <c r="E1120" s="2">
        <f t="shared" si="103"/>
        <v>3.0622663859825039E-2</v>
      </c>
      <c r="F1120" s="2">
        <f t="shared" si="101"/>
        <v>9.022895799099423E-2</v>
      </c>
      <c r="G1120" s="2">
        <f t="shared" si="99"/>
        <v>-5.9606294131169191E-2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5">
        <f>TITRES_STAT!D1124</f>
        <v>8.5649999999999995</v>
      </c>
      <c r="C1121" s="2">
        <f t="shared" si="102"/>
        <v>8.8543609620251189</v>
      </c>
      <c r="D1121" s="2">
        <f t="shared" si="104"/>
        <v>8.8172595289451561</v>
      </c>
      <c r="E1121" s="2">
        <f t="shared" si="103"/>
        <v>3.7101433079962831E-2</v>
      </c>
      <c r="F1121" s="2">
        <f t="shared" si="101"/>
        <v>7.9603453008787947E-2</v>
      </c>
      <c r="G1121" s="2">
        <f t="shared" si="99"/>
        <v>-4.2502019928825116E-2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5">
        <f>TITRES_STAT!D1125</f>
        <v>8.3219999999999992</v>
      </c>
      <c r="C1122" s="2">
        <f t="shared" si="102"/>
        <v>8.8406131217135613</v>
      </c>
      <c r="D1122" s="2">
        <f t="shared" si="104"/>
        <v>8.7805736379121804</v>
      </c>
      <c r="E1122" s="2">
        <f t="shared" si="103"/>
        <v>6.0039483801380911E-2</v>
      </c>
      <c r="F1122" s="2">
        <f t="shared" si="101"/>
        <v>7.5690659167306537E-2</v>
      </c>
      <c r="G1122" s="2">
        <f t="shared" si="99"/>
        <v>-1.5651175365925626E-2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5">
        <f>TITRES_STAT!D1126</f>
        <v>8.5429999999999993</v>
      </c>
      <c r="C1123" s="2">
        <f t="shared" si="102"/>
        <v>8.8091341799114744</v>
      </c>
      <c r="D1123" s="2">
        <f t="shared" si="104"/>
        <v>8.7629755906594262</v>
      </c>
      <c r="E1123" s="2">
        <f t="shared" si="103"/>
        <v>4.6158589252048188E-2</v>
      </c>
      <c r="F1123" s="2">
        <f t="shared" si="101"/>
        <v>6.978424518425487E-2</v>
      </c>
      <c r="G1123" s="2">
        <f t="shared" si="99"/>
        <v>-2.3625655932206682E-2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5">
        <f>TITRES_STAT!D1127</f>
        <v>8.5649999999999995</v>
      </c>
      <c r="C1124" s="2">
        <f t="shared" si="102"/>
        <v>8.7824981522327867</v>
      </c>
      <c r="D1124" s="2">
        <f t="shared" si="104"/>
        <v>8.7483107320920617</v>
      </c>
      <c r="E1124" s="2">
        <f t="shared" si="103"/>
        <v>3.4187420140725067E-2</v>
      </c>
      <c r="F1124" s="2">
        <f t="shared" si="101"/>
        <v>6.2664880175548915E-2</v>
      </c>
      <c r="G1124" s="2">
        <f t="shared" ref="G1124:G1187" si="105">E1124-F1124</f>
        <v>-2.8477460034823848E-2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5">
        <f>TITRES_STAT!D1128</f>
        <v>8.5649999999999995</v>
      </c>
      <c r="C1125" s="2">
        <f t="shared" si="102"/>
        <v>8.759959974966204</v>
      </c>
      <c r="D1125" s="2">
        <f t="shared" si="104"/>
        <v>8.7347321593445013</v>
      </c>
      <c r="E1125" s="2">
        <f t="shared" si="103"/>
        <v>2.5227815621702732E-2</v>
      </c>
      <c r="F1125" s="2">
        <f t="shared" ref="F1125:F1188" si="107">(E1125*(2/(10)))+((1-(2/10))*F1124)</f>
        <v>5.5177467264779685E-2</v>
      </c>
      <c r="G1125" s="2">
        <f t="shared" si="105"/>
        <v>-2.9949651643076954E-2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5">
        <f>TITRES_STAT!D1129</f>
        <v>8.8219999999999992</v>
      </c>
      <c r="C1126" s="2">
        <f t="shared" si="102"/>
        <v>8.7628892095867883</v>
      </c>
      <c r="D1126" s="2">
        <f t="shared" si="104"/>
        <v>8.7411964438375005</v>
      </c>
      <c r="E1126" s="2">
        <f t="shared" si="103"/>
        <v>2.1692765749287801E-2</v>
      </c>
      <c r="F1126" s="2">
        <f t="shared" si="107"/>
        <v>4.8480526961681307E-2</v>
      </c>
      <c r="G1126" s="2">
        <f t="shared" si="105"/>
        <v>-2.6787761212393506E-2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5">
        <f>TITRES_STAT!D1130</f>
        <v>9.0640000000000001</v>
      </c>
      <c r="C1127" s="2">
        <f t="shared" si="102"/>
        <v>8.7762908696503601</v>
      </c>
      <c r="D1127" s="2">
        <f t="shared" si="104"/>
        <v>8.7651078183680564</v>
      </c>
      <c r="E1127" s="2">
        <f t="shared" si="103"/>
        <v>1.118305128230368E-2</v>
      </c>
      <c r="F1127" s="2">
        <f t="shared" si="107"/>
        <v>4.1021031825805784E-2</v>
      </c>
      <c r="G1127" s="2">
        <f t="shared" si="105"/>
        <v>-2.9837980543502104E-2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5">
        <f>TITRES_STAT!D1131</f>
        <v>8.8290000000000006</v>
      </c>
      <c r="C1128" s="2">
        <f t="shared" si="102"/>
        <v>8.7767076589349209</v>
      </c>
      <c r="D1128" s="2">
        <f t="shared" si="104"/>
        <v>8.769840572563016</v>
      </c>
      <c r="E1128" s="2">
        <f t="shared" si="103"/>
        <v>6.867086371904918E-3</v>
      </c>
      <c r="F1128" s="2">
        <f t="shared" si="107"/>
        <v>3.4190242735025612E-2</v>
      </c>
      <c r="G1128" s="2">
        <f t="shared" si="105"/>
        <v>-2.7323156363120694E-2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5">
        <f>TITRES_STAT!D1132</f>
        <v>8.8000000000000007</v>
      </c>
      <c r="C1129" s="2">
        <f t="shared" si="102"/>
        <v>8.7595218652526246</v>
      </c>
      <c r="D1129" s="2">
        <f t="shared" si="104"/>
        <v>8.7720746042250148</v>
      </c>
      <c r="E1129" s="2">
        <f t="shared" si="103"/>
        <v>-1.2552738972390287E-2</v>
      </c>
      <c r="F1129" s="2">
        <f t="shared" si="107"/>
        <v>2.4841646393542433E-2</v>
      </c>
      <c r="G1129" s="2">
        <f t="shared" si="105"/>
        <v>-3.7394385365932717E-2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5">
        <f>TITRES_STAT!D1133</f>
        <v>8.7929999999999993</v>
      </c>
      <c r="C1130" s="2">
        <f t="shared" si="102"/>
        <v>8.7449800398291444</v>
      </c>
      <c r="D1130" s="2">
        <f t="shared" si="104"/>
        <v>8.7736246335416812</v>
      </c>
      <c r="E1130" s="2">
        <f t="shared" si="103"/>
        <v>-2.8644593712536803E-2</v>
      </c>
      <c r="F1130" s="2">
        <f t="shared" si="107"/>
        <v>1.4144398372326589E-2</v>
      </c>
      <c r="G1130" s="2">
        <f t="shared" si="105"/>
        <v>-4.2788992084863392E-2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5">
        <f>TITRES_STAT!D1134</f>
        <v>8.8219999999999992</v>
      </c>
      <c r="C1131" s="2">
        <f t="shared" si="102"/>
        <v>8.7172908029323537</v>
      </c>
      <c r="D1131" s="2">
        <f t="shared" si="104"/>
        <v>8.7772079940200758</v>
      </c>
      <c r="E1131" s="2">
        <f t="shared" si="103"/>
        <v>-5.9917191087722088E-2</v>
      </c>
      <c r="F1131" s="2">
        <f t="shared" si="107"/>
        <v>-6.6791951968314667E-4</v>
      </c>
      <c r="G1131" s="2">
        <f t="shared" si="105"/>
        <v>-5.9249271568038941E-2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5">
        <f>TITRES_STAT!D1135</f>
        <v>9.0139999999999993</v>
      </c>
      <c r="C1132" s="2">
        <f t="shared" si="102"/>
        <v>8.6564768332504531</v>
      </c>
      <c r="D1132" s="2">
        <f t="shared" si="104"/>
        <v>8.79474814261118</v>
      </c>
      <c r="E1132" s="2">
        <f t="shared" si="103"/>
        <v>-0.13827130936072685</v>
      </c>
      <c r="F1132" s="2">
        <f t="shared" si="107"/>
        <v>-2.8188597487891886E-2</v>
      </c>
      <c r="G1132" s="2">
        <f t="shared" si="105"/>
        <v>-0.11008271187283496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5">
        <f>TITRES_STAT!D1136</f>
        <v>9.0570000000000004</v>
      </c>
      <c r="C1133" s="2">
        <f t="shared" si="102"/>
        <v>8.6390188589042296</v>
      </c>
      <c r="D1133" s="2">
        <f t="shared" si="104"/>
        <v>8.8141742061214643</v>
      </c>
      <c r="E1133" s="2">
        <f t="shared" si="103"/>
        <v>-0.17515534721723469</v>
      </c>
      <c r="F1133" s="2">
        <f t="shared" si="107"/>
        <v>-5.7581947433760446E-2</v>
      </c>
      <c r="G1133" s="2">
        <f t="shared" si="105"/>
        <v>-0.11757339978347425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5">
        <f>TITRES_STAT!D1137</f>
        <v>9.0570000000000004</v>
      </c>
      <c r="C1134" s="2">
        <f t="shared" si="102"/>
        <v>8.6276313421497335</v>
      </c>
      <c r="D1134" s="2">
        <f t="shared" si="104"/>
        <v>8.8321613019643195</v>
      </c>
      <c r="E1134" s="2">
        <f t="shared" si="103"/>
        <v>-0.20452995981458599</v>
      </c>
      <c r="F1134" s="2">
        <f t="shared" si="107"/>
        <v>-8.6971549909925561E-2</v>
      </c>
      <c r="G1134" s="2">
        <f t="shared" si="105"/>
        <v>-0.11755840990466043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5">
        <f>TITRES_STAT!D1138</f>
        <v>9.0570000000000004</v>
      </c>
      <c r="C1135" s="2">
        <f t="shared" si="102"/>
        <v>8.617995751049774</v>
      </c>
      <c r="D1135" s="2">
        <f t="shared" si="104"/>
        <v>8.8488160203373329</v>
      </c>
      <c r="E1135" s="2">
        <f t="shared" si="103"/>
        <v>-0.23082026928755894</v>
      </c>
      <c r="F1135" s="2">
        <f t="shared" si="107"/>
        <v>-0.11574129378545224</v>
      </c>
      <c r="G1135" s="2">
        <f t="shared" si="105"/>
        <v>-0.1150789755021067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5">
        <f>TITRES_STAT!D1139</f>
        <v>8.8219999999999992</v>
      </c>
      <c r="C1136" s="2">
        <f t="shared" si="102"/>
        <v>8.6493810201190406</v>
      </c>
      <c r="D1136" s="2">
        <f t="shared" si="104"/>
        <v>8.8468296484604938</v>
      </c>
      <c r="E1136" s="2">
        <f t="shared" si="103"/>
        <v>-0.19744862834145316</v>
      </c>
      <c r="F1136" s="2">
        <f t="shared" si="107"/>
        <v>-0.13208276069665242</v>
      </c>
      <c r="G1136" s="2">
        <f t="shared" si="105"/>
        <v>-6.5365867644800735E-2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5">
        <f>TITRES_STAT!D1140</f>
        <v>8.9930000000000003</v>
      </c>
      <c r="C1137" s="2">
        <f t="shared" si="102"/>
        <v>8.7131685554853426</v>
      </c>
      <c r="D1137" s="2">
        <f t="shared" si="104"/>
        <v>8.857657081907865</v>
      </c>
      <c r="E1137" s="2">
        <f t="shared" si="103"/>
        <v>-0.14448852642252241</v>
      </c>
      <c r="F1137" s="2">
        <f t="shared" si="107"/>
        <v>-0.13456391384182642</v>
      </c>
      <c r="G1137" s="2">
        <f t="shared" si="105"/>
        <v>-9.9246125806959906E-3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5">
        <f>TITRES_STAT!D1141</f>
        <v>8.7789999999999999</v>
      </c>
      <c r="C1138" s="2">
        <f t="shared" si="102"/>
        <v>8.7309887777183661</v>
      </c>
      <c r="D1138" s="2">
        <f t="shared" si="104"/>
        <v>8.8518306313961723</v>
      </c>
      <c r="E1138" s="2">
        <f t="shared" si="103"/>
        <v>-0.1208418536778062</v>
      </c>
      <c r="F1138" s="2">
        <f t="shared" si="107"/>
        <v>-0.13181950180902238</v>
      </c>
      <c r="G1138" s="2">
        <f t="shared" si="105"/>
        <v>1.0977648131216183E-2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5">
        <f>TITRES_STAT!D1142</f>
        <v>8.7650000000000006</v>
      </c>
      <c r="C1139" s="2">
        <f t="shared" si="102"/>
        <v>8.7416058888386168</v>
      </c>
      <c r="D1139" s="2">
        <f t="shared" si="104"/>
        <v>8.8453987327742354</v>
      </c>
      <c r="E1139" s="2">
        <f t="shared" si="103"/>
        <v>-0.10379284393561861</v>
      </c>
      <c r="F1139" s="2">
        <f t="shared" si="107"/>
        <v>-0.12621417023434164</v>
      </c>
      <c r="G1139" s="2">
        <f t="shared" si="105"/>
        <v>2.2421326298723038E-2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5">
        <f>TITRES_STAT!D1143</f>
        <v>8.7430000000000003</v>
      </c>
      <c r="C1140" s="2">
        <f t="shared" si="102"/>
        <v>8.7495126751711361</v>
      </c>
      <c r="D1140" s="2">
        <f t="shared" si="104"/>
        <v>8.8378136414576254</v>
      </c>
      <c r="E1140" s="2">
        <f t="shared" si="103"/>
        <v>-8.8300966286489313E-2</v>
      </c>
      <c r="F1140" s="2">
        <f t="shared" si="107"/>
        <v>-0.11863152944477119</v>
      </c>
      <c r="G1140" s="2">
        <f t="shared" si="105"/>
        <v>3.0330563158281879E-2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5">
        <f>TITRES_STAT!D1144</f>
        <v>8.7430000000000003</v>
      </c>
      <c r="C1141" s="2">
        <f t="shared" si="102"/>
        <v>8.7606645712986548</v>
      </c>
      <c r="D1141" s="2">
        <f t="shared" si="104"/>
        <v>8.8307904087570606</v>
      </c>
      <c r="E1141" s="2">
        <f t="shared" si="103"/>
        <v>-7.0125837458405726E-2</v>
      </c>
      <c r="F1141" s="2">
        <f t="shared" si="107"/>
        <v>-0.1089303910474981</v>
      </c>
      <c r="G1141" s="2">
        <f t="shared" si="105"/>
        <v>3.8804553589092378E-2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5">
        <f>TITRES_STAT!D1145</f>
        <v>8.7650000000000006</v>
      </c>
      <c r="C1142" s="2">
        <f t="shared" si="102"/>
        <v>8.7996392526373235</v>
      </c>
      <c r="D1142" s="2">
        <f t="shared" si="104"/>
        <v>8.8259170451454274</v>
      </c>
      <c r="E1142" s="2">
        <f t="shared" si="103"/>
        <v>-2.6277792508103914E-2</v>
      </c>
      <c r="F1142" s="2">
        <f t="shared" si="107"/>
        <v>-9.2399871339619272E-2</v>
      </c>
      <c r="G1142" s="2">
        <f t="shared" si="105"/>
        <v>6.6122078831515357E-2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5">
        <f>TITRES_STAT!D1146</f>
        <v>8.7430000000000003</v>
      </c>
      <c r="C1143" s="2">
        <f t="shared" si="102"/>
        <v>8.8392332137700436</v>
      </c>
      <c r="D1143" s="2">
        <f t="shared" si="104"/>
        <v>8.8197750418013232</v>
      </c>
      <c r="E1143" s="2">
        <f t="shared" si="103"/>
        <v>1.945817196872035E-2</v>
      </c>
      <c r="F1143" s="2">
        <f t="shared" si="107"/>
        <v>-7.0028262677951356E-2</v>
      </c>
      <c r="G1143" s="2">
        <f t="shared" si="105"/>
        <v>8.9486434646671706E-2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5">
        <f>TITRES_STAT!D1147</f>
        <v>8.6</v>
      </c>
      <c r="C1144" s="2">
        <f t="shared" si="102"/>
        <v>8.8727357962669586</v>
      </c>
      <c r="D1144" s="2">
        <f t="shared" si="104"/>
        <v>8.8034954090752997</v>
      </c>
      <c r="E1144" s="2">
        <f t="shared" si="103"/>
        <v>6.9240387191658925E-2</v>
      </c>
      <c r="F1144" s="2">
        <f t="shared" si="107"/>
        <v>-4.2174532704029301E-2</v>
      </c>
      <c r="G1144" s="2">
        <f t="shared" si="105"/>
        <v>0.11141491989568822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5">
        <f>TITRES_STAT!D1148</f>
        <v>8.7789999999999999</v>
      </c>
      <c r="C1145" s="2">
        <f t="shared" si="102"/>
        <v>8.9010841353028098</v>
      </c>
      <c r="D1145" s="2">
        <f t="shared" si="104"/>
        <v>8.8016809343289815</v>
      </c>
      <c r="E1145" s="2">
        <f t="shared" si="103"/>
        <v>9.9403200973828376E-2</v>
      </c>
      <c r="F1145" s="2">
        <f t="shared" si="107"/>
        <v>-1.3858985968457766E-2</v>
      </c>
      <c r="G1145" s="2">
        <f t="shared" si="105"/>
        <v>0.11326218694228614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5">
        <f>TITRES_STAT!D1149</f>
        <v>8.5220000000000002</v>
      </c>
      <c r="C1146" s="2">
        <f t="shared" si="102"/>
        <v>8.8889173452562247</v>
      </c>
      <c r="D1146" s="2">
        <f t="shared" si="104"/>
        <v>8.7809638280823901</v>
      </c>
      <c r="E1146" s="2">
        <f t="shared" si="103"/>
        <v>0.10795351717383461</v>
      </c>
      <c r="F1146" s="2">
        <f t="shared" si="107"/>
        <v>1.0503514660000709E-2</v>
      </c>
      <c r="G1146" s="2">
        <f t="shared" si="105"/>
        <v>9.74500025138339E-2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5">
        <f>TITRES_STAT!D1150</f>
        <v>8.5289999999999999</v>
      </c>
      <c r="C1147" s="2">
        <f t="shared" si="102"/>
        <v>8.904930061370651</v>
      </c>
      <c r="D1147" s="2">
        <f t="shared" si="104"/>
        <v>8.7622998408170272</v>
      </c>
      <c r="E1147" s="2">
        <f t="shared" si="103"/>
        <v>0.14263022055362384</v>
      </c>
      <c r="F1147" s="2">
        <f t="shared" si="107"/>
        <v>3.6928855838725336E-2</v>
      </c>
      <c r="G1147" s="2">
        <f t="shared" si="105"/>
        <v>0.10570136471489851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5">
        <f>TITRES_STAT!D1151</f>
        <v>8.7430000000000003</v>
      </c>
      <c r="C1148" s="2">
        <f t="shared" si="102"/>
        <v>8.8855562057751669</v>
      </c>
      <c r="D1148" s="2">
        <f t="shared" si="104"/>
        <v>8.7608702229787294</v>
      </c>
      <c r="E1148" s="2">
        <f t="shared" si="103"/>
        <v>0.1246859827964375</v>
      </c>
      <c r="F1148" s="2">
        <f t="shared" si="107"/>
        <v>5.4480281230267769E-2</v>
      </c>
      <c r="G1148" s="2">
        <f t="shared" si="105"/>
        <v>7.0205701566169731E-2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5">
        <f>TITRES_STAT!D1152</f>
        <v>8.7289999999999992</v>
      </c>
      <c r="C1149" s="2">
        <f t="shared" si="102"/>
        <v>8.8670090971943711</v>
      </c>
      <c r="D1149" s="2">
        <f t="shared" si="104"/>
        <v>8.7585094657210458</v>
      </c>
      <c r="E1149" s="2">
        <f t="shared" si="103"/>
        <v>0.10849963147332531</v>
      </c>
      <c r="F1149" s="2">
        <f t="shared" si="107"/>
        <v>6.5284151278879279E-2</v>
      </c>
      <c r="G1149" s="2">
        <f t="shared" si="105"/>
        <v>4.3215480194446029E-2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5">
        <f>TITRES_STAT!D1153</f>
        <v>8.6999999999999993</v>
      </c>
      <c r="C1150" s="2">
        <f t="shared" si="102"/>
        <v>8.8479307745490843</v>
      </c>
      <c r="D1150" s="2">
        <f t="shared" si="104"/>
        <v>8.7541754312231905</v>
      </c>
      <c r="E1150" s="2">
        <f t="shared" si="103"/>
        <v>9.3755343325893747E-2</v>
      </c>
      <c r="F1150" s="2">
        <f t="shared" si="107"/>
        <v>7.0978389688282184E-2</v>
      </c>
      <c r="G1150" s="2">
        <f t="shared" si="105"/>
        <v>2.2776953637611563E-2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5">
        <f>TITRES_STAT!D1154</f>
        <v>8.6999999999999993</v>
      </c>
      <c r="C1151" s="2">
        <f t="shared" si="102"/>
        <v>8.8317875784646098</v>
      </c>
      <c r="D1151" s="2">
        <f t="shared" si="104"/>
        <v>8.750162436317769</v>
      </c>
      <c r="E1151" s="2">
        <f t="shared" si="103"/>
        <v>8.1625142146840801E-2</v>
      </c>
      <c r="F1151" s="2">
        <f t="shared" si="107"/>
        <v>7.3107740179993913E-2</v>
      </c>
      <c r="G1151" s="2">
        <f t="shared" si="105"/>
        <v>8.5174019668468881E-3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5">
        <f>TITRES_STAT!D1155</f>
        <v>8.6720000000000006</v>
      </c>
      <c r="C1152" s="2">
        <f t="shared" si="102"/>
        <v>8.8215125663931317</v>
      </c>
      <c r="D1152" s="2">
        <f t="shared" si="104"/>
        <v>8.7443726262201569</v>
      </c>
      <c r="E1152" s="2">
        <f t="shared" si="103"/>
        <v>7.7139940172974875E-2</v>
      </c>
      <c r="F1152" s="2">
        <f t="shared" si="107"/>
        <v>7.3914180178590111E-2</v>
      </c>
      <c r="G1152" s="2">
        <f t="shared" si="105"/>
        <v>3.2257599943847637E-3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5">
        <f>TITRES_STAT!D1156</f>
        <v>8.65</v>
      </c>
      <c r="C1153" s="2">
        <f t="shared" si="102"/>
        <v>8.8094337100249582</v>
      </c>
      <c r="D1153" s="2">
        <f t="shared" si="104"/>
        <v>8.7373820613149604</v>
      </c>
      <c r="E1153" s="2">
        <f t="shared" si="103"/>
        <v>7.2051648709997806E-2</v>
      </c>
      <c r="F1153" s="2">
        <f t="shared" si="107"/>
        <v>7.354167388487165E-2</v>
      </c>
      <c r="G1153" s="2">
        <f t="shared" si="105"/>
        <v>-1.4900251748738436E-3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5">
        <f>TITRES_STAT!D1157</f>
        <v>8.5289999999999999</v>
      </c>
      <c r="C1154" s="2">
        <f t="shared" si="102"/>
        <v>8.777213139251888</v>
      </c>
      <c r="D1154" s="2">
        <f t="shared" si="104"/>
        <v>8.7219463530694075</v>
      </c>
      <c r="E1154" s="2">
        <f t="shared" si="103"/>
        <v>5.5266786182480487E-2</v>
      </c>
      <c r="F1154" s="2">
        <f t="shared" si="107"/>
        <v>6.9886696344393415E-2</v>
      </c>
      <c r="G1154" s="2">
        <f t="shared" si="105"/>
        <v>-1.4619910161912927E-2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5">
        <f>TITRES_STAT!D1158</f>
        <v>8.5289999999999999</v>
      </c>
      <c r="C1155" s="2">
        <f t="shared" si="102"/>
        <v>8.7774880409054443</v>
      </c>
      <c r="D1155" s="2">
        <f t="shared" si="104"/>
        <v>8.7076540306198211</v>
      </c>
      <c r="E1155" s="2">
        <f t="shared" si="103"/>
        <v>6.9834010285623194E-2</v>
      </c>
      <c r="F1155" s="2">
        <f t="shared" si="107"/>
        <v>6.9876159132639365E-2</v>
      </c>
      <c r="G1155" s="2">
        <f t="shared" si="105"/>
        <v>-4.2148847016171276E-5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5">
        <f>TITRES_STAT!D1159</f>
        <v>8.7579999999999991</v>
      </c>
      <c r="C1156" s="2">
        <f t="shared" si="102"/>
        <v>8.7381821884584525</v>
      </c>
      <c r="D1156" s="2">
        <f t="shared" si="104"/>
        <v>8.7113833616850194</v>
      </c>
      <c r="E1156" s="2">
        <f t="shared" si="103"/>
        <v>2.6798826773433149E-2</v>
      </c>
      <c r="F1156" s="2">
        <f t="shared" si="107"/>
        <v>6.1260692660798123E-2</v>
      </c>
      <c r="G1156" s="2">
        <f t="shared" si="105"/>
        <v>-3.4461865887364974E-2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5">
        <f>TITRES_STAT!D1160</f>
        <v>8.7579999999999991</v>
      </c>
      <c r="C1157" s="2">
        <f t="shared" si="102"/>
        <v>8.706000313310998</v>
      </c>
      <c r="D1157" s="2">
        <f t="shared" si="104"/>
        <v>8.7148364460046466</v>
      </c>
      <c r="E1157" s="2">
        <f t="shared" si="103"/>
        <v>-8.8361326936485796E-3</v>
      </c>
      <c r="F1157" s="2">
        <f t="shared" si="107"/>
        <v>4.7241327589908781E-2</v>
      </c>
      <c r="G1157" s="2">
        <f t="shared" si="105"/>
        <v>-5.6077460283557361E-2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5">
        <f>TITRES_STAT!D1161</f>
        <v>8.5719999999999992</v>
      </c>
      <c r="C1158" s="2">
        <f t="shared" si="102"/>
        <v>8.7116925728016135</v>
      </c>
      <c r="D1158" s="2">
        <f t="shared" si="104"/>
        <v>8.7042559685228209</v>
      </c>
      <c r="E1158" s="2">
        <f t="shared" si="103"/>
        <v>7.4366042787925579E-3</v>
      </c>
      <c r="F1158" s="2">
        <f t="shared" si="107"/>
        <v>3.9280382927685542E-2</v>
      </c>
      <c r="G1158" s="2">
        <f t="shared" si="105"/>
        <v>-3.1843778648892984E-2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5">
        <f>TITRES_STAT!D1162</f>
        <v>8.5009999999999994</v>
      </c>
      <c r="C1159" s="2">
        <f t="shared" si="102"/>
        <v>8.7143552539090585</v>
      </c>
      <c r="D1159" s="2">
        <f t="shared" si="104"/>
        <v>8.6891999708544638</v>
      </c>
      <c r="E1159" s="2">
        <f t="shared" si="103"/>
        <v>2.515528305459469E-2</v>
      </c>
      <c r="F1159" s="2">
        <f t="shared" si="107"/>
        <v>3.6455362953067373E-2</v>
      </c>
      <c r="G1159" s="2">
        <f t="shared" si="105"/>
        <v>-1.1300079898472683E-2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5">
        <f>TITRES_STAT!D1163</f>
        <v>8.7080000000000002</v>
      </c>
      <c r="C1160" s="2">
        <f t="shared" si="102"/>
        <v>8.7121467533076657</v>
      </c>
      <c r="D1160" s="2">
        <f t="shared" si="104"/>
        <v>8.6905925656059857</v>
      </c>
      <c r="E1160" s="2">
        <f t="shared" si="103"/>
        <v>2.155418770168005E-2</v>
      </c>
      <c r="F1160" s="2">
        <f t="shared" si="107"/>
        <v>3.3475127902789906E-2</v>
      </c>
      <c r="G1160" s="2">
        <f t="shared" si="105"/>
        <v>-1.1920940201109856E-2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5">
        <f>TITRES_STAT!D1164</f>
        <v>8.7080000000000002</v>
      </c>
      <c r="C1161" s="2">
        <f t="shared" si="102"/>
        <v>8.7102780220295628</v>
      </c>
      <c r="D1161" s="2">
        <f t="shared" si="104"/>
        <v>8.6918820051907275</v>
      </c>
      <c r="E1161" s="2">
        <f t="shared" si="103"/>
        <v>1.8396016838835294E-2</v>
      </c>
      <c r="F1161" s="2">
        <f t="shared" si="107"/>
        <v>3.0459305689998984E-2</v>
      </c>
      <c r="G1161" s="2">
        <f t="shared" si="105"/>
        <v>-1.206328885116369E-2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5">
        <f>TITRES_STAT!D1165</f>
        <v>8.6790000000000003</v>
      </c>
      <c r="C1162" s="2">
        <f t="shared" si="102"/>
        <v>8.7043890955634762</v>
      </c>
      <c r="D1162" s="2">
        <f t="shared" si="104"/>
        <v>8.6909277825840068</v>
      </c>
      <c r="E1162" s="2">
        <f t="shared" si="103"/>
        <v>1.3461312979469398E-2</v>
      </c>
      <c r="F1162" s="2">
        <f t="shared" si="107"/>
        <v>2.7059707147893068E-2</v>
      </c>
      <c r="G1162" s="2">
        <f t="shared" si="105"/>
        <v>-1.3598394168423671E-2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5">
        <f>TITRES_STAT!D1166</f>
        <v>8.5649999999999995</v>
      </c>
      <c r="C1163" s="2">
        <f t="shared" si="102"/>
        <v>8.6960215423998637</v>
      </c>
      <c r="D1163" s="2">
        <f t="shared" si="104"/>
        <v>8.6815997986888949</v>
      </c>
      <c r="E1163" s="2">
        <f t="shared" si="103"/>
        <v>1.4421743710968826E-2</v>
      </c>
      <c r="F1163" s="2">
        <f t="shared" si="107"/>
        <v>2.4532114460508223E-2</v>
      </c>
      <c r="G1163" s="2">
        <f t="shared" si="105"/>
        <v>-1.0110370749539396E-2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5">
        <f>TITRES_STAT!D1167</f>
        <v>8.5649999999999995</v>
      </c>
      <c r="C1164" s="2">
        <f t="shared" si="102"/>
        <v>8.6703259204921928</v>
      </c>
      <c r="D1164" s="2">
        <f t="shared" si="104"/>
        <v>8.6729627765637911</v>
      </c>
      <c r="E1164" s="2">
        <f t="shared" si="103"/>
        <v>-2.6368560715983591E-3</v>
      </c>
      <c r="F1164" s="2">
        <f t="shared" si="107"/>
        <v>1.9098320354086908E-2</v>
      </c>
      <c r="G1164" s="2">
        <f t="shared" si="105"/>
        <v>-2.1735176425685267E-2</v>
      </c>
      <c r="H1164" s="2" t="str">
        <f t="shared" si="106"/>
        <v>Hold</v>
      </c>
    </row>
    <row r="1165" spans="1:8" ht="13.5" x14ac:dyDescent="0.25">
      <c r="A1165" s="3">
        <f>TITRES_STAT!B1168</f>
        <v>43707</v>
      </c>
      <c r="B1165" s="5">
        <f>TITRES_STAT!D1168</f>
        <v>8.6649999999999991</v>
      </c>
      <c r="C1165" s="2">
        <f t="shared" si="102"/>
        <v>8.6485834711857024</v>
      </c>
      <c r="D1165" s="2">
        <f t="shared" si="104"/>
        <v>8.6723729412627701</v>
      </c>
      <c r="E1165" s="2">
        <f t="shared" si="103"/>
        <v>-2.3789470077067776E-2</v>
      </c>
      <c r="F1165" s="2">
        <f t="shared" si="107"/>
        <v>1.0520762267855973E-2</v>
      </c>
      <c r="G1165" s="2">
        <f t="shared" si="105"/>
        <v>-3.4310232344923752E-2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5">
        <f>TITRES_STAT!D1169</f>
        <v>8.6579999999999995</v>
      </c>
      <c r="C1166" s="2">
        <f t="shared" si="102"/>
        <v>8.6654167833109792</v>
      </c>
      <c r="D1166" s="2">
        <f t="shared" si="104"/>
        <v>8.6713082789470093</v>
      </c>
      <c r="E1166" s="2">
        <f t="shared" si="103"/>
        <v>-5.8914956360300863E-3</v>
      </c>
      <c r="F1166" s="2">
        <f t="shared" si="107"/>
        <v>7.2383106870787615E-3</v>
      </c>
      <c r="G1166" s="2">
        <f t="shared" si="105"/>
        <v>-1.3129806323108848E-2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5">
        <f>TITRES_STAT!D1170</f>
        <v>8.6579999999999995</v>
      </c>
      <c r="C1167" s="2">
        <f t="shared" ref="C1167:C1230" si="108">$C$4*B1157+C1166*(1-$C$4)</f>
        <v>8.6796603551092897</v>
      </c>
      <c r="D1167" s="2">
        <f t="shared" si="104"/>
        <v>8.6703224805064902</v>
      </c>
      <c r="E1167" s="2">
        <f t="shared" si="103"/>
        <v>9.3378746027994453E-3</v>
      </c>
      <c r="F1167" s="2">
        <f t="shared" si="107"/>
        <v>7.6582234702228984E-3</v>
      </c>
      <c r="G1167" s="2">
        <f t="shared" si="105"/>
        <v>1.6796511325765469E-3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5">
        <f>TITRES_STAT!D1171</f>
        <v>8.5649999999999995</v>
      </c>
      <c r="C1168" s="2">
        <f t="shared" si="108"/>
        <v>8.6630972235540131</v>
      </c>
      <c r="D1168" s="2">
        <f t="shared" si="104"/>
        <v>8.6625208152837878</v>
      </c>
      <c r="E1168" s="2">
        <f t="shared" si="103"/>
        <v>5.7640827022531482E-4</v>
      </c>
      <c r="F1168" s="2">
        <f t="shared" si="107"/>
        <v>6.2418604302233822E-3</v>
      </c>
      <c r="G1168" s="2">
        <f t="shared" si="105"/>
        <v>-5.6654521599980674E-3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5">
        <f>TITRES_STAT!D1172</f>
        <v>8.5649999999999995</v>
      </c>
      <c r="C1169" s="2">
        <f t="shared" si="108"/>
        <v>8.6381591891610885</v>
      </c>
      <c r="D1169" s="2">
        <f t="shared" si="104"/>
        <v>8.6552970511886915</v>
      </c>
      <c r="E1169" s="2">
        <f t="shared" si="103"/>
        <v>-1.7137862027603035E-2</v>
      </c>
      <c r="F1169" s="2">
        <f t="shared" si="107"/>
        <v>1.5659159386580994E-3</v>
      </c>
      <c r="G1169" s="2">
        <f t="shared" si="105"/>
        <v>-1.8703777966261135E-2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5">
        <f>TITRES_STAT!D1173</f>
        <v>8.3510000000000009</v>
      </c>
      <c r="C1170" s="2">
        <f t="shared" si="108"/>
        <v>8.6489039292901513</v>
      </c>
      <c r="D1170" s="2">
        <f t="shared" si="104"/>
        <v>8.6327565288784189</v>
      </c>
      <c r="E1170" s="2">
        <f t="shared" si="103"/>
        <v>1.6147400411732349E-2</v>
      </c>
      <c r="F1170" s="2">
        <f t="shared" si="107"/>
        <v>4.4822128332729491E-3</v>
      </c>
      <c r="G1170" s="2">
        <f t="shared" si="105"/>
        <v>1.1665187578459399E-2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5">
        <f>TITRES_STAT!D1174</f>
        <v>8.4860000000000007</v>
      </c>
      <c r="C1171" s="2">
        <f t="shared" si="108"/>
        <v>8.6579956324762826</v>
      </c>
      <c r="D1171" s="2">
        <f t="shared" si="104"/>
        <v>8.6218856748874249</v>
      </c>
      <c r="E1171" s="2">
        <f t="shared" si="103"/>
        <v>3.6109957588857711E-2</v>
      </c>
      <c r="F1171" s="2">
        <f t="shared" si="107"/>
        <v>1.0807761784389903E-2</v>
      </c>
      <c r="G1171" s="2">
        <f t="shared" si="105"/>
        <v>2.5302195804467808E-2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5">
        <f>TITRES_STAT!D1175</f>
        <v>8.4220000000000006</v>
      </c>
      <c r="C1172" s="2">
        <f t="shared" si="108"/>
        <v>8.6612270736337784</v>
      </c>
      <c r="D1172" s="2">
        <f t="shared" si="104"/>
        <v>8.6070793285994682</v>
      </c>
      <c r="E1172" s="2">
        <f t="shared" si="103"/>
        <v>5.4147745034310191E-2</v>
      </c>
      <c r="F1172" s="2">
        <f t="shared" si="107"/>
        <v>1.9475758434373963E-2</v>
      </c>
      <c r="G1172" s="2">
        <f t="shared" si="105"/>
        <v>3.4671986599936228E-2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5">
        <f>TITRES_STAT!D1176</f>
        <v>8.3789999999999996</v>
      </c>
      <c r="C1173" s="2">
        <f t="shared" si="108"/>
        <v>8.6464229084593516</v>
      </c>
      <c r="D1173" s="2">
        <f t="shared" si="104"/>
        <v>8.5901845635180258</v>
      </c>
      <c r="E1173" s="2">
        <f t="shared" si="103"/>
        <v>5.6238344941325735E-2</v>
      </c>
      <c r="F1173" s="2">
        <f t="shared" si="107"/>
        <v>2.6828275735764316E-2</v>
      </c>
      <c r="G1173" s="2">
        <f t="shared" si="105"/>
        <v>2.9410069205561419E-2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5">
        <f>TITRES_STAT!D1177</f>
        <v>8.2789999999999999</v>
      </c>
      <c r="C1174" s="2">
        <f t="shared" si="108"/>
        <v>8.6338963071579133</v>
      </c>
      <c r="D1174" s="2">
        <f t="shared" si="104"/>
        <v>8.567133855109283</v>
      </c>
      <c r="E1174" s="2">
        <f t="shared" si="103"/>
        <v>6.6762452048630294E-2</v>
      </c>
      <c r="F1174" s="2">
        <f t="shared" si="107"/>
        <v>3.4815110998337513E-2</v>
      </c>
      <c r="G1174" s="2">
        <f t="shared" si="105"/>
        <v>3.1947341050292781E-2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5">
        <f>TITRES_STAT!D1178</f>
        <v>8.2789999999999999</v>
      </c>
      <c r="C1175" s="2">
        <f t="shared" si="108"/>
        <v>8.6386814906720808</v>
      </c>
      <c r="D1175" s="2">
        <f t="shared" si="104"/>
        <v>8.5457906065826688</v>
      </c>
      <c r="E1175" s="2">
        <f t="shared" si="103"/>
        <v>9.289088408941204E-2</v>
      </c>
      <c r="F1175" s="2">
        <f t="shared" si="107"/>
        <v>4.6430265616552419E-2</v>
      </c>
      <c r="G1175" s="2">
        <f t="shared" si="105"/>
        <v>4.6460618472859622E-2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5">
        <f>TITRES_STAT!D1179</f>
        <v>8.2650000000000006</v>
      </c>
      <c r="C1176" s="2">
        <f t="shared" si="108"/>
        <v>8.6416535690302219</v>
      </c>
      <c r="D1176" s="2">
        <f t="shared" si="104"/>
        <v>8.5249913023913599</v>
      </c>
      <c r="E1176" s="2">
        <f t="shared" si="103"/>
        <v>0.11666226663886192</v>
      </c>
      <c r="F1176" s="2">
        <f t="shared" si="107"/>
        <v>6.0476665821014325E-2</v>
      </c>
      <c r="G1176" s="2">
        <f t="shared" si="105"/>
        <v>5.6185600817847597E-2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5">
        <f>TITRES_STAT!D1180</f>
        <v>8.2579999999999991</v>
      </c>
      <c r="C1177" s="2">
        <f t="shared" si="108"/>
        <v>8.6441684045640343</v>
      </c>
      <c r="D1177" s="2">
        <f t="shared" si="104"/>
        <v>8.5052141688808884</v>
      </c>
      <c r="E1177" s="2">
        <f t="shared" si="103"/>
        <v>0.13895423568314591</v>
      </c>
      <c r="F1177" s="2">
        <f t="shared" si="107"/>
        <v>7.6172179793440653E-2</v>
      </c>
      <c r="G1177" s="2">
        <f t="shared" si="105"/>
        <v>6.2782055889705257E-2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5">
        <f>TITRES_STAT!D1181</f>
        <v>8.1940000000000008</v>
      </c>
      <c r="C1178" s="2">
        <f t="shared" si="108"/>
        <v>8.631988650015721</v>
      </c>
      <c r="D1178" s="2">
        <f t="shared" si="104"/>
        <v>8.4821612674823044</v>
      </c>
      <c r="E1178" s="2">
        <f t="shared" si="103"/>
        <v>0.14982738253341665</v>
      </c>
      <c r="F1178" s="2">
        <f t="shared" si="107"/>
        <v>9.0903220341435859E-2</v>
      </c>
      <c r="G1178" s="2">
        <f t="shared" si="105"/>
        <v>5.8924162191980795E-2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5">
        <f>TITRES_STAT!D1182</f>
        <v>8.2010000000000005</v>
      </c>
      <c r="C1179" s="2">
        <f t="shared" si="108"/>
        <v>8.6216827038594559</v>
      </c>
      <c r="D1179" s="2">
        <f t="shared" si="104"/>
        <v>8.4613345069280594</v>
      </c>
      <c r="E1179" s="2">
        <f t="shared" si="103"/>
        <v>0.16034819693139646</v>
      </c>
      <c r="F1179" s="2">
        <f t="shared" si="107"/>
        <v>0.10479221565942798</v>
      </c>
      <c r="G1179" s="2">
        <f t="shared" si="105"/>
        <v>5.555598127196848E-2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5">
        <f>TITRES_STAT!D1183</f>
        <v>8.2080000000000002</v>
      </c>
      <c r="C1180" s="2">
        <f t="shared" si="108"/>
        <v>8.5800392109580006</v>
      </c>
      <c r="D1180" s="2">
        <f t="shared" si="104"/>
        <v>8.442568987896351</v>
      </c>
      <c r="E1180" s="2">
        <f t="shared" ref="E1180:E1243" si="109">C1180-D1180</f>
        <v>0.13747022306164958</v>
      </c>
      <c r="F1180" s="2">
        <f t="shared" si="107"/>
        <v>0.1113278171398723</v>
      </c>
      <c r="G1180" s="2">
        <f t="shared" si="105"/>
        <v>2.6142405921777273E-2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5">
        <f>TITRES_STAT!D1184</f>
        <v>8.0649999999999995</v>
      </c>
      <c r="C1181" s="2">
        <f t="shared" si="108"/>
        <v>8.5655716400413855</v>
      </c>
      <c r="D1181" s="2">
        <f t="shared" ref="D1181:D1244" si="110">$D$4*B1181+(1-$D$4)*D1180</f>
        <v>8.414600914718843</v>
      </c>
      <c r="E1181" s="2">
        <f t="shared" si="109"/>
        <v>0.15097072532254252</v>
      </c>
      <c r="F1181" s="2">
        <f t="shared" si="107"/>
        <v>0.11925639877640636</v>
      </c>
      <c r="G1181" s="2">
        <f t="shared" si="105"/>
        <v>3.1714326546136165E-2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5">
        <f>TITRES_STAT!D1185</f>
        <v>8.0579999999999998</v>
      </c>
      <c r="C1182" s="2">
        <f t="shared" si="108"/>
        <v>8.5434836954196349</v>
      </c>
      <c r="D1182" s="2">
        <f t="shared" si="110"/>
        <v>8.3881860321470771</v>
      </c>
      <c r="E1182" s="2">
        <f t="shared" si="109"/>
        <v>0.15529766327255778</v>
      </c>
      <c r="F1182" s="2">
        <f t="shared" si="107"/>
        <v>0.12646465167563664</v>
      </c>
      <c r="G1182" s="2">
        <f t="shared" si="105"/>
        <v>2.8833011596921143E-2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5">
        <f>TITRES_STAT!D1186</f>
        <v>8.2080000000000002</v>
      </c>
      <c r="C1183" s="2">
        <f t="shared" si="108"/>
        <v>8.5181785115089212</v>
      </c>
      <c r="D1183" s="2">
        <f t="shared" si="110"/>
        <v>8.3748389186547012</v>
      </c>
      <c r="E1183" s="2">
        <f t="shared" si="109"/>
        <v>0.14333959285422004</v>
      </c>
      <c r="F1183" s="2">
        <f t="shared" si="107"/>
        <v>0.12983963991135333</v>
      </c>
      <c r="G1183" s="2">
        <f t="shared" si="105"/>
        <v>1.3499952942866711E-2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5">
        <f>TITRES_STAT!D1187</f>
        <v>8.2080000000000002</v>
      </c>
      <c r="C1184" s="2">
        <f t="shared" si="108"/>
        <v>8.4813818174306252</v>
      </c>
      <c r="D1184" s="2">
        <f t="shared" si="110"/>
        <v>8.3624804802358348</v>
      </c>
      <c r="E1184" s="2">
        <f t="shared" si="109"/>
        <v>0.11890133719479046</v>
      </c>
      <c r="F1184" s="2">
        <f t="shared" si="107"/>
        <v>0.12765197936804076</v>
      </c>
      <c r="G1184" s="2">
        <f t="shared" si="105"/>
        <v>-8.7506421732503059E-3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5">
        <f>TITRES_STAT!D1188</f>
        <v>8.0719999999999992</v>
      </c>
      <c r="C1185" s="2">
        <f t="shared" si="108"/>
        <v>8.4502461532105286</v>
      </c>
      <c r="D1185" s="2">
        <f t="shared" si="110"/>
        <v>8.3409634076257735</v>
      </c>
      <c r="E1185" s="2">
        <f t="shared" si="109"/>
        <v>0.10928274558475515</v>
      </c>
      <c r="F1185" s="2">
        <f t="shared" si="107"/>
        <v>0.12397813261138366</v>
      </c>
      <c r="G1185" s="2">
        <f t="shared" si="105"/>
        <v>-1.4695387026628509E-2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5">
        <f>TITRES_STAT!D1189</f>
        <v>8.2080000000000002</v>
      </c>
      <c r="C1186" s="2">
        <f t="shared" si="108"/>
        <v>8.4217467450242935</v>
      </c>
      <c r="D1186" s="2">
        <f t="shared" si="110"/>
        <v>8.3311142663201601</v>
      </c>
      <c r="E1186" s="2">
        <f t="shared" si="109"/>
        <v>9.063247870413349E-2</v>
      </c>
      <c r="F1186" s="2">
        <f t="shared" si="107"/>
        <v>0.11730900182993363</v>
      </c>
      <c r="G1186" s="2">
        <f t="shared" si="105"/>
        <v>-2.6676523125800142E-2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5">
        <f>TITRES_STAT!D1190</f>
        <v>8.2080000000000002</v>
      </c>
      <c r="C1187" s="2">
        <f t="shared" si="108"/>
        <v>8.3965549380974789</v>
      </c>
      <c r="D1187" s="2">
        <f t="shared" si="110"/>
        <v>8.3219946910371849</v>
      </c>
      <c r="E1187" s="2">
        <f t="shared" si="109"/>
        <v>7.456024706029396E-2</v>
      </c>
      <c r="F1187" s="2">
        <f t="shared" si="107"/>
        <v>0.10875925087600571</v>
      </c>
      <c r="G1187" s="2">
        <f t="shared" si="105"/>
        <v>-3.4199003815711754E-2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5">
        <f>TITRES_STAT!D1191</f>
        <v>8.2010000000000005</v>
      </c>
      <c r="C1188" s="2">
        <f t="shared" si="108"/>
        <v>8.3653926399286362</v>
      </c>
      <c r="D1188" s="2">
        <f t="shared" si="110"/>
        <v>8.3130321213307266</v>
      </c>
      <c r="E1188" s="2">
        <f t="shared" si="109"/>
        <v>5.2360518597909689E-2</v>
      </c>
      <c r="F1188" s="2">
        <f t="shared" si="107"/>
        <v>9.7479504420386526E-2</v>
      </c>
      <c r="G1188" s="2">
        <f t="shared" ref="G1188:G1251" si="111">E1188-F1188</f>
        <v>-4.5118985822476837E-2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5">
        <f>TITRES_STAT!D1192</f>
        <v>8.2010000000000005</v>
      </c>
      <c r="C1189" s="2">
        <f t="shared" si="108"/>
        <v>8.3401014645549996</v>
      </c>
      <c r="D1189" s="2">
        <f t="shared" si="110"/>
        <v>8.3047334456765984</v>
      </c>
      <c r="E1189" s="2">
        <f t="shared" si="109"/>
        <v>3.5368018878401131E-2</v>
      </c>
      <c r="F1189" s="2">
        <f t="shared" ref="F1189:F1252" si="113">(E1189*(2/(10)))+((1-(2/10))*F1188)</f>
        <v>8.5057207311989458E-2</v>
      </c>
      <c r="G1189" s="2">
        <f t="shared" si="111"/>
        <v>-4.9689188433588327E-2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5">
        <f>TITRES_STAT!D1193</f>
        <v>8.0079999999999991</v>
      </c>
      <c r="C1190" s="2">
        <f t="shared" si="108"/>
        <v>8.3197781623157692</v>
      </c>
      <c r="D1190" s="2">
        <f t="shared" si="110"/>
        <v>8.2827531904412943</v>
      </c>
      <c r="E1190" s="2">
        <f t="shared" si="109"/>
        <v>3.7024971874474844E-2</v>
      </c>
      <c r="F1190" s="2">
        <f t="shared" si="113"/>
        <v>7.5450760224486546E-2</v>
      </c>
      <c r="G1190" s="2">
        <f t="shared" si="111"/>
        <v>-3.8425788350011703E-2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5">
        <f>TITRES_STAT!D1194</f>
        <v>8.2010000000000005</v>
      </c>
      <c r="C1191" s="2">
        <f t="shared" si="108"/>
        <v>8.2805815219594976</v>
      </c>
      <c r="D1191" s="2">
        <f t="shared" si="110"/>
        <v>8.2766973985567542</v>
      </c>
      <c r="E1191" s="2">
        <f t="shared" si="109"/>
        <v>3.8841234027433558E-3</v>
      </c>
      <c r="F1191" s="2">
        <f t="shared" si="113"/>
        <v>6.1137432860137911E-2</v>
      </c>
      <c r="G1191" s="2">
        <f t="shared" si="111"/>
        <v>-5.7253309457394555E-2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5">
        <f>TITRES_STAT!D1195</f>
        <v>8.1940000000000008</v>
      </c>
      <c r="C1192" s="2">
        <f t="shared" si="108"/>
        <v>8.2463382108888048</v>
      </c>
      <c r="D1192" s="2">
        <f t="shared" si="110"/>
        <v>8.2705716653303281</v>
      </c>
      <c r="E1192" s="2">
        <f t="shared" si="109"/>
        <v>-2.423345444152325E-2</v>
      </c>
      <c r="F1192" s="2">
        <f t="shared" si="113"/>
        <v>4.4063255399805677E-2</v>
      </c>
      <c r="G1192" s="2">
        <f t="shared" si="111"/>
        <v>-6.8296709841328934E-2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5">
        <f>TITRES_STAT!D1196</f>
        <v>8.1370000000000005</v>
      </c>
      <c r="C1193" s="2">
        <f t="shared" si="108"/>
        <v>8.2404400245982199</v>
      </c>
      <c r="D1193" s="2">
        <f t="shared" si="110"/>
        <v>8.2606774678984518</v>
      </c>
      <c r="E1193" s="2">
        <f t="shared" si="109"/>
        <v>-2.0237443300231917E-2</v>
      </c>
      <c r="F1193" s="2">
        <f t="shared" si="113"/>
        <v>3.1203115659798161E-2</v>
      </c>
      <c r="G1193" s="2">
        <f t="shared" si="111"/>
        <v>-5.1440558960030081E-2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5">
        <f>TITRES_STAT!D1197</f>
        <v>8.1370000000000005</v>
      </c>
      <c r="C1194" s="2">
        <f t="shared" si="108"/>
        <v>8.235449251583109</v>
      </c>
      <c r="D1194" s="2">
        <f t="shared" si="110"/>
        <v>8.2515161739800487</v>
      </c>
      <c r="E1194" s="2">
        <f t="shared" si="109"/>
        <v>-1.6066922396939631E-2</v>
      </c>
      <c r="F1194" s="2">
        <f t="shared" si="113"/>
        <v>2.1749108048450601E-2</v>
      </c>
      <c r="G1194" s="2">
        <f t="shared" si="111"/>
        <v>-3.7816030445390232E-2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5">
        <f>TITRES_STAT!D1198</f>
        <v>8.1370000000000005</v>
      </c>
      <c r="C1195" s="2">
        <f t="shared" si="108"/>
        <v>8.2103032128780153</v>
      </c>
      <c r="D1195" s="2">
        <f t="shared" si="110"/>
        <v>8.2430334944259709</v>
      </c>
      <c r="E1195" s="2">
        <f t="shared" si="109"/>
        <v>-3.2730281547955542E-2</v>
      </c>
      <c r="F1195" s="2">
        <f t="shared" si="113"/>
        <v>1.0853230129169375E-2</v>
      </c>
      <c r="G1195" s="2">
        <f t="shared" si="111"/>
        <v>-4.3583511677124917E-2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5">
        <f>TITRES_STAT!D1199</f>
        <v>8.1219999999999999</v>
      </c>
      <c r="C1196" s="2">
        <f t="shared" si="108"/>
        <v>8.2099488724352447</v>
      </c>
      <c r="D1196" s="2">
        <f t="shared" si="110"/>
        <v>8.2340680503944181</v>
      </c>
      <c r="E1196" s="2">
        <f t="shared" si="109"/>
        <v>-2.4119177959173399E-2</v>
      </c>
      <c r="F1196" s="2">
        <f t="shared" si="113"/>
        <v>3.8587485115008195E-3</v>
      </c>
      <c r="G1196" s="2">
        <f t="shared" si="111"/>
        <v>-2.7977926470674219E-2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5">
        <f>TITRES_STAT!D1200</f>
        <v>8.1080000000000005</v>
      </c>
      <c r="C1197" s="2">
        <f t="shared" si="108"/>
        <v>8.2096490459067457</v>
      </c>
      <c r="D1197" s="2">
        <f t="shared" si="110"/>
        <v>8.2247296762911279</v>
      </c>
      <c r="E1197" s="2">
        <f t="shared" si="109"/>
        <v>-1.5080630384382232E-2</v>
      </c>
      <c r="F1197" s="2">
        <f t="shared" si="113"/>
        <v>7.0872732324209122E-5</v>
      </c>
      <c r="G1197" s="2">
        <f t="shared" si="111"/>
        <v>-1.5151503116706442E-2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5">
        <f>TITRES_STAT!D1201</f>
        <v>8.2080000000000002</v>
      </c>
      <c r="C1198" s="2">
        <f t="shared" si="108"/>
        <v>8.2083184234595539</v>
      </c>
      <c r="D1198" s="2">
        <f t="shared" si="110"/>
        <v>8.2234904410103038</v>
      </c>
      <c r="E1198" s="2">
        <f t="shared" si="109"/>
        <v>-1.5172017550749928E-2</v>
      </c>
      <c r="F1198" s="2">
        <f t="shared" si="113"/>
        <v>-2.9777053242906184E-3</v>
      </c>
      <c r="G1198" s="2">
        <f t="shared" si="111"/>
        <v>-1.2194312226459308E-2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5">
        <f>TITRES_STAT!D1202</f>
        <v>8.2789999999999999</v>
      </c>
      <c r="C1199" s="2">
        <f t="shared" si="108"/>
        <v>8.207192512158084</v>
      </c>
      <c r="D1199" s="2">
        <f t="shared" si="110"/>
        <v>8.2276022601947254</v>
      </c>
      <c r="E1199" s="2">
        <f t="shared" si="109"/>
        <v>-2.0409748036641417E-2</v>
      </c>
      <c r="F1199" s="2">
        <f t="shared" si="113"/>
        <v>-6.4641138667607782E-3</v>
      </c>
      <c r="G1199" s="2">
        <f t="shared" si="111"/>
        <v>-1.3945634169880639E-2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5">
        <f>TITRES_STAT!D1203</f>
        <v>8.2789999999999999</v>
      </c>
      <c r="C1200" s="2">
        <f t="shared" si="108"/>
        <v>8.1765475102876088</v>
      </c>
      <c r="D1200" s="2">
        <f t="shared" si="110"/>
        <v>8.2314095001803018</v>
      </c>
      <c r="E1200" s="2">
        <f t="shared" si="109"/>
        <v>-5.4861989892692975E-2</v>
      </c>
      <c r="F1200" s="2">
        <f t="shared" si="113"/>
        <v>-1.6143689071947218E-2</v>
      </c>
      <c r="G1200" s="2">
        <f t="shared" si="111"/>
        <v>-3.871830082074576E-2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5">
        <f>TITRES_STAT!D1204</f>
        <v>8.2010000000000005</v>
      </c>
      <c r="C1201" s="2">
        <f t="shared" si="108"/>
        <v>8.1803094317818221</v>
      </c>
      <c r="D1201" s="2">
        <f t="shared" si="110"/>
        <v>8.2291569446113915</v>
      </c>
      <c r="E1201" s="2">
        <f t="shared" si="109"/>
        <v>-4.8847512829569339E-2</v>
      </c>
      <c r="F1201" s="2">
        <f t="shared" si="113"/>
        <v>-2.2684453823471645E-2</v>
      </c>
      <c r="G1201" s="2">
        <f t="shared" si="111"/>
        <v>-2.6163059006097694E-2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5">
        <f>TITRES_STAT!D1205</f>
        <v>8.1219999999999999</v>
      </c>
      <c r="C1202" s="2">
        <f t="shared" si="108"/>
        <v>8.1824156730461581</v>
      </c>
      <c r="D1202" s="2">
        <f t="shared" si="110"/>
        <v>8.2212193931586963</v>
      </c>
      <c r="E1202" s="2">
        <f t="shared" si="109"/>
        <v>-3.8803720112538187E-2</v>
      </c>
      <c r="F1202" s="2">
        <f t="shared" si="113"/>
        <v>-2.5908307081284956E-2</v>
      </c>
      <c r="G1202" s="2">
        <f t="shared" si="111"/>
        <v>-1.2895413031253231E-2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5">
        <f>TITRES_STAT!D1206</f>
        <v>8.0939999999999994</v>
      </c>
      <c r="C1203" s="2">
        <f t="shared" si="108"/>
        <v>8.1754286464236721</v>
      </c>
      <c r="D1203" s="2">
        <f t="shared" si="110"/>
        <v>8.2117957344062003</v>
      </c>
      <c r="E1203" s="2">
        <f t="shared" si="109"/>
        <v>-3.636708798252819E-2</v>
      </c>
      <c r="F1203" s="2">
        <f t="shared" si="113"/>
        <v>-2.8000063261533602E-2</v>
      </c>
      <c r="G1203" s="2">
        <f t="shared" si="111"/>
        <v>-8.3670247209945876E-3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5">
        <f>TITRES_STAT!D1207</f>
        <v>8.0939999999999994</v>
      </c>
      <c r="C1204" s="2">
        <f t="shared" si="108"/>
        <v>8.1695165469738775</v>
      </c>
      <c r="D1204" s="2">
        <f t="shared" si="110"/>
        <v>8.2030701244501856</v>
      </c>
      <c r="E1204" s="2">
        <f t="shared" si="109"/>
        <v>-3.355357747630805E-2</v>
      </c>
      <c r="F1204" s="2">
        <f t="shared" si="113"/>
        <v>-2.9110766104488491E-2</v>
      </c>
      <c r="G1204" s="2">
        <f t="shared" si="111"/>
        <v>-4.4428113718195592E-3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5">
        <f>TITRES_STAT!D1208</f>
        <v>7.8650000000000002</v>
      </c>
      <c r="C1205" s="2">
        <f t="shared" si="108"/>
        <v>8.164514001285589</v>
      </c>
      <c r="D1205" s="2">
        <f t="shared" si="110"/>
        <v>8.1780278930094301</v>
      </c>
      <c r="E1205" s="2">
        <f t="shared" si="109"/>
        <v>-1.3513891723841098E-2</v>
      </c>
      <c r="F1205" s="2">
        <f t="shared" si="113"/>
        <v>-2.5991391228359015E-2</v>
      </c>
      <c r="G1205" s="2">
        <f t="shared" si="111"/>
        <v>1.2477499504517917E-2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5">
        <f>TITRES_STAT!D1209</f>
        <v>7.8579999999999997</v>
      </c>
      <c r="C1206" s="2">
        <f t="shared" si="108"/>
        <v>8.1579733857031904</v>
      </c>
      <c r="D1206" s="2">
        <f t="shared" si="110"/>
        <v>8.154322123156879</v>
      </c>
      <c r="E1206" s="2">
        <f t="shared" si="109"/>
        <v>3.651262546311429E-3</v>
      </c>
      <c r="F1206" s="2">
        <f t="shared" si="113"/>
        <v>-2.0062860473424926E-2</v>
      </c>
      <c r="G1206" s="2">
        <f t="shared" si="111"/>
        <v>2.3714123019736355E-2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5">
        <f>TITRES_STAT!D1210</f>
        <v>7.9219999999999997</v>
      </c>
      <c r="C1207" s="2">
        <f t="shared" si="108"/>
        <v>8.1502851725180854</v>
      </c>
      <c r="D1207" s="2">
        <f t="shared" si="110"/>
        <v>8.1371130769971103</v>
      </c>
      <c r="E1207" s="2">
        <f t="shared" si="109"/>
        <v>1.3172095520975091E-2</v>
      </c>
      <c r="F1207" s="2">
        <f t="shared" si="113"/>
        <v>-1.3415869274544924E-2</v>
      </c>
      <c r="G1207" s="2">
        <f t="shared" si="111"/>
        <v>2.6587964795520017E-2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5">
        <f>TITRES_STAT!D1211</f>
        <v>7.851</v>
      </c>
      <c r="C1208" s="2">
        <f t="shared" si="108"/>
        <v>8.1591643767460731</v>
      </c>
      <c r="D1208" s="2">
        <f t="shared" si="110"/>
        <v>8.1159195157380655</v>
      </c>
      <c r="E1208" s="2">
        <f t="shared" si="109"/>
        <v>4.3244861008007618E-2</v>
      </c>
      <c r="F1208" s="2">
        <f t="shared" si="113"/>
        <v>-2.083723218034416E-3</v>
      </c>
      <c r="G1208" s="2">
        <f t="shared" si="111"/>
        <v>4.5328584226042037E-2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5">
        <f>TITRES_STAT!D1212</f>
        <v>7.9580000000000002</v>
      </c>
      <c r="C1209" s="2">
        <f t="shared" si="108"/>
        <v>8.1776006264774459</v>
      </c>
      <c r="D1209" s="2">
        <f t="shared" si="110"/>
        <v>8.1042217738315419</v>
      </c>
      <c r="E1209" s="2">
        <f t="shared" si="109"/>
        <v>7.3378852645904047E-2</v>
      </c>
      <c r="F1209" s="2">
        <f t="shared" si="113"/>
        <v>1.3008791954753277E-2</v>
      </c>
      <c r="G1209" s="2">
        <f t="shared" si="111"/>
        <v>6.0370060691150772E-2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5">
        <f>TITRES_STAT!D1213</f>
        <v>7.7439999999999998</v>
      </c>
      <c r="C1210" s="2">
        <f t="shared" si="108"/>
        <v>8.1932005300963002</v>
      </c>
      <c r="D1210" s="2">
        <f t="shared" si="110"/>
        <v>8.0775386794736495</v>
      </c>
      <c r="E1210" s="2">
        <f t="shared" si="109"/>
        <v>0.11566185062265077</v>
      </c>
      <c r="F1210" s="2">
        <f t="shared" si="113"/>
        <v>3.3539403688332775E-2</v>
      </c>
      <c r="G1210" s="2">
        <f t="shared" si="111"/>
        <v>8.2122446934318E-2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5">
        <f>TITRES_STAT!D1214</f>
        <v>7.78</v>
      </c>
      <c r="C1211" s="2">
        <f t="shared" si="108"/>
        <v>8.1944004485430231</v>
      </c>
      <c r="D1211" s="2">
        <f t="shared" si="110"/>
        <v>8.055498777290417</v>
      </c>
      <c r="E1211" s="2">
        <f t="shared" si="109"/>
        <v>0.13890167125260611</v>
      </c>
      <c r="F1211" s="2">
        <f t="shared" si="113"/>
        <v>5.4611857201187441E-2</v>
      </c>
      <c r="G1211" s="2">
        <f t="shared" si="111"/>
        <v>8.4289814051418666E-2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5">
        <f>TITRES_STAT!D1215</f>
        <v>7.78</v>
      </c>
      <c r="C1212" s="2">
        <f t="shared" si="108"/>
        <v>8.1832619179979424</v>
      </c>
      <c r="D1212" s="2">
        <f t="shared" si="110"/>
        <v>8.0350914604540904</v>
      </c>
      <c r="E1212" s="2">
        <f t="shared" si="109"/>
        <v>0.14817045754385205</v>
      </c>
      <c r="F1212" s="2">
        <f t="shared" si="113"/>
        <v>7.3323577269720372E-2</v>
      </c>
      <c r="G1212" s="2">
        <f t="shared" si="111"/>
        <v>7.484688027413168E-2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5">
        <f>TITRES_STAT!D1216</f>
        <v>7.851</v>
      </c>
      <c r="C1213" s="2">
        <f t="shared" si="108"/>
        <v>8.1695293152290276</v>
      </c>
      <c r="D1213" s="2">
        <f t="shared" si="110"/>
        <v>8.0214550559760092</v>
      </c>
      <c r="E1213" s="2">
        <f t="shared" si="109"/>
        <v>0.14807425925301843</v>
      </c>
      <c r="F1213" s="2">
        <f t="shared" si="113"/>
        <v>8.8273713666379983E-2</v>
      </c>
      <c r="G1213" s="2">
        <f t="shared" si="111"/>
        <v>5.9800545586638443E-2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5">
        <f>TITRES_STAT!D1217</f>
        <v>8.0649999999999995</v>
      </c>
      <c r="C1214" s="2">
        <f t="shared" si="108"/>
        <v>8.1579094205784077</v>
      </c>
      <c r="D1214" s="2">
        <f t="shared" si="110"/>
        <v>8.0246806073851928</v>
      </c>
      <c r="E1214" s="2">
        <f t="shared" si="109"/>
        <v>0.13322881319321489</v>
      </c>
      <c r="F1214" s="2">
        <f t="shared" si="113"/>
        <v>9.7264733571746961E-2</v>
      </c>
      <c r="G1214" s="2">
        <f t="shared" si="111"/>
        <v>3.5964079621467929E-2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5">
        <f>TITRES_STAT!D1218</f>
        <v>8.0510000000000002</v>
      </c>
      <c r="C1215" s="2">
        <f t="shared" si="108"/>
        <v>8.1128464327971148</v>
      </c>
      <c r="D1215" s="2">
        <f t="shared" si="110"/>
        <v>8.0266301920233278</v>
      </c>
      <c r="E1215" s="2">
        <f t="shared" si="109"/>
        <v>8.6216240773786978E-2</v>
      </c>
      <c r="F1215" s="2">
        <f t="shared" si="113"/>
        <v>9.5055035012154981E-2</v>
      </c>
      <c r="G1215" s="2">
        <f t="shared" si="111"/>
        <v>-8.8387942383680029E-3</v>
      </c>
      <c r="H1215" s="2" t="str">
        <f t="shared" si="112"/>
        <v>Hold</v>
      </c>
    </row>
    <row r="1216" spans="1:8" ht="13.5" x14ac:dyDescent="0.25">
      <c r="A1216" s="3">
        <f>TITRES_STAT!B1219</f>
        <v>43781</v>
      </c>
      <c r="B1216" s="5">
        <f>TITRES_STAT!D1219</f>
        <v>7.8369999999999997</v>
      </c>
      <c r="C1216" s="2">
        <f t="shared" si="108"/>
        <v>8.0736392892898667</v>
      </c>
      <c r="D1216" s="2">
        <f t="shared" si="110"/>
        <v>8.0125835111327106</v>
      </c>
      <c r="E1216" s="2">
        <f t="shared" si="109"/>
        <v>6.1055778157156126E-2</v>
      </c>
      <c r="F1216" s="2">
        <f t="shared" si="113"/>
        <v>8.8255183641155213E-2</v>
      </c>
      <c r="G1216" s="2">
        <f t="shared" si="111"/>
        <v>-2.7199405483999087E-2</v>
      </c>
      <c r="H1216" s="2" t="str">
        <f t="shared" si="112"/>
        <v>Hold</v>
      </c>
    </row>
    <row r="1217" spans="1:8" ht="13.5" x14ac:dyDescent="0.25">
      <c r="A1217" s="3">
        <f>TITRES_STAT!B1220</f>
        <v>43782</v>
      </c>
      <c r="B1217" s="5">
        <f>TITRES_STAT!D1220</f>
        <v>7.9939999999999998</v>
      </c>
      <c r="C1217" s="2">
        <f t="shared" si="108"/>
        <v>8.0503101678606566</v>
      </c>
      <c r="D1217" s="2">
        <f t="shared" si="110"/>
        <v>8.0112069547525095</v>
      </c>
      <c r="E1217" s="2">
        <f t="shared" si="109"/>
        <v>3.9103213108147017E-2</v>
      </c>
      <c r="F1217" s="2">
        <f t="shared" si="113"/>
        <v>7.8424789534553577E-2</v>
      </c>
      <c r="G1217" s="2">
        <f t="shared" si="111"/>
        <v>-3.932157642640656E-2</v>
      </c>
      <c r="H1217" s="2" t="str">
        <f t="shared" si="112"/>
        <v>Hold</v>
      </c>
    </row>
    <row r="1218" spans="1:8" ht="13.5" x14ac:dyDescent="0.25">
      <c r="A1218" s="3">
        <f>TITRES_STAT!B1221</f>
        <v>43783</v>
      </c>
      <c r="B1218" s="5">
        <f>TITRES_STAT!D1221</f>
        <v>7.78</v>
      </c>
      <c r="C1218" s="2">
        <f t="shared" si="108"/>
        <v>8.0196470651128635</v>
      </c>
      <c r="D1218" s="2">
        <f t="shared" si="110"/>
        <v>7.994080513659731</v>
      </c>
      <c r="E1218" s="2">
        <f t="shared" si="109"/>
        <v>2.5566551453132469E-2</v>
      </c>
      <c r="F1218" s="2">
        <f t="shared" si="113"/>
        <v>6.7853141918269355E-2</v>
      </c>
      <c r="G1218" s="2">
        <f t="shared" si="111"/>
        <v>-4.2286590465136886E-2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5">
        <f>TITRES_STAT!D1222</f>
        <v>7.7939999999999996</v>
      </c>
      <c r="C1219" s="2">
        <f t="shared" si="108"/>
        <v>8.0101629012493465</v>
      </c>
      <c r="D1219" s="2">
        <f t="shared" si="110"/>
        <v>7.9792597348701211</v>
      </c>
      <c r="E1219" s="2">
        <f t="shared" si="109"/>
        <v>3.0903166379225411E-2</v>
      </c>
      <c r="F1219" s="2">
        <f t="shared" si="113"/>
        <v>6.0463146810460569E-2</v>
      </c>
      <c r="G1219" s="2">
        <f t="shared" si="111"/>
        <v>-2.9559980431235158E-2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5">
        <f>TITRES_STAT!D1223</f>
        <v>7.915</v>
      </c>
      <c r="C1220" s="2">
        <f t="shared" si="108"/>
        <v>7.9692147625956009</v>
      </c>
      <c r="D1220" s="2">
        <f t="shared" si="110"/>
        <v>7.9744997545093721</v>
      </c>
      <c r="E1220" s="2">
        <f t="shared" si="109"/>
        <v>-5.2849919137711865E-3</v>
      </c>
      <c r="F1220" s="2">
        <f t="shared" si="113"/>
        <v>4.7313519065614221E-2</v>
      </c>
      <c r="G1220" s="2">
        <f t="shared" si="111"/>
        <v>-5.2598510979385407E-2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5">
        <f>TITRES_STAT!D1224</f>
        <v>7.8010000000000002</v>
      </c>
      <c r="C1221" s="2">
        <f t="shared" si="108"/>
        <v>7.9401047991193545</v>
      </c>
      <c r="D1221" s="2">
        <f t="shared" si="110"/>
        <v>7.9616479208420117</v>
      </c>
      <c r="E1221" s="2">
        <f t="shared" si="109"/>
        <v>-2.1543121722657155E-2</v>
      </c>
      <c r="F1221" s="2">
        <f t="shared" si="113"/>
        <v>3.354219090795995E-2</v>
      </c>
      <c r="G1221" s="2">
        <f t="shared" si="111"/>
        <v>-5.5085312630617105E-2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5">
        <f>TITRES_STAT!D1225</f>
        <v>7.88</v>
      </c>
      <c r="C1222" s="2">
        <f t="shared" si="108"/>
        <v>7.9154732915625301</v>
      </c>
      <c r="D1222" s="2">
        <f t="shared" si="110"/>
        <v>7.9555999267055668</v>
      </c>
      <c r="E1222" s="2">
        <f t="shared" si="109"/>
        <v>-4.0126635143036715E-2</v>
      </c>
      <c r="F1222" s="2">
        <f t="shared" si="113"/>
        <v>1.8808425697760617E-2</v>
      </c>
      <c r="G1222" s="2">
        <f t="shared" si="111"/>
        <v>-5.8935060840797332E-2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5">
        <f>TITRES_STAT!D1226</f>
        <v>7.7939999999999996</v>
      </c>
      <c r="C1223" s="2">
        <f t="shared" si="108"/>
        <v>7.9055543236298327</v>
      </c>
      <c r="D1223" s="2">
        <f t="shared" si="110"/>
        <v>7.9436295617644141</v>
      </c>
      <c r="E1223" s="2">
        <f t="shared" si="109"/>
        <v>-3.8075238134581468E-2</v>
      </c>
      <c r="F1223" s="2">
        <f t="shared" si="113"/>
        <v>7.4316929312922006E-3</v>
      </c>
      <c r="G1223" s="2">
        <f t="shared" si="111"/>
        <v>-4.5506931065873668E-2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5">
        <f>TITRES_STAT!D1227</f>
        <v>7.8940000000000001</v>
      </c>
      <c r="C1224" s="2">
        <f t="shared" si="108"/>
        <v>7.930084427686781</v>
      </c>
      <c r="D1224" s="2">
        <f t="shared" si="110"/>
        <v>7.9399532979300131</v>
      </c>
      <c r="E1224" s="2">
        <f t="shared" si="109"/>
        <v>-9.8688702432321307E-3</v>
      </c>
      <c r="F1224" s="2">
        <f t="shared" si="113"/>
        <v>3.9715802963873354E-3</v>
      </c>
      <c r="G1224" s="2">
        <f t="shared" si="111"/>
        <v>-1.3840450539619466E-2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5">
        <f>TITRES_STAT!D1228</f>
        <v>7.7510000000000003</v>
      </c>
      <c r="C1225" s="2">
        <f t="shared" si="108"/>
        <v>7.9486868234272769</v>
      </c>
      <c r="D1225" s="2">
        <f t="shared" si="110"/>
        <v>7.9259567573426049</v>
      </c>
      <c r="E1225" s="2">
        <f t="shared" si="109"/>
        <v>2.2730066084672096E-2</v>
      </c>
      <c r="F1225" s="2">
        <f t="shared" si="113"/>
        <v>7.7232774540442872E-3</v>
      </c>
      <c r="G1225" s="2">
        <f t="shared" si="111"/>
        <v>1.5006788630627809E-2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5">
        <f>TITRES_STAT!D1229</f>
        <v>7.7510000000000003</v>
      </c>
      <c r="C1226" s="2">
        <f t="shared" si="108"/>
        <v>7.9315042352076954</v>
      </c>
      <c r="D1226" s="2">
        <f t="shared" si="110"/>
        <v>7.912996997539449</v>
      </c>
      <c r="E1226" s="2">
        <f t="shared" si="109"/>
        <v>1.8507237668246468E-2</v>
      </c>
      <c r="F1226" s="2">
        <f t="shared" si="113"/>
        <v>9.8800694968847243E-3</v>
      </c>
      <c r="G1226" s="2">
        <f t="shared" si="111"/>
        <v>8.6271681713617435E-3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5">
        <f>TITRES_STAT!D1230</f>
        <v>7.78</v>
      </c>
      <c r="C1227" s="2">
        <f t="shared" si="108"/>
        <v>7.9411189682526651</v>
      </c>
      <c r="D1227" s="2">
        <f t="shared" si="110"/>
        <v>7.9031453680920825</v>
      </c>
      <c r="E1227" s="2">
        <f t="shared" si="109"/>
        <v>3.7973600160582599E-2</v>
      </c>
      <c r="F1227" s="2">
        <f t="shared" si="113"/>
        <v>1.54987756296243E-2</v>
      </c>
      <c r="G1227" s="2">
        <f t="shared" si="111"/>
        <v>2.2474824530958299E-2</v>
      </c>
      <c r="H1227" s="2" t="str">
        <f t="shared" si="112"/>
        <v>Sell</v>
      </c>
    </row>
    <row r="1228" spans="1:8" ht="13.5" x14ac:dyDescent="0.25">
      <c r="A1228" s="3">
        <f>TITRES_STAT!B1231</f>
        <v>43797</v>
      </c>
      <c r="B1228" s="5">
        <f>TITRES_STAT!D1231</f>
        <v>7.7510000000000003</v>
      </c>
      <c r="C1228" s="2">
        <f t="shared" si="108"/>
        <v>7.9163314346753317</v>
      </c>
      <c r="D1228" s="2">
        <f t="shared" si="110"/>
        <v>7.8918753408260018</v>
      </c>
      <c r="E1228" s="2">
        <f t="shared" si="109"/>
        <v>2.4456093849329896E-2</v>
      </c>
      <c r="F1228" s="2">
        <f t="shared" si="113"/>
        <v>1.7290239273565419E-2</v>
      </c>
      <c r="G1228" s="2">
        <f t="shared" si="111"/>
        <v>7.165854575764477E-3</v>
      </c>
      <c r="H1228" s="2" t="str">
        <f t="shared" si="112"/>
        <v>Sell</v>
      </c>
    </row>
    <row r="1229" spans="1:8" ht="13.5" x14ac:dyDescent="0.25">
      <c r="A1229" s="3">
        <f>TITRES_STAT!B1232</f>
        <v>43798</v>
      </c>
      <c r="B1229" s="5">
        <f>TITRES_STAT!D1232</f>
        <v>7.851</v>
      </c>
      <c r="C1229" s="2">
        <f t="shared" si="108"/>
        <v>7.8975112139560499</v>
      </c>
      <c r="D1229" s="2">
        <f t="shared" si="110"/>
        <v>7.888847537801853</v>
      </c>
      <c r="E1229" s="2">
        <f t="shared" si="109"/>
        <v>8.663676154196942E-3</v>
      </c>
      <c r="F1229" s="2">
        <f t="shared" si="113"/>
        <v>1.5564926649691724E-2</v>
      </c>
      <c r="G1229" s="2">
        <f t="shared" si="111"/>
        <v>-6.9012504954947818E-3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5">
        <f>TITRES_STAT!D1233</f>
        <v>8.2010000000000005</v>
      </c>
      <c r="C1230" s="2">
        <f t="shared" si="108"/>
        <v>7.9002017964243496</v>
      </c>
      <c r="D1230" s="2">
        <f t="shared" si="110"/>
        <v>7.9119699424091232</v>
      </c>
      <c r="E1230" s="2">
        <f t="shared" si="109"/>
        <v>-1.1768145984773604E-2</v>
      </c>
      <c r="F1230" s="2">
        <f t="shared" si="113"/>
        <v>1.0098312122798658E-2</v>
      </c>
      <c r="G1230" s="2">
        <f t="shared" si="111"/>
        <v>-2.1866458107572262E-2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5">
        <f>TITRES_STAT!D1234</f>
        <v>8.6929999999999996</v>
      </c>
      <c r="C1231" s="2">
        <f t="shared" ref="C1231:C1294" si="114">$C$4*B1221+C1230*(1-$C$4)</f>
        <v>7.8849399815898344</v>
      </c>
      <c r="D1231" s="2">
        <f t="shared" si="110"/>
        <v>7.9698240207491882</v>
      </c>
      <c r="E1231" s="2">
        <f t="shared" si="109"/>
        <v>-8.4884039159353719E-2</v>
      </c>
      <c r="F1231" s="2">
        <f t="shared" si="113"/>
        <v>-8.8981581336318189E-3</v>
      </c>
      <c r="G1231" s="2">
        <f t="shared" si="111"/>
        <v>-7.5985881025721902E-2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5">
        <f>TITRES_STAT!D1235</f>
        <v>8.8149999999999995</v>
      </c>
      <c r="C1232" s="2">
        <f t="shared" si="114"/>
        <v>7.8841799844221674</v>
      </c>
      <c r="D1232" s="2">
        <f t="shared" si="110"/>
        <v>8.0324296488418412</v>
      </c>
      <c r="E1232" s="2">
        <f t="shared" si="109"/>
        <v>-0.1482496644196738</v>
      </c>
      <c r="F1232" s="2">
        <f t="shared" si="113"/>
        <v>-3.6768459390840218E-2</v>
      </c>
      <c r="G1232" s="2">
        <f t="shared" si="111"/>
        <v>-0.11148120502883357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5">
        <f>TITRES_STAT!D1236</f>
        <v>8.5510000000000002</v>
      </c>
      <c r="C1233" s="2">
        <f t="shared" si="114"/>
        <v>7.8703061406649111</v>
      </c>
      <c r="D1233" s="2">
        <f t="shared" si="110"/>
        <v>8.0708422674461495</v>
      </c>
      <c r="E1233" s="2">
        <f t="shared" si="109"/>
        <v>-0.20053612678123844</v>
      </c>
      <c r="F1233" s="2">
        <f t="shared" si="113"/>
        <v>-6.9521992868919871E-2</v>
      </c>
      <c r="G1233" s="2">
        <f t="shared" si="111"/>
        <v>-0.13101413391231859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5">
        <f>TITRES_STAT!D1237</f>
        <v>8.5649999999999995</v>
      </c>
      <c r="C1234" s="2">
        <f t="shared" si="114"/>
        <v>7.8739513497933862</v>
      </c>
      <c r="D1234" s="2">
        <f t="shared" si="110"/>
        <v>8.1074465439316192</v>
      </c>
      <c r="E1234" s="2">
        <f t="shared" si="109"/>
        <v>-0.23349519413823305</v>
      </c>
      <c r="F1234" s="2">
        <f t="shared" si="113"/>
        <v>-0.10231663312278252</v>
      </c>
      <c r="G1234" s="2">
        <f t="shared" si="111"/>
        <v>-0.13117856101545053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5">
        <f>TITRES_STAT!D1238</f>
        <v>8.4429999999999996</v>
      </c>
      <c r="C1235" s="2">
        <f t="shared" si="114"/>
        <v>7.8550357575174807</v>
      </c>
      <c r="D1235" s="2">
        <f t="shared" si="110"/>
        <v>8.1323023554922393</v>
      </c>
      <c r="E1235" s="2">
        <f t="shared" si="109"/>
        <v>-0.27726659797475861</v>
      </c>
      <c r="F1235" s="2">
        <f t="shared" si="113"/>
        <v>-0.13730662609317776</v>
      </c>
      <c r="G1235" s="2">
        <f t="shared" si="111"/>
        <v>-0.13995997188158085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5">
        <f>TITRES_STAT!D1239</f>
        <v>8.3510000000000009</v>
      </c>
      <c r="C1236" s="2">
        <f t="shared" si="114"/>
        <v>7.839030256360946</v>
      </c>
      <c r="D1236" s="2">
        <f t="shared" si="110"/>
        <v>8.1485021810113327</v>
      </c>
      <c r="E1236" s="2">
        <f t="shared" si="109"/>
        <v>-0.30947192465038675</v>
      </c>
      <c r="F1236" s="2">
        <f t="shared" si="113"/>
        <v>-0.17173968580461957</v>
      </c>
      <c r="G1236" s="2">
        <f t="shared" si="111"/>
        <v>-0.13773223884576719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5">
        <f>TITRES_STAT!D1240</f>
        <v>8.3510000000000009</v>
      </c>
      <c r="C1237" s="2">
        <f t="shared" si="114"/>
        <v>7.829948678459262</v>
      </c>
      <c r="D1237" s="2">
        <f t="shared" si="110"/>
        <v>8.1635020194549384</v>
      </c>
      <c r="E1237" s="2">
        <f t="shared" si="109"/>
        <v>-0.33355334099567635</v>
      </c>
      <c r="F1237" s="2">
        <f t="shared" si="113"/>
        <v>-0.20410241684283092</v>
      </c>
      <c r="G1237" s="2">
        <f t="shared" si="111"/>
        <v>-0.12945092415284543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5">
        <f>TITRES_STAT!D1241</f>
        <v>8.1579999999999995</v>
      </c>
      <c r="C1238" s="2">
        <f t="shared" si="114"/>
        <v>7.8178027279270683</v>
      </c>
      <c r="D1238" s="2">
        <f t="shared" si="110"/>
        <v>8.1630944624582753</v>
      </c>
      <c r="E1238" s="2">
        <f t="shared" si="109"/>
        <v>-0.34529173453120698</v>
      </c>
      <c r="F1238" s="2">
        <f t="shared" si="113"/>
        <v>-0.23234028038050614</v>
      </c>
      <c r="G1238" s="2">
        <f t="shared" si="111"/>
        <v>-0.11295145415070085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5">
        <f>TITRES_STAT!D1242</f>
        <v>8.3719999999999999</v>
      </c>
      <c r="C1239" s="2">
        <f t="shared" si="114"/>
        <v>7.8229100005536729</v>
      </c>
      <c r="D1239" s="2">
        <f t="shared" si="110"/>
        <v>8.1785689467206257</v>
      </c>
      <c r="E1239" s="2">
        <f t="shared" si="109"/>
        <v>-0.35565894616695282</v>
      </c>
      <c r="F1239" s="2">
        <f t="shared" si="113"/>
        <v>-0.25700401353779551</v>
      </c>
      <c r="G1239" s="2">
        <f t="shared" si="111"/>
        <v>-9.865493262915731E-2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5">
        <f>TITRES_STAT!D1243</f>
        <v>8.2789999999999999</v>
      </c>
      <c r="C1240" s="2">
        <f t="shared" si="114"/>
        <v>7.8810776927761852</v>
      </c>
      <c r="D1240" s="2">
        <f t="shared" si="110"/>
        <v>8.1860082840005788</v>
      </c>
      <c r="E1240" s="2">
        <f t="shared" si="109"/>
        <v>-0.30493059122439359</v>
      </c>
      <c r="F1240" s="2">
        <f t="shared" si="113"/>
        <v>-0.26658932907511512</v>
      </c>
      <c r="G1240" s="2">
        <f t="shared" si="111"/>
        <v>-3.8341262149278466E-2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5">
        <f>TITRES_STAT!D1244</f>
        <v>8.3510000000000009</v>
      </c>
      <c r="C1241" s="2">
        <f t="shared" si="114"/>
        <v>8.0059888169644644</v>
      </c>
      <c r="D1241" s="2">
        <f t="shared" si="110"/>
        <v>8.1982298925931296</v>
      </c>
      <c r="E1241" s="2">
        <f t="shared" si="109"/>
        <v>-0.19224107562866521</v>
      </c>
      <c r="F1241" s="2">
        <f t="shared" si="113"/>
        <v>-0.25171967838582515</v>
      </c>
      <c r="G1241" s="2">
        <f t="shared" si="111"/>
        <v>5.9478602757159937E-2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5">
        <f>TITRES_STAT!D1245</f>
        <v>8.3510000000000009</v>
      </c>
      <c r="C1242" s="2">
        <f t="shared" si="114"/>
        <v>8.1304520758930074</v>
      </c>
      <c r="D1242" s="2">
        <f t="shared" si="110"/>
        <v>8.2095461968454906</v>
      </c>
      <c r="E1242" s="2">
        <f t="shared" si="109"/>
        <v>-7.9094120952483138E-2</v>
      </c>
      <c r="F1242" s="2">
        <f t="shared" si="113"/>
        <v>-0.21719456689915675</v>
      </c>
      <c r="G1242" s="2">
        <f t="shared" si="111"/>
        <v>0.13810044594667362</v>
      </c>
      <c r="H1242" s="2" t="str">
        <f t="shared" si="112"/>
        <v>Sell</v>
      </c>
    </row>
    <row r="1243" spans="1:8" ht="13.5" x14ac:dyDescent="0.25">
      <c r="A1243" s="3">
        <f>TITRES_STAT!B1246</f>
        <v>43818</v>
      </c>
      <c r="B1243" s="5">
        <f>TITRES_STAT!D1246</f>
        <v>8.1579999999999995</v>
      </c>
      <c r="C1243" s="2">
        <f t="shared" si="114"/>
        <v>8.1951517565248526</v>
      </c>
      <c r="D1243" s="2">
        <f t="shared" si="110"/>
        <v>8.20572796004212</v>
      </c>
      <c r="E1243" s="2">
        <f t="shared" si="109"/>
        <v>-1.0576203517267402E-2</v>
      </c>
      <c r="F1243" s="2">
        <f t="shared" si="113"/>
        <v>-0.17587089422277891</v>
      </c>
      <c r="G1243" s="2">
        <f t="shared" si="111"/>
        <v>0.1652946907055115</v>
      </c>
      <c r="H1243" s="2" t="str">
        <f t="shared" si="112"/>
        <v>Sell</v>
      </c>
    </row>
    <row r="1244" spans="1:8" ht="13.5" x14ac:dyDescent="0.25">
      <c r="A1244" s="3">
        <f>TITRES_STAT!B1247</f>
        <v>43819</v>
      </c>
      <c r="B1244" s="5">
        <f>TITRES_STAT!D1247</f>
        <v>8.1440000000000001</v>
      </c>
      <c r="C1244" s="2">
        <f t="shared" si="114"/>
        <v>8.2520514862902594</v>
      </c>
      <c r="D1244" s="2">
        <f t="shared" si="110"/>
        <v>8.2011555185575187</v>
      </c>
      <c r="E1244" s="2">
        <f t="shared" ref="E1244:E1307" si="115">C1244-D1244</f>
        <v>5.0895967732740743E-2</v>
      </c>
      <c r="F1244" s="2">
        <f t="shared" si="113"/>
        <v>-0.13051752183167498</v>
      </c>
      <c r="G1244" s="2">
        <f t="shared" si="111"/>
        <v>0.18141348956441572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5">
        <f>TITRES_STAT!D1248</f>
        <v>8.3510000000000009</v>
      </c>
      <c r="C1245" s="2">
        <f t="shared" si="114"/>
        <v>8.2814281807071417</v>
      </c>
      <c r="D1245" s="2">
        <f t="shared" ref="D1245:D1308" si="116">$D$4*B1245+(1-$D$4)*D1244</f>
        <v>8.2122551097754801</v>
      </c>
      <c r="E1245" s="2">
        <f t="shared" si="115"/>
        <v>6.9173070931661584E-2</v>
      </c>
      <c r="F1245" s="2">
        <f t="shared" si="113"/>
        <v>-9.0579403279007667E-2</v>
      </c>
      <c r="G1245" s="2">
        <f t="shared" si="111"/>
        <v>0.15975247421066924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5">
        <f>TITRES_STAT!D1249</f>
        <v>8.3510000000000009</v>
      </c>
      <c r="C1246" s="2">
        <f t="shared" si="114"/>
        <v>8.2921315375214277</v>
      </c>
      <c r="D1246" s="2">
        <f t="shared" si="116"/>
        <v>8.222532509051371</v>
      </c>
      <c r="E1246" s="2">
        <f t="shared" si="115"/>
        <v>6.9599028470056723E-2</v>
      </c>
      <c r="F1246" s="2">
        <f t="shared" si="113"/>
        <v>-5.85437169291948E-2</v>
      </c>
      <c r="G1246" s="2">
        <f t="shared" si="111"/>
        <v>0.12814274539925152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5">
        <f>TITRES_STAT!D1250</f>
        <v>8.4220000000000006</v>
      </c>
      <c r="C1247" s="2">
        <f t="shared" si="114"/>
        <v>8.3011882240565917</v>
      </c>
      <c r="D1247" s="2">
        <f t="shared" si="116"/>
        <v>8.2373078787512704</v>
      </c>
      <c r="E1247" s="2">
        <f t="shared" si="115"/>
        <v>6.3880345305321384E-2</v>
      </c>
      <c r="F1247" s="2">
        <f t="shared" si="113"/>
        <v>-3.4058904482291562E-2</v>
      </c>
      <c r="G1247" s="2">
        <f t="shared" si="111"/>
        <v>9.7939249787612953E-2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5">
        <f>TITRES_STAT!D1251</f>
        <v>8.3510000000000009</v>
      </c>
      <c r="C1248" s="2">
        <f t="shared" si="114"/>
        <v>8.2791592665094242</v>
      </c>
      <c r="D1248" s="2">
        <f t="shared" si="116"/>
        <v>8.2457295173622871</v>
      </c>
      <c r="E1248" s="2">
        <f t="shared" si="115"/>
        <v>3.3429749147137144E-2</v>
      </c>
      <c r="F1248" s="2">
        <f t="shared" si="113"/>
        <v>-2.0561173756405822E-2</v>
      </c>
      <c r="G1248" s="2">
        <f t="shared" si="111"/>
        <v>5.3990922903542966E-2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5">
        <f>TITRES_STAT!D1252</f>
        <v>8.5649999999999995</v>
      </c>
      <c r="C1249" s="2">
        <f t="shared" si="114"/>
        <v>8.2934424562772051</v>
      </c>
      <c r="D1249" s="2">
        <f t="shared" si="116"/>
        <v>8.269379182742858</v>
      </c>
      <c r="E1249" s="2">
        <f t="shared" si="115"/>
        <v>2.4063273534347118E-2</v>
      </c>
      <c r="F1249" s="2">
        <f t="shared" si="113"/>
        <v>-1.1636284298255233E-2</v>
      </c>
      <c r="G1249" s="2">
        <f t="shared" si="111"/>
        <v>3.5699557832602355E-2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5">
        <f>TITRES_STAT!D1253</f>
        <v>8.3219999999999992</v>
      </c>
      <c r="C1250" s="2">
        <f t="shared" si="114"/>
        <v>8.291220539926865</v>
      </c>
      <c r="D1250" s="2">
        <f t="shared" si="116"/>
        <v>8.2732770210582025</v>
      </c>
      <c r="E1250" s="2">
        <f t="shared" si="115"/>
        <v>1.7943518868662522E-2</v>
      </c>
      <c r="F1250" s="2">
        <f t="shared" si="113"/>
        <v>-5.7203236648716823E-3</v>
      </c>
      <c r="G1250" s="2">
        <f t="shared" si="111"/>
        <v>2.3663842533534204E-2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5">
        <f>TITRES_STAT!D1254</f>
        <v>8.5220000000000002</v>
      </c>
      <c r="C1251" s="2">
        <f t="shared" si="114"/>
        <v>8.300417379938116</v>
      </c>
      <c r="D1251" s="2">
        <f t="shared" si="116"/>
        <v>8.2917009454242621</v>
      </c>
      <c r="E1251" s="2">
        <f t="shared" si="115"/>
        <v>8.7164345138539545E-3</v>
      </c>
      <c r="F1251" s="2">
        <f t="shared" si="113"/>
        <v>-2.8329720291265553E-3</v>
      </c>
      <c r="G1251" s="2">
        <f t="shared" si="111"/>
        <v>1.1549406542980509E-2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5">
        <f>TITRES_STAT!D1255</f>
        <v>8.4009999999999998</v>
      </c>
      <c r="C1252" s="2">
        <f t="shared" si="114"/>
        <v>8.3081993214860983</v>
      </c>
      <c r="D1252" s="2">
        <f t="shared" si="116"/>
        <v>8.2997971716891303</v>
      </c>
      <c r="E1252" s="2">
        <f t="shared" si="115"/>
        <v>8.4021497969679615E-3</v>
      </c>
      <c r="F1252" s="2">
        <f t="shared" si="113"/>
        <v>-5.8594766390765202E-4</v>
      </c>
      <c r="G1252" s="2">
        <f t="shared" ref="G1252:G1315" si="117">E1252-F1252</f>
        <v>8.9880974608756142E-3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5">
        <f>TITRES_STAT!D1256</f>
        <v>8.2360000000000007</v>
      </c>
      <c r="C1253" s="2">
        <f t="shared" si="114"/>
        <v>8.2850917335651602</v>
      </c>
      <c r="D1253" s="2">
        <f t="shared" si="116"/>
        <v>8.2950714552677134</v>
      </c>
      <c r="E1253" s="2">
        <f t="shared" si="115"/>
        <v>-9.9797217025532348E-3</v>
      </c>
      <c r="F1253" s="2">
        <f t="shared" ref="F1253:F1316" si="119">(E1253*(2/(10)))+((1-(2/10))*F1252)</f>
        <v>-2.4647024716367687E-3</v>
      </c>
      <c r="G1253" s="2">
        <f t="shared" si="117"/>
        <v>-7.515019230916466E-3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5">
        <f>TITRES_STAT!D1257</f>
        <v>8.2080000000000002</v>
      </c>
      <c r="C1254" s="2">
        <f t="shared" si="114"/>
        <v>8.2633853130166735</v>
      </c>
      <c r="D1254" s="2">
        <f t="shared" si="116"/>
        <v>8.288621717840476</v>
      </c>
      <c r="E1254" s="2">
        <f t="shared" si="115"/>
        <v>-2.5236404823802516E-2</v>
      </c>
      <c r="F1254" s="2">
        <f t="shared" si="119"/>
        <v>-7.0190429420699182E-3</v>
      </c>
      <c r="G1254" s="2">
        <f t="shared" si="117"/>
        <v>-1.8217361881732598E-2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5">
        <f>TITRES_STAT!D1258</f>
        <v>8.1080000000000005</v>
      </c>
      <c r="C1255" s="2">
        <f t="shared" si="114"/>
        <v>8.2768644956294928</v>
      </c>
      <c r="D1255" s="2">
        <f t="shared" si="116"/>
        <v>8.2752423313337751</v>
      </c>
      <c r="E1255" s="2">
        <f t="shared" si="115"/>
        <v>1.6221642957177096E-3</v>
      </c>
      <c r="F1255" s="2">
        <f t="shared" si="119"/>
        <v>-5.2908014945123923E-3</v>
      </c>
      <c r="G1255" s="2">
        <f t="shared" si="117"/>
        <v>6.9129657902301019E-3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5">
        <f>TITRES_STAT!D1259</f>
        <v>8.2080000000000002</v>
      </c>
      <c r="C1256" s="2">
        <f t="shared" si="114"/>
        <v>8.28826995784034</v>
      </c>
      <c r="D1256" s="2">
        <f t="shared" si="116"/>
        <v>8.2702614179016436</v>
      </c>
      <c r="E1256" s="2">
        <f t="shared" si="115"/>
        <v>1.8008539938696444E-2</v>
      </c>
      <c r="F1256" s="2">
        <f t="shared" si="119"/>
        <v>-6.3093320787062541E-4</v>
      </c>
      <c r="G1256" s="2">
        <f t="shared" si="117"/>
        <v>1.8639473146567068E-2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5">
        <f>TITRES_STAT!D1260</f>
        <v>8.1869999999999994</v>
      </c>
      <c r="C1257" s="2">
        <f t="shared" si="114"/>
        <v>8.3088438104802869</v>
      </c>
      <c r="D1257" s="2">
        <f t="shared" si="116"/>
        <v>8.2640939054644846</v>
      </c>
      <c r="E1257" s="2">
        <f t="shared" si="115"/>
        <v>4.4749905015802227E-2</v>
      </c>
      <c r="F1257" s="2">
        <f t="shared" si="119"/>
        <v>8.4452344368639454E-3</v>
      </c>
      <c r="G1257" s="2">
        <f t="shared" si="117"/>
        <v>3.6304670578938283E-2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5">
        <f>TITRES_STAT!D1261</f>
        <v>8.0079999999999991</v>
      </c>
      <c r="C1258" s="2">
        <f t="shared" si="114"/>
        <v>8.3153293780987045</v>
      </c>
      <c r="D1258" s="2">
        <f t="shared" si="116"/>
        <v>8.2451239865411896</v>
      </c>
      <c r="E1258" s="2">
        <f t="shared" si="115"/>
        <v>7.0205391557514929E-2</v>
      </c>
      <c r="F1258" s="2">
        <f t="shared" si="119"/>
        <v>2.0797265860994143E-2</v>
      </c>
      <c r="G1258" s="2">
        <f t="shared" si="117"/>
        <v>4.9408125696520783E-2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5">
        <f>TITRES_STAT!D1262</f>
        <v>7.9939999999999998</v>
      </c>
      <c r="C1259" s="2">
        <f t="shared" si="114"/>
        <v>8.3537402430065963</v>
      </c>
      <c r="D1259" s="2">
        <f t="shared" si="116"/>
        <v>8.2265222097603612</v>
      </c>
      <c r="E1259" s="2">
        <f t="shared" si="115"/>
        <v>0.12721803324623515</v>
      </c>
      <c r="F1259" s="2">
        <f t="shared" si="119"/>
        <v>4.2081419338042346E-2</v>
      </c>
      <c r="G1259" s="2">
        <f t="shared" si="117"/>
        <v>8.5136613908192799E-2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5">
        <f>TITRES_STAT!D1263</f>
        <v>7.8579999999999997</v>
      </c>
      <c r="C1260" s="2">
        <f t="shared" si="114"/>
        <v>8.3488571286978885</v>
      </c>
      <c r="D1260" s="2">
        <f t="shared" si="116"/>
        <v>8.1992242682966303</v>
      </c>
      <c r="E1260" s="2">
        <f t="shared" si="115"/>
        <v>0.14963286040125823</v>
      </c>
      <c r="F1260" s="2">
        <f t="shared" si="119"/>
        <v>6.3591707550685522E-2</v>
      </c>
      <c r="G1260" s="2">
        <f t="shared" si="117"/>
        <v>8.6041152850572705E-2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5">
        <f>TITRES_STAT!D1264</f>
        <v>7.9939999999999998</v>
      </c>
      <c r="C1261" s="2">
        <f t="shared" si="114"/>
        <v>8.3754944935135978</v>
      </c>
      <c r="D1261" s="2">
        <f t="shared" si="116"/>
        <v>8.1840224706450275</v>
      </c>
      <c r="E1261" s="2">
        <f t="shared" si="115"/>
        <v>0.19147202286857024</v>
      </c>
      <c r="F1261" s="2">
        <f t="shared" si="119"/>
        <v>8.9167770614262482E-2</v>
      </c>
      <c r="G1261" s="2">
        <f t="shared" si="117"/>
        <v>0.10230425225430775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5">
        <f>TITRES_STAT!D1265</f>
        <v>7.9219999999999997</v>
      </c>
      <c r="C1262" s="2">
        <f t="shared" si="114"/>
        <v>8.379418417588429</v>
      </c>
      <c r="D1262" s="2">
        <f t="shared" si="116"/>
        <v>8.164613398745395</v>
      </c>
      <c r="E1262" s="2">
        <f t="shared" si="115"/>
        <v>0.21480501884303393</v>
      </c>
      <c r="F1262" s="2">
        <f t="shared" si="119"/>
        <v>0.11429522026001677</v>
      </c>
      <c r="G1262" s="2">
        <f t="shared" si="117"/>
        <v>0.10050979858301716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5">
        <f>TITRES_STAT!D1266</f>
        <v>7.9219999999999997</v>
      </c>
      <c r="C1263" s="2">
        <f t="shared" si="114"/>
        <v>8.3573540456517481</v>
      </c>
      <c r="D1263" s="2">
        <f t="shared" si="116"/>
        <v>8.1466420358753648</v>
      </c>
      <c r="E1263" s="2">
        <f t="shared" si="115"/>
        <v>0.21071200977638327</v>
      </c>
      <c r="F1263" s="2">
        <f t="shared" si="119"/>
        <v>0.13357857816329008</v>
      </c>
      <c r="G1263" s="2">
        <f t="shared" si="117"/>
        <v>7.713343161309319E-2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5">
        <f>TITRES_STAT!D1267</f>
        <v>7.9219999999999997</v>
      </c>
      <c r="C1264" s="2">
        <f t="shared" si="114"/>
        <v>8.334376500166865</v>
      </c>
      <c r="D1264" s="2">
        <f t="shared" si="116"/>
        <v>8.1300018850697828</v>
      </c>
      <c r="E1264" s="2">
        <f t="shared" si="115"/>
        <v>0.20437461509708221</v>
      </c>
      <c r="F1264" s="2">
        <f t="shared" si="119"/>
        <v>0.14773778555004852</v>
      </c>
      <c r="G1264" s="2">
        <f t="shared" si="117"/>
        <v>5.6636829547033696E-2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5">
        <f>TITRES_STAT!D1268</f>
        <v>7.851</v>
      </c>
      <c r="C1265" s="2">
        <f t="shared" si="114"/>
        <v>8.2995493462950396</v>
      </c>
      <c r="D1265" s="2">
        <f t="shared" si="116"/>
        <v>8.1093350787683178</v>
      </c>
      <c r="E1265" s="2">
        <f t="shared" si="115"/>
        <v>0.19021426752672177</v>
      </c>
      <c r="F1265" s="2">
        <f t="shared" si="119"/>
        <v>0.15623308194538318</v>
      </c>
      <c r="G1265" s="2">
        <f t="shared" si="117"/>
        <v>3.3981185581338585E-2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5">
        <f>TITRES_STAT!D1269</f>
        <v>7.8579999999999997</v>
      </c>
      <c r="C1266" s="2">
        <f t="shared" si="114"/>
        <v>8.285464831480418</v>
      </c>
      <c r="D1266" s="2">
        <f t="shared" si="116"/>
        <v>8.0907176655262205</v>
      </c>
      <c r="E1266" s="2">
        <f t="shared" si="115"/>
        <v>0.1947471659541975</v>
      </c>
      <c r="F1266" s="2">
        <f t="shared" si="119"/>
        <v>0.16393589874714604</v>
      </c>
      <c r="G1266" s="2">
        <f t="shared" si="117"/>
        <v>3.0811267207051463E-2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5">
        <f>TITRES_STAT!D1270</f>
        <v>7.7939999999999996</v>
      </c>
      <c r="C1267" s="2">
        <f t="shared" si="114"/>
        <v>8.2703163958680452</v>
      </c>
      <c r="D1267" s="2">
        <f t="shared" si="116"/>
        <v>8.0687385791909456</v>
      </c>
      <c r="E1267" s="2">
        <f t="shared" si="115"/>
        <v>0.20157781667709962</v>
      </c>
      <c r="F1267" s="2">
        <f t="shared" si="119"/>
        <v>0.17146428233313676</v>
      </c>
      <c r="G1267" s="2">
        <f t="shared" si="117"/>
        <v>3.0113534343962856E-2</v>
      </c>
      <c r="H1267" s="2" t="str">
        <f t="shared" si="118"/>
        <v>Sell</v>
      </c>
    </row>
    <row r="1268" spans="1:8" ht="13.5" x14ac:dyDescent="0.25">
      <c r="A1268" s="3">
        <f>TITRES_STAT!B1271</f>
        <v>43857</v>
      </c>
      <c r="B1268" s="5">
        <f>TITRES_STAT!D1271</f>
        <v>7.758</v>
      </c>
      <c r="C1268" s="2">
        <f t="shared" si="114"/>
        <v>8.2299600272729609</v>
      </c>
      <c r="D1268" s="2">
        <f t="shared" si="116"/>
        <v>8.0457209066582838</v>
      </c>
      <c r="E1268" s="2">
        <f t="shared" si="115"/>
        <v>0.18423912061467718</v>
      </c>
      <c r="F1268" s="2">
        <f t="shared" si="119"/>
        <v>0.17401924998944485</v>
      </c>
      <c r="G1268" s="2">
        <f t="shared" si="117"/>
        <v>1.021987062523233E-2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5">
        <f>TITRES_STAT!D1272</f>
        <v>7.7510000000000003</v>
      </c>
      <c r="C1269" s="2">
        <f t="shared" si="114"/>
        <v>8.1936584846155824</v>
      </c>
      <c r="D1269" s="2">
        <f t="shared" si="116"/>
        <v>8.0238897283872994</v>
      </c>
      <c r="E1269" s="2">
        <f t="shared" si="115"/>
        <v>0.16976875622828302</v>
      </c>
      <c r="F1269" s="2">
        <f t="shared" si="119"/>
        <v>0.17316915123721249</v>
      </c>
      <c r="G1269" s="2">
        <f t="shared" si="117"/>
        <v>-3.4003950089294688E-3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5">
        <f>TITRES_STAT!D1273</f>
        <v>7.7080000000000002</v>
      </c>
      <c r="C1270" s="2">
        <f t="shared" si="114"/>
        <v>8.1420187177516468</v>
      </c>
      <c r="D1270" s="2">
        <f t="shared" si="116"/>
        <v>8.0004904892474986</v>
      </c>
      <c r="E1270" s="2">
        <f t="shared" si="115"/>
        <v>0.14152822850414815</v>
      </c>
      <c r="F1270" s="2">
        <f t="shared" si="119"/>
        <v>0.16684096669059964</v>
      </c>
      <c r="G1270" s="2">
        <f t="shared" si="117"/>
        <v>-2.5312738186451494E-2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5">
        <f>TITRES_STAT!D1274</f>
        <v>7.7080000000000002</v>
      </c>
      <c r="C1271" s="2">
        <f t="shared" si="114"/>
        <v>8.119246607328316</v>
      </c>
      <c r="D1271" s="2">
        <f t="shared" si="116"/>
        <v>7.9788245270810165</v>
      </c>
      <c r="E1271" s="2">
        <f t="shared" si="115"/>
        <v>0.14042208024729952</v>
      </c>
      <c r="F1271" s="2">
        <f t="shared" si="119"/>
        <v>0.16155718940193964</v>
      </c>
      <c r="G1271" s="2">
        <f t="shared" si="117"/>
        <v>-2.1135109154640119E-2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5">
        <f>TITRES_STAT!D1275</f>
        <v>7.7149999999999999</v>
      </c>
      <c r="C1272" s="2">
        <f t="shared" si="114"/>
        <v>8.0889009754316525</v>
      </c>
      <c r="D1272" s="2">
        <f t="shared" si="116"/>
        <v>7.9592819695194601</v>
      </c>
      <c r="E1272" s="2">
        <f t="shared" si="115"/>
        <v>0.12961900591219244</v>
      </c>
      <c r="F1272" s="2">
        <f t="shared" si="119"/>
        <v>0.15516955270399019</v>
      </c>
      <c r="G1272" s="2">
        <f t="shared" si="117"/>
        <v>-2.5550546791797746E-2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5">
        <f>TITRES_STAT!D1276</f>
        <v>7.8230000000000004</v>
      </c>
      <c r="C1273" s="2">
        <f t="shared" si="114"/>
        <v>8.0632239022883212</v>
      </c>
      <c r="D1273" s="2">
        <f t="shared" si="116"/>
        <v>7.9491870088143148</v>
      </c>
      <c r="E1273" s="2">
        <f t="shared" si="115"/>
        <v>0.11403689347400636</v>
      </c>
      <c r="F1273" s="2">
        <f t="shared" si="119"/>
        <v>0.14694302085799343</v>
      </c>
      <c r="G1273" s="2">
        <f t="shared" si="117"/>
        <v>-3.2906127383987072E-2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5">
        <f>TITRES_STAT!D1277</f>
        <v>7.915</v>
      </c>
      <c r="C1274" s="2">
        <f t="shared" si="114"/>
        <v>8.0414971480901176</v>
      </c>
      <c r="D1274" s="2">
        <f t="shared" si="116"/>
        <v>7.946654637791033</v>
      </c>
      <c r="E1274" s="2">
        <f t="shared" si="115"/>
        <v>9.4842510299084637E-2</v>
      </c>
      <c r="F1274" s="2">
        <f t="shared" si="119"/>
        <v>0.1365229187462117</v>
      </c>
      <c r="G1274" s="2">
        <f t="shared" si="117"/>
        <v>-4.168040844712706E-2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5">
        <f>TITRES_STAT!D1278</f>
        <v>7.9939999999999998</v>
      </c>
      <c r="C1275" s="2">
        <f t="shared" si="114"/>
        <v>8.0121898945377925</v>
      </c>
      <c r="D1275" s="2">
        <f t="shared" si="116"/>
        <v>7.9501617016583639</v>
      </c>
      <c r="E1275" s="2">
        <f t="shared" si="115"/>
        <v>6.2028192879428623E-2</v>
      </c>
      <c r="F1275" s="2">
        <f t="shared" si="119"/>
        <v>0.12162397357285509</v>
      </c>
      <c r="G1275" s="2">
        <f t="shared" si="117"/>
        <v>-5.959578069342647E-2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5">
        <f>TITRES_STAT!D1279</f>
        <v>7.851</v>
      </c>
      <c r="C1276" s="2">
        <f t="shared" si="114"/>
        <v>7.9884683723012095</v>
      </c>
      <c r="D1276" s="2">
        <f t="shared" si="116"/>
        <v>7.9428163904244107</v>
      </c>
      <c r="E1276" s="2">
        <f t="shared" si="115"/>
        <v>4.5651981876798864E-2</v>
      </c>
      <c r="F1276" s="2">
        <f t="shared" si="119"/>
        <v>0.10642957523364385</v>
      </c>
      <c r="G1276" s="2">
        <f t="shared" si="117"/>
        <v>-6.0777593356844989E-2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5">
        <f>TITRES_STAT!D1280</f>
        <v>7.9939999999999998</v>
      </c>
      <c r="C1277" s="2">
        <f t="shared" si="114"/>
        <v>7.9585501611779463</v>
      </c>
      <c r="D1277" s="2">
        <f t="shared" si="116"/>
        <v>7.9466077689114911</v>
      </c>
      <c r="E1277" s="2">
        <f t="shared" si="115"/>
        <v>1.1942392266455215E-2</v>
      </c>
      <c r="F1277" s="2">
        <f t="shared" si="119"/>
        <v>8.7532138640206134E-2</v>
      </c>
      <c r="G1277" s="2">
        <f t="shared" si="117"/>
        <v>-7.5589746373750918E-2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5">
        <f>TITRES_STAT!D1281</f>
        <v>7.758</v>
      </c>
      <c r="C1278" s="2">
        <f t="shared" si="114"/>
        <v>7.9276962902274937</v>
      </c>
      <c r="D1278" s="2">
        <f t="shared" si="116"/>
        <v>7.9326368230661952</v>
      </c>
      <c r="E1278" s="2">
        <f t="shared" si="115"/>
        <v>-4.9405328387015501E-3</v>
      </c>
      <c r="F1278" s="2">
        <f t="shared" si="119"/>
        <v>6.9037604344424588E-2</v>
      </c>
      <c r="G1278" s="2">
        <f t="shared" si="117"/>
        <v>-7.3978137183126139E-2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5">
        <f>TITRES_STAT!D1282</f>
        <v>7.9870000000000001</v>
      </c>
      <c r="C1279" s="2">
        <f t="shared" si="114"/>
        <v>7.9005122455771097</v>
      </c>
      <c r="D1279" s="2">
        <f t="shared" si="116"/>
        <v>7.9366637250612921</v>
      </c>
      <c r="E1279" s="2">
        <f t="shared" si="115"/>
        <v>-3.6151479484182403E-2</v>
      </c>
      <c r="F1279" s="2">
        <f t="shared" si="119"/>
        <v>4.7999787578703199E-2</v>
      </c>
      <c r="G1279" s="2">
        <f t="shared" si="117"/>
        <v>-8.4151267062885601E-2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5">
        <f>TITRES_STAT!D1283</f>
        <v>7.8230000000000004</v>
      </c>
      <c r="C1280" s="2">
        <f t="shared" si="114"/>
        <v>7.8708949770267855</v>
      </c>
      <c r="D1280" s="2">
        <f t="shared" si="116"/>
        <v>7.9282441898715668</v>
      </c>
      <c r="E1280" s="2">
        <f t="shared" si="115"/>
        <v>-5.7349212844781228E-2</v>
      </c>
      <c r="F1280" s="2">
        <f t="shared" si="119"/>
        <v>2.6929987494006317E-2</v>
      </c>
      <c r="G1280" s="2">
        <f t="shared" si="117"/>
        <v>-8.4279200338787552E-2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5">
        <f>TITRES_STAT!D1284</f>
        <v>7.9509999999999996</v>
      </c>
      <c r="C1281" s="2">
        <f t="shared" si="114"/>
        <v>7.8458342113303576</v>
      </c>
      <c r="D1281" s="2">
        <f t="shared" si="116"/>
        <v>7.9299298054366361</v>
      </c>
      <c r="E1281" s="2">
        <f t="shared" si="115"/>
        <v>-8.4095594106278426E-2</v>
      </c>
      <c r="F1281" s="2">
        <f t="shared" si="119"/>
        <v>4.7248711739493708E-3</v>
      </c>
      <c r="G1281" s="2">
        <f t="shared" si="117"/>
        <v>-8.8820465280227801E-2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5">
        <f>TITRES_STAT!D1285</f>
        <v>7.851</v>
      </c>
      <c r="C1282" s="2">
        <f t="shared" si="114"/>
        <v>7.8257058711256873</v>
      </c>
      <c r="D1282" s="2">
        <f t="shared" si="116"/>
        <v>7.9240831531820701</v>
      </c>
      <c r="E1282" s="2">
        <f t="shared" si="115"/>
        <v>-9.8377282056382853E-2</v>
      </c>
      <c r="F1282" s="2">
        <f t="shared" si="119"/>
        <v>-1.5895559472117075E-2</v>
      </c>
      <c r="G1282" s="2">
        <f t="shared" si="117"/>
        <v>-8.2481722584265782E-2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5">
        <f>TITRES_STAT!D1286</f>
        <v>7.98</v>
      </c>
      <c r="C1283" s="2">
        <f t="shared" si="114"/>
        <v>7.8252895832601972</v>
      </c>
      <c r="D1283" s="2">
        <f t="shared" si="116"/>
        <v>7.9282251418352505</v>
      </c>
      <c r="E1283" s="2">
        <f t="shared" si="115"/>
        <v>-0.10293555857505332</v>
      </c>
      <c r="F1283" s="2">
        <f t="shared" si="119"/>
        <v>-3.3303559292704329E-2</v>
      </c>
      <c r="G1283" s="2">
        <f t="shared" si="117"/>
        <v>-6.9631999282348991E-2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5">
        <f>TITRES_STAT!D1287</f>
        <v>7.944</v>
      </c>
      <c r="C1284" s="2">
        <f t="shared" si="114"/>
        <v>7.8390911858355512</v>
      </c>
      <c r="D1284" s="2">
        <f t="shared" si="116"/>
        <v>7.9293936498474542</v>
      </c>
      <c r="E1284" s="2">
        <f t="shared" si="115"/>
        <v>-9.0302464011903005E-2</v>
      </c>
      <c r="F1284" s="2">
        <f t="shared" si="119"/>
        <v>-4.470334023654407E-2</v>
      </c>
      <c r="G1284" s="2">
        <f t="shared" si="117"/>
        <v>-4.5599123775358935E-2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5">
        <f>TITRES_STAT!D1288</f>
        <v>7.944</v>
      </c>
      <c r="C1285" s="2">
        <f t="shared" si="114"/>
        <v>7.8629233110916203</v>
      </c>
      <c r="D1285" s="2">
        <f t="shared" si="116"/>
        <v>7.9304756017106062</v>
      </c>
      <c r="E1285" s="2">
        <f t="shared" si="115"/>
        <v>-6.7552290618985822E-2</v>
      </c>
      <c r="F1285" s="2">
        <f t="shared" si="119"/>
        <v>-4.9273130313032418E-2</v>
      </c>
      <c r="G1285" s="2">
        <f t="shared" si="117"/>
        <v>-1.8279160305953404E-2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5">
        <f>TITRES_STAT!D1289</f>
        <v>7.851</v>
      </c>
      <c r="C1286" s="2">
        <f t="shared" si="114"/>
        <v>7.8610889555390635</v>
      </c>
      <c r="D1286" s="2">
        <f t="shared" si="116"/>
        <v>7.9245885201024127</v>
      </c>
      <c r="E1286" s="2">
        <f t="shared" si="115"/>
        <v>-6.3499564563349153E-2</v>
      </c>
      <c r="F1286" s="2">
        <f t="shared" si="119"/>
        <v>-5.2118417163095766E-2</v>
      </c>
      <c r="G1286" s="2">
        <f t="shared" si="117"/>
        <v>-1.1381147400253387E-2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5">
        <f>TITRES_STAT!D1290</f>
        <v>7.78</v>
      </c>
      <c r="C1287" s="2">
        <f t="shared" si="114"/>
        <v>7.8815368085330535</v>
      </c>
      <c r="D1287" s="2">
        <f t="shared" si="116"/>
        <v>7.9138782593540853</v>
      </c>
      <c r="E1287" s="2">
        <f t="shared" si="115"/>
        <v>-3.2341450821031792E-2</v>
      </c>
      <c r="F1287" s="2">
        <f t="shared" si="119"/>
        <v>-4.8163023894682973E-2</v>
      </c>
      <c r="G1287" s="2">
        <f t="shared" si="117"/>
        <v>1.5821573073651181E-2</v>
      </c>
      <c r="H1287" s="2" t="str">
        <f t="shared" si="118"/>
        <v>Sell</v>
      </c>
    </row>
    <row r="1288" spans="1:8" ht="13.5" x14ac:dyDescent="0.25">
      <c r="A1288" s="3">
        <f>TITRES_STAT!B1291</f>
        <v>43885</v>
      </c>
      <c r="B1288" s="5">
        <f>TITRES_STAT!D1291</f>
        <v>7.9219999999999997</v>
      </c>
      <c r="C1288" s="2">
        <f t="shared" si="114"/>
        <v>7.8625311456818148</v>
      </c>
      <c r="D1288" s="2">
        <f t="shared" si="116"/>
        <v>7.9144798697723013</v>
      </c>
      <c r="E1288" s="2">
        <f t="shared" si="115"/>
        <v>-5.1948724090486564E-2</v>
      </c>
      <c r="F1288" s="2">
        <f t="shared" si="119"/>
        <v>-4.8920163933843692E-2</v>
      </c>
      <c r="G1288" s="2">
        <f t="shared" si="117"/>
        <v>-3.0285601566428719E-3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5">
        <f>TITRES_STAT!D1292</f>
        <v>7.78</v>
      </c>
      <c r="C1289" s="2">
        <f t="shared" si="114"/>
        <v>7.8816802001923048</v>
      </c>
      <c r="D1289" s="2">
        <f t="shared" si="116"/>
        <v>7.9045183979373155</v>
      </c>
      <c r="E1289" s="2">
        <f t="shared" si="115"/>
        <v>-2.2838197745010724E-2</v>
      </c>
      <c r="F1289" s="2">
        <f t="shared" si="119"/>
        <v>-4.3703770696077102E-2</v>
      </c>
      <c r="G1289" s="2">
        <f t="shared" si="117"/>
        <v>2.0865572951066377E-2</v>
      </c>
      <c r="H1289" s="2" t="str">
        <f t="shared" si="118"/>
        <v>Sell</v>
      </c>
    </row>
    <row r="1290" spans="1:8" ht="13.5" x14ac:dyDescent="0.25">
      <c r="A1290" s="3">
        <f>TITRES_STAT!B1293</f>
        <v>43887</v>
      </c>
      <c r="B1290" s="5">
        <f>TITRES_STAT!D1293</f>
        <v>7.7370000000000001</v>
      </c>
      <c r="C1290" s="2">
        <f t="shared" si="114"/>
        <v>7.8726524770857962</v>
      </c>
      <c r="D1290" s="2">
        <f t="shared" si="116"/>
        <v>7.8921096277197371</v>
      </c>
      <c r="E1290" s="2">
        <f t="shared" si="115"/>
        <v>-1.9457150633940934E-2</v>
      </c>
      <c r="F1290" s="2">
        <f t="shared" si="119"/>
        <v>-3.8854446683649867E-2</v>
      </c>
      <c r="G1290" s="2">
        <f t="shared" si="117"/>
        <v>1.9397296049708933E-2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5">
        <f>TITRES_STAT!D1294</f>
        <v>7.78</v>
      </c>
      <c r="C1291" s="2">
        <f t="shared" si="114"/>
        <v>7.8847059421495196</v>
      </c>
      <c r="D1291" s="2">
        <f t="shared" si="116"/>
        <v>7.8838052108516079</v>
      </c>
      <c r="E1291" s="2">
        <f t="shared" si="115"/>
        <v>9.0073129791168327E-4</v>
      </c>
      <c r="F1291" s="2">
        <f t="shared" si="119"/>
        <v>-3.0903411087337556E-2</v>
      </c>
      <c r="G1291" s="2">
        <f t="shared" si="117"/>
        <v>3.1804142385249243E-2</v>
      </c>
      <c r="H1291" s="2" t="str">
        <f t="shared" si="118"/>
        <v>Sell</v>
      </c>
    </row>
    <row r="1292" spans="1:8" ht="13.5" x14ac:dyDescent="0.25">
      <c r="A1292" s="3">
        <f>TITRES_STAT!B1295</f>
        <v>43889</v>
      </c>
      <c r="B1292" s="5">
        <f>TITRES_STAT!D1295</f>
        <v>7.851</v>
      </c>
      <c r="C1292" s="2">
        <f t="shared" si="114"/>
        <v>7.8795204125880556</v>
      </c>
      <c r="D1292" s="2">
        <f t="shared" si="116"/>
        <v>7.8813751952329696</v>
      </c>
      <c r="E1292" s="2">
        <f t="shared" si="115"/>
        <v>-1.8547826449140103E-3</v>
      </c>
      <c r="F1292" s="2">
        <f t="shared" si="119"/>
        <v>-2.5093685398852848E-2</v>
      </c>
      <c r="G1292" s="2">
        <f t="shared" si="117"/>
        <v>2.3238902753938837E-2</v>
      </c>
      <c r="H1292" s="2" t="str">
        <f t="shared" si="118"/>
        <v>Sell</v>
      </c>
    </row>
    <row r="1293" spans="1:8" ht="13.5" x14ac:dyDescent="0.25">
      <c r="A1293" s="3">
        <f>TITRES_STAT!B1296</f>
        <v>43892</v>
      </c>
      <c r="B1293" s="5">
        <f>TITRES_STAT!D1296</f>
        <v>7.9939999999999998</v>
      </c>
      <c r="C1293" s="2">
        <f t="shared" si="114"/>
        <v>7.8949788106514323</v>
      </c>
      <c r="D1293" s="2">
        <f t="shared" si="116"/>
        <v>7.8897177733638602</v>
      </c>
      <c r="E1293" s="2">
        <f t="shared" si="115"/>
        <v>5.2610372875721012E-3</v>
      </c>
      <c r="F1293" s="2">
        <f t="shared" si="119"/>
        <v>-1.9022740861567859E-2</v>
      </c>
      <c r="G1293" s="2">
        <f t="shared" si="117"/>
        <v>2.428377814913996E-2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5">
        <f>TITRES_STAT!D1297</f>
        <v>7.78</v>
      </c>
      <c r="C1294" s="2">
        <f t="shared" si="114"/>
        <v>7.9025205320896736</v>
      </c>
      <c r="D1294" s="2">
        <f t="shared" si="116"/>
        <v>7.8815905308924625</v>
      </c>
      <c r="E1294" s="2">
        <f t="shared" si="115"/>
        <v>2.0930001197211112E-2</v>
      </c>
      <c r="F1294" s="2">
        <f t="shared" si="119"/>
        <v>-1.1032192449812066E-2</v>
      </c>
      <c r="G1294" s="2">
        <f t="shared" si="117"/>
        <v>3.1962193647023178E-2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5">
        <f>TITRES_STAT!D1298</f>
        <v>7.6660000000000004</v>
      </c>
      <c r="C1295" s="2">
        <f t="shared" ref="C1295:C1358" si="120">$C$4*B1285+C1294*(1-$C$4)</f>
        <v>7.9089019886912624</v>
      </c>
      <c r="D1295" s="2">
        <f t="shared" si="116"/>
        <v>7.8656208619374652</v>
      </c>
      <c r="E1295" s="2">
        <f t="shared" si="115"/>
        <v>4.3281126753797139E-2</v>
      </c>
      <c r="F1295" s="2">
        <f t="shared" si="119"/>
        <v>-1.6952860909022482E-4</v>
      </c>
      <c r="G1295" s="2">
        <f t="shared" si="117"/>
        <v>4.3450655362887364E-2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5">
        <f>TITRES_STAT!D1299</f>
        <v>7.5229999999999997</v>
      </c>
      <c r="C1296" s="2">
        <f t="shared" si="120"/>
        <v>7.899993990431069</v>
      </c>
      <c r="D1296" s="2">
        <f t="shared" si="116"/>
        <v>7.8402415388309867</v>
      </c>
      <c r="E1296" s="2">
        <f t="shared" si="115"/>
        <v>5.9752451600082246E-2</v>
      </c>
      <c r="F1296" s="2">
        <f t="shared" si="119"/>
        <v>1.1814867432744271E-2</v>
      </c>
      <c r="G1296" s="2">
        <f t="shared" si="117"/>
        <v>4.7937584167337975E-2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5">
        <f>TITRES_STAT!D1300</f>
        <v>7.351</v>
      </c>
      <c r="C1297" s="2">
        <f t="shared" si="120"/>
        <v>7.8815333765185969</v>
      </c>
      <c r="D1297" s="2">
        <f t="shared" si="116"/>
        <v>7.8040014248435066</v>
      </c>
      <c r="E1297" s="2">
        <f t="shared" si="115"/>
        <v>7.7531951675090305E-2</v>
      </c>
      <c r="F1297" s="2">
        <f t="shared" si="119"/>
        <v>2.495828428121348E-2</v>
      </c>
      <c r="G1297" s="2">
        <f t="shared" si="117"/>
        <v>5.2573667393876825E-2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5">
        <f>TITRES_STAT!D1301</f>
        <v>7.3019999999999996</v>
      </c>
      <c r="C1298" s="2">
        <f t="shared" si="120"/>
        <v>7.8877590109003517</v>
      </c>
      <c r="D1298" s="2">
        <f t="shared" si="116"/>
        <v>7.7668161341143573</v>
      </c>
      <c r="E1298" s="2">
        <f t="shared" si="115"/>
        <v>0.12094287678599436</v>
      </c>
      <c r="F1298" s="2">
        <f t="shared" si="119"/>
        <v>4.4155202782169653E-2</v>
      </c>
      <c r="G1298" s="2">
        <f t="shared" si="117"/>
        <v>7.6787674003824705E-2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5">
        <f>TITRES_STAT!D1302</f>
        <v>7.2089999999999996</v>
      </c>
      <c r="C1299" s="2">
        <f t="shared" si="120"/>
        <v>7.8711807015310669</v>
      </c>
      <c r="D1299" s="2">
        <f t="shared" si="116"/>
        <v>7.7254964204762571</v>
      </c>
      <c r="E1299" s="2">
        <f t="shared" si="115"/>
        <v>0.14568428105480979</v>
      </c>
      <c r="F1299" s="2">
        <f t="shared" si="119"/>
        <v>6.4461018436697687E-2</v>
      </c>
      <c r="G1299" s="2">
        <f t="shared" si="117"/>
        <v>8.1223262618112108E-2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5">
        <f>TITRES_STAT!D1303</f>
        <v>7.423</v>
      </c>
      <c r="C1300" s="2">
        <f t="shared" si="120"/>
        <v>7.8505375166801326</v>
      </c>
      <c r="D1300" s="2">
        <f t="shared" si="116"/>
        <v>7.7030892782187559</v>
      </c>
      <c r="E1300" s="2">
        <f t="shared" si="115"/>
        <v>0.14744823846137667</v>
      </c>
      <c r="F1300" s="2">
        <f t="shared" si="119"/>
        <v>8.1058462441633478E-2</v>
      </c>
      <c r="G1300" s="2">
        <f t="shared" si="117"/>
        <v>6.6389776019743191E-2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5">
        <f>TITRES_STAT!D1304</f>
        <v>7.28</v>
      </c>
      <c r="C1301" s="2">
        <f t="shared" si="120"/>
        <v>7.8396855910370347</v>
      </c>
      <c r="D1301" s="2">
        <f t="shared" si="116"/>
        <v>7.6717493316840333</v>
      </c>
      <c r="E1301" s="2">
        <f t="shared" si="115"/>
        <v>0.16793625935300138</v>
      </c>
      <c r="F1301" s="2">
        <f t="shared" si="119"/>
        <v>9.8434021823907064E-2</v>
      </c>
      <c r="G1301" s="2">
        <f t="shared" si="117"/>
        <v>6.9502237529094318E-2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5">
        <f>TITRES_STAT!D1305</f>
        <v>6.9589999999999996</v>
      </c>
      <c r="C1302" s="2">
        <f t="shared" si="120"/>
        <v>7.8414262693390295</v>
      </c>
      <c r="D1302" s="2">
        <f t="shared" si="116"/>
        <v>7.6189530848926239</v>
      </c>
      <c r="E1302" s="2">
        <f t="shared" si="115"/>
        <v>0.22247318444640563</v>
      </c>
      <c r="F1302" s="2">
        <f t="shared" si="119"/>
        <v>0.12324185434840679</v>
      </c>
      <c r="G1302" s="2">
        <f t="shared" si="117"/>
        <v>9.9231330097998838E-2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5">
        <f>TITRES_STAT!D1306</f>
        <v>6.6520000000000001</v>
      </c>
      <c r="C1303" s="2">
        <f t="shared" si="120"/>
        <v>7.8648991509791788</v>
      </c>
      <c r="D1303" s="2">
        <f t="shared" si="116"/>
        <v>7.5473269304561335</v>
      </c>
      <c r="E1303" s="2">
        <f t="shared" si="115"/>
        <v>0.31757222052304535</v>
      </c>
      <c r="F1303" s="2">
        <f t="shared" si="119"/>
        <v>0.1621079275833345</v>
      </c>
      <c r="G1303" s="2">
        <f t="shared" si="117"/>
        <v>0.15546429293971084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5">
        <f>TITRES_STAT!D1307</f>
        <v>6.7089999999999996</v>
      </c>
      <c r="C1304" s="2">
        <f t="shared" si="120"/>
        <v>7.8518377431362278</v>
      </c>
      <c r="D1304" s="2">
        <f t="shared" si="116"/>
        <v>7.4852286393112344</v>
      </c>
      <c r="E1304" s="2">
        <f t="shared" si="115"/>
        <v>0.36660910382499345</v>
      </c>
      <c r="F1304" s="2">
        <f t="shared" si="119"/>
        <v>0.20300816283166628</v>
      </c>
      <c r="G1304" s="2">
        <f t="shared" si="117"/>
        <v>0.16360094099332717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5">
        <f>TITRES_STAT!D1308</f>
        <v>6.7089999999999996</v>
      </c>
      <c r="C1305" s="2">
        <f t="shared" si="120"/>
        <v>7.8232473211152698</v>
      </c>
      <c r="D1305" s="2">
        <f t="shared" si="116"/>
        <v>7.4277302215844756</v>
      </c>
      <c r="E1305" s="2">
        <f t="shared" si="115"/>
        <v>0.39551709953079417</v>
      </c>
      <c r="F1305" s="2">
        <f t="shared" si="119"/>
        <v>0.24150995017149185</v>
      </c>
      <c r="G1305" s="2">
        <f t="shared" si="117"/>
        <v>0.15400714935930232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5">
        <f>TITRES_STAT!D1309</f>
        <v>6.8520000000000003</v>
      </c>
      <c r="C1306" s="2">
        <f t="shared" si="120"/>
        <v>7.7770554255590749</v>
      </c>
      <c r="D1306" s="2">
        <f t="shared" si="116"/>
        <v>7.3850835385041442</v>
      </c>
      <c r="E1306" s="2">
        <f t="shared" si="115"/>
        <v>0.39197188705493069</v>
      </c>
      <c r="F1306" s="2">
        <f t="shared" si="119"/>
        <v>0.27160233754817964</v>
      </c>
      <c r="G1306" s="2">
        <f t="shared" si="117"/>
        <v>0.12036954950675105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5">
        <f>TITRES_STAT!D1310</f>
        <v>6.6520000000000001</v>
      </c>
      <c r="C1307" s="2">
        <f t="shared" si="120"/>
        <v>7.711508437011525</v>
      </c>
      <c r="D1307" s="2">
        <f t="shared" si="116"/>
        <v>7.3307810541705045</v>
      </c>
      <c r="E1307" s="2">
        <f t="shared" si="115"/>
        <v>0.38072738284102048</v>
      </c>
      <c r="F1307" s="2">
        <f t="shared" si="119"/>
        <v>0.2934273466067478</v>
      </c>
      <c r="G1307" s="2">
        <f t="shared" si="117"/>
        <v>8.7300036234272682E-2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5">
        <f>TITRES_STAT!D1311</f>
        <v>6.7089999999999996</v>
      </c>
      <c r="C1308" s="2">
        <f t="shared" si="120"/>
        <v>7.6485071390097517</v>
      </c>
      <c r="D1308" s="2">
        <f t="shared" si="116"/>
        <v>7.2847231983060228</v>
      </c>
      <c r="E1308" s="2">
        <f t="shared" ref="E1308:E1371" si="121">C1308-D1308</f>
        <v>0.36378394070372888</v>
      </c>
      <c r="F1308" s="2">
        <f t="shared" si="119"/>
        <v>0.30749866542614401</v>
      </c>
      <c r="G1308" s="2">
        <f t="shared" si="117"/>
        <v>5.6285275277584867E-2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5">
        <f>TITRES_STAT!D1312</f>
        <v>6.8090000000000002</v>
      </c>
      <c r="C1309" s="2">
        <f t="shared" si="120"/>
        <v>7.5808906560851748</v>
      </c>
      <c r="D1309" s="2">
        <f t="shared" ref="D1309:D1372" si="122">$D$4*B1309+(1-$D$4)*D1308</f>
        <v>7.2494844428759473</v>
      </c>
      <c r="E1309" s="2">
        <f t="shared" si="121"/>
        <v>0.33140621320922747</v>
      </c>
      <c r="F1309" s="2">
        <f t="shared" si="119"/>
        <v>0.31228017498276073</v>
      </c>
      <c r="G1309" s="2">
        <f t="shared" si="117"/>
        <v>1.9126038226466746E-2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5">
        <f>TITRES_STAT!D1313</f>
        <v>6.98</v>
      </c>
      <c r="C1310" s="2">
        <f t="shared" si="120"/>
        <v>7.556599785918225</v>
      </c>
      <c r="D1310" s="2">
        <f t="shared" si="122"/>
        <v>7.2295226322925439</v>
      </c>
      <c r="E1310" s="2">
        <f t="shared" si="121"/>
        <v>0.32707715362568113</v>
      </c>
      <c r="F1310" s="2">
        <f t="shared" si="119"/>
        <v>0.31523957071134479</v>
      </c>
      <c r="G1310" s="2">
        <f t="shared" si="117"/>
        <v>1.1837582914336342E-2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5">
        <f>TITRES_STAT!D1314</f>
        <v>6.78</v>
      </c>
      <c r="C1311" s="2">
        <f t="shared" si="120"/>
        <v>7.5140459727000364</v>
      </c>
      <c r="D1311" s="2">
        <f t="shared" si="122"/>
        <v>7.1962246595301336</v>
      </c>
      <c r="E1311" s="2">
        <f t="shared" si="121"/>
        <v>0.31782131316990281</v>
      </c>
      <c r="F1311" s="2">
        <f t="shared" si="119"/>
        <v>0.3157559192030564</v>
      </c>
      <c r="G1311" s="2">
        <f t="shared" si="117"/>
        <v>2.0653939668464072E-3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5">
        <f>TITRES_STAT!D1315</f>
        <v>6.9589999999999996</v>
      </c>
      <c r="C1312" s="2">
        <f t="shared" si="120"/>
        <v>7.4286542845923389</v>
      </c>
      <c r="D1312" s="2">
        <f t="shared" si="122"/>
        <v>7.1786524625279018</v>
      </c>
      <c r="E1312" s="2">
        <f t="shared" si="121"/>
        <v>0.25000182206443711</v>
      </c>
      <c r="F1312" s="2">
        <f t="shared" si="119"/>
        <v>0.30260509977533256</v>
      </c>
      <c r="G1312" s="2">
        <f t="shared" si="117"/>
        <v>-5.2603277710895457E-2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5">
        <f>TITRES_STAT!D1316</f>
        <v>6.9589999999999996</v>
      </c>
      <c r="C1313" s="2">
        <f t="shared" si="120"/>
        <v>7.3091690100396711</v>
      </c>
      <c r="D1313" s="2">
        <f t="shared" si="122"/>
        <v>7.1623819097480572</v>
      </c>
      <c r="E1313" s="2">
        <f t="shared" si="121"/>
        <v>0.1467871002916139</v>
      </c>
      <c r="F1313" s="2">
        <f t="shared" si="119"/>
        <v>0.27144149987858884</v>
      </c>
      <c r="G1313" s="2">
        <f t="shared" si="117"/>
        <v>-0.12465439958697494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5">
        <f>TITRES_STAT!D1317</f>
        <v>6.9950000000000001</v>
      </c>
      <c r="C1314" s="2">
        <f t="shared" si="120"/>
        <v>7.2168353161874137</v>
      </c>
      <c r="D1314" s="2">
        <f t="shared" si="122"/>
        <v>7.14998324976672</v>
      </c>
      <c r="E1314" s="2">
        <f t="shared" si="121"/>
        <v>6.6852066420693745E-2</v>
      </c>
      <c r="F1314" s="2">
        <f t="shared" si="119"/>
        <v>0.23052361318700981</v>
      </c>
      <c r="G1314" s="2">
        <f t="shared" si="117"/>
        <v>-0.16367154676631607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5">
        <f>TITRES_STAT!D1318</f>
        <v>6.7880000000000003</v>
      </c>
      <c r="C1315" s="2">
        <f t="shared" si="120"/>
        <v>7.1387068060047341</v>
      </c>
      <c r="D1315" s="2">
        <f t="shared" si="122"/>
        <v>7.1231696757099261</v>
      </c>
      <c r="E1315" s="2">
        <f t="shared" si="121"/>
        <v>1.5537130294807966E-2</v>
      </c>
      <c r="F1315" s="2">
        <f t="shared" si="119"/>
        <v>0.18752631660856944</v>
      </c>
      <c r="G1315" s="2">
        <f t="shared" si="117"/>
        <v>-0.17198918631376148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5">
        <f>TITRES_STAT!D1319</f>
        <v>6.5880000000000001</v>
      </c>
      <c r="C1316" s="2">
        <f t="shared" si="120"/>
        <v>7.0945980666193904</v>
      </c>
      <c r="D1316" s="2">
        <f t="shared" si="122"/>
        <v>7.0835274775091914</v>
      </c>
      <c r="E1316" s="2">
        <f t="shared" si="121"/>
        <v>1.1070589110198981E-2</v>
      </c>
      <c r="F1316" s="2">
        <f t="shared" si="119"/>
        <v>0.15223517110889534</v>
      </c>
      <c r="G1316" s="2">
        <f t="shared" ref="G1316:G1379" si="123">E1316-F1316</f>
        <v>-0.14116458199869636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5">
        <f>TITRES_STAT!D1320</f>
        <v>6.7089999999999996</v>
      </c>
      <c r="C1317" s="2">
        <f t="shared" si="120"/>
        <v>7.0265060563702537</v>
      </c>
      <c r="D1317" s="2">
        <f t="shared" si="122"/>
        <v>7.0557847013973989</v>
      </c>
      <c r="E1317" s="2">
        <f t="shared" si="121"/>
        <v>-2.9278645027145167E-2</v>
      </c>
      <c r="F1317" s="2">
        <f t="shared" ref="F1317:F1380" si="125">(E1317*(2/(10)))+((1-(2/10))*F1316)</f>
        <v>0.11593240788168724</v>
      </c>
      <c r="G1317" s="2">
        <f t="shared" si="123"/>
        <v>-0.14521105290883241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5">
        <f>TITRES_STAT!D1321</f>
        <v>6.5090000000000003</v>
      </c>
      <c r="C1318" s="2">
        <f t="shared" si="120"/>
        <v>6.9776589707748293</v>
      </c>
      <c r="D1318" s="2">
        <f t="shared" si="122"/>
        <v>7.0152821309235174</v>
      </c>
      <c r="E1318" s="2">
        <f t="shared" si="121"/>
        <v>-3.7623160148688051E-2</v>
      </c>
      <c r="F1318" s="2">
        <f t="shared" si="125"/>
        <v>8.5221294275612189E-2</v>
      </c>
      <c r="G1318" s="2">
        <f t="shared" si="123"/>
        <v>-0.12284445442430024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5">
        <f>TITRES_STAT!D1322</f>
        <v>6.5309999999999997</v>
      </c>
      <c r="C1319" s="2">
        <f t="shared" si="120"/>
        <v>6.9517114368094717</v>
      </c>
      <c r="D1319" s="2">
        <f t="shared" si="122"/>
        <v>6.9794093804847384</v>
      </c>
      <c r="E1319" s="2">
        <f t="shared" si="121"/>
        <v>-2.7697943675266679E-2</v>
      </c>
      <c r="F1319" s="2">
        <f t="shared" si="125"/>
        <v>6.2637446685436415E-2</v>
      </c>
      <c r="G1319" s="2">
        <f t="shared" si="123"/>
        <v>-9.0335390360703094E-2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5">
        <f>TITRES_STAT!D1323</f>
        <v>6.3879999999999999</v>
      </c>
      <c r="C1320" s="2">
        <f t="shared" si="120"/>
        <v>6.9560635234541683</v>
      </c>
      <c r="D1320" s="2">
        <f t="shared" si="122"/>
        <v>6.9356012782266099</v>
      </c>
      <c r="E1320" s="2">
        <f t="shared" si="121"/>
        <v>2.0462245227558462E-2</v>
      </c>
      <c r="F1320" s="2">
        <f t="shared" si="125"/>
        <v>5.4202406393860827E-2</v>
      </c>
      <c r="G1320" s="2">
        <f t="shared" si="123"/>
        <v>-3.3740161166302365E-2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5">
        <f>TITRES_STAT!D1324</f>
        <v>6.3879999999999999</v>
      </c>
      <c r="C1321" s="2">
        <f t="shared" si="120"/>
        <v>6.9289768275381425</v>
      </c>
      <c r="D1321" s="2">
        <f t="shared" si="122"/>
        <v>6.8950382205801946</v>
      </c>
      <c r="E1321" s="2">
        <f t="shared" si="121"/>
        <v>3.3938606957947925E-2</v>
      </c>
      <c r="F1321" s="2">
        <f t="shared" si="125"/>
        <v>5.0149646506678247E-2</v>
      </c>
      <c r="G1321" s="2">
        <f t="shared" si="123"/>
        <v>-1.6211039548730322E-2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5">
        <f>TITRES_STAT!D1325</f>
        <v>6.4950000000000001</v>
      </c>
      <c r="C1322" s="2">
        <f t="shared" si="120"/>
        <v>6.9335957771476586</v>
      </c>
      <c r="D1322" s="2">
        <f t="shared" si="122"/>
        <v>6.8654057597964764</v>
      </c>
      <c r="E1322" s="2">
        <f t="shared" si="121"/>
        <v>6.8190017351182242E-2</v>
      </c>
      <c r="F1322" s="2">
        <f t="shared" si="125"/>
        <v>5.3757720675579053E-2</v>
      </c>
      <c r="G1322" s="2">
        <f t="shared" si="123"/>
        <v>1.4432296675603189E-2</v>
      </c>
      <c r="H1322" s="2" t="str">
        <f t="shared" si="124"/>
        <v>Sell</v>
      </c>
    </row>
    <row r="1323" spans="1:8" ht="13.5" x14ac:dyDescent="0.25">
      <c r="A1323" s="3">
        <f>TITRES_STAT!B1326</f>
        <v>43937</v>
      </c>
      <c r="B1323" s="5">
        <f>TITRES_STAT!D1326</f>
        <v>6.3879999999999999</v>
      </c>
      <c r="C1323" s="2">
        <f t="shared" si="120"/>
        <v>6.9375041191249416</v>
      </c>
      <c r="D1323" s="2">
        <f t="shared" si="122"/>
        <v>6.8300423701819231</v>
      </c>
      <c r="E1323" s="2">
        <f t="shared" si="121"/>
        <v>0.10746174894301852</v>
      </c>
      <c r="F1323" s="2">
        <f t="shared" si="125"/>
        <v>6.4498526329066941E-2</v>
      </c>
      <c r="G1323" s="2">
        <f t="shared" si="123"/>
        <v>4.2963222613951579E-2</v>
      </c>
      <c r="H1323" s="2" t="str">
        <f t="shared" si="124"/>
        <v>Sell</v>
      </c>
    </row>
    <row r="1324" spans="1:8" ht="13.5" x14ac:dyDescent="0.25">
      <c r="A1324" s="3">
        <f>TITRES_STAT!B1327</f>
        <v>43938</v>
      </c>
      <c r="B1324" s="5">
        <f>TITRES_STAT!D1327</f>
        <v>6.4240000000000004</v>
      </c>
      <c r="C1324" s="2">
        <f t="shared" si="120"/>
        <v>6.9463496392595658</v>
      </c>
      <c r="D1324" s="2">
        <f t="shared" si="122"/>
        <v>6.7999651575758548</v>
      </c>
      <c r="E1324" s="2">
        <f t="shared" si="121"/>
        <v>0.14638448168371099</v>
      </c>
      <c r="F1324" s="2">
        <f t="shared" si="125"/>
        <v>8.0875717399995758E-2</v>
      </c>
      <c r="G1324" s="2">
        <f t="shared" si="123"/>
        <v>6.5508764283715229E-2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5">
        <f>TITRES_STAT!D1328</f>
        <v>6.6020000000000003</v>
      </c>
      <c r="C1325" s="2">
        <f t="shared" si="120"/>
        <v>6.9219881562965551</v>
      </c>
      <c r="D1325" s="2">
        <f t="shared" si="122"/>
        <v>6.7853010718294957</v>
      </c>
      <c r="E1325" s="2">
        <f t="shared" si="121"/>
        <v>0.13668708446705935</v>
      </c>
      <c r="F1325" s="2">
        <f t="shared" si="125"/>
        <v>9.203799081340848E-2</v>
      </c>
      <c r="G1325" s="2">
        <f t="shared" si="123"/>
        <v>4.464909365365087E-2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5">
        <f>TITRES_STAT!D1329</f>
        <v>6.524</v>
      </c>
      <c r="C1326" s="2">
        <f t="shared" si="120"/>
        <v>6.8706053630201618</v>
      </c>
      <c r="D1326" s="2">
        <f t="shared" si="122"/>
        <v>6.7659454368791625</v>
      </c>
      <c r="E1326" s="2">
        <f t="shared" si="121"/>
        <v>0.10465992614099928</v>
      </c>
      <c r="F1326" s="2">
        <f t="shared" si="125"/>
        <v>9.4562377878926643E-2</v>
      </c>
      <c r="G1326" s="2">
        <f t="shared" si="123"/>
        <v>1.0097548262072639E-2</v>
      </c>
      <c r="H1326" s="2" t="str">
        <f t="shared" si="124"/>
        <v>Sell</v>
      </c>
    </row>
    <row r="1327" spans="1:8" ht="13.5" x14ac:dyDescent="0.25">
      <c r="A1327" s="3">
        <f>TITRES_STAT!B1330</f>
        <v>43943</v>
      </c>
      <c r="B1327" s="5">
        <f>TITRES_STAT!D1330</f>
        <v>6.367</v>
      </c>
      <c r="C1327" s="2">
        <f t="shared" si="120"/>
        <v>6.845742999478599</v>
      </c>
      <c r="D1327" s="2">
        <f t="shared" si="122"/>
        <v>6.7363939230362613</v>
      </c>
      <c r="E1327" s="2">
        <f t="shared" si="121"/>
        <v>0.10934907644233771</v>
      </c>
      <c r="F1327" s="2">
        <f t="shared" si="125"/>
        <v>9.7519717591608865E-2</v>
      </c>
      <c r="G1327" s="2">
        <f t="shared" si="123"/>
        <v>1.1829358850728847E-2</v>
      </c>
      <c r="H1327" s="2" t="str">
        <f t="shared" si="124"/>
        <v>Sell</v>
      </c>
    </row>
    <row r="1328" spans="1:8" ht="13.5" x14ac:dyDescent="0.25">
      <c r="A1328" s="3">
        <f>TITRES_STAT!B1331</f>
        <v>43944</v>
      </c>
      <c r="B1328" s="5">
        <f>TITRES_STAT!D1331</f>
        <v>6.4160000000000004</v>
      </c>
      <c r="C1328" s="2">
        <f t="shared" si="120"/>
        <v>6.7939363841741987</v>
      </c>
      <c r="D1328" s="2">
        <f t="shared" si="122"/>
        <v>6.7126610398483901</v>
      </c>
      <c r="E1328" s="2">
        <f t="shared" si="121"/>
        <v>8.1275344325808518E-2</v>
      </c>
      <c r="F1328" s="2">
        <f t="shared" si="125"/>
        <v>9.4270842938448798E-2</v>
      </c>
      <c r="G1328" s="2">
        <f t="shared" si="123"/>
        <v>-1.299549861264028E-2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5">
        <f>TITRES_STAT!D1332</f>
        <v>6.4160000000000004</v>
      </c>
      <c r="C1329" s="2">
        <f t="shared" si="120"/>
        <v>6.7534846327627838</v>
      </c>
      <c r="D1329" s="2">
        <f t="shared" si="122"/>
        <v>6.6906861480077691</v>
      </c>
      <c r="E1329" s="2">
        <f t="shared" si="121"/>
        <v>6.2798484755014705E-2</v>
      </c>
      <c r="F1329" s="2">
        <f t="shared" si="125"/>
        <v>8.7976371301761988E-2</v>
      </c>
      <c r="G1329" s="2">
        <f t="shared" si="123"/>
        <v>-2.5177886546747283E-2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5">
        <f>TITRES_STAT!D1333</f>
        <v>6.4880000000000004</v>
      </c>
      <c r="C1330" s="2">
        <f t="shared" si="120"/>
        <v>6.6972562277223551</v>
      </c>
      <c r="D1330" s="2">
        <f t="shared" si="122"/>
        <v>6.6756723592664526</v>
      </c>
      <c r="E1330" s="2">
        <f t="shared" si="121"/>
        <v>2.1583868455902433E-2</v>
      </c>
      <c r="F1330" s="2">
        <f t="shared" si="125"/>
        <v>7.4697870732590071E-2</v>
      </c>
      <c r="G1330" s="2">
        <f t="shared" si="123"/>
        <v>-5.3114002276687639E-2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5">
        <f>TITRES_STAT!D1334</f>
        <v>6.4240000000000004</v>
      </c>
      <c r="C1331" s="2">
        <f t="shared" si="120"/>
        <v>6.6496783465343006</v>
      </c>
      <c r="D1331" s="2">
        <f t="shared" si="122"/>
        <v>6.6570299622837528</v>
      </c>
      <c r="E1331" s="2">
        <f t="shared" si="121"/>
        <v>-7.3516157494522005E-3</v>
      </c>
      <c r="F1331" s="2">
        <f t="shared" si="125"/>
        <v>5.8287973436181618E-2</v>
      </c>
      <c r="G1331" s="2">
        <f t="shared" si="123"/>
        <v>-6.5639589185633812E-2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5">
        <f>TITRES_STAT!D1335</f>
        <v>6.4160000000000004</v>
      </c>
      <c r="C1332" s="2">
        <f t="shared" si="120"/>
        <v>6.6258816778367162</v>
      </c>
      <c r="D1332" s="2">
        <f t="shared" si="122"/>
        <v>6.6391758910034753</v>
      </c>
      <c r="E1332" s="2">
        <f t="shared" si="121"/>
        <v>-1.329421316675905E-2</v>
      </c>
      <c r="F1332" s="2">
        <f t="shared" si="125"/>
        <v>4.3971536115593485E-2</v>
      </c>
      <c r="G1332" s="2">
        <f t="shared" si="123"/>
        <v>-5.7265749282352535E-2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5">
        <f>TITRES_STAT!D1336</f>
        <v>6.3520000000000003</v>
      </c>
      <c r="C1333" s="2">
        <f t="shared" si="120"/>
        <v>6.5892844966310671</v>
      </c>
      <c r="D1333" s="2">
        <f t="shared" si="122"/>
        <v>6.617903602780995</v>
      </c>
      <c r="E1333" s="2">
        <f t="shared" si="121"/>
        <v>-2.8619106149927909E-2</v>
      </c>
      <c r="F1333" s="2">
        <f t="shared" si="125"/>
        <v>2.9453407662489203E-2</v>
      </c>
      <c r="G1333" s="2">
        <f t="shared" si="123"/>
        <v>-5.8072513812417112E-2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5">
        <f>TITRES_STAT!D1337</f>
        <v>6.1669999999999998</v>
      </c>
      <c r="C1334" s="2">
        <f t="shared" si="120"/>
        <v>6.5638561125339798</v>
      </c>
      <c r="D1334" s="2">
        <f t="shared" si="122"/>
        <v>6.5845033359083285</v>
      </c>
      <c r="E1334" s="2">
        <f t="shared" si="121"/>
        <v>-2.0647223374348656E-2</v>
      </c>
      <c r="F1334" s="2">
        <f t="shared" si="125"/>
        <v>1.9433281455121632E-2</v>
      </c>
      <c r="G1334" s="2">
        <f t="shared" si="123"/>
        <v>-4.0080504829470287E-2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5">
        <f>TITRES_STAT!D1338</f>
        <v>6.1879999999999997</v>
      </c>
      <c r="C1335" s="2">
        <f t="shared" si="120"/>
        <v>6.5697244029133675</v>
      </c>
      <c r="D1335" s="2">
        <f t="shared" si="122"/>
        <v>6.5551327184336374</v>
      </c>
      <c r="E1335" s="2">
        <f t="shared" si="121"/>
        <v>1.4591684479730027E-2</v>
      </c>
      <c r="F1335" s="2">
        <f t="shared" si="125"/>
        <v>1.8464962060043312E-2</v>
      </c>
      <c r="G1335" s="2">
        <f t="shared" si="123"/>
        <v>-3.8732775803132849E-3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5">
        <f>TITRES_STAT!D1339</f>
        <v>6.2089999999999996</v>
      </c>
      <c r="C1336" s="2">
        <f t="shared" si="120"/>
        <v>6.562689879388234</v>
      </c>
      <c r="D1336" s="2">
        <f t="shared" si="122"/>
        <v>6.5294932578089231</v>
      </c>
      <c r="E1336" s="2">
        <f t="shared" si="121"/>
        <v>3.3196621579310914E-2</v>
      </c>
      <c r="F1336" s="2">
        <f t="shared" si="125"/>
        <v>2.1411293963896832E-2</v>
      </c>
      <c r="G1336" s="2">
        <f t="shared" si="123"/>
        <v>1.1785327615414082E-2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5">
        <f>TITRES_STAT!D1340</f>
        <v>6.3520000000000003</v>
      </c>
      <c r="C1337" s="2">
        <f t="shared" si="120"/>
        <v>6.5325837440977361</v>
      </c>
      <c r="D1337" s="2">
        <f t="shared" si="122"/>
        <v>6.516345609082336</v>
      </c>
      <c r="E1337" s="2">
        <f t="shared" si="121"/>
        <v>1.6238135015400168E-2</v>
      </c>
      <c r="F1337" s="2">
        <f t="shared" si="125"/>
        <v>2.03766621741975E-2</v>
      </c>
      <c r="G1337" s="2">
        <f t="shared" si="123"/>
        <v>-4.1385271587973324E-3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5">
        <f>TITRES_STAT!D1341</f>
        <v>6.1669999999999998</v>
      </c>
      <c r="C1338" s="2">
        <f t="shared" si="120"/>
        <v>6.5146477834673151</v>
      </c>
      <c r="D1338" s="2">
        <f t="shared" si="122"/>
        <v>6.4904681565577178</v>
      </c>
      <c r="E1338" s="2">
        <f t="shared" si="121"/>
        <v>2.4179626909597296E-2</v>
      </c>
      <c r="F1338" s="2">
        <f t="shared" si="125"/>
        <v>2.1137255121277461E-2</v>
      </c>
      <c r="G1338" s="2">
        <f t="shared" si="123"/>
        <v>3.0423717883198351E-3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5">
        <f>TITRES_STAT!D1342</f>
        <v>6.1669999999999998</v>
      </c>
      <c r="C1339" s="2">
        <f t="shared" si="120"/>
        <v>6.499471201395421</v>
      </c>
      <c r="D1339" s="2">
        <f t="shared" si="122"/>
        <v>6.4665075523682578</v>
      </c>
      <c r="E1339" s="2">
        <f t="shared" si="121"/>
        <v>3.29636490271632E-2</v>
      </c>
      <c r="F1339" s="2">
        <f t="shared" si="125"/>
        <v>2.350253390245461E-2</v>
      </c>
      <c r="G1339" s="2">
        <f t="shared" si="123"/>
        <v>9.4611151247085898E-3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5">
        <f>TITRES_STAT!D1343</f>
        <v>6.0739999999999998</v>
      </c>
      <c r="C1340" s="2">
        <f t="shared" si="120"/>
        <v>6.4977064011807402</v>
      </c>
      <c r="D1340" s="2">
        <f t="shared" si="122"/>
        <v>6.4374329188594981</v>
      </c>
      <c r="E1340" s="2">
        <f t="shared" si="121"/>
        <v>6.0273482321242078E-2</v>
      </c>
      <c r="F1340" s="2">
        <f t="shared" si="125"/>
        <v>3.0856723586212102E-2</v>
      </c>
      <c r="G1340" s="2">
        <f t="shared" si="123"/>
        <v>2.9416758735029976E-2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5">
        <f>TITRES_STAT!D1344</f>
        <v>6.1239999999999997</v>
      </c>
      <c r="C1341" s="2">
        <f t="shared" si="120"/>
        <v>6.4863669548452423</v>
      </c>
      <c r="D1341" s="2">
        <f t="shared" si="122"/>
        <v>6.4142156656106462</v>
      </c>
      <c r="E1341" s="2">
        <f t="shared" si="121"/>
        <v>7.2151289234596128E-2</v>
      </c>
      <c r="F1341" s="2">
        <f t="shared" si="125"/>
        <v>3.9115636715888906E-2</v>
      </c>
      <c r="G1341" s="2">
        <f t="shared" si="123"/>
        <v>3.3035652518707222E-2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5">
        <f>TITRES_STAT!D1345</f>
        <v>6.2949999999999999</v>
      </c>
      <c r="C1342" s="2">
        <f t="shared" si="120"/>
        <v>6.4755412694844363</v>
      </c>
      <c r="D1342" s="2">
        <f t="shared" si="122"/>
        <v>6.4053848755654137</v>
      </c>
      <c r="E1342" s="2">
        <f t="shared" si="121"/>
        <v>7.0156393919022619E-2</v>
      </c>
      <c r="F1342" s="2">
        <f t="shared" si="125"/>
        <v>4.5323788156515651E-2</v>
      </c>
      <c r="G1342" s="2">
        <f t="shared" si="123"/>
        <v>2.4832605762506968E-2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5">
        <f>TITRES_STAT!D1346</f>
        <v>6.4240000000000004</v>
      </c>
      <c r="C1343" s="2">
        <f t="shared" si="120"/>
        <v>6.4565349203329845</v>
      </c>
      <c r="D1343" s="2">
        <f t="shared" si="122"/>
        <v>6.4067637736716794</v>
      </c>
      <c r="E1343" s="2">
        <f t="shared" si="121"/>
        <v>4.977114666130511E-2</v>
      </c>
      <c r="F1343" s="2">
        <f t="shared" si="125"/>
        <v>4.6213259857473543E-2</v>
      </c>
      <c r="G1343" s="2">
        <f t="shared" si="123"/>
        <v>3.557886803831567E-3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5">
        <f>TITRES_STAT!D1347</f>
        <v>6.5590000000000002</v>
      </c>
      <c r="C1344" s="2">
        <f t="shared" si="120"/>
        <v>6.4119910864356022</v>
      </c>
      <c r="D1344" s="2">
        <f t="shared" si="122"/>
        <v>6.4180405311774802</v>
      </c>
      <c r="E1344" s="2">
        <f t="shared" si="121"/>
        <v>-6.0494447418779629E-3</v>
      </c>
      <c r="F1344" s="2">
        <f t="shared" si="125"/>
        <v>3.5760718937603242E-2</v>
      </c>
      <c r="G1344" s="2">
        <f t="shared" si="123"/>
        <v>-4.1810163679481205E-2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5">
        <f>TITRES_STAT!D1348</f>
        <v>6.6020000000000003</v>
      </c>
      <c r="C1345" s="2">
        <f t="shared" si="120"/>
        <v>6.3775309192916634</v>
      </c>
      <c r="D1345" s="2">
        <f t="shared" si="122"/>
        <v>6.4316671584976666</v>
      </c>
      <c r="E1345" s="2">
        <f t="shared" si="121"/>
        <v>-5.4136239206003189E-2</v>
      </c>
      <c r="F1345" s="2">
        <f t="shared" si="125"/>
        <v>1.7781327308881958E-2</v>
      </c>
      <c r="G1345" s="2">
        <f t="shared" si="123"/>
        <v>-7.1917566514885151E-2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5">
        <f>TITRES_STAT!D1349</f>
        <v>6.4740000000000002</v>
      </c>
      <c r="C1346" s="2">
        <f t="shared" si="120"/>
        <v>6.3516030855544843</v>
      </c>
      <c r="D1346" s="2">
        <f t="shared" si="122"/>
        <v>6.4348029245348766</v>
      </c>
      <c r="E1346" s="2">
        <f t="shared" si="121"/>
        <v>-8.3199838980392293E-2</v>
      </c>
      <c r="F1346" s="2">
        <f t="shared" si="125"/>
        <v>-2.4149059489728918E-3</v>
      </c>
      <c r="G1346" s="2">
        <f t="shared" si="123"/>
        <v>-8.0784933031419398E-2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5">
        <f>TITRES_STAT!D1350</f>
        <v>6.5309999999999997</v>
      </c>
      <c r="C1347" s="2">
        <f t="shared" si="120"/>
        <v>6.351664149315333</v>
      </c>
      <c r="D1347" s="2">
        <f t="shared" si="122"/>
        <v>6.4419286338285895</v>
      </c>
      <c r="E1347" s="2">
        <f t="shared" si="121"/>
        <v>-9.0264484513256527E-2</v>
      </c>
      <c r="F1347" s="2">
        <f t="shared" si="125"/>
        <v>-1.9984821661829619E-2</v>
      </c>
      <c r="G1347" s="2">
        <f t="shared" si="123"/>
        <v>-7.0279662851426908E-2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5">
        <f>TITRES_STAT!D1351</f>
        <v>6.367</v>
      </c>
      <c r="C1348" s="2">
        <f t="shared" si="120"/>
        <v>6.3232542801898974</v>
      </c>
      <c r="D1348" s="2">
        <f t="shared" si="122"/>
        <v>6.4363783646561012</v>
      </c>
      <c r="E1348" s="2">
        <f t="shared" si="121"/>
        <v>-0.11312408446620381</v>
      </c>
      <c r="F1348" s="2">
        <f t="shared" si="125"/>
        <v>-3.8612674222704466E-2</v>
      </c>
      <c r="G1348" s="2">
        <f t="shared" si="123"/>
        <v>-7.4511410243499346E-2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5">
        <f>TITRES_STAT!D1352</f>
        <v>6.5309999999999997</v>
      </c>
      <c r="C1349" s="2">
        <f t="shared" si="120"/>
        <v>6.2992151601606823</v>
      </c>
      <c r="D1349" s="2">
        <f t="shared" si="122"/>
        <v>6.443387374681576</v>
      </c>
      <c r="E1349" s="2">
        <f t="shared" si="121"/>
        <v>-0.14417221452089368</v>
      </c>
      <c r="F1349" s="2">
        <f t="shared" si="125"/>
        <v>-5.9724582282342314E-2</v>
      </c>
      <c r="G1349" s="2">
        <f t="shared" si="123"/>
        <v>-8.4447632238551368E-2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5">
        <f>TITRES_STAT!D1353</f>
        <v>6.5309999999999997</v>
      </c>
      <c r="C1350" s="2">
        <f t="shared" si="120"/>
        <v>6.2645666739821158</v>
      </c>
      <c r="D1350" s="2">
        <f t="shared" si="122"/>
        <v>6.4498771987792374</v>
      </c>
      <c r="E1350" s="2">
        <f t="shared" si="121"/>
        <v>-0.18531052479712162</v>
      </c>
      <c r="F1350" s="2">
        <f t="shared" si="125"/>
        <v>-8.4841770785298171E-2</v>
      </c>
      <c r="G1350" s="2">
        <f t="shared" si="123"/>
        <v>-0.10046875401182345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5">
        <f>TITRES_STAT!D1354</f>
        <v>6.3380000000000001</v>
      </c>
      <c r="C1351" s="2">
        <f t="shared" si="120"/>
        <v>6.2429410318310206</v>
      </c>
      <c r="D1351" s="2">
        <f t="shared" si="122"/>
        <v>6.4415899988696639</v>
      </c>
      <c r="E1351" s="2">
        <f t="shared" si="121"/>
        <v>-0.19864896703864332</v>
      </c>
      <c r="F1351" s="2">
        <f t="shared" si="125"/>
        <v>-0.10760321003596721</v>
      </c>
      <c r="G1351" s="2">
        <f t="shared" si="123"/>
        <v>-9.1045757002676114E-2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5">
        <f>TITRES_STAT!D1355</f>
        <v>6.4240000000000004</v>
      </c>
      <c r="C1352" s="2">
        <f t="shared" si="120"/>
        <v>6.2509501038570168</v>
      </c>
      <c r="D1352" s="2">
        <f t="shared" si="122"/>
        <v>6.4402870359904298</v>
      </c>
      <c r="E1352" s="2">
        <f t="shared" si="121"/>
        <v>-0.18933693213341307</v>
      </c>
      <c r="F1352" s="2">
        <f t="shared" si="125"/>
        <v>-0.1239499544554564</v>
      </c>
      <c r="G1352" s="2">
        <f t="shared" si="123"/>
        <v>-6.5386977677956676E-2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5">
        <f>TITRES_STAT!D1356</f>
        <v>6.4950000000000001</v>
      </c>
      <c r="C1353" s="2">
        <f t="shared" si="120"/>
        <v>6.2775731648020914</v>
      </c>
      <c r="D1353" s="2">
        <f t="shared" si="122"/>
        <v>6.4443398481392871</v>
      </c>
      <c r="E1353" s="2">
        <f t="shared" si="121"/>
        <v>-0.16676668333719569</v>
      </c>
      <c r="F1353" s="2">
        <f t="shared" si="125"/>
        <v>-0.13251330023180427</v>
      </c>
      <c r="G1353" s="2">
        <f t="shared" si="123"/>
        <v>-3.4253383105391416E-2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5">
        <f>TITRES_STAT!D1357</f>
        <v>6.516</v>
      </c>
      <c r="C1354" s="2">
        <f t="shared" si="120"/>
        <v>6.3208696009863843</v>
      </c>
      <c r="D1354" s="2">
        <f t="shared" si="122"/>
        <v>6.4496480075363767</v>
      </c>
      <c r="E1354" s="2">
        <f t="shared" si="121"/>
        <v>-0.1287784065499924</v>
      </c>
      <c r="F1354" s="2">
        <f t="shared" si="125"/>
        <v>-0.1317663214954419</v>
      </c>
      <c r="G1354" s="2">
        <f t="shared" si="123"/>
        <v>2.9879149454495046E-3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5">
        <f>TITRES_STAT!D1358</f>
        <v>6.4880000000000004</v>
      </c>
      <c r="C1355" s="2">
        <f t="shared" si="120"/>
        <v>6.3641204316038635</v>
      </c>
      <c r="D1355" s="2">
        <f t="shared" si="122"/>
        <v>6.452488895867015</v>
      </c>
      <c r="E1355" s="2">
        <f t="shared" si="121"/>
        <v>-8.8368464263151481E-2</v>
      </c>
      <c r="F1355" s="2">
        <f t="shared" si="125"/>
        <v>-0.12308675004898381</v>
      </c>
      <c r="G1355" s="2">
        <f t="shared" si="123"/>
        <v>3.4718285785832331E-2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5">
        <f>TITRES_STAT!D1359</f>
        <v>6.3310000000000004</v>
      </c>
      <c r="C1356" s="2">
        <f t="shared" si="120"/>
        <v>6.3810249805878847</v>
      </c>
      <c r="D1356" s="2">
        <f t="shared" si="122"/>
        <v>6.4434897183953845</v>
      </c>
      <c r="E1356" s="2">
        <f t="shared" si="121"/>
        <v>-6.2464737807499837E-2</v>
      </c>
      <c r="F1356" s="2">
        <f t="shared" si="125"/>
        <v>-0.11096234760068702</v>
      </c>
      <c r="G1356" s="2">
        <f t="shared" si="123"/>
        <v>4.849760979318718E-2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5">
        <f>TITRES_STAT!D1360</f>
        <v>6.4660000000000002</v>
      </c>
      <c r="C1357" s="2">
        <f t="shared" si="120"/>
        <v>6.4040980604974411</v>
      </c>
      <c r="D1357" s="2">
        <f t="shared" si="122"/>
        <v>6.4451571466623934</v>
      </c>
      <c r="E1357" s="2">
        <f t="shared" si="121"/>
        <v>-4.1059086164952241E-2</v>
      </c>
      <c r="F1357" s="2">
        <f t="shared" si="125"/>
        <v>-9.6981695313540062E-2</v>
      </c>
      <c r="G1357" s="2">
        <f t="shared" si="123"/>
        <v>5.5922609148587821E-2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5">
        <f>TITRES_STAT!D1361</f>
        <v>6.5309999999999997</v>
      </c>
      <c r="C1358" s="2">
        <f t="shared" si="120"/>
        <v>6.3983906665747581</v>
      </c>
      <c r="D1358" s="2">
        <f t="shared" si="122"/>
        <v>6.4515158765392533</v>
      </c>
      <c r="E1358" s="2">
        <f t="shared" si="121"/>
        <v>-5.3125209964495212E-2</v>
      </c>
      <c r="F1358" s="2">
        <f t="shared" si="125"/>
        <v>-8.82103982437311E-2</v>
      </c>
      <c r="G1358" s="2">
        <f t="shared" si="123"/>
        <v>3.5085188279235888E-2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5">
        <f>TITRES_STAT!D1362</f>
        <v>6.5659999999999998</v>
      </c>
      <c r="C1359" s="2">
        <f t="shared" ref="C1359:C1422" si="126">$C$4*B1349+C1358*(1-$C$4)</f>
        <v>6.4187921024863339</v>
      </c>
      <c r="D1359" s="2">
        <f t="shared" si="122"/>
        <v>6.4599961819807898</v>
      </c>
      <c r="E1359" s="2">
        <f t="shared" si="121"/>
        <v>-4.1204079494455925E-2</v>
      </c>
      <c r="F1359" s="2">
        <f t="shared" si="125"/>
        <v>-7.8809134493876068E-2</v>
      </c>
      <c r="G1359" s="2">
        <f t="shared" si="123"/>
        <v>3.7605054999420143E-2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5">
        <f>TITRES_STAT!D1363</f>
        <v>6.6230000000000002</v>
      </c>
      <c r="C1360" s="2">
        <f t="shared" si="126"/>
        <v>6.4360548559499753</v>
      </c>
      <c r="D1360" s="2">
        <f t="shared" si="122"/>
        <v>6.4720705388711011</v>
      </c>
      <c r="E1360" s="2">
        <f t="shared" si="121"/>
        <v>-3.601568292112578E-2</v>
      </c>
      <c r="F1360" s="2">
        <f t="shared" si="125"/>
        <v>-7.0250444179326008E-2</v>
      </c>
      <c r="G1360" s="2">
        <f t="shared" si="123"/>
        <v>3.4234761258200228E-2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5">
        <f>TITRES_STAT!D1364</f>
        <v>6.6379999999999999</v>
      </c>
      <c r="C1361" s="2">
        <f t="shared" si="126"/>
        <v>6.4209694934961323</v>
      </c>
      <c r="D1361" s="2">
        <f t="shared" si="122"/>
        <v>6.4843616100658341</v>
      </c>
      <c r="E1361" s="2">
        <f t="shared" si="121"/>
        <v>-6.3392116569701784E-2</v>
      </c>
      <c r="F1361" s="2">
        <f t="shared" si="125"/>
        <v>-6.8878778657401163E-2</v>
      </c>
      <c r="G1361" s="2">
        <f t="shared" si="123"/>
        <v>5.4866620876993788E-3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5">
        <f>TITRES_STAT!D1365</f>
        <v>6.681</v>
      </c>
      <c r="C1362" s="2">
        <f t="shared" si="126"/>
        <v>6.4214357252659582</v>
      </c>
      <c r="D1362" s="2">
        <f t="shared" si="122"/>
        <v>6.4989274167276241</v>
      </c>
      <c r="E1362" s="2">
        <f t="shared" si="121"/>
        <v>-7.7491691461665901E-2</v>
      </c>
      <c r="F1362" s="2">
        <f t="shared" si="125"/>
        <v>-7.0601361218254111E-2</v>
      </c>
      <c r="G1362" s="2">
        <f t="shared" si="123"/>
        <v>-6.8903302434117908E-3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5">
        <f>TITRES_STAT!D1366</f>
        <v>6.6379999999999999</v>
      </c>
      <c r="C1363" s="2">
        <f t="shared" si="126"/>
        <v>6.4327533059942725</v>
      </c>
      <c r="D1363" s="2">
        <f t="shared" si="122"/>
        <v>6.5092290895626146</v>
      </c>
      <c r="E1363" s="2">
        <f t="shared" si="121"/>
        <v>-7.6475783568342059E-2</v>
      </c>
      <c r="F1363" s="2">
        <f t="shared" si="125"/>
        <v>-7.1776245688271706E-2</v>
      </c>
      <c r="G1363" s="2">
        <f t="shared" si="123"/>
        <v>-4.6995378800703536E-3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5">
        <f>TITRES_STAT!D1367</f>
        <v>6.6379999999999999</v>
      </c>
      <c r="C1364" s="2">
        <f t="shared" si="126"/>
        <v>6.4455604896874616</v>
      </c>
      <c r="D1364" s="2">
        <f t="shared" si="122"/>
        <v>6.5187676755209392</v>
      </c>
      <c r="E1364" s="2">
        <f t="shared" si="121"/>
        <v>-7.3207185833477517E-2</v>
      </c>
      <c r="F1364" s="2">
        <f t="shared" si="125"/>
        <v>-7.2062433717312871E-2</v>
      </c>
      <c r="G1364" s="2">
        <f t="shared" si="123"/>
        <v>-1.1447521161646462E-3</v>
      </c>
      <c r="H1364" s="2" t="str">
        <f t="shared" si="124"/>
        <v>Hold</v>
      </c>
    </row>
    <row r="1365" spans="1:8" ht="13.5" x14ac:dyDescent="0.25">
      <c r="A1365" s="3">
        <f>TITRES_STAT!B1368</f>
        <v>43999</v>
      </c>
      <c r="B1365" s="5">
        <f>TITRES_STAT!D1368</f>
        <v>6.6230000000000002</v>
      </c>
      <c r="C1365" s="2">
        <f t="shared" si="126"/>
        <v>6.4520896451201599</v>
      </c>
      <c r="D1365" s="2">
        <f t="shared" si="122"/>
        <v>6.5264885884453134</v>
      </c>
      <c r="E1365" s="2">
        <f t="shared" si="121"/>
        <v>-7.439894332515351E-2</v>
      </c>
      <c r="F1365" s="2">
        <f t="shared" si="125"/>
        <v>-7.2529735638881002E-2</v>
      </c>
      <c r="G1365" s="2">
        <f t="shared" si="123"/>
        <v>-1.8692076862725088E-3</v>
      </c>
      <c r="H1365" s="2" t="str">
        <f t="shared" si="124"/>
        <v>Hold</v>
      </c>
    </row>
    <row r="1366" spans="1:8" ht="13.5" x14ac:dyDescent="0.25">
      <c r="A1366" s="3">
        <f>TITRES_STAT!B1369</f>
        <v>44000</v>
      </c>
      <c r="B1366" s="5">
        <f>TITRES_STAT!D1369</f>
        <v>6.6379999999999999</v>
      </c>
      <c r="C1366" s="2">
        <f t="shared" si="126"/>
        <v>6.4334604689478274</v>
      </c>
      <c r="D1366" s="2">
        <f t="shared" si="122"/>
        <v>6.5347486930049197</v>
      </c>
      <c r="E1366" s="2">
        <f t="shared" si="121"/>
        <v>-0.10128822405709226</v>
      </c>
      <c r="F1366" s="2">
        <f t="shared" si="125"/>
        <v>-7.8281433322523256E-2</v>
      </c>
      <c r="G1366" s="2">
        <f t="shared" si="123"/>
        <v>-2.3006790734569002E-2</v>
      </c>
      <c r="H1366" s="2" t="str">
        <f t="shared" si="124"/>
        <v>Hold</v>
      </c>
    </row>
    <row r="1367" spans="1:8" ht="13.5" x14ac:dyDescent="0.25">
      <c r="A1367" s="3">
        <f>TITRES_STAT!B1370</f>
        <v>44001</v>
      </c>
      <c r="B1367" s="5">
        <f>TITRES_STAT!D1370</f>
        <v>6.6159999999999997</v>
      </c>
      <c r="C1367" s="2">
        <f t="shared" si="126"/>
        <v>6.4384665506481618</v>
      </c>
      <c r="D1367" s="2">
        <f t="shared" si="122"/>
        <v>6.5407673083378883</v>
      </c>
      <c r="E1367" s="2">
        <f t="shared" si="121"/>
        <v>-0.10230075768972657</v>
      </c>
      <c r="F1367" s="2">
        <f t="shared" si="125"/>
        <v>-8.3085298195963914E-2</v>
      </c>
      <c r="G1367" s="2">
        <f t="shared" si="123"/>
        <v>-1.921545949376266E-2</v>
      </c>
      <c r="H1367" s="2" t="str">
        <f t="shared" si="124"/>
        <v>Hold</v>
      </c>
    </row>
    <row r="1368" spans="1:8" ht="13.5" x14ac:dyDescent="0.25">
      <c r="A1368" s="3">
        <f>TITRES_STAT!B1371</f>
        <v>44004</v>
      </c>
      <c r="B1368" s="5">
        <f>TITRES_STAT!D1371</f>
        <v>6.5519999999999996</v>
      </c>
      <c r="C1368" s="2">
        <f t="shared" si="126"/>
        <v>6.4527024659330596</v>
      </c>
      <c r="D1368" s="2">
        <f t="shared" si="122"/>
        <v>6.5415993595721185</v>
      </c>
      <c r="E1368" s="2">
        <f t="shared" si="121"/>
        <v>-8.8896893639058838E-2</v>
      </c>
      <c r="F1368" s="2">
        <f t="shared" si="125"/>
        <v>-8.4247617284582896E-2</v>
      </c>
      <c r="G1368" s="2">
        <f t="shared" si="123"/>
        <v>-4.6492763544759425E-3</v>
      </c>
      <c r="H1368" s="2" t="str">
        <f t="shared" si="124"/>
        <v>Hold</v>
      </c>
    </row>
    <row r="1369" spans="1:8" ht="13.5" x14ac:dyDescent="0.25">
      <c r="A1369" s="3">
        <f>TITRES_STAT!B1372</f>
        <v>44005</v>
      </c>
      <c r="B1369" s="5">
        <f>TITRES_STAT!D1372</f>
        <v>6.5309999999999997</v>
      </c>
      <c r="C1369" s="2">
        <f t="shared" si="126"/>
        <v>6.4701328557895126</v>
      </c>
      <c r="D1369" s="2">
        <f t="shared" si="122"/>
        <v>6.5408142218260359</v>
      </c>
      <c r="E1369" s="2">
        <f t="shared" si="121"/>
        <v>-7.0681366036523308E-2</v>
      </c>
      <c r="F1369" s="2">
        <f t="shared" si="125"/>
        <v>-8.1534367034970981E-2</v>
      </c>
      <c r="G1369" s="2">
        <f t="shared" si="123"/>
        <v>1.0853000998447673E-2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5">
        <f>TITRES_STAT!D1373</f>
        <v>6.4740000000000002</v>
      </c>
      <c r="C1370" s="2">
        <f t="shared" si="126"/>
        <v>6.4936508779757416</v>
      </c>
      <c r="D1370" s="2">
        <f t="shared" si="122"/>
        <v>6.5358650202092923</v>
      </c>
      <c r="E1370" s="2">
        <f t="shared" si="121"/>
        <v>-4.2214142233550689E-2</v>
      </c>
      <c r="F1370" s="2">
        <f t="shared" si="125"/>
        <v>-7.3670322074686934E-2</v>
      </c>
      <c r="G1370" s="2">
        <f t="shared" si="123"/>
        <v>3.1456179841136245E-2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5">
        <f>TITRES_STAT!D1374</f>
        <v>6.2809999999999997</v>
      </c>
      <c r="C1371" s="2">
        <f t="shared" si="126"/>
        <v>6.5158584352102427</v>
      </c>
      <c r="D1371" s="2">
        <f t="shared" si="122"/>
        <v>6.5169861298234188</v>
      </c>
      <c r="E1371" s="2">
        <f t="shared" si="121"/>
        <v>-1.1276946131761889E-3</v>
      </c>
      <c r="F1371" s="2">
        <f t="shared" si="125"/>
        <v>-5.9161796582384789E-2</v>
      </c>
      <c r="G1371" s="2">
        <f t="shared" si="123"/>
        <v>5.80341019692086E-2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5">
        <f>TITRES_STAT!D1375</f>
        <v>6.2809999999999997</v>
      </c>
      <c r="C1372" s="2">
        <f t="shared" si="126"/>
        <v>6.5412648297932821</v>
      </c>
      <c r="D1372" s="2">
        <f t="shared" si="122"/>
        <v>6.4995056757624248</v>
      </c>
      <c r="E1372" s="2">
        <f t="shared" ref="E1372:E1435" si="127">C1372-D1372</f>
        <v>4.1759154030857282E-2</v>
      </c>
      <c r="F1372" s="2">
        <f t="shared" si="125"/>
        <v>-3.8977606459736372E-2</v>
      </c>
      <c r="G1372" s="2">
        <f t="shared" si="123"/>
        <v>8.0736760490593654E-2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5">
        <f>TITRES_STAT!D1376</f>
        <v>6.0949999999999998</v>
      </c>
      <c r="C1373" s="2">
        <f t="shared" si="126"/>
        <v>6.5561471636712385</v>
      </c>
      <c r="D1373" s="2">
        <f t="shared" ref="D1373:D1436" si="128">$D$4*B1373+(1-$D$4)*D1372</f>
        <v>6.4695422923726156</v>
      </c>
      <c r="E1373" s="2">
        <f t="shared" si="127"/>
        <v>8.6604871298622932E-2</v>
      </c>
      <c r="F1373" s="2">
        <f t="shared" si="125"/>
        <v>-1.3861110908064512E-2</v>
      </c>
      <c r="G1373" s="2">
        <f t="shared" si="123"/>
        <v>0.10046598220668744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5">
        <f>TITRES_STAT!D1377</f>
        <v>5.9809999999999999</v>
      </c>
      <c r="C1374" s="2">
        <f t="shared" si="126"/>
        <v>6.5687399077218167</v>
      </c>
      <c r="D1374" s="2">
        <f t="shared" si="128"/>
        <v>6.433353974419088</v>
      </c>
      <c r="E1374" s="2">
        <f t="shared" si="127"/>
        <v>0.13538593330272874</v>
      </c>
      <c r="F1374" s="2">
        <f t="shared" si="125"/>
        <v>1.5988297934094141E-2</v>
      </c>
      <c r="G1374" s="2">
        <f t="shared" si="123"/>
        <v>0.1193976353686346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5">
        <f>TITRES_STAT!D1378</f>
        <v>5.7530000000000001</v>
      </c>
      <c r="C1375" s="2">
        <f t="shared" si="126"/>
        <v>6.5770876142261523</v>
      </c>
      <c r="D1375" s="2">
        <f t="shared" si="128"/>
        <v>6.3829573837213784</v>
      </c>
      <c r="E1375" s="2">
        <f t="shared" si="127"/>
        <v>0.19413023050477385</v>
      </c>
      <c r="F1375" s="2">
        <f t="shared" si="125"/>
        <v>5.1616684448230088E-2</v>
      </c>
      <c r="G1375" s="2">
        <f t="shared" si="123"/>
        <v>0.14251354605654376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5">
        <f>TITRES_STAT!D1379</f>
        <v>5.7530000000000001</v>
      </c>
      <c r="C1376" s="2">
        <f t="shared" si="126"/>
        <v>6.5864587504990517</v>
      </c>
      <c r="D1376" s="2">
        <f t="shared" si="128"/>
        <v>6.336293873816091</v>
      </c>
      <c r="E1376" s="2">
        <f t="shared" si="127"/>
        <v>0.25016487668296072</v>
      </c>
      <c r="F1376" s="2">
        <f t="shared" si="125"/>
        <v>9.1326322895176226E-2</v>
      </c>
      <c r="G1376" s="2">
        <f t="shared" si="123"/>
        <v>0.1588385537877845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5">
        <f>TITRES_STAT!D1380</f>
        <v>5.71</v>
      </c>
      <c r="C1377" s="2">
        <f t="shared" si="126"/>
        <v>6.5910035581145827</v>
      </c>
      <c r="D1377" s="2">
        <f t="shared" si="128"/>
        <v>6.2899017350148991</v>
      </c>
      <c r="E1377" s="2">
        <f t="shared" si="127"/>
        <v>0.30110182309968359</v>
      </c>
      <c r="F1377" s="2">
        <f t="shared" si="125"/>
        <v>0.1332814229360777</v>
      </c>
      <c r="G1377" s="2">
        <f t="shared" si="123"/>
        <v>0.16782040016360589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5">
        <f>TITRES_STAT!D1381</f>
        <v>5.7530000000000001</v>
      </c>
      <c r="C1378" s="2">
        <f t="shared" si="126"/>
        <v>6.585003010712339</v>
      </c>
      <c r="D1378" s="2">
        <f t="shared" si="128"/>
        <v>6.2501312361249068</v>
      </c>
      <c r="E1378" s="2">
        <f t="shared" si="127"/>
        <v>0.33487177458743211</v>
      </c>
      <c r="F1378" s="2">
        <f t="shared" si="125"/>
        <v>0.1735994932663486</v>
      </c>
      <c r="G1378" s="2">
        <f t="shared" si="123"/>
        <v>0.16127228132108351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5">
        <f>TITRES_STAT!D1382</f>
        <v>5.774</v>
      </c>
      <c r="C1379" s="2">
        <f t="shared" si="126"/>
        <v>6.5766948552181326</v>
      </c>
      <c r="D1379" s="2">
        <f t="shared" si="128"/>
        <v>6.2148622556712096</v>
      </c>
      <c r="E1379" s="2">
        <f t="shared" si="127"/>
        <v>0.36183259954692293</v>
      </c>
      <c r="F1379" s="2">
        <f t="shared" si="125"/>
        <v>0.21124611452246347</v>
      </c>
      <c r="G1379" s="2">
        <f t="shared" si="123"/>
        <v>0.15058648502445945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5">
        <f>TITRES_STAT!D1383</f>
        <v>5.7530000000000001</v>
      </c>
      <c r="C1380" s="2">
        <f t="shared" si="126"/>
        <v>6.5608956467230355</v>
      </c>
      <c r="D1380" s="2">
        <f t="shared" si="128"/>
        <v>6.1806502367326015</v>
      </c>
      <c r="E1380" s="2">
        <f t="shared" si="127"/>
        <v>0.38024540999043399</v>
      </c>
      <c r="F1380" s="2">
        <f t="shared" si="125"/>
        <v>0.24504597361605759</v>
      </c>
      <c r="G1380" s="2">
        <f t="shared" ref="G1380:G1443" si="129">E1380-F1380</f>
        <v>0.1351994363743764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5">
        <f>TITRES_STAT!D1384</f>
        <v>5.8529999999999998</v>
      </c>
      <c r="C1381" s="2">
        <f t="shared" si="126"/>
        <v>6.5178347779964145</v>
      </c>
      <c r="D1381" s="2">
        <f t="shared" si="128"/>
        <v>6.1563798488264831</v>
      </c>
      <c r="E1381" s="2">
        <f t="shared" si="127"/>
        <v>0.36145492916993138</v>
      </c>
      <c r="F1381" s="2">
        <f t="shared" ref="F1381:F1444" si="131">(E1381*(2/(10)))+((1-(2/10))*F1380)</f>
        <v>0.2683277647268324</v>
      </c>
      <c r="G1381" s="2">
        <f t="shared" si="129"/>
        <v>9.3127164443098986E-2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5">
        <f>TITRES_STAT!D1385</f>
        <v>5.8529999999999998</v>
      </c>
      <c r="C1382" s="2">
        <f t="shared" si="126"/>
        <v>6.4813986583046583</v>
      </c>
      <c r="D1382" s="2">
        <f t="shared" si="128"/>
        <v>6.1339072674319288</v>
      </c>
      <c r="E1382" s="2">
        <f t="shared" si="127"/>
        <v>0.34749139087272951</v>
      </c>
      <c r="F1382" s="2">
        <f t="shared" si="131"/>
        <v>0.28416048995601184</v>
      </c>
      <c r="G1382" s="2">
        <f t="shared" si="129"/>
        <v>6.333090091671767E-2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5">
        <f>TITRES_STAT!D1386</f>
        <v>6.06</v>
      </c>
      <c r="C1383" s="2">
        <f t="shared" si="126"/>
        <v>6.421952710873172</v>
      </c>
      <c r="D1383" s="2">
        <f t="shared" si="128"/>
        <v>6.128432655029564</v>
      </c>
      <c r="E1383" s="2">
        <f t="shared" si="127"/>
        <v>0.29352005584360796</v>
      </c>
      <c r="F1383" s="2">
        <f t="shared" si="131"/>
        <v>0.28603240313353107</v>
      </c>
      <c r="G1383" s="2">
        <f t="shared" si="129"/>
        <v>7.4876527100768975E-3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5">
        <f>TITRES_STAT!D1387</f>
        <v>6.0309999999999997</v>
      </c>
      <c r="C1384" s="2">
        <f t="shared" si="126"/>
        <v>6.3541138322772994</v>
      </c>
      <c r="D1384" s="2">
        <f t="shared" si="128"/>
        <v>6.1212154213236705</v>
      </c>
      <c r="E1384" s="2">
        <f t="shared" si="127"/>
        <v>0.23289841095362895</v>
      </c>
      <c r="F1384" s="2">
        <f t="shared" si="131"/>
        <v>0.27540560469755065</v>
      </c>
      <c r="G1384" s="2">
        <f t="shared" si="129"/>
        <v>-4.2507193743921701E-2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5">
        <f>TITRES_STAT!D1388</f>
        <v>6.024</v>
      </c>
      <c r="C1385" s="2">
        <f t="shared" si="126"/>
        <v>6.2616347811577144</v>
      </c>
      <c r="D1385" s="2">
        <f t="shared" si="128"/>
        <v>6.1140142790033991</v>
      </c>
      <c r="E1385" s="2">
        <f t="shared" si="127"/>
        <v>0.14762050215431533</v>
      </c>
      <c r="F1385" s="2">
        <f t="shared" si="131"/>
        <v>0.2498485841889036</v>
      </c>
      <c r="G1385" s="2">
        <f t="shared" si="129"/>
        <v>-0.10222808203458827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5">
        <f>TITRES_STAT!D1389</f>
        <v>6.024</v>
      </c>
      <c r="C1386" s="2">
        <f t="shared" si="126"/>
        <v>6.1833832763642196</v>
      </c>
      <c r="D1386" s="2">
        <f t="shared" si="128"/>
        <v>6.1073465546327776</v>
      </c>
      <c r="E1386" s="2">
        <f t="shared" si="127"/>
        <v>7.6036721731441936E-2</v>
      </c>
      <c r="F1386" s="2">
        <f t="shared" si="131"/>
        <v>0.21508621169741129</v>
      </c>
      <c r="G1386" s="2">
        <f t="shared" si="129"/>
        <v>-0.13904948996596936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5">
        <f>TITRES_STAT!D1390</f>
        <v>5.7809999999999997</v>
      </c>
      <c r="C1387" s="2">
        <f t="shared" si="126"/>
        <v>6.1105550800004931</v>
      </c>
      <c r="D1387" s="2">
        <f t="shared" si="128"/>
        <v>6.0831727357710896</v>
      </c>
      <c r="E1387" s="2">
        <f t="shared" si="127"/>
        <v>2.7382344229403444E-2</v>
      </c>
      <c r="F1387" s="2">
        <f t="shared" si="131"/>
        <v>0.17754543820380972</v>
      </c>
      <c r="G1387" s="2">
        <f t="shared" si="129"/>
        <v>-0.15016309397440628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5">
        <f>TITRES_STAT!D1391</f>
        <v>5.7809999999999997</v>
      </c>
      <c r="C1388" s="2">
        <f t="shared" si="126"/>
        <v>6.0555466061542633</v>
      </c>
      <c r="D1388" s="2">
        <f t="shared" si="128"/>
        <v>6.0607895701584162</v>
      </c>
      <c r="E1388" s="2">
        <f t="shared" si="127"/>
        <v>-5.2429640041529169E-3</v>
      </c>
      <c r="F1388" s="2">
        <f t="shared" si="131"/>
        <v>0.1409877577622172</v>
      </c>
      <c r="G1388" s="2">
        <f t="shared" si="129"/>
        <v>-0.14623072176637011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5">
        <f>TITRES_STAT!D1392</f>
        <v>5.7809999999999997</v>
      </c>
      <c r="C1389" s="2">
        <f t="shared" si="126"/>
        <v>6.012231743668992</v>
      </c>
      <c r="D1389" s="2">
        <f t="shared" si="128"/>
        <v>6.0400644168133484</v>
      </c>
      <c r="E1389" s="2">
        <f t="shared" si="127"/>
        <v>-2.7832673144356335E-2</v>
      </c>
      <c r="F1389" s="2">
        <f t="shared" si="131"/>
        <v>0.10722367158090249</v>
      </c>
      <c r="G1389" s="2">
        <f t="shared" si="129"/>
        <v>-0.13505634472525882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5">
        <f>TITRES_STAT!D1393</f>
        <v>5.7809999999999997</v>
      </c>
      <c r="C1390" s="2">
        <f t="shared" si="126"/>
        <v>5.9723499369506854</v>
      </c>
      <c r="D1390" s="2">
        <f t="shared" si="128"/>
        <v>6.0208744600123589</v>
      </c>
      <c r="E1390" s="2">
        <f t="shared" si="127"/>
        <v>-4.8524523061673541E-2</v>
      </c>
      <c r="F1390" s="2">
        <f t="shared" si="131"/>
        <v>7.6074032652387283E-2</v>
      </c>
      <c r="G1390" s="2">
        <f t="shared" si="129"/>
        <v>-0.12459855571406082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5">
        <f>TITRES_STAT!D1394</f>
        <v>5.7809999999999997</v>
      </c>
      <c r="C1391" s="2">
        <f t="shared" si="126"/>
        <v>5.9539884081890415</v>
      </c>
      <c r="D1391" s="2">
        <f t="shared" si="128"/>
        <v>6.0031059814929248</v>
      </c>
      <c r="E1391" s="2">
        <f t="shared" si="127"/>
        <v>-4.9117573303883333E-2</v>
      </c>
      <c r="F1391" s="2">
        <f t="shared" si="131"/>
        <v>5.1035711461133164E-2</v>
      </c>
      <c r="G1391" s="2">
        <f t="shared" si="129"/>
        <v>-0.1001532847650165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5">
        <f>TITRES_STAT!D1395</f>
        <v>5.71</v>
      </c>
      <c r="C1392" s="2">
        <f t="shared" si="126"/>
        <v>5.9384517300061122</v>
      </c>
      <c r="D1392" s="2">
        <f t="shared" si="128"/>
        <v>5.9813944273082633</v>
      </c>
      <c r="E1392" s="2">
        <f t="shared" si="127"/>
        <v>-4.2942697302151167E-2</v>
      </c>
      <c r="F1392" s="2">
        <f t="shared" si="131"/>
        <v>3.2240029708476302E-2</v>
      </c>
      <c r="G1392" s="2">
        <f t="shared" si="129"/>
        <v>-7.5182727010627476E-2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5">
        <f>TITRES_STAT!D1396</f>
        <v>5.71</v>
      </c>
      <c r="C1393" s="2">
        <f t="shared" si="126"/>
        <v>5.957151463851325</v>
      </c>
      <c r="D1393" s="2">
        <f t="shared" si="128"/>
        <v>5.9612911363965395</v>
      </c>
      <c r="E1393" s="2">
        <f t="shared" si="127"/>
        <v>-4.1396725452145233E-3</v>
      </c>
      <c r="F1393" s="2">
        <f t="shared" si="131"/>
        <v>2.4964089257738138E-2</v>
      </c>
      <c r="G1393" s="2">
        <f t="shared" si="129"/>
        <v>-2.9103761802952662E-2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5">
        <f>TITRES_STAT!D1397</f>
        <v>5.71</v>
      </c>
      <c r="C1394" s="2">
        <f t="shared" si="126"/>
        <v>5.9685127771049675</v>
      </c>
      <c r="D1394" s="2">
        <f t="shared" si="128"/>
        <v>5.9426769781449442</v>
      </c>
      <c r="E1394" s="2">
        <f t="shared" si="127"/>
        <v>2.5835798960023304E-2</v>
      </c>
      <c r="F1394" s="2">
        <f t="shared" si="131"/>
        <v>2.5138431198195171E-2</v>
      </c>
      <c r="G1394" s="2">
        <f t="shared" si="129"/>
        <v>6.9736776182813265E-4</v>
      </c>
      <c r="H1394" s="2" t="str">
        <f t="shared" si="130"/>
        <v>Sell</v>
      </c>
    </row>
    <row r="1395" spans="1:8" ht="13.5" x14ac:dyDescent="0.25">
      <c r="A1395" s="3">
        <f>TITRES_STAT!B1398</f>
        <v>44041</v>
      </c>
      <c r="B1395" s="5">
        <f>TITRES_STAT!D1398</f>
        <v>5.71</v>
      </c>
      <c r="C1395" s="2">
        <f t="shared" si="126"/>
        <v>5.9770492729349725</v>
      </c>
      <c r="D1395" s="2">
        <f t="shared" si="128"/>
        <v>5.925441646430504</v>
      </c>
      <c r="E1395" s="2">
        <f t="shared" si="127"/>
        <v>5.1607626504468485E-2</v>
      </c>
      <c r="F1395" s="2">
        <f t="shared" si="131"/>
        <v>3.0432270259449834E-2</v>
      </c>
      <c r="G1395" s="2">
        <f t="shared" si="129"/>
        <v>2.1175356245018651E-2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5">
        <f>TITRES_STAT!D1399</f>
        <v>5.71</v>
      </c>
      <c r="C1396" s="2">
        <f t="shared" si="126"/>
        <v>5.9842724617142071</v>
      </c>
      <c r="D1396" s="2">
        <f t="shared" si="128"/>
        <v>5.9094830059541703</v>
      </c>
      <c r="E1396" s="2">
        <f t="shared" si="127"/>
        <v>7.4789455760036816E-2</v>
      </c>
      <c r="F1396" s="2">
        <f t="shared" si="131"/>
        <v>3.930370735956723E-2</v>
      </c>
      <c r="G1396" s="2">
        <f t="shared" si="129"/>
        <v>3.5485748400469586E-2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5">
        <f>TITRES_STAT!D1400</f>
        <v>5.71</v>
      </c>
      <c r="C1397" s="2">
        <f t="shared" si="126"/>
        <v>5.9529997752966359</v>
      </c>
      <c r="D1397" s="2">
        <f t="shared" si="128"/>
        <v>5.8947064869946022</v>
      </c>
      <c r="E1397" s="2">
        <f t="shared" si="127"/>
        <v>5.829328830203373E-2</v>
      </c>
      <c r="F1397" s="2">
        <f t="shared" si="131"/>
        <v>4.3101623548060533E-2</v>
      </c>
      <c r="G1397" s="2">
        <f t="shared" si="129"/>
        <v>1.5191664753973197E-2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5">
        <f>TITRES_STAT!D1401</f>
        <v>5.71</v>
      </c>
      <c r="C1398" s="2">
        <f t="shared" si="126"/>
        <v>5.926538271404846</v>
      </c>
      <c r="D1398" s="2">
        <f t="shared" si="128"/>
        <v>5.8810245249950022</v>
      </c>
      <c r="E1398" s="2">
        <f t="shared" si="127"/>
        <v>4.5513746409843847E-2</v>
      </c>
      <c r="F1398" s="2">
        <f t="shared" si="131"/>
        <v>4.3584048120417197E-2</v>
      </c>
      <c r="G1398" s="2">
        <f t="shared" si="129"/>
        <v>1.9296982894266498E-3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5">
        <f>TITRES_STAT!D1402</f>
        <v>5.71</v>
      </c>
      <c r="C1399" s="2">
        <f t="shared" si="126"/>
        <v>5.9041477681117929</v>
      </c>
      <c r="D1399" s="2">
        <f t="shared" si="128"/>
        <v>5.8683560416620386</v>
      </c>
      <c r="E1399" s="2">
        <f t="shared" si="127"/>
        <v>3.5791726449754258E-2</v>
      </c>
      <c r="F1399" s="2">
        <f t="shared" si="131"/>
        <v>4.2025583786284612E-2</v>
      </c>
      <c r="G1399" s="2">
        <f t="shared" si="129"/>
        <v>-6.2338573365303546E-3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5">
        <f>TITRES_STAT!D1403</f>
        <v>5.71</v>
      </c>
      <c r="C1400" s="2">
        <f t="shared" si="126"/>
        <v>5.8852019576330559</v>
      </c>
      <c r="D1400" s="2">
        <f t="shared" si="128"/>
        <v>5.8566259645018874</v>
      </c>
      <c r="E1400" s="2">
        <f t="shared" si="127"/>
        <v>2.8575993131168431E-2</v>
      </c>
      <c r="F1400" s="2">
        <f t="shared" si="131"/>
        <v>3.9335665655261379E-2</v>
      </c>
      <c r="G1400" s="2">
        <f t="shared" si="129"/>
        <v>-1.0759672524092947E-2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5">
        <f>TITRES_STAT!D1404</f>
        <v>5.7030000000000003</v>
      </c>
      <c r="C1401" s="2">
        <f t="shared" si="126"/>
        <v>5.8691708872279698</v>
      </c>
      <c r="D1401" s="2">
        <f t="shared" si="128"/>
        <v>5.8452462634276738</v>
      </c>
      <c r="E1401" s="2">
        <f t="shared" si="127"/>
        <v>2.3924623800295919E-2</v>
      </c>
      <c r="F1401" s="2">
        <f t="shared" si="131"/>
        <v>3.6253457284268292E-2</v>
      </c>
      <c r="G1401" s="2">
        <f t="shared" si="129"/>
        <v>-1.2328833483972373E-2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5">
        <f>TITRES_STAT!D1405</f>
        <v>5.61</v>
      </c>
      <c r="C1402" s="2">
        <f t="shared" si="126"/>
        <v>5.8446830584236666</v>
      </c>
      <c r="D1402" s="2">
        <f t="shared" si="128"/>
        <v>5.8278206142848834</v>
      </c>
      <c r="E1402" s="2">
        <f t="shared" si="127"/>
        <v>1.6862444138783239E-2</v>
      </c>
      <c r="F1402" s="2">
        <f t="shared" si="131"/>
        <v>3.2375254655171284E-2</v>
      </c>
      <c r="G1402" s="2">
        <f t="shared" si="129"/>
        <v>-1.5512810516388045E-2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5">
        <f>TITRES_STAT!D1406</f>
        <v>5.61</v>
      </c>
      <c r="C1403" s="2">
        <f t="shared" si="126"/>
        <v>5.8239625878969488</v>
      </c>
      <c r="D1403" s="2">
        <f t="shared" si="128"/>
        <v>5.8116857539674847</v>
      </c>
      <c r="E1403" s="2">
        <f t="shared" si="127"/>
        <v>1.2276833929464104E-2</v>
      </c>
      <c r="F1403" s="2">
        <f t="shared" si="131"/>
        <v>2.8355570510029848E-2</v>
      </c>
      <c r="G1403" s="2">
        <f t="shared" si="129"/>
        <v>-1.6078736580565745E-2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5">
        <f>TITRES_STAT!D1407</f>
        <v>5.61</v>
      </c>
      <c r="C1404" s="2">
        <f t="shared" si="126"/>
        <v>5.8064298820666487</v>
      </c>
      <c r="D1404" s="2">
        <f t="shared" si="128"/>
        <v>5.796746068488412</v>
      </c>
      <c r="E1404" s="2">
        <f t="shared" si="127"/>
        <v>9.6838135782366663E-3</v>
      </c>
      <c r="F1404" s="2">
        <f t="shared" si="131"/>
        <v>2.4621219123671215E-2</v>
      </c>
      <c r="G1404" s="2">
        <f t="shared" si="129"/>
        <v>-1.4937405545434549E-2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5">
        <f>TITRES_STAT!D1408</f>
        <v>5.61</v>
      </c>
      <c r="C1405" s="2">
        <f t="shared" si="126"/>
        <v>5.7915945155948565</v>
      </c>
      <c r="D1405" s="2">
        <f t="shared" si="128"/>
        <v>5.7829130263781598</v>
      </c>
      <c r="E1405" s="2">
        <f t="shared" si="127"/>
        <v>8.6814892166966473E-3</v>
      </c>
      <c r="F1405" s="2">
        <f t="shared" si="131"/>
        <v>2.1433273142276305E-2</v>
      </c>
      <c r="G1405" s="2">
        <f t="shared" si="129"/>
        <v>-1.2751783925579657E-2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5">
        <f>TITRES_STAT!D1409</f>
        <v>5.5670000000000002</v>
      </c>
      <c r="C1406" s="2">
        <f t="shared" si="126"/>
        <v>5.7790415131956472</v>
      </c>
      <c r="D1406" s="2">
        <f t="shared" si="128"/>
        <v>5.7669194688686662</v>
      </c>
      <c r="E1406" s="2">
        <f t="shared" si="127"/>
        <v>1.2122044326980941E-2</v>
      </c>
      <c r="F1406" s="2">
        <f t="shared" si="131"/>
        <v>1.9571027379217232E-2</v>
      </c>
      <c r="G1406" s="2">
        <f t="shared" si="129"/>
        <v>-7.448983052236291E-3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5">
        <f>TITRES_STAT!D1410</f>
        <v>5.5670000000000002</v>
      </c>
      <c r="C1407" s="2">
        <f t="shared" si="126"/>
        <v>5.7684197419347782</v>
      </c>
      <c r="D1407" s="2">
        <f t="shared" si="128"/>
        <v>5.7521106193228384</v>
      </c>
      <c r="E1407" s="2">
        <f t="shared" si="127"/>
        <v>1.6309122611939841E-2</v>
      </c>
      <c r="F1407" s="2">
        <f t="shared" si="131"/>
        <v>1.8918646425761756E-2</v>
      </c>
      <c r="G1407" s="2">
        <f t="shared" si="129"/>
        <v>-2.6095238138219151E-3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5">
        <f>TITRES_STAT!D1411</f>
        <v>5.5670000000000002</v>
      </c>
      <c r="C1408" s="2">
        <f t="shared" si="126"/>
        <v>5.7594320893294277</v>
      </c>
      <c r="D1408" s="2">
        <f t="shared" si="128"/>
        <v>5.7383987215952201</v>
      </c>
      <c r="E1408" s="2">
        <f t="shared" si="127"/>
        <v>2.1033367734207609E-2</v>
      </c>
      <c r="F1408" s="2">
        <f t="shared" si="131"/>
        <v>1.9341590687450928E-2</v>
      </c>
      <c r="G1408" s="2">
        <f t="shared" si="129"/>
        <v>1.6917770467566803E-3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5">
        <f>TITRES_STAT!D1412</f>
        <v>5.5670000000000002</v>
      </c>
      <c r="C1409" s="2">
        <f t="shared" si="126"/>
        <v>5.7518271525095157</v>
      </c>
      <c r="D1409" s="2">
        <f t="shared" si="128"/>
        <v>5.7257025199955738</v>
      </c>
      <c r="E1409" s="2">
        <f t="shared" si="127"/>
        <v>2.6124632513941926E-2</v>
      </c>
      <c r="F1409" s="2">
        <f t="shared" si="131"/>
        <v>2.0698199052749128E-2</v>
      </c>
      <c r="G1409" s="2">
        <f t="shared" si="129"/>
        <v>5.4264334611927971E-3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5">
        <f>TITRES_STAT!D1413</f>
        <v>5.5670000000000002</v>
      </c>
      <c r="C1410" s="2">
        <f t="shared" si="126"/>
        <v>5.7453922059695897</v>
      </c>
      <c r="D1410" s="2">
        <f t="shared" si="128"/>
        <v>5.7139467777736792</v>
      </c>
      <c r="E1410" s="2">
        <f t="shared" si="127"/>
        <v>3.1445428195910452E-2</v>
      </c>
      <c r="F1410" s="2">
        <f t="shared" si="131"/>
        <v>2.2847644881381392E-2</v>
      </c>
      <c r="G1410" s="2">
        <f t="shared" si="129"/>
        <v>8.5977833145290603E-3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5">
        <f>TITRES_STAT!D1414</f>
        <v>5.5670000000000002</v>
      </c>
      <c r="C1411" s="2">
        <f t="shared" si="126"/>
        <v>5.7388703281281144</v>
      </c>
      <c r="D1411" s="2">
        <f t="shared" si="128"/>
        <v>5.703061831271925</v>
      </c>
      <c r="E1411" s="2">
        <f t="shared" si="127"/>
        <v>3.5808496856189365E-2</v>
      </c>
      <c r="F1411" s="2">
        <f t="shared" si="131"/>
        <v>2.5439815276342988E-2</v>
      </c>
      <c r="G1411" s="2">
        <f t="shared" si="129"/>
        <v>1.0368681579846377E-2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5">
        <f>TITRES_STAT!D1415</f>
        <v>5.6390000000000002</v>
      </c>
      <c r="C1412" s="2">
        <f t="shared" si="126"/>
        <v>5.7190441238007121</v>
      </c>
      <c r="D1412" s="2">
        <f t="shared" si="128"/>
        <v>5.6983165104369675</v>
      </c>
      <c r="E1412" s="2">
        <f t="shared" si="127"/>
        <v>2.0727613363744624E-2</v>
      </c>
      <c r="F1412" s="2">
        <f t="shared" si="131"/>
        <v>2.4497374893823316E-2</v>
      </c>
      <c r="G1412" s="2">
        <f t="shared" si="129"/>
        <v>-3.7697615300786927E-3</v>
      </c>
      <c r="H1412" s="2" t="str">
        <f t="shared" si="130"/>
        <v>Hold</v>
      </c>
    </row>
    <row r="1413" spans="1:8" ht="13.5" x14ac:dyDescent="0.25">
      <c r="A1413" s="3">
        <f>TITRES_STAT!B1416</f>
        <v>44070</v>
      </c>
      <c r="B1413" s="5">
        <f>TITRES_STAT!D1416</f>
        <v>5.7030000000000003</v>
      </c>
      <c r="C1413" s="2">
        <f t="shared" si="126"/>
        <v>5.7022681047544488</v>
      </c>
      <c r="D1413" s="2">
        <f t="shared" si="128"/>
        <v>5.6986634355897845</v>
      </c>
      <c r="E1413" s="2">
        <f t="shared" si="127"/>
        <v>3.604669164664287E-3</v>
      </c>
      <c r="F1413" s="2">
        <f t="shared" si="131"/>
        <v>2.0318833747991514E-2</v>
      </c>
      <c r="G1413" s="2">
        <f t="shared" si="129"/>
        <v>-1.6714164583327227E-2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5">
        <f>TITRES_STAT!D1417</f>
        <v>5.7030000000000003</v>
      </c>
      <c r="C1414" s="2">
        <f t="shared" si="126"/>
        <v>5.6880730117153027</v>
      </c>
      <c r="D1414" s="2">
        <f t="shared" si="128"/>
        <v>5.6989846625831335</v>
      </c>
      <c r="E1414" s="2">
        <f t="shared" si="127"/>
        <v>-1.0911650867830858E-2</v>
      </c>
      <c r="F1414" s="2">
        <f t="shared" si="131"/>
        <v>1.4072736824827039E-2</v>
      </c>
      <c r="G1414" s="2">
        <f t="shared" si="129"/>
        <v>-2.4984387692657897E-2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5">
        <f>TITRES_STAT!D1418</f>
        <v>5.6029999999999998</v>
      </c>
      <c r="C1415" s="2">
        <f t="shared" si="126"/>
        <v>5.6760617791437173</v>
      </c>
      <c r="D1415" s="2">
        <f t="shared" si="128"/>
        <v>5.6918746875769761</v>
      </c>
      <c r="E1415" s="2">
        <f t="shared" si="127"/>
        <v>-1.5812908433258777E-2</v>
      </c>
      <c r="F1415" s="2">
        <f t="shared" si="131"/>
        <v>8.0956077732098758E-3</v>
      </c>
      <c r="G1415" s="2">
        <f t="shared" si="129"/>
        <v>-2.3908516206468652E-2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5">
        <f>TITRES_STAT!D1419</f>
        <v>5.46</v>
      </c>
      <c r="C1416" s="2">
        <f t="shared" si="126"/>
        <v>5.6592830438908379</v>
      </c>
      <c r="D1416" s="2">
        <f t="shared" si="128"/>
        <v>5.6746987847934962</v>
      </c>
      <c r="E1416" s="2">
        <f t="shared" si="127"/>
        <v>-1.5415740902658293E-2</v>
      </c>
      <c r="F1416" s="2">
        <f t="shared" si="131"/>
        <v>3.3933380380362422E-3</v>
      </c>
      <c r="G1416" s="2">
        <f t="shared" si="129"/>
        <v>-1.8809078940694536E-2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5">
        <f>TITRES_STAT!D1420</f>
        <v>5.5960000000000001</v>
      </c>
      <c r="C1417" s="2">
        <f t="shared" si="126"/>
        <v>5.6450856525230169</v>
      </c>
      <c r="D1417" s="2">
        <f t="shared" si="128"/>
        <v>5.6688692451791631</v>
      </c>
      <c r="E1417" s="2">
        <f t="shared" si="127"/>
        <v>-2.3783592656146268E-2</v>
      </c>
      <c r="F1417" s="2">
        <f t="shared" si="131"/>
        <v>-2.0420481008002604E-3</v>
      </c>
      <c r="G1417" s="2">
        <f t="shared" si="129"/>
        <v>-2.1741544555346007E-2</v>
      </c>
      <c r="H1417" s="2" t="str">
        <f t="shared" si="130"/>
        <v>Hold</v>
      </c>
    </row>
    <row r="1418" spans="1:8" ht="13.5" x14ac:dyDescent="0.25">
      <c r="A1418" s="3">
        <f>TITRES_STAT!B1421</f>
        <v>44077</v>
      </c>
      <c r="B1418" s="5">
        <f>TITRES_STAT!D1421</f>
        <v>5.4390000000000001</v>
      </c>
      <c r="C1418" s="2">
        <f t="shared" si="126"/>
        <v>5.633072475211784</v>
      </c>
      <c r="D1418" s="2">
        <f t="shared" si="128"/>
        <v>5.6518418936844101</v>
      </c>
      <c r="E1418" s="2">
        <f t="shared" si="127"/>
        <v>-1.8769418472626143E-2</v>
      </c>
      <c r="F1418" s="2">
        <f t="shared" si="131"/>
        <v>-5.3875221751654365E-3</v>
      </c>
      <c r="G1418" s="2">
        <f t="shared" si="129"/>
        <v>-1.3381896297460706E-2</v>
      </c>
      <c r="H1418" s="2" t="str">
        <f t="shared" si="130"/>
        <v>Hold</v>
      </c>
    </row>
    <row r="1419" spans="1:8" ht="13.5" x14ac:dyDescent="0.25">
      <c r="A1419" s="3">
        <f>TITRES_STAT!B1422</f>
        <v>44078</v>
      </c>
      <c r="B1419" s="5">
        <f>TITRES_STAT!D1422</f>
        <v>5.5670000000000002</v>
      </c>
      <c r="C1419" s="2">
        <f t="shared" si="126"/>
        <v>5.6229074790253559</v>
      </c>
      <c r="D1419" s="2">
        <f t="shared" si="128"/>
        <v>5.6455573089670459</v>
      </c>
      <c r="E1419" s="2">
        <f t="shared" si="127"/>
        <v>-2.2649829941689958E-2</v>
      </c>
      <c r="F1419" s="2">
        <f t="shared" si="131"/>
        <v>-8.8399837284703423E-3</v>
      </c>
      <c r="G1419" s="2">
        <f t="shared" si="129"/>
        <v>-1.3809846213219616E-2</v>
      </c>
      <c r="H1419" s="2" t="str">
        <f t="shared" si="130"/>
        <v>Hold</v>
      </c>
    </row>
    <row r="1420" spans="1:8" ht="13.5" x14ac:dyDescent="0.25">
      <c r="A1420" s="3">
        <f>TITRES_STAT!B1423</f>
        <v>44081</v>
      </c>
      <c r="B1420" s="5">
        <f>TITRES_STAT!D1423</f>
        <v>5.8529999999999998</v>
      </c>
      <c r="C1420" s="2">
        <f t="shared" si="126"/>
        <v>5.6143063284060704</v>
      </c>
      <c r="D1420" s="2">
        <f t="shared" si="128"/>
        <v>5.6609234342287458</v>
      </c>
      <c r="E1420" s="2">
        <f t="shared" si="127"/>
        <v>-4.661710582267542E-2</v>
      </c>
      <c r="F1420" s="2">
        <f t="shared" si="131"/>
        <v>-1.6395408147311358E-2</v>
      </c>
      <c r="G1420" s="2">
        <f t="shared" si="129"/>
        <v>-3.0221697675364062E-2</v>
      </c>
      <c r="H1420" s="2" t="str">
        <f t="shared" si="130"/>
        <v>Hold</v>
      </c>
    </row>
    <row r="1421" spans="1:8" ht="13.5" x14ac:dyDescent="0.25">
      <c r="A1421" s="3">
        <f>TITRES_STAT!B1424</f>
        <v>44082</v>
      </c>
      <c r="B1421" s="5">
        <f>TITRES_STAT!D1424</f>
        <v>5.8529999999999998</v>
      </c>
      <c r="C1421" s="2">
        <f t="shared" si="126"/>
        <v>5.6070284317282137</v>
      </c>
      <c r="D1421" s="2">
        <f t="shared" si="128"/>
        <v>5.6751513279895791</v>
      </c>
      <c r="E1421" s="2">
        <f t="shared" si="127"/>
        <v>-6.8122896261365362E-2</v>
      </c>
      <c r="F1421" s="2">
        <f t="shared" si="131"/>
        <v>-2.6740905770122163E-2</v>
      </c>
      <c r="G1421" s="2">
        <f t="shared" si="129"/>
        <v>-4.1381990491243199E-2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5">
        <f>TITRES_STAT!D1425</f>
        <v>6.11</v>
      </c>
      <c r="C1422" s="2">
        <f t="shared" si="126"/>
        <v>5.6119471345392578</v>
      </c>
      <c r="D1422" s="2">
        <f t="shared" si="128"/>
        <v>5.7073623407310921</v>
      </c>
      <c r="E1422" s="2">
        <f t="shared" si="127"/>
        <v>-9.5415206191834301E-2</v>
      </c>
      <c r="F1422" s="2">
        <f t="shared" si="131"/>
        <v>-4.0475765854464593E-2</v>
      </c>
      <c r="G1422" s="2">
        <f t="shared" si="129"/>
        <v>-5.4939440337369708E-2</v>
      </c>
      <c r="H1422" s="2" t="str">
        <f t="shared" si="130"/>
        <v>Hold</v>
      </c>
    </row>
    <row r="1423" spans="1:8" ht="13.5" x14ac:dyDescent="0.25">
      <c r="A1423" s="3">
        <f>TITRES_STAT!B1426</f>
        <v>44084</v>
      </c>
      <c r="B1423" s="5">
        <f>TITRES_STAT!D1426</f>
        <v>6.3949999999999996</v>
      </c>
      <c r="C1423" s="2">
        <f t="shared" ref="C1423:C1486" si="132">$C$4*B1413+C1422*(1-$C$4)</f>
        <v>5.6259552676870639</v>
      </c>
      <c r="D1423" s="2">
        <f t="shared" si="128"/>
        <v>5.7582984636398997</v>
      </c>
      <c r="E1423" s="2">
        <f t="shared" si="127"/>
        <v>-0.13234319595283583</v>
      </c>
      <c r="F1423" s="2">
        <f t="shared" si="131"/>
        <v>-5.8849251874138843E-2</v>
      </c>
      <c r="G1423" s="2">
        <f t="shared" si="129"/>
        <v>-7.3493944078696999E-2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5">
        <f>TITRES_STAT!D1427</f>
        <v>6.6159999999999997</v>
      </c>
      <c r="C1424" s="2">
        <f t="shared" si="132"/>
        <v>5.6378083034275157</v>
      </c>
      <c r="D1424" s="2">
        <f t="shared" si="128"/>
        <v>5.8218319107776848</v>
      </c>
      <c r="E1424" s="2">
        <f t="shared" si="127"/>
        <v>-0.18402360735016909</v>
      </c>
      <c r="F1424" s="2">
        <f t="shared" si="131"/>
        <v>-8.3884122969344901E-2</v>
      </c>
      <c r="G1424" s="2">
        <f t="shared" si="129"/>
        <v>-0.10013948438082419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5">
        <f>TITRES_STAT!D1428</f>
        <v>6.923</v>
      </c>
      <c r="C1425" s="2">
        <f t="shared" si="132"/>
        <v>5.6324531798232824</v>
      </c>
      <c r="D1425" s="2">
        <f t="shared" si="128"/>
        <v>5.9033999173867446</v>
      </c>
      <c r="E1425" s="2">
        <f t="shared" si="127"/>
        <v>-0.27094673756346221</v>
      </c>
      <c r="F1425" s="2">
        <f t="shared" si="131"/>
        <v>-0.12129664588816837</v>
      </c>
      <c r="G1425" s="2">
        <f t="shared" si="129"/>
        <v>-0.14965009167529386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5">
        <f>TITRES_STAT!D1429</f>
        <v>6.9370000000000003</v>
      </c>
      <c r="C1426" s="2">
        <f t="shared" si="132"/>
        <v>5.6059219213889309</v>
      </c>
      <c r="D1426" s="2">
        <f t="shared" si="128"/>
        <v>5.9799628864692078</v>
      </c>
      <c r="E1426" s="2">
        <f t="shared" si="127"/>
        <v>-0.37404096508027695</v>
      </c>
      <c r="F1426" s="2">
        <f t="shared" si="131"/>
        <v>-0.17184550972659007</v>
      </c>
      <c r="G1426" s="2">
        <f t="shared" si="129"/>
        <v>-0.20219545535368688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5">
        <f>TITRES_STAT!D1430</f>
        <v>6.9870000000000001</v>
      </c>
      <c r="C1427" s="2">
        <f t="shared" si="132"/>
        <v>5.6043954719444802</v>
      </c>
      <c r="D1427" s="2">
        <f t="shared" si="128"/>
        <v>6.0545582282122297</v>
      </c>
      <c r="E1427" s="2">
        <f t="shared" si="127"/>
        <v>-0.45016275626774949</v>
      </c>
      <c r="F1427" s="2">
        <f t="shared" si="131"/>
        <v>-0.22750895903482199</v>
      </c>
      <c r="G1427" s="2">
        <f t="shared" si="129"/>
        <v>-0.2226537972329275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5">
        <f>TITRES_STAT!D1431</f>
        <v>6.673</v>
      </c>
      <c r="C1428" s="2">
        <f t="shared" si="132"/>
        <v>5.5789500147222526</v>
      </c>
      <c r="D1428" s="2">
        <f t="shared" si="128"/>
        <v>6.1003687298261386</v>
      </c>
      <c r="E1428" s="2">
        <f t="shared" si="127"/>
        <v>-0.52141871510388604</v>
      </c>
      <c r="F1428" s="2">
        <f t="shared" si="131"/>
        <v>-0.28629091024863479</v>
      </c>
      <c r="G1428" s="2">
        <f t="shared" si="129"/>
        <v>-0.23512780485525125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5">
        <f>TITRES_STAT!D1432</f>
        <v>6.673</v>
      </c>
      <c r="C1429" s="2">
        <f t="shared" si="132"/>
        <v>5.5771115509188292</v>
      </c>
      <c r="D1429" s="2">
        <f t="shared" si="128"/>
        <v>6.142785860950128</v>
      </c>
      <c r="E1429" s="2">
        <f t="shared" si="127"/>
        <v>-0.56567431003129887</v>
      </c>
      <c r="F1429" s="2">
        <f t="shared" si="131"/>
        <v>-0.34216759020516763</v>
      </c>
      <c r="G1429" s="2">
        <f t="shared" si="129"/>
        <v>-0.22350671982613124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5">
        <f>TITRES_STAT!D1433</f>
        <v>6.6310000000000002</v>
      </c>
      <c r="C1430" s="2">
        <f t="shared" si="132"/>
        <v>5.6195559277005476</v>
      </c>
      <c r="D1430" s="2">
        <f t="shared" si="128"/>
        <v>6.1789498712501185</v>
      </c>
      <c r="E1430" s="2">
        <f t="shared" si="127"/>
        <v>-0.55939394354957095</v>
      </c>
      <c r="F1430" s="2">
        <f t="shared" si="131"/>
        <v>-0.38561286087404828</v>
      </c>
      <c r="G1430" s="2">
        <f t="shared" si="129"/>
        <v>-0.17378108267552267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5">
        <f>TITRES_STAT!D1434</f>
        <v>6.4379999999999997</v>
      </c>
      <c r="C1431" s="2">
        <f t="shared" si="132"/>
        <v>5.6554704003620015</v>
      </c>
      <c r="D1431" s="2">
        <f t="shared" si="128"/>
        <v>6.1981387696760351</v>
      </c>
      <c r="E1431" s="2">
        <f t="shared" si="127"/>
        <v>-0.54266836931403351</v>
      </c>
      <c r="F1431" s="2">
        <f t="shared" si="131"/>
        <v>-0.41702396256204538</v>
      </c>
      <c r="G1431" s="2">
        <f t="shared" si="129"/>
        <v>-0.12564440675198812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5">
        <f>TITRES_STAT!D1435</f>
        <v>6.2450000000000001</v>
      </c>
      <c r="C1432" s="2">
        <f t="shared" si="132"/>
        <v>5.7253980310755397</v>
      </c>
      <c r="D1432" s="2">
        <f t="shared" si="128"/>
        <v>6.201609971922255</v>
      </c>
      <c r="E1432" s="2">
        <f t="shared" si="127"/>
        <v>-0.47621194084671536</v>
      </c>
      <c r="F1432" s="2">
        <f t="shared" si="131"/>
        <v>-0.42886155821897942</v>
      </c>
      <c r="G1432" s="2">
        <f t="shared" si="129"/>
        <v>-4.7350382627735943E-2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5">
        <f>TITRES_STAT!D1436</f>
        <v>6.0739999999999998</v>
      </c>
      <c r="C1433" s="2">
        <f t="shared" si="132"/>
        <v>5.8284137186023788</v>
      </c>
      <c r="D1433" s="2">
        <f t="shared" si="128"/>
        <v>6.192157381409495</v>
      </c>
      <c r="E1433" s="2">
        <f t="shared" si="127"/>
        <v>-0.36374366280711623</v>
      </c>
      <c r="F1433" s="2">
        <f t="shared" si="131"/>
        <v>-0.41583797913660681</v>
      </c>
      <c r="G1433" s="2">
        <f t="shared" si="129"/>
        <v>5.2094316329490575E-2</v>
      </c>
      <c r="H1433" s="2" t="str">
        <f t="shared" si="130"/>
        <v>Sell</v>
      </c>
    </row>
    <row r="1434" spans="1:8" ht="13.5" x14ac:dyDescent="0.25">
      <c r="A1434" s="3">
        <f>TITRES_STAT!B1437</f>
        <v>44099</v>
      </c>
      <c r="B1434" s="5">
        <f>TITRES_STAT!D1437</f>
        <v>6.2380000000000004</v>
      </c>
      <c r="C1434" s="2">
        <f t="shared" si="132"/>
        <v>5.9495808388173979</v>
      </c>
      <c r="D1434" s="2">
        <f t="shared" si="128"/>
        <v>6.1955531309347176</v>
      </c>
      <c r="E1434" s="2">
        <f t="shared" si="127"/>
        <v>-0.24597229211731975</v>
      </c>
      <c r="F1434" s="2">
        <f t="shared" si="131"/>
        <v>-0.38186484173274937</v>
      </c>
      <c r="G1434" s="2">
        <f t="shared" si="129"/>
        <v>0.13589254961542963</v>
      </c>
      <c r="H1434" s="2" t="str">
        <f t="shared" si="130"/>
        <v>Sell</v>
      </c>
    </row>
    <row r="1435" spans="1:8" ht="13.5" x14ac:dyDescent="0.25">
      <c r="A1435" s="3">
        <f>TITRES_STAT!B1438</f>
        <v>44102</v>
      </c>
      <c r="B1435" s="5">
        <f>TITRES_STAT!D1438</f>
        <v>6.3310000000000004</v>
      </c>
      <c r="C1435" s="2">
        <f t="shared" si="132"/>
        <v>6.09933763284549</v>
      </c>
      <c r="D1435" s="2">
        <f t="shared" si="128"/>
        <v>6.2055862323469606</v>
      </c>
      <c r="E1435" s="2">
        <f t="shared" si="127"/>
        <v>-0.10624859950147059</v>
      </c>
      <c r="F1435" s="2">
        <f t="shared" si="131"/>
        <v>-0.32674159328649366</v>
      </c>
      <c r="G1435" s="2">
        <f t="shared" si="129"/>
        <v>0.22049299378502307</v>
      </c>
      <c r="H1435" s="2" t="str">
        <f t="shared" si="130"/>
        <v>Sell</v>
      </c>
    </row>
    <row r="1436" spans="1:8" ht="13.5" x14ac:dyDescent="0.25">
      <c r="A1436" s="3">
        <f>TITRES_STAT!B1439</f>
        <v>44103</v>
      </c>
      <c r="B1436" s="5">
        <f>TITRES_STAT!D1439</f>
        <v>6.4160000000000004</v>
      </c>
      <c r="C1436" s="2">
        <f t="shared" si="132"/>
        <v>6.2282087662538759</v>
      </c>
      <c r="D1436" s="2">
        <f t="shared" si="128"/>
        <v>6.2211724373582964</v>
      </c>
      <c r="E1436" s="2">
        <f t="shared" ref="E1436:E1499" si="133">C1436-D1436</f>
        <v>7.03632889557948E-3</v>
      </c>
      <c r="F1436" s="2">
        <f t="shared" si="131"/>
        <v>-0.25998600885007905</v>
      </c>
      <c r="G1436" s="2">
        <f t="shared" si="129"/>
        <v>0.26702233774565853</v>
      </c>
      <c r="H1436" s="2" t="str">
        <f t="shared" si="130"/>
        <v>Sell</v>
      </c>
    </row>
    <row r="1437" spans="1:8" ht="13.5" x14ac:dyDescent="0.25">
      <c r="A1437" s="3">
        <f>TITRES_STAT!B1440</f>
        <v>44104</v>
      </c>
      <c r="B1437" s="5">
        <f>TITRES_STAT!D1440</f>
        <v>6.3520000000000003</v>
      </c>
      <c r="C1437" s="2">
        <f t="shared" si="132"/>
        <v>6.344945879137895</v>
      </c>
      <c r="D1437" s="2">
        <f t="shared" ref="D1437:D1500" si="134">$D$4*B1437+(1-$D$4)*D1436</f>
        <v>6.2308633679243481</v>
      </c>
      <c r="E1437" s="2">
        <f t="shared" si="133"/>
        <v>0.11408251121354684</v>
      </c>
      <c r="F1437" s="2">
        <f t="shared" si="131"/>
        <v>-0.18517230483735389</v>
      </c>
      <c r="G1437" s="2">
        <f t="shared" si="129"/>
        <v>0.29925481605090076</v>
      </c>
      <c r="H1437" s="2" t="str">
        <f t="shared" si="130"/>
        <v>Sell</v>
      </c>
    </row>
    <row r="1438" spans="1:8" ht="13.5" x14ac:dyDescent="0.25">
      <c r="A1438" s="3">
        <f>TITRES_STAT!B1441</f>
        <v>44105</v>
      </c>
      <c r="B1438" s="5">
        <f>TITRES_STAT!D1441</f>
        <v>6.1669999999999998</v>
      </c>
      <c r="C1438" s="2">
        <f t="shared" si="132"/>
        <v>6.3954157438859109</v>
      </c>
      <c r="D1438" s="2">
        <f t="shared" si="134"/>
        <v>6.2261327480781006</v>
      </c>
      <c r="E1438" s="2">
        <f t="shared" si="133"/>
        <v>0.16928299580781037</v>
      </c>
      <c r="F1438" s="2">
        <f t="shared" si="131"/>
        <v>-0.11428124470832104</v>
      </c>
      <c r="G1438" s="2">
        <f t="shared" si="129"/>
        <v>0.28356424051613138</v>
      </c>
      <c r="H1438" s="2" t="str">
        <f t="shared" si="130"/>
        <v>Sell</v>
      </c>
    </row>
    <row r="1439" spans="1:8" ht="13.5" x14ac:dyDescent="0.25">
      <c r="A1439" s="3">
        <f>TITRES_STAT!B1442</f>
        <v>44106</v>
      </c>
      <c r="B1439" s="5">
        <f>TITRES_STAT!D1442</f>
        <v>6.3449999999999998</v>
      </c>
      <c r="C1439" s="2">
        <f t="shared" si="132"/>
        <v>6.4381210140573089</v>
      </c>
      <c r="D1439" s="2">
        <f t="shared" si="134"/>
        <v>6.2349377297019446</v>
      </c>
      <c r="E1439" s="2">
        <f t="shared" si="133"/>
        <v>0.20318328435536426</v>
      </c>
      <c r="F1439" s="2">
        <f t="shared" si="131"/>
        <v>-5.0788338895583991E-2</v>
      </c>
      <c r="G1439" s="2">
        <f t="shared" si="129"/>
        <v>0.25397162325094824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5">
        <f>TITRES_STAT!D1443</f>
        <v>6.1740000000000004</v>
      </c>
      <c r="C1440" s="2">
        <f t="shared" si="132"/>
        <v>6.4677947042023378</v>
      </c>
      <c r="D1440" s="2">
        <f t="shared" si="134"/>
        <v>6.2304238237980973</v>
      </c>
      <c r="E1440" s="2">
        <f t="shared" si="133"/>
        <v>0.23737088040424048</v>
      </c>
      <c r="F1440" s="2">
        <f t="shared" si="131"/>
        <v>6.8435049643809018E-3</v>
      </c>
      <c r="G1440" s="2">
        <f t="shared" si="129"/>
        <v>0.23052737543985957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5">
        <f>TITRES_STAT!D1444</f>
        <v>6.1740000000000004</v>
      </c>
      <c r="C1441" s="2">
        <f t="shared" si="132"/>
        <v>6.4632109035558241</v>
      </c>
      <c r="D1441" s="2">
        <f t="shared" si="134"/>
        <v>6.2262442812945347</v>
      </c>
      <c r="E1441" s="2">
        <f t="shared" si="133"/>
        <v>0.23696662226128939</v>
      </c>
      <c r="F1441" s="2">
        <f t="shared" si="131"/>
        <v>5.2868128423762609E-2</v>
      </c>
      <c r="G1441" s="2">
        <f t="shared" si="129"/>
        <v>0.1840984938375268</v>
      </c>
      <c r="H1441" s="2" t="str">
        <f t="shared" si="130"/>
        <v>Sell</v>
      </c>
    </row>
    <row r="1442" spans="1:8" ht="13.5" x14ac:dyDescent="0.25">
      <c r="A1442" s="3">
        <f>TITRES_STAT!B1445</f>
        <v>44111</v>
      </c>
      <c r="B1442" s="5">
        <f>TITRES_STAT!D1445</f>
        <v>6.1449999999999996</v>
      </c>
      <c r="C1442" s="2">
        <f t="shared" si="132"/>
        <v>6.4296399953164673</v>
      </c>
      <c r="D1442" s="2">
        <f t="shared" si="134"/>
        <v>6.2202261863838277</v>
      </c>
      <c r="E1442" s="2">
        <f t="shared" si="133"/>
        <v>0.20941380893263961</v>
      </c>
      <c r="F1442" s="2">
        <f t="shared" si="131"/>
        <v>8.4177264525538004E-2</v>
      </c>
      <c r="G1442" s="2">
        <f t="shared" si="129"/>
        <v>0.12523654440710161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5">
        <f>TITRES_STAT!D1446</f>
        <v>6.1449999999999996</v>
      </c>
      <c r="C1443" s="2">
        <f t="shared" si="132"/>
        <v>6.374926149883164</v>
      </c>
      <c r="D1443" s="2">
        <f t="shared" si="134"/>
        <v>6.2146538762813215</v>
      </c>
      <c r="E1443" s="2">
        <f t="shared" si="133"/>
        <v>0.16027227360184249</v>
      </c>
      <c r="F1443" s="2">
        <f t="shared" si="131"/>
        <v>9.93962663407989E-2</v>
      </c>
      <c r="G1443" s="2">
        <f t="shared" si="129"/>
        <v>6.0876007261043585E-2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5">
        <f>TITRES_STAT!D1447</f>
        <v>6.16</v>
      </c>
      <c r="C1444" s="2">
        <f t="shared" si="132"/>
        <v>6.3538605883626769</v>
      </c>
      <c r="D1444" s="2">
        <f t="shared" si="134"/>
        <v>6.2106054410012232</v>
      </c>
      <c r="E1444" s="2">
        <f t="shared" si="133"/>
        <v>0.14325514736145362</v>
      </c>
      <c r="F1444" s="2">
        <f t="shared" si="131"/>
        <v>0.10816804254492986</v>
      </c>
      <c r="G1444" s="2">
        <f t="shared" ref="G1444:G1507" si="135">E1444-F1444</f>
        <v>3.5087104816523759E-2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5">
        <f>TITRES_STAT!D1448</f>
        <v>6.1669999999999998</v>
      </c>
      <c r="C1445" s="2">
        <f t="shared" si="132"/>
        <v>6.3503435747684192</v>
      </c>
      <c r="D1445" s="2">
        <f t="shared" si="134"/>
        <v>6.2073754083344657</v>
      </c>
      <c r="E1445" s="2">
        <f t="shared" si="133"/>
        <v>0.14296816643395349</v>
      </c>
      <c r="F1445" s="2">
        <f t="shared" ref="F1445:F1508" si="137">(E1445*(2/(10)))+((1-(2/10))*F1444)</f>
        <v>0.11512806732273459</v>
      </c>
      <c r="G1445" s="2">
        <f t="shared" si="135"/>
        <v>2.7840099111218902E-2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5">
        <f>TITRES_STAT!D1449</f>
        <v>6.3310000000000004</v>
      </c>
      <c r="C1446" s="2">
        <f t="shared" si="132"/>
        <v>6.3604445632655855</v>
      </c>
      <c r="D1446" s="2">
        <f t="shared" si="134"/>
        <v>6.2165327854948753</v>
      </c>
      <c r="E1446" s="2">
        <f t="shared" si="133"/>
        <v>0.14391177777071018</v>
      </c>
      <c r="F1446" s="2">
        <f t="shared" si="137"/>
        <v>0.12088480941232971</v>
      </c>
      <c r="G1446" s="2">
        <f t="shared" si="135"/>
        <v>2.3026968358380473E-2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5">
        <f>TITRES_STAT!D1450</f>
        <v>6.3310000000000004</v>
      </c>
      <c r="C1447" s="2">
        <f t="shared" si="132"/>
        <v>6.3591453996862644</v>
      </c>
      <c r="D1447" s="2">
        <f t="shared" si="134"/>
        <v>6.2250118384211808</v>
      </c>
      <c r="E1447" s="2">
        <f t="shared" si="133"/>
        <v>0.13413356126508358</v>
      </c>
      <c r="F1447" s="2">
        <f t="shared" si="137"/>
        <v>0.1235345597828805</v>
      </c>
      <c r="G1447" s="2">
        <f t="shared" si="135"/>
        <v>1.059900148220308E-2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5">
        <f>TITRES_STAT!D1451</f>
        <v>6.3239999999999998</v>
      </c>
      <c r="C1448" s="2">
        <f t="shared" si="132"/>
        <v>6.3295845689653003</v>
      </c>
      <c r="D1448" s="2">
        <f t="shared" si="134"/>
        <v>6.2323442948344265</v>
      </c>
      <c r="E1448" s="2">
        <f t="shared" si="133"/>
        <v>9.7240274130873772E-2</v>
      </c>
      <c r="F1448" s="2">
        <f t="shared" si="137"/>
        <v>0.11827570265247916</v>
      </c>
      <c r="G1448" s="2">
        <f t="shared" si="135"/>
        <v>-2.1035428521605393E-2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5">
        <f>TITRES_STAT!D1452</f>
        <v>6.2809999999999997</v>
      </c>
      <c r="C1449" s="2">
        <f t="shared" si="132"/>
        <v>6.3319561737398686</v>
      </c>
      <c r="D1449" s="2">
        <f t="shared" si="134"/>
        <v>6.2359484211429876</v>
      </c>
      <c r="E1449" s="2">
        <f t="shared" si="133"/>
        <v>9.6007752596880991E-2</v>
      </c>
      <c r="F1449" s="2">
        <f t="shared" si="137"/>
        <v>0.11382211264135952</v>
      </c>
      <c r="G1449" s="2">
        <f t="shared" si="135"/>
        <v>-1.7814360044478533E-2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5">
        <f>TITRES_STAT!D1453</f>
        <v>6.1740000000000004</v>
      </c>
      <c r="C1450" s="2">
        <f t="shared" si="132"/>
        <v>6.3076552239337342</v>
      </c>
      <c r="D1450" s="2">
        <f t="shared" si="134"/>
        <v>6.2313596492064702</v>
      </c>
      <c r="E1450" s="2">
        <f t="shared" si="133"/>
        <v>7.6295574727264004E-2</v>
      </c>
      <c r="F1450" s="2">
        <f t="shared" si="137"/>
        <v>0.10631680505854042</v>
      </c>
      <c r="G1450" s="2">
        <f t="shared" si="135"/>
        <v>-3.0021230331276419E-2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5">
        <f>TITRES_STAT!D1454</f>
        <v>6.1740000000000004</v>
      </c>
      <c r="C1451" s="2">
        <f t="shared" si="132"/>
        <v>6.2870928817900822</v>
      </c>
      <c r="D1451" s="2">
        <f t="shared" si="134"/>
        <v>6.2271107863022879</v>
      </c>
      <c r="E1451" s="2">
        <f t="shared" si="133"/>
        <v>5.9982095487794318E-2</v>
      </c>
      <c r="F1451" s="2">
        <f t="shared" si="137"/>
        <v>9.7049863144391207E-2</v>
      </c>
      <c r="G1451" s="2">
        <f t="shared" si="135"/>
        <v>-3.7067767656596889E-2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5">
        <f>TITRES_STAT!D1455</f>
        <v>6.1740000000000004</v>
      </c>
      <c r="C1452" s="2">
        <f t="shared" si="132"/>
        <v>6.2652324384377618</v>
      </c>
      <c r="D1452" s="2">
        <f t="shared" si="134"/>
        <v>6.2231766539836002</v>
      </c>
      <c r="E1452" s="2">
        <f t="shared" si="133"/>
        <v>4.2055784454161582E-2</v>
      </c>
      <c r="F1452" s="2">
        <f t="shared" si="137"/>
        <v>8.6051047406345282E-2</v>
      </c>
      <c r="G1452" s="2">
        <f t="shared" si="135"/>
        <v>-4.39952629521837E-2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5">
        <f>TITRES_STAT!D1456</f>
        <v>6.1950000000000003</v>
      </c>
      <c r="C1453" s="2">
        <f t="shared" si="132"/>
        <v>6.2467351402165674</v>
      </c>
      <c r="D1453" s="2">
        <f t="shared" si="134"/>
        <v>6.2210894944292594</v>
      </c>
      <c r="E1453" s="2">
        <f t="shared" si="133"/>
        <v>2.5645645787307991E-2</v>
      </c>
      <c r="F1453" s="2">
        <f t="shared" si="137"/>
        <v>7.3969967082537821E-2</v>
      </c>
      <c r="G1453" s="2">
        <f t="shared" si="135"/>
        <v>-4.832432129522983E-2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5">
        <f>TITRES_STAT!D1457</f>
        <v>6.2089999999999996</v>
      </c>
      <c r="C1454" s="2">
        <f t="shared" si="132"/>
        <v>6.2333912724909419</v>
      </c>
      <c r="D1454" s="2">
        <f t="shared" si="134"/>
        <v>6.2201939763233884</v>
      </c>
      <c r="E1454" s="2">
        <f t="shared" si="133"/>
        <v>1.3197296167553496E-2</v>
      </c>
      <c r="F1454" s="2">
        <f t="shared" si="137"/>
        <v>6.1815432899540959E-2</v>
      </c>
      <c r="G1454" s="2">
        <f t="shared" si="135"/>
        <v>-4.8618136731987463E-2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5">
        <f>TITRES_STAT!D1458</f>
        <v>6.3879999999999999</v>
      </c>
      <c r="C1455" s="2">
        <f t="shared" si="132"/>
        <v>6.2231772305692585</v>
      </c>
      <c r="D1455" s="2">
        <f t="shared" si="134"/>
        <v>6.2326240521512855</v>
      </c>
      <c r="E1455" s="2">
        <f t="shared" si="133"/>
        <v>-9.4468215820269208E-3</v>
      </c>
      <c r="F1455" s="2">
        <f t="shared" si="137"/>
        <v>4.7562982003227387E-2</v>
      </c>
      <c r="G1455" s="2">
        <f t="shared" si="135"/>
        <v>-5.7009803585254308E-2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5">
        <f>TITRES_STAT!D1459</f>
        <v>6.202</v>
      </c>
      <c r="C1456" s="2">
        <f t="shared" si="132"/>
        <v>6.2397653489432185</v>
      </c>
      <c r="D1456" s="2">
        <f t="shared" si="134"/>
        <v>6.2303556038437824</v>
      </c>
      <c r="E1456" s="2">
        <f t="shared" si="133"/>
        <v>9.4097450994361509E-3</v>
      </c>
      <c r="F1456" s="2">
        <f t="shared" si="137"/>
        <v>3.9932334622469146E-2</v>
      </c>
      <c r="G1456" s="2">
        <f t="shared" si="135"/>
        <v>-3.0522589523032995E-2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5">
        <f>TITRES_STAT!D1460</f>
        <v>6.1669999999999998</v>
      </c>
      <c r="C1457" s="2">
        <f t="shared" si="132"/>
        <v>6.2538014491058007</v>
      </c>
      <c r="D1457" s="2">
        <f t="shared" si="134"/>
        <v>6.2256625961516505</v>
      </c>
      <c r="E1457" s="2">
        <f t="shared" si="133"/>
        <v>2.8138852954150195E-2</v>
      </c>
      <c r="F1457" s="2">
        <f t="shared" si="137"/>
        <v>3.7573638288805361E-2</v>
      </c>
      <c r="G1457" s="2">
        <f t="shared" si="135"/>
        <v>-9.4347853346551658E-3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5">
        <f>TITRES_STAT!D1461</f>
        <v>6.1669999999999998</v>
      </c>
      <c r="C1458" s="2">
        <f t="shared" si="132"/>
        <v>6.2646012261664463</v>
      </c>
      <c r="D1458" s="2">
        <f t="shared" si="134"/>
        <v>6.2213172186589354</v>
      </c>
      <c r="E1458" s="2">
        <f t="shared" si="133"/>
        <v>4.3284007507510935E-2</v>
      </c>
      <c r="F1458" s="2">
        <f t="shared" si="137"/>
        <v>3.871571213254648E-2</v>
      </c>
      <c r="G1458" s="2">
        <f t="shared" si="135"/>
        <v>4.5682953749644553E-3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5">
        <f>TITRES_STAT!D1462</f>
        <v>6.3449999999999998</v>
      </c>
      <c r="C1459" s="2">
        <f t="shared" si="132"/>
        <v>6.2671241144485315</v>
      </c>
      <c r="D1459" s="2">
        <f t="shared" si="134"/>
        <v>6.2304789061656809</v>
      </c>
      <c r="E1459" s="2">
        <f t="shared" si="133"/>
        <v>3.6645208282850561E-2</v>
      </c>
      <c r="F1459" s="2">
        <f t="shared" si="137"/>
        <v>3.8301611362607298E-2</v>
      </c>
      <c r="G1459" s="2">
        <f t="shared" si="135"/>
        <v>-1.6564030797567367E-3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5">
        <f>TITRES_STAT!D1463</f>
        <v>6.1740000000000004</v>
      </c>
      <c r="C1460" s="2">
        <f t="shared" si="132"/>
        <v>6.2527973276102955</v>
      </c>
      <c r="D1460" s="2">
        <f t="shared" si="134"/>
        <v>6.226295283486742</v>
      </c>
      <c r="E1460" s="2">
        <f t="shared" si="133"/>
        <v>2.6502044123553503E-2</v>
      </c>
      <c r="F1460" s="2">
        <f t="shared" si="137"/>
        <v>3.5941697914796539E-2</v>
      </c>
      <c r="G1460" s="2">
        <f t="shared" si="135"/>
        <v>-9.4396537912430356E-3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5">
        <f>TITRES_STAT!D1464</f>
        <v>6.181</v>
      </c>
      <c r="C1461" s="2">
        <f t="shared" si="132"/>
        <v>6.2406746618240962</v>
      </c>
      <c r="D1461" s="2">
        <f t="shared" si="134"/>
        <v>6.222940077302539</v>
      </c>
      <c r="E1461" s="2">
        <f t="shared" si="133"/>
        <v>1.7734584521557295E-2</v>
      </c>
      <c r="F1461" s="2">
        <f t="shared" si="137"/>
        <v>3.2300275236148687E-2</v>
      </c>
      <c r="G1461" s="2">
        <f t="shared" si="135"/>
        <v>-1.4565690714591392E-2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5">
        <f>TITRES_STAT!D1465</f>
        <v>6.4089999999999998</v>
      </c>
      <c r="C1462" s="2">
        <f t="shared" si="132"/>
        <v>6.2304170215434667</v>
      </c>
      <c r="D1462" s="2">
        <f t="shared" si="134"/>
        <v>6.2367222937986471</v>
      </c>
      <c r="E1462" s="2">
        <f t="shared" si="133"/>
        <v>-6.3052722551804052E-3</v>
      </c>
      <c r="F1462" s="2">
        <f t="shared" si="137"/>
        <v>2.4579165737882869E-2</v>
      </c>
      <c r="G1462" s="2">
        <f t="shared" si="135"/>
        <v>-3.0884437993063275E-2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5">
        <f>TITRES_STAT!D1466</f>
        <v>6.4089999999999998</v>
      </c>
      <c r="C1463" s="2">
        <f t="shared" si="132"/>
        <v>6.2249682489983176</v>
      </c>
      <c r="D1463" s="2">
        <f t="shared" si="134"/>
        <v>6.2494836053691172</v>
      </c>
      <c r="E1463" s="2">
        <f t="shared" si="133"/>
        <v>-2.4515356370799601E-2</v>
      </c>
      <c r="F1463" s="2">
        <f t="shared" si="137"/>
        <v>1.4760261316146375E-2</v>
      </c>
      <c r="G1463" s="2">
        <f t="shared" si="135"/>
        <v>-3.9275617686945978E-2</v>
      </c>
      <c r="H1463" s="2" t="str">
        <f t="shared" si="136"/>
        <v>Hold</v>
      </c>
    </row>
    <row r="1464" spans="1:8" ht="13.5" x14ac:dyDescent="0.25">
      <c r="A1464" s="3">
        <f>TITRES_STAT!B1467</f>
        <v>44145</v>
      </c>
      <c r="B1464" s="5">
        <f>TITRES_STAT!D1467</f>
        <v>6.4089999999999998</v>
      </c>
      <c r="C1464" s="2">
        <f t="shared" si="132"/>
        <v>6.2225115953062682</v>
      </c>
      <c r="D1464" s="2">
        <f t="shared" si="134"/>
        <v>6.2612996346010341</v>
      </c>
      <c r="E1464" s="2">
        <f t="shared" si="133"/>
        <v>-3.878803929476593E-2</v>
      </c>
      <c r="F1464" s="2">
        <f t="shared" si="137"/>
        <v>4.0506011939639153E-3</v>
      </c>
      <c r="G1464" s="2">
        <f t="shared" si="135"/>
        <v>-4.2838640488729846E-2</v>
      </c>
      <c r="H1464" s="2" t="str">
        <f t="shared" si="136"/>
        <v>Hold</v>
      </c>
    </row>
    <row r="1465" spans="1:8" ht="13.5" x14ac:dyDescent="0.25">
      <c r="A1465" s="3">
        <f>TITRES_STAT!B1468</f>
        <v>44146</v>
      </c>
      <c r="B1465" s="5">
        <f>TITRES_STAT!D1468</f>
        <v>6.4089999999999998</v>
      </c>
      <c r="C1465" s="2">
        <f t="shared" si="132"/>
        <v>6.2479713498745344</v>
      </c>
      <c r="D1465" s="2">
        <f t="shared" si="134"/>
        <v>6.2722404024083644</v>
      </c>
      <c r="E1465" s="2">
        <f t="shared" si="133"/>
        <v>-2.4269052533830049E-2</v>
      </c>
      <c r="F1465" s="2">
        <f t="shared" si="137"/>
        <v>-1.613329551594878E-3</v>
      </c>
      <c r="G1465" s="2">
        <f t="shared" si="135"/>
        <v>-2.2655722982235171E-2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5">
        <f>TITRES_STAT!D1469</f>
        <v>6.5309999999999997</v>
      </c>
      <c r="C1466" s="2">
        <f t="shared" si="132"/>
        <v>6.2408988345092213</v>
      </c>
      <c r="D1466" s="2">
        <f t="shared" si="134"/>
        <v>6.291407780007745</v>
      </c>
      <c r="E1466" s="2">
        <f t="shared" si="133"/>
        <v>-5.0508945498523694E-2</v>
      </c>
      <c r="F1466" s="2">
        <f t="shared" si="137"/>
        <v>-1.1392452740980642E-2</v>
      </c>
      <c r="G1466" s="2">
        <f t="shared" si="135"/>
        <v>-3.9116492757543052E-2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5">
        <f>TITRES_STAT!D1470</f>
        <v>6.5090000000000003</v>
      </c>
      <c r="C1467" s="2">
        <f t="shared" si="132"/>
        <v>6.2295297830462646</v>
      </c>
      <c r="D1467" s="2">
        <f t="shared" si="134"/>
        <v>6.3075257222293937</v>
      </c>
      <c r="E1467" s="2">
        <f t="shared" si="133"/>
        <v>-7.7995939183129082E-2</v>
      </c>
      <c r="F1467" s="2">
        <f t="shared" si="137"/>
        <v>-2.4713150029410332E-2</v>
      </c>
      <c r="G1467" s="2">
        <f t="shared" si="135"/>
        <v>-5.328278915371875E-2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5">
        <f>TITRES_STAT!D1471</f>
        <v>6.4240000000000004</v>
      </c>
      <c r="C1468" s="2">
        <f t="shared" si="132"/>
        <v>6.2199098164237627</v>
      </c>
      <c r="D1468" s="2">
        <f t="shared" si="134"/>
        <v>6.3161534465086975</v>
      </c>
      <c r="E1468" s="2">
        <f t="shared" si="133"/>
        <v>-9.624363008493475E-2</v>
      </c>
      <c r="F1468" s="2">
        <f t="shared" si="137"/>
        <v>-3.9019246040515217E-2</v>
      </c>
      <c r="G1468" s="2">
        <f t="shared" si="135"/>
        <v>-5.7224384044419534E-2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5">
        <f>TITRES_STAT!D1472</f>
        <v>6.4240000000000004</v>
      </c>
      <c r="C1469" s="2">
        <f t="shared" si="132"/>
        <v>6.2391544600508766</v>
      </c>
      <c r="D1469" s="2">
        <f t="shared" si="134"/>
        <v>6.3241420801006454</v>
      </c>
      <c r="E1469" s="2">
        <f t="shared" si="133"/>
        <v>-8.4987620049768786E-2</v>
      </c>
      <c r="F1469" s="2">
        <f t="shared" si="137"/>
        <v>-4.8212920842365933E-2</v>
      </c>
      <c r="G1469" s="2">
        <f t="shared" si="135"/>
        <v>-3.6774699207402853E-2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5">
        <f>TITRES_STAT!D1473</f>
        <v>6.5090000000000003</v>
      </c>
      <c r="C1470" s="2">
        <f t="shared" si="132"/>
        <v>6.2291306969661271</v>
      </c>
      <c r="D1470" s="2">
        <f t="shared" si="134"/>
        <v>6.3378352593524498</v>
      </c>
      <c r="E1470" s="2">
        <f t="shared" si="133"/>
        <v>-0.10870456238632276</v>
      </c>
      <c r="F1470" s="2">
        <f t="shared" si="137"/>
        <v>-6.0311249151157306E-2</v>
      </c>
      <c r="G1470" s="2">
        <f t="shared" si="135"/>
        <v>-4.839331323516545E-2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5">
        <f>TITRES_STAT!D1474</f>
        <v>6.524</v>
      </c>
      <c r="C1471" s="2">
        <f t="shared" si="132"/>
        <v>6.2217259743559543</v>
      </c>
      <c r="D1471" s="2">
        <f t="shared" si="134"/>
        <v>6.351625240141157</v>
      </c>
      <c r="E1471" s="2">
        <f t="shared" si="133"/>
        <v>-0.12989926578520272</v>
      </c>
      <c r="F1471" s="2">
        <f t="shared" si="137"/>
        <v>-7.4228852477966401E-2</v>
      </c>
      <c r="G1471" s="2">
        <f t="shared" si="135"/>
        <v>-5.5670413307236322E-2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5">
        <f>TITRES_STAT!D1475</f>
        <v>6.609</v>
      </c>
      <c r="C1472" s="2">
        <f t="shared" si="132"/>
        <v>6.2505373629165764</v>
      </c>
      <c r="D1472" s="2">
        <f t="shared" si="134"/>
        <v>6.370690037167738</v>
      </c>
      <c r="E1472" s="2">
        <f t="shared" si="133"/>
        <v>-0.12015267425116161</v>
      </c>
      <c r="F1472" s="2">
        <f t="shared" si="137"/>
        <v>-8.3413616832605453E-2</v>
      </c>
      <c r="G1472" s="2">
        <f t="shared" si="135"/>
        <v>-3.6739057418556154E-2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5">
        <f>TITRES_STAT!D1476</f>
        <v>6.431</v>
      </c>
      <c r="C1473" s="2">
        <f t="shared" si="132"/>
        <v>6.27491623016018</v>
      </c>
      <c r="D1473" s="2">
        <f t="shared" si="134"/>
        <v>6.3751574418219796</v>
      </c>
      <c r="E1473" s="2">
        <f t="shared" si="133"/>
        <v>-0.10024121166179967</v>
      </c>
      <c r="F1473" s="2">
        <f t="shared" si="137"/>
        <v>-8.6779135798444304E-2</v>
      </c>
      <c r="G1473" s="2">
        <f t="shared" si="135"/>
        <v>-1.3462075863355363E-2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5">
        <f>TITRES_STAT!D1477</f>
        <v>6.5309999999999997</v>
      </c>
      <c r="C1474" s="2">
        <f t="shared" si="132"/>
        <v>6.2955445024432288</v>
      </c>
      <c r="D1474" s="2">
        <f t="shared" si="134"/>
        <v>6.3867013350203514</v>
      </c>
      <c r="E1474" s="2">
        <f t="shared" si="133"/>
        <v>-9.1156832577122593E-2</v>
      </c>
      <c r="F1474" s="2">
        <f t="shared" si="137"/>
        <v>-8.7654675154179962E-2</v>
      </c>
      <c r="G1474" s="2">
        <f t="shared" si="135"/>
        <v>-3.5021574229426311E-3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5">
        <f>TITRES_STAT!D1478</f>
        <v>6.6230000000000002</v>
      </c>
      <c r="C1475" s="2">
        <f t="shared" si="132"/>
        <v>6.3129991943750392</v>
      </c>
      <c r="D1475" s="2">
        <f t="shared" si="134"/>
        <v>6.404204939833658</v>
      </c>
      <c r="E1475" s="2">
        <f t="shared" si="133"/>
        <v>-9.1205745458618814E-2</v>
      </c>
      <c r="F1475" s="2">
        <f t="shared" si="137"/>
        <v>-8.8364889215067743E-2</v>
      </c>
      <c r="G1475" s="2">
        <f t="shared" si="135"/>
        <v>-2.8408562435510709E-3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5">
        <f>TITRES_STAT!D1479</f>
        <v>6.4950000000000001</v>
      </c>
      <c r="C1476" s="2">
        <f t="shared" si="132"/>
        <v>6.3465377798558027</v>
      </c>
      <c r="D1476" s="2">
        <f t="shared" si="134"/>
        <v>6.4109304998459793</v>
      </c>
      <c r="E1476" s="2">
        <f t="shared" si="133"/>
        <v>-6.4392719990176595E-2</v>
      </c>
      <c r="F1476" s="2">
        <f t="shared" si="137"/>
        <v>-8.357045537008953E-2</v>
      </c>
      <c r="G1476" s="2">
        <f t="shared" si="135"/>
        <v>1.9177735379912936E-2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5">
        <f>TITRES_STAT!D1480</f>
        <v>6.4589999999999996</v>
      </c>
      <c r="C1477" s="2">
        <f t="shared" si="132"/>
        <v>6.3715319675702951</v>
      </c>
      <c r="D1477" s="2">
        <f t="shared" si="134"/>
        <v>6.4144912035610924</v>
      </c>
      <c r="E1477" s="2">
        <f t="shared" si="133"/>
        <v>-4.2959235990797318E-2</v>
      </c>
      <c r="F1477" s="2">
        <f t="shared" si="137"/>
        <v>-7.5448211494231088E-2</v>
      </c>
      <c r="G1477" s="2">
        <f t="shared" si="135"/>
        <v>3.248897550343377E-2</v>
      </c>
      <c r="H1477" s="2" t="str">
        <f t="shared" si="136"/>
        <v>Sell</v>
      </c>
    </row>
    <row r="1478" spans="1:8" ht="13.5" x14ac:dyDescent="0.25">
      <c r="A1478" s="3">
        <f>TITRES_STAT!B1481</f>
        <v>44165</v>
      </c>
      <c r="B1478" s="5">
        <f>TITRES_STAT!D1481</f>
        <v>6.4450000000000003</v>
      </c>
      <c r="C1478" s="2">
        <f t="shared" si="132"/>
        <v>6.3796039725594804</v>
      </c>
      <c r="D1478" s="2">
        <f t="shared" si="134"/>
        <v>6.4167511144084193</v>
      </c>
      <c r="E1478" s="2">
        <f t="shared" si="133"/>
        <v>-3.7147141848938858E-2</v>
      </c>
      <c r="F1478" s="2">
        <f t="shared" si="137"/>
        <v>-6.7787997565172647E-2</v>
      </c>
      <c r="G1478" s="2">
        <f t="shared" si="135"/>
        <v>3.0640855716233789E-2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5">
        <f>TITRES_STAT!D1482</f>
        <v>6.5519999999999996</v>
      </c>
      <c r="C1479" s="2">
        <f t="shared" si="132"/>
        <v>6.3864341306272534</v>
      </c>
      <c r="D1479" s="2">
        <f t="shared" si="134"/>
        <v>6.4267695503781654</v>
      </c>
      <c r="E1479" s="2">
        <f t="shared" si="133"/>
        <v>-4.0335419750912038E-2</v>
      </c>
      <c r="F1479" s="2">
        <f t="shared" si="137"/>
        <v>-6.2297482002320527E-2</v>
      </c>
      <c r="G1479" s="2">
        <f t="shared" si="135"/>
        <v>2.1962062251408489E-2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5">
        <f>TITRES_STAT!D1483</f>
        <v>6.4880000000000004</v>
      </c>
      <c r="C1480" s="2">
        <f t="shared" si="132"/>
        <v>6.4052904182230606</v>
      </c>
      <c r="D1480" s="2">
        <f t="shared" si="134"/>
        <v>6.4313051392390417</v>
      </c>
      <c r="E1480" s="2">
        <f t="shared" si="133"/>
        <v>-2.6014721015981124E-2</v>
      </c>
      <c r="F1480" s="2">
        <f t="shared" si="137"/>
        <v>-5.5040929805052652E-2</v>
      </c>
      <c r="G1480" s="2">
        <f t="shared" si="135"/>
        <v>2.9026208789071528E-2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5">
        <f>TITRES_STAT!D1484</f>
        <v>6.4660000000000002</v>
      </c>
      <c r="C1481" s="2">
        <f t="shared" si="132"/>
        <v>6.4235534308041284</v>
      </c>
      <c r="D1481" s="2">
        <f t="shared" si="134"/>
        <v>6.4338751289250382</v>
      </c>
      <c r="E1481" s="2">
        <f t="shared" si="133"/>
        <v>-1.0321698120909772E-2</v>
      </c>
      <c r="F1481" s="2">
        <f t="shared" si="137"/>
        <v>-4.6097083468224082E-2</v>
      </c>
      <c r="G1481" s="2">
        <f t="shared" si="135"/>
        <v>3.5775385347314309E-2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5">
        <f>TITRES_STAT!D1485</f>
        <v>6.4589999999999996</v>
      </c>
      <c r="C1482" s="2">
        <f t="shared" si="132"/>
        <v>6.4520836722188779</v>
      </c>
      <c r="D1482" s="2">
        <f t="shared" si="134"/>
        <v>6.435736230486147</v>
      </c>
      <c r="E1482" s="2">
        <f t="shared" si="133"/>
        <v>1.634744173273095E-2</v>
      </c>
      <c r="F1482" s="2">
        <f t="shared" si="137"/>
        <v>-3.3608178428033077E-2</v>
      </c>
      <c r="G1482" s="2">
        <f t="shared" si="135"/>
        <v>4.9955620160764026E-2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5">
        <f>TITRES_STAT!D1486</f>
        <v>6.6020000000000003</v>
      </c>
      <c r="C1483" s="2">
        <f t="shared" si="132"/>
        <v>6.448840030339051</v>
      </c>
      <c r="D1483" s="2">
        <f t="shared" si="134"/>
        <v>6.4480520652649513</v>
      </c>
      <c r="E1483" s="2">
        <f t="shared" si="133"/>
        <v>7.8796507409961691E-4</v>
      </c>
      <c r="F1483" s="2">
        <f t="shared" si="137"/>
        <v>-2.6728949727606539E-2</v>
      </c>
      <c r="G1483" s="2">
        <f t="shared" si="135"/>
        <v>2.7516914801706156E-2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5">
        <f>TITRES_STAT!D1487</f>
        <v>6.6020000000000003</v>
      </c>
      <c r="C1484" s="2">
        <f t="shared" si="132"/>
        <v>6.4614800256715048</v>
      </c>
      <c r="D1484" s="2">
        <f t="shared" si="134"/>
        <v>6.4594556159860659</v>
      </c>
      <c r="E1484" s="2">
        <f t="shared" si="133"/>
        <v>2.0244096854389326E-3</v>
      </c>
      <c r="F1484" s="2">
        <f t="shared" si="137"/>
        <v>-2.0978277844997447E-2</v>
      </c>
      <c r="G1484" s="2">
        <f t="shared" si="135"/>
        <v>2.300268753043638E-2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5">
        <f>TITRES_STAT!D1488</f>
        <v>6.4740000000000002</v>
      </c>
      <c r="C1485" s="2">
        <f t="shared" si="132"/>
        <v>6.4863292524912728</v>
      </c>
      <c r="D1485" s="2">
        <f t="shared" si="134"/>
        <v>6.4605329777648759</v>
      </c>
      <c r="E1485" s="2">
        <f t="shared" si="133"/>
        <v>2.5796274726396895E-2</v>
      </c>
      <c r="F1485" s="2">
        <f t="shared" si="137"/>
        <v>-1.1623367330718578E-2</v>
      </c>
      <c r="G1485" s="2">
        <f t="shared" si="135"/>
        <v>3.7419642057115475E-2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5">
        <f>TITRES_STAT!D1489</f>
        <v>6.4880000000000004</v>
      </c>
      <c r="C1486" s="2">
        <f t="shared" si="132"/>
        <v>6.4876632136464618</v>
      </c>
      <c r="D1486" s="2">
        <f t="shared" si="134"/>
        <v>6.4625675720045148</v>
      </c>
      <c r="E1486" s="2">
        <f t="shared" si="133"/>
        <v>2.5095641641946997E-2</v>
      </c>
      <c r="F1486" s="2">
        <f t="shared" si="137"/>
        <v>-4.2795655361854631E-3</v>
      </c>
      <c r="G1486" s="2">
        <f t="shared" si="135"/>
        <v>2.9375207178132461E-2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5">
        <f>TITRES_STAT!D1490</f>
        <v>6.4379999999999997</v>
      </c>
      <c r="C1487" s="2">
        <f t="shared" ref="C1487:C1550" si="138">$C$4*B1477+C1486*(1-$C$4)</f>
        <v>6.4832534884700825</v>
      </c>
      <c r="D1487" s="2">
        <f t="shared" si="134"/>
        <v>6.4607477518560321</v>
      </c>
      <c r="E1487" s="2">
        <f t="shared" si="133"/>
        <v>2.250573661405042E-2</v>
      </c>
      <c r="F1487" s="2">
        <f t="shared" si="137"/>
        <v>1.077494893861713E-3</v>
      </c>
      <c r="G1487" s="2">
        <f t="shared" si="135"/>
        <v>2.1428241720188708E-2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5">
        <f>TITRES_STAT!D1491</f>
        <v>6.5659999999999998</v>
      </c>
      <c r="C1488" s="2">
        <f t="shared" si="138"/>
        <v>6.4773683363977623</v>
      </c>
      <c r="D1488" s="2">
        <f t="shared" si="134"/>
        <v>6.4685442146815113</v>
      </c>
      <c r="E1488" s="2">
        <f t="shared" si="133"/>
        <v>8.824121716251021E-3</v>
      </c>
      <c r="F1488" s="2">
        <f t="shared" si="137"/>
        <v>2.6268202583395748E-3</v>
      </c>
      <c r="G1488" s="2">
        <f t="shared" si="135"/>
        <v>6.1973014579114463E-3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5">
        <f>TITRES_STAT!D1492</f>
        <v>6.4950000000000001</v>
      </c>
      <c r="C1489" s="2">
        <f t="shared" si="138"/>
        <v>6.4888501307981068</v>
      </c>
      <c r="D1489" s="2">
        <f t="shared" si="134"/>
        <v>6.4705039024828803</v>
      </c>
      <c r="E1489" s="2">
        <f t="shared" si="133"/>
        <v>1.8346228315226476E-2</v>
      </c>
      <c r="F1489" s="2">
        <f t="shared" si="137"/>
        <v>5.770701869716956E-3</v>
      </c>
      <c r="G1489" s="2">
        <f t="shared" si="135"/>
        <v>1.257552644550952E-2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5">
        <f>TITRES_STAT!D1493</f>
        <v>6.4450000000000003</v>
      </c>
      <c r="C1490" s="2">
        <f t="shared" si="138"/>
        <v>6.4887193414445514</v>
      </c>
      <c r="D1490" s="2">
        <f t="shared" si="134"/>
        <v>6.4686147245211858</v>
      </c>
      <c r="E1490" s="2">
        <f t="shared" si="133"/>
        <v>2.0104616923365626E-2</v>
      </c>
      <c r="F1490" s="2">
        <f t="shared" si="137"/>
        <v>8.6374848804466903E-3</v>
      </c>
      <c r="G1490" s="2">
        <f t="shared" si="135"/>
        <v>1.1467132042918935E-2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5">
        <f>TITRES_STAT!D1494</f>
        <v>6.4450000000000003</v>
      </c>
      <c r="C1491" s="2">
        <f t="shared" si="138"/>
        <v>6.4852240581453895</v>
      </c>
      <c r="D1491" s="2">
        <f t="shared" si="134"/>
        <v>6.466865485667765</v>
      </c>
      <c r="E1491" s="2">
        <f t="shared" si="133"/>
        <v>1.8358572477624513E-2</v>
      </c>
      <c r="F1491" s="2">
        <f t="shared" si="137"/>
        <v>1.0581702399882254E-2</v>
      </c>
      <c r="G1491" s="2">
        <f t="shared" si="135"/>
        <v>7.7768700777422588E-3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5">
        <f>TITRES_STAT!D1495</f>
        <v>6.4450000000000003</v>
      </c>
      <c r="C1492" s="2">
        <f t="shared" si="138"/>
        <v>6.4811895876614827</v>
      </c>
      <c r="D1492" s="2">
        <f t="shared" si="134"/>
        <v>6.4652458200627461</v>
      </c>
      <c r="E1492" s="2">
        <f t="shared" si="133"/>
        <v>1.5943767598736613E-2</v>
      </c>
      <c r="F1492" s="2">
        <f t="shared" si="137"/>
        <v>1.1654115439653126E-2</v>
      </c>
      <c r="G1492" s="2">
        <f t="shared" si="135"/>
        <v>4.2896521590834874E-3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5">
        <f>TITRES_STAT!D1496</f>
        <v>6.4450000000000003</v>
      </c>
      <c r="C1493" s="2">
        <f t="shared" si="138"/>
        <v>6.4997758049443313</v>
      </c>
      <c r="D1493" s="2">
        <f t="shared" si="134"/>
        <v>6.4637461296877285</v>
      </c>
      <c r="E1493" s="2">
        <f t="shared" si="133"/>
        <v>3.6029675256602722E-2</v>
      </c>
      <c r="F1493" s="2">
        <f t="shared" si="137"/>
        <v>1.6529227403043044E-2</v>
      </c>
      <c r="G1493" s="2">
        <f t="shared" si="135"/>
        <v>1.9500447853559678E-2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5">
        <f>TITRES_STAT!D1497</f>
        <v>6.4589999999999996</v>
      </c>
      <c r="C1494" s="2">
        <f t="shared" si="138"/>
        <v>6.5155026041836646</v>
      </c>
      <c r="D1494" s="2">
        <f t="shared" si="134"/>
        <v>6.4633945645256743</v>
      </c>
      <c r="E1494" s="2">
        <f t="shared" si="133"/>
        <v>5.2108039657990268E-2</v>
      </c>
      <c r="F1494" s="2">
        <f t="shared" si="137"/>
        <v>2.3644989854032489E-2</v>
      </c>
      <c r="G1494" s="2">
        <f t="shared" si="135"/>
        <v>2.846304980395778E-2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5">
        <f>TITRES_STAT!D1498</f>
        <v>6.4589999999999996</v>
      </c>
      <c r="C1495" s="2">
        <f t="shared" si="138"/>
        <v>6.5091175881554086</v>
      </c>
      <c r="D1495" s="2">
        <f t="shared" si="134"/>
        <v>6.4630690412274765</v>
      </c>
      <c r="E1495" s="2">
        <f t="shared" si="133"/>
        <v>4.6048546927932144E-2</v>
      </c>
      <c r="F1495" s="2">
        <f t="shared" si="137"/>
        <v>2.812570126881242E-2</v>
      </c>
      <c r="G1495" s="2">
        <f t="shared" si="135"/>
        <v>1.7922845659119724E-2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5">
        <f>TITRES_STAT!D1499</f>
        <v>6.4589999999999996</v>
      </c>
      <c r="C1496" s="2">
        <f t="shared" si="138"/>
        <v>6.5058687284391921</v>
      </c>
      <c r="D1496" s="2">
        <f t="shared" si="134"/>
        <v>6.4627676307661819</v>
      </c>
      <c r="E1496" s="2">
        <f t="shared" si="133"/>
        <v>4.310109767301018E-2</v>
      </c>
      <c r="F1496" s="2">
        <f t="shared" si="137"/>
        <v>3.112078054965197E-2</v>
      </c>
      <c r="G1496" s="2">
        <f t="shared" si="135"/>
        <v>1.198031712335821E-2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5">
        <f>TITRES_STAT!D1500</f>
        <v>6.4379999999999997</v>
      </c>
      <c r="C1497" s="2">
        <f t="shared" si="138"/>
        <v>6.495427385602393</v>
      </c>
      <c r="D1497" s="2">
        <f t="shared" si="134"/>
        <v>6.4609329914501679</v>
      </c>
      <c r="E1497" s="2">
        <f t="shared" si="133"/>
        <v>3.4494394152225105E-2</v>
      </c>
      <c r="F1497" s="2">
        <f t="shared" si="137"/>
        <v>3.17955032701666E-2</v>
      </c>
      <c r="G1497" s="2">
        <f t="shared" si="135"/>
        <v>2.698890882058505E-3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5">
        <f>TITRES_STAT!D1501</f>
        <v>6.5659999999999998</v>
      </c>
      <c r="C1498" s="2">
        <f t="shared" si="138"/>
        <v>6.5062847108943327</v>
      </c>
      <c r="D1498" s="2">
        <f t="shared" si="134"/>
        <v>6.4687157328242293</v>
      </c>
      <c r="E1498" s="2">
        <f t="shared" si="133"/>
        <v>3.7568978070103398E-2</v>
      </c>
      <c r="F1498" s="2">
        <f t="shared" si="137"/>
        <v>3.2950198230153958E-2</v>
      </c>
      <c r="G1498" s="2">
        <f t="shared" si="135"/>
        <v>4.6187798399494398E-3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5">
        <f>TITRES_STAT!D1502</f>
        <v>6.5659999999999998</v>
      </c>
      <c r="C1499" s="2">
        <f t="shared" si="138"/>
        <v>6.5045486015259737</v>
      </c>
      <c r="D1499" s="2">
        <f t="shared" si="134"/>
        <v>6.4759219748372487</v>
      </c>
      <c r="E1499" s="2">
        <f t="shared" si="133"/>
        <v>2.8626626688724954E-2</v>
      </c>
      <c r="F1499" s="2">
        <f t="shared" si="137"/>
        <v>3.2085483921868163E-2</v>
      </c>
      <c r="G1499" s="2">
        <f t="shared" si="135"/>
        <v>-3.4588572331432088E-3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5">
        <f>TITRES_STAT!D1503</f>
        <v>6.4240000000000004</v>
      </c>
      <c r="C1500" s="2">
        <f t="shared" si="138"/>
        <v>6.4953872782142854</v>
      </c>
      <c r="D1500" s="2">
        <f t="shared" si="134"/>
        <v>6.4720759026270818</v>
      </c>
      <c r="E1500" s="2">
        <f t="shared" ref="E1500:E1563" si="139">C1500-D1500</f>
        <v>2.3311375587203642E-2</v>
      </c>
      <c r="F1500" s="2">
        <f t="shared" si="137"/>
        <v>3.0330662254935258E-2</v>
      </c>
      <c r="G1500" s="2">
        <f t="shared" si="135"/>
        <v>-7.0192866677316161E-3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5">
        <f>TITRES_STAT!D1504</f>
        <v>6.5590000000000002</v>
      </c>
      <c r="C1501" s="2">
        <f t="shared" si="138"/>
        <v>6.4876353892582417</v>
      </c>
      <c r="D1501" s="2">
        <f t="shared" ref="D1501:D1564" si="140">$D$4*B1501+(1-$D$4)*D1500</f>
        <v>6.4785147246547048</v>
      </c>
      <c r="E1501" s="2">
        <f t="shared" si="139"/>
        <v>9.1206646035368877E-3</v>
      </c>
      <c r="F1501" s="2">
        <f t="shared" si="137"/>
        <v>2.6088662724655584E-2</v>
      </c>
      <c r="G1501" s="2">
        <f t="shared" si="135"/>
        <v>-1.6967998121118696E-2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5">
        <f>TITRES_STAT!D1505</f>
        <v>6.3739999999999997</v>
      </c>
      <c r="C1502" s="2">
        <f t="shared" si="138"/>
        <v>6.4810760986031282</v>
      </c>
      <c r="D1502" s="2">
        <f t="shared" si="140"/>
        <v>6.4707728931988004</v>
      </c>
      <c r="E1502" s="2">
        <f t="shared" si="139"/>
        <v>1.030320540432772E-2</v>
      </c>
      <c r="F1502" s="2">
        <f t="shared" si="137"/>
        <v>2.2931571260590013E-2</v>
      </c>
      <c r="G1502" s="2">
        <f t="shared" si="135"/>
        <v>-1.2628365856262293E-2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5">
        <f>TITRES_STAT!D1506</f>
        <v>6.2089999999999996</v>
      </c>
      <c r="C1503" s="2">
        <f t="shared" si="138"/>
        <v>6.4755259295872625</v>
      </c>
      <c r="D1503" s="2">
        <f t="shared" si="140"/>
        <v>6.4513823085174078</v>
      </c>
      <c r="E1503" s="2">
        <f t="shared" si="139"/>
        <v>2.4143621069854682E-2</v>
      </c>
      <c r="F1503" s="2">
        <f t="shared" si="137"/>
        <v>2.3173981222442949E-2</v>
      </c>
      <c r="G1503" s="2">
        <f t="shared" si="135"/>
        <v>9.6963984741173237E-4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5">
        <f>TITRES_STAT!D1507</f>
        <v>6.024</v>
      </c>
      <c r="C1504" s="2">
        <f t="shared" si="138"/>
        <v>6.4729834788815293</v>
      </c>
      <c r="D1504" s="2">
        <f t="shared" si="140"/>
        <v>6.4197243597383409</v>
      </c>
      <c r="E1504" s="2">
        <f t="shared" si="139"/>
        <v>5.3259119143188371E-2</v>
      </c>
      <c r="F1504" s="2">
        <f t="shared" si="137"/>
        <v>2.9191008806592034E-2</v>
      </c>
      <c r="G1504" s="2">
        <f t="shared" si="135"/>
        <v>2.4068110336596338E-2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5">
        <f>TITRES_STAT!D1508</f>
        <v>5.9240000000000004</v>
      </c>
      <c r="C1505" s="2">
        <f t="shared" si="138"/>
        <v>6.4708321744382165</v>
      </c>
      <c r="D1505" s="2">
        <f t="shared" si="140"/>
        <v>6.3830040367947598</v>
      </c>
      <c r="E1505" s="2">
        <f t="shared" si="139"/>
        <v>8.782813764345665E-2</v>
      </c>
      <c r="F1505" s="2">
        <f t="shared" si="137"/>
        <v>4.0918434573964962E-2</v>
      </c>
      <c r="G1505" s="2">
        <f t="shared" si="135"/>
        <v>4.6909703069491687E-2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5">
        <f>TITRES_STAT!D1509</f>
        <v>5.9240000000000004</v>
      </c>
      <c r="C1506" s="2">
        <f t="shared" si="138"/>
        <v>6.4690118399092595</v>
      </c>
      <c r="D1506" s="2">
        <f t="shared" si="140"/>
        <v>6.3490037377729251</v>
      </c>
      <c r="E1506" s="2">
        <f t="shared" si="139"/>
        <v>0.12000810213633439</v>
      </c>
      <c r="F1506" s="2">
        <f t="shared" si="137"/>
        <v>5.6736368086438851E-2</v>
      </c>
      <c r="G1506" s="2">
        <f t="shared" si="135"/>
        <v>6.3271734049895542E-2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5">
        <f>TITRES_STAT!D1510</f>
        <v>5.8310000000000004</v>
      </c>
      <c r="C1507" s="2">
        <f t="shared" si="138"/>
        <v>6.4642407876155268</v>
      </c>
      <c r="D1507" s="2">
        <f t="shared" si="140"/>
        <v>6.3106330905304864</v>
      </c>
      <c r="E1507" s="2">
        <f t="shared" si="139"/>
        <v>0.15360769708504041</v>
      </c>
      <c r="F1507" s="2">
        <f t="shared" si="137"/>
        <v>7.6110633886159171E-2</v>
      </c>
      <c r="G1507" s="2">
        <f t="shared" si="135"/>
        <v>7.7497063198881236E-2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5">
        <f>TITRES_STAT!D1511</f>
        <v>5.76</v>
      </c>
      <c r="C1508" s="2">
        <f t="shared" si="138"/>
        <v>6.479896051059292</v>
      </c>
      <c r="D1508" s="2">
        <f t="shared" si="140"/>
        <v>6.2698454541948951</v>
      </c>
      <c r="E1508" s="2">
        <f t="shared" si="139"/>
        <v>0.21005059686439687</v>
      </c>
      <c r="F1508" s="2">
        <f t="shared" si="137"/>
        <v>0.10289862648180673</v>
      </c>
      <c r="G1508" s="2">
        <f t="shared" ref="G1508:G1571" si="141">E1508-F1508</f>
        <v>0.10715197038259014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5">
        <f>TITRES_STAT!D1512</f>
        <v>5.76</v>
      </c>
      <c r="C1509" s="2">
        <f t="shared" si="138"/>
        <v>6.4931428124347859</v>
      </c>
      <c r="D1509" s="2">
        <f t="shared" si="140"/>
        <v>6.2320791242545326</v>
      </c>
      <c r="E1509" s="2">
        <f t="shared" si="139"/>
        <v>0.26106368818025327</v>
      </c>
      <c r="F1509" s="2">
        <f t="shared" ref="F1509:F1572" si="143">(E1509*(2/(10)))+((1-(2/10))*F1508)</f>
        <v>0.13453163882149605</v>
      </c>
      <c r="G1509" s="2">
        <f t="shared" si="141"/>
        <v>0.12653204935875723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5">
        <f>TITRES_STAT!D1513</f>
        <v>5.76</v>
      </c>
      <c r="C1510" s="2">
        <f t="shared" si="138"/>
        <v>6.4825054566755886</v>
      </c>
      <c r="D1510" s="2">
        <f t="shared" si="140"/>
        <v>6.1971103002356784</v>
      </c>
      <c r="E1510" s="2">
        <f t="shared" si="139"/>
        <v>0.2853951564399102</v>
      </c>
      <c r="F1510" s="2">
        <f t="shared" si="143"/>
        <v>0.16470434234517889</v>
      </c>
      <c r="G1510" s="2">
        <f t="shared" si="141"/>
        <v>0.12069081409473131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5">
        <f>TITRES_STAT!D1514</f>
        <v>5.7530000000000001</v>
      </c>
      <c r="C1511" s="2">
        <f t="shared" si="138"/>
        <v>6.4942738479562667</v>
      </c>
      <c r="D1511" s="2">
        <f t="shared" si="140"/>
        <v>6.1642132409589614</v>
      </c>
      <c r="E1511" s="2">
        <f t="shared" si="139"/>
        <v>0.33006060699730533</v>
      </c>
      <c r="F1511" s="2">
        <f t="shared" si="143"/>
        <v>0.19777559527560418</v>
      </c>
      <c r="G1511" s="2">
        <f t="shared" si="141"/>
        <v>0.13228501172170115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5">
        <f>TITRES_STAT!D1515</f>
        <v>5.7809999999999997</v>
      </c>
      <c r="C1512" s="2">
        <f t="shared" si="138"/>
        <v>6.4757701790399178</v>
      </c>
      <c r="D1512" s="2">
        <f t="shared" si="140"/>
        <v>6.135827074962001</v>
      </c>
      <c r="E1512" s="2">
        <f t="shared" si="139"/>
        <v>0.33994310407791684</v>
      </c>
      <c r="F1512" s="2">
        <f t="shared" si="143"/>
        <v>0.22620909703606673</v>
      </c>
      <c r="G1512" s="2">
        <f t="shared" si="141"/>
        <v>0.1137340070418501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5">
        <f>TITRES_STAT!D1516</f>
        <v>5.8879999999999999</v>
      </c>
      <c r="C1513" s="2">
        <f t="shared" si="138"/>
        <v>6.4347286130337764</v>
      </c>
      <c r="D1513" s="2">
        <f t="shared" si="140"/>
        <v>6.1174695138537043</v>
      </c>
      <c r="E1513" s="2">
        <f t="shared" si="139"/>
        <v>0.31725909918007211</v>
      </c>
      <c r="F1513" s="2">
        <f t="shared" si="143"/>
        <v>0.24441909746486784</v>
      </c>
      <c r="G1513" s="2">
        <f t="shared" si="141"/>
        <v>7.2840001715204272E-2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5">
        <f>TITRES_STAT!D1517</f>
        <v>5.7169999999999996</v>
      </c>
      <c r="C1514" s="2">
        <f t="shared" si="138"/>
        <v>6.3715395956439647</v>
      </c>
      <c r="D1514" s="2">
        <f t="shared" si="140"/>
        <v>6.0878051054200961</v>
      </c>
      <c r="E1514" s="2">
        <f t="shared" si="139"/>
        <v>0.28373449022386854</v>
      </c>
      <c r="F1514" s="2">
        <f t="shared" si="143"/>
        <v>0.25228217601666802</v>
      </c>
      <c r="G1514" s="2">
        <f t="shared" si="141"/>
        <v>3.1452314207200516E-2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5">
        <f>TITRES_STAT!D1518</f>
        <v>5.6390000000000002</v>
      </c>
      <c r="C1515" s="2">
        <f t="shared" si="138"/>
        <v>6.3026873501602774</v>
      </c>
      <c r="D1515" s="2">
        <f t="shared" si="140"/>
        <v>6.0545602827963849</v>
      </c>
      <c r="E1515" s="2">
        <f t="shared" si="139"/>
        <v>0.24812706736389245</v>
      </c>
      <c r="F1515" s="2">
        <f t="shared" si="143"/>
        <v>0.25145115428611292</v>
      </c>
      <c r="G1515" s="2">
        <f t="shared" si="141"/>
        <v>-3.3240869222204705E-3</v>
      </c>
      <c r="H1515" s="2" t="str">
        <f t="shared" si="142"/>
        <v>Hold</v>
      </c>
    </row>
    <row r="1516" spans="1:8" ht="13.5" x14ac:dyDescent="0.25">
      <c r="A1516" s="3">
        <f>TITRES_STAT!B1519</f>
        <v>44221</v>
      </c>
      <c r="B1516" s="5">
        <f>TITRES_STAT!D1519</f>
        <v>5.6390000000000002</v>
      </c>
      <c r="C1516" s="2">
        <f t="shared" si="138"/>
        <v>6.2444277578279266</v>
      </c>
      <c r="D1516" s="2">
        <f t="shared" si="140"/>
        <v>6.0237780396262828</v>
      </c>
      <c r="E1516" s="2">
        <f t="shared" si="139"/>
        <v>0.22064971820164381</v>
      </c>
      <c r="F1516" s="2">
        <f t="shared" si="143"/>
        <v>0.24529086706921913</v>
      </c>
      <c r="G1516" s="2">
        <f t="shared" si="141"/>
        <v>-2.4641148867575319E-2</v>
      </c>
      <c r="H1516" s="2" t="str">
        <f t="shared" si="142"/>
        <v>Hold</v>
      </c>
    </row>
    <row r="1517" spans="1:8" ht="13.5" x14ac:dyDescent="0.25">
      <c r="A1517" s="3">
        <f>TITRES_STAT!B1520</f>
        <v>44222</v>
      </c>
      <c r="B1517" s="5">
        <f>TITRES_STAT!D1520</f>
        <v>5.6310000000000002</v>
      </c>
      <c r="C1517" s="2">
        <f t="shared" si="138"/>
        <v>6.1808234873928614</v>
      </c>
      <c r="D1517" s="2">
        <f t="shared" si="140"/>
        <v>5.9946833700243358</v>
      </c>
      <c r="E1517" s="2">
        <f t="shared" si="139"/>
        <v>0.18614011736852554</v>
      </c>
      <c r="F1517" s="2">
        <f t="shared" si="143"/>
        <v>0.23346071712908043</v>
      </c>
      <c r="G1517" s="2">
        <f t="shared" si="141"/>
        <v>-4.7320599760554888E-2</v>
      </c>
      <c r="H1517" s="2" t="str">
        <f t="shared" si="142"/>
        <v>Hold</v>
      </c>
    </row>
    <row r="1518" spans="1:8" ht="13.5" x14ac:dyDescent="0.25">
      <c r="A1518" s="3">
        <f>TITRES_STAT!B1521</f>
        <v>44223</v>
      </c>
      <c r="B1518" s="5">
        <f>TITRES_STAT!D1521</f>
        <v>5.6239999999999997</v>
      </c>
      <c r="C1518" s="2">
        <f t="shared" si="138"/>
        <v>6.1160814124093434</v>
      </c>
      <c r="D1518" s="2">
        <f t="shared" si="140"/>
        <v>5.9672253426151256</v>
      </c>
      <c r="E1518" s="2">
        <f t="shared" si="139"/>
        <v>0.14885606979421784</v>
      </c>
      <c r="F1518" s="2">
        <f t="shared" si="143"/>
        <v>0.21653978766210794</v>
      </c>
      <c r="G1518" s="2">
        <f t="shared" si="141"/>
        <v>-6.7683717867890097E-2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5">
        <f>TITRES_STAT!D1522</f>
        <v>5.7809999999999997</v>
      </c>
      <c r="C1519" s="2">
        <f t="shared" si="138"/>
        <v>6.0612996566540591</v>
      </c>
      <c r="D1519" s="2">
        <f t="shared" si="140"/>
        <v>5.9534308727917828</v>
      </c>
      <c r="E1519" s="2">
        <f t="shared" si="139"/>
        <v>0.10786878386227627</v>
      </c>
      <c r="F1519" s="2">
        <f t="shared" si="143"/>
        <v>0.19480558690214161</v>
      </c>
      <c r="G1519" s="2">
        <f t="shared" si="141"/>
        <v>-8.693680303986534E-2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5">
        <f>TITRES_STAT!D1523</f>
        <v>5.7809999999999997</v>
      </c>
      <c r="C1520" s="2">
        <f t="shared" si="138"/>
        <v>6.0149458633226649</v>
      </c>
      <c r="D1520" s="2">
        <f t="shared" si="140"/>
        <v>5.9406582155479466</v>
      </c>
      <c r="E1520" s="2">
        <f t="shared" si="139"/>
        <v>7.4287647774718302E-2</v>
      </c>
      <c r="F1520" s="2">
        <f t="shared" si="143"/>
        <v>0.17070199907665695</v>
      </c>
      <c r="G1520" s="2">
        <f t="shared" si="141"/>
        <v>-9.641435130193865E-2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5">
        <f>TITRES_STAT!D1524</f>
        <v>5.71</v>
      </c>
      <c r="C1521" s="2">
        <f t="shared" si="138"/>
        <v>5.974646499734563</v>
      </c>
      <c r="D1521" s="2">
        <f t="shared" si="140"/>
        <v>5.9235724218036543</v>
      </c>
      <c r="E1521" s="2">
        <f t="shared" si="139"/>
        <v>5.1074077930908679E-2</v>
      </c>
      <c r="F1521" s="2">
        <f t="shared" si="143"/>
        <v>0.14677641484750731</v>
      </c>
      <c r="G1521" s="2">
        <f t="shared" si="141"/>
        <v>-9.5702336916598629E-2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5">
        <f>TITRES_STAT!D1525</f>
        <v>5.71</v>
      </c>
      <c r="C1522" s="2">
        <f t="shared" si="138"/>
        <v>5.9448547305446304</v>
      </c>
      <c r="D1522" s="2">
        <f t="shared" si="140"/>
        <v>5.9077522424107904</v>
      </c>
      <c r="E1522" s="2">
        <f t="shared" si="139"/>
        <v>3.7102488133839984E-2</v>
      </c>
      <c r="F1522" s="2">
        <f t="shared" si="143"/>
        <v>0.12484162950477384</v>
      </c>
      <c r="G1522" s="2">
        <f t="shared" si="141"/>
        <v>-8.773914137093386E-2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5">
        <f>TITRES_STAT!D1526</f>
        <v>5.71</v>
      </c>
      <c r="C1523" s="2">
        <f t="shared" si="138"/>
        <v>5.9361078489223793</v>
      </c>
      <c r="D1523" s="2">
        <f t="shared" si="140"/>
        <v>5.8931039281581388</v>
      </c>
      <c r="E1523" s="2">
        <f t="shared" si="139"/>
        <v>4.3003920764240533E-2</v>
      </c>
      <c r="F1523" s="2">
        <f t="shared" si="143"/>
        <v>0.10847408775666718</v>
      </c>
      <c r="G1523" s="2">
        <f t="shared" si="141"/>
        <v>-6.5470166992426651E-2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5">
        <f>TITRES_STAT!D1527</f>
        <v>5.71</v>
      </c>
      <c r="C1524" s="2">
        <f t="shared" si="138"/>
        <v>5.902398949088167</v>
      </c>
      <c r="D1524" s="2">
        <f t="shared" si="140"/>
        <v>5.8795406742204985</v>
      </c>
      <c r="E1524" s="2">
        <f t="shared" si="139"/>
        <v>2.2858274867668449E-2</v>
      </c>
      <c r="F1524" s="2">
        <f t="shared" si="143"/>
        <v>9.1350925178867448E-2</v>
      </c>
      <c r="G1524" s="2">
        <f t="shared" si="141"/>
        <v>-6.8492650311198999E-2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5">
        <f>TITRES_STAT!D1528</f>
        <v>5.71</v>
      </c>
      <c r="C1525" s="2">
        <f t="shared" si="138"/>
        <v>5.8618760338438332</v>
      </c>
      <c r="D1525" s="2">
        <f t="shared" si="140"/>
        <v>5.8669821057597211</v>
      </c>
      <c r="E1525" s="2">
        <f t="shared" si="139"/>
        <v>-5.1060719158879664E-3</v>
      </c>
      <c r="F1525" s="2">
        <f t="shared" si="143"/>
        <v>7.2059525759916365E-2</v>
      </c>
      <c r="G1525" s="2">
        <f t="shared" si="141"/>
        <v>-7.7165597675804332E-2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5">
        <f>TITRES_STAT!D1529</f>
        <v>5.7169999999999996</v>
      </c>
      <c r="C1526" s="2">
        <f t="shared" si="138"/>
        <v>5.8275874132524743</v>
      </c>
      <c r="D1526" s="2">
        <f t="shared" si="140"/>
        <v>5.8558723201478893</v>
      </c>
      <c r="E1526" s="2">
        <f t="shared" si="139"/>
        <v>-2.8284906895414963E-2</v>
      </c>
      <c r="F1526" s="2">
        <f t="shared" si="143"/>
        <v>5.1990639228850104E-2</v>
      </c>
      <c r="G1526" s="2">
        <f t="shared" si="141"/>
        <v>-8.0275546124265074E-2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5">
        <f>TITRES_STAT!D1530</f>
        <v>5.8879999999999999</v>
      </c>
      <c r="C1527" s="2">
        <f t="shared" si="138"/>
        <v>5.7973431958290167</v>
      </c>
      <c r="D1527" s="2">
        <f t="shared" si="140"/>
        <v>5.8582521482850831</v>
      </c>
      <c r="E1527" s="2">
        <f t="shared" si="139"/>
        <v>-6.0908952456066423E-2</v>
      </c>
      <c r="F1527" s="2">
        <f t="shared" si="143"/>
        <v>2.9410720891866804E-2</v>
      </c>
      <c r="G1527" s="2">
        <f t="shared" si="141"/>
        <v>-9.0319673347933227E-2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5">
        <f>TITRES_STAT!D1531</f>
        <v>5.9880000000000004</v>
      </c>
      <c r="C1528" s="2">
        <f t="shared" si="138"/>
        <v>5.7706750118553218</v>
      </c>
      <c r="D1528" s="2">
        <f t="shared" si="140"/>
        <v>5.8678631002639658</v>
      </c>
      <c r="E1528" s="2">
        <f t="shared" si="139"/>
        <v>-9.7188088408644013E-2</v>
      </c>
      <c r="F1528" s="2">
        <f t="shared" si="143"/>
        <v>4.0909590317646412E-3</v>
      </c>
      <c r="G1528" s="2">
        <f t="shared" si="141"/>
        <v>-0.10127904744040865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5">
        <f>TITRES_STAT!D1532</f>
        <v>6.1669999999999998</v>
      </c>
      <c r="C1529" s="2">
        <f t="shared" si="138"/>
        <v>5.7722634715698877</v>
      </c>
      <c r="D1529" s="2">
        <f t="shared" si="140"/>
        <v>5.8900213891333024</v>
      </c>
      <c r="E1529" s="2">
        <f t="shared" si="139"/>
        <v>-0.11775791756341469</v>
      </c>
      <c r="F1529" s="2">
        <f t="shared" si="143"/>
        <v>-2.0278816287271226E-2</v>
      </c>
      <c r="G1529" s="2">
        <f t="shared" si="141"/>
        <v>-9.7479101276143468E-2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5">
        <f>TITRES_STAT!D1533</f>
        <v>6.2089999999999996</v>
      </c>
      <c r="C1530" s="2">
        <f t="shared" si="138"/>
        <v>5.773607552866828</v>
      </c>
      <c r="D1530" s="2">
        <f t="shared" si="140"/>
        <v>5.9136494343826875</v>
      </c>
      <c r="E1530" s="2">
        <f t="shared" si="139"/>
        <v>-0.1400418815158595</v>
      </c>
      <c r="F1530" s="2">
        <f t="shared" si="143"/>
        <v>-4.4231429332988882E-2</v>
      </c>
      <c r="G1530" s="2">
        <f t="shared" si="141"/>
        <v>-9.5810452182870626E-2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5">
        <f>TITRES_STAT!D1534</f>
        <v>6.2089999999999996</v>
      </c>
      <c r="C1531" s="2">
        <f t="shared" si="138"/>
        <v>5.7638217755027004</v>
      </c>
      <c r="D1531" s="2">
        <f t="shared" si="140"/>
        <v>5.9355272540580444</v>
      </c>
      <c r="E1531" s="2">
        <f t="shared" si="139"/>
        <v>-0.17170547855534402</v>
      </c>
      <c r="F1531" s="2">
        <f t="shared" si="143"/>
        <v>-6.9726239177459903E-2</v>
      </c>
      <c r="G1531" s="2">
        <f t="shared" si="141"/>
        <v>-0.10197923937788411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5">
        <f>TITRES_STAT!D1535</f>
        <v>6.202</v>
      </c>
      <c r="C1532" s="2">
        <f t="shared" si="138"/>
        <v>5.7555415023484384</v>
      </c>
      <c r="D1532" s="2">
        <f t="shared" si="140"/>
        <v>5.9552659759796702</v>
      </c>
      <c r="E1532" s="2">
        <f t="shared" si="139"/>
        <v>-0.1997244736312318</v>
      </c>
      <c r="F1532" s="2">
        <f t="shared" si="143"/>
        <v>-9.5725886068214291E-2</v>
      </c>
      <c r="G1532" s="2">
        <f t="shared" si="141"/>
        <v>-0.10399858756301751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5">
        <f>TITRES_STAT!D1536</f>
        <v>6.202</v>
      </c>
      <c r="C1533" s="2">
        <f t="shared" si="138"/>
        <v>5.7485351173717554</v>
      </c>
      <c r="D1533" s="2">
        <f t="shared" si="140"/>
        <v>5.9735425703515466</v>
      </c>
      <c r="E1533" s="2">
        <f t="shared" si="139"/>
        <v>-0.22500745297979119</v>
      </c>
      <c r="F1533" s="2">
        <f t="shared" si="143"/>
        <v>-0.12158219945052967</v>
      </c>
      <c r="G1533" s="2">
        <f t="shared" si="141"/>
        <v>-0.10342525352926152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5">
        <f>TITRES_STAT!D1537</f>
        <v>6.202</v>
      </c>
      <c r="C1534" s="2">
        <f t="shared" si="138"/>
        <v>5.7426066377761007</v>
      </c>
      <c r="D1534" s="2">
        <f t="shared" si="140"/>
        <v>5.9904653429180987</v>
      </c>
      <c r="E1534" s="2">
        <f t="shared" si="139"/>
        <v>-0.24785870514199804</v>
      </c>
      <c r="F1534" s="2">
        <f t="shared" si="143"/>
        <v>-0.14683750058882336</v>
      </c>
      <c r="G1534" s="2">
        <f t="shared" si="141"/>
        <v>-0.10102120455317468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5">
        <f>TITRES_STAT!D1538</f>
        <v>6.0670000000000002</v>
      </c>
      <c r="C1535" s="2">
        <f t="shared" si="138"/>
        <v>5.7375902319643926</v>
      </c>
      <c r="D1535" s="2">
        <f t="shared" si="140"/>
        <v>5.9961345767760168</v>
      </c>
      <c r="E1535" s="2">
        <f t="shared" si="139"/>
        <v>-0.25854434481162425</v>
      </c>
      <c r="F1535" s="2">
        <f t="shared" si="143"/>
        <v>-0.16917886943338356</v>
      </c>
      <c r="G1535" s="2">
        <f t="shared" si="141"/>
        <v>-8.9365475378240689E-2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5">
        <f>TITRES_STAT!D1539</f>
        <v>6.0670000000000002</v>
      </c>
      <c r="C1536" s="2">
        <f t="shared" si="138"/>
        <v>5.7344225039698706</v>
      </c>
      <c r="D1536" s="2">
        <f t="shared" si="140"/>
        <v>6.0013838673852007</v>
      </c>
      <c r="E1536" s="2">
        <f t="shared" si="139"/>
        <v>-0.26696136341533006</v>
      </c>
      <c r="F1536" s="2">
        <f t="shared" si="143"/>
        <v>-0.18873536822977285</v>
      </c>
      <c r="G1536" s="2">
        <f t="shared" si="141"/>
        <v>-7.8225995185557201E-2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5">
        <f>TITRES_STAT!D1540</f>
        <v>6.0670000000000002</v>
      </c>
      <c r="C1537" s="2">
        <f t="shared" si="138"/>
        <v>5.7580498110514293</v>
      </c>
      <c r="D1537" s="2">
        <f t="shared" si="140"/>
        <v>6.0062443216529635</v>
      </c>
      <c r="E1537" s="2">
        <f t="shared" si="139"/>
        <v>-0.24819451060153419</v>
      </c>
      <c r="F1537" s="2">
        <f t="shared" si="143"/>
        <v>-0.20062719670412513</v>
      </c>
      <c r="G1537" s="2">
        <f t="shared" si="141"/>
        <v>-4.7567313897409064E-2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5">
        <f>TITRES_STAT!D1541</f>
        <v>6.1310000000000002</v>
      </c>
      <c r="C1538" s="2">
        <f t="shared" si="138"/>
        <v>5.7934267631973633</v>
      </c>
      <c r="D1538" s="2">
        <f t="shared" si="140"/>
        <v>6.0154854830120028</v>
      </c>
      <c r="E1538" s="2">
        <f t="shared" si="139"/>
        <v>-0.22205871981463954</v>
      </c>
      <c r="F1538" s="2">
        <f t="shared" si="143"/>
        <v>-0.20491350132622801</v>
      </c>
      <c r="G1538" s="2">
        <f t="shared" si="141"/>
        <v>-1.7145218488411523E-2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5">
        <f>TITRES_STAT!D1542</f>
        <v>5.9530000000000003</v>
      </c>
      <c r="C1539" s="2">
        <f t="shared" si="138"/>
        <v>5.8508995688593073</v>
      </c>
      <c r="D1539" s="2">
        <f t="shared" si="140"/>
        <v>6.0108569287148175</v>
      </c>
      <c r="E1539" s="2">
        <f t="shared" si="139"/>
        <v>-0.15995735985551018</v>
      </c>
      <c r="F1539" s="2">
        <f t="shared" si="143"/>
        <v>-0.19592227303208448</v>
      </c>
      <c r="G1539" s="2">
        <f t="shared" si="141"/>
        <v>3.5964913176574298E-2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5">
        <f>TITRES_STAT!D1543</f>
        <v>5.9530000000000003</v>
      </c>
      <c r="C1540" s="2">
        <f t="shared" si="138"/>
        <v>5.9059919428809522</v>
      </c>
      <c r="D1540" s="2">
        <f t="shared" si="140"/>
        <v>6.0065712302914971</v>
      </c>
      <c r="E1540" s="2">
        <f t="shared" si="139"/>
        <v>-0.10057928741054489</v>
      </c>
      <c r="F1540" s="2">
        <f t="shared" si="143"/>
        <v>-0.17685367590777656</v>
      </c>
      <c r="G1540" s="2">
        <f t="shared" si="141"/>
        <v>7.6274388497231671E-2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5">
        <f>TITRES_STAT!D1544</f>
        <v>6.06</v>
      </c>
      <c r="C1541" s="2">
        <f t="shared" si="138"/>
        <v>5.9526085670531135</v>
      </c>
      <c r="D1541" s="2">
        <f t="shared" si="140"/>
        <v>6.010528916936571</v>
      </c>
      <c r="E1541" s="2">
        <f t="shared" si="139"/>
        <v>-5.7920349883457511E-2</v>
      </c>
      <c r="F1541" s="2">
        <f t="shared" si="143"/>
        <v>-0.15306701070291276</v>
      </c>
      <c r="G1541" s="2">
        <f t="shared" si="141"/>
        <v>9.5146660819455248E-2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5">
        <f>TITRES_STAT!D1545</f>
        <v>6.0519999999999996</v>
      </c>
      <c r="C1542" s="2">
        <f t="shared" si="138"/>
        <v>5.9909764798141731</v>
      </c>
      <c r="D1542" s="2">
        <f t="shared" si="140"/>
        <v>6.0136008490153436</v>
      </c>
      <c r="E1542" s="2">
        <f t="shared" si="139"/>
        <v>-2.2624369201170502E-2</v>
      </c>
      <c r="F1542" s="2">
        <f t="shared" si="143"/>
        <v>-0.12697848240256432</v>
      </c>
      <c r="G1542" s="2">
        <f t="shared" si="141"/>
        <v>0.10435411320139382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5">
        <f>TITRES_STAT!D1546</f>
        <v>5.8879999999999999</v>
      </c>
      <c r="C1543" s="2">
        <f t="shared" si="138"/>
        <v>6.0234416367658392</v>
      </c>
      <c r="D1543" s="2">
        <f t="shared" si="140"/>
        <v>6.0042970824216146</v>
      </c>
      <c r="E1543" s="2">
        <f t="shared" si="139"/>
        <v>1.9144554344224574E-2</v>
      </c>
      <c r="F1543" s="2">
        <f t="shared" si="143"/>
        <v>-9.775387505320654E-2</v>
      </c>
      <c r="G1543" s="2">
        <f t="shared" si="141"/>
        <v>0.11689842939743111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5">
        <f>TITRES_STAT!D1547</f>
        <v>5.7169999999999996</v>
      </c>
      <c r="C1544" s="2">
        <f t="shared" si="138"/>
        <v>6.0509121541864799</v>
      </c>
      <c r="D1544" s="2">
        <f t="shared" si="140"/>
        <v>5.9830158170570504</v>
      </c>
      <c r="E1544" s="2">
        <f t="shared" si="139"/>
        <v>6.789633712942944E-2</v>
      </c>
      <c r="F1544" s="2">
        <f t="shared" si="143"/>
        <v>-6.4623832616679353E-2</v>
      </c>
      <c r="G1544" s="2">
        <f t="shared" si="141"/>
        <v>0.13252016974610881</v>
      </c>
      <c r="H1544" s="2" t="str">
        <f t="shared" si="142"/>
        <v>Sell</v>
      </c>
    </row>
    <row r="1545" spans="1:8" ht="13.5" x14ac:dyDescent="0.25">
      <c r="A1545" s="3">
        <f>TITRES_STAT!B1548</f>
        <v>44260</v>
      </c>
      <c r="B1545" s="5">
        <f>TITRES_STAT!D1548</f>
        <v>5.71</v>
      </c>
      <c r="C1545" s="2">
        <f t="shared" si="138"/>
        <v>6.0533872073885595</v>
      </c>
      <c r="D1545" s="2">
        <f t="shared" si="140"/>
        <v>5.9627924232009724</v>
      </c>
      <c r="E1545" s="2">
        <f t="shared" si="139"/>
        <v>9.0594784187587152E-2</v>
      </c>
      <c r="F1545" s="2">
        <f t="shared" si="143"/>
        <v>-3.3580109255826052E-2</v>
      </c>
      <c r="G1545" s="2">
        <f t="shared" si="141"/>
        <v>0.1241748934434132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5">
        <f>TITRES_STAT!D1549</f>
        <v>5.8739999999999997</v>
      </c>
      <c r="C1546" s="2">
        <f t="shared" si="138"/>
        <v>6.0554814831749351</v>
      </c>
      <c r="D1546" s="2">
        <f t="shared" si="140"/>
        <v>5.9562152066675678</v>
      </c>
      <c r="E1546" s="2">
        <f t="shared" si="139"/>
        <v>9.9266276507367301E-2</v>
      </c>
      <c r="F1546" s="2">
        <f t="shared" si="143"/>
        <v>-7.0108321031873803E-3</v>
      </c>
      <c r="G1546" s="2">
        <f t="shared" si="141"/>
        <v>0.10627710861055469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5">
        <f>TITRES_STAT!D1550</f>
        <v>5.71</v>
      </c>
      <c r="C1547" s="2">
        <f t="shared" si="138"/>
        <v>6.0572535626864834</v>
      </c>
      <c r="D1547" s="2">
        <f t="shared" si="140"/>
        <v>5.9379770432107106</v>
      </c>
      <c r="E1547" s="2">
        <f t="shared" si="139"/>
        <v>0.11927651947577278</v>
      </c>
      <c r="F1547" s="2">
        <f t="shared" si="143"/>
        <v>1.8246638212604652E-2</v>
      </c>
      <c r="G1547" s="2">
        <f t="shared" si="141"/>
        <v>0.10102988126316813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5">
        <f>TITRES_STAT!D1551</f>
        <v>5.71</v>
      </c>
      <c r="C1548" s="2">
        <f t="shared" si="138"/>
        <v>6.0685991684270251</v>
      </c>
      <c r="D1548" s="2">
        <f t="shared" si="140"/>
        <v>5.9210898548247322</v>
      </c>
      <c r="E1548" s="2">
        <f t="shared" si="139"/>
        <v>0.14750931360229291</v>
      </c>
      <c r="F1548" s="2">
        <f t="shared" si="143"/>
        <v>4.4099173290542304E-2</v>
      </c>
      <c r="G1548" s="2">
        <f t="shared" si="141"/>
        <v>0.10341014031175061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5">
        <f>TITRES_STAT!D1552</f>
        <v>5.8810000000000002</v>
      </c>
      <c r="C1549" s="2">
        <f t="shared" si="138"/>
        <v>6.0508146809767132</v>
      </c>
      <c r="D1549" s="2">
        <f t="shared" si="140"/>
        <v>5.9181202359488259</v>
      </c>
      <c r="E1549" s="2">
        <f t="shared" si="139"/>
        <v>0.1326944450278873</v>
      </c>
      <c r="F1549" s="2">
        <f t="shared" si="143"/>
        <v>6.18182276380113E-2</v>
      </c>
      <c r="G1549" s="2">
        <f t="shared" si="141"/>
        <v>7.0876217389875998E-2</v>
      </c>
      <c r="H1549" s="2" t="str">
        <f t="shared" si="142"/>
        <v>Sell</v>
      </c>
    </row>
    <row r="1550" spans="1:8" ht="13.5" x14ac:dyDescent="0.25">
      <c r="A1550" s="3">
        <f>TITRES_STAT!B1553</f>
        <v>44267</v>
      </c>
      <c r="B1550" s="5">
        <f>TITRES_STAT!D1553</f>
        <v>5.8529999999999998</v>
      </c>
      <c r="C1550" s="2">
        <f t="shared" si="138"/>
        <v>6.0357662685187572</v>
      </c>
      <c r="D1550" s="2">
        <f t="shared" si="140"/>
        <v>5.9132965147674312</v>
      </c>
      <c r="E1550" s="2">
        <f t="shared" si="139"/>
        <v>0.12246975375132596</v>
      </c>
      <c r="F1550" s="2">
        <f t="shared" si="143"/>
        <v>7.3948532860674238E-2</v>
      </c>
      <c r="G1550" s="2">
        <f t="shared" si="141"/>
        <v>4.8521220890651723E-2</v>
      </c>
      <c r="H1550" s="2" t="str">
        <f t="shared" si="142"/>
        <v>Sell</v>
      </c>
    </row>
    <row r="1551" spans="1:8" ht="13.5" x14ac:dyDescent="0.25">
      <c r="A1551" s="3">
        <f>TITRES_STAT!B1554</f>
        <v>44270</v>
      </c>
      <c r="B1551" s="5">
        <f>TITRES_STAT!D1554</f>
        <v>5.7809999999999997</v>
      </c>
      <c r="C1551" s="2">
        <f t="shared" ref="C1551:C1614" si="144">$C$4*B1541+C1550*(1-$C$4)</f>
        <v>6.039494534900486</v>
      </c>
      <c r="D1551" s="2">
        <f t="shared" si="140"/>
        <v>5.9034967729328063</v>
      </c>
      <c r="E1551" s="2">
        <f t="shared" si="139"/>
        <v>0.13599776196767976</v>
      </c>
      <c r="F1551" s="2">
        <f t="shared" si="143"/>
        <v>8.6358378682075354E-2</v>
      </c>
      <c r="G1551" s="2">
        <f t="shared" si="141"/>
        <v>4.963938328560441E-2</v>
      </c>
      <c r="H1551" s="2" t="str">
        <f t="shared" si="142"/>
        <v>Sell</v>
      </c>
    </row>
    <row r="1552" spans="1:8" ht="13.5" x14ac:dyDescent="0.25">
      <c r="A1552" s="3">
        <f>TITRES_STAT!B1555</f>
        <v>44271</v>
      </c>
      <c r="B1552" s="5">
        <f>TITRES_STAT!D1555</f>
        <v>5.7809999999999997</v>
      </c>
      <c r="C1552" s="2">
        <f t="shared" si="144"/>
        <v>6.0414184526081041</v>
      </c>
      <c r="D1552" s="2">
        <f t="shared" si="140"/>
        <v>5.894422937900746</v>
      </c>
      <c r="E1552" s="2">
        <f t="shared" si="139"/>
        <v>0.14699551470735805</v>
      </c>
      <c r="F1552" s="2">
        <f t="shared" si="143"/>
        <v>9.8485805887131905E-2</v>
      </c>
      <c r="G1552" s="2">
        <f t="shared" si="141"/>
        <v>4.8509708820226149E-2</v>
      </c>
      <c r="H1552" s="2" t="str">
        <f t="shared" si="142"/>
        <v>Sell</v>
      </c>
    </row>
    <row r="1553" spans="1:8" ht="13.5" x14ac:dyDescent="0.25">
      <c r="A1553" s="3">
        <f>TITRES_STAT!B1556</f>
        <v>44272</v>
      </c>
      <c r="B1553" s="5">
        <f>TITRES_STAT!D1556</f>
        <v>5.9240000000000004</v>
      </c>
      <c r="C1553" s="2">
        <f t="shared" si="144"/>
        <v>6.0178156137453191</v>
      </c>
      <c r="D1553" s="2">
        <f t="shared" si="140"/>
        <v>5.8966138313895797</v>
      </c>
      <c r="E1553" s="2">
        <f t="shared" si="139"/>
        <v>0.12120178235573942</v>
      </c>
      <c r="F1553" s="2">
        <f t="shared" si="143"/>
        <v>0.10302900118085342</v>
      </c>
      <c r="G1553" s="2">
        <f t="shared" si="141"/>
        <v>1.8172781174885994E-2</v>
      </c>
      <c r="H1553" s="2" t="str">
        <f t="shared" si="142"/>
        <v>Sell</v>
      </c>
    </row>
    <row r="1554" spans="1:8" ht="13.5" x14ac:dyDescent="0.25">
      <c r="A1554" s="3">
        <f>TITRES_STAT!B1557</f>
        <v>44273</v>
      </c>
      <c r="B1554" s="5">
        <f>TITRES_STAT!D1557</f>
        <v>5.7960000000000003</v>
      </c>
      <c r="C1554" s="2">
        <f t="shared" si="144"/>
        <v>5.9715362885537315</v>
      </c>
      <c r="D1554" s="2">
        <f t="shared" si="140"/>
        <v>5.8891609549903512</v>
      </c>
      <c r="E1554" s="2">
        <f t="shared" si="139"/>
        <v>8.2375333563380337E-2</v>
      </c>
      <c r="F1554" s="2">
        <f t="shared" si="143"/>
        <v>9.8898267657358818E-2</v>
      </c>
      <c r="G1554" s="2">
        <f t="shared" si="141"/>
        <v>-1.6522934093978481E-2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5">
        <f>TITRES_STAT!D1558</f>
        <v>5.7960000000000003</v>
      </c>
      <c r="C1555" s="2">
        <f t="shared" si="144"/>
        <v>5.9312999364685419</v>
      </c>
      <c r="D1555" s="2">
        <f t="shared" si="140"/>
        <v>5.8822601435095843</v>
      </c>
      <c r="E1555" s="2">
        <f t="shared" si="139"/>
        <v>4.9039792958957662E-2</v>
      </c>
      <c r="F1555" s="2">
        <f t="shared" si="143"/>
        <v>8.8926572717678593E-2</v>
      </c>
      <c r="G1555" s="2">
        <f t="shared" si="141"/>
        <v>-3.9886779758720931E-2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5">
        <f>TITRES_STAT!D1559</f>
        <v>5.9669999999999996</v>
      </c>
      <c r="C1556" s="2">
        <f t="shared" si="144"/>
        <v>5.9224845616272273</v>
      </c>
      <c r="D1556" s="2">
        <f t="shared" si="140"/>
        <v>5.8885371699162823</v>
      </c>
      <c r="E1556" s="2">
        <f t="shared" si="139"/>
        <v>3.3947391710944963E-2</v>
      </c>
      <c r="F1556" s="2">
        <f t="shared" si="143"/>
        <v>7.7930736516331867E-2</v>
      </c>
      <c r="G1556" s="2">
        <f t="shared" si="141"/>
        <v>-4.3983344805386904E-2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5">
        <f>TITRES_STAT!D1560</f>
        <v>6.3239999999999998</v>
      </c>
      <c r="C1557" s="2">
        <f t="shared" si="144"/>
        <v>5.8897946290691916</v>
      </c>
      <c r="D1557" s="2">
        <f t="shared" si="140"/>
        <v>5.9207936758484099</v>
      </c>
      <c r="E1557" s="2">
        <f t="shared" si="139"/>
        <v>-3.0999046779218276E-2</v>
      </c>
      <c r="F1557" s="2">
        <f t="shared" si="143"/>
        <v>5.6144779857221841E-2</v>
      </c>
      <c r="G1557" s="2">
        <f t="shared" si="141"/>
        <v>-8.7143826636440117E-2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5">
        <f>TITRES_STAT!D1561</f>
        <v>6.6020000000000003</v>
      </c>
      <c r="C1558" s="2">
        <f t="shared" si="144"/>
        <v>5.8621339169047006</v>
      </c>
      <c r="D1558" s="2">
        <f t="shared" si="140"/>
        <v>5.9712534035633427</v>
      </c>
      <c r="E1558" s="2">
        <f t="shared" si="139"/>
        <v>-0.10911948665864202</v>
      </c>
      <c r="F1558" s="2">
        <f t="shared" si="143"/>
        <v>2.3091926554049069E-2</v>
      </c>
      <c r="G1558" s="2">
        <f t="shared" si="141"/>
        <v>-0.13221141321269109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5">
        <f>TITRES_STAT!D1562</f>
        <v>6.4950000000000001</v>
      </c>
      <c r="C1559" s="2">
        <f t="shared" si="144"/>
        <v>5.8650363912270551</v>
      </c>
      <c r="D1559" s="2">
        <f t="shared" si="140"/>
        <v>6.0100494477438353</v>
      </c>
      <c r="E1559" s="2">
        <f t="shared" si="139"/>
        <v>-0.1450130565167802</v>
      </c>
      <c r="F1559" s="2">
        <f t="shared" si="143"/>
        <v>-1.0529070060116788E-2</v>
      </c>
      <c r="G1559" s="2">
        <f t="shared" si="141"/>
        <v>-0.13448398645666343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5">
        <f>TITRES_STAT!D1563</f>
        <v>6.4589999999999996</v>
      </c>
      <c r="C1560" s="2">
        <f t="shared" si="144"/>
        <v>5.8631846387305853</v>
      </c>
      <c r="D1560" s="2">
        <f t="shared" si="140"/>
        <v>6.0433050442072549</v>
      </c>
      <c r="E1560" s="2">
        <f t="shared" si="139"/>
        <v>-0.18012040547666963</v>
      </c>
      <c r="F1560" s="2">
        <f t="shared" si="143"/>
        <v>-4.4447337143427357E-2</v>
      </c>
      <c r="G1560" s="2">
        <f t="shared" si="141"/>
        <v>-0.13567306833324227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5">
        <f>TITRES_STAT!D1564</f>
        <v>6.3170000000000002</v>
      </c>
      <c r="C1561" s="2">
        <f t="shared" si="144"/>
        <v>5.8505408481566494</v>
      </c>
      <c r="D1561" s="2">
        <f t="shared" si="140"/>
        <v>6.0635787446363478</v>
      </c>
      <c r="E1561" s="2">
        <f t="shared" si="139"/>
        <v>-0.2130378964796984</v>
      </c>
      <c r="F1561" s="2">
        <f t="shared" si="143"/>
        <v>-7.8165449010681565E-2</v>
      </c>
      <c r="G1561" s="2">
        <f t="shared" si="141"/>
        <v>-0.13487244746901683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5">
        <f>TITRES_STAT!D1565</f>
        <v>6.3520000000000003</v>
      </c>
      <c r="C1562" s="2">
        <f t="shared" si="144"/>
        <v>5.8398422561325489</v>
      </c>
      <c r="D1562" s="2">
        <f t="shared" si="140"/>
        <v>6.0849432820706921</v>
      </c>
      <c r="E1562" s="2">
        <f t="shared" si="139"/>
        <v>-0.2451010259381432</v>
      </c>
      <c r="F1562" s="2">
        <f t="shared" si="143"/>
        <v>-0.11155256439617391</v>
      </c>
      <c r="G1562" s="2">
        <f t="shared" si="141"/>
        <v>-0.13354846154196931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5">
        <f>TITRES_STAT!D1566</f>
        <v>6.3520000000000003</v>
      </c>
      <c r="C1563" s="2">
        <f t="shared" si="144"/>
        <v>5.8527896013429261</v>
      </c>
      <c r="D1563" s="2">
        <f t="shared" si="140"/>
        <v>6.1047252611765668</v>
      </c>
      <c r="E1563" s="2">
        <f t="shared" si="139"/>
        <v>-0.25193565983364063</v>
      </c>
      <c r="F1563" s="2">
        <f t="shared" si="143"/>
        <v>-0.13962918348366726</v>
      </c>
      <c r="G1563" s="2">
        <f t="shared" si="141"/>
        <v>-0.11230647634997337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5">
        <f>TITRES_STAT!D1567</f>
        <v>6.2809999999999997</v>
      </c>
      <c r="C1564" s="2">
        <f t="shared" si="144"/>
        <v>5.8440527395978608</v>
      </c>
      <c r="D1564" s="2">
        <f t="shared" si="140"/>
        <v>6.1177826492375615</v>
      </c>
      <c r="E1564" s="2">
        <f t="shared" ref="E1564:E1627" si="145">C1564-D1564</f>
        <v>-0.27372990963970079</v>
      </c>
      <c r="F1564" s="2">
        <f t="shared" si="143"/>
        <v>-0.16644932871487397</v>
      </c>
      <c r="G1564" s="2">
        <f t="shared" si="141"/>
        <v>-0.10728058092482681</v>
      </c>
      <c r="H1564" s="2" t="str">
        <f t="shared" si="142"/>
        <v>Hold</v>
      </c>
    </row>
    <row r="1565" spans="1:8" ht="13.5" x14ac:dyDescent="0.25">
      <c r="A1565" s="3">
        <f>TITRES_STAT!B1568</f>
        <v>44288</v>
      </c>
      <c r="B1565" s="5">
        <f>TITRES_STAT!D1568</f>
        <v>6.274</v>
      </c>
      <c r="C1565" s="2">
        <f t="shared" si="144"/>
        <v>5.8366600104289592</v>
      </c>
      <c r="D1565" s="2">
        <f t="shared" ref="D1565:D1628" si="146">$D$4*B1565+(1-$D$4)*D1564</f>
        <v>6.1293543048495938</v>
      </c>
      <c r="E1565" s="2">
        <f t="shared" si="145"/>
        <v>-0.29269429442063455</v>
      </c>
      <c r="F1565" s="2">
        <f t="shared" si="143"/>
        <v>-0.19169832185602609</v>
      </c>
      <c r="G1565" s="2">
        <f t="shared" si="141"/>
        <v>-0.10099597256460846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5">
        <f>TITRES_STAT!D1569</f>
        <v>6.3380000000000001</v>
      </c>
      <c r="C1566" s="2">
        <f t="shared" si="144"/>
        <v>5.8567123165168118</v>
      </c>
      <c r="D1566" s="2">
        <f t="shared" si="146"/>
        <v>6.144809541527402</v>
      </c>
      <c r="E1566" s="2">
        <f t="shared" si="145"/>
        <v>-0.28809722501059021</v>
      </c>
      <c r="F1566" s="2">
        <f t="shared" si="143"/>
        <v>-0.21097810248693893</v>
      </c>
      <c r="G1566" s="2">
        <f t="shared" si="141"/>
        <v>-7.7119122523651273E-2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5">
        <f>TITRES_STAT!D1570</f>
        <v>6.3520000000000003</v>
      </c>
      <c r="C1567" s="2">
        <f t="shared" si="144"/>
        <v>5.9286027293603798</v>
      </c>
      <c r="D1567" s="2">
        <f t="shared" si="146"/>
        <v>6.1601569828957423</v>
      </c>
      <c r="E1567" s="2">
        <f t="shared" si="145"/>
        <v>-0.23155425353536252</v>
      </c>
      <c r="F1567" s="2">
        <f t="shared" si="143"/>
        <v>-0.21509333269662365</v>
      </c>
      <c r="G1567" s="2">
        <f t="shared" si="141"/>
        <v>-1.6460920838738874E-2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5">
        <f>TITRES_STAT!D1571</f>
        <v>6.5949999999999998</v>
      </c>
      <c r="C1568" s="2">
        <f t="shared" si="144"/>
        <v>6.0322023094587829</v>
      </c>
      <c r="D1568" s="2">
        <f t="shared" si="146"/>
        <v>6.1923675767553172</v>
      </c>
      <c r="E1568" s="2">
        <f t="shared" si="145"/>
        <v>-0.16016526729653435</v>
      </c>
      <c r="F1568" s="2">
        <f t="shared" si="143"/>
        <v>-0.20410771961660581</v>
      </c>
      <c r="G1568" s="2">
        <f t="shared" si="141"/>
        <v>4.3942452320071462E-2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5">
        <f>TITRES_STAT!D1572</f>
        <v>6.5659999999999998</v>
      </c>
      <c r="C1569" s="2">
        <f t="shared" si="144"/>
        <v>6.103401954157432</v>
      </c>
      <c r="D1569" s="2">
        <f t="shared" si="146"/>
        <v>6.2200440525512199</v>
      </c>
      <c r="E1569" s="2">
        <f t="shared" si="145"/>
        <v>-0.11664209839378792</v>
      </c>
      <c r="F1569" s="2">
        <f t="shared" si="143"/>
        <v>-0.18661459537204225</v>
      </c>
      <c r="G1569" s="2">
        <f t="shared" si="141"/>
        <v>6.9972496978254334E-2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5">
        <f>TITRES_STAT!D1573</f>
        <v>6.7519999999999998</v>
      </c>
      <c r="C1570" s="2">
        <f t="shared" si="144"/>
        <v>6.1581093458255189</v>
      </c>
      <c r="D1570" s="2">
        <f t="shared" si="146"/>
        <v>6.2594481968066855</v>
      </c>
      <c r="E1570" s="2">
        <f t="shared" si="145"/>
        <v>-0.10133885098116657</v>
      </c>
      <c r="F1570" s="2">
        <f t="shared" si="143"/>
        <v>-0.16955944649386714</v>
      </c>
      <c r="G1570" s="2">
        <f t="shared" si="141"/>
        <v>6.8220595512700571E-2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5">
        <f>TITRES_STAT!D1574</f>
        <v>6.7519999999999998</v>
      </c>
      <c r="C1571" s="2">
        <f t="shared" si="144"/>
        <v>6.182554061852362</v>
      </c>
      <c r="D1571" s="2">
        <f t="shared" si="146"/>
        <v>6.295933515561746</v>
      </c>
      <c r="E1571" s="2">
        <f t="shared" si="145"/>
        <v>-0.11337945370938396</v>
      </c>
      <c r="F1571" s="2">
        <f t="shared" si="143"/>
        <v>-0.15832344793697051</v>
      </c>
      <c r="G1571" s="2">
        <f t="shared" si="141"/>
        <v>4.4943994227586548E-2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5">
        <f>TITRES_STAT!D1575</f>
        <v>6.7089999999999996</v>
      </c>
      <c r="C1572" s="2">
        <f t="shared" si="144"/>
        <v>6.2086226677212295</v>
      </c>
      <c r="D1572" s="2">
        <f t="shared" si="146"/>
        <v>6.3265310329275426</v>
      </c>
      <c r="E1572" s="2">
        <f t="shared" si="145"/>
        <v>-0.11790836520631309</v>
      </c>
      <c r="F1572" s="2">
        <f t="shared" si="143"/>
        <v>-0.15024043139083904</v>
      </c>
      <c r="G1572" s="2">
        <f t="shared" ref="G1572:G1635" si="147">E1572-F1572</f>
        <v>3.2332066184525943E-2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5">
        <f>TITRES_STAT!D1576</f>
        <v>6.5090000000000003</v>
      </c>
      <c r="C1573" s="2">
        <f t="shared" si="144"/>
        <v>6.2306807188410405</v>
      </c>
      <c r="D1573" s="2">
        <f t="shared" si="146"/>
        <v>6.3400472527106881</v>
      </c>
      <c r="E1573" s="2">
        <f t="shared" si="145"/>
        <v>-0.10936653386964768</v>
      </c>
      <c r="F1573" s="2">
        <f t="shared" ref="F1573:F1636" si="149">(E1573*(2/(10)))+((1-(2/10))*F1572)</f>
        <v>-0.14206565188660078</v>
      </c>
      <c r="G1573" s="2">
        <f t="shared" si="147"/>
        <v>3.2699118016953105E-2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5">
        <f>TITRES_STAT!D1577</f>
        <v>6.4950000000000001</v>
      </c>
      <c r="C1574" s="2">
        <f t="shared" si="144"/>
        <v>6.2384221467116499</v>
      </c>
      <c r="D1574" s="2">
        <f t="shared" si="146"/>
        <v>6.3515252339913779</v>
      </c>
      <c r="E1574" s="2">
        <f t="shared" si="145"/>
        <v>-0.11310308727972807</v>
      </c>
      <c r="F1574" s="2">
        <f t="shared" si="149"/>
        <v>-0.13627313896522625</v>
      </c>
      <c r="G1574" s="2">
        <f t="shared" si="147"/>
        <v>2.3170051685498183E-2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5">
        <f>TITRES_STAT!D1578</f>
        <v>6.6379999999999999</v>
      </c>
      <c r="C1575" s="2">
        <f t="shared" si="144"/>
        <v>6.2438956626021653</v>
      </c>
      <c r="D1575" s="2">
        <f t="shared" si="146"/>
        <v>6.3727455870290539</v>
      </c>
      <c r="E1575" s="2">
        <f t="shared" si="145"/>
        <v>-0.12884992442688858</v>
      </c>
      <c r="F1575" s="2">
        <f t="shared" si="149"/>
        <v>-0.13478849605755872</v>
      </c>
      <c r="G1575" s="2">
        <f t="shared" si="147"/>
        <v>5.9385716306701308E-3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5">
        <f>TITRES_STAT!D1579</f>
        <v>6.5659999999999998</v>
      </c>
      <c r="C1576" s="2">
        <f t="shared" si="144"/>
        <v>6.2583732529710625</v>
      </c>
      <c r="D1576" s="2">
        <f t="shared" si="146"/>
        <v>6.3870607287306047</v>
      </c>
      <c r="E1576" s="2">
        <f t="shared" si="145"/>
        <v>-0.1286874757595422</v>
      </c>
      <c r="F1576" s="2">
        <f t="shared" si="149"/>
        <v>-0.13356829199795542</v>
      </c>
      <c r="G1576" s="2">
        <f t="shared" si="147"/>
        <v>4.8808162384132159E-3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5">
        <f>TITRES_STAT!D1580</f>
        <v>6.5449999999999999</v>
      </c>
      <c r="C1577" s="2">
        <f t="shared" si="144"/>
        <v>6.2727773678985912</v>
      </c>
      <c r="D1577" s="2">
        <f t="shared" si="146"/>
        <v>6.3987599340098189</v>
      </c>
      <c r="E1577" s="2">
        <f t="shared" si="145"/>
        <v>-0.12598256611122771</v>
      </c>
      <c r="F1577" s="2">
        <f t="shared" si="149"/>
        <v>-0.13205114682060987</v>
      </c>
      <c r="G1577" s="2">
        <f t="shared" si="147"/>
        <v>6.0685807093821542E-3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5">
        <f>TITRES_STAT!D1581</f>
        <v>6.5659999999999998</v>
      </c>
      <c r="C1578" s="2">
        <f t="shared" si="144"/>
        <v>6.3223500805295778</v>
      </c>
      <c r="D1578" s="2">
        <f t="shared" si="146"/>
        <v>6.4111480870461293</v>
      </c>
      <c r="E1578" s="2">
        <f t="shared" si="145"/>
        <v>-8.8798006516551453E-2</v>
      </c>
      <c r="F1578" s="2">
        <f t="shared" si="149"/>
        <v>-0.1234005187597982</v>
      </c>
      <c r="G1578" s="2">
        <f t="shared" si="147"/>
        <v>3.4602512243246744E-2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5">
        <f>TITRES_STAT!D1582</f>
        <v>6.5659999999999998</v>
      </c>
      <c r="C1579" s="2">
        <f t="shared" si="144"/>
        <v>6.3598346835250279</v>
      </c>
      <c r="D1579" s="2">
        <f t="shared" si="146"/>
        <v>6.4226185991167863</v>
      </c>
      <c r="E1579" s="2">
        <f t="shared" si="145"/>
        <v>-6.2783915591758443E-2</v>
      </c>
      <c r="F1579" s="2">
        <f t="shared" si="149"/>
        <v>-0.11127719812619026</v>
      </c>
      <c r="G1579" s="2">
        <f t="shared" si="147"/>
        <v>4.8493282534431817E-2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5">
        <f>TITRES_STAT!D1583</f>
        <v>6.7309999999999999</v>
      </c>
      <c r="C1580" s="2">
        <f t="shared" si="144"/>
        <v>6.4201678091365615</v>
      </c>
      <c r="D1580" s="2">
        <f t="shared" si="146"/>
        <v>6.4454616658488764</v>
      </c>
      <c r="E1580" s="2">
        <f t="shared" si="145"/>
        <v>-2.5293856712314877E-2</v>
      </c>
      <c r="F1580" s="2">
        <f t="shared" si="149"/>
        <v>-9.4080529843415195E-2</v>
      </c>
      <c r="G1580" s="2">
        <f t="shared" si="147"/>
        <v>6.8786673131100318E-2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5">
        <f>TITRES_STAT!D1584</f>
        <v>6.7380000000000004</v>
      </c>
      <c r="C1581" s="2">
        <f t="shared" si="144"/>
        <v>6.4712189154232442</v>
      </c>
      <c r="D1581" s="2">
        <f t="shared" si="146"/>
        <v>6.4671311720822935</v>
      </c>
      <c r="E1581" s="2">
        <f t="shared" si="145"/>
        <v>4.0877433409507447E-3</v>
      </c>
      <c r="F1581" s="2">
        <f t="shared" si="149"/>
        <v>-7.4446875206542015E-2</v>
      </c>
      <c r="G1581" s="2">
        <f t="shared" si="147"/>
        <v>7.853461854749276E-2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5">
        <f>TITRES_STAT!D1585</f>
        <v>6.7380000000000004</v>
      </c>
      <c r="C1582" s="2">
        <f t="shared" si="144"/>
        <v>6.5078006207427457</v>
      </c>
      <c r="D1582" s="2">
        <f t="shared" si="146"/>
        <v>6.4871955297058275</v>
      </c>
      <c r="E1582" s="2">
        <f t="shared" si="145"/>
        <v>2.0605091036918211E-2</v>
      </c>
      <c r="F1582" s="2">
        <f t="shared" si="149"/>
        <v>-5.5436481957849976E-2</v>
      </c>
      <c r="G1582" s="2">
        <f t="shared" si="147"/>
        <v>7.6041572994768186E-2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5">
        <f>TITRES_STAT!D1586</f>
        <v>6.78</v>
      </c>
      <c r="C1583" s="2">
        <f t="shared" si="144"/>
        <v>6.5079851406284774</v>
      </c>
      <c r="D1583" s="2">
        <f t="shared" si="146"/>
        <v>6.5088847497276188</v>
      </c>
      <c r="E1583" s="2">
        <f t="shared" si="145"/>
        <v>-8.9960909914132969E-4</v>
      </c>
      <c r="F1583" s="2">
        <f t="shared" si="149"/>
        <v>-4.4529107386108248E-2</v>
      </c>
      <c r="G1583" s="2">
        <f t="shared" si="147"/>
        <v>4.3629498286966918E-2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5">
        <f>TITRES_STAT!D1587</f>
        <v>6.8159999999999998</v>
      </c>
      <c r="C1584" s="2">
        <f t="shared" si="144"/>
        <v>6.5059874266856355</v>
      </c>
      <c r="D1584" s="2">
        <f t="shared" si="146"/>
        <v>6.5316340275255733</v>
      </c>
      <c r="E1584" s="2">
        <f t="shared" si="145"/>
        <v>-2.5646600839937861E-2</v>
      </c>
      <c r="F1584" s="2">
        <f t="shared" si="149"/>
        <v>-4.0752606076874177E-2</v>
      </c>
      <c r="G1584" s="2">
        <f t="shared" si="147"/>
        <v>1.5106005236936317E-2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5">
        <f>TITRES_STAT!D1588</f>
        <v>6.8879999999999999</v>
      </c>
      <c r="C1585" s="2">
        <f t="shared" si="144"/>
        <v>6.5262970533493831</v>
      </c>
      <c r="D1585" s="2">
        <f t="shared" si="146"/>
        <v>6.5580315069681241</v>
      </c>
      <c r="E1585" s="2">
        <f t="shared" si="145"/>
        <v>-3.1734453618740943E-2</v>
      </c>
      <c r="F1585" s="2">
        <f t="shared" si="149"/>
        <v>-3.8948975585247528E-2</v>
      </c>
      <c r="G1585" s="2">
        <f t="shared" si="147"/>
        <v>7.2145219665065846E-3</v>
      </c>
      <c r="H1585" s="2" t="str">
        <f t="shared" si="148"/>
        <v>Sell</v>
      </c>
    </row>
    <row r="1586" spans="1:8" ht="13.5" x14ac:dyDescent="0.25">
      <c r="A1586" s="3">
        <f>TITRES_STAT!B1589</f>
        <v>44320</v>
      </c>
      <c r="B1586" s="5">
        <f>TITRES_STAT!D1589</f>
        <v>6.9729999999999999</v>
      </c>
      <c r="C1586" s="2">
        <f t="shared" si="144"/>
        <v>6.5324051989879397</v>
      </c>
      <c r="D1586" s="2">
        <f t="shared" si="146"/>
        <v>6.588769913859374</v>
      </c>
      <c r="E1586" s="2">
        <f t="shared" si="145"/>
        <v>-5.6364714871434352E-2</v>
      </c>
      <c r="F1586" s="2">
        <f t="shared" si="149"/>
        <v>-4.2432123442484898E-2</v>
      </c>
      <c r="G1586" s="2">
        <f t="shared" si="147"/>
        <v>-1.3932591428949453E-2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5">
        <f>TITRES_STAT!D1590</f>
        <v>7.03</v>
      </c>
      <c r="C1587" s="2">
        <f t="shared" si="144"/>
        <v>6.534342860682103</v>
      </c>
      <c r="D1587" s="2">
        <f t="shared" si="146"/>
        <v>6.6214536239438653</v>
      </c>
      <c r="E1587" s="2">
        <f t="shared" si="145"/>
        <v>-8.7110763261762258E-2</v>
      </c>
      <c r="F1587" s="2">
        <f t="shared" si="149"/>
        <v>-5.136785140634037E-2</v>
      </c>
      <c r="G1587" s="2">
        <f t="shared" si="147"/>
        <v>-3.5742911855421888E-2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5">
        <f>TITRES_STAT!D1591</f>
        <v>7.0730000000000004</v>
      </c>
      <c r="C1588" s="2">
        <f t="shared" si="144"/>
        <v>6.5392131898079331</v>
      </c>
      <c r="D1588" s="2">
        <f t="shared" si="146"/>
        <v>6.6549015036517272</v>
      </c>
      <c r="E1588" s="2">
        <f t="shared" si="145"/>
        <v>-0.11568831384379408</v>
      </c>
      <c r="F1588" s="2">
        <f t="shared" si="149"/>
        <v>-6.4231943893831106E-2</v>
      </c>
      <c r="G1588" s="2">
        <f t="shared" si="147"/>
        <v>-5.1456369949962971E-2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5">
        <f>TITRES_STAT!D1592</f>
        <v>7.173</v>
      </c>
      <c r="C1589" s="2">
        <f t="shared" si="144"/>
        <v>6.5433342375297894</v>
      </c>
      <c r="D1589" s="2">
        <f t="shared" si="146"/>
        <v>6.6932791700478953</v>
      </c>
      <c r="E1589" s="2">
        <f t="shared" si="145"/>
        <v>-0.14994493251810592</v>
      </c>
      <c r="F1589" s="2">
        <f t="shared" si="149"/>
        <v>-8.1374541618686069E-2</v>
      </c>
      <c r="G1589" s="2">
        <f t="shared" si="147"/>
        <v>-6.8570390899419853E-2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5">
        <f>TITRES_STAT!D1593</f>
        <v>7.4690000000000003</v>
      </c>
      <c r="C1590" s="2">
        <f t="shared" si="144"/>
        <v>6.5722058932944369</v>
      </c>
      <c r="D1590" s="2">
        <f t="shared" si="146"/>
        <v>6.7507399722665697</v>
      </c>
      <c r="E1590" s="2">
        <f t="shared" si="145"/>
        <v>-0.1785340789721328</v>
      </c>
      <c r="F1590" s="2">
        <f t="shared" si="149"/>
        <v>-0.10080644908937542</v>
      </c>
      <c r="G1590" s="2">
        <f t="shared" si="147"/>
        <v>-7.7727629882757387E-2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5">
        <f>TITRES_STAT!D1594</f>
        <v>7.7270000000000003</v>
      </c>
      <c r="C1591" s="2">
        <f t="shared" si="144"/>
        <v>6.5977126789414466</v>
      </c>
      <c r="D1591" s="2">
        <f t="shared" si="146"/>
        <v>6.823055529876453</v>
      </c>
      <c r="E1591" s="2">
        <f t="shared" si="145"/>
        <v>-0.22534285093500639</v>
      </c>
      <c r="F1591" s="2">
        <f t="shared" si="149"/>
        <v>-0.12571372945850162</v>
      </c>
      <c r="G1591" s="2">
        <f t="shared" si="147"/>
        <v>-9.9629121476504767E-2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5">
        <f>TITRES_STAT!D1595</f>
        <v>7.5910000000000002</v>
      </c>
      <c r="C1592" s="2">
        <f t="shared" si="144"/>
        <v>6.6192953437196849</v>
      </c>
      <c r="D1592" s="2">
        <f t="shared" si="146"/>
        <v>6.8799403054411599</v>
      </c>
      <c r="E1592" s="2">
        <f t="shared" si="145"/>
        <v>-0.260644961721475</v>
      </c>
      <c r="F1592" s="2">
        <f t="shared" si="149"/>
        <v>-0.1526999759110963</v>
      </c>
      <c r="G1592" s="2">
        <f t="shared" si="147"/>
        <v>-0.1079449858103787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5">
        <f>TITRES_STAT!D1596</f>
        <v>7.5910000000000002</v>
      </c>
      <c r="C1593" s="2">
        <f t="shared" si="144"/>
        <v>6.6440191369935802</v>
      </c>
      <c r="D1593" s="2">
        <f t="shared" si="146"/>
        <v>6.9326113939269991</v>
      </c>
      <c r="E1593" s="2">
        <f t="shared" si="145"/>
        <v>-0.28859225693341894</v>
      </c>
      <c r="F1593" s="2">
        <f t="shared" si="149"/>
        <v>-0.17987843211556084</v>
      </c>
      <c r="G1593" s="2">
        <f t="shared" si="147"/>
        <v>-0.1087138248178581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5">
        <f>TITRES_STAT!D1597</f>
        <v>7.5910000000000002</v>
      </c>
      <c r="C1594" s="2">
        <f t="shared" si="144"/>
        <v>6.6704777313022605</v>
      </c>
      <c r="D1594" s="2">
        <f t="shared" si="146"/>
        <v>6.9813809203027777</v>
      </c>
      <c r="E1594" s="2">
        <f t="shared" si="145"/>
        <v>-0.31090318900051717</v>
      </c>
      <c r="F1594" s="2">
        <f t="shared" si="149"/>
        <v>-0.20608338349255212</v>
      </c>
      <c r="G1594" s="2">
        <f t="shared" si="147"/>
        <v>-0.10481980550796505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5">
        <f>TITRES_STAT!D1598</f>
        <v>7.5910000000000002</v>
      </c>
      <c r="C1595" s="2">
        <f t="shared" si="144"/>
        <v>6.7039426957172967</v>
      </c>
      <c r="D1595" s="2">
        <f t="shared" si="146"/>
        <v>7.0265378891692389</v>
      </c>
      <c r="E1595" s="2">
        <f t="shared" si="145"/>
        <v>-0.32259519345194221</v>
      </c>
      <c r="F1595" s="2">
        <f t="shared" si="149"/>
        <v>-0.22938574548443014</v>
      </c>
      <c r="G1595" s="2">
        <f t="shared" si="147"/>
        <v>-9.3209447967512071E-2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5">
        <f>TITRES_STAT!D1599</f>
        <v>7.8559999999999999</v>
      </c>
      <c r="C1596" s="2">
        <f t="shared" si="144"/>
        <v>6.7453361271454044</v>
      </c>
      <c r="D1596" s="2">
        <f t="shared" si="146"/>
        <v>7.0879795270085548</v>
      </c>
      <c r="E1596" s="2">
        <f t="shared" si="145"/>
        <v>-0.3426433998631504</v>
      </c>
      <c r="F1596" s="2">
        <f t="shared" si="149"/>
        <v>-0.2520372763601742</v>
      </c>
      <c r="G1596" s="2">
        <f t="shared" si="147"/>
        <v>-9.0606123502976199E-2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5">
        <f>TITRES_STAT!D1600</f>
        <v>7.8179999999999996</v>
      </c>
      <c r="C1597" s="2">
        <f t="shared" si="144"/>
        <v>6.789130569123035</v>
      </c>
      <c r="D1597" s="2">
        <f t="shared" si="146"/>
        <v>7.1420551176005134</v>
      </c>
      <c r="E1597" s="2">
        <f t="shared" si="145"/>
        <v>-0.35292454847747834</v>
      </c>
      <c r="F1597" s="2">
        <f t="shared" si="149"/>
        <v>-0.27221473078363506</v>
      </c>
      <c r="G1597" s="2">
        <f t="shared" si="147"/>
        <v>-8.0709817693843278E-2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5">
        <f>TITRES_STAT!D1601</f>
        <v>7.8179999999999996</v>
      </c>
      <c r="C1598" s="2">
        <f t="shared" si="144"/>
        <v>6.8328027892579524</v>
      </c>
      <c r="D1598" s="2">
        <f t="shared" si="146"/>
        <v>7.1921251088893641</v>
      </c>
      <c r="E1598" s="2">
        <f t="shared" si="145"/>
        <v>-0.3593223196314117</v>
      </c>
      <c r="F1598" s="2">
        <f t="shared" si="149"/>
        <v>-0.28963624855319037</v>
      </c>
      <c r="G1598" s="2">
        <f t="shared" si="147"/>
        <v>-6.9686071078221334E-2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5">
        <f>TITRES_STAT!D1602</f>
        <v>7.8179999999999996</v>
      </c>
      <c r="C1599" s="2">
        <f t="shared" si="144"/>
        <v>6.8851408216798067</v>
      </c>
      <c r="D1599" s="2">
        <f t="shared" si="146"/>
        <v>7.2384862119345961</v>
      </c>
      <c r="E1599" s="2">
        <f t="shared" si="145"/>
        <v>-0.35334539025478939</v>
      </c>
      <c r="F1599" s="2">
        <f t="shared" si="149"/>
        <v>-0.30237807689351021</v>
      </c>
      <c r="G1599" s="2">
        <f t="shared" si="147"/>
        <v>-5.0967313361279187E-2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5">
        <f>TITRES_STAT!D1603</f>
        <v>7.8179999999999996</v>
      </c>
      <c r="C1600" s="2">
        <f t="shared" si="144"/>
        <v>6.9749653106521441</v>
      </c>
      <c r="D1600" s="2">
        <f t="shared" si="146"/>
        <v>7.2814131591986992</v>
      </c>
      <c r="E1600" s="2">
        <f t="shared" si="145"/>
        <v>-0.30644784854655516</v>
      </c>
      <c r="F1600" s="2">
        <f t="shared" si="149"/>
        <v>-0.3031920312241192</v>
      </c>
      <c r="G1600" s="2">
        <f t="shared" si="147"/>
        <v>-3.255817322435961E-3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5">
        <f>TITRES_STAT!D1604</f>
        <v>7.97</v>
      </c>
      <c r="C1601" s="2">
        <f t="shared" si="144"/>
        <v>7.0906629551671987</v>
      </c>
      <c r="D1601" s="2">
        <f t="shared" si="146"/>
        <v>7.3324195918506474</v>
      </c>
      <c r="E1601" s="2">
        <f t="shared" si="145"/>
        <v>-0.24175663668344871</v>
      </c>
      <c r="F1601" s="2">
        <f t="shared" si="149"/>
        <v>-0.29090495231598512</v>
      </c>
      <c r="G1601" s="2">
        <f t="shared" si="147"/>
        <v>4.914831563253641E-2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5">
        <f>TITRES_STAT!D1605</f>
        <v>7.9470000000000001</v>
      </c>
      <c r="C1602" s="2">
        <f t="shared" si="144"/>
        <v>7.1676378851414757</v>
      </c>
      <c r="D1602" s="2">
        <f t="shared" si="146"/>
        <v>7.3779440665283769</v>
      </c>
      <c r="E1602" s="2">
        <f t="shared" si="145"/>
        <v>-0.21030618138690116</v>
      </c>
      <c r="F1602" s="2">
        <f t="shared" si="149"/>
        <v>-0.27478519813016833</v>
      </c>
      <c r="G1602" s="2">
        <f t="shared" si="147"/>
        <v>6.447901674326717E-2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5">
        <f>TITRES_STAT!D1606</f>
        <v>7.8559999999999999</v>
      </c>
      <c r="C1603" s="2">
        <f t="shared" si="144"/>
        <v>7.2327705181966326</v>
      </c>
      <c r="D1603" s="2">
        <f t="shared" si="146"/>
        <v>7.4133556171559052</v>
      </c>
      <c r="E1603" s="2">
        <f t="shared" si="145"/>
        <v>-0.18058509895927255</v>
      </c>
      <c r="F1603" s="2">
        <f t="shared" si="149"/>
        <v>-0.25594517829598917</v>
      </c>
      <c r="G1603" s="2">
        <f t="shared" si="147"/>
        <v>7.5360079336716623E-2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5">
        <f>TITRES_STAT!D1607</f>
        <v>7.6970000000000001</v>
      </c>
      <c r="C1604" s="2">
        <f t="shared" si="144"/>
        <v>7.2878827461663818</v>
      </c>
      <c r="D1604" s="2">
        <f t="shared" si="146"/>
        <v>7.4343663121813943</v>
      </c>
      <c r="E1604" s="2">
        <f t="shared" si="145"/>
        <v>-0.14648356601501256</v>
      </c>
      <c r="F1604" s="2">
        <f t="shared" si="149"/>
        <v>-0.23405285583979385</v>
      </c>
      <c r="G1604" s="2">
        <f t="shared" si="147"/>
        <v>8.7569289824781293E-2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5">
        <f>TITRES_STAT!D1608</f>
        <v>7.5069999999999997</v>
      </c>
      <c r="C1605" s="2">
        <f t="shared" si="144"/>
        <v>7.3345161698330923</v>
      </c>
      <c r="D1605" s="2">
        <f t="shared" si="146"/>
        <v>7.4397465853531424</v>
      </c>
      <c r="E1605" s="2">
        <f t="shared" si="145"/>
        <v>-0.10523041552005008</v>
      </c>
      <c r="F1605" s="2">
        <f t="shared" si="149"/>
        <v>-0.20828836777584511</v>
      </c>
      <c r="G1605" s="2">
        <f t="shared" si="147"/>
        <v>0.10305795225579503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5">
        <f>TITRES_STAT!D1609</f>
        <v>7.5910000000000002</v>
      </c>
      <c r="C1606" s="2">
        <f t="shared" si="144"/>
        <v>7.4147444513972323</v>
      </c>
      <c r="D1606" s="2">
        <f t="shared" si="146"/>
        <v>7.4509505419936506</v>
      </c>
      <c r="E1606" s="2">
        <f t="shared" si="145"/>
        <v>-3.6206090596418328E-2</v>
      </c>
      <c r="F1606" s="2">
        <f t="shared" si="149"/>
        <v>-0.17387191233995977</v>
      </c>
      <c r="G1606" s="2">
        <f t="shared" si="147"/>
        <v>0.13766582174354144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5">
        <f>TITRES_STAT!D1610</f>
        <v>7.5910000000000002</v>
      </c>
      <c r="C1607" s="2">
        <f t="shared" si="144"/>
        <v>7.4767837665668893</v>
      </c>
      <c r="D1607" s="2">
        <f t="shared" si="146"/>
        <v>7.4613245759200471</v>
      </c>
      <c r="E1607" s="2">
        <f t="shared" si="145"/>
        <v>1.5459190646842202E-2</v>
      </c>
      <c r="F1607" s="2">
        <f t="shared" si="149"/>
        <v>-0.13600569174259938</v>
      </c>
      <c r="G1607" s="2">
        <f t="shared" si="147"/>
        <v>0.15146488238944159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5">
        <f>TITRES_STAT!D1611</f>
        <v>7.5910000000000002</v>
      </c>
      <c r="C1608" s="2">
        <f t="shared" si="144"/>
        <v>7.529278571710444</v>
      </c>
      <c r="D1608" s="2">
        <f t="shared" si="146"/>
        <v>7.4709301628889317</v>
      </c>
      <c r="E1608" s="2">
        <f t="shared" si="145"/>
        <v>5.8348408821512265E-2</v>
      </c>
      <c r="F1608" s="2">
        <f t="shared" si="149"/>
        <v>-9.7134871629777061E-2</v>
      </c>
      <c r="G1608" s="2">
        <f t="shared" si="147"/>
        <v>0.15548328045128934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5">
        <f>TITRES_STAT!D1612</f>
        <v>7.5910000000000002</v>
      </c>
      <c r="C1609" s="2">
        <f t="shared" si="144"/>
        <v>7.5736972529857596</v>
      </c>
      <c r="D1609" s="2">
        <f t="shared" si="146"/>
        <v>7.4798242248971594</v>
      </c>
      <c r="E1609" s="2">
        <f t="shared" si="145"/>
        <v>9.3873028088600208E-2</v>
      </c>
      <c r="F1609" s="2">
        <f t="shared" si="149"/>
        <v>-5.8933291686101619E-2</v>
      </c>
      <c r="G1609" s="2">
        <f t="shared" si="147"/>
        <v>0.15280631977470183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5">
        <f>TITRES_STAT!D1613</f>
        <v>7.5830000000000002</v>
      </c>
      <c r="C1610" s="2">
        <f t="shared" si="144"/>
        <v>7.6112822909879512</v>
      </c>
      <c r="D1610" s="2">
        <f t="shared" si="146"/>
        <v>7.4874668749047775</v>
      </c>
      <c r="E1610" s="2">
        <f t="shared" si="145"/>
        <v>0.1238154160831737</v>
      </c>
      <c r="F1610" s="2">
        <f t="shared" si="149"/>
        <v>-2.2383550132246556E-2</v>
      </c>
      <c r="G1610" s="2">
        <f t="shared" si="147"/>
        <v>0.14619896621542025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5">
        <f>TITRES_STAT!D1614</f>
        <v>7.5830000000000002</v>
      </c>
      <c r="C1611" s="2">
        <f t="shared" si="144"/>
        <v>7.6664696308359588</v>
      </c>
      <c r="D1611" s="2">
        <f t="shared" si="146"/>
        <v>7.4945434026896089</v>
      </c>
      <c r="E1611" s="2">
        <f t="shared" si="145"/>
        <v>0.17192622814634984</v>
      </c>
      <c r="F1611" s="2">
        <f t="shared" si="149"/>
        <v>1.6478405523472725E-2</v>
      </c>
      <c r="G1611" s="2">
        <f t="shared" si="147"/>
        <v>0.1554478226228771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5">
        <f>TITRES_STAT!D1615</f>
        <v>7.5830000000000002</v>
      </c>
      <c r="C1612" s="2">
        <f t="shared" si="144"/>
        <v>7.7096281491688874</v>
      </c>
      <c r="D1612" s="2">
        <f t="shared" si="146"/>
        <v>7.5010957432311196</v>
      </c>
      <c r="E1612" s="2">
        <f t="shared" si="145"/>
        <v>0.20853240593776778</v>
      </c>
      <c r="F1612" s="2">
        <f t="shared" si="149"/>
        <v>5.4889205606331738E-2</v>
      </c>
      <c r="G1612" s="2">
        <f t="shared" si="147"/>
        <v>0.15364320033143605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5">
        <f>TITRES_STAT!D1616</f>
        <v>7.3479999999999999</v>
      </c>
      <c r="C1613" s="2">
        <f t="shared" si="144"/>
        <v>7.7321468954505974</v>
      </c>
      <c r="D1613" s="2">
        <f t="shared" si="146"/>
        <v>7.4897553178065923</v>
      </c>
      <c r="E1613" s="2">
        <f t="shared" si="145"/>
        <v>0.2423915776440051</v>
      </c>
      <c r="F1613" s="2">
        <f t="shared" si="149"/>
        <v>9.238968001386641E-2</v>
      </c>
      <c r="G1613" s="2">
        <f t="shared" si="147"/>
        <v>0.15000189763013869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5">
        <f>TITRES_STAT!D1617</f>
        <v>7.5679999999999996</v>
      </c>
      <c r="C1614" s="2">
        <f t="shared" si="144"/>
        <v>7.7267396807658901</v>
      </c>
      <c r="D1614" s="2">
        <f t="shared" si="146"/>
        <v>7.4955512201912891</v>
      </c>
      <c r="E1614" s="2">
        <f t="shared" si="145"/>
        <v>0.23118846057460107</v>
      </c>
      <c r="F1614" s="2">
        <f t="shared" si="149"/>
        <v>0.12014943612601334</v>
      </c>
      <c r="G1614" s="2">
        <f t="shared" si="147"/>
        <v>0.11103902444858774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5">
        <f>TITRES_STAT!D1618</f>
        <v>7.5679999999999996</v>
      </c>
      <c r="C1615" s="2">
        <f t="shared" ref="C1615:C1678" si="150">$C$4*B1605+C1614*(1-$C$4)</f>
        <v>7.6929335760326758</v>
      </c>
      <c r="D1615" s="2">
        <f t="shared" si="146"/>
        <v>7.5009177964734155</v>
      </c>
      <c r="E1615" s="2">
        <f t="shared" si="145"/>
        <v>0.1920157795592603</v>
      </c>
      <c r="F1615" s="2">
        <f t="shared" si="149"/>
        <v>0.13452270481266274</v>
      </c>
      <c r="G1615" s="2">
        <f t="shared" si="147"/>
        <v>5.7493074746597567E-2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5">
        <f>TITRES_STAT!D1619</f>
        <v>7.5679999999999996</v>
      </c>
      <c r="C1616" s="2">
        <f t="shared" si="150"/>
        <v>7.6772514874122635</v>
      </c>
      <c r="D1616" s="2">
        <f t="shared" si="146"/>
        <v>7.5058868485864956</v>
      </c>
      <c r="E1616" s="2">
        <f t="shared" si="145"/>
        <v>0.17136463882576791</v>
      </c>
      <c r="F1616" s="2">
        <f t="shared" si="149"/>
        <v>0.14189109161528377</v>
      </c>
      <c r="G1616" s="2">
        <f t="shared" si="147"/>
        <v>2.9473547210484147E-2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5">
        <f>TITRES_STAT!D1620</f>
        <v>7.5679999999999996</v>
      </c>
      <c r="C1617" s="2">
        <f t="shared" si="150"/>
        <v>7.663982027810377</v>
      </c>
      <c r="D1617" s="2">
        <f t="shared" si="146"/>
        <v>7.510487822765274</v>
      </c>
      <c r="E1617" s="2">
        <f t="shared" si="145"/>
        <v>0.15349420504510292</v>
      </c>
      <c r="F1617" s="2">
        <f t="shared" si="149"/>
        <v>0.1442117143012476</v>
      </c>
      <c r="G1617" s="2">
        <f t="shared" si="147"/>
        <v>9.282490743855315E-3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5">
        <f>TITRES_STAT!D1621</f>
        <v>7.5679999999999996</v>
      </c>
      <c r="C1618" s="2">
        <f t="shared" si="150"/>
        <v>7.6527540235318572</v>
      </c>
      <c r="D1618" s="2">
        <f t="shared" si="146"/>
        <v>7.5147479840419207</v>
      </c>
      <c r="E1618" s="2">
        <f t="shared" si="145"/>
        <v>0.13800603948993651</v>
      </c>
      <c r="F1618" s="2">
        <f t="shared" si="149"/>
        <v>0.14297057933898538</v>
      </c>
      <c r="G1618" s="2">
        <f t="shared" si="147"/>
        <v>-4.9645398490488768E-3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5">
        <f>TITRES_STAT!D1622</f>
        <v>7.5529999999999999</v>
      </c>
      <c r="C1619" s="2">
        <f t="shared" si="150"/>
        <v>7.6432534045269556</v>
      </c>
      <c r="D1619" s="2">
        <f t="shared" si="146"/>
        <v>7.5175814667054821</v>
      </c>
      <c r="E1619" s="2">
        <f t="shared" si="145"/>
        <v>0.12567193782147346</v>
      </c>
      <c r="F1619" s="2">
        <f t="shared" si="149"/>
        <v>0.139510851035483</v>
      </c>
      <c r="G1619" s="2">
        <f t="shared" si="147"/>
        <v>-1.3838913214009541E-2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5">
        <f>TITRES_STAT!D1623</f>
        <v>7.5529999999999999</v>
      </c>
      <c r="C1620" s="2">
        <f t="shared" si="150"/>
        <v>7.6339836499843461</v>
      </c>
      <c r="D1620" s="2">
        <f t="shared" si="146"/>
        <v>7.5202050617643348</v>
      </c>
      <c r="E1620" s="2">
        <f t="shared" si="145"/>
        <v>0.1137785882200113</v>
      </c>
      <c r="F1620" s="2">
        <f t="shared" si="149"/>
        <v>0.13436439847238868</v>
      </c>
      <c r="G1620" s="2">
        <f t="shared" si="147"/>
        <v>-2.0585810252377379E-2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5">
        <f>TITRES_STAT!D1624</f>
        <v>7.5369999999999999</v>
      </c>
      <c r="C1621" s="2">
        <f t="shared" si="150"/>
        <v>7.6261400115252158</v>
      </c>
      <c r="D1621" s="2">
        <f t="shared" si="146"/>
        <v>7.5214491312632727</v>
      </c>
      <c r="E1621" s="2">
        <f t="shared" si="145"/>
        <v>0.10469088026194306</v>
      </c>
      <c r="F1621" s="2">
        <f t="shared" si="149"/>
        <v>0.12842969483029956</v>
      </c>
      <c r="G1621" s="2">
        <f t="shared" si="147"/>
        <v>-2.3738814568356498E-2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5">
        <f>TITRES_STAT!D1625</f>
        <v>7.4390000000000001</v>
      </c>
      <c r="C1622" s="2">
        <f t="shared" si="150"/>
        <v>7.6195030866751825</v>
      </c>
      <c r="D1622" s="2">
        <f t="shared" si="146"/>
        <v>7.5153417882067348</v>
      </c>
      <c r="E1622" s="2">
        <f t="shared" si="145"/>
        <v>0.10416129846844768</v>
      </c>
      <c r="F1622" s="2">
        <f t="shared" si="149"/>
        <v>0.1235760155579292</v>
      </c>
      <c r="G1622" s="2">
        <f t="shared" si="147"/>
        <v>-1.9414717089481517E-2</v>
      </c>
      <c r="H1622" s="2" t="str">
        <f t="shared" si="148"/>
        <v>Hold</v>
      </c>
    </row>
    <row r="1623" spans="1:8" ht="13.5" x14ac:dyDescent="0.25">
      <c r="A1623" s="3">
        <f>TITRES_STAT!B1626</f>
        <v>44376</v>
      </c>
      <c r="B1623" s="5">
        <f>TITRES_STAT!D1626</f>
        <v>7.5149999999999997</v>
      </c>
      <c r="C1623" s="2">
        <f t="shared" si="150"/>
        <v>7.5777333810328464</v>
      </c>
      <c r="D1623" s="2">
        <f t="shared" si="146"/>
        <v>7.5153164705617916</v>
      </c>
      <c r="E1623" s="2">
        <f t="shared" si="145"/>
        <v>6.2416910471054798E-2</v>
      </c>
      <c r="F1623" s="2">
        <f t="shared" si="149"/>
        <v>0.11134419454055433</v>
      </c>
      <c r="G1623" s="2">
        <f t="shared" si="147"/>
        <v>-4.8927284069499533E-2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5">
        <f>TITRES_STAT!D1627</f>
        <v>7.5069999999999997</v>
      </c>
      <c r="C1624" s="2">
        <f t="shared" si="150"/>
        <v>7.5762359377970236</v>
      </c>
      <c r="D1624" s="2">
        <f t="shared" si="146"/>
        <v>7.5147004357053619</v>
      </c>
      <c r="E1624" s="2">
        <f t="shared" si="145"/>
        <v>6.1535502091661698E-2</v>
      </c>
      <c r="F1624" s="2">
        <f t="shared" si="149"/>
        <v>0.10138245605077581</v>
      </c>
      <c r="G1624" s="2">
        <f t="shared" si="147"/>
        <v>-3.9846953959114112E-2</v>
      </c>
      <c r="H1624" s="2" t="str">
        <f t="shared" si="148"/>
        <v>Hold</v>
      </c>
    </row>
    <row r="1625" spans="1:8" ht="13.5" x14ac:dyDescent="0.25">
      <c r="A1625" s="3">
        <f>TITRES_STAT!B1628</f>
        <v>44378</v>
      </c>
      <c r="B1625" s="5">
        <f>TITRES_STAT!D1628</f>
        <v>7.5069999999999997</v>
      </c>
      <c r="C1625" s="2">
        <f t="shared" si="150"/>
        <v>7.5749688704436346</v>
      </c>
      <c r="D1625" s="2">
        <f t="shared" si="146"/>
        <v>7.5141300330605203</v>
      </c>
      <c r="E1625" s="2">
        <f t="shared" si="145"/>
        <v>6.0838837383114353E-2</v>
      </c>
      <c r="F1625" s="2">
        <f t="shared" si="149"/>
        <v>9.3273732317243535E-2</v>
      </c>
      <c r="G1625" s="2">
        <f t="shared" si="147"/>
        <v>-3.2434894934129183E-2</v>
      </c>
      <c r="H1625" s="2" t="str">
        <f t="shared" si="148"/>
        <v>Hold</v>
      </c>
    </row>
    <row r="1626" spans="1:8" ht="13.5" x14ac:dyDescent="0.25">
      <c r="A1626" s="3">
        <f>TITRES_STAT!B1629</f>
        <v>44379</v>
      </c>
      <c r="B1626" s="5">
        <f>TITRES_STAT!D1629</f>
        <v>7.5069999999999997</v>
      </c>
      <c r="C1626" s="2">
        <f t="shared" si="150"/>
        <v>7.5738967365292291</v>
      </c>
      <c r="D1626" s="2">
        <f t="shared" si="146"/>
        <v>7.5136018824634441</v>
      </c>
      <c r="E1626" s="2">
        <f t="shared" si="145"/>
        <v>6.0294854065785053E-2</v>
      </c>
      <c r="F1626" s="2">
        <f t="shared" si="149"/>
        <v>8.6677956666951841E-2</v>
      </c>
      <c r="G1626" s="2">
        <f t="shared" si="147"/>
        <v>-2.6383102601166789E-2</v>
      </c>
      <c r="H1626" s="2" t="str">
        <f t="shared" si="148"/>
        <v>Hold</v>
      </c>
    </row>
    <row r="1627" spans="1:8" ht="13.5" x14ac:dyDescent="0.25">
      <c r="A1627" s="3">
        <f>TITRES_STAT!B1630</f>
        <v>44382</v>
      </c>
      <c r="B1627" s="5">
        <f>TITRES_STAT!D1630</f>
        <v>7.5069999999999997</v>
      </c>
      <c r="C1627" s="2">
        <f t="shared" si="150"/>
        <v>7.5729895462939627</v>
      </c>
      <c r="D1627" s="2">
        <f t="shared" si="146"/>
        <v>7.5131128541328183</v>
      </c>
      <c r="E1627" s="2">
        <f t="shared" si="145"/>
        <v>5.987669216114444E-2</v>
      </c>
      <c r="F1627" s="2">
        <f t="shared" si="149"/>
        <v>8.1317703765790367E-2</v>
      </c>
      <c r="G1627" s="2">
        <f t="shared" si="147"/>
        <v>-2.1441011604645926E-2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5">
        <f>TITRES_STAT!D1631</f>
        <v>7.5069999999999997</v>
      </c>
      <c r="C1628" s="2">
        <f t="shared" si="150"/>
        <v>7.5722219237871986</v>
      </c>
      <c r="D1628" s="2">
        <f t="shared" si="146"/>
        <v>7.5126600501229799</v>
      </c>
      <c r="E1628" s="2">
        <f t="shared" ref="E1628:E1691" si="151">C1628-D1628</f>
        <v>5.9561873664218723E-2</v>
      </c>
      <c r="F1628" s="2">
        <f t="shared" si="149"/>
        <v>7.6966537745476044E-2</v>
      </c>
      <c r="G1628" s="2">
        <f t="shared" si="147"/>
        <v>-1.7404664081257321E-2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5">
        <f>TITRES_STAT!D1632</f>
        <v>7.5069999999999997</v>
      </c>
      <c r="C1629" s="2">
        <f t="shared" si="150"/>
        <v>7.5692647047430137</v>
      </c>
      <c r="D1629" s="2">
        <f t="shared" ref="D1629:D1692" si="152">$D$4*B1629+(1-$D$4)*D1628</f>
        <v>7.5122407871509074</v>
      </c>
      <c r="E1629" s="2">
        <f t="shared" si="151"/>
        <v>5.7023917592106343E-2</v>
      </c>
      <c r="F1629" s="2">
        <f t="shared" si="149"/>
        <v>7.2978013714802101E-2</v>
      </c>
      <c r="G1629" s="2">
        <f t="shared" si="147"/>
        <v>-1.5954096122695757E-2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5">
        <f>TITRES_STAT!D1633</f>
        <v>7.4989999999999997</v>
      </c>
      <c r="C1630" s="2">
        <f t="shared" si="150"/>
        <v>7.5667624424748574</v>
      </c>
      <c r="D1630" s="2">
        <f t="shared" si="152"/>
        <v>7.511259988102692</v>
      </c>
      <c r="E1630" s="2">
        <f t="shared" si="151"/>
        <v>5.5502454372165388E-2</v>
      </c>
      <c r="F1630" s="2">
        <f t="shared" si="149"/>
        <v>6.9482901846274758E-2</v>
      </c>
      <c r="G1630" s="2">
        <f t="shared" si="147"/>
        <v>-1.398044747410937E-2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5">
        <f>TITRES_STAT!D1634</f>
        <v>7.4989999999999997</v>
      </c>
      <c r="C1631" s="2">
        <f t="shared" si="150"/>
        <v>7.5621836051710325</v>
      </c>
      <c r="D1631" s="2">
        <f t="shared" si="152"/>
        <v>7.5103518408358259</v>
      </c>
      <c r="E1631" s="2">
        <f t="shared" si="151"/>
        <v>5.1831764335206643E-2</v>
      </c>
      <c r="F1631" s="2">
        <f t="shared" si="149"/>
        <v>6.595267434406113E-2</v>
      </c>
      <c r="G1631" s="2">
        <f t="shared" si="147"/>
        <v>-1.4120910008854487E-2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5">
        <f>TITRES_STAT!D1635</f>
        <v>7.4989999999999997</v>
      </c>
      <c r="C1632" s="2">
        <f t="shared" si="150"/>
        <v>7.5432322812985664</v>
      </c>
      <c r="D1632" s="2">
        <f t="shared" si="152"/>
        <v>7.5095109637368758</v>
      </c>
      <c r="E1632" s="2">
        <f t="shared" si="151"/>
        <v>3.3721317561690611E-2</v>
      </c>
      <c r="F1632" s="2">
        <f t="shared" si="149"/>
        <v>5.9506402987587033E-2</v>
      </c>
      <c r="G1632" s="2">
        <f t="shared" si="147"/>
        <v>-2.5785085425896422E-2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5">
        <f>TITRES_STAT!D1636</f>
        <v>7.4989999999999997</v>
      </c>
      <c r="C1633" s="2">
        <f t="shared" si="150"/>
        <v>7.5388888534064797</v>
      </c>
      <c r="D1633" s="2">
        <f t="shared" si="152"/>
        <v>7.5087323738304406</v>
      </c>
      <c r="E1633" s="2">
        <f t="shared" si="151"/>
        <v>3.0156479576039175E-2</v>
      </c>
      <c r="F1633" s="2">
        <f t="shared" si="149"/>
        <v>5.3636418305277461E-2</v>
      </c>
      <c r="G1633" s="2">
        <f t="shared" si="147"/>
        <v>-2.3479938729238287E-2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5">
        <f>TITRES_STAT!D1637</f>
        <v>7.484</v>
      </c>
      <c r="C1634" s="2">
        <f t="shared" si="150"/>
        <v>7.533982875959329</v>
      </c>
      <c r="D1634" s="2">
        <f t="shared" si="152"/>
        <v>7.5069003461392967</v>
      </c>
      <c r="E1634" s="2">
        <f t="shared" si="151"/>
        <v>2.7082529820032342E-2</v>
      </c>
      <c r="F1634" s="2">
        <f t="shared" si="149"/>
        <v>4.8325640608228436E-2</v>
      </c>
      <c r="G1634" s="2">
        <f t="shared" si="147"/>
        <v>-2.1243110788196094E-2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5">
        <f>TITRES_STAT!D1638</f>
        <v>7.4989999999999997</v>
      </c>
      <c r="C1635" s="2">
        <f t="shared" si="150"/>
        <v>7.5298316642732788</v>
      </c>
      <c r="D1635" s="2">
        <f t="shared" si="152"/>
        <v>7.5063151353141642</v>
      </c>
      <c r="E1635" s="2">
        <f t="shared" si="151"/>
        <v>2.3516528959114602E-2</v>
      </c>
      <c r="F1635" s="2">
        <f t="shared" si="149"/>
        <v>4.3363818278405672E-2</v>
      </c>
      <c r="G1635" s="2">
        <f t="shared" si="147"/>
        <v>-1.984728931929107E-2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5">
        <f>TITRES_STAT!D1639</f>
        <v>7.4989999999999997</v>
      </c>
      <c r="C1636" s="2">
        <f t="shared" si="150"/>
        <v>7.5263191005389283</v>
      </c>
      <c r="D1636" s="2">
        <f t="shared" si="152"/>
        <v>7.5057732734390408</v>
      </c>
      <c r="E1636" s="2">
        <f t="shared" si="151"/>
        <v>2.0545827099887504E-2</v>
      </c>
      <c r="F1636" s="2">
        <f t="shared" si="149"/>
        <v>3.880022004270204E-2</v>
      </c>
      <c r="G1636" s="2">
        <f t="shared" ref="G1636:G1699" si="153">E1636-F1636</f>
        <v>-1.8254392942814536E-2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44396</v>
      </c>
      <c r="B1637" s="5">
        <f>TITRES_STAT!D1640</f>
        <v>7.4989999999999997</v>
      </c>
      <c r="C1637" s="2">
        <f t="shared" si="150"/>
        <v>7.5233469312252472</v>
      </c>
      <c r="D1637" s="2">
        <f t="shared" si="152"/>
        <v>7.5052715494805939</v>
      </c>
      <c r="E1637" s="2">
        <f t="shared" si="151"/>
        <v>1.8075381744653285E-2</v>
      </c>
      <c r="F1637" s="2">
        <f t="shared" ref="F1637:F1700" si="155">(E1637*(2/(10)))+((1-(2/10))*F1636)</f>
        <v>3.4655252383092292E-2</v>
      </c>
      <c r="G1637" s="2">
        <f t="shared" si="153"/>
        <v>-1.6579870638439007E-2</v>
      </c>
      <c r="H1637" s="2" t="str">
        <f t="shared" si="154"/>
        <v>Hold</v>
      </c>
    </row>
    <row r="1638" spans="1:8" ht="13.5" x14ac:dyDescent="0.25">
      <c r="A1638" s="3">
        <f>TITRES_STAT!B1641</f>
        <v>44399</v>
      </c>
      <c r="B1638" s="5">
        <f>TITRES_STAT!D1641</f>
        <v>7.4770000000000003</v>
      </c>
      <c r="C1638" s="2">
        <f t="shared" si="150"/>
        <v>7.5208320187290552</v>
      </c>
      <c r="D1638" s="2">
        <f t="shared" si="152"/>
        <v>7.5031773606301799</v>
      </c>
      <c r="E1638" s="2">
        <f t="shared" si="151"/>
        <v>1.7654658098875231E-2</v>
      </c>
      <c r="F1638" s="2">
        <f t="shared" si="155"/>
        <v>3.1255133526248882E-2</v>
      </c>
      <c r="G1638" s="2">
        <f t="shared" si="153"/>
        <v>-1.3600475427373651E-2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5">
        <f>TITRES_STAT!D1642</f>
        <v>7.4989999999999997</v>
      </c>
      <c r="C1639" s="2">
        <f t="shared" si="150"/>
        <v>7.5187040158476623</v>
      </c>
      <c r="D1639" s="2">
        <f t="shared" si="152"/>
        <v>7.5028679265094258</v>
      </c>
      <c r="E1639" s="2">
        <f t="shared" si="151"/>
        <v>1.5836089338236548E-2</v>
      </c>
      <c r="F1639" s="2">
        <f t="shared" si="155"/>
        <v>2.8171324688646415E-2</v>
      </c>
      <c r="G1639" s="2">
        <f t="shared" si="153"/>
        <v>-1.2335235350409868E-2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5">
        <f>TITRES_STAT!D1643</f>
        <v>7.4989999999999997</v>
      </c>
      <c r="C1640" s="2">
        <f t="shared" si="150"/>
        <v>7.5156726287941753</v>
      </c>
      <c r="D1640" s="2">
        <f t="shared" si="152"/>
        <v>7.5025814134346538</v>
      </c>
      <c r="E1640" s="2">
        <f t="shared" si="151"/>
        <v>1.3091215359521513E-2</v>
      </c>
      <c r="F1640" s="2">
        <f t="shared" si="155"/>
        <v>2.5155302822821433E-2</v>
      </c>
      <c r="G1640" s="2">
        <f t="shared" si="153"/>
        <v>-1.206408746329992E-2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5">
        <f>TITRES_STAT!D1644</f>
        <v>7.4989999999999997</v>
      </c>
      <c r="C1641" s="2">
        <f t="shared" si="150"/>
        <v>7.5131076089796869</v>
      </c>
      <c r="D1641" s="2">
        <f t="shared" si="152"/>
        <v>7.5023161235506057</v>
      </c>
      <c r="E1641" s="2">
        <f t="shared" si="151"/>
        <v>1.0791485429081149E-2</v>
      </c>
      <c r="F1641" s="2">
        <f t="shared" si="155"/>
        <v>2.2282539344073378E-2</v>
      </c>
      <c r="G1641" s="2">
        <f t="shared" si="153"/>
        <v>-1.1491053914992229E-2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5">
        <f>TITRES_STAT!D1645</f>
        <v>7.4989999999999997</v>
      </c>
      <c r="C1642" s="2">
        <f t="shared" si="150"/>
        <v>7.5109372075981966</v>
      </c>
      <c r="D1642" s="2">
        <f t="shared" si="152"/>
        <v>7.5020704847690798</v>
      </c>
      <c r="E1642" s="2">
        <f t="shared" si="151"/>
        <v>8.8667228291168243E-3</v>
      </c>
      <c r="F1642" s="2">
        <f t="shared" si="155"/>
        <v>1.9599376041082067E-2</v>
      </c>
      <c r="G1642" s="2">
        <f t="shared" si="153"/>
        <v>-1.0732653211965242E-2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5">
        <f>TITRES_STAT!D1646</f>
        <v>7.5679999999999996</v>
      </c>
      <c r="C1643" s="2">
        <f t="shared" si="150"/>
        <v>7.5091007141215504</v>
      </c>
      <c r="D1643" s="2">
        <f t="shared" si="152"/>
        <v>7.5069541525639627</v>
      </c>
      <c r="E1643" s="2">
        <f t="shared" si="151"/>
        <v>2.146561557587745E-3</v>
      </c>
      <c r="F1643" s="2">
        <f t="shared" si="155"/>
        <v>1.6108813144383203E-2</v>
      </c>
      <c r="G1643" s="2">
        <f t="shared" si="153"/>
        <v>-1.3962251586795458E-2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5">
        <f>TITRES_STAT!D1647</f>
        <v>7.5529999999999999</v>
      </c>
      <c r="C1644" s="2">
        <f t="shared" si="150"/>
        <v>7.5052390657951582</v>
      </c>
      <c r="D1644" s="2">
        <f t="shared" si="152"/>
        <v>7.5103649560777432</v>
      </c>
      <c r="E1644" s="2">
        <f t="shared" si="151"/>
        <v>-5.1258902825850328E-3</v>
      </c>
      <c r="F1644" s="2">
        <f t="shared" si="155"/>
        <v>1.1861872458989557E-2</v>
      </c>
      <c r="G1644" s="2">
        <f t="shared" si="153"/>
        <v>-1.698776274157459E-2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5">
        <f>TITRES_STAT!D1648</f>
        <v>7.5369999999999999</v>
      </c>
      <c r="C1645" s="2">
        <f t="shared" si="150"/>
        <v>7.5042792095189794</v>
      </c>
      <c r="D1645" s="2">
        <f t="shared" si="152"/>
        <v>7.5123379222942068</v>
      </c>
      <c r="E1645" s="2">
        <f t="shared" si="151"/>
        <v>-8.0587127752274057E-3</v>
      </c>
      <c r="F1645" s="2">
        <f t="shared" si="155"/>
        <v>7.8777554121461646E-3</v>
      </c>
      <c r="G1645" s="2">
        <f t="shared" si="153"/>
        <v>-1.593646818737357E-2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5">
        <f>TITRES_STAT!D1649</f>
        <v>7.5149999999999997</v>
      </c>
      <c r="C1646" s="2">
        <f t="shared" si="150"/>
        <v>7.5034670234391365</v>
      </c>
      <c r="D1646" s="2">
        <f t="shared" si="152"/>
        <v>7.5125351132353764</v>
      </c>
      <c r="E1646" s="2">
        <f t="shared" si="151"/>
        <v>-9.0680897962398532E-3</v>
      </c>
      <c r="F1646" s="2">
        <f t="shared" si="155"/>
        <v>4.4885863704689612E-3</v>
      </c>
      <c r="G1646" s="2">
        <f t="shared" si="153"/>
        <v>-1.3556676166708814E-2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5">
        <f>TITRES_STAT!D1650</f>
        <v>7.5149999999999997</v>
      </c>
      <c r="C1647" s="2">
        <f t="shared" si="150"/>
        <v>7.5027797890638848</v>
      </c>
      <c r="D1647" s="2">
        <f t="shared" si="152"/>
        <v>7.5127176974401637</v>
      </c>
      <c r="E1647" s="2">
        <f t="shared" si="151"/>
        <v>-9.9379083762789477E-3</v>
      </c>
      <c r="F1647" s="2">
        <f t="shared" si="155"/>
        <v>1.6032874211193795E-3</v>
      </c>
      <c r="G1647" s="2">
        <f t="shared" si="153"/>
        <v>-1.1541195797398327E-2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5">
        <f>TITRES_STAT!D1651</f>
        <v>7.5449999999999999</v>
      </c>
      <c r="C1648" s="2">
        <f t="shared" si="150"/>
        <v>7.4988136676694417</v>
      </c>
      <c r="D1648" s="2">
        <f t="shared" si="152"/>
        <v>7.5151089791112629</v>
      </c>
      <c r="E1648" s="2">
        <f t="shared" si="151"/>
        <v>-1.629531144182117E-2</v>
      </c>
      <c r="F1648" s="2">
        <f t="shared" si="155"/>
        <v>-1.9764323514687302E-3</v>
      </c>
      <c r="G1648" s="2">
        <f t="shared" si="153"/>
        <v>-1.431887909035244E-2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5">
        <f>TITRES_STAT!D1652</f>
        <v>7.5449999999999999</v>
      </c>
      <c r="C1649" s="2">
        <f t="shared" si="150"/>
        <v>7.4988423341818349</v>
      </c>
      <c r="D1649" s="2">
        <f t="shared" si="152"/>
        <v>7.5173231288067255</v>
      </c>
      <c r="E1649" s="2">
        <f t="shared" si="151"/>
        <v>-1.8480794624890606E-2</v>
      </c>
      <c r="F1649" s="2">
        <f t="shared" si="155"/>
        <v>-5.2773048061531061E-3</v>
      </c>
      <c r="G1649" s="2">
        <f t="shared" si="153"/>
        <v>-1.32034898187375E-2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5">
        <f>TITRES_STAT!D1653</f>
        <v>7.5529999999999999</v>
      </c>
      <c r="C1650" s="2">
        <f t="shared" si="150"/>
        <v>7.4988665904615521</v>
      </c>
      <c r="D1650" s="2">
        <f t="shared" si="152"/>
        <v>7.5199658600062271</v>
      </c>
      <c r="E1650" s="2">
        <f t="shared" si="151"/>
        <v>-2.1099269544675003E-2</v>
      </c>
      <c r="F1650" s="2">
        <f t="shared" si="155"/>
        <v>-8.4416977538574849E-3</v>
      </c>
      <c r="G1650" s="2">
        <f t="shared" si="153"/>
        <v>-1.2657571790817519E-2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5">
        <f>TITRES_STAT!D1654</f>
        <v>7.5149999999999997</v>
      </c>
      <c r="C1651" s="2">
        <f t="shared" si="150"/>
        <v>7.4988871150059282</v>
      </c>
      <c r="D1651" s="2">
        <f t="shared" si="152"/>
        <v>7.5195980185242846</v>
      </c>
      <c r="E1651" s="2">
        <f t="shared" si="151"/>
        <v>-2.0710903518356361E-2</v>
      </c>
      <c r="F1651" s="2">
        <f t="shared" si="155"/>
        <v>-1.0895538906757259E-2</v>
      </c>
      <c r="G1651" s="2">
        <f t="shared" si="153"/>
        <v>-9.8153646115991013E-3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5">
        <f>TITRES_STAT!D1655</f>
        <v>7.5449999999999999</v>
      </c>
      <c r="C1652" s="2">
        <f t="shared" si="150"/>
        <v>7.4989044819280926</v>
      </c>
      <c r="D1652" s="2">
        <f t="shared" si="152"/>
        <v>7.5214796467817457</v>
      </c>
      <c r="E1652" s="2">
        <f t="shared" si="151"/>
        <v>-2.2575164853653185E-2</v>
      </c>
      <c r="F1652" s="2">
        <f t="shared" si="155"/>
        <v>-1.3231464096136444E-2</v>
      </c>
      <c r="G1652" s="2">
        <f t="shared" si="153"/>
        <v>-9.3437007575167402E-3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5">
        <f>TITRES_STAT!D1656</f>
        <v>7.72</v>
      </c>
      <c r="C1653" s="2">
        <f t="shared" si="150"/>
        <v>7.5095345616314626</v>
      </c>
      <c r="D1653" s="2">
        <f t="shared" si="152"/>
        <v>7.5361848581312465</v>
      </c>
      <c r="E1653" s="2">
        <f t="shared" si="151"/>
        <v>-2.6650296499783899E-2</v>
      </c>
      <c r="F1653" s="2">
        <f t="shared" si="155"/>
        <v>-1.5915230576865936E-2</v>
      </c>
      <c r="G1653" s="2">
        <f t="shared" si="153"/>
        <v>-1.0735065922917963E-2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5">
        <f>TITRES_STAT!D1657</f>
        <v>7.7039999999999997</v>
      </c>
      <c r="C1654" s="2">
        <f t="shared" si="150"/>
        <v>7.5162215521496991</v>
      </c>
      <c r="D1654" s="2">
        <f t="shared" si="152"/>
        <v>7.5486156093807839</v>
      </c>
      <c r="E1654" s="2">
        <f t="shared" si="151"/>
        <v>-3.2394057231084794E-2</v>
      </c>
      <c r="F1654" s="2">
        <f t="shared" si="155"/>
        <v>-1.9210995907709708E-2</v>
      </c>
      <c r="G1654" s="2">
        <f t="shared" si="153"/>
        <v>-1.3183061323375087E-2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5">
        <f>TITRES_STAT!D1658</f>
        <v>7.742</v>
      </c>
      <c r="C1655" s="2">
        <f t="shared" si="150"/>
        <v>7.51941823643436</v>
      </c>
      <c r="D1655" s="2">
        <f t="shared" si="152"/>
        <v>7.5629403790562817</v>
      </c>
      <c r="E1655" s="2">
        <f t="shared" si="151"/>
        <v>-4.3522142621921667E-2</v>
      </c>
      <c r="F1655" s="2">
        <f t="shared" si="155"/>
        <v>-2.40732252505521E-2</v>
      </c>
      <c r="G1655" s="2">
        <f t="shared" si="153"/>
        <v>-1.9448917371369567E-2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5">
        <f>TITRES_STAT!D1659</f>
        <v>7.8179999999999996</v>
      </c>
      <c r="C1656" s="2">
        <f t="shared" si="150"/>
        <v>7.5187385077521505</v>
      </c>
      <c r="D1656" s="2">
        <f t="shared" si="152"/>
        <v>7.5818336843113716</v>
      </c>
      <c r="E1656" s="2">
        <f t="shared" si="151"/>
        <v>-6.3095176559221144E-2</v>
      </c>
      <c r="F1656" s="2">
        <f t="shared" si="155"/>
        <v>-3.1877615512285913E-2</v>
      </c>
      <c r="G1656" s="2">
        <f t="shared" si="153"/>
        <v>-3.1217561046935231E-2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5">
        <f>TITRES_STAT!D1660</f>
        <v>7.9089999999999998</v>
      </c>
      <c r="C1657" s="2">
        <f t="shared" si="150"/>
        <v>7.5181633527133584</v>
      </c>
      <c r="D1657" s="2">
        <f t="shared" si="152"/>
        <v>7.6060682262142336</v>
      </c>
      <c r="E1657" s="2">
        <f t="shared" si="151"/>
        <v>-8.7904873500875169E-2</v>
      </c>
      <c r="F1657" s="2">
        <f t="shared" si="155"/>
        <v>-4.3083067110003766E-2</v>
      </c>
      <c r="G1657" s="2">
        <f t="shared" si="153"/>
        <v>-4.4821806390871403E-2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5">
        <f>TITRES_STAT!D1661</f>
        <v>7.7880000000000003</v>
      </c>
      <c r="C1658" s="2">
        <f t="shared" si="150"/>
        <v>7.5222920676805334</v>
      </c>
      <c r="D1658" s="2">
        <f t="shared" si="152"/>
        <v>7.6195446539020679</v>
      </c>
      <c r="E1658" s="2">
        <f t="shared" si="151"/>
        <v>-9.7252586221534543E-2</v>
      </c>
      <c r="F1658" s="2">
        <f t="shared" si="155"/>
        <v>-5.3916970932309925E-2</v>
      </c>
      <c r="G1658" s="2">
        <f t="shared" si="153"/>
        <v>-4.3335615289224617E-2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5">
        <f>TITRES_STAT!D1662</f>
        <v>7.7649999999999997</v>
      </c>
      <c r="C1659" s="2">
        <f t="shared" si="150"/>
        <v>7.5257855957296815</v>
      </c>
      <c r="D1659" s="2">
        <f t="shared" si="152"/>
        <v>7.6303191239833961</v>
      </c>
      <c r="E1659" s="2">
        <f t="shared" si="151"/>
        <v>-0.10453352825371454</v>
      </c>
      <c r="F1659" s="2">
        <f t="shared" si="155"/>
        <v>-6.4040282396590847E-2</v>
      </c>
      <c r="G1659" s="2">
        <f t="shared" si="153"/>
        <v>-4.0493245857123689E-2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5">
        <f>TITRES_STAT!D1663</f>
        <v>7.7649999999999997</v>
      </c>
      <c r="C1660" s="2">
        <f t="shared" si="150"/>
        <v>7.5299724271558839</v>
      </c>
      <c r="D1660" s="2">
        <f t="shared" si="152"/>
        <v>7.6402954851698111</v>
      </c>
      <c r="E1660" s="2">
        <f t="shared" si="151"/>
        <v>-0.11032305801392717</v>
      </c>
      <c r="F1660" s="2">
        <f t="shared" si="155"/>
        <v>-7.3296837520058111E-2</v>
      </c>
      <c r="G1660" s="2">
        <f t="shared" si="153"/>
        <v>-3.7026220493869055E-2</v>
      </c>
      <c r="H1660" s="2" t="str">
        <f t="shared" si="154"/>
        <v>Hold</v>
      </c>
    </row>
    <row r="1661" spans="1:8" ht="13.5" x14ac:dyDescent="0.25">
      <c r="A1661" s="3">
        <f>TITRES_STAT!B1664</f>
        <v>44434</v>
      </c>
      <c r="B1661" s="5">
        <f>TITRES_STAT!D1664</f>
        <v>7.9470000000000001</v>
      </c>
      <c r="C1661" s="2">
        <f t="shared" si="150"/>
        <v>7.5276689768242093</v>
      </c>
      <c r="D1661" s="2">
        <f t="shared" si="152"/>
        <v>7.6630143381201954</v>
      </c>
      <c r="E1661" s="2">
        <f t="shared" si="151"/>
        <v>-0.13534536129598607</v>
      </c>
      <c r="F1661" s="2">
        <f t="shared" si="155"/>
        <v>-8.5706542275243713E-2</v>
      </c>
      <c r="G1661" s="2">
        <f t="shared" si="153"/>
        <v>-4.9638819020742353E-2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5">
        <f>TITRES_STAT!D1665</f>
        <v>7.9320000000000004</v>
      </c>
      <c r="C1662" s="2">
        <f t="shared" si="150"/>
        <v>7.5303352880820231</v>
      </c>
      <c r="D1662" s="2">
        <f t="shared" si="152"/>
        <v>7.6829392019631442</v>
      </c>
      <c r="E1662" s="2">
        <f t="shared" si="151"/>
        <v>-0.15260391388112104</v>
      </c>
      <c r="F1662" s="2">
        <f t="shared" si="155"/>
        <v>-9.9086016596419177E-2</v>
      </c>
      <c r="G1662" s="2">
        <f t="shared" si="153"/>
        <v>-5.3517897284701868E-2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5">
        <f>TITRES_STAT!D1666</f>
        <v>7.9470000000000001</v>
      </c>
      <c r="C1663" s="2">
        <f t="shared" si="150"/>
        <v>7.5595144745309426</v>
      </c>
      <c r="D1663" s="2">
        <f t="shared" si="152"/>
        <v>7.7024992610769853</v>
      </c>
      <c r="E1663" s="2">
        <f t="shared" si="151"/>
        <v>-0.14298478654604274</v>
      </c>
      <c r="F1663" s="2">
        <f t="shared" si="155"/>
        <v>-0.1078657705863439</v>
      </c>
      <c r="G1663" s="2">
        <f t="shared" si="153"/>
        <v>-3.5119015959698838E-2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5">
        <f>TITRES_STAT!D1667</f>
        <v>7.9240000000000004</v>
      </c>
      <c r="C1664" s="2">
        <f t="shared" si="150"/>
        <v>7.5817430169107976</v>
      </c>
      <c r="D1664" s="2">
        <f t="shared" si="152"/>
        <v>7.7189067232194315</v>
      </c>
      <c r="E1664" s="2">
        <f t="shared" si="151"/>
        <v>-0.13716370630863395</v>
      </c>
      <c r="F1664" s="2">
        <f t="shared" si="155"/>
        <v>-0.11372535773080192</v>
      </c>
      <c r="G1664" s="2">
        <f t="shared" si="153"/>
        <v>-2.343834857783203E-2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5">
        <f>TITRES_STAT!D1668</f>
        <v>7.9240000000000004</v>
      </c>
      <c r="C1665" s="2">
        <f t="shared" si="150"/>
        <v>7.6063979373860597</v>
      </c>
      <c r="D1665" s="2">
        <f t="shared" si="152"/>
        <v>7.7340988177957701</v>
      </c>
      <c r="E1665" s="2">
        <f t="shared" si="151"/>
        <v>-0.12770088040971039</v>
      </c>
      <c r="F1665" s="2">
        <f t="shared" si="155"/>
        <v>-0.11652046226658362</v>
      </c>
      <c r="G1665" s="2">
        <f t="shared" si="153"/>
        <v>-1.1180418143126772E-2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5">
        <f>TITRES_STAT!D1669</f>
        <v>7.8789999999999996</v>
      </c>
      <c r="C1666" s="2">
        <f t="shared" si="150"/>
        <v>7.6389521008651275</v>
      </c>
      <c r="D1666" s="2">
        <f t="shared" si="152"/>
        <v>7.7448322386997868</v>
      </c>
      <c r="E1666" s="2">
        <f t="shared" si="151"/>
        <v>-0.10588013783465922</v>
      </c>
      <c r="F1666" s="2">
        <f t="shared" si="155"/>
        <v>-0.11439239738019875</v>
      </c>
      <c r="G1666" s="2">
        <f t="shared" si="153"/>
        <v>8.5122595455395383E-3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5">
        <f>TITRES_STAT!D1670</f>
        <v>7.7270000000000003</v>
      </c>
      <c r="C1667" s="2">
        <f t="shared" si="150"/>
        <v>7.6804979315012618</v>
      </c>
      <c r="D1667" s="2">
        <f t="shared" si="152"/>
        <v>7.7435113321294322</v>
      </c>
      <c r="E1667" s="2">
        <f t="shared" si="151"/>
        <v>-6.3013400628170402E-2</v>
      </c>
      <c r="F1667" s="2">
        <f t="shared" si="155"/>
        <v>-0.10411659802979309</v>
      </c>
      <c r="G1667" s="2">
        <f t="shared" si="153"/>
        <v>4.1103197401622688E-2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5">
        <f>TITRES_STAT!D1671</f>
        <v>7.8179999999999996</v>
      </c>
      <c r="C1668" s="2">
        <f t="shared" si="150"/>
        <v>7.6970367112702984</v>
      </c>
      <c r="D1668" s="2">
        <f t="shared" si="152"/>
        <v>7.749029011230955</v>
      </c>
      <c r="E1668" s="2">
        <f t="shared" si="151"/>
        <v>-5.1992299960656574E-2</v>
      </c>
      <c r="F1668" s="2">
        <f t="shared" si="155"/>
        <v>-9.36917384159658E-2</v>
      </c>
      <c r="G1668" s="2">
        <f t="shared" si="153"/>
        <v>4.1699438455309226E-2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5">
        <f>TITRES_STAT!D1672</f>
        <v>7.8179999999999996</v>
      </c>
      <c r="C1669" s="2">
        <f t="shared" si="150"/>
        <v>7.7074926018440983</v>
      </c>
      <c r="D1669" s="2">
        <f t="shared" si="152"/>
        <v>7.7541379733619946</v>
      </c>
      <c r="E1669" s="2">
        <f t="shared" si="151"/>
        <v>-4.6645371517896272E-2</v>
      </c>
      <c r="F1669" s="2">
        <f t="shared" si="155"/>
        <v>-8.4282465036351895E-2</v>
      </c>
      <c r="G1669" s="2">
        <f t="shared" si="153"/>
        <v>3.7637093518455622E-2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5">
        <f>TITRES_STAT!D1673</f>
        <v>7.8179999999999996</v>
      </c>
      <c r="C1670" s="2">
        <f t="shared" si="150"/>
        <v>7.7163398938680832</v>
      </c>
      <c r="D1670" s="2">
        <f t="shared" si="152"/>
        <v>7.758868493853698</v>
      </c>
      <c r="E1670" s="2">
        <f t="shared" si="151"/>
        <v>-4.2528599985614868E-2</v>
      </c>
      <c r="F1670" s="2">
        <f t="shared" si="155"/>
        <v>-7.5931692026204492E-2</v>
      </c>
      <c r="G1670" s="2">
        <f t="shared" si="153"/>
        <v>3.3403092040589624E-2</v>
      </c>
      <c r="H1670" s="2" t="str">
        <f t="shared" si="154"/>
        <v>Sell</v>
      </c>
    </row>
    <row r="1671" spans="1:8" ht="13.5" x14ac:dyDescent="0.25">
      <c r="A1671" s="3">
        <f>TITRES_STAT!B1674</f>
        <v>44448</v>
      </c>
      <c r="B1671" s="5">
        <f>TITRES_STAT!D1674</f>
        <v>7.8029999999999999</v>
      </c>
      <c r="C1671" s="2">
        <f t="shared" si="150"/>
        <v>7.7518260640422234</v>
      </c>
      <c r="D1671" s="2">
        <f t="shared" si="152"/>
        <v>7.7621374943089796</v>
      </c>
      <c r="E1671" s="2">
        <f t="shared" si="151"/>
        <v>-1.0311430266756183E-2</v>
      </c>
      <c r="F1671" s="2">
        <f t="shared" si="155"/>
        <v>-6.2807639674314825E-2</v>
      </c>
      <c r="G1671" s="2">
        <f t="shared" si="153"/>
        <v>5.2496209407558642E-2</v>
      </c>
      <c r="H1671" s="2" t="str">
        <f t="shared" si="154"/>
        <v>Sell</v>
      </c>
    </row>
    <row r="1672" spans="1:8" ht="13.5" x14ac:dyDescent="0.25">
      <c r="A1672" s="3">
        <f>TITRES_STAT!B1675</f>
        <v>44449</v>
      </c>
      <c r="B1672" s="5">
        <f>TITRES_STAT!D1675</f>
        <v>7.8029999999999999</v>
      </c>
      <c r="C1672" s="2">
        <f t="shared" si="150"/>
        <v>7.7795451311126502</v>
      </c>
      <c r="D1672" s="2">
        <f t="shared" si="152"/>
        <v>7.765164346582389</v>
      </c>
      <c r="E1672" s="2">
        <f t="shared" si="151"/>
        <v>1.4380784530261259E-2</v>
      </c>
      <c r="F1672" s="2">
        <f t="shared" si="155"/>
        <v>-4.7369954833399612E-2</v>
      </c>
      <c r="G1672" s="2">
        <f t="shared" si="153"/>
        <v>6.1750739363660871E-2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5">
        <f>TITRES_STAT!D1676</f>
        <v>7.8029999999999999</v>
      </c>
      <c r="C1673" s="2">
        <f t="shared" si="150"/>
        <v>7.805307418633781</v>
      </c>
      <c r="D1673" s="2">
        <f t="shared" si="152"/>
        <v>7.767966987576286</v>
      </c>
      <c r="E1673" s="2">
        <f t="shared" si="151"/>
        <v>3.734043105749496E-2</v>
      </c>
      <c r="F1673" s="2">
        <f t="shared" si="155"/>
        <v>-3.0427877655220703E-2</v>
      </c>
      <c r="G1673" s="2">
        <f t="shared" si="153"/>
        <v>6.7768308712715664E-2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5">
        <f>TITRES_STAT!D1677</f>
        <v>7.742</v>
      </c>
      <c r="C1674" s="2">
        <f t="shared" si="150"/>
        <v>7.8235678157670456</v>
      </c>
      <c r="D1674" s="2">
        <f t="shared" si="152"/>
        <v>7.7660435070150795</v>
      </c>
      <c r="E1674" s="2">
        <f t="shared" si="151"/>
        <v>5.7524308751966124E-2</v>
      </c>
      <c r="F1674" s="2">
        <f t="shared" si="155"/>
        <v>-1.283744037378334E-2</v>
      </c>
      <c r="G1674" s="2">
        <f t="shared" si="153"/>
        <v>7.0361749125749468E-2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5">
        <f>TITRES_STAT!D1678</f>
        <v>7.78</v>
      </c>
      <c r="C1675" s="2">
        <f t="shared" si="150"/>
        <v>7.8390189210336541</v>
      </c>
      <c r="D1675" s="2">
        <f t="shared" si="152"/>
        <v>7.7670773213102589</v>
      </c>
      <c r="E1675" s="2">
        <f t="shared" si="151"/>
        <v>7.19415997233952E-2</v>
      </c>
      <c r="F1675" s="2">
        <f t="shared" si="155"/>
        <v>4.1183676456523679E-3</v>
      </c>
      <c r="G1675" s="2">
        <f t="shared" si="153"/>
        <v>6.7823232077742837E-2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5">
        <f>TITRES_STAT!D1679</f>
        <v>7.78</v>
      </c>
      <c r="C1676" s="2">
        <f t="shared" si="150"/>
        <v>7.845169856259246</v>
      </c>
      <c r="D1676" s="2">
        <f t="shared" si="152"/>
        <v>7.7680345567687583</v>
      </c>
      <c r="E1676" s="2">
        <f t="shared" si="151"/>
        <v>7.7135299490487697E-2</v>
      </c>
      <c r="F1676" s="2">
        <f t="shared" si="155"/>
        <v>1.8721754014619434E-2</v>
      </c>
      <c r="G1676" s="2">
        <f t="shared" si="153"/>
        <v>5.8413545475868259E-2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5">
        <f>TITRES_STAT!D1680</f>
        <v>7.7649999999999997</v>
      </c>
      <c r="C1677" s="2">
        <f t="shared" si="150"/>
        <v>7.8269898783732081</v>
      </c>
      <c r="D1677" s="2">
        <f t="shared" si="152"/>
        <v>7.7678097747858867</v>
      </c>
      <c r="E1677" s="2">
        <f t="shared" si="151"/>
        <v>5.9180103587321398E-2</v>
      </c>
      <c r="F1677" s="2">
        <f t="shared" si="155"/>
        <v>2.6813423929159828E-2</v>
      </c>
      <c r="G1677" s="2">
        <f t="shared" si="153"/>
        <v>3.2366679658161569E-2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5">
        <f>TITRES_STAT!D1681</f>
        <v>7.7649999999999997</v>
      </c>
      <c r="C1678" s="2">
        <f t="shared" si="150"/>
        <v>7.825606820161946</v>
      </c>
      <c r="D1678" s="2">
        <f t="shared" si="152"/>
        <v>7.7676016433202655</v>
      </c>
      <c r="E1678" s="2">
        <f t="shared" si="151"/>
        <v>5.8005176841680495E-2</v>
      </c>
      <c r="F1678" s="2">
        <f t="shared" si="155"/>
        <v>3.3051774511663967E-2</v>
      </c>
      <c r="G1678" s="2">
        <f t="shared" si="153"/>
        <v>2.4953402330016528E-2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5">
        <f>TITRES_STAT!D1682</f>
        <v>7.7649999999999997</v>
      </c>
      <c r="C1679" s="2">
        <f t="shared" ref="C1679:C1742" si="156">$C$4*B1669+C1678*(1-$C$4)</f>
        <v>7.8244365401370306</v>
      </c>
      <c r="D1679" s="2">
        <f t="shared" si="152"/>
        <v>7.7674089290002453</v>
      </c>
      <c r="E1679" s="2">
        <f t="shared" si="151"/>
        <v>5.7027611136785339E-2</v>
      </c>
      <c r="F1679" s="2">
        <f t="shared" si="155"/>
        <v>3.7846941836688242E-2</v>
      </c>
      <c r="G1679" s="2">
        <f t="shared" si="153"/>
        <v>1.9180669300097097E-2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5">
        <f>TITRES_STAT!D1683</f>
        <v>7.7649999999999997</v>
      </c>
      <c r="C1680" s="2">
        <f t="shared" si="156"/>
        <v>7.8234463031928723</v>
      </c>
      <c r="D1680" s="2">
        <f t="shared" si="152"/>
        <v>7.7672304898150415</v>
      </c>
      <c r="E1680" s="2">
        <f t="shared" si="151"/>
        <v>5.621581337783077E-2</v>
      </c>
      <c r="F1680" s="2">
        <f t="shared" si="155"/>
        <v>4.1520716144916751E-2</v>
      </c>
      <c r="G1680" s="2">
        <f t="shared" si="153"/>
        <v>1.4695097232914019E-2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5">
        <f>TITRES_STAT!D1684</f>
        <v>7.7649999999999997</v>
      </c>
      <c r="C1681" s="2">
        <f t="shared" si="156"/>
        <v>7.8203007180862762</v>
      </c>
      <c r="D1681" s="2">
        <f t="shared" si="152"/>
        <v>7.7670652683472605</v>
      </c>
      <c r="E1681" s="2">
        <f t="shared" si="151"/>
        <v>5.3235449739015728E-2</v>
      </c>
      <c r="F1681" s="2">
        <f t="shared" si="155"/>
        <v>4.3863662863736552E-2</v>
      </c>
      <c r="G1681" s="2">
        <f t="shared" si="153"/>
        <v>9.3717868752791755E-3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5">
        <f>TITRES_STAT!D1685</f>
        <v>7.8109999999999999</v>
      </c>
      <c r="C1682" s="2">
        <f t="shared" si="156"/>
        <v>7.8176390691499256</v>
      </c>
      <c r="D1682" s="2">
        <f t="shared" si="152"/>
        <v>7.7703196929141303</v>
      </c>
      <c r="E1682" s="2">
        <f t="shared" si="151"/>
        <v>4.7319376235795296E-2</v>
      </c>
      <c r="F1682" s="2">
        <f t="shared" si="155"/>
        <v>4.4554805538148307E-2</v>
      </c>
      <c r="G1682" s="2">
        <f t="shared" si="153"/>
        <v>2.7645706976469897E-3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5">
        <f>TITRES_STAT!D1686</f>
        <v>7.8109999999999999</v>
      </c>
      <c r="C1683" s="2">
        <f t="shared" si="156"/>
        <v>7.8153869046653215</v>
      </c>
      <c r="D1683" s="2">
        <f t="shared" si="152"/>
        <v>7.7733330489945649</v>
      </c>
      <c r="E1683" s="2">
        <f t="shared" si="151"/>
        <v>4.205385567075659E-2</v>
      </c>
      <c r="F1683" s="2">
        <f t="shared" si="155"/>
        <v>4.4054615564669969E-2</v>
      </c>
      <c r="G1683" s="2">
        <f t="shared" si="153"/>
        <v>-2.0007598939133786E-3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5">
        <f>TITRES_STAT!D1687</f>
        <v>7.8029999999999999</v>
      </c>
      <c r="C1684" s="2">
        <f t="shared" si="156"/>
        <v>7.8040966116398875</v>
      </c>
      <c r="D1684" s="2">
        <f t="shared" si="152"/>
        <v>7.7755306009208933</v>
      </c>
      <c r="E1684" s="2">
        <f t="shared" si="151"/>
        <v>2.8566010718994228E-2</v>
      </c>
      <c r="F1684" s="2">
        <f t="shared" si="155"/>
        <v>4.0956894595534823E-2</v>
      </c>
      <c r="G1684" s="2">
        <f t="shared" si="153"/>
        <v>-1.2390883876540595E-2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5">
        <f>TITRES_STAT!D1688</f>
        <v>7.8109999999999999</v>
      </c>
      <c r="C1685" s="2">
        <f t="shared" si="156"/>
        <v>7.8003894406183658</v>
      </c>
      <c r="D1685" s="2">
        <f t="shared" si="152"/>
        <v>7.7781579638156417</v>
      </c>
      <c r="E1685" s="2">
        <f t="shared" si="151"/>
        <v>2.2231476802724082E-2</v>
      </c>
      <c r="F1685" s="2">
        <f t="shared" si="155"/>
        <v>3.7211811036972679E-2</v>
      </c>
      <c r="G1685" s="2">
        <f t="shared" si="153"/>
        <v>-1.4980334234248598E-2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5">
        <f>TITRES_STAT!D1689</f>
        <v>7.742</v>
      </c>
      <c r="C1686" s="2">
        <f t="shared" si="156"/>
        <v>7.797252603600155</v>
      </c>
      <c r="D1686" s="2">
        <f t="shared" si="152"/>
        <v>7.775479596125594</v>
      </c>
      <c r="E1686" s="2">
        <f t="shared" si="151"/>
        <v>2.1773007474561012E-2</v>
      </c>
      <c r="F1686" s="2">
        <f t="shared" si="155"/>
        <v>3.4124050324490347E-2</v>
      </c>
      <c r="G1686" s="2">
        <f t="shared" si="153"/>
        <v>-1.2351042849929335E-2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5">
        <f>TITRES_STAT!D1690</f>
        <v>7.742</v>
      </c>
      <c r="C1687" s="2">
        <f t="shared" si="156"/>
        <v>7.7922906645847467</v>
      </c>
      <c r="D1687" s="2">
        <f t="shared" si="152"/>
        <v>7.7729996260422167</v>
      </c>
      <c r="E1687" s="2">
        <f t="shared" si="151"/>
        <v>1.9291038542530003E-2</v>
      </c>
      <c r="F1687" s="2">
        <f t="shared" si="155"/>
        <v>3.115744796809828E-2</v>
      </c>
      <c r="G1687" s="2">
        <f t="shared" si="153"/>
        <v>-1.1866409425568276E-2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5">
        <f>TITRES_STAT!D1691</f>
        <v>7.7729999999999997</v>
      </c>
      <c r="C1688" s="2">
        <f t="shared" si="156"/>
        <v>7.7880921008024782</v>
      </c>
      <c r="D1688" s="2">
        <f t="shared" si="152"/>
        <v>7.7729996537427937</v>
      </c>
      <c r="E1688" s="2">
        <f t="shared" si="151"/>
        <v>1.5092447059684488E-2</v>
      </c>
      <c r="F1688" s="2">
        <f t="shared" si="155"/>
        <v>2.7944447786415524E-2</v>
      </c>
      <c r="G1688" s="2">
        <f t="shared" si="153"/>
        <v>-1.2852000726731035E-2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5">
        <f>TITRES_STAT!D1692</f>
        <v>7.5979999999999999</v>
      </c>
      <c r="C1689" s="2">
        <f t="shared" si="156"/>
        <v>7.784539469909789</v>
      </c>
      <c r="D1689" s="2">
        <f t="shared" si="152"/>
        <v>7.7600367164285133</v>
      </c>
      <c r="E1689" s="2">
        <f t="shared" si="151"/>
        <v>2.4502753481275619E-2</v>
      </c>
      <c r="F1689" s="2">
        <f t="shared" si="155"/>
        <v>2.7256108925387542E-2</v>
      </c>
      <c r="G1689" s="2">
        <f t="shared" si="153"/>
        <v>-2.7533554441119233E-3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5">
        <f>TITRES_STAT!D1693</f>
        <v>7.742</v>
      </c>
      <c r="C1690" s="2">
        <f t="shared" si="156"/>
        <v>7.7815333976159753</v>
      </c>
      <c r="D1690" s="2">
        <f t="shared" si="152"/>
        <v>7.7587006633597344</v>
      </c>
      <c r="E1690" s="2">
        <f t="shared" si="151"/>
        <v>2.2832734256240883E-2</v>
      </c>
      <c r="F1690" s="2">
        <f t="shared" si="155"/>
        <v>2.6371433991558214E-2</v>
      </c>
      <c r="G1690" s="2">
        <f t="shared" si="153"/>
        <v>-3.5386997353173306E-3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5">
        <f>TITRES_STAT!D1694</f>
        <v>7.6280000000000001</v>
      </c>
      <c r="C1691" s="2">
        <f t="shared" si="156"/>
        <v>7.7789897979827485</v>
      </c>
      <c r="D1691" s="2">
        <f t="shared" si="152"/>
        <v>7.7490191327404947</v>
      </c>
      <c r="E1691" s="2">
        <f t="shared" si="151"/>
        <v>2.997066524225378E-2</v>
      </c>
      <c r="F1691" s="2">
        <f t="shared" si="155"/>
        <v>2.7091280241697328E-2</v>
      </c>
      <c r="G1691" s="2">
        <f t="shared" si="153"/>
        <v>2.8793850005564524E-3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5">
        <f>TITRES_STAT!D1695</f>
        <v>7.56</v>
      </c>
      <c r="C1692" s="2">
        <f t="shared" si="156"/>
        <v>7.7839144444469408</v>
      </c>
      <c r="D1692" s="2">
        <f t="shared" si="152"/>
        <v>7.735017715500458</v>
      </c>
      <c r="E1692" s="2">
        <f t="shared" ref="E1692:E1755" si="157">C1692-D1692</f>
        <v>4.8896728946482781E-2</v>
      </c>
      <c r="F1692" s="2">
        <f t="shared" si="155"/>
        <v>3.1452369982654424E-2</v>
      </c>
      <c r="G1692" s="2">
        <f t="shared" si="153"/>
        <v>1.7444358963828357E-2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5">
        <f>TITRES_STAT!D1696</f>
        <v>7.56</v>
      </c>
      <c r="C1693" s="2">
        <f t="shared" si="156"/>
        <v>7.7880814529935654</v>
      </c>
      <c r="D1693" s="2">
        <f t="shared" ref="D1693:D1756" si="158">$D$4*B1693+(1-$D$4)*D1692</f>
        <v>7.7220534402782013</v>
      </c>
      <c r="E1693" s="2">
        <f t="shared" si="157"/>
        <v>6.6028012715364071E-2</v>
      </c>
      <c r="F1693" s="2">
        <f t="shared" si="155"/>
        <v>3.8367498529196353E-2</v>
      </c>
      <c r="G1693" s="2">
        <f t="shared" si="153"/>
        <v>2.7660514186167717E-2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5">
        <f>TITRES_STAT!D1697</f>
        <v>7.5220000000000002</v>
      </c>
      <c r="C1694" s="2">
        <f t="shared" si="156"/>
        <v>7.7903766140714783</v>
      </c>
      <c r="D1694" s="2">
        <f t="shared" si="158"/>
        <v>7.7072346669242604</v>
      </c>
      <c r="E1694" s="2">
        <f t="shared" si="157"/>
        <v>8.3141947147217898E-2</v>
      </c>
      <c r="F1694" s="2">
        <f t="shared" si="155"/>
        <v>4.7322388252800662E-2</v>
      </c>
      <c r="G1694" s="2">
        <f t="shared" si="153"/>
        <v>3.5819558894417236E-2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5">
        <f>TITRES_STAT!D1698</f>
        <v>7.4390000000000001</v>
      </c>
      <c r="C1695" s="2">
        <f t="shared" si="156"/>
        <v>7.7935494426758662</v>
      </c>
      <c r="D1695" s="2">
        <f t="shared" si="158"/>
        <v>7.6873654323372786</v>
      </c>
      <c r="E1695" s="2">
        <f t="shared" si="157"/>
        <v>0.1061840103385876</v>
      </c>
      <c r="F1695" s="2">
        <f t="shared" si="155"/>
        <v>5.9094712669958055E-2</v>
      </c>
      <c r="G1695" s="2">
        <f t="shared" si="153"/>
        <v>4.7089297668629543E-2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5">
        <f>TITRES_STAT!D1699</f>
        <v>7.4390000000000001</v>
      </c>
      <c r="C1696" s="2">
        <f t="shared" si="156"/>
        <v>7.7856187591872716</v>
      </c>
      <c r="D1696" s="2">
        <f t="shared" si="158"/>
        <v>7.6689679929048875</v>
      </c>
      <c r="E1696" s="2">
        <f t="shared" si="157"/>
        <v>0.11665076628238413</v>
      </c>
      <c r="F1696" s="2">
        <f t="shared" si="155"/>
        <v>7.0605923392443273E-2</v>
      </c>
      <c r="G1696" s="2">
        <f t="shared" si="153"/>
        <v>4.604484288994086E-2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5">
        <f>TITRES_STAT!D1700</f>
        <v>7.4390000000000001</v>
      </c>
      <c r="C1697" s="2">
        <f t="shared" si="156"/>
        <v>7.7789081808507685</v>
      </c>
      <c r="D1697" s="2">
        <f t="shared" si="158"/>
        <v>7.6519333267637855</v>
      </c>
      <c r="E1697" s="2">
        <f t="shared" si="157"/>
        <v>0.12697485408698306</v>
      </c>
      <c r="F1697" s="2">
        <f t="shared" si="155"/>
        <v>8.1879709531351236E-2</v>
      </c>
      <c r="G1697" s="2">
        <f t="shared" si="153"/>
        <v>4.5095144555631822E-2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5">
        <f>TITRES_STAT!D1701</f>
        <v>7.4390000000000001</v>
      </c>
      <c r="C1698" s="2">
        <f t="shared" si="156"/>
        <v>7.77799922995065</v>
      </c>
      <c r="D1698" s="2">
        <f t="shared" si="158"/>
        <v>7.6361604877442453</v>
      </c>
      <c r="E1698" s="2">
        <f t="shared" si="157"/>
        <v>0.14183874220640469</v>
      </c>
      <c r="F1698" s="2">
        <f t="shared" si="155"/>
        <v>9.3871516066361932E-2</v>
      </c>
      <c r="G1698" s="2">
        <f t="shared" si="153"/>
        <v>4.7967226140042757E-2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5">
        <f>TITRES_STAT!D1702</f>
        <v>7.4160000000000004</v>
      </c>
      <c r="C1699" s="2">
        <f t="shared" si="156"/>
        <v>7.7503070407274732</v>
      </c>
      <c r="D1699" s="2">
        <f t="shared" si="158"/>
        <v>7.6198523034668941</v>
      </c>
      <c r="E1699" s="2">
        <f t="shared" si="157"/>
        <v>0.1304547372605791</v>
      </c>
      <c r="F1699" s="2">
        <f t="shared" si="155"/>
        <v>0.10118816030520537</v>
      </c>
      <c r="G1699" s="2">
        <f t="shared" si="153"/>
        <v>2.9266576955373727E-2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5">
        <f>TITRES_STAT!D1703</f>
        <v>7.4160000000000004</v>
      </c>
      <c r="C1700" s="2">
        <f t="shared" si="156"/>
        <v>7.7490290344617083</v>
      </c>
      <c r="D1700" s="2">
        <f t="shared" si="158"/>
        <v>7.6047521328397165</v>
      </c>
      <c r="E1700" s="2">
        <f t="shared" si="157"/>
        <v>0.1442769016219918</v>
      </c>
      <c r="F1700" s="2">
        <f t="shared" si="155"/>
        <v>0.10980590856856268</v>
      </c>
      <c r="G1700" s="2">
        <f t="shared" ref="G1700:G1763" si="159">E1700-F1700</f>
        <v>3.4470993053429128E-2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5">
        <f>TITRES_STAT!D1704</f>
        <v>7.4390000000000001</v>
      </c>
      <c r="C1701" s="2">
        <f t="shared" si="156"/>
        <v>7.7304091830060608</v>
      </c>
      <c r="D1701" s="2">
        <f t="shared" si="158"/>
        <v>7.5924741970738108</v>
      </c>
      <c r="E1701" s="2">
        <f t="shared" si="157"/>
        <v>0.13793498593225006</v>
      </c>
      <c r="F1701" s="2">
        <f t="shared" ref="F1701:F1764" si="161">(E1701*(2/(10)))+((1-(2/10))*F1700)</f>
        <v>0.11543172404130016</v>
      </c>
      <c r="G1701" s="2">
        <f t="shared" si="159"/>
        <v>2.2503261890949908E-2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5">
        <f>TITRES_STAT!D1705</f>
        <v>7.226</v>
      </c>
      <c r="C1702" s="2">
        <f t="shared" si="156"/>
        <v>7.7041923856205123</v>
      </c>
      <c r="D1702" s="2">
        <f t="shared" si="158"/>
        <v>7.5653279602535282</v>
      </c>
      <c r="E1702" s="2">
        <f t="shared" si="157"/>
        <v>0.13886442536698418</v>
      </c>
      <c r="F1702" s="2">
        <f t="shared" si="161"/>
        <v>0.12011826430643698</v>
      </c>
      <c r="G1702" s="2">
        <f t="shared" si="159"/>
        <v>1.8746161060547203E-2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5">
        <f>TITRES_STAT!D1706</f>
        <v>7.226</v>
      </c>
      <c r="C1703" s="2">
        <f t="shared" si="156"/>
        <v>7.6820089416788946</v>
      </c>
      <c r="D1703" s="2">
        <f t="shared" si="158"/>
        <v>7.5401925557903038</v>
      </c>
      <c r="E1703" s="2">
        <f t="shared" si="157"/>
        <v>0.1418163858885908</v>
      </c>
      <c r="F1703" s="2">
        <f t="shared" si="161"/>
        <v>0.12445788862286775</v>
      </c>
      <c r="G1703" s="2">
        <f t="shared" si="159"/>
        <v>1.7358497265723055E-2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5">
        <f>TITRES_STAT!D1707</f>
        <v>7.226</v>
      </c>
      <c r="C1704" s="2">
        <f t="shared" si="156"/>
        <v>7.6573921814206027</v>
      </c>
      <c r="D1704" s="2">
        <f t="shared" si="158"/>
        <v>7.5169190331391702</v>
      </c>
      <c r="E1704" s="2">
        <f t="shared" si="157"/>
        <v>0.14047314828143254</v>
      </c>
      <c r="F1704" s="2">
        <f t="shared" si="161"/>
        <v>0.12766094055458072</v>
      </c>
      <c r="G1704" s="2">
        <f t="shared" si="159"/>
        <v>1.2812207726851821E-2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5">
        <f>TITRES_STAT!D1708</f>
        <v>7.226</v>
      </c>
      <c r="C1705" s="2">
        <f t="shared" si="156"/>
        <v>7.6237933842789722</v>
      </c>
      <c r="D1705" s="2">
        <f t="shared" si="158"/>
        <v>7.4953694751288618</v>
      </c>
      <c r="E1705" s="2">
        <f t="shared" si="157"/>
        <v>0.12842390915011048</v>
      </c>
      <c r="F1705" s="2">
        <f t="shared" si="161"/>
        <v>0.12781353427368669</v>
      </c>
      <c r="G1705" s="2">
        <f t="shared" si="159"/>
        <v>6.1037487642379151E-4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5">
        <f>TITRES_STAT!D1709</f>
        <v>7.2190000000000003</v>
      </c>
      <c r="C1706" s="2">
        <f t="shared" si="156"/>
        <v>7.5953636328514378</v>
      </c>
      <c r="D1706" s="2">
        <f t="shared" si="158"/>
        <v>7.4748976621563541</v>
      </c>
      <c r="E1706" s="2">
        <f t="shared" si="157"/>
        <v>0.12046597069508369</v>
      </c>
      <c r="F1706" s="2">
        <f t="shared" si="161"/>
        <v>0.12634402155796609</v>
      </c>
      <c r="G1706" s="2">
        <f t="shared" si="159"/>
        <v>-5.8780508628824002E-3</v>
      </c>
      <c r="H1706" s="2" t="str">
        <f t="shared" si="160"/>
        <v>Hold</v>
      </c>
    </row>
    <row r="1707" spans="1:8" ht="13.5" x14ac:dyDescent="0.25">
      <c r="A1707" s="3">
        <f>TITRES_STAT!B1710</f>
        <v>44502</v>
      </c>
      <c r="B1707" s="5">
        <f>TITRES_STAT!D1710</f>
        <v>7.3630000000000004</v>
      </c>
      <c r="C1707" s="2">
        <f t="shared" si="156"/>
        <v>7.571307689335832</v>
      </c>
      <c r="D1707" s="2">
        <f t="shared" si="158"/>
        <v>7.4666089464410685</v>
      </c>
      <c r="E1707" s="2">
        <f t="shared" si="157"/>
        <v>0.10469874289476344</v>
      </c>
      <c r="F1707" s="2">
        <f t="shared" si="161"/>
        <v>0.12201496582532556</v>
      </c>
      <c r="G1707" s="2">
        <f t="shared" si="159"/>
        <v>-1.731622293056212E-2</v>
      </c>
      <c r="H1707" s="2" t="str">
        <f t="shared" si="160"/>
        <v>Hold</v>
      </c>
    </row>
    <row r="1708" spans="1:8" ht="13.5" x14ac:dyDescent="0.25">
      <c r="A1708" s="3">
        <f>TITRES_STAT!B1711</f>
        <v>44503</v>
      </c>
      <c r="B1708" s="5">
        <f>TITRES_STAT!D1711</f>
        <v>7.3630000000000004</v>
      </c>
      <c r="C1708" s="2">
        <f t="shared" si="156"/>
        <v>7.5509526602072423</v>
      </c>
      <c r="D1708" s="2">
        <f t="shared" si="158"/>
        <v>7.4589342096676559</v>
      </c>
      <c r="E1708" s="2">
        <f t="shared" si="157"/>
        <v>9.201845053958646E-2</v>
      </c>
      <c r="F1708" s="2">
        <f t="shared" si="161"/>
        <v>0.11601566276817774</v>
      </c>
      <c r="G1708" s="2">
        <f t="shared" si="159"/>
        <v>-2.3997212228591275E-2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5">
        <f>TITRES_STAT!D1712</f>
        <v>7.2110000000000003</v>
      </c>
      <c r="C1709" s="2">
        <f t="shared" si="156"/>
        <v>7.5301907124830514</v>
      </c>
      <c r="D1709" s="2">
        <f t="shared" si="158"/>
        <v>7.4405687126552369</v>
      </c>
      <c r="E1709" s="2">
        <f t="shared" si="157"/>
        <v>8.9621999827814491E-2</v>
      </c>
      <c r="F1709" s="2">
        <f t="shared" si="161"/>
        <v>0.11073693018010509</v>
      </c>
      <c r="G1709" s="2">
        <f t="shared" si="159"/>
        <v>-2.1114930352290603E-2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5">
        <f>TITRES_STAT!D1713</f>
        <v>6.9980000000000002</v>
      </c>
      <c r="C1710" s="2">
        <f t="shared" si="156"/>
        <v>7.5126229105625821</v>
      </c>
      <c r="D1710" s="2">
        <f t="shared" si="158"/>
        <v>7.407785845051146</v>
      </c>
      <c r="E1710" s="2">
        <f t="shared" si="157"/>
        <v>0.10483706551143612</v>
      </c>
      <c r="F1710" s="2">
        <f t="shared" si="161"/>
        <v>0.10955695724637131</v>
      </c>
      <c r="G1710" s="2">
        <f t="shared" si="159"/>
        <v>-4.719891734935186E-3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5">
        <f>TITRES_STAT!D1714</f>
        <v>6.9980000000000002</v>
      </c>
      <c r="C1711" s="2">
        <f t="shared" si="156"/>
        <v>7.5012963089375688</v>
      </c>
      <c r="D1711" s="2">
        <f t="shared" si="158"/>
        <v>7.3774313380103198</v>
      </c>
      <c r="E1711" s="2">
        <f t="shared" si="157"/>
        <v>0.12386497092724902</v>
      </c>
      <c r="F1711" s="2">
        <f t="shared" si="161"/>
        <v>0.11241855998254685</v>
      </c>
      <c r="G1711" s="2">
        <f t="shared" si="159"/>
        <v>1.1446410944702168E-2</v>
      </c>
      <c r="H1711" s="2" t="str">
        <f t="shared" si="160"/>
        <v>Sell</v>
      </c>
    </row>
    <row r="1712" spans="1:8" ht="13.5" x14ac:dyDescent="0.25">
      <c r="A1712" s="3">
        <f>TITRES_STAT!B1715</f>
        <v>44509</v>
      </c>
      <c r="B1712" s="5">
        <f>TITRES_STAT!D1715</f>
        <v>6.9980000000000002</v>
      </c>
      <c r="C1712" s="2">
        <f t="shared" si="156"/>
        <v>7.4589430306394817</v>
      </c>
      <c r="D1712" s="2">
        <f t="shared" si="158"/>
        <v>7.3493253129725176</v>
      </c>
      <c r="E1712" s="2">
        <f t="shared" si="157"/>
        <v>0.10961771766696415</v>
      </c>
      <c r="F1712" s="2">
        <f t="shared" si="161"/>
        <v>0.11185839151943032</v>
      </c>
      <c r="G1712" s="2">
        <f t="shared" si="159"/>
        <v>-2.2406738524661657E-3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5">
        <f>TITRES_STAT!D1716</f>
        <v>7.1349999999999998</v>
      </c>
      <c r="C1713" s="2">
        <f t="shared" si="156"/>
        <v>7.4231056413103307</v>
      </c>
      <c r="D1713" s="2">
        <f t="shared" si="158"/>
        <v>7.3334493638634424</v>
      </c>
      <c r="E1713" s="2">
        <f t="shared" si="157"/>
        <v>8.9656277446888311E-2</v>
      </c>
      <c r="F1713" s="2">
        <f t="shared" si="161"/>
        <v>0.10741796870492193</v>
      </c>
      <c r="G1713" s="2">
        <f t="shared" si="159"/>
        <v>-1.7761691258033618E-2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5">
        <f>TITRES_STAT!D1717</f>
        <v>7.1349999999999998</v>
      </c>
      <c r="C1714" s="2">
        <f t="shared" si="156"/>
        <v>7.3927816964933566</v>
      </c>
      <c r="D1714" s="2">
        <f t="shared" si="158"/>
        <v>7.3187494109846689</v>
      </c>
      <c r="E1714" s="2">
        <f t="shared" si="157"/>
        <v>7.4032285508687679E-2</v>
      </c>
      <c r="F1714" s="2">
        <f t="shared" si="161"/>
        <v>0.10074083206567508</v>
      </c>
      <c r="G1714" s="2">
        <f t="shared" si="159"/>
        <v>-2.67085465569874E-2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5">
        <f>TITRES_STAT!D1718</f>
        <v>7.1269999999999998</v>
      </c>
      <c r="C1715" s="2">
        <f t="shared" si="156"/>
        <v>7.367122973955917</v>
      </c>
      <c r="D1715" s="2">
        <f t="shared" si="158"/>
        <v>7.3045457509117302</v>
      </c>
      <c r="E1715" s="2">
        <f t="shared" si="157"/>
        <v>6.257722304418678E-2</v>
      </c>
      <c r="F1715" s="2">
        <f t="shared" si="161"/>
        <v>9.3108110261377428E-2</v>
      </c>
      <c r="G1715" s="2">
        <f t="shared" si="159"/>
        <v>-3.0530887217190647E-2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5">
        <f>TITRES_STAT!D1719</f>
        <v>6.9980000000000002</v>
      </c>
      <c r="C1716" s="2">
        <f t="shared" si="156"/>
        <v>7.3443348241165456</v>
      </c>
      <c r="D1716" s="2">
        <f t="shared" si="158"/>
        <v>7.2818386582516013</v>
      </c>
      <c r="E1716" s="2">
        <f t="shared" si="157"/>
        <v>6.2496165864944331E-2</v>
      </c>
      <c r="F1716" s="2">
        <f t="shared" si="161"/>
        <v>8.6985721382090819E-2</v>
      </c>
      <c r="G1716" s="2">
        <f t="shared" si="159"/>
        <v>-2.4489555517146488E-2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5">
        <f>TITRES_STAT!D1720</f>
        <v>6.9980000000000002</v>
      </c>
      <c r="C1717" s="2">
        <f t="shared" si="156"/>
        <v>7.3472063896370772</v>
      </c>
      <c r="D1717" s="2">
        <f t="shared" si="158"/>
        <v>7.2608135724551861</v>
      </c>
      <c r="E1717" s="2">
        <f t="shared" si="157"/>
        <v>8.6392817181891068E-2</v>
      </c>
      <c r="F1717" s="2">
        <f t="shared" si="161"/>
        <v>8.6867140542050886E-2</v>
      </c>
      <c r="G1717" s="2">
        <f t="shared" si="159"/>
        <v>-4.7432336015981735E-4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5">
        <f>TITRES_STAT!D1721</f>
        <v>6.9829999999999997</v>
      </c>
      <c r="C1718" s="2">
        <f t="shared" si="156"/>
        <v>7.3496361758467579</v>
      </c>
      <c r="D1718" s="2">
        <f t="shared" si="158"/>
        <v>7.2402347893103576</v>
      </c>
      <c r="E1718" s="2">
        <f t="shared" si="157"/>
        <v>0.1094013865364003</v>
      </c>
      <c r="F1718" s="2">
        <f t="shared" si="161"/>
        <v>9.1373989740920772E-2</v>
      </c>
      <c r="G1718" s="2">
        <f t="shared" si="159"/>
        <v>1.8027396795479531E-2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5">
        <f>TITRES_STAT!D1722</f>
        <v>6.9829999999999997</v>
      </c>
      <c r="C1719" s="2">
        <f t="shared" si="156"/>
        <v>7.328307533408795</v>
      </c>
      <c r="D1719" s="2">
        <f t="shared" si="158"/>
        <v>7.2211803604725535</v>
      </c>
      <c r="E1719" s="2">
        <f t="shared" si="157"/>
        <v>0.10712717293624152</v>
      </c>
      <c r="F1719" s="2">
        <f t="shared" si="161"/>
        <v>9.4524626379984933E-2</v>
      </c>
      <c r="G1719" s="2">
        <f t="shared" si="159"/>
        <v>1.2602546556256589E-2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5">
        <f>TITRES_STAT!D1723</f>
        <v>6.9450000000000003</v>
      </c>
      <c r="C1720" s="2">
        <f t="shared" si="156"/>
        <v>7.2774909898074416</v>
      </c>
      <c r="D1720" s="2">
        <f t="shared" si="158"/>
        <v>7.2007225559931047</v>
      </c>
      <c r="E1720" s="2">
        <f t="shared" si="157"/>
        <v>7.6768433814336845E-2</v>
      </c>
      <c r="F1720" s="2">
        <f t="shared" si="161"/>
        <v>9.0973387866855326E-2</v>
      </c>
      <c r="G1720" s="2">
        <f t="shared" si="159"/>
        <v>-1.4204954052518481E-2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5">
        <f>TITRES_STAT!D1724</f>
        <v>6.9530000000000003</v>
      </c>
      <c r="C1721" s="2">
        <f t="shared" si="156"/>
        <v>7.2344923759909125</v>
      </c>
      <c r="D1721" s="2">
        <f t="shared" si="158"/>
        <v>7.1823727370306525</v>
      </c>
      <c r="E1721" s="2">
        <f t="shared" si="157"/>
        <v>5.2119638960260062E-2</v>
      </c>
      <c r="F1721" s="2">
        <f t="shared" si="161"/>
        <v>8.3202638085536268E-2</v>
      </c>
      <c r="G1721" s="2">
        <f t="shared" si="159"/>
        <v>-3.1082999125276206E-2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5">
        <f>TITRES_STAT!D1725</f>
        <v>7.2190000000000003</v>
      </c>
      <c r="C1722" s="2">
        <f t="shared" si="156"/>
        <v>7.1981089335307722</v>
      </c>
      <c r="D1722" s="2">
        <f t="shared" si="158"/>
        <v>7.185085867620975</v>
      </c>
      <c r="E1722" s="2">
        <f t="shared" si="157"/>
        <v>1.3023065909797182E-2</v>
      </c>
      <c r="F1722" s="2">
        <f t="shared" si="161"/>
        <v>6.9166723650388451E-2</v>
      </c>
      <c r="G1722" s="2">
        <f t="shared" si="159"/>
        <v>-5.6143657740591268E-2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5">
        <f>TITRES_STAT!D1726</f>
        <v>7.1349999999999998</v>
      </c>
      <c r="C1723" s="2">
        <f t="shared" si="156"/>
        <v>7.1883998668337297</v>
      </c>
      <c r="D1723" s="2">
        <f t="shared" si="158"/>
        <v>7.181375803352755</v>
      </c>
      <c r="E1723" s="2">
        <f t="shared" si="157"/>
        <v>7.0240634809746183E-3</v>
      </c>
      <c r="F1723" s="2">
        <f t="shared" si="161"/>
        <v>5.6738191616505687E-2</v>
      </c>
      <c r="G1723" s="2">
        <f t="shared" si="159"/>
        <v>-4.9714128135531069E-2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5">
        <f>TITRES_STAT!D1727</f>
        <v>7.1349999999999998</v>
      </c>
      <c r="C1724" s="2">
        <f t="shared" si="156"/>
        <v>7.1801845027054636</v>
      </c>
      <c r="D1724" s="2">
        <f t="shared" si="158"/>
        <v>7.1779405586599587</v>
      </c>
      <c r="E1724" s="2">
        <f t="shared" si="157"/>
        <v>2.2439440455048754E-3</v>
      </c>
      <c r="F1724" s="2">
        <f t="shared" si="161"/>
        <v>4.5839342102305523E-2</v>
      </c>
      <c r="G1724" s="2">
        <f t="shared" si="159"/>
        <v>-4.3595398056800648E-2</v>
      </c>
      <c r="H1724" s="2" t="str">
        <f t="shared" si="160"/>
        <v>Hold</v>
      </c>
    </row>
    <row r="1725" spans="1:8" ht="13.5" x14ac:dyDescent="0.25">
      <c r="A1725" s="3">
        <f>TITRES_STAT!B1728</f>
        <v>44526</v>
      </c>
      <c r="B1725" s="5">
        <f>TITRES_STAT!D1728</f>
        <v>7.2030000000000003</v>
      </c>
      <c r="C1725" s="2">
        <f t="shared" si="156"/>
        <v>7.1720022715200074</v>
      </c>
      <c r="D1725" s="2">
        <f t="shared" si="158"/>
        <v>7.1797968135740362</v>
      </c>
      <c r="E1725" s="2">
        <f t="shared" si="157"/>
        <v>-7.7945420540288524E-3</v>
      </c>
      <c r="F1725" s="2">
        <f t="shared" si="161"/>
        <v>3.5112565271038648E-2</v>
      </c>
      <c r="G1725" s="2">
        <f t="shared" si="159"/>
        <v>-4.2907107325067501E-2</v>
      </c>
      <c r="H1725" s="2" t="str">
        <f t="shared" si="160"/>
        <v>Hold</v>
      </c>
    </row>
    <row r="1726" spans="1:8" ht="13.5" x14ac:dyDescent="0.25">
      <c r="A1726" s="3">
        <f>TITRES_STAT!B1729</f>
        <v>44529</v>
      </c>
      <c r="B1726" s="5">
        <f>TITRES_STAT!D1729</f>
        <v>7.173</v>
      </c>
      <c r="C1726" s="2">
        <f t="shared" si="156"/>
        <v>7.1452326912861608</v>
      </c>
      <c r="D1726" s="2">
        <f t="shared" si="158"/>
        <v>7.1792933459018853</v>
      </c>
      <c r="E1726" s="2">
        <f t="shared" si="157"/>
        <v>-3.4060654615724495E-2</v>
      </c>
      <c r="F1726" s="2">
        <f t="shared" si="161"/>
        <v>2.1277921293686018E-2</v>
      </c>
      <c r="G1726" s="2">
        <f t="shared" si="159"/>
        <v>-5.5338575909410513E-2</v>
      </c>
      <c r="H1726" s="2" t="str">
        <f t="shared" si="160"/>
        <v>Hold</v>
      </c>
    </row>
    <row r="1727" spans="1:8" ht="13.5" x14ac:dyDescent="0.25">
      <c r="A1727" s="3">
        <f>TITRES_STAT!B1730</f>
        <v>44530</v>
      </c>
      <c r="B1727" s="5">
        <f>TITRES_STAT!D1730</f>
        <v>6.8689999999999998</v>
      </c>
      <c r="C1727" s="2">
        <f t="shared" si="156"/>
        <v>7.1225815080113666</v>
      </c>
      <c r="D1727" s="2">
        <f t="shared" si="158"/>
        <v>7.1563086536128564</v>
      </c>
      <c r="E1727" s="2">
        <f t="shared" si="157"/>
        <v>-3.3727145601489816E-2</v>
      </c>
      <c r="F1727" s="2">
        <f t="shared" si="161"/>
        <v>1.0276907914650853E-2</v>
      </c>
      <c r="G1727" s="2">
        <f t="shared" si="159"/>
        <v>-4.4004053516140673E-2</v>
      </c>
      <c r="H1727" s="2" t="str">
        <f t="shared" si="160"/>
        <v>Hold</v>
      </c>
    </row>
    <row r="1728" spans="1:8" ht="13.5" x14ac:dyDescent="0.25">
      <c r="A1728" s="3">
        <f>TITRES_STAT!B1731</f>
        <v>44531</v>
      </c>
      <c r="B1728" s="5">
        <f>TITRES_STAT!D1731</f>
        <v>7.165</v>
      </c>
      <c r="C1728" s="2">
        <f t="shared" si="156"/>
        <v>7.1011074298557713</v>
      </c>
      <c r="D1728" s="2">
        <f t="shared" si="158"/>
        <v>7.1569524570489413</v>
      </c>
      <c r="E1728" s="2">
        <f t="shared" si="157"/>
        <v>-5.5845027193170083E-2</v>
      </c>
      <c r="F1728" s="2">
        <f t="shared" si="161"/>
        <v>-2.9474791069133335E-3</v>
      </c>
      <c r="G1728" s="2">
        <f t="shared" si="159"/>
        <v>-5.2897548086256747E-2</v>
      </c>
      <c r="H1728" s="2" t="str">
        <f t="shared" si="160"/>
        <v>Hold</v>
      </c>
    </row>
    <row r="1729" spans="1:8" ht="13.5" x14ac:dyDescent="0.25">
      <c r="A1729" s="3">
        <f>TITRES_STAT!B1732</f>
        <v>44532</v>
      </c>
      <c r="B1729" s="5">
        <f>TITRES_STAT!D1732</f>
        <v>7.165</v>
      </c>
      <c r="C1729" s="2">
        <f t="shared" si="156"/>
        <v>7.0829370560318061</v>
      </c>
      <c r="D1729" s="2">
        <f t="shared" si="158"/>
        <v>7.1575485713416125</v>
      </c>
      <c r="E1729" s="2">
        <f t="shared" si="157"/>
        <v>-7.4611515309806364E-2</v>
      </c>
      <c r="F1729" s="2">
        <f t="shared" si="161"/>
        <v>-1.728028634749194E-2</v>
      </c>
      <c r="G1729" s="2">
        <f t="shared" si="159"/>
        <v>-5.7331228962314421E-2</v>
      </c>
      <c r="H1729" s="2" t="str">
        <f t="shared" si="160"/>
        <v>Hold</v>
      </c>
    </row>
    <row r="1730" spans="1:8" ht="13.5" x14ac:dyDescent="0.25">
      <c r="A1730" s="3">
        <f>TITRES_STAT!B1733</f>
        <v>44533</v>
      </c>
      <c r="B1730" s="5">
        <f>TITRES_STAT!D1733</f>
        <v>6.923</v>
      </c>
      <c r="C1730" s="2">
        <f t="shared" si="156"/>
        <v>7.0617159704884518</v>
      </c>
      <c r="D1730" s="2">
        <f t="shared" si="158"/>
        <v>7.1401746030940849</v>
      </c>
      <c r="E1730" s="2">
        <f t="shared" si="157"/>
        <v>-7.8458632605633127E-2</v>
      </c>
      <c r="F1730" s="2">
        <f t="shared" si="161"/>
        <v>-2.9515955599120181E-2</v>
      </c>
      <c r="G1730" s="2">
        <f t="shared" si="159"/>
        <v>-4.8942677006512947E-2</v>
      </c>
      <c r="H1730" s="2" t="str">
        <f t="shared" si="160"/>
        <v>Hold</v>
      </c>
    </row>
    <row r="1731" spans="1:8" ht="13.5" x14ac:dyDescent="0.25">
      <c r="A1731" s="3">
        <f>TITRES_STAT!B1734</f>
        <v>44536</v>
      </c>
      <c r="B1731" s="5">
        <f>TITRES_STAT!D1734</f>
        <v>6.907</v>
      </c>
      <c r="C1731" s="2">
        <f t="shared" si="156"/>
        <v>7.0449904365671516</v>
      </c>
      <c r="D1731" s="2">
        <f t="shared" si="158"/>
        <v>7.1229024102723004</v>
      </c>
      <c r="E1731" s="2">
        <f t="shared" si="157"/>
        <v>-7.7911973705148796E-2</v>
      </c>
      <c r="F1731" s="2">
        <f t="shared" si="161"/>
        <v>-3.9195159220325904E-2</v>
      </c>
      <c r="G1731" s="2">
        <f t="shared" si="159"/>
        <v>-3.8716814484822892E-2</v>
      </c>
      <c r="H1731" s="2" t="str">
        <f t="shared" si="160"/>
        <v>Hold</v>
      </c>
    </row>
    <row r="1732" spans="1:8" ht="13.5" x14ac:dyDescent="0.25">
      <c r="A1732" s="3">
        <f>TITRES_STAT!B1735</f>
        <v>44537</v>
      </c>
      <c r="B1732" s="5">
        <f>TITRES_STAT!D1735</f>
        <v>6.907</v>
      </c>
      <c r="C1732" s="2">
        <f t="shared" si="156"/>
        <v>7.071761138633744</v>
      </c>
      <c r="D1732" s="2">
        <f t="shared" si="158"/>
        <v>7.1069096391410191</v>
      </c>
      <c r="E1732" s="2">
        <f t="shared" si="157"/>
        <v>-3.5148500507275138E-2</v>
      </c>
      <c r="F1732" s="2">
        <f t="shared" si="161"/>
        <v>-3.8385827477715753E-2</v>
      </c>
      <c r="G1732" s="2">
        <f t="shared" si="159"/>
        <v>3.2373269704406155E-3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5">
        <f>TITRES_STAT!D1736</f>
        <v>6.8310000000000004</v>
      </c>
      <c r="C1733" s="2">
        <f t="shared" si="156"/>
        <v>7.081490194228552</v>
      </c>
      <c r="D1733" s="2">
        <f t="shared" si="158"/>
        <v>7.0864718880935369</v>
      </c>
      <c r="E1733" s="2">
        <f t="shared" si="157"/>
        <v>-4.9816938649849263E-3</v>
      </c>
      <c r="F1733" s="2">
        <f t="shared" si="161"/>
        <v>-3.1705000755169591E-2</v>
      </c>
      <c r="G1733" s="2">
        <f t="shared" si="159"/>
        <v>2.6723306890184664E-2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5">
        <f>TITRES_STAT!D1737</f>
        <v>6.7709999999999999</v>
      </c>
      <c r="C1734" s="2">
        <f t="shared" si="156"/>
        <v>7.0897224720395435</v>
      </c>
      <c r="D1734" s="2">
        <f t="shared" si="158"/>
        <v>7.0631036000866079</v>
      </c>
      <c r="E1734" s="2">
        <f t="shared" si="157"/>
        <v>2.6618871952935663E-2</v>
      </c>
      <c r="F1734" s="2">
        <f t="shared" si="161"/>
        <v>-2.0040226213548541E-2</v>
      </c>
      <c r="G1734" s="2">
        <f t="shared" si="159"/>
        <v>4.6659098166484204E-2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5">
        <f>TITRES_STAT!D1738</f>
        <v>6.7709999999999999</v>
      </c>
      <c r="C1735" s="2">
        <f t="shared" si="156"/>
        <v>7.1071497840334601</v>
      </c>
      <c r="D1735" s="2">
        <f t="shared" si="158"/>
        <v>7.0414662963764894</v>
      </c>
      <c r="E1735" s="2">
        <f t="shared" si="157"/>
        <v>6.568348765697074E-2</v>
      </c>
      <c r="F1735" s="2">
        <f t="shared" si="161"/>
        <v>-2.8954834394446845E-3</v>
      </c>
      <c r="G1735" s="2">
        <f t="shared" si="159"/>
        <v>6.857897109641542E-2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5">
        <f>TITRES_STAT!D1739</f>
        <v>6.7709999999999999</v>
      </c>
      <c r="C1736" s="2">
        <f t="shared" si="156"/>
        <v>7.1172805864898514</v>
      </c>
      <c r="D1736" s="2">
        <f t="shared" si="158"/>
        <v>7.0214317559041568</v>
      </c>
      <c r="E1736" s="2">
        <f t="shared" si="157"/>
        <v>9.58488305856946E-2</v>
      </c>
      <c r="F1736" s="2">
        <f t="shared" si="161"/>
        <v>1.6853379365583173E-2</v>
      </c>
      <c r="G1736" s="2">
        <f t="shared" si="159"/>
        <v>7.8995451220111423E-2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5">
        <f>TITRES_STAT!D1740</f>
        <v>6.7709999999999999</v>
      </c>
      <c r="C1737" s="2">
        <f t="shared" si="156"/>
        <v>7.0790835731837198</v>
      </c>
      <c r="D1737" s="2">
        <f t="shared" si="158"/>
        <v>7.0028812554668125</v>
      </c>
      <c r="E1737" s="2">
        <f t="shared" si="157"/>
        <v>7.6202317716907331E-2</v>
      </c>
      <c r="F1737" s="2">
        <f t="shared" si="161"/>
        <v>2.8723167035848006E-2</v>
      </c>
      <c r="G1737" s="2">
        <f t="shared" si="159"/>
        <v>4.7479150681059325E-2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5">
        <f>TITRES_STAT!D1741</f>
        <v>6.46</v>
      </c>
      <c r="C1738" s="2">
        <f t="shared" si="156"/>
        <v>7.0923014850016095</v>
      </c>
      <c r="D1738" s="2">
        <f t="shared" si="158"/>
        <v>6.9626678291359374</v>
      </c>
      <c r="E1738" s="2">
        <f t="shared" si="157"/>
        <v>0.1296336558656721</v>
      </c>
      <c r="F1738" s="2">
        <f t="shared" si="161"/>
        <v>4.8905264801812828E-2</v>
      </c>
      <c r="G1738" s="2">
        <f t="shared" si="159"/>
        <v>8.0728391063859276E-2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5">
        <f>TITRES_STAT!D1742</f>
        <v>6.5350000000000001</v>
      </c>
      <c r="C1739" s="2">
        <f t="shared" si="156"/>
        <v>7.1034858719244394</v>
      </c>
      <c r="D1739" s="2">
        <f t="shared" si="158"/>
        <v>6.9309887306814231</v>
      </c>
      <c r="E1739" s="2">
        <f t="shared" si="157"/>
        <v>0.17249714124301629</v>
      </c>
      <c r="F1739" s="2">
        <f t="shared" si="161"/>
        <v>7.3623640090053524E-2</v>
      </c>
      <c r="G1739" s="2">
        <f t="shared" si="159"/>
        <v>9.887350115296277E-2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5">
        <f>TITRES_STAT!D1743</f>
        <v>6.5350000000000001</v>
      </c>
      <c r="C1740" s="2">
        <f t="shared" si="156"/>
        <v>7.0757188147052945</v>
      </c>
      <c r="D1740" s="2">
        <f t="shared" si="158"/>
        <v>6.901656232112428</v>
      </c>
      <c r="E1740" s="2">
        <f t="shared" si="157"/>
        <v>0.17406258259286655</v>
      </c>
      <c r="F1740" s="2">
        <f t="shared" si="161"/>
        <v>9.3711428590616125E-2</v>
      </c>
      <c r="G1740" s="2">
        <f t="shared" si="159"/>
        <v>8.035115400225043E-2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5">
        <f>TITRES_STAT!D1744</f>
        <v>6.5279999999999996</v>
      </c>
      <c r="C1741" s="2">
        <f t="shared" si="156"/>
        <v>7.0497620739814035</v>
      </c>
      <c r="D1741" s="2">
        <f t="shared" si="158"/>
        <v>6.873977992696692</v>
      </c>
      <c r="E1741" s="2">
        <f t="shared" si="157"/>
        <v>0.17578408128471157</v>
      </c>
      <c r="F1741" s="2">
        <f t="shared" si="161"/>
        <v>0.11012595912943521</v>
      </c>
      <c r="G1741" s="2">
        <f t="shared" si="159"/>
        <v>6.5658122155276361E-2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5">
        <f>TITRES_STAT!D1745</f>
        <v>6.5350000000000001</v>
      </c>
      <c r="C1742" s="2">
        <f t="shared" si="156"/>
        <v>7.0277986779842649</v>
      </c>
      <c r="D1742" s="2">
        <f t="shared" si="158"/>
        <v>6.848868511756196</v>
      </c>
      <c r="E1742" s="2">
        <f t="shared" si="157"/>
        <v>0.1789301662280689</v>
      </c>
      <c r="F1742" s="2">
        <f t="shared" si="161"/>
        <v>0.12388680054916196</v>
      </c>
      <c r="G1742" s="2">
        <f t="shared" si="159"/>
        <v>5.5043365678906941E-2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5">
        <f>TITRES_STAT!D1746</f>
        <v>6.5279999999999996</v>
      </c>
      <c r="C1743" s="2">
        <f t="shared" ref="C1743:C1806" si="162">$C$4*B1733+C1742*(1-$C$4)</f>
        <v>6.997521958294378</v>
      </c>
      <c r="D1743" s="2">
        <f t="shared" si="158"/>
        <v>6.8251004738483294</v>
      </c>
      <c r="E1743" s="2">
        <f t="shared" si="157"/>
        <v>0.17242148444604855</v>
      </c>
      <c r="F1743" s="2">
        <f t="shared" si="161"/>
        <v>0.13359373732853927</v>
      </c>
      <c r="G1743" s="2">
        <f t="shared" si="159"/>
        <v>3.8827747117509276E-2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5">
        <f>TITRES_STAT!D1747</f>
        <v>6.5279999999999996</v>
      </c>
      <c r="C1744" s="2">
        <f t="shared" si="162"/>
        <v>6.9626724262490889</v>
      </c>
      <c r="D1744" s="2">
        <f t="shared" si="158"/>
        <v>6.8030930313410458</v>
      </c>
      <c r="E1744" s="2">
        <f t="shared" si="157"/>
        <v>0.15957939490804307</v>
      </c>
      <c r="F1744" s="2">
        <f t="shared" si="161"/>
        <v>0.13879086884444003</v>
      </c>
      <c r="G1744" s="2">
        <f t="shared" si="159"/>
        <v>2.0788526063603041E-2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5">
        <f>TITRES_STAT!D1748</f>
        <v>6.5659999999999998</v>
      </c>
      <c r="C1745" s="2">
        <f t="shared" si="162"/>
        <v>6.933184360672306</v>
      </c>
      <c r="D1745" s="2">
        <f t="shared" si="158"/>
        <v>6.7855305845750422</v>
      </c>
      <c r="E1745" s="2">
        <f t="shared" si="157"/>
        <v>0.14765377609726382</v>
      </c>
      <c r="F1745" s="2">
        <f t="shared" si="161"/>
        <v>0.14056345029500478</v>
      </c>
      <c r="G1745" s="2">
        <f t="shared" si="159"/>
        <v>7.0903258022590454E-3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5">
        <f>TITRES_STAT!D1749</f>
        <v>6.8239999999999998</v>
      </c>
      <c r="C1746" s="2">
        <f t="shared" si="162"/>
        <v>6.9082329205688744</v>
      </c>
      <c r="D1746" s="2">
        <f t="shared" si="158"/>
        <v>6.7883801709028173</v>
      </c>
      <c r="E1746" s="2">
        <f t="shared" si="157"/>
        <v>0.11985274966605708</v>
      </c>
      <c r="F1746" s="2">
        <f t="shared" si="161"/>
        <v>0.13642131016921524</v>
      </c>
      <c r="G1746" s="2">
        <f t="shared" si="159"/>
        <v>-1.6568560503158164E-2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5">
        <f>TITRES_STAT!D1750</f>
        <v>6.96</v>
      </c>
      <c r="C1747" s="2">
        <f t="shared" si="162"/>
        <v>6.8871201635582784</v>
      </c>
      <c r="D1747" s="2">
        <f t="shared" si="158"/>
        <v>6.8010927508359416</v>
      </c>
      <c r="E1747" s="2">
        <f t="shared" si="157"/>
        <v>8.6027412722336827E-2</v>
      </c>
      <c r="F1747" s="2">
        <f t="shared" si="161"/>
        <v>0.12634253067983955</v>
      </c>
      <c r="G1747" s="2">
        <f t="shared" si="159"/>
        <v>-4.0315117957502727E-2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5">
        <f>TITRES_STAT!D1751</f>
        <v>7.0209999999999999</v>
      </c>
      <c r="C1748" s="2">
        <f t="shared" si="162"/>
        <v>6.8214093691646971</v>
      </c>
      <c r="D1748" s="2">
        <f t="shared" si="158"/>
        <v>6.8173821766999456</v>
      </c>
      <c r="E1748" s="2">
        <f t="shared" si="157"/>
        <v>4.0271924647514723E-3</v>
      </c>
      <c r="F1748" s="2">
        <f t="shared" si="161"/>
        <v>0.10187946303682195</v>
      </c>
      <c r="G1748" s="2">
        <f t="shared" si="159"/>
        <v>-9.7852270572070479E-2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5">
        <f>TITRES_STAT!D1752</f>
        <v>7.1349999999999998</v>
      </c>
      <c r="C1749" s="2">
        <f t="shared" si="162"/>
        <v>6.7773463892932053</v>
      </c>
      <c r="D1749" s="2">
        <f t="shared" si="158"/>
        <v>6.84090942287032</v>
      </c>
      <c r="E1749" s="2">
        <f t="shared" si="157"/>
        <v>-6.356303357711468E-2</v>
      </c>
      <c r="F1749" s="2">
        <f t="shared" si="161"/>
        <v>6.879096371403462E-2</v>
      </c>
      <c r="G1749" s="2">
        <f t="shared" si="159"/>
        <v>-0.1323539972911493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5">
        <f>TITRES_STAT!D1753</f>
        <v>6.976</v>
      </c>
      <c r="C1750" s="2">
        <f t="shared" si="162"/>
        <v>6.7400623294019431</v>
      </c>
      <c r="D1750" s="2">
        <f t="shared" si="158"/>
        <v>6.8509161322873329</v>
      </c>
      <c r="E1750" s="2">
        <f t="shared" si="157"/>
        <v>-0.11085380288538982</v>
      </c>
      <c r="F1750" s="2">
        <f t="shared" si="161"/>
        <v>3.2862010394149731E-2</v>
      </c>
      <c r="G1750" s="2">
        <f t="shared" si="159"/>
        <v>-0.14371581327953956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5">
        <f>TITRES_STAT!D1754</f>
        <v>7.173</v>
      </c>
      <c r="C1751" s="2">
        <f t="shared" si="162"/>
        <v>6.707437355647798</v>
      </c>
      <c r="D1751" s="2">
        <f t="shared" si="158"/>
        <v>6.8747741965623455</v>
      </c>
      <c r="E1751" s="2">
        <f t="shared" si="157"/>
        <v>-0.16733684091454748</v>
      </c>
      <c r="F1751" s="2">
        <f t="shared" si="161"/>
        <v>-7.1777598675897107E-3</v>
      </c>
      <c r="G1751" s="2">
        <f t="shared" si="159"/>
        <v>-0.16015908104695778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5">
        <f>TITRES_STAT!D1755</f>
        <v>7.2869999999999999</v>
      </c>
      <c r="C1752" s="2">
        <f t="shared" si="162"/>
        <v>6.6809085317019834</v>
      </c>
      <c r="D1752" s="2">
        <f t="shared" si="158"/>
        <v>6.9053094412614318</v>
      </c>
      <c r="E1752" s="2">
        <f t="shared" si="157"/>
        <v>-0.22440090955944836</v>
      </c>
      <c r="F1752" s="2">
        <f t="shared" si="161"/>
        <v>-5.062238980596144E-2</v>
      </c>
      <c r="G1752" s="2">
        <f t="shared" si="159"/>
        <v>-0.1737785197534869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5">
        <f>TITRES_STAT!D1756</f>
        <v>7.1429999999999998</v>
      </c>
      <c r="C1753" s="2">
        <f t="shared" si="162"/>
        <v>6.65738414220937</v>
      </c>
      <c r="D1753" s="2">
        <f t="shared" si="158"/>
        <v>6.9229161493161406</v>
      </c>
      <c r="E1753" s="2">
        <f t="shared" si="157"/>
        <v>-0.26553200710677061</v>
      </c>
      <c r="F1753" s="2">
        <f t="shared" si="161"/>
        <v>-9.3604313266123285E-2</v>
      </c>
      <c r="G1753" s="2">
        <f t="shared" si="159"/>
        <v>-0.17192769384064732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5">
        <f>TITRES_STAT!D1757</f>
        <v>7.2110000000000003</v>
      </c>
      <c r="C1754" s="2">
        <f t="shared" si="162"/>
        <v>6.6374788895617751</v>
      </c>
      <c r="D1754" s="2">
        <f t="shared" si="158"/>
        <v>6.9442556938112414</v>
      </c>
      <c r="E1754" s="2">
        <f t="shared" si="157"/>
        <v>-0.3067768042494663</v>
      </c>
      <c r="F1754" s="2">
        <f t="shared" si="161"/>
        <v>-0.13623881146279188</v>
      </c>
      <c r="G1754" s="2">
        <f t="shared" si="159"/>
        <v>-0.17053799278667442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5">
        <f>TITRES_STAT!D1758</f>
        <v>7.4009999999999998</v>
      </c>
      <c r="C1755" s="2">
        <f t="shared" si="162"/>
        <v>6.6264821373215019</v>
      </c>
      <c r="D1755" s="2">
        <f t="shared" si="158"/>
        <v>6.9780886053807789</v>
      </c>
      <c r="E1755" s="2">
        <f t="shared" si="157"/>
        <v>-0.35160646805927698</v>
      </c>
      <c r="F1755" s="2">
        <f t="shared" si="161"/>
        <v>-0.17931234278208891</v>
      </c>
      <c r="G1755" s="2">
        <f t="shared" si="159"/>
        <v>-0.17229412527718807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5">
        <f>TITRES_STAT!D1759</f>
        <v>7.4009999999999998</v>
      </c>
      <c r="C1756" s="2">
        <f t="shared" si="162"/>
        <v>6.6568695008105019</v>
      </c>
      <c r="D1756" s="2">
        <f t="shared" si="158"/>
        <v>7.0094153753525728</v>
      </c>
      <c r="E1756" s="2">
        <f t="shared" ref="E1756:E1819" si="163">C1756-D1756</f>
        <v>-0.35254587454207087</v>
      </c>
      <c r="F1756" s="2">
        <f t="shared" si="161"/>
        <v>-0.21395904913408531</v>
      </c>
      <c r="G1756" s="2">
        <f t="shared" si="159"/>
        <v>-0.13858682540798556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5">
        <f>TITRES_STAT!D1760</f>
        <v>7.4009999999999998</v>
      </c>
      <c r="C1757" s="2">
        <f t="shared" si="162"/>
        <v>6.7035049622242706</v>
      </c>
      <c r="D1757" s="2">
        <f t="shared" ref="D1757:D1820" si="164">$D$4*B1757+(1-$D$4)*D1756</f>
        <v>7.0384216438449743</v>
      </c>
      <c r="E1757" s="2">
        <f t="shared" si="163"/>
        <v>-0.33491668162070365</v>
      </c>
      <c r="F1757" s="2">
        <f t="shared" si="161"/>
        <v>-0.23815057563140901</v>
      </c>
      <c r="G1757" s="2">
        <f t="shared" si="159"/>
        <v>-9.6766105989294637E-2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5">
        <f>TITRES_STAT!D1761</f>
        <v>7.3550000000000004</v>
      </c>
      <c r="C1758" s="2">
        <f t="shared" si="162"/>
        <v>6.7523503526513053</v>
      </c>
      <c r="D1758" s="2">
        <f t="shared" si="164"/>
        <v>7.0618718924490498</v>
      </c>
      <c r="E1758" s="2">
        <f t="shared" si="163"/>
        <v>-0.30952153979774444</v>
      </c>
      <c r="F1758" s="2">
        <f t="shared" si="161"/>
        <v>-0.2524247684646761</v>
      </c>
      <c r="G1758" s="2">
        <f t="shared" si="159"/>
        <v>-5.7096771333068341E-2</v>
      </c>
      <c r="H1758" s="2" t="str">
        <f t="shared" si="160"/>
        <v>Hold</v>
      </c>
    </row>
    <row r="1759" spans="1:8" ht="13.5" x14ac:dyDescent="0.25">
      <c r="A1759" s="3">
        <f>TITRES_STAT!B1762</f>
        <v>44575</v>
      </c>
      <c r="B1759" s="5">
        <f>TITRES_STAT!D1762</f>
        <v>7.3929999999999998</v>
      </c>
      <c r="C1759" s="2">
        <f t="shared" si="162"/>
        <v>6.8112195291664888</v>
      </c>
      <c r="D1759" s="2">
        <f t="shared" si="164"/>
        <v>7.0863999004157874</v>
      </c>
      <c r="E1759" s="2">
        <f t="shared" si="163"/>
        <v>-0.27518037124929862</v>
      </c>
      <c r="F1759" s="2">
        <f t="shared" si="161"/>
        <v>-0.25697588902160062</v>
      </c>
      <c r="G1759" s="2">
        <f t="shared" si="159"/>
        <v>-1.8204482227697993E-2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5">
        <f>TITRES_STAT!D1763</f>
        <v>7.4009999999999998</v>
      </c>
      <c r="C1760" s="2">
        <f t="shared" si="162"/>
        <v>6.8365703708331829</v>
      </c>
      <c r="D1760" s="2">
        <f t="shared" si="164"/>
        <v>7.1097036114960988</v>
      </c>
      <c r="E1760" s="2">
        <f t="shared" si="163"/>
        <v>-0.27313324066291589</v>
      </c>
      <c r="F1760" s="2">
        <f t="shared" si="161"/>
        <v>-0.26020735934986366</v>
      </c>
      <c r="G1760" s="2">
        <f t="shared" si="159"/>
        <v>-1.2925881313052223E-2</v>
      </c>
      <c r="H1760" s="2" t="str">
        <f t="shared" si="160"/>
        <v>Hold</v>
      </c>
    </row>
    <row r="1761" spans="1:8" ht="13.5" x14ac:dyDescent="0.25">
      <c r="A1761" s="3">
        <f>TITRES_STAT!B1764</f>
        <v>44579</v>
      </c>
      <c r="B1761" s="5">
        <f>TITRES_STAT!D1764</f>
        <v>7.431</v>
      </c>
      <c r="C1761" s="2">
        <f t="shared" si="162"/>
        <v>6.8883287753203852</v>
      </c>
      <c r="D1761" s="2">
        <f t="shared" si="164"/>
        <v>7.1335033439778694</v>
      </c>
      <c r="E1761" s="2">
        <f t="shared" si="163"/>
        <v>-0.24517456865748422</v>
      </c>
      <c r="F1761" s="2">
        <f t="shared" si="161"/>
        <v>-0.25720080121138778</v>
      </c>
      <c r="G1761" s="2">
        <f t="shared" si="159"/>
        <v>1.202623255390356E-2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5">
        <f>TITRES_STAT!D1765</f>
        <v>7.5069999999999997</v>
      </c>
      <c r="C1762" s="2">
        <f t="shared" si="162"/>
        <v>6.9496628098864797</v>
      </c>
      <c r="D1762" s="2">
        <f t="shared" si="164"/>
        <v>7.1611697629424711</v>
      </c>
      <c r="E1762" s="2">
        <f t="shared" si="163"/>
        <v>-0.21150695305599143</v>
      </c>
      <c r="F1762" s="2">
        <f t="shared" si="161"/>
        <v>-0.24806203158030851</v>
      </c>
      <c r="G1762" s="2">
        <f t="shared" si="159"/>
        <v>3.6555078524317081E-2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5">
        <f>TITRES_STAT!D1766</f>
        <v>7.5069999999999997</v>
      </c>
      <c r="C1763" s="2">
        <f t="shared" si="162"/>
        <v>6.9794069929808673</v>
      </c>
      <c r="D1763" s="2">
        <f t="shared" si="164"/>
        <v>7.1867868175393248</v>
      </c>
      <c r="E1763" s="2">
        <f t="shared" si="163"/>
        <v>-0.20737982455845749</v>
      </c>
      <c r="F1763" s="2">
        <f t="shared" si="161"/>
        <v>-0.23992559017593831</v>
      </c>
      <c r="G1763" s="2">
        <f t="shared" si="159"/>
        <v>3.2545765617480821E-2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5">
        <f>TITRES_STAT!D1767</f>
        <v>7.4390000000000001</v>
      </c>
      <c r="C1764" s="2">
        <f t="shared" si="162"/>
        <v>7.0150366863684264</v>
      </c>
      <c r="D1764" s="2">
        <f t="shared" si="164"/>
        <v>7.2054692754993752</v>
      </c>
      <c r="E1764" s="2">
        <f t="shared" si="163"/>
        <v>-0.19043258913094885</v>
      </c>
      <c r="F1764" s="2">
        <f t="shared" si="161"/>
        <v>-0.23002698996694043</v>
      </c>
      <c r="G1764" s="2">
        <f t="shared" ref="G1764:G1827" si="165">E1764-F1764</f>
        <v>3.9594400835991583E-2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44585</v>
      </c>
      <c r="B1765" s="5">
        <f>TITRES_STAT!D1768</f>
        <v>7.37</v>
      </c>
      <c r="C1765" s="2">
        <f t="shared" si="162"/>
        <v>7.0744156576963606</v>
      </c>
      <c r="D1765" s="2">
        <f t="shared" si="164"/>
        <v>7.2176567365734954</v>
      </c>
      <c r="E1765" s="2">
        <f t="shared" si="163"/>
        <v>-0.14324107887713478</v>
      </c>
      <c r="F1765" s="2">
        <f t="shared" ref="F1765:F1828" si="167">(E1765*(2/(10)))+((1-(2/10))*F1764)</f>
        <v>-0.21266980774897931</v>
      </c>
      <c r="G1765" s="2">
        <f t="shared" si="165"/>
        <v>6.9428728871844536E-2</v>
      </c>
      <c r="H1765" s="2" t="str">
        <f t="shared" si="166"/>
        <v>Sell</v>
      </c>
    </row>
    <row r="1766" spans="1:8" ht="13.5" x14ac:dyDescent="0.25">
      <c r="A1766" s="3">
        <f>TITRES_STAT!B1769</f>
        <v>44586</v>
      </c>
      <c r="B1766" s="5">
        <f>TITRES_STAT!D1769</f>
        <v>7.3780000000000001</v>
      </c>
      <c r="C1766" s="2">
        <f t="shared" si="162"/>
        <v>7.1246594026661514</v>
      </c>
      <c r="D1766" s="2">
        <f t="shared" si="164"/>
        <v>7.2295340153458296</v>
      </c>
      <c r="E1766" s="2">
        <f t="shared" si="163"/>
        <v>-0.10487461267967824</v>
      </c>
      <c r="F1766" s="2">
        <f t="shared" si="167"/>
        <v>-0.19111076873511912</v>
      </c>
      <c r="G1766" s="2">
        <f t="shared" si="165"/>
        <v>8.6236156055440882E-2</v>
      </c>
      <c r="H1766" s="2" t="str">
        <f t="shared" si="166"/>
        <v>Sell</v>
      </c>
    </row>
    <row r="1767" spans="1:8" ht="13.5" x14ac:dyDescent="0.25">
      <c r="A1767" s="3">
        <f>TITRES_STAT!B1770</f>
        <v>44587</v>
      </c>
      <c r="B1767" s="5">
        <f>TITRES_STAT!D1770</f>
        <v>7.3780000000000001</v>
      </c>
      <c r="C1767" s="2">
        <f t="shared" si="162"/>
        <v>7.1671733407175129</v>
      </c>
      <c r="D1767" s="2">
        <f t="shared" si="164"/>
        <v>7.2405314956905835</v>
      </c>
      <c r="E1767" s="2">
        <f t="shared" si="163"/>
        <v>-7.3358154973070633E-2</v>
      </c>
      <c r="F1767" s="2">
        <f t="shared" si="167"/>
        <v>-0.16756024598270944</v>
      </c>
      <c r="G1767" s="2">
        <f t="shared" si="165"/>
        <v>9.4202091009638805E-2</v>
      </c>
      <c r="H1767" s="2" t="str">
        <f t="shared" si="166"/>
        <v>Sell</v>
      </c>
    </row>
    <row r="1768" spans="1:8" ht="13.5" x14ac:dyDescent="0.25">
      <c r="A1768" s="3">
        <f>TITRES_STAT!B1771</f>
        <v>44588</v>
      </c>
      <c r="B1768" s="5">
        <f>TITRES_STAT!D1771</f>
        <v>7.3479999999999999</v>
      </c>
      <c r="C1768" s="2">
        <f t="shared" si="162"/>
        <v>7.1960697498378954</v>
      </c>
      <c r="D1768" s="2">
        <f t="shared" si="164"/>
        <v>7.2484921256394292</v>
      </c>
      <c r="E1768" s="2">
        <f t="shared" si="163"/>
        <v>-5.242237580153386E-2</v>
      </c>
      <c r="F1768" s="2">
        <f t="shared" si="167"/>
        <v>-0.14453267194647432</v>
      </c>
      <c r="G1768" s="2">
        <f t="shared" si="165"/>
        <v>9.2110296144940457E-2</v>
      </c>
      <c r="H1768" s="2" t="str">
        <f t="shared" si="166"/>
        <v>Sell</v>
      </c>
    </row>
    <row r="1769" spans="1:8" ht="13.5" x14ac:dyDescent="0.25">
      <c r="A1769" s="3">
        <f>TITRES_STAT!B1772</f>
        <v>44589</v>
      </c>
      <c r="B1769" s="5">
        <f>TITRES_STAT!D1772</f>
        <v>7.3929999999999998</v>
      </c>
      <c r="C1769" s="2">
        <f t="shared" si="162"/>
        <v>7.2263667114012957</v>
      </c>
      <c r="D1769" s="2">
        <f t="shared" si="164"/>
        <v>7.2591964126291018</v>
      </c>
      <c r="E1769" s="2">
        <f t="shared" si="163"/>
        <v>-3.2829701227806041E-2</v>
      </c>
      <c r="F1769" s="2">
        <f t="shared" si="167"/>
        <v>-0.12219207780274066</v>
      </c>
      <c r="G1769" s="2">
        <f t="shared" si="165"/>
        <v>8.9362376574934621E-2</v>
      </c>
      <c r="H1769" s="2" t="str">
        <f t="shared" si="166"/>
        <v>Sell</v>
      </c>
    </row>
    <row r="1770" spans="1:8" ht="13.5" x14ac:dyDescent="0.25">
      <c r="A1770" s="3">
        <f>TITRES_STAT!B1773</f>
        <v>44592</v>
      </c>
      <c r="B1770" s="5">
        <f>TITRES_STAT!D1773</f>
        <v>7.3860000000000001</v>
      </c>
      <c r="C1770" s="2">
        <f t="shared" si="162"/>
        <v>7.2532333711857113</v>
      </c>
      <c r="D1770" s="2">
        <f t="shared" si="164"/>
        <v>7.2685892709528712</v>
      </c>
      <c r="E1770" s="2">
        <f t="shared" si="163"/>
        <v>-1.5355899767159897E-2</v>
      </c>
      <c r="F1770" s="2">
        <f t="shared" si="167"/>
        <v>-0.10082484219562451</v>
      </c>
      <c r="G1770" s="2">
        <f t="shared" si="165"/>
        <v>8.5468942428464617E-2</v>
      </c>
      <c r="H1770" s="2" t="str">
        <f t="shared" si="166"/>
        <v>Sell</v>
      </c>
    </row>
    <row r="1771" spans="1:8" ht="13.5" x14ac:dyDescent="0.25">
      <c r="A1771" s="3">
        <f>TITRES_STAT!B1774</f>
        <v>44593</v>
      </c>
      <c r="B1771" s="5">
        <f>TITRES_STAT!D1774</f>
        <v>7.1269999999999998</v>
      </c>
      <c r="C1771" s="2">
        <f t="shared" si="162"/>
        <v>7.2805820833109873</v>
      </c>
      <c r="D1771" s="2">
        <f t="shared" si="164"/>
        <v>7.2581011768082142</v>
      </c>
      <c r="E1771" s="2">
        <f t="shared" si="163"/>
        <v>2.2480906502773124E-2</v>
      </c>
      <c r="F1771" s="2">
        <f t="shared" si="167"/>
        <v>-7.6163692455944995E-2</v>
      </c>
      <c r="G1771" s="2">
        <f t="shared" si="165"/>
        <v>9.8644598958718119E-2</v>
      </c>
      <c r="H1771" s="2" t="str">
        <f t="shared" si="166"/>
        <v>Sell</v>
      </c>
    </row>
    <row r="1772" spans="1:8" ht="13.5" x14ac:dyDescent="0.25">
      <c r="A1772" s="3">
        <f>TITRES_STAT!B1775</f>
        <v>44594</v>
      </c>
      <c r="B1772" s="5">
        <f>TITRES_STAT!D1775</f>
        <v>7.2489999999999997</v>
      </c>
      <c r="C1772" s="2">
        <f t="shared" si="162"/>
        <v>7.3154156089554512</v>
      </c>
      <c r="D1772" s="2">
        <f t="shared" si="164"/>
        <v>7.2574270155631613</v>
      </c>
      <c r="E1772" s="2">
        <f t="shared" si="163"/>
        <v>5.79885933922899E-2</v>
      </c>
      <c r="F1772" s="2">
        <f t="shared" si="167"/>
        <v>-4.9333235286298016E-2</v>
      </c>
      <c r="G1772" s="2">
        <f t="shared" si="165"/>
        <v>0.10732182867858792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5">
        <f>TITRES_STAT!D1776</f>
        <v>7.1349999999999998</v>
      </c>
      <c r="C1773" s="2">
        <f t="shared" si="162"/>
        <v>7.3448901306546128</v>
      </c>
      <c r="D1773" s="2">
        <f t="shared" si="164"/>
        <v>7.2483583477436682</v>
      </c>
      <c r="E1773" s="2">
        <f t="shared" si="163"/>
        <v>9.6531782910944663E-2</v>
      </c>
      <c r="F1773" s="2">
        <f t="shared" si="167"/>
        <v>-2.0160231646849484E-2</v>
      </c>
      <c r="G1773" s="2">
        <f t="shared" si="165"/>
        <v>0.11669201455779415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5">
        <f>TITRES_STAT!D1777</f>
        <v>7.0670000000000002</v>
      </c>
      <c r="C1774" s="2">
        <f t="shared" si="162"/>
        <v>7.3593685720923645</v>
      </c>
      <c r="D1774" s="2">
        <f t="shared" si="164"/>
        <v>7.2349243960589522</v>
      </c>
      <c r="E1774" s="2">
        <f t="shared" si="163"/>
        <v>0.12444417603341229</v>
      </c>
      <c r="F1774" s="2">
        <f t="shared" si="167"/>
        <v>8.7606498892028734E-3</v>
      </c>
      <c r="G1774" s="2">
        <f t="shared" si="165"/>
        <v>0.11568352614420942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5">
        <f>TITRES_STAT!D1778</f>
        <v>7.1349999999999998</v>
      </c>
      <c r="C1775" s="2">
        <f t="shared" si="162"/>
        <v>7.3610041763858467</v>
      </c>
      <c r="D1775" s="2">
        <f t="shared" si="164"/>
        <v>7.2275225889434749</v>
      </c>
      <c r="E1775" s="2">
        <f t="shared" si="163"/>
        <v>0.13348158744237182</v>
      </c>
      <c r="F1775" s="2">
        <f t="shared" si="167"/>
        <v>3.3704837399836665E-2</v>
      </c>
      <c r="G1775" s="2">
        <f t="shared" si="165"/>
        <v>9.9776750042535153E-2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5">
        <f>TITRES_STAT!D1779</f>
        <v>7.3550000000000004</v>
      </c>
      <c r="C1776" s="2">
        <f t="shared" si="162"/>
        <v>7.3636189184803316</v>
      </c>
      <c r="D1776" s="2">
        <f t="shared" si="164"/>
        <v>7.2369653601328476</v>
      </c>
      <c r="E1776" s="2">
        <f t="shared" si="163"/>
        <v>0.12665355834748393</v>
      </c>
      <c r="F1776" s="2">
        <f t="shared" si="167"/>
        <v>5.2294581589366118E-2</v>
      </c>
      <c r="G1776" s="2">
        <f t="shared" si="165"/>
        <v>7.4358976758117812E-2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5">
        <f>TITRES_STAT!D1780</f>
        <v>7.2869999999999999</v>
      </c>
      <c r="C1777" s="2">
        <f t="shared" si="162"/>
        <v>7.3658313925602803</v>
      </c>
      <c r="D1777" s="2">
        <f t="shared" si="164"/>
        <v>7.2406716297526366</v>
      </c>
      <c r="E1777" s="2">
        <f t="shared" si="163"/>
        <v>0.12515976280764374</v>
      </c>
      <c r="F1777" s="2">
        <f t="shared" si="167"/>
        <v>6.6867617833021642E-2</v>
      </c>
      <c r="G1777" s="2">
        <f t="shared" si="165"/>
        <v>5.8292144974622095E-2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5">
        <f>TITRES_STAT!D1781</f>
        <v>7.2869999999999999</v>
      </c>
      <c r="C1778" s="2">
        <f t="shared" si="162"/>
        <v>7.3630881013971603</v>
      </c>
      <c r="D1778" s="2">
        <f t="shared" si="164"/>
        <v>7.24410336088207</v>
      </c>
      <c r="E1778" s="2">
        <f t="shared" si="163"/>
        <v>0.11898474051509034</v>
      </c>
      <c r="F1778" s="2">
        <f t="shared" si="167"/>
        <v>7.7291042369435389E-2</v>
      </c>
      <c r="G1778" s="2">
        <f t="shared" si="165"/>
        <v>4.1693698145654948E-2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5">
        <f>TITRES_STAT!D1782</f>
        <v>7.2869999999999999</v>
      </c>
      <c r="C1779" s="2">
        <f t="shared" si="162"/>
        <v>7.3676899319514435</v>
      </c>
      <c r="D1779" s="2">
        <f t="shared" si="164"/>
        <v>7.2472808897056211</v>
      </c>
      <c r="E1779" s="2">
        <f t="shared" si="163"/>
        <v>0.12040904224582238</v>
      </c>
      <c r="F1779" s="2">
        <f t="shared" si="167"/>
        <v>8.5914642344712799E-2</v>
      </c>
      <c r="G1779" s="2">
        <f t="shared" si="165"/>
        <v>3.4494399901109585E-2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5">
        <f>TITRES_STAT!D1783</f>
        <v>7.2110000000000003</v>
      </c>
      <c r="C1780" s="2">
        <f t="shared" si="162"/>
        <v>7.3705068654973758</v>
      </c>
      <c r="D1780" s="2">
        <f t="shared" si="164"/>
        <v>7.2445934163940935</v>
      </c>
      <c r="E1780" s="2">
        <f t="shared" si="163"/>
        <v>0.12591344910328228</v>
      </c>
      <c r="F1780" s="2">
        <f t="shared" si="167"/>
        <v>9.3914403696426701E-2</v>
      </c>
      <c r="G1780" s="2">
        <f t="shared" si="165"/>
        <v>3.1999045406855581E-2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5">
        <f>TITRES_STAT!D1784</f>
        <v>7.0739999999999998</v>
      </c>
      <c r="C1781" s="2">
        <f t="shared" si="162"/>
        <v>7.3330442708054715</v>
      </c>
      <c r="D1781" s="2">
        <f t="shared" si="164"/>
        <v>7.2319568670315677</v>
      </c>
      <c r="E1781" s="2">
        <f t="shared" si="163"/>
        <v>0.10108740377390379</v>
      </c>
      <c r="F1781" s="2">
        <f t="shared" si="167"/>
        <v>9.5349003711922134E-2</v>
      </c>
      <c r="G1781" s="2">
        <f t="shared" si="165"/>
        <v>5.7384000619816605E-3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5">
        <f>TITRES_STAT!D1785</f>
        <v>7.0739999999999998</v>
      </c>
      <c r="C1782" s="2">
        <f t="shared" si="162"/>
        <v>7.320114382989245</v>
      </c>
      <c r="D1782" s="2">
        <f t="shared" si="164"/>
        <v>7.2202563583625627</v>
      </c>
      <c r="E1782" s="2">
        <f t="shared" si="163"/>
        <v>9.9858024626682251E-2</v>
      </c>
      <c r="F1782" s="2">
        <f t="shared" si="167"/>
        <v>9.6250807894874169E-2</v>
      </c>
      <c r="G1782" s="2">
        <f t="shared" si="165"/>
        <v>3.6072167318080828E-3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5">
        <f>TITRES_STAT!D1786</f>
        <v>7.0590000000000002</v>
      </c>
      <c r="C1783" s="2">
        <f t="shared" si="162"/>
        <v>7.2916352471447459</v>
      </c>
      <c r="D1783" s="2">
        <f t="shared" si="164"/>
        <v>7.2083114429282986</v>
      </c>
      <c r="E1783" s="2">
        <f t="shared" si="163"/>
        <v>8.332380421644725E-2</v>
      </c>
      <c r="F1783" s="2">
        <f t="shared" si="167"/>
        <v>9.3665407159188793E-2</v>
      </c>
      <c r="G1783" s="2">
        <f t="shared" si="165"/>
        <v>-1.0341602942741543E-2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5">
        <f>TITRES_STAT!D1787</f>
        <v>7.1959999999999997</v>
      </c>
      <c r="C1784" s="2">
        <f t="shared" si="162"/>
        <v>7.2570759783532459</v>
      </c>
      <c r="D1784" s="2">
        <f t="shared" si="164"/>
        <v>7.2073994841928686</v>
      </c>
      <c r="E1784" s="2">
        <f t="shared" si="163"/>
        <v>4.9676494160377338E-2</v>
      </c>
      <c r="F1784" s="2">
        <f t="shared" si="167"/>
        <v>8.4867624559426508E-2</v>
      </c>
      <c r="G1784" s="2">
        <f t="shared" si="165"/>
        <v>-3.519113039904917E-2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5">
        <f>TITRES_STAT!D1788</f>
        <v>7.1959999999999997</v>
      </c>
      <c r="C1785" s="2">
        <f t="shared" si="162"/>
        <v>7.2382950586065924</v>
      </c>
      <c r="D1785" s="2">
        <f t="shared" si="164"/>
        <v>7.2065550779563594</v>
      </c>
      <c r="E1785" s="2">
        <f t="shared" si="163"/>
        <v>3.173998065023298E-2</v>
      </c>
      <c r="F1785" s="2">
        <f t="shared" si="167"/>
        <v>7.4242095777587808E-2</v>
      </c>
      <c r="G1785" s="2">
        <f t="shared" si="165"/>
        <v>-4.2502115127354828E-2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5">
        <f>TITRES_STAT!D1789</f>
        <v>7.2110000000000003</v>
      </c>
      <c r="C1786" s="2">
        <f t="shared" si="162"/>
        <v>7.2562496649748089</v>
      </c>
      <c r="D1786" s="2">
        <f t="shared" si="164"/>
        <v>7.2068843314410733</v>
      </c>
      <c r="E1786" s="2">
        <f t="shared" si="163"/>
        <v>4.9365333533735622E-2</v>
      </c>
      <c r="F1786" s="2">
        <f t="shared" si="167"/>
        <v>6.9266743328817382E-2</v>
      </c>
      <c r="G1786" s="2">
        <f t="shared" si="165"/>
        <v>-1.9901409795081759E-2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5">
        <f>TITRES_STAT!D1790</f>
        <v>7.2110000000000003</v>
      </c>
      <c r="C1787" s="2">
        <f t="shared" si="162"/>
        <v>7.2609804857479148</v>
      </c>
      <c r="D1787" s="2">
        <f t="shared" si="164"/>
        <v>7.2071891957787715</v>
      </c>
      <c r="E1787" s="2">
        <f t="shared" si="163"/>
        <v>5.3791289969143286E-2</v>
      </c>
      <c r="F1787" s="2">
        <f t="shared" si="167"/>
        <v>6.6171652656882574E-2</v>
      </c>
      <c r="G1787" s="2">
        <f t="shared" si="165"/>
        <v>-1.2380362687739288E-2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5">
        <f>TITRES_STAT!D1791</f>
        <v>7.2030000000000003</v>
      </c>
      <c r="C1788" s="2">
        <f t="shared" si="162"/>
        <v>7.264983487940543</v>
      </c>
      <c r="D1788" s="2">
        <f t="shared" si="164"/>
        <v>7.2068788849803447</v>
      </c>
      <c r="E1788" s="2">
        <f t="shared" si="163"/>
        <v>5.810460296019837E-2</v>
      </c>
      <c r="F1788" s="2">
        <f t="shared" si="167"/>
        <v>6.4558242717545733E-2</v>
      </c>
      <c r="G1788" s="2">
        <f t="shared" si="165"/>
        <v>-6.4536397573473625E-3</v>
      </c>
      <c r="H1788" s="2" t="str">
        <f t="shared" si="166"/>
        <v>Hold</v>
      </c>
    </row>
    <row r="1789" spans="1:8" ht="13.5" x14ac:dyDescent="0.25">
      <c r="A1789" s="3">
        <f>TITRES_STAT!B1792</f>
        <v>44617</v>
      </c>
      <c r="B1789" s="5">
        <f>TITRES_STAT!D1792</f>
        <v>7.2030000000000003</v>
      </c>
      <c r="C1789" s="2">
        <f t="shared" si="162"/>
        <v>7.2683706436419975</v>
      </c>
      <c r="D1789" s="2">
        <f t="shared" si="164"/>
        <v>7.2065915601669861</v>
      </c>
      <c r="E1789" s="2">
        <f t="shared" si="163"/>
        <v>6.1779083475011376E-2</v>
      </c>
      <c r="F1789" s="2">
        <f t="shared" si="167"/>
        <v>6.4002410869038864E-2</v>
      </c>
      <c r="G1789" s="2">
        <f t="shared" si="165"/>
        <v>-2.2233273940274884E-3</v>
      </c>
      <c r="H1789" s="2" t="str">
        <f t="shared" si="166"/>
        <v>Hold</v>
      </c>
    </row>
    <row r="1790" spans="1:8" ht="13.5" x14ac:dyDescent="0.25">
      <c r="A1790" s="3">
        <f>TITRES_STAT!B1793</f>
        <v>44620</v>
      </c>
      <c r="B1790" s="5">
        <f>TITRES_STAT!D1793</f>
        <v>7.1349999999999998</v>
      </c>
      <c r="C1790" s="2">
        <f t="shared" si="162"/>
        <v>7.259544390773998</v>
      </c>
      <c r="D1790" s="2">
        <f t="shared" si="164"/>
        <v>7.2012884816360989</v>
      </c>
      <c r="E1790" s="2">
        <f t="shared" si="163"/>
        <v>5.8255909137899131E-2</v>
      </c>
      <c r="F1790" s="2">
        <f t="shared" si="167"/>
        <v>6.2853110522810923E-2</v>
      </c>
      <c r="G1790" s="2">
        <f t="shared" si="165"/>
        <v>-4.5972013849117921E-3</v>
      </c>
      <c r="H1790" s="2" t="str">
        <f t="shared" si="166"/>
        <v>Hold</v>
      </c>
    </row>
    <row r="1791" spans="1:8" ht="13.5" x14ac:dyDescent="0.25">
      <c r="A1791" s="3">
        <f>TITRES_STAT!B1794</f>
        <v>44621</v>
      </c>
      <c r="B1791" s="5">
        <f>TITRES_STAT!D1794</f>
        <v>7.0590000000000002</v>
      </c>
      <c r="C1791" s="2">
        <f t="shared" si="162"/>
        <v>7.2309990998856906</v>
      </c>
      <c r="D1791" s="2">
        <f t="shared" si="164"/>
        <v>7.1907485941074984</v>
      </c>
      <c r="E1791" s="2">
        <f t="shared" si="163"/>
        <v>4.0250505778192114E-2</v>
      </c>
      <c r="F1791" s="2">
        <f t="shared" si="167"/>
        <v>5.8332589573887164E-2</v>
      </c>
      <c r="G1791" s="2">
        <f t="shared" si="165"/>
        <v>-1.808208379569505E-2</v>
      </c>
      <c r="H1791" s="2" t="str">
        <f t="shared" si="166"/>
        <v>Hold</v>
      </c>
    </row>
    <row r="1792" spans="1:8" ht="13.5" x14ac:dyDescent="0.25">
      <c r="A1792" s="3">
        <f>TITRES_STAT!B1795</f>
        <v>44622</v>
      </c>
      <c r="B1792" s="5">
        <f>TITRES_STAT!D1795</f>
        <v>7.0590000000000002</v>
      </c>
      <c r="C1792" s="2">
        <f t="shared" si="162"/>
        <v>7.206845392210969</v>
      </c>
      <c r="D1792" s="2">
        <f t="shared" si="164"/>
        <v>7.1809894389884246</v>
      </c>
      <c r="E1792" s="2">
        <f t="shared" si="163"/>
        <v>2.5855953222544414E-2</v>
      </c>
      <c r="F1792" s="2">
        <f t="shared" si="167"/>
        <v>5.1837262303618618E-2</v>
      </c>
      <c r="G1792" s="2">
        <f t="shared" si="165"/>
        <v>-2.5981309081074204E-2</v>
      </c>
      <c r="H1792" s="2" t="str">
        <f t="shared" si="166"/>
        <v>Hold</v>
      </c>
    </row>
    <row r="1793" spans="1:8" ht="13.5" x14ac:dyDescent="0.25">
      <c r="A1793" s="3">
        <f>TITRES_STAT!B1796</f>
        <v>44623</v>
      </c>
      <c r="B1793" s="5">
        <f>TITRES_STAT!D1796</f>
        <v>6.9829999999999997</v>
      </c>
      <c r="C1793" s="2">
        <f t="shared" si="162"/>
        <v>7.1840999472554357</v>
      </c>
      <c r="D1793" s="2">
        <f t="shared" si="164"/>
        <v>7.1663235546189119</v>
      </c>
      <c r="E1793" s="2">
        <f t="shared" si="163"/>
        <v>1.7776392636523752E-2</v>
      </c>
      <c r="F1793" s="2">
        <f t="shared" si="167"/>
        <v>4.5025088370199647E-2</v>
      </c>
      <c r="G1793" s="2">
        <f t="shared" si="165"/>
        <v>-2.7248695733675894E-2</v>
      </c>
      <c r="H1793" s="2" t="str">
        <f t="shared" si="166"/>
        <v>Hold</v>
      </c>
    </row>
    <row r="1794" spans="1:8" ht="13.5" x14ac:dyDescent="0.25">
      <c r="A1794" s="3">
        <f>TITRES_STAT!B1797</f>
        <v>44624</v>
      </c>
      <c r="B1794" s="5">
        <f>TITRES_STAT!D1797</f>
        <v>6.915</v>
      </c>
      <c r="C1794" s="2">
        <f t="shared" si="162"/>
        <v>7.1859307246007535</v>
      </c>
      <c r="D1794" s="2">
        <f t="shared" si="164"/>
        <v>7.1477069950175114</v>
      </c>
      <c r="E1794" s="2">
        <f t="shared" si="163"/>
        <v>3.8223729583242161E-2</v>
      </c>
      <c r="F1794" s="2">
        <f t="shared" si="167"/>
        <v>4.3664816612808154E-2</v>
      </c>
      <c r="G1794" s="2">
        <f t="shared" si="165"/>
        <v>-5.4410870295659927E-3</v>
      </c>
      <c r="H1794" s="2" t="str">
        <f t="shared" si="166"/>
        <v>Hold</v>
      </c>
    </row>
    <row r="1795" spans="1:8" ht="13.5" x14ac:dyDescent="0.25">
      <c r="A1795" s="3">
        <f>TITRES_STAT!B1798</f>
        <v>44627</v>
      </c>
      <c r="B1795" s="5">
        <f>TITRES_STAT!D1798</f>
        <v>7.0439999999999996</v>
      </c>
      <c r="C1795" s="2">
        <f t="shared" si="162"/>
        <v>7.1874798438929446</v>
      </c>
      <c r="D1795" s="2">
        <f t="shared" si="164"/>
        <v>7.1400249953865842</v>
      </c>
      <c r="E1795" s="2">
        <f t="shared" si="163"/>
        <v>4.7454848506360392E-2</v>
      </c>
      <c r="F1795" s="2">
        <f t="shared" si="167"/>
        <v>4.4422822991518604E-2</v>
      </c>
      <c r="G1795" s="2">
        <f t="shared" si="165"/>
        <v>3.0320255148417879E-3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5">
        <f>TITRES_STAT!D1799</f>
        <v>7.0060000000000002</v>
      </c>
      <c r="C1796" s="2">
        <f t="shared" si="162"/>
        <v>7.1910983294478763</v>
      </c>
      <c r="D1796" s="2">
        <f t="shared" si="164"/>
        <v>7.1300972179505404</v>
      </c>
      <c r="E1796" s="2">
        <f t="shared" si="163"/>
        <v>6.1001111497335891E-2</v>
      </c>
      <c r="F1796" s="2">
        <f t="shared" si="167"/>
        <v>4.7738480692682064E-2</v>
      </c>
      <c r="G1796" s="2">
        <f t="shared" si="165"/>
        <v>1.3262630804653827E-2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5">
        <f>TITRES_STAT!D1800</f>
        <v>7.0060000000000002</v>
      </c>
      <c r="C1797" s="2">
        <f t="shared" si="162"/>
        <v>7.1941601249174338</v>
      </c>
      <c r="D1797" s="2">
        <f t="shared" si="164"/>
        <v>7.1209048314356851</v>
      </c>
      <c r="E1797" s="2">
        <f t="shared" si="163"/>
        <v>7.3255293481748751E-2</v>
      </c>
      <c r="F1797" s="2">
        <f t="shared" si="167"/>
        <v>5.2841843250495402E-2</v>
      </c>
      <c r="G1797" s="2">
        <f t="shared" si="165"/>
        <v>2.0413450231253349E-2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5">
        <f>TITRES_STAT!D1801</f>
        <v>7.0060000000000002</v>
      </c>
      <c r="C1798" s="2">
        <f t="shared" si="162"/>
        <v>7.1955201056993667</v>
      </c>
      <c r="D1798" s="2">
        <f t="shared" si="164"/>
        <v>7.1123933624404492</v>
      </c>
      <c r="E1798" s="2">
        <f t="shared" si="163"/>
        <v>8.3126743258917557E-2</v>
      </c>
      <c r="F1798" s="2">
        <f t="shared" si="167"/>
        <v>5.8898823252179835E-2</v>
      </c>
      <c r="G1798" s="2">
        <f t="shared" si="165"/>
        <v>2.4227920006737722E-2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5">
        <f>TITRES_STAT!D1802</f>
        <v>7.0060000000000002</v>
      </c>
      <c r="C1799" s="2">
        <f t="shared" si="162"/>
        <v>7.1966708586686954</v>
      </c>
      <c r="D1799" s="2">
        <f t="shared" si="164"/>
        <v>7.1045123726300456</v>
      </c>
      <c r="E1799" s="2">
        <f t="shared" si="163"/>
        <v>9.2158486038649734E-2</v>
      </c>
      <c r="F1799" s="2">
        <f t="shared" si="167"/>
        <v>6.555075580947381E-2</v>
      </c>
      <c r="G1799" s="2">
        <f t="shared" si="165"/>
        <v>2.6607730229175924E-2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5">
        <f>TITRES_STAT!D1803</f>
        <v>6.9980000000000002</v>
      </c>
      <c r="C1800" s="2">
        <f t="shared" si="162"/>
        <v>7.1871830342581262</v>
      </c>
      <c r="D1800" s="2">
        <f t="shared" si="164"/>
        <v>7.0966225672500425</v>
      </c>
      <c r="E1800" s="2">
        <f t="shared" si="163"/>
        <v>9.0560467008083734E-2</v>
      </c>
      <c r="F1800" s="2">
        <f t="shared" si="167"/>
        <v>7.0552698049195797E-2</v>
      </c>
      <c r="G1800" s="2">
        <f t="shared" si="165"/>
        <v>2.0007768958887936E-2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5">
        <f>TITRES_STAT!D1804</f>
        <v>7.0970000000000004</v>
      </c>
      <c r="C1801" s="2">
        <f t="shared" si="162"/>
        <v>7.1674625674491841</v>
      </c>
      <c r="D1801" s="2">
        <f t="shared" si="164"/>
        <v>7.0966505252315208</v>
      </c>
      <c r="E1801" s="2">
        <f t="shared" si="163"/>
        <v>7.081204221766324E-2</v>
      </c>
      <c r="F1801" s="2">
        <f t="shared" si="167"/>
        <v>7.0604566882889297E-2</v>
      </c>
      <c r="G1801" s="2">
        <f t="shared" si="165"/>
        <v>2.0747533477394331E-4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5">
        <f>TITRES_STAT!D1805</f>
        <v>7.1580000000000004</v>
      </c>
      <c r="C1802" s="2">
        <f t="shared" si="162"/>
        <v>7.1507760186108484</v>
      </c>
      <c r="D1802" s="2">
        <f t="shared" si="164"/>
        <v>7.1011949307699265</v>
      </c>
      <c r="E1802" s="2">
        <f t="shared" si="163"/>
        <v>4.9581087840921967E-2</v>
      </c>
      <c r="F1802" s="2">
        <f t="shared" si="167"/>
        <v>6.6399871074495825E-2</v>
      </c>
      <c r="G1802" s="2">
        <f t="shared" si="165"/>
        <v>-1.6818783233573859E-2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5">
        <f>TITRES_STAT!D1806</f>
        <v>7.2110000000000003</v>
      </c>
      <c r="C1803" s="2">
        <f t="shared" si="162"/>
        <v>7.1249643234399489</v>
      </c>
      <c r="D1803" s="2">
        <f t="shared" si="164"/>
        <v>7.1093286396017836</v>
      </c>
      <c r="E1803" s="2">
        <f t="shared" si="163"/>
        <v>1.5635683838165271E-2</v>
      </c>
      <c r="F1803" s="2">
        <f t="shared" si="167"/>
        <v>5.6247033627229721E-2</v>
      </c>
      <c r="G1803" s="2">
        <f t="shared" si="165"/>
        <v>-4.0611349789064451E-2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5">
        <f>TITRES_STAT!D1807</f>
        <v>7.2869999999999999</v>
      </c>
      <c r="C1804" s="2">
        <f t="shared" si="162"/>
        <v>7.0926621198338022</v>
      </c>
      <c r="D1804" s="2">
        <f t="shared" si="164"/>
        <v>7.1224894811127619</v>
      </c>
      <c r="E1804" s="2">
        <f t="shared" si="163"/>
        <v>-2.9827361278959685E-2</v>
      </c>
      <c r="F1804" s="2">
        <f t="shared" si="167"/>
        <v>3.9032154645991843E-2</v>
      </c>
      <c r="G1804" s="2">
        <f t="shared" si="165"/>
        <v>-6.8859515924951528E-2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5">
        <f>TITRES_STAT!D1808</f>
        <v>7.2869999999999999</v>
      </c>
      <c r="C1805" s="2">
        <f t="shared" si="162"/>
        <v>7.0851756398593704</v>
      </c>
      <c r="D1805" s="2">
        <f t="shared" si="164"/>
        <v>7.1346754454747803</v>
      </c>
      <c r="E1805" s="2">
        <f t="shared" si="163"/>
        <v>-4.9499805615409898E-2</v>
      </c>
      <c r="F1805" s="2">
        <f t="shared" si="167"/>
        <v>2.1325762593711495E-2</v>
      </c>
      <c r="G1805" s="2">
        <f t="shared" si="165"/>
        <v>-7.0825568209121392E-2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5">
        <f>TITRES_STAT!D1809</f>
        <v>7.173</v>
      </c>
      <c r="C1806" s="2">
        <f t="shared" si="162"/>
        <v>7.0729947721886974</v>
      </c>
      <c r="D1806" s="2">
        <f t="shared" si="164"/>
        <v>7.1375143013655373</v>
      </c>
      <c r="E1806" s="2">
        <f t="shared" si="163"/>
        <v>-6.4519529176839896E-2</v>
      </c>
      <c r="F1806" s="2">
        <f t="shared" si="167"/>
        <v>4.156704239601218E-3</v>
      </c>
      <c r="G1806" s="2">
        <f t="shared" si="165"/>
        <v>-6.8676233416441107E-2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5">
        <f>TITRES_STAT!D1810</f>
        <v>7.173</v>
      </c>
      <c r="C1807" s="2">
        <f t="shared" ref="C1807:C1870" si="168">$C$4*B1797+C1806*(1-$C$4)</f>
        <v>7.0626878841596668</v>
      </c>
      <c r="D1807" s="2">
        <f t="shared" si="164"/>
        <v>7.1401428716347572</v>
      </c>
      <c r="E1807" s="2">
        <f t="shared" si="163"/>
        <v>-7.7454987475090498E-2</v>
      </c>
      <c r="F1807" s="2">
        <f t="shared" si="167"/>
        <v>-1.2165634103337125E-2</v>
      </c>
      <c r="G1807" s="2">
        <f t="shared" si="165"/>
        <v>-6.5289353371753373E-2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5">
        <f>TITRES_STAT!D1811</f>
        <v>7.2110000000000003</v>
      </c>
      <c r="C1808" s="2">
        <f t="shared" si="168"/>
        <v>7.0539666712120255</v>
      </c>
      <c r="D1808" s="2">
        <f t="shared" si="164"/>
        <v>7.1453915478099601</v>
      </c>
      <c r="E1808" s="2">
        <f t="shared" si="163"/>
        <v>-9.1424876597934635E-2</v>
      </c>
      <c r="F1808" s="2">
        <f t="shared" si="167"/>
        <v>-2.801748260225663E-2</v>
      </c>
      <c r="G1808" s="2">
        <f t="shared" si="165"/>
        <v>-6.3407393995678005E-2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5">
        <f>TITRES_STAT!D1812</f>
        <v>7.4009999999999998</v>
      </c>
      <c r="C1809" s="2">
        <f t="shared" si="168"/>
        <v>7.0465871833332523</v>
      </c>
      <c r="D1809" s="2">
        <f t="shared" si="164"/>
        <v>7.1643255072314442</v>
      </c>
      <c r="E1809" s="2">
        <f t="shared" si="163"/>
        <v>-0.11773832389819194</v>
      </c>
      <c r="F1809" s="2">
        <f t="shared" si="167"/>
        <v>-4.5961650861443701E-2</v>
      </c>
      <c r="G1809" s="2">
        <f t="shared" si="165"/>
        <v>-7.1776673036748243E-2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5">
        <f>TITRES_STAT!D1813</f>
        <v>7.2110000000000003</v>
      </c>
      <c r="C1810" s="2">
        <f t="shared" si="168"/>
        <v>7.0391122320512132</v>
      </c>
      <c r="D1810" s="2">
        <f t="shared" si="164"/>
        <v>7.167782877066152</v>
      </c>
      <c r="E1810" s="2">
        <f t="shared" si="163"/>
        <v>-0.12867064501493886</v>
      </c>
      <c r="F1810" s="2">
        <f t="shared" si="167"/>
        <v>-6.2503449692142735E-2</v>
      </c>
      <c r="G1810" s="2">
        <f t="shared" si="165"/>
        <v>-6.6167195322796121E-2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5">
        <f>TITRES_STAT!D1814</f>
        <v>7.2110000000000003</v>
      </c>
      <c r="C1811" s="2">
        <f t="shared" si="168"/>
        <v>7.0480180425048724</v>
      </c>
      <c r="D1811" s="2">
        <f t="shared" si="164"/>
        <v>7.1709841454316221</v>
      </c>
      <c r="E1811" s="2">
        <f t="shared" si="163"/>
        <v>-0.1229661029267497</v>
      </c>
      <c r="F1811" s="2">
        <f t="shared" si="167"/>
        <v>-7.459598033906413E-2</v>
      </c>
      <c r="G1811" s="2">
        <f t="shared" si="165"/>
        <v>-4.8370122587685568E-2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5">
        <f>TITRES_STAT!D1815</f>
        <v>7.3860000000000001</v>
      </c>
      <c r="C1812" s="2">
        <f t="shared" si="168"/>
        <v>7.0649383436579694</v>
      </c>
      <c r="D1812" s="2">
        <f t="shared" si="164"/>
        <v>7.1869112457700197</v>
      </c>
      <c r="E1812" s="2">
        <f t="shared" si="163"/>
        <v>-0.12197290211205036</v>
      </c>
      <c r="F1812" s="2">
        <f t="shared" si="167"/>
        <v>-8.4071364693661388E-2</v>
      </c>
      <c r="G1812" s="2">
        <f t="shared" si="165"/>
        <v>-3.7901537418388975E-2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5">
        <f>TITRES_STAT!D1816</f>
        <v>7.4690000000000003</v>
      </c>
      <c r="C1813" s="2">
        <f t="shared" si="168"/>
        <v>7.08740936771059</v>
      </c>
      <c r="D1813" s="2">
        <f t="shared" si="164"/>
        <v>7.2078067090463147</v>
      </c>
      <c r="E1813" s="2">
        <f t="shared" si="163"/>
        <v>-0.12039734133572466</v>
      </c>
      <c r="F1813" s="2">
        <f t="shared" si="167"/>
        <v>-9.1336560022074048E-2</v>
      </c>
      <c r="G1813" s="2">
        <f t="shared" si="165"/>
        <v>-2.9060781313650613E-2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5">
        <f>TITRES_STAT!D1817</f>
        <v>7.5910000000000002</v>
      </c>
      <c r="C1814" s="2">
        <f t="shared" si="168"/>
        <v>7.1181156188320376</v>
      </c>
      <c r="D1814" s="2">
        <f t="shared" si="164"/>
        <v>7.236191397265106</v>
      </c>
      <c r="E1814" s="2">
        <f t="shared" si="163"/>
        <v>-0.11807577843306838</v>
      </c>
      <c r="F1814" s="2">
        <f t="shared" si="167"/>
        <v>-9.668440370427292E-2</v>
      </c>
      <c r="G1814" s="2">
        <f t="shared" si="165"/>
        <v>-2.1391374728795459E-2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5">
        <f>TITRES_STAT!D1818</f>
        <v>7.5910000000000002</v>
      </c>
      <c r="C1815" s="2">
        <f t="shared" si="168"/>
        <v>7.1440978313194163</v>
      </c>
      <c r="D1815" s="2">
        <f t="shared" si="164"/>
        <v>7.2624735159862084</v>
      </c>
      <c r="E1815" s="2">
        <f t="shared" si="163"/>
        <v>-0.11837568466679205</v>
      </c>
      <c r="F1815" s="2">
        <f t="shared" si="167"/>
        <v>-0.10102265989677675</v>
      </c>
      <c r="G1815" s="2">
        <f t="shared" si="165"/>
        <v>-1.7353024770015296E-2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5">
        <f>TITRES_STAT!D1819</f>
        <v>7.5910000000000002</v>
      </c>
      <c r="C1816" s="2">
        <f t="shared" si="168"/>
        <v>7.148544318808737</v>
      </c>
      <c r="D1816" s="2">
        <f t="shared" si="164"/>
        <v>7.2868088110983411</v>
      </c>
      <c r="E1816" s="2">
        <f t="shared" si="163"/>
        <v>-0.13826449228960414</v>
      </c>
      <c r="F1816" s="2">
        <f t="shared" si="167"/>
        <v>-0.10847102637534223</v>
      </c>
      <c r="G1816" s="2">
        <f t="shared" si="165"/>
        <v>-2.9793465914261907E-2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5">
        <f>TITRES_STAT!D1820</f>
        <v>7.8940000000000001</v>
      </c>
      <c r="C1817" s="2">
        <f t="shared" si="168"/>
        <v>7.1523067312997011</v>
      </c>
      <c r="D1817" s="2">
        <f t="shared" si="164"/>
        <v>7.3317859362021673</v>
      </c>
      <c r="E1817" s="2">
        <f t="shared" si="163"/>
        <v>-0.17947920490246627</v>
      </c>
      <c r="F1817" s="2">
        <f t="shared" si="167"/>
        <v>-0.12267266208076705</v>
      </c>
      <c r="G1817" s="2">
        <f t="shared" si="165"/>
        <v>-5.6806542821699224E-2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5">
        <f>TITRES_STAT!D1821</f>
        <v>7.742</v>
      </c>
      <c r="C1818" s="2">
        <f t="shared" si="168"/>
        <v>7.1613364649459008</v>
      </c>
      <c r="D1818" s="2">
        <f t="shared" si="164"/>
        <v>7.3621721631501549</v>
      </c>
      <c r="E1818" s="2">
        <f t="shared" si="163"/>
        <v>-0.20083569820425407</v>
      </c>
      <c r="F1818" s="2">
        <f t="shared" si="167"/>
        <v>-0.13830526930546447</v>
      </c>
      <c r="G1818" s="2">
        <f t="shared" si="165"/>
        <v>-6.2530428898789597E-2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5">
        <f>TITRES_STAT!D1822</f>
        <v>7.742</v>
      </c>
      <c r="C1819" s="2">
        <f t="shared" si="168"/>
        <v>7.1982077780311471</v>
      </c>
      <c r="D1819" s="2">
        <f t="shared" si="164"/>
        <v>7.3903075584723661</v>
      </c>
      <c r="E1819" s="2">
        <f t="shared" si="163"/>
        <v>-0.192099780441219</v>
      </c>
      <c r="F1819" s="2">
        <f t="shared" si="167"/>
        <v>-0.14906417153261539</v>
      </c>
      <c r="G1819" s="2">
        <f t="shared" si="165"/>
        <v>-4.3035608908603612E-2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5">
        <f>TITRES_STAT!D1823</f>
        <v>7.8029999999999999</v>
      </c>
      <c r="C1820" s="2">
        <f t="shared" si="168"/>
        <v>7.200175812180202</v>
      </c>
      <c r="D1820" s="2">
        <f t="shared" si="164"/>
        <v>7.4208773689558951</v>
      </c>
      <c r="E1820" s="2">
        <f t="shared" ref="E1820:E1883" si="169">C1820-D1820</f>
        <v>-0.22070155677569314</v>
      </c>
      <c r="F1820" s="2">
        <f t="shared" si="167"/>
        <v>-0.16339164858123095</v>
      </c>
      <c r="G1820" s="2">
        <f t="shared" si="165"/>
        <v>-5.7309908194462189E-2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5">
        <f>TITRES_STAT!D1824</f>
        <v>7.742</v>
      </c>
      <c r="C1821" s="2">
        <f t="shared" si="168"/>
        <v>7.2018410718447861</v>
      </c>
      <c r="D1821" s="2">
        <f t="shared" ref="D1821:D1884" si="170">$D$4*B1821+(1-$D$4)*D1820</f>
        <v>7.4446642305147179</v>
      </c>
      <c r="E1821" s="2">
        <f t="shared" si="169"/>
        <v>-0.24282315866993187</v>
      </c>
      <c r="F1821" s="2">
        <f t="shared" si="167"/>
        <v>-0.17927795059897114</v>
      </c>
      <c r="G1821" s="2">
        <f t="shared" si="165"/>
        <v>-6.3545208070960729E-2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5">
        <f>TITRES_STAT!D1825</f>
        <v>7.94</v>
      </c>
      <c r="C1822" s="2">
        <f t="shared" si="168"/>
        <v>7.2301732146378956</v>
      </c>
      <c r="D1822" s="2">
        <f t="shared" si="170"/>
        <v>7.4813557689951091</v>
      </c>
      <c r="E1822" s="2">
        <f t="shared" si="169"/>
        <v>-0.25118255435721348</v>
      </c>
      <c r="F1822" s="2">
        <f t="shared" si="167"/>
        <v>-0.19365887135061963</v>
      </c>
      <c r="G1822" s="2">
        <f t="shared" si="165"/>
        <v>-5.7523683006593856E-2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5">
        <f>TITRES_STAT!D1826</f>
        <v>8.0459999999999994</v>
      </c>
      <c r="C1823" s="2">
        <f t="shared" si="168"/>
        <v>7.2669157970012961</v>
      </c>
      <c r="D1823" s="2">
        <f t="shared" si="170"/>
        <v>7.5231812675880638</v>
      </c>
      <c r="E1823" s="2">
        <f t="shared" si="169"/>
        <v>-0.25626547058676774</v>
      </c>
      <c r="F1823" s="2">
        <f t="shared" si="167"/>
        <v>-0.20618019119784925</v>
      </c>
      <c r="G1823" s="2">
        <f t="shared" si="165"/>
        <v>-5.0085279388918491E-2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5">
        <f>TITRES_STAT!D1827</f>
        <v>8.1980000000000004</v>
      </c>
      <c r="C1824" s="2">
        <f t="shared" si="168"/>
        <v>7.3167749051549436</v>
      </c>
      <c r="D1824" s="2">
        <f t="shared" si="170"/>
        <v>7.5731678403593188</v>
      </c>
      <c r="E1824" s="2">
        <f t="shared" si="169"/>
        <v>-0.25639293520437523</v>
      </c>
      <c r="F1824" s="2">
        <f t="shared" si="167"/>
        <v>-0.21622273999915445</v>
      </c>
      <c r="G1824" s="2">
        <f t="shared" si="165"/>
        <v>-4.0170195205220777E-2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5">
        <f>TITRES_STAT!D1828</f>
        <v>8.1980000000000004</v>
      </c>
      <c r="C1825" s="2">
        <f t="shared" si="168"/>
        <v>7.3589633812849531</v>
      </c>
      <c r="D1825" s="2">
        <f t="shared" si="170"/>
        <v>7.6194517040364067</v>
      </c>
      <c r="E1825" s="2">
        <f t="shared" si="169"/>
        <v>-0.26048832275145362</v>
      </c>
      <c r="F1825" s="2">
        <f t="shared" si="167"/>
        <v>-0.22507585654961429</v>
      </c>
      <c r="G1825" s="2">
        <f t="shared" si="165"/>
        <v>-3.5412466201839327E-2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5">
        <f>TITRES_STAT!D1829</f>
        <v>8.1980000000000004</v>
      </c>
      <c r="C1826" s="2">
        <f t="shared" si="168"/>
        <v>7.3946613226257298</v>
      </c>
      <c r="D1826" s="2">
        <f t="shared" si="170"/>
        <v>7.6623071333670438</v>
      </c>
      <c r="E1826" s="2">
        <f t="shared" si="169"/>
        <v>-0.26764581074131399</v>
      </c>
      <c r="F1826" s="2">
        <f t="shared" si="167"/>
        <v>-0.23358984738795424</v>
      </c>
      <c r="G1826" s="2">
        <f t="shared" si="165"/>
        <v>-3.4055963353359753E-2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5">
        <f>TITRES_STAT!D1830</f>
        <v>8.3339999999999996</v>
      </c>
      <c r="C1827" s="2">
        <f t="shared" si="168"/>
        <v>7.4714826576063871</v>
      </c>
      <c r="D1827" s="2">
        <f t="shared" si="170"/>
        <v>7.7120621605250399</v>
      </c>
      <c r="E1827" s="2">
        <f t="shared" si="169"/>
        <v>-0.24057950291865282</v>
      </c>
      <c r="F1827" s="2">
        <f t="shared" si="167"/>
        <v>-0.23498777849409397</v>
      </c>
      <c r="G1827" s="2">
        <f t="shared" si="165"/>
        <v>-5.5917244245588527E-3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5">
        <f>TITRES_STAT!D1831</f>
        <v>8.35</v>
      </c>
      <c r="C1828" s="2">
        <f t="shared" si="168"/>
        <v>7.5131007102823277</v>
      </c>
      <c r="D1828" s="2">
        <f t="shared" si="170"/>
        <v>7.7593168153009628</v>
      </c>
      <c r="E1828" s="2">
        <f t="shared" si="169"/>
        <v>-0.24621610501863511</v>
      </c>
      <c r="F1828" s="2">
        <f t="shared" si="167"/>
        <v>-0.23723344379900221</v>
      </c>
      <c r="G1828" s="2">
        <f t="shared" ref="G1828:G1891" si="171">E1828-F1828</f>
        <v>-8.9826612196328981E-3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5">
        <f>TITRES_STAT!D1832</f>
        <v>8.35</v>
      </c>
      <c r="C1829" s="2">
        <f t="shared" si="168"/>
        <v>7.5483159856235078</v>
      </c>
      <c r="D1829" s="2">
        <f t="shared" si="170"/>
        <v>7.8030711252786693</v>
      </c>
      <c r="E1829" s="2">
        <f t="shared" si="169"/>
        <v>-0.2547551396551615</v>
      </c>
      <c r="F1829" s="2">
        <f t="shared" ref="F1829:F1892" si="173">(E1829*(2/(10)))+((1-(2/10))*F1828)</f>
        <v>-0.24073778297023407</v>
      </c>
      <c r="G1829" s="2">
        <f t="shared" si="171"/>
        <v>-1.4017356684927429E-2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5">
        <f>TITRES_STAT!D1833</f>
        <v>8.35</v>
      </c>
      <c r="C1830" s="2">
        <f t="shared" si="168"/>
        <v>7.5874981416814293</v>
      </c>
      <c r="D1830" s="2">
        <f t="shared" si="170"/>
        <v>7.8435843752580272</v>
      </c>
      <c r="E1830" s="2">
        <f t="shared" si="169"/>
        <v>-0.25608623357659788</v>
      </c>
      <c r="F1830" s="2">
        <f t="shared" si="173"/>
        <v>-0.24380747309150685</v>
      </c>
      <c r="G1830" s="2">
        <f t="shared" si="171"/>
        <v>-1.2278760485091023E-2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5">
        <f>TITRES_STAT!D1834</f>
        <v>8.3119999999999994</v>
      </c>
      <c r="C1831" s="2">
        <f t="shared" si="168"/>
        <v>7.6112676583458247</v>
      </c>
      <c r="D1831" s="2">
        <f t="shared" si="170"/>
        <v>7.8782818289426171</v>
      </c>
      <c r="E1831" s="2">
        <f t="shared" si="169"/>
        <v>-0.26701417059679233</v>
      </c>
      <c r="F1831" s="2">
        <f t="shared" si="173"/>
        <v>-0.24844881259256396</v>
      </c>
      <c r="G1831" s="2">
        <f t="shared" si="171"/>
        <v>-1.8565358004228372E-2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5">
        <f>TITRES_STAT!D1835</f>
        <v>8.35</v>
      </c>
      <c r="C1832" s="2">
        <f t="shared" si="168"/>
        <v>7.6618418647541588</v>
      </c>
      <c r="D1832" s="2">
        <f t="shared" si="170"/>
        <v>7.9132239156876087</v>
      </c>
      <c r="E1832" s="2">
        <f t="shared" si="169"/>
        <v>-0.2513820509334499</v>
      </c>
      <c r="F1832" s="2">
        <f t="shared" si="173"/>
        <v>-0.24903546026074116</v>
      </c>
      <c r="G1832" s="2">
        <f t="shared" si="171"/>
        <v>-2.3465906727087316E-3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5">
        <f>TITRES_STAT!D1836</f>
        <v>8.35</v>
      </c>
      <c r="C1833" s="2">
        <f t="shared" si="168"/>
        <v>7.7209431163304423</v>
      </c>
      <c r="D1833" s="2">
        <f t="shared" si="170"/>
        <v>7.945577699710749</v>
      </c>
      <c r="E1833" s="2">
        <f t="shared" si="169"/>
        <v>-0.22463458338030673</v>
      </c>
      <c r="F1833" s="2">
        <f t="shared" si="173"/>
        <v>-0.24415528488465429</v>
      </c>
      <c r="G1833" s="2">
        <f t="shared" si="171"/>
        <v>1.9520701504347565E-2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5">
        <f>TITRES_STAT!D1837</f>
        <v>8.35</v>
      </c>
      <c r="C1834" s="2">
        <f t="shared" si="168"/>
        <v>7.794336483048836</v>
      </c>
      <c r="D1834" s="2">
        <f t="shared" si="170"/>
        <v>7.9755349071395827</v>
      </c>
      <c r="E1834" s="2">
        <f t="shared" si="169"/>
        <v>-0.18119842409074671</v>
      </c>
      <c r="F1834" s="2">
        <f t="shared" si="173"/>
        <v>-0.23156391272587279</v>
      </c>
      <c r="G1834" s="2">
        <f t="shared" si="171"/>
        <v>5.0365488635126077E-2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5">
        <f>TITRES_STAT!D1838</f>
        <v>8.5169999999999995</v>
      </c>
      <c r="C1835" s="2">
        <f t="shared" si="168"/>
        <v>7.8564385625797843</v>
      </c>
      <c r="D1835" s="2">
        <f t="shared" si="170"/>
        <v>8.0156434325366508</v>
      </c>
      <c r="E1835" s="2">
        <f t="shared" si="169"/>
        <v>-0.15920486995686645</v>
      </c>
      <c r="F1835" s="2">
        <f t="shared" si="173"/>
        <v>-0.21709210417207153</v>
      </c>
      <c r="G1835" s="2">
        <f t="shared" si="171"/>
        <v>5.7887234215205086E-2</v>
      </c>
      <c r="H1835" s="2" t="str">
        <f t="shared" si="172"/>
        <v>Sell</v>
      </c>
    </row>
    <row r="1836" spans="1:8" ht="13.5" x14ac:dyDescent="0.25">
      <c r="A1836" s="3">
        <f>TITRES_STAT!B1839</f>
        <v>44686</v>
      </c>
      <c r="B1836" s="5">
        <f>TITRES_STAT!D1839</f>
        <v>8.5470000000000006</v>
      </c>
      <c r="C1836" s="2">
        <f t="shared" si="168"/>
        <v>7.9089864760290478</v>
      </c>
      <c r="D1836" s="2">
        <f t="shared" si="170"/>
        <v>8.0550031782746778</v>
      </c>
      <c r="E1836" s="2">
        <f t="shared" si="169"/>
        <v>-0.14601670224563001</v>
      </c>
      <c r="F1836" s="2">
        <f t="shared" si="173"/>
        <v>-0.20287702378678324</v>
      </c>
      <c r="G1836" s="2">
        <f t="shared" si="171"/>
        <v>5.6860321541153225E-2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5">
        <f>TITRES_STAT!D1840</f>
        <v>8.5470000000000006</v>
      </c>
      <c r="C1837" s="2">
        <f t="shared" si="168"/>
        <v>7.9743731720245794</v>
      </c>
      <c r="D1837" s="2">
        <f t="shared" si="170"/>
        <v>8.0914473872913693</v>
      </c>
      <c r="E1837" s="2">
        <f t="shared" si="169"/>
        <v>-0.11707421526678985</v>
      </c>
      <c r="F1837" s="2">
        <f t="shared" si="173"/>
        <v>-0.18571646208278458</v>
      </c>
      <c r="G1837" s="2">
        <f t="shared" si="171"/>
        <v>6.8642246815994734E-2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5">
        <f>TITRES_STAT!D1841</f>
        <v>8.35</v>
      </c>
      <c r="C1838" s="2">
        <f t="shared" si="168"/>
        <v>8.0321619147900289</v>
      </c>
      <c r="D1838" s="2">
        <f t="shared" si="170"/>
        <v>8.1105994326771942</v>
      </c>
      <c r="E1838" s="2">
        <f t="shared" si="169"/>
        <v>-7.8437517887165242E-2</v>
      </c>
      <c r="F1838" s="2">
        <f t="shared" si="173"/>
        <v>-0.1642606732436607</v>
      </c>
      <c r="G1838" s="2">
        <f t="shared" si="171"/>
        <v>8.5823155356495456E-2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5">
        <f>TITRES_STAT!D1842</f>
        <v>8.5990000000000002</v>
      </c>
      <c r="C1839" s="2">
        <f t="shared" si="168"/>
        <v>8.0810600817454095</v>
      </c>
      <c r="D1839" s="2">
        <f t="shared" si="170"/>
        <v>8.1467772524788842</v>
      </c>
      <c r="E1839" s="2">
        <f t="shared" si="169"/>
        <v>-6.5717170733474717E-2</v>
      </c>
      <c r="F1839" s="2">
        <f t="shared" si="173"/>
        <v>-0.14455197274162351</v>
      </c>
      <c r="G1839" s="2">
        <f t="shared" si="171"/>
        <v>7.8834802008148797E-2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5">
        <f>TITRES_STAT!D1843</f>
        <v>8.6739999999999995</v>
      </c>
      <c r="C1840" s="2">
        <f t="shared" si="168"/>
        <v>8.1224354537845773</v>
      </c>
      <c r="D1840" s="2">
        <f t="shared" si="170"/>
        <v>8.1858307893323001</v>
      </c>
      <c r="E1840" s="2">
        <f t="shared" si="169"/>
        <v>-6.3395335547722809E-2</v>
      </c>
      <c r="F1840" s="2">
        <f t="shared" si="173"/>
        <v>-0.12832064530284337</v>
      </c>
      <c r="G1840" s="2">
        <f t="shared" si="171"/>
        <v>6.4925309755120564E-2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5">
        <f>TITRES_STAT!D1844</f>
        <v>8.7070000000000007</v>
      </c>
      <c r="C1841" s="2">
        <f t="shared" si="168"/>
        <v>8.1515992301254112</v>
      </c>
      <c r="D1841" s="2">
        <f t="shared" si="170"/>
        <v>8.2244359160484262</v>
      </c>
      <c r="E1841" s="2">
        <f t="shared" si="169"/>
        <v>-7.2836685923014954E-2</v>
      </c>
      <c r="F1841" s="2">
        <f t="shared" si="173"/>
        <v>-0.11722385342687769</v>
      </c>
      <c r="G1841" s="2">
        <f t="shared" si="171"/>
        <v>4.4387167503862734E-2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5">
        <f>TITRES_STAT!D1845</f>
        <v>8.6980000000000004</v>
      </c>
      <c r="C1842" s="2">
        <f t="shared" si="168"/>
        <v>8.1821224254907321</v>
      </c>
      <c r="D1842" s="2">
        <f t="shared" si="170"/>
        <v>8.2595147370818758</v>
      </c>
      <c r="E1842" s="2">
        <f t="shared" si="169"/>
        <v>-7.7392311591143681E-2</v>
      </c>
      <c r="F1842" s="2">
        <f t="shared" si="173"/>
        <v>-0.10925754505973088</v>
      </c>
      <c r="G1842" s="2">
        <f t="shared" si="171"/>
        <v>3.1865233468587204E-2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5">
        <f>TITRES_STAT!D1846</f>
        <v>8.5660000000000007</v>
      </c>
      <c r="C1843" s="2">
        <f t="shared" si="168"/>
        <v>8.2079497446460046</v>
      </c>
      <c r="D1843" s="2">
        <f t="shared" si="170"/>
        <v>8.2822173491498852</v>
      </c>
      <c r="E1843" s="2">
        <f t="shared" si="169"/>
        <v>-7.4267604503880591E-2</v>
      </c>
      <c r="F1843" s="2">
        <f t="shared" si="173"/>
        <v>-0.10225955694856083</v>
      </c>
      <c r="G1843" s="2">
        <f t="shared" si="171"/>
        <v>2.7991952444680238E-2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5">
        <f>TITRES_STAT!D1847</f>
        <v>8.4329999999999998</v>
      </c>
      <c r="C1844" s="2">
        <f t="shared" si="168"/>
        <v>8.2298036300850814</v>
      </c>
      <c r="D1844" s="2">
        <f t="shared" si="170"/>
        <v>8.293386434398041</v>
      </c>
      <c r="E1844" s="2">
        <f t="shared" si="169"/>
        <v>-6.3582804312959595E-2</v>
      </c>
      <c r="F1844" s="2">
        <f t="shared" si="173"/>
        <v>-9.452420642144059E-2</v>
      </c>
      <c r="G1844" s="2">
        <f t="shared" si="171"/>
        <v>3.0941402108480995E-2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5">
        <f>TITRES_STAT!D1848</f>
        <v>8.3160000000000007</v>
      </c>
      <c r="C1845" s="2">
        <f t="shared" si="168"/>
        <v>8.2739876869950688</v>
      </c>
      <c r="D1845" s="2">
        <f t="shared" si="170"/>
        <v>8.29506151333152</v>
      </c>
      <c r="E1845" s="2">
        <f t="shared" si="169"/>
        <v>-2.1073826336451162E-2</v>
      </c>
      <c r="F1845" s="2">
        <f t="shared" si="173"/>
        <v>-7.9834130404442705E-2</v>
      </c>
      <c r="G1845" s="2">
        <f t="shared" si="171"/>
        <v>5.8760304067991542E-2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5">
        <f>TITRES_STAT!D1849</f>
        <v>8.391</v>
      </c>
      <c r="C1846" s="2">
        <f t="shared" si="168"/>
        <v>8.3159895813035192</v>
      </c>
      <c r="D1846" s="2">
        <f t="shared" si="170"/>
        <v>8.3021680678995562</v>
      </c>
      <c r="E1846" s="2">
        <f t="shared" si="169"/>
        <v>1.3821513403962982E-2</v>
      </c>
      <c r="F1846" s="2">
        <f t="shared" si="173"/>
        <v>-6.110300164276157E-2</v>
      </c>
      <c r="G1846" s="2">
        <f t="shared" si="171"/>
        <v>7.4924515046724552E-2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5">
        <f>TITRES_STAT!D1850</f>
        <v>8.391</v>
      </c>
      <c r="C1847" s="2">
        <f t="shared" si="168"/>
        <v>8.3515296457183616</v>
      </c>
      <c r="D1847" s="2">
        <f t="shared" si="170"/>
        <v>8.3087482110181075</v>
      </c>
      <c r="E1847" s="2">
        <f t="shared" si="169"/>
        <v>4.2781434700254195E-2</v>
      </c>
      <c r="F1847" s="2">
        <f t="shared" si="173"/>
        <v>-4.0326114374158423E-2</v>
      </c>
      <c r="G1847" s="2">
        <f t="shared" si="171"/>
        <v>8.3107549074412618E-2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5">
        <f>TITRES_STAT!D1851</f>
        <v>8.3079999999999998</v>
      </c>
      <c r="C1848" s="2">
        <f t="shared" si="168"/>
        <v>8.351294315607845</v>
      </c>
      <c r="D1848" s="2">
        <f t="shared" si="170"/>
        <v>8.3086927879797283</v>
      </c>
      <c r="E1848" s="2">
        <f t="shared" si="169"/>
        <v>4.2601527628116642E-2</v>
      </c>
      <c r="F1848" s="2">
        <f t="shared" si="173"/>
        <v>-2.3740585973703411E-2</v>
      </c>
      <c r="G1848" s="2">
        <f t="shared" si="171"/>
        <v>6.6342113601820046E-2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5">
        <f>TITRES_STAT!D1852</f>
        <v>8.391</v>
      </c>
      <c r="C1849" s="2">
        <f t="shared" si="168"/>
        <v>8.3894028824374072</v>
      </c>
      <c r="D1849" s="2">
        <f t="shared" si="170"/>
        <v>8.3147896184997485</v>
      </c>
      <c r="E1849" s="2">
        <f t="shared" si="169"/>
        <v>7.4613263937658658E-2</v>
      </c>
      <c r="F1849" s="2">
        <f t="shared" si="173"/>
        <v>-4.0698159914309973E-3</v>
      </c>
      <c r="G1849" s="2">
        <f t="shared" si="171"/>
        <v>7.8683079929089655E-2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5">
        <f>TITRES_STAT!D1853</f>
        <v>8.5570000000000004</v>
      </c>
      <c r="C1850" s="2">
        <f t="shared" si="168"/>
        <v>8.433187054370114</v>
      </c>
      <c r="D1850" s="2">
        <f t="shared" si="170"/>
        <v>8.332731128240507</v>
      </c>
      <c r="E1850" s="2">
        <f t="shared" si="169"/>
        <v>0.10045592612960696</v>
      </c>
      <c r="F1850" s="2">
        <f t="shared" si="173"/>
        <v>1.6835332432776594E-2</v>
      </c>
      <c r="G1850" s="2">
        <f t="shared" si="171"/>
        <v>8.3620593696830364E-2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5">
        <f>TITRES_STAT!D1854</f>
        <v>8.6319999999999997</v>
      </c>
      <c r="C1851" s="2">
        <f t="shared" si="168"/>
        <v>8.4753121229285568</v>
      </c>
      <c r="D1851" s="2">
        <f t="shared" si="170"/>
        <v>8.3548991928152834</v>
      </c>
      <c r="E1851" s="2">
        <f t="shared" si="169"/>
        <v>0.12041293011327348</v>
      </c>
      <c r="F1851" s="2">
        <f t="shared" si="173"/>
        <v>3.7550851968875976E-2</v>
      </c>
      <c r="G1851" s="2">
        <f t="shared" si="171"/>
        <v>8.28620781443975E-2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5">
        <f>TITRES_STAT!D1855</f>
        <v>8.5570000000000004</v>
      </c>
      <c r="C1852" s="2">
        <f t="shared" si="168"/>
        <v>8.5095717963241633</v>
      </c>
      <c r="D1852" s="2">
        <f t="shared" si="170"/>
        <v>8.3698696229771148</v>
      </c>
      <c r="E1852" s="2">
        <f t="shared" si="169"/>
        <v>0.13970217334704849</v>
      </c>
      <c r="F1852" s="2">
        <f t="shared" si="173"/>
        <v>5.7981116244510481E-2</v>
      </c>
      <c r="G1852" s="2">
        <f t="shared" si="171"/>
        <v>8.1721057102538006E-2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5">
        <f>TITRES_STAT!D1856</f>
        <v>8.5820000000000007</v>
      </c>
      <c r="C1853" s="2">
        <f t="shared" si="168"/>
        <v>8.5182530584281384</v>
      </c>
      <c r="D1853" s="2">
        <f t="shared" si="170"/>
        <v>8.38558298423807</v>
      </c>
      <c r="E1853" s="2">
        <f t="shared" si="169"/>
        <v>0.13267007419006838</v>
      </c>
      <c r="F1853" s="2">
        <f t="shared" si="173"/>
        <v>7.2918907833622065E-2</v>
      </c>
      <c r="G1853" s="2">
        <f t="shared" si="171"/>
        <v>5.9751166356446311E-2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5">
        <f>TITRES_STAT!D1857</f>
        <v>8.5820000000000007</v>
      </c>
      <c r="C1854" s="2">
        <f t="shared" si="168"/>
        <v>8.5051372032853472</v>
      </c>
      <c r="D1854" s="2">
        <f t="shared" si="170"/>
        <v>8.4001323928130276</v>
      </c>
      <c r="E1854" s="2">
        <f t="shared" si="169"/>
        <v>0.10500481047231958</v>
      </c>
      <c r="F1854" s="2">
        <f t="shared" si="173"/>
        <v>7.9336088361361579E-2</v>
      </c>
      <c r="G1854" s="2">
        <f t="shared" si="171"/>
        <v>2.5668722110957998E-2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5">
        <f>TITRES_STAT!D1858</f>
        <v>8.5820000000000007</v>
      </c>
      <c r="C1855" s="2">
        <f t="shared" si="168"/>
        <v>8.4760391720106796</v>
      </c>
      <c r="D1855" s="2">
        <f t="shared" si="170"/>
        <v>8.4136040674194703</v>
      </c>
      <c r="E1855" s="2">
        <f t="shared" si="169"/>
        <v>6.2435104591209267E-2</v>
      </c>
      <c r="F1855" s="2">
        <f t="shared" si="173"/>
        <v>7.5955891607331127E-2</v>
      </c>
      <c r="G1855" s="2">
        <f t="shared" si="171"/>
        <v>-1.352078701612186E-2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5">
        <f>TITRES_STAT!D1859</f>
        <v>8.4160000000000004</v>
      </c>
      <c r="C1856" s="2">
        <f t="shared" si="168"/>
        <v>8.4629562224705754</v>
      </c>
      <c r="D1856" s="2">
        <f t="shared" si="170"/>
        <v>8.4137815439069161</v>
      </c>
      <c r="E1856" s="2">
        <f t="shared" si="169"/>
        <v>4.9174678563659313E-2</v>
      </c>
      <c r="F1856" s="2">
        <f t="shared" si="173"/>
        <v>7.0599648998596776E-2</v>
      </c>
      <c r="G1856" s="2">
        <f t="shared" si="171"/>
        <v>-2.1424970434937463E-2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5">
        <f>TITRES_STAT!D1860</f>
        <v>8.4079999999999995</v>
      </c>
      <c r="C1857" s="2">
        <f t="shared" si="168"/>
        <v>8.4518860343981785</v>
      </c>
      <c r="D1857" s="2">
        <f t="shared" si="170"/>
        <v>8.4133532813952918</v>
      </c>
      <c r="E1857" s="2">
        <f t="shared" si="169"/>
        <v>3.8532753002886722E-2</v>
      </c>
      <c r="F1857" s="2">
        <f t="shared" si="173"/>
        <v>6.418626979945477E-2</v>
      </c>
      <c r="G1857" s="2">
        <f t="shared" si="171"/>
        <v>-2.5653516796568049E-2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5">
        <f>TITRES_STAT!D1861</f>
        <v>8.3079999999999998</v>
      </c>
      <c r="C1858" s="2">
        <f t="shared" si="168"/>
        <v>8.4297497214138435</v>
      </c>
      <c r="D1858" s="2">
        <f t="shared" si="170"/>
        <v>8.4055493346252703</v>
      </c>
      <c r="E1858" s="2">
        <f t="shared" si="169"/>
        <v>2.4200386788573169E-2</v>
      </c>
      <c r="F1858" s="2">
        <f t="shared" si="173"/>
        <v>5.6189093197278453E-2</v>
      </c>
      <c r="G1858" s="2">
        <f t="shared" si="171"/>
        <v>-3.1988706408705284E-2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5">
        <f>TITRES_STAT!D1862</f>
        <v>8.3160000000000007</v>
      </c>
      <c r="C1859" s="2">
        <f t="shared" si="168"/>
        <v>8.4237882258117125</v>
      </c>
      <c r="D1859" s="2">
        <f t="shared" si="170"/>
        <v>8.3989160505789542</v>
      </c>
      <c r="E1859" s="2">
        <f t="shared" si="169"/>
        <v>2.4872175232758309E-2</v>
      </c>
      <c r="F1859" s="2">
        <f t="shared" si="173"/>
        <v>4.9925709604374431E-2</v>
      </c>
      <c r="G1859" s="2">
        <f t="shared" si="171"/>
        <v>-2.5053534371616122E-2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5">
        <f>TITRES_STAT!D1863</f>
        <v>8.516</v>
      </c>
      <c r="C1860" s="2">
        <f t="shared" si="168"/>
        <v>8.4442823449176032</v>
      </c>
      <c r="D1860" s="2">
        <f t="shared" si="170"/>
        <v>8.4075889357212539</v>
      </c>
      <c r="E1860" s="2">
        <f t="shared" si="169"/>
        <v>3.6693409196349336E-2</v>
      </c>
      <c r="F1860" s="2">
        <f t="shared" si="173"/>
        <v>4.7279249522769413E-2</v>
      </c>
      <c r="G1860" s="2">
        <f t="shared" si="171"/>
        <v>-1.0585840326420078E-2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5">
        <f>TITRES_STAT!D1864</f>
        <v>8.3740000000000006</v>
      </c>
      <c r="C1861" s="2">
        <f t="shared" si="168"/>
        <v>8.4731619841610488</v>
      </c>
      <c r="D1861" s="2">
        <f t="shared" si="170"/>
        <v>8.4051008664085689</v>
      </c>
      <c r="E1861" s="2">
        <f t="shared" si="169"/>
        <v>6.8061117752479916E-2</v>
      </c>
      <c r="F1861" s="2">
        <f t="shared" si="173"/>
        <v>5.1435623168711517E-2</v>
      </c>
      <c r="G1861" s="2">
        <f t="shared" si="171"/>
        <v>1.6625494583768399E-2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5">
        <f>TITRES_STAT!D1865</f>
        <v>8.3079999999999998</v>
      </c>
      <c r="C1862" s="2">
        <f t="shared" si="168"/>
        <v>8.4860601404439642</v>
      </c>
      <c r="D1862" s="2">
        <f t="shared" si="170"/>
        <v>8.3979082096375635</v>
      </c>
      <c r="E1862" s="2">
        <f t="shared" si="169"/>
        <v>8.8151930806400713E-2</v>
      </c>
      <c r="F1862" s="2">
        <f t="shared" si="173"/>
        <v>5.8778884696249353E-2</v>
      </c>
      <c r="G1862" s="2">
        <f t="shared" si="171"/>
        <v>2.937304611015136E-2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5">
        <f>TITRES_STAT!D1866</f>
        <v>8.2829999999999995</v>
      </c>
      <c r="C1863" s="2">
        <f t="shared" si="168"/>
        <v>8.5008201188372006</v>
      </c>
      <c r="D1863" s="2">
        <f t="shared" si="170"/>
        <v>8.3893964904051508</v>
      </c>
      <c r="E1863" s="2">
        <f t="shared" si="169"/>
        <v>0.11142362843204978</v>
      </c>
      <c r="F1863" s="2">
        <f t="shared" si="173"/>
        <v>6.9307833443409447E-2</v>
      </c>
      <c r="G1863" s="2">
        <f t="shared" si="171"/>
        <v>4.2115794988640334E-2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5">
        <f>TITRES_STAT!D1867</f>
        <v>8.4079999999999995</v>
      </c>
      <c r="C1864" s="2">
        <f t="shared" si="168"/>
        <v>8.5133093313237858</v>
      </c>
      <c r="D1864" s="2">
        <f t="shared" si="170"/>
        <v>8.3907745281529174</v>
      </c>
      <c r="E1864" s="2">
        <f t="shared" si="169"/>
        <v>0.1225348031708684</v>
      </c>
      <c r="F1864" s="2">
        <f t="shared" si="173"/>
        <v>7.9953227388901232E-2</v>
      </c>
      <c r="G1864" s="2">
        <f t="shared" si="171"/>
        <v>4.2581575781967168E-2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5">
        <f>TITRES_STAT!D1868</f>
        <v>8.5990000000000002</v>
      </c>
      <c r="C1865" s="2">
        <f t="shared" si="168"/>
        <v>8.5238771265047415</v>
      </c>
      <c r="D1865" s="2">
        <f t="shared" si="170"/>
        <v>8.4061986371786261</v>
      </c>
      <c r="E1865" s="2">
        <f t="shared" si="169"/>
        <v>0.11767848932611535</v>
      </c>
      <c r="F1865" s="2">
        <f t="shared" si="173"/>
        <v>8.7498279776344057E-2</v>
      </c>
      <c r="G1865" s="2">
        <f t="shared" si="171"/>
        <v>3.0180209549771297E-2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5">
        <f>TITRES_STAT!D1869</f>
        <v>9.0559999999999992</v>
      </c>
      <c r="C1866" s="2">
        <f t="shared" si="168"/>
        <v>8.5072806455040109</v>
      </c>
      <c r="D1866" s="2">
        <f t="shared" si="170"/>
        <v>8.4543320714616907</v>
      </c>
      <c r="E1866" s="2">
        <f t="shared" si="169"/>
        <v>5.2948574042320118E-2</v>
      </c>
      <c r="F1866" s="2">
        <f t="shared" si="173"/>
        <v>8.0588338629539263E-2</v>
      </c>
      <c r="G1866" s="2">
        <f t="shared" si="171"/>
        <v>-2.7639764587219146E-2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5">
        <f>TITRES_STAT!D1870</f>
        <v>9.0060000000000002</v>
      </c>
      <c r="C1867" s="2">
        <f t="shared" si="168"/>
        <v>8.4920067000418555</v>
      </c>
      <c r="D1867" s="2">
        <f t="shared" si="170"/>
        <v>8.4951963624645295</v>
      </c>
      <c r="E1867" s="2">
        <f t="shared" si="169"/>
        <v>-3.1896624226739334E-3</v>
      </c>
      <c r="F1867" s="2">
        <f t="shared" si="173"/>
        <v>6.3832738419096632E-2</v>
      </c>
      <c r="G1867" s="2">
        <f t="shared" si="171"/>
        <v>-6.7022400841770566E-2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5">
        <f>TITRES_STAT!D1871</f>
        <v>8.9730000000000008</v>
      </c>
      <c r="C1868" s="2">
        <f t="shared" si="168"/>
        <v>8.4636979769584926</v>
      </c>
      <c r="D1868" s="2">
        <f t="shared" si="170"/>
        <v>8.5305892245041939</v>
      </c>
      <c r="E1868" s="2">
        <f t="shared" si="169"/>
        <v>-6.6891247545701304E-2</v>
      </c>
      <c r="F1868" s="2">
        <f t="shared" si="173"/>
        <v>3.7687941226137049E-2</v>
      </c>
      <c r="G1868" s="2">
        <f t="shared" si="171"/>
        <v>-0.10457918877183836</v>
      </c>
      <c r="H1868" s="2" t="str">
        <f t="shared" si="172"/>
        <v>Hold</v>
      </c>
    </row>
    <row r="1869" spans="1:8" ht="13.5" x14ac:dyDescent="0.25">
      <c r="A1869" s="3">
        <f>TITRES_STAT!B1872</f>
        <v>44733</v>
      </c>
      <c r="B1869" s="5">
        <f>TITRES_STAT!D1872</f>
        <v>8.6739999999999995</v>
      </c>
      <c r="C1869" s="2">
        <f t="shared" si="168"/>
        <v>8.4409752112725709</v>
      </c>
      <c r="D1869" s="2">
        <f t="shared" si="170"/>
        <v>8.5412122449112911</v>
      </c>
      <c r="E1869" s="2">
        <f t="shared" si="169"/>
        <v>-0.10023703363872016</v>
      </c>
      <c r="F1869" s="2">
        <f t="shared" si="173"/>
        <v>1.0102946253165605E-2</v>
      </c>
      <c r="G1869" s="2">
        <f t="shared" si="171"/>
        <v>-0.11033997989188576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5">
        <f>TITRES_STAT!D1873</f>
        <v>9.0139999999999993</v>
      </c>
      <c r="C1870" s="2">
        <f t="shared" si="168"/>
        <v>8.4525174864614065</v>
      </c>
      <c r="D1870" s="2">
        <f t="shared" si="170"/>
        <v>8.5762335601030468</v>
      </c>
      <c r="E1870" s="2">
        <f t="shared" si="169"/>
        <v>-0.12371607364164028</v>
      </c>
      <c r="F1870" s="2">
        <f t="shared" si="173"/>
        <v>-1.6660857725795571E-2</v>
      </c>
      <c r="G1870" s="2">
        <f t="shared" si="171"/>
        <v>-0.10705521591584471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5">
        <f>TITRES_STAT!D1874</f>
        <v>8.69</v>
      </c>
      <c r="C1871" s="2">
        <f t="shared" ref="C1871:C1934" si="174">$C$4*B1861+C1870*(1-$C$4)</f>
        <v>8.4404378731596523</v>
      </c>
      <c r="D1871" s="2">
        <f t="shared" si="170"/>
        <v>8.5846607037991163</v>
      </c>
      <c r="E1871" s="2">
        <f t="shared" si="169"/>
        <v>-0.14422283063946395</v>
      </c>
      <c r="F1871" s="2">
        <f t="shared" si="173"/>
        <v>-4.2173252308529252E-2</v>
      </c>
      <c r="G1871" s="2">
        <f t="shared" si="171"/>
        <v>-0.1020495783309347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5">
        <f>TITRES_STAT!D1875</f>
        <v>8.7230000000000008</v>
      </c>
      <c r="C1872" s="2">
        <f t="shared" si="174"/>
        <v>8.4200628157504749</v>
      </c>
      <c r="D1872" s="2">
        <f t="shared" si="170"/>
        <v>8.5949080590732549</v>
      </c>
      <c r="E1872" s="2">
        <f t="shared" si="169"/>
        <v>-0.17484524332278006</v>
      </c>
      <c r="F1872" s="2">
        <f t="shared" si="173"/>
        <v>-6.870765051137942E-2</v>
      </c>
      <c r="G1872" s="2">
        <f t="shared" si="171"/>
        <v>-0.10613759281140064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5">
        <f>TITRES_STAT!D1876</f>
        <v>8.7230000000000008</v>
      </c>
      <c r="C1873" s="2">
        <f t="shared" si="174"/>
        <v>8.3989762287119412</v>
      </c>
      <c r="D1873" s="2">
        <f t="shared" si="170"/>
        <v>8.6043963509937544</v>
      </c>
      <c r="E1873" s="2">
        <f t="shared" si="169"/>
        <v>-0.20542012228181328</v>
      </c>
      <c r="F1873" s="2">
        <f t="shared" si="173"/>
        <v>-9.6050144865466203E-2</v>
      </c>
      <c r="G1873" s="2">
        <f t="shared" si="171"/>
        <v>-0.10936997741634708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5">
        <f>TITRES_STAT!D1877</f>
        <v>8.7230000000000008</v>
      </c>
      <c r="C1874" s="2">
        <f t="shared" si="174"/>
        <v>8.4003645012177959</v>
      </c>
      <c r="D1874" s="2">
        <f t="shared" si="170"/>
        <v>8.6131818064756978</v>
      </c>
      <c r="E1874" s="2">
        <f t="shared" si="169"/>
        <v>-0.21281730525790188</v>
      </c>
      <c r="F1874" s="2">
        <f t="shared" si="173"/>
        <v>-0.11940357694395334</v>
      </c>
      <c r="G1874" s="2">
        <f t="shared" si="171"/>
        <v>-9.3413728313948535E-2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5">
        <f>TITRES_STAT!D1878</f>
        <v>8.7230000000000008</v>
      </c>
      <c r="C1875" s="2">
        <f t="shared" si="174"/>
        <v>8.4309238087227492</v>
      </c>
      <c r="D1875" s="2">
        <f t="shared" si="170"/>
        <v>8.6213164874774968</v>
      </c>
      <c r="E1875" s="2">
        <f t="shared" si="169"/>
        <v>-0.19039267875474764</v>
      </c>
      <c r="F1875" s="2">
        <f t="shared" si="173"/>
        <v>-0.1336013973061122</v>
      </c>
      <c r="G1875" s="2">
        <f t="shared" si="171"/>
        <v>-5.6791281448635433E-2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5">
        <f>TITRES_STAT!D1879</f>
        <v>8.7319999999999993</v>
      </c>
      <c r="C1876" s="2">
        <f t="shared" si="174"/>
        <v>8.5270893766115563</v>
      </c>
      <c r="D1876" s="2">
        <f t="shared" si="170"/>
        <v>8.6295152661828674</v>
      </c>
      <c r="E1876" s="2">
        <f t="shared" si="169"/>
        <v>-0.10242588957131105</v>
      </c>
      <c r="F1876" s="2">
        <f t="shared" si="173"/>
        <v>-0.12736629575915198</v>
      </c>
      <c r="G1876" s="2">
        <f t="shared" si="171"/>
        <v>2.4940406187840936E-2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5">
        <f>TITRES_STAT!D1880</f>
        <v>9.1310000000000002</v>
      </c>
      <c r="C1877" s="2">
        <f t="shared" si="174"/>
        <v>8.6007679340559324</v>
      </c>
      <c r="D1877" s="2">
        <f t="shared" si="170"/>
        <v>8.6666622835026548</v>
      </c>
      <c r="E1877" s="2">
        <f t="shared" si="169"/>
        <v>-6.5894349446722345E-2</v>
      </c>
      <c r="F1877" s="2">
        <f t="shared" si="173"/>
        <v>-0.11507190649666606</v>
      </c>
      <c r="G1877" s="2">
        <f t="shared" si="171"/>
        <v>4.9177557049943713E-2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5">
        <f>TITRES_STAT!D1881</f>
        <v>9.1310000000000002</v>
      </c>
      <c r="C1878" s="2">
        <f t="shared" si="174"/>
        <v>8.6580344057396346</v>
      </c>
      <c r="D1878" s="2">
        <f t="shared" si="170"/>
        <v>8.7010576699098667</v>
      </c>
      <c r="E1878" s="2">
        <f t="shared" si="169"/>
        <v>-4.3023264170232167E-2</v>
      </c>
      <c r="F1878" s="2">
        <f t="shared" si="173"/>
        <v>-0.10066217803137928</v>
      </c>
      <c r="G1878" s="2">
        <f t="shared" si="171"/>
        <v>5.7638913861147112E-2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5">
        <f>TITRES_STAT!D1882</f>
        <v>9.1310000000000002</v>
      </c>
      <c r="C1879" s="2">
        <f t="shared" si="174"/>
        <v>8.6604906510104591</v>
      </c>
      <c r="D1879" s="2">
        <f t="shared" si="170"/>
        <v>8.7329052499165449</v>
      </c>
      <c r="E1879" s="2">
        <f t="shared" si="169"/>
        <v>-7.2414598906085814E-2</v>
      </c>
      <c r="F1879" s="2">
        <f t="shared" si="173"/>
        <v>-9.5012662206320597E-2</v>
      </c>
      <c r="G1879" s="2">
        <f t="shared" si="171"/>
        <v>2.2598063300234783E-2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5">
        <f>TITRES_STAT!D1883</f>
        <v>9.1219999999999999</v>
      </c>
      <c r="C1880" s="2">
        <f t="shared" si="174"/>
        <v>8.7148767047011582</v>
      </c>
      <c r="D1880" s="2">
        <f t="shared" si="170"/>
        <v>8.7617270832560603</v>
      </c>
      <c r="E1880" s="2">
        <f t="shared" si="169"/>
        <v>-4.685037855490215E-2</v>
      </c>
      <c r="F1880" s="2">
        <f t="shared" si="173"/>
        <v>-8.5380205476036919E-2</v>
      </c>
      <c r="G1880" s="2">
        <f t="shared" si="171"/>
        <v>3.8529826921134769E-2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5">
        <f>TITRES_STAT!D1884</f>
        <v>9.1219999999999999</v>
      </c>
      <c r="C1881" s="2">
        <f t="shared" si="174"/>
        <v>8.7110495193625184</v>
      </c>
      <c r="D1881" s="2">
        <f t="shared" si="170"/>
        <v>8.7884139659778331</v>
      </c>
      <c r="E1881" s="2">
        <f t="shared" si="169"/>
        <v>-7.7364446615314719E-2</v>
      </c>
      <c r="F1881" s="2">
        <f t="shared" si="173"/>
        <v>-8.3777053703892476E-2</v>
      </c>
      <c r="G1881" s="2">
        <f t="shared" si="171"/>
        <v>6.412607088577757E-3</v>
      </c>
      <c r="H1881" s="2" t="str">
        <f t="shared" si="172"/>
        <v>Sell</v>
      </c>
    </row>
    <row r="1882" spans="1:8" ht="13.5" x14ac:dyDescent="0.25">
      <c r="A1882" s="3">
        <f>TITRES_STAT!B1885</f>
        <v>44750</v>
      </c>
      <c r="B1882" s="5">
        <f>TITRES_STAT!D1885</f>
        <v>8.64</v>
      </c>
      <c r="C1882" s="2">
        <f t="shared" si="174"/>
        <v>8.712888054845207</v>
      </c>
      <c r="D1882" s="2">
        <f t="shared" si="170"/>
        <v>8.7774203388683638</v>
      </c>
      <c r="E1882" s="2">
        <f t="shared" si="169"/>
        <v>-6.4532284023156805E-2</v>
      </c>
      <c r="F1882" s="2">
        <f t="shared" si="173"/>
        <v>-7.9928099767745342E-2</v>
      </c>
      <c r="G1882" s="2">
        <f t="shared" si="171"/>
        <v>1.5395815744588537E-2</v>
      </c>
      <c r="H1882" s="2" t="str">
        <f t="shared" si="172"/>
        <v>Sell</v>
      </c>
    </row>
    <row r="1883" spans="1:8" ht="13.5" x14ac:dyDescent="0.25">
      <c r="A1883" s="3">
        <f>TITRES_STAT!B1886</f>
        <v>44753</v>
      </c>
      <c r="B1883" s="5">
        <f>TITRES_STAT!D1886</f>
        <v>8.7230000000000008</v>
      </c>
      <c r="C1883" s="2">
        <f t="shared" si="174"/>
        <v>8.7144437387151754</v>
      </c>
      <c r="D1883" s="2">
        <f t="shared" si="170"/>
        <v>8.7733892026558919</v>
      </c>
      <c r="E1883" s="2">
        <f t="shared" si="169"/>
        <v>-5.8945463940716536E-2</v>
      </c>
      <c r="F1883" s="2">
        <f t="shared" si="173"/>
        <v>-7.5731572602339592E-2</v>
      </c>
      <c r="G1883" s="2">
        <f t="shared" si="171"/>
        <v>1.6786108661623056E-2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5">
        <f>TITRES_STAT!D1887</f>
        <v>8.89</v>
      </c>
      <c r="C1884" s="2">
        <f t="shared" si="174"/>
        <v>8.7157600866051492</v>
      </c>
      <c r="D1884" s="2">
        <f t="shared" si="170"/>
        <v>8.7820270394961959</v>
      </c>
      <c r="E1884" s="2">
        <f t="shared" ref="E1884:E1947" si="175">C1884-D1884</f>
        <v>-6.6266952891046671E-2</v>
      </c>
      <c r="F1884" s="2">
        <f t="shared" si="173"/>
        <v>-7.383864866008101E-2</v>
      </c>
      <c r="G1884" s="2">
        <f t="shared" si="171"/>
        <v>7.5716957690343395E-3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5">
        <f>TITRES_STAT!D1888</f>
        <v>9.0470000000000006</v>
      </c>
      <c r="C1885" s="2">
        <f t="shared" si="174"/>
        <v>8.7168739194351268</v>
      </c>
      <c r="D1885" s="2">
        <f t="shared" ref="D1885:D1948" si="176">$D$4*B1885+(1-$D$4)*D1884</f>
        <v>8.8016546662001822</v>
      </c>
      <c r="E1885" s="2">
        <f t="shared" si="175"/>
        <v>-8.4780746765055426E-2</v>
      </c>
      <c r="F1885" s="2">
        <f t="shared" si="173"/>
        <v>-7.6027068281075902E-2</v>
      </c>
      <c r="G1885" s="2">
        <f t="shared" si="171"/>
        <v>-8.753678483979524E-3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5">
        <f>TITRES_STAT!D1889</f>
        <v>9.0470000000000006</v>
      </c>
      <c r="C1886" s="2">
        <f t="shared" si="174"/>
        <v>8.7192010087527994</v>
      </c>
      <c r="D1886" s="2">
        <f t="shared" si="176"/>
        <v>8.8198283946297984</v>
      </c>
      <c r="E1886" s="2">
        <f t="shared" si="175"/>
        <v>-0.10062738587699904</v>
      </c>
      <c r="F1886" s="2">
        <f t="shared" si="173"/>
        <v>-8.094713180026053E-2</v>
      </c>
      <c r="G1886" s="2">
        <f t="shared" si="171"/>
        <v>-1.9680254076738513E-2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5">
        <f>TITRES_STAT!D1890</f>
        <v>9.0389999999999997</v>
      </c>
      <c r="C1887" s="2">
        <f t="shared" si="174"/>
        <v>8.7825546997139075</v>
      </c>
      <c r="D1887" s="2">
        <f t="shared" si="176"/>
        <v>8.8360633283609253</v>
      </c>
      <c r="E1887" s="2">
        <f t="shared" si="175"/>
        <v>-5.3508628647017886E-2</v>
      </c>
      <c r="F1887" s="2">
        <f t="shared" si="173"/>
        <v>-7.5459431169611998E-2</v>
      </c>
      <c r="G1887" s="2">
        <f t="shared" si="171"/>
        <v>2.1950802522594112E-2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5">
        <f>TITRES_STAT!D1891</f>
        <v>9.0470000000000006</v>
      </c>
      <c r="C1888" s="2">
        <f t="shared" si="174"/>
        <v>8.8361616689886908</v>
      </c>
      <c r="D1888" s="2">
        <f t="shared" si="176"/>
        <v>8.8516882670008563</v>
      </c>
      <c r="E1888" s="2">
        <f t="shared" si="175"/>
        <v>-1.5526598012165493E-2</v>
      </c>
      <c r="F1888" s="2">
        <f t="shared" si="173"/>
        <v>-6.3472864538122703E-2</v>
      </c>
      <c r="G1888" s="2">
        <f t="shared" si="171"/>
        <v>4.794626652595721E-2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5">
        <f>TITRES_STAT!D1892</f>
        <v>9.2219999999999995</v>
      </c>
      <c r="C1889" s="2">
        <f t="shared" si="174"/>
        <v>8.8815214122212005</v>
      </c>
      <c r="D1889" s="2">
        <f t="shared" si="176"/>
        <v>8.8791187657415342</v>
      </c>
      <c r="E1889" s="2">
        <f t="shared" si="175"/>
        <v>2.4026464796662594E-3</v>
      </c>
      <c r="F1889" s="2">
        <f t="shared" si="173"/>
        <v>-5.0297762334564913E-2</v>
      </c>
      <c r="G1889" s="2">
        <f t="shared" si="171"/>
        <v>5.2700408814231173E-2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5">
        <f>TITRES_STAT!D1893</f>
        <v>9.7620000000000005</v>
      </c>
      <c r="C1890" s="2">
        <f t="shared" si="174"/>
        <v>8.9185181180333242</v>
      </c>
      <c r="D1890" s="2">
        <f t="shared" si="176"/>
        <v>8.9445173756866048</v>
      </c>
      <c r="E1890" s="2">
        <f t="shared" si="175"/>
        <v>-2.5999257653280594E-2</v>
      </c>
      <c r="F1890" s="2">
        <f t="shared" si="173"/>
        <v>-4.5438061398308055E-2</v>
      </c>
      <c r="G1890" s="2">
        <f t="shared" si="171"/>
        <v>1.9438803745027461E-2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5">
        <f>TITRES_STAT!D1894</f>
        <v>10.044</v>
      </c>
      <c r="C1891" s="2">
        <f t="shared" si="174"/>
        <v>8.949823022951275</v>
      </c>
      <c r="D1891" s="2">
        <f t="shared" si="176"/>
        <v>9.0259605330431523</v>
      </c>
      <c r="E1891" s="2">
        <f t="shared" si="175"/>
        <v>-7.6137510091877303E-2</v>
      </c>
      <c r="F1891" s="2">
        <f t="shared" si="173"/>
        <v>-5.1577951137021905E-2</v>
      </c>
      <c r="G1891" s="2">
        <f t="shared" si="171"/>
        <v>-2.4559558954855398E-2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5">
        <f>TITRES_STAT!D1895</f>
        <v>10.093999999999999</v>
      </c>
      <c r="C1892" s="2">
        <f t="shared" si="174"/>
        <v>8.902157942497233</v>
      </c>
      <c r="D1892" s="2">
        <f t="shared" si="176"/>
        <v>9.1050745676325473</v>
      </c>
      <c r="E1892" s="2">
        <f t="shared" si="175"/>
        <v>-0.20291662513531428</v>
      </c>
      <c r="F1892" s="2">
        <f t="shared" si="173"/>
        <v>-8.1845685936680374E-2</v>
      </c>
      <c r="G1892" s="2">
        <f t="shared" ref="G1892:G1955" si="177">E1892-F1892</f>
        <v>-0.1210709391986339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5">
        <f>TITRES_STAT!D1896</f>
        <v>9.9700000000000006</v>
      </c>
      <c r="C1893" s="2">
        <f t="shared" si="174"/>
        <v>8.874595182113044</v>
      </c>
      <c r="D1893" s="2">
        <f t="shared" si="176"/>
        <v>9.1691431181782832</v>
      </c>
      <c r="E1893" s="2">
        <f t="shared" si="175"/>
        <v>-0.29454793606523921</v>
      </c>
      <c r="F1893" s="2">
        <f t="shared" ref="F1893:F1956" si="179">(E1893*(2/(10)))+((1-(2/10))*F1892)</f>
        <v>-0.12438613596239215</v>
      </c>
      <c r="G1893" s="2">
        <f t="shared" si="177"/>
        <v>-0.17016180010284707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5">
        <f>TITRES_STAT!D1897</f>
        <v>9.9700000000000006</v>
      </c>
      <c r="C1894" s="2">
        <f t="shared" si="174"/>
        <v>8.876965154095652</v>
      </c>
      <c r="D1894" s="2">
        <f t="shared" si="176"/>
        <v>9.228465850165076</v>
      </c>
      <c r="E1894" s="2">
        <f t="shared" si="175"/>
        <v>-0.35150069606942402</v>
      </c>
      <c r="F1894" s="2">
        <f t="shared" si="179"/>
        <v>-0.16980904798379853</v>
      </c>
      <c r="G1894" s="2">
        <f t="shared" si="177"/>
        <v>-0.18169164808562549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5">
        <f>TITRES_STAT!D1898</f>
        <v>9.8699999999999992</v>
      </c>
      <c r="C1895" s="2">
        <f t="shared" si="174"/>
        <v>8.9031243611578592</v>
      </c>
      <c r="D1895" s="2">
        <f t="shared" si="176"/>
        <v>9.2759868983009977</v>
      </c>
      <c r="E1895" s="2">
        <f t="shared" si="175"/>
        <v>-0.37286253714313844</v>
      </c>
      <c r="F1895" s="2">
        <f t="shared" si="179"/>
        <v>-0.21041974581566653</v>
      </c>
      <c r="G1895" s="2">
        <f t="shared" si="177"/>
        <v>-0.16244279132747191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5">
        <f>TITRES_STAT!D1899</f>
        <v>9.8699999999999992</v>
      </c>
      <c r="C1896" s="2">
        <f t="shared" si="174"/>
        <v>8.9252590748258811</v>
      </c>
      <c r="D1896" s="2">
        <f t="shared" si="176"/>
        <v>9.3199878687972202</v>
      </c>
      <c r="E1896" s="2">
        <f t="shared" si="175"/>
        <v>-0.39472879397133909</v>
      </c>
      <c r="F1896" s="2">
        <f t="shared" si="179"/>
        <v>-0.24728155544680105</v>
      </c>
      <c r="G1896" s="2">
        <f t="shared" si="177"/>
        <v>-0.14744723852453803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5">
        <f>TITRES_STAT!D1900</f>
        <v>9.8620000000000001</v>
      </c>
      <c r="C1897" s="2">
        <f t="shared" si="174"/>
        <v>8.9427576786988219</v>
      </c>
      <c r="D1897" s="2">
        <f t="shared" si="176"/>
        <v>9.3601369155529817</v>
      </c>
      <c r="E1897" s="2">
        <f t="shared" si="175"/>
        <v>-0.41737923685415979</v>
      </c>
      <c r="F1897" s="2">
        <f t="shared" si="179"/>
        <v>-0.28130109172827283</v>
      </c>
      <c r="G1897" s="2">
        <f t="shared" si="177"/>
        <v>-0.13607814512588695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5">
        <f>TITRES_STAT!D1901</f>
        <v>9.8450000000000006</v>
      </c>
      <c r="C1898" s="2">
        <f t="shared" si="174"/>
        <v>8.9587949588990039</v>
      </c>
      <c r="D1898" s="2">
        <f t="shared" si="176"/>
        <v>9.3960526995860931</v>
      </c>
      <c r="E1898" s="2">
        <f t="shared" si="175"/>
        <v>-0.43725774068708922</v>
      </c>
      <c r="F1898" s="2">
        <f t="shared" si="179"/>
        <v>-0.31249242152003609</v>
      </c>
      <c r="G1898" s="2">
        <f t="shared" si="177"/>
        <v>-0.12476531916705313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5">
        <f>TITRES_STAT!D1902</f>
        <v>9.8450000000000006</v>
      </c>
      <c r="C1899" s="2">
        <f t="shared" si="174"/>
        <v>8.9992880421453112</v>
      </c>
      <c r="D1899" s="2">
        <f t="shared" si="176"/>
        <v>9.4293080551723101</v>
      </c>
      <c r="E1899" s="2">
        <f t="shared" si="175"/>
        <v>-0.43002001302699888</v>
      </c>
      <c r="F1899" s="2">
        <f t="shared" si="179"/>
        <v>-0.33599793982142867</v>
      </c>
      <c r="G1899" s="2">
        <f t="shared" si="177"/>
        <v>-9.4022073205570211E-2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5">
        <f>TITRES_STAT!D1903</f>
        <v>9.8030000000000008</v>
      </c>
      <c r="C1900" s="2">
        <f t="shared" si="174"/>
        <v>9.1166283433537245</v>
      </c>
      <c r="D1900" s="2">
        <f t="shared" si="176"/>
        <v>9.4569889399743605</v>
      </c>
      <c r="E1900" s="2">
        <f t="shared" si="175"/>
        <v>-0.340360596620636</v>
      </c>
      <c r="F1900" s="2">
        <f t="shared" si="179"/>
        <v>-0.33687047118127017</v>
      </c>
      <c r="G1900" s="2">
        <f t="shared" si="177"/>
        <v>-3.4901254393658321E-3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5">
        <f>TITRES_STAT!D1904</f>
        <v>9.8450000000000006</v>
      </c>
      <c r="C1901" s="2">
        <f t="shared" si="174"/>
        <v>9.2593009059146905</v>
      </c>
      <c r="D1901" s="2">
        <f t="shared" si="176"/>
        <v>9.4857304999762597</v>
      </c>
      <c r="E1901" s="2">
        <f t="shared" si="175"/>
        <v>-0.22642959406156926</v>
      </c>
      <c r="F1901" s="2">
        <f t="shared" si="179"/>
        <v>-0.31478229575733002</v>
      </c>
      <c r="G1901" s="2">
        <f t="shared" si="177"/>
        <v>8.835270169576076E-2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5">
        <f>TITRES_STAT!D1905</f>
        <v>9.8450000000000006</v>
      </c>
      <c r="C1902" s="2">
        <f t="shared" si="174"/>
        <v>9.3877161511585836</v>
      </c>
      <c r="D1902" s="2">
        <f t="shared" si="176"/>
        <v>9.5123430555335737</v>
      </c>
      <c r="E1902" s="2">
        <f t="shared" si="175"/>
        <v>-0.12462690437499013</v>
      </c>
      <c r="F1902" s="2">
        <f t="shared" si="179"/>
        <v>-0.27675121748086207</v>
      </c>
      <c r="G1902" s="2">
        <f t="shared" si="177"/>
        <v>0.15212431310587193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5">
        <f>TITRES_STAT!D1906</f>
        <v>9.6790000000000003</v>
      </c>
      <c r="C1903" s="2">
        <f t="shared" si="174"/>
        <v>9.4772982817495706</v>
      </c>
      <c r="D1903" s="2">
        <f t="shared" si="176"/>
        <v>9.5246880143829387</v>
      </c>
      <c r="E1903" s="2">
        <f t="shared" si="175"/>
        <v>-4.7389732633368098E-2</v>
      </c>
      <c r="F1903" s="2">
        <f t="shared" si="179"/>
        <v>-0.23087892051136327</v>
      </c>
      <c r="G1903" s="2">
        <f t="shared" si="177"/>
        <v>0.18348918787799517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5">
        <f>TITRES_STAT!D1907</f>
        <v>9.8450000000000006</v>
      </c>
      <c r="C1904" s="2">
        <f t="shared" si="174"/>
        <v>9.5530985460957911</v>
      </c>
      <c r="D1904" s="2">
        <f t="shared" si="176"/>
        <v>9.5484148281323513</v>
      </c>
      <c r="E1904" s="2">
        <f t="shared" si="175"/>
        <v>4.6837179634398041E-3</v>
      </c>
      <c r="F1904" s="2">
        <f t="shared" si="179"/>
        <v>-0.18376639281640267</v>
      </c>
      <c r="G1904" s="2">
        <f t="shared" si="177"/>
        <v>0.18845011077984247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5">
        <f>TITRES_STAT!D1908</f>
        <v>10.343</v>
      </c>
      <c r="C1905" s="2">
        <f t="shared" si="174"/>
        <v>9.6018526159272088</v>
      </c>
      <c r="D1905" s="2">
        <f t="shared" si="176"/>
        <v>9.6072729890114363</v>
      </c>
      <c r="E1905" s="2">
        <f t="shared" si="175"/>
        <v>-5.4203730842274922E-3</v>
      </c>
      <c r="F1905" s="2">
        <f t="shared" si="179"/>
        <v>-0.14809718886996764</v>
      </c>
      <c r="G1905" s="2">
        <f t="shared" si="177"/>
        <v>0.14267681578574015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5">
        <f>TITRES_STAT!D1909</f>
        <v>10.343</v>
      </c>
      <c r="C1906" s="2">
        <f t="shared" si="174"/>
        <v>9.6431060596307159</v>
      </c>
      <c r="D1906" s="2">
        <f t="shared" si="176"/>
        <v>9.6617712861217004</v>
      </c>
      <c r="E1906" s="2">
        <f t="shared" si="175"/>
        <v>-1.8665226490984566E-2</v>
      </c>
      <c r="F1906" s="2">
        <f t="shared" si="179"/>
        <v>-0.12221079639417104</v>
      </c>
      <c r="G1906" s="2">
        <f t="shared" si="177"/>
        <v>0.10354556990318647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5">
        <f>TITRES_STAT!D1910</f>
        <v>10.103</v>
      </c>
      <c r="C1907" s="2">
        <f t="shared" si="174"/>
        <v>9.6767820504567599</v>
      </c>
      <c r="D1907" s="2">
        <f t="shared" si="176"/>
        <v>9.6944548945571309</v>
      </c>
      <c r="E1907" s="2">
        <f t="shared" si="175"/>
        <v>-1.7672844100371066E-2</v>
      </c>
      <c r="F1907" s="2">
        <f t="shared" si="179"/>
        <v>-0.10130320593541106</v>
      </c>
      <c r="G1907" s="2">
        <f t="shared" si="177"/>
        <v>8.3630361835039996E-2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5">
        <f>TITRES_STAT!D1911</f>
        <v>10.701000000000001</v>
      </c>
      <c r="C1908" s="2">
        <f t="shared" si="174"/>
        <v>9.7026617350018736</v>
      </c>
      <c r="D1908" s="2">
        <f t="shared" si="176"/>
        <v>9.7690137912566026</v>
      </c>
      <c r="E1908" s="2">
        <f t="shared" si="175"/>
        <v>-6.6352056254729064E-2</v>
      </c>
      <c r="F1908" s="2">
        <f t="shared" si="179"/>
        <v>-9.431297599927467E-2</v>
      </c>
      <c r="G1908" s="2">
        <f t="shared" si="177"/>
        <v>2.7960919744545606E-2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5">
        <f>TITRES_STAT!D1912</f>
        <v>10.884</v>
      </c>
      <c r="C1909" s="2">
        <f t="shared" si="174"/>
        <v>9.7245599296169694</v>
      </c>
      <c r="D1909" s="2">
        <f t="shared" si="176"/>
        <v>9.8516053622746327</v>
      </c>
      <c r="E1909" s="2">
        <f t="shared" si="175"/>
        <v>-0.12704543265766333</v>
      </c>
      <c r="F1909" s="2">
        <f t="shared" si="179"/>
        <v>-0.1008594673309524</v>
      </c>
      <c r="G1909" s="2">
        <f t="shared" si="177"/>
        <v>-2.6185965326710928E-2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5">
        <f>TITRES_STAT!D1913</f>
        <v>11.34</v>
      </c>
      <c r="C1910" s="2">
        <f t="shared" si="174"/>
        <v>9.7366276327528194</v>
      </c>
      <c r="D1910" s="2">
        <f t="shared" si="176"/>
        <v>9.9618568169209567</v>
      </c>
      <c r="E1910" s="2">
        <f t="shared" si="175"/>
        <v>-0.22522918416813731</v>
      </c>
      <c r="F1910" s="2">
        <f t="shared" si="179"/>
        <v>-0.12573341069838939</v>
      </c>
      <c r="G1910" s="2">
        <f t="shared" si="177"/>
        <v>-9.9495773469747917E-2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5">
        <f>TITRES_STAT!D1914</f>
        <v>11.215999999999999</v>
      </c>
      <c r="C1911" s="2">
        <f t="shared" si="174"/>
        <v>9.7533003046369995</v>
      </c>
      <c r="D1911" s="2">
        <f t="shared" si="176"/>
        <v>10.05475631196385</v>
      </c>
      <c r="E1911" s="2">
        <f t="shared" si="175"/>
        <v>-0.30145600732685018</v>
      </c>
      <c r="F1911" s="2">
        <f t="shared" si="179"/>
        <v>-0.16087793002408157</v>
      </c>
      <c r="G1911" s="2">
        <f t="shared" si="177"/>
        <v>-0.14057807730276861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5">
        <f>TITRES_STAT!D1915</f>
        <v>11.007999999999999</v>
      </c>
      <c r="C1912" s="2">
        <f t="shared" si="174"/>
        <v>9.7674079500774607</v>
      </c>
      <c r="D1912" s="2">
        <f t="shared" si="176"/>
        <v>10.125366955522084</v>
      </c>
      <c r="E1912" s="2">
        <f t="shared" si="175"/>
        <v>-0.35795900544462356</v>
      </c>
      <c r="F1912" s="2">
        <f t="shared" si="179"/>
        <v>-0.20029414510818996</v>
      </c>
      <c r="G1912" s="2">
        <f t="shared" si="177"/>
        <v>-0.15766486033643359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5">
        <f>TITRES_STAT!D1916</f>
        <v>11</v>
      </c>
      <c r="C1913" s="2">
        <f t="shared" si="174"/>
        <v>9.7538067269886213</v>
      </c>
      <c r="D1913" s="2">
        <f t="shared" si="176"/>
        <v>10.190154588446374</v>
      </c>
      <c r="E1913" s="2">
        <f t="shared" si="175"/>
        <v>-0.43634786145775273</v>
      </c>
      <c r="F1913" s="2">
        <f t="shared" si="179"/>
        <v>-0.24750488837810253</v>
      </c>
      <c r="G1913" s="2">
        <f t="shared" si="177"/>
        <v>-0.1888429730796502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5">
        <f>TITRES_STAT!D1917</f>
        <v>11.007999999999999</v>
      </c>
      <c r="C1914" s="2">
        <f t="shared" si="174"/>
        <v>9.7678364612980637</v>
      </c>
      <c r="D1914" s="2">
        <f t="shared" si="176"/>
        <v>10.250735730042939</v>
      </c>
      <c r="E1914" s="2">
        <f t="shared" si="175"/>
        <v>-0.48289926874487499</v>
      </c>
      <c r="F1914" s="2">
        <f t="shared" si="179"/>
        <v>-0.29458376445145701</v>
      </c>
      <c r="G1914" s="2">
        <f t="shared" si="177"/>
        <v>-0.18831550429341798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5">
        <f>TITRES_STAT!D1918</f>
        <v>10.967000000000001</v>
      </c>
      <c r="C1915" s="2">
        <f t="shared" si="174"/>
        <v>9.8563231595598992</v>
      </c>
      <c r="D1915" s="2">
        <f t="shared" si="176"/>
        <v>10.303792342632351</v>
      </c>
      <c r="E1915" s="2">
        <f t="shared" si="175"/>
        <v>-0.44746918307245132</v>
      </c>
      <c r="F1915" s="2">
        <f t="shared" si="179"/>
        <v>-0.32516084817565588</v>
      </c>
      <c r="G1915" s="2">
        <f t="shared" si="177"/>
        <v>-0.12230833489679543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5">
        <f>TITRES_STAT!D1919</f>
        <v>10.967000000000001</v>
      </c>
      <c r="C1916" s="2">
        <f t="shared" si="174"/>
        <v>9.9311965196276066</v>
      </c>
      <c r="D1916" s="2">
        <f t="shared" si="176"/>
        <v>10.352918835770694</v>
      </c>
      <c r="E1916" s="2">
        <f t="shared" si="175"/>
        <v>-0.42172231614308764</v>
      </c>
      <c r="F1916" s="2">
        <f t="shared" si="179"/>
        <v>-0.34447314176914229</v>
      </c>
      <c r="G1916" s="2">
        <f t="shared" si="177"/>
        <v>-7.7249174373945351E-2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5">
        <f>TITRES_STAT!D1920</f>
        <v>10.967000000000001</v>
      </c>
      <c r="C1917" s="2">
        <f t="shared" si="174"/>
        <v>9.9576278243002818</v>
      </c>
      <c r="D1917" s="2">
        <f t="shared" si="176"/>
        <v>10.398406329417309</v>
      </c>
      <c r="E1917" s="2">
        <f t="shared" si="175"/>
        <v>-0.44077850511702721</v>
      </c>
      <c r="F1917" s="2">
        <f t="shared" si="179"/>
        <v>-0.36373421443871934</v>
      </c>
      <c r="G1917" s="2">
        <f t="shared" si="177"/>
        <v>-7.704429067830787E-2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5">
        <f>TITRES_STAT!D1921</f>
        <v>10.967000000000001</v>
      </c>
      <c r="C1918" s="2">
        <f t="shared" si="174"/>
        <v>10.071992774407931</v>
      </c>
      <c r="D1918" s="2">
        <f t="shared" si="176"/>
        <v>10.440524379090101</v>
      </c>
      <c r="E1918" s="2">
        <f t="shared" si="175"/>
        <v>-0.36853160468217006</v>
      </c>
      <c r="F1918" s="2">
        <f t="shared" si="179"/>
        <v>-0.36469369248740952</v>
      </c>
      <c r="G1918" s="2">
        <f t="shared" si="177"/>
        <v>-3.8379121947605399E-3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5">
        <f>TITRES_STAT!D1922</f>
        <v>10.967000000000001</v>
      </c>
      <c r="C1919" s="2">
        <f t="shared" si="174"/>
        <v>10.196916962960557</v>
      </c>
      <c r="D1919" s="2">
        <f t="shared" si="176"/>
        <v>10.479522573231575</v>
      </c>
      <c r="E1919" s="2">
        <f t="shared" si="175"/>
        <v>-0.28260561027101794</v>
      </c>
      <c r="F1919" s="2">
        <f t="shared" si="179"/>
        <v>-0.34827607604413124</v>
      </c>
      <c r="G1919" s="2">
        <f t="shared" si="177"/>
        <v>6.5670465773113307E-2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5">
        <f>TITRES_STAT!D1923</f>
        <v>10.967000000000001</v>
      </c>
      <c r="C1920" s="2">
        <f t="shared" si="174"/>
        <v>10.372775891735856</v>
      </c>
      <c r="D1920" s="2">
        <f t="shared" si="176"/>
        <v>10.515632012251459</v>
      </c>
      <c r="E1920" s="2">
        <f t="shared" si="175"/>
        <v>-0.14285612051560292</v>
      </c>
      <c r="F1920" s="2">
        <f t="shared" si="179"/>
        <v>-0.30719208493842559</v>
      </c>
      <c r="G1920" s="2">
        <f t="shared" si="177"/>
        <v>0.16433596442282267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5">
        <f>TITRES_STAT!D1924</f>
        <v>11.132999999999999</v>
      </c>
      <c r="C1921" s="2">
        <f t="shared" si="174"/>
        <v>10.502502677622646</v>
      </c>
      <c r="D1921" s="2">
        <f t="shared" si="176"/>
        <v>10.561362974306906</v>
      </c>
      <c r="E1921" s="2">
        <f t="shared" si="175"/>
        <v>-5.8860296684260405E-2</v>
      </c>
      <c r="F1921" s="2">
        <f t="shared" si="179"/>
        <v>-0.2575257272875926</v>
      </c>
      <c r="G1921" s="2">
        <f t="shared" si="177"/>
        <v>0.19866543060333219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5">
        <f>TITRES_STAT!D1925</f>
        <v>11.622999999999999</v>
      </c>
      <c r="C1922" s="2">
        <f t="shared" si="174"/>
        <v>10.58027149644993</v>
      </c>
      <c r="D1922" s="2">
        <f t="shared" si="176"/>
        <v>10.640002753987877</v>
      </c>
      <c r="E1922" s="2">
        <f t="shared" si="175"/>
        <v>-5.9731257537947613E-2</v>
      </c>
      <c r="F1922" s="2">
        <f t="shared" si="179"/>
        <v>-0.21796683333766362</v>
      </c>
      <c r="G1922" s="2">
        <f t="shared" si="177"/>
        <v>0.15823557579971601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5">
        <f>TITRES_STAT!D1926</f>
        <v>12.047000000000001</v>
      </c>
      <c r="C1923" s="2">
        <f t="shared" si="174"/>
        <v>10.644845112380711</v>
      </c>
      <c r="D1923" s="2">
        <f t="shared" si="176"/>
        <v>10.744224772210998</v>
      </c>
      <c r="E1923" s="2">
        <f t="shared" si="175"/>
        <v>-9.9379659830287181E-2</v>
      </c>
      <c r="F1923" s="2">
        <f t="shared" si="179"/>
        <v>-0.19424939863618834</v>
      </c>
      <c r="G1923" s="2">
        <f t="shared" si="177"/>
        <v>9.486973880590116E-2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5">
        <f>TITRES_STAT!D1927</f>
        <v>12.462</v>
      </c>
      <c r="C1924" s="2">
        <f t="shared" si="174"/>
        <v>10.70071509509137</v>
      </c>
      <c r="D1924" s="2">
        <f t="shared" si="176"/>
        <v>10.871467381676851</v>
      </c>
      <c r="E1924" s="2">
        <f t="shared" si="175"/>
        <v>-0.17075228658548092</v>
      </c>
      <c r="F1924" s="2">
        <f t="shared" si="179"/>
        <v>-0.18954997622604686</v>
      </c>
      <c r="G1924" s="2">
        <f t="shared" si="177"/>
        <v>1.879768964056594E-2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5">
        <f>TITRES_STAT!D1928</f>
        <v>12.628</v>
      </c>
      <c r="C1925" s="2">
        <f t="shared" si="174"/>
        <v>10.741682003538852</v>
      </c>
      <c r="D1925" s="2">
        <f t="shared" si="176"/>
        <v>11.001580908960047</v>
      </c>
      <c r="E1925" s="2">
        <f t="shared" si="175"/>
        <v>-0.25989890542119554</v>
      </c>
      <c r="F1925" s="2">
        <f t="shared" si="179"/>
        <v>-0.20361976206507662</v>
      </c>
      <c r="G1925" s="2">
        <f t="shared" si="177"/>
        <v>-5.6279143356118916E-2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5">
        <f>TITRES_STAT!D1929</f>
        <v>12.711</v>
      </c>
      <c r="C1926" s="2">
        <f t="shared" si="174"/>
        <v>10.776346310686721</v>
      </c>
      <c r="D1926" s="2">
        <f t="shared" si="176"/>
        <v>11.128204545333379</v>
      </c>
      <c r="E1926" s="2">
        <f t="shared" si="175"/>
        <v>-0.35185823464665766</v>
      </c>
      <c r="F1926" s="2">
        <f t="shared" si="179"/>
        <v>-0.23326745658139283</v>
      </c>
      <c r="G1926" s="2">
        <f t="shared" si="177"/>
        <v>-0.11859077806526483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5">
        <f>TITRES_STAT!D1930</f>
        <v>12.711</v>
      </c>
      <c r="C1927" s="2">
        <f t="shared" si="174"/>
        <v>10.805677647504149</v>
      </c>
      <c r="D1927" s="2">
        <f t="shared" si="176"/>
        <v>11.245448653086463</v>
      </c>
      <c r="E1927" s="2">
        <f t="shared" si="175"/>
        <v>-0.43977100558231363</v>
      </c>
      <c r="F1927" s="2">
        <f t="shared" si="179"/>
        <v>-0.27456816638157699</v>
      </c>
      <c r="G1927" s="2">
        <f t="shared" si="177"/>
        <v>-0.16520283920073664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5">
        <f>TITRES_STAT!D1931</f>
        <v>12.702999999999999</v>
      </c>
      <c r="C1928" s="2">
        <f t="shared" si="174"/>
        <v>10.830496470965048</v>
      </c>
      <c r="D1928" s="2">
        <f t="shared" si="176"/>
        <v>11.353415419524502</v>
      </c>
      <c r="E1928" s="2">
        <f t="shared" si="175"/>
        <v>-0.52291894855945387</v>
      </c>
      <c r="F1928" s="2">
        <f t="shared" si="179"/>
        <v>-0.32423832281715237</v>
      </c>
      <c r="G1928" s="2">
        <f t="shared" si="177"/>
        <v>-0.1986806257423015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5">
        <f>TITRES_STAT!D1932</f>
        <v>12.612</v>
      </c>
      <c r="C1929" s="2">
        <f t="shared" si="174"/>
        <v>10.851497013893502</v>
      </c>
      <c r="D1929" s="2">
        <f t="shared" si="176"/>
        <v>11.446643906967132</v>
      </c>
      <c r="E1929" s="2">
        <f t="shared" si="175"/>
        <v>-0.59514689307363078</v>
      </c>
      <c r="F1929" s="2">
        <f t="shared" si="179"/>
        <v>-0.37842003686844811</v>
      </c>
      <c r="G1929" s="2">
        <f t="shared" si="177"/>
        <v>-0.21672685620518267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5">
        <f>TITRES_STAT!D1933</f>
        <v>12.379</v>
      </c>
      <c r="C1930" s="2">
        <f t="shared" si="174"/>
        <v>10.869266704063731</v>
      </c>
      <c r="D1930" s="2">
        <f t="shared" si="176"/>
        <v>11.515707321265863</v>
      </c>
      <c r="E1930" s="2">
        <f t="shared" si="175"/>
        <v>-0.64644061720213131</v>
      </c>
      <c r="F1930" s="2">
        <f t="shared" si="179"/>
        <v>-0.43202415293518481</v>
      </c>
      <c r="G1930" s="2">
        <f t="shared" si="177"/>
        <v>-0.21441646426694649</v>
      </c>
      <c r="H1930" s="2" t="str">
        <f t="shared" si="178"/>
        <v>Hold</v>
      </c>
    </row>
    <row r="1931" spans="1:8" ht="13.5" x14ac:dyDescent="0.25">
      <c r="A1931" s="3">
        <f>TITRES_STAT!B1934</f>
        <v>44820</v>
      </c>
      <c r="B1931" s="5">
        <f>TITRES_STAT!D1934</f>
        <v>12.379</v>
      </c>
      <c r="C1931" s="2">
        <f t="shared" si="174"/>
        <v>10.909841057284696</v>
      </c>
      <c r="D1931" s="2">
        <f t="shared" si="176"/>
        <v>11.579654927098021</v>
      </c>
      <c r="E1931" s="2">
        <f t="shared" si="175"/>
        <v>-0.66981386981332491</v>
      </c>
      <c r="F1931" s="2">
        <f t="shared" si="179"/>
        <v>-0.47958209631081283</v>
      </c>
      <c r="G1931" s="2">
        <f t="shared" si="177"/>
        <v>-0.19023177350251208</v>
      </c>
      <c r="H1931" s="2" t="str">
        <f t="shared" si="178"/>
        <v>Hold</v>
      </c>
    </row>
    <row r="1932" spans="1:8" ht="13.5" x14ac:dyDescent="0.25">
      <c r="A1932" s="3">
        <f>TITRES_STAT!B1935</f>
        <v>44823</v>
      </c>
      <c r="B1932" s="5">
        <f>TITRES_STAT!D1935</f>
        <v>12.379</v>
      </c>
      <c r="C1932" s="2">
        <f t="shared" si="174"/>
        <v>11.019557817702436</v>
      </c>
      <c r="D1932" s="2">
        <f t="shared" si="176"/>
        <v>11.638865673238907</v>
      </c>
      <c r="E1932" s="2">
        <f t="shared" si="175"/>
        <v>-0.61930785553647105</v>
      </c>
      <c r="F1932" s="2">
        <f t="shared" si="179"/>
        <v>-0.50752724815594452</v>
      </c>
      <c r="G1932" s="2">
        <f t="shared" si="177"/>
        <v>-0.11178060738052653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5">
        <f>TITRES_STAT!D1936</f>
        <v>12.462</v>
      </c>
      <c r="C1933" s="2">
        <f t="shared" si="174"/>
        <v>11.177625845748215</v>
      </c>
      <c r="D1933" s="2">
        <f t="shared" si="176"/>
        <v>11.699838586332323</v>
      </c>
      <c r="E1933" s="2">
        <f t="shared" si="175"/>
        <v>-0.52221274058410749</v>
      </c>
      <c r="F1933" s="2">
        <f t="shared" si="179"/>
        <v>-0.51046434664157714</v>
      </c>
      <c r="G1933" s="2">
        <f t="shared" si="177"/>
        <v>-1.1748393942530355E-2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5">
        <f>TITRES_STAT!D1937</f>
        <v>12.462</v>
      </c>
      <c r="C1934" s="2">
        <f t="shared" si="174"/>
        <v>11.37522186947926</v>
      </c>
      <c r="D1934" s="2">
        <f t="shared" si="176"/>
        <v>11.756294987344745</v>
      </c>
      <c r="E1934" s="2">
        <f t="shared" si="175"/>
        <v>-0.38107311786548514</v>
      </c>
      <c r="F1934" s="2">
        <f t="shared" si="179"/>
        <v>-0.48458610088635878</v>
      </c>
      <c r="G1934" s="2">
        <f t="shared" si="177"/>
        <v>0.10351298302087364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5">
        <f>TITRES_STAT!D1938</f>
        <v>12.454000000000001</v>
      </c>
      <c r="C1935" s="2">
        <f t="shared" ref="C1935:C1998" si="180">$C$4*B1925+C1934*(1-$C$4)</f>
        <v>11.567956966482452</v>
      </c>
      <c r="D1935" s="2">
        <f t="shared" si="176"/>
        <v>11.807976840134025</v>
      </c>
      <c r="E1935" s="2">
        <f t="shared" si="175"/>
        <v>-0.24001987365157262</v>
      </c>
      <c r="F1935" s="2">
        <f t="shared" si="179"/>
        <v>-0.4356728554394016</v>
      </c>
      <c r="G1935" s="2">
        <f t="shared" si="177"/>
        <v>0.19565298178782897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5">
        <f>TITRES_STAT!D1939</f>
        <v>12.429</v>
      </c>
      <c r="C1936" s="2">
        <f t="shared" si="180"/>
        <v>11.743809740869766</v>
      </c>
      <c r="D1936" s="2">
        <f t="shared" si="176"/>
        <v>11.853978555679653</v>
      </c>
      <c r="E1936" s="2">
        <f t="shared" si="175"/>
        <v>-0.11016881480988694</v>
      </c>
      <c r="F1936" s="2">
        <f t="shared" si="179"/>
        <v>-0.37057204731349869</v>
      </c>
      <c r="G1936" s="2">
        <f t="shared" si="177"/>
        <v>0.26040323250361175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5">
        <f>TITRES_STAT!D1940</f>
        <v>12.295999999999999</v>
      </c>
      <c r="C1937" s="2">
        <f t="shared" si="180"/>
        <v>11.892608242274417</v>
      </c>
      <c r="D1937" s="2">
        <f t="shared" si="176"/>
        <v>11.886720884888568</v>
      </c>
      <c r="E1937" s="2">
        <f t="shared" si="175"/>
        <v>5.8873573858484463E-3</v>
      </c>
      <c r="F1937" s="2">
        <f t="shared" si="179"/>
        <v>-0.2952801663736293</v>
      </c>
      <c r="G1937" s="2">
        <f t="shared" si="177"/>
        <v>0.30116752375947775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5">
        <f>TITRES_STAT!D1941</f>
        <v>12.42</v>
      </c>
      <c r="C1938" s="2">
        <f t="shared" si="180"/>
        <v>12.017283897309122</v>
      </c>
      <c r="D1938" s="2">
        <f t="shared" si="176"/>
        <v>11.926223041563489</v>
      </c>
      <c r="E1938" s="2">
        <f t="shared" si="175"/>
        <v>9.1060855745633162E-2</v>
      </c>
      <c r="F1938" s="2">
        <f t="shared" si="179"/>
        <v>-0.21801196194977682</v>
      </c>
      <c r="G1938" s="2">
        <f t="shared" si="177"/>
        <v>0.30907281769540995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5">
        <f>TITRES_STAT!D1942</f>
        <v>12.42</v>
      </c>
      <c r="C1939" s="2">
        <f t="shared" si="180"/>
        <v>12.108778682338489</v>
      </c>
      <c r="D1939" s="2">
        <f t="shared" si="176"/>
        <v>11.962799112558786</v>
      </c>
      <c r="E1939" s="2">
        <f t="shared" si="175"/>
        <v>0.14597956977970306</v>
      </c>
      <c r="F1939" s="2">
        <f t="shared" si="179"/>
        <v>-0.14521365560388083</v>
      </c>
      <c r="G1939" s="2">
        <f t="shared" si="177"/>
        <v>0.29119322538358389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5">
        <f>TITRES_STAT!D1943</f>
        <v>12.42</v>
      </c>
      <c r="C1940" s="2">
        <f t="shared" si="180"/>
        <v>12.150351192747952</v>
      </c>
      <c r="D1940" s="2">
        <f t="shared" si="176"/>
        <v>11.996665844961839</v>
      </c>
      <c r="E1940" s="2">
        <f t="shared" si="175"/>
        <v>0.1536853477861122</v>
      </c>
      <c r="F1940" s="2">
        <f t="shared" si="179"/>
        <v>-8.5433854925882236E-2</v>
      </c>
      <c r="G1940" s="2">
        <f t="shared" si="177"/>
        <v>0.23911920271199444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5">
        <f>TITRES_STAT!D1944</f>
        <v>12.288</v>
      </c>
      <c r="C1941" s="2">
        <f t="shared" si="180"/>
        <v>12.18552793232519</v>
      </c>
      <c r="D1941" s="2">
        <f t="shared" si="176"/>
        <v>12.018246152742444</v>
      </c>
      <c r="E1941" s="2">
        <f t="shared" si="175"/>
        <v>0.16728177958274593</v>
      </c>
      <c r="F1941" s="2">
        <f t="shared" si="179"/>
        <v>-3.489072802415661E-2</v>
      </c>
      <c r="G1941" s="2">
        <f t="shared" si="177"/>
        <v>0.20217250760690253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5">
        <f>TITRES_STAT!D1945</f>
        <v>12.337</v>
      </c>
      <c r="C1942" s="2">
        <f t="shared" si="180"/>
        <v>12.215292865813622</v>
      </c>
      <c r="D1942" s="2">
        <f t="shared" si="176"/>
        <v>12.041857548835598</v>
      </c>
      <c r="E1942" s="2">
        <f t="shared" si="175"/>
        <v>0.17343531697802383</v>
      </c>
      <c r="F1942" s="2">
        <f t="shared" si="179"/>
        <v>6.7744809762794803E-3</v>
      </c>
      <c r="G1942" s="2">
        <f t="shared" si="177"/>
        <v>0.16666083600174436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5">
        <f>TITRES_STAT!D1946</f>
        <v>12.246</v>
      </c>
      <c r="C1943" s="2">
        <f t="shared" si="180"/>
        <v>12.253247809534603</v>
      </c>
      <c r="D1943" s="2">
        <f t="shared" si="176"/>
        <v>12.056979211884814</v>
      </c>
      <c r="E1943" s="2">
        <f t="shared" si="175"/>
        <v>0.1962685976497891</v>
      </c>
      <c r="F1943" s="2">
        <f t="shared" si="179"/>
        <v>4.4673304310981404E-2</v>
      </c>
      <c r="G1943" s="2">
        <f t="shared" si="177"/>
        <v>0.1515952933388077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5">
        <f>TITRES_STAT!D1947</f>
        <v>12.295999999999999</v>
      </c>
      <c r="C1944" s="2">
        <f t="shared" si="180"/>
        <v>12.285363531144665</v>
      </c>
      <c r="D1944" s="2">
        <f t="shared" si="176"/>
        <v>12.074684455448901</v>
      </c>
      <c r="E1944" s="2">
        <f t="shared" si="175"/>
        <v>0.21067907569576327</v>
      </c>
      <c r="F1944" s="2">
        <f t="shared" si="179"/>
        <v>7.7874458587937789E-2</v>
      </c>
      <c r="G1944" s="2">
        <f t="shared" si="177"/>
        <v>0.13280461710782548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5">
        <f>TITRES_STAT!D1948</f>
        <v>12.228999999999999</v>
      </c>
      <c r="C1945" s="2">
        <f t="shared" si="180"/>
        <v>12.311307603276255</v>
      </c>
      <c r="D1945" s="2">
        <f t="shared" si="176"/>
        <v>12.08611523652676</v>
      </c>
      <c r="E1945" s="2">
        <f t="shared" si="175"/>
        <v>0.22519236674949461</v>
      </c>
      <c r="F1945" s="2">
        <f t="shared" si="179"/>
        <v>0.10733804022024916</v>
      </c>
      <c r="G1945" s="2">
        <f t="shared" si="177"/>
        <v>0.11785432652924545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5">
        <f>TITRES_STAT!D1949</f>
        <v>12.212999999999999</v>
      </c>
      <c r="C1946" s="2">
        <f t="shared" si="180"/>
        <v>12.329414125849139</v>
      </c>
      <c r="D1946" s="2">
        <f t="shared" si="176"/>
        <v>12.095514107895148</v>
      </c>
      <c r="E1946" s="2">
        <f t="shared" si="175"/>
        <v>0.23390001795399051</v>
      </c>
      <c r="F1946" s="2">
        <f t="shared" si="179"/>
        <v>0.13265043576699742</v>
      </c>
      <c r="G1946" s="2">
        <f t="shared" si="177"/>
        <v>0.10124958218699309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5">
        <f>TITRES_STAT!D1950</f>
        <v>12.047000000000001</v>
      </c>
      <c r="C1947" s="2">
        <f t="shared" si="180"/>
        <v>12.324273491103117</v>
      </c>
      <c r="D1947" s="2">
        <f t="shared" si="176"/>
        <v>12.091920470273285</v>
      </c>
      <c r="E1947" s="2">
        <f t="shared" si="175"/>
        <v>0.23235302082983189</v>
      </c>
      <c r="F1947" s="2">
        <f t="shared" si="179"/>
        <v>0.1525909527795643</v>
      </c>
      <c r="G1947" s="2">
        <f t="shared" si="177"/>
        <v>7.9762068050267587E-2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5">
        <f>TITRES_STAT!D1951</f>
        <v>12.047000000000001</v>
      </c>
      <c r="C1948" s="2">
        <f t="shared" si="180"/>
        <v>12.339000646318024</v>
      </c>
      <c r="D1948" s="2">
        <f t="shared" si="176"/>
        <v>12.08859302803082</v>
      </c>
      <c r="E1948" s="2">
        <f t="shared" ref="E1948:E2011" si="181">C1948-D1948</f>
        <v>0.2504076182872037</v>
      </c>
      <c r="F1948" s="2">
        <f t="shared" si="179"/>
        <v>0.17215428588109219</v>
      </c>
      <c r="G1948" s="2">
        <f t="shared" si="177"/>
        <v>7.8253332406111514E-2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5">
        <f>TITRES_STAT!D1952</f>
        <v>12.047000000000001</v>
      </c>
      <c r="C1949" s="2">
        <f t="shared" si="180"/>
        <v>12.35146208534602</v>
      </c>
      <c r="D1949" s="2">
        <f t="shared" ref="D1949:D2012" si="182">$D$4*B1949+(1-$D$4)*D1948</f>
        <v>12.0855120629915</v>
      </c>
      <c r="E1949" s="2">
        <f t="shared" si="181"/>
        <v>0.26595002235452014</v>
      </c>
      <c r="F1949" s="2">
        <f t="shared" si="179"/>
        <v>0.19091343317577777</v>
      </c>
      <c r="G1949" s="2">
        <f t="shared" si="177"/>
        <v>7.5036589178742369E-2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5">
        <f>TITRES_STAT!D1953</f>
        <v>12.047000000000001</v>
      </c>
      <c r="C1950" s="2">
        <f t="shared" si="180"/>
        <v>12.362006379908172</v>
      </c>
      <c r="D1950" s="2">
        <f t="shared" si="182"/>
        <v>12.082659317584723</v>
      </c>
      <c r="E1950" s="2">
        <f t="shared" si="181"/>
        <v>0.27934706232344908</v>
      </c>
      <c r="F1950" s="2">
        <f t="shared" si="179"/>
        <v>0.20860015900531206</v>
      </c>
      <c r="G1950" s="2">
        <f t="shared" si="177"/>
        <v>7.0746903318137017E-2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5">
        <f>TITRES_STAT!D1954</f>
        <v>12.047000000000001</v>
      </c>
      <c r="C1951" s="2">
        <f t="shared" si="180"/>
        <v>12.350620782999222</v>
      </c>
      <c r="D1951" s="2">
        <f t="shared" si="182"/>
        <v>12.080017886652522</v>
      </c>
      <c r="E1951" s="2">
        <f t="shared" si="181"/>
        <v>0.27060289634670021</v>
      </c>
      <c r="F1951" s="2">
        <f t="shared" si="179"/>
        <v>0.22100070647358971</v>
      </c>
      <c r="G1951" s="2">
        <f t="shared" si="177"/>
        <v>4.9602189873110492E-2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5">
        <f>TITRES_STAT!D1955</f>
        <v>12.038</v>
      </c>
      <c r="C1952" s="2">
        <f t="shared" si="180"/>
        <v>12.348525277922418</v>
      </c>
      <c r="D1952" s="2">
        <f t="shared" si="182"/>
        <v>12.076905450604187</v>
      </c>
      <c r="E1952" s="2">
        <f t="shared" si="181"/>
        <v>0.27161982731823109</v>
      </c>
      <c r="F1952" s="2">
        <f t="shared" si="179"/>
        <v>0.23112453064251798</v>
      </c>
      <c r="G1952" s="2">
        <f t="shared" si="177"/>
        <v>4.0495296675713111E-2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5">
        <f>TITRES_STAT!D1956</f>
        <v>12.038</v>
      </c>
      <c r="C1953" s="2">
        <f t="shared" si="180"/>
        <v>12.332752158242046</v>
      </c>
      <c r="D1953" s="2">
        <f t="shared" si="182"/>
        <v>12.074023565374246</v>
      </c>
      <c r="E1953" s="2">
        <f t="shared" si="181"/>
        <v>0.2587285928678007</v>
      </c>
      <c r="F1953" s="2">
        <f t="shared" si="179"/>
        <v>0.23664534308757454</v>
      </c>
      <c r="G1953" s="2">
        <f t="shared" si="177"/>
        <v>2.2083249780226161E-2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5">
        <f>TITRES_STAT!D1957</f>
        <v>12.038</v>
      </c>
      <c r="C1954" s="2">
        <f t="shared" si="180"/>
        <v>12.327097980050963</v>
      </c>
      <c r="D1954" s="2">
        <f t="shared" si="182"/>
        <v>12.071355153124301</v>
      </c>
      <c r="E1954" s="2">
        <f t="shared" si="181"/>
        <v>0.25574282692666195</v>
      </c>
      <c r="F1954" s="2">
        <f t="shared" si="179"/>
        <v>0.24046483985539202</v>
      </c>
      <c r="G1954" s="2">
        <f t="shared" si="177"/>
        <v>1.5277987071269927E-2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5">
        <f>TITRES_STAT!D1958</f>
        <v>12.047000000000001</v>
      </c>
      <c r="C1955" s="2">
        <f t="shared" si="180"/>
        <v>12.312005983120045</v>
      </c>
      <c r="D1955" s="2">
        <f t="shared" si="182"/>
        <v>12.069551067707687</v>
      </c>
      <c r="E1955" s="2">
        <f t="shared" si="181"/>
        <v>0.24245491541235786</v>
      </c>
      <c r="F1955" s="2">
        <f t="shared" si="179"/>
        <v>0.24086285496678519</v>
      </c>
      <c r="G1955" s="2">
        <f t="shared" si="177"/>
        <v>1.5920604455726683E-3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5">
        <f>TITRES_STAT!D1959</f>
        <v>12.047000000000001</v>
      </c>
      <c r="C1956" s="2">
        <f t="shared" si="180"/>
        <v>12.296774293409268</v>
      </c>
      <c r="D1956" s="2">
        <f t="shared" si="182"/>
        <v>12.067880618247859</v>
      </c>
      <c r="E1956" s="2">
        <f t="shared" si="181"/>
        <v>0.22889367516140879</v>
      </c>
      <c r="F1956" s="2">
        <f t="shared" si="179"/>
        <v>0.23846901900570994</v>
      </c>
      <c r="G1956" s="2">
        <f t="shared" ref="G1956:G2019" si="183">E1956-F1956</f>
        <v>-9.5753438443011429E-3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5">
        <f>TITRES_STAT!D1960</f>
        <v>12.03</v>
      </c>
      <c r="C1957" s="2">
        <f t="shared" si="180"/>
        <v>12.258347479038612</v>
      </c>
      <c r="D1957" s="2">
        <f t="shared" si="182"/>
        <v>12.065074646525794</v>
      </c>
      <c r="E1957" s="2">
        <f t="shared" si="181"/>
        <v>0.19327283251281813</v>
      </c>
      <c r="F1957" s="2">
        <f t="shared" ref="F1957:F2020" si="185">(E1957*(2/(10)))+((1-(2/10))*F1956)</f>
        <v>0.2294297817071316</v>
      </c>
      <c r="G1957" s="2">
        <f t="shared" si="183"/>
        <v>-3.6156949194313476E-2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5">
        <f>TITRES_STAT!D1961</f>
        <v>12.005000000000001</v>
      </c>
      <c r="C1958" s="2">
        <f t="shared" si="180"/>
        <v>12.225832482263442</v>
      </c>
      <c r="D1958" s="2">
        <f t="shared" si="182"/>
        <v>12.060624672709068</v>
      </c>
      <c r="E1958" s="2">
        <f t="shared" si="181"/>
        <v>0.16520780955437431</v>
      </c>
      <c r="F1958" s="2">
        <f t="shared" si="185"/>
        <v>0.21658538727658017</v>
      </c>
      <c r="G1958" s="2">
        <f t="shared" si="183"/>
        <v>-5.1377577722205858E-2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5">
        <f>TITRES_STAT!D1962</f>
        <v>11.997</v>
      </c>
      <c r="C1959" s="2">
        <f t="shared" si="180"/>
        <v>12.198319792684451</v>
      </c>
      <c r="D1959" s="2">
        <f t="shared" si="182"/>
        <v>12.055911733989879</v>
      </c>
      <c r="E1959" s="2">
        <f t="shared" si="181"/>
        <v>0.1424080586945724</v>
      </c>
      <c r="F1959" s="2">
        <f t="shared" si="185"/>
        <v>0.20174992156017862</v>
      </c>
      <c r="G1959" s="2">
        <f t="shared" si="183"/>
        <v>-5.9341862865606221E-2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5">
        <f>TITRES_STAT!D1963</f>
        <v>12.047000000000001</v>
      </c>
      <c r="C1960" s="2">
        <f t="shared" si="180"/>
        <v>12.175039824579152</v>
      </c>
      <c r="D1960" s="2">
        <f t="shared" si="182"/>
        <v>12.055251605546184</v>
      </c>
      <c r="E1960" s="2">
        <f t="shared" si="181"/>
        <v>0.11978821903296755</v>
      </c>
      <c r="F1960" s="2">
        <f t="shared" si="185"/>
        <v>0.18535758105473643</v>
      </c>
      <c r="G1960" s="2">
        <f t="shared" si="183"/>
        <v>-6.5569362021768884E-2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5">
        <f>TITRES_STAT!D1964</f>
        <v>12.03</v>
      </c>
      <c r="C1961" s="2">
        <f t="shared" si="180"/>
        <v>12.155341390028514</v>
      </c>
      <c r="D1961" s="2">
        <f t="shared" si="182"/>
        <v>12.053381116246467</v>
      </c>
      <c r="E1961" s="2">
        <f t="shared" si="181"/>
        <v>0.10196027378204775</v>
      </c>
      <c r="F1961" s="2">
        <f t="shared" si="185"/>
        <v>0.16867811960019868</v>
      </c>
      <c r="G1961" s="2">
        <f t="shared" si="183"/>
        <v>-6.6717845818150934E-2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5">
        <f>TITRES_STAT!D1965</f>
        <v>12.047000000000001</v>
      </c>
      <c r="C1962" s="2">
        <f t="shared" si="180"/>
        <v>12.137288868485665</v>
      </c>
      <c r="D1962" s="2">
        <f t="shared" si="182"/>
        <v>12.052908440968951</v>
      </c>
      <c r="E1962" s="2">
        <f t="shared" si="181"/>
        <v>8.4380427516714818E-2</v>
      </c>
      <c r="F1962" s="2">
        <f t="shared" si="185"/>
        <v>0.15181858118350192</v>
      </c>
      <c r="G1962" s="2">
        <f t="shared" si="183"/>
        <v>-6.7438153666787098E-2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5">
        <f>TITRES_STAT!D1966</f>
        <v>12.769</v>
      </c>
      <c r="C1963" s="2">
        <f t="shared" si="180"/>
        <v>12.12201365794941</v>
      </c>
      <c r="D1963" s="2">
        <f t="shared" si="182"/>
        <v>12.105952260156437</v>
      </c>
      <c r="E1963" s="2">
        <f t="shared" si="181"/>
        <v>1.6061397792972443E-2</v>
      </c>
      <c r="F1963" s="2">
        <f t="shared" si="185"/>
        <v>0.12466714450539602</v>
      </c>
      <c r="G1963" s="2">
        <f t="shared" si="183"/>
        <v>-0.10860574671242358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5">
        <f>TITRES_STAT!D1967</f>
        <v>13.534000000000001</v>
      </c>
      <c r="C1964" s="2">
        <f t="shared" si="180"/>
        <v>12.109088479803347</v>
      </c>
      <c r="D1964" s="2">
        <f t="shared" si="182"/>
        <v>12.211733574218924</v>
      </c>
      <c r="E1964" s="2">
        <f t="shared" si="181"/>
        <v>-0.10264509441557657</v>
      </c>
      <c r="F1964" s="2">
        <f t="shared" si="185"/>
        <v>7.9204696721201506E-2</v>
      </c>
      <c r="G1964" s="2">
        <f t="shared" si="183"/>
        <v>-0.18184979113677807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5">
        <f>TITRES_STAT!D1968</f>
        <v>13.276</v>
      </c>
      <c r="C1965" s="2">
        <f t="shared" si="180"/>
        <v>12.099536405987449</v>
      </c>
      <c r="D1965" s="2">
        <f t="shared" si="182"/>
        <v>12.290568124276781</v>
      </c>
      <c r="E1965" s="2">
        <f t="shared" si="181"/>
        <v>-0.19103171828933263</v>
      </c>
      <c r="F1965" s="2">
        <f t="shared" si="185"/>
        <v>2.5157413719094676E-2</v>
      </c>
      <c r="G1965" s="2">
        <f t="shared" si="183"/>
        <v>-0.21618913200842732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5">
        <f>TITRES_STAT!D1969</f>
        <v>12.487</v>
      </c>
      <c r="C1966" s="2">
        <f t="shared" si="180"/>
        <v>12.091453881989381</v>
      </c>
      <c r="D1966" s="2">
        <f t="shared" si="182"/>
        <v>12.305118633589613</v>
      </c>
      <c r="E1966" s="2">
        <f t="shared" si="181"/>
        <v>-0.21366475160023235</v>
      </c>
      <c r="F1966" s="2">
        <f t="shared" si="185"/>
        <v>-2.2607019344770732E-2</v>
      </c>
      <c r="G1966" s="2">
        <f t="shared" si="183"/>
        <v>-0.19105773225546163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5">
        <f>TITRES_STAT!D1970</f>
        <v>12.869</v>
      </c>
      <c r="C1967" s="2">
        <f t="shared" si="180"/>
        <v>12.081999438606399</v>
      </c>
      <c r="D1967" s="2">
        <f t="shared" si="182"/>
        <v>12.346887623694085</v>
      </c>
      <c r="E1967" s="2">
        <f t="shared" si="181"/>
        <v>-0.26488818508768652</v>
      </c>
      <c r="F1967" s="2">
        <f t="shared" si="185"/>
        <v>-7.1063252493353893E-2</v>
      </c>
      <c r="G1967" s="2">
        <f t="shared" si="183"/>
        <v>-0.19382493259433264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5">
        <f>TITRES_STAT!D1971</f>
        <v>12.462</v>
      </c>
      <c r="C1968" s="2">
        <f t="shared" si="180"/>
        <v>12.070153371128491</v>
      </c>
      <c r="D1968" s="2">
        <f t="shared" si="182"/>
        <v>12.355414466383412</v>
      </c>
      <c r="E1968" s="2">
        <f t="shared" si="181"/>
        <v>-0.2852610952549206</v>
      </c>
      <c r="F1968" s="2">
        <f t="shared" si="185"/>
        <v>-0.11390282104566724</v>
      </c>
      <c r="G1968" s="2">
        <f t="shared" si="183"/>
        <v>-0.17135827420925337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5">
        <f>TITRES_STAT!D1972</f>
        <v>12.462</v>
      </c>
      <c r="C1969" s="2">
        <f t="shared" si="180"/>
        <v>12.058899006339491</v>
      </c>
      <c r="D1969" s="2">
        <f t="shared" si="182"/>
        <v>12.363309691095751</v>
      </c>
      <c r="E1969" s="2">
        <f t="shared" si="181"/>
        <v>-0.30441068475625954</v>
      </c>
      <c r="F1969" s="2">
        <f t="shared" si="185"/>
        <v>-0.15200439378778571</v>
      </c>
      <c r="G1969" s="2">
        <f t="shared" si="183"/>
        <v>-0.15240629096847383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5">
        <f>TITRES_STAT!D1973</f>
        <v>12.329000000000001</v>
      </c>
      <c r="C1970" s="2">
        <f t="shared" si="180"/>
        <v>12.05706838997957</v>
      </c>
      <c r="D1970" s="2">
        <f t="shared" si="182"/>
        <v>12.360768232496065</v>
      </c>
      <c r="E1970" s="2">
        <f t="shared" si="181"/>
        <v>-0.30369984251649562</v>
      </c>
      <c r="F1970" s="2">
        <f t="shared" si="185"/>
        <v>-0.18234348353352769</v>
      </c>
      <c r="G1970" s="2">
        <f t="shared" si="183"/>
        <v>-0.12135635898296793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5">
        <f>TITRES_STAT!D1974</f>
        <v>12.545</v>
      </c>
      <c r="C1971" s="2">
        <f t="shared" si="180"/>
        <v>12.052904022290406</v>
      </c>
      <c r="D1971" s="2">
        <f t="shared" si="182"/>
        <v>12.374415030088949</v>
      </c>
      <c r="E1971" s="2">
        <f t="shared" si="181"/>
        <v>-0.32151100779854325</v>
      </c>
      <c r="F1971" s="2">
        <f t="shared" si="185"/>
        <v>-0.21017698838653082</v>
      </c>
      <c r="G1971" s="2">
        <f t="shared" si="183"/>
        <v>-0.11133401941201243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5">
        <f>TITRES_STAT!D1975</f>
        <v>12.462</v>
      </c>
      <c r="C1972" s="2">
        <f t="shared" si="180"/>
        <v>12.051995711168805</v>
      </c>
      <c r="D1972" s="2">
        <f t="shared" si="182"/>
        <v>12.380902805637916</v>
      </c>
      <c r="E1972" s="2">
        <f t="shared" si="181"/>
        <v>-0.32890709446911082</v>
      </c>
      <c r="F1972" s="2">
        <f t="shared" si="185"/>
        <v>-0.23392300960304682</v>
      </c>
      <c r="G1972" s="2">
        <f t="shared" si="183"/>
        <v>-9.4984084866063995E-2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5">
        <f>TITRES_STAT!D1976</f>
        <v>12.454000000000001</v>
      </c>
      <c r="C1973" s="2">
        <f t="shared" si="180"/>
        <v>12.162304063296681</v>
      </c>
      <c r="D1973" s="2">
        <f t="shared" si="182"/>
        <v>12.386317412627701</v>
      </c>
      <c r="E1973" s="2">
        <f t="shared" si="181"/>
        <v>-0.22401334933102035</v>
      </c>
      <c r="F1973" s="2">
        <f t="shared" si="185"/>
        <v>-0.23194107754864154</v>
      </c>
      <c r="G1973" s="2">
        <f t="shared" si="183"/>
        <v>7.9277282176211938E-3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5">
        <f>TITRES_STAT!D1977</f>
        <v>12.42</v>
      </c>
      <c r="C1974" s="2">
        <f t="shared" si="180"/>
        <v>12.373334207404884</v>
      </c>
      <c r="D1974" s="2">
        <f t="shared" si="182"/>
        <v>12.388812419099724</v>
      </c>
      <c r="E1974" s="2">
        <f t="shared" si="181"/>
        <v>-1.5478211694839317E-2</v>
      </c>
      <c r="F1974" s="2">
        <f t="shared" si="185"/>
        <v>-0.18864850437788111</v>
      </c>
      <c r="G1974" s="2">
        <f t="shared" si="183"/>
        <v>0.17317029268304179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5">
        <f>TITRES_STAT!D1978</f>
        <v>12.462</v>
      </c>
      <c r="C1975" s="2">
        <f t="shared" si="180"/>
        <v>12.512205867804132</v>
      </c>
      <c r="D1975" s="2">
        <f t="shared" si="182"/>
        <v>12.394233721388634</v>
      </c>
      <c r="E1975" s="2">
        <f t="shared" si="181"/>
        <v>0.11797214641549836</v>
      </c>
      <c r="F1975" s="2">
        <f t="shared" si="185"/>
        <v>-0.12732437421920523</v>
      </c>
      <c r="G1975" s="2">
        <f t="shared" si="183"/>
        <v>0.24529652063470359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5">
        <f>TITRES_STAT!D1979</f>
        <v>12.42</v>
      </c>
      <c r="C1976" s="2">
        <f t="shared" si="180"/>
        <v>12.508328041988111</v>
      </c>
      <c r="D1976" s="2">
        <f t="shared" si="182"/>
        <v>12.396142334619105</v>
      </c>
      <c r="E1976" s="2">
        <f t="shared" si="181"/>
        <v>0.11218570736900624</v>
      </c>
      <c r="F1976" s="2">
        <f t="shared" si="185"/>
        <v>-7.9422357901562934E-2</v>
      </c>
      <c r="G1976" s="2">
        <f t="shared" si="183"/>
        <v>0.19160806527056917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5">
        <f>TITRES_STAT!D1980</f>
        <v>12.42</v>
      </c>
      <c r="C1977" s="2">
        <f t="shared" si="180"/>
        <v>12.563816035528403</v>
      </c>
      <c r="D1977" s="2">
        <f t="shared" si="182"/>
        <v>12.397909569091764</v>
      </c>
      <c r="E1977" s="2">
        <f t="shared" si="181"/>
        <v>0.16590646643663831</v>
      </c>
      <c r="F1977" s="2">
        <f t="shared" si="185"/>
        <v>-3.0356593033922685E-2</v>
      </c>
      <c r="G1977" s="2">
        <f t="shared" si="183"/>
        <v>0.196263059470561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5">
        <f>TITRES_STAT!D1981</f>
        <v>12.412000000000001</v>
      </c>
      <c r="C1978" s="2">
        <f t="shared" si="180"/>
        <v>12.548152030062495</v>
      </c>
      <c r="D1978" s="2">
        <f t="shared" si="182"/>
        <v>12.398953304714595</v>
      </c>
      <c r="E1978" s="2">
        <f t="shared" si="181"/>
        <v>0.14919872534789924</v>
      </c>
      <c r="F1978" s="2">
        <f t="shared" si="185"/>
        <v>5.5544706424416994E-3</v>
      </c>
      <c r="G1978" s="2">
        <f t="shared" si="183"/>
        <v>0.14364425470545755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5">
        <f>TITRES_STAT!D1982</f>
        <v>12.412000000000001</v>
      </c>
      <c r="C1979" s="2">
        <f t="shared" si="180"/>
        <v>12.534897871591342</v>
      </c>
      <c r="D1979" s="2">
        <f t="shared" si="182"/>
        <v>12.399919726587589</v>
      </c>
      <c r="E1979" s="2">
        <f t="shared" si="181"/>
        <v>0.13497814500375327</v>
      </c>
      <c r="F1979" s="2">
        <f t="shared" si="185"/>
        <v>3.1439205514704013E-2</v>
      </c>
      <c r="G1979" s="2">
        <f t="shared" si="183"/>
        <v>0.10353893948904926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5">
        <f>TITRES_STAT!D1983</f>
        <v>12.42</v>
      </c>
      <c r="C1980" s="2">
        <f t="shared" si="180"/>
        <v>12.503221275961904</v>
      </c>
      <c r="D1980" s="2">
        <f t="shared" si="182"/>
        <v>12.401407154247767</v>
      </c>
      <c r="E1980" s="2">
        <f t="shared" si="181"/>
        <v>0.10181412171413662</v>
      </c>
      <c r="F1980" s="2">
        <f t="shared" si="185"/>
        <v>4.551418875459054E-2</v>
      </c>
      <c r="G1980" s="2">
        <f t="shared" si="183"/>
        <v>5.6299932959546078E-2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5">
        <f>TITRES_STAT!D1984</f>
        <v>12.462</v>
      </c>
      <c r="C1981" s="2">
        <f t="shared" si="180"/>
        <v>12.509648771967765</v>
      </c>
      <c r="D1981" s="2">
        <f t="shared" si="182"/>
        <v>12.405895513192377</v>
      </c>
      <c r="E1981" s="2">
        <f t="shared" si="181"/>
        <v>0.10375325877538799</v>
      </c>
      <c r="F1981" s="2">
        <f t="shared" si="185"/>
        <v>5.7162002758750032E-2</v>
      </c>
      <c r="G1981" s="2">
        <f t="shared" si="183"/>
        <v>4.6591256016637959E-2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5">
        <f>TITRES_STAT!D1985</f>
        <v>12.445</v>
      </c>
      <c r="C1982" s="2">
        <f t="shared" si="180"/>
        <v>12.502318191665031</v>
      </c>
      <c r="D1982" s="2">
        <f t="shared" si="182"/>
        <v>12.408792141844794</v>
      </c>
      <c r="E1982" s="2">
        <f t="shared" si="181"/>
        <v>9.3526049820237489E-2</v>
      </c>
      <c r="F1982" s="2">
        <f t="shared" si="185"/>
        <v>6.4434812171047531E-2</v>
      </c>
      <c r="G1982" s="2">
        <f t="shared" si="183"/>
        <v>2.9091237649189958E-2</v>
      </c>
      <c r="H1982" s="2" t="str">
        <f t="shared" si="184"/>
        <v>Sell</v>
      </c>
    </row>
    <row r="1983" spans="1:8" ht="13.5" x14ac:dyDescent="0.25">
      <c r="A1983" s="3">
        <f>TITRES_STAT!B1986</f>
        <v>44894</v>
      </c>
      <c r="B1983" s="5">
        <f>TITRES_STAT!D1986</f>
        <v>12.445</v>
      </c>
      <c r="C1983" s="2">
        <f t="shared" si="180"/>
        <v>12.494884623716565</v>
      </c>
      <c r="D1983" s="2">
        <f t="shared" si="182"/>
        <v>12.411474205411846</v>
      </c>
      <c r="E1983" s="2">
        <f t="shared" si="181"/>
        <v>8.3410418304719514E-2</v>
      </c>
      <c r="F1983" s="2">
        <f t="shared" si="185"/>
        <v>6.8229933397781939E-2</v>
      </c>
      <c r="G1983" s="2">
        <f t="shared" si="183"/>
        <v>1.5180484906937575E-2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5">
        <f>TITRES_STAT!D1987</f>
        <v>12.436999999999999</v>
      </c>
      <c r="C1984" s="2">
        <f t="shared" si="180"/>
        <v>12.483363912375555</v>
      </c>
      <c r="D1984" s="2">
        <f t="shared" si="182"/>
        <v>12.413365005010968</v>
      </c>
      <c r="E1984" s="2">
        <f t="shared" si="181"/>
        <v>6.9998907364587026E-2</v>
      </c>
      <c r="F1984" s="2">
        <f t="shared" si="185"/>
        <v>6.8583728191142959E-2</v>
      </c>
      <c r="G1984" s="2">
        <f t="shared" si="183"/>
        <v>1.4151791734440672E-3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5">
        <f>TITRES_STAT!D1988</f>
        <v>12.436999999999999</v>
      </c>
      <c r="C1985" s="2">
        <f t="shared" si="180"/>
        <v>12.48007715662547</v>
      </c>
      <c r="D1985" s="2">
        <f t="shared" si="182"/>
        <v>12.415115745380525</v>
      </c>
      <c r="E1985" s="2">
        <f t="shared" si="181"/>
        <v>6.4961411244944145E-2</v>
      </c>
      <c r="F1985" s="2">
        <f t="shared" si="185"/>
        <v>6.7859264801903199E-2</v>
      </c>
      <c r="G1985" s="2">
        <f t="shared" si="183"/>
        <v>-2.8978535569590541E-3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5">
        <f>TITRES_STAT!D1989</f>
        <v>12.445</v>
      </c>
      <c r="C1986" s="2">
        <f t="shared" si="180"/>
        <v>12.470834517144629</v>
      </c>
      <c r="D1986" s="2">
        <f t="shared" si="182"/>
        <v>12.417329393870856</v>
      </c>
      <c r="E1986" s="2">
        <f t="shared" si="181"/>
        <v>5.3505123273772881E-2</v>
      </c>
      <c r="F1986" s="2">
        <f t="shared" si="185"/>
        <v>6.4988436496277141E-2</v>
      </c>
      <c r="G1986" s="2">
        <f t="shared" si="183"/>
        <v>-1.148331322250426E-2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5">
        <f>TITRES_STAT!D1990</f>
        <v>12.412000000000001</v>
      </c>
      <c r="C1987" s="2">
        <f t="shared" si="180"/>
        <v>12.463013822199303</v>
      </c>
      <c r="D1987" s="2">
        <f t="shared" si="182"/>
        <v>12.416934623954496</v>
      </c>
      <c r="E1987" s="2">
        <f t="shared" si="181"/>
        <v>4.6079198244806108E-2</v>
      </c>
      <c r="F1987" s="2">
        <f t="shared" si="185"/>
        <v>6.1206588845982936E-2</v>
      </c>
      <c r="G1987" s="2">
        <f t="shared" si="183"/>
        <v>-1.5127390601176828E-2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5">
        <f>TITRES_STAT!D1991</f>
        <v>12.304</v>
      </c>
      <c r="C1988" s="2">
        <f t="shared" si="180"/>
        <v>12.455165541860948</v>
      </c>
      <c r="D1988" s="2">
        <f t="shared" si="182"/>
        <v>12.408569096254164</v>
      </c>
      <c r="E1988" s="2">
        <f t="shared" si="181"/>
        <v>4.6596445606784442E-2</v>
      </c>
      <c r="F1988" s="2">
        <f t="shared" si="185"/>
        <v>5.8284560198143244E-2</v>
      </c>
      <c r="G1988" s="2">
        <f t="shared" si="183"/>
        <v>-1.1688114591358802E-2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5">
        <f>TITRES_STAT!D1992</f>
        <v>12.13</v>
      </c>
      <c r="C1989" s="2">
        <f t="shared" si="180"/>
        <v>12.448524689266957</v>
      </c>
      <c r="D1989" s="2">
        <f t="shared" si="182"/>
        <v>12.387934348383485</v>
      </c>
      <c r="E1989" s="2">
        <f t="shared" si="181"/>
        <v>6.0590340883472038E-2</v>
      </c>
      <c r="F1989" s="2">
        <f t="shared" si="185"/>
        <v>5.8745716335209003E-2</v>
      </c>
      <c r="G1989" s="2">
        <f t="shared" si="183"/>
        <v>1.8446245482630352E-3</v>
      </c>
      <c r="H1989" s="2" t="str">
        <f t="shared" si="184"/>
        <v>Sell</v>
      </c>
    </row>
    <row r="1990" spans="1:8" ht="13.5" x14ac:dyDescent="0.25">
      <c r="A1990" s="3">
        <f>TITRES_STAT!B1993</f>
        <v>44903</v>
      </c>
      <c r="B1990" s="5">
        <f>TITRES_STAT!D1993</f>
        <v>12.071999999999999</v>
      </c>
      <c r="C1990" s="2">
        <f t="shared" si="180"/>
        <v>12.44413627553358</v>
      </c>
      <c r="D1990" s="2">
        <f t="shared" si="182"/>
        <v>12.364531804058782</v>
      </c>
      <c r="E1990" s="2">
        <f t="shared" si="181"/>
        <v>7.9604471474798544E-2</v>
      </c>
      <c r="F1990" s="2">
        <f t="shared" si="185"/>
        <v>6.2917467363126922E-2</v>
      </c>
      <c r="G1990" s="2">
        <f t="shared" si="183"/>
        <v>1.6687004111671622E-2</v>
      </c>
      <c r="H1990" s="2" t="str">
        <f t="shared" si="184"/>
        <v>Sell</v>
      </c>
    </row>
    <row r="1991" spans="1:8" ht="13.5" x14ac:dyDescent="0.25">
      <c r="A1991" s="3">
        <f>TITRES_STAT!B1994</f>
        <v>44904</v>
      </c>
      <c r="B1991" s="5">
        <f>TITRES_STAT!D1994</f>
        <v>11.922000000000001</v>
      </c>
      <c r="C1991" s="2">
        <f t="shared" si="180"/>
        <v>12.446884540836107</v>
      </c>
      <c r="D1991" s="2">
        <f t="shared" si="182"/>
        <v>12.331751670424797</v>
      </c>
      <c r="E1991" s="2">
        <f t="shared" si="181"/>
        <v>0.11513287041131015</v>
      </c>
      <c r="F1991" s="2">
        <f t="shared" si="185"/>
        <v>7.3360547972763562E-2</v>
      </c>
      <c r="G1991" s="2">
        <f t="shared" si="183"/>
        <v>4.1772322438546589E-2</v>
      </c>
      <c r="H1991" s="2" t="str">
        <f t="shared" si="184"/>
        <v>Sell</v>
      </c>
    </row>
    <row r="1992" spans="1:8" ht="13.5" x14ac:dyDescent="0.25">
      <c r="A1992" s="3">
        <f>TITRES_STAT!B1995</f>
        <v>44907</v>
      </c>
      <c r="B1992" s="5">
        <f>TITRES_STAT!D1995</f>
        <v>11.964</v>
      </c>
      <c r="C1992" s="2">
        <f t="shared" si="180"/>
        <v>12.446594611476705</v>
      </c>
      <c r="D1992" s="2">
        <f t="shared" si="182"/>
        <v>12.304510805948887</v>
      </c>
      <c r="E1992" s="2">
        <f t="shared" si="181"/>
        <v>0.14208380552781819</v>
      </c>
      <c r="F1992" s="2">
        <f t="shared" si="185"/>
        <v>8.7105199483774487E-2</v>
      </c>
      <c r="G1992" s="2">
        <f t="shared" si="183"/>
        <v>5.4978606044043699E-2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5">
        <f>TITRES_STAT!D1996</f>
        <v>12.047000000000001</v>
      </c>
      <c r="C1993" s="2">
        <f t="shared" si="180"/>
        <v>12.446349286634135</v>
      </c>
      <c r="D1993" s="2">
        <f t="shared" si="182"/>
        <v>12.285435931434154</v>
      </c>
      <c r="E1993" s="2">
        <f t="shared" si="181"/>
        <v>0.1609133551999804</v>
      </c>
      <c r="F1993" s="2">
        <f t="shared" si="185"/>
        <v>0.10186683062701568</v>
      </c>
      <c r="G1993" s="2">
        <f t="shared" si="183"/>
        <v>5.904652457296472E-2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5">
        <f>TITRES_STAT!D1997</f>
        <v>12.295999999999999</v>
      </c>
      <c r="C1994" s="2">
        <f t="shared" si="180"/>
        <v>12.444910934844268</v>
      </c>
      <c r="D1994" s="2">
        <f t="shared" si="182"/>
        <v>12.286218455031625</v>
      </c>
      <c r="E1994" s="2">
        <f t="shared" si="181"/>
        <v>0.15869247981264323</v>
      </c>
      <c r="F1994" s="2">
        <f t="shared" si="185"/>
        <v>0.11323196046414119</v>
      </c>
      <c r="G1994" s="2">
        <f t="shared" si="183"/>
        <v>4.5460519348502038E-2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5">
        <f>TITRES_STAT!D1998</f>
        <v>12.295999999999999</v>
      </c>
      <c r="C1995" s="2">
        <f t="shared" si="180"/>
        <v>12.44369386794515</v>
      </c>
      <c r="D1995" s="2">
        <f t="shared" si="182"/>
        <v>12.286943013918171</v>
      </c>
      <c r="E1995" s="2">
        <f t="shared" si="181"/>
        <v>0.15675085402697952</v>
      </c>
      <c r="F1995" s="2">
        <f t="shared" si="185"/>
        <v>0.12193573917670886</v>
      </c>
      <c r="G1995" s="2">
        <f t="shared" si="183"/>
        <v>3.4815114850270668E-2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5">
        <f>TITRES_STAT!D1999</f>
        <v>12.279</v>
      </c>
      <c r="C1996" s="2">
        <f t="shared" si="180"/>
        <v>12.443894811338204</v>
      </c>
      <c r="D1996" s="2">
        <f t="shared" si="182"/>
        <v>12.286354642516823</v>
      </c>
      <c r="E1996" s="2">
        <f t="shared" si="181"/>
        <v>0.15754016882138089</v>
      </c>
      <c r="F1996" s="2">
        <f t="shared" si="185"/>
        <v>0.12905662510564328</v>
      </c>
      <c r="G1996" s="2">
        <f t="shared" si="183"/>
        <v>2.8483543715737608E-2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5">
        <f>TITRES_STAT!D2000</f>
        <v>12.279</v>
      </c>
      <c r="C1997" s="2">
        <f t="shared" si="180"/>
        <v>12.438987917286173</v>
      </c>
      <c r="D1997" s="2">
        <f t="shared" si="182"/>
        <v>12.285809854182244</v>
      </c>
      <c r="E1997" s="2">
        <f t="shared" si="181"/>
        <v>0.15317806310392967</v>
      </c>
      <c r="F1997" s="2">
        <f t="shared" si="185"/>
        <v>0.13388091270530056</v>
      </c>
      <c r="G1997" s="2">
        <f t="shared" si="183"/>
        <v>1.9297150398629115E-2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5">
        <f>TITRES_STAT!D2001</f>
        <v>11.955</v>
      </c>
      <c r="C1998" s="2">
        <f t="shared" si="180"/>
        <v>12.418220545395993</v>
      </c>
      <c r="D1998" s="2">
        <f t="shared" si="182"/>
        <v>12.261305420539115</v>
      </c>
      <c r="E1998" s="2">
        <f t="shared" si="181"/>
        <v>0.15691512485687831</v>
      </c>
      <c r="F1998" s="2">
        <f t="shared" si="185"/>
        <v>0.13848775513561612</v>
      </c>
      <c r="G1998" s="2">
        <f t="shared" si="183"/>
        <v>1.8427369721262188E-2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5">
        <f>TITRES_STAT!D2002</f>
        <v>12.279</v>
      </c>
      <c r="C1999" s="2">
        <f t="shared" ref="C1999:C2062" si="186">$C$4*B1989+C1998*(1-$C$4)</f>
        <v>12.373878923027378</v>
      </c>
      <c r="D1999" s="2">
        <f t="shared" si="182"/>
        <v>12.262616130128809</v>
      </c>
      <c r="E1999" s="2">
        <f t="shared" si="181"/>
        <v>0.11126279289856988</v>
      </c>
      <c r="F1999" s="2">
        <f t="shared" si="185"/>
        <v>0.13304276268820686</v>
      </c>
      <c r="G1999" s="2">
        <f t="shared" si="183"/>
        <v>-2.1779969789636977E-2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5">
        <f>TITRES_STAT!D2003</f>
        <v>12.279</v>
      </c>
      <c r="C2000" s="2">
        <f t="shared" si="186"/>
        <v>12.327436011792397</v>
      </c>
      <c r="D2000" s="2">
        <f t="shared" si="182"/>
        <v>12.263829750119267</v>
      </c>
      <c r="E2000" s="2">
        <f t="shared" si="181"/>
        <v>6.3606261673129438E-2</v>
      </c>
      <c r="F2000" s="2">
        <f t="shared" si="185"/>
        <v>0.11915546248519138</v>
      </c>
      <c r="G2000" s="2">
        <f t="shared" si="183"/>
        <v>-5.5549200812061938E-2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5">
        <f>TITRES_STAT!D2004</f>
        <v>11.964</v>
      </c>
      <c r="C2001" s="2">
        <f t="shared" si="186"/>
        <v>12.265061240747412</v>
      </c>
      <c r="D2001" s="2">
        <f t="shared" si="182"/>
        <v>12.241620138999323</v>
      </c>
      <c r="E2001" s="2">
        <f t="shared" si="181"/>
        <v>2.344110174808911E-2</v>
      </c>
      <c r="F2001" s="2">
        <f t="shared" si="185"/>
        <v>0.10001259033777093</v>
      </c>
      <c r="G2001" s="2">
        <f t="shared" si="183"/>
        <v>-7.6571488589681824E-2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5">
        <f>TITRES_STAT!D2005</f>
        <v>11.964</v>
      </c>
      <c r="C2002" s="2">
        <f t="shared" si="186"/>
        <v>12.218744126786271</v>
      </c>
      <c r="D2002" s="2">
        <f t="shared" si="182"/>
        <v>12.221055684258634</v>
      </c>
      <c r="E2002" s="2">
        <f t="shared" si="181"/>
        <v>-2.3115574723622245E-3</v>
      </c>
      <c r="F2002" s="2">
        <f t="shared" si="185"/>
        <v>7.9547760775744311E-2</v>
      </c>
      <c r="G2002" s="2">
        <f t="shared" si="183"/>
        <v>-8.1859318248106536E-2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5">
        <f>TITRES_STAT!D2006</f>
        <v>11.839</v>
      </c>
      <c r="C2003" s="2">
        <f t="shared" si="186"/>
        <v>12.192321953434538</v>
      </c>
      <c r="D2003" s="2">
        <f t="shared" si="182"/>
        <v>12.192755263202439</v>
      </c>
      <c r="E2003" s="2">
        <f t="shared" si="181"/>
        <v>-4.3330976790123543E-4</v>
      </c>
      <c r="F2003" s="2">
        <f t="shared" si="185"/>
        <v>6.3551546667015207E-2</v>
      </c>
      <c r="G2003" s="2">
        <f t="shared" si="183"/>
        <v>-6.3984856434916443E-2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5">
        <f>TITRES_STAT!D2007</f>
        <v>11.631</v>
      </c>
      <c r="C2004" s="2">
        <f t="shared" si="186"/>
        <v>12.208272422136917</v>
      </c>
      <c r="D2004" s="2">
        <f t="shared" si="182"/>
        <v>12.151143762224482</v>
      </c>
      <c r="E2004" s="2">
        <f t="shared" si="181"/>
        <v>5.7128659912434543E-2</v>
      </c>
      <c r="F2004" s="2">
        <f t="shared" si="185"/>
        <v>6.2266969316099083E-2</v>
      </c>
      <c r="G2004" s="2">
        <f t="shared" si="183"/>
        <v>-5.1383094036645399E-3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5">
        <f>TITRES_STAT!D2008</f>
        <v>11.622999999999999</v>
      </c>
      <c r="C2005" s="2">
        <f t="shared" si="186"/>
        <v>12.221768972577392</v>
      </c>
      <c r="D2005" s="2">
        <f t="shared" si="182"/>
        <v>12.112022002059707</v>
      </c>
      <c r="E2005" s="2">
        <f t="shared" si="181"/>
        <v>0.10974697051768523</v>
      </c>
      <c r="F2005" s="2">
        <f t="shared" si="185"/>
        <v>7.1762969556416312E-2</v>
      </c>
      <c r="G2005" s="2">
        <f t="shared" si="183"/>
        <v>3.7984000961268916E-2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5">
        <f>TITRES_STAT!D2009</f>
        <v>11.266</v>
      </c>
      <c r="C2006" s="2">
        <f t="shared" si="186"/>
        <v>12.230573746027023</v>
      </c>
      <c r="D2006" s="2">
        <f t="shared" si="182"/>
        <v>12.049353705610839</v>
      </c>
      <c r="E2006" s="2">
        <f t="shared" si="181"/>
        <v>0.18122004041618389</v>
      </c>
      <c r="F2006" s="2">
        <f t="shared" si="185"/>
        <v>9.365438372836983E-2</v>
      </c>
      <c r="G2006" s="2">
        <f t="shared" si="183"/>
        <v>8.7565656687814061E-2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5">
        <f>TITRES_STAT!D2010</f>
        <v>11.88</v>
      </c>
      <c r="C2007" s="2">
        <f t="shared" si="186"/>
        <v>12.238023938945942</v>
      </c>
      <c r="D2007" s="2">
        <f t="shared" si="182"/>
        <v>12.036808986676704</v>
      </c>
      <c r="E2007" s="2">
        <f t="shared" si="181"/>
        <v>0.20121495226923791</v>
      </c>
      <c r="F2007" s="2">
        <f t="shared" si="185"/>
        <v>0.11516649743654345</v>
      </c>
      <c r="G2007" s="2">
        <f t="shared" si="183"/>
        <v>8.6048454832694465E-2</v>
      </c>
      <c r="H2007" s="2" t="str">
        <f t="shared" si="184"/>
        <v>Sell</v>
      </c>
    </row>
    <row r="2008" spans="1:8" ht="13.5" x14ac:dyDescent="0.25">
      <c r="A2008" s="3">
        <f>TITRES_STAT!B2011</f>
        <v>44929</v>
      </c>
      <c r="B2008" s="5">
        <f>TITRES_STAT!D2011</f>
        <v>11.631</v>
      </c>
      <c r="C2008" s="2">
        <f t="shared" si="186"/>
        <v>12.19448179449272</v>
      </c>
      <c r="D2008" s="2">
        <f t="shared" si="182"/>
        <v>12.00674906173769</v>
      </c>
      <c r="E2008" s="2">
        <f t="shared" si="181"/>
        <v>0.18773273275503044</v>
      </c>
      <c r="F2008" s="2">
        <f t="shared" si="185"/>
        <v>0.12967974450024083</v>
      </c>
      <c r="G2008" s="2">
        <f t="shared" si="183"/>
        <v>5.8052988254789606E-2</v>
      </c>
      <c r="H2008" s="2" t="str">
        <f t="shared" si="184"/>
        <v>Sell</v>
      </c>
    </row>
    <row r="2009" spans="1:8" ht="13.5" x14ac:dyDescent="0.25">
      <c r="A2009" s="3">
        <f>TITRES_STAT!B2012</f>
        <v>44930</v>
      </c>
      <c r="B2009" s="5">
        <f>TITRES_STAT!D2012</f>
        <v>11.615</v>
      </c>
      <c r="C2009" s="2">
        <f t="shared" si="186"/>
        <v>12.207484595339993</v>
      </c>
      <c r="D2009" s="2">
        <f t="shared" si="182"/>
        <v>11.977730612720084</v>
      </c>
      <c r="E2009" s="2">
        <f t="shared" si="181"/>
        <v>0.22975398261990954</v>
      </c>
      <c r="F2009" s="2">
        <f t="shared" si="185"/>
        <v>0.14969459212417457</v>
      </c>
      <c r="G2009" s="2">
        <f t="shared" si="183"/>
        <v>8.0059390495734961E-2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5">
        <f>TITRES_STAT!D2013</f>
        <v>12.038</v>
      </c>
      <c r="C2010" s="2">
        <f t="shared" si="186"/>
        <v>12.218486965287687</v>
      </c>
      <c r="D2010" s="2">
        <f t="shared" si="182"/>
        <v>11.982195011777854</v>
      </c>
      <c r="E2010" s="2">
        <f t="shared" si="181"/>
        <v>0.23629195350983245</v>
      </c>
      <c r="F2010" s="2">
        <f t="shared" si="185"/>
        <v>0.16701406440130617</v>
      </c>
      <c r="G2010" s="2">
        <f t="shared" si="183"/>
        <v>6.927788910852628E-2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5">
        <f>TITRES_STAT!D2014</f>
        <v>12.013</v>
      </c>
      <c r="C2011" s="2">
        <f t="shared" si="186"/>
        <v>12.179335124474196</v>
      </c>
      <c r="D2011" s="2">
        <f t="shared" si="182"/>
        <v>11.984476862757273</v>
      </c>
      <c r="E2011" s="2">
        <f t="shared" si="181"/>
        <v>0.19485826171692366</v>
      </c>
      <c r="F2011" s="2">
        <f t="shared" si="185"/>
        <v>0.17258290386442968</v>
      </c>
      <c r="G2011" s="2">
        <f t="shared" si="183"/>
        <v>2.2275357852493988E-2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5">
        <f>TITRES_STAT!D2015</f>
        <v>11.839</v>
      </c>
      <c r="C2012" s="2">
        <f t="shared" si="186"/>
        <v>12.146206643785858</v>
      </c>
      <c r="D2012" s="2">
        <f t="shared" si="182"/>
        <v>11.973700798849327</v>
      </c>
      <c r="E2012" s="2">
        <f t="shared" ref="E2012:E2075" si="187">C2012-D2012</f>
        <v>0.17250584493653065</v>
      </c>
      <c r="F2012" s="2">
        <f t="shared" si="185"/>
        <v>0.17256749207884986</v>
      </c>
      <c r="G2012" s="2">
        <f t="shared" si="183"/>
        <v>-6.164714231920998E-5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5">
        <f>TITRES_STAT!D2016</f>
        <v>12.03</v>
      </c>
      <c r="C2013" s="2">
        <f t="shared" si="186"/>
        <v>12.098944083203419</v>
      </c>
      <c r="D2013" s="2">
        <f t="shared" ref="D2013:D2076" si="188">$D$4*B2013+(1-$D$4)*D2012</f>
        <v>11.977871110045673</v>
      </c>
      <c r="E2013" s="2">
        <f t="shared" si="187"/>
        <v>0.12107297315774623</v>
      </c>
      <c r="F2013" s="2">
        <f t="shared" si="185"/>
        <v>0.16226858829462915</v>
      </c>
      <c r="G2013" s="2">
        <f t="shared" si="183"/>
        <v>-4.1195615136882913E-2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5">
        <f>TITRES_STAT!D2017</f>
        <v>11.839</v>
      </c>
      <c r="C2014" s="2">
        <f t="shared" si="186"/>
        <v>12.026952685787508</v>
      </c>
      <c r="D2014" s="2">
        <f t="shared" si="188"/>
        <v>11.967584361153401</v>
      </c>
      <c r="E2014" s="2">
        <f t="shared" si="187"/>
        <v>5.9368324634107239E-2</v>
      </c>
      <c r="F2014" s="2">
        <f t="shared" si="185"/>
        <v>0.14168853556252478</v>
      </c>
      <c r="G2014" s="2">
        <f t="shared" si="183"/>
        <v>-8.2320210928417542E-2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5">
        <f>TITRES_STAT!D2018</f>
        <v>12.047000000000001</v>
      </c>
      <c r="C2015" s="2">
        <f t="shared" si="186"/>
        <v>11.964806118743276</v>
      </c>
      <c r="D2015" s="2">
        <f t="shared" si="188"/>
        <v>11.973467001067965</v>
      </c>
      <c r="E2015" s="2">
        <f t="shared" si="187"/>
        <v>-8.6608823246887567E-3</v>
      </c>
      <c r="F2015" s="2">
        <f t="shared" si="185"/>
        <v>0.11161865198508207</v>
      </c>
      <c r="G2015" s="2">
        <f t="shared" si="183"/>
        <v>-0.12027953430977083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5">
        <f>TITRES_STAT!D2019</f>
        <v>12.13</v>
      </c>
      <c r="C2016" s="2">
        <f t="shared" si="186"/>
        <v>11.857297485090463</v>
      </c>
      <c r="D2016" s="2">
        <f t="shared" si="188"/>
        <v>11.985062038025893</v>
      </c>
      <c r="E2016" s="2">
        <f t="shared" si="187"/>
        <v>-0.12776455293542988</v>
      </c>
      <c r="F2016" s="2">
        <f t="shared" si="185"/>
        <v>6.374201100097969E-2</v>
      </c>
      <c r="G2016" s="2">
        <f t="shared" si="183"/>
        <v>-0.19150656393640958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5">
        <f>TITRES_STAT!D2020</f>
        <v>12.371</v>
      </c>
      <c r="C2017" s="2">
        <f t="shared" si="186"/>
        <v>11.86079017969193</v>
      </c>
      <c r="D2017" s="2">
        <f t="shared" si="188"/>
        <v>12.013650035209158</v>
      </c>
      <c r="E2017" s="2">
        <f t="shared" si="187"/>
        <v>-0.15285985551722803</v>
      </c>
      <c r="F2017" s="2">
        <f t="shared" si="185"/>
        <v>2.0421637697338148E-2</v>
      </c>
      <c r="G2017" s="2">
        <f t="shared" si="183"/>
        <v>-0.17328149321456618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5">
        <f>TITRES_STAT!D2021</f>
        <v>12.047000000000001</v>
      </c>
      <c r="C2018" s="2">
        <f t="shared" si="186"/>
        <v>11.825437844354711</v>
      </c>
      <c r="D2018" s="2">
        <f t="shared" si="188"/>
        <v>12.016120402971444</v>
      </c>
      <c r="E2018" s="2">
        <f t="shared" si="187"/>
        <v>-0.19068255861673222</v>
      </c>
      <c r="F2018" s="2">
        <f t="shared" si="185"/>
        <v>-2.1799201565475931E-2</v>
      </c>
      <c r="G2018" s="2">
        <f t="shared" si="183"/>
        <v>-0.16888335705125629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5">
        <f>TITRES_STAT!D2022</f>
        <v>12.047000000000001</v>
      </c>
      <c r="C2019" s="2">
        <f t="shared" si="186"/>
        <v>11.793062791377064</v>
      </c>
      <c r="D2019" s="2">
        <f t="shared" si="188"/>
        <v>12.018407780529115</v>
      </c>
      <c r="E2019" s="2">
        <f t="shared" si="187"/>
        <v>-0.2253449891520507</v>
      </c>
      <c r="F2019" s="2">
        <f t="shared" si="185"/>
        <v>-6.2508359082790885E-2</v>
      </c>
      <c r="G2019" s="2">
        <f t="shared" si="183"/>
        <v>-0.1628366300692598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5">
        <f>TITRES_STAT!D2023</f>
        <v>11.814</v>
      </c>
      <c r="C2020" s="2">
        <f t="shared" si="186"/>
        <v>11.830745438857516</v>
      </c>
      <c r="D2020" s="2">
        <f t="shared" si="188"/>
        <v>12.003266463452885</v>
      </c>
      <c r="E2020" s="2">
        <f t="shared" si="187"/>
        <v>-0.172521024595369</v>
      </c>
      <c r="F2020" s="2">
        <f t="shared" si="185"/>
        <v>-8.451089218530651E-2</v>
      </c>
      <c r="G2020" s="2">
        <f t="shared" ref="G2020:G2083" si="189">E2020-F2020</f>
        <v>-8.8010132410062489E-2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5">
        <f>TITRES_STAT!D2024</f>
        <v>12.047000000000001</v>
      </c>
      <c r="C2021" s="2">
        <f t="shared" si="186"/>
        <v>11.858784602110205</v>
      </c>
      <c r="D2021" s="2">
        <f t="shared" si="188"/>
        <v>12.006505984678597</v>
      </c>
      <c r="E2021" s="2">
        <f t="shared" si="187"/>
        <v>-0.14772138256839185</v>
      </c>
      <c r="F2021" s="2">
        <f t="shared" ref="F2021:F2084" si="191">(E2021*(2/(10)))+((1-(2/10))*F2020)</f>
        <v>-9.7152990261923589E-2</v>
      </c>
      <c r="G2021" s="2">
        <f t="shared" si="189"/>
        <v>-5.0568392306468257E-2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5">
        <f>TITRES_STAT!D2025</f>
        <v>11.839</v>
      </c>
      <c r="C2022" s="2">
        <f t="shared" si="186"/>
        <v>11.855740817170174</v>
      </c>
      <c r="D2022" s="2">
        <f t="shared" si="188"/>
        <v>11.994098133961664</v>
      </c>
      <c r="E2022" s="2">
        <f t="shared" si="187"/>
        <v>-0.13835731679148999</v>
      </c>
      <c r="F2022" s="2">
        <f t="shared" si="191"/>
        <v>-0.10539385556783687</v>
      </c>
      <c r="G2022" s="2">
        <f t="shared" si="189"/>
        <v>-3.2963461223653123E-2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5">
        <f>TITRES_STAT!D2026</f>
        <v>11.997</v>
      </c>
      <c r="C2023" s="2">
        <f t="shared" si="186"/>
        <v>11.882549922220917</v>
      </c>
      <c r="D2023" s="2">
        <f t="shared" si="188"/>
        <v>11.994313087001542</v>
      </c>
      <c r="E2023" s="2">
        <f t="shared" si="187"/>
        <v>-0.11176316478062454</v>
      </c>
      <c r="F2023" s="2">
        <f t="shared" si="191"/>
        <v>-0.10666771741039441</v>
      </c>
      <c r="G2023" s="2">
        <f t="shared" si="189"/>
        <v>-5.0954473702301273E-3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5">
        <f>TITRES_STAT!D2027</f>
        <v>11.997</v>
      </c>
      <c r="C2024" s="2">
        <f t="shared" si="186"/>
        <v>11.875849934186931</v>
      </c>
      <c r="D2024" s="2">
        <f t="shared" si="188"/>
        <v>11.994512117594022</v>
      </c>
      <c r="E2024" s="2">
        <f t="shared" si="187"/>
        <v>-0.11866218340709089</v>
      </c>
      <c r="F2024" s="2">
        <f t="shared" si="191"/>
        <v>-0.10906661060973372</v>
      </c>
      <c r="G2024" s="2">
        <f t="shared" si="189"/>
        <v>-9.5955727973571769E-3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5">
        <f>TITRES_STAT!D2028</f>
        <v>11.946999999999999</v>
      </c>
      <c r="C2025" s="2">
        <f t="shared" si="186"/>
        <v>11.902180713542789</v>
      </c>
      <c r="D2025" s="2">
        <f t="shared" si="188"/>
        <v>11.990992701475946</v>
      </c>
      <c r="E2025" s="2">
        <f t="shared" si="187"/>
        <v>-8.8811987933157255E-2</v>
      </c>
      <c r="F2025" s="2">
        <f t="shared" si="191"/>
        <v>-0.10501568607441843</v>
      </c>
      <c r="G2025" s="2">
        <f t="shared" si="189"/>
        <v>1.6203698141261172E-2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5">
        <f>TITRES_STAT!D2029</f>
        <v>11.946999999999999</v>
      </c>
      <c r="C2026" s="2">
        <f t="shared" si="186"/>
        <v>11.937229834536206</v>
      </c>
      <c r="D2026" s="2">
        <f t="shared" si="188"/>
        <v>11.987733982848098</v>
      </c>
      <c r="E2026" s="2">
        <f t="shared" si="187"/>
        <v>-5.0504148311892649E-2</v>
      </c>
      <c r="F2026" s="2">
        <f t="shared" si="191"/>
        <v>-9.4113378521913274E-2</v>
      </c>
      <c r="G2026" s="2">
        <f t="shared" si="189"/>
        <v>4.3609230210020625E-2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5">
        <f>TITRES_STAT!D2030</f>
        <v>11.414999999999999</v>
      </c>
      <c r="C2027" s="2">
        <f t="shared" si="186"/>
        <v>12.00396370614602</v>
      </c>
      <c r="D2027" s="2">
        <f t="shared" si="188"/>
        <v>11.945309243377867</v>
      </c>
      <c r="E2027" s="2">
        <f t="shared" si="187"/>
        <v>5.8654462768153337E-2</v>
      </c>
      <c r="F2027" s="2">
        <f t="shared" si="191"/>
        <v>-6.3559810263899952E-2</v>
      </c>
      <c r="G2027" s="2">
        <f t="shared" si="189"/>
        <v>0.12221427303205329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5">
        <f>TITRES_STAT!D2031</f>
        <v>11.781000000000001</v>
      </c>
      <c r="C2028" s="2">
        <f t="shared" si="186"/>
        <v>12.010584674431248</v>
      </c>
      <c r="D2028" s="2">
        <f t="shared" si="188"/>
        <v>11.93313818831284</v>
      </c>
      <c r="E2028" s="2">
        <f t="shared" si="187"/>
        <v>7.7446486118407876E-2</v>
      </c>
      <c r="F2028" s="2">
        <f t="shared" si="191"/>
        <v>-3.5358550987438384E-2</v>
      </c>
      <c r="G2028" s="2">
        <f t="shared" si="189"/>
        <v>0.11280503710584626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5">
        <f>TITRES_STAT!D2032</f>
        <v>11.565</v>
      </c>
      <c r="C2029" s="2">
        <f t="shared" si="186"/>
        <v>12.016187032211057</v>
      </c>
      <c r="D2029" s="2">
        <f t="shared" si="188"/>
        <v>11.90586869288226</v>
      </c>
      <c r="E2029" s="2">
        <f t="shared" si="187"/>
        <v>0.11031833932879742</v>
      </c>
      <c r="F2029" s="2">
        <f t="shared" si="191"/>
        <v>-6.2231729241912226E-3</v>
      </c>
      <c r="G2029" s="2">
        <f t="shared" si="189"/>
        <v>0.11654151225298864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5">
        <f>TITRES_STAT!D2033</f>
        <v>11.631</v>
      </c>
      <c r="C2030" s="2">
        <f t="shared" si="186"/>
        <v>11.985081334947818</v>
      </c>
      <c r="D2030" s="2">
        <f t="shared" si="188"/>
        <v>11.885508048965056</v>
      </c>
      <c r="E2030" s="2">
        <f t="shared" si="187"/>
        <v>9.9573285982762272E-2</v>
      </c>
      <c r="F2030" s="2">
        <f t="shared" si="191"/>
        <v>1.493611885719948E-2</v>
      </c>
      <c r="G2030" s="2">
        <f t="shared" si="189"/>
        <v>8.4637167125562796E-2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5">
        <f>TITRES_STAT!D2034</f>
        <v>11.622999999999999</v>
      </c>
      <c r="C2031" s="2">
        <f t="shared" si="186"/>
        <v>11.994607283417386</v>
      </c>
      <c r="D2031" s="2">
        <f t="shared" si="188"/>
        <v>11.866063008300978</v>
      </c>
      <c r="E2031" s="2">
        <f t="shared" si="187"/>
        <v>0.12854427511640765</v>
      </c>
      <c r="F2031" s="2">
        <f t="shared" si="191"/>
        <v>3.7657750109041113E-2</v>
      </c>
      <c r="G2031" s="2">
        <f t="shared" si="189"/>
        <v>9.0886525007366534E-2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5">
        <f>TITRES_STAT!D2035</f>
        <v>11.631</v>
      </c>
      <c r="C2032" s="2">
        <f t="shared" si="186"/>
        <v>11.970667701353173</v>
      </c>
      <c r="D2032" s="2">
        <f t="shared" si="188"/>
        <v>11.848650933612017</v>
      </c>
      <c r="E2032" s="2">
        <f t="shared" si="187"/>
        <v>0.12201676774115633</v>
      </c>
      <c r="F2032" s="2">
        <f t="shared" si="191"/>
        <v>5.4529553635464162E-2</v>
      </c>
      <c r="G2032" s="2">
        <f t="shared" si="189"/>
        <v>6.7487214105692167E-2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5">
        <f>TITRES_STAT!D2036</f>
        <v>11.59</v>
      </c>
      <c r="C2033" s="2">
        <f t="shared" si="186"/>
        <v>11.974718824221917</v>
      </c>
      <c r="D2033" s="2">
        <f t="shared" si="188"/>
        <v>11.829491605196313</v>
      </c>
      <c r="E2033" s="2">
        <f t="shared" si="187"/>
        <v>0.1452272190256032</v>
      </c>
      <c r="F2033" s="2">
        <f t="shared" si="191"/>
        <v>7.2669086713491982E-2</v>
      </c>
      <c r="G2033" s="2">
        <f t="shared" si="189"/>
        <v>7.2558132312111223E-2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5">
        <f>TITRES_STAT!D2037</f>
        <v>11.497999999999999</v>
      </c>
      <c r="C2034" s="2">
        <f t="shared" si="186"/>
        <v>11.978146697418545</v>
      </c>
      <c r="D2034" s="2">
        <f t="shared" si="188"/>
        <v>11.804936671478067</v>
      </c>
      <c r="E2034" s="2">
        <f t="shared" si="187"/>
        <v>0.17321002594047741</v>
      </c>
      <c r="F2034" s="2">
        <f t="shared" si="191"/>
        <v>9.2777274558889067E-2</v>
      </c>
      <c r="G2034" s="2">
        <f t="shared" si="189"/>
        <v>8.0432751381588341E-2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5">
        <f>TITRES_STAT!D2038</f>
        <v>11.497999999999999</v>
      </c>
      <c r="C2035" s="2">
        <f t="shared" si="186"/>
        <v>11.973354897815693</v>
      </c>
      <c r="D2035" s="2">
        <f t="shared" si="188"/>
        <v>11.782200621738951</v>
      </c>
      <c r="E2035" s="2">
        <f t="shared" si="187"/>
        <v>0.19115427607674107</v>
      </c>
      <c r="F2035" s="2">
        <f t="shared" si="191"/>
        <v>0.11245267486245948</v>
      </c>
      <c r="G2035" s="2">
        <f t="shared" si="189"/>
        <v>7.8701601214281589E-2</v>
      </c>
      <c r="H2035" s="2" t="str">
        <f t="shared" si="190"/>
        <v>Sell</v>
      </c>
    </row>
    <row r="2036" spans="1:8" ht="13.5" x14ac:dyDescent="0.25">
      <c r="A2036" s="3">
        <f>TITRES_STAT!B2039</f>
        <v>44967</v>
      </c>
      <c r="B2036" s="5">
        <f>TITRES_STAT!D2039</f>
        <v>11.573</v>
      </c>
      <c r="C2036" s="2">
        <f t="shared" si="186"/>
        <v>11.96930029815174</v>
      </c>
      <c r="D2036" s="2">
        <f t="shared" si="188"/>
        <v>11.766704279387918</v>
      </c>
      <c r="E2036" s="2">
        <f t="shared" si="187"/>
        <v>0.20259601876382227</v>
      </c>
      <c r="F2036" s="2">
        <f t="shared" si="191"/>
        <v>0.13048134364273206</v>
      </c>
      <c r="G2036" s="2">
        <f t="shared" si="189"/>
        <v>7.211467512109021E-2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5">
        <f>TITRES_STAT!D2040</f>
        <v>11.54</v>
      </c>
      <c r="C2037" s="2">
        <f t="shared" si="186"/>
        <v>11.88402332920532</v>
      </c>
      <c r="D2037" s="2">
        <f t="shared" si="188"/>
        <v>11.749911369803627</v>
      </c>
      <c r="E2037" s="2">
        <f t="shared" si="187"/>
        <v>0.13411195940169307</v>
      </c>
      <c r="F2037" s="2">
        <f t="shared" si="191"/>
        <v>0.13120746679452427</v>
      </c>
      <c r="G2037" s="2">
        <f t="shared" si="189"/>
        <v>2.904492607168796E-3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5">
        <f>TITRES_STAT!D2041</f>
        <v>11.548</v>
      </c>
      <c r="C2038" s="2">
        <f t="shared" si="186"/>
        <v>11.868173586250656</v>
      </c>
      <c r="D2038" s="2">
        <f t="shared" si="188"/>
        <v>11.734954972040395</v>
      </c>
      <c r="E2038" s="2">
        <f t="shared" si="187"/>
        <v>0.13321861421026071</v>
      </c>
      <c r="F2038" s="2">
        <f t="shared" si="191"/>
        <v>0.13160969627767155</v>
      </c>
      <c r="G2038" s="2">
        <f t="shared" si="189"/>
        <v>1.60891793258916E-3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5">
        <f>TITRES_STAT!D2042</f>
        <v>11.54</v>
      </c>
      <c r="C2039" s="2">
        <f t="shared" si="186"/>
        <v>11.821531496058247</v>
      </c>
      <c r="D2039" s="2">
        <f t="shared" si="188"/>
        <v>11.720513863000365</v>
      </c>
      <c r="E2039" s="2">
        <f t="shared" si="187"/>
        <v>0.10101763305788225</v>
      </c>
      <c r="F2039" s="2">
        <f t="shared" si="191"/>
        <v>0.1254912836337137</v>
      </c>
      <c r="G2039" s="2">
        <f t="shared" si="189"/>
        <v>-2.4473650575831452E-2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5">
        <f>TITRES_STAT!D2043</f>
        <v>11.548</v>
      </c>
      <c r="C2040" s="2">
        <f t="shared" si="186"/>
        <v>11.792218958203133</v>
      </c>
      <c r="D2040" s="2">
        <f t="shared" si="188"/>
        <v>11.707735058333672</v>
      </c>
      <c r="E2040" s="2">
        <f t="shared" si="187"/>
        <v>8.4483899869461254E-2</v>
      </c>
      <c r="F2040" s="2">
        <f t="shared" si="191"/>
        <v>0.11728980688086321</v>
      </c>
      <c r="G2040" s="2">
        <f t="shared" si="189"/>
        <v>-3.2805907011401958E-2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5">
        <f>TITRES_STAT!D2044</f>
        <v>11.565</v>
      </c>
      <c r="C2041" s="2">
        <f t="shared" si="186"/>
        <v>11.766185272325728</v>
      </c>
      <c r="D2041" s="2">
        <f t="shared" si="188"/>
        <v>11.697162091049696</v>
      </c>
      <c r="E2041" s="2">
        <f t="shared" si="187"/>
        <v>6.902318127603202E-2</v>
      </c>
      <c r="F2041" s="2">
        <f t="shared" si="191"/>
        <v>0.10763648175989698</v>
      </c>
      <c r="G2041" s="2">
        <f t="shared" si="189"/>
        <v>-3.8613300483864965E-2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5">
        <f>TITRES_STAT!D2045</f>
        <v>11.548</v>
      </c>
      <c r="C2042" s="2">
        <f t="shared" si="186"/>
        <v>11.74538753812177</v>
      </c>
      <c r="D2042" s="2">
        <f t="shared" si="188"/>
        <v>11.686113047268236</v>
      </c>
      <c r="E2042" s="2">
        <f t="shared" si="187"/>
        <v>5.927449085353409E-2</v>
      </c>
      <c r="F2042" s="2">
        <f t="shared" si="191"/>
        <v>9.7964083578624406E-2</v>
      </c>
      <c r="G2042" s="2">
        <f t="shared" si="189"/>
        <v>-3.8689592725090316E-2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5">
        <f>TITRES_STAT!D2046</f>
        <v>11.54</v>
      </c>
      <c r="C2043" s="2">
        <f t="shared" si="186"/>
        <v>11.721481763026112</v>
      </c>
      <c r="D2043" s="2">
        <f t="shared" si="188"/>
        <v>11.675289858581699</v>
      </c>
      <c r="E2043" s="2">
        <f t="shared" si="187"/>
        <v>4.6191904444413012E-2</v>
      </c>
      <c r="F2043" s="2">
        <f t="shared" si="191"/>
        <v>8.7609647751782121E-2</v>
      </c>
      <c r="G2043" s="2">
        <f t="shared" si="189"/>
        <v>-4.1417743307369109E-2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5">
        <f>TITRES_STAT!D2047</f>
        <v>11.59</v>
      </c>
      <c r="C2044" s="2">
        <f t="shared" si="186"/>
        <v>11.687099953329787</v>
      </c>
      <c r="D2044" s="2">
        <f t="shared" si="188"/>
        <v>11.668972091279352</v>
      </c>
      <c r="E2044" s="2">
        <f t="shared" si="187"/>
        <v>1.8127862050434373E-2</v>
      </c>
      <c r="F2044" s="2">
        <f t="shared" si="191"/>
        <v>7.3713290611512577E-2</v>
      </c>
      <c r="G2044" s="2">
        <f t="shared" si="189"/>
        <v>-5.5585428561078204E-2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5">
        <f>TITRES_STAT!D2048</f>
        <v>11.465</v>
      </c>
      <c r="C2045" s="2">
        <f t="shared" si="186"/>
        <v>11.658007652817512</v>
      </c>
      <c r="D2045" s="2">
        <f t="shared" si="188"/>
        <v>11.653863047480883</v>
      </c>
      <c r="E2045" s="2">
        <f t="shared" si="187"/>
        <v>4.1446053366289703E-3</v>
      </c>
      <c r="F2045" s="2">
        <f t="shared" si="191"/>
        <v>5.9799553556535857E-2</v>
      </c>
      <c r="G2045" s="2">
        <f t="shared" si="189"/>
        <v>-5.5654948219906887E-2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5">
        <f>TITRES_STAT!D2049</f>
        <v>11.465</v>
      </c>
      <c r="C2046" s="2">
        <f t="shared" si="186"/>
        <v>11.644929552384049</v>
      </c>
      <c r="D2046" s="2">
        <f t="shared" si="188"/>
        <v>11.639873192111928</v>
      </c>
      <c r="E2046" s="2">
        <f t="shared" si="187"/>
        <v>5.0563602721211964E-3</v>
      </c>
      <c r="F2046" s="2">
        <f t="shared" si="191"/>
        <v>4.8850914899652924E-2</v>
      </c>
      <c r="G2046" s="2">
        <f t="shared" si="189"/>
        <v>-4.3794554627531727E-2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5">
        <f>TITRES_STAT!D2050</f>
        <v>11.457000000000001</v>
      </c>
      <c r="C2047" s="2">
        <f t="shared" si="186"/>
        <v>11.628786544324964</v>
      </c>
      <c r="D2047" s="2">
        <f t="shared" si="188"/>
        <v>11.626327029733266</v>
      </c>
      <c r="E2047" s="2">
        <f t="shared" si="187"/>
        <v>2.4595145916972427E-3</v>
      </c>
      <c r="F2047" s="2">
        <f t="shared" si="191"/>
        <v>3.9572634838061789E-2</v>
      </c>
      <c r="G2047" s="2">
        <f t="shared" si="189"/>
        <v>-3.7113120246364546E-2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5">
        <f>TITRES_STAT!D2051</f>
        <v>11.457000000000001</v>
      </c>
      <c r="C2048" s="2">
        <f t="shared" si="186"/>
        <v>11.616357845198046</v>
      </c>
      <c r="D2048" s="2">
        <f t="shared" si="188"/>
        <v>11.613784286790061</v>
      </c>
      <c r="E2048" s="2">
        <f t="shared" si="187"/>
        <v>2.5735584079846774E-3</v>
      </c>
      <c r="F2048" s="2">
        <f t="shared" si="191"/>
        <v>3.2172819552046365E-2</v>
      </c>
      <c r="G2048" s="2">
        <f t="shared" si="189"/>
        <v>-2.9599261144061688E-2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5">
        <f>TITRES_STAT!D2052</f>
        <v>11.407</v>
      </c>
      <c r="C2049" s="2">
        <f t="shared" si="186"/>
        <v>11.604610484398346</v>
      </c>
      <c r="D2049" s="2">
        <f t="shared" si="188"/>
        <v>11.59846693221302</v>
      </c>
      <c r="E2049" s="2">
        <f t="shared" si="187"/>
        <v>6.143552185326584E-3</v>
      </c>
      <c r="F2049" s="2">
        <f t="shared" si="191"/>
        <v>2.6966966078702408E-2</v>
      </c>
      <c r="G2049" s="2">
        <f t="shared" si="189"/>
        <v>-2.0823413893375824E-2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5">
        <f>TITRES_STAT!D2053</f>
        <v>11.407</v>
      </c>
      <c r="C2050" s="2">
        <f t="shared" si="186"/>
        <v>11.595901179106292</v>
      </c>
      <c r="D2050" s="2">
        <f t="shared" si="188"/>
        <v>11.584284196493538</v>
      </c>
      <c r="E2050" s="2">
        <f t="shared" si="187"/>
        <v>1.1616982612753901E-2</v>
      </c>
      <c r="F2050" s="2">
        <f t="shared" si="191"/>
        <v>2.3896969385512706E-2</v>
      </c>
      <c r="G2050" s="2">
        <f t="shared" si="189"/>
        <v>-1.2279986772758805E-2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5">
        <f>TITRES_STAT!D2054</f>
        <v>11.291</v>
      </c>
      <c r="C2051" s="2">
        <f t="shared" si="186"/>
        <v>11.591147151551478</v>
      </c>
      <c r="D2051" s="2">
        <f t="shared" si="188"/>
        <v>11.56255944119772</v>
      </c>
      <c r="E2051" s="2">
        <f t="shared" si="187"/>
        <v>2.8587710353757956E-2</v>
      </c>
      <c r="F2051" s="2">
        <f t="shared" si="191"/>
        <v>2.4835117579161757E-2</v>
      </c>
      <c r="G2051" s="2">
        <f t="shared" si="189"/>
        <v>3.7525927745961987E-3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5">
        <f>TITRES_STAT!D2055</f>
        <v>11.273999999999999</v>
      </c>
      <c r="C2052" s="2">
        <f t="shared" si="186"/>
        <v>11.584509128235865</v>
      </c>
      <c r="D2052" s="2">
        <f t="shared" si="188"/>
        <v>11.541184667775667</v>
      </c>
      <c r="E2052" s="2">
        <f t="shared" si="187"/>
        <v>4.3324460460198111E-2</v>
      </c>
      <c r="F2052" s="2">
        <f t="shared" si="191"/>
        <v>2.853298615536903E-2</v>
      </c>
      <c r="G2052" s="2">
        <f t="shared" si="189"/>
        <v>1.4791474304829081E-2</v>
      </c>
      <c r="H2052" s="2" t="str">
        <f t="shared" si="190"/>
        <v>Sell</v>
      </c>
    </row>
    <row r="2053" spans="1:8" ht="13.5" x14ac:dyDescent="0.25">
      <c r="A2053" s="3">
        <f>TITRES_STAT!B2056</f>
        <v>44992</v>
      </c>
      <c r="B2053" s="5">
        <f>TITRES_STAT!D2056</f>
        <v>11.215999999999999</v>
      </c>
      <c r="C2053" s="2">
        <f t="shared" si="186"/>
        <v>11.577661570045732</v>
      </c>
      <c r="D2053" s="2">
        <f t="shared" si="188"/>
        <v>11.5170969146071</v>
      </c>
      <c r="E2053" s="2">
        <f t="shared" si="187"/>
        <v>6.0564655438632542E-2</v>
      </c>
      <c r="F2053" s="2">
        <f t="shared" si="191"/>
        <v>3.4939320012021734E-2</v>
      </c>
      <c r="G2053" s="2">
        <f t="shared" si="189"/>
        <v>2.5625335426610808E-2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5">
        <f>TITRES_STAT!D2057</f>
        <v>11.215999999999999</v>
      </c>
      <c r="C2054" s="2">
        <f t="shared" si="186"/>
        <v>11.579559790038696</v>
      </c>
      <c r="D2054" s="2">
        <f t="shared" si="188"/>
        <v>11.494793439451019</v>
      </c>
      <c r="E2054" s="2">
        <f t="shared" si="187"/>
        <v>8.4766350587676342E-2</v>
      </c>
      <c r="F2054" s="2">
        <f t="shared" si="191"/>
        <v>4.4904726127152655E-2</v>
      </c>
      <c r="G2054" s="2">
        <f t="shared" si="189"/>
        <v>3.9861624460523687E-2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5">
        <f>TITRES_STAT!D2058</f>
        <v>11.215999999999999</v>
      </c>
      <c r="C2055" s="2">
        <f t="shared" si="186"/>
        <v>11.56193520695582</v>
      </c>
      <c r="D2055" s="2">
        <f t="shared" si="188"/>
        <v>11.474142073565758</v>
      </c>
      <c r="E2055" s="2">
        <f t="shared" si="187"/>
        <v>8.7793133390061229E-2</v>
      </c>
      <c r="F2055" s="2">
        <f t="shared" si="191"/>
        <v>5.3482407579734367E-2</v>
      </c>
      <c r="G2055" s="2">
        <f t="shared" si="189"/>
        <v>3.4310725810326861E-2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5">
        <f>TITRES_STAT!D2059</f>
        <v>11.215999999999999</v>
      </c>
      <c r="C2056" s="2">
        <f t="shared" si="186"/>
        <v>11.547022098193386</v>
      </c>
      <c r="D2056" s="2">
        <f t="shared" si="188"/>
        <v>11.455020438486814</v>
      </c>
      <c r="E2056" s="2">
        <f t="shared" si="187"/>
        <v>9.2001659706571814E-2</v>
      </c>
      <c r="F2056" s="2">
        <f t="shared" si="191"/>
        <v>6.1186258005101857E-2</v>
      </c>
      <c r="G2056" s="2">
        <f t="shared" si="189"/>
        <v>3.0815401701469958E-2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5">
        <f>TITRES_STAT!D2060</f>
        <v>11.199</v>
      </c>
      <c r="C2057" s="2">
        <f t="shared" si="186"/>
        <v>11.533172544625174</v>
      </c>
      <c r="D2057" s="2">
        <f t="shared" si="188"/>
        <v>11.436055961561866</v>
      </c>
      <c r="E2057" s="2">
        <f t="shared" si="187"/>
        <v>9.7116583063307615E-2</v>
      </c>
      <c r="F2057" s="2">
        <f t="shared" si="191"/>
        <v>6.8372323016743008E-2</v>
      </c>
      <c r="G2057" s="2">
        <f t="shared" si="189"/>
        <v>2.8744260046564607E-2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5">
        <f>TITRES_STAT!D2061</f>
        <v>11.132999999999999</v>
      </c>
      <c r="C2058" s="2">
        <f t="shared" si="186"/>
        <v>11.521453691605917</v>
      </c>
      <c r="D2058" s="2">
        <f t="shared" si="188"/>
        <v>11.413607371816543</v>
      </c>
      <c r="E2058" s="2">
        <f t="shared" si="187"/>
        <v>0.10784631978937398</v>
      </c>
      <c r="F2058" s="2">
        <f t="shared" si="191"/>
        <v>7.6267122371269203E-2</v>
      </c>
      <c r="G2058" s="2">
        <f t="shared" si="189"/>
        <v>3.1579197418104776E-2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5">
        <f>TITRES_STAT!D2062</f>
        <v>10.8</v>
      </c>
      <c r="C2059" s="2">
        <f t="shared" si="186"/>
        <v>11.503845431358853</v>
      </c>
      <c r="D2059" s="2">
        <f t="shared" si="188"/>
        <v>11.368154973904208</v>
      </c>
      <c r="E2059" s="2">
        <f t="shared" si="187"/>
        <v>0.13569045745464514</v>
      </c>
      <c r="F2059" s="2">
        <f t="shared" si="191"/>
        <v>8.8151789387944393E-2</v>
      </c>
      <c r="G2059" s="2">
        <f t="shared" si="189"/>
        <v>4.7538668066700748E-2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5">
        <f>TITRES_STAT!D2063</f>
        <v>10.8</v>
      </c>
      <c r="C2060" s="2">
        <f t="shared" si="186"/>
        <v>11.488946134226723</v>
      </c>
      <c r="D2060" s="2">
        <f t="shared" si="188"/>
        <v>11.326069420281675</v>
      </c>
      <c r="E2060" s="2">
        <f t="shared" si="187"/>
        <v>0.16287671394504777</v>
      </c>
      <c r="F2060" s="2">
        <f t="shared" si="191"/>
        <v>0.10309677429936506</v>
      </c>
      <c r="G2060" s="2">
        <f t="shared" si="189"/>
        <v>5.9779939645682706E-2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5">
        <f>TITRES_STAT!D2064</f>
        <v>10.8</v>
      </c>
      <c r="C2061" s="2">
        <f t="shared" si="186"/>
        <v>11.458492882807226</v>
      </c>
      <c r="D2061" s="2">
        <f t="shared" si="188"/>
        <v>11.287101315075626</v>
      </c>
      <c r="E2061" s="2">
        <f t="shared" si="187"/>
        <v>0.17139156773160025</v>
      </c>
      <c r="F2061" s="2">
        <f t="shared" si="191"/>
        <v>0.1167557329858121</v>
      </c>
      <c r="G2061" s="2">
        <f t="shared" si="189"/>
        <v>5.4635834745788148E-2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5">
        <f>TITRES_STAT!D2065</f>
        <v>10.593</v>
      </c>
      <c r="C2062" s="2">
        <f t="shared" si="186"/>
        <v>11.430109362375344</v>
      </c>
      <c r="D2062" s="2">
        <f t="shared" si="188"/>
        <v>11.235686402847801</v>
      </c>
      <c r="E2062" s="2">
        <f t="shared" si="187"/>
        <v>0.19442295952754307</v>
      </c>
      <c r="F2062" s="2">
        <f t="shared" si="191"/>
        <v>0.13228917829415829</v>
      </c>
      <c r="G2062" s="2">
        <f t="shared" si="189"/>
        <v>6.2133781233384783E-2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5">
        <f>TITRES_STAT!D2066</f>
        <v>10.759</v>
      </c>
      <c r="C2063" s="2">
        <f t="shared" ref="C2063:C2126" si="192">$C$4*B2053+C2062*(1-$C$4)</f>
        <v>11.397169460471444</v>
      </c>
      <c r="D2063" s="2">
        <f t="shared" si="188"/>
        <v>11.200376298933149</v>
      </c>
      <c r="E2063" s="2">
        <f t="shared" si="187"/>
        <v>0.19679316153829518</v>
      </c>
      <c r="F2063" s="2">
        <f t="shared" si="191"/>
        <v>0.14518997494298569</v>
      </c>
      <c r="G2063" s="2">
        <f t="shared" si="189"/>
        <v>5.1603186595309491E-2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5">
        <f>TITRES_STAT!D2067</f>
        <v>10.759</v>
      </c>
      <c r="C2064" s="2">
        <f t="shared" si="192"/>
        <v>11.369297235783529</v>
      </c>
      <c r="D2064" s="2">
        <f t="shared" si="188"/>
        <v>11.167681758271435</v>
      </c>
      <c r="E2064" s="2">
        <f t="shared" si="187"/>
        <v>0.20161547751209419</v>
      </c>
      <c r="F2064" s="2">
        <f t="shared" si="191"/>
        <v>0.15647507545680739</v>
      </c>
      <c r="G2064" s="2">
        <f t="shared" si="189"/>
        <v>4.5140402055286799E-2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5">
        <f>TITRES_STAT!D2068</f>
        <v>10.750999999999999</v>
      </c>
      <c r="C2065" s="2">
        <f t="shared" si="192"/>
        <v>11.345713045662986</v>
      </c>
      <c r="D2065" s="2">
        <f t="shared" si="188"/>
        <v>11.136816442843921</v>
      </c>
      <c r="E2065" s="2">
        <f t="shared" si="187"/>
        <v>0.20889660281906508</v>
      </c>
      <c r="F2065" s="2">
        <f t="shared" si="191"/>
        <v>0.16695938092925894</v>
      </c>
      <c r="G2065" s="2">
        <f t="shared" si="189"/>
        <v>4.1937221889806142E-2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5">
        <f>TITRES_STAT!D2069</f>
        <v>10.750999999999999</v>
      </c>
      <c r="C2066" s="2">
        <f t="shared" si="192"/>
        <v>11.325757192484065</v>
      </c>
      <c r="D2066" s="2">
        <f t="shared" si="188"/>
        <v>11.108237447077705</v>
      </c>
      <c r="E2066" s="2">
        <f t="shared" si="187"/>
        <v>0.21751974540635999</v>
      </c>
      <c r="F2066" s="2">
        <f t="shared" si="191"/>
        <v>0.17707145382467915</v>
      </c>
      <c r="G2066" s="2">
        <f t="shared" si="189"/>
        <v>4.044829158168084E-2</v>
      </c>
      <c r="H2066" s="2" t="str">
        <f t="shared" si="190"/>
        <v>Sell</v>
      </c>
    </row>
    <row r="2067" spans="1:8" ht="13.5" x14ac:dyDescent="0.25">
      <c r="A2067" s="3">
        <f>TITRES_STAT!B2070</f>
        <v>45013</v>
      </c>
      <c r="B2067" s="5">
        <f>TITRES_STAT!D2070</f>
        <v>10.385</v>
      </c>
      <c r="C2067" s="2">
        <f t="shared" si="192"/>
        <v>11.306256085948055</v>
      </c>
      <c r="D2067" s="2">
        <f t="shared" si="188"/>
        <v>11.054664302849728</v>
      </c>
      <c r="E2067" s="2">
        <f t="shared" si="187"/>
        <v>0.25159178309832697</v>
      </c>
      <c r="F2067" s="2">
        <f t="shared" si="191"/>
        <v>0.19197551967940873</v>
      </c>
      <c r="G2067" s="2">
        <f t="shared" si="189"/>
        <v>5.9616263418918236E-2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5">
        <f>TITRES_STAT!D2071</f>
        <v>10.967000000000001</v>
      </c>
      <c r="C2068" s="2">
        <f t="shared" si="192"/>
        <v>11.279601303494509</v>
      </c>
      <c r="D2068" s="2">
        <f t="shared" si="188"/>
        <v>11.048170650786785</v>
      </c>
      <c r="E2068" s="2">
        <f t="shared" si="187"/>
        <v>0.23143065270772389</v>
      </c>
      <c r="F2068" s="2">
        <f t="shared" si="191"/>
        <v>0.19986654628507178</v>
      </c>
      <c r="G2068" s="2">
        <f t="shared" si="189"/>
        <v>3.1564106422652116E-2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5">
        <f>TITRES_STAT!D2072</f>
        <v>10.967000000000001</v>
      </c>
      <c r="C2069" s="2">
        <f t="shared" si="192"/>
        <v>11.205816487572276</v>
      </c>
      <c r="D2069" s="2">
        <f t="shared" si="188"/>
        <v>11.042158009987764</v>
      </c>
      <c r="E2069" s="2">
        <f t="shared" si="187"/>
        <v>0.16365847758451224</v>
      </c>
      <c r="F2069" s="2">
        <f t="shared" si="191"/>
        <v>0.19262493254495988</v>
      </c>
      <c r="G2069" s="2">
        <f t="shared" si="189"/>
        <v>-2.8966454960447641E-2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5">
        <f>TITRES_STAT!D2073</f>
        <v>11.622999999999999</v>
      </c>
      <c r="C2070" s="2">
        <f t="shared" si="192"/>
        <v>11.143383181791926</v>
      </c>
      <c r="D2070" s="2">
        <f t="shared" si="188"/>
        <v>11.085183342581264</v>
      </c>
      <c r="E2070" s="2">
        <f t="shared" si="187"/>
        <v>5.8199839210661963E-2</v>
      </c>
      <c r="F2070" s="2">
        <f t="shared" si="191"/>
        <v>0.1657399138781003</v>
      </c>
      <c r="G2070" s="2">
        <f t="shared" si="189"/>
        <v>-0.10754007466743834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5">
        <f>TITRES_STAT!D2074</f>
        <v>11.548</v>
      </c>
      <c r="C2071" s="2">
        <f t="shared" si="192"/>
        <v>11.090554999977783</v>
      </c>
      <c r="D2071" s="2">
        <f t="shared" si="188"/>
        <v>11.119466057945614</v>
      </c>
      <c r="E2071" s="2">
        <f t="shared" si="187"/>
        <v>-2.8911057967830445E-2</v>
      </c>
      <c r="F2071" s="2">
        <f t="shared" si="191"/>
        <v>0.12680971950891415</v>
      </c>
      <c r="G2071" s="2">
        <f t="shared" si="189"/>
        <v>-0.15572077747674459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5">
        <f>TITRES_STAT!D2075</f>
        <v>11.814</v>
      </c>
      <c r="C2072" s="2">
        <f t="shared" si="192"/>
        <v>11.014008076904277</v>
      </c>
      <c r="D2072" s="2">
        <f t="shared" si="188"/>
        <v>11.170913016616311</v>
      </c>
      <c r="E2072" s="2">
        <f t="shared" si="187"/>
        <v>-0.15690493971203345</v>
      </c>
      <c r="F2072" s="2">
        <f t="shared" si="191"/>
        <v>7.0066787664724628E-2</v>
      </c>
      <c r="G2072" s="2">
        <f t="shared" si="189"/>
        <v>-0.22697172737675808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5">
        <f>TITRES_STAT!D2076</f>
        <v>11.814</v>
      </c>
      <c r="C2073" s="2">
        <f t="shared" si="192"/>
        <v>10.974776065072851</v>
      </c>
      <c r="D2073" s="2">
        <f t="shared" si="188"/>
        <v>11.218549089459549</v>
      </c>
      <c r="E2073" s="2">
        <f t="shared" si="187"/>
        <v>-0.24377302438669801</v>
      </c>
      <c r="F2073" s="2">
        <f t="shared" si="191"/>
        <v>7.2988252544401028E-3</v>
      </c>
      <c r="G2073" s="2">
        <f t="shared" si="189"/>
        <v>-0.2510718496411381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5">
        <f>TITRES_STAT!D2077</f>
        <v>11.814</v>
      </c>
      <c r="C2074" s="2">
        <f t="shared" si="192"/>
        <v>10.941579747369335</v>
      </c>
      <c r="D2074" s="2">
        <f t="shared" si="188"/>
        <v>11.262656564314398</v>
      </c>
      <c r="E2074" s="2">
        <f t="shared" si="187"/>
        <v>-0.3210768169450624</v>
      </c>
      <c r="F2074" s="2">
        <f t="shared" si="191"/>
        <v>-5.8376303185460401E-2</v>
      </c>
      <c r="G2074" s="2">
        <f t="shared" si="189"/>
        <v>-0.26270051375960202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5">
        <f>TITRES_STAT!D2078</f>
        <v>11.739000000000001</v>
      </c>
      <c r="C2075" s="2">
        <f t="shared" si="192"/>
        <v>10.912259786235591</v>
      </c>
      <c r="D2075" s="2">
        <f t="shared" si="188"/>
        <v>11.297941263254073</v>
      </c>
      <c r="E2075" s="2">
        <f t="shared" si="187"/>
        <v>-0.38568147701848154</v>
      </c>
      <c r="F2075" s="2">
        <f t="shared" si="191"/>
        <v>-0.12383733795206464</v>
      </c>
      <c r="G2075" s="2">
        <f t="shared" si="189"/>
        <v>-0.2618441390664169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5">
        <f>TITRES_STAT!D2079</f>
        <v>11.631</v>
      </c>
      <c r="C2076" s="2">
        <f t="shared" si="192"/>
        <v>10.887450588353191</v>
      </c>
      <c r="D2076" s="2">
        <f t="shared" si="188"/>
        <v>11.322612280790809</v>
      </c>
      <c r="E2076" s="2">
        <f t="shared" ref="E2076:E2139" si="193">C2076-D2076</f>
        <v>-0.43516169243761738</v>
      </c>
      <c r="F2076" s="2">
        <f t="shared" si="191"/>
        <v>-0.18610220884917519</v>
      </c>
      <c r="G2076" s="2">
        <f t="shared" si="189"/>
        <v>-0.24905948358844218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5">
        <f>TITRES_STAT!D2080</f>
        <v>11.407</v>
      </c>
      <c r="C2077" s="2">
        <f t="shared" si="192"/>
        <v>10.810150497837315</v>
      </c>
      <c r="D2077" s="2">
        <f t="shared" ref="D2077:D2140" si="194">$D$4*B2077+(1-$D$4)*D2076</f>
        <v>11.328863222954453</v>
      </c>
      <c r="E2077" s="2">
        <f t="shared" si="193"/>
        <v>-0.51871272511713862</v>
      </c>
      <c r="F2077" s="2">
        <f t="shared" si="191"/>
        <v>-0.25262431210276792</v>
      </c>
      <c r="G2077" s="2">
        <f t="shared" si="189"/>
        <v>-0.26608841301437069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5">
        <f>TITRES_STAT!D2081</f>
        <v>11.407</v>
      </c>
      <c r="C2078" s="2">
        <f t="shared" si="192"/>
        <v>10.834281190477729</v>
      </c>
      <c r="D2078" s="2">
        <f t="shared" si="194"/>
        <v>11.334651132365234</v>
      </c>
      <c r="E2078" s="2">
        <f t="shared" si="193"/>
        <v>-0.50036994188750583</v>
      </c>
      <c r="F2078" s="2">
        <f t="shared" si="191"/>
        <v>-0.30217343805971553</v>
      </c>
      <c r="G2078" s="2">
        <f t="shared" si="189"/>
        <v>-0.1981965038277903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5">
        <f>TITRES_STAT!D2082</f>
        <v>11.382</v>
      </c>
      <c r="C2079" s="2">
        <f t="shared" si="192"/>
        <v>10.854699468865769</v>
      </c>
      <c r="D2079" s="2">
        <f t="shared" si="194"/>
        <v>11.338158455893737</v>
      </c>
      <c r="E2079" s="2">
        <f t="shared" si="193"/>
        <v>-0.48345898702796752</v>
      </c>
      <c r="F2079" s="2">
        <f t="shared" si="191"/>
        <v>-0.33843054785336596</v>
      </c>
      <c r="G2079" s="2">
        <f t="shared" si="189"/>
        <v>-0.14502843917460156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5">
        <f>TITRES_STAT!D2083</f>
        <v>11.215999999999999</v>
      </c>
      <c r="C2080" s="2">
        <f t="shared" si="192"/>
        <v>10.972899550578729</v>
      </c>
      <c r="D2080" s="2">
        <f t="shared" si="194"/>
        <v>11.329109681383089</v>
      </c>
      <c r="E2080" s="2">
        <f t="shared" si="193"/>
        <v>-0.35621013080436015</v>
      </c>
      <c r="F2080" s="2">
        <f t="shared" si="191"/>
        <v>-0.34198646444356484</v>
      </c>
      <c r="G2080" s="2">
        <f t="shared" si="189"/>
        <v>-1.4223666360795306E-2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5">
        <f>TITRES_STAT!D2084</f>
        <v>11.090999999999999</v>
      </c>
      <c r="C2081" s="2">
        <f t="shared" si="192"/>
        <v>11.061376542797387</v>
      </c>
      <c r="D2081" s="2">
        <f t="shared" si="194"/>
        <v>11.311471927206565</v>
      </c>
      <c r="E2081" s="2">
        <f t="shared" si="193"/>
        <v>-0.25009538440917822</v>
      </c>
      <c r="F2081" s="2">
        <f t="shared" si="191"/>
        <v>-0.32360824843668756</v>
      </c>
      <c r="G2081" s="2">
        <f t="shared" si="189"/>
        <v>7.3512864027509339E-2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5">
        <f>TITRES_STAT!D2085</f>
        <v>11.382</v>
      </c>
      <c r="C2082" s="2">
        <f t="shared" si="192"/>
        <v>11.177164766982404</v>
      </c>
      <c r="D2082" s="2">
        <f t="shared" si="194"/>
        <v>11.316696228894969</v>
      </c>
      <c r="E2082" s="2">
        <f t="shared" si="193"/>
        <v>-0.13953146191256494</v>
      </c>
      <c r="F2082" s="2">
        <f t="shared" si="191"/>
        <v>-0.28679289113186301</v>
      </c>
      <c r="G2082" s="2">
        <f t="shared" si="189"/>
        <v>0.14726142921929808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5">
        <f>TITRES_STAT!D2086</f>
        <v>11.016</v>
      </c>
      <c r="C2083" s="2">
        <f t="shared" si="192"/>
        <v>11.275139418215881</v>
      </c>
      <c r="D2083" s="2">
        <f t="shared" si="194"/>
        <v>11.294422434162009</v>
      </c>
      <c r="E2083" s="2">
        <f t="shared" si="193"/>
        <v>-1.9283015946127691E-2</v>
      </c>
      <c r="F2083" s="2">
        <f t="shared" si="191"/>
        <v>-0.23329091609471597</v>
      </c>
      <c r="G2083" s="2">
        <f t="shared" si="189"/>
        <v>0.21400790014858828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5">
        <f>TITRES_STAT!D2087</f>
        <v>11.423999999999999</v>
      </c>
      <c r="C2084" s="2">
        <f t="shared" si="192"/>
        <v>11.358041046182668</v>
      </c>
      <c r="D2084" s="2">
        <f t="shared" si="194"/>
        <v>11.30402077237223</v>
      </c>
      <c r="E2084" s="2">
        <f t="shared" si="193"/>
        <v>5.4020273810438724E-2</v>
      </c>
      <c r="F2084" s="2">
        <f t="shared" si="191"/>
        <v>-0.17582867811368505</v>
      </c>
      <c r="G2084" s="2">
        <f t="shared" ref="G2084:G2147" si="195">E2084-F2084</f>
        <v>0.22984895192412377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5">
        <f>TITRES_STAT!D2088</f>
        <v>11.423999999999999</v>
      </c>
      <c r="C2085" s="2">
        <f t="shared" si="192"/>
        <v>11.416650116000721</v>
      </c>
      <c r="D2085" s="2">
        <f t="shared" si="194"/>
        <v>11.312908122566879</v>
      </c>
      <c r="E2085" s="2">
        <f t="shared" si="193"/>
        <v>0.10374199343384127</v>
      </c>
      <c r="F2085" s="2">
        <f t="shared" ref="F2085:F2148" si="197">(E2085*(2/(10)))+((1-(2/10))*F2084)</f>
        <v>-0.11991454380417979</v>
      </c>
      <c r="G2085" s="2">
        <f t="shared" si="195"/>
        <v>0.22365653723802106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5">
        <f>TITRES_STAT!D2089</f>
        <v>11.631</v>
      </c>
      <c r="C2086" s="2">
        <f t="shared" si="192"/>
        <v>11.449627021231381</v>
      </c>
      <c r="D2086" s="2">
        <f t="shared" si="194"/>
        <v>11.336470483858223</v>
      </c>
      <c r="E2086" s="2">
        <f t="shared" si="193"/>
        <v>0.11315653737315756</v>
      </c>
      <c r="F2086" s="2">
        <f t="shared" si="197"/>
        <v>-7.3300327568712326E-2</v>
      </c>
      <c r="G2086" s="2">
        <f t="shared" si="195"/>
        <v>0.18645686494186989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5">
        <f>TITRES_STAT!D2090</f>
        <v>11.631</v>
      </c>
      <c r="C2087" s="2">
        <f t="shared" si="192"/>
        <v>11.443069017965016</v>
      </c>
      <c r="D2087" s="2">
        <f t="shared" si="194"/>
        <v>11.358287485053911</v>
      </c>
      <c r="E2087" s="2">
        <f t="shared" si="193"/>
        <v>8.4781532911105018E-2</v>
      </c>
      <c r="F2087" s="2">
        <f t="shared" si="197"/>
        <v>-4.1683955472748856E-2</v>
      </c>
      <c r="G2087" s="2">
        <f t="shared" si="195"/>
        <v>0.12646548838385388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5">
        <f>TITRES_STAT!D2091</f>
        <v>11.789</v>
      </c>
      <c r="C2088" s="2">
        <f t="shared" si="192"/>
        <v>11.43751993827809</v>
      </c>
      <c r="D2088" s="2">
        <f t="shared" si="194"/>
        <v>11.390192115790658</v>
      </c>
      <c r="E2088" s="2">
        <f t="shared" si="193"/>
        <v>4.7327822487432059E-2</v>
      </c>
      <c r="F2088" s="2">
        <f t="shared" si="197"/>
        <v>-2.3881599880712676E-2</v>
      </c>
      <c r="G2088" s="2">
        <f t="shared" si="195"/>
        <v>7.1209422368144731E-2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5">
        <f>TITRES_STAT!D2092</f>
        <v>11.698</v>
      </c>
      <c r="C2089" s="2">
        <f t="shared" si="192"/>
        <v>11.428978409312229</v>
      </c>
      <c r="D2089" s="2">
        <f t="shared" si="194"/>
        <v>11.412992699806164</v>
      </c>
      <c r="E2089" s="2">
        <f t="shared" si="193"/>
        <v>1.5985709506065149E-2</v>
      </c>
      <c r="F2089" s="2">
        <f t="shared" si="197"/>
        <v>-1.5908138003357115E-2</v>
      </c>
      <c r="G2089" s="2">
        <f t="shared" si="195"/>
        <v>3.1893847509422264E-2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5">
        <f>TITRES_STAT!D2093</f>
        <v>11.656000000000001</v>
      </c>
      <c r="C2090" s="2">
        <f t="shared" si="192"/>
        <v>11.39621250018727</v>
      </c>
      <c r="D2090" s="2">
        <f t="shared" si="194"/>
        <v>11.430993240561264</v>
      </c>
      <c r="E2090" s="2">
        <f t="shared" si="193"/>
        <v>-3.478074037399459E-2</v>
      </c>
      <c r="F2090" s="2">
        <f t="shared" si="197"/>
        <v>-1.9682658477484613E-2</v>
      </c>
      <c r="G2090" s="2">
        <f t="shared" si="195"/>
        <v>-1.5098081896509977E-2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5">
        <f>TITRES_STAT!D2094</f>
        <v>11.648</v>
      </c>
      <c r="C2091" s="2">
        <f t="shared" si="192"/>
        <v>11.34925673092769</v>
      </c>
      <c r="D2091" s="2">
        <f t="shared" si="194"/>
        <v>11.447067815334504</v>
      </c>
      <c r="E2091" s="2">
        <f t="shared" si="193"/>
        <v>-9.7811084406814075E-2</v>
      </c>
      <c r="F2091" s="2">
        <f t="shared" si="197"/>
        <v>-3.5308343663350505E-2</v>
      </c>
      <c r="G2091" s="2">
        <f t="shared" si="195"/>
        <v>-6.250274074346357E-2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5">
        <f>TITRES_STAT!D2095</f>
        <v>11.631</v>
      </c>
      <c r="C2092" s="2">
        <f t="shared" si="192"/>
        <v>11.354294156938815</v>
      </c>
      <c r="D2092" s="2">
        <f t="shared" si="194"/>
        <v>11.460692421606023</v>
      </c>
      <c r="E2092" s="2">
        <f t="shared" si="193"/>
        <v>-0.1063982646672077</v>
      </c>
      <c r="F2092" s="2">
        <f t="shared" si="197"/>
        <v>-4.952632786412195E-2</v>
      </c>
      <c r="G2092" s="2">
        <f t="shared" si="195"/>
        <v>-5.6871936803085749E-2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5">
        <f>TITRES_STAT!D2096</f>
        <v>11.872</v>
      </c>
      <c r="C2093" s="2">
        <f t="shared" si="192"/>
        <v>11.30224890202515</v>
      </c>
      <c r="D2093" s="2">
        <f t="shared" si="194"/>
        <v>11.491159649635208</v>
      </c>
      <c r="E2093" s="2">
        <f t="shared" si="193"/>
        <v>-0.18891074761005733</v>
      </c>
      <c r="F2093" s="2">
        <f t="shared" si="197"/>
        <v>-7.7403211813309031E-2</v>
      </c>
      <c r="G2093" s="2">
        <f t="shared" si="195"/>
        <v>-0.1115075357967483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5">
        <f>TITRES_STAT!D2097</f>
        <v>11.631</v>
      </c>
      <c r="C2094" s="2">
        <f t="shared" si="192"/>
        <v>11.320979840175127</v>
      </c>
      <c r="D2094" s="2">
        <f t="shared" si="194"/>
        <v>11.501518194106675</v>
      </c>
      <c r="E2094" s="2">
        <f t="shared" si="193"/>
        <v>-0.18053835393154749</v>
      </c>
      <c r="F2094" s="2">
        <f t="shared" si="197"/>
        <v>-9.8030240236956723E-2</v>
      </c>
      <c r="G2094" s="2">
        <f t="shared" si="195"/>
        <v>-8.2508113694590768E-2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5">
        <f>TITRES_STAT!D2098</f>
        <v>11.946999999999999</v>
      </c>
      <c r="C2095" s="2">
        <f t="shared" si="192"/>
        <v>11.336829095532799</v>
      </c>
      <c r="D2095" s="2">
        <f t="shared" si="194"/>
        <v>11.53451684639507</v>
      </c>
      <c r="E2095" s="2">
        <f t="shared" si="193"/>
        <v>-0.19768775086227031</v>
      </c>
      <c r="F2095" s="2">
        <f t="shared" si="197"/>
        <v>-0.11796174236201945</v>
      </c>
      <c r="G2095" s="2">
        <f t="shared" si="195"/>
        <v>-7.9726008500250856E-2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5">
        <f>TITRES_STAT!D2099</f>
        <v>12.363</v>
      </c>
      <c r="C2096" s="2">
        <f t="shared" si="192"/>
        <v>11.382086157758524</v>
      </c>
      <c r="D2096" s="2">
        <f t="shared" si="194"/>
        <v>11.595885968884325</v>
      </c>
      <c r="E2096" s="2">
        <f t="shared" si="193"/>
        <v>-0.21379981112580104</v>
      </c>
      <c r="F2096" s="2">
        <f t="shared" si="197"/>
        <v>-0.13712935611477578</v>
      </c>
      <c r="G2096" s="2">
        <f t="shared" si="195"/>
        <v>-7.6670455011025263E-2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5">
        <f>TITRES_STAT!D2100</f>
        <v>11.903</v>
      </c>
      <c r="C2097" s="2">
        <f t="shared" si="192"/>
        <v>11.420380595026444</v>
      </c>
      <c r="D2097" s="2">
        <f t="shared" si="194"/>
        <v>11.618635156374374</v>
      </c>
      <c r="E2097" s="2">
        <f t="shared" si="193"/>
        <v>-0.19825456134793029</v>
      </c>
      <c r="F2097" s="2">
        <f t="shared" si="197"/>
        <v>-0.14935439716140669</v>
      </c>
      <c r="G2097" s="2">
        <f t="shared" si="195"/>
        <v>-4.8900164186523598E-2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5">
        <f>TITRES_STAT!D2101</f>
        <v>11.646000000000001</v>
      </c>
      <c r="C2098" s="2">
        <f t="shared" si="192"/>
        <v>11.477091272714684</v>
      </c>
      <c r="D2098" s="2">
        <f t="shared" si="194"/>
        <v>11.620662181828123</v>
      </c>
      <c r="E2098" s="2">
        <f t="shared" si="193"/>
        <v>-0.14357090911343917</v>
      </c>
      <c r="F2098" s="2">
        <f t="shared" si="197"/>
        <v>-0.14819769955181319</v>
      </c>
      <c r="G2098" s="2">
        <f t="shared" si="195"/>
        <v>4.6267904383740233E-3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5">
        <f>TITRES_STAT!D2102</f>
        <v>11.637</v>
      </c>
      <c r="C2099" s="2">
        <f t="shared" si="192"/>
        <v>11.511077230758579</v>
      </c>
      <c r="D2099" s="2">
        <f t="shared" si="194"/>
        <v>11.621872390581595</v>
      </c>
      <c r="E2099" s="2">
        <f t="shared" si="193"/>
        <v>-0.11079515982301658</v>
      </c>
      <c r="F2099" s="2">
        <f t="shared" si="197"/>
        <v>-0.14071719160605387</v>
      </c>
      <c r="G2099" s="2">
        <f t="shared" si="195"/>
        <v>2.9922031783037289E-2</v>
      </c>
      <c r="H2099" s="2" t="str">
        <f t="shared" si="196"/>
        <v>Sell</v>
      </c>
    </row>
    <row r="2100" spans="1:8" ht="13.5" x14ac:dyDescent="0.25">
      <c r="A2100" s="3">
        <f>TITRES_STAT!B2103</f>
        <v>45062</v>
      </c>
      <c r="B2100" s="5">
        <f>TITRES_STAT!D2103</f>
        <v>11.522</v>
      </c>
      <c r="C2100" s="2">
        <f t="shared" si="192"/>
        <v>11.533373041411105</v>
      </c>
      <c r="D2100" s="2">
        <f t="shared" si="194"/>
        <v>11.614474435723698</v>
      </c>
      <c r="E2100" s="2">
        <f t="shared" si="193"/>
        <v>-8.1101394312593555E-2</v>
      </c>
      <c r="F2100" s="2">
        <f t="shared" si="197"/>
        <v>-0.12879403214736179</v>
      </c>
      <c r="G2100" s="2">
        <f t="shared" si="195"/>
        <v>4.7692637834768237E-2</v>
      </c>
      <c r="H2100" s="2" t="str">
        <f t="shared" si="196"/>
        <v>Sell</v>
      </c>
    </row>
    <row r="2101" spans="1:8" ht="13.5" x14ac:dyDescent="0.25">
      <c r="A2101" s="3">
        <f>TITRES_STAT!B2104</f>
        <v>45063</v>
      </c>
      <c r="B2101" s="5">
        <f>TITRES_STAT!D2104</f>
        <v>11.646000000000001</v>
      </c>
      <c r="C2101" s="2">
        <f t="shared" si="192"/>
        <v>11.551007958117088</v>
      </c>
      <c r="D2101" s="2">
        <f t="shared" si="194"/>
        <v>11.61680966270713</v>
      </c>
      <c r="E2101" s="2">
        <f t="shared" si="193"/>
        <v>-6.5801704590041865E-2</v>
      </c>
      <c r="F2101" s="2">
        <f t="shared" si="197"/>
        <v>-0.11619556663589781</v>
      </c>
      <c r="G2101" s="2">
        <f t="shared" si="195"/>
        <v>5.0393862045855942E-2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5">
        <f>TITRES_STAT!D2105</f>
        <v>11.646000000000001</v>
      </c>
      <c r="C2102" s="2">
        <f t="shared" si="192"/>
        <v>11.563314426099076</v>
      </c>
      <c r="D2102" s="2">
        <f t="shared" si="194"/>
        <v>11.618971909914009</v>
      </c>
      <c r="E2102" s="2">
        <f t="shared" si="193"/>
        <v>-5.5657483814933073E-2</v>
      </c>
      <c r="F2102" s="2">
        <f t="shared" si="197"/>
        <v>-0.10408795007170488</v>
      </c>
      <c r="G2102" s="2">
        <f t="shared" si="195"/>
        <v>4.8430466256771804E-2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5">
        <f>TITRES_STAT!D2106</f>
        <v>11.911</v>
      </c>
      <c r="C2103" s="2">
        <f t="shared" si="192"/>
        <v>11.610804514391527</v>
      </c>
      <c r="D2103" s="2">
        <f t="shared" si="194"/>
        <v>11.640603620290749</v>
      </c>
      <c r="E2103" s="2">
        <f t="shared" si="193"/>
        <v>-2.9799105899222411E-2</v>
      </c>
      <c r="F2103" s="2">
        <f t="shared" si="197"/>
        <v>-8.9230181237208384E-2</v>
      </c>
      <c r="G2103" s="2">
        <f t="shared" si="195"/>
        <v>5.9431075337985972E-2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5">
        <f>TITRES_STAT!D2107</f>
        <v>11.875999999999999</v>
      </c>
      <c r="C2104" s="2">
        <f t="shared" si="192"/>
        <v>11.613911512177447</v>
      </c>
      <c r="D2104" s="2">
        <f t="shared" si="194"/>
        <v>11.658040389158101</v>
      </c>
      <c r="E2104" s="2">
        <f t="shared" si="193"/>
        <v>-4.4128876980654042E-2</v>
      </c>
      <c r="F2104" s="2">
        <f t="shared" si="197"/>
        <v>-8.0209920385897512E-2</v>
      </c>
      <c r="G2104" s="2">
        <f t="shared" si="195"/>
        <v>3.6081043405243471E-2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5">
        <f>TITRES_STAT!D2108</f>
        <v>11.875999999999999</v>
      </c>
      <c r="C2105" s="2">
        <f t="shared" si="192"/>
        <v>11.66515589491938</v>
      </c>
      <c r="D2105" s="2">
        <f t="shared" si="194"/>
        <v>11.67418554551676</v>
      </c>
      <c r="E2105" s="2">
        <f t="shared" si="193"/>
        <v>-9.0296505973803676E-3</v>
      </c>
      <c r="F2105" s="2">
        <f t="shared" si="197"/>
        <v>-6.5973866428194097E-2</v>
      </c>
      <c r="G2105" s="2">
        <f t="shared" si="195"/>
        <v>5.694421583081373E-2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5">
        <f>TITRES_STAT!D2109</f>
        <v>11.885</v>
      </c>
      <c r="C2106" s="2">
        <f t="shared" si="192"/>
        <v>11.772516526470245</v>
      </c>
      <c r="D2106" s="2">
        <f t="shared" si="194"/>
        <v>11.689801431034036</v>
      </c>
      <c r="E2106" s="2">
        <f t="shared" si="193"/>
        <v>8.2715095436208586E-2</v>
      </c>
      <c r="F2106" s="2">
        <f t="shared" si="197"/>
        <v>-3.6236074055313566E-2</v>
      </c>
      <c r="G2106" s="2">
        <f t="shared" si="195"/>
        <v>0.11895116949152215</v>
      </c>
      <c r="H2106" s="2" t="str">
        <f t="shared" si="196"/>
        <v>Sell</v>
      </c>
    </row>
    <row r="2107" spans="1:8" ht="13.5" x14ac:dyDescent="0.25">
      <c r="A2107" s="3">
        <f>TITRES_STAT!B2110</f>
        <v>45071</v>
      </c>
      <c r="B2107" s="5">
        <f>TITRES_STAT!D2110</f>
        <v>11.875999999999999</v>
      </c>
      <c r="C2107" s="2">
        <f t="shared" si="192"/>
        <v>11.792590907013285</v>
      </c>
      <c r="D2107" s="2">
        <f t="shared" si="194"/>
        <v>11.703593917624108</v>
      </c>
      <c r="E2107" s="2">
        <f t="shared" si="193"/>
        <v>8.8996989389176662E-2</v>
      </c>
      <c r="F2107" s="2">
        <f t="shared" si="197"/>
        <v>-1.1189461366415521E-2</v>
      </c>
      <c r="G2107" s="2">
        <f t="shared" si="195"/>
        <v>0.10018645075559218</v>
      </c>
      <c r="H2107" s="2" t="str">
        <f t="shared" si="196"/>
        <v>Sell</v>
      </c>
    </row>
    <row r="2108" spans="1:8" ht="13.5" x14ac:dyDescent="0.25">
      <c r="A2108" s="3">
        <f>TITRES_STAT!B2111</f>
        <v>45072</v>
      </c>
      <c r="B2108" s="5">
        <f>TITRES_STAT!D2111</f>
        <v>11.875999999999999</v>
      </c>
      <c r="C2108" s="2">
        <f t="shared" si="192"/>
        <v>11.770038459780473</v>
      </c>
      <c r="D2108" s="2">
        <f t="shared" si="194"/>
        <v>11.716364738540841</v>
      </c>
      <c r="E2108" s="2">
        <f t="shared" si="193"/>
        <v>5.3673721239631433E-2</v>
      </c>
      <c r="F2108" s="2">
        <f t="shared" si="197"/>
        <v>1.7831751547938719E-3</v>
      </c>
      <c r="G2108" s="2">
        <f t="shared" si="195"/>
        <v>5.1890546084837563E-2</v>
      </c>
      <c r="H2108" s="2" t="str">
        <f t="shared" si="196"/>
        <v>Sell</v>
      </c>
    </row>
    <row r="2109" spans="1:8" ht="13.5" x14ac:dyDescent="0.25">
      <c r="A2109" s="3">
        <f>TITRES_STAT!B2112</f>
        <v>45075</v>
      </c>
      <c r="B2109" s="5">
        <f>TITRES_STAT!D2112</f>
        <v>11.911</v>
      </c>
      <c r="C2109" s="2">
        <f t="shared" si="192"/>
        <v>11.749571004429631</v>
      </c>
      <c r="D2109" s="2">
        <f t="shared" si="194"/>
        <v>11.730782165315594</v>
      </c>
      <c r="E2109" s="2">
        <f t="shared" si="193"/>
        <v>1.8788839114037614E-2</v>
      </c>
      <c r="F2109" s="2">
        <f t="shared" si="197"/>
        <v>5.184307946642621E-3</v>
      </c>
      <c r="G2109" s="2">
        <f t="shared" si="195"/>
        <v>1.3604531167394993E-2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5">
        <f>TITRES_STAT!D2113</f>
        <v>11.911</v>
      </c>
      <c r="C2110" s="2">
        <f t="shared" si="192"/>
        <v>11.714560080671227</v>
      </c>
      <c r="D2110" s="2">
        <f t="shared" si="194"/>
        <v>11.744131634551476</v>
      </c>
      <c r="E2110" s="2">
        <f t="shared" si="193"/>
        <v>-2.9571553880249013E-2</v>
      </c>
      <c r="F2110" s="2">
        <f t="shared" si="197"/>
        <v>-1.7668644187357066E-3</v>
      </c>
      <c r="G2110" s="2">
        <f t="shared" si="195"/>
        <v>-2.7804689461513307E-2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5">
        <f>TITRES_STAT!D2114</f>
        <v>11.715999999999999</v>
      </c>
      <c r="C2111" s="2">
        <f t="shared" si="192"/>
        <v>11.704012375952576</v>
      </c>
      <c r="D2111" s="2">
        <f t="shared" si="194"/>
        <v>11.742047809769884</v>
      </c>
      <c r="E2111" s="2">
        <f t="shared" si="193"/>
        <v>-3.8035433817308117E-2</v>
      </c>
      <c r="F2111" s="2">
        <f t="shared" si="197"/>
        <v>-9.0205782984501895E-3</v>
      </c>
      <c r="G2111" s="2">
        <f t="shared" si="195"/>
        <v>-2.9014855518857928E-2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5">
        <f>TITRES_STAT!D2115</f>
        <v>11.832000000000001</v>
      </c>
      <c r="C2112" s="2">
        <f t="shared" si="192"/>
        <v>11.695087395036795</v>
      </c>
      <c r="D2112" s="2">
        <f t="shared" si="194"/>
        <v>11.748710934972117</v>
      </c>
      <c r="E2112" s="2">
        <f t="shared" si="193"/>
        <v>-5.3623539935321318E-2</v>
      </c>
      <c r="F2112" s="2">
        <f t="shared" si="197"/>
        <v>-1.7941170625824416E-2</v>
      </c>
      <c r="G2112" s="2">
        <f t="shared" si="195"/>
        <v>-3.5682369309496906E-2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5">
        <f>TITRES_STAT!D2116</f>
        <v>12.363</v>
      </c>
      <c r="C2113" s="2">
        <f t="shared" si="192"/>
        <v>11.728304718877288</v>
      </c>
      <c r="D2113" s="2">
        <f t="shared" si="194"/>
        <v>11.794213828677886</v>
      </c>
      <c r="E2113" s="2">
        <f t="shared" si="193"/>
        <v>-6.5909109800598387E-2</v>
      </c>
      <c r="F2113" s="2">
        <f t="shared" si="197"/>
        <v>-2.7534758460779213E-2</v>
      </c>
      <c r="G2113" s="2">
        <f t="shared" si="195"/>
        <v>-3.8374351339819174E-2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5">
        <f>TITRES_STAT!D2117</f>
        <v>12.319000000000001</v>
      </c>
      <c r="C2114" s="2">
        <f t="shared" si="192"/>
        <v>11.751027069819244</v>
      </c>
      <c r="D2114" s="2">
        <f t="shared" si="194"/>
        <v>11.833086878405451</v>
      </c>
      <c r="E2114" s="2">
        <f t="shared" si="193"/>
        <v>-8.2059808586206984E-2</v>
      </c>
      <c r="F2114" s="2">
        <f t="shared" si="197"/>
        <v>-3.8439768485864764E-2</v>
      </c>
      <c r="G2114" s="2">
        <f t="shared" si="195"/>
        <v>-4.3620040100342219E-2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5">
        <f>TITRES_STAT!D2118</f>
        <v>12.141999999999999</v>
      </c>
      <c r="C2115" s="2">
        <f t="shared" si="192"/>
        <v>11.770253674462438</v>
      </c>
      <c r="D2115" s="2">
        <f t="shared" si="194"/>
        <v>11.855969331856899</v>
      </c>
      <c r="E2115" s="2">
        <f t="shared" si="193"/>
        <v>-8.5715657394461076E-2</v>
      </c>
      <c r="F2115" s="2">
        <f t="shared" si="197"/>
        <v>-4.7894946267584032E-2</v>
      </c>
      <c r="G2115" s="2">
        <f t="shared" si="195"/>
        <v>-3.7820711126877044E-2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5">
        <f>TITRES_STAT!D2119</f>
        <v>12.141999999999999</v>
      </c>
      <c r="C2116" s="2">
        <f t="shared" si="192"/>
        <v>11.787906955314371</v>
      </c>
      <c r="D2116" s="2">
        <f t="shared" si="194"/>
        <v>11.877156788756388</v>
      </c>
      <c r="E2116" s="2">
        <f t="shared" si="193"/>
        <v>-8.9249833442016424E-2</v>
      </c>
      <c r="F2116" s="2">
        <f t="shared" si="197"/>
        <v>-5.6165923702470519E-2</v>
      </c>
      <c r="G2116" s="2">
        <f t="shared" si="195"/>
        <v>-3.3083909739545905E-2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5">
        <f>TITRES_STAT!D2120</f>
        <v>12.141999999999999</v>
      </c>
      <c r="C2117" s="2">
        <f t="shared" si="192"/>
        <v>11.801459731419852</v>
      </c>
      <c r="D2117" s="2">
        <f t="shared" si="194"/>
        <v>11.896774804404062</v>
      </c>
      <c r="E2117" s="2">
        <f t="shared" si="193"/>
        <v>-9.5315072984210047E-2</v>
      </c>
      <c r="F2117" s="2">
        <f t="shared" si="197"/>
        <v>-6.3995753558818425E-2</v>
      </c>
      <c r="G2117" s="2">
        <f t="shared" si="195"/>
        <v>-3.1319319425391623E-2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5">
        <f>TITRES_STAT!D2121</f>
        <v>12.141999999999999</v>
      </c>
      <c r="C2118" s="2">
        <f t="shared" si="192"/>
        <v>11.812927465047567</v>
      </c>
      <c r="D2118" s="2">
        <f t="shared" si="194"/>
        <v>11.914939633707466</v>
      </c>
      <c r="E2118" s="2">
        <f t="shared" si="193"/>
        <v>-0.10201216865989871</v>
      </c>
      <c r="F2118" s="2">
        <f t="shared" si="197"/>
        <v>-7.1599036579034478E-2</v>
      </c>
      <c r="G2118" s="2">
        <f t="shared" si="195"/>
        <v>-3.0413132080864227E-2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5">
        <f>TITRES_STAT!D2122</f>
        <v>11.894</v>
      </c>
      <c r="C2119" s="2">
        <f t="shared" si="192"/>
        <v>11.828015547347942</v>
      </c>
      <c r="D2119" s="2">
        <f t="shared" si="194"/>
        <v>11.913388549729135</v>
      </c>
      <c r="E2119" s="2">
        <f t="shared" si="193"/>
        <v>-8.537300238119272E-2</v>
      </c>
      <c r="F2119" s="2">
        <f t="shared" si="197"/>
        <v>-7.4353829739466137E-2</v>
      </c>
      <c r="G2119" s="2">
        <f t="shared" si="195"/>
        <v>-1.1019172641726582E-2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5">
        <f>TITRES_STAT!D2123</f>
        <v>12.275</v>
      </c>
      <c r="C2120" s="2">
        <f t="shared" si="192"/>
        <v>11.840782386217489</v>
      </c>
      <c r="D2120" s="2">
        <f t="shared" si="194"/>
        <v>11.940174583082532</v>
      </c>
      <c r="E2120" s="2">
        <f t="shared" si="193"/>
        <v>-9.9392196865043303E-2</v>
      </c>
      <c r="F2120" s="2">
        <f t="shared" si="197"/>
        <v>-7.9361503164581571E-2</v>
      </c>
      <c r="G2120" s="2">
        <f t="shared" si="195"/>
        <v>-2.0030693700461732E-2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5">
        <f>TITRES_STAT!D2124</f>
        <v>12.266</v>
      </c>
      <c r="C2121" s="2">
        <f t="shared" si="192"/>
        <v>11.821585096030184</v>
      </c>
      <c r="D2121" s="2">
        <f t="shared" si="194"/>
        <v>11.964309799150493</v>
      </c>
      <c r="E2121" s="2">
        <f t="shared" si="193"/>
        <v>-0.14272470312030983</v>
      </c>
      <c r="F2121" s="2">
        <f t="shared" si="197"/>
        <v>-9.2034143155727222E-2</v>
      </c>
      <c r="G2121" s="2">
        <f t="shared" si="195"/>
        <v>-5.0690559964582604E-2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5">
        <f>TITRES_STAT!D2125</f>
        <v>12.141999999999999</v>
      </c>
      <c r="C2122" s="2">
        <f t="shared" si="192"/>
        <v>11.823187388948618</v>
      </c>
      <c r="D2122" s="2">
        <f t="shared" si="194"/>
        <v>11.977472036250457</v>
      </c>
      <c r="E2122" s="2">
        <f t="shared" si="193"/>
        <v>-0.15428464730183933</v>
      </c>
      <c r="F2122" s="2">
        <f t="shared" si="197"/>
        <v>-0.10448424398494965</v>
      </c>
      <c r="G2122" s="2">
        <f t="shared" si="195"/>
        <v>-4.9800403316889674E-2</v>
      </c>
      <c r="H2122" s="2" t="str">
        <f t="shared" si="196"/>
        <v>Hold</v>
      </c>
    </row>
    <row r="2123" spans="1:8" ht="13.5" x14ac:dyDescent="0.25">
      <c r="A2123" s="3">
        <f>TITRES_STAT!B2126</f>
        <v>45093</v>
      </c>
      <c r="B2123" s="5">
        <f>TITRES_STAT!D2126</f>
        <v>12.275</v>
      </c>
      <c r="C2123" s="2">
        <f t="shared" si="192"/>
        <v>11.906235482956522</v>
      </c>
      <c r="D2123" s="2">
        <f t="shared" si="194"/>
        <v>11.999511144676351</v>
      </c>
      <c r="E2123" s="2">
        <f t="shared" si="193"/>
        <v>-9.3275661719829372E-2</v>
      </c>
      <c r="F2123" s="2">
        <f t="shared" si="197"/>
        <v>-0.1022425275319256</v>
      </c>
      <c r="G2123" s="2">
        <f t="shared" si="195"/>
        <v>8.966865812096228E-3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5">
        <f>TITRES_STAT!D2127</f>
        <v>12.266</v>
      </c>
      <c r="C2124" s="2">
        <f t="shared" si="192"/>
        <v>11.969737716347826</v>
      </c>
      <c r="D2124" s="2">
        <f t="shared" si="194"/>
        <v>12.01925105988551</v>
      </c>
      <c r="E2124" s="2">
        <f t="shared" si="193"/>
        <v>-4.9513343537684662E-2</v>
      </c>
      <c r="F2124" s="2">
        <f t="shared" si="197"/>
        <v>-9.1696690733077416E-2</v>
      </c>
      <c r="G2124" s="2">
        <f t="shared" si="195"/>
        <v>4.2183347195392754E-2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5">
        <f>TITRES_STAT!D2128</f>
        <v>12.266</v>
      </c>
      <c r="C2125" s="2">
        <f t="shared" si="192"/>
        <v>11.996239606140469</v>
      </c>
      <c r="D2125" s="2">
        <f t="shared" si="194"/>
        <v>12.03752875915325</v>
      </c>
      <c r="E2125" s="2">
        <f t="shared" si="193"/>
        <v>-4.128915301278191E-2</v>
      </c>
      <c r="F2125" s="2">
        <f t="shared" si="197"/>
        <v>-8.1615183189018323E-2</v>
      </c>
      <c r="G2125" s="2">
        <f t="shared" si="195"/>
        <v>4.0326030176236413E-2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5">
        <f>TITRES_STAT!D2129</f>
        <v>12.212999999999999</v>
      </c>
      <c r="C2126" s="2">
        <f t="shared" si="192"/>
        <v>12.018664282118857</v>
      </c>
      <c r="D2126" s="2">
        <f t="shared" si="194"/>
        <v>12.050526628845603</v>
      </c>
      <c r="E2126" s="2">
        <f t="shared" si="193"/>
        <v>-3.1862346726745372E-2</v>
      </c>
      <c r="F2126" s="2">
        <f t="shared" si="197"/>
        <v>-7.1664615896563741E-2</v>
      </c>
      <c r="G2126" s="2">
        <f t="shared" si="195"/>
        <v>3.9802269169818369E-2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5">
        <f>TITRES_STAT!D2130</f>
        <v>12.212999999999999</v>
      </c>
      <c r="C2127" s="2">
        <f t="shared" ref="C2127:C2190" si="198">$C$4*B2117+C2126*(1-$C$4)</f>
        <v>12.037639007946726</v>
      </c>
      <c r="D2127" s="2">
        <f t="shared" si="194"/>
        <v>12.062561693375557</v>
      </c>
      <c r="E2127" s="2">
        <f t="shared" si="193"/>
        <v>-2.4922685428830249E-2</v>
      </c>
      <c r="F2127" s="2">
        <f t="shared" si="197"/>
        <v>-6.2316229803017049E-2</v>
      </c>
      <c r="G2127" s="2">
        <f t="shared" si="195"/>
        <v>3.73935443741868E-2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5">
        <f>TITRES_STAT!D2131</f>
        <v>12.212999999999999</v>
      </c>
      <c r="C2128" s="2">
        <f t="shared" si="198"/>
        <v>12.053694545185692</v>
      </c>
      <c r="D2128" s="2">
        <f t="shared" si="194"/>
        <v>12.073705271644034</v>
      </c>
      <c r="E2128" s="2">
        <f t="shared" si="193"/>
        <v>-2.0010726458341566E-2</v>
      </c>
      <c r="F2128" s="2">
        <f t="shared" si="197"/>
        <v>-5.3855129134081955E-2</v>
      </c>
      <c r="G2128" s="2">
        <f t="shared" si="195"/>
        <v>3.384440267574039E-2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5">
        <f>TITRES_STAT!D2132</f>
        <v>12.141999999999999</v>
      </c>
      <c r="C2129" s="2">
        <f t="shared" si="198"/>
        <v>12.029126153618662</v>
      </c>
      <c r="D2129" s="2">
        <f t="shared" si="194"/>
        <v>12.078764140411142</v>
      </c>
      <c r="E2129" s="2">
        <f t="shared" si="193"/>
        <v>-4.9637986792479438E-2</v>
      </c>
      <c r="F2129" s="2">
        <f t="shared" si="197"/>
        <v>-5.3011700665761455E-2</v>
      </c>
      <c r="G2129" s="2">
        <f t="shared" si="195"/>
        <v>3.3737138732820166E-3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5">
        <f>TITRES_STAT!D2133</f>
        <v>12.141999999999999</v>
      </c>
      <c r="C2130" s="2">
        <f t="shared" si="198"/>
        <v>12.06695289921579</v>
      </c>
      <c r="D2130" s="2">
        <f t="shared" si="194"/>
        <v>12.083448278158464</v>
      </c>
      <c r="E2130" s="2">
        <f t="shared" si="193"/>
        <v>-1.6495378942673611E-2</v>
      </c>
      <c r="F2130" s="2">
        <f t="shared" si="197"/>
        <v>-4.5708436321143887E-2</v>
      </c>
      <c r="G2130" s="2">
        <f t="shared" si="195"/>
        <v>2.9213057378470277E-2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5">
        <f>TITRES_STAT!D2134</f>
        <v>12.212999999999999</v>
      </c>
      <c r="C2131" s="2">
        <f t="shared" si="198"/>
        <v>12.097575530105669</v>
      </c>
      <c r="D2131" s="2">
        <f t="shared" si="194"/>
        <v>12.093044701998579</v>
      </c>
      <c r="E2131" s="2">
        <f t="shared" si="193"/>
        <v>4.5308281070894907E-3</v>
      </c>
      <c r="F2131" s="2">
        <f t="shared" si="197"/>
        <v>-3.5660583435497217E-2</v>
      </c>
      <c r="G2131" s="2">
        <f t="shared" si="195"/>
        <v>4.0191411542586708E-2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5">
        <f>TITRES_STAT!D2135</f>
        <v>12.186</v>
      </c>
      <c r="C2132" s="2">
        <f t="shared" si="198"/>
        <v>12.104410063935566</v>
      </c>
      <c r="D2132" s="2">
        <f t="shared" si="194"/>
        <v>12.099930279628314</v>
      </c>
      <c r="E2132" s="2">
        <f t="shared" si="193"/>
        <v>4.4797843072519328E-3</v>
      </c>
      <c r="F2132" s="2">
        <f t="shared" si="197"/>
        <v>-2.763250988694739E-2</v>
      </c>
      <c r="G2132" s="2">
        <f t="shared" si="195"/>
        <v>3.2112294194199323E-2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5">
        <f>TITRES_STAT!D2136</f>
        <v>12.186</v>
      </c>
      <c r="C2133" s="2">
        <f t="shared" si="198"/>
        <v>12.13065466948394</v>
      </c>
      <c r="D2133" s="2">
        <f t="shared" si="194"/>
        <v>12.106305814470661</v>
      </c>
      <c r="E2133" s="2">
        <f t="shared" si="193"/>
        <v>2.4348855013279547E-2</v>
      </c>
      <c r="F2133" s="2">
        <f t="shared" si="197"/>
        <v>-1.7236236906902003E-2</v>
      </c>
      <c r="G2133" s="2">
        <f t="shared" si="195"/>
        <v>4.1585091920181547E-2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5">
        <f>TITRES_STAT!D2137</f>
        <v>12.186</v>
      </c>
      <c r="C2134" s="2">
        <f t="shared" si="198"/>
        <v>12.151477028024873</v>
      </c>
      <c r="D2134" s="2">
        <f t="shared" si="194"/>
        <v>12.112209087472834</v>
      </c>
      <c r="E2134" s="2">
        <f t="shared" si="193"/>
        <v>3.9267940552038638E-2</v>
      </c>
      <c r="F2134" s="2">
        <f t="shared" si="197"/>
        <v>-5.9354014151138754E-3</v>
      </c>
      <c r="G2134" s="2">
        <f t="shared" si="195"/>
        <v>4.5203341967152512E-2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5">
        <f>TITRES_STAT!D2138</f>
        <v>12.061999999999999</v>
      </c>
      <c r="C2135" s="2">
        <f t="shared" si="198"/>
        <v>12.169095946790277</v>
      </c>
      <c r="D2135" s="2">
        <f t="shared" si="194"/>
        <v>12.10848989580818</v>
      </c>
      <c r="E2135" s="2">
        <f t="shared" si="193"/>
        <v>6.0606050982096704E-2</v>
      </c>
      <c r="F2135" s="2">
        <f t="shared" si="197"/>
        <v>7.3728890643282403E-3</v>
      </c>
      <c r="G2135" s="2">
        <f t="shared" si="195"/>
        <v>5.3233161917768466E-2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5">
        <f>TITRES_STAT!D2139</f>
        <v>12.167999999999999</v>
      </c>
      <c r="C2136" s="2">
        <f t="shared" si="198"/>
        <v>12.175850416514848</v>
      </c>
      <c r="D2136" s="2">
        <f t="shared" si="194"/>
        <v>12.112898051674241</v>
      </c>
      <c r="E2136" s="2">
        <f t="shared" si="193"/>
        <v>6.2952364840606734E-2</v>
      </c>
      <c r="F2136" s="2">
        <f t="shared" si="197"/>
        <v>1.8488784219583939E-2</v>
      </c>
      <c r="G2136" s="2">
        <f t="shared" si="195"/>
        <v>4.4463580621022791E-2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5">
        <f>TITRES_STAT!D2140</f>
        <v>12.167999999999999</v>
      </c>
      <c r="C2137" s="2">
        <f t="shared" si="198"/>
        <v>12.181565737051024</v>
      </c>
      <c r="D2137" s="2">
        <f t="shared" si="194"/>
        <v>12.11697967747615</v>
      </c>
      <c r="E2137" s="2">
        <f t="shared" si="193"/>
        <v>6.4586059574873289E-2</v>
      </c>
      <c r="F2137" s="2">
        <f t="shared" si="197"/>
        <v>2.7708239290641812E-2</v>
      </c>
      <c r="G2137" s="2">
        <f t="shared" si="195"/>
        <v>3.6877820284231477E-2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5">
        <f>TITRES_STAT!D2141</f>
        <v>12.186</v>
      </c>
      <c r="C2138" s="2">
        <f t="shared" si="198"/>
        <v>12.186401777504711</v>
      </c>
      <c r="D2138" s="2">
        <f t="shared" si="194"/>
        <v>12.122092293959399</v>
      </c>
      <c r="E2138" s="2">
        <f t="shared" si="193"/>
        <v>6.4309483545311963E-2</v>
      </c>
      <c r="F2138" s="2">
        <f t="shared" si="197"/>
        <v>3.5028488141575845E-2</v>
      </c>
      <c r="G2138" s="2">
        <f t="shared" si="195"/>
        <v>2.9280995403736118E-2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5">
        <f>TITRES_STAT!D2142</f>
        <v>12.186</v>
      </c>
      <c r="C2139" s="2">
        <f t="shared" si="198"/>
        <v>12.179570734811678</v>
      </c>
      <c r="D2139" s="2">
        <f t="shared" si="194"/>
        <v>12.126826198110555</v>
      </c>
      <c r="E2139" s="2">
        <f t="shared" si="193"/>
        <v>5.2744536701123224E-2</v>
      </c>
      <c r="F2139" s="2">
        <f t="shared" si="197"/>
        <v>3.8571697853485319E-2</v>
      </c>
      <c r="G2139" s="2">
        <f t="shared" si="195"/>
        <v>1.4172838847637904E-2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5">
        <f>TITRES_STAT!D2143</f>
        <v>12.186</v>
      </c>
      <c r="C2140" s="2">
        <f t="shared" si="198"/>
        <v>12.173790621763727</v>
      </c>
      <c r="D2140" s="2">
        <f t="shared" si="194"/>
        <v>12.131209442694958</v>
      </c>
      <c r="E2140" s="2">
        <f t="shared" ref="E2140:E2203" si="199">C2140-D2140</f>
        <v>4.2581179068768904E-2</v>
      </c>
      <c r="F2140" s="2">
        <f t="shared" si="197"/>
        <v>3.9373594096542036E-2</v>
      </c>
      <c r="G2140" s="2">
        <f t="shared" si="195"/>
        <v>3.2075849722268679E-3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5">
        <f>TITRES_STAT!D2144</f>
        <v>12.231</v>
      </c>
      <c r="C2141" s="2">
        <f t="shared" si="198"/>
        <v>12.179822833800076</v>
      </c>
      <c r="D2141" s="2">
        <f t="shared" ref="D2141:D2204" si="200">$D$4*B2141+(1-$D$4)*D2140</f>
        <v>12.138601335828666</v>
      </c>
      <c r="E2141" s="2">
        <f t="shared" si="199"/>
        <v>4.1221497971410059E-2</v>
      </c>
      <c r="F2141" s="2">
        <f t="shared" si="197"/>
        <v>3.9743174871515644E-2</v>
      </c>
      <c r="G2141" s="2">
        <f t="shared" si="195"/>
        <v>1.4783230998944158E-3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5">
        <f>TITRES_STAT!D2145</f>
        <v>12.231</v>
      </c>
      <c r="C2142" s="2">
        <f t="shared" si="198"/>
        <v>12.180773167061602</v>
      </c>
      <c r="D2142" s="2">
        <f t="shared" si="200"/>
        <v>12.145445681322839</v>
      </c>
      <c r="E2142" s="2">
        <f t="shared" si="199"/>
        <v>3.5327485738763542E-2</v>
      </c>
      <c r="F2142" s="2">
        <f t="shared" si="197"/>
        <v>3.8860037044965226E-2</v>
      </c>
      <c r="G2142" s="2">
        <f t="shared" si="195"/>
        <v>-3.5325513062016839E-3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5">
        <f>TITRES_STAT!D2146</f>
        <v>12.231</v>
      </c>
      <c r="C2143" s="2">
        <f t="shared" si="198"/>
        <v>12.181577295205972</v>
      </c>
      <c r="D2143" s="2">
        <f t="shared" si="200"/>
        <v>12.151783038261888</v>
      </c>
      <c r="E2143" s="2">
        <f t="shared" si="199"/>
        <v>2.9794256944084552E-2</v>
      </c>
      <c r="F2143" s="2">
        <f t="shared" si="197"/>
        <v>3.7046881024789091E-2</v>
      </c>
      <c r="G2143" s="2">
        <f t="shared" si="195"/>
        <v>-7.2526240807045395E-3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5">
        <f>TITRES_STAT!D2147</f>
        <v>12.212999999999999</v>
      </c>
      <c r="C2144" s="2">
        <f t="shared" si="198"/>
        <v>12.182257711328131</v>
      </c>
      <c r="D2144" s="2">
        <f t="shared" si="200"/>
        <v>12.156317628020265</v>
      </c>
      <c r="E2144" s="2">
        <f t="shared" si="199"/>
        <v>2.5940083307865791E-2</v>
      </c>
      <c r="F2144" s="2">
        <f t="shared" si="197"/>
        <v>3.4825521481404435E-2</v>
      </c>
      <c r="G2144" s="2">
        <f t="shared" si="195"/>
        <v>-8.8854381735386442E-3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5">
        <f>TITRES_STAT!D2148</f>
        <v>12.222</v>
      </c>
      <c r="C2145" s="2">
        <f t="shared" si="198"/>
        <v>12.163756524969957</v>
      </c>
      <c r="D2145" s="2">
        <f t="shared" si="200"/>
        <v>12.161182988907653</v>
      </c>
      <c r="E2145" s="2">
        <f t="shared" si="199"/>
        <v>2.5735360623038162E-3</v>
      </c>
      <c r="F2145" s="2">
        <f t="shared" si="197"/>
        <v>2.8375124397584314E-2</v>
      </c>
      <c r="G2145" s="2">
        <f t="shared" si="195"/>
        <v>-2.5801588335280498E-2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5">
        <f>TITRES_STAT!D2149</f>
        <v>12.222</v>
      </c>
      <c r="C2146" s="2">
        <f t="shared" si="198"/>
        <v>12.164409367282271</v>
      </c>
      <c r="D2146" s="2">
        <f t="shared" si="200"/>
        <v>12.16568795269227</v>
      </c>
      <c r="E2146" s="2">
        <f t="shared" si="199"/>
        <v>-1.2785854099988114E-3</v>
      </c>
      <c r="F2146" s="2">
        <f t="shared" si="197"/>
        <v>2.2444382436067688E-2</v>
      </c>
      <c r="G2146" s="2">
        <f t="shared" si="195"/>
        <v>-2.3722967846066499E-2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5">
        <f>TITRES_STAT!D2150</f>
        <v>12.247999999999999</v>
      </c>
      <c r="C2147" s="2">
        <f t="shared" si="198"/>
        <v>12.164961772315769</v>
      </c>
      <c r="D2147" s="2">
        <f t="shared" si="200"/>
        <v>12.171785141381731</v>
      </c>
      <c r="E2147" s="2">
        <f t="shared" si="199"/>
        <v>-6.8233690659624813E-3</v>
      </c>
      <c r="F2147" s="2">
        <f t="shared" si="197"/>
        <v>1.6590832135661655E-2</v>
      </c>
      <c r="G2147" s="2">
        <f t="shared" si="195"/>
        <v>-2.3414201201624137E-2</v>
      </c>
      <c r="H2147" s="2" t="str">
        <f t="shared" si="196"/>
        <v>Hold</v>
      </c>
    </row>
    <row r="2148" spans="1:8" ht="13.5" x14ac:dyDescent="0.25">
      <c r="A2148" s="3">
        <f>TITRES_STAT!B2151</f>
        <v>45134</v>
      </c>
      <c r="B2148" s="5">
        <f>TITRES_STAT!D2151</f>
        <v>12.247999999999999</v>
      </c>
      <c r="C2148" s="2">
        <f t="shared" si="198"/>
        <v>12.168198422728729</v>
      </c>
      <c r="D2148" s="2">
        <f t="shared" si="200"/>
        <v>12.177430686464566</v>
      </c>
      <c r="E2148" s="2">
        <f t="shared" si="199"/>
        <v>-9.2322637358375204E-3</v>
      </c>
      <c r="F2148" s="2">
        <f t="shared" si="197"/>
        <v>1.1426212961361822E-2</v>
      </c>
      <c r="G2148" s="2">
        <f t="shared" ref="G2148:G2211" si="201">E2148-F2148</f>
        <v>-2.0658476697199342E-2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5">
        <f>TITRES_STAT!D2152</f>
        <v>12.247999999999999</v>
      </c>
      <c r="C2149" s="2">
        <f t="shared" si="198"/>
        <v>12.170937126924308</v>
      </c>
      <c r="D2149" s="2">
        <f t="shared" si="200"/>
        <v>12.182658043022746</v>
      </c>
      <c r="E2149" s="2">
        <f t="shared" si="199"/>
        <v>-1.1720916098438394E-2</v>
      </c>
      <c r="F2149" s="2">
        <f t="shared" ref="F2149:F2212" si="203">(E2149*(2/(10)))+((1-(2/10))*F2148)</f>
        <v>6.7967871494017777E-3</v>
      </c>
      <c r="G2149" s="2">
        <f t="shared" si="201"/>
        <v>-1.8517703247840172E-2</v>
      </c>
      <c r="H2149" s="2" t="str">
        <f t="shared" si="202"/>
        <v>Hold</v>
      </c>
    </row>
    <row r="2150" spans="1:8" ht="13.5" x14ac:dyDescent="0.25">
      <c r="A2150" s="3">
        <f>TITRES_STAT!B2153</f>
        <v>45138</v>
      </c>
      <c r="B2150" s="5">
        <f>TITRES_STAT!D2153</f>
        <v>12.239000000000001</v>
      </c>
      <c r="C2150" s="2">
        <f t="shared" si="198"/>
        <v>12.173254492012877</v>
      </c>
      <c r="D2150" s="2">
        <f t="shared" si="200"/>
        <v>12.186831521317359</v>
      </c>
      <c r="E2150" s="2">
        <f t="shared" si="199"/>
        <v>-1.3577029304482124E-2</v>
      </c>
      <c r="F2150" s="2">
        <f t="shared" si="203"/>
        <v>2.7220238586249971E-3</v>
      </c>
      <c r="G2150" s="2">
        <f t="shared" si="201"/>
        <v>-1.6299053163107122E-2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5">
        <f>TITRES_STAT!D2154</f>
        <v>12.239000000000001</v>
      </c>
      <c r="C2151" s="2">
        <f t="shared" si="198"/>
        <v>12.182138416318589</v>
      </c>
      <c r="D2151" s="2">
        <f t="shared" si="200"/>
        <v>12.190695853071627</v>
      </c>
      <c r="E2151" s="2">
        <f t="shared" si="199"/>
        <v>-8.5574367530387718E-3</v>
      </c>
      <c r="F2151" s="2">
        <f t="shared" si="203"/>
        <v>4.6613173629224316E-4</v>
      </c>
      <c r="G2151" s="2">
        <f t="shared" si="201"/>
        <v>-9.0235684893310159E-3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5">
        <f>TITRES_STAT!D2155</f>
        <v>12.239000000000001</v>
      </c>
      <c r="C2152" s="2">
        <f t="shared" si="198"/>
        <v>12.189655583038807</v>
      </c>
      <c r="D2152" s="2">
        <f t="shared" si="200"/>
        <v>12.194273938029283</v>
      </c>
      <c r="E2152" s="2">
        <f t="shared" si="199"/>
        <v>-4.6183549904768029E-3</v>
      </c>
      <c r="F2152" s="2">
        <f t="shared" si="203"/>
        <v>-5.5076560906156609E-4</v>
      </c>
      <c r="G2152" s="2">
        <f t="shared" si="201"/>
        <v>-4.067589381415237E-3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5">
        <f>TITRES_STAT!D2156</f>
        <v>11.965</v>
      </c>
      <c r="C2153" s="2">
        <f t="shared" si="198"/>
        <v>12.196016262571298</v>
      </c>
      <c r="D2153" s="2">
        <f t="shared" si="200"/>
        <v>12.177290683360447</v>
      </c>
      <c r="E2153" s="2">
        <f t="shared" si="199"/>
        <v>1.8725579210851606E-2</v>
      </c>
      <c r="F2153" s="2">
        <f t="shared" si="203"/>
        <v>3.3045033549210685E-3</v>
      </c>
      <c r="G2153" s="2">
        <f t="shared" si="201"/>
        <v>1.5421075855930538E-2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5">
        <f>TITRES_STAT!D2157</f>
        <v>11.965</v>
      </c>
      <c r="C2154" s="2">
        <f t="shared" si="198"/>
        <v>12.198629145252637</v>
      </c>
      <c r="D2154" s="2">
        <f t="shared" si="200"/>
        <v>12.161565447555969</v>
      </c>
      <c r="E2154" s="2">
        <f t="shared" si="199"/>
        <v>3.7063697696668285E-2</v>
      </c>
      <c r="F2154" s="2">
        <f t="shared" si="203"/>
        <v>1.0056342223270513E-2</v>
      </c>
      <c r="G2154" s="2">
        <f t="shared" si="201"/>
        <v>2.7007355473397773E-2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5">
        <f>TITRES_STAT!D2158</f>
        <v>11.965</v>
      </c>
      <c r="C2155" s="2">
        <f t="shared" si="198"/>
        <v>12.202224661367616</v>
      </c>
      <c r="D2155" s="2">
        <f t="shared" si="200"/>
        <v>12.147005044033303</v>
      </c>
      <c r="E2155" s="2">
        <f t="shared" si="199"/>
        <v>5.5219617334312687E-2</v>
      </c>
      <c r="F2155" s="2">
        <f t="shared" si="203"/>
        <v>1.908899724547895E-2</v>
      </c>
      <c r="G2155" s="2">
        <f t="shared" si="201"/>
        <v>3.6130620088833734E-2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5">
        <f>TITRES_STAT!D2159</f>
        <v>11.965</v>
      </c>
      <c r="C2156" s="2">
        <f t="shared" si="198"/>
        <v>12.205267021157214</v>
      </c>
      <c r="D2156" s="2">
        <f t="shared" si="200"/>
        <v>12.133523188919725</v>
      </c>
      <c r="E2156" s="2">
        <f t="shared" si="199"/>
        <v>7.1743832237489258E-2</v>
      </c>
      <c r="F2156" s="2">
        <f t="shared" si="203"/>
        <v>2.9619964243881011E-2</v>
      </c>
      <c r="G2156" s="2">
        <f t="shared" si="201"/>
        <v>4.2123867993608247E-2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5">
        <f>TITRES_STAT!D2160</f>
        <v>11.965</v>
      </c>
      <c r="C2157" s="2">
        <f t="shared" si="198"/>
        <v>12.211841325594564</v>
      </c>
      <c r="D2157" s="2">
        <f t="shared" si="200"/>
        <v>12.121039989740485</v>
      </c>
      <c r="E2157" s="2">
        <f t="shared" si="199"/>
        <v>9.0801335854079568E-2</v>
      </c>
      <c r="F2157" s="2">
        <f t="shared" si="203"/>
        <v>4.1856238565920724E-2</v>
      </c>
      <c r="G2157" s="2">
        <f t="shared" si="201"/>
        <v>4.8945097288158844E-2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5">
        <f>TITRES_STAT!D2161</f>
        <v>11.92</v>
      </c>
      <c r="C2158" s="2">
        <f t="shared" si="198"/>
        <v>12.217404198580015</v>
      </c>
      <c r="D2158" s="2">
        <f t="shared" si="200"/>
        <v>12.106148138648598</v>
      </c>
      <c r="E2158" s="2">
        <f t="shared" si="199"/>
        <v>0.11125605993141718</v>
      </c>
      <c r="F2158" s="2">
        <f t="shared" si="203"/>
        <v>5.5736202839020019E-2</v>
      </c>
      <c r="G2158" s="2">
        <f t="shared" si="201"/>
        <v>5.5519857092397165E-2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5">
        <f>TITRES_STAT!D2162</f>
        <v>11.867000000000001</v>
      </c>
      <c r="C2159" s="2">
        <f t="shared" si="198"/>
        <v>12.22211124495232</v>
      </c>
      <c r="D2159" s="2">
        <f t="shared" si="200"/>
        <v>12.088433461711665</v>
      </c>
      <c r="E2159" s="2">
        <f t="shared" si="199"/>
        <v>0.13367778324065505</v>
      </c>
      <c r="F2159" s="2">
        <f t="shared" si="203"/>
        <v>7.1324518919347032E-2</v>
      </c>
      <c r="G2159" s="2">
        <f t="shared" si="201"/>
        <v>6.2353264321308013E-2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5">
        <f>TITRES_STAT!D2163</f>
        <v>11.867000000000001</v>
      </c>
      <c r="C2160" s="2">
        <f t="shared" si="198"/>
        <v>12.224709514959656</v>
      </c>
      <c r="D2160" s="2">
        <f t="shared" si="200"/>
        <v>12.072030983066355</v>
      </c>
      <c r="E2160" s="2">
        <f t="shared" si="199"/>
        <v>0.15267853189330083</v>
      </c>
      <c r="F2160" s="2">
        <f t="shared" si="203"/>
        <v>8.7595321514137792E-2</v>
      </c>
      <c r="G2160" s="2">
        <f t="shared" si="201"/>
        <v>6.5083210379163037E-2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5">
        <f>TITRES_STAT!D2164</f>
        <v>11.911</v>
      </c>
      <c r="C2161" s="2">
        <f t="shared" si="198"/>
        <v>12.226908051119709</v>
      </c>
      <c r="D2161" s="2">
        <f t="shared" si="200"/>
        <v>12.060102762098477</v>
      </c>
      <c r="E2161" s="2">
        <f t="shared" si="199"/>
        <v>0.16680528902123193</v>
      </c>
      <c r="F2161" s="2">
        <f t="shared" si="203"/>
        <v>0.10343731501555661</v>
      </c>
      <c r="G2161" s="2">
        <f t="shared" si="201"/>
        <v>6.3367974005675315E-2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5">
        <f>TITRES_STAT!D2165</f>
        <v>11.699</v>
      </c>
      <c r="C2162" s="2">
        <f t="shared" si="198"/>
        <v>12.228768350947448</v>
      </c>
      <c r="D2162" s="2">
        <f t="shared" si="200"/>
        <v>12.033354409350443</v>
      </c>
      <c r="E2162" s="2">
        <f t="shared" si="199"/>
        <v>0.19541394159700509</v>
      </c>
      <c r="F2162" s="2">
        <f t="shared" si="203"/>
        <v>0.12183264033184632</v>
      </c>
      <c r="G2162" s="2">
        <f t="shared" si="201"/>
        <v>7.3581301265158772E-2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5">
        <f>TITRES_STAT!D2166</f>
        <v>11.699</v>
      </c>
      <c r="C2163" s="2">
        <f t="shared" si="198"/>
        <v>12.188188604647841</v>
      </c>
      <c r="D2163" s="2">
        <f t="shared" si="200"/>
        <v>12.008587416065225</v>
      </c>
      <c r="E2163" s="2">
        <f t="shared" si="199"/>
        <v>0.17960118858261609</v>
      </c>
      <c r="F2163" s="2">
        <f t="shared" si="203"/>
        <v>0.13338634998200027</v>
      </c>
      <c r="G2163" s="2">
        <f t="shared" si="201"/>
        <v>4.6214838600615815E-2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5">
        <f>TITRES_STAT!D2167</f>
        <v>11.752000000000001</v>
      </c>
      <c r="C2164" s="2">
        <f t="shared" si="198"/>
        <v>12.153851896240482</v>
      </c>
      <c r="D2164" s="2">
        <f t="shared" si="200"/>
        <v>11.989580940801133</v>
      </c>
      <c r="E2164" s="2">
        <f t="shared" si="199"/>
        <v>0.16427095543934911</v>
      </c>
      <c r="F2164" s="2">
        <f t="shared" si="203"/>
        <v>0.13956327107347005</v>
      </c>
      <c r="G2164" s="2">
        <f t="shared" si="201"/>
        <v>2.4707684365879057E-2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5">
        <f>TITRES_STAT!D2168</f>
        <v>11.752000000000001</v>
      </c>
      <c r="C2165" s="2">
        <f t="shared" si="198"/>
        <v>12.124797758357332</v>
      </c>
      <c r="D2165" s="2">
        <f t="shared" si="200"/>
        <v>11.971982352593642</v>
      </c>
      <c r="E2165" s="2">
        <f t="shared" si="199"/>
        <v>0.15281540576368968</v>
      </c>
      <c r="F2165" s="2">
        <f t="shared" si="203"/>
        <v>0.14221369801151398</v>
      </c>
      <c r="G2165" s="2">
        <f t="shared" si="201"/>
        <v>1.0601707752175699E-2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5">
        <f>TITRES_STAT!D2169</f>
        <v>11.680999999999999</v>
      </c>
      <c r="C2166" s="2">
        <f t="shared" si="198"/>
        <v>12.100213487840819</v>
      </c>
      <c r="D2166" s="2">
        <f t="shared" si="200"/>
        <v>11.950428104253373</v>
      </c>
      <c r="E2166" s="2">
        <f t="shared" si="199"/>
        <v>0.14978538358744586</v>
      </c>
      <c r="F2166" s="2">
        <f t="shared" si="203"/>
        <v>0.14372803512670038</v>
      </c>
      <c r="G2166" s="2">
        <f t="shared" si="201"/>
        <v>6.0573484607454875E-3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5">
        <f>TITRES_STAT!D2170</f>
        <v>11.654</v>
      </c>
      <c r="C2167" s="2">
        <f t="shared" si="198"/>
        <v>12.079411412788385</v>
      </c>
      <c r="D2167" s="2">
        <f t="shared" si="200"/>
        <v>11.92847046690127</v>
      </c>
      <c r="E2167" s="2">
        <f t="shared" si="199"/>
        <v>0.15094094588711471</v>
      </c>
      <c r="F2167" s="2">
        <f t="shared" si="203"/>
        <v>0.14517061727878325</v>
      </c>
      <c r="G2167" s="2">
        <f t="shared" si="201"/>
        <v>5.7703286083314598E-3</v>
      </c>
      <c r="H2167" s="2" t="str">
        <f t="shared" si="202"/>
        <v>Sell</v>
      </c>
    </row>
    <row r="2168" spans="1:8" ht="13.5" x14ac:dyDescent="0.25">
      <c r="A2168" s="3">
        <f>TITRES_STAT!B2171</f>
        <v>45162</v>
      </c>
      <c r="B2168" s="5">
        <f>TITRES_STAT!D2171</f>
        <v>11.61</v>
      </c>
      <c r="C2168" s="2">
        <f t="shared" si="198"/>
        <v>12.054886580051711</v>
      </c>
      <c r="D2168" s="2">
        <f t="shared" si="200"/>
        <v>11.904880061945621</v>
      </c>
      <c r="E2168" s="2">
        <f t="shared" si="199"/>
        <v>0.15000651810609078</v>
      </c>
      <c r="F2168" s="2">
        <f t="shared" si="203"/>
        <v>0.14613779744424477</v>
      </c>
      <c r="G2168" s="2">
        <f t="shared" si="201"/>
        <v>3.8687206618460146E-3</v>
      </c>
      <c r="H2168" s="2" t="str">
        <f t="shared" si="202"/>
        <v>Sell</v>
      </c>
    </row>
    <row r="2169" spans="1:8" ht="13.5" x14ac:dyDescent="0.25">
      <c r="A2169" s="3">
        <f>TITRES_STAT!B2172</f>
        <v>45163</v>
      </c>
      <c r="B2169" s="5">
        <f>TITRES_STAT!D2172</f>
        <v>11.291</v>
      </c>
      <c r="C2169" s="2">
        <f t="shared" si="198"/>
        <v>12.025980952351448</v>
      </c>
      <c r="D2169" s="2">
        <f t="shared" si="200"/>
        <v>11.859407464764463</v>
      </c>
      <c r="E2169" s="2">
        <f t="shared" si="199"/>
        <v>0.16657348758698554</v>
      </c>
      <c r="F2169" s="2">
        <f t="shared" si="203"/>
        <v>0.15022493547279292</v>
      </c>
      <c r="G2169" s="2">
        <f t="shared" si="201"/>
        <v>1.6348552114192616E-2</v>
      </c>
      <c r="H2169" s="2" t="str">
        <f t="shared" si="202"/>
        <v>Sell</v>
      </c>
    </row>
    <row r="2170" spans="1:8" ht="13.5" x14ac:dyDescent="0.25">
      <c r="A2170" s="3">
        <f>TITRES_STAT!B2173</f>
        <v>45166</v>
      </c>
      <c r="B2170" s="5">
        <f>TITRES_STAT!D2173</f>
        <v>11.522</v>
      </c>
      <c r="C2170" s="2">
        <f t="shared" si="198"/>
        <v>12.001522344297378</v>
      </c>
      <c r="D2170" s="2">
        <f t="shared" si="200"/>
        <v>11.834414319226354</v>
      </c>
      <c r="E2170" s="2">
        <f t="shared" si="199"/>
        <v>0.16710802507102329</v>
      </c>
      <c r="F2170" s="2">
        <f t="shared" si="203"/>
        <v>0.153601553392439</v>
      </c>
      <c r="G2170" s="2">
        <f t="shared" si="201"/>
        <v>1.3506471678584292E-2</v>
      </c>
      <c r="H2170" s="2" t="str">
        <f t="shared" si="202"/>
        <v>Sell</v>
      </c>
    </row>
    <row r="2171" spans="1:8" ht="13.5" x14ac:dyDescent="0.25">
      <c r="A2171" s="3">
        <f>TITRES_STAT!B2174</f>
        <v>45167</v>
      </c>
      <c r="B2171" s="5">
        <f>TITRES_STAT!D2174</f>
        <v>11.513</v>
      </c>
      <c r="C2171" s="2">
        <f t="shared" si="198"/>
        <v>11.98759582979009</v>
      </c>
      <c r="D2171" s="2">
        <f t="shared" si="200"/>
        <v>11.810605851135513</v>
      </c>
      <c r="E2171" s="2">
        <f t="shared" si="199"/>
        <v>0.17698997865457677</v>
      </c>
      <c r="F2171" s="2">
        <f t="shared" si="203"/>
        <v>0.15827923844486658</v>
      </c>
      <c r="G2171" s="2">
        <f t="shared" si="201"/>
        <v>1.8710740209710197E-2</v>
      </c>
      <c r="H2171" s="2" t="str">
        <f t="shared" si="202"/>
        <v>Sell</v>
      </c>
    </row>
    <row r="2172" spans="1:8" ht="13.5" x14ac:dyDescent="0.25">
      <c r="A2172" s="3">
        <f>TITRES_STAT!B2175</f>
        <v>45168</v>
      </c>
      <c r="B2172" s="5">
        <f>TITRES_STAT!D2175</f>
        <v>11.513</v>
      </c>
      <c r="C2172" s="2">
        <f t="shared" si="198"/>
        <v>11.943196471360846</v>
      </c>
      <c r="D2172" s="2">
        <f t="shared" si="200"/>
        <v>11.788560973273624</v>
      </c>
      <c r="E2172" s="2">
        <f t="shared" si="199"/>
        <v>0.15463549808722199</v>
      </c>
      <c r="F2172" s="2">
        <f t="shared" si="203"/>
        <v>0.15755049037333768</v>
      </c>
      <c r="G2172" s="2">
        <f t="shared" si="201"/>
        <v>-2.9149922861156918E-3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5">
        <f>TITRES_STAT!D2176</f>
        <v>11.513</v>
      </c>
      <c r="C2173" s="2">
        <f t="shared" si="198"/>
        <v>11.905627783459177</v>
      </c>
      <c r="D2173" s="2">
        <f t="shared" si="200"/>
        <v>11.76814904932743</v>
      </c>
      <c r="E2173" s="2">
        <f t="shared" si="199"/>
        <v>0.13747873413174716</v>
      </c>
      <c r="F2173" s="2">
        <f t="shared" si="203"/>
        <v>0.15353613912501957</v>
      </c>
      <c r="G2173" s="2">
        <f t="shared" si="201"/>
        <v>-1.6057404993272406E-2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5">
        <f>TITRES_STAT!D2177</f>
        <v>11.343999999999999</v>
      </c>
      <c r="C2174" s="2">
        <f t="shared" si="198"/>
        <v>11.881992739850073</v>
      </c>
      <c r="D2174" s="2">
        <f t="shared" si="200"/>
        <v>11.736730601229102</v>
      </c>
      <c r="E2174" s="2">
        <f t="shared" si="199"/>
        <v>0.14526213862097137</v>
      </c>
      <c r="F2174" s="2">
        <f t="shared" si="203"/>
        <v>0.15188133902420994</v>
      </c>
      <c r="G2174" s="2">
        <f t="shared" si="201"/>
        <v>-6.6192004032385732E-3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5">
        <f>TITRES_STAT!D2178</f>
        <v>11.343999999999999</v>
      </c>
      <c r="C2175" s="2">
        <f t="shared" si="198"/>
        <v>11.861993856796216</v>
      </c>
      <c r="D2175" s="2">
        <f t="shared" si="200"/>
        <v>11.707639445582501</v>
      </c>
      <c r="E2175" s="2">
        <f t="shared" si="199"/>
        <v>0.15435441121371518</v>
      </c>
      <c r="F2175" s="2">
        <f t="shared" si="203"/>
        <v>0.152375953462111</v>
      </c>
      <c r="G2175" s="2">
        <f t="shared" si="201"/>
        <v>1.9784577516041846E-3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5">
        <f>TITRES_STAT!D2179</f>
        <v>11.343999999999999</v>
      </c>
      <c r="C2176" s="2">
        <f t="shared" si="198"/>
        <v>11.834148648058335</v>
      </c>
      <c r="D2176" s="2">
        <f t="shared" si="200"/>
        <v>11.680703190354167</v>
      </c>
      <c r="E2176" s="2">
        <f t="shared" si="199"/>
        <v>0.15344545770416751</v>
      </c>
      <c r="F2176" s="2">
        <f t="shared" si="203"/>
        <v>0.1525898543105223</v>
      </c>
      <c r="G2176" s="2">
        <f t="shared" si="201"/>
        <v>8.556033936452101E-4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5">
        <f>TITRES_STAT!D2180</f>
        <v>11.122999999999999</v>
      </c>
      <c r="C2177" s="2">
        <f t="shared" si="198"/>
        <v>11.806433471433976</v>
      </c>
      <c r="D2177" s="2">
        <f t="shared" si="200"/>
        <v>11.639391842920524</v>
      </c>
      <c r="E2177" s="2">
        <f t="shared" si="199"/>
        <v>0.16704162851345217</v>
      </c>
      <c r="F2177" s="2">
        <f t="shared" si="203"/>
        <v>0.15548020915110827</v>
      </c>
      <c r="G2177" s="2">
        <f t="shared" si="201"/>
        <v>1.1561419362343894E-2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5">
        <f>TITRES_STAT!D2181</f>
        <v>10.919</v>
      </c>
      <c r="C2178" s="2">
        <f t="shared" si="198"/>
        <v>11.776212937367211</v>
      </c>
      <c r="D2178" s="2">
        <f t="shared" si="200"/>
        <v>11.586029484185671</v>
      </c>
      <c r="E2178" s="2">
        <f t="shared" si="199"/>
        <v>0.19018345318153962</v>
      </c>
      <c r="F2178" s="2">
        <f t="shared" si="203"/>
        <v>0.16242085795719455</v>
      </c>
      <c r="G2178" s="2">
        <f t="shared" si="201"/>
        <v>2.7762595224345071E-2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5">
        <f>TITRES_STAT!D2182</f>
        <v>10.945</v>
      </c>
      <c r="C2179" s="2">
        <f t="shared" si="198"/>
        <v>11.701564793156871</v>
      </c>
      <c r="D2179" s="2">
        <f t="shared" si="200"/>
        <v>11.538545818690435</v>
      </c>
      <c r="E2179" s="2">
        <f t="shared" si="199"/>
        <v>0.16301897446643565</v>
      </c>
      <c r="F2179" s="2">
        <f t="shared" si="203"/>
        <v>0.16254048125904277</v>
      </c>
      <c r="G2179" s="2">
        <f t="shared" si="201"/>
        <v>4.7849320739287715E-4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5">
        <f>TITRES_STAT!D2183</f>
        <v>10.635</v>
      </c>
      <c r="C2180" s="2">
        <f t="shared" si="198"/>
        <v>11.673939440363506</v>
      </c>
      <c r="D2180" s="2">
        <f t="shared" si="200"/>
        <v>11.471616498787441</v>
      </c>
      <c r="E2180" s="2">
        <f t="shared" si="199"/>
        <v>0.20232294157606567</v>
      </c>
      <c r="F2180" s="2">
        <f t="shared" si="203"/>
        <v>0.17049697332244734</v>
      </c>
      <c r="G2180" s="2">
        <f t="shared" si="201"/>
        <v>3.1825968253618331E-2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5">
        <f>TITRES_STAT!D2184</f>
        <v>11.077999999999999</v>
      </c>
      <c r="C2181" s="2">
        <f t="shared" si="198"/>
        <v>11.649179526461428</v>
      </c>
      <c r="D2181" s="2">
        <f t="shared" si="200"/>
        <v>11.442459721099484</v>
      </c>
      <c r="E2181" s="2">
        <f t="shared" si="199"/>
        <v>0.2067198053619439</v>
      </c>
      <c r="F2181" s="2">
        <f t="shared" si="203"/>
        <v>0.17774153973034665</v>
      </c>
      <c r="G2181" s="2">
        <f t="shared" si="201"/>
        <v>2.897826563159725E-2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5">
        <f>TITRES_STAT!D2185</f>
        <v>10.813000000000001</v>
      </c>
      <c r="C2182" s="2">
        <f t="shared" si="198"/>
        <v>11.628228830082746</v>
      </c>
      <c r="D2182" s="2">
        <f t="shared" si="200"/>
        <v>11.395833075092115</v>
      </c>
      <c r="E2182" s="2">
        <f t="shared" si="199"/>
        <v>0.23239575499063037</v>
      </c>
      <c r="F2182" s="2">
        <f t="shared" si="203"/>
        <v>0.18867238278240339</v>
      </c>
      <c r="G2182" s="2">
        <f t="shared" si="201"/>
        <v>4.3723372208226974E-2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5">
        <f>TITRES_STAT!D2186</f>
        <v>11.025</v>
      </c>
      <c r="C2183" s="2">
        <f t="shared" si="198"/>
        <v>11.610501317762322</v>
      </c>
      <c r="D2183" s="2">
        <f t="shared" si="200"/>
        <v>11.368363958418625</v>
      </c>
      <c r="E2183" s="2">
        <f t="shared" si="199"/>
        <v>0.24213735934369751</v>
      </c>
      <c r="F2183" s="2">
        <f t="shared" si="203"/>
        <v>0.19936537809466223</v>
      </c>
      <c r="G2183" s="2">
        <f t="shared" si="201"/>
        <v>4.2771981249035279E-2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5">
        <f>TITRES_STAT!D2187</f>
        <v>11.025</v>
      </c>
      <c r="C2184" s="2">
        <f t="shared" si="198"/>
        <v>11.569501115029658</v>
      </c>
      <c r="D2184" s="2">
        <f t="shared" si="200"/>
        <v>11.342929591128357</v>
      </c>
      <c r="E2184" s="2">
        <f t="shared" si="199"/>
        <v>0.22657152390130086</v>
      </c>
      <c r="F2184" s="2">
        <f t="shared" si="203"/>
        <v>0.20480660725598998</v>
      </c>
      <c r="G2184" s="2">
        <f t="shared" si="201"/>
        <v>2.1764916645310883E-2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5">
        <f>TITRES_STAT!D2188</f>
        <v>11.025</v>
      </c>
      <c r="C2185" s="2">
        <f t="shared" si="198"/>
        <v>11.534808635794326</v>
      </c>
      <c r="D2185" s="2">
        <f t="shared" si="200"/>
        <v>11.319379251044774</v>
      </c>
      <c r="E2185" s="2">
        <f t="shared" si="199"/>
        <v>0.21542938474955164</v>
      </c>
      <c r="F2185" s="2">
        <f t="shared" si="203"/>
        <v>0.20693116275470233</v>
      </c>
      <c r="G2185" s="2">
        <f t="shared" si="201"/>
        <v>8.4982219948493143E-3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5">
        <f>TITRES_STAT!D2189</f>
        <v>10.776999999999999</v>
      </c>
      <c r="C2186" s="2">
        <f t="shared" si="198"/>
        <v>11.505453461056737</v>
      </c>
      <c r="D2186" s="2">
        <f t="shared" si="200"/>
        <v>11.279203010226643</v>
      </c>
      <c r="E2186" s="2">
        <f t="shared" si="199"/>
        <v>0.22625045083009354</v>
      </c>
      <c r="F2186" s="2">
        <f t="shared" si="203"/>
        <v>0.21079502036978059</v>
      </c>
      <c r="G2186" s="2">
        <f t="shared" si="201"/>
        <v>1.5455430460312947E-2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5">
        <f>TITRES_STAT!D2190</f>
        <v>10.776999999999999</v>
      </c>
      <c r="C2187" s="2">
        <f t="shared" si="198"/>
        <v>11.446614467048008</v>
      </c>
      <c r="D2187" s="2">
        <f t="shared" si="200"/>
        <v>11.242002787246893</v>
      </c>
      <c r="E2187" s="2">
        <f t="shared" si="199"/>
        <v>0.20461167980111483</v>
      </c>
      <c r="F2187" s="2">
        <f t="shared" si="203"/>
        <v>0.20955835225604744</v>
      </c>
      <c r="G2187" s="2">
        <f t="shared" si="201"/>
        <v>-4.9466724549326047E-3</v>
      </c>
      <c r="H2187" s="2" t="str">
        <f t="shared" si="202"/>
        <v>Hold</v>
      </c>
    </row>
    <row r="2188" spans="1:8" ht="13.5" x14ac:dyDescent="0.25">
      <c r="A2188" s="3">
        <f>TITRES_STAT!B2191</f>
        <v>45190</v>
      </c>
      <c r="B2188" s="5">
        <f>TITRES_STAT!D2191</f>
        <v>10.29</v>
      </c>
      <c r="C2188" s="2">
        <f t="shared" si="198"/>
        <v>11.365443010579085</v>
      </c>
      <c r="D2188" s="2">
        <f t="shared" si="200"/>
        <v>11.171484062265641</v>
      </c>
      <c r="E2188" s="2">
        <f t="shared" si="199"/>
        <v>0.19395894831344407</v>
      </c>
      <c r="F2188" s="2">
        <f t="shared" si="203"/>
        <v>0.20643847146752678</v>
      </c>
      <c r="G2188" s="2">
        <f t="shared" si="201"/>
        <v>-1.2479523154082711E-2</v>
      </c>
      <c r="H2188" s="2" t="str">
        <f t="shared" si="202"/>
        <v>Hold</v>
      </c>
    </row>
    <row r="2189" spans="1:8" ht="13.5" x14ac:dyDescent="0.25">
      <c r="A2189" s="3">
        <f>TITRES_STAT!B2192</f>
        <v>45191</v>
      </c>
      <c r="B2189" s="5">
        <f>TITRES_STAT!D2192</f>
        <v>10.103</v>
      </c>
      <c r="C2189" s="2">
        <f t="shared" si="198"/>
        <v>11.300759470489995</v>
      </c>
      <c r="D2189" s="2">
        <f t="shared" si="200"/>
        <v>11.092337094690409</v>
      </c>
      <c r="E2189" s="2">
        <f t="shared" si="199"/>
        <v>0.20842237579958578</v>
      </c>
      <c r="F2189" s="2">
        <f t="shared" si="203"/>
        <v>0.2068352523339386</v>
      </c>
      <c r="G2189" s="2">
        <f t="shared" si="201"/>
        <v>1.5871234656471833E-3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5">
        <f>TITRES_STAT!D2193</f>
        <v>10.103</v>
      </c>
      <c r="C2190" s="2">
        <f t="shared" si="198"/>
        <v>11.198334936568457</v>
      </c>
      <c r="D2190" s="2">
        <f t="shared" si="200"/>
        <v>11.019052865454082</v>
      </c>
      <c r="E2190" s="2">
        <f t="shared" si="199"/>
        <v>0.17928207111437544</v>
      </c>
      <c r="F2190" s="2">
        <f t="shared" si="203"/>
        <v>0.20132461609002597</v>
      </c>
      <c r="G2190" s="2">
        <f t="shared" si="201"/>
        <v>-2.204254497565053E-2</v>
      </c>
      <c r="H2190" s="2" t="str">
        <f t="shared" si="202"/>
        <v>Hold</v>
      </c>
    </row>
    <row r="2191" spans="1:8" ht="13.5" x14ac:dyDescent="0.25">
      <c r="A2191" s="3">
        <f>TITRES_STAT!B2194</f>
        <v>45195</v>
      </c>
      <c r="B2191" s="5">
        <f>TITRES_STAT!D2194</f>
        <v>10.103</v>
      </c>
      <c r="C2191" s="2">
        <f t="shared" ref="C2191:C2254" si="204">$C$4*B2181+C2190*(1-$C$4)</f>
        <v>11.17982186940408</v>
      </c>
      <c r="D2191" s="2">
        <f t="shared" si="200"/>
        <v>10.951197097642668</v>
      </c>
      <c r="E2191" s="2">
        <f t="shared" si="199"/>
        <v>0.22862477176141205</v>
      </c>
      <c r="F2191" s="2">
        <f t="shared" si="203"/>
        <v>0.2067846472243032</v>
      </c>
      <c r="G2191" s="2">
        <f t="shared" si="201"/>
        <v>2.1840124537108846E-2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5">
        <f>TITRES_STAT!D2195</f>
        <v>9.51</v>
      </c>
      <c r="C2192" s="2">
        <f t="shared" si="204"/>
        <v>11.123387735649606</v>
      </c>
      <c r="D2192" s="2">
        <f t="shared" si="200"/>
        <v>10.844441757076543</v>
      </c>
      <c r="E2192" s="2">
        <f t="shared" si="199"/>
        <v>0.2789459785730628</v>
      </c>
      <c r="F2192" s="2">
        <f t="shared" si="203"/>
        <v>0.22121691349405515</v>
      </c>
      <c r="G2192" s="2">
        <f t="shared" si="201"/>
        <v>5.7729065079007658E-2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5">
        <f>TITRES_STAT!D2196</f>
        <v>9.6340000000000003</v>
      </c>
      <c r="C2193" s="2">
        <f t="shared" si="204"/>
        <v>11.108251160934282</v>
      </c>
      <c r="D2193" s="2">
        <f t="shared" si="200"/>
        <v>10.754779404700503</v>
      </c>
      <c r="E2193" s="2">
        <f t="shared" si="199"/>
        <v>0.35347175623377858</v>
      </c>
      <c r="F2193" s="2">
        <f t="shared" si="203"/>
        <v>0.24766788204199985</v>
      </c>
      <c r="G2193" s="2">
        <f t="shared" si="201"/>
        <v>0.10580387419177872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5">
        <f>TITRES_STAT!D2197</f>
        <v>10.015000000000001</v>
      </c>
      <c r="C2194" s="2">
        <f t="shared" si="204"/>
        <v>11.095443290021315</v>
      </c>
      <c r="D2194" s="2">
        <f t="shared" si="200"/>
        <v>10.699980930278244</v>
      </c>
      <c r="E2194" s="2">
        <f t="shared" si="199"/>
        <v>0.39546235974307109</v>
      </c>
      <c r="F2194" s="2">
        <f t="shared" si="203"/>
        <v>0.27722677758221415</v>
      </c>
      <c r="G2194" s="2">
        <f t="shared" si="201"/>
        <v>0.11823558216085694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5">
        <f>TITRES_STAT!D2198</f>
        <v>9.4390000000000001</v>
      </c>
      <c r="C2195" s="2">
        <f t="shared" si="204"/>
        <v>11.084605860787267</v>
      </c>
      <c r="D2195" s="2">
        <f t="shared" si="200"/>
        <v>10.606574935442818</v>
      </c>
      <c r="E2195" s="2">
        <f t="shared" si="199"/>
        <v>0.47803092534444858</v>
      </c>
      <c r="F2195" s="2">
        <f t="shared" si="203"/>
        <v>0.31738760713466108</v>
      </c>
      <c r="G2195" s="2">
        <f t="shared" si="201"/>
        <v>0.1606433182097875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5">
        <f>TITRES_STAT!D2199</f>
        <v>9.4390000000000001</v>
      </c>
      <c r="C2196" s="2">
        <f t="shared" si="204"/>
        <v>11.03728188220461</v>
      </c>
      <c r="D2196" s="2">
        <f t="shared" si="200"/>
        <v>10.520087903187795</v>
      </c>
      <c r="E2196" s="2">
        <f t="shared" si="199"/>
        <v>0.51719397901681496</v>
      </c>
      <c r="F2196" s="2">
        <f t="shared" si="203"/>
        <v>0.3573488815110919</v>
      </c>
      <c r="G2196" s="2">
        <f t="shared" si="201"/>
        <v>0.15984509750572307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5">
        <f>TITRES_STAT!D2200</f>
        <v>9.43</v>
      </c>
      <c r="C2197" s="2">
        <f t="shared" si="204"/>
        <v>10.997238515711592</v>
      </c>
      <c r="D2197" s="2">
        <f t="shared" si="200"/>
        <v>10.43934065109981</v>
      </c>
      <c r="E2197" s="2">
        <f t="shared" si="199"/>
        <v>0.55789786461178181</v>
      </c>
      <c r="F2197" s="2">
        <f t="shared" si="203"/>
        <v>0.39745867813122993</v>
      </c>
      <c r="G2197" s="2">
        <f t="shared" si="201"/>
        <v>0.16043918648055189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5">
        <f>TITRES_STAT!D2201</f>
        <v>9.4390000000000001</v>
      </c>
      <c r="C2198" s="2">
        <f t="shared" si="204"/>
        <v>10.888432590217501</v>
      </c>
      <c r="D2198" s="2">
        <f t="shared" si="200"/>
        <v>10.365241343610935</v>
      </c>
      <c r="E2198" s="2">
        <f t="shared" si="199"/>
        <v>0.52319124660656691</v>
      </c>
      <c r="F2198" s="2">
        <f t="shared" si="203"/>
        <v>0.42260519182629736</v>
      </c>
      <c r="G2198" s="2">
        <f t="shared" si="201"/>
        <v>0.10058605478026955</v>
      </c>
      <c r="H2198" s="2" t="str">
        <f t="shared" si="202"/>
        <v>Sell</v>
      </c>
    </row>
    <row r="2199" spans="1:8" ht="13.5" x14ac:dyDescent="0.25">
      <c r="A2199" s="3">
        <f>TITRES_STAT!B2202</f>
        <v>45208</v>
      </c>
      <c r="B2199" s="5">
        <f>TITRES_STAT!D2202</f>
        <v>9.3859999999999992</v>
      </c>
      <c r="C2199" s="2">
        <f t="shared" si="204"/>
        <v>10.767596807107116</v>
      </c>
      <c r="D2199" s="2">
        <f t="shared" si="200"/>
        <v>10.292704947787902</v>
      </c>
      <c r="E2199" s="2">
        <f t="shared" si="199"/>
        <v>0.4748918593192144</v>
      </c>
      <c r="F2199" s="2">
        <f t="shared" si="203"/>
        <v>0.43306252532488082</v>
      </c>
      <c r="G2199" s="2">
        <f t="shared" si="201"/>
        <v>4.1829333994333584E-2</v>
      </c>
      <c r="H2199" s="2" t="str">
        <f t="shared" si="202"/>
        <v>Sell</v>
      </c>
    </row>
    <row r="2200" spans="1:8" ht="13.5" x14ac:dyDescent="0.25">
      <c r="A2200" s="3">
        <f>TITRES_STAT!B2203</f>
        <v>45209</v>
      </c>
      <c r="B2200" s="5">
        <f>TITRES_STAT!D2203</f>
        <v>9.3859999999999992</v>
      </c>
      <c r="C2200" s="2">
        <f t="shared" si="204"/>
        <v>10.665351144475252</v>
      </c>
      <c r="D2200" s="2">
        <f t="shared" si="200"/>
        <v>10.225541618322131</v>
      </c>
      <c r="E2200" s="2">
        <f t="shared" si="199"/>
        <v>0.43980952615312141</v>
      </c>
      <c r="F2200" s="2">
        <f t="shared" si="203"/>
        <v>0.43441192549052898</v>
      </c>
      <c r="G2200" s="2">
        <f t="shared" si="201"/>
        <v>5.3976006625924278E-3</v>
      </c>
      <c r="H2200" s="2" t="str">
        <f t="shared" si="202"/>
        <v>Sell</v>
      </c>
    </row>
    <row r="2201" spans="1:8" ht="13.5" x14ac:dyDescent="0.25">
      <c r="A2201" s="3">
        <f>TITRES_STAT!B2204</f>
        <v>45210</v>
      </c>
      <c r="B2201" s="5">
        <f>TITRES_STAT!D2204</f>
        <v>9.3859999999999992</v>
      </c>
      <c r="C2201" s="2">
        <f t="shared" si="204"/>
        <v>10.578835583786752</v>
      </c>
      <c r="D2201" s="2">
        <f t="shared" si="200"/>
        <v>10.163353350298269</v>
      </c>
      <c r="E2201" s="2">
        <f t="shared" si="199"/>
        <v>0.41548223348848268</v>
      </c>
      <c r="F2201" s="2">
        <f t="shared" si="203"/>
        <v>0.43062598709011979</v>
      </c>
      <c r="G2201" s="2">
        <f t="shared" si="201"/>
        <v>-1.5143753601637111E-2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5">
        <f>TITRES_STAT!D2205</f>
        <v>9.3859999999999992</v>
      </c>
      <c r="C2202" s="2">
        <f t="shared" si="204"/>
        <v>10.41439934012725</v>
      </c>
      <c r="D2202" s="2">
        <f t="shared" si="200"/>
        <v>10.105771620646546</v>
      </c>
      <c r="E2202" s="2">
        <f t="shared" si="199"/>
        <v>0.30862771948070389</v>
      </c>
      <c r="F2202" s="2">
        <f t="shared" si="203"/>
        <v>0.40622633356823662</v>
      </c>
      <c r="G2202" s="2">
        <f t="shared" si="201"/>
        <v>-9.7598614087532731E-2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5">
        <f>TITRES_STAT!D2206</f>
        <v>9.3059999999999992</v>
      </c>
      <c r="C2203" s="2">
        <f t="shared" si="204"/>
        <v>10.294337903184596</v>
      </c>
      <c r="D2203" s="2">
        <f t="shared" si="200"/>
        <v>10.046529278376433</v>
      </c>
      <c r="E2203" s="2">
        <f t="shared" si="199"/>
        <v>0.24780862480816346</v>
      </c>
      <c r="F2203" s="2">
        <f t="shared" si="203"/>
        <v>0.37454279181622202</v>
      </c>
      <c r="G2203" s="2">
        <f t="shared" si="201"/>
        <v>-0.12673416700805856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5">
        <f>TITRES_STAT!D2207</f>
        <v>9.3059999999999992</v>
      </c>
      <c r="C2204" s="2">
        <f t="shared" si="204"/>
        <v>10.251362841156196</v>
      </c>
      <c r="D2204" s="2">
        <f t="shared" si="200"/>
        <v>9.991675257755956</v>
      </c>
      <c r="E2204" s="2">
        <f t="shared" ref="E2204:E2267" si="205">C2204-D2204</f>
        <v>0.25968758340023967</v>
      </c>
      <c r="F2204" s="2">
        <f t="shared" si="203"/>
        <v>0.35157175013302555</v>
      </c>
      <c r="G2204" s="2">
        <f t="shared" si="201"/>
        <v>-9.1884166732785877E-2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5">
        <f>TITRES_STAT!D2208</f>
        <v>9.3059999999999992</v>
      </c>
      <c r="C2205" s="2">
        <f t="shared" si="204"/>
        <v>10.126383942516782</v>
      </c>
      <c r="D2205" s="2">
        <f t="shared" ref="D2205:D2268" si="206">$D$4*B2205+(1-$D$4)*D2204</f>
        <v>9.9408844979221822</v>
      </c>
      <c r="E2205" s="2">
        <f t="shared" si="205"/>
        <v>0.18549944459459944</v>
      </c>
      <c r="F2205" s="2">
        <f t="shared" si="203"/>
        <v>0.31835728902534038</v>
      </c>
      <c r="G2205" s="2">
        <f t="shared" si="201"/>
        <v>-0.13285784443074095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5">
        <f>TITRES_STAT!D2209</f>
        <v>9.3059999999999992</v>
      </c>
      <c r="C2206" s="2">
        <f t="shared" si="204"/>
        <v>10.02063256674497</v>
      </c>
      <c r="D2206" s="2">
        <f t="shared" si="206"/>
        <v>9.8938560165946132</v>
      </c>
      <c r="E2206" s="2">
        <f t="shared" si="205"/>
        <v>0.12677655015035683</v>
      </c>
      <c r="F2206" s="2">
        <f t="shared" si="203"/>
        <v>0.28004114125034368</v>
      </c>
      <c r="G2206" s="2">
        <f t="shared" si="201"/>
        <v>-0.15326459109998686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5">
        <f>TITRES_STAT!D2210</f>
        <v>9.3940000000000001</v>
      </c>
      <c r="C2207" s="2">
        <f t="shared" si="204"/>
        <v>9.9297660180149752</v>
      </c>
      <c r="D2207" s="2">
        <f t="shared" si="206"/>
        <v>9.8568296449950132</v>
      </c>
      <c r="E2207" s="2">
        <f t="shared" si="205"/>
        <v>7.293637301996192E-2</v>
      </c>
      <c r="F2207" s="2">
        <f t="shared" si="203"/>
        <v>0.23862018760426734</v>
      </c>
      <c r="G2207" s="2">
        <f t="shared" si="201"/>
        <v>-0.16568381458430542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5">
        <f>TITRES_STAT!D2211</f>
        <v>9.3940000000000001</v>
      </c>
      <c r="C2208" s="2">
        <f t="shared" si="204"/>
        <v>9.8542635537049801</v>
      </c>
      <c r="D2208" s="2">
        <f t="shared" si="206"/>
        <v>9.8225459675879758</v>
      </c>
      <c r="E2208" s="2">
        <f t="shared" si="205"/>
        <v>3.1717586117004259E-2</v>
      </c>
      <c r="F2208" s="2">
        <f t="shared" si="203"/>
        <v>0.19723966730681472</v>
      </c>
      <c r="G2208" s="2">
        <f t="shared" si="201"/>
        <v>-0.16552208118981046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5">
        <f>TITRES_STAT!D2212</f>
        <v>9.3059999999999992</v>
      </c>
      <c r="C2209" s="2">
        <f t="shared" si="204"/>
        <v>9.7822230069811376</v>
      </c>
      <c r="D2209" s="2">
        <f t="shared" si="206"/>
        <v>9.7842833033221996</v>
      </c>
      <c r="E2209" s="2">
        <f t="shared" si="205"/>
        <v>-2.0602963410620845E-3</v>
      </c>
      <c r="F2209" s="2">
        <f t="shared" si="203"/>
        <v>0.15737967457723936</v>
      </c>
      <c r="G2209" s="2">
        <f t="shared" si="201"/>
        <v>-0.15943997091830145</v>
      </c>
      <c r="H2209" s="2" t="str">
        <f t="shared" si="202"/>
        <v>Hold</v>
      </c>
    </row>
    <row r="2210" spans="1:8" ht="13.5" x14ac:dyDescent="0.25">
      <c r="A2210" s="3">
        <f>TITRES_STAT!B2213</f>
        <v>45223</v>
      </c>
      <c r="B2210" s="5">
        <f>TITRES_STAT!D2213</f>
        <v>9.3059999999999992</v>
      </c>
      <c r="C2210" s="2">
        <f t="shared" si="204"/>
        <v>9.7212656212917317</v>
      </c>
      <c r="D2210" s="2">
        <f t="shared" si="206"/>
        <v>9.7488549104835194</v>
      </c>
      <c r="E2210" s="2">
        <f t="shared" si="205"/>
        <v>-2.7589289191787714E-2</v>
      </c>
      <c r="F2210" s="2">
        <f t="shared" si="203"/>
        <v>0.12038588182343396</v>
      </c>
      <c r="G2210" s="2">
        <f t="shared" si="201"/>
        <v>-0.14797517101522167</v>
      </c>
      <c r="H2210" s="2" t="str">
        <f t="shared" si="202"/>
        <v>Hold</v>
      </c>
    </row>
    <row r="2211" spans="1:8" ht="13.5" x14ac:dyDescent="0.25">
      <c r="A2211" s="3">
        <f>TITRES_STAT!B2214</f>
        <v>45224</v>
      </c>
      <c r="B2211" s="5">
        <f>TITRES_STAT!D2214</f>
        <v>9.3059999999999992</v>
      </c>
      <c r="C2211" s="2">
        <f t="shared" si="204"/>
        <v>9.669686294939158</v>
      </c>
      <c r="D2211" s="2">
        <f t="shared" si="206"/>
        <v>9.7160508430402963</v>
      </c>
      <c r="E2211" s="2">
        <f t="shared" si="205"/>
        <v>-4.6364548101138325E-2</v>
      </c>
      <c r="F2211" s="2">
        <f t="shared" si="203"/>
        <v>8.7035795838519503E-2</v>
      </c>
      <c r="G2211" s="2">
        <f t="shared" si="201"/>
        <v>-0.13340034393965783</v>
      </c>
      <c r="H2211" s="2" t="str">
        <f t="shared" si="202"/>
        <v>Hold</v>
      </c>
    </row>
    <row r="2212" spans="1:8" ht="13.5" x14ac:dyDescent="0.25">
      <c r="A2212" s="3">
        <f>TITRES_STAT!B2215</f>
        <v>45225</v>
      </c>
      <c r="B2212" s="5">
        <f>TITRES_STAT!D2215</f>
        <v>9.3059999999999992</v>
      </c>
      <c r="C2212" s="2">
        <f t="shared" si="204"/>
        <v>9.626042249563902</v>
      </c>
      <c r="D2212" s="2">
        <f t="shared" si="206"/>
        <v>9.6856767065187928</v>
      </c>
      <c r="E2212" s="2">
        <f t="shared" si="205"/>
        <v>-5.963445695489078E-2</v>
      </c>
      <c r="F2212" s="2">
        <f t="shared" si="203"/>
        <v>5.7701745279837451E-2</v>
      </c>
      <c r="G2212" s="2">
        <f t="shared" ref="G2212:G2275" si="207">E2212-F2212</f>
        <v>-0.11733620223472824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45226</v>
      </c>
      <c r="B2213" s="5">
        <f>TITRES_STAT!D2216</f>
        <v>9.3059999999999992</v>
      </c>
      <c r="C2213" s="2">
        <f t="shared" si="204"/>
        <v>9.5768049804002242</v>
      </c>
      <c r="D2213" s="2">
        <f t="shared" si="206"/>
        <v>9.6575525060359197</v>
      </c>
      <c r="E2213" s="2">
        <f t="shared" si="205"/>
        <v>-8.0747525635695538E-2</v>
      </c>
      <c r="F2213" s="2">
        <f t="shared" ref="F2213:F2276" si="209">(E2213*(2/(10)))+((1-(2/10))*F2212)</f>
        <v>3.0011891096730855E-2</v>
      </c>
      <c r="G2213" s="2">
        <f t="shared" si="207"/>
        <v>-0.1107594167324264</v>
      </c>
      <c r="H2213" s="2" t="str">
        <f t="shared" si="208"/>
        <v>Hold</v>
      </c>
    </row>
    <row r="2214" spans="1:8" ht="13.5" x14ac:dyDescent="0.25">
      <c r="A2214" s="3">
        <f>TITRES_STAT!B2217</f>
        <v>45229</v>
      </c>
      <c r="B2214" s="5">
        <f>TITRES_STAT!D2217</f>
        <v>9.3059999999999992</v>
      </c>
      <c r="C2214" s="2">
        <f t="shared" si="204"/>
        <v>9.5351426757232662</v>
      </c>
      <c r="D2214" s="2">
        <f t="shared" si="206"/>
        <v>9.6315115796628898</v>
      </c>
      <c r="E2214" s="2">
        <f t="shared" si="205"/>
        <v>-9.6368903939623607E-2</v>
      </c>
      <c r="F2214" s="2">
        <f t="shared" si="209"/>
        <v>4.7357320894599632E-3</v>
      </c>
      <c r="G2214" s="2">
        <f t="shared" si="207"/>
        <v>-0.10110463602908357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5">
        <f>TITRES_STAT!D2218</f>
        <v>9.3059999999999992</v>
      </c>
      <c r="C2215" s="2">
        <f t="shared" si="204"/>
        <v>9.4998899563812245</v>
      </c>
      <c r="D2215" s="2">
        <f t="shared" si="206"/>
        <v>9.6073996107989732</v>
      </c>
      <c r="E2215" s="2">
        <f t="shared" si="205"/>
        <v>-0.10750965441774873</v>
      </c>
      <c r="F2215" s="2">
        <f t="shared" si="209"/>
        <v>-1.7713345211981778E-2</v>
      </c>
      <c r="G2215" s="2">
        <f t="shared" si="207"/>
        <v>-8.979630920576695E-2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5">
        <f>TITRES_STAT!D2219</f>
        <v>9.0399999999999991</v>
      </c>
      <c r="C2216" s="2">
        <f t="shared" si="204"/>
        <v>9.4700607323225743</v>
      </c>
      <c r="D2216" s="2">
        <f t="shared" si="206"/>
        <v>9.5653700099990484</v>
      </c>
      <c r="E2216" s="2">
        <f t="shared" si="205"/>
        <v>-9.5309277676474125E-2</v>
      </c>
      <c r="F2216" s="2">
        <f t="shared" si="209"/>
        <v>-3.3232531704880247E-2</v>
      </c>
      <c r="G2216" s="2">
        <f t="shared" si="207"/>
        <v>-6.2076745971593877E-2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5">
        <f>TITRES_STAT!D2220</f>
        <v>9.0399999999999991</v>
      </c>
      <c r="C2217" s="2">
        <f t="shared" si="204"/>
        <v>9.4583590811960256</v>
      </c>
      <c r="D2217" s="2">
        <f t="shared" si="206"/>
        <v>9.5264537129620805</v>
      </c>
      <c r="E2217" s="2">
        <f t="shared" si="205"/>
        <v>-6.8094631766054903E-2</v>
      </c>
      <c r="F2217" s="2">
        <f t="shared" si="209"/>
        <v>-4.0204951717115175E-2</v>
      </c>
      <c r="G2217" s="2">
        <f t="shared" si="207"/>
        <v>-2.7889680048939727E-2</v>
      </c>
      <c r="H2217" s="2" t="str">
        <f t="shared" si="208"/>
        <v>Hold</v>
      </c>
    </row>
    <row r="2218" spans="1:8" ht="13.5" x14ac:dyDescent="0.25">
      <c r="A2218" s="3">
        <f>TITRES_STAT!B2221</f>
        <v>45233</v>
      </c>
      <c r="B2218" s="5">
        <f>TITRES_STAT!D2221</f>
        <v>9.3059999999999992</v>
      </c>
      <c r="C2218" s="2">
        <f t="shared" si="204"/>
        <v>9.4484576840889432</v>
      </c>
      <c r="D2218" s="2">
        <f t="shared" si="206"/>
        <v>9.5101238082982231</v>
      </c>
      <c r="E2218" s="2">
        <f t="shared" si="205"/>
        <v>-6.1666124209279971E-2</v>
      </c>
      <c r="F2218" s="2">
        <f t="shared" si="209"/>
        <v>-4.4497186215548143E-2</v>
      </c>
      <c r="G2218" s="2">
        <f t="shared" si="207"/>
        <v>-1.7168937993731828E-2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5">
        <f>TITRES_STAT!D2222</f>
        <v>9.3059999999999992</v>
      </c>
      <c r="C2219" s="2">
        <f t="shared" si="204"/>
        <v>9.4265411173060283</v>
      </c>
      <c r="D2219" s="2">
        <f t="shared" si="206"/>
        <v>9.4950035262020585</v>
      </c>
      <c r="E2219" s="2">
        <f t="shared" si="205"/>
        <v>-6.8462408896030169E-2</v>
      </c>
      <c r="F2219" s="2">
        <f t="shared" si="209"/>
        <v>-4.929023075164455E-2</v>
      </c>
      <c r="G2219" s="2">
        <f t="shared" si="207"/>
        <v>-1.917217814438562E-2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5">
        <f>TITRES_STAT!D2223</f>
        <v>9.1289999999999996</v>
      </c>
      <c r="C2220" s="2">
        <f t="shared" si="204"/>
        <v>9.4079963300281779</v>
      </c>
      <c r="D2220" s="2">
        <f t="shared" si="206"/>
        <v>9.4678921538907943</v>
      </c>
      <c r="E2220" s="2">
        <f t="shared" si="205"/>
        <v>-5.9895823862616382E-2</v>
      </c>
      <c r="F2220" s="2">
        <f t="shared" si="209"/>
        <v>-5.141134937383892E-2</v>
      </c>
      <c r="G2220" s="2">
        <f t="shared" si="207"/>
        <v>-8.4844744887774617E-3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5">
        <f>TITRES_STAT!D2224</f>
        <v>9.66</v>
      </c>
      <c r="C2221" s="2">
        <f t="shared" si="204"/>
        <v>9.3923045869469188</v>
      </c>
      <c r="D2221" s="2">
        <f t="shared" si="206"/>
        <v>9.4821223647136978</v>
      </c>
      <c r="E2221" s="2">
        <f t="shared" si="205"/>
        <v>-8.9817777766779017E-2</v>
      </c>
      <c r="F2221" s="2">
        <f t="shared" si="209"/>
        <v>-5.9092635052426942E-2</v>
      </c>
      <c r="G2221" s="2">
        <f t="shared" si="207"/>
        <v>-3.0725142714352074E-2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5">
        <f>TITRES_STAT!D2225</f>
        <v>9.66</v>
      </c>
      <c r="C2222" s="2">
        <f t="shared" si="204"/>
        <v>9.3790269581858539</v>
      </c>
      <c r="D2222" s="2">
        <f t="shared" si="206"/>
        <v>9.4952984858460159</v>
      </c>
      <c r="E2222" s="2">
        <f t="shared" si="205"/>
        <v>-0.11627152766016202</v>
      </c>
      <c r="F2222" s="2">
        <f t="shared" si="209"/>
        <v>-7.0528413573973964E-2</v>
      </c>
      <c r="G2222" s="2">
        <f t="shared" si="207"/>
        <v>-4.5743114086188058E-2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5">
        <f>TITRES_STAT!D2226</f>
        <v>9.66</v>
      </c>
      <c r="C2223" s="2">
        <f t="shared" si="204"/>
        <v>9.3677920415418754</v>
      </c>
      <c r="D2223" s="2">
        <f t="shared" si="206"/>
        <v>9.5074985980055704</v>
      </c>
      <c r="E2223" s="2">
        <f t="shared" si="205"/>
        <v>-0.13970655646369501</v>
      </c>
      <c r="F2223" s="2">
        <f t="shared" si="209"/>
        <v>-8.4364042151918173E-2</v>
      </c>
      <c r="G2223" s="2">
        <f t="shared" si="207"/>
        <v>-5.5342514311776836E-2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5">
        <f>TITRES_STAT!D2227</f>
        <v>9.66</v>
      </c>
      <c r="C2224" s="2">
        <f t="shared" si="204"/>
        <v>9.3582855736123562</v>
      </c>
      <c r="D2224" s="2">
        <f t="shared" si="206"/>
        <v>9.5187949981533055</v>
      </c>
      <c r="E2224" s="2">
        <f t="shared" si="205"/>
        <v>-0.1605094245409493</v>
      </c>
      <c r="F2224" s="2">
        <f t="shared" si="209"/>
        <v>-9.9593118629724392E-2</v>
      </c>
      <c r="G2224" s="2">
        <f t="shared" si="207"/>
        <v>-6.0916305911224905E-2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5">
        <f>TITRES_STAT!D2228</f>
        <v>9.66</v>
      </c>
      <c r="C2225" s="2">
        <f t="shared" si="204"/>
        <v>9.3502416392104557</v>
      </c>
      <c r="D2225" s="2">
        <f t="shared" si="206"/>
        <v>9.5292546279197268</v>
      </c>
      <c r="E2225" s="2">
        <f t="shared" si="205"/>
        <v>-0.17901298870927107</v>
      </c>
      <c r="F2225" s="2">
        <f t="shared" si="209"/>
        <v>-0.11547709264563374</v>
      </c>
      <c r="G2225" s="2">
        <f t="shared" si="207"/>
        <v>-6.3535896063637326E-2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5">
        <f>TITRES_STAT!D2229</f>
        <v>10.192</v>
      </c>
      <c r="C2226" s="2">
        <f t="shared" si="204"/>
        <v>9.3025121562550002</v>
      </c>
      <c r="D2226" s="2">
        <f t="shared" si="206"/>
        <v>9.5783468777034511</v>
      </c>
      <c r="E2226" s="2">
        <f t="shared" si="205"/>
        <v>-0.27583472144845089</v>
      </c>
      <c r="F2226" s="2">
        <f t="shared" si="209"/>
        <v>-0.14754861840619718</v>
      </c>
      <c r="G2226" s="2">
        <f t="shared" si="207"/>
        <v>-0.12828610304225371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5">
        <f>TITRES_STAT!D2230</f>
        <v>10.192</v>
      </c>
      <c r="C2227" s="2">
        <f t="shared" si="204"/>
        <v>9.2621256706773067</v>
      </c>
      <c r="D2227" s="2">
        <f t="shared" si="206"/>
        <v>9.6238026645402339</v>
      </c>
      <c r="E2227" s="2">
        <f t="shared" si="205"/>
        <v>-0.36167699386292718</v>
      </c>
      <c r="F2227" s="2">
        <f t="shared" si="209"/>
        <v>-0.1903742934975432</v>
      </c>
      <c r="G2227" s="2">
        <f t="shared" si="207"/>
        <v>-0.17130270036538398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5">
        <f>TITRES_STAT!D2231</f>
        <v>10.192</v>
      </c>
      <c r="C2228" s="2">
        <f t="shared" si="204"/>
        <v>9.2688755674961829</v>
      </c>
      <c r="D2228" s="2">
        <f t="shared" si="206"/>
        <v>9.6658913560557735</v>
      </c>
      <c r="E2228" s="2">
        <f t="shared" si="205"/>
        <v>-0.39701578855959063</v>
      </c>
      <c r="F2228" s="2">
        <f t="shared" si="209"/>
        <v>-0.2317025925099527</v>
      </c>
      <c r="G2228" s="2">
        <f t="shared" si="207"/>
        <v>-0.16531319604963793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5">
        <f>TITRES_STAT!D2232</f>
        <v>10.635</v>
      </c>
      <c r="C2229" s="2">
        <f t="shared" si="204"/>
        <v>9.2745870186506156</v>
      </c>
      <c r="D2229" s="2">
        <f t="shared" si="206"/>
        <v>9.7376771815331242</v>
      </c>
      <c r="E2229" s="2">
        <f t="shared" si="205"/>
        <v>-0.46309016288250859</v>
      </c>
      <c r="F2229" s="2">
        <f t="shared" si="209"/>
        <v>-0.27798010658446393</v>
      </c>
      <c r="G2229" s="2">
        <f t="shared" si="207"/>
        <v>-0.18511005629804467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5">
        <f>TITRES_STAT!D2233</f>
        <v>10.635</v>
      </c>
      <c r="C2230" s="2">
        <f t="shared" si="204"/>
        <v>9.2521890157812905</v>
      </c>
      <c r="D2230" s="2">
        <f t="shared" si="206"/>
        <v>9.8041455384565968</v>
      </c>
      <c r="E2230" s="2">
        <f t="shared" si="205"/>
        <v>-0.55195652267530626</v>
      </c>
      <c r="F2230" s="2">
        <f t="shared" si="209"/>
        <v>-0.33277538980263238</v>
      </c>
      <c r="G2230" s="2">
        <f t="shared" si="207"/>
        <v>-0.21918113287267388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5">
        <f>TITRES_STAT!D2234</f>
        <v>10.635</v>
      </c>
      <c r="C2231" s="2">
        <f t="shared" si="204"/>
        <v>9.3149291671995531</v>
      </c>
      <c r="D2231" s="2">
        <f t="shared" si="206"/>
        <v>9.8656903133857377</v>
      </c>
      <c r="E2231" s="2">
        <f t="shared" si="205"/>
        <v>-0.55076114618618455</v>
      </c>
      <c r="F2231" s="2">
        <f t="shared" si="209"/>
        <v>-0.37637254107934281</v>
      </c>
      <c r="G2231" s="2">
        <f t="shared" si="207"/>
        <v>-0.17438860510684173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5">
        <f>TITRES_STAT!D2235</f>
        <v>10.6</v>
      </c>
      <c r="C2232" s="2">
        <f t="shared" si="204"/>
        <v>9.3680169876303907</v>
      </c>
      <c r="D2232" s="2">
        <f t="shared" si="206"/>
        <v>9.9200836235053131</v>
      </c>
      <c r="E2232" s="2">
        <f t="shared" si="205"/>
        <v>-0.55206663587492244</v>
      </c>
      <c r="F2232" s="2">
        <f t="shared" si="209"/>
        <v>-0.41151136003845873</v>
      </c>
      <c r="G2232" s="2">
        <f t="shared" si="207"/>
        <v>-0.14055527583646371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5">
        <f>TITRES_STAT!D2236</f>
        <v>10.547000000000001</v>
      </c>
      <c r="C2233" s="2">
        <f t="shared" si="204"/>
        <v>9.4129374510718691</v>
      </c>
      <c r="D2233" s="2">
        <f t="shared" si="206"/>
        <v>9.9665218736160313</v>
      </c>
      <c r="E2233" s="2">
        <f t="shared" si="205"/>
        <v>-0.55358442254416218</v>
      </c>
      <c r="F2233" s="2">
        <f t="shared" si="209"/>
        <v>-0.43992597253959942</v>
      </c>
      <c r="G2233" s="2">
        <f t="shared" si="207"/>
        <v>-0.11365845000456276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5">
        <f>TITRES_STAT!D2237</f>
        <v>10.547000000000001</v>
      </c>
      <c r="C2234" s="2">
        <f t="shared" si="204"/>
        <v>9.4509470739838886</v>
      </c>
      <c r="D2234" s="2">
        <f t="shared" si="206"/>
        <v>10.009520253348178</v>
      </c>
      <c r="E2234" s="2">
        <f t="shared" si="205"/>
        <v>-0.55857317936428963</v>
      </c>
      <c r="F2234" s="2">
        <f t="shared" si="209"/>
        <v>-0.46365541390453746</v>
      </c>
      <c r="G2234" s="2">
        <f t="shared" si="207"/>
        <v>-9.4917765459752168E-2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5">
        <f>TITRES_STAT!D2238</f>
        <v>10.547000000000001</v>
      </c>
      <c r="C2235" s="2">
        <f t="shared" si="204"/>
        <v>9.483109062601752</v>
      </c>
      <c r="D2235" s="2">
        <f t="shared" si="206"/>
        <v>10.04933356791498</v>
      </c>
      <c r="E2235" s="2">
        <f t="shared" si="205"/>
        <v>-0.56622450531322777</v>
      </c>
      <c r="F2235" s="2">
        <f t="shared" si="209"/>
        <v>-0.48416923218627556</v>
      </c>
      <c r="G2235" s="2">
        <f t="shared" si="207"/>
        <v>-8.2055273126952211E-2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5">
        <f>TITRES_STAT!D2239</f>
        <v>10.547000000000001</v>
      </c>
      <c r="C2236" s="2">
        <f t="shared" si="204"/>
        <v>9.592169206816866</v>
      </c>
      <c r="D2236" s="2">
        <f t="shared" si="206"/>
        <v>10.086197748069427</v>
      </c>
      <c r="E2236" s="2">
        <f t="shared" si="205"/>
        <v>-0.49402854125256113</v>
      </c>
      <c r="F2236" s="2">
        <f t="shared" si="209"/>
        <v>-0.4861410939995327</v>
      </c>
      <c r="G2236" s="2">
        <f t="shared" si="207"/>
        <v>-7.8874472530284234E-3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5">
        <f>TITRES_STAT!D2240</f>
        <v>10.52</v>
      </c>
      <c r="C2237" s="2">
        <f t="shared" si="204"/>
        <v>9.6844508673065786</v>
      </c>
      <c r="D2237" s="2">
        <f t="shared" si="206"/>
        <v>10.118331248212433</v>
      </c>
      <c r="E2237" s="2">
        <f t="shared" si="205"/>
        <v>-0.43388038090585468</v>
      </c>
      <c r="F2237" s="2">
        <f t="shared" si="209"/>
        <v>-0.47568895138079714</v>
      </c>
      <c r="G2237" s="2">
        <f t="shared" si="207"/>
        <v>4.1808570474942464E-2</v>
      </c>
      <c r="H2237" s="2" t="str">
        <f t="shared" si="208"/>
        <v>Sell</v>
      </c>
    </row>
    <row r="2238" spans="1:8" ht="13.5" x14ac:dyDescent="0.25">
      <c r="A2238" s="3">
        <f>TITRES_STAT!B2241</f>
        <v>45261</v>
      </c>
      <c r="B2238" s="5">
        <f>TITRES_STAT!D2241</f>
        <v>10.458</v>
      </c>
      <c r="C2238" s="2">
        <f t="shared" si="204"/>
        <v>9.7625353492594122</v>
      </c>
      <c r="D2238" s="2">
        <f t="shared" si="206"/>
        <v>10.143491896492995</v>
      </c>
      <c r="E2238" s="2">
        <f t="shared" si="205"/>
        <v>-0.3809565472335823</v>
      </c>
      <c r="F2238" s="2">
        <f t="shared" si="209"/>
        <v>-0.4567424705513542</v>
      </c>
      <c r="G2238" s="2">
        <f t="shared" si="207"/>
        <v>7.5785923317771897E-2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5">
        <f>TITRES_STAT!D2242</f>
        <v>10.724</v>
      </c>
      <c r="C2239" s="2">
        <f t="shared" si="204"/>
        <v>9.8967606801425791</v>
      </c>
      <c r="D2239" s="2">
        <f t="shared" si="206"/>
        <v>10.186492496752772</v>
      </c>
      <c r="E2239" s="2">
        <f t="shared" si="205"/>
        <v>-0.28973181661019254</v>
      </c>
      <c r="F2239" s="2">
        <f t="shared" si="209"/>
        <v>-0.42334033976312191</v>
      </c>
      <c r="G2239" s="2">
        <f t="shared" si="207"/>
        <v>0.13360852315292937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5">
        <f>TITRES_STAT!D2243</f>
        <v>10.635</v>
      </c>
      <c r="C2240" s="2">
        <f t="shared" si="204"/>
        <v>10.010335960120644</v>
      </c>
      <c r="D2240" s="2">
        <f t="shared" si="206"/>
        <v>10.219715274771085</v>
      </c>
      <c r="E2240" s="2">
        <f t="shared" si="205"/>
        <v>-0.20937931465044102</v>
      </c>
      <c r="F2240" s="2">
        <f t="shared" si="209"/>
        <v>-0.38054813474058574</v>
      </c>
      <c r="G2240" s="2">
        <f t="shared" si="207"/>
        <v>0.17116882009014472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5">
        <f>TITRES_STAT!D2244</f>
        <v>10.635</v>
      </c>
      <c r="C2241" s="2">
        <f t="shared" si="204"/>
        <v>10.106438120102084</v>
      </c>
      <c r="D2241" s="2">
        <f t="shared" si="206"/>
        <v>10.250477106269523</v>
      </c>
      <c r="E2241" s="2">
        <f t="shared" si="205"/>
        <v>-0.14403898616743938</v>
      </c>
      <c r="F2241" s="2">
        <f t="shared" si="209"/>
        <v>-0.33324630502595648</v>
      </c>
      <c r="G2241" s="2">
        <f t="shared" si="207"/>
        <v>0.1892073188585171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5">
        <f>TITRES_STAT!D2245</f>
        <v>10.547000000000001</v>
      </c>
      <c r="C2242" s="2">
        <f t="shared" si="204"/>
        <v>10.182370717009455</v>
      </c>
      <c r="D2242" s="2">
        <f t="shared" si="206"/>
        <v>10.272441765064373</v>
      </c>
      <c r="E2242" s="2">
        <f t="shared" si="205"/>
        <v>-9.0071048054918279E-2</v>
      </c>
      <c r="F2242" s="2">
        <f t="shared" si="209"/>
        <v>-0.28461125363174883</v>
      </c>
      <c r="G2242" s="2">
        <f t="shared" si="207"/>
        <v>0.19454020557683055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5">
        <f>TITRES_STAT!D2246</f>
        <v>10.547000000000001</v>
      </c>
      <c r="C2243" s="2">
        <f t="shared" si="204"/>
        <v>10.238467529777232</v>
      </c>
      <c r="D2243" s="2">
        <f t="shared" si="206"/>
        <v>10.292779412096642</v>
      </c>
      <c r="E2243" s="2">
        <f t="shared" si="205"/>
        <v>-5.4311882319410643E-2</v>
      </c>
      <c r="F2243" s="2">
        <f t="shared" si="209"/>
        <v>-0.2385513793692812</v>
      </c>
      <c r="G2243" s="2">
        <f t="shared" si="207"/>
        <v>0.18423949704987055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5">
        <f>TITRES_STAT!D2247</f>
        <v>10.547000000000001</v>
      </c>
      <c r="C2244" s="2">
        <f t="shared" si="204"/>
        <v>10.285934063657658</v>
      </c>
      <c r="D2244" s="2">
        <f t="shared" si="206"/>
        <v>10.311610566756151</v>
      </c>
      <c r="E2244" s="2">
        <f t="shared" si="205"/>
        <v>-2.5676503098493342E-2</v>
      </c>
      <c r="F2244" s="2">
        <f t="shared" si="209"/>
        <v>-0.19597640411512363</v>
      </c>
      <c r="G2244" s="2">
        <f t="shared" si="207"/>
        <v>0.17029990101663028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5">
        <f>TITRES_STAT!D2248</f>
        <v>10.635</v>
      </c>
      <c r="C2245" s="2">
        <f t="shared" si="204"/>
        <v>10.326098053864172</v>
      </c>
      <c r="D2245" s="2">
        <f t="shared" si="206"/>
        <v>10.33556533958903</v>
      </c>
      <c r="E2245" s="2">
        <f t="shared" si="205"/>
        <v>-9.4672857248578879E-3</v>
      </c>
      <c r="F2245" s="2">
        <f t="shared" si="209"/>
        <v>-0.1586745804370705</v>
      </c>
      <c r="G2245" s="2">
        <f t="shared" si="207"/>
        <v>0.14920729471221261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5">
        <f>TITRES_STAT!D2249</f>
        <v>10.635</v>
      </c>
      <c r="C2246" s="2">
        <f t="shared" si="204"/>
        <v>10.360082968654298</v>
      </c>
      <c r="D2246" s="2">
        <f t="shared" si="206"/>
        <v>10.357745684804657</v>
      </c>
      <c r="E2246" s="2">
        <f t="shared" si="205"/>
        <v>2.3372838496413806E-3</v>
      </c>
      <c r="F2246" s="2">
        <f t="shared" si="209"/>
        <v>-0.12647220757972813</v>
      </c>
      <c r="G2246" s="2">
        <f t="shared" si="207"/>
        <v>0.12880949142936951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5">
        <f>TITRES_STAT!D2250</f>
        <v>10.635</v>
      </c>
      <c r="C2247" s="2">
        <f t="shared" si="204"/>
        <v>10.384685588861329</v>
      </c>
      <c r="D2247" s="2">
        <f t="shared" si="206"/>
        <v>10.378283041485794</v>
      </c>
      <c r="E2247" s="2">
        <f t="shared" si="205"/>
        <v>6.4025473755346951E-3</v>
      </c>
      <c r="F2247" s="2">
        <f t="shared" si="209"/>
        <v>-9.989725658867557E-2</v>
      </c>
      <c r="G2247" s="2">
        <f t="shared" si="207"/>
        <v>0.10629980396421027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5">
        <f>TITRES_STAT!D2251</f>
        <v>10.635</v>
      </c>
      <c r="C2248" s="2">
        <f t="shared" si="204"/>
        <v>10.395964729036509</v>
      </c>
      <c r="D2248" s="2">
        <f t="shared" si="206"/>
        <v>10.397299112486847</v>
      </c>
      <c r="E2248" s="2">
        <f t="shared" si="205"/>
        <v>-1.3343834503380947E-3</v>
      </c>
      <c r="F2248" s="2">
        <f t="shared" si="209"/>
        <v>-8.0184681961008072E-2</v>
      </c>
      <c r="G2248" s="2">
        <f t="shared" si="207"/>
        <v>7.8850298510669978E-2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5">
        <f>TITRES_STAT!D2252</f>
        <v>10.635</v>
      </c>
      <c r="C2249" s="2">
        <f t="shared" si="204"/>
        <v>10.446431693800122</v>
      </c>
      <c r="D2249" s="2">
        <f t="shared" si="206"/>
        <v>10.41490658563597</v>
      </c>
      <c r="E2249" s="2">
        <f t="shared" si="205"/>
        <v>3.1525108164151661E-2</v>
      </c>
      <c r="F2249" s="2">
        <f t="shared" si="209"/>
        <v>-5.7842723935976136E-2</v>
      </c>
      <c r="G2249" s="2">
        <f t="shared" si="207"/>
        <v>8.9367832100127803E-2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5">
        <f>TITRES_STAT!D2253</f>
        <v>10.103</v>
      </c>
      <c r="C2250" s="2">
        <f t="shared" si="204"/>
        <v>10.475442202446256</v>
      </c>
      <c r="D2250" s="2">
        <f t="shared" si="206"/>
        <v>10.39180239410738</v>
      </c>
      <c r="E2250" s="2">
        <f t="shared" si="205"/>
        <v>8.363980833887652E-2</v>
      </c>
      <c r="F2250" s="2">
        <f t="shared" si="209"/>
        <v>-2.9546217481005606E-2</v>
      </c>
      <c r="G2250" s="2">
        <f t="shared" si="207"/>
        <v>0.11318602581988213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5">
        <f>TITRES_STAT!D2254</f>
        <v>10.254</v>
      </c>
      <c r="C2251" s="2">
        <f t="shared" si="204"/>
        <v>10.499989555916063</v>
      </c>
      <c r="D2251" s="2">
        <f t="shared" si="206"/>
        <v>10.381594809358685</v>
      </c>
      <c r="E2251" s="2">
        <f t="shared" si="205"/>
        <v>0.11839474655737803</v>
      </c>
      <c r="F2251" s="2">
        <f t="shared" si="209"/>
        <v>4.1975326671120361E-5</v>
      </c>
      <c r="G2251" s="2">
        <f t="shared" si="207"/>
        <v>0.11835277123070691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5">
        <f>TITRES_STAT!D2255</f>
        <v>10.6</v>
      </c>
      <c r="C2252" s="2">
        <f t="shared" si="204"/>
        <v>10.507221931928976</v>
      </c>
      <c r="D2252" s="2">
        <f t="shared" si="206"/>
        <v>10.397772971628411</v>
      </c>
      <c r="E2252" s="2">
        <f t="shared" si="205"/>
        <v>0.10944896030056483</v>
      </c>
      <c r="F2252" s="2">
        <f t="shared" si="209"/>
        <v>2.1923372321449863E-2</v>
      </c>
      <c r="G2252" s="2">
        <f t="shared" si="207"/>
        <v>8.7525587979114972E-2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5">
        <f>TITRES_STAT!D2256</f>
        <v>10.458</v>
      </c>
      <c r="C2253" s="2">
        <f t="shared" si="204"/>
        <v>10.513341634709134</v>
      </c>
      <c r="D2253" s="2">
        <f t="shared" si="206"/>
        <v>10.402234232989271</v>
      </c>
      <c r="E2253" s="2">
        <f t="shared" si="205"/>
        <v>0.11110740171986322</v>
      </c>
      <c r="F2253" s="2">
        <f t="shared" si="209"/>
        <v>3.9760178201132534E-2</v>
      </c>
      <c r="G2253" s="2">
        <f t="shared" si="207"/>
        <v>7.1347223518730685E-2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5">
        <f>TITRES_STAT!D2257</f>
        <v>10.582000000000001</v>
      </c>
      <c r="C2254" s="2">
        <f t="shared" si="204"/>
        <v>10.518519844753882</v>
      </c>
      <c r="D2254" s="2">
        <f t="shared" si="206"/>
        <v>10.415550215730805</v>
      </c>
      <c r="E2254" s="2">
        <f t="shared" si="205"/>
        <v>0.10296962902307705</v>
      </c>
      <c r="F2254" s="2">
        <f t="shared" si="209"/>
        <v>5.2402068365521443E-2</v>
      </c>
      <c r="G2254" s="2">
        <f t="shared" si="207"/>
        <v>5.0567560657555605E-2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5">
        <f>TITRES_STAT!D2258</f>
        <v>10.582000000000001</v>
      </c>
      <c r="C2255" s="2">
        <f t="shared" ref="C2255:C2318" si="210">$C$4*B2245+C2254*(1-$C$4)</f>
        <v>10.536439868637901</v>
      </c>
      <c r="D2255" s="2">
        <f t="shared" si="206"/>
        <v>10.427879829380375</v>
      </c>
      <c r="E2255" s="2">
        <f t="shared" si="205"/>
        <v>0.10856003925752589</v>
      </c>
      <c r="F2255" s="2">
        <f t="shared" si="209"/>
        <v>6.3633662543922331E-2</v>
      </c>
      <c r="G2255" s="2">
        <f t="shared" si="207"/>
        <v>4.4926376713603555E-2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5">
        <f>TITRES_STAT!D2259</f>
        <v>10.590999999999999</v>
      </c>
      <c r="C2256" s="2">
        <f t="shared" si="210"/>
        <v>10.551602965770531</v>
      </c>
      <c r="D2256" s="2">
        <f t="shared" si="206"/>
        <v>10.43996280498183</v>
      </c>
      <c r="E2256" s="2">
        <f t="shared" si="205"/>
        <v>0.11164016078870098</v>
      </c>
      <c r="F2256" s="2">
        <f t="shared" si="209"/>
        <v>7.3234962192878061E-2</v>
      </c>
      <c r="G2256" s="2">
        <f t="shared" si="207"/>
        <v>3.840519859582292E-2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5">
        <f>TITRES_STAT!D2260</f>
        <v>10.590999999999999</v>
      </c>
      <c r="C2257" s="2">
        <f t="shared" si="210"/>
        <v>10.564433278728911</v>
      </c>
      <c r="D2257" s="2">
        <f t="shared" si="206"/>
        <v>10.451150745353546</v>
      </c>
      <c r="E2257" s="2">
        <f t="shared" si="205"/>
        <v>0.11328253337536509</v>
      </c>
      <c r="F2257" s="2">
        <f t="shared" si="209"/>
        <v>8.1244476429375462E-2</v>
      </c>
      <c r="G2257" s="2">
        <f t="shared" si="207"/>
        <v>3.2038056945989629E-2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5">
        <f>TITRES_STAT!D2261</f>
        <v>10.590999999999999</v>
      </c>
      <c r="C2258" s="2">
        <f t="shared" si="210"/>
        <v>10.575289697386001</v>
      </c>
      <c r="D2258" s="2">
        <f t="shared" si="206"/>
        <v>10.461509949401432</v>
      </c>
      <c r="E2258" s="2">
        <f t="shared" si="205"/>
        <v>0.11377974798456947</v>
      </c>
      <c r="F2258" s="2">
        <f t="shared" si="209"/>
        <v>8.7751530740414266E-2</v>
      </c>
      <c r="G2258" s="2">
        <f t="shared" si="207"/>
        <v>2.6028217244155202E-2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5">
        <f>TITRES_STAT!D2262</f>
        <v>10.590999999999999</v>
      </c>
      <c r="C2259" s="2">
        <f t="shared" si="210"/>
        <v>10.584475897788154</v>
      </c>
      <c r="D2259" s="2">
        <f t="shared" si="206"/>
        <v>10.471101805001327</v>
      </c>
      <c r="E2259" s="2">
        <f t="shared" si="205"/>
        <v>0.11337409278682742</v>
      </c>
      <c r="F2259" s="2">
        <f t="shared" si="209"/>
        <v>9.2876043149696899E-2</v>
      </c>
      <c r="G2259" s="2">
        <f t="shared" si="207"/>
        <v>2.0498049637130519E-2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5">
        <f>TITRES_STAT!D2263</f>
        <v>10.352</v>
      </c>
      <c r="C2260" s="2">
        <f t="shared" si="210"/>
        <v>10.510402682743822</v>
      </c>
      <c r="D2260" s="2">
        <f t="shared" si="206"/>
        <v>10.462279449075302</v>
      </c>
      <c r="E2260" s="2">
        <f t="shared" si="205"/>
        <v>4.8123233668519561E-2</v>
      </c>
      <c r="F2260" s="2">
        <f t="shared" si="209"/>
        <v>8.3925481253461442E-2</v>
      </c>
      <c r="G2260" s="2">
        <f t="shared" si="207"/>
        <v>-3.5802247584941882E-2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5">
        <f>TITRES_STAT!D2264</f>
        <v>10.352</v>
      </c>
      <c r="C2261" s="2">
        <f t="shared" si="210"/>
        <v>10.470956116167848</v>
      </c>
      <c r="D2261" s="2">
        <f t="shared" si="206"/>
        <v>10.45411060099565</v>
      </c>
      <c r="E2261" s="2">
        <f t="shared" si="205"/>
        <v>1.6845515172198233E-2</v>
      </c>
      <c r="F2261" s="2">
        <f t="shared" si="209"/>
        <v>7.0509488037208801E-2</v>
      </c>
      <c r="G2261" s="2">
        <f t="shared" si="207"/>
        <v>-5.3663972865010567E-2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5">
        <f>TITRES_STAT!D2265</f>
        <v>10.352</v>
      </c>
      <c r="C2262" s="2">
        <f t="shared" si="210"/>
        <v>10.490809021372794</v>
      </c>
      <c r="D2262" s="2">
        <f t="shared" si="206"/>
        <v>10.44654685277375</v>
      </c>
      <c r="E2262" s="2">
        <f t="shared" si="205"/>
        <v>4.4262168599043861E-2</v>
      </c>
      <c r="F2262" s="2">
        <f t="shared" si="209"/>
        <v>6.526002414957581E-2</v>
      </c>
      <c r="G2262" s="2">
        <f t="shared" si="207"/>
        <v>-2.0997855550531949E-2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5">
        <f>TITRES_STAT!D2266</f>
        <v>10.192</v>
      </c>
      <c r="C2263" s="2">
        <f t="shared" si="210"/>
        <v>10.485761479623132</v>
      </c>
      <c r="D2263" s="2">
        <f t="shared" si="206"/>
        <v>10.427691530346065</v>
      </c>
      <c r="E2263" s="2">
        <f t="shared" si="205"/>
        <v>5.8069949277067323E-2</v>
      </c>
      <c r="F2263" s="2">
        <f t="shared" si="209"/>
        <v>6.3822009175074121E-2</v>
      </c>
      <c r="G2263" s="2">
        <f t="shared" si="207"/>
        <v>-5.7520598980067977E-3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5">
        <f>TITRES_STAT!D2267</f>
        <v>10.192</v>
      </c>
      <c r="C2264" s="2">
        <f t="shared" si="210"/>
        <v>10.500567405834959</v>
      </c>
      <c r="D2264" s="2">
        <f t="shared" si="206"/>
        <v>10.41023289846858</v>
      </c>
      <c r="E2264" s="2">
        <f t="shared" si="205"/>
        <v>9.0334507366378602E-2</v>
      </c>
      <c r="F2264" s="2">
        <f t="shared" si="209"/>
        <v>6.9124508813335012E-2</v>
      </c>
      <c r="G2264" s="2">
        <f t="shared" si="207"/>
        <v>2.1209998553043591E-2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5">
        <f>TITRES_STAT!D2268</f>
        <v>10.192</v>
      </c>
      <c r="C2265" s="2">
        <f t="shared" si="210"/>
        <v>10.513095497244965</v>
      </c>
      <c r="D2265" s="2">
        <f t="shared" si="206"/>
        <v>10.39406749858202</v>
      </c>
      <c r="E2265" s="2">
        <f t="shared" si="205"/>
        <v>0.11902799866294522</v>
      </c>
      <c r="F2265" s="2">
        <f t="shared" si="209"/>
        <v>7.9105206783257054E-2</v>
      </c>
      <c r="G2265" s="2">
        <f t="shared" si="207"/>
        <v>3.9922791879688169E-2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5">
        <f>TITRES_STAT!D2269</f>
        <v>10.166</v>
      </c>
      <c r="C2266" s="2">
        <f t="shared" si="210"/>
        <v>10.525080805361124</v>
      </c>
      <c r="D2266" s="2">
        <f t="shared" si="206"/>
        <v>10.377173609798167</v>
      </c>
      <c r="E2266" s="2">
        <f t="shared" si="205"/>
        <v>0.14790719556295784</v>
      </c>
      <c r="F2266" s="2">
        <f t="shared" si="209"/>
        <v>9.2865604539197205E-2</v>
      </c>
      <c r="G2266" s="2">
        <f t="shared" si="207"/>
        <v>5.5041591023760633E-2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5">
        <f>TITRES_STAT!D2270</f>
        <v>10.166</v>
      </c>
      <c r="C2267" s="2">
        <f t="shared" si="210"/>
        <v>10.535222219920952</v>
      </c>
      <c r="D2267" s="2">
        <f t="shared" si="206"/>
        <v>10.361531120183487</v>
      </c>
      <c r="E2267" s="2">
        <f t="shared" si="205"/>
        <v>0.17369109973746433</v>
      </c>
      <c r="F2267" s="2">
        <f t="shared" si="209"/>
        <v>0.10903070357885064</v>
      </c>
      <c r="G2267" s="2">
        <f t="shared" si="207"/>
        <v>6.4660396158613687E-2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5">
        <f>TITRES_STAT!D2271</f>
        <v>10.103</v>
      </c>
      <c r="C2268" s="2">
        <f t="shared" si="210"/>
        <v>10.543803416856191</v>
      </c>
      <c r="D2268" s="2">
        <f t="shared" si="206"/>
        <v>10.342380666836563</v>
      </c>
      <c r="E2268" s="2">
        <f t="shared" ref="E2268:E2331" si="211">C2268-D2268</f>
        <v>0.20142275001962773</v>
      </c>
      <c r="F2268" s="2">
        <f t="shared" si="209"/>
        <v>0.12750911286700606</v>
      </c>
      <c r="G2268" s="2">
        <f t="shared" si="207"/>
        <v>7.391363715262167E-2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5">
        <f>TITRES_STAT!D2272</f>
        <v>10.103</v>
      </c>
      <c r="C2269" s="2">
        <f t="shared" si="210"/>
        <v>10.551064429647546</v>
      </c>
      <c r="D2269" s="2">
        <f t="shared" ref="D2269:D2332" si="212">$D$4*B2269+(1-$D$4)*D2268</f>
        <v>10.32464876558941</v>
      </c>
      <c r="E2269" s="2">
        <f t="shared" si="211"/>
        <v>0.22641566405813585</v>
      </c>
      <c r="F2269" s="2">
        <f t="shared" si="209"/>
        <v>0.14729042310523202</v>
      </c>
      <c r="G2269" s="2">
        <f t="shared" si="207"/>
        <v>7.9125240952903825E-2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5">
        <f>TITRES_STAT!D2273</f>
        <v>10.103</v>
      </c>
      <c r="C2270" s="2">
        <f t="shared" si="210"/>
        <v>10.520439132778693</v>
      </c>
      <c r="D2270" s="2">
        <f t="shared" si="212"/>
        <v>10.308230338508713</v>
      </c>
      <c r="E2270" s="2">
        <f t="shared" si="211"/>
        <v>0.21220879426997996</v>
      </c>
      <c r="F2270" s="2">
        <f t="shared" si="209"/>
        <v>0.1602740973381816</v>
      </c>
      <c r="G2270" s="2">
        <f t="shared" si="207"/>
        <v>5.1934696931798363E-2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5">
        <f>TITRES_STAT!D2274</f>
        <v>9.8379999999999992</v>
      </c>
      <c r="C2271" s="2">
        <f t="shared" si="210"/>
        <v>10.494525420043509</v>
      </c>
      <c r="D2271" s="2">
        <f t="shared" si="212"/>
        <v>10.27339846158214</v>
      </c>
      <c r="E2271" s="2">
        <f t="shared" si="211"/>
        <v>0.22112695846136887</v>
      </c>
      <c r="F2271" s="2">
        <f t="shared" si="209"/>
        <v>0.17244466956281906</v>
      </c>
      <c r="G2271" s="2">
        <f t="shared" si="207"/>
        <v>4.8682288898549808E-2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5">
        <f>TITRES_STAT!D2275</f>
        <v>9.8379999999999992</v>
      </c>
      <c r="C2272" s="2">
        <f t="shared" si="210"/>
        <v>10.472598432344508</v>
      </c>
      <c r="D2272" s="2">
        <f t="shared" si="212"/>
        <v>10.241146723687166</v>
      </c>
      <c r="E2272" s="2">
        <f t="shared" si="211"/>
        <v>0.23145170865734244</v>
      </c>
      <c r="F2272" s="2">
        <f t="shared" si="209"/>
        <v>0.18424607738172374</v>
      </c>
      <c r="G2272" s="2">
        <f t="shared" si="207"/>
        <v>4.7205631275618692E-2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5">
        <f>TITRES_STAT!D2276</f>
        <v>9.5190000000000001</v>
      </c>
      <c r="C2273" s="2">
        <f t="shared" si="210"/>
        <v>10.429429442753046</v>
      </c>
      <c r="D2273" s="2">
        <f t="shared" si="212"/>
        <v>10.187654373784413</v>
      </c>
      <c r="E2273" s="2">
        <f t="shared" si="211"/>
        <v>0.24177506896863221</v>
      </c>
      <c r="F2273" s="2">
        <f t="shared" si="209"/>
        <v>0.19575187569910546</v>
      </c>
      <c r="G2273" s="2">
        <f t="shared" si="207"/>
        <v>4.6023193269526752E-2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5">
        <f>TITRES_STAT!D2277</f>
        <v>9.7050000000000001</v>
      </c>
      <c r="C2274" s="2">
        <f t="shared" si="210"/>
        <v>10.392901836175653</v>
      </c>
      <c r="D2274" s="2">
        <f t="shared" si="212"/>
        <v>10.151902197948532</v>
      </c>
      <c r="E2274" s="2">
        <f t="shared" si="211"/>
        <v>0.24099963822712134</v>
      </c>
      <c r="F2274" s="2">
        <f t="shared" si="209"/>
        <v>0.20480142820470865</v>
      </c>
      <c r="G2274" s="2">
        <f t="shared" si="207"/>
        <v>3.6198210022412691E-2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5">
        <f>TITRES_STAT!D2278</f>
        <v>9.5009999999999994</v>
      </c>
      <c r="C2275" s="2">
        <f t="shared" si="210"/>
        <v>10.361993861379398</v>
      </c>
      <c r="D2275" s="2">
        <f t="shared" si="212"/>
        <v>10.103687220322714</v>
      </c>
      <c r="E2275" s="2">
        <f t="shared" si="211"/>
        <v>0.25830664105668433</v>
      </c>
      <c r="F2275" s="2">
        <f t="shared" si="209"/>
        <v>0.21550247077510379</v>
      </c>
      <c r="G2275" s="2">
        <f t="shared" si="207"/>
        <v>4.2804170281580539E-2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5">
        <f>TITRES_STAT!D2279</f>
        <v>9.51</v>
      </c>
      <c r="C2276" s="2">
        <f t="shared" si="210"/>
        <v>10.331840959628721</v>
      </c>
      <c r="D2276" s="2">
        <f t="shared" si="212"/>
        <v>10.059710389187698</v>
      </c>
      <c r="E2276" s="2">
        <f t="shared" si="211"/>
        <v>0.27213057044102307</v>
      </c>
      <c r="F2276" s="2">
        <f t="shared" si="209"/>
        <v>0.22682809070828766</v>
      </c>
      <c r="G2276" s="2">
        <f t="shared" ref="G2276:G2339" si="213">E2276-F2276</f>
        <v>4.5302479732735407E-2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5">
        <f>TITRES_STAT!D2280</f>
        <v>9.5009999999999994</v>
      </c>
      <c r="C2277" s="2">
        <f t="shared" si="210"/>
        <v>10.306326965839688</v>
      </c>
      <c r="D2277" s="2">
        <f t="shared" si="212"/>
        <v>10.018324434433053</v>
      </c>
      <c r="E2277" s="2">
        <f t="shared" si="211"/>
        <v>0.28800253140663479</v>
      </c>
      <c r="F2277" s="2">
        <f t="shared" ref="F2277:F2340" si="215">(E2277*(2/(10)))+((1-(2/10))*F2276)</f>
        <v>0.2390629788479571</v>
      </c>
      <c r="G2277" s="2">
        <f t="shared" si="213"/>
        <v>4.8939552558677685E-2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5">
        <f>TITRES_STAT!D2281</f>
        <v>9.4920000000000009</v>
      </c>
      <c r="C2278" s="2">
        <f t="shared" si="210"/>
        <v>10.275045894172044</v>
      </c>
      <c r="D2278" s="2">
        <f t="shared" si="212"/>
        <v>9.9793374392898642</v>
      </c>
      <c r="E2278" s="2">
        <f t="shared" si="211"/>
        <v>0.29570845488217934</v>
      </c>
      <c r="F2278" s="2">
        <f t="shared" si="215"/>
        <v>0.25039207405480157</v>
      </c>
      <c r="G2278" s="2">
        <f t="shared" si="213"/>
        <v>4.5316380827377767E-2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5">
        <f>TITRES_STAT!D2282</f>
        <v>9.173</v>
      </c>
      <c r="C2279" s="2">
        <f t="shared" si="210"/>
        <v>10.248577295068651</v>
      </c>
      <c r="D2279" s="2">
        <f t="shared" si="212"/>
        <v>9.9196087400832074</v>
      </c>
      <c r="E2279" s="2">
        <f t="shared" si="211"/>
        <v>0.32896855498544397</v>
      </c>
      <c r="F2279" s="2">
        <f t="shared" si="215"/>
        <v>0.26610737024093006</v>
      </c>
      <c r="G2279" s="2">
        <f t="shared" si="213"/>
        <v>6.2861184744513909E-2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5">
        <f>TITRES_STAT!D2283</f>
        <v>9.4830000000000005</v>
      </c>
      <c r="C2280" s="2">
        <f t="shared" si="210"/>
        <v>10.226180788135013</v>
      </c>
      <c r="D2280" s="2">
        <f t="shared" si="212"/>
        <v>9.8872673519288945</v>
      </c>
      <c r="E2280" s="2">
        <f t="shared" si="211"/>
        <v>0.33891343620611813</v>
      </c>
      <c r="F2280" s="2">
        <f t="shared" si="215"/>
        <v>0.28066858343396772</v>
      </c>
      <c r="G2280" s="2">
        <f t="shared" si="213"/>
        <v>5.8244852772150413E-2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5">
        <f>TITRES_STAT!D2284</f>
        <v>9.1289999999999996</v>
      </c>
      <c r="C2281" s="2">
        <f t="shared" si="210"/>
        <v>10.166460666883472</v>
      </c>
      <c r="D2281" s="2">
        <f t="shared" si="212"/>
        <v>9.8310993999341623</v>
      </c>
      <c r="E2281" s="2">
        <f t="shared" si="211"/>
        <v>0.33536126694930957</v>
      </c>
      <c r="F2281" s="2">
        <f t="shared" si="215"/>
        <v>0.2916071201370361</v>
      </c>
      <c r="G2281" s="2">
        <f t="shared" si="213"/>
        <v>4.3754146812273464E-2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5">
        <f>TITRES_STAT!D2285</f>
        <v>9.4649999999999999</v>
      </c>
      <c r="C2282" s="2">
        <f t="shared" si="210"/>
        <v>10.115928256593707</v>
      </c>
      <c r="D2282" s="2">
        <f t="shared" si="212"/>
        <v>9.8039809258649644</v>
      </c>
      <c r="E2282" s="2">
        <f t="shared" si="211"/>
        <v>0.31194733072874214</v>
      </c>
      <c r="F2282" s="2">
        <f t="shared" si="215"/>
        <v>0.29567516225537732</v>
      </c>
      <c r="G2282" s="2">
        <f t="shared" si="213"/>
        <v>1.6272168473364823E-2</v>
      </c>
      <c r="H2282" s="2" t="str">
        <f t="shared" si="214"/>
        <v>Sell</v>
      </c>
    </row>
    <row r="2283" spans="1:8" ht="13.5" x14ac:dyDescent="0.25">
      <c r="A2283" s="3">
        <f>TITRES_STAT!B2286</f>
        <v>45327</v>
      </c>
      <c r="B2283" s="5">
        <f>TITRES_STAT!D2286</f>
        <v>9.4649999999999999</v>
      </c>
      <c r="C2283" s="2">
        <f t="shared" si="210"/>
        <v>10.024093140194674</v>
      </c>
      <c r="D2283" s="2">
        <f t="shared" si="212"/>
        <v>9.7788712276527452</v>
      </c>
      <c r="E2283" s="2">
        <f t="shared" si="211"/>
        <v>0.24522191254192904</v>
      </c>
      <c r="F2283" s="2">
        <f t="shared" si="215"/>
        <v>0.28558451231268767</v>
      </c>
      <c r="G2283" s="2">
        <f t="shared" si="213"/>
        <v>-4.0362599770758623E-2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5">
        <f>TITRES_STAT!D2287</f>
        <v>9.3059999999999992</v>
      </c>
      <c r="C2284" s="2">
        <f t="shared" si="210"/>
        <v>9.975001887857033</v>
      </c>
      <c r="D2284" s="2">
        <f t="shared" si="212"/>
        <v>9.7438437293080984</v>
      </c>
      <c r="E2284" s="2">
        <f t="shared" si="211"/>
        <v>0.23115815854893462</v>
      </c>
      <c r="F2284" s="2">
        <f t="shared" si="215"/>
        <v>0.27469924155993708</v>
      </c>
      <c r="G2284" s="2">
        <f t="shared" si="213"/>
        <v>-4.3541083011002457E-2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5">
        <f>TITRES_STAT!D2288</f>
        <v>9.4830000000000005</v>
      </c>
      <c r="C2285" s="2">
        <f t="shared" si="210"/>
        <v>9.9020785204944133</v>
      </c>
      <c r="D2285" s="2">
        <f t="shared" si="212"/>
        <v>9.7245219715815718</v>
      </c>
      <c r="E2285" s="2">
        <f t="shared" si="211"/>
        <v>0.17755654891284145</v>
      </c>
      <c r="F2285" s="2">
        <f t="shared" si="215"/>
        <v>0.25527070303051796</v>
      </c>
      <c r="G2285" s="2">
        <f t="shared" si="213"/>
        <v>-7.7714154117676515E-2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5">
        <f>TITRES_STAT!D2289</f>
        <v>9.5719999999999992</v>
      </c>
      <c r="C2286" s="2">
        <f t="shared" si="210"/>
        <v>9.8417587481106565</v>
      </c>
      <c r="D2286" s="2">
        <f t="shared" si="212"/>
        <v>9.7132240477607148</v>
      </c>
      <c r="E2286" s="2">
        <f t="shared" si="211"/>
        <v>0.12853470034994174</v>
      </c>
      <c r="F2286" s="2">
        <f t="shared" si="215"/>
        <v>0.22992350249440274</v>
      </c>
      <c r="G2286" s="2">
        <f t="shared" si="213"/>
        <v>-0.101388802144461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5">
        <f>TITRES_STAT!D2290</f>
        <v>9.5719999999999992</v>
      </c>
      <c r="C2287" s="2">
        <f t="shared" si="210"/>
        <v>9.7893343253244023</v>
      </c>
      <c r="D2287" s="2">
        <f t="shared" si="212"/>
        <v>9.7027630071858475</v>
      </c>
      <c r="E2287" s="2">
        <f t="shared" si="211"/>
        <v>8.6571318138554787E-2</v>
      </c>
      <c r="F2287" s="2">
        <f t="shared" si="215"/>
        <v>0.20125306562323317</v>
      </c>
      <c r="G2287" s="2">
        <f t="shared" si="213"/>
        <v>-0.11468174748467838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5">
        <f>TITRES_STAT!D2291</f>
        <v>9.3059999999999992</v>
      </c>
      <c r="C2288" s="2">
        <f t="shared" si="210"/>
        <v>9.7435905829668013</v>
      </c>
      <c r="D2288" s="2">
        <f t="shared" si="212"/>
        <v>9.6733731548017108</v>
      </c>
      <c r="E2288" s="2">
        <f t="shared" si="211"/>
        <v>7.0217428165090467E-2</v>
      </c>
      <c r="F2288" s="2">
        <f t="shared" si="215"/>
        <v>0.17504593813160466</v>
      </c>
      <c r="G2288" s="2">
        <f t="shared" si="213"/>
        <v>-0.10482850996651419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5">
        <f>TITRES_STAT!D2292</f>
        <v>9.3940000000000001</v>
      </c>
      <c r="C2289" s="2">
        <f t="shared" si="210"/>
        <v>9.6558074163565237</v>
      </c>
      <c r="D2289" s="2">
        <f t="shared" si="212"/>
        <v>9.6526788470386222</v>
      </c>
      <c r="E2289" s="2">
        <f t="shared" si="211"/>
        <v>3.1285693179015084E-3</v>
      </c>
      <c r="F2289" s="2">
        <f t="shared" si="215"/>
        <v>0.14066246436886401</v>
      </c>
      <c r="G2289" s="2">
        <f t="shared" si="213"/>
        <v>-0.1375338950509625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5">
        <f>TITRES_STAT!D2293</f>
        <v>9.3940000000000001</v>
      </c>
      <c r="C2290" s="2">
        <f t="shared" si="210"/>
        <v>9.6292216599939806</v>
      </c>
      <c r="D2290" s="2">
        <f t="shared" si="212"/>
        <v>9.633517450961687</v>
      </c>
      <c r="E2290" s="2">
        <f t="shared" si="211"/>
        <v>-4.295790967706381E-3</v>
      </c>
      <c r="F2290" s="2">
        <f t="shared" si="215"/>
        <v>0.11167081330154993</v>
      </c>
      <c r="G2290" s="2">
        <f t="shared" si="213"/>
        <v>-0.11596660426925631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5">
        <f>TITRES_STAT!D2294</f>
        <v>9.3059999999999992</v>
      </c>
      <c r="C2291" s="2">
        <f t="shared" si="210"/>
        <v>9.552264481533367</v>
      </c>
      <c r="D2291" s="2">
        <f t="shared" si="212"/>
        <v>9.6092568990386003</v>
      </c>
      <c r="E2291" s="2">
        <f t="shared" si="211"/>
        <v>-5.6992417505233206E-2</v>
      </c>
      <c r="F2291" s="2">
        <f t="shared" si="215"/>
        <v>7.7938167140193304E-2</v>
      </c>
      <c r="G2291" s="2">
        <f t="shared" si="213"/>
        <v>-0.13493058464542651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5">
        <f>TITRES_STAT!D2295</f>
        <v>9.3940000000000001</v>
      </c>
      <c r="C2292" s="2">
        <f t="shared" si="210"/>
        <v>9.5388391766820799</v>
      </c>
      <c r="D2292" s="2">
        <f t="shared" si="212"/>
        <v>9.5933119435542604</v>
      </c>
      <c r="E2292" s="2">
        <f t="shared" si="211"/>
        <v>-5.44727668721805E-2</v>
      </c>
      <c r="F2292" s="2">
        <f t="shared" si="215"/>
        <v>5.1455980337718546E-2</v>
      </c>
      <c r="G2292" s="2">
        <f t="shared" si="213"/>
        <v>-0.10592874720989905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5">
        <f>TITRES_STAT!D2296</f>
        <v>9.5719999999999992</v>
      </c>
      <c r="C2293" s="2">
        <f t="shared" si="210"/>
        <v>9.5274793033463752</v>
      </c>
      <c r="D2293" s="2">
        <f t="shared" si="212"/>
        <v>9.591733281068759</v>
      </c>
      <c r="E2293" s="2">
        <f t="shared" si="211"/>
        <v>-6.4253977722383837E-2</v>
      </c>
      <c r="F2293" s="2">
        <f t="shared" si="215"/>
        <v>2.8313988725698069E-2</v>
      </c>
      <c r="G2293" s="2">
        <f t="shared" si="213"/>
        <v>-9.2567966448081906E-2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5">
        <f>TITRES_STAT!D2297</f>
        <v>9.3859999999999992</v>
      </c>
      <c r="C2294" s="2">
        <f t="shared" si="210"/>
        <v>9.4934055643700095</v>
      </c>
      <c r="D2294" s="2">
        <f t="shared" si="212"/>
        <v>9.5764937787673698</v>
      </c>
      <c r="E2294" s="2">
        <f t="shared" si="211"/>
        <v>-8.308821439736036E-2</v>
      </c>
      <c r="F2294" s="2">
        <f t="shared" si="215"/>
        <v>6.033548101086382E-3</v>
      </c>
      <c r="G2294" s="2">
        <f t="shared" si="213"/>
        <v>-8.9121762498446749E-2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5">
        <f>TITRES_STAT!D2298</f>
        <v>9.2970000000000006</v>
      </c>
      <c r="C2295" s="2">
        <f t="shared" si="210"/>
        <v>9.4918047083130848</v>
      </c>
      <c r="D2295" s="2">
        <f t="shared" si="212"/>
        <v>9.5557905358957118</v>
      </c>
      <c r="E2295" s="2">
        <f t="shared" si="211"/>
        <v>-6.3985827582627053E-2</v>
      </c>
      <c r="F2295" s="2">
        <f t="shared" si="215"/>
        <v>-7.970327035656307E-3</v>
      </c>
      <c r="G2295" s="2">
        <f t="shared" si="213"/>
        <v>-5.6015500546970742E-2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5">
        <f>TITRES_STAT!D2299</f>
        <v>9.51</v>
      </c>
      <c r="C2296" s="2">
        <f t="shared" si="210"/>
        <v>9.5041424454956864</v>
      </c>
      <c r="D2296" s="2">
        <f t="shared" si="212"/>
        <v>9.5523986443478819</v>
      </c>
      <c r="E2296" s="2">
        <f t="shared" si="211"/>
        <v>-4.8256198852195453E-2</v>
      </c>
      <c r="F2296" s="2">
        <f t="shared" si="215"/>
        <v>-1.6027501398964139E-2</v>
      </c>
      <c r="G2296" s="2">
        <f t="shared" si="213"/>
        <v>-3.2228697453231314E-2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5">
        <f>TITRES_STAT!D2300</f>
        <v>9.3059999999999992</v>
      </c>
      <c r="C2297" s="2">
        <f t="shared" si="210"/>
        <v>9.5145820692655807</v>
      </c>
      <c r="D2297" s="2">
        <f t="shared" si="212"/>
        <v>9.5341468929147055</v>
      </c>
      <c r="E2297" s="2">
        <f t="shared" si="211"/>
        <v>-1.9564823649124818E-2</v>
      </c>
      <c r="F2297" s="2">
        <f t="shared" si="215"/>
        <v>-1.6734965848996274E-2</v>
      </c>
      <c r="G2297" s="2">
        <f t="shared" si="213"/>
        <v>-2.8298578001285449E-3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5">
        <f>TITRES_STAT!D2301</f>
        <v>9.3059999999999992</v>
      </c>
      <c r="C2298" s="2">
        <f t="shared" si="210"/>
        <v>9.4824925201477992</v>
      </c>
      <c r="D2298" s="2">
        <f t="shared" si="212"/>
        <v>9.517247123069172</v>
      </c>
      <c r="E2298" s="2">
        <f t="shared" si="211"/>
        <v>-3.4754602921372779E-2</v>
      </c>
      <c r="F2298" s="2">
        <f t="shared" si="215"/>
        <v>-2.0338893263471575E-2</v>
      </c>
      <c r="G2298" s="2">
        <f t="shared" si="213"/>
        <v>-1.4415709657901205E-2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5">
        <f>TITRES_STAT!D2302</f>
        <v>9.5269999999999992</v>
      </c>
      <c r="C2299" s="2">
        <f t="shared" si="210"/>
        <v>9.4688782862789083</v>
      </c>
      <c r="D2299" s="2">
        <f t="shared" si="212"/>
        <v>9.5179695583973807</v>
      </c>
      <c r="E2299" s="2">
        <f t="shared" si="211"/>
        <v>-4.9091272118472418E-2</v>
      </c>
      <c r="F2299" s="2">
        <f t="shared" si="215"/>
        <v>-2.6089369034471746E-2</v>
      </c>
      <c r="G2299" s="2">
        <f t="shared" si="213"/>
        <v>-2.3001903084000672E-2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5">
        <f>TITRES_STAT!D2303</f>
        <v>9.7050000000000001</v>
      </c>
      <c r="C2300" s="2">
        <f t="shared" si="210"/>
        <v>9.4573585499283084</v>
      </c>
      <c r="D2300" s="2">
        <f t="shared" si="212"/>
        <v>9.5318236651827597</v>
      </c>
      <c r="E2300" s="2">
        <f t="shared" si="211"/>
        <v>-7.446511525445132E-2</v>
      </c>
      <c r="F2300" s="2">
        <f t="shared" si="215"/>
        <v>-3.5764518278467661E-2</v>
      </c>
      <c r="G2300" s="2">
        <f t="shared" si="213"/>
        <v>-3.8700596975983659E-2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5">
        <f>TITRES_STAT!D2304</f>
        <v>9.7050000000000001</v>
      </c>
      <c r="C2301" s="2">
        <f t="shared" si="210"/>
        <v>9.4340726191701059</v>
      </c>
      <c r="D2301" s="2">
        <f t="shared" si="212"/>
        <v>9.5446515418358899</v>
      </c>
      <c r="E2301" s="2">
        <f t="shared" si="211"/>
        <v>-0.11057892266578406</v>
      </c>
      <c r="F2301" s="2">
        <f t="shared" si="215"/>
        <v>-5.0727399155930941E-2</v>
      </c>
      <c r="G2301" s="2">
        <f t="shared" si="213"/>
        <v>-5.9851523509853122E-2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5">
        <f>TITRES_STAT!D2305</f>
        <v>9.8379999999999992</v>
      </c>
      <c r="C2302" s="2">
        <f t="shared" si="210"/>
        <v>9.4279076008362424</v>
      </c>
      <c r="D2302" s="2">
        <f t="shared" si="212"/>
        <v>9.5663810572554535</v>
      </c>
      <c r="E2302" s="2">
        <f t="shared" si="211"/>
        <v>-0.13847345641921116</v>
      </c>
      <c r="F2302" s="2">
        <f t="shared" si="215"/>
        <v>-6.8276610608586988E-2</v>
      </c>
      <c r="G2302" s="2">
        <f t="shared" si="213"/>
        <v>-7.0196845810624173E-2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5">
        <f>TITRES_STAT!D2306</f>
        <v>10.263</v>
      </c>
      <c r="C2303" s="2">
        <f t="shared" si="210"/>
        <v>9.4500756622460518</v>
      </c>
      <c r="D2303" s="2">
        <f t="shared" si="212"/>
        <v>9.6179824604217163</v>
      </c>
      <c r="E2303" s="2">
        <f t="shared" si="211"/>
        <v>-0.16790679817566456</v>
      </c>
      <c r="F2303" s="2">
        <f t="shared" si="215"/>
        <v>-8.8202648122002514E-2</v>
      </c>
      <c r="G2303" s="2">
        <f t="shared" si="213"/>
        <v>-7.9704150053662048E-2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5">
        <f>TITRES_STAT!D2307</f>
        <v>10.236000000000001</v>
      </c>
      <c r="C2304" s="2">
        <f t="shared" si="210"/>
        <v>9.4402178680543507</v>
      </c>
      <c r="D2304" s="2">
        <f t="shared" si="212"/>
        <v>9.663761537427515</v>
      </c>
      <c r="E2304" s="2">
        <f t="shared" si="211"/>
        <v>-0.22354366937316428</v>
      </c>
      <c r="F2304" s="2">
        <f t="shared" si="215"/>
        <v>-0.11527085237223486</v>
      </c>
      <c r="G2304" s="2">
        <f t="shared" si="213"/>
        <v>-0.10827281700092942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5">
        <f>TITRES_STAT!D2308</f>
        <v>9.8379999999999992</v>
      </c>
      <c r="C2305" s="2">
        <f t="shared" si="210"/>
        <v>9.4181843498921438</v>
      </c>
      <c r="D2305" s="2">
        <f t="shared" si="212"/>
        <v>9.6766680902106614</v>
      </c>
      <c r="E2305" s="2">
        <f t="shared" si="211"/>
        <v>-0.25848374031851762</v>
      </c>
      <c r="F2305" s="2">
        <f t="shared" si="215"/>
        <v>-0.14391342996149142</v>
      </c>
      <c r="G2305" s="2">
        <f t="shared" si="213"/>
        <v>-0.11457031035702619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5">
        <f>TITRES_STAT!D2309</f>
        <v>9.8729999999999993</v>
      </c>
      <c r="C2306" s="2">
        <f t="shared" si="210"/>
        <v>9.432309834524121</v>
      </c>
      <c r="D2306" s="2">
        <f t="shared" si="212"/>
        <v>9.6912111946395019</v>
      </c>
      <c r="E2306" s="2">
        <f t="shared" si="211"/>
        <v>-0.2589013601153809</v>
      </c>
      <c r="F2306" s="2">
        <f t="shared" si="215"/>
        <v>-0.16691101599226932</v>
      </c>
      <c r="G2306" s="2">
        <f t="shared" si="213"/>
        <v>-9.1990344123111578E-2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5">
        <f>TITRES_STAT!D2310</f>
        <v>9.9619999999999997</v>
      </c>
      <c r="C2307" s="2">
        <f t="shared" si="210"/>
        <v>9.4128775522896415</v>
      </c>
      <c r="D2307" s="2">
        <f t="shared" si="212"/>
        <v>9.7112696246662047</v>
      </c>
      <c r="E2307" s="2">
        <f t="shared" si="211"/>
        <v>-0.29839207237656318</v>
      </c>
      <c r="F2307" s="2">
        <f t="shared" si="215"/>
        <v>-0.19320722726912809</v>
      </c>
      <c r="G2307" s="2">
        <f t="shared" si="213"/>
        <v>-0.10518484510743509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5">
        <f>TITRES_STAT!D2311</f>
        <v>9.9619999999999997</v>
      </c>
      <c r="C2308" s="2">
        <f t="shared" si="210"/>
        <v>9.3964348519373893</v>
      </c>
      <c r="D2308" s="2">
        <f t="shared" si="212"/>
        <v>9.7298422450612989</v>
      </c>
      <c r="E2308" s="2">
        <f t="shared" si="211"/>
        <v>-0.33340739312390966</v>
      </c>
      <c r="F2308" s="2">
        <f t="shared" si="215"/>
        <v>-0.22124726044008441</v>
      </c>
      <c r="G2308" s="2">
        <f t="shared" si="213"/>
        <v>-0.11216013268382524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5">
        <f>TITRES_STAT!D2312</f>
        <v>10.192</v>
      </c>
      <c r="C2309" s="2">
        <f t="shared" si="210"/>
        <v>9.416521797793175</v>
      </c>
      <c r="D2309" s="2">
        <f t="shared" si="212"/>
        <v>9.7640761528345372</v>
      </c>
      <c r="E2309" s="2">
        <f t="shared" si="211"/>
        <v>-0.34755435504136223</v>
      </c>
      <c r="F2309" s="2">
        <f t="shared" si="215"/>
        <v>-0.24650867936033999</v>
      </c>
      <c r="G2309" s="2">
        <f t="shared" si="213"/>
        <v>-0.10104567568102224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5">
        <f>TITRES_STAT!D2313</f>
        <v>9.9619999999999997</v>
      </c>
      <c r="C2310" s="2">
        <f t="shared" si="210"/>
        <v>9.4609030596711481</v>
      </c>
      <c r="D2310" s="2">
        <f t="shared" si="212"/>
        <v>9.7787371785504966</v>
      </c>
      <c r="E2310" s="2">
        <f t="shared" si="211"/>
        <v>-0.31783411887934854</v>
      </c>
      <c r="F2310" s="2">
        <f t="shared" si="215"/>
        <v>-0.2607737672641417</v>
      </c>
      <c r="G2310" s="2">
        <f t="shared" si="213"/>
        <v>-5.7060351615206839E-2</v>
      </c>
      <c r="H2310" s="2" t="str">
        <f t="shared" si="214"/>
        <v>Hold</v>
      </c>
    </row>
    <row r="2311" spans="1:8" ht="13.5" x14ac:dyDescent="0.25">
      <c r="A2311" s="3">
        <f>TITRES_STAT!B2314</f>
        <v>45365</v>
      </c>
      <c r="B2311" s="5">
        <f>TITRES_STAT!D2314</f>
        <v>9.9619999999999997</v>
      </c>
      <c r="C2311" s="2">
        <f t="shared" si="210"/>
        <v>9.4984564351063572</v>
      </c>
      <c r="D2311" s="2">
        <f t="shared" si="212"/>
        <v>9.7923122023615718</v>
      </c>
      <c r="E2311" s="2">
        <f t="shared" si="211"/>
        <v>-0.29385576725521467</v>
      </c>
      <c r="F2311" s="2">
        <f t="shared" si="215"/>
        <v>-0.26739016726235632</v>
      </c>
      <c r="G2311" s="2">
        <f t="shared" si="213"/>
        <v>-2.6465599992858357E-2</v>
      </c>
      <c r="H2311" s="2" t="str">
        <f t="shared" si="214"/>
        <v>Hold</v>
      </c>
    </row>
    <row r="2312" spans="1:8" ht="13.5" x14ac:dyDescent="0.25">
      <c r="A2312" s="3">
        <f>TITRES_STAT!B2315</f>
        <v>45366</v>
      </c>
      <c r="B2312" s="5">
        <f>TITRES_STAT!D2315</f>
        <v>9.9710000000000001</v>
      </c>
      <c r="C2312" s="2">
        <f t="shared" si="210"/>
        <v>9.5506939066284549</v>
      </c>
      <c r="D2312" s="2">
        <f t="shared" si="212"/>
        <v>9.8055483355199744</v>
      </c>
      <c r="E2312" s="2">
        <f t="shared" si="211"/>
        <v>-0.25485442889151955</v>
      </c>
      <c r="F2312" s="2">
        <f t="shared" si="215"/>
        <v>-0.26488301958818894</v>
      </c>
      <c r="G2312" s="2">
        <f t="shared" si="213"/>
        <v>1.0028590696669393E-2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5">
        <f>TITRES_STAT!D2316</f>
        <v>9.9710000000000001</v>
      </c>
      <c r="C2313" s="2">
        <f t="shared" si="210"/>
        <v>9.6602794594548467</v>
      </c>
      <c r="D2313" s="2">
        <f t="shared" si="212"/>
        <v>9.8178040143703473</v>
      </c>
      <c r="E2313" s="2">
        <f t="shared" si="211"/>
        <v>-0.15752455491550066</v>
      </c>
      <c r="F2313" s="2">
        <f t="shared" si="215"/>
        <v>-0.24341132665365128</v>
      </c>
      <c r="G2313" s="2">
        <f t="shared" si="213"/>
        <v>8.5886771738150625E-2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5">
        <f>TITRES_STAT!D2317</f>
        <v>10.192</v>
      </c>
      <c r="C2314" s="2">
        <f t="shared" si="210"/>
        <v>9.7488518503079469</v>
      </c>
      <c r="D2314" s="2">
        <f t="shared" si="212"/>
        <v>9.8455222355280991</v>
      </c>
      <c r="E2314" s="2">
        <f t="shared" si="211"/>
        <v>-9.6670385220152255E-2</v>
      </c>
      <c r="F2314" s="2">
        <f t="shared" si="215"/>
        <v>-0.21406313836695148</v>
      </c>
      <c r="G2314" s="2">
        <f t="shared" si="213"/>
        <v>0.11739275314679923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5">
        <f>TITRES_STAT!D2318</f>
        <v>9.8460000000000001</v>
      </c>
      <c r="C2315" s="2">
        <f t="shared" si="210"/>
        <v>9.7625669502605703</v>
      </c>
      <c r="D2315" s="2">
        <f t="shared" si="212"/>
        <v>9.8455576254889809</v>
      </c>
      <c r="E2315" s="2">
        <f t="shared" si="211"/>
        <v>-8.2990675228410637E-2</v>
      </c>
      <c r="F2315" s="2">
        <f t="shared" si="215"/>
        <v>-0.18784864573924334</v>
      </c>
      <c r="G2315" s="2">
        <f t="shared" si="213"/>
        <v>0.1048579705108327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5">
        <f>TITRES_STAT!D2319</f>
        <v>10.218999999999999</v>
      </c>
      <c r="C2316" s="2">
        <f t="shared" si="210"/>
        <v>9.7795566502204831</v>
      </c>
      <c r="D2316" s="2">
        <f t="shared" si="212"/>
        <v>9.8732200236009078</v>
      </c>
      <c r="E2316" s="2">
        <f t="shared" si="211"/>
        <v>-9.366337338042463E-2</v>
      </c>
      <c r="F2316" s="2">
        <f t="shared" si="215"/>
        <v>-0.16901159126747961</v>
      </c>
      <c r="G2316" s="2">
        <f t="shared" si="213"/>
        <v>7.534821788705498E-2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5">
        <f>TITRES_STAT!D2320</f>
        <v>10.218999999999999</v>
      </c>
      <c r="C2317" s="2">
        <f t="shared" si="210"/>
        <v>9.8076248578788707</v>
      </c>
      <c r="D2317" s="2">
        <f t="shared" si="212"/>
        <v>9.8988333551860244</v>
      </c>
      <c r="E2317" s="2">
        <f t="shared" si="211"/>
        <v>-9.1208497307153635E-2</v>
      </c>
      <c r="F2317" s="2">
        <f t="shared" si="215"/>
        <v>-0.15345097247541442</v>
      </c>
      <c r="G2317" s="2">
        <f t="shared" si="213"/>
        <v>6.2242475168260786E-2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5">
        <f>TITRES_STAT!D2321</f>
        <v>10.218999999999999</v>
      </c>
      <c r="C2318" s="2">
        <f t="shared" si="210"/>
        <v>9.8313748797436595</v>
      </c>
      <c r="D2318" s="2">
        <f t="shared" si="212"/>
        <v>9.9225494029500219</v>
      </c>
      <c r="E2318" s="2">
        <f t="shared" si="211"/>
        <v>-9.1174523206362323E-2</v>
      </c>
      <c r="F2318" s="2">
        <f t="shared" si="215"/>
        <v>-0.140995682621604</v>
      </c>
      <c r="G2318" s="2">
        <f t="shared" si="213"/>
        <v>4.9821159415241678E-2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5">
        <f>TITRES_STAT!D2322</f>
        <v>9.8550000000000004</v>
      </c>
      <c r="C2319" s="2">
        <f t="shared" ref="C2319:C2382" si="216">$C$4*B2309+C2318*(1-$C$4)</f>
        <v>9.8868556674754036</v>
      </c>
      <c r="D2319" s="2">
        <f t="shared" si="212"/>
        <v>9.9175457434722425</v>
      </c>
      <c r="E2319" s="2">
        <f t="shared" si="211"/>
        <v>-3.0690075996838928E-2</v>
      </c>
      <c r="F2319" s="2">
        <f t="shared" si="215"/>
        <v>-0.11893456129665099</v>
      </c>
      <c r="G2319" s="2">
        <f t="shared" si="213"/>
        <v>8.8244485299812062E-2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5">
        <f>TITRES_STAT!D2323</f>
        <v>9.8460000000000001</v>
      </c>
      <c r="C2320" s="2">
        <f t="shared" si="216"/>
        <v>9.8984163340176483</v>
      </c>
      <c r="D2320" s="2">
        <f t="shared" si="212"/>
        <v>9.9122460587705952</v>
      </c>
      <c r="E2320" s="2">
        <f t="shared" si="211"/>
        <v>-1.3829724752946859E-2</v>
      </c>
      <c r="F2320" s="2">
        <f t="shared" si="215"/>
        <v>-9.7913593987910177E-2</v>
      </c>
      <c r="G2320" s="2">
        <f t="shared" si="213"/>
        <v>8.4083869234963318E-2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5">
        <f>TITRES_STAT!D2324</f>
        <v>10.192</v>
      </c>
      <c r="C2321" s="2">
        <f t="shared" si="216"/>
        <v>9.9081984364764715</v>
      </c>
      <c r="D2321" s="2">
        <f t="shared" si="212"/>
        <v>9.9329685729357369</v>
      </c>
      <c r="E2321" s="2">
        <f t="shared" si="211"/>
        <v>-2.4770136459265402E-2</v>
      </c>
      <c r="F2321" s="2">
        <f t="shared" si="215"/>
        <v>-8.3284902482181233E-2</v>
      </c>
      <c r="G2321" s="2">
        <f t="shared" si="213"/>
        <v>5.8514766022915832E-2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5">
        <f>TITRES_STAT!D2325</f>
        <v>10.244999999999999</v>
      </c>
      <c r="C2322" s="2">
        <f t="shared" si="216"/>
        <v>9.9178602154800917</v>
      </c>
      <c r="D2322" s="2">
        <f t="shared" si="212"/>
        <v>9.956082011977534</v>
      </c>
      <c r="E2322" s="2">
        <f t="shared" si="211"/>
        <v>-3.8221796497442284E-2</v>
      </c>
      <c r="F2322" s="2">
        <f t="shared" si="215"/>
        <v>-7.4272281285233444E-2</v>
      </c>
      <c r="G2322" s="2">
        <f t="shared" si="213"/>
        <v>3.6050484787791159E-2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5">
        <f>TITRES_STAT!D2326</f>
        <v>10.281000000000001</v>
      </c>
      <c r="C2323" s="2">
        <f t="shared" si="216"/>
        <v>9.9260355669446927</v>
      </c>
      <c r="D2323" s="2">
        <f t="shared" si="212"/>
        <v>9.9801500110903092</v>
      </c>
      <c r="E2323" s="2">
        <f t="shared" si="211"/>
        <v>-5.4114444145616503E-2</v>
      </c>
      <c r="F2323" s="2">
        <f t="shared" si="215"/>
        <v>-7.0240713857310066E-2</v>
      </c>
      <c r="G2323" s="2">
        <f t="shared" si="213"/>
        <v>1.6126269711693564E-2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5">
        <f>TITRES_STAT!D2327</f>
        <v>10.281000000000001</v>
      </c>
      <c r="C2324" s="2">
        <f t="shared" si="216"/>
        <v>9.9669531720301237</v>
      </c>
      <c r="D2324" s="2">
        <f t="shared" si="212"/>
        <v>10.002435195453989</v>
      </c>
      <c r="E2324" s="2">
        <f t="shared" si="211"/>
        <v>-3.5482023423865527E-2</v>
      </c>
      <c r="F2324" s="2">
        <f t="shared" si="215"/>
        <v>-6.3288975770621161E-2</v>
      </c>
      <c r="G2324" s="2">
        <f t="shared" si="213"/>
        <v>2.7806952346755634E-2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5">
        <f>TITRES_STAT!D2328</f>
        <v>10.891999999999999</v>
      </c>
      <c r="C2325" s="2">
        <f t="shared" si="216"/>
        <v>9.9483449917177964</v>
      </c>
      <c r="D2325" s="2">
        <f t="shared" si="212"/>
        <v>10.06832888467962</v>
      </c>
      <c r="E2325" s="2">
        <f t="shared" si="211"/>
        <v>-0.1199838929618231</v>
      </c>
      <c r="F2325" s="2">
        <f t="shared" si="215"/>
        <v>-7.4627959208861561E-2</v>
      </c>
      <c r="G2325" s="2">
        <f t="shared" si="213"/>
        <v>-4.5355933752961541E-2</v>
      </c>
      <c r="H2325" s="2" t="str">
        <f t="shared" si="214"/>
        <v>Hold</v>
      </c>
    </row>
    <row r="2326" spans="1:8" ht="13.5" x14ac:dyDescent="0.25">
      <c r="A2326" s="3">
        <f>TITRES_STAT!B2329</f>
        <v>45387</v>
      </c>
      <c r="B2326" s="5">
        <f>TITRES_STAT!D2329</f>
        <v>11.539</v>
      </c>
      <c r="C2326" s="2">
        <f t="shared" si="216"/>
        <v>9.989984223761212</v>
      </c>
      <c r="D2326" s="2">
        <f t="shared" si="212"/>
        <v>10.177267485814463</v>
      </c>
      <c r="E2326" s="2">
        <f t="shared" si="211"/>
        <v>-0.18728326205325097</v>
      </c>
      <c r="F2326" s="2">
        <f t="shared" si="215"/>
        <v>-9.7159019777739442E-2</v>
      </c>
      <c r="G2326" s="2">
        <f t="shared" si="213"/>
        <v>-9.0124242275511524E-2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5">
        <f>TITRES_STAT!D2330</f>
        <v>11.699</v>
      </c>
      <c r="C2327" s="2">
        <f t="shared" si="216"/>
        <v>10.025217420105641</v>
      </c>
      <c r="D2327" s="2">
        <f t="shared" si="212"/>
        <v>10.289988412791169</v>
      </c>
      <c r="E2327" s="2">
        <f t="shared" si="211"/>
        <v>-0.26477099268552884</v>
      </c>
      <c r="F2327" s="2">
        <f t="shared" si="215"/>
        <v>-0.13068141435929731</v>
      </c>
      <c r="G2327" s="2">
        <f t="shared" si="213"/>
        <v>-0.13408957832623153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5">
        <f>TITRES_STAT!D2331</f>
        <v>11.752000000000001</v>
      </c>
      <c r="C2328" s="2">
        <f t="shared" si="216"/>
        <v>10.055030124704773</v>
      </c>
      <c r="D2328" s="2">
        <f t="shared" si="212"/>
        <v>10.398285567399231</v>
      </c>
      <c r="E2328" s="2">
        <f t="shared" si="211"/>
        <v>-0.34325544269445807</v>
      </c>
      <c r="F2328" s="2">
        <f t="shared" si="215"/>
        <v>-0.17319622002632945</v>
      </c>
      <c r="G2328" s="2">
        <f t="shared" si="213"/>
        <v>-0.17005922266812862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5">
        <f>TITRES_STAT!D2332</f>
        <v>11.743</v>
      </c>
      <c r="C2329" s="2">
        <f t="shared" si="216"/>
        <v>10.024256259365577</v>
      </c>
      <c r="D2329" s="2">
        <f t="shared" si="212"/>
        <v>10.497894043888177</v>
      </c>
      <c r="E2329" s="2">
        <f t="shared" si="211"/>
        <v>-0.47363778452259986</v>
      </c>
      <c r="F2329" s="2">
        <f t="shared" si="215"/>
        <v>-0.23328453292558354</v>
      </c>
      <c r="G2329" s="2">
        <f t="shared" si="213"/>
        <v>-0.24035325159701632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5">
        <f>TITRES_STAT!D2333</f>
        <v>11.646000000000001</v>
      </c>
      <c r="C2330" s="2">
        <f t="shared" si="216"/>
        <v>9.9968322194631813</v>
      </c>
      <c r="D2330" s="2">
        <f t="shared" si="212"/>
        <v>10.58293892952609</v>
      </c>
      <c r="E2330" s="2">
        <f t="shared" si="211"/>
        <v>-0.58610671006290893</v>
      </c>
      <c r="F2330" s="2">
        <f t="shared" si="215"/>
        <v>-0.30384896835304864</v>
      </c>
      <c r="G2330" s="2">
        <f t="shared" si="213"/>
        <v>-0.28225774170986029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5">
        <f>TITRES_STAT!D2334</f>
        <v>11.734</v>
      </c>
      <c r="C2331" s="2">
        <f t="shared" si="216"/>
        <v>10.026858031853461</v>
      </c>
      <c r="D2331" s="2">
        <f t="shared" si="212"/>
        <v>10.668202712524156</v>
      </c>
      <c r="E2331" s="2">
        <f t="shared" si="211"/>
        <v>-0.64134468067069506</v>
      </c>
      <c r="F2331" s="2">
        <f t="shared" si="215"/>
        <v>-0.37134811081657793</v>
      </c>
      <c r="G2331" s="2">
        <f t="shared" si="213"/>
        <v>-0.26999656985411713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5">
        <f>TITRES_STAT!D2335</f>
        <v>11.699</v>
      </c>
      <c r="C2332" s="2">
        <f t="shared" si="216"/>
        <v>10.060418334645234</v>
      </c>
      <c r="D2332" s="2">
        <f t="shared" si="212"/>
        <v>10.744558067151996</v>
      </c>
      <c r="E2332" s="2">
        <f t="shared" ref="E2332:E2395" si="217">C2332-D2332</f>
        <v>-0.68413973250676108</v>
      </c>
      <c r="F2332" s="2">
        <f t="shared" si="215"/>
        <v>-0.43390643515461458</v>
      </c>
      <c r="G2332" s="2">
        <f t="shared" si="213"/>
        <v>-0.2502332973521465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5">
        <f>TITRES_STAT!D2336</f>
        <v>11.965</v>
      </c>
      <c r="C2333" s="2">
        <f t="shared" si="216"/>
        <v>10.094353975469044</v>
      </c>
      <c r="D2333" s="2">
        <f t="shared" ref="D2333:D2396" si="218">$D$4*B2333+(1-$D$4)*D2332</f>
        <v>10.834961173288884</v>
      </c>
      <c r="E2333" s="2">
        <f t="shared" si="217"/>
        <v>-0.74060719781983941</v>
      </c>
      <c r="F2333" s="2">
        <f t="shared" si="215"/>
        <v>-0.49524658768765956</v>
      </c>
      <c r="G2333" s="2">
        <f t="shared" si="213"/>
        <v>-0.24536061013217986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5">
        <f>TITRES_STAT!D2337</f>
        <v>12.212999999999999</v>
      </c>
      <c r="C2334" s="2">
        <f t="shared" si="216"/>
        <v>10.123068748473806</v>
      </c>
      <c r="D2334" s="2">
        <f t="shared" si="218"/>
        <v>10.937038123415633</v>
      </c>
      <c r="E2334" s="2">
        <f t="shared" si="217"/>
        <v>-0.81396937494182708</v>
      </c>
      <c r="F2334" s="2">
        <f t="shared" si="215"/>
        <v>-0.55899114513849313</v>
      </c>
      <c r="G2334" s="2">
        <f t="shared" si="213"/>
        <v>-0.25497822980333396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5">
        <f>TITRES_STAT!D2338</f>
        <v>12.124000000000001</v>
      </c>
      <c r="C2335" s="2">
        <f t="shared" si="216"/>
        <v>10.241365864093218</v>
      </c>
      <c r="D2335" s="2">
        <f t="shared" si="218"/>
        <v>11.024961225384846</v>
      </c>
      <c r="E2335" s="2">
        <f t="shared" si="217"/>
        <v>-0.78359536129162777</v>
      </c>
      <c r="F2335" s="2">
        <f t="shared" si="215"/>
        <v>-0.60391198836912008</v>
      </c>
      <c r="G2335" s="2">
        <f t="shared" si="213"/>
        <v>-0.17968337292250769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5">
        <f>TITRES_STAT!D2339</f>
        <v>12.47</v>
      </c>
      <c r="C2336" s="2">
        <f t="shared" si="216"/>
        <v>10.441001885001953</v>
      </c>
      <c r="D2336" s="2">
        <f t="shared" si="218"/>
        <v>11.132001134615598</v>
      </c>
      <c r="E2336" s="2">
        <f t="shared" si="217"/>
        <v>-0.69099924961364501</v>
      </c>
      <c r="F2336" s="2">
        <f t="shared" si="215"/>
        <v>-0.62132944061802509</v>
      </c>
      <c r="G2336" s="2">
        <f t="shared" si="213"/>
        <v>-6.966980899561992E-2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5">
        <f>TITRES_STAT!D2340</f>
        <v>12.47</v>
      </c>
      <c r="C2337" s="2">
        <f t="shared" si="216"/>
        <v>10.634540056540114</v>
      </c>
      <c r="D2337" s="2">
        <f t="shared" si="218"/>
        <v>11.231112161681109</v>
      </c>
      <c r="E2337" s="2">
        <f t="shared" si="217"/>
        <v>-0.59657210514099468</v>
      </c>
      <c r="F2337" s="2">
        <f t="shared" si="215"/>
        <v>-0.61637797352261903</v>
      </c>
      <c r="G2337" s="2">
        <f t="shared" si="213"/>
        <v>1.9805868381624347E-2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5">
        <f>TITRES_STAT!D2341</f>
        <v>12.47</v>
      </c>
      <c r="C2338" s="2">
        <f t="shared" si="216"/>
        <v>10.806456970918559</v>
      </c>
      <c r="D2338" s="2">
        <f t="shared" si="218"/>
        <v>11.322881631186211</v>
      </c>
      <c r="E2338" s="2">
        <f t="shared" si="217"/>
        <v>-0.51642466026765277</v>
      </c>
      <c r="F2338" s="2">
        <f t="shared" si="215"/>
        <v>-0.59638731087162578</v>
      </c>
      <c r="G2338" s="2">
        <f t="shared" si="213"/>
        <v>7.9962650603973007E-2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5">
        <f>TITRES_STAT!D2342</f>
        <v>12.47</v>
      </c>
      <c r="C2339" s="2">
        <f t="shared" si="216"/>
        <v>10.950540513854165</v>
      </c>
      <c r="D2339" s="2">
        <f t="shared" si="218"/>
        <v>11.407853362209455</v>
      </c>
      <c r="E2339" s="2">
        <f t="shared" si="217"/>
        <v>-0.45731284835528996</v>
      </c>
      <c r="F2339" s="2">
        <f t="shared" si="215"/>
        <v>-0.5685724183683587</v>
      </c>
      <c r="G2339" s="2">
        <f t="shared" si="213"/>
        <v>0.11125957001306874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5">
        <f>TITRES_STAT!D2343</f>
        <v>12.496</v>
      </c>
      <c r="C2340" s="2">
        <f t="shared" si="216"/>
        <v>11.057534280953524</v>
      </c>
      <c r="D2340" s="2">
        <f t="shared" si="218"/>
        <v>11.488456816860605</v>
      </c>
      <c r="E2340" s="2">
        <f t="shared" si="217"/>
        <v>-0.43092253590708118</v>
      </c>
      <c r="F2340" s="2">
        <f t="shared" si="215"/>
        <v>-0.54104244187610329</v>
      </c>
      <c r="G2340" s="2">
        <f t="shared" ref="G2340:G2403" si="219">E2340-F2340</f>
        <v>0.1101199059690221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5">
        <f>TITRES_STAT!D2344</f>
        <v>12.585000000000001</v>
      </c>
      <c r="C2341" s="2">
        <f t="shared" si="216"/>
        <v>11.161605930037597</v>
      </c>
      <c r="D2341" s="2">
        <f t="shared" si="218"/>
        <v>11.569682237833893</v>
      </c>
      <c r="E2341" s="2">
        <f t="shared" si="217"/>
        <v>-0.40807630779629633</v>
      </c>
      <c r="F2341" s="2">
        <f t="shared" ref="F2341:F2404" si="221">(E2341*(2/(10)))+((1-(2/10))*F2340)</f>
        <v>-0.51444921506014196</v>
      </c>
      <c r="G2341" s="2">
        <f t="shared" si="219"/>
        <v>0.10637290726384563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5">
        <f>TITRES_STAT!D2345</f>
        <v>12.47</v>
      </c>
      <c r="C2342" s="2">
        <f t="shared" si="216"/>
        <v>11.244281940801043</v>
      </c>
      <c r="D2342" s="2">
        <f t="shared" si="218"/>
        <v>11.636372442438789</v>
      </c>
      <c r="E2342" s="2">
        <f t="shared" si="217"/>
        <v>-0.39209050163774606</v>
      </c>
      <c r="F2342" s="2">
        <f t="shared" si="221"/>
        <v>-0.4899774723756628</v>
      </c>
      <c r="G2342" s="2">
        <f t="shared" si="219"/>
        <v>9.7886970737916745E-2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5">
        <f>TITRES_STAT!D2346</f>
        <v>12.629</v>
      </c>
      <c r="C2343" s="2">
        <f t="shared" si="216"/>
        <v>11.355161642216268</v>
      </c>
      <c r="D2343" s="2">
        <f t="shared" si="218"/>
        <v>11.709900409665545</v>
      </c>
      <c r="E2343" s="2">
        <f t="shared" si="217"/>
        <v>-0.35473876744927679</v>
      </c>
      <c r="F2343" s="2">
        <f t="shared" si="221"/>
        <v>-0.46292973139038562</v>
      </c>
      <c r="G2343" s="2">
        <f t="shared" si="219"/>
        <v>0.10819096394110883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5">
        <f>TITRES_STAT!D2347</f>
        <v>12.496</v>
      </c>
      <c r="C2344" s="2">
        <f t="shared" si="216"/>
        <v>11.487136774182996</v>
      </c>
      <c r="D2344" s="2">
        <f t="shared" si="218"/>
        <v>11.768130008949578</v>
      </c>
      <c r="E2344" s="2">
        <f t="shared" si="217"/>
        <v>-0.28099323476658178</v>
      </c>
      <c r="F2344" s="2">
        <f t="shared" si="221"/>
        <v>-0.42654243206562492</v>
      </c>
      <c r="G2344" s="2">
        <f t="shared" si="219"/>
        <v>0.14554919729904314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5">
        <f>TITRES_STAT!D2348</f>
        <v>12.47</v>
      </c>
      <c r="C2345" s="2">
        <f t="shared" si="216"/>
        <v>11.585115732000999</v>
      </c>
      <c r="D2345" s="2">
        <f t="shared" si="218"/>
        <v>11.820120378657016</v>
      </c>
      <c r="E2345" s="2">
        <f t="shared" si="217"/>
        <v>-0.23500464665601761</v>
      </c>
      <c r="F2345" s="2">
        <f t="shared" si="221"/>
        <v>-0.38823487498370352</v>
      </c>
      <c r="G2345" s="2">
        <f t="shared" si="219"/>
        <v>0.1532302283276859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5">
        <f>TITRES_STAT!D2349</f>
        <v>12.541</v>
      </c>
      <c r="C2346" s="2">
        <f t="shared" si="216"/>
        <v>11.721251773231614</v>
      </c>
      <c r="D2346" s="2">
        <f t="shared" si="218"/>
        <v>11.873518869126867</v>
      </c>
      <c r="E2346" s="2">
        <f t="shared" si="217"/>
        <v>-0.15226709589525278</v>
      </c>
      <c r="F2346" s="2">
        <f t="shared" si="221"/>
        <v>-0.34104131916601338</v>
      </c>
      <c r="G2346" s="2">
        <f t="shared" si="219"/>
        <v>0.1887742232707606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5">
        <f>TITRES_STAT!D2350</f>
        <v>12.56</v>
      </c>
      <c r="C2347" s="2">
        <f t="shared" si="216"/>
        <v>11.836443808119059</v>
      </c>
      <c r="D2347" s="2">
        <f t="shared" si="218"/>
        <v>11.924369323265617</v>
      </c>
      <c r="E2347" s="2">
        <f t="shared" si="217"/>
        <v>-8.7925515146558553E-2</v>
      </c>
      <c r="F2347" s="2">
        <f t="shared" si="221"/>
        <v>-0.29041815836212242</v>
      </c>
      <c r="G2347" s="2">
        <f t="shared" si="219"/>
        <v>0.20249264321556387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5">
        <f>TITRES_STAT!D2351</f>
        <v>12.541</v>
      </c>
      <c r="C2348" s="2">
        <f t="shared" si="216"/>
        <v>11.933913991485358</v>
      </c>
      <c r="D2348" s="2">
        <f t="shared" si="218"/>
        <v>11.970045669690387</v>
      </c>
      <c r="E2348" s="2">
        <f t="shared" si="217"/>
        <v>-3.6131678205029161E-2</v>
      </c>
      <c r="F2348" s="2">
        <f t="shared" si="221"/>
        <v>-0.23956086233070378</v>
      </c>
      <c r="G2348" s="2">
        <f t="shared" si="219"/>
        <v>0.20342918412567462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5">
        <f>TITRES_STAT!D2352</f>
        <v>12.204000000000001</v>
      </c>
      <c r="C2349" s="2">
        <f t="shared" si="216"/>
        <v>12.016388762026073</v>
      </c>
      <c r="D2349" s="2">
        <f t="shared" si="218"/>
        <v>11.987375620083691</v>
      </c>
      <c r="E2349" s="2">
        <f t="shared" si="217"/>
        <v>2.9013141942382248E-2</v>
      </c>
      <c r="F2349" s="2">
        <f t="shared" si="221"/>
        <v>-0.18584606147608659</v>
      </c>
      <c r="G2349" s="2">
        <f t="shared" si="219"/>
        <v>0.21485920341846884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5">
        <f>TITRES_STAT!D2353</f>
        <v>12.108000000000001</v>
      </c>
      <c r="C2350" s="2">
        <f t="shared" si="216"/>
        <v>12.090175106329754</v>
      </c>
      <c r="D2350" s="2">
        <f t="shared" si="218"/>
        <v>11.996310759336751</v>
      </c>
      <c r="E2350" s="2">
        <f t="shared" si="217"/>
        <v>9.3864346993003167E-2</v>
      </c>
      <c r="F2350" s="2">
        <f t="shared" si="221"/>
        <v>-0.12990397978226864</v>
      </c>
      <c r="G2350" s="2">
        <f t="shared" si="219"/>
        <v>0.22376832677527181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5">
        <f>TITRES_STAT!D2354</f>
        <v>12.108000000000001</v>
      </c>
      <c r="C2351" s="2">
        <f t="shared" si="216"/>
        <v>12.166302013048254</v>
      </c>
      <c r="D2351" s="2">
        <f t="shared" si="218"/>
        <v>12.004584036422917</v>
      </c>
      <c r="E2351" s="2">
        <f t="shared" si="217"/>
        <v>0.16171797662533649</v>
      </c>
      <c r="F2351" s="2">
        <f t="shared" si="221"/>
        <v>-7.157958850074761E-2</v>
      </c>
      <c r="G2351" s="2">
        <f t="shared" si="219"/>
        <v>0.2332975651260841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5">
        <f>TITRES_STAT!D2355</f>
        <v>12.108000000000001</v>
      </c>
      <c r="C2352" s="2">
        <f t="shared" si="216"/>
        <v>12.213024780271599</v>
      </c>
      <c r="D2352" s="2">
        <f t="shared" si="218"/>
        <v>12.012244478169368</v>
      </c>
      <c r="E2352" s="2">
        <f t="shared" si="217"/>
        <v>0.20078030210223119</v>
      </c>
      <c r="F2352" s="2">
        <f t="shared" si="221"/>
        <v>-1.710761038015185E-2</v>
      </c>
      <c r="G2352" s="2">
        <f t="shared" si="219"/>
        <v>0.21788791248238304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5">
        <f>TITRES_STAT!D2356</f>
        <v>12.339</v>
      </c>
      <c r="C2353" s="2">
        <f t="shared" si="216"/>
        <v>12.277020967922121</v>
      </c>
      <c r="D2353" s="2">
        <f t="shared" si="218"/>
        <v>12.036448590897562</v>
      </c>
      <c r="E2353" s="2">
        <f t="shared" si="217"/>
        <v>0.24057237702455936</v>
      </c>
      <c r="F2353" s="2">
        <f t="shared" si="221"/>
        <v>3.4428387100790395E-2</v>
      </c>
      <c r="G2353" s="2">
        <f t="shared" si="219"/>
        <v>0.20614398992376898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5">
        <f>TITRES_STAT!D2357</f>
        <v>12.108000000000001</v>
      </c>
      <c r="C2354" s="2">
        <f t="shared" si="216"/>
        <v>12.310710049780257</v>
      </c>
      <c r="D2354" s="2">
        <f t="shared" si="218"/>
        <v>12.041748695275521</v>
      </c>
      <c r="E2354" s="2">
        <f t="shared" si="217"/>
        <v>0.26896135450473579</v>
      </c>
      <c r="F2354" s="2">
        <f t="shared" si="221"/>
        <v>8.133498058157948E-2</v>
      </c>
      <c r="G2354" s="2">
        <f t="shared" si="219"/>
        <v>0.18762637392315631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5">
        <f>TITRES_STAT!D2358</f>
        <v>12.108000000000001</v>
      </c>
      <c r="C2355" s="2">
        <f t="shared" si="216"/>
        <v>12.335216195967909</v>
      </c>
      <c r="D2355" s="2">
        <f t="shared" si="218"/>
        <v>12.046656199329185</v>
      </c>
      <c r="E2355" s="2">
        <f t="shared" si="217"/>
        <v>0.28855999663872467</v>
      </c>
      <c r="F2355" s="2">
        <f t="shared" si="221"/>
        <v>0.12277998379300853</v>
      </c>
      <c r="G2355" s="2">
        <f t="shared" si="219"/>
        <v>0.16578001284571614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5">
        <f>TITRES_STAT!D2359</f>
        <v>12.473000000000001</v>
      </c>
      <c r="C2356" s="2">
        <f t="shared" si="216"/>
        <v>12.366875242742077</v>
      </c>
      <c r="D2356" s="2">
        <f t="shared" si="218"/>
        <v>12.078237221601098</v>
      </c>
      <c r="E2356" s="2">
        <f t="shared" si="217"/>
        <v>0.28863802114097936</v>
      </c>
      <c r="F2356" s="2">
        <f t="shared" si="221"/>
        <v>0.15595159126260269</v>
      </c>
      <c r="G2356" s="2">
        <f t="shared" si="219"/>
        <v>0.13268642987837667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5">
        <f>TITRES_STAT!D2360</f>
        <v>12.397</v>
      </c>
      <c r="C2357" s="2">
        <f t="shared" si="216"/>
        <v>12.396586743858681</v>
      </c>
      <c r="D2357" s="2">
        <f t="shared" si="218"/>
        <v>12.101849279260275</v>
      </c>
      <c r="E2357" s="2">
        <f t="shared" si="217"/>
        <v>0.29473746459840555</v>
      </c>
      <c r="F2357" s="2">
        <f t="shared" si="221"/>
        <v>0.18370876592976326</v>
      </c>
      <c r="G2357" s="2">
        <f t="shared" si="219"/>
        <v>0.11102869866864229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5">
        <f>TITRES_STAT!D2361</f>
        <v>12.685</v>
      </c>
      <c r="C2358" s="2">
        <f t="shared" si="216"/>
        <v>12.418804167880422</v>
      </c>
      <c r="D2358" s="2">
        <f t="shared" si="218"/>
        <v>12.1450456289447</v>
      </c>
      <c r="E2358" s="2">
        <f t="shared" si="217"/>
        <v>0.27375853893572177</v>
      </c>
      <c r="F2358" s="2">
        <f t="shared" si="221"/>
        <v>0.20171872053095496</v>
      </c>
      <c r="G2358" s="2">
        <f t="shared" si="219"/>
        <v>7.2039818404766809E-2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5">
        <f>TITRES_STAT!D2362</f>
        <v>12.781000000000001</v>
      </c>
      <c r="C2359" s="2">
        <f t="shared" si="216"/>
        <v>12.385757372821896</v>
      </c>
      <c r="D2359" s="2">
        <f t="shared" si="218"/>
        <v>12.192153360133981</v>
      </c>
      <c r="E2359" s="2">
        <f t="shared" si="217"/>
        <v>0.19360401268791527</v>
      </c>
      <c r="F2359" s="2">
        <f t="shared" si="221"/>
        <v>0.20009577896234704</v>
      </c>
      <c r="G2359" s="2">
        <f t="shared" si="219"/>
        <v>-6.491766274431765E-3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5">
        <f>TITRES_STAT!D2363</f>
        <v>12.973000000000001</v>
      </c>
      <c r="C2360" s="2">
        <f t="shared" si="216"/>
        <v>12.343025469310836</v>
      </c>
      <c r="D2360" s="2">
        <f t="shared" si="218"/>
        <v>12.249993851975908</v>
      </c>
      <c r="E2360" s="2">
        <f t="shared" si="217"/>
        <v>9.303161733492793E-2</v>
      </c>
      <c r="F2360" s="2">
        <f t="shared" si="221"/>
        <v>0.17868294663686324</v>
      </c>
      <c r="G2360" s="2">
        <f t="shared" si="219"/>
        <v>-8.5651329301935308E-2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5">
        <f>TITRES_STAT!D2364</f>
        <v>12.973000000000001</v>
      </c>
      <c r="C2361" s="2">
        <f t="shared" si="216"/>
        <v>12.306867704801478</v>
      </c>
      <c r="D2361" s="2">
        <f t="shared" si="218"/>
        <v>12.303549862940656</v>
      </c>
      <c r="E2361" s="2">
        <f t="shared" si="217"/>
        <v>3.3178418608219573E-3</v>
      </c>
      <c r="F2361" s="2">
        <f t="shared" si="221"/>
        <v>0.14360992568165498</v>
      </c>
      <c r="G2361" s="2">
        <f t="shared" si="219"/>
        <v>-0.14029208382083302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5">
        <f>TITRES_STAT!D2365</f>
        <v>12.973000000000001</v>
      </c>
      <c r="C2362" s="2">
        <f t="shared" si="216"/>
        <v>12.276272673293558</v>
      </c>
      <c r="D2362" s="2">
        <f t="shared" si="218"/>
        <v>12.353138761982089</v>
      </c>
      <c r="E2362" s="2">
        <f t="shared" si="217"/>
        <v>-7.6866088688531065E-2</v>
      </c>
      <c r="F2362" s="2">
        <f t="shared" si="221"/>
        <v>9.9514722807617778E-2</v>
      </c>
      <c r="G2362" s="2">
        <f t="shared" si="219"/>
        <v>-0.17638081149614884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5">
        <f>TITRES_STAT!D2366</f>
        <v>12.589</v>
      </c>
      <c r="C2363" s="2">
        <f t="shared" si="216"/>
        <v>12.285923031248396</v>
      </c>
      <c r="D2363" s="2">
        <f t="shared" si="218"/>
        <v>12.370609964798231</v>
      </c>
      <c r="E2363" s="2">
        <f t="shared" si="217"/>
        <v>-8.4686933549834364E-2</v>
      </c>
      <c r="F2363" s="2">
        <f t="shared" si="221"/>
        <v>6.2674391536127347E-2</v>
      </c>
      <c r="G2363" s="2">
        <f t="shared" si="219"/>
        <v>-0.14736132508596173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5">
        <f>TITRES_STAT!D2367</f>
        <v>12.589</v>
      </c>
      <c r="C2364" s="2">
        <f t="shared" si="216"/>
        <v>12.258550257210182</v>
      </c>
      <c r="D2364" s="2">
        <f t="shared" si="218"/>
        <v>12.386787004442807</v>
      </c>
      <c r="E2364" s="2">
        <f t="shared" si="217"/>
        <v>-0.12823674723262535</v>
      </c>
      <c r="F2364" s="2">
        <f t="shared" si="221"/>
        <v>2.449216378237681E-2</v>
      </c>
      <c r="G2364" s="2">
        <f t="shared" si="219"/>
        <v>-0.15272891101500216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5">
        <f>TITRES_STAT!D2368</f>
        <v>12.791</v>
      </c>
      <c r="C2365" s="2">
        <f t="shared" si="216"/>
        <v>12.235388679177847</v>
      </c>
      <c r="D2365" s="2">
        <f t="shared" si="218"/>
        <v>12.416728707817414</v>
      </c>
      <c r="E2365" s="2">
        <f t="shared" si="217"/>
        <v>-0.18134002863956766</v>
      </c>
      <c r="F2365" s="2">
        <f t="shared" si="221"/>
        <v>-1.6674274702012083E-2</v>
      </c>
      <c r="G2365" s="2">
        <f t="shared" si="219"/>
        <v>-0.16466575393755559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5">
        <f>TITRES_STAT!D2369</f>
        <v>12.925000000000001</v>
      </c>
      <c r="C2366" s="2">
        <f t="shared" si="216"/>
        <v>12.271944266996639</v>
      </c>
      <c r="D2366" s="2">
        <f t="shared" si="218"/>
        <v>12.454378433164273</v>
      </c>
      <c r="E2366" s="2">
        <f t="shared" si="217"/>
        <v>-0.18243416616763319</v>
      </c>
      <c r="F2366" s="2">
        <f t="shared" si="221"/>
        <v>-4.9826252995136308E-2</v>
      </c>
      <c r="G2366" s="2">
        <f t="shared" si="219"/>
        <v>-0.13260791317249687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5">
        <f>TITRES_STAT!D2370</f>
        <v>12.925000000000001</v>
      </c>
      <c r="C2367" s="2">
        <f t="shared" si="216"/>
        <v>12.291183610535619</v>
      </c>
      <c r="D2367" s="2">
        <f t="shared" si="218"/>
        <v>12.489239289966919</v>
      </c>
      <c r="E2367" s="2">
        <f t="shared" si="217"/>
        <v>-0.19805567943130065</v>
      </c>
      <c r="F2367" s="2">
        <f t="shared" si="221"/>
        <v>-7.9472138282369181E-2</v>
      </c>
      <c r="G2367" s="2">
        <f t="shared" si="219"/>
        <v>-0.11858354114893147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5">
        <f>TITRES_STAT!D2371</f>
        <v>13.117000000000001</v>
      </c>
      <c r="C2368" s="2">
        <f t="shared" si="216"/>
        <v>12.351770747376293</v>
      </c>
      <c r="D2368" s="2">
        <f t="shared" si="218"/>
        <v>12.535740083302704</v>
      </c>
      <c r="E2368" s="2">
        <f t="shared" si="217"/>
        <v>-0.1839693359264114</v>
      </c>
      <c r="F2368" s="2">
        <f t="shared" si="221"/>
        <v>-0.10037157781117763</v>
      </c>
      <c r="G2368" s="2">
        <f t="shared" si="219"/>
        <v>-8.3597758115233775E-2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5">
        <f>TITRES_STAT!D2372</f>
        <v>13.212999999999999</v>
      </c>
      <c r="C2369" s="2">
        <f t="shared" si="216"/>
        <v>12.41780601701071</v>
      </c>
      <c r="D2369" s="2">
        <f t="shared" si="218"/>
        <v>12.58590748453954</v>
      </c>
      <c r="E2369" s="2">
        <f t="shared" si="217"/>
        <v>-0.16810146752882993</v>
      </c>
      <c r="F2369" s="2">
        <f t="shared" si="221"/>
        <v>-0.11391755575470811</v>
      </c>
      <c r="G2369" s="2">
        <f t="shared" si="219"/>
        <v>-5.4183911774121823E-2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5">
        <f>TITRES_STAT!D2373</f>
        <v>13.444000000000001</v>
      </c>
      <c r="C2370" s="2">
        <f t="shared" si="216"/>
        <v>12.503220475932139</v>
      </c>
      <c r="D2370" s="2">
        <f t="shared" si="218"/>
        <v>12.649469893092165</v>
      </c>
      <c r="E2370" s="2">
        <f t="shared" si="217"/>
        <v>-0.1462494171600266</v>
      </c>
      <c r="F2370" s="2">
        <f t="shared" si="221"/>
        <v>-0.12038392803577182</v>
      </c>
      <c r="G2370" s="2">
        <f t="shared" si="219"/>
        <v>-2.5865489124254779E-2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5">
        <f>TITRES_STAT!D2374</f>
        <v>13.358000000000001</v>
      </c>
      <c r="C2371" s="2">
        <f t="shared" si="216"/>
        <v>12.575494248865656</v>
      </c>
      <c r="D2371" s="2">
        <f t="shared" si="218"/>
        <v>12.701953604714969</v>
      </c>
      <c r="E2371" s="2">
        <f t="shared" si="217"/>
        <v>-0.12645935584931323</v>
      </c>
      <c r="F2371" s="2">
        <f t="shared" si="221"/>
        <v>-0.1215990135984801</v>
      </c>
      <c r="G2371" s="2">
        <f t="shared" si="219"/>
        <v>-4.8603422508331218E-3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5">
        <f>TITRES_STAT!D2375</f>
        <v>13.358000000000001</v>
      </c>
      <c r="C2372" s="2">
        <f t="shared" si="216"/>
        <v>12.636648979809401</v>
      </c>
      <c r="D2372" s="2">
        <f t="shared" si="218"/>
        <v>12.750549633995343</v>
      </c>
      <c r="E2372" s="2">
        <f t="shared" si="217"/>
        <v>-0.11390065418594197</v>
      </c>
      <c r="F2372" s="2">
        <f t="shared" si="221"/>
        <v>-0.12005934171597249</v>
      </c>
      <c r="G2372" s="2">
        <f t="shared" si="219"/>
        <v>6.1586875300305155E-3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5">
        <f>TITRES_STAT!D2376</f>
        <v>13.358000000000001</v>
      </c>
      <c r="C2373" s="2">
        <f t="shared" si="216"/>
        <v>12.629318367531031</v>
      </c>
      <c r="D2373" s="2">
        <f t="shared" si="218"/>
        <v>12.795545957403096</v>
      </c>
      <c r="E2373" s="2">
        <f t="shared" si="217"/>
        <v>-0.1662275898720651</v>
      </c>
      <c r="F2373" s="2">
        <f t="shared" si="221"/>
        <v>-0.12929299134719102</v>
      </c>
      <c r="G2373" s="2">
        <f t="shared" si="219"/>
        <v>-3.6934598524874074E-2</v>
      </c>
      <c r="H2373" s="2" t="str">
        <f t="shared" si="220"/>
        <v>Hold</v>
      </c>
    </row>
    <row r="2374" spans="1:8" ht="13.5" x14ac:dyDescent="0.25">
      <c r="A2374" s="3">
        <f>TITRES_STAT!B2377</f>
        <v>45462</v>
      </c>
      <c r="B2374" s="5">
        <f>TITRES_STAT!D2377</f>
        <v>13.194000000000001</v>
      </c>
      <c r="C2374" s="2">
        <f t="shared" si="216"/>
        <v>12.623115541757027</v>
      </c>
      <c r="D2374" s="2">
        <f t="shared" si="218"/>
        <v>12.825061071669534</v>
      </c>
      <c r="E2374" s="2">
        <f t="shared" si="217"/>
        <v>-0.20194552991250703</v>
      </c>
      <c r="F2374" s="2">
        <f t="shared" si="221"/>
        <v>-0.14382349906025421</v>
      </c>
      <c r="G2374" s="2">
        <f t="shared" si="219"/>
        <v>-5.8122030852252815E-2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5">
        <f>TITRES_STAT!D2378</f>
        <v>13.348000000000001</v>
      </c>
      <c r="C2375" s="2">
        <f t="shared" si="216"/>
        <v>12.648943919948254</v>
      </c>
      <c r="D2375" s="2">
        <f t="shared" si="218"/>
        <v>12.863797288582902</v>
      </c>
      <c r="E2375" s="2">
        <f t="shared" si="217"/>
        <v>-0.21485336863464788</v>
      </c>
      <c r="F2375" s="2">
        <f t="shared" si="221"/>
        <v>-0.15802947297513295</v>
      </c>
      <c r="G2375" s="2">
        <f t="shared" si="219"/>
        <v>-5.6823895659514928E-2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5">
        <f>TITRES_STAT!D2379</f>
        <v>13.164999999999999</v>
      </c>
      <c r="C2376" s="2">
        <f t="shared" si="216"/>
        <v>12.691414086110061</v>
      </c>
      <c r="D2376" s="2">
        <f t="shared" si="218"/>
        <v>12.886108600539723</v>
      </c>
      <c r="E2376" s="2">
        <f t="shared" si="217"/>
        <v>-0.19469451442966168</v>
      </c>
      <c r="F2376" s="2">
        <f t="shared" si="221"/>
        <v>-0.1653624812660387</v>
      </c>
      <c r="G2376" s="2">
        <f t="shared" si="219"/>
        <v>-2.9332033163622984E-2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5">
        <f>TITRES_STAT!D2380</f>
        <v>12.877000000000001</v>
      </c>
      <c r="C2377" s="2">
        <f t="shared" si="216"/>
        <v>12.727350380554668</v>
      </c>
      <c r="D2377" s="2">
        <f t="shared" si="218"/>
        <v>12.885433889388633</v>
      </c>
      <c r="E2377" s="2">
        <f t="shared" si="217"/>
        <v>-0.15808350883396471</v>
      </c>
      <c r="F2377" s="2">
        <f t="shared" si="221"/>
        <v>-0.16390668677962389</v>
      </c>
      <c r="G2377" s="2">
        <f t="shared" si="219"/>
        <v>5.8231779456591748E-3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5">
        <f>TITRES_STAT!D2381</f>
        <v>13.358000000000001</v>
      </c>
      <c r="C2378" s="2">
        <f t="shared" si="216"/>
        <v>12.787296475853951</v>
      </c>
      <c r="D2378" s="2">
        <f t="shared" si="218"/>
        <v>12.920438786470957</v>
      </c>
      <c r="E2378" s="2">
        <f t="shared" si="217"/>
        <v>-0.13314231061700532</v>
      </c>
      <c r="F2378" s="2">
        <f t="shared" si="221"/>
        <v>-0.15775381154710016</v>
      </c>
      <c r="G2378" s="2">
        <f t="shared" si="219"/>
        <v>2.4611500930094843E-2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5">
        <f>TITRES_STAT!D2382</f>
        <v>13.358000000000001</v>
      </c>
      <c r="C2379" s="2">
        <f t="shared" si="216"/>
        <v>12.852789325722574</v>
      </c>
      <c r="D2379" s="2">
        <f t="shared" si="218"/>
        <v>12.95285072821385</v>
      </c>
      <c r="E2379" s="2">
        <f t="shared" si="217"/>
        <v>-0.10006140249127604</v>
      </c>
      <c r="F2379" s="2">
        <f t="shared" si="221"/>
        <v>-0.14621532973593535</v>
      </c>
      <c r="G2379" s="2">
        <f t="shared" si="219"/>
        <v>4.6153927244659304E-2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5">
        <f>TITRES_STAT!D2383</f>
        <v>13.348000000000001</v>
      </c>
      <c r="C2380" s="2">
        <f t="shared" si="216"/>
        <v>12.943744814072948</v>
      </c>
      <c r="D2380" s="2">
        <f t="shared" si="218"/>
        <v>12.982121044642454</v>
      </c>
      <c r="E2380" s="2">
        <f t="shared" si="217"/>
        <v>-3.837623056950612E-2</v>
      </c>
      <c r="F2380" s="2">
        <f t="shared" si="221"/>
        <v>-0.1246475099026495</v>
      </c>
      <c r="G2380" s="2">
        <f t="shared" si="219"/>
        <v>8.627127933314338E-2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5">
        <f>TITRES_STAT!D2384</f>
        <v>13.337999999999999</v>
      </c>
      <c r="C2381" s="2">
        <f t="shared" si="216"/>
        <v>13.007476381138648</v>
      </c>
      <c r="D2381" s="2">
        <f t="shared" si="218"/>
        <v>13.008482448743013</v>
      </c>
      <c r="E2381" s="2">
        <f t="shared" si="217"/>
        <v>-1.0060676043650574E-3</v>
      </c>
      <c r="F2381" s="2">
        <f t="shared" si="221"/>
        <v>-9.9919221442992617E-2</v>
      </c>
      <c r="G2381" s="2">
        <f t="shared" si="219"/>
        <v>9.891315383862756E-2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5">
        <f>TITRES_STAT!D2385</f>
        <v>13.337999999999999</v>
      </c>
      <c r="C2382" s="2">
        <f t="shared" si="216"/>
        <v>13.061403091732702</v>
      </c>
      <c r="D2382" s="2">
        <f t="shared" si="218"/>
        <v>13.032891156243531</v>
      </c>
      <c r="E2382" s="2">
        <f t="shared" si="217"/>
        <v>2.8511935489170526E-2</v>
      </c>
      <c r="F2382" s="2">
        <f t="shared" si="221"/>
        <v>-7.4232990056559991E-2</v>
      </c>
      <c r="G2382" s="2">
        <f t="shared" si="219"/>
        <v>0.10274492554573052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5">
        <f>TITRES_STAT!D2386</f>
        <v>13.260999999999999</v>
      </c>
      <c r="C2383" s="2">
        <f t="shared" ref="C2383:C2446" si="222">$C$4*B2373+C2382*(1-$C$4)</f>
        <v>13.107033385312286</v>
      </c>
      <c r="D2383" s="2">
        <f t="shared" si="218"/>
        <v>13.049788107632899</v>
      </c>
      <c r="E2383" s="2">
        <f t="shared" si="217"/>
        <v>5.724527767938703E-2</v>
      </c>
      <c r="F2383" s="2">
        <f t="shared" si="221"/>
        <v>-4.7937336509370591E-2</v>
      </c>
      <c r="G2383" s="2">
        <f t="shared" si="219"/>
        <v>0.10518261418875763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5">
        <f>TITRES_STAT!D2387</f>
        <v>13.252000000000001</v>
      </c>
      <c r="C2384" s="2">
        <f t="shared" si="222"/>
        <v>13.120412864495012</v>
      </c>
      <c r="D2384" s="2">
        <f t="shared" si="218"/>
        <v>13.064766766326759</v>
      </c>
      <c r="E2384" s="2">
        <f t="shared" si="217"/>
        <v>5.5646098168253388E-2</v>
      </c>
      <c r="F2384" s="2">
        <f t="shared" si="221"/>
        <v>-2.7220649573845797E-2</v>
      </c>
      <c r="G2384" s="2">
        <f t="shared" si="219"/>
        <v>8.2866747742099178E-2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5">
        <f>TITRES_STAT!D2388</f>
        <v>13.252000000000001</v>
      </c>
      <c r="C2385" s="2">
        <f t="shared" si="222"/>
        <v>13.155426269957319</v>
      </c>
      <c r="D2385" s="2">
        <f t="shared" si="218"/>
        <v>13.078635894747</v>
      </c>
      <c r="E2385" s="2">
        <f t="shared" si="217"/>
        <v>7.6790375210318729E-2</v>
      </c>
      <c r="F2385" s="2">
        <f t="shared" si="221"/>
        <v>-6.418444617012891E-3</v>
      </c>
      <c r="G2385" s="2">
        <f t="shared" si="219"/>
        <v>8.3208819827331623E-2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5">
        <f>TITRES_STAT!D2389</f>
        <v>13.252000000000001</v>
      </c>
      <c r="C2386" s="2">
        <f t="shared" si="222"/>
        <v>13.156899151502346</v>
      </c>
      <c r="D2386" s="2">
        <f t="shared" si="218"/>
        <v>13.091477680321297</v>
      </c>
      <c r="E2386" s="2">
        <f t="shared" si="217"/>
        <v>6.5421471181048574E-2</v>
      </c>
      <c r="F2386" s="2">
        <f t="shared" si="221"/>
        <v>7.949538542599402E-3</v>
      </c>
      <c r="G2386" s="2">
        <f t="shared" si="219"/>
        <v>5.7471932638449172E-2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5">
        <f>TITRES_STAT!D2390</f>
        <v>13.212999999999999</v>
      </c>
      <c r="C2387" s="2">
        <f t="shared" si="222"/>
        <v>13.113837743578909</v>
      </c>
      <c r="D2387" s="2">
        <f t="shared" si="218"/>
        <v>13.10047933363083</v>
      </c>
      <c r="E2387" s="2">
        <f t="shared" si="217"/>
        <v>1.3358409948079242E-2</v>
      </c>
      <c r="F2387" s="2">
        <f t="shared" si="221"/>
        <v>9.0313128236953703E-3</v>
      </c>
      <c r="G2387" s="2">
        <f t="shared" si="219"/>
        <v>4.3270971243838715E-3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5">
        <f>TITRES_STAT!D2391</f>
        <v>13.212999999999999</v>
      </c>
      <c r="C2388" s="2">
        <f t="shared" si="222"/>
        <v>13.151401167643693</v>
      </c>
      <c r="D2388" s="2">
        <f t="shared" si="218"/>
        <v>13.108814197806323</v>
      </c>
      <c r="E2388" s="2">
        <f t="shared" si="217"/>
        <v>4.2586969837369537E-2</v>
      </c>
      <c r="F2388" s="2">
        <f t="shared" si="221"/>
        <v>1.5742444226430206E-2</v>
      </c>
      <c r="G2388" s="2">
        <f t="shared" si="219"/>
        <v>2.6844525610939331E-2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5">
        <f>TITRES_STAT!D2392</f>
        <v>13.252000000000001</v>
      </c>
      <c r="C2389" s="2">
        <f t="shared" si="222"/>
        <v>13.183185603390816</v>
      </c>
      <c r="D2389" s="2">
        <f t="shared" si="218"/>
        <v>13.119420553524373</v>
      </c>
      <c r="E2389" s="2">
        <f t="shared" si="217"/>
        <v>6.3765049866443491E-2</v>
      </c>
      <c r="F2389" s="2">
        <f t="shared" si="221"/>
        <v>2.5346965354432864E-2</v>
      </c>
      <c r="G2389" s="2">
        <f t="shared" si="219"/>
        <v>3.8418084512010627E-2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5">
        <f>TITRES_STAT!D2393</f>
        <v>13.252000000000001</v>
      </c>
      <c r="C2390" s="2">
        <f t="shared" si="222"/>
        <v>13.208541664407614</v>
      </c>
      <c r="D2390" s="2">
        <f t="shared" si="218"/>
        <v>13.129241253263309</v>
      </c>
      <c r="E2390" s="2">
        <f t="shared" si="217"/>
        <v>7.9300411144304306E-2</v>
      </c>
      <c r="F2390" s="2">
        <f t="shared" si="221"/>
        <v>3.613765451240715E-2</v>
      </c>
      <c r="G2390" s="2">
        <f t="shared" si="219"/>
        <v>4.3162756631897156E-2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5">
        <f>TITRES_STAT!D2394</f>
        <v>13.156000000000001</v>
      </c>
      <c r="C2391" s="2">
        <f t="shared" si="222"/>
        <v>13.228458331421827</v>
      </c>
      <c r="D2391" s="2">
        <f t="shared" si="218"/>
        <v>13.131223382651212</v>
      </c>
      <c r="E2391" s="2">
        <f t="shared" si="217"/>
        <v>9.7234948770614338E-2</v>
      </c>
      <c r="F2391" s="2">
        <f t="shared" si="221"/>
        <v>4.835711336404859E-2</v>
      </c>
      <c r="G2391" s="2">
        <f t="shared" si="219"/>
        <v>4.8877835406565748E-2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5">
        <f>TITRES_STAT!D2395</f>
        <v>13.108000000000001</v>
      </c>
      <c r="C2392" s="2">
        <f t="shared" si="222"/>
        <v>13.245310895818468</v>
      </c>
      <c r="D2392" s="2">
        <f t="shared" si="218"/>
        <v>13.129503132084455</v>
      </c>
      <c r="E2392" s="2">
        <f t="shared" si="217"/>
        <v>0.11580776373401314</v>
      </c>
      <c r="F2392" s="2">
        <f t="shared" si="221"/>
        <v>6.1847243438041502E-2</v>
      </c>
      <c r="G2392" s="2">
        <f t="shared" si="219"/>
        <v>5.3960520295971634E-2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5">
        <f>TITRES_STAT!D2396</f>
        <v>13.108000000000001</v>
      </c>
      <c r="C2393" s="2">
        <f t="shared" si="222"/>
        <v>13.247724604154088</v>
      </c>
      <c r="D2393" s="2">
        <f t="shared" si="218"/>
        <v>13.127910307485607</v>
      </c>
      <c r="E2393" s="2">
        <f t="shared" si="217"/>
        <v>0.11981429666848165</v>
      </c>
      <c r="F2393" s="2">
        <f t="shared" si="221"/>
        <v>7.3440654084129531E-2</v>
      </c>
      <c r="G2393" s="2">
        <f t="shared" si="219"/>
        <v>4.6373642584352115E-2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5">
        <f>TITRES_STAT!D2397</f>
        <v>13.021000000000001</v>
      </c>
      <c r="C2394" s="2">
        <f t="shared" si="222"/>
        <v>13.248382357361152</v>
      </c>
      <c r="D2394" s="2">
        <f t="shared" si="218"/>
        <v>13.119991025449636</v>
      </c>
      <c r="E2394" s="2">
        <f t="shared" si="217"/>
        <v>0.12839133191151575</v>
      </c>
      <c r="F2394" s="2">
        <f t="shared" si="221"/>
        <v>8.4430789649606777E-2</v>
      </c>
      <c r="G2394" s="2">
        <f t="shared" si="219"/>
        <v>4.3960542261908972E-2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5">
        <f>TITRES_STAT!D2398</f>
        <v>13.117000000000001</v>
      </c>
      <c r="C2395" s="2">
        <f t="shared" si="222"/>
        <v>13.248938917767129</v>
      </c>
      <c r="D2395" s="2">
        <f t="shared" si="218"/>
        <v>13.119769468008922</v>
      </c>
      <c r="E2395" s="2">
        <f t="shared" si="217"/>
        <v>0.12916944975820677</v>
      </c>
      <c r="F2395" s="2">
        <f t="shared" si="221"/>
        <v>9.3378521671326792E-2</v>
      </c>
      <c r="G2395" s="2">
        <f t="shared" si="219"/>
        <v>3.5790928086879975E-2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5">
        <f>TITRES_STAT!D2399</f>
        <v>13.337999999999999</v>
      </c>
      <c r="C2396" s="2">
        <f t="shared" si="222"/>
        <v>13.249409853495264</v>
      </c>
      <c r="D2396" s="2">
        <f t="shared" si="218"/>
        <v>13.135934692600854</v>
      </c>
      <c r="E2396" s="2">
        <f t="shared" ref="E2396:E2459" si="223">C2396-D2396</f>
        <v>0.11347516089441001</v>
      </c>
      <c r="F2396" s="2">
        <f t="shared" si="221"/>
        <v>9.7397849515943435E-2</v>
      </c>
      <c r="G2396" s="2">
        <f t="shared" si="219"/>
        <v>1.6077311378466574E-2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5">
        <f>TITRES_STAT!D2400</f>
        <v>13.598000000000001</v>
      </c>
      <c r="C2397" s="2">
        <f t="shared" si="222"/>
        <v>13.243808337572917</v>
      </c>
      <c r="D2397" s="2">
        <f t="shared" ref="D2397:D2460" si="224">$D$4*B2397+(1-$D$4)*D2396</f>
        <v>13.170161752408198</v>
      </c>
      <c r="E2397" s="2">
        <f t="shared" si="223"/>
        <v>7.3646585164718559E-2</v>
      </c>
      <c r="F2397" s="2">
        <f t="shared" si="221"/>
        <v>9.2647596645698466E-2</v>
      </c>
      <c r="G2397" s="2">
        <f t="shared" si="219"/>
        <v>-1.9001011480979907E-2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5">
        <f>TITRES_STAT!D2401</f>
        <v>13.694000000000001</v>
      </c>
      <c r="C2398" s="2">
        <f t="shared" si="222"/>
        <v>13.239068593330931</v>
      </c>
      <c r="D2398" s="2">
        <f t="shared" si="224"/>
        <v>13.208964585563146</v>
      </c>
      <c r="E2398" s="2">
        <f t="shared" si="223"/>
        <v>3.0104007767784324E-2</v>
      </c>
      <c r="F2398" s="2">
        <f t="shared" si="221"/>
        <v>8.0138878870115629E-2</v>
      </c>
      <c r="G2398" s="2">
        <f t="shared" si="219"/>
        <v>-5.0034871102331305E-2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5">
        <f>TITRES_STAT!D2402</f>
        <v>13.683999999999999</v>
      </c>
      <c r="C2399" s="2">
        <f t="shared" si="222"/>
        <v>13.241058040510788</v>
      </c>
      <c r="D2399" s="2">
        <f t="shared" si="224"/>
        <v>13.244152394039951</v>
      </c>
      <c r="E2399" s="2">
        <f t="shared" si="223"/>
        <v>-3.0943535291623192E-3</v>
      </c>
      <c r="F2399" s="2">
        <f t="shared" si="221"/>
        <v>6.3492232390260042E-2</v>
      </c>
      <c r="G2399" s="2">
        <f t="shared" si="219"/>
        <v>-6.6586585919422361E-2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5">
        <f>TITRES_STAT!D2403</f>
        <v>13.694000000000001</v>
      </c>
      <c r="C2400" s="2">
        <f t="shared" si="222"/>
        <v>13.242741418893745</v>
      </c>
      <c r="D2400" s="2">
        <f t="shared" si="224"/>
        <v>13.27747443892588</v>
      </c>
      <c r="E2400" s="2">
        <f t="shared" si="223"/>
        <v>-3.4733020032135187E-2</v>
      </c>
      <c r="F2400" s="2">
        <f t="shared" si="221"/>
        <v>4.3847181905781005E-2</v>
      </c>
      <c r="G2400" s="2">
        <f t="shared" si="219"/>
        <v>-7.8580201937916191E-2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5">
        <f>TITRES_STAT!D2404</f>
        <v>13.683999999999999</v>
      </c>
      <c r="C2401" s="2">
        <f t="shared" si="222"/>
        <v>13.229396585217785</v>
      </c>
      <c r="D2401" s="2">
        <f t="shared" si="224"/>
        <v>13.30758744344989</v>
      </c>
      <c r="E2401" s="2">
        <f t="shared" si="223"/>
        <v>-7.8190858232105143E-2</v>
      </c>
      <c r="F2401" s="2">
        <f t="shared" si="221"/>
        <v>1.9439573878203772E-2</v>
      </c>
      <c r="G2401" s="2">
        <f t="shared" si="219"/>
        <v>-9.7630432110308918E-2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5">
        <f>TITRES_STAT!D2405</f>
        <v>13.683999999999999</v>
      </c>
      <c r="C2402" s="2">
        <f t="shared" si="222"/>
        <v>13.210720187491972</v>
      </c>
      <c r="D2402" s="2">
        <f t="shared" si="224"/>
        <v>13.335469855046195</v>
      </c>
      <c r="E2402" s="2">
        <f t="shared" si="223"/>
        <v>-0.12474966755422301</v>
      </c>
      <c r="F2402" s="2">
        <f t="shared" si="221"/>
        <v>-9.3982744082815855E-3</v>
      </c>
      <c r="G2402" s="2">
        <f t="shared" si="219"/>
        <v>-0.11535139314594142</v>
      </c>
      <c r="H2402" s="2" t="str">
        <f t="shared" si="220"/>
        <v>Hold</v>
      </c>
    </row>
    <row r="2403" spans="1:8" ht="13.5" x14ac:dyDescent="0.25">
      <c r="A2403" s="3">
        <f>TITRES_STAT!B2406</f>
        <v>45504</v>
      </c>
      <c r="B2403" s="5">
        <f>TITRES_STAT!D2406</f>
        <v>13.646000000000001</v>
      </c>
      <c r="C2403" s="2">
        <f t="shared" si="222"/>
        <v>13.194917081723977</v>
      </c>
      <c r="D2403" s="2">
        <f t="shared" si="224"/>
        <v>13.358472088005737</v>
      </c>
      <c r="E2403" s="2">
        <f t="shared" si="223"/>
        <v>-0.16355500628175967</v>
      </c>
      <c r="F2403" s="2">
        <f t="shared" si="221"/>
        <v>-4.0229620782977205E-2</v>
      </c>
      <c r="G2403" s="2">
        <f t="shared" si="219"/>
        <v>-0.12332538549878247</v>
      </c>
      <c r="H2403" s="2" t="str">
        <f t="shared" si="220"/>
        <v>Hold</v>
      </c>
    </row>
    <row r="2404" spans="1:8" ht="13.5" x14ac:dyDescent="0.25">
      <c r="A2404" s="3">
        <f>TITRES_STAT!B2407</f>
        <v>45505</v>
      </c>
      <c r="B2404" s="5">
        <f>TITRES_STAT!D2407</f>
        <v>13.646000000000001</v>
      </c>
      <c r="C2404" s="2">
        <f t="shared" si="222"/>
        <v>13.168160607612597</v>
      </c>
      <c r="D2404" s="2">
        <f t="shared" si="224"/>
        <v>13.379770451857164</v>
      </c>
      <c r="E2404" s="2">
        <f t="shared" si="223"/>
        <v>-0.21160984424456686</v>
      </c>
      <c r="F2404" s="2">
        <f t="shared" si="221"/>
        <v>-7.4505665475295135E-2</v>
      </c>
      <c r="G2404" s="2">
        <f t="shared" ref="G2404:G2467" si="225">E2404-F2404</f>
        <v>-0.13710417876927172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45506</v>
      </c>
      <c r="B2405" s="5">
        <f>TITRES_STAT!D2408</f>
        <v>13.646000000000001</v>
      </c>
      <c r="C2405" s="2">
        <f t="shared" si="222"/>
        <v>13.160289744902967</v>
      </c>
      <c r="D2405" s="2">
        <f t="shared" si="224"/>
        <v>13.399491159127004</v>
      </c>
      <c r="E2405" s="2">
        <f t="shared" si="223"/>
        <v>-0.23920141422403773</v>
      </c>
      <c r="F2405" s="2">
        <f t="shared" ref="F2405:F2468" si="227">(E2405*(2/(10)))+((1-(2/10))*F2404)</f>
        <v>-0.10744481522504365</v>
      </c>
      <c r="G2405" s="2">
        <f t="shared" si="225"/>
        <v>-0.13175659899899408</v>
      </c>
      <c r="H2405" s="2" t="str">
        <f t="shared" si="226"/>
        <v>Hold</v>
      </c>
    </row>
    <row r="2406" spans="1:8" ht="13.5" x14ac:dyDescent="0.25">
      <c r="A2406" s="3">
        <f>TITRES_STAT!B2409</f>
        <v>45509</v>
      </c>
      <c r="B2406" s="5">
        <f>TITRES_STAT!D2409</f>
        <v>13.55</v>
      </c>
      <c r="C2406" s="2">
        <f t="shared" si="222"/>
        <v>13.187629784148664</v>
      </c>
      <c r="D2406" s="2">
        <f t="shared" si="224"/>
        <v>13.410639962154633</v>
      </c>
      <c r="E2406" s="2">
        <f t="shared" si="223"/>
        <v>-0.22301017800596945</v>
      </c>
      <c r="F2406" s="2">
        <f t="shared" si="227"/>
        <v>-0.13055788778122882</v>
      </c>
      <c r="G2406" s="2">
        <f t="shared" si="225"/>
        <v>-9.2452290224740635E-2</v>
      </c>
      <c r="H2406" s="2" t="str">
        <f t="shared" si="226"/>
        <v>Hold</v>
      </c>
    </row>
    <row r="2407" spans="1:8" ht="13.5" x14ac:dyDescent="0.25">
      <c r="A2407" s="3">
        <f>TITRES_STAT!B2410</f>
        <v>45510</v>
      </c>
      <c r="B2407" s="5">
        <f>TITRES_STAT!D2410</f>
        <v>13.185</v>
      </c>
      <c r="C2407" s="2">
        <f t="shared" si="222"/>
        <v>13.250763663510408</v>
      </c>
      <c r="D2407" s="2">
        <f t="shared" si="224"/>
        <v>13.393925890883919</v>
      </c>
      <c r="E2407" s="2">
        <f t="shared" si="223"/>
        <v>-0.14316222737351048</v>
      </c>
      <c r="F2407" s="2">
        <f t="shared" si="227"/>
        <v>-0.13307875569968516</v>
      </c>
      <c r="G2407" s="2">
        <f t="shared" si="225"/>
        <v>-1.0083471673825312E-2</v>
      </c>
      <c r="H2407" s="2" t="str">
        <f t="shared" si="226"/>
        <v>Hold</v>
      </c>
    </row>
    <row r="2408" spans="1:8" ht="13.5" x14ac:dyDescent="0.25">
      <c r="A2408" s="3">
        <f>TITRES_STAT!B2411</f>
        <v>45511</v>
      </c>
      <c r="B2408" s="5">
        <f>TITRES_STAT!D2411</f>
        <v>13.164999999999999</v>
      </c>
      <c r="C2408" s="2">
        <f t="shared" si="222"/>
        <v>13.318953869124192</v>
      </c>
      <c r="D2408" s="2">
        <f t="shared" si="224"/>
        <v>13.376968417485109</v>
      </c>
      <c r="E2408" s="2">
        <f t="shared" si="223"/>
        <v>-5.8014548360917573E-2</v>
      </c>
      <c r="F2408" s="2">
        <f t="shared" si="227"/>
        <v>-0.11806591423193165</v>
      </c>
      <c r="G2408" s="2">
        <f t="shared" si="225"/>
        <v>6.0051365871014076E-2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5">
        <f>TITRES_STAT!D2412</f>
        <v>13.358000000000001</v>
      </c>
      <c r="C2409" s="2">
        <f t="shared" si="222"/>
        <v>13.375114812335854</v>
      </c>
      <c r="D2409" s="2">
        <f t="shared" si="224"/>
        <v>13.375563349523249</v>
      </c>
      <c r="E2409" s="2">
        <f t="shared" si="223"/>
        <v>-4.4853718739545911E-4</v>
      </c>
      <c r="F2409" s="2">
        <f t="shared" si="227"/>
        <v>-9.4542438823024419E-2</v>
      </c>
      <c r="G2409" s="2">
        <f t="shared" si="225"/>
        <v>9.409390163562896E-2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5">
        <f>TITRES_STAT!D2413</f>
        <v>13.454000000000001</v>
      </c>
      <c r="C2410" s="2">
        <f t="shared" si="222"/>
        <v>13.424174071976491</v>
      </c>
      <c r="D2410" s="2">
        <f t="shared" si="224"/>
        <v>13.381373471780787</v>
      </c>
      <c r="E2410" s="2">
        <f t="shared" si="223"/>
        <v>4.2800600195704419E-2</v>
      </c>
      <c r="F2410" s="2">
        <f t="shared" si="227"/>
        <v>-6.7073831019278649E-2</v>
      </c>
      <c r="G2410" s="2">
        <f t="shared" si="225"/>
        <v>0.10987443121498307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5">
        <f>TITRES_STAT!D2414</f>
        <v>13.164999999999999</v>
      </c>
      <c r="C2411" s="2">
        <f t="shared" si="222"/>
        <v>13.464147291672415</v>
      </c>
      <c r="D2411" s="2">
        <f t="shared" si="224"/>
        <v>13.365345807204431</v>
      </c>
      <c r="E2411" s="2">
        <f t="shared" si="223"/>
        <v>9.8801484467983869E-2</v>
      </c>
      <c r="F2411" s="2">
        <f t="shared" si="227"/>
        <v>-3.3898767921826146E-2</v>
      </c>
      <c r="G2411" s="2">
        <f t="shared" si="225"/>
        <v>0.13270025238981001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5">
        <f>TITRES_STAT!D2415</f>
        <v>13.694000000000001</v>
      </c>
      <c r="C2412" s="2">
        <f t="shared" si="222"/>
        <v>13.497970785261273</v>
      </c>
      <c r="D2412" s="2">
        <f t="shared" si="224"/>
        <v>13.389690562226326</v>
      </c>
      <c r="E2412" s="2">
        <f t="shared" si="223"/>
        <v>0.10828022303494755</v>
      </c>
      <c r="F2412" s="2">
        <f t="shared" si="227"/>
        <v>-5.4629697304714037E-3</v>
      </c>
      <c r="G2412" s="2">
        <f t="shared" si="225"/>
        <v>0.11374319276541896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5">
        <f>TITRES_STAT!D2416</f>
        <v>13.675000000000001</v>
      </c>
      <c r="C2413" s="2">
        <f t="shared" si="222"/>
        <v>13.520744510605692</v>
      </c>
      <c r="D2413" s="2">
        <f t="shared" si="224"/>
        <v>13.410824594654006</v>
      </c>
      <c r="E2413" s="2">
        <f t="shared" si="223"/>
        <v>0.10991991595168571</v>
      </c>
      <c r="F2413" s="2">
        <f t="shared" si="227"/>
        <v>1.7613607405960019E-2</v>
      </c>
      <c r="G2413" s="2">
        <f t="shared" si="225"/>
        <v>9.230630854572569E-2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5">
        <f>TITRES_STAT!D2417</f>
        <v>13.175000000000001</v>
      </c>
      <c r="C2414" s="2">
        <f t="shared" si="222"/>
        <v>13.540014585897124</v>
      </c>
      <c r="D2414" s="2">
        <f t="shared" si="224"/>
        <v>13.393356106161116</v>
      </c>
      <c r="E2414" s="2">
        <f t="shared" si="223"/>
        <v>0.14665847973600776</v>
      </c>
      <c r="F2414" s="2">
        <f t="shared" si="227"/>
        <v>4.3422581871969568E-2</v>
      </c>
      <c r="G2414" s="2">
        <f t="shared" si="225"/>
        <v>0.1032358978640382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5">
        <f>TITRES_STAT!D2418</f>
        <v>13.454000000000001</v>
      </c>
      <c r="C2415" s="2">
        <f t="shared" si="222"/>
        <v>13.556320034220644</v>
      </c>
      <c r="D2415" s="2">
        <f t="shared" si="224"/>
        <v>13.397848246445479</v>
      </c>
      <c r="E2415" s="2">
        <f t="shared" si="223"/>
        <v>0.15847178777516469</v>
      </c>
      <c r="F2415" s="2">
        <f t="shared" si="227"/>
        <v>6.6432423052608588E-2</v>
      </c>
      <c r="G2415" s="2">
        <f t="shared" si="225"/>
        <v>9.2039364722556097E-2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5">
        <f>TITRES_STAT!D2419</f>
        <v>13.454000000000001</v>
      </c>
      <c r="C2416" s="2">
        <f t="shared" si="222"/>
        <v>13.555347721263621</v>
      </c>
      <c r="D2416" s="2">
        <f t="shared" si="224"/>
        <v>13.402007635597666</v>
      </c>
      <c r="E2416" s="2">
        <f t="shared" si="223"/>
        <v>0.15334008566595436</v>
      </c>
      <c r="F2416" s="2">
        <f t="shared" si="227"/>
        <v>8.3813955575277738E-2</v>
      </c>
      <c r="G2416" s="2">
        <f t="shared" si="225"/>
        <v>6.9526130090676624E-2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5">
        <f>TITRES_STAT!D2420</f>
        <v>13.212999999999999</v>
      </c>
      <c r="C2417" s="2">
        <f t="shared" si="222"/>
        <v>13.498371148761525</v>
      </c>
      <c r="D2417" s="2">
        <f t="shared" si="224"/>
        <v>13.388007069997839</v>
      </c>
      <c r="E2417" s="2">
        <f t="shared" si="223"/>
        <v>0.11036407876368592</v>
      </c>
      <c r="F2417" s="2">
        <f t="shared" si="227"/>
        <v>8.9123980212959378E-2</v>
      </c>
      <c r="G2417" s="2">
        <f t="shared" si="225"/>
        <v>2.1240098550726547E-2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5">
        <f>TITRES_STAT!D2421</f>
        <v>13.454000000000001</v>
      </c>
      <c r="C2418" s="2">
        <f t="shared" si="222"/>
        <v>13.447083279721289</v>
      </c>
      <c r="D2418" s="2">
        <f t="shared" si="224"/>
        <v>13.392895435183185</v>
      </c>
      <c r="E2418" s="2">
        <f t="shared" si="223"/>
        <v>5.4187844538104102E-2</v>
      </c>
      <c r="F2418" s="2">
        <f t="shared" si="227"/>
        <v>8.2136753077988317E-2</v>
      </c>
      <c r="G2418" s="2">
        <f t="shared" si="225"/>
        <v>-2.7948908539884215E-2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5">
        <f>TITRES_STAT!D2422</f>
        <v>13.454000000000001</v>
      </c>
      <c r="C2419" s="2">
        <f t="shared" si="222"/>
        <v>13.433378159764167</v>
      </c>
      <c r="D2419" s="2">
        <f t="shared" si="224"/>
        <v>13.39742169924369</v>
      </c>
      <c r="E2419" s="2">
        <f t="shared" si="223"/>
        <v>3.5956460520477407E-2</v>
      </c>
      <c r="F2419" s="2">
        <f t="shared" si="227"/>
        <v>7.2900694566486138E-2</v>
      </c>
      <c r="G2419" s="2">
        <f t="shared" si="225"/>
        <v>-3.6944234046008731E-2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5">
        <f>TITRES_STAT!D2423</f>
        <v>13.260999999999999</v>
      </c>
      <c r="C2420" s="2">
        <f t="shared" si="222"/>
        <v>13.43655075056968</v>
      </c>
      <c r="D2420" s="2">
        <f t="shared" si="224"/>
        <v>13.387316388188601</v>
      </c>
      <c r="E2420" s="2">
        <f t="shared" si="223"/>
        <v>4.9234362381078256E-2</v>
      </c>
      <c r="F2420" s="2">
        <f t="shared" si="227"/>
        <v>6.8167428129404573E-2</v>
      </c>
      <c r="G2420" s="2">
        <f t="shared" si="225"/>
        <v>-1.8933065748326317E-2</v>
      </c>
      <c r="H2420" s="2" t="str">
        <f t="shared" si="226"/>
        <v>Hold</v>
      </c>
    </row>
    <row r="2421" spans="1:8" ht="13.5" x14ac:dyDescent="0.25">
      <c r="A2421" s="3">
        <f>TITRES_STAT!B2424</f>
        <v>45531</v>
      </c>
      <c r="B2421" s="5">
        <f>TITRES_STAT!D2424</f>
        <v>13.164999999999999</v>
      </c>
      <c r="C2421" s="2">
        <f t="shared" si="222"/>
        <v>13.394773712020498</v>
      </c>
      <c r="D2421" s="2">
        <f t="shared" si="224"/>
        <v>13.370848507582037</v>
      </c>
      <c r="E2421" s="2">
        <f t="shared" si="223"/>
        <v>2.3925204438461023E-2</v>
      </c>
      <c r="F2421" s="2">
        <f t="shared" si="227"/>
        <v>5.9318983391215871E-2</v>
      </c>
      <c r="G2421" s="2">
        <f t="shared" si="225"/>
        <v>-3.5393778952754848E-2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5">
        <f>TITRES_STAT!D2425</f>
        <v>13.185</v>
      </c>
      <c r="C2422" s="2">
        <f t="shared" si="222"/>
        <v>13.440808525555807</v>
      </c>
      <c r="D2422" s="2">
        <f t="shared" si="224"/>
        <v>13.357081951464849</v>
      </c>
      <c r="E2422" s="2">
        <f t="shared" si="223"/>
        <v>8.3726574090958295E-2</v>
      </c>
      <c r="F2422" s="2">
        <f t="shared" si="227"/>
        <v>6.4200501531164356E-2</v>
      </c>
      <c r="G2422" s="2">
        <f t="shared" si="225"/>
        <v>1.9526072559793939E-2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5">
        <f>TITRES_STAT!D2426</f>
        <v>13.164999999999999</v>
      </c>
      <c r="C2423" s="2">
        <f t="shared" si="222"/>
        <v>13.476837983162607</v>
      </c>
      <c r="D2423" s="2">
        <f t="shared" si="224"/>
        <v>13.342853658763749</v>
      </c>
      <c r="E2423" s="2">
        <f t="shared" si="223"/>
        <v>0.13398432439885788</v>
      </c>
      <c r="F2423" s="2">
        <f t="shared" si="227"/>
        <v>7.8157266104703069E-2</v>
      </c>
      <c r="G2423" s="2">
        <f t="shared" si="225"/>
        <v>5.582705829415481E-2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5">
        <f>TITRES_STAT!D2427</f>
        <v>13.454000000000001</v>
      </c>
      <c r="C2424" s="2">
        <f t="shared" si="222"/>
        <v>13.43040137036836</v>
      </c>
      <c r="D2424" s="2">
        <f t="shared" si="224"/>
        <v>13.351086721077547</v>
      </c>
      <c r="E2424" s="2">
        <f t="shared" si="223"/>
        <v>7.9314649290813222E-2</v>
      </c>
      <c r="F2424" s="2">
        <f t="shared" si="227"/>
        <v>7.8388742741925102E-2</v>
      </c>
      <c r="G2424" s="2">
        <f t="shared" si="225"/>
        <v>9.2590654888811963E-4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5">
        <f>TITRES_STAT!D2428</f>
        <v>13.260999999999999</v>
      </c>
      <c r="C2425" s="2">
        <f t="shared" si="222"/>
        <v>13.434031928773226</v>
      </c>
      <c r="D2425" s="2">
        <f t="shared" si="224"/>
        <v>13.344413630627358</v>
      </c>
      <c r="E2425" s="2">
        <f t="shared" si="223"/>
        <v>8.9618298145868636E-2</v>
      </c>
      <c r="F2425" s="2">
        <f t="shared" si="227"/>
        <v>8.0634653822713814E-2</v>
      </c>
      <c r="G2425" s="2">
        <f t="shared" si="225"/>
        <v>8.9836443231548213E-3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5">
        <f>TITRES_STAT!D2429</f>
        <v>13.454000000000001</v>
      </c>
      <c r="C2426" s="2">
        <f t="shared" si="222"/>
        <v>13.437103939731191</v>
      </c>
      <c r="D2426" s="2">
        <f t="shared" si="224"/>
        <v>13.352531139469777</v>
      </c>
      <c r="E2426" s="2">
        <f t="shared" si="223"/>
        <v>8.4572800261414116E-2</v>
      </c>
      <c r="F2426" s="2">
        <f t="shared" si="227"/>
        <v>8.142228311045388E-2</v>
      </c>
      <c r="G2426" s="2">
        <f t="shared" si="225"/>
        <v>3.1505171509602359E-3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5">
        <f>TITRES_STAT!D2430</f>
        <v>13.454000000000001</v>
      </c>
      <c r="C2427" s="2">
        <f t="shared" si="222"/>
        <v>13.402626410541778</v>
      </c>
      <c r="D2427" s="2">
        <f t="shared" si="224"/>
        <v>13.360047351360905</v>
      </c>
      <c r="E2427" s="2">
        <f t="shared" si="223"/>
        <v>4.2579059180873458E-2</v>
      </c>
      <c r="F2427" s="2">
        <f t="shared" si="227"/>
        <v>7.3653638324537807E-2</v>
      </c>
      <c r="G2427" s="2">
        <f t="shared" si="225"/>
        <v>-3.1074579143664349E-2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5">
        <f>TITRES_STAT!D2431</f>
        <v>13.473000000000001</v>
      </c>
      <c r="C2428" s="2">
        <f t="shared" si="222"/>
        <v>13.410530039689197</v>
      </c>
      <c r="D2428" s="2">
        <f t="shared" si="224"/>
        <v>13.368414214223058</v>
      </c>
      <c r="E2428" s="2">
        <f t="shared" si="223"/>
        <v>4.2115825466138901E-2</v>
      </c>
      <c r="F2428" s="2">
        <f t="shared" si="227"/>
        <v>6.7346075752858031E-2</v>
      </c>
      <c r="G2428" s="2">
        <f t="shared" si="225"/>
        <v>-2.523025028671913E-2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5">
        <f>TITRES_STAT!D2432</f>
        <v>13.473000000000001</v>
      </c>
      <c r="C2429" s="2">
        <f t="shared" si="222"/>
        <v>13.417217725890859</v>
      </c>
      <c r="D2429" s="2">
        <f t="shared" si="224"/>
        <v>13.376161309465795</v>
      </c>
      <c r="E2429" s="2">
        <f t="shared" si="223"/>
        <v>4.1056416425064413E-2</v>
      </c>
      <c r="F2429" s="2">
        <f t="shared" si="227"/>
        <v>6.2088143887299309E-2</v>
      </c>
      <c r="G2429" s="2">
        <f t="shared" si="225"/>
        <v>-2.1031727462234896E-2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5">
        <f>TITRES_STAT!D2433</f>
        <v>13.454000000000001</v>
      </c>
      <c r="C2430" s="2">
        <f t="shared" si="222"/>
        <v>13.393184229599957</v>
      </c>
      <c r="D2430" s="2">
        <f t="shared" si="224"/>
        <v>13.381927138394255</v>
      </c>
      <c r="E2430" s="2">
        <f t="shared" si="223"/>
        <v>1.1257091205701286E-2</v>
      </c>
      <c r="F2430" s="2">
        <f t="shared" si="227"/>
        <v>5.1921933350979707E-2</v>
      </c>
      <c r="G2430" s="2">
        <f t="shared" si="225"/>
        <v>-4.0664842145278421E-2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5">
        <f>TITRES_STAT!D2434</f>
        <v>13.348000000000001</v>
      </c>
      <c r="C2431" s="2">
        <f t="shared" si="222"/>
        <v>13.358078963507655</v>
      </c>
      <c r="D2431" s="2">
        <f t="shared" si="224"/>
        <v>13.379414017031717</v>
      </c>
      <c r="E2431" s="2">
        <f t="shared" si="223"/>
        <v>-2.1335053524062175E-2</v>
      </c>
      <c r="F2431" s="2">
        <f t="shared" si="227"/>
        <v>3.7270535975971339E-2</v>
      </c>
      <c r="G2431" s="2">
        <f t="shared" si="225"/>
        <v>-5.8605589500033514E-2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5">
        <f>TITRES_STAT!D2435</f>
        <v>13.348000000000001</v>
      </c>
      <c r="C2432" s="2">
        <f t="shared" si="222"/>
        <v>13.331451430660323</v>
      </c>
      <c r="D2432" s="2">
        <f t="shared" si="224"/>
        <v>13.377087052807145</v>
      </c>
      <c r="E2432" s="2">
        <f t="shared" si="223"/>
        <v>-4.563562214682193E-2</v>
      </c>
      <c r="F2432" s="2">
        <f t="shared" si="227"/>
        <v>2.0689304351412689E-2</v>
      </c>
      <c r="G2432" s="2">
        <f t="shared" si="225"/>
        <v>-6.6324926498234626E-2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5">
        <f>TITRES_STAT!D2436</f>
        <v>13.348000000000001</v>
      </c>
      <c r="C2433" s="2">
        <f t="shared" si="222"/>
        <v>13.305843518251042</v>
      </c>
      <c r="D2433" s="2">
        <f t="shared" si="224"/>
        <v>13.374932456302911</v>
      </c>
      <c r="E2433" s="2">
        <f t="shared" si="223"/>
        <v>-6.9088938051869775E-2</v>
      </c>
      <c r="F2433" s="2">
        <f t="shared" si="227"/>
        <v>2.7336558707561961E-3</v>
      </c>
      <c r="G2433" s="2">
        <f t="shared" si="225"/>
        <v>-7.1822593922625966E-2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5">
        <f>TITRES_STAT!D2437</f>
        <v>13.348000000000001</v>
      </c>
      <c r="C2434" s="2">
        <f t="shared" si="222"/>
        <v>13.328636823135497</v>
      </c>
      <c r="D2434" s="2">
        <f t="shared" si="224"/>
        <v>13.372937459539731</v>
      </c>
      <c r="E2434" s="2">
        <f t="shared" si="223"/>
        <v>-4.4300636404233984E-2</v>
      </c>
      <c r="F2434" s="2">
        <f t="shared" si="227"/>
        <v>-6.6732025842418403E-3</v>
      </c>
      <c r="G2434" s="2">
        <f t="shared" si="225"/>
        <v>-3.7627433819992145E-2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5">
        <f>TITRES_STAT!D2438</f>
        <v>13.348000000000001</v>
      </c>
      <c r="C2435" s="2">
        <f t="shared" si="222"/>
        <v>13.318231158037728</v>
      </c>
      <c r="D2435" s="2">
        <f t="shared" si="224"/>
        <v>13.371090240314565</v>
      </c>
      <c r="E2435" s="2">
        <f t="shared" si="223"/>
        <v>-5.2859082276837555E-2</v>
      </c>
      <c r="F2435" s="2">
        <f t="shared" si="227"/>
        <v>-1.5910378522760983E-2</v>
      </c>
      <c r="G2435" s="2">
        <f t="shared" si="225"/>
        <v>-3.6948703754076571E-2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5">
        <f>TITRES_STAT!D2439</f>
        <v>13.164999999999999</v>
      </c>
      <c r="C2436" s="2">
        <f t="shared" si="222"/>
        <v>13.339118672185769</v>
      </c>
      <c r="D2436" s="2">
        <f t="shared" si="224"/>
        <v>13.35582429658756</v>
      </c>
      <c r="E2436" s="2">
        <f t="shared" si="223"/>
        <v>-1.6705624401790686E-2</v>
      </c>
      <c r="F2436" s="2">
        <f t="shared" si="227"/>
        <v>-1.6069427698566924E-2</v>
      </c>
      <c r="G2436" s="2">
        <f t="shared" si="225"/>
        <v>-6.3619670322376254E-4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5">
        <f>TITRES_STAT!D2440</f>
        <v>13.164999999999999</v>
      </c>
      <c r="C2437" s="2">
        <f t="shared" si="222"/>
        <v>13.356792722618728</v>
      </c>
      <c r="D2437" s="2">
        <f t="shared" si="224"/>
        <v>13.341689163506999</v>
      </c>
      <c r="E2437" s="2">
        <f t="shared" si="223"/>
        <v>1.5103559111729226E-2</v>
      </c>
      <c r="F2437" s="2">
        <f t="shared" si="227"/>
        <v>-9.8348303365076942E-3</v>
      </c>
      <c r="G2437" s="2">
        <f t="shared" si="225"/>
        <v>2.4938389448236918E-2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5">
        <f>TITRES_STAT!D2441</f>
        <v>13.164999999999999</v>
      </c>
      <c r="C2438" s="2">
        <f t="shared" si="222"/>
        <v>13.37467076529277</v>
      </c>
      <c r="D2438" s="2">
        <f t="shared" si="224"/>
        <v>13.328601077321295</v>
      </c>
      <c r="E2438" s="2">
        <f t="shared" si="223"/>
        <v>4.6069687971474593E-2</v>
      </c>
      <c r="F2438" s="2">
        <f t="shared" si="227"/>
        <v>1.3460733250887629E-3</v>
      </c>
      <c r="G2438" s="2">
        <f t="shared" si="225"/>
        <v>4.4723614646385829E-2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5">
        <f>TITRES_STAT!D2442</f>
        <v>13.175000000000001</v>
      </c>
      <c r="C2439" s="2">
        <f t="shared" si="222"/>
        <v>13.389798339863113</v>
      </c>
      <c r="D2439" s="2">
        <f t="shared" si="224"/>
        <v>13.31722321974194</v>
      </c>
      <c r="E2439" s="2">
        <f t="shared" si="223"/>
        <v>7.2575120121172176E-2</v>
      </c>
      <c r="F2439" s="2">
        <f t="shared" si="227"/>
        <v>1.5591882684305445E-2</v>
      </c>
      <c r="G2439" s="2">
        <f t="shared" si="225"/>
        <v>5.6983237436866729E-2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5">
        <f>TITRES_STAT!D2443</f>
        <v>13.175000000000001</v>
      </c>
      <c r="C2440" s="2">
        <f t="shared" si="222"/>
        <v>13.39967551834571</v>
      </c>
      <c r="D2440" s="2">
        <f t="shared" si="224"/>
        <v>13.306688166427723</v>
      </c>
      <c r="E2440" s="2">
        <f t="shared" si="223"/>
        <v>9.2987351917987127E-2</v>
      </c>
      <c r="F2440" s="2">
        <f t="shared" si="227"/>
        <v>3.1070976531041784E-2</v>
      </c>
      <c r="G2440" s="2">
        <f t="shared" si="225"/>
        <v>6.1916375386945346E-2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5">
        <f>TITRES_STAT!D2444</f>
        <v>13.164999999999999</v>
      </c>
      <c r="C2441" s="2">
        <f t="shared" si="222"/>
        <v>13.391725438600217</v>
      </c>
      <c r="D2441" s="2">
        <f t="shared" si="224"/>
        <v>13.296192746692334</v>
      </c>
      <c r="E2441" s="2">
        <f t="shared" si="223"/>
        <v>9.5532691907882494E-2</v>
      </c>
      <c r="F2441" s="2">
        <f t="shared" si="227"/>
        <v>4.3963319606409923E-2</v>
      </c>
      <c r="G2441" s="2">
        <f t="shared" si="225"/>
        <v>5.1569372301472571E-2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5">
        <f>TITRES_STAT!D2445</f>
        <v>13.164999999999999</v>
      </c>
      <c r="C2442" s="2">
        <f t="shared" si="222"/>
        <v>13.384998448046337</v>
      </c>
      <c r="D2442" s="2">
        <f t="shared" si="224"/>
        <v>13.286474765455864</v>
      </c>
      <c r="E2442" s="2">
        <f t="shared" si="223"/>
        <v>9.8523682590473172E-2</v>
      </c>
      <c r="F2442" s="2">
        <f t="shared" si="227"/>
        <v>5.487539220322258E-2</v>
      </c>
      <c r="G2442" s="2">
        <f t="shared" si="225"/>
        <v>4.3648290387250592E-2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5">
        <f>TITRES_STAT!D2446</f>
        <v>13.233000000000001</v>
      </c>
      <c r="C2443" s="2">
        <f t="shared" si="222"/>
        <v>13.379306379116132</v>
      </c>
      <c r="D2443" s="2">
        <f t="shared" si="224"/>
        <v>13.282513671718393</v>
      </c>
      <c r="E2443" s="2">
        <f t="shared" si="223"/>
        <v>9.6792707397739264E-2</v>
      </c>
      <c r="F2443" s="2">
        <f t="shared" si="227"/>
        <v>6.3258855242125919E-2</v>
      </c>
      <c r="G2443" s="2">
        <f t="shared" si="225"/>
        <v>3.3533852155613345E-2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5">
        <f>TITRES_STAT!D2447</f>
        <v>13.233000000000001</v>
      </c>
      <c r="C2444" s="2">
        <f t="shared" si="222"/>
        <v>13.374490013098265</v>
      </c>
      <c r="D2444" s="2">
        <f t="shared" si="224"/>
        <v>13.278845992331846</v>
      </c>
      <c r="E2444" s="2">
        <f t="shared" si="223"/>
        <v>9.5644020766419757E-2</v>
      </c>
      <c r="F2444" s="2">
        <f t="shared" si="227"/>
        <v>6.9735888346984687E-2</v>
      </c>
      <c r="G2444" s="2">
        <f t="shared" si="225"/>
        <v>2.590813241943507E-2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5">
        <f>TITRES_STAT!D2448</f>
        <v>13.260999999999999</v>
      </c>
      <c r="C2445" s="2">
        <f t="shared" si="222"/>
        <v>13.370414626467763</v>
      </c>
      <c r="D2445" s="2">
        <f t="shared" si="224"/>
        <v>13.27752406697393</v>
      </c>
      <c r="E2445" s="2">
        <f t="shared" si="223"/>
        <v>9.289055949383318E-2</v>
      </c>
      <c r="F2445" s="2">
        <f t="shared" si="227"/>
        <v>7.4366822576354394E-2</v>
      </c>
      <c r="G2445" s="2">
        <f t="shared" si="225"/>
        <v>1.8523736917478786E-2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5">
        <f>TITRES_STAT!D2449</f>
        <v>13.31</v>
      </c>
      <c r="C2446" s="2">
        <f t="shared" si="222"/>
        <v>13.338812376241954</v>
      </c>
      <c r="D2446" s="2">
        <f t="shared" si="224"/>
        <v>13.279929691642527</v>
      </c>
      <c r="E2446" s="2">
        <f t="shared" si="223"/>
        <v>5.8882684599426582E-2</v>
      </c>
      <c r="F2446" s="2">
        <f t="shared" si="227"/>
        <v>7.1269994980968837E-2</v>
      </c>
      <c r="G2446" s="2">
        <f t="shared" si="225"/>
        <v>-1.2387310381542255E-2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5">
        <f>TITRES_STAT!D2450</f>
        <v>13.3</v>
      </c>
      <c r="C2447" s="2">
        <f t="shared" ref="C2447:C2510" si="228">$C$4*B2437+C2446*(1-$C$4)</f>
        <v>13.312072010666268</v>
      </c>
      <c r="D2447" s="2">
        <f t="shared" si="224"/>
        <v>13.281416381150489</v>
      </c>
      <c r="E2447" s="2">
        <f t="shared" si="223"/>
        <v>3.0655629515779381E-2</v>
      </c>
      <c r="F2447" s="2">
        <f t="shared" si="227"/>
        <v>6.3147121887930951E-2</v>
      </c>
      <c r="G2447" s="2">
        <f t="shared" si="225"/>
        <v>-3.249149237215157E-2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5">
        <f>TITRES_STAT!D2451</f>
        <v>13.281000000000001</v>
      </c>
      <c r="C2448" s="2">
        <f t="shared" si="228"/>
        <v>13.289445547486842</v>
      </c>
      <c r="D2448" s="2">
        <f t="shared" si="224"/>
        <v>13.281385538102304</v>
      </c>
      <c r="E2448" s="2">
        <f t="shared" si="223"/>
        <v>8.0600093845379917E-3</v>
      </c>
      <c r="F2448" s="2">
        <f t="shared" si="227"/>
        <v>5.2129699387252364E-2</v>
      </c>
      <c r="G2448" s="2">
        <f t="shared" si="225"/>
        <v>-4.4069690002714372E-2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5">
        <f>TITRES_STAT!D2452</f>
        <v>13.212999999999999</v>
      </c>
      <c r="C2449" s="2">
        <f t="shared" si="228"/>
        <v>13.271838540181175</v>
      </c>
      <c r="D2449" s="2">
        <f t="shared" si="224"/>
        <v>13.276319942687318</v>
      </c>
      <c r="E2449" s="2">
        <f t="shared" si="223"/>
        <v>-4.4814025061423735E-3</v>
      </c>
      <c r="F2449" s="2">
        <f t="shared" si="227"/>
        <v>4.080747900857342E-2</v>
      </c>
      <c r="G2449" s="2">
        <f t="shared" si="225"/>
        <v>-4.5288881514715794E-2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5">
        <f>TITRES_STAT!D2453</f>
        <v>13.164999999999999</v>
      </c>
      <c r="C2450" s="2">
        <f t="shared" si="228"/>
        <v>13.256940303230225</v>
      </c>
      <c r="D2450" s="2">
        <f t="shared" si="224"/>
        <v>13.268074021006775</v>
      </c>
      <c r="E2450" s="2">
        <f t="shared" si="223"/>
        <v>-1.1133717776550256E-2</v>
      </c>
      <c r="F2450" s="2">
        <f t="shared" si="227"/>
        <v>3.0419239651548684E-2</v>
      </c>
      <c r="G2450" s="2">
        <f t="shared" si="225"/>
        <v>-4.155295742809894E-2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5">
        <f>TITRES_STAT!D2454</f>
        <v>13.164999999999999</v>
      </c>
      <c r="C2451" s="2">
        <f t="shared" si="228"/>
        <v>13.242795641194805</v>
      </c>
      <c r="D2451" s="2">
        <f t="shared" si="224"/>
        <v>13.260438908339607</v>
      </c>
      <c r="E2451" s="2">
        <f t="shared" si="223"/>
        <v>-1.7643267144801911E-2</v>
      </c>
      <c r="F2451" s="2">
        <f t="shared" si="227"/>
        <v>2.0806738292278568E-2</v>
      </c>
      <c r="G2451" s="2">
        <f t="shared" si="225"/>
        <v>-3.8450005437080478E-2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5">
        <f>TITRES_STAT!D2455</f>
        <v>13.164999999999999</v>
      </c>
      <c r="C2452" s="2">
        <f t="shared" si="228"/>
        <v>13.230827081010988</v>
      </c>
      <c r="D2452" s="2">
        <f t="shared" si="224"/>
        <v>13.253369359573709</v>
      </c>
      <c r="E2452" s="2">
        <f t="shared" si="223"/>
        <v>-2.2542278562720952E-2</v>
      </c>
      <c r="F2452" s="2">
        <f t="shared" si="227"/>
        <v>1.2136934921278663E-2</v>
      </c>
      <c r="G2452" s="2">
        <f t="shared" si="225"/>
        <v>-3.4679213483999619E-2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5">
        <f>TITRES_STAT!D2456</f>
        <v>12.906000000000001</v>
      </c>
      <c r="C2453" s="2">
        <f t="shared" si="228"/>
        <v>13.231161376240067</v>
      </c>
      <c r="D2453" s="2">
        <f t="shared" si="224"/>
        <v>13.227638295901581</v>
      </c>
      <c r="E2453" s="2">
        <f t="shared" si="223"/>
        <v>3.5230803384855847E-3</v>
      </c>
      <c r="F2453" s="2">
        <f t="shared" si="227"/>
        <v>1.0414164004720047E-2</v>
      </c>
      <c r="G2453" s="2">
        <f t="shared" si="225"/>
        <v>-6.8910836662344627E-3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5">
        <f>TITRES_STAT!D2457</f>
        <v>12.656000000000001</v>
      </c>
      <c r="C2454" s="2">
        <f t="shared" si="228"/>
        <v>13.231444241433902</v>
      </c>
      <c r="D2454" s="2">
        <f t="shared" si="224"/>
        <v>13.185294718427391</v>
      </c>
      <c r="E2454" s="2">
        <f t="shared" si="223"/>
        <v>4.6149523006510762E-2</v>
      </c>
      <c r="F2454" s="2">
        <f t="shared" si="227"/>
        <v>1.7561235805078193E-2</v>
      </c>
      <c r="G2454" s="2">
        <f t="shared" si="225"/>
        <v>2.8588287201432569E-2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5">
        <f>TITRES_STAT!D2458</f>
        <v>12.493</v>
      </c>
      <c r="C2455" s="2">
        <f t="shared" si="228"/>
        <v>13.235991281213302</v>
      </c>
      <c r="D2455" s="2">
        <f t="shared" si="224"/>
        <v>13.134013628173511</v>
      </c>
      <c r="E2455" s="2">
        <f t="shared" si="223"/>
        <v>0.10197765303979089</v>
      </c>
      <c r="F2455" s="2">
        <f t="shared" si="227"/>
        <v>3.4444519252020731E-2</v>
      </c>
      <c r="G2455" s="2">
        <f t="shared" si="225"/>
        <v>6.7533133787770164E-2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5">
        <f>TITRES_STAT!D2459</f>
        <v>11.955</v>
      </c>
      <c r="C2456" s="2">
        <f t="shared" si="228"/>
        <v>13.247377237949717</v>
      </c>
      <c r="D2456" s="2">
        <f t="shared" si="224"/>
        <v>13.046679285345844</v>
      </c>
      <c r="E2456" s="2">
        <f t="shared" si="223"/>
        <v>0.20069795260387302</v>
      </c>
      <c r="F2456" s="2">
        <f t="shared" si="227"/>
        <v>6.7695205922391199E-2</v>
      </c>
      <c r="G2456" s="2">
        <f t="shared" si="225"/>
        <v>0.13300274668148182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5">
        <f>TITRES_STAT!D2460</f>
        <v>12.397</v>
      </c>
      <c r="C2457" s="2">
        <f t="shared" si="228"/>
        <v>13.255473047495913</v>
      </c>
      <c r="D2457" s="2">
        <f t="shared" si="224"/>
        <v>12.998554893838744</v>
      </c>
      <c r="E2457" s="2">
        <f t="shared" si="223"/>
        <v>0.25691815365716941</v>
      </c>
      <c r="F2457" s="2">
        <f t="shared" si="227"/>
        <v>0.10553979546934684</v>
      </c>
      <c r="G2457" s="2">
        <f t="shared" si="225"/>
        <v>0.15137835818782258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5">
        <f>TITRES_STAT!D2461</f>
        <v>12.397</v>
      </c>
      <c r="C2458" s="2">
        <f t="shared" si="228"/>
        <v>13.25940027095808</v>
      </c>
      <c r="D2458" s="2">
        <f t="shared" si="224"/>
        <v>12.953995272072911</v>
      </c>
      <c r="E2458" s="2">
        <f t="shared" si="223"/>
        <v>0.30540499888516948</v>
      </c>
      <c r="F2458" s="2">
        <f t="shared" si="227"/>
        <v>0.14551283615251137</v>
      </c>
      <c r="G2458" s="2">
        <f t="shared" si="225"/>
        <v>0.15989216273265811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5">
        <f>TITRES_STAT!D2462</f>
        <v>12.377000000000001</v>
      </c>
      <c r="C2459" s="2">
        <f t="shared" si="228"/>
        <v>13.25226176773376</v>
      </c>
      <c r="D2459" s="2">
        <f t="shared" si="224"/>
        <v>12.911254881548992</v>
      </c>
      <c r="E2459" s="2">
        <f t="shared" si="223"/>
        <v>0.34100688618476838</v>
      </c>
      <c r="F2459" s="2">
        <f t="shared" si="227"/>
        <v>0.18461164615896278</v>
      </c>
      <c r="G2459" s="2">
        <f t="shared" si="225"/>
        <v>0.1563952400258056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5">
        <f>TITRES_STAT!D2463</f>
        <v>12.3</v>
      </c>
      <c r="C2460" s="2">
        <f t="shared" si="228"/>
        <v>13.238836880390105</v>
      </c>
      <c r="D2460" s="2">
        <f t="shared" si="224"/>
        <v>12.865976742174993</v>
      </c>
      <c r="E2460" s="2">
        <f t="shared" ref="E2460:E2523" si="229">C2460-D2460</f>
        <v>0.37286013821511155</v>
      </c>
      <c r="F2460" s="2">
        <f t="shared" si="227"/>
        <v>0.22226134457019253</v>
      </c>
      <c r="G2460" s="2">
        <f t="shared" si="225"/>
        <v>0.15059879364491902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5">
        <f>TITRES_STAT!D2464</f>
        <v>12.204000000000001</v>
      </c>
      <c r="C2461" s="2">
        <f t="shared" si="228"/>
        <v>13.227477360330088</v>
      </c>
      <c r="D2461" s="2">
        <f t="shared" ref="D2461:D2524" si="230">$D$4*B2461+(1-$D$4)*D2460</f>
        <v>12.816941427939808</v>
      </c>
      <c r="E2461" s="2">
        <f t="shared" si="229"/>
        <v>0.41053593239027997</v>
      </c>
      <c r="F2461" s="2">
        <f t="shared" si="227"/>
        <v>0.25991626213421004</v>
      </c>
      <c r="G2461" s="2">
        <f t="shared" si="225"/>
        <v>0.15061967025606993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5">
        <f>TITRES_STAT!D2465</f>
        <v>12.185</v>
      </c>
      <c r="C2462" s="2">
        <f t="shared" si="228"/>
        <v>13.217865458740842</v>
      </c>
      <c r="D2462" s="2">
        <f t="shared" si="230"/>
        <v>12.770130951796117</v>
      </c>
      <c r="E2462" s="2">
        <f t="shared" si="229"/>
        <v>0.44773450694472494</v>
      </c>
      <c r="F2462" s="2">
        <f t="shared" si="227"/>
        <v>0.29747991109631305</v>
      </c>
      <c r="G2462" s="2">
        <f t="shared" si="225"/>
        <v>0.15025459584841189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5">
        <f>TITRES_STAT!D2466</f>
        <v>12.166</v>
      </c>
      <c r="C2463" s="2">
        <f t="shared" si="228"/>
        <v>13.169886157396096</v>
      </c>
      <c r="D2463" s="2">
        <f t="shared" si="230"/>
        <v>12.72538051092233</v>
      </c>
      <c r="E2463" s="2">
        <f t="shared" si="229"/>
        <v>0.44450564647376645</v>
      </c>
      <c r="F2463" s="2">
        <f t="shared" si="227"/>
        <v>0.32688505817180374</v>
      </c>
      <c r="G2463" s="2">
        <f t="shared" si="225"/>
        <v>0.1176205883019627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5">
        <f>TITRES_STAT!D2467</f>
        <v>11.926</v>
      </c>
      <c r="C2464" s="2">
        <f t="shared" si="228"/>
        <v>13.090826748565927</v>
      </c>
      <c r="D2464" s="2">
        <f t="shared" si="230"/>
        <v>12.666167139742898</v>
      </c>
      <c r="E2464" s="2">
        <f t="shared" si="229"/>
        <v>0.42465960882302944</v>
      </c>
      <c r="F2464" s="2">
        <f t="shared" si="227"/>
        <v>0.34643996830204893</v>
      </c>
      <c r="G2464" s="2">
        <f t="shared" si="225"/>
        <v>7.8219640520980516E-2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5">
        <f>TITRES_STAT!D2468</f>
        <v>11.916</v>
      </c>
      <c r="C2465" s="2">
        <f t="shared" si="228"/>
        <v>12.998853402632708</v>
      </c>
      <c r="D2465" s="2">
        <f t="shared" si="230"/>
        <v>12.610599203465647</v>
      </c>
      <c r="E2465" s="2">
        <f t="shared" si="229"/>
        <v>0.38825419916706139</v>
      </c>
      <c r="F2465" s="2">
        <f t="shared" si="227"/>
        <v>0.35480281447505146</v>
      </c>
      <c r="G2465" s="2">
        <f t="shared" si="225"/>
        <v>3.3451384692009922E-2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5">
        <f>TITRES_STAT!D2469</f>
        <v>11.906000000000001</v>
      </c>
      <c r="C2466" s="2">
        <f t="shared" si="228"/>
        <v>12.838260571458445</v>
      </c>
      <c r="D2466" s="2">
        <f t="shared" si="230"/>
        <v>12.558406669875598</v>
      </c>
      <c r="E2466" s="2">
        <f t="shared" si="229"/>
        <v>0.27985390158284673</v>
      </c>
      <c r="F2466" s="2">
        <f t="shared" si="227"/>
        <v>0.3398130318966105</v>
      </c>
      <c r="G2466" s="2">
        <f t="shared" si="225"/>
        <v>-5.9959130313763764E-2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5">
        <f>TITRES_STAT!D2470</f>
        <v>12.099</v>
      </c>
      <c r="C2467" s="2">
        <f t="shared" si="228"/>
        <v>12.770374329695608</v>
      </c>
      <c r="D2467" s="2">
        <f t="shared" si="230"/>
        <v>12.524376546181109</v>
      </c>
      <c r="E2467" s="2">
        <f t="shared" si="229"/>
        <v>0.24599778351449864</v>
      </c>
      <c r="F2467" s="2">
        <f t="shared" si="227"/>
        <v>0.3210499822201881</v>
      </c>
      <c r="G2467" s="2">
        <f t="shared" si="225"/>
        <v>-7.5052198705689466E-2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5">
        <f>TITRES_STAT!D2471</f>
        <v>11.782</v>
      </c>
      <c r="C2468" s="2">
        <f t="shared" si="228"/>
        <v>12.712932125127054</v>
      </c>
      <c r="D2468" s="2">
        <f t="shared" si="230"/>
        <v>12.469385690908434</v>
      </c>
      <c r="E2468" s="2">
        <f t="shared" si="229"/>
        <v>0.24354643421862043</v>
      </c>
      <c r="F2468" s="2">
        <f t="shared" si="227"/>
        <v>0.30554927261987458</v>
      </c>
      <c r="G2468" s="2">
        <f t="shared" ref="G2468:G2531" si="231">E2468-F2468</f>
        <v>-6.2002838401254146E-2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5">
        <f>TITRES_STAT!D2472</f>
        <v>11.993</v>
      </c>
      <c r="C2469" s="2">
        <f t="shared" si="228"/>
        <v>12.661250259722893</v>
      </c>
      <c r="D2469" s="2">
        <f t="shared" si="230"/>
        <v>12.434097861952253</v>
      </c>
      <c r="E2469" s="2">
        <f t="shared" si="229"/>
        <v>0.22715239777063978</v>
      </c>
      <c r="F2469" s="2">
        <f t="shared" ref="F2469:F2532" si="233">(E2469*(2/(10)))+((1-(2/10))*F2468)</f>
        <v>0.28986989765002763</v>
      </c>
      <c r="G2469" s="2">
        <f t="shared" si="231"/>
        <v>-6.271749987938785E-2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5">
        <f>TITRES_STAT!D2473</f>
        <v>11.647</v>
      </c>
      <c r="C2470" s="2">
        <f t="shared" si="228"/>
        <v>12.605673296688602</v>
      </c>
      <c r="D2470" s="2">
        <f t="shared" si="230"/>
        <v>12.375794316622457</v>
      </c>
      <c r="E2470" s="2">
        <f t="shared" si="229"/>
        <v>0.22987898006614493</v>
      </c>
      <c r="F2470" s="2">
        <f t="shared" si="233"/>
        <v>0.27787171413325107</v>
      </c>
      <c r="G2470" s="2">
        <f t="shared" si="231"/>
        <v>-4.7992734067106135E-2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5">
        <f>TITRES_STAT!D2474</f>
        <v>11.637</v>
      </c>
      <c r="C2471" s="2">
        <f t="shared" si="228"/>
        <v>12.543877404890356</v>
      </c>
      <c r="D2471" s="2">
        <f t="shared" si="230"/>
        <v>12.321068811687461</v>
      </c>
      <c r="E2471" s="2">
        <f t="shared" si="229"/>
        <v>0.22280859320289537</v>
      </c>
      <c r="F2471" s="2">
        <f t="shared" si="233"/>
        <v>0.26685908994717994</v>
      </c>
      <c r="G2471" s="2">
        <f t="shared" si="231"/>
        <v>-4.4050496744284573E-2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5">
        <f>TITRES_STAT!D2475</f>
        <v>11.628</v>
      </c>
      <c r="C2472" s="2">
        <f t="shared" si="228"/>
        <v>12.488665496445686</v>
      </c>
      <c r="D2472" s="2">
        <f t="shared" si="230"/>
        <v>12.269730381192092</v>
      </c>
      <c r="E2472" s="2">
        <f t="shared" si="229"/>
        <v>0.21893511525359344</v>
      </c>
      <c r="F2472" s="2">
        <f t="shared" si="233"/>
        <v>0.25727429500846266</v>
      </c>
      <c r="G2472" s="2">
        <f t="shared" si="231"/>
        <v>-3.8339179754869224E-2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5">
        <f>TITRES_STAT!D2476</f>
        <v>11.609</v>
      </c>
      <c r="C2473" s="2">
        <f t="shared" si="228"/>
        <v>12.439024650838657</v>
      </c>
      <c r="D2473" s="2">
        <f t="shared" si="230"/>
        <v>12.22078738999268</v>
      </c>
      <c r="E2473" s="2">
        <f t="shared" si="229"/>
        <v>0.21823726084597794</v>
      </c>
      <c r="F2473" s="2">
        <f t="shared" si="233"/>
        <v>0.24946688817596574</v>
      </c>
      <c r="G2473" s="2">
        <f t="shared" si="231"/>
        <v>-3.1229627329987797E-2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5">
        <f>TITRES_STAT!D2477</f>
        <v>11.541</v>
      </c>
      <c r="C2474" s="2">
        <f t="shared" si="228"/>
        <v>12.360097781478864</v>
      </c>
      <c r="D2474" s="2">
        <f t="shared" si="230"/>
        <v>12.170432768511739</v>
      </c>
      <c r="E2474" s="2">
        <f t="shared" si="229"/>
        <v>0.18966501296712401</v>
      </c>
      <c r="F2474" s="2">
        <f t="shared" si="233"/>
        <v>0.23750651313419741</v>
      </c>
      <c r="G2474" s="2">
        <f t="shared" si="231"/>
        <v>-4.7841500167073392E-2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5">
        <f>TITRES_STAT!D2478</f>
        <v>11.628</v>
      </c>
      <c r="C2475" s="2">
        <f t="shared" si="228"/>
        <v>12.291775045866732</v>
      </c>
      <c r="D2475" s="2">
        <f t="shared" si="230"/>
        <v>12.130252563436795</v>
      </c>
      <c r="E2475" s="2">
        <f t="shared" si="229"/>
        <v>0.1615224824299375</v>
      </c>
      <c r="F2475" s="2">
        <f t="shared" si="233"/>
        <v>0.22230970699334546</v>
      </c>
      <c r="G2475" s="2">
        <f t="shared" si="231"/>
        <v>-6.078722456340796E-2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5">
        <f>TITRES_STAT!D2479</f>
        <v>11.628</v>
      </c>
      <c r="C2476" s="2">
        <f t="shared" si="228"/>
        <v>12.232425038810311</v>
      </c>
      <c r="D2476" s="2">
        <f t="shared" si="230"/>
        <v>12.093048669848883</v>
      </c>
      <c r="E2476" s="2">
        <f t="shared" si="229"/>
        <v>0.13937636896142713</v>
      </c>
      <c r="F2476" s="2">
        <f t="shared" si="233"/>
        <v>0.20572303938696182</v>
      </c>
      <c r="G2476" s="2">
        <f t="shared" si="231"/>
        <v>-6.6346670425534687E-2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5">
        <f>TITRES_STAT!D2480</f>
        <v>11.628</v>
      </c>
      <c r="C2477" s="2">
        <f t="shared" si="228"/>
        <v>12.21189810976257</v>
      </c>
      <c r="D2477" s="2">
        <f t="shared" si="230"/>
        <v>12.058600620230447</v>
      </c>
      <c r="E2477" s="2">
        <f t="shared" si="229"/>
        <v>0.15329748953212352</v>
      </c>
      <c r="F2477" s="2">
        <f t="shared" si="233"/>
        <v>0.19523792941599416</v>
      </c>
      <c r="G2477" s="2">
        <f t="shared" si="231"/>
        <v>-4.1940439883870639E-2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5">
        <f>TITRES_STAT!D2481</f>
        <v>11.532</v>
      </c>
      <c r="C2478" s="2">
        <f t="shared" si="228"/>
        <v>12.145759939029867</v>
      </c>
      <c r="D2478" s="2">
        <f t="shared" si="230"/>
        <v>12.019593166880044</v>
      </c>
      <c r="E2478" s="2">
        <f t="shared" si="229"/>
        <v>0.12616677214982275</v>
      </c>
      <c r="F2478" s="2">
        <f t="shared" si="233"/>
        <v>0.18142369796275989</v>
      </c>
      <c r="G2478" s="2">
        <f t="shared" si="231"/>
        <v>-5.5256925812937147E-2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5">
        <f>TITRES_STAT!D2482</f>
        <v>11.532</v>
      </c>
      <c r="C2479" s="2">
        <f t="shared" si="228"/>
        <v>12.122258409948349</v>
      </c>
      <c r="D2479" s="2">
        <f t="shared" si="230"/>
        <v>11.98347515451856</v>
      </c>
      <c r="E2479" s="2">
        <f t="shared" si="229"/>
        <v>0.13878325542978942</v>
      </c>
      <c r="F2479" s="2">
        <f t="shared" si="233"/>
        <v>0.17289560945616583</v>
      </c>
      <c r="G2479" s="2">
        <f t="shared" si="231"/>
        <v>-3.4112354026376412E-2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5">
        <f>TITRES_STAT!D2483</f>
        <v>11.628</v>
      </c>
      <c r="C2480" s="2">
        <f t="shared" si="228"/>
        <v>12.049141731494757</v>
      </c>
      <c r="D2480" s="2">
        <f t="shared" si="230"/>
        <v>11.957143661591259</v>
      </c>
      <c r="E2480" s="2">
        <f t="shared" si="229"/>
        <v>9.1998069903498347E-2</v>
      </c>
      <c r="F2480" s="2">
        <f t="shared" si="233"/>
        <v>0.15671610154563234</v>
      </c>
      <c r="G2480" s="2">
        <f t="shared" si="231"/>
        <v>-6.4718031642133994E-2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5">
        <f>TITRES_STAT!D2484</f>
        <v>11.647</v>
      </c>
      <c r="C2481" s="2">
        <f t="shared" si="228"/>
        <v>11.985735311264794</v>
      </c>
      <c r="D2481" s="2">
        <f t="shared" si="230"/>
        <v>11.934170057028943</v>
      </c>
      <c r="E2481" s="2">
        <f t="shared" si="229"/>
        <v>5.1565254235850233E-2</v>
      </c>
      <c r="F2481" s="2">
        <f t="shared" si="233"/>
        <v>0.13568593208367594</v>
      </c>
      <c r="G2481" s="2">
        <f t="shared" si="231"/>
        <v>-8.4120677847825703E-2</v>
      </c>
      <c r="H2481" s="2" t="str">
        <f t="shared" si="232"/>
        <v>Hold</v>
      </c>
    </row>
    <row r="2482" spans="1:8" ht="13.5" x14ac:dyDescent="0.25">
      <c r="A2482" s="3">
        <f>TITRES_STAT!B2485</f>
        <v>45617</v>
      </c>
      <c r="B2482" s="5">
        <f>TITRES_STAT!D2485</f>
        <v>12.185</v>
      </c>
      <c r="C2482" s="2">
        <f t="shared" si="228"/>
        <v>11.930699109531748</v>
      </c>
      <c r="D2482" s="2">
        <f t="shared" si="230"/>
        <v>11.952750052804577</v>
      </c>
      <c r="E2482" s="2">
        <f t="shared" si="229"/>
        <v>-2.205094327282886E-2</v>
      </c>
      <c r="F2482" s="2">
        <f t="shared" si="233"/>
        <v>0.10413855701237498</v>
      </c>
      <c r="G2482" s="2">
        <f t="shared" si="231"/>
        <v>-0.12618950028520384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5">
        <f>TITRES_STAT!D2486</f>
        <v>12.012</v>
      </c>
      <c r="C2483" s="2">
        <f t="shared" si="228"/>
        <v>11.881206938834556</v>
      </c>
      <c r="D2483" s="2">
        <f t="shared" si="230"/>
        <v>11.957138937782016</v>
      </c>
      <c r="E2483" s="2">
        <f t="shared" si="229"/>
        <v>-7.5931998947460499E-2</v>
      </c>
      <c r="F2483" s="2">
        <f t="shared" si="233"/>
        <v>6.8124445820407886E-2</v>
      </c>
      <c r="G2483" s="2">
        <f t="shared" si="231"/>
        <v>-0.14405644476786839</v>
      </c>
      <c r="H2483" s="2" t="str">
        <f t="shared" si="232"/>
        <v>Hold</v>
      </c>
    </row>
    <row r="2484" spans="1:8" ht="13.5" x14ac:dyDescent="0.25">
      <c r="A2484" s="3">
        <f>TITRES_STAT!B2487</f>
        <v>45621</v>
      </c>
      <c r="B2484" s="5">
        <f>TITRES_STAT!D2487</f>
        <v>11.791</v>
      </c>
      <c r="C2484" s="2">
        <f t="shared" si="228"/>
        <v>11.828867409783086</v>
      </c>
      <c r="D2484" s="2">
        <f t="shared" si="230"/>
        <v>11.944832349798164</v>
      </c>
      <c r="E2484" s="2">
        <f t="shared" si="229"/>
        <v>-0.11596494001507729</v>
      </c>
      <c r="F2484" s="2">
        <f t="shared" si="233"/>
        <v>3.130656865331085E-2</v>
      </c>
      <c r="G2484" s="2">
        <f t="shared" si="231"/>
        <v>-0.14727150866838815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5">
        <f>TITRES_STAT!D2488</f>
        <v>11.647</v>
      </c>
      <c r="C2485" s="2">
        <f t="shared" si="228"/>
        <v>11.797964731354918</v>
      </c>
      <c r="D2485" s="2">
        <f t="shared" si="230"/>
        <v>11.922770694257558</v>
      </c>
      <c r="E2485" s="2">
        <f t="shared" si="229"/>
        <v>-0.12480596290263968</v>
      </c>
      <c r="F2485" s="2">
        <f t="shared" si="233"/>
        <v>8.406234212074426E-5</v>
      </c>
      <c r="G2485" s="2">
        <f t="shared" si="231"/>
        <v>-0.12489002524476042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5">
        <f>TITRES_STAT!D2489</f>
        <v>11.647</v>
      </c>
      <c r="C2486" s="2">
        <f t="shared" si="228"/>
        <v>11.771816311146468</v>
      </c>
      <c r="D2486" s="2">
        <f t="shared" si="230"/>
        <v>11.902343235423665</v>
      </c>
      <c r="E2486" s="2">
        <f t="shared" si="229"/>
        <v>-0.1305269242771967</v>
      </c>
      <c r="F2486" s="2">
        <f t="shared" si="233"/>
        <v>-2.6038134981742744E-2</v>
      </c>
      <c r="G2486" s="2">
        <f t="shared" si="231"/>
        <v>-0.10448878929545395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5">
        <f>TITRES_STAT!D2490</f>
        <v>11.993</v>
      </c>
      <c r="C2487" s="2">
        <f t="shared" si="228"/>
        <v>11.749690724816242</v>
      </c>
      <c r="D2487" s="2">
        <f t="shared" si="230"/>
        <v>11.909058551318209</v>
      </c>
      <c r="E2487" s="2">
        <f t="shared" si="229"/>
        <v>-0.1593678265019669</v>
      </c>
      <c r="F2487" s="2">
        <f t="shared" si="233"/>
        <v>-5.2704073285787578E-2</v>
      </c>
      <c r="G2487" s="2">
        <f t="shared" si="231"/>
        <v>-0.10666375321617932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5">
        <f>TITRES_STAT!D2491</f>
        <v>11.916</v>
      </c>
      <c r="C2488" s="2">
        <f t="shared" si="228"/>
        <v>11.71619984407528</v>
      </c>
      <c r="D2488" s="2">
        <f t="shared" si="230"/>
        <v>11.909572732702046</v>
      </c>
      <c r="E2488" s="2">
        <f t="shared" si="229"/>
        <v>-0.19337288862676516</v>
      </c>
      <c r="F2488" s="2">
        <f t="shared" si="233"/>
        <v>-8.0837836353983103E-2</v>
      </c>
      <c r="G2488" s="2">
        <f t="shared" si="231"/>
        <v>-0.11253505227278206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5">
        <f>TITRES_STAT!D2492</f>
        <v>11.916</v>
      </c>
      <c r="C2489" s="2">
        <f t="shared" si="228"/>
        <v>11.687861406525236</v>
      </c>
      <c r="D2489" s="2">
        <f t="shared" si="230"/>
        <v>11.910048826575968</v>
      </c>
      <c r="E2489" s="2">
        <f t="shared" si="229"/>
        <v>-0.22218742005073189</v>
      </c>
      <c r="F2489" s="2">
        <f t="shared" si="233"/>
        <v>-0.10910775309333287</v>
      </c>
      <c r="G2489" s="2">
        <f t="shared" si="231"/>
        <v>-0.11307966695739902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5">
        <f>TITRES_STAT!D2493</f>
        <v>11.906000000000001</v>
      </c>
      <c r="C2490" s="2">
        <f t="shared" si="228"/>
        <v>11.678651959367507</v>
      </c>
      <c r="D2490" s="2">
        <f t="shared" si="230"/>
        <v>11.909748913496266</v>
      </c>
      <c r="E2490" s="2">
        <f t="shared" si="229"/>
        <v>-0.23109695412875908</v>
      </c>
      <c r="F2490" s="2">
        <f t="shared" si="233"/>
        <v>-0.13350559330041811</v>
      </c>
      <c r="G2490" s="2">
        <f t="shared" si="231"/>
        <v>-9.7591360828340967E-2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5">
        <f>TITRES_STAT!D2494</f>
        <v>11.887</v>
      </c>
      <c r="C2491" s="2">
        <f t="shared" si="228"/>
        <v>11.673782427157121</v>
      </c>
      <c r="D2491" s="2">
        <f t="shared" si="230"/>
        <v>11.908063808792839</v>
      </c>
      <c r="E2491" s="2">
        <f t="shared" si="229"/>
        <v>-0.23428138163571788</v>
      </c>
      <c r="F2491" s="2">
        <f t="shared" si="233"/>
        <v>-0.15366075096747805</v>
      </c>
      <c r="G2491" s="2">
        <f t="shared" si="231"/>
        <v>-8.0620630668239823E-2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5">
        <f>TITRES_STAT!D2495</f>
        <v>11.82</v>
      </c>
      <c r="C2492" s="2">
        <f t="shared" si="228"/>
        <v>11.752431284517565</v>
      </c>
      <c r="D2492" s="2">
        <f t="shared" si="230"/>
        <v>11.901540563697074</v>
      </c>
      <c r="E2492" s="2">
        <f t="shared" si="229"/>
        <v>-0.149109279179509</v>
      </c>
      <c r="F2492" s="2">
        <f t="shared" si="233"/>
        <v>-0.15275045660988423</v>
      </c>
      <c r="G2492" s="2">
        <f t="shared" si="231"/>
        <v>3.6411774303752309E-3</v>
      </c>
      <c r="H2492" s="2" t="str">
        <f t="shared" si="232"/>
        <v>Sell</v>
      </c>
    </row>
    <row r="2493" spans="1:8" ht="13.5" x14ac:dyDescent="0.25">
      <c r="A2493" s="3">
        <f>TITRES_STAT!B2496</f>
        <v>45632</v>
      </c>
      <c r="B2493" s="5">
        <f>TITRES_STAT!D2496</f>
        <v>11.676</v>
      </c>
      <c r="C2493" s="2">
        <f t="shared" si="228"/>
        <v>11.792364933053324</v>
      </c>
      <c r="D2493" s="2">
        <f t="shared" si="230"/>
        <v>11.884833855275067</v>
      </c>
      <c r="E2493" s="2">
        <f t="shared" si="229"/>
        <v>-9.2468922221742744E-2</v>
      </c>
      <c r="F2493" s="2">
        <f t="shared" si="233"/>
        <v>-0.14069414973225594</v>
      </c>
      <c r="G2493" s="2">
        <f t="shared" si="231"/>
        <v>4.8225227510513197E-2</v>
      </c>
      <c r="H2493" s="2" t="str">
        <f t="shared" si="232"/>
        <v>Sell</v>
      </c>
    </row>
    <row r="2494" spans="1:8" ht="13.5" x14ac:dyDescent="0.25">
      <c r="A2494" s="3">
        <f>TITRES_STAT!B2497</f>
        <v>45635</v>
      </c>
      <c r="B2494" s="5">
        <f>TITRES_STAT!D2497</f>
        <v>11.906000000000001</v>
      </c>
      <c r="C2494" s="2">
        <f t="shared" si="228"/>
        <v>11.792154943352813</v>
      </c>
      <c r="D2494" s="2">
        <f t="shared" si="230"/>
        <v>11.886401717847283</v>
      </c>
      <c r="E2494" s="2">
        <f t="shared" si="229"/>
        <v>-9.4246774494470387E-2</v>
      </c>
      <c r="F2494" s="2">
        <f t="shared" si="233"/>
        <v>-0.13140467468469882</v>
      </c>
      <c r="G2494" s="2">
        <f t="shared" si="231"/>
        <v>3.7157900190228438E-2</v>
      </c>
      <c r="H2494" s="2" t="str">
        <f t="shared" si="232"/>
        <v>Sell</v>
      </c>
    </row>
    <row r="2495" spans="1:8" ht="13.5" x14ac:dyDescent="0.25">
      <c r="A2495" s="3">
        <f>TITRES_STAT!B2498</f>
        <v>45636</v>
      </c>
      <c r="B2495" s="5">
        <f>TITRES_STAT!D2498</f>
        <v>11.897</v>
      </c>
      <c r="C2495" s="2">
        <f t="shared" si="228"/>
        <v>11.769823413606225</v>
      </c>
      <c r="D2495" s="2">
        <f t="shared" si="230"/>
        <v>11.887186775784521</v>
      </c>
      <c r="E2495" s="2">
        <f t="shared" si="229"/>
        <v>-0.11736336217829546</v>
      </c>
      <c r="F2495" s="2">
        <f t="shared" si="233"/>
        <v>-0.12859641218341816</v>
      </c>
      <c r="G2495" s="2">
        <f t="shared" si="231"/>
        <v>1.1233050005122702E-2</v>
      </c>
      <c r="H2495" s="2" t="str">
        <f t="shared" si="232"/>
        <v>Sell</v>
      </c>
    </row>
    <row r="2496" spans="1:8" ht="13.5" x14ac:dyDescent="0.25">
      <c r="A2496" s="3">
        <f>TITRES_STAT!B2499</f>
        <v>45637</v>
      </c>
      <c r="B2496" s="5">
        <f>TITRES_STAT!D2499</f>
        <v>11.906000000000001</v>
      </c>
      <c r="C2496" s="2">
        <f t="shared" si="228"/>
        <v>11.750927503820652</v>
      </c>
      <c r="D2496" s="2">
        <f t="shared" si="230"/>
        <v>11.888580347948629</v>
      </c>
      <c r="E2496" s="2">
        <f t="shared" si="229"/>
        <v>-0.1376528441279774</v>
      </c>
      <c r="F2496" s="2">
        <f t="shared" si="233"/>
        <v>-0.13040769857233001</v>
      </c>
      <c r="G2496" s="2">
        <f t="shared" si="231"/>
        <v>-7.2451455556473976E-3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5">
        <f>TITRES_STAT!D2500</f>
        <v>12.079000000000001</v>
      </c>
      <c r="C2497" s="2">
        <f t="shared" si="228"/>
        <v>11.788169426309784</v>
      </c>
      <c r="D2497" s="2">
        <f t="shared" si="230"/>
        <v>11.902685507359841</v>
      </c>
      <c r="E2497" s="2">
        <f t="shared" si="229"/>
        <v>-0.11451608105005739</v>
      </c>
      <c r="F2497" s="2">
        <f t="shared" si="233"/>
        <v>-0.12722937506787549</v>
      </c>
      <c r="G2497" s="2">
        <f t="shared" si="231"/>
        <v>1.2713294017818094E-2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5">
        <f>TITRES_STAT!D2501</f>
        <v>11.878</v>
      </c>
      <c r="C2498" s="2">
        <f t="shared" si="228"/>
        <v>11.807835668415972</v>
      </c>
      <c r="D2498" s="2">
        <f t="shared" si="230"/>
        <v>11.900856951259112</v>
      </c>
      <c r="E2498" s="2">
        <f t="shared" si="229"/>
        <v>-9.3021282843139375E-2</v>
      </c>
      <c r="F2498" s="2">
        <f t="shared" si="233"/>
        <v>-0.12038775662292828</v>
      </c>
      <c r="G2498" s="2">
        <f t="shared" si="231"/>
        <v>2.7366473779788902E-2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5">
        <f>TITRES_STAT!D2502</f>
        <v>12.089</v>
      </c>
      <c r="C2499" s="2">
        <f t="shared" si="228"/>
        <v>11.824476334813516</v>
      </c>
      <c r="D2499" s="2">
        <f t="shared" si="230"/>
        <v>11.914793473388066</v>
      </c>
      <c r="E2499" s="2">
        <f t="shared" si="229"/>
        <v>-9.0317138574549816E-2</v>
      </c>
      <c r="F2499" s="2">
        <f t="shared" si="233"/>
        <v>-0.1143736330132526</v>
      </c>
      <c r="G2499" s="2">
        <f t="shared" si="231"/>
        <v>2.405649443870278E-2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5">
        <f>TITRES_STAT!D2503</f>
        <v>12.089</v>
      </c>
      <c r="C2500" s="2">
        <f t="shared" si="228"/>
        <v>11.837018437149897</v>
      </c>
      <c r="D2500" s="2">
        <f t="shared" si="230"/>
        <v>11.927697660544505</v>
      </c>
      <c r="E2500" s="2">
        <f t="shared" si="229"/>
        <v>-9.0679223394607433E-2</v>
      </c>
      <c r="F2500" s="2">
        <f t="shared" si="233"/>
        <v>-0.10963475108952357</v>
      </c>
      <c r="G2500" s="2">
        <f t="shared" si="231"/>
        <v>1.8955527694916138E-2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5">
        <f>TITRES_STAT!D2504</f>
        <v>12.099</v>
      </c>
      <c r="C2501" s="2">
        <f t="shared" si="228"/>
        <v>11.844707908357606</v>
      </c>
      <c r="D2501" s="2">
        <f t="shared" si="230"/>
        <v>11.940386722726394</v>
      </c>
      <c r="E2501" s="2">
        <f t="shared" si="229"/>
        <v>-9.5678814368788778E-2</v>
      </c>
      <c r="F2501" s="2">
        <f t="shared" si="233"/>
        <v>-0.10684356374537662</v>
      </c>
      <c r="G2501" s="2">
        <f t="shared" si="231"/>
        <v>1.1164749376587846E-2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5">
        <f>TITRES_STAT!D2505</f>
        <v>12.166</v>
      </c>
      <c r="C2502" s="2">
        <f t="shared" si="228"/>
        <v>11.840906691687206</v>
      </c>
      <c r="D2502" s="2">
        <f t="shared" si="230"/>
        <v>11.957098817339254</v>
      </c>
      <c r="E2502" s="2">
        <f t="shared" si="229"/>
        <v>-0.11619212565204862</v>
      </c>
      <c r="F2502" s="2">
        <f t="shared" si="233"/>
        <v>-0.10871327612671103</v>
      </c>
      <c r="G2502" s="2">
        <f t="shared" si="231"/>
        <v>-7.4788495253375886E-3</v>
      </c>
      <c r="H2502" s="2" t="str">
        <f t="shared" si="232"/>
        <v>Hold</v>
      </c>
    </row>
    <row r="2503" spans="1:8" ht="13.5" x14ac:dyDescent="0.25">
      <c r="A2503" s="3">
        <f>TITRES_STAT!B2506</f>
        <v>45649</v>
      </c>
      <c r="B2503" s="5">
        <f>TITRES_STAT!D2506</f>
        <v>12.32</v>
      </c>
      <c r="C2503" s="2">
        <f t="shared" si="228"/>
        <v>11.815536431427637</v>
      </c>
      <c r="D2503" s="2">
        <f t="shared" si="230"/>
        <v>11.983980386425236</v>
      </c>
      <c r="E2503" s="2">
        <f t="shared" si="229"/>
        <v>-0.16844395499759912</v>
      </c>
      <c r="F2503" s="2">
        <f t="shared" si="233"/>
        <v>-0.12065941190088865</v>
      </c>
      <c r="G2503" s="2">
        <f t="shared" si="231"/>
        <v>-4.7784543096710472E-2</v>
      </c>
      <c r="H2503" s="2" t="str">
        <f t="shared" si="232"/>
        <v>Hold</v>
      </c>
    </row>
    <row r="2504" spans="1:8" ht="13.5" x14ac:dyDescent="0.25">
      <c r="A2504" s="3">
        <f>TITRES_STAT!B2507</f>
        <v>45650</v>
      </c>
      <c r="B2504" s="5">
        <f>TITRES_STAT!D2507</f>
        <v>12.204000000000001</v>
      </c>
      <c r="C2504" s="2">
        <f t="shared" si="228"/>
        <v>11.829453903515692</v>
      </c>
      <c r="D2504" s="2">
        <f t="shared" si="230"/>
        <v>12.000278135578922</v>
      </c>
      <c r="E2504" s="2">
        <f t="shared" si="229"/>
        <v>-0.1708242320632305</v>
      </c>
      <c r="F2504" s="2">
        <f t="shared" si="233"/>
        <v>-0.13069237593335703</v>
      </c>
      <c r="G2504" s="2">
        <f t="shared" si="231"/>
        <v>-4.0131856129873467E-2</v>
      </c>
      <c r="H2504" s="2" t="str">
        <f t="shared" si="232"/>
        <v>Hold</v>
      </c>
    </row>
    <row r="2505" spans="1:8" ht="13.5" x14ac:dyDescent="0.25">
      <c r="A2505" s="3">
        <f>TITRES_STAT!B2508</f>
        <v>45651</v>
      </c>
      <c r="B2505" s="5">
        <f>TITRES_STAT!D2508</f>
        <v>12.32</v>
      </c>
      <c r="C2505" s="2">
        <f t="shared" si="228"/>
        <v>11.839845610667123</v>
      </c>
      <c r="D2505" s="2">
        <f t="shared" si="230"/>
        <v>12.02396123664715</v>
      </c>
      <c r="E2505" s="2">
        <f t="shared" si="229"/>
        <v>-0.18411562598002718</v>
      </c>
      <c r="F2505" s="2">
        <f t="shared" si="233"/>
        <v>-0.14137702594269108</v>
      </c>
      <c r="G2505" s="2">
        <f t="shared" si="231"/>
        <v>-4.2738600037336094E-2</v>
      </c>
      <c r="H2505" s="2" t="str">
        <f t="shared" si="232"/>
        <v>Hold</v>
      </c>
    </row>
    <row r="2506" spans="1:8" ht="13.5" x14ac:dyDescent="0.25">
      <c r="A2506" s="3">
        <f>TITRES_STAT!B2509</f>
        <v>45652</v>
      </c>
      <c r="B2506" s="5">
        <f>TITRES_STAT!D2509</f>
        <v>12.281000000000001</v>
      </c>
      <c r="C2506" s="2">
        <f t="shared" si="228"/>
        <v>11.850023209026027</v>
      </c>
      <c r="D2506" s="2">
        <f t="shared" si="230"/>
        <v>12.043001145043657</v>
      </c>
      <c r="E2506" s="2">
        <f t="shared" si="229"/>
        <v>-0.19297793601763047</v>
      </c>
      <c r="F2506" s="2">
        <f t="shared" si="233"/>
        <v>-0.15169720795767896</v>
      </c>
      <c r="G2506" s="2">
        <f t="shared" si="231"/>
        <v>-4.1280728059951505E-2</v>
      </c>
      <c r="H2506" s="2" t="str">
        <f t="shared" si="232"/>
        <v>Hold</v>
      </c>
    </row>
    <row r="2507" spans="1:8" ht="13.5" x14ac:dyDescent="0.25">
      <c r="A2507" s="3">
        <f>TITRES_STAT!B2510</f>
        <v>45653</v>
      </c>
      <c r="B2507" s="5">
        <f>TITRES_STAT!D2510</f>
        <v>12.204000000000001</v>
      </c>
      <c r="C2507" s="2">
        <f t="shared" si="228"/>
        <v>11.885250407637407</v>
      </c>
      <c r="D2507" s="2">
        <f t="shared" si="230"/>
        <v>12.054926986151534</v>
      </c>
      <c r="E2507" s="2">
        <f t="shared" si="229"/>
        <v>-0.16967657851412632</v>
      </c>
      <c r="F2507" s="2">
        <f t="shared" si="233"/>
        <v>-0.15529308206896844</v>
      </c>
      <c r="G2507" s="2">
        <f t="shared" si="231"/>
        <v>-1.4383496445157878E-2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5">
        <f>TITRES_STAT!D2511</f>
        <v>12.204000000000001</v>
      </c>
      <c r="C2508" s="2">
        <f t="shared" si="228"/>
        <v>11.884134960308575</v>
      </c>
      <c r="D2508" s="2">
        <f t="shared" si="230"/>
        <v>12.06596943162179</v>
      </c>
      <c r="E2508" s="2">
        <f t="shared" si="229"/>
        <v>-0.18183447131321451</v>
      </c>
      <c r="F2508" s="2">
        <f t="shared" si="233"/>
        <v>-0.16060135991781765</v>
      </c>
      <c r="G2508" s="2">
        <f t="shared" si="231"/>
        <v>-2.1233111395396853E-2</v>
      </c>
      <c r="H2508" s="2" t="str">
        <f t="shared" si="232"/>
        <v>Hold</v>
      </c>
    </row>
    <row r="2509" spans="1:8" ht="13.5" x14ac:dyDescent="0.25">
      <c r="A2509" s="3">
        <f>TITRES_STAT!B2512</f>
        <v>45657</v>
      </c>
      <c r="B2509" s="5">
        <f>TITRES_STAT!D2512</f>
        <v>12.003</v>
      </c>
      <c r="C2509" s="2">
        <f t="shared" si="228"/>
        <v>11.915652658722641</v>
      </c>
      <c r="D2509" s="2">
        <f t="shared" si="230"/>
        <v>12.061305029279435</v>
      </c>
      <c r="E2509" s="2">
        <f t="shared" si="229"/>
        <v>-0.14565237055679425</v>
      </c>
      <c r="F2509" s="2">
        <f t="shared" si="233"/>
        <v>-0.157611562045613</v>
      </c>
      <c r="G2509" s="2">
        <f t="shared" si="231"/>
        <v>1.1959191488818743E-2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5">
        <f>TITRES_STAT!D2513</f>
        <v>12.252000000000001</v>
      </c>
      <c r="C2510" s="2">
        <f t="shared" si="228"/>
        <v>11.94232148045762</v>
      </c>
      <c r="D2510" s="2">
        <f t="shared" si="230"/>
        <v>12.075430582666144</v>
      </c>
      <c r="E2510" s="2">
        <f t="shared" si="229"/>
        <v>-0.13310910220852357</v>
      </c>
      <c r="F2510" s="2">
        <f t="shared" si="233"/>
        <v>-0.15271107007819512</v>
      </c>
      <c r="G2510" s="2">
        <f t="shared" si="231"/>
        <v>1.9601967869671555E-2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5">
        <f>TITRES_STAT!D2514</f>
        <v>12.243</v>
      </c>
      <c r="C2511" s="2">
        <f t="shared" ref="C2511:C2574" si="234">$C$4*B2501+C2510*(1-$C$4)</f>
        <v>11.966425868079524</v>
      </c>
      <c r="D2511" s="2">
        <f t="shared" si="230"/>
        <v>12.08784313209828</v>
      </c>
      <c r="E2511" s="2">
        <f t="shared" si="229"/>
        <v>-0.1214172640187563</v>
      </c>
      <c r="F2511" s="2">
        <f t="shared" si="233"/>
        <v>-0.14645230886630736</v>
      </c>
      <c r="G2511" s="2">
        <f t="shared" si="231"/>
        <v>2.5035044847551063E-2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5">
        <f>TITRES_STAT!D2515</f>
        <v>12.233000000000001</v>
      </c>
      <c r="C2512" s="2">
        <f t="shared" si="234"/>
        <v>11.997129580682675</v>
      </c>
      <c r="D2512" s="2">
        <f t="shared" si="230"/>
        <v>12.098595492683593</v>
      </c>
      <c r="E2512" s="2">
        <f t="shared" si="229"/>
        <v>-0.10146591200091848</v>
      </c>
      <c r="F2512" s="2">
        <f t="shared" si="233"/>
        <v>-0.13745502949322957</v>
      </c>
      <c r="G2512" s="2">
        <f t="shared" si="231"/>
        <v>3.5989117492311096E-2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5">
        <f>TITRES_STAT!D2516</f>
        <v>12.224</v>
      </c>
      <c r="C2513" s="2">
        <f t="shared" si="234"/>
        <v>12.046801952885341</v>
      </c>
      <c r="D2513" s="2">
        <f t="shared" si="230"/>
        <v>12.107884715447772</v>
      </c>
      <c r="E2513" s="2">
        <f t="shared" si="229"/>
        <v>-6.1082762562431725E-2</v>
      </c>
      <c r="F2513" s="2">
        <f t="shared" si="233"/>
        <v>-0.12218057610707002</v>
      </c>
      <c r="G2513" s="2">
        <f t="shared" si="231"/>
        <v>6.1097813544638294E-2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5">
        <f>TITRES_STAT!D2517</f>
        <v>12.022</v>
      </c>
      <c r="C2514" s="2">
        <f t="shared" si="234"/>
        <v>12.070986267826058</v>
      </c>
      <c r="D2514" s="2">
        <f t="shared" si="230"/>
        <v>12.101522884673864</v>
      </c>
      <c r="E2514" s="2">
        <f t="shared" si="229"/>
        <v>-3.0536616847806286E-2</v>
      </c>
      <c r="F2514" s="2">
        <f t="shared" si="233"/>
        <v>-0.10385178425521728</v>
      </c>
      <c r="G2514" s="2">
        <f t="shared" si="231"/>
        <v>7.3315167407410994E-2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5">
        <f>TITRES_STAT!D2518</f>
        <v>12.108000000000001</v>
      </c>
      <c r="C2515" s="2">
        <f t="shared" si="234"/>
        <v>12.109296072775896</v>
      </c>
      <c r="D2515" s="2">
        <f t="shared" si="230"/>
        <v>12.102002670994318</v>
      </c>
      <c r="E2515" s="2">
        <f t="shared" si="229"/>
        <v>7.2934017815775576E-3</v>
      </c>
      <c r="F2515" s="2">
        <f t="shared" si="233"/>
        <v>-8.1622747047858324E-2</v>
      </c>
      <c r="G2515" s="2">
        <f t="shared" si="231"/>
        <v>8.8916148829435881E-2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5">
        <f>TITRES_STAT!D2519</f>
        <v>12.233000000000001</v>
      </c>
      <c r="C2516" s="2">
        <f t="shared" si="234"/>
        <v>12.135712061579605</v>
      </c>
      <c r="D2516" s="2">
        <f t="shared" si="230"/>
        <v>12.111706176846591</v>
      </c>
      <c r="E2516" s="2">
        <f t="shared" si="229"/>
        <v>2.4005884733014682E-2</v>
      </c>
      <c r="F2516" s="2">
        <f t="shared" si="233"/>
        <v>-6.0497020691683723E-2</v>
      </c>
      <c r="G2516" s="2">
        <f t="shared" si="231"/>
        <v>8.4502905424698405E-2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5">
        <f>TITRES_STAT!D2520</f>
        <v>12.233000000000001</v>
      </c>
      <c r="C2517" s="2">
        <f t="shared" si="234"/>
        <v>12.146217898259666</v>
      </c>
      <c r="D2517" s="2">
        <f t="shared" si="230"/>
        <v>12.120690904487583</v>
      </c>
      <c r="E2517" s="2">
        <f t="shared" si="229"/>
        <v>2.5526993772082562E-2</v>
      </c>
      <c r="F2517" s="2">
        <f t="shared" si="233"/>
        <v>-4.3292217798930471E-2</v>
      </c>
      <c r="G2517" s="2">
        <f t="shared" si="231"/>
        <v>6.8819211571013034E-2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5">
        <f>TITRES_STAT!D2521</f>
        <v>12.233000000000001</v>
      </c>
      <c r="C2518" s="2">
        <f t="shared" si="234"/>
        <v>12.155107452373564</v>
      </c>
      <c r="D2518" s="2">
        <f t="shared" si="230"/>
        <v>12.129010096747763</v>
      </c>
      <c r="E2518" s="2">
        <f t="shared" si="229"/>
        <v>2.6097355625800844E-2</v>
      </c>
      <c r="F2518" s="2">
        <f t="shared" si="233"/>
        <v>-2.9414303113984207E-2</v>
      </c>
      <c r="G2518" s="2">
        <f t="shared" si="231"/>
        <v>5.5511658739785051E-2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5">
        <f>TITRES_STAT!D2522</f>
        <v>12.233000000000001</v>
      </c>
      <c r="C2519" s="2">
        <f t="shared" si="234"/>
        <v>12.131706305854554</v>
      </c>
      <c r="D2519" s="2">
        <f t="shared" si="230"/>
        <v>12.136713052544225</v>
      </c>
      <c r="E2519" s="2">
        <f t="shared" si="229"/>
        <v>-5.006746689671715E-3</v>
      </c>
      <c r="F2519" s="2">
        <f t="shared" si="233"/>
        <v>-2.453279182912171E-2</v>
      </c>
      <c r="G2519" s="2">
        <f t="shared" si="231"/>
        <v>1.9526045139449996E-2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5">
        <f>TITRES_STAT!D2523</f>
        <v>12.204000000000001</v>
      </c>
      <c r="C2520" s="2">
        <f t="shared" si="234"/>
        <v>12.150213028030775</v>
      </c>
      <c r="D2520" s="2">
        <f t="shared" si="230"/>
        <v>12.141697270874282</v>
      </c>
      <c r="E2520" s="2">
        <f t="shared" si="229"/>
        <v>8.5157571564931089E-3</v>
      </c>
      <c r="F2520" s="2">
        <f t="shared" si="233"/>
        <v>-1.7923082031998747E-2</v>
      </c>
      <c r="G2520" s="2">
        <f t="shared" si="231"/>
        <v>2.6438839188491856E-2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5">
        <f>TITRES_STAT!D2524</f>
        <v>12.3</v>
      </c>
      <c r="C2521" s="2">
        <f t="shared" si="234"/>
        <v>12.164487946795271</v>
      </c>
      <c r="D2521" s="2">
        <f t="shared" si="230"/>
        <v>12.153423398957669</v>
      </c>
      <c r="E2521" s="2">
        <f t="shared" si="229"/>
        <v>1.1064547837602134E-2</v>
      </c>
      <c r="F2521" s="2">
        <f t="shared" si="233"/>
        <v>-1.2125556058078571E-2</v>
      </c>
      <c r="G2521" s="2">
        <f t="shared" si="231"/>
        <v>2.3190103895680707E-2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5">
        <f>TITRES_STAT!D2525</f>
        <v>12.3</v>
      </c>
      <c r="C2522" s="2">
        <f t="shared" si="234"/>
        <v>12.175028262672921</v>
      </c>
      <c r="D2522" s="2">
        <f t="shared" si="230"/>
        <v>12.164280924960805</v>
      </c>
      <c r="E2522" s="2">
        <f t="shared" si="229"/>
        <v>1.0747337712116334E-2</v>
      </c>
      <c r="F2522" s="2">
        <f t="shared" si="233"/>
        <v>-7.5509773040395908E-3</v>
      </c>
      <c r="G2522" s="2">
        <f t="shared" si="231"/>
        <v>1.8298315016155926E-2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5">
        <f>TITRES_STAT!D2526</f>
        <v>12.252000000000001</v>
      </c>
      <c r="C2523" s="2">
        <f t="shared" si="234"/>
        <v>12.182562376107857</v>
      </c>
      <c r="D2523" s="2">
        <f t="shared" si="230"/>
        <v>12.170778634222968</v>
      </c>
      <c r="E2523" s="2">
        <f t="shared" si="229"/>
        <v>1.1783741884888954E-2</v>
      </c>
      <c r="F2523" s="2">
        <f t="shared" si="233"/>
        <v>-3.684033466253882E-3</v>
      </c>
      <c r="G2523" s="2">
        <f t="shared" si="231"/>
        <v>1.5467775351142837E-2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5">
        <f>TITRES_STAT!D2527</f>
        <v>12.252000000000001</v>
      </c>
      <c r="C2524" s="2">
        <f t="shared" si="234"/>
        <v>12.157860472091263</v>
      </c>
      <c r="D2524" s="2">
        <f t="shared" si="230"/>
        <v>12.176795031687933</v>
      </c>
      <c r="E2524" s="2">
        <f t="shared" ref="E2524:E2587" si="235">C2524-D2524</f>
        <v>-1.8934559596669231E-2</v>
      </c>
      <c r="F2524" s="2">
        <f t="shared" si="233"/>
        <v>-6.7341386923369523E-3</v>
      </c>
      <c r="G2524" s="2">
        <f t="shared" si="231"/>
        <v>-1.2200420904332279E-2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5">
        <f>TITRES_STAT!D2528</f>
        <v>12.291</v>
      </c>
      <c r="C2525" s="2">
        <f t="shared" si="234"/>
        <v>12.15018963023107</v>
      </c>
      <c r="D2525" s="2">
        <f t="shared" ref="D2525:D2588" si="236">$D$4*B2525+(1-$D$4)*D2524</f>
        <v>12.185254658970308</v>
      </c>
      <c r="E2525" s="2">
        <f t="shared" si="235"/>
        <v>-3.5065028739238002E-2</v>
      </c>
      <c r="F2525" s="2">
        <f t="shared" si="233"/>
        <v>-1.2400316701717163E-2</v>
      </c>
      <c r="G2525" s="2">
        <f t="shared" si="231"/>
        <v>-2.2664712037520837E-2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5">
        <f>TITRES_STAT!D2529</f>
        <v>12.473000000000001</v>
      </c>
      <c r="C2526" s="2">
        <f t="shared" si="234"/>
        <v>12.162929687118597</v>
      </c>
      <c r="D2526" s="2">
        <f t="shared" si="236"/>
        <v>12.206569128676213</v>
      </c>
      <c r="E2526" s="2">
        <f t="shared" si="235"/>
        <v>-4.363944155761601E-2</v>
      </c>
      <c r="F2526" s="2">
        <f t="shared" si="233"/>
        <v>-1.8648141672896933E-2</v>
      </c>
      <c r="G2526" s="2">
        <f t="shared" si="231"/>
        <v>-2.4991299884719077E-2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5">
        <f>TITRES_STAT!D2530</f>
        <v>12.964</v>
      </c>
      <c r="C2527" s="2">
        <f t="shared" si="234"/>
        <v>12.173709735254198</v>
      </c>
      <c r="D2527" s="2">
        <f t="shared" si="236"/>
        <v>12.262675119144641</v>
      </c>
      <c r="E2527" s="2">
        <f t="shared" si="235"/>
        <v>-8.8965383890442951E-2</v>
      </c>
      <c r="F2527" s="2">
        <f t="shared" si="233"/>
        <v>-3.271159011640614E-2</v>
      </c>
      <c r="G2527" s="2">
        <f t="shared" si="231"/>
        <v>-5.625379377403681E-2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5">
        <f>TITRES_STAT!D2531</f>
        <v>13.108000000000001</v>
      </c>
      <c r="C2528" s="2">
        <f t="shared" si="234"/>
        <v>12.18283131444586</v>
      </c>
      <c r="D2528" s="2">
        <f t="shared" si="236"/>
        <v>12.325291776985779</v>
      </c>
      <c r="E2528" s="2">
        <f t="shared" si="235"/>
        <v>-0.14246046253991906</v>
      </c>
      <c r="F2528" s="2">
        <f t="shared" si="233"/>
        <v>-5.4661364601108729E-2</v>
      </c>
      <c r="G2528" s="2">
        <f t="shared" si="231"/>
        <v>-8.7799097938810328E-2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5">
        <f>TITRES_STAT!D2532</f>
        <v>13.108000000000001</v>
      </c>
      <c r="C2529" s="2">
        <f t="shared" si="234"/>
        <v>12.190549573761881</v>
      </c>
      <c r="D2529" s="2">
        <f t="shared" si="236"/>
        <v>12.383270163875721</v>
      </c>
      <c r="E2529" s="2">
        <f t="shared" si="235"/>
        <v>-0.19272059011384002</v>
      </c>
      <c r="F2529" s="2">
        <f t="shared" si="233"/>
        <v>-8.2273209703654981E-2</v>
      </c>
      <c r="G2529" s="2">
        <f t="shared" si="231"/>
        <v>-0.11044738041018504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5">
        <f>TITRES_STAT!D2533</f>
        <v>13.06</v>
      </c>
      <c r="C2530" s="2">
        <f t="shared" si="234"/>
        <v>12.192618870106207</v>
      </c>
      <c r="D2530" s="2">
        <f t="shared" si="236"/>
        <v>12.433398299884926</v>
      </c>
      <c r="E2530" s="2">
        <f t="shared" si="235"/>
        <v>-0.24077942977871913</v>
      </c>
      <c r="F2530" s="2">
        <f t="shared" si="233"/>
        <v>-0.11397445371866781</v>
      </c>
      <c r="G2530" s="2">
        <f t="shared" si="231"/>
        <v>-0.12680497606005131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5">
        <f>TITRES_STAT!D2534</f>
        <v>12.829000000000001</v>
      </c>
      <c r="C2531" s="2">
        <f t="shared" si="234"/>
        <v>12.209139043936021</v>
      </c>
      <c r="D2531" s="2">
        <f t="shared" si="236"/>
        <v>12.462702129523079</v>
      </c>
      <c r="E2531" s="2">
        <f t="shared" si="235"/>
        <v>-0.2535630855870572</v>
      </c>
      <c r="F2531" s="2">
        <f t="shared" si="233"/>
        <v>-0.14189218009234569</v>
      </c>
      <c r="G2531" s="2">
        <f t="shared" si="231"/>
        <v>-0.11167090549471151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5">
        <f>TITRES_STAT!D2535</f>
        <v>13.021000000000001</v>
      </c>
      <c r="C2532" s="2">
        <f t="shared" si="234"/>
        <v>12.22311765256125</v>
      </c>
      <c r="D2532" s="2">
        <f t="shared" si="236"/>
        <v>12.504057527336185</v>
      </c>
      <c r="E2532" s="2">
        <f t="shared" si="235"/>
        <v>-0.28093987477493521</v>
      </c>
      <c r="F2532" s="2">
        <f t="shared" si="233"/>
        <v>-0.16970171902886361</v>
      </c>
      <c r="G2532" s="2">
        <f t="shared" ref="G2532:G2595" si="237">E2532-F2532</f>
        <v>-0.1112381557460716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5">
        <f>TITRES_STAT!D2536</f>
        <v>13.079000000000001</v>
      </c>
      <c r="C2533" s="2">
        <f t="shared" si="234"/>
        <v>12.227561090628749</v>
      </c>
      <c r="D2533" s="2">
        <f t="shared" si="236"/>
        <v>12.546645858644617</v>
      </c>
      <c r="E2533" s="2">
        <f t="shared" si="235"/>
        <v>-0.31908476801586794</v>
      </c>
      <c r="F2533" s="2">
        <f t="shared" ref="F2533:F2596" si="239">(E2533*(2/(10)))+((1-(2/10))*F2532)</f>
        <v>-0.19957832882626447</v>
      </c>
      <c r="G2533" s="2">
        <f t="shared" si="237"/>
        <v>-0.11950643918960346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5">
        <f>TITRES_STAT!D2537</f>
        <v>13.079000000000001</v>
      </c>
      <c r="C2534" s="2">
        <f t="shared" si="234"/>
        <v>12.231320922839711</v>
      </c>
      <c r="D2534" s="2">
        <f t="shared" si="236"/>
        <v>12.586079498745015</v>
      </c>
      <c r="E2534" s="2">
        <f t="shared" si="235"/>
        <v>-0.35475857590530424</v>
      </c>
      <c r="F2534" s="2">
        <f t="shared" si="239"/>
        <v>-0.23061437824207243</v>
      </c>
      <c r="G2534" s="2">
        <f t="shared" si="237"/>
        <v>-0.12414419766323181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5">
        <f>TITRES_STAT!D2538</f>
        <v>13.069000000000001</v>
      </c>
      <c r="C2535" s="2">
        <f t="shared" si="234"/>
        <v>12.240502319325909</v>
      </c>
      <c r="D2535" s="2">
        <f t="shared" si="236"/>
        <v>12.621851387726867</v>
      </c>
      <c r="E2535" s="2">
        <f t="shared" si="235"/>
        <v>-0.38134906840095795</v>
      </c>
      <c r="F2535" s="2">
        <f t="shared" si="239"/>
        <v>-0.26076131627384957</v>
      </c>
      <c r="G2535" s="2">
        <f t="shared" si="237"/>
        <v>-0.12058775212710837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5">
        <f>TITRES_STAT!D2539</f>
        <v>13.146000000000001</v>
      </c>
      <c r="C2536" s="2">
        <f t="shared" si="234"/>
        <v>12.27627119327577</v>
      </c>
      <c r="D2536" s="2">
        <f t="shared" si="236"/>
        <v>12.660677210858211</v>
      </c>
      <c r="E2536" s="2">
        <f t="shared" si="235"/>
        <v>-0.38440601758244064</v>
      </c>
      <c r="F2536" s="2">
        <f t="shared" si="239"/>
        <v>-0.28549025653556781</v>
      </c>
      <c r="G2536" s="2">
        <f t="shared" si="237"/>
        <v>-9.891576104687283E-2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5">
        <f>TITRES_STAT!D2540</f>
        <v>13.146000000000001</v>
      </c>
      <c r="C2537" s="2">
        <f t="shared" si="234"/>
        <v>12.382075625079498</v>
      </c>
      <c r="D2537" s="2">
        <f t="shared" si="236"/>
        <v>12.696627047090937</v>
      </c>
      <c r="E2537" s="2">
        <f t="shared" si="235"/>
        <v>-0.31455142201143893</v>
      </c>
      <c r="F2537" s="2">
        <f t="shared" si="239"/>
        <v>-0.29130248963074207</v>
      </c>
      <c r="G2537" s="2">
        <f t="shared" si="237"/>
        <v>-2.3248932380696863E-2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5">
        <f>TITRES_STAT!D2541</f>
        <v>13.146000000000001</v>
      </c>
      <c r="C2538" s="2">
        <f t="shared" si="234"/>
        <v>12.49375629814419</v>
      </c>
      <c r="D2538" s="2">
        <f t="shared" si="236"/>
        <v>12.729913932491609</v>
      </c>
      <c r="E2538" s="2">
        <f t="shared" si="235"/>
        <v>-0.23615763434741943</v>
      </c>
      <c r="F2538" s="2">
        <f t="shared" si="239"/>
        <v>-0.28027351857407756</v>
      </c>
      <c r="G2538" s="2">
        <f t="shared" si="237"/>
        <v>4.4115884226658131E-2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5">
        <f>TITRES_STAT!D2542</f>
        <v>13.194000000000001</v>
      </c>
      <c r="C2539" s="2">
        <f t="shared" si="234"/>
        <v>12.58825532919893</v>
      </c>
      <c r="D2539" s="2">
        <f t="shared" si="236"/>
        <v>12.764290678232973</v>
      </c>
      <c r="E2539" s="2">
        <f t="shared" si="235"/>
        <v>-0.17603534903404316</v>
      </c>
      <c r="F2539" s="2">
        <f t="shared" si="239"/>
        <v>-0.25942588466607069</v>
      </c>
      <c r="G2539" s="2">
        <f t="shared" si="237"/>
        <v>8.3390535632027529E-2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5">
        <f>TITRES_STAT!D2543</f>
        <v>13.079000000000001</v>
      </c>
      <c r="C2540" s="2">
        <f t="shared" si="234"/>
        <v>12.660831432399096</v>
      </c>
      <c r="D2540" s="2">
        <f t="shared" si="236"/>
        <v>12.787602479845345</v>
      </c>
      <c r="E2540" s="2">
        <f t="shared" si="235"/>
        <v>-0.12677104744624934</v>
      </c>
      <c r="F2540" s="2">
        <f t="shared" si="239"/>
        <v>-0.23289491722210645</v>
      </c>
      <c r="G2540" s="2">
        <f t="shared" si="237"/>
        <v>0.10612386977585711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5">
        <f>TITRES_STAT!D2544</f>
        <v>13.069000000000001</v>
      </c>
      <c r="C2541" s="2">
        <f t="shared" si="234"/>
        <v>12.686703519722311</v>
      </c>
      <c r="D2541" s="2">
        <f t="shared" si="236"/>
        <v>12.808446740597542</v>
      </c>
      <c r="E2541" s="2">
        <f t="shared" si="235"/>
        <v>-0.12174322087523137</v>
      </c>
      <c r="F2541" s="2">
        <f t="shared" si="239"/>
        <v>-0.21066457795273147</v>
      </c>
      <c r="G2541" s="2">
        <f t="shared" si="237"/>
        <v>8.8921357077500096E-2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5">
        <f>TITRES_STAT!D2545</f>
        <v>13.164999999999999</v>
      </c>
      <c r="C2542" s="2">
        <f t="shared" si="234"/>
        <v>12.73813374745734</v>
      </c>
      <c r="D2542" s="2">
        <f t="shared" si="236"/>
        <v>12.834858093145872</v>
      </c>
      <c r="E2542" s="2">
        <f t="shared" si="235"/>
        <v>-9.6724345688532054E-2</v>
      </c>
      <c r="F2542" s="2">
        <f t="shared" si="239"/>
        <v>-0.18787653149989161</v>
      </c>
      <c r="G2542" s="2">
        <f t="shared" si="237"/>
        <v>9.115218581135956E-2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5">
        <f>TITRES_STAT!D2546</f>
        <v>12.973000000000001</v>
      </c>
      <c r="C2543" s="2">
        <f t="shared" si="234"/>
        <v>12.790574709386981</v>
      </c>
      <c r="D2543" s="2">
        <f t="shared" si="236"/>
        <v>12.845090826986919</v>
      </c>
      <c r="E2543" s="2">
        <f t="shared" si="235"/>
        <v>-5.4516117599938241E-2</v>
      </c>
      <c r="F2543" s="2">
        <f t="shared" si="239"/>
        <v>-0.16120444871990094</v>
      </c>
      <c r="G2543" s="2">
        <f t="shared" si="237"/>
        <v>0.1066883311199627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5">
        <f>TITRES_STAT!D2547</f>
        <v>13.164999999999999</v>
      </c>
      <c r="C2544" s="2">
        <f t="shared" si="234"/>
        <v>12.834947831019754</v>
      </c>
      <c r="D2544" s="2">
        <f t="shared" si="236"/>
        <v>12.868787802765665</v>
      </c>
      <c r="E2544" s="2">
        <f t="shared" si="235"/>
        <v>-3.3839971745910802E-2</v>
      </c>
      <c r="F2544" s="2">
        <f t="shared" si="239"/>
        <v>-0.13573155332510292</v>
      </c>
      <c r="G2544" s="2">
        <f t="shared" si="237"/>
        <v>0.10189158157919212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5">
        <f>TITRES_STAT!D2548</f>
        <v>12.992000000000001</v>
      </c>
      <c r="C2545" s="2">
        <f t="shared" si="234"/>
        <v>12.870955857016714</v>
      </c>
      <c r="D2545" s="2">
        <f t="shared" si="236"/>
        <v>12.87791463219043</v>
      </c>
      <c r="E2545" s="2">
        <f t="shared" si="235"/>
        <v>-6.9587751737163472E-3</v>
      </c>
      <c r="F2545" s="2">
        <f t="shared" si="239"/>
        <v>-0.10997699769482562</v>
      </c>
      <c r="G2545" s="2">
        <f t="shared" si="237"/>
        <v>0.10301822252110927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5">
        <f>TITRES_STAT!D2549</f>
        <v>12.32</v>
      </c>
      <c r="C2546" s="2">
        <f t="shared" si="234"/>
        <v>12.913270340552604</v>
      </c>
      <c r="D2546" s="2">
        <f t="shared" si="236"/>
        <v>12.836587622398547</v>
      </c>
      <c r="E2546" s="2">
        <f t="shared" si="235"/>
        <v>7.6682718154057028E-2</v>
      </c>
      <c r="F2546" s="2">
        <f t="shared" si="239"/>
        <v>-7.2645054525049088E-2</v>
      </c>
      <c r="G2546" s="2">
        <f t="shared" si="237"/>
        <v>0.14932777267910613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5">
        <f>TITRES_STAT!D2550</f>
        <v>12.32</v>
      </c>
      <c r="C2547" s="2">
        <f t="shared" si="234"/>
        <v>12.94907490354451</v>
      </c>
      <c r="D2547" s="2">
        <f t="shared" si="236"/>
        <v>12.798321872591247</v>
      </c>
      <c r="E2547" s="2">
        <f t="shared" si="235"/>
        <v>0.15075303095326298</v>
      </c>
      <c r="F2547" s="2">
        <f t="shared" si="239"/>
        <v>-2.7965437429386678E-2</v>
      </c>
      <c r="G2547" s="2">
        <f t="shared" si="237"/>
        <v>0.17871846838264965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5">
        <f>TITRES_STAT!D2551</f>
        <v>12.55</v>
      </c>
      <c r="C2548" s="2">
        <f t="shared" si="234"/>
        <v>12.97937107222997</v>
      </c>
      <c r="D2548" s="2">
        <f t="shared" si="236"/>
        <v>12.77992765980671</v>
      </c>
      <c r="E2548" s="2">
        <f t="shared" si="235"/>
        <v>0.19944341242326047</v>
      </c>
      <c r="F2548" s="2">
        <f t="shared" si="239"/>
        <v>1.7516332541142755E-2</v>
      </c>
      <c r="G2548" s="2">
        <f t="shared" si="237"/>
        <v>0.1819270798821177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5">
        <f>TITRES_STAT!D2552</f>
        <v>12.329000000000001</v>
      </c>
      <c r="C2549" s="2">
        <f t="shared" si="234"/>
        <v>13.012390907271513</v>
      </c>
      <c r="D2549" s="2">
        <f t="shared" si="236"/>
        <v>12.746525610932139</v>
      </c>
      <c r="E2549" s="2">
        <f t="shared" si="235"/>
        <v>0.26586529633937417</v>
      </c>
      <c r="F2549" s="2">
        <f t="shared" si="239"/>
        <v>6.7186125300789046E-2</v>
      </c>
      <c r="G2549" s="2">
        <f t="shared" si="237"/>
        <v>0.19867917103858512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5">
        <f>TITRES_STAT!D2553</f>
        <v>12.329000000000001</v>
      </c>
      <c r="C2550" s="2">
        <f t="shared" si="234"/>
        <v>13.022638459998973</v>
      </c>
      <c r="D2550" s="2">
        <f t="shared" si="236"/>
        <v>12.715597787900128</v>
      </c>
      <c r="E2550" s="2">
        <f t="shared" si="235"/>
        <v>0.30704067209884478</v>
      </c>
      <c r="F2550" s="2">
        <f t="shared" si="239"/>
        <v>0.1151570346604002</v>
      </c>
      <c r="G2550" s="2">
        <f t="shared" si="237"/>
        <v>0.19188363743844458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5">
        <f>TITRES_STAT!D2554</f>
        <v>12.329000000000001</v>
      </c>
      <c r="C2551" s="2">
        <f t="shared" si="234"/>
        <v>13.029771004614515</v>
      </c>
      <c r="D2551" s="2">
        <f t="shared" si="236"/>
        <v>12.686960914722341</v>
      </c>
      <c r="E2551" s="2">
        <f t="shared" si="235"/>
        <v>0.34281008989217376</v>
      </c>
      <c r="F2551" s="2">
        <f t="shared" si="239"/>
        <v>0.16068764570675492</v>
      </c>
      <c r="G2551" s="2">
        <f t="shared" si="237"/>
        <v>0.18212244418541884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5">
        <f>TITRES_STAT!D2555</f>
        <v>12.493</v>
      </c>
      <c r="C2552" s="2">
        <f t="shared" si="234"/>
        <v>13.050575465443051</v>
      </c>
      <c r="D2552" s="2">
        <f t="shared" si="236"/>
        <v>12.672593439557723</v>
      </c>
      <c r="E2552" s="2">
        <f t="shared" si="235"/>
        <v>0.37798202588532881</v>
      </c>
      <c r="F2552" s="2">
        <f t="shared" si="239"/>
        <v>0.20414652174246972</v>
      </c>
      <c r="G2552" s="2">
        <f t="shared" si="237"/>
        <v>0.17383550414285909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5">
        <f>TITRES_STAT!D2556</f>
        <v>12.589</v>
      </c>
      <c r="C2553" s="2">
        <f t="shared" si="234"/>
        <v>13.038640778451812</v>
      </c>
      <c r="D2553" s="2">
        <f t="shared" si="236"/>
        <v>12.666401332923817</v>
      </c>
      <c r="E2553" s="2">
        <f t="shared" si="235"/>
        <v>0.37223944552799537</v>
      </c>
      <c r="F2553" s="2">
        <f t="shared" si="239"/>
        <v>0.23776510649957486</v>
      </c>
      <c r="G2553" s="2">
        <f t="shared" si="237"/>
        <v>0.13447433902842051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5">
        <f>TITRES_STAT!D2557</f>
        <v>12.973000000000001</v>
      </c>
      <c r="C2554" s="2">
        <f t="shared" si="234"/>
        <v>13.058080658689995</v>
      </c>
      <c r="D2554" s="2">
        <f t="shared" si="236"/>
        <v>12.689112345299831</v>
      </c>
      <c r="E2554" s="2">
        <f t="shared" si="235"/>
        <v>0.36896831339016423</v>
      </c>
      <c r="F2554" s="2">
        <f t="shared" si="239"/>
        <v>0.26400574787769276</v>
      </c>
      <c r="G2554" s="2">
        <f t="shared" si="237"/>
        <v>0.10496256551247146</v>
      </c>
      <c r="H2554" s="2" t="str">
        <f t="shared" si="238"/>
        <v>Sell</v>
      </c>
    </row>
    <row r="2555" spans="1:8" ht="13.5" x14ac:dyDescent="0.25">
      <c r="A2555" s="3">
        <f>TITRES_STAT!B2558</f>
        <v>45722</v>
      </c>
      <c r="B2555" s="5">
        <f>TITRES_STAT!D2558</f>
        <v>12.964</v>
      </c>
      <c r="C2555" s="2">
        <f t="shared" si="234"/>
        <v>13.047914403506919</v>
      </c>
      <c r="D2555" s="2">
        <f t="shared" si="236"/>
        <v>12.709474393796139</v>
      </c>
      <c r="E2555" s="2">
        <f t="shared" si="235"/>
        <v>0.33844000971078003</v>
      </c>
      <c r="F2555" s="2">
        <f t="shared" si="239"/>
        <v>0.27889260024431023</v>
      </c>
      <c r="G2555" s="2">
        <f t="shared" si="237"/>
        <v>5.9547409466469803E-2</v>
      </c>
      <c r="H2555" s="2" t="str">
        <f t="shared" si="238"/>
        <v>Sell</v>
      </c>
    </row>
    <row r="2556" spans="1:8" ht="13.5" x14ac:dyDescent="0.25">
      <c r="A2556" s="3">
        <f>TITRES_STAT!B2559</f>
        <v>45723</v>
      </c>
      <c r="B2556" s="5">
        <f>TITRES_STAT!D2559</f>
        <v>12.377000000000001</v>
      </c>
      <c r="C2556" s="2">
        <f t="shared" si="234"/>
        <v>12.935927572198162</v>
      </c>
      <c r="D2556" s="2">
        <f t="shared" si="236"/>
        <v>12.684846660922352</v>
      </c>
      <c r="E2556" s="2">
        <f t="shared" si="235"/>
        <v>0.25108091127581034</v>
      </c>
      <c r="F2556" s="2">
        <f t="shared" si="239"/>
        <v>0.27333026245061026</v>
      </c>
      <c r="G2556" s="2">
        <f t="shared" si="237"/>
        <v>-2.2249351174799925E-2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5">
        <f>TITRES_STAT!D2560</f>
        <v>12.32</v>
      </c>
      <c r="C2557" s="2">
        <f t="shared" si="234"/>
        <v>12.841169484167676</v>
      </c>
      <c r="D2557" s="2">
        <f t="shared" si="236"/>
        <v>12.65782098233551</v>
      </c>
      <c r="E2557" s="2">
        <f t="shared" si="235"/>
        <v>0.18334850183216567</v>
      </c>
      <c r="F2557" s="2">
        <f t="shared" si="239"/>
        <v>0.25533391032692132</v>
      </c>
      <c r="G2557" s="2">
        <f t="shared" si="237"/>
        <v>-7.1985408494755654E-2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5">
        <f>TITRES_STAT!D2561</f>
        <v>12.3</v>
      </c>
      <c r="C2558" s="2">
        <f t="shared" si="234"/>
        <v>12.79637417891111</v>
      </c>
      <c r="D2558" s="2">
        <f t="shared" si="236"/>
        <v>12.631315724384732</v>
      </c>
      <c r="E2558" s="2">
        <f t="shared" si="235"/>
        <v>0.16505845452637757</v>
      </c>
      <c r="F2558" s="2">
        <f t="shared" si="239"/>
        <v>0.23727881916681259</v>
      </c>
      <c r="G2558" s="2">
        <f t="shared" si="237"/>
        <v>-7.222036464043502E-2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5">
        <f>TITRES_STAT!D2562</f>
        <v>12.483000000000001</v>
      </c>
      <c r="C2559" s="2">
        <f t="shared" si="234"/>
        <v>12.724470459078631</v>
      </c>
      <c r="D2559" s="2">
        <f t="shared" si="236"/>
        <v>12.620329374430309</v>
      </c>
      <c r="E2559" s="2">
        <f t="shared" si="235"/>
        <v>0.10414108464832239</v>
      </c>
      <c r="F2559" s="2">
        <f t="shared" si="239"/>
        <v>0.21065127226311459</v>
      </c>
      <c r="G2559" s="2">
        <f t="shared" si="237"/>
        <v>-0.1065101876147922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5">
        <f>TITRES_STAT!D2563</f>
        <v>12.473000000000001</v>
      </c>
      <c r="C2560" s="2">
        <f t="shared" si="234"/>
        <v>12.66362884998961</v>
      </c>
      <c r="D2560" s="2">
        <f t="shared" si="236"/>
        <v>12.609416087435472</v>
      </c>
      <c r="E2560" s="2">
        <f t="shared" si="235"/>
        <v>5.4212762554138649E-2</v>
      </c>
      <c r="F2560" s="2">
        <f t="shared" si="239"/>
        <v>0.17936357032131939</v>
      </c>
      <c r="G2560" s="2">
        <f t="shared" si="237"/>
        <v>-0.12515080776718074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5">
        <f>TITRES_STAT!D2564</f>
        <v>12.473000000000001</v>
      </c>
      <c r="C2561" s="2">
        <f t="shared" si="234"/>
        <v>12.612147488452747</v>
      </c>
      <c r="D2561" s="2">
        <f t="shared" si="236"/>
        <v>12.599311192069882</v>
      </c>
      <c r="E2561" s="2">
        <f t="shared" si="235"/>
        <v>1.2836296382864987E-2</v>
      </c>
      <c r="F2561" s="2">
        <f t="shared" si="239"/>
        <v>0.14605811553362852</v>
      </c>
      <c r="G2561" s="2">
        <f t="shared" si="237"/>
        <v>-0.13322181915076353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5">
        <f>TITRES_STAT!D2565</f>
        <v>12.31</v>
      </c>
      <c r="C2562" s="2">
        <f t="shared" si="234"/>
        <v>12.593817105613864</v>
      </c>
      <c r="D2562" s="2">
        <f t="shared" si="236"/>
        <v>12.57788073339804</v>
      </c>
      <c r="E2562" s="2">
        <f t="shared" si="235"/>
        <v>1.5936372215824335E-2</v>
      </c>
      <c r="F2562" s="2">
        <f t="shared" si="239"/>
        <v>0.12003376687006768</v>
      </c>
      <c r="G2562" s="2">
        <f t="shared" si="237"/>
        <v>-0.10409739465424335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5">
        <f>TITRES_STAT!D2566</f>
        <v>12.349</v>
      </c>
      <c r="C2563" s="2">
        <f t="shared" si="234"/>
        <v>12.5930760124425</v>
      </c>
      <c r="D2563" s="2">
        <f t="shared" si="236"/>
        <v>12.560926604998183</v>
      </c>
      <c r="E2563" s="2">
        <f t="shared" si="235"/>
        <v>3.2149407444316935E-2</v>
      </c>
      <c r="F2563" s="2">
        <f t="shared" si="239"/>
        <v>0.10245689498491754</v>
      </c>
      <c r="G2563" s="2">
        <f t="shared" si="237"/>
        <v>-7.0307487540600608E-2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5">
        <f>TITRES_STAT!D2567</f>
        <v>12.349</v>
      </c>
      <c r="C2564" s="2">
        <f t="shared" si="234"/>
        <v>12.651525856682115</v>
      </c>
      <c r="D2564" s="2">
        <f t="shared" si="236"/>
        <v>12.54522833796128</v>
      </c>
      <c r="E2564" s="2">
        <f t="shared" si="235"/>
        <v>0.10629751872083482</v>
      </c>
      <c r="F2564" s="2">
        <f t="shared" si="239"/>
        <v>0.10322501973210101</v>
      </c>
      <c r="G2564" s="2">
        <f t="shared" si="237"/>
        <v>3.07249898873381E-3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5">
        <f>TITRES_STAT!D2568</f>
        <v>12.445</v>
      </c>
      <c r="C2565" s="2">
        <f t="shared" si="234"/>
        <v>12.699598801807944</v>
      </c>
      <c r="D2565" s="2">
        <f t="shared" si="236"/>
        <v>12.537804016630815</v>
      </c>
      <c r="E2565" s="2">
        <f t="shared" si="235"/>
        <v>0.16179478517712909</v>
      </c>
      <c r="F2565" s="2">
        <f t="shared" si="239"/>
        <v>0.11493897282110663</v>
      </c>
      <c r="G2565" s="2">
        <f t="shared" si="237"/>
        <v>4.6855812356022458E-2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5">
        <f>TITRES_STAT!D2569</f>
        <v>12.349</v>
      </c>
      <c r="C2566" s="2">
        <f t="shared" si="234"/>
        <v>12.649968216914415</v>
      </c>
      <c r="D2566" s="2">
        <f t="shared" si="236"/>
        <v>12.523818533917421</v>
      </c>
      <c r="E2566" s="2">
        <f t="shared" si="235"/>
        <v>0.12614968299699392</v>
      </c>
      <c r="F2566" s="2">
        <f t="shared" si="239"/>
        <v>0.1171811148562841</v>
      </c>
      <c r="G2566" s="2">
        <f t="shared" si="237"/>
        <v>8.968568140709815E-3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5">
        <f>TITRES_STAT!D2570</f>
        <v>12.349</v>
      </c>
      <c r="C2567" s="2">
        <f t="shared" si="234"/>
        <v>12.599203875850659</v>
      </c>
      <c r="D2567" s="2">
        <f t="shared" si="236"/>
        <v>12.5108690128865</v>
      </c>
      <c r="E2567" s="2">
        <f t="shared" si="235"/>
        <v>8.8334862964158489E-2</v>
      </c>
      <c r="F2567" s="2">
        <f t="shared" si="239"/>
        <v>0.11141186447785899</v>
      </c>
      <c r="G2567" s="2">
        <f t="shared" si="237"/>
        <v>-2.3077001513700499E-2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5">
        <f>TITRES_STAT!D2571</f>
        <v>12.329000000000001</v>
      </c>
      <c r="C2568" s="2">
        <f t="shared" si="234"/>
        <v>12.553172510335173</v>
      </c>
      <c r="D2568" s="2">
        <f t="shared" si="236"/>
        <v>12.497397234154167</v>
      </c>
      <c r="E2568" s="2">
        <f t="shared" si="235"/>
        <v>5.5775276181005751E-2</v>
      </c>
      <c r="F2568" s="2">
        <f t="shared" si="239"/>
        <v>0.10028454681848835</v>
      </c>
      <c r="G2568" s="2">
        <f t="shared" si="237"/>
        <v>-4.4509270637482598E-2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5">
        <f>TITRES_STAT!D2572</f>
        <v>12.329000000000001</v>
      </c>
      <c r="C2569" s="2">
        <f t="shared" si="234"/>
        <v>12.542376739514376</v>
      </c>
      <c r="D2569" s="2">
        <f t="shared" si="236"/>
        <v>12.484923364957563</v>
      </c>
      <c r="E2569" s="2">
        <f t="shared" si="235"/>
        <v>5.7453374556812875E-2</v>
      </c>
      <c r="F2569" s="2">
        <f t="shared" si="239"/>
        <v>9.1718312366153257E-2</v>
      </c>
      <c r="G2569" s="2">
        <f t="shared" si="237"/>
        <v>-3.4264937809340382E-2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5">
        <f>TITRES_STAT!D2573</f>
        <v>12.012</v>
      </c>
      <c r="C2570" s="2">
        <f t="shared" si="234"/>
        <v>12.531703394973702</v>
      </c>
      <c r="D2570" s="2">
        <f t="shared" si="236"/>
        <v>12.449892004590335</v>
      </c>
      <c r="E2570" s="2">
        <f t="shared" si="235"/>
        <v>8.18113903833666E-2</v>
      </c>
      <c r="F2570" s="2">
        <f t="shared" si="239"/>
        <v>8.9736927969595925E-2</v>
      </c>
      <c r="G2570" s="2">
        <f t="shared" si="237"/>
        <v>-7.9255375862293254E-3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5">
        <f>TITRES_STAT!D2574</f>
        <v>12.012</v>
      </c>
      <c r="C2571" s="2">
        <f t="shared" si="234"/>
        <v>12.522672103439286</v>
      </c>
      <c r="D2571" s="2">
        <f t="shared" si="236"/>
        <v>12.417455559805866</v>
      </c>
      <c r="E2571" s="2">
        <f t="shared" si="235"/>
        <v>0.10521654363341959</v>
      </c>
      <c r="F2571" s="2">
        <f t="shared" si="239"/>
        <v>9.2832851102360656E-2</v>
      </c>
      <c r="G2571" s="2">
        <f t="shared" si="237"/>
        <v>1.2383692531058935E-2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5">
        <f>TITRES_STAT!D2575</f>
        <v>11.916</v>
      </c>
      <c r="C2572" s="2">
        <f t="shared" si="234"/>
        <v>12.489953318294779</v>
      </c>
      <c r="D2572" s="2">
        <f t="shared" si="236"/>
        <v>12.38031070352395</v>
      </c>
      <c r="E2572" s="2">
        <f t="shared" si="235"/>
        <v>0.10964261477082893</v>
      </c>
      <c r="F2572" s="2">
        <f t="shared" si="239"/>
        <v>9.6194803836054305E-2</v>
      </c>
      <c r="G2572" s="2">
        <f t="shared" si="237"/>
        <v>1.3447810934774623E-2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5">
        <f>TITRES_STAT!D2576</f>
        <v>12.012</v>
      </c>
      <c r="C2573" s="2">
        <f t="shared" si="234"/>
        <v>12.468268192403274</v>
      </c>
      <c r="D2573" s="2">
        <f t="shared" si="236"/>
        <v>12.353028429188843</v>
      </c>
      <c r="E2573" s="2">
        <f t="shared" si="235"/>
        <v>0.11523976321443108</v>
      </c>
      <c r="F2573" s="2">
        <f t="shared" si="239"/>
        <v>0.10000379571172967</v>
      </c>
      <c r="G2573" s="2">
        <f t="shared" si="237"/>
        <v>1.5235967502701411E-2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5">
        <f>TITRES_STAT!D2577</f>
        <v>11.436</v>
      </c>
      <c r="C2574" s="2">
        <f t="shared" si="234"/>
        <v>12.449919239725848</v>
      </c>
      <c r="D2574" s="2">
        <f t="shared" si="236"/>
        <v>12.285100397397077</v>
      </c>
      <c r="E2574" s="2">
        <f t="shared" si="235"/>
        <v>0.16481884232877064</v>
      </c>
      <c r="F2574" s="2">
        <f t="shared" si="239"/>
        <v>0.11296680503513787</v>
      </c>
      <c r="G2574" s="2">
        <f t="shared" si="237"/>
        <v>5.1852037293632774E-2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5">
        <f>TITRES_STAT!D2578</f>
        <v>11.291</v>
      </c>
      <c r="C2575" s="2">
        <f t="shared" ref="C2575:C2638" si="240">$C$4*B2565+C2574*(1-$C$4)</f>
        <v>12.449162433614179</v>
      </c>
      <c r="D2575" s="2">
        <f t="shared" si="236"/>
        <v>12.211463330923218</v>
      </c>
      <c r="E2575" s="2">
        <f t="shared" si="235"/>
        <v>0.23769910269096073</v>
      </c>
      <c r="F2575" s="2">
        <f t="shared" si="239"/>
        <v>0.13791326456630246</v>
      </c>
      <c r="G2575" s="2">
        <f t="shared" si="237"/>
        <v>9.9785838124658272E-2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5">
        <f>TITRES_STAT!D2579</f>
        <v>10.792</v>
      </c>
      <c r="C2576" s="2">
        <f t="shared" si="240"/>
        <v>12.433752828442767</v>
      </c>
      <c r="D2576" s="2">
        <f t="shared" si="236"/>
        <v>12.106317899002979</v>
      </c>
      <c r="E2576" s="2">
        <f t="shared" si="235"/>
        <v>0.32743492943978758</v>
      </c>
      <c r="F2576" s="2">
        <f t="shared" si="239"/>
        <v>0.17581759754099952</v>
      </c>
      <c r="G2576" s="2">
        <f t="shared" si="237"/>
        <v>0.15161733189878807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5">
        <f>TITRES_STAT!D2580</f>
        <v>11.311</v>
      </c>
      <c r="C2577" s="2">
        <f t="shared" si="240"/>
        <v>12.420713931759265</v>
      </c>
      <c r="D2577" s="2">
        <f t="shared" si="236"/>
        <v>12.047405462039796</v>
      </c>
      <c r="E2577" s="2">
        <f t="shared" si="235"/>
        <v>0.37330846971946841</v>
      </c>
      <c r="F2577" s="2">
        <f t="shared" si="239"/>
        <v>0.2153157719766933</v>
      </c>
      <c r="G2577" s="2">
        <f t="shared" si="237"/>
        <v>0.15799269774277511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5">
        <f>TITRES_STAT!D2581</f>
        <v>11.051</v>
      </c>
      <c r="C2578" s="2">
        <f t="shared" si="240"/>
        <v>12.406604096103992</v>
      </c>
      <c r="D2578" s="2">
        <f t="shared" si="236"/>
        <v>11.973597650036849</v>
      </c>
      <c r="E2578" s="2">
        <f t="shared" si="235"/>
        <v>0.433006446067143</v>
      </c>
      <c r="F2578" s="2">
        <f t="shared" si="239"/>
        <v>0.25885390679478326</v>
      </c>
      <c r="G2578" s="2">
        <f t="shared" si="237"/>
        <v>0.17415253927235974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5">
        <f>TITRES_STAT!D2582</f>
        <v>10.724</v>
      </c>
      <c r="C2579" s="2">
        <f t="shared" si="240"/>
        <v>12.394665004395685</v>
      </c>
      <c r="D2579" s="2">
        <f t="shared" si="236"/>
        <v>11.881034861145229</v>
      </c>
      <c r="E2579" s="2">
        <f t="shared" si="235"/>
        <v>0.51363014325045597</v>
      </c>
      <c r="F2579" s="2">
        <f t="shared" si="239"/>
        <v>0.3098091540859178</v>
      </c>
      <c r="G2579" s="2">
        <f t="shared" si="237"/>
        <v>0.20382098916453817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5">
        <f>TITRES_STAT!D2583</f>
        <v>10.09</v>
      </c>
      <c r="C2580" s="2">
        <f t="shared" si="240"/>
        <v>12.335793465257888</v>
      </c>
      <c r="D2580" s="2">
        <f t="shared" si="236"/>
        <v>11.74836561217151</v>
      </c>
      <c r="E2580" s="2">
        <f t="shared" si="235"/>
        <v>0.58742785308637835</v>
      </c>
      <c r="F2580" s="2">
        <f t="shared" si="239"/>
        <v>0.36533289388600992</v>
      </c>
      <c r="G2580" s="2">
        <f t="shared" si="237"/>
        <v>0.22209495920036842</v>
      </c>
      <c r="H2580" s="2" t="str">
        <f t="shared" si="238"/>
        <v>Sell</v>
      </c>
    </row>
    <row r="2581" spans="1:8" ht="13.5" x14ac:dyDescent="0.25">
      <c r="A2581" s="3">
        <f>TITRES_STAT!B2584</f>
        <v>45764</v>
      </c>
      <c r="B2581" s="5">
        <f>TITRES_STAT!D2584</f>
        <v>9.9939999999999998</v>
      </c>
      <c r="C2581" s="2">
        <f t="shared" si="240"/>
        <v>12.285979085987444</v>
      </c>
      <c r="D2581" s="2">
        <f t="shared" si="236"/>
        <v>11.61841260386251</v>
      </c>
      <c r="E2581" s="2">
        <f t="shared" si="235"/>
        <v>0.66756648212493452</v>
      </c>
      <c r="F2581" s="2">
        <f t="shared" si="239"/>
        <v>0.42577961153379484</v>
      </c>
      <c r="G2581" s="2">
        <f t="shared" si="237"/>
        <v>0.24178687059113968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5">
        <f>TITRES_STAT!D2585</f>
        <v>9.9849999999999994</v>
      </c>
      <c r="C2582" s="2">
        <f t="shared" si="240"/>
        <v>12.229059226604761</v>
      </c>
      <c r="D2582" s="2">
        <f t="shared" si="236"/>
        <v>11.497419077650472</v>
      </c>
      <c r="E2582" s="2">
        <f t="shared" si="235"/>
        <v>0.73164014895428942</v>
      </c>
      <c r="F2582" s="2">
        <f t="shared" si="239"/>
        <v>0.4869517190178938</v>
      </c>
      <c r="G2582" s="2">
        <f t="shared" si="237"/>
        <v>0.24468842993639561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5">
        <f>TITRES_STAT!D2586</f>
        <v>9.6959999999999997</v>
      </c>
      <c r="C2583" s="2">
        <f t="shared" si="240"/>
        <v>12.195665499434799</v>
      </c>
      <c r="D2583" s="2">
        <f t="shared" si="236"/>
        <v>11.36398062745414</v>
      </c>
      <c r="E2583" s="2">
        <f t="shared" si="235"/>
        <v>0.83168487198065932</v>
      </c>
      <c r="F2583" s="2">
        <f t="shared" si="239"/>
        <v>0.55589834961044693</v>
      </c>
      <c r="G2583" s="2">
        <f t="shared" si="237"/>
        <v>0.27578652237021239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5">
        <f>TITRES_STAT!D2587</f>
        <v>9.6869999999999994</v>
      </c>
      <c r="C2584" s="2">
        <f t="shared" si="240"/>
        <v>12.078793884137138</v>
      </c>
      <c r="D2584" s="2">
        <f t="shared" si="236"/>
        <v>11.239759840235315</v>
      </c>
      <c r="E2584" s="2">
        <f t="shared" si="235"/>
        <v>0.83903404390182246</v>
      </c>
      <c r="F2584" s="2">
        <f t="shared" si="239"/>
        <v>0.61252548846872201</v>
      </c>
      <c r="G2584" s="2">
        <f t="shared" si="237"/>
        <v>0.22650855543310044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5">
        <f>TITRES_STAT!D2588</f>
        <v>9.6959999999999997</v>
      </c>
      <c r="C2585" s="2">
        <f t="shared" si="240"/>
        <v>11.957594825039116</v>
      </c>
      <c r="D2585" s="2">
        <f t="shared" si="236"/>
        <v>11.125407259477143</v>
      </c>
      <c r="E2585" s="2">
        <f t="shared" si="235"/>
        <v>0.83218756556197349</v>
      </c>
      <c r="F2585" s="2">
        <f t="shared" si="239"/>
        <v>0.65645790388737235</v>
      </c>
      <c r="G2585" s="2">
        <f t="shared" si="237"/>
        <v>0.17572966167460113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5">
        <f>TITRES_STAT!D2589</f>
        <v>9.6579999999999995</v>
      </c>
      <c r="C2586" s="2">
        <f t="shared" si="240"/>
        <v>11.778272544263867</v>
      </c>
      <c r="D2586" s="2">
        <f t="shared" si="236"/>
        <v>11.016710425441801</v>
      </c>
      <c r="E2586" s="2">
        <f t="shared" si="235"/>
        <v>0.76156211882206648</v>
      </c>
      <c r="F2586" s="2">
        <f t="shared" si="239"/>
        <v>0.6774787468743112</v>
      </c>
      <c r="G2586" s="2">
        <f t="shared" si="237"/>
        <v>8.4083371947755281E-2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5">
        <f>TITRES_STAT!D2590</f>
        <v>9.61</v>
      </c>
      <c r="C2587" s="2">
        <f t="shared" si="240"/>
        <v>11.706384460530964</v>
      </c>
      <c r="D2587" s="2">
        <f t="shared" si="236"/>
        <v>10.912509653186854</v>
      </c>
      <c r="E2587" s="2">
        <f t="shared" si="235"/>
        <v>0.79387480734411042</v>
      </c>
      <c r="F2587" s="2">
        <f t="shared" si="239"/>
        <v>0.70075795896827109</v>
      </c>
      <c r="G2587" s="2">
        <f t="shared" si="237"/>
        <v>9.3116848375839334E-2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5">
        <f>TITRES_STAT!D2591</f>
        <v>9.6959999999999997</v>
      </c>
      <c r="C2588" s="2">
        <f t="shared" si="240"/>
        <v>11.605556081987739</v>
      </c>
      <c r="D2588" s="2">
        <f t="shared" si="236"/>
        <v>10.822397827024865</v>
      </c>
      <c r="E2588" s="2">
        <f t="shared" ref="E2588:E2651" si="241">C2588-D2588</f>
        <v>0.78315825496287417</v>
      </c>
      <c r="F2588" s="2">
        <f t="shared" si="239"/>
        <v>0.71723801816719168</v>
      </c>
      <c r="G2588" s="2">
        <f t="shared" si="237"/>
        <v>6.5920236795682485E-2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5">
        <f>TITRES_STAT!D2592</f>
        <v>9.85</v>
      </c>
      <c r="C2589" s="2">
        <f t="shared" si="240"/>
        <v>11.469932069374241</v>
      </c>
      <c r="D2589" s="2">
        <f t="shared" ref="D2589:D2652" si="242">$D$4*B2589+(1-$D$4)*D2588</f>
        <v>10.750368358356356</v>
      </c>
      <c r="E2589" s="2">
        <f t="shared" si="241"/>
        <v>0.71956371101788541</v>
      </c>
      <c r="F2589" s="2">
        <f t="shared" si="239"/>
        <v>0.71770315673733043</v>
      </c>
      <c r="G2589" s="2">
        <f t="shared" si="237"/>
        <v>1.8605542805549824E-3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5">
        <f>TITRES_STAT!D2593</f>
        <v>9.85</v>
      </c>
      <c r="C2590" s="2">
        <f t="shared" si="240"/>
        <v>11.257634827932051</v>
      </c>
      <c r="D2590" s="2">
        <f t="shared" si="242"/>
        <v>10.683674405885515</v>
      </c>
      <c r="E2590" s="2">
        <f t="shared" si="241"/>
        <v>0.57396042204653597</v>
      </c>
      <c r="F2590" s="2">
        <f t="shared" si="239"/>
        <v>0.68895460979917156</v>
      </c>
      <c r="G2590" s="2">
        <f t="shared" si="237"/>
        <v>-0.11499418775263559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5">
        <f>TITRES_STAT!D2594</f>
        <v>9.85</v>
      </c>
      <c r="C2591" s="2">
        <f t="shared" si="240"/>
        <v>11.063229469788659</v>
      </c>
      <c r="D2591" s="2">
        <f t="shared" si="242"/>
        <v>10.621920746190291</v>
      </c>
      <c r="E2591" s="2">
        <f t="shared" si="241"/>
        <v>0.44130872359836815</v>
      </c>
      <c r="F2591" s="2">
        <f t="shared" si="239"/>
        <v>0.63942543255901085</v>
      </c>
      <c r="G2591" s="2">
        <f t="shared" si="237"/>
        <v>-0.19811670896064271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5">
        <f>TITRES_STAT!D2595</f>
        <v>9.85</v>
      </c>
      <c r="C2592" s="2">
        <f t="shared" si="240"/>
        <v>10.897348012898096</v>
      </c>
      <c r="D2592" s="2">
        <f t="shared" si="242"/>
        <v>10.564741431657676</v>
      </c>
      <c r="E2592" s="2">
        <f t="shared" si="241"/>
        <v>0.33260658124041953</v>
      </c>
      <c r="F2592" s="2">
        <f t="shared" si="239"/>
        <v>0.57806166229529254</v>
      </c>
      <c r="G2592" s="2">
        <f t="shared" si="237"/>
        <v>-0.24545508105487301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5">
        <f>TITRES_STAT!D2596</f>
        <v>9.85</v>
      </c>
      <c r="C2593" s="2">
        <f t="shared" si="240"/>
        <v>10.712525241683004</v>
      </c>
      <c r="D2593" s="2">
        <f t="shared" si="242"/>
        <v>10.511797621905256</v>
      </c>
      <c r="E2593" s="2">
        <f t="shared" si="241"/>
        <v>0.20072761977774789</v>
      </c>
      <c r="F2593" s="2">
        <f t="shared" si="239"/>
        <v>0.50259485379178359</v>
      </c>
      <c r="G2593" s="2">
        <f t="shared" si="237"/>
        <v>-0.3018672340140357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5">
        <f>TITRES_STAT!D2597</f>
        <v>9.85</v>
      </c>
      <c r="C2594" s="2">
        <f t="shared" si="240"/>
        <v>10.554752127577926</v>
      </c>
      <c r="D2594" s="2">
        <f t="shared" si="242"/>
        <v>10.462775575838199</v>
      </c>
      <c r="E2594" s="2">
        <f t="shared" si="241"/>
        <v>9.1976551739726631E-2</v>
      </c>
      <c r="F2594" s="2">
        <f t="shared" si="239"/>
        <v>0.42047119338137223</v>
      </c>
      <c r="G2594" s="2">
        <f t="shared" si="237"/>
        <v>-0.3284946416416456</v>
      </c>
      <c r="H2594" s="2" t="str">
        <f t="shared" si="238"/>
        <v>Hold</v>
      </c>
    </row>
    <row r="2595" spans="1:8" ht="13.5" x14ac:dyDescent="0.25">
      <c r="A2595" s="3">
        <f>TITRES_STAT!B2598</f>
        <v>45785</v>
      </c>
      <c r="B2595" s="5">
        <f>TITRES_STAT!D2598</f>
        <v>10.24</v>
      </c>
      <c r="C2595" s="2">
        <f t="shared" si="240"/>
        <v>10.422636415642859</v>
      </c>
      <c r="D2595" s="2">
        <f t="shared" si="242"/>
        <v>10.446273681331666</v>
      </c>
      <c r="E2595" s="2">
        <f t="shared" si="241"/>
        <v>-2.3637265688806863E-2</v>
      </c>
      <c r="F2595" s="2">
        <f t="shared" si="239"/>
        <v>0.33164950156733647</v>
      </c>
      <c r="G2595" s="2">
        <f t="shared" si="237"/>
        <v>-0.35528676725614333</v>
      </c>
      <c r="H2595" s="2" t="str">
        <f t="shared" si="238"/>
        <v>Hold</v>
      </c>
    </row>
    <row r="2596" spans="1:8" ht="13.5" x14ac:dyDescent="0.25">
      <c r="A2596" s="3">
        <f>TITRES_STAT!B2599</f>
        <v>45786</v>
      </c>
      <c r="B2596" s="5">
        <f>TITRES_STAT!D2599</f>
        <v>10.24</v>
      </c>
      <c r="C2596" s="2">
        <f t="shared" si="240"/>
        <v>10.305000044005496</v>
      </c>
      <c r="D2596" s="2">
        <f t="shared" si="242"/>
        <v>10.430994149381174</v>
      </c>
      <c r="E2596" s="2">
        <f t="shared" si="241"/>
        <v>-0.12599410537567834</v>
      </c>
      <c r="F2596" s="2">
        <f t="shared" si="239"/>
        <v>0.24012078017873351</v>
      </c>
      <c r="G2596" s="2">
        <f t="shared" ref="G2596:G2659" si="243">E2596-F2596</f>
        <v>-0.36611488555441185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5">
        <f>TITRES_STAT!D2600</f>
        <v>10.24</v>
      </c>
      <c r="C2597" s="2">
        <f t="shared" si="240"/>
        <v>10.198076960312342</v>
      </c>
      <c r="D2597" s="2">
        <f t="shared" si="242"/>
        <v>10.416846434612198</v>
      </c>
      <c r="E2597" s="2">
        <f t="shared" si="241"/>
        <v>-0.21876947429985627</v>
      </c>
      <c r="F2597" s="2">
        <f t="shared" ref="F2597:F2660" si="245">(E2597*(2/(10)))+((1-(2/10))*F2596)</f>
        <v>0.14834272928301556</v>
      </c>
      <c r="G2597" s="2">
        <f t="shared" si="243"/>
        <v>-0.36711220358287183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5">
        <f>TITRES_STAT!D2601</f>
        <v>9.99</v>
      </c>
      <c r="C2598" s="2">
        <f t="shared" si="240"/>
        <v>10.120834351033521</v>
      </c>
      <c r="D2598" s="2">
        <f t="shared" si="242"/>
        <v>10.38522818019648</v>
      </c>
      <c r="E2598" s="2">
        <f t="shared" si="241"/>
        <v>-0.26439382916295884</v>
      </c>
      <c r="F2598" s="2">
        <f t="shared" si="245"/>
        <v>6.5795417593820682E-2</v>
      </c>
      <c r="G2598" s="2">
        <f t="shared" si="243"/>
        <v>-0.33018924675677952</v>
      </c>
      <c r="H2598" s="2" t="str">
        <f t="shared" si="244"/>
        <v>Hold</v>
      </c>
    </row>
    <row r="2599" spans="1:8" ht="13.5" x14ac:dyDescent="0.25">
      <c r="A2599" s="3">
        <f>TITRES_STAT!B2602</f>
        <v>45791</v>
      </c>
      <c r="B2599" s="5">
        <f>TITRES_STAT!D2602</f>
        <v>9.9</v>
      </c>
      <c r="C2599" s="2">
        <f t="shared" si="240"/>
        <v>10.079167527797594</v>
      </c>
      <c r="D2599" s="2">
        <f t="shared" si="242"/>
        <v>10.349285352033776</v>
      </c>
      <c r="E2599" s="2">
        <f t="shared" si="241"/>
        <v>-0.27011782423618236</v>
      </c>
      <c r="F2599" s="2">
        <f t="shared" si="245"/>
        <v>-1.3872307721799204E-3</v>
      </c>
      <c r="G2599" s="2">
        <f t="shared" si="243"/>
        <v>-0.26873059346400241</v>
      </c>
      <c r="H2599" s="2" t="str">
        <f t="shared" si="244"/>
        <v>Hold</v>
      </c>
    </row>
    <row r="2600" spans="1:8" ht="13.5" x14ac:dyDescent="0.25">
      <c r="A2600" s="3">
        <f>TITRES_STAT!B2603</f>
        <v>45792</v>
      </c>
      <c r="B2600" s="5">
        <f>TITRES_STAT!D2603</f>
        <v>10.25</v>
      </c>
      <c r="C2600" s="2">
        <f t="shared" si="240"/>
        <v>10.043910985059503</v>
      </c>
      <c r="D2600" s="2">
        <f t="shared" si="242"/>
        <v>10.341930881512756</v>
      </c>
      <c r="E2600" s="2">
        <f t="shared" si="241"/>
        <v>-0.298019896453253</v>
      </c>
      <c r="F2600" s="2">
        <f t="shared" si="245"/>
        <v>-6.0713763908394537E-2</v>
      </c>
      <c r="G2600" s="2">
        <f t="shared" si="243"/>
        <v>-0.23730613254485847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5">
        <f>TITRES_STAT!D2604</f>
        <v>10.25</v>
      </c>
      <c r="C2601" s="2">
        <f t="shared" si="240"/>
        <v>10.014078525819579</v>
      </c>
      <c r="D2601" s="2">
        <f t="shared" si="242"/>
        <v>10.335121186585885</v>
      </c>
      <c r="E2601" s="2">
        <f t="shared" si="241"/>
        <v>-0.32104266076630594</v>
      </c>
      <c r="F2601" s="2">
        <f t="shared" si="245"/>
        <v>-0.11277954327997683</v>
      </c>
      <c r="G2601" s="2">
        <f t="shared" si="243"/>
        <v>-0.20826311748632911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5">
        <f>TITRES_STAT!D2605</f>
        <v>10.25</v>
      </c>
      <c r="C2602" s="2">
        <f t="shared" si="240"/>
        <v>9.9888356756934904</v>
      </c>
      <c r="D2602" s="2">
        <f t="shared" si="242"/>
        <v>10.32881591350545</v>
      </c>
      <c r="E2602" s="2">
        <f t="shared" si="241"/>
        <v>-0.33998023781195919</v>
      </c>
      <c r="F2602" s="2">
        <f t="shared" si="245"/>
        <v>-0.15821968218637333</v>
      </c>
      <c r="G2602" s="2">
        <f t="shared" si="243"/>
        <v>-0.18176055562558585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5">
        <f>TITRES_STAT!D2606</f>
        <v>10.25</v>
      </c>
      <c r="C2603" s="2">
        <f t="shared" si="240"/>
        <v>9.9674763409714142</v>
      </c>
      <c r="D2603" s="2">
        <f t="shared" si="242"/>
        <v>10.322977697690231</v>
      </c>
      <c r="E2603" s="2">
        <f t="shared" si="241"/>
        <v>-0.35550135671881655</v>
      </c>
      <c r="F2603" s="2">
        <f t="shared" si="245"/>
        <v>-0.19767601709286198</v>
      </c>
      <c r="G2603" s="2">
        <f t="shared" si="243"/>
        <v>-0.15782533962595457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5">
        <f>TITRES_STAT!D2607</f>
        <v>10.25</v>
      </c>
      <c r="C2604" s="2">
        <f t="shared" si="240"/>
        <v>9.9494030577450427</v>
      </c>
      <c r="D2604" s="2">
        <f t="shared" si="242"/>
        <v>10.31757194230577</v>
      </c>
      <c r="E2604" s="2">
        <f t="shared" si="241"/>
        <v>-0.36816888456072761</v>
      </c>
      <c r="F2604" s="2">
        <f t="shared" si="245"/>
        <v>-0.23177459058643513</v>
      </c>
      <c r="G2604" s="2">
        <f t="shared" si="243"/>
        <v>-0.13639429397429248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5">
        <f>TITRES_STAT!D2608</f>
        <v>10</v>
      </c>
      <c r="C2605" s="2">
        <f t="shared" si="240"/>
        <v>9.9941102796304211</v>
      </c>
      <c r="D2605" s="2">
        <f t="shared" si="242"/>
        <v>10.294048094727565</v>
      </c>
      <c r="E2605" s="2">
        <f t="shared" si="241"/>
        <v>-0.29993781509714346</v>
      </c>
      <c r="F2605" s="2">
        <f t="shared" si="245"/>
        <v>-0.24540723548857682</v>
      </c>
      <c r="G2605" s="2">
        <f t="shared" si="243"/>
        <v>-5.4530579608566637E-2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5">
        <f>TITRES_STAT!D2609</f>
        <v>10</v>
      </c>
      <c r="C2606" s="2">
        <f t="shared" si="240"/>
        <v>10.031939467379587</v>
      </c>
      <c r="D2606" s="2">
        <f t="shared" si="242"/>
        <v>10.272266754377375</v>
      </c>
      <c r="E2606" s="2">
        <f t="shared" si="241"/>
        <v>-0.24032728699778794</v>
      </c>
      <c r="F2606" s="2">
        <f t="shared" si="245"/>
        <v>-0.24439124579041904</v>
      </c>
      <c r="G2606" s="2">
        <f t="shared" si="243"/>
        <v>4.063958792631106E-3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5">
        <f>TITRES_STAT!D2610</f>
        <v>10</v>
      </c>
      <c r="C2607" s="2">
        <f t="shared" si="240"/>
        <v>10.063948780090421</v>
      </c>
      <c r="D2607" s="2">
        <f t="shared" si="242"/>
        <v>10.252098846645717</v>
      </c>
      <c r="E2607" s="2">
        <f t="shared" si="241"/>
        <v>-0.18815006655529665</v>
      </c>
      <c r="F2607" s="2">
        <f t="shared" si="245"/>
        <v>-0.23314300994339457</v>
      </c>
      <c r="G2607" s="2">
        <f t="shared" si="243"/>
        <v>4.4992943388097922E-2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5">
        <f>TITRES_STAT!D2611</f>
        <v>10.039999999999999</v>
      </c>
      <c r="C2608" s="2">
        <f t="shared" si="240"/>
        <v>10.052572044691894</v>
      </c>
      <c r="D2608" s="2">
        <f t="shared" si="242"/>
        <v>10.236387820968256</v>
      </c>
      <c r="E2608" s="2">
        <f t="shared" si="241"/>
        <v>-0.18381577627636148</v>
      </c>
      <c r="F2608" s="2">
        <f t="shared" si="245"/>
        <v>-0.22327756320998796</v>
      </c>
      <c r="G2608" s="2">
        <f t="shared" si="243"/>
        <v>3.946178693362648E-2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5">
        <f>TITRES_STAT!D2612</f>
        <v>10</v>
      </c>
      <c r="C2609" s="2">
        <f t="shared" si="240"/>
        <v>10.029099422431603</v>
      </c>
      <c r="D2609" s="2">
        <f t="shared" si="242"/>
        <v>10.218877612007644</v>
      </c>
      <c r="E2609" s="2">
        <f t="shared" si="241"/>
        <v>-0.18977818957604065</v>
      </c>
      <c r="F2609" s="2">
        <f t="shared" si="245"/>
        <v>-0.21657768848319853</v>
      </c>
      <c r="G2609" s="2">
        <f t="shared" si="243"/>
        <v>2.6799498907157882E-2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5">
        <f>TITRES_STAT!D2613</f>
        <v>10</v>
      </c>
      <c r="C2610" s="2">
        <f t="shared" si="240"/>
        <v>10.063084126672894</v>
      </c>
      <c r="D2610" s="2">
        <f t="shared" si="242"/>
        <v>10.202664455562633</v>
      </c>
      <c r="E2610" s="2">
        <f t="shared" si="241"/>
        <v>-0.13958032888973904</v>
      </c>
      <c r="F2610" s="2">
        <f t="shared" si="245"/>
        <v>-0.20117821656450663</v>
      </c>
      <c r="G2610" s="2">
        <f t="shared" si="243"/>
        <v>6.1597887674767593E-2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5">
        <f>TITRES_STAT!D2614</f>
        <v>10</v>
      </c>
      <c r="C2611" s="2">
        <f t="shared" si="240"/>
        <v>10.091840414877064</v>
      </c>
      <c r="D2611" s="2">
        <f t="shared" si="242"/>
        <v>10.187652273669105</v>
      </c>
      <c r="E2611" s="2">
        <f t="shared" si="241"/>
        <v>-9.5811858792041349E-2</v>
      </c>
      <c r="F2611" s="2">
        <f t="shared" si="245"/>
        <v>-0.18010494501001359</v>
      </c>
      <c r="G2611" s="2">
        <f t="shared" si="243"/>
        <v>8.4293086217972241E-2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5">
        <f>TITRES_STAT!D2615</f>
        <v>9.99</v>
      </c>
      <c r="C2612" s="2">
        <f t="shared" si="240"/>
        <v>10.11617265874213</v>
      </c>
      <c r="D2612" s="2">
        <f t="shared" si="242"/>
        <v>10.173011364508431</v>
      </c>
      <c r="E2612" s="2">
        <f t="shared" si="241"/>
        <v>-5.6838705766301345E-2</v>
      </c>
      <c r="F2612" s="2">
        <f t="shared" si="245"/>
        <v>-0.15545169716127116</v>
      </c>
      <c r="G2612" s="2">
        <f t="shared" si="243"/>
        <v>9.8612991394969818E-2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5">
        <f>TITRES_STAT!D2616</f>
        <v>9.99</v>
      </c>
      <c r="C2613" s="2">
        <f t="shared" si="240"/>
        <v>10.13676148047411</v>
      </c>
      <c r="D2613" s="2">
        <f t="shared" si="242"/>
        <v>10.159454967137437</v>
      </c>
      <c r="E2613" s="2">
        <f t="shared" si="241"/>
        <v>-2.2693486663326823E-2</v>
      </c>
      <c r="F2613" s="2">
        <f t="shared" si="245"/>
        <v>-0.12890005506168231</v>
      </c>
      <c r="G2613" s="2">
        <f t="shared" si="243"/>
        <v>0.10620656839835549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5">
        <f>TITRES_STAT!D2617</f>
        <v>9.98</v>
      </c>
      <c r="C2614" s="2">
        <f t="shared" si="240"/>
        <v>10.154182791170401</v>
      </c>
      <c r="D2614" s="2">
        <f t="shared" si="242"/>
        <v>10.146162006608739</v>
      </c>
      <c r="E2614" s="2">
        <f t="shared" si="241"/>
        <v>8.0207845616619977E-3</v>
      </c>
      <c r="F2614" s="2">
        <f t="shared" si="245"/>
        <v>-0.10151588713701346</v>
      </c>
      <c r="G2614" s="2">
        <f t="shared" si="243"/>
        <v>0.10953667169867545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5">
        <f>TITRES_STAT!D2618</f>
        <v>9.8000000000000007</v>
      </c>
      <c r="C2615" s="2">
        <f t="shared" si="240"/>
        <v>10.130462361759569</v>
      </c>
      <c r="D2615" s="2">
        <f t="shared" si="242"/>
        <v>10.120520376489573</v>
      </c>
      <c r="E2615" s="2">
        <f t="shared" si="241"/>
        <v>9.9419852699966782E-3</v>
      </c>
      <c r="F2615" s="2">
        <f t="shared" si="245"/>
        <v>-7.9224312655611431E-2</v>
      </c>
      <c r="G2615" s="2">
        <f t="shared" si="243"/>
        <v>8.916629792560811E-2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5">
        <f>TITRES_STAT!D2619</f>
        <v>9.8000000000000007</v>
      </c>
      <c r="C2616" s="2">
        <f t="shared" si="240"/>
        <v>10.110391229181174</v>
      </c>
      <c r="D2616" s="2">
        <f t="shared" si="242"/>
        <v>10.096778126379235</v>
      </c>
      <c r="E2616" s="2">
        <f t="shared" si="241"/>
        <v>1.3613102801938837E-2</v>
      </c>
      <c r="F2616" s="2">
        <f t="shared" si="245"/>
        <v>-6.0656829564101379E-2</v>
      </c>
      <c r="G2616" s="2">
        <f t="shared" si="243"/>
        <v>7.4269932366040209E-2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5">
        <f>TITRES_STAT!D2620</f>
        <v>9.8000000000000007</v>
      </c>
      <c r="C2617" s="2">
        <f t="shared" si="240"/>
        <v>10.0934079631533</v>
      </c>
      <c r="D2617" s="2">
        <f t="shared" si="242"/>
        <v>10.074794561462255</v>
      </c>
      <c r="E2617" s="2">
        <f t="shared" si="241"/>
        <v>1.8613401691045084E-2</v>
      </c>
      <c r="F2617" s="2">
        <f t="shared" si="245"/>
        <v>-4.4802783313072088E-2</v>
      </c>
      <c r="G2617" s="2">
        <f t="shared" si="243"/>
        <v>6.3416185004117165E-2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5">
        <f>TITRES_STAT!D2621</f>
        <v>9.64</v>
      </c>
      <c r="C2618" s="2">
        <f t="shared" si="240"/>
        <v>10.085191353437409</v>
      </c>
      <c r="D2618" s="2">
        <f t="shared" si="242"/>
        <v>10.042587556909496</v>
      </c>
      <c r="E2618" s="2">
        <f t="shared" si="241"/>
        <v>4.2603796527913573E-2</v>
      </c>
      <c r="F2618" s="2">
        <f t="shared" si="245"/>
        <v>-2.7321467344874957E-2</v>
      </c>
      <c r="G2618" s="2">
        <f t="shared" si="243"/>
        <v>6.9925263872788523E-2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5">
        <f>TITRES_STAT!D2622</f>
        <v>9.64</v>
      </c>
      <c r="C2619" s="2">
        <f t="shared" si="240"/>
        <v>10.072084991370115</v>
      </c>
      <c r="D2619" s="2">
        <f t="shared" si="242"/>
        <v>10.012766256397683</v>
      </c>
      <c r="E2619" s="2">
        <f t="shared" si="241"/>
        <v>5.9318734972432452E-2</v>
      </c>
      <c r="F2619" s="2">
        <f t="shared" si="245"/>
        <v>-9.9934268814134766E-3</v>
      </c>
      <c r="G2619" s="2">
        <f t="shared" si="243"/>
        <v>6.9312161853845922E-2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5">
        <f>TITRES_STAT!D2623</f>
        <v>9.6</v>
      </c>
      <c r="C2620" s="2">
        <f t="shared" si="240"/>
        <v>10.06099499269779</v>
      </c>
      <c r="D2620" s="2">
        <f t="shared" si="242"/>
        <v>9.9821909781460025</v>
      </c>
      <c r="E2620" s="2">
        <f t="shared" si="241"/>
        <v>7.8804014551787205E-2</v>
      </c>
      <c r="F2620" s="2">
        <f t="shared" si="245"/>
        <v>7.7660614052266607E-3</v>
      </c>
      <c r="G2620" s="2">
        <f t="shared" si="243"/>
        <v>7.1037953146560542E-2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5">
        <f>TITRES_STAT!D2624</f>
        <v>9.64</v>
      </c>
      <c r="C2621" s="2">
        <f t="shared" si="240"/>
        <v>10.05161114766736</v>
      </c>
      <c r="D2621" s="2">
        <f t="shared" si="242"/>
        <v>9.9568434982833374</v>
      </c>
      <c r="E2621" s="2">
        <f t="shared" si="241"/>
        <v>9.4767649384023045E-2</v>
      </c>
      <c r="F2621" s="2">
        <f t="shared" si="245"/>
        <v>2.516637900098594E-2</v>
      </c>
      <c r="G2621" s="2">
        <f t="shared" si="243"/>
        <v>6.9601270383037109E-2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5">
        <f>TITRES_STAT!D2625</f>
        <v>9.64</v>
      </c>
      <c r="C2622" s="2">
        <f t="shared" si="240"/>
        <v>10.04213250956469</v>
      </c>
      <c r="D2622" s="2">
        <f t="shared" si="242"/>
        <v>9.9333736095216096</v>
      </c>
      <c r="E2622" s="2">
        <f t="shared" si="241"/>
        <v>0.10875890004307998</v>
      </c>
      <c r="F2622" s="2">
        <f t="shared" si="245"/>
        <v>4.1884883209404748E-2</v>
      </c>
      <c r="G2622" s="2">
        <f t="shared" si="243"/>
        <v>6.6874016833675221E-2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5">
        <f>TITRES_STAT!D2626</f>
        <v>9.64</v>
      </c>
      <c r="C2623" s="2">
        <f t="shared" si="240"/>
        <v>10.034112123477815</v>
      </c>
      <c r="D2623" s="2">
        <f t="shared" si="242"/>
        <v>9.9116422310385275</v>
      </c>
      <c r="E2623" s="2">
        <f t="shared" si="241"/>
        <v>0.12246989243928752</v>
      </c>
      <c r="F2623" s="2">
        <f t="shared" si="245"/>
        <v>5.8001885055381307E-2</v>
      </c>
      <c r="G2623" s="2">
        <f t="shared" si="243"/>
        <v>6.4468007383906206E-2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5">
        <f>TITRES_STAT!D2627</f>
        <v>9.4</v>
      </c>
      <c r="C2624" s="2">
        <f t="shared" si="240"/>
        <v>10.025787181404304</v>
      </c>
      <c r="D2624" s="2">
        <f t="shared" si="242"/>
        <v>9.8737428065171553</v>
      </c>
      <c r="E2624" s="2">
        <f t="shared" si="241"/>
        <v>0.15204437488714895</v>
      </c>
      <c r="F2624" s="2">
        <f t="shared" si="245"/>
        <v>7.6810383021734846E-2</v>
      </c>
      <c r="G2624" s="2">
        <f t="shared" si="243"/>
        <v>7.5233991865414102E-2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5">
        <f>TITRES_STAT!D2628</f>
        <v>9.4</v>
      </c>
      <c r="C2625" s="2">
        <f t="shared" si="240"/>
        <v>9.9910506919574882</v>
      </c>
      <c r="D2625" s="2">
        <f t="shared" si="242"/>
        <v>9.8386507467751443</v>
      </c>
      <c r="E2625" s="2">
        <f t="shared" si="241"/>
        <v>0.1523999451823439</v>
      </c>
      <c r="F2625" s="2">
        <f t="shared" si="245"/>
        <v>9.1928295453856668E-2</v>
      </c>
      <c r="G2625" s="2">
        <f t="shared" si="243"/>
        <v>6.0471649728487231E-2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5">
        <f>TITRES_STAT!D2629</f>
        <v>9.39</v>
      </c>
      <c r="C2626" s="2">
        <f t="shared" si="240"/>
        <v>9.9616582778101819</v>
      </c>
      <c r="D2626" s="2">
        <f t="shared" si="242"/>
        <v>9.8054173581251334</v>
      </c>
      <c r="E2626" s="2">
        <f t="shared" si="241"/>
        <v>0.1562409196850485</v>
      </c>
      <c r="F2626" s="2">
        <f t="shared" si="245"/>
        <v>0.10479082030009504</v>
      </c>
      <c r="G2626" s="2">
        <f t="shared" si="243"/>
        <v>5.1450099384953457E-2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5">
        <f>TITRES_STAT!D2630</f>
        <v>9.2200000000000006</v>
      </c>
      <c r="C2627" s="2">
        <f t="shared" si="240"/>
        <v>9.9367877735316927</v>
      </c>
      <c r="D2627" s="2">
        <f t="shared" si="242"/>
        <v>9.7620531093751239</v>
      </c>
      <c r="E2627" s="2">
        <f t="shared" si="241"/>
        <v>0.1747346641565688</v>
      </c>
      <c r="F2627" s="2">
        <f t="shared" si="245"/>
        <v>0.1187795890713898</v>
      </c>
      <c r="G2627" s="2">
        <f t="shared" si="243"/>
        <v>5.5955075085178996E-2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5">
        <f>TITRES_STAT!D2631</f>
        <v>9.4</v>
      </c>
      <c r="C2628" s="2">
        <f t="shared" si="240"/>
        <v>9.8911281160652784</v>
      </c>
      <c r="D2628" s="2">
        <f t="shared" si="242"/>
        <v>9.7352343605325213</v>
      </c>
      <c r="E2628" s="2">
        <f t="shared" si="241"/>
        <v>0.15589375553275708</v>
      </c>
      <c r="F2628" s="2">
        <f t="shared" si="245"/>
        <v>0.12620242236366327</v>
      </c>
      <c r="G2628" s="2">
        <f t="shared" si="243"/>
        <v>2.9691333169093809E-2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5">
        <f>TITRES_STAT!D2632</f>
        <v>9.4</v>
      </c>
      <c r="C2629" s="2">
        <f t="shared" si="240"/>
        <v>9.8524930212860049</v>
      </c>
      <c r="D2629" s="2">
        <f t="shared" si="242"/>
        <v>9.7104021856782605</v>
      </c>
      <c r="E2629" s="2">
        <f t="shared" si="241"/>
        <v>0.14209083560774438</v>
      </c>
      <c r="F2629" s="2">
        <f t="shared" si="245"/>
        <v>0.12938010501247948</v>
      </c>
      <c r="G2629" s="2">
        <f t="shared" si="243"/>
        <v>1.2710730595264896E-2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5">
        <f>TITRES_STAT!D2633</f>
        <v>9</v>
      </c>
      <c r="C2630" s="2">
        <f t="shared" si="240"/>
        <v>9.8136479410881581</v>
      </c>
      <c r="D2630" s="2">
        <f t="shared" si="242"/>
        <v>9.6577798015539447</v>
      </c>
      <c r="E2630" s="2">
        <f t="shared" si="241"/>
        <v>0.15586813953421341</v>
      </c>
      <c r="F2630" s="2">
        <f t="shared" si="245"/>
        <v>0.13467771191682629</v>
      </c>
      <c r="G2630" s="2">
        <f t="shared" si="243"/>
        <v>2.1190427617387125E-2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5">
        <f>TITRES_STAT!D2634</f>
        <v>8.99</v>
      </c>
      <c r="C2631" s="2">
        <f t="shared" si="240"/>
        <v>9.7869328732284426</v>
      </c>
      <c r="D2631" s="2">
        <f t="shared" si="242"/>
        <v>9.6083146310684668</v>
      </c>
      <c r="E2631" s="2">
        <f t="shared" si="241"/>
        <v>0.17861824215997579</v>
      </c>
      <c r="F2631" s="2">
        <f t="shared" si="245"/>
        <v>0.14346581796545621</v>
      </c>
      <c r="G2631" s="2">
        <f t="shared" si="243"/>
        <v>3.5152424194519583E-2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5">
        <f>TITRES_STAT!D2635</f>
        <v>9.3000000000000007</v>
      </c>
      <c r="C2632" s="2">
        <f t="shared" si="240"/>
        <v>9.7643278158086826</v>
      </c>
      <c r="D2632" s="2">
        <f t="shared" si="242"/>
        <v>9.5854765102485793</v>
      </c>
      <c r="E2632" s="2">
        <f t="shared" si="241"/>
        <v>0.17885130556010331</v>
      </c>
      <c r="F2632" s="2">
        <f t="shared" si="245"/>
        <v>0.15054291548438564</v>
      </c>
      <c r="G2632" s="2">
        <f t="shared" si="243"/>
        <v>2.8308390075717671E-2</v>
      </c>
      <c r="H2632" s="2" t="str">
        <f t="shared" si="244"/>
        <v>Sell</v>
      </c>
    </row>
    <row r="2633" spans="1:8" ht="13.5" x14ac:dyDescent="0.25">
      <c r="A2633" s="3">
        <f>TITRES_STAT!B2636</f>
        <v>45841</v>
      </c>
      <c r="B2633" s="5">
        <f>TITRES_STAT!D2636</f>
        <v>9.3000000000000007</v>
      </c>
      <c r="C2633" s="2">
        <f t="shared" si="240"/>
        <v>9.7452004595304249</v>
      </c>
      <c r="D2633" s="2">
        <f t="shared" si="242"/>
        <v>9.5643301020820175</v>
      </c>
      <c r="E2633" s="2">
        <f t="shared" si="241"/>
        <v>0.1808703574484074</v>
      </c>
      <c r="F2633" s="2">
        <f t="shared" si="245"/>
        <v>0.15660840387718999</v>
      </c>
      <c r="G2633" s="2">
        <f t="shared" si="243"/>
        <v>2.4261953571217409E-2</v>
      </c>
      <c r="H2633" s="2" t="str">
        <f t="shared" si="244"/>
        <v>Sell</v>
      </c>
    </row>
    <row r="2634" spans="1:8" ht="13.5" x14ac:dyDescent="0.25">
      <c r="A2634" s="3">
        <f>TITRES_STAT!B2637</f>
        <v>45842</v>
      </c>
      <c r="B2634" s="5">
        <f>TITRES_STAT!D2637</f>
        <v>9.85</v>
      </c>
      <c r="C2634" s="2">
        <f t="shared" si="240"/>
        <v>9.6920926965257443</v>
      </c>
      <c r="D2634" s="2">
        <f t="shared" si="242"/>
        <v>9.5854908352611279</v>
      </c>
      <c r="E2634" s="2">
        <f t="shared" si="241"/>
        <v>0.10660186126461646</v>
      </c>
      <c r="F2634" s="2">
        <f t="shared" si="245"/>
        <v>0.14660709535467531</v>
      </c>
      <c r="G2634" s="2">
        <f t="shared" si="243"/>
        <v>-4.000523409005885E-2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5">
        <f>TITRES_STAT!D2638</f>
        <v>9.51</v>
      </c>
      <c r="C2635" s="2">
        <f t="shared" si="240"/>
        <v>9.647155358598706</v>
      </c>
      <c r="D2635" s="2">
        <f t="shared" si="242"/>
        <v>9.5798989215380814</v>
      </c>
      <c r="E2635" s="2">
        <f t="shared" si="241"/>
        <v>6.7256437060624563E-2</v>
      </c>
      <c r="F2635" s="2">
        <f t="shared" si="245"/>
        <v>0.13073696369586518</v>
      </c>
      <c r="G2635" s="2">
        <f t="shared" si="243"/>
        <v>-6.3480526635240619E-2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5">
        <f>TITRES_STAT!D2639</f>
        <v>9.6999999999999993</v>
      </c>
      <c r="C2636" s="2">
        <f t="shared" si="240"/>
        <v>9.6075929957373667</v>
      </c>
      <c r="D2636" s="2">
        <f t="shared" si="242"/>
        <v>9.5887952977204449</v>
      </c>
      <c r="E2636" s="2">
        <f t="shared" si="241"/>
        <v>1.8797698016921771E-2</v>
      </c>
      <c r="F2636" s="2">
        <f t="shared" si="245"/>
        <v>0.1083491105600765</v>
      </c>
      <c r="G2636" s="2">
        <f t="shared" si="243"/>
        <v>-8.9551412543154726E-2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5">
        <f>TITRES_STAT!D2640</f>
        <v>9.85</v>
      </c>
      <c r="C2637" s="2">
        <f t="shared" si="240"/>
        <v>9.5479633040854655</v>
      </c>
      <c r="D2637" s="2">
        <f t="shared" si="242"/>
        <v>9.6081437941855974</v>
      </c>
      <c r="E2637" s="2">
        <f t="shared" si="241"/>
        <v>-6.0180490100131934E-2</v>
      </c>
      <c r="F2637" s="2">
        <f t="shared" si="245"/>
        <v>7.4643190428034814E-2</v>
      </c>
      <c r="G2637" s="2">
        <f t="shared" si="243"/>
        <v>-0.13482368052816673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5">
        <f>TITRES_STAT!D2641</f>
        <v>9.7899999999999991</v>
      </c>
      <c r="C2638" s="2">
        <f t="shared" si="240"/>
        <v>9.5251997188415469</v>
      </c>
      <c r="D2638" s="2">
        <f t="shared" si="242"/>
        <v>9.6216146242459235</v>
      </c>
      <c r="E2638" s="2">
        <f t="shared" si="241"/>
        <v>-9.6414905404376583E-2</v>
      </c>
      <c r="F2638" s="2">
        <f t="shared" si="245"/>
        <v>4.0431571261552536E-2</v>
      </c>
      <c r="G2638" s="2">
        <f t="shared" si="243"/>
        <v>-0.13684647666592911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5">
        <f>TITRES_STAT!D2642</f>
        <v>9.6999999999999993</v>
      </c>
      <c r="C2639" s="2">
        <f t="shared" ref="C2639:C2684" si="246">$C$4*B2629+C2638*(1-$C$4)</f>
        <v>9.5059382236351553</v>
      </c>
      <c r="D2639" s="2">
        <f t="shared" si="242"/>
        <v>9.627420948375855</v>
      </c>
      <c r="E2639" s="2">
        <f t="shared" si="241"/>
        <v>-0.12148272474069977</v>
      </c>
      <c r="F2639" s="2">
        <f t="shared" si="245"/>
        <v>8.0487120611020778E-3</v>
      </c>
      <c r="G2639" s="2">
        <f t="shared" si="243"/>
        <v>-0.12953143680180185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5">
        <f>TITRES_STAT!D2643</f>
        <v>9.84</v>
      </c>
      <c r="C2640" s="2">
        <f t="shared" si="246"/>
        <v>9.4281015738451313</v>
      </c>
      <c r="D2640" s="2">
        <f t="shared" si="242"/>
        <v>9.6431675447924583</v>
      </c>
      <c r="E2640" s="2">
        <f t="shared" si="241"/>
        <v>-0.21506597094732705</v>
      </c>
      <c r="F2640" s="2">
        <f t="shared" si="245"/>
        <v>-3.6574224540583747E-2</v>
      </c>
      <c r="G2640" s="2">
        <f t="shared" si="243"/>
        <v>-0.17849174640674331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5">
        <f>TITRES_STAT!D2644</f>
        <v>9.84</v>
      </c>
      <c r="C2641" s="2">
        <f t="shared" si="246"/>
        <v>9.3607013317151111</v>
      </c>
      <c r="D2641" s="2">
        <f t="shared" si="242"/>
        <v>9.6577477266596841</v>
      </c>
      <c r="E2641" s="2">
        <f t="shared" si="241"/>
        <v>-0.29704639494457297</v>
      </c>
      <c r="F2641" s="2">
        <f t="shared" si="245"/>
        <v>-8.8668658621381596E-2</v>
      </c>
      <c r="G2641" s="2">
        <f t="shared" si="243"/>
        <v>-0.20837773632319137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5">
        <f>TITRES_STAT!D2645</f>
        <v>9.84</v>
      </c>
      <c r="C2642" s="2">
        <f t="shared" si="246"/>
        <v>9.3513626652974011</v>
      </c>
      <c r="D2642" s="2">
        <f t="shared" si="242"/>
        <v>9.6712478950552629</v>
      </c>
      <c r="E2642" s="2">
        <f t="shared" si="241"/>
        <v>-0.31988522975786182</v>
      </c>
      <c r="F2642" s="2">
        <f t="shared" si="245"/>
        <v>-0.13491197284867765</v>
      </c>
      <c r="G2642" s="2">
        <f t="shared" si="243"/>
        <v>-0.18497325690918417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5">
        <f>TITRES_STAT!D2646</f>
        <v>9.84</v>
      </c>
      <c r="C2643" s="2">
        <f t="shared" si="246"/>
        <v>9.3434607167901085</v>
      </c>
      <c r="D2643" s="2">
        <f t="shared" si="242"/>
        <v>9.6837480509770959</v>
      </c>
      <c r="E2643" s="2">
        <f t="shared" si="241"/>
        <v>-0.34028733418698742</v>
      </c>
      <c r="F2643" s="2">
        <f t="shared" si="245"/>
        <v>-0.17598704511633961</v>
      </c>
      <c r="G2643" s="2">
        <f t="shared" si="243"/>
        <v>-0.16430028907064781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5">
        <f>TITRES_STAT!D2647</f>
        <v>9.49</v>
      </c>
      <c r="C2644" s="2">
        <f t="shared" si="246"/>
        <v>9.4213898372839378</v>
      </c>
      <c r="D2644" s="2">
        <f t="shared" si="242"/>
        <v>9.6693963434973096</v>
      </c>
      <c r="E2644" s="2">
        <f t="shared" si="241"/>
        <v>-0.24800650621337184</v>
      </c>
      <c r="F2644" s="2">
        <f t="shared" si="245"/>
        <v>-0.19039093733574605</v>
      </c>
      <c r="G2644" s="2">
        <f t="shared" si="243"/>
        <v>-5.7615568877625783E-2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5">
        <f>TITRES_STAT!D2648</f>
        <v>9.48</v>
      </c>
      <c r="C2645" s="2">
        <f t="shared" si="246"/>
        <v>9.4350221700094856</v>
      </c>
      <c r="D2645" s="2">
        <f t="shared" si="242"/>
        <v>9.6553669847197305</v>
      </c>
      <c r="E2645" s="2">
        <f t="shared" si="241"/>
        <v>-0.22034481471024492</v>
      </c>
      <c r="F2645" s="2">
        <f t="shared" si="245"/>
        <v>-0.19638171281064584</v>
      </c>
      <c r="G2645" s="2">
        <f t="shared" si="243"/>
        <v>-2.3963101899599076E-2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5">
        <f>TITRES_STAT!D2649</f>
        <v>9.4</v>
      </c>
      <c r="C2646" s="2">
        <f t="shared" si="246"/>
        <v>9.4757879900080262</v>
      </c>
      <c r="D2646" s="2">
        <f t="shared" si="242"/>
        <v>9.6364509117775281</v>
      </c>
      <c r="E2646" s="2">
        <f t="shared" si="241"/>
        <v>-0.16066292176950192</v>
      </c>
      <c r="F2646" s="2">
        <f t="shared" si="245"/>
        <v>-0.18923795460241705</v>
      </c>
      <c r="G2646" s="2">
        <f t="shared" si="243"/>
        <v>2.8575032832915126E-2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5">
        <f>TITRES_STAT!D2650</f>
        <v>9.09</v>
      </c>
      <c r="C2647" s="2">
        <f t="shared" si="246"/>
        <v>9.5333590684683305</v>
      </c>
      <c r="D2647" s="2">
        <f t="shared" si="242"/>
        <v>9.5959730664606742</v>
      </c>
      <c r="E2647" s="2">
        <f t="shared" si="241"/>
        <v>-6.2613997992343684E-2</v>
      </c>
      <c r="F2647" s="2">
        <f t="shared" si="245"/>
        <v>-0.1639131632804024</v>
      </c>
      <c r="G2647" s="2">
        <f t="shared" si="243"/>
        <v>0.10129916528805871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5">
        <f>TITRES_STAT!D2651</f>
        <v>9.07</v>
      </c>
      <c r="C2648" s="2">
        <f t="shared" si="246"/>
        <v>9.5728422887039724</v>
      </c>
      <c r="D2648" s="2">
        <f t="shared" si="242"/>
        <v>9.5570120985746971</v>
      </c>
      <c r="E2648" s="2">
        <f t="shared" si="241"/>
        <v>1.5830190129275223E-2</v>
      </c>
      <c r="F2648" s="2">
        <f t="shared" si="245"/>
        <v>-0.12796449259846687</v>
      </c>
      <c r="G2648" s="2">
        <f t="shared" si="243"/>
        <v>0.1437946827277421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5">
        <f>TITRES_STAT!D2652</f>
        <v>9.4499999999999993</v>
      </c>
      <c r="C2649" s="2">
        <f t="shared" si="246"/>
        <v>9.5924050135187464</v>
      </c>
      <c r="D2649" s="2">
        <f t="shared" si="242"/>
        <v>9.5490852764580527</v>
      </c>
      <c r="E2649" s="2">
        <f t="shared" si="241"/>
        <v>4.3319737060693697E-2</v>
      </c>
      <c r="F2649" s="2">
        <f t="shared" si="245"/>
        <v>-9.3707646666634753E-2</v>
      </c>
      <c r="G2649" s="2">
        <f t="shared" si="243"/>
        <v>0.13702738372732845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5">
        <f>TITRES_STAT!D2653</f>
        <v>9.1</v>
      </c>
      <c r="C2650" s="2">
        <f t="shared" si="246"/>
        <v>9.630496549900478</v>
      </c>
      <c r="D2650" s="2">
        <f t="shared" si="242"/>
        <v>9.5158197004241227</v>
      </c>
      <c r="E2650" s="2">
        <f t="shared" si="241"/>
        <v>0.11467684947635526</v>
      </c>
      <c r="F2650" s="2">
        <f t="shared" si="245"/>
        <v>-5.2030747438036762E-2</v>
      </c>
      <c r="G2650" s="2">
        <f t="shared" si="243"/>
        <v>0.16670759691439202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5">
        <f>TITRES_STAT!D2654</f>
        <v>9.39</v>
      </c>
      <c r="C2651" s="2">
        <f t="shared" si="246"/>
        <v>9.6627278499157896</v>
      </c>
      <c r="D2651" s="2">
        <f t="shared" si="242"/>
        <v>9.5064997226149295</v>
      </c>
      <c r="E2651" s="2">
        <f t="shared" si="241"/>
        <v>0.15622812730086011</v>
      </c>
      <c r="F2651" s="2">
        <f t="shared" si="245"/>
        <v>-1.037897249025739E-2</v>
      </c>
      <c r="G2651" s="2">
        <f t="shared" si="243"/>
        <v>0.16660709979111749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5">
        <f>TITRES_STAT!D2655</f>
        <v>9.1</v>
      </c>
      <c r="C2652" s="2">
        <f t="shared" si="246"/>
        <v>9.6900004883902842</v>
      </c>
      <c r="D2652" s="2">
        <f t="shared" si="242"/>
        <v>9.4763886320508615</v>
      </c>
      <c r="E2652" s="2">
        <f t="shared" ref="E2652:E2684" si="247">C2652-D2652</f>
        <v>0.2136118563394227</v>
      </c>
      <c r="F2652" s="2">
        <f t="shared" si="245"/>
        <v>3.4419193275678633E-2</v>
      </c>
      <c r="G2652" s="2">
        <f t="shared" si="243"/>
        <v>0.17919266306374407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5">
        <f>TITRES_STAT!D2656</f>
        <v>9.1</v>
      </c>
      <c r="C2653" s="2">
        <f t="shared" si="246"/>
        <v>9.7130773363302403</v>
      </c>
      <c r="D2653" s="2">
        <f t="shared" ref="D2653:D2684" si="248">$D$4*B2653+(1-$D$4)*D2652</f>
        <v>9.4485079926396871</v>
      </c>
      <c r="E2653" s="2">
        <f t="shared" si="247"/>
        <v>0.26456934369055318</v>
      </c>
      <c r="F2653" s="2">
        <f t="shared" si="245"/>
        <v>8.0449223358653538E-2</v>
      </c>
      <c r="G2653" s="2">
        <f t="shared" si="243"/>
        <v>0.18412012033189964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5">
        <f>TITRES_STAT!D2657</f>
        <v>9.1</v>
      </c>
      <c r="C2654" s="2">
        <f t="shared" si="246"/>
        <v>9.6787577461255889</v>
      </c>
      <c r="D2654" s="2">
        <f t="shared" si="248"/>
        <v>9.4226925857774884</v>
      </c>
      <c r="E2654" s="2">
        <f t="shared" si="247"/>
        <v>0.25606516034810056</v>
      </c>
      <c r="F2654" s="2">
        <f t="shared" si="245"/>
        <v>0.11557241075654295</v>
      </c>
      <c r="G2654" s="2">
        <f t="shared" si="243"/>
        <v>0.14049274959155761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5">
        <f>TITRES_STAT!D2658</f>
        <v>9.1</v>
      </c>
      <c r="C2655" s="2">
        <f t="shared" si="246"/>
        <v>9.6481796313370367</v>
      </c>
      <c r="D2655" s="2">
        <f t="shared" si="248"/>
        <v>9.3987894312754516</v>
      </c>
      <c r="E2655" s="2">
        <f t="shared" si="247"/>
        <v>0.24939020006158508</v>
      </c>
      <c r="F2655" s="2">
        <f t="shared" si="245"/>
        <v>0.14233596861755138</v>
      </c>
      <c r="G2655" s="2">
        <f t="shared" si="243"/>
        <v>0.1070542314440337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5">
        <f>TITRES_STAT!D2659</f>
        <v>9.0500000000000007</v>
      </c>
      <c r="C2656" s="2">
        <f t="shared" si="246"/>
        <v>9.6099981495928777</v>
      </c>
      <c r="D2656" s="2">
        <f t="shared" si="248"/>
        <v>9.3729531771069006</v>
      </c>
      <c r="E2656" s="2">
        <f t="shared" si="247"/>
        <v>0.23704497248597711</v>
      </c>
      <c r="F2656" s="2">
        <f t="shared" si="245"/>
        <v>0.16127776939123653</v>
      </c>
      <c r="G2656" s="2">
        <f t="shared" si="243"/>
        <v>7.5767203094740582E-2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5">
        <f>TITRES_STAT!D2660</f>
        <v>9.0500000000000007</v>
      </c>
      <c r="C2657" s="2">
        <f t="shared" si="246"/>
        <v>9.5299984342708957</v>
      </c>
      <c r="D2657" s="2">
        <f t="shared" si="248"/>
        <v>9.3490307195434266</v>
      </c>
      <c r="E2657" s="2">
        <f t="shared" si="247"/>
        <v>0.18096771472746909</v>
      </c>
      <c r="F2657" s="2">
        <f t="shared" si="245"/>
        <v>0.16521575845848305</v>
      </c>
      <c r="G2657" s="2">
        <f t="shared" si="243"/>
        <v>1.5751956268986039E-2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5">
        <f>TITRES_STAT!D2661</f>
        <v>9.23</v>
      </c>
      <c r="C2658" s="2">
        <f t="shared" si="246"/>
        <v>9.459229444383066</v>
      </c>
      <c r="D2658" s="2">
        <f t="shared" si="248"/>
        <v>9.3402136292068754</v>
      </c>
      <c r="E2658" s="2">
        <f t="shared" si="247"/>
        <v>0.11901581517619064</v>
      </c>
      <c r="F2658" s="2">
        <f t="shared" si="245"/>
        <v>0.15597576980202457</v>
      </c>
      <c r="G2658" s="2">
        <f t="shared" si="243"/>
        <v>-3.695995462583393E-2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5">
        <f>TITRES_STAT!D2662</f>
        <v>9.39</v>
      </c>
      <c r="C2659" s="2">
        <f t="shared" si="246"/>
        <v>9.4578095298625939</v>
      </c>
      <c r="D2659" s="2">
        <f t="shared" si="248"/>
        <v>9.3439015085248851</v>
      </c>
      <c r="E2659" s="2">
        <f t="shared" si="247"/>
        <v>0.11390802133770883</v>
      </c>
      <c r="F2659" s="2">
        <f t="shared" si="245"/>
        <v>0.14756222010916142</v>
      </c>
      <c r="G2659" s="2">
        <f t="shared" si="243"/>
        <v>-3.3654198771452593E-2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5">
        <f>TITRES_STAT!D2663</f>
        <v>9.39</v>
      </c>
      <c r="C2660" s="2">
        <f t="shared" si="246"/>
        <v>9.4027619098837327</v>
      </c>
      <c r="D2660" s="2">
        <f t="shared" si="248"/>
        <v>9.347316211597116</v>
      </c>
      <c r="E2660" s="2">
        <f t="shared" si="247"/>
        <v>5.5445698286616718E-2</v>
      </c>
      <c r="F2660" s="2">
        <f t="shared" si="245"/>
        <v>0.12913891574465247</v>
      </c>
      <c r="G2660" s="2">
        <f t="shared" ref="G2660:G2684" si="249">E2660-F2660</f>
        <v>-7.3693217458035754E-2</v>
      </c>
      <c r="H2660" s="2" t="str">
        <f t="shared" ref="H2660:H2684" si="250">IF(G2660&lt;0,"Hold","Sell")</f>
        <v>Hold</v>
      </c>
    </row>
    <row r="2661" spans="1:8" ht="13.5" x14ac:dyDescent="0.25">
      <c r="A2661" s="3">
        <f>TITRES_STAT!B2664</f>
        <v>45883</v>
      </c>
      <c r="B2661" s="5">
        <f>TITRES_STAT!D2664</f>
        <v>9.3000000000000007</v>
      </c>
      <c r="C2661" s="2">
        <f t="shared" si="246"/>
        <v>9.4007985391323903</v>
      </c>
      <c r="D2661" s="2">
        <f t="shared" si="248"/>
        <v>9.3438113070343665</v>
      </c>
      <c r="E2661" s="2">
        <f t="shared" si="247"/>
        <v>5.698723209802381E-2</v>
      </c>
      <c r="F2661" s="2">
        <f t="shared" ref="F2661:F2684" si="251">(E2661*(2/(10)))+((1-(2/10))*F2660)</f>
        <v>0.11470857901532674</v>
      </c>
      <c r="G2661" s="2">
        <f t="shared" si="249"/>
        <v>-5.7721346917302935E-2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5">
        <f>TITRES_STAT!D2665</f>
        <v>9.1</v>
      </c>
      <c r="C2662" s="2">
        <f t="shared" si="246"/>
        <v>9.3545218408043294</v>
      </c>
      <c r="D2662" s="2">
        <f t="shared" si="248"/>
        <v>9.3257512102170068</v>
      </c>
      <c r="E2662" s="2">
        <f t="shared" si="247"/>
        <v>2.8770630587322543E-2</v>
      </c>
      <c r="F2662" s="2">
        <f t="shared" si="251"/>
        <v>9.7520989329725916E-2</v>
      </c>
      <c r="G2662" s="2">
        <f t="shared" si="249"/>
        <v>-6.8750358742403372E-2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5">
        <f>TITRES_STAT!D2666</f>
        <v>9.3000000000000007</v>
      </c>
      <c r="C2663" s="2">
        <f t="shared" si="246"/>
        <v>9.3153646345267394</v>
      </c>
      <c r="D2663" s="2">
        <f t="shared" si="248"/>
        <v>9.3238437131638943</v>
      </c>
      <c r="E2663" s="2">
        <f t="shared" si="247"/>
        <v>-8.4790786371549132E-3</v>
      </c>
      <c r="F2663" s="2">
        <f t="shared" si="251"/>
        <v>7.6320975736349758E-2</v>
      </c>
      <c r="G2663" s="2">
        <f t="shared" si="249"/>
        <v>-8.4800054373504671E-2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5">
        <f>TITRES_STAT!D2667</f>
        <v>9.3000000000000007</v>
      </c>
      <c r="C2664" s="2">
        <f t="shared" si="246"/>
        <v>9.2822316138303176</v>
      </c>
      <c r="D2664" s="2">
        <f t="shared" si="248"/>
        <v>9.3220775121887911</v>
      </c>
      <c r="E2664" s="2">
        <f t="shared" si="247"/>
        <v>-3.9845898358473519E-2</v>
      </c>
      <c r="F2664" s="2">
        <f t="shared" si="251"/>
        <v>5.3087600917385104E-2</v>
      </c>
      <c r="G2664" s="2">
        <f t="shared" si="249"/>
        <v>-9.2933499275858616E-2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5">
        <f>TITRES_STAT!D2668</f>
        <v>9.3000000000000007</v>
      </c>
      <c r="C2665" s="2">
        <f t="shared" si="246"/>
        <v>9.2541959809333463</v>
      </c>
      <c r="D2665" s="2">
        <f t="shared" si="248"/>
        <v>9.3204421409155476</v>
      </c>
      <c r="E2665" s="2">
        <f t="shared" si="247"/>
        <v>-6.6246159982201291E-2</v>
      </c>
      <c r="F2665" s="2">
        <f t="shared" si="251"/>
        <v>2.9220848737467831E-2</v>
      </c>
      <c r="G2665" s="2">
        <f t="shared" si="249"/>
        <v>-9.5467008719669122E-2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5">
        <f>TITRES_STAT!D2669</f>
        <v>9.3000000000000007</v>
      </c>
      <c r="C2666" s="2">
        <f t="shared" si="246"/>
        <v>9.2227812146359085</v>
      </c>
      <c r="D2666" s="2">
        <f t="shared" si="248"/>
        <v>9.3189279082551355</v>
      </c>
      <c r="E2666" s="2">
        <f t="shared" si="247"/>
        <v>-9.6146693619227008E-2</v>
      </c>
      <c r="F2666" s="2">
        <f t="shared" si="251"/>
        <v>4.1473402661288648E-3</v>
      </c>
      <c r="G2666" s="2">
        <f t="shared" si="249"/>
        <v>-0.10029403388535588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5">
        <f>TITRES_STAT!D2670</f>
        <v>9.25</v>
      </c>
      <c r="C2667" s="2">
        <f t="shared" si="246"/>
        <v>9.1961994893073076</v>
      </c>
      <c r="D2667" s="2">
        <f t="shared" si="248"/>
        <v>9.3138221372732737</v>
      </c>
      <c r="E2667" s="2">
        <f t="shared" si="247"/>
        <v>-0.11762264796596611</v>
      </c>
      <c r="F2667" s="2">
        <f t="shared" si="251"/>
        <v>-2.0206657380290129E-2</v>
      </c>
      <c r="G2667" s="2">
        <f t="shared" si="249"/>
        <v>-9.7415990585675988E-2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5">
        <f>TITRES_STAT!D2671</f>
        <v>9.3000000000000007</v>
      </c>
      <c r="C2668" s="2">
        <f t="shared" si="246"/>
        <v>9.2013995678754146</v>
      </c>
      <c r="D2668" s="2">
        <f t="shared" si="248"/>
        <v>9.3127982752530301</v>
      </c>
      <c r="E2668" s="2">
        <f t="shared" si="247"/>
        <v>-0.11139870737761548</v>
      </c>
      <c r="F2668" s="2">
        <f t="shared" si="251"/>
        <v>-3.8445067379755199E-2</v>
      </c>
      <c r="G2668" s="2">
        <f t="shared" si="249"/>
        <v>-7.2953639997860281E-2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5">
        <f>TITRES_STAT!D2672</f>
        <v>9.3000000000000007</v>
      </c>
      <c r="C2669" s="2">
        <f t="shared" si="246"/>
        <v>9.2304150189715042</v>
      </c>
      <c r="D2669" s="2">
        <f t="shared" si="248"/>
        <v>9.3118502548639164</v>
      </c>
      <c r="E2669" s="2">
        <f t="shared" si="247"/>
        <v>-8.1435235892412194E-2</v>
      </c>
      <c r="F2669" s="2">
        <f t="shared" si="251"/>
        <v>-4.7043101082286598E-2</v>
      </c>
      <c r="G2669" s="2">
        <f t="shared" si="249"/>
        <v>-3.4392134810125596E-2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5">
        <f>TITRES_STAT!D2673</f>
        <v>9.3000000000000007</v>
      </c>
      <c r="C2670" s="2">
        <f t="shared" si="246"/>
        <v>9.2549665545143505</v>
      </c>
      <c r="D2670" s="2">
        <f t="shared" si="248"/>
        <v>9.3109724582073294</v>
      </c>
      <c r="E2670" s="2">
        <f t="shared" si="247"/>
        <v>-5.6005903692978976E-2</v>
      </c>
      <c r="F2670" s="2">
        <f t="shared" si="251"/>
        <v>-4.8835661604425075E-2</v>
      </c>
      <c r="G2670" s="2">
        <f t="shared" si="249"/>
        <v>-7.1702420885539006E-3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5">
        <f>TITRES_STAT!D2674</f>
        <v>9.3000000000000007</v>
      </c>
      <c r="C2671" s="2">
        <f t="shared" si="246"/>
        <v>9.2618947768967583</v>
      </c>
      <c r="D2671" s="2">
        <f t="shared" si="248"/>
        <v>9.3101596835253044</v>
      </c>
      <c r="E2671" s="2">
        <f t="shared" si="247"/>
        <v>-4.82649066285461E-2</v>
      </c>
      <c r="F2671" s="2">
        <f t="shared" si="251"/>
        <v>-4.8721510609249286E-2</v>
      </c>
      <c r="G2671" s="2">
        <f t="shared" si="249"/>
        <v>4.566039807031852E-4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5">
        <f>TITRES_STAT!D2675</f>
        <v>9.11</v>
      </c>
      <c r="C2672" s="2">
        <f t="shared" si="246"/>
        <v>9.2369878881434104</v>
      </c>
      <c r="D2672" s="2">
        <f t="shared" si="248"/>
        <v>9.2953330403012071</v>
      </c>
      <c r="E2672" s="2">
        <f t="shared" si="247"/>
        <v>-5.8345152157796676E-2</v>
      </c>
      <c r="F2672" s="2">
        <f t="shared" si="251"/>
        <v>-5.0646238918958766E-2</v>
      </c>
      <c r="G2672" s="2">
        <f t="shared" si="249"/>
        <v>-7.6989132388379095E-3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5">
        <f>TITRES_STAT!D2676</f>
        <v>9.11</v>
      </c>
      <c r="C2673" s="2">
        <f t="shared" si="246"/>
        <v>9.246682059198271</v>
      </c>
      <c r="D2673" s="2">
        <f t="shared" si="248"/>
        <v>9.2816046669455616</v>
      </c>
      <c r="E2673" s="2">
        <f t="shared" si="247"/>
        <v>-3.4922607747290613E-2</v>
      </c>
      <c r="F2673" s="2">
        <f t="shared" si="251"/>
        <v>-4.7501512684625144E-2</v>
      </c>
      <c r="G2673" s="2">
        <f t="shared" si="249"/>
        <v>1.2578904937334531E-2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5">
        <f>TITRES_STAT!D2677</f>
        <v>9.2899999999999991</v>
      </c>
      <c r="C2674" s="2">
        <f t="shared" si="246"/>
        <v>9.2548848193216138</v>
      </c>
      <c r="D2674" s="2">
        <f t="shared" si="248"/>
        <v>9.2822265434681128</v>
      </c>
      <c r="E2674" s="2">
        <f t="shared" si="247"/>
        <v>-2.7341724146499047E-2</v>
      </c>
      <c r="F2674" s="2">
        <f t="shared" si="251"/>
        <v>-4.3469554976999926E-2</v>
      </c>
      <c r="G2674" s="2">
        <f t="shared" si="249"/>
        <v>1.6127830830500879E-2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5">
        <f>TITRES_STAT!D2678</f>
        <v>9.3000000000000007</v>
      </c>
      <c r="C2675" s="2">
        <f t="shared" si="246"/>
        <v>9.2618256163490571</v>
      </c>
      <c r="D2675" s="2">
        <f t="shared" si="248"/>
        <v>9.2835430958038074</v>
      </c>
      <c r="E2675" s="2">
        <f t="shared" si="247"/>
        <v>-2.1717479454750332E-2</v>
      </c>
      <c r="F2675" s="2">
        <f t="shared" si="251"/>
        <v>-3.9119139872550009E-2</v>
      </c>
      <c r="G2675" s="2">
        <f t="shared" si="249"/>
        <v>1.7401660417799676E-2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5">
        <f>TITRES_STAT!D2679</f>
        <v>9.34</v>
      </c>
      <c r="C2676" s="2">
        <f t="shared" si="246"/>
        <v>9.2676985984492024</v>
      </c>
      <c r="D2676" s="2">
        <f t="shared" si="248"/>
        <v>9.2877250887072282</v>
      </c>
      <c r="E2676" s="2">
        <f t="shared" si="247"/>
        <v>-2.0026490258025831E-2</v>
      </c>
      <c r="F2676" s="2">
        <f t="shared" si="251"/>
        <v>-3.5300609949645179E-2</v>
      </c>
      <c r="G2676" s="2">
        <f t="shared" si="249"/>
        <v>1.5274119691619348E-2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5">
        <f>TITRES_STAT!D2680</f>
        <v>9.34</v>
      </c>
      <c r="C2677" s="2">
        <f t="shared" si="246"/>
        <v>9.2649757371493244</v>
      </c>
      <c r="D2677" s="2">
        <f t="shared" si="248"/>
        <v>9.2915973043585431</v>
      </c>
      <c r="E2677" s="2">
        <f t="shared" si="247"/>
        <v>-2.6621567209218711E-2</v>
      </c>
      <c r="F2677" s="2">
        <f t="shared" si="251"/>
        <v>-3.3564801401559888E-2</v>
      </c>
      <c r="G2677" s="2">
        <f t="shared" si="249"/>
        <v>6.9432341923411772E-3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5">
        <f>TITRES_STAT!D2681</f>
        <v>9.34</v>
      </c>
      <c r="C2678" s="2">
        <f t="shared" si="246"/>
        <v>9.2703640852801978</v>
      </c>
      <c r="D2678" s="2">
        <f t="shared" si="248"/>
        <v>9.2951826892208729</v>
      </c>
      <c r="E2678" s="2">
        <f t="shared" si="247"/>
        <v>-2.4818603940675033E-2</v>
      </c>
      <c r="F2678" s="2">
        <f t="shared" si="251"/>
        <v>-3.1815561909382922E-2</v>
      </c>
      <c r="G2678" s="2">
        <f t="shared" si="249"/>
        <v>6.9969579687078898E-3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5">
        <f>TITRES_STAT!D2682</f>
        <v>9.34</v>
      </c>
      <c r="C2679" s="2">
        <f t="shared" si="246"/>
        <v>9.2749234567755519</v>
      </c>
      <c r="D2679" s="2">
        <f t="shared" si="248"/>
        <v>9.2985024900193256</v>
      </c>
      <c r="E2679" s="2">
        <f t="shared" si="247"/>
        <v>-2.357903324377375E-2</v>
      </c>
      <c r="F2679" s="2">
        <f t="shared" si="251"/>
        <v>-3.016825617626109E-2</v>
      </c>
      <c r="G2679" s="2">
        <f t="shared" si="249"/>
        <v>6.5892229324873396E-3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5">
        <f>TITRES_STAT!D2683</f>
        <v>9.5</v>
      </c>
      <c r="C2680" s="2">
        <f t="shared" si="246"/>
        <v>9.2787813865023914</v>
      </c>
      <c r="D2680" s="2">
        <f t="shared" si="248"/>
        <v>9.3134282314993762</v>
      </c>
      <c r="E2680" s="2">
        <f t="shared" si="247"/>
        <v>-3.4646844996984782E-2</v>
      </c>
      <c r="F2680" s="2">
        <f t="shared" si="251"/>
        <v>-3.1063973940405828E-2</v>
      </c>
      <c r="G2680" s="2">
        <f t="shared" si="249"/>
        <v>-3.5828710565789547E-3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5">
        <f>TITRES_STAT!D2684</f>
        <v>9.6999999999999993</v>
      </c>
      <c r="C2681" s="2">
        <f t="shared" si="246"/>
        <v>9.282045788578948</v>
      </c>
      <c r="D2681" s="2">
        <f t="shared" si="248"/>
        <v>9.3420631773142375</v>
      </c>
      <c r="E2681" s="2">
        <f t="shared" si="247"/>
        <v>-6.0017388735289501E-2</v>
      </c>
      <c r="F2681" s="2">
        <f t="shared" si="251"/>
        <v>-3.6854656899382568E-2</v>
      </c>
      <c r="G2681" s="2">
        <f t="shared" si="249"/>
        <v>-2.3162731835906933E-2</v>
      </c>
      <c r="H2681" s="2" t="str">
        <f t="shared" si="250"/>
        <v>Hold</v>
      </c>
    </row>
    <row r="2682" spans="1:8" ht="13.5" x14ac:dyDescent="0.25">
      <c r="A2682" s="3">
        <f>TITRES_STAT!B2685</f>
        <v>45915</v>
      </c>
      <c r="B2682" s="5">
        <f>TITRES_STAT!D2685</f>
        <v>9.69</v>
      </c>
      <c r="C2682" s="2">
        <f t="shared" si="246"/>
        <v>9.2555772057206482</v>
      </c>
      <c r="D2682" s="2">
        <f t="shared" si="248"/>
        <v>9.3678362752909603</v>
      </c>
      <c r="E2682" s="2">
        <f t="shared" si="247"/>
        <v>-0.11225906957031206</v>
      </c>
      <c r="F2682" s="2">
        <f t="shared" si="251"/>
        <v>-5.1935539433568469E-2</v>
      </c>
      <c r="G2682" s="2">
        <f t="shared" si="249"/>
        <v>-6.0323530136743596E-2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5">
        <f>TITRES_STAT!D2686</f>
        <v>9.59</v>
      </c>
      <c r="C2683" s="2">
        <f t="shared" si="246"/>
        <v>9.2331807125328567</v>
      </c>
      <c r="D2683" s="2">
        <f t="shared" si="248"/>
        <v>9.3842928474916292</v>
      </c>
      <c r="E2683" s="2">
        <f t="shared" si="247"/>
        <v>-0.15111213495877251</v>
      </c>
      <c r="F2683" s="2">
        <f t="shared" si="251"/>
        <v>-7.1770858538609289E-2</v>
      </c>
      <c r="G2683" s="2">
        <f t="shared" si="249"/>
        <v>-7.9341276420163226E-2</v>
      </c>
      <c r="H2683" s="2" t="str">
        <f t="shared" si="250"/>
        <v>Hold</v>
      </c>
    </row>
    <row r="2684" spans="1:8" ht="13.5" x14ac:dyDescent="0.25">
      <c r="A2684" s="3">
        <f>TITRES_STAT!B2687</f>
        <v>45917</v>
      </c>
      <c r="B2684" s="5">
        <f>TITRES_STAT!D2687</f>
        <v>9.5399999999999991</v>
      </c>
      <c r="C2684" s="2">
        <f t="shared" si="246"/>
        <v>9.241922141373955</v>
      </c>
      <c r="D2684" s="2">
        <f t="shared" si="248"/>
        <v>9.3958267106403976</v>
      </c>
      <c r="E2684" s="2">
        <f t="shared" si="247"/>
        <v>-0.15390456926644269</v>
      </c>
      <c r="F2684" s="2">
        <f t="shared" si="251"/>
        <v>-8.8197600684175981E-2</v>
      </c>
      <c r="G2684" s="2">
        <f t="shared" si="249"/>
        <v>-6.5706968582266712E-2</v>
      </c>
      <c r="H2684" s="2" t="str">
        <f t="shared" si="250"/>
        <v>Hold</v>
      </c>
    </row>
  </sheetData>
  <conditionalFormatting sqref="H35:H2684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84"/>
  <sheetViews>
    <sheetView topLeftCell="A2680" workbookViewId="0">
      <selection activeCell="A2685" sqref="A2685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ht="13.5" x14ac:dyDescent="0.25">
      <c r="A2" s="3">
        <f>TITRES_STAT!B5</f>
        <v>42006</v>
      </c>
      <c r="B2" s="5">
        <f>TITRES_STAT!C5</f>
        <v>10.25</v>
      </c>
      <c r="C2" s="5">
        <f>TITRES_STAT!D5</f>
        <v>3.6549999999999998</v>
      </c>
      <c r="D2" s="5">
        <f>TITRES_STAT!E5</f>
        <v>3.8039999999999998</v>
      </c>
      <c r="E2" s="2">
        <f>D2</f>
        <v>3.8039999999999998</v>
      </c>
      <c r="F2" s="5"/>
      <c r="G2" s="5"/>
      <c r="H2" s="5"/>
    </row>
    <row r="3" spans="1:8" ht="13.5" x14ac:dyDescent="0.25">
      <c r="A3" s="3">
        <f>TITRES_STAT!B6</f>
        <v>42009</v>
      </c>
      <c r="B3" s="5">
        <f>TITRES_STAT!C6</f>
        <v>10.68</v>
      </c>
      <c r="C3" s="5">
        <f>TITRES_STAT!D6</f>
        <v>3.8090000000000002</v>
      </c>
      <c r="D3" s="5">
        <f>TITRES_STAT!E6</f>
        <v>3.8679999999999999</v>
      </c>
      <c r="E3" s="2">
        <f>IF(B3&gt;B2, E2+D3, IF(B3&lt;B2, E2-D3, E2))</f>
        <v>7.6719999999999997</v>
      </c>
      <c r="F3" s="5"/>
      <c r="G3" s="5"/>
      <c r="H3" s="5"/>
    </row>
    <row r="4" spans="1:8" ht="13.5" x14ac:dyDescent="0.25">
      <c r="A4" s="3">
        <f>TITRES_STAT!B7</f>
        <v>42010</v>
      </c>
      <c r="B4" s="5">
        <f>TITRES_STAT!C7</f>
        <v>11.33</v>
      </c>
      <c r="C4" s="5">
        <f>TITRES_STAT!D7</f>
        <v>4.04</v>
      </c>
      <c r="D4" s="5">
        <f>TITRES_STAT!E7</f>
        <v>4.1950000000000003</v>
      </c>
      <c r="E4" s="2">
        <f t="shared" ref="E4:E67" si="0">IF(B4&gt;B3, E3+D4, IF(B4&lt;B3, E3-D4, E3))</f>
        <v>11.867000000000001</v>
      </c>
      <c r="F4" s="5"/>
      <c r="G4" s="5"/>
      <c r="H4" s="5"/>
    </row>
    <row r="5" spans="1:8" ht="13.5" x14ac:dyDescent="0.25">
      <c r="A5" s="3">
        <f>TITRES_STAT!B8</f>
        <v>42011</v>
      </c>
      <c r="B5" s="5">
        <f>TITRES_STAT!C8</f>
        <v>11.8</v>
      </c>
      <c r="C5" s="5">
        <f>TITRES_STAT!D8</f>
        <v>4.2080000000000002</v>
      </c>
      <c r="D5" s="5">
        <f>TITRES_STAT!E8</f>
        <v>4.3890000000000002</v>
      </c>
      <c r="E5" s="2">
        <f t="shared" si="0"/>
        <v>16.256</v>
      </c>
      <c r="F5" s="5"/>
      <c r="G5" s="5"/>
      <c r="H5" s="5"/>
    </row>
    <row r="6" spans="1:8" ht="13.5" x14ac:dyDescent="0.25">
      <c r="A6" s="3">
        <f>TITRES_STAT!B9</f>
        <v>42012</v>
      </c>
      <c r="B6" s="5">
        <f>TITRES_STAT!C9</f>
        <v>11.78</v>
      </c>
      <c r="C6" s="5">
        <f>TITRES_STAT!D9</f>
        <v>4.2009999999999996</v>
      </c>
      <c r="D6" s="5">
        <f>TITRES_STAT!E9</f>
        <v>4.2709999999999999</v>
      </c>
      <c r="E6" s="2">
        <f t="shared" si="0"/>
        <v>11.984999999999999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5">
        <f>TITRES_STAT!C10</f>
        <v>11.5</v>
      </c>
      <c r="C7" s="5">
        <f>TITRES_STAT!D10</f>
        <v>4.101</v>
      </c>
      <c r="D7" s="5">
        <f>TITRES_STAT!E10</f>
        <v>4.2939999999999996</v>
      </c>
      <c r="E7" s="2">
        <f t="shared" si="0"/>
        <v>7.6909999999999998</v>
      </c>
      <c r="F7" s="5" t="str">
        <f>IF(E7&gt;E2,"BULLISH",IF(E7&lt;E2,"BEARISH","NEUTRAL"))</f>
        <v>BULLISH</v>
      </c>
      <c r="G7" s="5" t="str">
        <f t="shared" ref="G7:G70" si="2">IF((E7-E2)/E2 &gt; 0.02, "STRONG",
 IF((E7-E2)/E2 &lt; -0.02, "WEAK", "NEUTRAL"))</f>
        <v>STRONG</v>
      </c>
      <c r="H7" s="5" t="str">
        <f t="shared" si="1"/>
        <v>CONFIRMED BULLISH</v>
      </c>
    </row>
    <row r="8" spans="1:8" ht="13.5" x14ac:dyDescent="0.25">
      <c r="A8" s="3">
        <f>TITRES_STAT!B11</f>
        <v>42016</v>
      </c>
      <c r="B8" s="5">
        <f>TITRES_STAT!C11</f>
        <v>11.97</v>
      </c>
      <c r="C8" s="5">
        <f>TITRES_STAT!D11</f>
        <v>4.2690000000000001</v>
      </c>
      <c r="D8" s="5">
        <f>TITRES_STAT!E11</f>
        <v>4.4420000000000002</v>
      </c>
      <c r="E8" s="2">
        <f t="shared" si="0"/>
        <v>12.132999999999999</v>
      </c>
      <c r="F8" s="5" t="str">
        <f t="shared" ref="F8:F71" si="3">IF(E8&gt;E3,"BULLISH",IF(E8&lt;E3,"BEARISH","NEUTRAL"))</f>
        <v>BULLISH</v>
      </c>
      <c r="G8" s="5" t="str">
        <f t="shared" si="2"/>
        <v>STRONG</v>
      </c>
      <c r="H8" s="5" t="str">
        <f t="shared" si="1"/>
        <v>CONFIRMED BULLISH</v>
      </c>
    </row>
    <row r="9" spans="1:8" ht="13.5" x14ac:dyDescent="0.25">
      <c r="A9" s="3">
        <f>TITRES_STAT!B12</f>
        <v>42017</v>
      </c>
      <c r="B9" s="5">
        <f>TITRES_STAT!C12</f>
        <v>11.97</v>
      </c>
      <c r="C9" s="5">
        <f>TITRES_STAT!D12</f>
        <v>4.2690000000000001</v>
      </c>
      <c r="D9" s="5">
        <f>TITRES_STAT!E12</f>
        <v>0</v>
      </c>
      <c r="E9" s="2">
        <f t="shared" si="0"/>
        <v>12.132999999999999</v>
      </c>
      <c r="F9" s="5" t="str">
        <f t="shared" si="3"/>
        <v>BULLISH</v>
      </c>
      <c r="G9" s="5" t="str">
        <f t="shared" si="2"/>
        <v>STRONG</v>
      </c>
      <c r="H9" s="5" t="str">
        <f t="shared" si="1"/>
        <v>CONFIRMED BULLISH</v>
      </c>
    </row>
    <row r="10" spans="1:8" ht="13.5" x14ac:dyDescent="0.25">
      <c r="A10" s="3">
        <f>TITRES_STAT!B13</f>
        <v>42019</v>
      </c>
      <c r="B10" s="5">
        <f>TITRES_STAT!C13</f>
        <v>11.62</v>
      </c>
      <c r="C10" s="5">
        <f>TITRES_STAT!D13</f>
        <v>4.1440000000000001</v>
      </c>
      <c r="D10" s="5">
        <f>TITRES_STAT!E13</f>
        <v>0</v>
      </c>
      <c r="E10" s="2">
        <f t="shared" si="0"/>
        <v>12.132999999999999</v>
      </c>
      <c r="F10" s="5" t="str">
        <f t="shared" si="3"/>
        <v>BEARISH</v>
      </c>
      <c r="G10" s="5" t="str">
        <f>IF((E10-E5)/E5 &gt; 0.02, "STRONG",
 IF((E10-E5)/E5 &lt; -0.02, "WEAK", "NEUTRAL"))</f>
        <v>WEAK</v>
      </c>
      <c r="H10" s="5" t="str">
        <f t="shared" si="1"/>
        <v>CONFIRMED BEARISH</v>
      </c>
    </row>
    <row r="11" spans="1:8" ht="13.5" x14ac:dyDescent="0.25">
      <c r="A11" s="3">
        <f>TITRES_STAT!B14</f>
        <v>42020</v>
      </c>
      <c r="B11" s="5">
        <f>TITRES_STAT!C14</f>
        <v>11.5</v>
      </c>
      <c r="C11" s="5">
        <f>TITRES_STAT!D14</f>
        <v>4.101</v>
      </c>
      <c r="D11" s="5">
        <f>TITRES_STAT!E14</f>
        <v>4.2679999999999998</v>
      </c>
      <c r="E11" s="2">
        <f t="shared" si="0"/>
        <v>7.8649999999999993</v>
      </c>
      <c r="F11" s="5" t="str">
        <f t="shared" si="3"/>
        <v>BEARISH</v>
      </c>
      <c r="G11" s="5" t="str">
        <f t="shared" si="2"/>
        <v>WEAK</v>
      </c>
      <c r="H11" s="5" t="str">
        <f t="shared" si="1"/>
        <v>CONFIRMED BEARISH</v>
      </c>
    </row>
    <row r="12" spans="1:8" ht="13.5" x14ac:dyDescent="0.25">
      <c r="A12" s="3">
        <f>TITRES_STAT!B15</f>
        <v>42023</v>
      </c>
      <c r="B12" s="5">
        <f>TITRES_STAT!C15</f>
        <v>11.5</v>
      </c>
      <c r="C12" s="5">
        <f>TITRES_STAT!D15</f>
        <v>4.101</v>
      </c>
      <c r="D12" s="5">
        <f>TITRES_STAT!E15</f>
        <v>4.2679999999999998</v>
      </c>
      <c r="E12" s="2">
        <f t="shared" si="0"/>
        <v>7.8649999999999993</v>
      </c>
      <c r="F12" s="5" t="str">
        <f t="shared" si="3"/>
        <v>BULLISH</v>
      </c>
      <c r="G12" s="5" t="str">
        <f t="shared" si="2"/>
        <v>STRONG</v>
      </c>
      <c r="H12" s="5" t="str">
        <f t="shared" si="1"/>
        <v>NEUTRAL</v>
      </c>
    </row>
    <row r="13" spans="1:8" ht="13.5" x14ac:dyDescent="0.25">
      <c r="A13" s="3">
        <f>TITRES_STAT!B16</f>
        <v>42024</v>
      </c>
      <c r="B13" s="5">
        <f>TITRES_STAT!C16</f>
        <v>11.5</v>
      </c>
      <c r="C13" s="5">
        <f>TITRES_STAT!D16</f>
        <v>4.101</v>
      </c>
      <c r="D13" s="5">
        <f>TITRES_STAT!E16</f>
        <v>0</v>
      </c>
      <c r="E13" s="2">
        <f t="shared" si="0"/>
        <v>7.8649999999999993</v>
      </c>
      <c r="F13" s="5" t="str">
        <f t="shared" si="3"/>
        <v>BEARISH</v>
      </c>
      <c r="G13" s="5" t="str">
        <f t="shared" si="2"/>
        <v>WEAK</v>
      </c>
      <c r="H13" s="5" t="str">
        <f t="shared" si="1"/>
        <v>CONFIRMED BEARISH</v>
      </c>
    </row>
    <row r="14" spans="1:8" ht="13.5" x14ac:dyDescent="0.25">
      <c r="A14" s="3">
        <f>TITRES_STAT!B17</f>
        <v>42025</v>
      </c>
      <c r="B14" s="5">
        <f>TITRES_STAT!C17</f>
        <v>11.5</v>
      </c>
      <c r="C14" s="5">
        <f>TITRES_STAT!D17</f>
        <v>4.101</v>
      </c>
      <c r="D14" s="5">
        <f>TITRES_STAT!E17</f>
        <v>0</v>
      </c>
      <c r="E14" s="2">
        <f t="shared" si="0"/>
        <v>7.8649999999999993</v>
      </c>
      <c r="F14" s="5" t="str">
        <f t="shared" si="3"/>
        <v>BEARISH</v>
      </c>
      <c r="G14" s="5" t="str">
        <f t="shared" si="2"/>
        <v>WEAK</v>
      </c>
      <c r="H14" s="5" t="str">
        <f t="shared" si="1"/>
        <v>CONFIRMED BEARISH</v>
      </c>
    </row>
    <row r="15" spans="1:8" ht="13.5" x14ac:dyDescent="0.25">
      <c r="A15" s="3">
        <f>TITRES_STAT!B18</f>
        <v>42026</v>
      </c>
      <c r="B15" s="5">
        <f>TITRES_STAT!C18</f>
        <v>11.09</v>
      </c>
      <c r="C15" s="5">
        <f>TITRES_STAT!D18</f>
        <v>3.9550000000000001</v>
      </c>
      <c r="D15" s="5">
        <f>TITRES_STAT!E18</f>
        <v>4.1239999999999997</v>
      </c>
      <c r="E15" s="2">
        <f t="shared" si="0"/>
        <v>3.7409999999999997</v>
      </c>
      <c r="F15" s="5" t="str">
        <f t="shared" si="3"/>
        <v>BEARISH</v>
      </c>
      <c r="G15" s="5" t="str">
        <f t="shared" si="2"/>
        <v>WEAK</v>
      </c>
      <c r="H15" s="5" t="str">
        <f t="shared" si="1"/>
        <v>CONFIRMED BEARISH</v>
      </c>
    </row>
    <row r="16" spans="1:8" ht="13.5" x14ac:dyDescent="0.25">
      <c r="A16" s="3">
        <f>TITRES_STAT!B19</f>
        <v>42027</v>
      </c>
      <c r="B16" s="5">
        <f>TITRES_STAT!C19</f>
        <v>11.42</v>
      </c>
      <c r="C16" s="5">
        <f>TITRES_STAT!D19</f>
        <v>4.0730000000000004</v>
      </c>
      <c r="D16" s="5">
        <f>TITRES_STAT!E19</f>
        <v>4.2380000000000004</v>
      </c>
      <c r="E16" s="2">
        <f t="shared" si="0"/>
        <v>7.9790000000000001</v>
      </c>
      <c r="F16" s="5" t="str">
        <f t="shared" si="3"/>
        <v>BULLISH</v>
      </c>
      <c r="G16" s="5" t="str">
        <f t="shared" si="2"/>
        <v>NEUTRAL</v>
      </c>
      <c r="H16" s="5" t="str">
        <f t="shared" si="1"/>
        <v>BULLISH DIVERGENCE</v>
      </c>
    </row>
    <row r="17" spans="1:8" ht="13.5" x14ac:dyDescent="0.25">
      <c r="A17" s="3">
        <f>TITRES_STAT!B20</f>
        <v>42030</v>
      </c>
      <c r="B17" s="5">
        <f>TITRES_STAT!C20</f>
        <v>11.4</v>
      </c>
      <c r="C17" s="5">
        <f>TITRES_STAT!D20</f>
        <v>4.0650000000000004</v>
      </c>
      <c r="D17" s="5">
        <f>TITRES_STAT!E20</f>
        <v>4.2309999999999999</v>
      </c>
      <c r="E17" s="2">
        <f t="shared" si="0"/>
        <v>3.7480000000000002</v>
      </c>
      <c r="F17" s="5" t="str">
        <f t="shared" si="3"/>
        <v>BEARISH</v>
      </c>
      <c r="G17" s="5" t="str">
        <f t="shared" si="2"/>
        <v>WEAK</v>
      </c>
      <c r="H17" s="5" t="str">
        <f t="shared" si="1"/>
        <v>CONFIRMED BEARISH</v>
      </c>
    </row>
    <row r="18" spans="1:8" ht="13.5" x14ac:dyDescent="0.25">
      <c r="A18" s="3">
        <f>TITRES_STAT!B21</f>
        <v>42031</v>
      </c>
      <c r="B18" s="5">
        <f>TITRES_STAT!C21</f>
        <v>11.11</v>
      </c>
      <c r="C18" s="5">
        <f>TITRES_STAT!D21</f>
        <v>3.9620000000000002</v>
      </c>
      <c r="D18" s="5">
        <f>TITRES_STAT!E21</f>
        <v>4.1230000000000002</v>
      </c>
      <c r="E18" s="2">
        <f t="shared" si="0"/>
        <v>-0.375</v>
      </c>
      <c r="F18" s="5" t="str">
        <f t="shared" si="3"/>
        <v>BEARISH</v>
      </c>
      <c r="G18" s="5" t="str">
        <f t="shared" si="2"/>
        <v>WEAK</v>
      </c>
      <c r="H18" s="5" t="str">
        <f t="shared" si="1"/>
        <v>CONFIRMED BEARISH</v>
      </c>
    </row>
    <row r="19" spans="1:8" ht="13.5" x14ac:dyDescent="0.25">
      <c r="A19" s="3">
        <f>TITRES_STAT!B22</f>
        <v>42032</v>
      </c>
      <c r="B19" s="5">
        <f>TITRES_STAT!C22</f>
        <v>11.35</v>
      </c>
      <c r="C19" s="5">
        <f>TITRES_STAT!D22</f>
        <v>4.048</v>
      </c>
      <c r="D19" s="5">
        <f>TITRES_STAT!E22</f>
        <v>4.2119999999999997</v>
      </c>
      <c r="E19" s="2">
        <f t="shared" si="0"/>
        <v>3.8369999999999997</v>
      </c>
      <c r="F19" s="5" t="str">
        <f t="shared" si="3"/>
        <v>BEARISH</v>
      </c>
      <c r="G19" s="5" t="str">
        <f t="shared" si="2"/>
        <v>WEAK</v>
      </c>
      <c r="H19" s="5" t="str">
        <f t="shared" si="1"/>
        <v>CONFIRMED BEARISH</v>
      </c>
    </row>
    <row r="20" spans="1:8" ht="13.5" x14ac:dyDescent="0.25">
      <c r="A20" s="3">
        <f>TITRES_STAT!B23</f>
        <v>42033</v>
      </c>
      <c r="B20" s="5">
        <f>TITRES_STAT!C23</f>
        <v>11.35</v>
      </c>
      <c r="C20" s="5">
        <f>TITRES_STAT!D23</f>
        <v>4.048</v>
      </c>
      <c r="D20" s="5">
        <f>TITRES_STAT!E23</f>
        <v>0</v>
      </c>
      <c r="E20" s="2">
        <f t="shared" si="0"/>
        <v>3.8369999999999997</v>
      </c>
      <c r="F20" s="5" t="str">
        <f t="shared" si="3"/>
        <v>BULLISH</v>
      </c>
      <c r="G20" s="5" t="str">
        <f t="shared" si="2"/>
        <v>STRONG</v>
      </c>
      <c r="H20" s="5" t="str">
        <f t="shared" si="1"/>
        <v>CONFIRMED BULLISH</v>
      </c>
    </row>
    <row r="21" spans="1:8" ht="13.5" x14ac:dyDescent="0.25">
      <c r="A21" s="3">
        <f>TITRES_STAT!B24</f>
        <v>42034</v>
      </c>
      <c r="B21" s="5">
        <f>TITRES_STAT!C24</f>
        <v>11.38</v>
      </c>
      <c r="C21" s="5">
        <f>TITRES_STAT!D24</f>
        <v>4.0579999999999998</v>
      </c>
      <c r="D21" s="5">
        <f>TITRES_STAT!E24</f>
        <v>4.2210000000000001</v>
      </c>
      <c r="E21" s="2">
        <f t="shared" si="0"/>
        <v>8.0579999999999998</v>
      </c>
      <c r="F21" s="5" t="str">
        <f t="shared" si="3"/>
        <v>BULLISH</v>
      </c>
      <c r="G21" s="5" t="str">
        <f t="shared" si="2"/>
        <v>NEUTRAL</v>
      </c>
      <c r="H21" s="5" t="str">
        <f t="shared" si="1"/>
        <v>BULLISH DIVERGENCE</v>
      </c>
    </row>
    <row r="22" spans="1:8" ht="13.5" x14ac:dyDescent="0.25">
      <c r="A22" s="3">
        <f>TITRES_STAT!B25</f>
        <v>42037</v>
      </c>
      <c r="B22" s="5">
        <f>TITRES_STAT!C25</f>
        <v>11.38</v>
      </c>
      <c r="C22" s="5">
        <f>TITRES_STAT!D25</f>
        <v>4.0579999999999998</v>
      </c>
      <c r="D22" s="5">
        <f>TITRES_STAT!E25</f>
        <v>0</v>
      </c>
      <c r="E22" s="2">
        <f t="shared" si="0"/>
        <v>8.0579999999999998</v>
      </c>
      <c r="F22" s="5" t="str">
        <f t="shared" si="3"/>
        <v>BULLISH</v>
      </c>
      <c r="G22" s="5" t="str">
        <f t="shared" si="2"/>
        <v>STRONG</v>
      </c>
      <c r="H22" s="5" t="str">
        <f t="shared" si="1"/>
        <v>BULLISH DIVERGENCE</v>
      </c>
    </row>
    <row r="23" spans="1:8" ht="13.5" x14ac:dyDescent="0.25">
      <c r="A23" s="3">
        <f>TITRES_STAT!B26</f>
        <v>42038</v>
      </c>
      <c r="B23" s="5">
        <f>TITRES_STAT!C26</f>
        <v>11.38</v>
      </c>
      <c r="C23" s="5">
        <f>TITRES_STAT!D26</f>
        <v>4.0579999999999998</v>
      </c>
      <c r="D23" s="5">
        <f>TITRES_STAT!E26</f>
        <v>0</v>
      </c>
      <c r="E23" s="2">
        <f t="shared" si="0"/>
        <v>8.0579999999999998</v>
      </c>
      <c r="F23" s="5" t="str">
        <f t="shared" si="3"/>
        <v>BULLISH</v>
      </c>
      <c r="G23" s="5" t="str">
        <f t="shared" si="2"/>
        <v>WEAK</v>
      </c>
      <c r="H23" s="5" t="str">
        <f t="shared" si="1"/>
        <v>CONFIRMED BULLISH</v>
      </c>
    </row>
    <row r="24" spans="1:8" ht="13.5" x14ac:dyDescent="0.25">
      <c r="A24" s="3">
        <f>TITRES_STAT!B27</f>
        <v>42039</v>
      </c>
      <c r="B24" s="5">
        <f>TITRES_STAT!C27</f>
        <v>11.38</v>
      </c>
      <c r="C24" s="5">
        <f>TITRES_STAT!D27</f>
        <v>4.0579999999999998</v>
      </c>
      <c r="D24" s="5">
        <f>TITRES_STAT!E27</f>
        <v>0</v>
      </c>
      <c r="E24" s="2">
        <f t="shared" si="0"/>
        <v>8.0579999999999998</v>
      </c>
      <c r="F24" s="5" t="str">
        <f t="shared" si="3"/>
        <v>BULLISH</v>
      </c>
      <c r="G24" s="5" t="str">
        <f t="shared" si="2"/>
        <v>STRONG</v>
      </c>
      <c r="H24" s="5" t="str">
        <f t="shared" si="1"/>
        <v>CONFIRMED BULLISH</v>
      </c>
    </row>
    <row r="25" spans="1:8" ht="13.5" x14ac:dyDescent="0.25">
      <c r="A25" s="3">
        <f>TITRES_STAT!B28</f>
        <v>42040</v>
      </c>
      <c r="B25" s="5">
        <f>TITRES_STAT!C28</f>
        <v>11.38</v>
      </c>
      <c r="C25" s="5">
        <f>TITRES_STAT!D28</f>
        <v>4.0579999999999998</v>
      </c>
      <c r="D25" s="5">
        <f>TITRES_STAT!E28</f>
        <v>4.2229999999999999</v>
      </c>
      <c r="E25" s="2">
        <f t="shared" si="0"/>
        <v>8.0579999999999998</v>
      </c>
      <c r="F25" s="5" t="str">
        <f t="shared" si="3"/>
        <v>BULLISH</v>
      </c>
      <c r="G25" s="5" t="str">
        <f t="shared" si="2"/>
        <v>STRONG</v>
      </c>
      <c r="H25" s="5" t="str">
        <f t="shared" si="1"/>
        <v>CONFIRMED BULLISH</v>
      </c>
    </row>
    <row r="26" spans="1:8" ht="13.5" x14ac:dyDescent="0.25">
      <c r="A26" s="3">
        <f>TITRES_STAT!B29</f>
        <v>42041</v>
      </c>
      <c r="B26" s="5">
        <f>TITRES_STAT!C29</f>
        <v>11.38</v>
      </c>
      <c r="C26" s="5">
        <f>TITRES_STAT!D29</f>
        <v>4.0579999999999998</v>
      </c>
      <c r="D26" s="5">
        <f>TITRES_STAT!E29</f>
        <v>4.2229999999999999</v>
      </c>
      <c r="E26" s="2">
        <f t="shared" si="0"/>
        <v>8.0579999999999998</v>
      </c>
      <c r="F26" s="5" t="str">
        <f t="shared" si="3"/>
        <v>NEUTRAL</v>
      </c>
      <c r="G26" s="5" t="str">
        <f t="shared" si="2"/>
        <v>NEUTRAL</v>
      </c>
      <c r="H26" s="5" t="str">
        <f t="shared" si="1"/>
        <v>NEUTRAL</v>
      </c>
    </row>
    <row r="27" spans="1:8" ht="13.5" x14ac:dyDescent="0.25">
      <c r="A27" s="3">
        <f>TITRES_STAT!B30</f>
        <v>42044</v>
      </c>
      <c r="B27" s="5">
        <f>TITRES_STAT!C30</f>
        <v>11.14</v>
      </c>
      <c r="C27" s="5">
        <f>TITRES_STAT!D30</f>
        <v>3.9729999999999999</v>
      </c>
      <c r="D27" s="5">
        <f>TITRES_STAT!E30</f>
        <v>4.1340000000000003</v>
      </c>
      <c r="E27" s="2">
        <f t="shared" si="0"/>
        <v>3.9239999999999995</v>
      </c>
      <c r="F27" s="5" t="str">
        <f t="shared" si="3"/>
        <v>BEARISH</v>
      </c>
      <c r="G27" s="5" t="str">
        <f t="shared" si="2"/>
        <v>WEAK</v>
      </c>
      <c r="H27" s="5" t="str">
        <f t="shared" si="1"/>
        <v>CONFIRMED BEARISH</v>
      </c>
    </row>
    <row r="28" spans="1:8" ht="13.5" x14ac:dyDescent="0.25">
      <c r="A28" s="3">
        <f>TITRES_STAT!B31</f>
        <v>42045</v>
      </c>
      <c r="B28" s="5">
        <f>TITRES_STAT!C31</f>
        <v>10.81</v>
      </c>
      <c r="C28" s="5">
        <f>TITRES_STAT!D31</f>
        <v>3.855</v>
      </c>
      <c r="D28" s="5">
        <f>TITRES_STAT!E31</f>
        <v>4.0129999999999999</v>
      </c>
      <c r="E28" s="2">
        <f t="shared" si="0"/>
        <v>-8.9000000000000412E-2</v>
      </c>
      <c r="F28" s="5" t="str">
        <f t="shared" si="3"/>
        <v>BEARISH</v>
      </c>
      <c r="G28" s="5" t="str">
        <f t="shared" si="2"/>
        <v>WEAK</v>
      </c>
      <c r="H28" s="5" t="str">
        <f t="shared" si="1"/>
        <v>CONFIRMED BEARISH</v>
      </c>
    </row>
    <row r="29" spans="1:8" ht="13.5" x14ac:dyDescent="0.25">
      <c r="A29" s="3">
        <f>TITRES_STAT!B32</f>
        <v>42046</v>
      </c>
      <c r="B29" s="5">
        <f>TITRES_STAT!C32</f>
        <v>10.8</v>
      </c>
      <c r="C29" s="5">
        <f>TITRES_STAT!D32</f>
        <v>3.851</v>
      </c>
      <c r="D29" s="5">
        <f>TITRES_STAT!E32</f>
        <v>3.9670000000000001</v>
      </c>
      <c r="E29" s="2">
        <f t="shared" si="0"/>
        <v>-4.0560000000000009</v>
      </c>
      <c r="F29" s="5" t="str">
        <f t="shared" si="3"/>
        <v>BEARISH</v>
      </c>
      <c r="G29" s="5" t="str">
        <f t="shared" si="2"/>
        <v>WEAK</v>
      </c>
      <c r="H29" s="5" t="str">
        <f t="shared" si="1"/>
        <v>CONFIRMED BEARISH</v>
      </c>
    </row>
    <row r="30" spans="1:8" ht="13.5" x14ac:dyDescent="0.25">
      <c r="A30" s="3">
        <f>TITRES_STAT!B33</f>
        <v>42047</v>
      </c>
      <c r="B30" s="5">
        <f>TITRES_STAT!C33</f>
        <v>10.8</v>
      </c>
      <c r="C30" s="5">
        <f>TITRES_STAT!D33</f>
        <v>3.851</v>
      </c>
      <c r="D30" s="5">
        <f>TITRES_STAT!E33</f>
        <v>4.008</v>
      </c>
      <c r="E30" s="2">
        <f t="shared" si="0"/>
        <v>-4.0560000000000009</v>
      </c>
      <c r="F30" s="5" t="str">
        <f t="shared" si="3"/>
        <v>BEARISH</v>
      </c>
      <c r="G30" s="5" t="str">
        <f t="shared" si="2"/>
        <v>WEAK</v>
      </c>
      <c r="H30" s="5" t="str">
        <f t="shared" si="1"/>
        <v>CONFIRMED BEARISH</v>
      </c>
    </row>
    <row r="31" spans="1:8" ht="13.5" x14ac:dyDescent="0.25">
      <c r="A31" s="3">
        <f>TITRES_STAT!B34</f>
        <v>42048</v>
      </c>
      <c r="B31" s="5">
        <f>TITRES_STAT!C34</f>
        <v>10.8</v>
      </c>
      <c r="C31" s="5">
        <f>TITRES_STAT!D34</f>
        <v>3.851</v>
      </c>
      <c r="D31" s="5">
        <f>TITRES_STAT!E34</f>
        <v>4.008</v>
      </c>
      <c r="E31" s="2">
        <f t="shared" si="0"/>
        <v>-4.0560000000000009</v>
      </c>
      <c r="F31" s="5" t="str">
        <f t="shared" si="3"/>
        <v>BEARISH</v>
      </c>
      <c r="G31" s="5" t="str">
        <f t="shared" si="2"/>
        <v>WEAK</v>
      </c>
      <c r="H31" s="5" t="str">
        <f t="shared" si="1"/>
        <v>CONFIRMED BEARISH</v>
      </c>
    </row>
    <row r="32" spans="1:8" ht="13.5" x14ac:dyDescent="0.25">
      <c r="A32" s="3">
        <f>TITRES_STAT!B35</f>
        <v>42051</v>
      </c>
      <c r="B32" s="5">
        <f>TITRES_STAT!C35</f>
        <v>11</v>
      </c>
      <c r="C32" s="5">
        <f>TITRES_STAT!D35</f>
        <v>3.923</v>
      </c>
      <c r="D32" s="5">
        <f>TITRES_STAT!E35</f>
        <v>4.0819999999999999</v>
      </c>
      <c r="E32" s="2">
        <f t="shared" si="0"/>
        <v>2.5999999999998913E-2</v>
      </c>
      <c r="F32" s="5" t="str">
        <f t="shared" si="3"/>
        <v>BEARISH</v>
      </c>
      <c r="G32" s="5" t="str">
        <f t="shared" si="2"/>
        <v>WEAK</v>
      </c>
      <c r="H32" s="5" t="str">
        <f t="shared" si="1"/>
        <v>CONFIRMED BEARISH</v>
      </c>
    </row>
    <row r="33" spans="1:8" ht="13.5" x14ac:dyDescent="0.25">
      <c r="A33" s="3">
        <f>TITRES_STAT!B36</f>
        <v>42052</v>
      </c>
      <c r="B33" s="5">
        <f>TITRES_STAT!C36</f>
        <v>11</v>
      </c>
      <c r="C33" s="5">
        <f>TITRES_STAT!D36</f>
        <v>3.923</v>
      </c>
      <c r="D33" s="5">
        <f>TITRES_STAT!E36</f>
        <v>4.0819999999999999</v>
      </c>
      <c r="E33" s="2">
        <f t="shared" si="0"/>
        <v>2.5999999999998913E-2</v>
      </c>
      <c r="F33" s="5" t="str">
        <f t="shared" si="3"/>
        <v>BULLISH</v>
      </c>
      <c r="G33" s="5" t="str">
        <f t="shared" si="2"/>
        <v>WEAK</v>
      </c>
      <c r="H33" s="5" t="str">
        <f t="shared" si="1"/>
        <v>CONFIRMED BULLISH</v>
      </c>
    </row>
    <row r="34" spans="1:8" ht="13.5" x14ac:dyDescent="0.25">
      <c r="A34" s="3">
        <f>TITRES_STAT!B37</f>
        <v>42053</v>
      </c>
      <c r="B34" s="5">
        <f>TITRES_STAT!C37</f>
        <v>11</v>
      </c>
      <c r="C34" s="5">
        <f>TITRES_STAT!D37</f>
        <v>3.923</v>
      </c>
      <c r="D34" s="5">
        <f>TITRES_STAT!E37</f>
        <v>4.0819999999999999</v>
      </c>
      <c r="E34" s="2">
        <f t="shared" si="0"/>
        <v>2.5999999999998913E-2</v>
      </c>
      <c r="F34" s="5" t="str">
        <f t="shared" si="3"/>
        <v>BULLISH</v>
      </c>
      <c r="G34" s="5" t="str">
        <f t="shared" si="2"/>
        <v>WEAK</v>
      </c>
      <c r="H34" s="5" t="str">
        <f t="shared" si="1"/>
        <v>CONFIRMED BULLISH</v>
      </c>
    </row>
    <row r="35" spans="1:8" ht="13.5" x14ac:dyDescent="0.25">
      <c r="A35" s="3">
        <f>TITRES_STAT!B38</f>
        <v>42054</v>
      </c>
      <c r="B35" s="5">
        <f>TITRES_STAT!C38</f>
        <v>11.33</v>
      </c>
      <c r="C35" s="5">
        <f>TITRES_STAT!D38</f>
        <v>4.04</v>
      </c>
      <c r="D35" s="5">
        <f>TITRES_STAT!E38</f>
        <v>4.1230000000000002</v>
      </c>
      <c r="E35" s="2">
        <f t="shared" si="0"/>
        <v>4.1489999999999991</v>
      </c>
      <c r="F35" s="5" t="str">
        <f t="shared" si="3"/>
        <v>BULLISH</v>
      </c>
      <c r="G35" s="5" t="str">
        <f t="shared" si="2"/>
        <v>WEAK</v>
      </c>
      <c r="H35" s="5" t="str">
        <f t="shared" si="1"/>
        <v>CONFIRMED BULLISH</v>
      </c>
    </row>
    <row r="36" spans="1:8" ht="13.5" x14ac:dyDescent="0.25">
      <c r="A36" s="3">
        <f>TITRES_STAT!B39</f>
        <v>42055</v>
      </c>
      <c r="B36" s="5">
        <f>TITRES_STAT!C39</f>
        <v>11.33</v>
      </c>
      <c r="C36" s="5">
        <f>TITRES_STAT!D39</f>
        <v>4.04</v>
      </c>
      <c r="D36" s="5">
        <f>TITRES_STAT!E39</f>
        <v>4.2050000000000001</v>
      </c>
      <c r="E36" s="2">
        <f t="shared" si="0"/>
        <v>4.1489999999999991</v>
      </c>
      <c r="F36" s="5" t="str">
        <f t="shared" si="3"/>
        <v>BULLISH</v>
      </c>
      <c r="G36" s="5" t="str">
        <f t="shared" si="2"/>
        <v>WEAK</v>
      </c>
      <c r="H36" s="5" t="str">
        <f t="shared" si="1"/>
        <v>CONFIRMED BULLISH</v>
      </c>
    </row>
    <row r="37" spans="1:8" ht="13.5" x14ac:dyDescent="0.25">
      <c r="A37" s="3">
        <f>TITRES_STAT!B40</f>
        <v>42058</v>
      </c>
      <c r="B37" s="5">
        <f>TITRES_STAT!C40</f>
        <v>11.32</v>
      </c>
      <c r="C37" s="5">
        <f>TITRES_STAT!D40</f>
        <v>4.0369999999999999</v>
      </c>
      <c r="D37" s="5">
        <f>TITRES_STAT!E40</f>
        <v>4.202</v>
      </c>
      <c r="E37" s="2">
        <f t="shared" si="0"/>
        <v>-5.3000000000000824E-2</v>
      </c>
      <c r="F37" s="5" t="str">
        <f t="shared" si="3"/>
        <v>BEARISH</v>
      </c>
      <c r="G37" s="5" t="str">
        <f t="shared" si="2"/>
        <v>WEAK</v>
      </c>
      <c r="H37" s="5" t="str">
        <f t="shared" si="1"/>
        <v>BEARISH DIVERGENCE</v>
      </c>
    </row>
    <row r="38" spans="1:8" ht="13.5" x14ac:dyDescent="0.25">
      <c r="A38" s="3">
        <f>TITRES_STAT!B41</f>
        <v>42059</v>
      </c>
      <c r="B38" s="5">
        <f>TITRES_STAT!C41</f>
        <v>11.35</v>
      </c>
      <c r="C38" s="5">
        <f>TITRES_STAT!D41</f>
        <v>4.048</v>
      </c>
      <c r="D38" s="5">
        <f>TITRES_STAT!E41</f>
        <v>4.2050000000000001</v>
      </c>
      <c r="E38" s="2">
        <f t="shared" si="0"/>
        <v>4.1519999999999992</v>
      </c>
      <c r="F38" s="5" t="str">
        <f t="shared" si="3"/>
        <v>BULLISH</v>
      </c>
      <c r="G38" s="5" t="str">
        <f t="shared" si="2"/>
        <v>STRONG</v>
      </c>
      <c r="H38" s="5" t="str">
        <f t="shared" si="1"/>
        <v>CONFIRMED BULLISH</v>
      </c>
    </row>
    <row r="39" spans="1:8" ht="13.5" x14ac:dyDescent="0.25">
      <c r="A39" s="3">
        <f>TITRES_STAT!B42</f>
        <v>42060</v>
      </c>
      <c r="B39" s="5">
        <f>TITRES_STAT!C42</f>
        <v>11.72</v>
      </c>
      <c r="C39" s="5">
        <f>TITRES_STAT!D42</f>
        <v>4.18</v>
      </c>
      <c r="D39" s="5">
        <f>TITRES_STAT!E42</f>
        <v>4.2229999999999999</v>
      </c>
      <c r="E39" s="2">
        <f t="shared" si="0"/>
        <v>8.375</v>
      </c>
      <c r="F39" s="5" t="str">
        <f t="shared" si="3"/>
        <v>BULLISH</v>
      </c>
      <c r="G39" s="5" t="str">
        <f t="shared" si="2"/>
        <v>STRONG</v>
      </c>
      <c r="H39" s="5" t="str">
        <f t="shared" si="1"/>
        <v>CONFIRMED BULLISH</v>
      </c>
    </row>
    <row r="40" spans="1:8" ht="13.5" x14ac:dyDescent="0.25">
      <c r="A40" s="3">
        <f>TITRES_STAT!B43</f>
        <v>42061</v>
      </c>
      <c r="B40" s="5">
        <f>TITRES_STAT!C43</f>
        <v>12.43</v>
      </c>
      <c r="C40" s="5">
        <f>TITRES_STAT!D43</f>
        <v>4.4329999999999998</v>
      </c>
      <c r="D40" s="5">
        <f>TITRES_STAT!E43</f>
        <v>4.6079999999999997</v>
      </c>
      <c r="E40" s="2">
        <f t="shared" si="0"/>
        <v>12.983000000000001</v>
      </c>
      <c r="F40" s="5" t="str">
        <f t="shared" si="3"/>
        <v>BULLISH</v>
      </c>
      <c r="G40" s="5" t="str">
        <f t="shared" si="2"/>
        <v>STRONG</v>
      </c>
      <c r="H40" s="5" t="str">
        <f t="shared" si="1"/>
        <v>CONFIRMED BULLISH</v>
      </c>
    </row>
    <row r="41" spans="1:8" ht="13.5" x14ac:dyDescent="0.25">
      <c r="A41" s="3">
        <f>TITRES_STAT!B44</f>
        <v>42062</v>
      </c>
      <c r="B41" s="5">
        <f>TITRES_STAT!C44</f>
        <v>12.52</v>
      </c>
      <c r="C41" s="5">
        <f>TITRES_STAT!D44</f>
        <v>4.4649999999999999</v>
      </c>
      <c r="D41" s="5">
        <f>TITRES_STAT!E44</f>
        <v>4.6440000000000001</v>
      </c>
      <c r="E41" s="2">
        <f t="shared" si="0"/>
        <v>17.627000000000002</v>
      </c>
      <c r="F41" s="5" t="str">
        <f t="shared" si="3"/>
        <v>BULLISH</v>
      </c>
      <c r="G41" s="5" t="str">
        <f t="shared" si="2"/>
        <v>STRONG</v>
      </c>
      <c r="H41" s="5" t="str">
        <f t="shared" si="1"/>
        <v>CONFIRMED BULLISH</v>
      </c>
    </row>
    <row r="42" spans="1:8" ht="13.5" x14ac:dyDescent="0.25">
      <c r="A42" s="3">
        <f>TITRES_STAT!B45</f>
        <v>42065</v>
      </c>
      <c r="B42" s="5">
        <f>TITRES_STAT!C45</f>
        <v>12.52</v>
      </c>
      <c r="C42" s="5">
        <f>TITRES_STAT!D45</f>
        <v>4.4649999999999999</v>
      </c>
      <c r="D42" s="5">
        <f>TITRES_STAT!E45</f>
        <v>4.6459999999999999</v>
      </c>
      <c r="E42" s="2">
        <f t="shared" si="0"/>
        <v>17.627000000000002</v>
      </c>
      <c r="F42" s="5" t="str">
        <f t="shared" si="3"/>
        <v>BULLISH</v>
      </c>
      <c r="G42" s="5" t="str">
        <f t="shared" si="2"/>
        <v>WEAK</v>
      </c>
      <c r="H42" s="5" t="str">
        <f t="shared" si="1"/>
        <v>CONFIRMED BULLISH</v>
      </c>
    </row>
    <row r="43" spans="1:8" ht="13.5" x14ac:dyDescent="0.25">
      <c r="A43" s="3">
        <f>TITRES_STAT!B46</f>
        <v>42066</v>
      </c>
      <c r="B43" s="5">
        <f>TITRES_STAT!C46</f>
        <v>12.5</v>
      </c>
      <c r="C43" s="5">
        <f>TITRES_STAT!D46</f>
        <v>4.4580000000000002</v>
      </c>
      <c r="D43" s="5">
        <f>TITRES_STAT!E46</f>
        <v>4.6390000000000002</v>
      </c>
      <c r="E43" s="2">
        <f t="shared" si="0"/>
        <v>12.988000000000003</v>
      </c>
      <c r="F43" s="5" t="str">
        <f t="shared" si="3"/>
        <v>BULLISH</v>
      </c>
      <c r="G43" s="5" t="str">
        <f t="shared" si="2"/>
        <v>STRONG</v>
      </c>
      <c r="H43" s="5" t="str">
        <f t="shared" si="1"/>
        <v>CONFIRMED BULLISH</v>
      </c>
    </row>
    <row r="44" spans="1:8" ht="13.5" x14ac:dyDescent="0.25">
      <c r="A44" s="3">
        <f>TITRES_STAT!B47</f>
        <v>42067</v>
      </c>
      <c r="B44" s="5">
        <f>TITRES_STAT!C47</f>
        <v>12.5</v>
      </c>
      <c r="C44" s="5">
        <f>TITRES_STAT!D47</f>
        <v>4.4580000000000002</v>
      </c>
      <c r="D44" s="5">
        <f>TITRES_STAT!E47</f>
        <v>4.6390000000000002</v>
      </c>
      <c r="E44" s="2">
        <f t="shared" si="0"/>
        <v>12.988000000000003</v>
      </c>
      <c r="F44" s="5" t="str">
        <f t="shared" si="3"/>
        <v>BULLISH</v>
      </c>
      <c r="G44" s="5" t="str">
        <f t="shared" si="2"/>
        <v>STRONG</v>
      </c>
      <c r="H44" s="5" t="str">
        <f t="shared" si="1"/>
        <v>CONFIRMED BULLISH</v>
      </c>
    </row>
    <row r="45" spans="1:8" ht="13.5" x14ac:dyDescent="0.25">
      <c r="A45" s="3">
        <f>TITRES_STAT!B48</f>
        <v>42068</v>
      </c>
      <c r="B45" s="5">
        <f>TITRES_STAT!C48</f>
        <v>12.5</v>
      </c>
      <c r="C45" s="5">
        <f>TITRES_STAT!D48</f>
        <v>4.4580000000000002</v>
      </c>
      <c r="D45" s="5">
        <f>TITRES_STAT!E48</f>
        <v>4.6390000000000002</v>
      </c>
      <c r="E45" s="2">
        <f t="shared" si="0"/>
        <v>12.988000000000003</v>
      </c>
      <c r="F45" s="5" t="str">
        <f t="shared" si="3"/>
        <v>BULLISH</v>
      </c>
      <c r="G45" s="5" t="str">
        <f t="shared" si="2"/>
        <v>NEUTRAL</v>
      </c>
      <c r="H45" s="5" t="str">
        <f t="shared" si="1"/>
        <v>CONFIRMED BULLISH</v>
      </c>
    </row>
    <row r="46" spans="1:8" ht="13.5" x14ac:dyDescent="0.25">
      <c r="A46" s="3">
        <f>TITRES_STAT!B49</f>
        <v>42069</v>
      </c>
      <c r="B46" s="5">
        <f>TITRES_STAT!C49</f>
        <v>12.5</v>
      </c>
      <c r="C46" s="5">
        <f>TITRES_STAT!D49</f>
        <v>4.4580000000000002</v>
      </c>
      <c r="D46" s="5">
        <f>TITRES_STAT!E49</f>
        <v>4.6390000000000002</v>
      </c>
      <c r="E46" s="2">
        <f t="shared" si="0"/>
        <v>12.988000000000003</v>
      </c>
      <c r="F46" s="5" t="str">
        <f t="shared" si="3"/>
        <v>BEARISH</v>
      </c>
      <c r="G46" s="5" t="str">
        <f t="shared" si="2"/>
        <v>WEAK</v>
      </c>
      <c r="H46" s="5" t="str">
        <f t="shared" si="1"/>
        <v>CONFIRMED BEARISH</v>
      </c>
    </row>
    <row r="47" spans="1:8" ht="13.5" x14ac:dyDescent="0.25">
      <c r="A47" s="3">
        <f>TITRES_STAT!B50</f>
        <v>42072</v>
      </c>
      <c r="B47" s="5">
        <f>TITRES_STAT!C50</f>
        <v>12.5</v>
      </c>
      <c r="C47" s="5">
        <f>TITRES_STAT!D50</f>
        <v>4.4580000000000002</v>
      </c>
      <c r="D47" s="5">
        <f>TITRES_STAT!E50</f>
        <v>4.6390000000000002</v>
      </c>
      <c r="E47" s="2">
        <f t="shared" si="0"/>
        <v>12.988000000000003</v>
      </c>
      <c r="F47" s="5" t="str">
        <f t="shared" si="3"/>
        <v>BEARISH</v>
      </c>
      <c r="G47" s="5" t="str">
        <f t="shared" si="2"/>
        <v>WEAK</v>
      </c>
      <c r="H47" s="5" t="str">
        <f t="shared" si="1"/>
        <v>CONFIRMED BEARISH</v>
      </c>
    </row>
    <row r="48" spans="1:8" ht="13.5" x14ac:dyDescent="0.25">
      <c r="A48" s="3">
        <f>TITRES_STAT!B51</f>
        <v>42073</v>
      </c>
      <c r="B48" s="5">
        <f>TITRES_STAT!C51</f>
        <v>12.5</v>
      </c>
      <c r="C48" s="5">
        <f>TITRES_STAT!D51</f>
        <v>4.4580000000000002</v>
      </c>
      <c r="D48" s="5">
        <f>TITRES_STAT!E51</f>
        <v>4.6390000000000002</v>
      </c>
      <c r="E48" s="2">
        <f t="shared" si="0"/>
        <v>12.988000000000003</v>
      </c>
      <c r="F48" s="5" t="str">
        <f t="shared" si="3"/>
        <v>NEUTRAL</v>
      </c>
      <c r="G48" s="5" t="str">
        <f t="shared" si="2"/>
        <v>NEUTRAL</v>
      </c>
      <c r="H48" s="5" t="str">
        <f t="shared" si="1"/>
        <v>NEUTRAL</v>
      </c>
    </row>
    <row r="49" spans="1:8" ht="13.5" x14ac:dyDescent="0.25">
      <c r="A49" s="3">
        <f>TITRES_STAT!B52</f>
        <v>42074</v>
      </c>
      <c r="B49" s="5">
        <f>TITRES_STAT!C52</f>
        <v>12.51</v>
      </c>
      <c r="C49" s="5">
        <f>TITRES_STAT!D52</f>
        <v>4.4610000000000003</v>
      </c>
      <c r="D49" s="5">
        <f>TITRES_STAT!E52</f>
        <v>4.6420000000000003</v>
      </c>
      <c r="E49" s="2">
        <f t="shared" si="0"/>
        <v>17.630000000000003</v>
      </c>
      <c r="F49" s="5" t="str">
        <f t="shared" si="3"/>
        <v>BULLISH</v>
      </c>
      <c r="G49" s="5" t="str">
        <f t="shared" si="2"/>
        <v>STRONG</v>
      </c>
      <c r="H49" s="5" t="str">
        <f t="shared" si="1"/>
        <v>CONFIRMED BULLISH</v>
      </c>
    </row>
    <row r="50" spans="1:8" ht="13.5" x14ac:dyDescent="0.25">
      <c r="A50" s="3">
        <f>TITRES_STAT!B53</f>
        <v>42075</v>
      </c>
      <c r="B50" s="5">
        <f>TITRES_STAT!C53</f>
        <v>12.71</v>
      </c>
      <c r="C50" s="5">
        <f>TITRES_STAT!D53</f>
        <v>4.5330000000000004</v>
      </c>
      <c r="D50" s="5">
        <f>TITRES_STAT!E53</f>
        <v>4.7160000000000002</v>
      </c>
      <c r="E50" s="2">
        <f t="shared" si="0"/>
        <v>22.346000000000004</v>
      </c>
      <c r="F50" s="5" t="str">
        <f t="shared" si="3"/>
        <v>BULLISH</v>
      </c>
      <c r="G50" s="5" t="str">
        <f t="shared" si="2"/>
        <v>STRONG</v>
      </c>
      <c r="H50" s="5" t="str">
        <f t="shared" si="1"/>
        <v>CONFIRMED BULLISH</v>
      </c>
    </row>
    <row r="51" spans="1:8" ht="13.5" x14ac:dyDescent="0.25">
      <c r="A51" s="3">
        <f>TITRES_STAT!B54</f>
        <v>42076</v>
      </c>
      <c r="B51" s="5">
        <f>TITRES_STAT!C54</f>
        <v>12.71</v>
      </c>
      <c r="C51" s="5">
        <f>TITRES_STAT!D54</f>
        <v>4.5330000000000004</v>
      </c>
      <c r="D51" s="5">
        <f>TITRES_STAT!E54</f>
        <v>4.7590000000000003</v>
      </c>
      <c r="E51" s="2">
        <f t="shared" si="0"/>
        <v>22.346000000000004</v>
      </c>
      <c r="F51" s="5" t="str">
        <f t="shared" si="3"/>
        <v>BULLISH</v>
      </c>
      <c r="G51" s="5" t="str">
        <f t="shared" si="2"/>
        <v>STRONG</v>
      </c>
      <c r="H51" s="5" t="str">
        <f t="shared" si="1"/>
        <v>CONFIRMED BULLISH</v>
      </c>
    </row>
    <row r="52" spans="1:8" ht="13.5" x14ac:dyDescent="0.25">
      <c r="A52" s="3">
        <f>TITRES_STAT!B55</f>
        <v>42079</v>
      </c>
      <c r="B52" s="5">
        <f>TITRES_STAT!C55</f>
        <v>12.71</v>
      </c>
      <c r="C52" s="5">
        <f>TITRES_STAT!D55</f>
        <v>4.5330000000000004</v>
      </c>
      <c r="D52" s="5">
        <f>TITRES_STAT!E55</f>
        <v>4.7169999999999996</v>
      </c>
      <c r="E52" s="2">
        <f t="shared" si="0"/>
        <v>22.346000000000004</v>
      </c>
      <c r="F52" s="5" t="str">
        <f t="shared" si="3"/>
        <v>BULLISH</v>
      </c>
      <c r="G52" s="5" t="str">
        <f t="shared" si="2"/>
        <v>STRONG</v>
      </c>
      <c r="H52" s="5" t="str">
        <f t="shared" si="1"/>
        <v>CONFIRMED BULLISH</v>
      </c>
    </row>
    <row r="53" spans="1:8" ht="13.5" x14ac:dyDescent="0.25">
      <c r="A53" s="3">
        <f>TITRES_STAT!B56</f>
        <v>42080</v>
      </c>
      <c r="B53" s="5">
        <f>TITRES_STAT!C56</f>
        <v>12.7</v>
      </c>
      <c r="C53" s="5">
        <f>TITRES_STAT!D56</f>
        <v>4.5289999999999999</v>
      </c>
      <c r="D53" s="5">
        <f>TITRES_STAT!E56</f>
        <v>4.7130000000000001</v>
      </c>
      <c r="E53" s="2">
        <f t="shared" si="0"/>
        <v>17.633000000000003</v>
      </c>
      <c r="F53" s="5" t="str">
        <f t="shared" si="3"/>
        <v>BULLISH</v>
      </c>
      <c r="G53" s="5" t="str">
        <f t="shared" si="2"/>
        <v>STRONG</v>
      </c>
      <c r="H53" s="5" t="str">
        <f t="shared" si="1"/>
        <v>CONFIRMED BULLISH</v>
      </c>
    </row>
    <row r="54" spans="1:8" ht="13.5" x14ac:dyDescent="0.25">
      <c r="A54" s="3">
        <f>TITRES_STAT!B57</f>
        <v>42081</v>
      </c>
      <c r="B54" s="5">
        <f>TITRES_STAT!C57</f>
        <v>12.5</v>
      </c>
      <c r="C54" s="5">
        <f>TITRES_STAT!D57</f>
        <v>4.4580000000000002</v>
      </c>
      <c r="D54" s="5">
        <f>TITRES_STAT!E57</f>
        <v>4.657</v>
      </c>
      <c r="E54" s="2">
        <f t="shared" si="0"/>
        <v>12.976000000000003</v>
      </c>
      <c r="F54" s="5" t="str">
        <f t="shared" si="3"/>
        <v>BEARISH</v>
      </c>
      <c r="G54" s="5" t="str">
        <f t="shared" si="2"/>
        <v>WEAK</v>
      </c>
      <c r="H54" s="5" t="str">
        <f t="shared" si="1"/>
        <v>CONFIRMED BEARISH</v>
      </c>
    </row>
    <row r="55" spans="1:8" ht="13.5" x14ac:dyDescent="0.25">
      <c r="A55" s="3">
        <f>TITRES_STAT!B58</f>
        <v>42082</v>
      </c>
      <c r="B55" s="5">
        <f>TITRES_STAT!C58</f>
        <v>12.86</v>
      </c>
      <c r="C55" s="5">
        <f>TITRES_STAT!D58</f>
        <v>4.5860000000000003</v>
      </c>
      <c r="D55" s="5">
        <f>TITRES_STAT!E58</f>
        <v>4.7720000000000002</v>
      </c>
      <c r="E55" s="2">
        <f t="shared" si="0"/>
        <v>17.748000000000005</v>
      </c>
      <c r="F55" s="5" t="str">
        <f t="shared" si="3"/>
        <v>BEARISH</v>
      </c>
      <c r="G55" s="5" t="str">
        <f t="shared" si="2"/>
        <v>WEAK</v>
      </c>
      <c r="H55" s="5" t="str">
        <f t="shared" si="1"/>
        <v>BEARISH DIVERGENCE</v>
      </c>
    </row>
    <row r="56" spans="1:8" ht="13.5" x14ac:dyDescent="0.25">
      <c r="A56" s="3">
        <f>TITRES_STAT!B59</f>
        <v>42086</v>
      </c>
      <c r="B56" s="5">
        <f>TITRES_STAT!C59</f>
        <v>12.85</v>
      </c>
      <c r="C56" s="5">
        <f>TITRES_STAT!D59</f>
        <v>4.5830000000000002</v>
      </c>
      <c r="D56" s="5">
        <f>TITRES_STAT!E59</f>
        <v>4.7690000000000001</v>
      </c>
      <c r="E56" s="2">
        <f t="shared" si="0"/>
        <v>12.979000000000005</v>
      </c>
      <c r="F56" s="5" t="str">
        <f t="shared" si="3"/>
        <v>BEARISH</v>
      </c>
      <c r="G56" s="5" t="str">
        <f t="shared" si="2"/>
        <v>WEAK</v>
      </c>
      <c r="H56" s="5" t="str">
        <f t="shared" si="1"/>
        <v>BEARISH DIVERGENCE</v>
      </c>
    </row>
    <row r="57" spans="1:8" ht="13.5" x14ac:dyDescent="0.25">
      <c r="A57" s="3">
        <f>TITRES_STAT!B60</f>
        <v>42087</v>
      </c>
      <c r="B57" s="5">
        <f>TITRES_STAT!C60</f>
        <v>12.85</v>
      </c>
      <c r="C57" s="5">
        <f>TITRES_STAT!D60</f>
        <v>4.5830000000000002</v>
      </c>
      <c r="D57" s="5">
        <f>TITRES_STAT!E60</f>
        <v>0</v>
      </c>
      <c r="E57" s="2">
        <f t="shared" si="0"/>
        <v>12.979000000000005</v>
      </c>
      <c r="F57" s="5" t="str">
        <f t="shared" si="3"/>
        <v>BEARISH</v>
      </c>
      <c r="G57" s="5" t="str">
        <f t="shared" si="2"/>
        <v>WEAK</v>
      </c>
      <c r="H57" s="5" t="str">
        <f t="shared" si="1"/>
        <v>BEARISH DIVERGENCE</v>
      </c>
    </row>
    <row r="58" spans="1:8" ht="13.5" x14ac:dyDescent="0.25">
      <c r="A58" s="3">
        <f>TITRES_STAT!B61</f>
        <v>42088</v>
      </c>
      <c r="B58" s="5">
        <f>TITRES_STAT!C61</f>
        <v>12.85</v>
      </c>
      <c r="C58" s="5">
        <f>TITRES_STAT!D61</f>
        <v>4.5830000000000002</v>
      </c>
      <c r="D58" s="5">
        <f>TITRES_STAT!E61</f>
        <v>0</v>
      </c>
      <c r="E58" s="2">
        <f t="shared" si="0"/>
        <v>12.979000000000005</v>
      </c>
      <c r="F58" s="5" t="str">
        <f t="shared" si="3"/>
        <v>BEARISH</v>
      </c>
      <c r="G58" s="5" t="str">
        <f t="shared" si="2"/>
        <v>WEAK</v>
      </c>
      <c r="H58" s="5" t="str">
        <f t="shared" si="1"/>
        <v>BEARISH DIVERGENCE</v>
      </c>
    </row>
    <row r="59" spans="1:8" ht="13.5" x14ac:dyDescent="0.25">
      <c r="A59" s="3">
        <f>TITRES_STAT!B62</f>
        <v>42089</v>
      </c>
      <c r="B59" s="5">
        <f>TITRES_STAT!C62</f>
        <v>12.5</v>
      </c>
      <c r="C59" s="5">
        <f>TITRES_STAT!D62</f>
        <v>4.4580000000000002</v>
      </c>
      <c r="D59" s="5">
        <f>TITRES_STAT!E62</f>
        <v>4.6390000000000002</v>
      </c>
      <c r="E59" s="2">
        <f t="shared" si="0"/>
        <v>8.3400000000000034</v>
      </c>
      <c r="F59" s="5" t="str">
        <f t="shared" si="3"/>
        <v>BEARISH</v>
      </c>
      <c r="G59" s="5" t="str">
        <f t="shared" si="2"/>
        <v>WEAK</v>
      </c>
      <c r="H59" s="5" t="str">
        <f t="shared" si="1"/>
        <v>NEUTRAL</v>
      </c>
    </row>
    <row r="60" spans="1:8" ht="13.5" x14ac:dyDescent="0.25">
      <c r="A60" s="3">
        <f>TITRES_STAT!B63</f>
        <v>42090</v>
      </c>
      <c r="B60" s="5">
        <f>TITRES_STAT!C63</f>
        <v>12.8</v>
      </c>
      <c r="C60" s="5">
        <f>TITRES_STAT!D63</f>
        <v>4.5650000000000004</v>
      </c>
      <c r="D60" s="5">
        <f>TITRES_STAT!E63</f>
        <v>4.75</v>
      </c>
      <c r="E60" s="2">
        <f t="shared" si="0"/>
        <v>13.090000000000003</v>
      </c>
      <c r="F60" s="5" t="str">
        <f t="shared" si="3"/>
        <v>BEARISH</v>
      </c>
      <c r="G60" s="5" t="str">
        <f t="shared" si="2"/>
        <v>WEAK</v>
      </c>
      <c r="H60" s="5" t="str">
        <f t="shared" si="1"/>
        <v>CONFIRMED BEARISH</v>
      </c>
    </row>
    <row r="61" spans="1:8" ht="13.5" x14ac:dyDescent="0.25">
      <c r="A61" s="3">
        <f>TITRES_STAT!B64</f>
        <v>42093</v>
      </c>
      <c r="B61" s="5">
        <f>TITRES_STAT!C64</f>
        <v>12.8</v>
      </c>
      <c r="C61" s="5">
        <f>TITRES_STAT!D64</f>
        <v>4.5650000000000004</v>
      </c>
      <c r="D61" s="5">
        <f>TITRES_STAT!E64</f>
        <v>4.75</v>
      </c>
      <c r="E61" s="2">
        <f t="shared" si="0"/>
        <v>13.090000000000003</v>
      </c>
      <c r="F61" s="5" t="str">
        <f t="shared" si="3"/>
        <v>BULLISH</v>
      </c>
      <c r="G61" s="5" t="str">
        <f t="shared" si="2"/>
        <v>NEUTRAL</v>
      </c>
      <c r="H61" s="5" t="str">
        <f t="shared" si="1"/>
        <v>BULLISH DIVERGENCE</v>
      </c>
    </row>
    <row r="62" spans="1:8" ht="13.5" x14ac:dyDescent="0.25">
      <c r="A62" s="3">
        <f>TITRES_STAT!B65</f>
        <v>42094</v>
      </c>
      <c r="B62" s="5">
        <f>TITRES_STAT!C65</f>
        <v>12.8</v>
      </c>
      <c r="C62" s="5">
        <f>TITRES_STAT!D65</f>
        <v>4.5650000000000004</v>
      </c>
      <c r="D62" s="5">
        <f>TITRES_STAT!E65</f>
        <v>4.75</v>
      </c>
      <c r="E62" s="2">
        <f t="shared" si="0"/>
        <v>13.090000000000003</v>
      </c>
      <c r="F62" s="5" t="str">
        <f t="shared" si="3"/>
        <v>BULLISH</v>
      </c>
      <c r="G62" s="5" t="str">
        <f t="shared" si="2"/>
        <v>NEUTRAL</v>
      </c>
      <c r="H62" s="5" t="str">
        <f t="shared" si="1"/>
        <v>BULLISH DIVERGENCE</v>
      </c>
    </row>
    <row r="63" spans="1:8" ht="13.5" x14ac:dyDescent="0.25">
      <c r="A63" s="3">
        <f>TITRES_STAT!B66</f>
        <v>42095</v>
      </c>
      <c r="B63" s="5">
        <f>TITRES_STAT!C66</f>
        <v>12.42</v>
      </c>
      <c r="C63" s="5">
        <f>TITRES_STAT!D66</f>
        <v>4.4290000000000003</v>
      </c>
      <c r="D63" s="5">
        <f>TITRES_STAT!E66</f>
        <v>4.609</v>
      </c>
      <c r="E63" s="2">
        <f t="shared" si="0"/>
        <v>8.4810000000000034</v>
      </c>
      <c r="F63" s="5" t="str">
        <f t="shared" si="3"/>
        <v>BEARISH</v>
      </c>
      <c r="G63" s="5" t="str">
        <f t="shared" si="2"/>
        <v>WEAK</v>
      </c>
      <c r="H63" s="5" t="str">
        <f t="shared" si="1"/>
        <v>CONFIRMED BEARISH</v>
      </c>
    </row>
    <row r="64" spans="1:8" ht="13.5" x14ac:dyDescent="0.25">
      <c r="A64" s="3">
        <f>TITRES_STAT!B67</f>
        <v>42096</v>
      </c>
      <c r="B64" s="5">
        <f>TITRES_STAT!C67</f>
        <v>12.42</v>
      </c>
      <c r="C64" s="5">
        <f>TITRES_STAT!D67</f>
        <v>4.4290000000000003</v>
      </c>
      <c r="D64" s="5">
        <f>TITRES_STAT!E67</f>
        <v>0</v>
      </c>
      <c r="E64" s="2">
        <f t="shared" si="0"/>
        <v>8.4810000000000034</v>
      </c>
      <c r="F64" s="5" t="str">
        <f t="shared" si="3"/>
        <v>BULLISH</v>
      </c>
      <c r="G64" s="5" t="str">
        <f t="shared" si="2"/>
        <v>NEUTRAL</v>
      </c>
      <c r="H64" s="5" t="str">
        <f t="shared" si="1"/>
        <v>BULLISH DIVERGENCE</v>
      </c>
    </row>
    <row r="65" spans="1:8" ht="13.5" x14ac:dyDescent="0.25">
      <c r="A65" s="3">
        <f>TITRES_STAT!B68</f>
        <v>42097</v>
      </c>
      <c r="B65" s="5">
        <f>TITRES_STAT!C68</f>
        <v>12.8</v>
      </c>
      <c r="C65" s="5">
        <f>TITRES_STAT!D68</f>
        <v>4.5650000000000004</v>
      </c>
      <c r="D65" s="5">
        <f>TITRES_STAT!E68</f>
        <v>4.7489999999999997</v>
      </c>
      <c r="E65" s="2">
        <f t="shared" si="0"/>
        <v>13.230000000000004</v>
      </c>
      <c r="F65" s="5" t="str">
        <f t="shared" si="3"/>
        <v>BULLISH</v>
      </c>
      <c r="G65" s="5" t="str">
        <f t="shared" si="2"/>
        <v>NEUTRAL</v>
      </c>
      <c r="H65" s="5" t="str">
        <f t="shared" si="1"/>
        <v>NEUTRAL</v>
      </c>
    </row>
    <row r="66" spans="1:8" ht="13.5" x14ac:dyDescent="0.25">
      <c r="A66" s="3">
        <f>TITRES_STAT!B69</f>
        <v>42100</v>
      </c>
      <c r="B66" s="5">
        <f>TITRES_STAT!C69</f>
        <v>13.17</v>
      </c>
      <c r="C66" s="5">
        <f>TITRES_STAT!D69</f>
        <v>4.6970000000000001</v>
      </c>
      <c r="D66" s="5">
        <f>TITRES_STAT!E69</f>
        <v>4.8869999999999996</v>
      </c>
      <c r="E66" s="2">
        <f t="shared" si="0"/>
        <v>18.117000000000004</v>
      </c>
      <c r="F66" s="5" t="str">
        <f t="shared" si="3"/>
        <v>BULLISH</v>
      </c>
      <c r="G66" s="5" t="str">
        <f t="shared" si="2"/>
        <v>STRONG</v>
      </c>
      <c r="H66" s="5" t="str">
        <f t="shared" si="1"/>
        <v>CONFIRMED BULLISH</v>
      </c>
    </row>
    <row r="67" spans="1:8" ht="13.5" x14ac:dyDescent="0.25">
      <c r="A67" s="3">
        <f>TITRES_STAT!B70</f>
        <v>42101</v>
      </c>
      <c r="B67" s="5">
        <f>TITRES_STAT!C70</f>
        <v>13.2</v>
      </c>
      <c r="C67" s="5">
        <f>TITRES_STAT!D70</f>
        <v>4.7069999999999999</v>
      </c>
      <c r="D67" s="5">
        <f>TITRES_STAT!E70</f>
        <v>4.899</v>
      </c>
      <c r="E67" s="2">
        <f t="shared" si="0"/>
        <v>23.016000000000005</v>
      </c>
      <c r="F67" s="5" t="str">
        <f t="shared" si="3"/>
        <v>BULLISH</v>
      </c>
      <c r="G67" s="5" t="str">
        <f t="shared" si="2"/>
        <v>STRONG</v>
      </c>
      <c r="H67" s="5" t="str">
        <f t="shared" si="1"/>
        <v>CONFIRMED BULLISH</v>
      </c>
    </row>
    <row r="68" spans="1:8" ht="13.5" x14ac:dyDescent="0.25">
      <c r="A68" s="3">
        <f>TITRES_STAT!B71</f>
        <v>42102</v>
      </c>
      <c r="B68" s="5">
        <f>TITRES_STAT!C71</f>
        <v>13.2</v>
      </c>
      <c r="C68" s="5">
        <f>TITRES_STAT!D71</f>
        <v>4.7069999999999999</v>
      </c>
      <c r="D68" s="5">
        <f>TITRES_STAT!E71</f>
        <v>4.899</v>
      </c>
      <c r="E68" s="2">
        <f t="shared" ref="E68:E131" si="4">IF(B68&gt;B67, E67+D68, IF(B68&lt;B67, E67-D68, E67))</f>
        <v>23.016000000000005</v>
      </c>
      <c r="F68" s="5" t="str">
        <f t="shared" si="3"/>
        <v>BULLISH</v>
      </c>
      <c r="G68" s="5" t="str">
        <f t="shared" si="2"/>
        <v>STRONG</v>
      </c>
      <c r="H68" s="5" t="str">
        <f t="shared" si="1"/>
        <v>CONFIRMED BULLISH</v>
      </c>
    </row>
    <row r="69" spans="1:8" ht="13.5" x14ac:dyDescent="0.25">
      <c r="A69" s="3">
        <f>TITRES_STAT!B72</f>
        <v>42104</v>
      </c>
      <c r="B69" s="5">
        <f>TITRES_STAT!C72</f>
        <v>13.56</v>
      </c>
      <c r="C69" s="5">
        <f>TITRES_STAT!D72</f>
        <v>4.8360000000000003</v>
      </c>
      <c r="D69" s="5">
        <f>TITRES_STAT!E72</f>
        <v>5.032</v>
      </c>
      <c r="E69" s="2">
        <f t="shared" si="4"/>
        <v>28.048000000000005</v>
      </c>
      <c r="F69" s="5" t="str">
        <f t="shared" si="3"/>
        <v>BULLISH</v>
      </c>
      <c r="G69" s="5" t="str">
        <f t="shared" si="2"/>
        <v>STRONG</v>
      </c>
      <c r="H69" s="5" t="str">
        <f t="shared" si="1"/>
        <v>CONFIRMED BULLISH</v>
      </c>
    </row>
    <row r="70" spans="1:8" ht="13.5" x14ac:dyDescent="0.25">
      <c r="A70" s="3">
        <f>TITRES_STAT!B73</f>
        <v>42107</v>
      </c>
      <c r="B70" s="5">
        <f>TITRES_STAT!C73</f>
        <v>13.56</v>
      </c>
      <c r="C70" s="5">
        <f>TITRES_STAT!D73</f>
        <v>4.8360000000000003</v>
      </c>
      <c r="D70" s="5">
        <f>TITRES_STAT!E73</f>
        <v>5.032</v>
      </c>
      <c r="E70" s="2">
        <f t="shared" si="4"/>
        <v>28.048000000000005</v>
      </c>
      <c r="F70" s="5" t="str">
        <f t="shared" si="3"/>
        <v>BULLISH</v>
      </c>
      <c r="G70" s="5" t="str">
        <f t="shared" si="2"/>
        <v>STRONG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42108</v>
      </c>
      <c r="B71" s="5">
        <f>TITRES_STAT!C74</f>
        <v>13.56</v>
      </c>
      <c r="C71" s="5">
        <f>TITRES_STAT!D74</f>
        <v>4.8360000000000003</v>
      </c>
      <c r="D71" s="5">
        <f>TITRES_STAT!E74</f>
        <v>0</v>
      </c>
      <c r="E71" s="2">
        <f t="shared" si="4"/>
        <v>28.048000000000005</v>
      </c>
      <c r="F71" s="5" t="str">
        <f t="shared" si="3"/>
        <v>BULLISH</v>
      </c>
      <c r="G71" s="5" t="str">
        <f t="shared" ref="G71:G134" si="6">IF((E71-E66)/E66 &gt; 0.02, "STRONG",
 IF((E71-E66)/E66 &lt; -0.02, "WEAK", "NEUTRAL"))</f>
        <v>STRONG</v>
      </c>
      <c r="H71" s="5" t="str">
        <f t="shared" si="5"/>
        <v>CONFIRMED BULLISH</v>
      </c>
    </row>
    <row r="72" spans="1:8" ht="13.5" x14ac:dyDescent="0.25">
      <c r="A72" s="3">
        <f>TITRES_STAT!B75</f>
        <v>42109</v>
      </c>
      <c r="B72" s="5">
        <f>TITRES_STAT!C75</f>
        <v>13.17</v>
      </c>
      <c r="C72" s="5">
        <f>TITRES_STAT!D75</f>
        <v>4.6970000000000001</v>
      </c>
      <c r="D72" s="5">
        <f>TITRES_STAT!E75</f>
        <v>4.8869999999999996</v>
      </c>
      <c r="E72" s="2">
        <f t="shared" si="4"/>
        <v>23.161000000000005</v>
      </c>
      <c r="F72" s="5" t="str">
        <f t="shared" ref="F72:F135" si="7">IF(E72&gt;E67,"BULLISH",IF(E72&lt;E67,"BEARISH","NEUTRAL"))</f>
        <v>BULLISH</v>
      </c>
      <c r="G72" s="5" t="str">
        <f t="shared" si="6"/>
        <v>NEUTRAL</v>
      </c>
      <c r="H72" s="5" t="str">
        <f t="shared" si="5"/>
        <v>BULLISH DIVERGENCE</v>
      </c>
    </row>
    <row r="73" spans="1:8" ht="13.5" x14ac:dyDescent="0.25">
      <c r="A73" s="3">
        <f>TITRES_STAT!B76</f>
        <v>42110</v>
      </c>
      <c r="B73" s="5">
        <f>TITRES_STAT!C76</f>
        <v>13.17</v>
      </c>
      <c r="C73" s="5">
        <f>TITRES_STAT!D76</f>
        <v>4.6970000000000001</v>
      </c>
      <c r="D73" s="5">
        <f>TITRES_STAT!E76</f>
        <v>4.8869999999999996</v>
      </c>
      <c r="E73" s="2">
        <f t="shared" si="4"/>
        <v>23.161000000000005</v>
      </c>
      <c r="F73" s="5" t="str">
        <f t="shared" si="7"/>
        <v>BULLISH</v>
      </c>
      <c r="G73" s="5" t="str">
        <f t="shared" si="6"/>
        <v>NEUTRAL</v>
      </c>
      <c r="H73" s="5" t="str">
        <f t="shared" si="5"/>
        <v>BULLISH DIVERGENCE</v>
      </c>
    </row>
    <row r="74" spans="1:8" ht="13.5" x14ac:dyDescent="0.25">
      <c r="A74" s="3">
        <f>TITRES_STAT!B77</f>
        <v>42111</v>
      </c>
      <c r="B74" s="5">
        <f>TITRES_STAT!C77</f>
        <v>13.17</v>
      </c>
      <c r="C74" s="5">
        <f>TITRES_STAT!D77</f>
        <v>4.6970000000000001</v>
      </c>
      <c r="D74" s="5">
        <f>TITRES_STAT!E77</f>
        <v>0</v>
      </c>
      <c r="E74" s="2">
        <f t="shared" si="4"/>
        <v>23.161000000000005</v>
      </c>
      <c r="F74" s="5" t="str">
        <f t="shared" si="7"/>
        <v>BEARISH</v>
      </c>
      <c r="G74" s="5" t="str">
        <f t="shared" si="6"/>
        <v>WEAK</v>
      </c>
      <c r="H74" s="5" t="str">
        <f t="shared" si="5"/>
        <v>CONFIRMED BEARISH</v>
      </c>
    </row>
    <row r="75" spans="1:8" ht="13.5" x14ac:dyDescent="0.25">
      <c r="A75" s="3">
        <f>TITRES_STAT!B78</f>
        <v>42114</v>
      </c>
      <c r="B75" s="5">
        <f>TITRES_STAT!C78</f>
        <v>13.2</v>
      </c>
      <c r="C75" s="5">
        <f>TITRES_STAT!D78</f>
        <v>4.7069999999999999</v>
      </c>
      <c r="D75" s="5">
        <f>TITRES_STAT!E78</f>
        <v>4.899</v>
      </c>
      <c r="E75" s="2">
        <f t="shared" si="4"/>
        <v>28.060000000000006</v>
      </c>
      <c r="F75" s="5" t="str">
        <f t="shared" si="7"/>
        <v>BULLISH</v>
      </c>
      <c r="G75" s="5" t="str">
        <f t="shared" si="6"/>
        <v>NEUTRAL</v>
      </c>
      <c r="H75" s="5" t="str">
        <f t="shared" si="5"/>
        <v>BULLISH DIVERGENCE</v>
      </c>
    </row>
    <row r="76" spans="1:8" ht="13.5" x14ac:dyDescent="0.25">
      <c r="A76" s="3">
        <f>TITRES_STAT!B79</f>
        <v>42115</v>
      </c>
      <c r="B76" s="5">
        <f>TITRES_STAT!C79</f>
        <v>13.2</v>
      </c>
      <c r="C76" s="5">
        <f>TITRES_STAT!D79</f>
        <v>4.7069999999999999</v>
      </c>
      <c r="D76" s="5">
        <f>TITRES_STAT!E79</f>
        <v>0</v>
      </c>
      <c r="E76" s="2">
        <f t="shared" si="4"/>
        <v>28.060000000000006</v>
      </c>
      <c r="F76" s="5" t="str">
        <f t="shared" si="7"/>
        <v>BULLISH</v>
      </c>
      <c r="G76" s="5" t="str">
        <f t="shared" si="6"/>
        <v>NEUTRAL</v>
      </c>
      <c r="H76" s="5" t="str">
        <f t="shared" si="5"/>
        <v>BULLISH DIVERGENCE</v>
      </c>
    </row>
    <row r="77" spans="1:8" ht="13.5" x14ac:dyDescent="0.25">
      <c r="A77" s="3">
        <f>TITRES_STAT!B80</f>
        <v>42116</v>
      </c>
      <c r="B77" s="5">
        <f>TITRES_STAT!C80</f>
        <v>13.2</v>
      </c>
      <c r="C77" s="5">
        <f>TITRES_STAT!D80</f>
        <v>4.7069999999999999</v>
      </c>
      <c r="D77" s="5">
        <f>TITRES_STAT!E80</f>
        <v>4.899</v>
      </c>
      <c r="E77" s="2">
        <f t="shared" si="4"/>
        <v>28.060000000000006</v>
      </c>
      <c r="F77" s="5" t="str">
        <f t="shared" si="7"/>
        <v>BULLISH</v>
      </c>
      <c r="G77" s="5" t="str">
        <f t="shared" si="6"/>
        <v>STRONG</v>
      </c>
      <c r="H77" s="5" t="str">
        <f t="shared" si="5"/>
        <v>CONFIRMED BULLISH</v>
      </c>
    </row>
    <row r="78" spans="1:8" ht="13.5" x14ac:dyDescent="0.25">
      <c r="A78" s="3">
        <f>TITRES_STAT!B81</f>
        <v>42117</v>
      </c>
      <c r="B78" s="5">
        <f>TITRES_STAT!C81</f>
        <v>13.25</v>
      </c>
      <c r="C78" s="5">
        <f>TITRES_STAT!D81</f>
        <v>4.7249999999999996</v>
      </c>
      <c r="D78" s="5">
        <f>TITRES_STAT!E81</f>
        <v>4.9000000000000004</v>
      </c>
      <c r="E78" s="2">
        <f t="shared" si="4"/>
        <v>32.960000000000008</v>
      </c>
      <c r="F78" s="5" t="str">
        <f t="shared" si="7"/>
        <v>BULLISH</v>
      </c>
      <c r="G78" s="5" t="str">
        <f t="shared" si="6"/>
        <v>STRONG</v>
      </c>
      <c r="H78" s="5" t="str">
        <f t="shared" si="5"/>
        <v>CONFIRMED BULLISH</v>
      </c>
    </row>
    <row r="79" spans="1:8" ht="13.5" x14ac:dyDescent="0.25">
      <c r="A79" s="3">
        <f>TITRES_STAT!B82</f>
        <v>42118</v>
      </c>
      <c r="B79" s="5">
        <f>TITRES_STAT!C82</f>
        <v>13.49</v>
      </c>
      <c r="C79" s="5">
        <f>TITRES_STAT!D82</f>
        <v>4.8109999999999999</v>
      </c>
      <c r="D79" s="5">
        <f>TITRES_STAT!E82</f>
        <v>4.9960000000000004</v>
      </c>
      <c r="E79" s="2">
        <f t="shared" si="4"/>
        <v>37.95600000000001</v>
      </c>
      <c r="F79" s="5" t="str">
        <f t="shared" si="7"/>
        <v>BULLISH</v>
      </c>
      <c r="G79" s="5" t="str">
        <f t="shared" si="6"/>
        <v>STRONG</v>
      </c>
      <c r="H79" s="5" t="str">
        <f t="shared" si="5"/>
        <v>CONFIRMED BULLISH</v>
      </c>
    </row>
    <row r="80" spans="1:8" ht="13.5" x14ac:dyDescent="0.25">
      <c r="A80" s="3">
        <f>TITRES_STAT!B83</f>
        <v>42121</v>
      </c>
      <c r="B80" s="5">
        <f>TITRES_STAT!C83</f>
        <v>13.49</v>
      </c>
      <c r="C80" s="5">
        <f>TITRES_STAT!D83</f>
        <v>4.8109999999999999</v>
      </c>
      <c r="D80" s="5">
        <f>TITRES_STAT!E83</f>
        <v>0</v>
      </c>
      <c r="E80" s="2">
        <f t="shared" si="4"/>
        <v>37.95600000000001</v>
      </c>
      <c r="F80" s="5" t="str">
        <f t="shared" si="7"/>
        <v>BULLISH</v>
      </c>
      <c r="G80" s="5" t="str">
        <f t="shared" si="6"/>
        <v>STRONG</v>
      </c>
      <c r="H80" s="5" t="str">
        <f t="shared" si="5"/>
        <v>CONFIRMED BULLISH</v>
      </c>
    </row>
    <row r="81" spans="1:8" ht="13.5" x14ac:dyDescent="0.25">
      <c r="A81" s="3">
        <f>TITRES_STAT!B84</f>
        <v>42122</v>
      </c>
      <c r="B81" s="5">
        <f>TITRES_STAT!C84</f>
        <v>13.7</v>
      </c>
      <c r="C81" s="5">
        <f>TITRES_STAT!D84</f>
        <v>4.8860000000000001</v>
      </c>
      <c r="D81" s="5">
        <f>TITRES_STAT!E84</f>
        <v>5.0529999999999999</v>
      </c>
      <c r="E81" s="2">
        <f t="shared" si="4"/>
        <v>43.009000000000007</v>
      </c>
      <c r="F81" s="5" t="str">
        <f t="shared" si="7"/>
        <v>BULLISH</v>
      </c>
      <c r="G81" s="5" t="str">
        <f t="shared" si="6"/>
        <v>STRONG</v>
      </c>
      <c r="H81" s="5" t="str">
        <f t="shared" si="5"/>
        <v>CONFIRMED BULLISH</v>
      </c>
    </row>
    <row r="82" spans="1:8" ht="13.5" x14ac:dyDescent="0.25">
      <c r="A82" s="3">
        <f>TITRES_STAT!B85</f>
        <v>42123</v>
      </c>
      <c r="B82" s="5">
        <f>TITRES_STAT!C85</f>
        <v>14.09</v>
      </c>
      <c r="C82" s="5">
        <f>TITRES_STAT!D85</f>
        <v>5.0250000000000004</v>
      </c>
      <c r="D82" s="5">
        <f>TITRES_STAT!E85</f>
        <v>5.2309999999999999</v>
      </c>
      <c r="E82" s="2">
        <f t="shared" si="4"/>
        <v>48.240000000000009</v>
      </c>
      <c r="F82" s="5" t="str">
        <f t="shared" si="7"/>
        <v>BULLISH</v>
      </c>
      <c r="G82" s="5" t="str">
        <f t="shared" si="6"/>
        <v>STRONG</v>
      </c>
      <c r="H82" s="5" t="str">
        <f t="shared" si="5"/>
        <v>CONFIRMED BULLISH</v>
      </c>
    </row>
    <row r="83" spans="1:8" ht="13.5" x14ac:dyDescent="0.25">
      <c r="A83" s="3">
        <f>TITRES_STAT!B86</f>
        <v>42124</v>
      </c>
      <c r="B83" s="5">
        <f>TITRES_STAT!C86</f>
        <v>14.2</v>
      </c>
      <c r="C83" s="5">
        <f>TITRES_STAT!D86</f>
        <v>5.0640000000000001</v>
      </c>
      <c r="D83" s="5">
        <f>TITRES_STAT!E86</f>
        <v>5.2359999999999998</v>
      </c>
      <c r="E83" s="2">
        <f t="shared" si="4"/>
        <v>53.476000000000006</v>
      </c>
      <c r="F83" s="5" t="str">
        <f t="shared" si="7"/>
        <v>BULLISH</v>
      </c>
      <c r="G83" s="5" t="str">
        <f t="shared" si="6"/>
        <v>STRONG</v>
      </c>
      <c r="H83" s="5" t="str">
        <f t="shared" si="5"/>
        <v>CONFIRMED BULLISH</v>
      </c>
    </row>
    <row r="84" spans="1:8" ht="13.5" x14ac:dyDescent="0.25">
      <c r="A84" s="3">
        <f>TITRES_STAT!B87</f>
        <v>42128</v>
      </c>
      <c r="B84" s="5">
        <f>TITRES_STAT!C87</f>
        <v>14.15</v>
      </c>
      <c r="C84" s="5">
        <f>TITRES_STAT!D87</f>
        <v>5.0460000000000003</v>
      </c>
      <c r="D84" s="5">
        <f>TITRES_STAT!E87</f>
        <v>5.2530000000000001</v>
      </c>
      <c r="E84" s="2">
        <f t="shared" si="4"/>
        <v>48.223000000000006</v>
      </c>
      <c r="F84" s="5" t="str">
        <f t="shared" si="7"/>
        <v>BULLISH</v>
      </c>
      <c r="G84" s="5" t="str">
        <f t="shared" si="6"/>
        <v>STRONG</v>
      </c>
      <c r="H84" s="5" t="str">
        <f t="shared" si="5"/>
        <v>CONFIRMED BULLISH</v>
      </c>
    </row>
    <row r="85" spans="1:8" ht="13.5" x14ac:dyDescent="0.25">
      <c r="A85" s="3">
        <f>TITRES_STAT!B88</f>
        <v>42129</v>
      </c>
      <c r="B85" s="5">
        <f>TITRES_STAT!C88</f>
        <v>14.31</v>
      </c>
      <c r="C85" s="5">
        <f>TITRES_STAT!D88</f>
        <v>5.1029999999999998</v>
      </c>
      <c r="D85" s="5">
        <f>TITRES_STAT!E88</f>
        <v>5.2969999999999997</v>
      </c>
      <c r="E85" s="2">
        <f t="shared" si="4"/>
        <v>53.52</v>
      </c>
      <c r="F85" s="5" t="str">
        <f t="shared" si="7"/>
        <v>BULLISH</v>
      </c>
      <c r="G85" s="5" t="str">
        <f t="shared" si="6"/>
        <v>STRONG</v>
      </c>
      <c r="H85" s="5" t="str">
        <f t="shared" si="5"/>
        <v>CONFIRMED BULLISH</v>
      </c>
    </row>
    <row r="86" spans="1:8" ht="13.5" x14ac:dyDescent="0.25">
      <c r="A86" s="3">
        <f>TITRES_STAT!B89</f>
        <v>42130</v>
      </c>
      <c r="B86" s="5">
        <f>TITRES_STAT!C89</f>
        <v>14.95</v>
      </c>
      <c r="C86" s="5">
        <f>TITRES_STAT!D89</f>
        <v>5.3310000000000004</v>
      </c>
      <c r="D86" s="5">
        <f>TITRES_STAT!E89</f>
        <v>5.548</v>
      </c>
      <c r="E86" s="2">
        <f t="shared" si="4"/>
        <v>59.068000000000005</v>
      </c>
      <c r="F86" s="5" t="str">
        <f t="shared" si="7"/>
        <v>BULLISH</v>
      </c>
      <c r="G86" s="5" t="str">
        <f t="shared" si="6"/>
        <v>STRONG</v>
      </c>
      <c r="H86" s="5" t="str">
        <f t="shared" si="5"/>
        <v>CONFIRMED BULLISH</v>
      </c>
    </row>
    <row r="87" spans="1:8" ht="13.5" x14ac:dyDescent="0.25">
      <c r="A87" s="3">
        <f>TITRES_STAT!B90</f>
        <v>42131</v>
      </c>
      <c r="B87" s="5">
        <f>TITRES_STAT!C90</f>
        <v>15.62</v>
      </c>
      <c r="C87" s="5">
        <f>TITRES_STAT!D90</f>
        <v>5.57</v>
      </c>
      <c r="D87" s="5">
        <f>TITRES_STAT!E90</f>
        <v>5.7969999999999997</v>
      </c>
      <c r="E87" s="2">
        <f t="shared" si="4"/>
        <v>64.865000000000009</v>
      </c>
      <c r="F87" s="5" t="str">
        <f t="shared" si="7"/>
        <v>BULLISH</v>
      </c>
      <c r="G87" s="5" t="str">
        <f t="shared" si="6"/>
        <v>STRONG</v>
      </c>
      <c r="H87" s="5" t="str">
        <f t="shared" si="5"/>
        <v>CONFIRMED BULLISH</v>
      </c>
    </row>
    <row r="88" spans="1:8" ht="13.5" x14ac:dyDescent="0.25">
      <c r="A88" s="3">
        <f>TITRES_STAT!B91</f>
        <v>42132</v>
      </c>
      <c r="B88" s="5">
        <f>TITRES_STAT!C91</f>
        <v>16.32</v>
      </c>
      <c r="C88" s="5">
        <f>TITRES_STAT!D91</f>
        <v>5.82</v>
      </c>
      <c r="D88" s="5">
        <f>TITRES_STAT!E91</f>
        <v>0</v>
      </c>
      <c r="E88" s="2">
        <f t="shared" si="4"/>
        <v>64.865000000000009</v>
      </c>
      <c r="F88" s="5" t="str">
        <f t="shared" si="7"/>
        <v>BULLISH</v>
      </c>
      <c r="G88" s="5" t="str">
        <f t="shared" si="6"/>
        <v>STRONG</v>
      </c>
      <c r="H88" s="5" t="str">
        <f t="shared" si="5"/>
        <v>CONFIRMED BULLISH</v>
      </c>
    </row>
    <row r="89" spans="1:8" ht="13.5" x14ac:dyDescent="0.25">
      <c r="A89" s="3">
        <f>TITRES_STAT!B92</f>
        <v>42135</v>
      </c>
      <c r="B89" s="5">
        <f>TITRES_STAT!C92</f>
        <v>17.3</v>
      </c>
      <c r="C89" s="5">
        <f>TITRES_STAT!D92</f>
        <v>6.1689999999999996</v>
      </c>
      <c r="D89" s="5">
        <f>TITRES_STAT!E92</f>
        <v>6.36</v>
      </c>
      <c r="E89" s="2">
        <f t="shared" si="4"/>
        <v>71.225000000000009</v>
      </c>
      <c r="F89" s="5" t="str">
        <f t="shared" si="7"/>
        <v>BULLISH</v>
      </c>
      <c r="G89" s="5" t="str">
        <f t="shared" si="6"/>
        <v>STRONG</v>
      </c>
      <c r="H89" s="5" t="str">
        <f t="shared" si="5"/>
        <v>CONFIRMED BULLISH</v>
      </c>
    </row>
    <row r="90" spans="1:8" ht="13.5" x14ac:dyDescent="0.25">
      <c r="A90" s="3">
        <f>TITRES_STAT!B93</f>
        <v>42136</v>
      </c>
      <c r="B90" s="5">
        <f>TITRES_STAT!C93</f>
        <v>18.2</v>
      </c>
      <c r="C90" s="5">
        <f>TITRES_STAT!D93</f>
        <v>6.49</v>
      </c>
      <c r="D90" s="5">
        <f>TITRES_STAT!E93</f>
        <v>6.6580000000000004</v>
      </c>
      <c r="E90" s="2">
        <f t="shared" si="4"/>
        <v>77.88300000000001</v>
      </c>
      <c r="F90" s="5" t="str">
        <f t="shared" si="7"/>
        <v>BULLISH</v>
      </c>
      <c r="G90" s="5" t="str">
        <f t="shared" si="6"/>
        <v>STRONG</v>
      </c>
      <c r="H90" s="5" t="str">
        <f t="shared" si="5"/>
        <v>CONFIRMED BULLISH</v>
      </c>
    </row>
    <row r="91" spans="1:8" ht="13.5" x14ac:dyDescent="0.25">
      <c r="A91" s="3">
        <f>TITRES_STAT!B94</f>
        <v>42137</v>
      </c>
      <c r="B91" s="5">
        <f>TITRES_STAT!C94</f>
        <v>19.3</v>
      </c>
      <c r="C91" s="5">
        <f>TITRES_STAT!D94</f>
        <v>6.883</v>
      </c>
      <c r="D91" s="5">
        <f>TITRES_STAT!E94</f>
        <v>6.9539999999999997</v>
      </c>
      <c r="E91" s="2">
        <f t="shared" si="4"/>
        <v>84.837000000000003</v>
      </c>
      <c r="F91" s="5" t="str">
        <f t="shared" si="7"/>
        <v>BULLISH</v>
      </c>
      <c r="G91" s="5" t="str">
        <f t="shared" si="6"/>
        <v>STRONG</v>
      </c>
      <c r="H91" s="5" t="str">
        <f t="shared" si="5"/>
        <v>CONFIRMED BULLISH</v>
      </c>
    </row>
    <row r="92" spans="1:8" ht="13.5" x14ac:dyDescent="0.25">
      <c r="A92" s="3">
        <f>TITRES_STAT!B95</f>
        <v>42138</v>
      </c>
      <c r="B92" s="5">
        <f>TITRES_STAT!C95</f>
        <v>20.16</v>
      </c>
      <c r="C92" s="5">
        <f>TITRES_STAT!D95</f>
        <v>7.1890000000000001</v>
      </c>
      <c r="D92" s="5">
        <f>TITRES_STAT!E95</f>
        <v>0</v>
      </c>
      <c r="E92" s="2">
        <f t="shared" si="4"/>
        <v>84.837000000000003</v>
      </c>
      <c r="F92" s="5" t="str">
        <f t="shared" si="7"/>
        <v>BULLISH</v>
      </c>
      <c r="G92" s="5" t="str">
        <f t="shared" si="6"/>
        <v>STRONG</v>
      </c>
      <c r="H92" s="5" t="str">
        <f t="shared" si="5"/>
        <v>CONFIRMED BULLISH</v>
      </c>
    </row>
    <row r="93" spans="1:8" ht="13.5" x14ac:dyDescent="0.25">
      <c r="A93" s="3">
        <f>TITRES_STAT!B96</f>
        <v>42139</v>
      </c>
      <c r="B93" s="5">
        <f>TITRES_STAT!C96</f>
        <v>19.39</v>
      </c>
      <c r="C93" s="5">
        <f>TITRES_STAT!D96</f>
        <v>6.915</v>
      </c>
      <c r="D93" s="5">
        <f>TITRES_STAT!E96</f>
        <v>7.5330000000000004</v>
      </c>
      <c r="E93" s="2">
        <f t="shared" si="4"/>
        <v>77.304000000000002</v>
      </c>
      <c r="F93" s="5" t="str">
        <f t="shared" si="7"/>
        <v>BULLISH</v>
      </c>
      <c r="G93" s="5" t="str">
        <f t="shared" si="6"/>
        <v>STRONG</v>
      </c>
      <c r="H93" s="5" t="str">
        <f t="shared" si="5"/>
        <v>CONFIRMED BULLISH</v>
      </c>
    </row>
    <row r="94" spans="1:8" ht="13.5" x14ac:dyDescent="0.25">
      <c r="A94" s="3">
        <f>TITRES_STAT!B97</f>
        <v>42142</v>
      </c>
      <c r="B94" s="5">
        <f>TITRES_STAT!C97</f>
        <v>19.010000000000002</v>
      </c>
      <c r="C94" s="5">
        <f>TITRES_STAT!D97</f>
        <v>6.7789999999999999</v>
      </c>
      <c r="D94" s="5">
        <f>TITRES_STAT!E97</f>
        <v>7.0529999999999999</v>
      </c>
      <c r="E94" s="2">
        <f t="shared" si="4"/>
        <v>70.251000000000005</v>
      </c>
      <c r="F94" s="5" t="str">
        <f t="shared" si="7"/>
        <v>BEARISH</v>
      </c>
      <c r="G94" s="5" t="str">
        <f t="shared" si="6"/>
        <v>NEUTRAL</v>
      </c>
      <c r="H94" s="5" t="str">
        <f t="shared" si="5"/>
        <v>BEARISH DIVERGENCE</v>
      </c>
    </row>
    <row r="95" spans="1:8" ht="13.5" x14ac:dyDescent="0.25">
      <c r="A95" s="3">
        <f>TITRES_STAT!B98</f>
        <v>42143</v>
      </c>
      <c r="B95" s="5">
        <f>TITRES_STAT!C98</f>
        <v>19</v>
      </c>
      <c r="C95" s="5">
        <f>TITRES_STAT!D98</f>
        <v>6.7759999999999998</v>
      </c>
      <c r="D95" s="5">
        <f>TITRES_STAT!E98</f>
        <v>7.05</v>
      </c>
      <c r="E95" s="2">
        <f t="shared" si="4"/>
        <v>63.201000000000008</v>
      </c>
      <c r="F95" s="5" t="str">
        <f t="shared" si="7"/>
        <v>BEARISH</v>
      </c>
      <c r="G95" s="5" t="str">
        <f t="shared" si="6"/>
        <v>WEAK</v>
      </c>
      <c r="H95" s="5" t="str">
        <f t="shared" si="5"/>
        <v>BEARISH DIVERGENCE</v>
      </c>
    </row>
    <row r="96" spans="1:8" ht="13.5" x14ac:dyDescent="0.25">
      <c r="A96" s="3">
        <f>TITRES_STAT!B99</f>
        <v>42144</v>
      </c>
      <c r="B96" s="5">
        <f>TITRES_STAT!C99</f>
        <v>19.399999999999999</v>
      </c>
      <c r="C96" s="5">
        <f>TITRES_STAT!D99</f>
        <v>6.9180000000000001</v>
      </c>
      <c r="D96" s="5">
        <f>TITRES_STAT!E99</f>
        <v>7.2389999999999999</v>
      </c>
      <c r="E96" s="2">
        <f t="shared" si="4"/>
        <v>70.440000000000012</v>
      </c>
      <c r="F96" s="5" t="str">
        <f t="shared" si="7"/>
        <v>BEARISH</v>
      </c>
      <c r="G96" s="5" t="str">
        <f t="shared" si="6"/>
        <v>WEAK</v>
      </c>
      <c r="H96" s="5" t="str">
        <f t="shared" si="5"/>
        <v>BEARISH DIVERGENCE</v>
      </c>
    </row>
    <row r="97" spans="1:8" ht="13.5" x14ac:dyDescent="0.25">
      <c r="A97" s="3">
        <f>TITRES_STAT!B100</f>
        <v>42145</v>
      </c>
      <c r="B97" s="5">
        <f>TITRES_STAT!C100</f>
        <v>19</v>
      </c>
      <c r="C97" s="5">
        <f>TITRES_STAT!D100</f>
        <v>6.7759999999999998</v>
      </c>
      <c r="D97" s="5">
        <f>TITRES_STAT!E100</f>
        <v>7.1879999999999997</v>
      </c>
      <c r="E97" s="2">
        <f t="shared" si="4"/>
        <v>63.25200000000001</v>
      </c>
      <c r="F97" s="5" t="str">
        <f t="shared" si="7"/>
        <v>BEARISH</v>
      </c>
      <c r="G97" s="5" t="str">
        <f t="shared" si="6"/>
        <v>WEAK</v>
      </c>
      <c r="H97" s="5" t="str">
        <f t="shared" si="5"/>
        <v>CONFIRMED BEARISH</v>
      </c>
    </row>
    <row r="98" spans="1:8" ht="13.5" x14ac:dyDescent="0.25">
      <c r="A98" s="3">
        <f>TITRES_STAT!B101</f>
        <v>42146</v>
      </c>
      <c r="B98" s="5">
        <f>TITRES_STAT!C101</f>
        <v>19</v>
      </c>
      <c r="C98" s="5">
        <f>TITRES_STAT!D101</f>
        <v>6.7759999999999998</v>
      </c>
      <c r="D98" s="5">
        <f>TITRES_STAT!E101</f>
        <v>7.0510000000000002</v>
      </c>
      <c r="E98" s="2">
        <f t="shared" si="4"/>
        <v>63.25200000000001</v>
      </c>
      <c r="F98" s="5" t="str">
        <f t="shared" si="7"/>
        <v>BEARISH</v>
      </c>
      <c r="G98" s="5" t="str">
        <f t="shared" si="6"/>
        <v>WEAK</v>
      </c>
      <c r="H98" s="5" t="str">
        <f t="shared" si="5"/>
        <v>CONFIRMED BEARISH</v>
      </c>
    </row>
    <row r="99" spans="1:8" ht="13.5" x14ac:dyDescent="0.25">
      <c r="A99" s="3">
        <f>TITRES_STAT!B102</f>
        <v>42149</v>
      </c>
      <c r="B99" s="5">
        <f>TITRES_STAT!C102</f>
        <v>19</v>
      </c>
      <c r="C99" s="5">
        <f>TITRES_STAT!D102</f>
        <v>6.7759999999999998</v>
      </c>
      <c r="D99" s="5">
        <f>TITRES_STAT!E102</f>
        <v>7.0510000000000002</v>
      </c>
      <c r="E99" s="2">
        <f t="shared" si="4"/>
        <v>63.25200000000001</v>
      </c>
      <c r="F99" s="5" t="str">
        <f t="shared" si="7"/>
        <v>BEARISH</v>
      </c>
      <c r="G99" s="5" t="str">
        <f t="shared" si="6"/>
        <v>WEAK</v>
      </c>
      <c r="H99" s="5" t="str">
        <f t="shared" si="5"/>
        <v>CONFIRMED BEARISH</v>
      </c>
    </row>
    <row r="100" spans="1:8" ht="13.5" x14ac:dyDescent="0.25">
      <c r="A100" s="3">
        <f>TITRES_STAT!B103</f>
        <v>42150</v>
      </c>
      <c r="B100" s="5">
        <f>TITRES_STAT!C103</f>
        <v>19</v>
      </c>
      <c r="C100" s="5">
        <f>TITRES_STAT!D103</f>
        <v>6.7759999999999998</v>
      </c>
      <c r="D100" s="5">
        <f>TITRES_STAT!E103</f>
        <v>7.0510000000000002</v>
      </c>
      <c r="E100" s="2">
        <f t="shared" si="4"/>
        <v>63.25200000000001</v>
      </c>
      <c r="F100" s="5" t="str">
        <f t="shared" si="7"/>
        <v>BULLISH</v>
      </c>
      <c r="G100" s="5" t="str">
        <f t="shared" si="6"/>
        <v>NEUTRAL</v>
      </c>
      <c r="H100" s="5" t="str">
        <f t="shared" si="5"/>
        <v>NEUTRAL</v>
      </c>
    </row>
    <row r="101" spans="1:8" ht="13.5" x14ac:dyDescent="0.25">
      <c r="A101" s="3">
        <f>TITRES_STAT!B104</f>
        <v>42151</v>
      </c>
      <c r="B101" s="5">
        <f>TITRES_STAT!C104</f>
        <v>19</v>
      </c>
      <c r="C101" s="5">
        <f>TITRES_STAT!D104</f>
        <v>6.7759999999999998</v>
      </c>
      <c r="D101" s="5">
        <f>TITRES_STAT!E104</f>
        <v>7.0510000000000002</v>
      </c>
      <c r="E101" s="2">
        <f t="shared" si="4"/>
        <v>63.25200000000001</v>
      </c>
      <c r="F101" s="5" t="str">
        <f t="shared" si="7"/>
        <v>BEARISH</v>
      </c>
      <c r="G101" s="5" t="str">
        <f t="shared" si="6"/>
        <v>WEAK</v>
      </c>
      <c r="H101" s="5" t="str">
        <f t="shared" si="5"/>
        <v>CONFIRMED BEARISH</v>
      </c>
    </row>
    <row r="102" spans="1:8" ht="13.5" x14ac:dyDescent="0.25">
      <c r="A102" s="3">
        <f>TITRES_STAT!B105</f>
        <v>42152</v>
      </c>
      <c r="B102" s="5">
        <f>TITRES_STAT!C105</f>
        <v>19</v>
      </c>
      <c r="C102" s="5">
        <f>TITRES_STAT!D105</f>
        <v>6.7759999999999998</v>
      </c>
      <c r="D102" s="5">
        <f>TITRES_STAT!E105</f>
        <v>7.0510000000000002</v>
      </c>
      <c r="E102" s="2">
        <f t="shared" si="4"/>
        <v>63.25200000000001</v>
      </c>
      <c r="F102" s="5" t="str">
        <f t="shared" si="7"/>
        <v>NEUTRAL</v>
      </c>
      <c r="G102" s="5" t="str">
        <f t="shared" si="6"/>
        <v>NEUTRAL</v>
      </c>
      <c r="H102" s="5" t="str">
        <f t="shared" si="5"/>
        <v>NEUTRAL</v>
      </c>
    </row>
    <row r="103" spans="1:8" ht="13.5" x14ac:dyDescent="0.25">
      <c r="A103" s="3">
        <f>TITRES_STAT!B106</f>
        <v>42153</v>
      </c>
      <c r="B103" s="5">
        <f>TITRES_STAT!C106</f>
        <v>18.440000000000001</v>
      </c>
      <c r="C103" s="5">
        <f>TITRES_STAT!D106</f>
        <v>6.5759999999999996</v>
      </c>
      <c r="D103" s="5">
        <f>TITRES_STAT!E106</f>
        <v>6.843</v>
      </c>
      <c r="E103" s="2">
        <f t="shared" si="4"/>
        <v>56.409000000000006</v>
      </c>
      <c r="F103" s="5" t="str">
        <f t="shared" si="7"/>
        <v>BEARISH</v>
      </c>
      <c r="G103" s="5" t="str">
        <f t="shared" si="6"/>
        <v>WEAK</v>
      </c>
      <c r="H103" s="5" t="str">
        <f t="shared" si="5"/>
        <v>CONFIRMED BEARISH</v>
      </c>
    </row>
    <row r="104" spans="1:8" ht="13.5" x14ac:dyDescent="0.25">
      <c r="A104" s="3">
        <f>TITRES_STAT!B107</f>
        <v>42156</v>
      </c>
      <c r="B104" s="5">
        <f>TITRES_STAT!C107</f>
        <v>17.89</v>
      </c>
      <c r="C104" s="5">
        <f>TITRES_STAT!D107</f>
        <v>6.38</v>
      </c>
      <c r="D104" s="5">
        <f>TITRES_STAT!E107</f>
        <v>6.6390000000000002</v>
      </c>
      <c r="E104" s="2">
        <f t="shared" si="4"/>
        <v>49.77</v>
      </c>
      <c r="F104" s="5" t="str">
        <f t="shared" si="7"/>
        <v>BEARISH</v>
      </c>
      <c r="G104" s="5" t="str">
        <f t="shared" si="6"/>
        <v>WEAK</v>
      </c>
      <c r="H104" s="5" t="str">
        <f t="shared" si="5"/>
        <v>CONFIRMED BEARISH</v>
      </c>
    </row>
    <row r="105" spans="1:8" ht="13.5" x14ac:dyDescent="0.25">
      <c r="A105" s="3">
        <f>TITRES_STAT!B108</f>
        <v>42157</v>
      </c>
      <c r="B105" s="5">
        <f>TITRES_STAT!C108</f>
        <v>18.02</v>
      </c>
      <c r="C105" s="5">
        <f>TITRES_STAT!D108</f>
        <v>6.4260000000000002</v>
      </c>
      <c r="D105" s="5">
        <f>TITRES_STAT!E108</f>
        <v>6.593</v>
      </c>
      <c r="E105" s="2">
        <f t="shared" si="4"/>
        <v>56.363</v>
      </c>
      <c r="F105" s="5" t="str">
        <f t="shared" si="7"/>
        <v>BEARISH</v>
      </c>
      <c r="G105" s="5" t="str">
        <f t="shared" si="6"/>
        <v>WEAK</v>
      </c>
      <c r="H105" s="5" t="str">
        <f t="shared" si="5"/>
        <v>CONFIRMED BEARISH</v>
      </c>
    </row>
    <row r="106" spans="1:8" ht="13.5" x14ac:dyDescent="0.25">
      <c r="A106" s="3">
        <f>TITRES_STAT!B109</f>
        <v>42158</v>
      </c>
      <c r="B106" s="5">
        <f>TITRES_STAT!C109</f>
        <v>19.11</v>
      </c>
      <c r="C106" s="5">
        <f>TITRES_STAT!D109</f>
        <v>6.8150000000000004</v>
      </c>
      <c r="D106" s="5">
        <f>TITRES_STAT!E109</f>
        <v>7.0910000000000002</v>
      </c>
      <c r="E106" s="2">
        <f t="shared" si="4"/>
        <v>63.454000000000001</v>
      </c>
      <c r="F106" s="5" t="str">
        <f t="shared" si="7"/>
        <v>BULLISH</v>
      </c>
      <c r="G106" s="5" t="str">
        <f t="shared" si="6"/>
        <v>NEUTRAL</v>
      </c>
      <c r="H106" s="5" t="str">
        <f t="shared" si="5"/>
        <v>CONFIRMED BULLISH</v>
      </c>
    </row>
    <row r="107" spans="1:8" ht="13.5" x14ac:dyDescent="0.25">
      <c r="A107" s="3">
        <f>TITRES_STAT!B110</f>
        <v>42159</v>
      </c>
      <c r="B107" s="5">
        <f>TITRES_STAT!C110</f>
        <v>19.88</v>
      </c>
      <c r="C107" s="5">
        <f>TITRES_STAT!D110</f>
        <v>7.09</v>
      </c>
      <c r="D107" s="5">
        <f>TITRES_STAT!E110</f>
        <v>7.319</v>
      </c>
      <c r="E107" s="2">
        <f t="shared" si="4"/>
        <v>70.772999999999996</v>
      </c>
      <c r="F107" s="5" t="str">
        <f t="shared" si="7"/>
        <v>BULLISH</v>
      </c>
      <c r="G107" s="5" t="str">
        <f t="shared" si="6"/>
        <v>STRONG</v>
      </c>
      <c r="H107" s="5" t="str">
        <f t="shared" si="5"/>
        <v>CONFIRMED BULLISH</v>
      </c>
    </row>
    <row r="108" spans="1:8" ht="13.5" x14ac:dyDescent="0.25">
      <c r="A108" s="3">
        <f>TITRES_STAT!B111</f>
        <v>42160</v>
      </c>
      <c r="B108" s="5">
        <f>TITRES_STAT!C111</f>
        <v>20.3</v>
      </c>
      <c r="C108" s="5">
        <f>TITRES_STAT!D111</f>
        <v>7.2389999999999999</v>
      </c>
      <c r="D108" s="5">
        <f>TITRES_STAT!E111</f>
        <v>7.5330000000000004</v>
      </c>
      <c r="E108" s="2">
        <f t="shared" si="4"/>
        <v>78.305999999999997</v>
      </c>
      <c r="F108" s="5" t="str">
        <f t="shared" si="7"/>
        <v>BULLISH</v>
      </c>
      <c r="G108" s="5" t="str">
        <f t="shared" si="6"/>
        <v>STRONG</v>
      </c>
      <c r="H108" s="5" t="str">
        <f t="shared" si="5"/>
        <v>CONFIRMED BULLISH</v>
      </c>
    </row>
    <row r="109" spans="1:8" ht="13.5" x14ac:dyDescent="0.25">
      <c r="A109" s="3">
        <f>TITRES_STAT!B112</f>
        <v>42163</v>
      </c>
      <c r="B109" s="5">
        <f>TITRES_STAT!C112</f>
        <v>19.95</v>
      </c>
      <c r="C109" s="5">
        <f>TITRES_STAT!D112</f>
        <v>7.1150000000000002</v>
      </c>
      <c r="D109" s="5">
        <f>TITRES_STAT!E112</f>
        <v>7.4059999999999997</v>
      </c>
      <c r="E109" s="2">
        <f t="shared" si="4"/>
        <v>70.899999999999991</v>
      </c>
      <c r="F109" s="5" t="str">
        <f t="shared" si="7"/>
        <v>BULLISH</v>
      </c>
      <c r="G109" s="5" t="str">
        <f t="shared" si="6"/>
        <v>STRONG</v>
      </c>
      <c r="H109" s="5" t="str">
        <f t="shared" si="5"/>
        <v>CONFIRMED BULLISH</v>
      </c>
    </row>
    <row r="110" spans="1:8" ht="13.5" x14ac:dyDescent="0.25">
      <c r="A110" s="3">
        <f>TITRES_STAT!B113</f>
        <v>42164</v>
      </c>
      <c r="B110" s="5">
        <f>TITRES_STAT!C113</f>
        <v>19.36</v>
      </c>
      <c r="C110" s="5">
        <f>TITRES_STAT!D113</f>
        <v>6.9039999999999999</v>
      </c>
      <c r="D110" s="5">
        <f>TITRES_STAT!E113</f>
        <v>7.4029999999999996</v>
      </c>
      <c r="E110" s="2">
        <f t="shared" si="4"/>
        <v>63.496999999999993</v>
      </c>
      <c r="F110" s="5" t="str">
        <f t="shared" si="7"/>
        <v>BULLISH</v>
      </c>
      <c r="G110" s="5" t="str">
        <f t="shared" si="6"/>
        <v>STRONG</v>
      </c>
      <c r="H110" s="5" t="str">
        <f t="shared" si="5"/>
        <v>CONFIRMED BULLISH</v>
      </c>
    </row>
    <row r="111" spans="1:8" ht="13.5" x14ac:dyDescent="0.25">
      <c r="A111" s="3">
        <f>TITRES_STAT!B114</f>
        <v>42165</v>
      </c>
      <c r="B111" s="5">
        <f>TITRES_STAT!C114</f>
        <v>19.2</v>
      </c>
      <c r="C111" s="5">
        <f>TITRES_STAT!D114</f>
        <v>6.8470000000000004</v>
      </c>
      <c r="D111" s="5">
        <f>TITRES_STAT!E114</f>
        <v>7.0510000000000002</v>
      </c>
      <c r="E111" s="2">
        <f t="shared" si="4"/>
        <v>56.445999999999991</v>
      </c>
      <c r="F111" s="5" t="str">
        <f t="shared" si="7"/>
        <v>BEARISH</v>
      </c>
      <c r="G111" s="5" t="str">
        <f t="shared" si="6"/>
        <v>WEAK</v>
      </c>
      <c r="H111" s="5" t="str">
        <f t="shared" si="5"/>
        <v>BEARISH DIVERGENCE</v>
      </c>
    </row>
    <row r="112" spans="1:8" ht="13.5" x14ac:dyDescent="0.25">
      <c r="A112" s="3">
        <f>TITRES_STAT!B115</f>
        <v>42166</v>
      </c>
      <c r="B112" s="5">
        <f>TITRES_STAT!C115</f>
        <v>19.2</v>
      </c>
      <c r="C112" s="5">
        <f>TITRES_STAT!D115</f>
        <v>6.8470000000000004</v>
      </c>
      <c r="D112" s="5">
        <f>TITRES_STAT!E115</f>
        <v>7.125</v>
      </c>
      <c r="E112" s="2">
        <f t="shared" si="4"/>
        <v>56.445999999999991</v>
      </c>
      <c r="F112" s="5" t="str">
        <f t="shared" si="7"/>
        <v>BEARISH</v>
      </c>
      <c r="G112" s="5" t="str">
        <f t="shared" si="6"/>
        <v>WEAK</v>
      </c>
      <c r="H112" s="5" t="str">
        <f t="shared" si="5"/>
        <v>CONFIRMED BEARISH</v>
      </c>
    </row>
    <row r="113" spans="1:8" ht="13.5" x14ac:dyDescent="0.25">
      <c r="A113" s="3">
        <f>TITRES_STAT!B116</f>
        <v>42167</v>
      </c>
      <c r="B113" s="5">
        <f>TITRES_STAT!C116</f>
        <v>19</v>
      </c>
      <c r="C113" s="5">
        <f>TITRES_STAT!D116</f>
        <v>6.7759999999999998</v>
      </c>
      <c r="D113" s="5">
        <f>TITRES_STAT!E116</f>
        <v>7.0510000000000002</v>
      </c>
      <c r="E113" s="2">
        <f t="shared" si="4"/>
        <v>49.394999999999989</v>
      </c>
      <c r="F113" s="5" t="str">
        <f t="shared" si="7"/>
        <v>BEARISH</v>
      </c>
      <c r="G113" s="5" t="str">
        <f t="shared" si="6"/>
        <v>WEAK</v>
      </c>
      <c r="H113" s="5" t="str">
        <f t="shared" si="5"/>
        <v>CONFIRMED BEARISH</v>
      </c>
    </row>
    <row r="114" spans="1:8" ht="13.5" x14ac:dyDescent="0.25">
      <c r="A114" s="3">
        <f>TITRES_STAT!B117</f>
        <v>42170</v>
      </c>
      <c r="B114" s="5">
        <f>TITRES_STAT!C117</f>
        <v>19.2</v>
      </c>
      <c r="C114" s="5">
        <f>TITRES_STAT!D117</f>
        <v>6.8470000000000004</v>
      </c>
      <c r="D114" s="5">
        <f>TITRES_STAT!E117</f>
        <v>7.1040000000000001</v>
      </c>
      <c r="E114" s="2">
        <f t="shared" si="4"/>
        <v>56.498999999999988</v>
      </c>
      <c r="F114" s="5" t="str">
        <f t="shared" si="7"/>
        <v>BEARISH</v>
      </c>
      <c r="G114" s="5" t="str">
        <f t="shared" si="6"/>
        <v>WEAK</v>
      </c>
      <c r="H114" s="5" t="str">
        <f t="shared" si="5"/>
        <v>CONFIRMED BEARISH</v>
      </c>
    </row>
    <row r="115" spans="1:8" ht="13.5" x14ac:dyDescent="0.25">
      <c r="A115" s="3">
        <f>TITRES_STAT!B118</f>
        <v>42171</v>
      </c>
      <c r="B115" s="5">
        <f>TITRES_STAT!C118</f>
        <v>19</v>
      </c>
      <c r="C115" s="5">
        <f>TITRES_STAT!D118</f>
        <v>6.7759999999999998</v>
      </c>
      <c r="D115" s="5">
        <f>TITRES_STAT!E118</f>
        <v>6.9820000000000002</v>
      </c>
      <c r="E115" s="2">
        <f t="shared" si="4"/>
        <v>49.516999999999989</v>
      </c>
      <c r="F115" s="5" t="str">
        <f t="shared" si="7"/>
        <v>BEARISH</v>
      </c>
      <c r="G115" s="5" t="str">
        <f t="shared" si="6"/>
        <v>WEAK</v>
      </c>
      <c r="H115" s="5" t="str">
        <f t="shared" si="5"/>
        <v>CONFIRMED BEARISH</v>
      </c>
    </row>
    <row r="116" spans="1:8" ht="13.5" x14ac:dyDescent="0.25">
      <c r="A116" s="3">
        <f>TITRES_STAT!B119</f>
        <v>42172</v>
      </c>
      <c r="B116" s="5">
        <f>TITRES_STAT!C119</f>
        <v>19</v>
      </c>
      <c r="C116" s="5">
        <f>TITRES_STAT!D119</f>
        <v>6.7759999999999998</v>
      </c>
      <c r="D116" s="5">
        <f>TITRES_STAT!E119</f>
        <v>0</v>
      </c>
      <c r="E116" s="2">
        <f t="shared" si="4"/>
        <v>49.516999999999989</v>
      </c>
      <c r="F116" s="5" t="str">
        <f t="shared" si="7"/>
        <v>BEARISH</v>
      </c>
      <c r="G116" s="5" t="str">
        <f t="shared" si="6"/>
        <v>WEAK</v>
      </c>
      <c r="H116" s="5" t="str">
        <f t="shared" si="5"/>
        <v>CONFIRMED BEARISH</v>
      </c>
    </row>
    <row r="117" spans="1:8" ht="13.5" x14ac:dyDescent="0.25">
      <c r="A117" s="3">
        <f>TITRES_STAT!B120</f>
        <v>42173</v>
      </c>
      <c r="B117" s="5">
        <f>TITRES_STAT!C120</f>
        <v>19</v>
      </c>
      <c r="C117" s="5">
        <f>TITRES_STAT!D120</f>
        <v>6.7759999999999998</v>
      </c>
      <c r="D117" s="5">
        <f>TITRES_STAT!E120</f>
        <v>7.0510000000000002</v>
      </c>
      <c r="E117" s="2">
        <f t="shared" si="4"/>
        <v>49.516999999999989</v>
      </c>
      <c r="F117" s="5" t="str">
        <f t="shared" si="7"/>
        <v>BEARISH</v>
      </c>
      <c r="G117" s="5" t="str">
        <f t="shared" si="6"/>
        <v>WEAK</v>
      </c>
      <c r="H117" s="5" t="str">
        <f t="shared" si="5"/>
        <v>CONFIRMED BEARISH</v>
      </c>
    </row>
    <row r="118" spans="1:8" ht="13.5" x14ac:dyDescent="0.25">
      <c r="A118" s="3">
        <f>TITRES_STAT!B121</f>
        <v>42174</v>
      </c>
      <c r="B118" s="5">
        <f>TITRES_STAT!C121</f>
        <v>19.010000000000002</v>
      </c>
      <c r="C118" s="5">
        <f>TITRES_STAT!D121</f>
        <v>6.7789999999999999</v>
      </c>
      <c r="D118" s="5">
        <f>TITRES_STAT!E121</f>
        <v>7.0549999999999997</v>
      </c>
      <c r="E118" s="2">
        <f t="shared" si="4"/>
        <v>56.571999999999989</v>
      </c>
      <c r="F118" s="5" t="str">
        <f t="shared" si="7"/>
        <v>BULLISH</v>
      </c>
      <c r="G118" s="5" t="str">
        <f t="shared" si="6"/>
        <v>STRONG</v>
      </c>
      <c r="H118" s="5" t="str">
        <f t="shared" si="5"/>
        <v>CONFIRMED BULLISH</v>
      </c>
    </row>
    <row r="119" spans="1:8" ht="13.5" x14ac:dyDescent="0.25">
      <c r="A119" s="3">
        <f>TITRES_STAT!B122</f>
        <v>42177</v>
      </c>
      <c r="B119" s="5">
        <f>TITRES_STAT!C122</f>
        <v>19.59</v>
      </c>
      <c r="C119" s="5">
        <f>TITRES_STAT!D122</f>
        <v>6.9859999999999998</v>
      </c>
      <c r="D119" s="5">
        <f>TITRES_STAT!E122</f>
        <v>7.2649999999999997</v>
      </c>
      <c r="E119" s="2">
        <f t="shared" si="4"/>
        <v>63.836999999999989</v>
      </c>
      <c r="F119" s="5" t="str">
        <f t="shared" si="7"/>
        <v>BULLISH</v>
      </c>
      <c r="G119" s="5" t="str">
        <f t="shared" si="6"/>
        <v>STRONG</v>
      </c>
      <c r="H119" s="5" t="str">
        <f t="shared" si="5"/>
        <v>CONFIRMED BULLISH</v>
      </c>
    </row>
    <row r="120" spans="1:8" ht="13.5" x14ac:dyDescent="0.25">
      <c r="A120" s="3">
        <f>TITRES_STAT!B123</f>
        <v>42178</v>
      </c>
      <c r="B120" s="5">
        <f>TITRES_STAT!C123</f>
        <v>20.77</v>
      </c>
      <c r="C120" s="5">
        <f>TITRES_STAT!D123</f>
        <v>7.407</v>
      </c>
      <c r="D120" s="5">
        <f>TITRES_STAT!E123</f>
        <v>7.6630000000000003</v>
      </c>
      <c r="E120" s="2">
        <f t="shared" si="4"/>
        <v>71.499999999999986</v>
      </c>
      <c r="F120" s="5" t="str">
        <f t="shared" si="7"/>
        <v>BULLISH</v>
      </c>
      <c r="G120" s="5" t="str">
        <f t="shared" si="6"/>
        <v>STRONG</v>
      </c>
      <c r="H120" s="5" t="str">
        <f t="shared" si="5"/>
        <v>CONFIRMED BULLISH</v>
      </c>
    </row>
    <row r="121" spans="1:8" ht="13.5" x14ac:dyDescent="0.25">
      <c r="A121" s="3">
        <f>TITRES_STAT!B124</f>
        <v>42179</v>
      </c>
      <c r="B121" s="5">
        <f>TITRES_STAT!C124</f>
        <v>20.75</v>
      </c>
      <c r="C121" s="5">
        <f>TITRES_STAT!D124</f>
        <v>7.4</v>
      </c>
      <c r="D121" s="5">
        <f>TITRES_STAT!E124</f>
        <v>7.7039999999999997</v>
      </c>
      <c r="E121" s="2">
        <f t="shared" si="4"/>
        <v>63.795999999999985</v>
      </c>
      <c r="F121" s="5" t="str">
        <f t="shared" si="7"/>
        <v>BULLISH</v>
      </c>
      <c r="G121" s="5" t="str">
        <f t="shared" si="6"/>
        <v>STRONG</v>
      </c>
      <c r="H121" s="5" t="str">
        <f t="shared" si="5"/>
        <v>CONFIRMED BULLISH</v>
      </c>
    </row>
    <row r="122" spans="1:8" ht="13.5" x14ac:dyDescent="0.25">
      <c r="A122" s="3">
        <f>TITRES_STAT!B125</f>
        <v>42180</v>
      </c>
      <c r="B122" s="5">
        <f>TITRES_STAT!C125</f>
        <v>20.74</v>
      </c>
      <c r="C122" s="5">
        <f>TITRES_STAT!D125</f>
        <v>7.3959999999999999</v>
      </c>
      <c r="D122" s="5">
        <f>TITRES_STAT!E125</f>
        <v>7.6970000000000001</v>
      </c>
      <c r="E122" s="2">
        <f t="shared" si="4"/>
        <v>56.098999999999982</v>
      </c>
      <c r="F122" s="5" t="str">
        <f t="shared" si="7"/>
        <v>BULLISH</v>
      </c>
      <c r="G122" s="5" t="str">
        <f t="shared" si="6"/>
        <v>STRONG</v>
      </c>
      <c r="H122" s="5" t="str">
        <f t="shared" si="5"/>
        <v>CONFIRMED BULLISH</v>
      </c>
    </row>
    <row r="123" spans="1:8" ht="13.5" x14ac:dyDescent="0.25">
      <c r="A123" s="3">
        <f>TITRES_STAT!B126</f>
        <v>42181</v>
      </c>
      <c r="B123" s="5">
        <f>TITRES_STAT!C126</f>
        <v>20.74</v>
      </c>
      <c r="C123" s="5">
        <f>TITRES_STAT!D126</f>
        <v>7.3959999999999999</v>
      </c>
      <c r="D123" s="5">
        <f>TITRES_STAT!E126</f>
        <v>0</v>
      </c>
      <c r="E123" s="2">
        <f t="shared" si="4"/>
        <v>56.098999999999982</v>
      </c>
      <c r="F123" s="5" t="str">
        <f t="shared" si="7"/>
        <v>BEARISH</v>
      </c>
      <c r="G123" s="5" t="str">
        <f t="shared" si="6"/>
        <v>NEUTRAL</v>
      </c>
      <c r="H123" s="5" t="str">
        <f t="shared" si="5"/>
        <v>BEARISH DIVERGENCE</v>
      </c>
    </row>
    <row r="124" spans="1:8" ht="13.5" x14ac:dyDescent="0.25">
      <c r="A124" s="3">
        <f>TITRES_STAT!B127</f>
        <v>42184</v>
      </c>
      <c r="B124" s="5">
        <f>TITRES_STAT!C127</f>
        <v>20.72</v>
      </c>
      <c r="C124" s="5">
        <f>TITRES_STAT!D127</f>
        <v>7.3890000000000002</v>
      </c>
      <c r="D124" s="5">
        <f>TITRES_STAT!E127</f>
        <v>7.6420000000000003</v>
      </c>
      <c r="E124" s="2">
        <f t="shared" si="4"/>
        <v>48.456999999999979</v>
      </c>
      <c r="F124" s="5" t="str">
        <f t="shared" si="7"/>
        <v>BEARISH</v>
      </c>
      <c r="G124" s="5" t="str">
        <f t="shared" si="6"/>
        <v>WEAK</v>
      </c>
      <c r="H124" s="5" t="str">
        <f t="shared" si="5"/>
        <v>BEARISH DIVERGENCE</v>
      </c>
    </row>
    <row r="125" spans="1:8" ht="13.5" x14ac:dyDescent="0.25">
      <c r="A125" s="3">
        <f>TITRES_STAT!B128</f>
        <v>42185</v>
      </c>
      <c r="B125" s="5">
        <f>TITRES_STAT!C128</f>
        <v>20.72</v>
      </c>
      <c r="C125" s="5">
        <f>TITRES_STAT!D128</f>
        <v>7.3890000000000002</v>
      </c>
      <c r="D125" s="5">
        <f>TITRES_STAT!E128</f>
        <v>0</v>
      </c>
      <c r="E125" s="2">
        <f t="shared" si="4"/>
        <v>48.456999999999979</v>
      </c>
      <c r="F125" s="5" t="str">
        <f t="shared" si="7"/>
        <v>BEARISH</v>
      </c>
      <c r="G125" s="5" t="str">
        <f t="shared" si="6"/>
        <v>WEAK</v>
      </c>
      <c r="H125" s="5" t="str">
        <f t="shared" si="5"/>
        <v>CONFIRMED BEARISH</v>
      </c>
    </row>
    <row r="126" spans="1:8" ht="13.5" x14ac:dyDescent="0.25">
      <c r="A126" s="3">
        <f>TITRES_STAT!B129</f>
        <v>42186</v>
      </c>
      <c r="B126" s="5">
        <f>TITRES_STAT!C129</f>
        <v>20.100000000000001</v>
      </c>
      <c r="C126" s="5">
        <f>TITRES_STAT!D129</f>
        <v>7.1680000000000001</v>
      </c>
      <c r="D126" s="5">
        <f>TITRES_STAT!E129</f>
        <v>7.4589999999999996</v>
      </c>
      <c r="E126" s="2">
        <f t="shared" si="4"/>
        <v>40.997999999999976</v>
      </c>
      <c r="F126" s="5" t="str">
        <f t="shared" si="7"/>
        <v>BEARISH</v>
      </c>
      <c r="G126" s="5" t="str">
        <f t="shared" si="6"/>
        <v>WEAK</v>
      </c>
      <c r="H126" s="5" t="str">
        <f t="shared" si="5"/>
        <v>CONFIRMED BEARISH</v>
      </c>
    </row>
    <row r="127" spans="1:8" ht="13.5" x14ac:dyDescent="0.25">
      <c r="A127" s="3">
        <f>TITRES_STAT!B130</f>
        <v>42187</v>
      </c>
      <c r="B127" s="5">
        <f>TITRES_STAT!C130</f>
        <v>20.12</v>
      </c>
      <c r="C127" s="5">
        <f>TITRES_STAT!D130</f>
        <v>7.1749999999999998</v>
      </c>
      <c r="D127" s="5">
        <f>TITRES_STAT!E130</f>
        <v>7.4669999999999996</v>
      </c>
      <c r="E127" s="2">
        <f t="shared" si="4"/>
        <v>48.464999999999975</v>
      </c>
      <c r="F127" s="5" t="str">
        <f t="shared" si="7"/>
        <v>BEARISH</v>
      </c>
      <c r="G127" s="5" t="str">
        <f t="shared" si="6"/>
        <v>WEAK</v>
      </c>
      <c r="H127" s="5" t="str">
        <f t="shared" si="5"/>
        <v>CONFIRMED BEARISH</v>
      </c>
    </row>
    <row r="128" spans="1:8" ht="13.5" x14ac:dyDescent="0.25">
      <c r="A128" s="3">
        <f>TITRES_STAT!B131</f>
        <v>42188</v>
      </c>
      <c r="B128" s="5">
        <f>TITRES_STAT!C131</f>
        <v>20.6</v>
      </c>
      <c r="C128" s="5">
        <f>TITRES_STAT!D131</f>
        <v>7.3460000000000001</v>
      </c>
      <c r="D128" s="5">
        <f>TITRES_STAT!E131</f>
        <v>7.6180000000000003</v>
      </c>
      <c r="E128" s="2">
        <f t="shared" si="4"/>
        <v>56.082999999999977</v>
      </c>
      <c r="F128" s="5" t="str">
        <f t="shared" si="7"/>
        <v>BEARISH</v>
      </c>
      <c r="G128" s="5" t="str">
        <f t="shared" si="6"/>
        <v>NEUTRAL</v>
      </c>
      <c r="H128" s="5" t="str">
        <f t="shared" si="5"/>
        <v>CONFIRMED BEARISH</v>
      </c>
    </row>
    <row r="129" spans="1:8" ht="13.5" x14ac:dyDescent="0.25">
      <c r="A129" s="3">
        <f>TITRES_STAT!B132</f>
        <v>42191</v>
      </c>
      <c r="B129" s="5">
        <f>TITRES_STAT!C132</f>
        <v>20.72</v>
      </c>
      <c r="C129" s="5">
        <f>TITRES_STAT!D132</f>
        <v>7.3890000000000002</v>
      </c>
      <c r="D129" s="5">
        <f>TITRES_STAT!E132</f>
        <v>7.6890000000000001</v>
      </c>
      <c r="E129" s="2">
        <f t="shared" si="4"/>
        <v>63.771999999999977</v>
      </c>
      <c r="F129" s="5" t="str">
        <f t="shared" si="7"/>
        <v>BULLISH</v>
      </c>
      <c r="G129" s="5" t="str">
        <f t="shared" si="6"/>
        <v>STRONG</v>
      </c>
      <c r="H129" s="5" t="str">
        <f t="shared" si="5"/>
        <v>NEUTRAL</v>
      </c>
    </row>
    <row r="130" spans="1:8" ht="13.5" x14ac:dyDescent="0.25">
      <c r="A130" s="3">
        <f>TITRES_STAT!B133</f>
        <v>42192</v>
      </c>
      <c r="B130" s="5">
        <f>TITRES_STAT!C133</f>
        <v>20.6</v>
      </c>
      <c r="C130" s="5">
        <f>TITRES_STAT!D133</f>
        <v>7.3460000000000001</v>
      </c>
      <c r="D130" s="5">
        <f>TITRES_STAT!E133</f>
        <v>7.6449999999999996</v>
      </c>
      <c r="E130" s="2">
        <f t="shared" si="4"/>
        <v>56.126999999999981</v>
      </c>
      <c r="F130" s="5" t="str">
        <f t="shared" si="7"/>
        <v>BULLISH</v>
      </c>
      <c r="G130" s="5" t="str">
        <f t="shared" si="6"/>
        <v>STRONG</v>
      </c>
      <c r="H130" s="5" t="str">
        <f t="shared" si="5"/>
        <v>BULLISH DIVERGENCE</v>
      </c>
    </row>
    <row r="131" spans="1:8" ht="13.5" x14ac:dyDescent="0.25">
      <c r="A131" s="3">
        <f>TITRES_STAT!B134</f>
        <v>42193</v>
      </c>
      <c r="B131" s="5">
        <f>TITRES_STAT!C134</f>
        <v>20.75</v>
      </c>
      <c r="C131" s="5">
        <f>TITRES_STAT!D134</f>
        <v>7.4</v>
      </c>
      <c r="D131" s="5">
        <f>TITRES_STAT!E134</f>
        <v>7.7</v>
      </c>
      <c r="E131" s="2">
        <f t="shared" si="4"/>
        <v>63.826999999999984</v>
      </c>
      <c r="F131" s="5" t="str">
        <f t="shared" si="7"/>
        <v>BULLISH</v>
      </c>
      <c r="G131" s="5" t="str">
        <f t="shared" si="6"/>
        <v>STRONG</v>
      </c>
      <c r="H131" s="5" t="str">
        <f t="shared" si="5"/>
        <v>CONFIRMED BULLISH</v>
      </c>
    </row>
    <row r="132" spans="1:8" ht="13.5" x14ac:dyDescent="0.25">
      <c r="A132" s="3">
        <f>TITRES_STAT!B135</f>
        <v>42194</v>
      </c>
      <c r="B132" s="5">
        <f>TITRES_STAT!C135</f>
        <v>21</v>
      </c>
      <c r="C132" s="5">
        <f>TITRES_STAT!D135</f>
        <v>7.4889999999999999</v>
      </c>
      <c r="D132" s="5">
        <f>TITRES_STAT!E135</f>
        <v>7.7759999999999998</v>
      </c>
      <c r="E132" s="2">
        <f t="shared" ref="E132:E195" si="8">IF(B132&gt;B131, E131+D132, IF(B132&lt;B131, E131-D132, E131))</f>
        <v>71.60299999999998</v>
      </c>
      <c r="F132" s="5" t="str">
        <f t="shared" si="7"/>
        <v>BULLISH</v>
      </c>
      <c r="G132" s="5" t="str">
        <f t="shared" si="6"/>
        <v>STRONG</v>
      </c>
      <c r="H132" s="5" t="str">
        <f t="shared" si="5"/>
        <v>CONFIRMED BULLISH</v>
      </c>
    </row>
    <row r="133" spans="1:8" ht="13.5" x14ac:dyDescent="0.25">
      <c r="A133" s="3">
        <f>TITRES_STAT!B136</f>
        <v>42195</v>
      </c>
      <c r="B133" s="5">
        <f>TITRES_STAT!C136</f>
        <v>21.7</v>
      </c>
      <c r="C133" s="5">
        <f>TITRES_STAT!D136</f>
        <v>7.7389999999999999</v>
      </c>
      <c r="D133" s="5">
        <f>TITRES_STAT!E136</f>
        <v>7.9790000000000001</v>
      </c>
      <c r="E133" s="2">
        <f t="shared" si="8"/>
        <v>79.581999999999979</v>
      </c>
      <c r="F133" s="5" t="str">
        <f t="shared" si="7"/>
        <v>BULLISH</v>
      </c>
      <c r="G133" s="5" t="str">
        <f t="shared" si="6"/>
        <v>STRONG</v>
      </c>
      <c r="H133" s="5" t="str">
        <f t="shared" si="5"/>
        <v>CONFIRMED BULLISH</v>
      </c>
    </row>
    <row r="134" spans="1:8" ht="13.5" x14ac:dyDescent="0.25">
      <c r="A134" s="3">
        <f>TITRES_STAT!B137</f>
        <v>42198</v>
      </c>
      <c r="B134" s="5">
        <f>TITRES_STAT!C137</f>
        <v>22.11</v>
      </c>
      <c r="C134" s="5">
        <f>TITRES_STAT!D137</f>
        <v>7.8849999999999998</v>
      </c>
      <c r="D134" s="5">
        <f>TITRES_STAT!E137</f>
        <v>8.2050000000000001</v>
      </c>
      <c r="E134" s="2">
        <f t="shared" si="8"/>
        <v>87.786999999999978</v>
      </c>
      <c r="F134" s="5" t="str">
        <f t="shared" si="7"/>
        <v>BULLISH</v>
      </c>
      <c r="G134" s="5" t="str">
        <f t="shared" si="6"/>
        <v>STRONG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42199</v>
      </c>
      <c r="B135" s="5">
        <f>TITRES_STAT!C138</f>
        <v>22.12</v>
      </c>
      <c r="C135" s="5">
        <f>TITRES_STAT!D138</f>
        <v>7.8879999999999999</v>
      </c>
      <c r="D135" s="5">
        <f>TITRES_STAT!E138</f>
        <v>8.4079999999999995</v>
      </c>
      <c r="E135" s="2">
        <f t="shared" si="8"/>
        <v>96.194999999999979</v>
      </c>
      <c r="F135" s="5" t="str">
        <f t="shared" si="7"/>
        <v>BULLISH</v>
      </c>
      <c r="G135" s="5" t="str">
        <f t="shared" ref="G135:G198" si="10">IF((E135-E130)/E130 &gt; 0.02, "STRONG",
 IF((E135-E130)/E130 &lt; -0.02, "WEAK", "NEUTRAL"))</f>
        <v>STRONG</v>
      </c>
      <c r="H135" s="5" t="str">
        <f t="shared" si="9"/>
        <v>CONFIRMED BULLISH</v>
      </c>
    </row>
    <row r="136" spans="1:8" ht="13.5" x14ac:dyDescent="0.25">
      <c r="A136" s="3">
        <f>TITRES_STAT!B139</f>
        <v>42200</v>
      </c>
      <c r="B136" s="5">
        <f>TITRES_STAT!C139</f>
        <v>21.8</v>
      </c>
      <c r="C136" s="5">
        <f>TITRES_STAT!D139</f>
        <v>7.774</v>
      </c>
      <c r="D136" s="5">
        <f>TITRES_STAT!E139</f>
        <v>8.09</v>
      </c>
      <c r="E136" s="2">
        <f t="shared" si="8"/>
        <v>88.104999999999976</v>
      </c>
      <c r="F136" s="5" t="str">
        <f t="shared" ref="F136:F199" si="11">IF(E136&gt;E131,"BULLISH",IF(E136&lt;E131,"BEARISH","NEUTRAL"))</f>
        <v>BULLISH</v>
      </c>
      <c r="G136" s="5" t="str">
        <f t="shared" si="10"/>
        <v>STRONG</v>
      </c>
      <c r="H136" s="5" t="str">
        <f t="shared" si="9"/>
        <v>CONFIRMED BULLISH</v>
      </c>
    </row>
    <row r="137" spans="1:8" ht="13.5" x14ac:dyDescent="0.25">
      <c r="A137" s="3">
        <f>TITRES_STAT!B140</f>
        <v>42201</v>
      </c>
      <c r="B137" s="5">
        <f>TITRES_STAT!C140</f>
        <v>21.75</v>
      </c>
      <c r="C137" s="5">
        <f>TITRES_STAT!D140</f>
        <v>7.7560000000000002</v>
      </c>
      <c r="D137" s="5">
        <f>TITRES_STAT!E140</f>
        <v>8.0830000000000002</v>
      </c>
      <c r="E137" s="2">
        <f t="shared" si="8"/>
        <v>80.021999999999977</v>
      </c>
      <c r="F137" s="5" t="str">
        <f t="shared" si="11"/>
        <v>BULLISH</v>
      </c>
      <c r="G137" s="5" t="str">
        <f t="shared" si="10"/>
        <v>STRONG</v>
      </c>
      <c r="H137" s="5" t="str">
        <f t="shared" si="9"/>
        <v>CONFIRMED BULLISH</v>
      </c>
    </row>
    <row r="138" spans="1:8" ht="13.5" x14ac:dyDescent="0.25">
      <c r="A138" s="3">
        <f>TITRES_STAT!B141</f>
        <v>42205</v>
      </c>
      <c r="B138" s="5">
        <f>TITRES_STAT!C141</f>
        <v>21.3</v>
      </c>
      <c r="C138" s="5">
        <f>TITRES_STAT!D141</f>
        <v>7.5960000000000001</v>
      </c>
      <c r="D138" s="5">
        <f>TITRES_STAT!E141</f>
        <v>7.94</v>
      </c>
      <c r="E138" s="2">
        <f t="shared" si="8"/>
        <v>72.081999999999979</v>
      </c>
      <c r="F138" s="5" t="str">
        <f t="shared" si="11"/>
        <v>BEARISH</v>
      </c>
      <c r="G138" s="5" t="str">
        <f t="shared" si="10"/>
        <v>WEAK</v>
      </c>
      <c r="H138" s="5" t="str">
        <f t="shared" si="9"/>
        <v>CONFIRMED BEARISH</v>
      </c>
    </row>
    <row r="139" spans="1:8" ht="13.5" x14ac:dyDescent="0.25">
      <c r="A139" s="3">
        <f>TITRES_STAT!B142</f>
        <v>42206</v>
      </c>
      <c r="B139" s="5">
        <f>TITRES_STAT!C142</f>
        <v>21.8</v>
      </c>
      <c r="C139" s="5">
        <f>TITRES_STAT!D142</f>
        <v>7.774</v>
      </c>
      <c r="D139" s="5">
        <f>TITRES_STAT!E142</f>
        <v>8.0839999999999996</v>
      </c>
      <c r="E139" s="2">
        <f t="shared" si="8"/>
        <v>80.165999999999983</v>
      </c>
      <c r="F139" s="5" t="str">
        <f t="shared" si="11"/>
        <v>BEARISH</v>
      </c>
      <c r="G139" s="5" t="str">
        <f t="shared" si="10"/>
        <v>WEAK</v>
      </c>
      <c r="H139" s="5" t="str">
        <f t="shared" si="9"/>
        <v>CONFIRMED BEARISH</v>
      </c>
    </row>
    <row r="140" spans="1:8" ht="13.5" x14ac:dyDescent="0.25">
      <c r="A140" s="3">
        <f>TITRES_STAT!B143</f>
        <v>42207</v>
      </c>
      <c r="B140" s="5">
        <f>TITRES_STAT!C143</f>
        <v>21.7</v>
      </c>
      <c r="C140" s="5">
        <f>TITRES_STAT!D143</f>
        <v>7.7389999999999999</v>
      </c>
      <c r="D140" s="5">
        <f>TITRES_STAT!E143</f>
        <v>8.0530000000000008</v>
      </c>
      <c r="E140" s="2">
        <f t="shared" si="8"/>
        <v>72.112999999999985</v>
      </c>
      <c r="F140" s="5" t="str">
        <f t="shared" si="11"/>
        <v>BEARISH</v>
      </c>
      <c r="G140" s="5" t="str">
        <f t="shared" si="10"/>
        <v>WEAK</v>
      </c>
      <c r="H140" s="5" t="str">
        <f t="shared" si="9"/>
        <v>CONFIRMED BEARISH</v>
      </c>
    </row>
    <row r="141" spans="1:8" ht="13.5" x14ac:dyDescent="0.25">
      <c r="A141" s="3">
        <f>TITRES_STAT!B144</f>
        <v>42208</v>
      </c>
      <c r="B141" s="5">
        <f>TITRES_STAT!C144</f>
        <v>21.5</v>
      </c>
      <c r="C141" s="5">
        <f>TITRES_STAT!D144</f>
        <v>7.6669999999999998</v>
      </c>
      <c r="D141" s="5">
        <f>TITRES_STAT!E144</f>
        <v>7.9790000000000001</v>
      </c>
      <c r="E141" s="2">
        <f t="shared" si="8"/>
        <v>64.133999999999986</v>
      </c>
      <c r="F141" s="5" t="str">
        <f t="shared" si="11"/>
        <v>BEARISH</v>
      </c>
      <c r="G141" s="5" t="str">
        <f t="shared" si="10"/>
        <v>WEAK</v>
      </c>
      <c r="H141" s="5" t="str">
        <f t="shared" si="9"/>
        <v>CONFIRMED BEARISH</v>
      </c>
    </row>
    <row r="142" spans="1:8" ht="13.5" x14ac:dyDescent="0.25">
      <c r="A142" s="3">
        <f>TITRES_STAT!B145</f>
        <v>42209</v>
      </c>
      <c r="B142" s="5">
        <f>TITRES_STAT!C145</f>
        <v>21.21</v>
      </c>
      <c r="C142" s="5">
        <f>TITRES_STAT!D145</f>
        <v>7.5640000000000001</v>
      </c>
      <c r="D142" s="5">
        <f>TITRES_STAT!E145</f>
        <v>7.8710000000000004</v>
      </c>
      <c r="E142" s="2">
        <f t="shared" si="8"/>
        <v>56.262999999999984</v>
      </c>
      <c r="F142" s="5" t="str">
        <f t="shared" si="11"/>
        <v>BEARISH</v>
      </c>
      <c r="G142" s="5" t="str">
        <f t="shared" si="10"/>
        <v>WEAK</v>
      </c>
      <c r="H142" s="5" t="str">
        <f t="shared" si="9"/>
        <v>CONFIRMED BEARISH</v>
      </c>
    </row>
    <row r="143" spans="1:8" ht="13.5" x14ac:dyDescent="0.25">
      <c r="A143" s="3">
        <f>TITRES_STAT!B146</f>
        <v>42212</v>
      </c>
      <c r="B143" s="5">
        <f>TITRES_STAT!C146</f>
        <v>14.46</v>
      </c>
      <c r="C143" s="5">
        <f>TITRES_STAT!D146</f>
        <v>7.5640000000000001</v>
      </c>
      <c r="D143" s="5">
        <f>TITRES_STAT!E146</f>
        <v>0</v>
      </c>
      <c r="E143" s="2">
        <f t="shared" si="8"/>
        <v>56.262999999999984</v>
      </c>
      <c r="F143" s="5" t="str">
        <f t="shared" si="11"/>
        <v>BEARISH</v>
      </c>
      <c r="G143" s="5" t="str">
        <f t="shared" si="10"/>
        <v>WEAK</v>
      </c>
      <c r="H143" s="5" t="str">
        <f t="shared" si="9"/>
        <v>CONFIRMED BEARISH</v>
      </c>
    </row>
    <row r="144" spans="1:8" ht="13.5" x14ac:dyDescent="0.25">
      <c r="A144" s="3">
        <f>TITRES_STAT!B147</f>
        <v>42213</v>
      </c>
      <c r="B144" s="5">
        <f>TITRES_STAT!C147</f>
        <v>14.45</v>
      </c>
      <c r="C144" s="5">
        <f>TITRES_STAT!D147</f>
        <v>7.5590000000000002</v>
      </c>
      <c r="D144" s="5">
        <f>TITRES_STAT!E147</f>
        <v>7.8689999999999998</v>
      </c>
      <c r="E144" s="2">
        <f t="shared" si="8"/>
        <v>48.393999999999984</v>
      </c>
      <c r="F144" s="5" t="str">
        <f t="shared" si="11"/>
        <v>BEARISH</v>
      </c>
      <c r="G144" s="5" t="str">
        <f t="shared" si="10"/>
        <v>WEAK</v>
      </c>
      <c r="H144" s="5" t="str">
        <f t="shared" si="9"/>
        <v>CONFIRMED BEARISH</v>
      </c>
    </row>
    <row r="145" spans="1:8" ht="13.5" x14ac:dyDescent="0.25">
      <c r="A145" s="3">
        <f>TITRES_STAT!B148</f>
        <v>42214</v>
      </c>
      <c r="B145" s="5">
        <f>TITRES_STAT!C148</f>
        <v>14.02</v>
      </c>
      <c r="C145" s="5">
        <f>TITRES_STAT!D148</f>
        <v>7.3339999999999996</v>
      </c>
      <c r="D145" s="5">
        <f>TITRES_STAT!E148</f>
        <v>7.6319999999999997</v>
      </c>
      <c r="E145" s="2">
        <f t="shared" si="8"/>
        <v>40.761999999999986</v>
      </c>
      <c r="F145" s="5" t="str">
        <f t="shared" si="11"/>
        <v>BEARISH</v>
      </c>
      <c r="G145" s="5" t="str">
        <f t="shared" si="10"/>
        <v>WEAK</v>
      </c>
      <c r="H145" s="5" t="str">
        <f t="shared" si="9"/>
        <v>CONFIRMED BEARISH</v>
      </c>
    </row>
    <row r="146" spans="1:8" ht="13.5" x14ac:dyDescent="0.25">
      <c r="A146" s="3">
        <f>TITRES_STAT!B149</f>
        <v>42215</v>
      </c>
      <c r="B146" s="5">
        <f>TITRES_STAT!C149</f>
        <v>14</v>
      </c>
      <c r="C146" s="5">
        <f>TITRES_STAT!D149</f>
        <v>7.3230000000000004</v>
      </c>
      <c r="D146" s="5">
        <f>TITRES_STAT!E149</f>
        <v>7.6109999999999998</v>
      </c>
      <c r="E146" s="2">
        <f t="shared" si="8"/>
        <v>33.150999999999989</v>
      </c>
      <c r="F146" s="5" t="str">
        <f t="shared" si="11"/>
        <v>BEARISH</v>
      </c>
      <c r="G146" s="5" t="str">
        <f t="shared" si="10"/>
        <v>WEAK</v>
      </c>
      <c r="H146" s="5" t="str">
        <f t="shared" si="9"/>
        <v>CONFIRMED BEARISH</v>
      </c>
    </row>
    <row r="147" spans="1:8" ht="13.5" x14ac:dyDescent="0.25">
      <c r="A147" s="3">
        <f>TITRES_STAT!B150</f>
        <v>42216</v>
      </c>
      <c r="B147" s="5">
        <f>TITRES_STAT!C150</f>
        <v>14</v>
      </c>
      <c r="C147" s="5">
        <f>TITRES_STAT!D150</f>
        <v>7.3230000000000004</v>
      </c>
      <c r="D147" s="5">
        <f>TITRES_STAT!E150</f>
        <v>7.6210000000000004</v>
      </c>
      <c r="E147" s="2">
        <f t="shared" si="8"/>
        <v>33.150999999999989</v>
      </c>
      <c r="F147" s="5" t="str">
        <f t="shared" si="11"/>
        <v>BEARISH</v>
      </c>
      <c r="G147" s="5" t="str">
        <f t="shared" si="10"/>
        <v>WEAK</v>
      </c>
      <c r="H147" s="5" t="str">
        <f t="shared" si="9"/>
        <v>CONFIRMED BEARISH</v>
      </c>
    </row>
    <row r="148" spans="1:8" ht="13.5" x14ac:dyDescent="0.25">
      <c r="A148" s="3">
        <f>TITRES_STAT!B151</f>
        <v>42219</v>
      </c>
      <c r="B148" s="5">
        <f>TITRES_STAT!C151</f>
        <v>14.5</v>
      </c>
      <c r="C148" s="5">
        <f>TITRES_STAT!D151</f>
        <v>7.585</v>
      </c>
      <c r="D148" s="5">
        <f>TITRES_STAT!E151</f>
        <v>7.8929999999999998</v>
      </c>
      <c r="E148" s="2">
        <f t="shared" si="8"/>
        <v>41.04399999999999</v>
      </c>
      <c r="F148" s="5" t="str">
        <f t="shared" si="11"/>
        <v>BEARISH</v>
      </c>
      <c r="G148" s="5" t="str">
        <f t="shared" si="10"/>
        <v>WEAK</v>
      </c>
      <c r="H148" s="5" t="str">
        <f t="shared" si="9"/>
        <v>BEARISH DIVERGENCE</v>
      </c>
    </row>
    <row r="149" spans="1:8" ht="13.5" x14ac:dyDescent="0.25">
      <c r="A149" s="3">
        <f>TITRES_STAT!B152</f>
        <v>42220</v>
      </c>
      <c r="B149" s="5">
        <f>TITRES_STAT!C152</f>
        <v>14.4</v>
      </c>
      <c r="C149" s="5">
        <f>TITRES_STAT!D152</f>
        <v>7.532</v>
      </c>
      <c r="D149" s="5">
        <f>TITRES_STAT!E152</f>
        <v>7.8380000000000001</v>
      </c>
      <c r="E149" s="2">
        <f t="shared" si="8"/>
        <v>33.205999999999989</v>
      </c>
      <c r="F149" s="5" t="str">
        <f t="shared" si="11"/>
        <v>BEARISH</v>
      </c>
      <c r="G149" s="5" t="str">
        <f t="shared" si="10"/>
        <v>WEAK</v>
      </c>
      <c r="H149" s="5" t="str">
        <f t="shared" si="9"/>
        <v>CONFIRMED BEARISH</v>
      </c>
    </row>
    <row r="150" spans="1:8" ht="13.5" x14ac:dyDescent="0.25">
      <c r="A150" s="3">
        <f>TITRES_STAT!B153</f>
        <v>42221</v>
      </c>
      <c r="B150" s="5">
        <f>TITRES_STAT!C153</f>
        <v>13.98</v>
      </c>
      <c r="C150" s="5">
        <f>TITRES_STAT!D153</f>
        <v>7.3129999999999997</v>
      </c>
      <c r="D150" s="5">
        <f>TITRES_STAT!E153</f>
        <v>7.6050000000000004</v>
      </c>
      <c r="E150" s="2">
        <f t="shared" si="8"/>
        <v>25.600999999999988</v>
      </c>
      <c r="F150" s="5" t="str">
        <f t="shared" si="11"/>
        <v>BEARISH</v>
      </c>
      <c r="G150" s="5" t="str">
        <f t="shared" si="10"/>
        <v>WEAK</v>
      </c>
      <c r="H150" s="5" t="str">
        <f t="shared" si="9"/>
        <v>CONFIRMED BEARISH</v>
      </c>
    </row>
    <row r="151" spans="1:8" ht="13.5" x14ac:dyDescent="0.25">
      <c r="A151" s="3">
        <f>TITRES_STAT!B154</f>
        <v>42222</v>
      </c>
      <c r="B151" s="5">
        <f>TITRES_STAT!C154</f>
        <v>13.98</v>
      </c>
      <c r="C151" s="5">
        <f>TITRES_STAT!D154</f>
        <v>7.3129999999999997</v>
      </c>
      <c r="D151" s="5">
        <f>TITRES_STAT!E154</f>
        <v>7.61</v>
      </c>
      <c r="E151" s="2">
        <f t="shared" si="8"/>
        <v>25.600999999999988</v>
      </c>
      <c r="F151" s="5" t="str">
        <f t="shared" si="11"/>
        <v>BEARISH</v>
      </c>
      <c r="G151" s="5" t="str">
        <f t="shared" si="10"/>
        <v>WEAK</v>
      </c>
      <c r="H151" s="5" t="str">
        <f t="shared" si="9"/>
        <v>CONFIRMED BEARISH</v>
      </c>
    </row>
    <row r="152" spans="1:8" ht="13.5" x14ac:dyDescent="0.25">
      <c r="A152" s="3">
        <f>TITRES_STAT!B155</f>
        <v>42223</v>
      </c>
      <c r="B152" s="5">
        <f>TITRES_STAT!C155</f>
        <v>14.39</v>
      </c>
      <c r="C152" s="5">
        <f>TITRES_STAT!D155</f>
        <v>7.5270000000000001</v>
      </c>
      <c r="D152" s="5">
        <f>TITRES_STAT!E155</f>
        <v>7.8330000000000002</v>
      </c>
      <c r="E152" s="2">
        <f t="shared" si="8"/>
        <v>33.43399999999999</v>
      </c>
      <c r="F152" s="5" t="str">
        <f t="shared" si="11"/>
        <v>BULLISH</v>
      </c>
      <c r="G152" s="5" t="str">
        <f t="shared" si="10"/>
        <v>NEUTRAL</v>
      </c>
      <c r="H152" s="5" t="str">
        <f t="shared" si="9"/>
        <v>CONFIRMED BULLISH</v>
      </c>
    </row>
    <row r="153" spans="1:8" ht="13.5" x14ac:dyDescent="0.25">
      <c r="A153" s="3">
        <f>TITRES_STAT!B156</f>
        <v>42226</v>
      </c>
      <c r="B153" s="5">
        <f>TITRES_STAT!C156</f>
        <v>14.38</v>
      </c>
      <c r="C153" s="5">
        <f>TITRES_STAT!D156</f>
        <v>7.5220000000000002</v>
      </c>
      <c r="D153" s="5">
        <f>TITRES_STAT!E156</f>
        <v>7.827</v>
      </c>
      <c r="E153" s="2">
        <f t="shared" si="8"/>
        <v>25.606999999999992</v>
      </c>
      <c r="F153" s="5" t="str">
        <f t="shared" si="11"/>
        <v>BEARISH</v>
      </c>
      <c r="G153" s="5" t="str">
        <f t="shared" si="10"/>
        <v>WEAK</v>
      </c>
      <c r="H153" s="5" t="str">
        <f t="shared" si="9"/>
        <v>CONFIRMED BEARISH</v>
      </c>
    </row>
    <row r="154" spans="1:8" ht="13.5" x14ac:dyDescent="0.25">
      <c r="A154" s="3">
        <f>TITRES_STAT!B157</f>
        <v>42227</v>
      </c>
      <c r="B154" s="5">
        <f>TITRES_STAT!C157</f>
        <v>14.39</v>
      </c>
      <c r="C154" s="5">
        <f>TITRES_STAT!D157</f>
        <v>7.5270000000000001</v>
      </c>
      <c r="D154" s="5">
        <f>TITRES_STAT!E157</f>
        <v>7.8310000000000004</v>
      </c>
      <c r="E154" s="2">
        <f t="shared" si="8"/>
        <v>33.437999999999995</v>
      </c>
      <c r="F154" s="5" t="str">
        <f t="shared" si="11"/>
        <v>BULLISH</v>
      </c>
      <c r="G154" s="5" t="str">
        <f t="shared" si="10"/>
        <v>NEUTRAL</v>
      </c>
      <c r="H154" s="5" t="str">
        <f t="shared" si="9"/>
        <v>BULLISH DIVERGENCE</v>
      </c>
    </row>
    <row r="155" spans="1:8" ht="13.5" x14ac:dyDescent="0.25">
      <c r="A155" s="3">
        <f>TITRES_STAT!B158</f>
        <v>42228</v>
      </c>
      <c r="B155" s="5">
        <f>TITRES_STAT!C158</f>
        <v>14.3</v>
      </c>
      <c r="C155" s="5">
        <f>TITRES_STAT!D158</f>
        <v>7.48</v>
      </c>
      <c r="D155" s="5">
        <f>TITRES_STAT!E158</f>
        <v>7.8029999999999999</v>
      </c>
      <c r="E155" s="2">
        <f t="shared" si="8"/>
        <v>25.634999999999994</v>
      </c>
      <c r="F155" s="5" t="str">
        <f t="shared" si="11"/>
        <v>BULLISH</v>
      </c>
      <c r="G155" s="5" t="str">
        <f t="shared" si="10"/>
        <v>NEUTRAL</v>
      </c>
      <c r="H155" s="5" t="str">
        <f t="shared" si="9"/>
        <v>CONFIRMED BULLISH</v>
      </c>
    </row>
    <row r="156" spans="1:8" ht="13.5" x14ac:dyDescent="0.25">
      <c r="A156" s="3">
        <f>TITRES_STAT!B159</f>
        <v>42230</v>
      </c>
      <c r="B156" s="5">
        <f>TITRES_STAT!C159</f>
        <v>14</v>
      </c>
      <c r="C156" s="5">
        <f>TITRES_STAT!D159</f>
        <v>7.3230000000000004</v>
      </c>
      <c r="D156" s="5">
        <f>TITRES_STAT!E159</f>
        <v>7.6210000000000004</v>
      </c>
      <c r="E156" s="2">
        <f t="shared" si="8"/>
        <v>18.013999999999996</v>
      </c>
      <c r="F156" s="5" t="str">
        <f t="shared" si="11"/>
        <v>BEARISH</v>
      </c>
      <c r="G156" s="5" t="str">
        <f t="shared" si="10"/>
        <v>WEAK</v>
      </c>
      <c r="H156" s="5" t="str">
        <f t="shared" si="9"/>
        <v>BEARISH DIVERGENCE</v>
      </c>
    </row>
    <row r="157" spans="1:8" ht="13.5" x14ac:dyDescent="0.25">
      <c r="A157" s="3">
        <f>TITRES_STAT!B160</f>
        <v>42233</v>
      </c>
      <c r="B157" s="5">
        <f>TITRES_STAT!C160</f>
        <v>14</v>
      </c>
      <c r="C157" s="5">
        <f>TITRES_STAT!D160</f>
        <v>7.3230000000000004</v>
      </c>
      <c r="D157" s="5">
        <f>TITRES_STAT!E160</f>
        <v>7.6210000000000004</v>
      </c>
      <c r="E157" s="2">
        <f t="shared" si="8"/>
        <v>18.013999999999996</v>
      </c>
      <c r="F157" s="5" t="str">
        <f t="shared" si="11"/>
        <v>BEARISH</v>
      </c>
      <c r="G157" s="5" t="str">
        <f t="shared" si="10"/>
        <v>WEAK</v>
      </c>
      <c r="H157" s="5" t="str">
        <f t="shared" si="9"/>
        <v>CONFIRMED BEARISH</v>
      </c>
    </row>
    <row r="158" spans="1:8" ht="13.5" x14ac:dyDescent="0.25">
      <c r="A158" s="3">
        <f>TITRES_STAT!B161</f>
        <v>42234</v>
      </c>
      <c r="B158" s="5">
        <f>TITRES_STAT!C161</f>
        <v>14</v>
      </c>
      <c r="C158" s="5">
        <f>TITRES_STAT!D161</f>
        <v>7.3230000000000004</v>
      </c>
      <c r="D158" s="5">
        <f>TITRES_STAT!E161</f>
        <v>7.6210000000000004</v>
      </c>
      <c r="E158" s="2">
        <f t="shared" si="8"/>
        <v>18.013999999999996</v>
      </c>
      <c r="F158" s="5" t="str">
        <f t="shared" si="11"/>
        <v>BEARISH</v>
      </c>
      <c r="G158" s="5" t="str">
        <f t="shared" si="10"/>
        <v>WEAK</v>
      </c>
      <c r="H158" s="5" t="str">
        <f t="shared" si="9"/>
        <v>CONFIRMED BEARISH</v>
      </c>
    </row>
    <row r="159" spans="1:8" ht="13.5" x14ac:dyDescent="0.25">
      <c r="A159" s="3">
        <f>TITRES_STAT!B162</f>
        <v>42235</v>
      </c>
      <c r="B159" s="5">
        <f>TITRES_STAT!C162</f>
        <v>14</v>
      </c>
      <c r="C159" s="5">
        <f>TITRES_STAT!D162</f>
        <v>7.3230000000000004</v>
      </c>
      <c r="D159" s="5">
        <f>TITRES_STAT!E162</f>
        <v>7.6210000000000004</v>
      </c>
      <c r="E159" s="2">
        <f t="shared" si="8"/>
        <v>18.013999999999996</v>
      </c>
      <c r="F159" s="5" t="str">
        <f t="shared" si="11"/>
        <v>BEARISH</v>
      </c>
      <c r="G159" s="5" t="str">
        <f t="shared" si="10"/>
        <v>WEAK</v>
      </c>
      <c r="H159" s="5" t="str">
        <f t="shared" si="9"/>
        <v>CONFIRMED BEARISH</v>
      </c>
    </row>
    <row r="160" spans="1:8" ht="13.5" x14ac:dyDescent="0.25">
      <c r="A160" s="3">
        <f>TITRES_STAT!B163</f>
        <v>42236</v>
      </c>
      <c r="B160" s="5">
        <f>TITRES_STAT!C163</f>
        <v>13.8</v>
      </c>
      <c r="C160" s="5">
        <f>TITRES_STAT!D163</f>
        <v>7.2190000000000003</v>
      </c>
      <c r="D160" s="5">
        <f>TITRES_STAT!E163</f>
        <v>7.5119999999999996</v>
      </c>
      <c r="E160" s="2">
        <f t="shared" si="8"/>
        <v>10.501999999999995</v>
      </c>
      <c r="F160" s="5" t="str">
        <f t="shared" si="11"/>
        <v>BEARISH</v>
      </c>
      <c r="G160" s="5" t="str">
        <f t="shared" si="10"/>
        <v>WEAK</v>
      </c>
      <c r="H160" s="5" t="str">
        <f t="shared" si="9"/>
        <v>CONFIRMED BEARISH</v>
      </c>
    </row>
    <row r="161" spans="1:8" ht="13.5" x14ac:dyDescent="0.25">
      <c r="A161" s="3">
        <f>TITRES_STAT!B164</f>
        <v>42237</v>
      </c>
      <c r="B161" s="5">
        <f>TITRES_STAT!C164</f>
        <v>13.8</v>
      </c>
      <c r="C161" s="5">
        <f>TITRES_STAT!D164</f>
        <v>7.2190000000000003</v>
      </c>
      <c r="D161" s="5">
        <f>TITRES_STAT!E164</f>
        <v>0</v>
      </c>
      <c r="E161" s="2">
        <f t="shared" si="8"/>
        <v>10.501999999999995</v>
      </c>
      <c r="F161" s="5" t="str">
        <f t="shared" si="11"/>
        <v>BEARISH</v>
      </c>
      <c r="G161" s="5" t="str">
        <f t="shared" si="10"/>
        <v>WEAK</v>
      </c>
      <c r="H161" s="5" t="str">
        <f t="shared" si="9"/>
        <v>CONFIRMED BEARISH</v>
      </c>
    </row>
    <row r="162" spans="1:8" ht="13.5" x14ac:dyDescent="0.25">
      <c r="A162" s="3">
        <f>TITRES_STAT!B165</f>
        <v>42240</v>
      </c>
      <c r="B162" s="5">
        <f>TITRES_STAT!C165</f>
        <v>13.8</v>
      </c>
      <c r="C162" s="5">
        <f>TITRES_STAT!D165</f>
        <v>7.2190000000000003</v>
      </c>
      <c r="D162" s="5">
        <f>TITRES_STAT!E165</f>
        <v>7.5119999999999996</v>
      </c>
      <c r="E162" s="2">
        <f t="shared" si="8"/>
        <v>10.501999999999995</v>
      </c>
      <c r="F162" s="5" t="str">
        <f t="shared" si="11"/>
        <v>BEARISH</v>
      </c>
      <c r="G162" s="5" t="str">
        <f t="shared" si="10"/>
        <v>WEAK</v>
      </c>
      <c r="H162" s="5" t="str">
        <f t="shared" si="9"/>
        <v>CONFIRMED BEARISH</v>
      </c>
    </row>
    <row r="163" spans="1:8" ht="13.5" x14ac:dyDescent="0.25">
      <c r="A163" s="3">
        <f>TITRES_STAT!B166</f>
        <v>42241</v>
      </c>
      <c r="B163" s="5">
        <f>TITRES_STAT!C166</f>
        <v>13.8</v>
      </c>
      <c r="C163" s="5">
        <f>TITRES_STAT!D166</f>
        <v>7.2190000000000003</v>
      </c>
      <c r="D163" s="5">
        <f>TITRES_STAT!E166</f>
        <v>7.5119999999999996</v>
      </c>
      <c r="E163" s="2">
        <f t="shared" si="8"/>
        <v>10.501999999999995</v>
      </c>
      <c r="F163" s="5" t="str">
        <f t="shared" si="11"/>
        <v>BEARISH</v>
      </c>
      <c r="G163" s="5" t="str">
        <f t="shared" si="10"/>
        <v>WEAK</v>
      </c>
      <c r="H163" s="5" t="str">
        <f t="shared" si="9"/>
        <v>CONFIRMED BEARISH</v>
      </c>
    </row>
    <row r="164" spans="1:8" ht="13.5" x14ac:dyDescent="0.25">
      <c r="A164" s="3">
        <f>TITRES_STAT!B167</f>
        <v>42242</v>
      </c>
      <c r="B164" s="5">
        <f>TITRES_STAT!C167</f>
        <v>13.8</v>
      </c>
      <c r="C164" s="5">
        <f>TITRES_STAT!D167</f>
        <v>7.2190000000000003</v>
      </c>
      <c r="D164" s="5">
        <f>TITRES_STAT!E167</f>
        <v>7.5119999999999996</v>
      </c>
      <c r="E164" s="2">
        <f t="shared" si="8"/>
        <v>10.501999999999995</v>
      </c>
      <c r="F164" s="5" t="str">
        <f t="shared" si="11"/>
        <v>BEARISH</v>
      </c>
      <c r="G164" s="5" t="str">
        <f t="shared" si="10"/>
        <v>WEAK</v>
      </c>
      <c r="H164" s="5" t="str">
        <f t="shared" si="9"/>
        <v>CONFIRMED BEARISH</v>
      </c>
    </row>
    <row r="165" spans="1:8" ht="13.5" x14ac:dyDescent="0.25">
      <c r="A165" s="3">
        <f>TITRES_STAT!B168</f>
        <v>42243</v>
      </c>
      <c r="B165" s="5">
        <f>TITRES_STAT!C168</f>
        <v>13.8</v>
      </c>
      <c r="C165" s="5">
        <f>TITRES_STAT!D168</f>
        <v>7.2190000000000003</v>
      </c>
      <c r="D165" s="5">
        <f>TITRES_STAT!E168</f>
        <v>0</v>
      </c>
      <c r="E165" s="2">
        <f t="shared" si="8"/>
        <v>10.501999999999995</v>
      </c>
      <c r="F165" s="5" t="str">
        <f t="shared" si="11"/>
        <v>NEUTRAL</v>
      </c>
      <c r="G165" s="5" t="str">
        <f t="shared" si="10"/>
        <v>NEUTRAL</v>
      </c>
      <c r="H165" s="5" t="str">
        <f t="shared" si="9"/>
        <v>NEUTRAL</v>
      </c>
    </row>
    <row r="166" spans="1:8" ht="13.5" x14ac:dyDescent="0.25">
      <c r="A166" s="3">
        <f>TITRES_STAT!B169</f>
        <v>42244</v>
      </c>
      <c r="B166" s="5">
        <f>TITRES_STAT!C169</f>
        <v>13.38</v>
      </c>
      <c r="C166" s="5">
        <f>TITRES_STAT!D169</f>
        <v>6.9989999999999997</v>
      </c>
      <c r="D166" s="5">
        <f>TITRES_STAT!E169</f>
        <v>7.2859999999999996</v>
      </c>
      <c r="E166" s="2">
        <f t="shared" si="8"/>
        <v>3.2159999999999958</v>
      </c>
      <c r="F166" s="5" t="str">
        <f t="shared" si="11"/>
        <v>BEARISH</v>
      </c>
      <c r="G166" s="5" t="str">
        <f t="shared" si="10"/>
        <v>WEAK</v>
      </c>
      <c r="H166" s="5" t="str">
        <f t="shared" si="9"/>
        <v>CONFIRMED BEARISH</v>
      </c>
    </row>
    <row r="167" spans="1:8" ht="13.5" x14ac:dyDescent="0.25">
      <c r="A167" s="3">
        <f>TITRES_STAT!B170</f>
        <v>42247</v>
      </c>
      <c r="B167" s="5">
        <f>TITRES_STAT!C170</f>
        <v>13.38</v>
      </c>
      <c r="C167" s="5">
        <f>TITRES_STAT!D170</f>
        <v>6.9989999999999997</v>
      </c>
      <c r="D167" s="5">
        <f>TITRES_STAT!E170</f>
        <v>0</v>
      </c>
      <c r="E167" s="2">
        <f t="shared" si="8"/>
        <v>3.2159999999999958</v>
      </c>
      <c r="F167" s="5" t="str">
        <f t="shared" si="11"/>
        <v>BEARISH</v>
      </c>
      <c r="G167" s="5" t="str">
        <f t="shared" si="10"/>
        <v>WEAK</v>
      </c>
      <c r="H167" s="5" t="str">
        <f t="shared" si="9"/>
        <v>CONFIRMED BEARISH</v>
      </c>
    </row>
    <row r="168" spans="1:8" ht="13.5" x14ac:dyDescent="0.25">
      <c r="A168" s="3">
        <f>TITRES_STAT!B171</f>
        <v>42248</v>
      </c>
      <c r="B168" s="5">
        <f>TITRES_STAT!C171</f>
        <v>13.38</v>
      </c>
      <c r="C168" s="5">
        <f>TITRES_STAT!D171</f>
        <v>6.9989999999999997</v>
      </c>
      <c r="D168" s="5">
        <f>TITRES_STAT!E171</f>
        <v>7.2830000000000004</v>
      </c>
      <c r="E168" s="2">
        <f t="shared" si="8"/>
        <v>3.2159999999999958</v>
      </c>
      <c r="F168" s="5" t="str">
        <f t="shared" si="11"/>
        <v>BEARISH</v>
      </c>
      <c r="G168" s="5" t="str">
        <f t="shared" si="10"/>
        <v>WEAK</v>
      </c>
      <c r="H168" s="5" t="str">
        <f t="shared" si="9"/>
        <v>CONFIRMED BEARISH</v>
      </c>
    </row>
    <row r="169" spans="1:8" ht="13.5" x14ac:dyDescent="0.25">
      <c r="A169" s="3">
        <f>TITRES_STAT!B172</f>
        <v>42249</v>
      </c>
      <c r="B169" s="5">
        <f>TITRES_STAT!C172</f>
        <v>12.99</v>
      </c>
      <c r="C169" s="5">
        <f>TITRES_STAT!D172</f>
        <v>6.7949999999999999</v>
      </c>
      <c r="D169" s="5">
        <f>TITRES_STAT!E172</f>
        <v>7.0709999999999997</v>
      </c>
      <c r="E169" s="2">
        <f t="shared" si="8"/>
        <v>-3.855000000000004</v>
      </c>
      <c r="F169" s="5" t="str">
        <f t="shared" si="11"/>
        <v>BEARISH</v>
      </c>
      <c r="G169" s="5" t="str">
        <f t="shared" si="10"/>
        <v>WEAK</v>
      </c>
      <c r="H169" s="5" t="str">
        <f t="shared" si="9"/>
        <v>CONFIRMED BEARISH</v>
      </c>
    </row>
    <row r="170" spans="1:8" ht="13.5" x14ac:dyDescent="0.25">
      <c r="A170" s="3">
        <f>TITRES_STAT!B173</f>
        <v>42250</v>
      </c>
      <c r="B170" s="5">
        <f>TITRES_STAT!C173</f>
        <v>12.61</v>
      </c>
      <c r="C170" s="5">
        <f>TITRES_STAT!D173</f>
        <v>6.5960000000000001</v>
      </c>
      <c r="D170" s="5">
        <f>TITRES_STAT!E173</f>
        <v>6.8639999999999999</v>
      </c>
      <c r="E170" s="2">
        <f t="shared" si="8"/>
        <v>-10.719000000000005</v>
      </c>
      <c r="F170" s="5" t="str">
        <f t="shared" si="11"/>
        <v>BEARISH</v>
      </c>
      <c r="G170" s="5" t="str">
        <f t="shared" si="10"/>
        <v>WEAK</v>
      </c>
      <c r="H170" s="5" t="str">
        <f t="shared" si="9"/>
        <v>CONFIRMED BEARISH</v>
      </c>
    </row>
    <row r="171" spans="1:8" ht="13.5" x14ac:dyDescent="0.25">
      <c r="A171" s="3">
        <f>TITRES_STAT!B174</f>
        <v>42251</v>
      </c>
      <c r="B171" s="5">
        <f>TITRES_STAT!C174</f>
        <v>12.98</v>
      </c>
      <c r="C171" s="5">
        <f>TITRES_STAT!D174</f>
        <v>6.79</v>
      </c>
      <c r="D171" s="5">
        <f>TITRES_STAT!E174</f>
        <v>0</v>
      </c>
      <c r="E171" s="2">
        <f t="shared" si="8"/>
        <v>-10.719000000000005</v>
      </c>
      <c r="F171" s="5" t="str">
        <f t="shared" si="11"/>
        <v>BEARISH</v>
      </c>
      <c r="G171" s="5" t="str">
        <f t="shared" si="10"/>
        <v>WEAK</v>
      </c>
      <c r="H171" s="5" t="str">
        <f t="shared" si="9"/>
        <v>CONFIRMED BEARISH</v>
      </c>
    </row>
    <row r="172" spans="1:8" ht="13.5" x14ac:dyDescent="0.25">
      <c r="A172" s="3">
        <f>TITRES_STAT!B175</f>
        <v>42254</v>
      </c>
      <c r="B172" s="5">
        <f>TITRES_STAT!C175</f>
        <v>12.61</v>
      </c>
      <c r="C172" s="5">
        <f>TITRES_STAT!D175</f>
        <v>6.5960000000000001</v>
      </c>
      <c r="D172" s="5">
        <f>TITRES_STAT!E175</f>
        <v>6.8639999999999999</v>
      </c>
      <c r="E172" s="2">
        <f t="shared" si="8"/>
        <v>-17.583000000000006</v>
      </c>
      <c r="F172" s="5" t="str">
        <f t="shared" si="11"/>
        <v>BEARISH</v>
      </c>
      <c r="G172" s="5" t="str">
        <f t="shared" si="10"/>
        <v>WEAK</v>
      </c>
      <c r="H172" s="5" t="str">
        <f t="shared" si="9"/>
        <v>CONFIRMED BEARISH</v>
      </c>
    </row>
    <row r="173" spans="1:8" ht="13.5" x14ac:dyDescent="0.25">
      <c r="A173" s="3">
        <f>TITRES_STAT!B176</f>
        <v>42255</v>
      </c>
      <c r="B173" s="5">
        <f>TITRES_STAT!C176</f>
        <v>12.98</v>
      </c>
      <c r="C173" s="5">
        <f>TITRES_STAT!D176</f>
        <v>6.79</v>
      </c>
      <c r="D173" s="5">
        <f>TITRES_STAT!E176</f>
        <v>7.0650000000000004</v>
      </c>
      <c r="E173" s="2">
        <f t="shared" si="8"/>
        <v>-10.518000000000004</v>
      </c>
      <c r="F173" s="5" t="str">
        <f t="shared" si="11"/>
        <v>BEARISH</v>
      </c>
      <c r="G173" s="5" t="str">
        <f t="shared" si="10"/>
        <v>WEAK</v>
      </c>
      <c r="H173" s="5" t="str">
        <f t="shared" si="9"/>
        <v>CONFIRMED BEARISH</v>
      </c>
    </row>
    <row r="174" spans="1:8" ht="13.5" x14ac:dyDescent="0.25">
      <c r="A174" s="3">
        <f>TITRES_STAT!B177</f>
        <v>42256</v>
      </c>
      <c r="B174" s="5">
        <f>TITRES_STAT!C177</f>
        <v>12.61</v>
      </c>
      <c r="C174" s="5">
        <f>TITRES_STAT!D177</f>
        <v>6.5960000000000001</v>
      </c>
      <c r="D174" s="5">
        <f>TITRES_STAT!E177</f>
        <v>6.8840000000000003</v>
      </c>
      <c r="E174" s="2">
        <f t="shared" si="8"/>
        <v>-17.402000000000005</v>
      </c>
      <c r="F174" s="5" t="str">
        <f t="shared" si="11"/>
        <v>BEARISH</v>
      </c>
      <c r="G174" s="5" t="str">
        <f t="shared" si="10"/>
        <v>STRONG</v>
      </c>
      <c r="H174" s="5" t="str">
        <f t="shared" si="9"/>
        <v>CONFIRMED BEARISH</v>
      </c>
    </row>
    <row r="175" spans="1:8" ht="13.5" x14ac:dyDescent="0.25">
      <c r="A175" s="3">
        <f>TITRES_STAT!B178</f>
        <v>42257</v>
      </c>
      <c r="B175" s="5">
        <f>TITRES_STAT!C178</f>
        <v>12.58</v>
      </c>
      <c r="C175" s="5">
        <f>TITRES_STAT!D178</f>
        <v>6.58</v>
      </c>
      <c r="D175" s="5">
        <f>TITRES_STAT!E178</f>
        <v>6.8559999999999999</v>
      </c>
      <c r="E175" s="2">
        <f t="shared" si="8"/>
        <v>-24.258000000000003</v>
      </c>
      <c r="F175" s="5" t="str">
        <f t="shared" si="11"/>
        <v>BEARISH</v>
      </c>
      <c r="G175" s="5" t="str">
        <f t="shared" si="10"/>
        <v>STRONG</v>
      </c>
      <c r="H175" s="5" t="str">
        <f t="shared" si="9"/>
        <v>CONFIRMED BEARISH</v>
      </c>
    </row>
    <row r="176" spans="1:8" ht="13.5" x14ac:dyDescent="0.25">
      <c r="A176" s="3">
        <f>TITRES_STAT!B179</f>
        <v>42258</v>
      </c>
      <c r="B176" s="5">
        <f>TITRES_STAT!C179</f>
        <v>12.29</v>
      </c>
      <c r="C176" s="5">
        <f>TITRES_STAT!D179</f>
        <v>6.4290000000000003</v>
      </c>
      <c r="D176" s="5">
        <f>TITRES_STAT!E179</f>
        <v>6.726</v>
      </c>
      <c r="E176" s="2">
        <f t="shared" si="8"/>
        <v>-30.984000000000002</v>
      </c>
      <c r="F176" s="5" t="str">
        <f t="shared" si="11"/>
        <v>BEARISH</v>
      </c>
      <c r="G176" s="5" t="str">
        <f t="shared" si="10"/>
        <v>STRONG</v>
      </c>
      <c r="H176" s="5" t="str">
        <f t="shared" si="9"/>
        <v>CONFIRMED BEARISH</v>
      </c>
    </row>
    <row r="177" spans="1:8" ht="13.5" x14ac:dyDescent="0.25">
      <c r="A177" s="3">
        <f>TITRES_STAT!B180</f>
        <v>42261</v>
      </c>
      <c r="B177" s="5">
        <f>TITRES_STAT!C180</f>
        <v>12.35</v>
      </c>
      <c r="C177" s="5">
        <f>TITRES_STAT!D180</f>
        <v>6.46</v>
      </c>
      <c r="D177" s="5">
        <f>TITRES_STAT!E180</f>
        <v>6.5590000000000002</v>
      </c>
      <c r="E177" s="2">
        <f t="shared" si="8"/>
        <v>-24.425000000000001</v>
      </c>
      <c r="F177" s="5" t="str">
        <f t="shared" si="11"/>
        <v>BEARISH</v>
      </c>
      <c r="G177" s="5" t="str">
        <f t="shared" si="10"/>
        <v>STRONG</v>
      </c>
      <c r="H177" s="5" t="str">
        <f t="shared" si="9"/>
        <v>CONFIRMED BEARISH</v>
      </c>
    </row>
    <row r="178" spans="1:8" ht="13.5" x14ac:dyDescent="0.25">
      <c r="A178" s="3">
        <f>TITRES_STAT!B181</f>
        <v>42262</v>
      </c>
      <c r="B178" s="5">
        <f>TITRES_STAT!C181</f>
        <v>12.71</v>
      </c>
      <c r="C178" s="5">
        <f>TITRES_STAT!D181</f>
        <v>6.6479999999999997</v>
      </c>
      <c r="D178" s="5">
        <f>TITRES_STAT!E181</f>
        <v>6.9180000000000001</v>
      </c>
      <c r="E178" s="2">
        <f t="shared" si="8"/>
        <v>-17.507000000000001</v>
      </c>
      <c r="F178" s="5" t="str">
        <f t="shared" si="11"/>
        <v>BEARISH</v>
      </c>
      <c r="G178" s="5" t="str">
        <f t="shared" si="10"/>
        <v>STRONG</v>
      </c>
      <c r="H178" s="5" t="str">
        <f t="shared" si="9"/>
        <v>CONFIRMED BEARISH</v>
      </c>
    </row>
    <row r="179" spans="1:8" ht="13.5" x14ac:dyDescent="0.25">
      <c r="A179" s="3">
        <f>TITRES_STAT!B182</f>
        <v>42263</v>
      </c>
      <c r="B179" s="5">
        <f>TITRES_STAT!C182</f>
        <v>11.97</v>
      </c>
      <c r="C179" s="5">
        <f>TITRES_STAT!D182</f>
        <v>6.2610000000000001</v>
      </c>
      <c r="D179" s="5">
        <f>TITRES_STAT!E182</f>
        <v>6.5250000000000004</v>
      </c>
      <c r="E179" s="2">
        <f t="shared" si="8"/>
        <v>-24.032000000000004</v>
      </c>
      <c r="F179" s="5" t="str">
        <f t="shared" si="11"/>
        <v>BEARISH</v>
      </c>
      <c r="G179" s="5" t="str">
        <f t="shared" si="10"/>
        <v>STRONG</v>
      </c>
      <c r="H179" s="5" t="str">
        <f t="shared" si="9"/>
        <v>CONFIRMED BEARISH</v>
      </c>
    </row>
    <row r="180" spans="1:8" ht="13.5" x14ac:dyDescent="0.25">
      <c r="A180" s="3">
        <f>TITRES_STAT!B183</f>
        <v>42264</v>
      </c>
      <c r="B180" s="5">
        <f>TITRES_STAT!C183</f>
        <v>11.96</v>
      </c>
      <c r="C180" s="5">
        <f>TITRES_STAT!D183</f>
        <v>6.2560000000000002</v>
      </c>
      <c r="D180" s="5">
        <f>TITRES_STAT!E183</f>
        <v>6.7060000000000004</v>
      </c>
      <c r="E180" s="2">
        <f t="shared" si="8"/>
        <v>-30.738000000000003</v>
      </c>
      <c r="F180" s="5" t="str">
        <f t="shared" si="11"/>
        <v>BEARISH</v>
      </c>
      <c r="G180" s="5" t="str">
        <f t="shared" si="10"/>
        <v>STRONG</v>
      </c>
      <c r="H180" s="5" t="str">
        <f t="shared" si="9"/>
        <v>CONFIRMED BEARISH</v>
      </c>
    </row>
    <row r="181" spans="1:8" ht="13.5" x14ac:dyDescent="0.25">
      <c r="A181" s="3">
        <f>TITRES_STAT!B184</f>
        <v>42265</v>
      </c>
      <c r="B181" s="5">
        <f>TITRES_STAT!C184</f>
        <v>11.96</v>
      </c>
      <c r="C181" s="5">
        <f>TITRES_STAT!D184</f>
        <v>6.2560000000000002</v>
      </c>
      <c r="D181" s="5">
        <f>TITRES_STAT!E184</f>
        <v>0</v>
      </c>
      <c r="E181" s="2">
        <f t="shared" si="8"/>
        <v>-30.738000000000003</v>
      </c>
      <c r="F181" s="5" t="str">
        <f t="shared" si="11"/>
        <v>BULLISH</v>
      </c>
      <c r="G181" s="5" t="str">
        <f t="shared" si="10"/>
        <v>NEUTRAL</v>
      </c>
      <c r="H181" s="5" t="str">
        <f t="shared" si="9"/>
        <v>BULLISH DIVERGENCE</v>
      </c>
    </row>
    <row r="182" spans="1:8" ht="13.5" x14ac:dyDescent="0.25">
      <c r="A182" s="3">
        <f>TITRES_STAT!B185</f>
        <v>42268</v>
      </c>
      <c r="B182" s="5">
        <f>TITRES_STAT!C185</f>
        <v>11.85</v>
      </c>
      <c r="C182" s="5">
        <f>TITRES_STAT!D185</f>
        <v>6.1989999999999998</v>
      </c>
      <c r="D182" s="5">
        <f>TITRES_STAT!E185</f>
        <v>6.4820000000000002</v>
      </c>
      <c r="E182" s="2">
        <f t="shared" si="8"/>
        <v>-37.220000000000006</v>
      </c>
      <c r="F182" s="5" t="str">
        <f t="shared" si="11"/>
        <v>BEARISH</v>
      </c>
      <c r="G182" s="5" t="str">
        <f t="shared" si="10"/>
        <v>STRONG</v>
      </c>
      <c r="H182" s="5" t="str">
        <f t="shared" si="9"/>
        <v>CONFIRMED BEARISH</v>
      </c>
    </row>
    <row r="183" spans="1:8" ht="13.5" x14ac:dyDescent="0.25">
      <c r="A183" s="3">
        <f>TITRES_STAT!B186</f>
        <v>42269</v>
      </c>
      <c r="B183" s="5">
        <f>TITRES_STAT!C186</f>
        <v>11.85</v>
      </c>
      <c r="C183" s="5">
        <f>TITRES_STAT!D186</f>
        <v>6.1989999999999998</v>
      </c>
      <c r="D183" s="5">
        <f>TITRES_STAT!E186</f>
        <v>6.476</v>
      </c>
      <c r="E183" s="2">
        <f t="shared" si="8"/>
        <v>-37.220000000000006</v>
      </c>
      <c r="F183" s="5" t="str">
        <f t="shared" si="11"/>
        <v>BEARISH</v>
      </c>
      <c r="G183" s="5" t="str">
        <f t="shared" si="10"/>
        <v>STRONG</v>
      </c>
      <c r="H183" s="5" t="str">
        <f t="shared" si="9"/>
        <v>CONFIRMED BEARISH</v>
      </c>
    </row>
    <row r="184" spans="1:8" ht="13.5" x14ac:dyDescent="0.25">
      <c r="A184" s="3">
        <f>TITRES_STAT!B187</f>
        <v>42270</v>
      </c>
      <c r="B184" s="5">
        <f>TITRES_STAT!C187</f>
        <v>11.85</v>
      </c>
      <c r="C184" s="5">
        <f>TITRES_STAT!D187</f>
        <v>6.1989999999999998</v>
      </c>
      <c r="D184" s="5">
        <f>TITRES_STAT!E187</f>
        <v>0</v>
      </c>
      <c r="E184" s="2">
        <f t="shared" si="8"/>
        <v>-37.220000000000006</v>
      </c>
      <c r="F184" s="5" t="str">
        <f t="shared" si="11"/>
        <v>BEARISH</v>
      </c>
      <c r="G184" s="5" t="str">
        <f t="shared" si="10"/>
        <v>STRONG</v>
      </c>
      <c r="H184" s="5" t="str">
        <f t="shared" si="9"/>
        <v>CONFIRMED BEARISH</v>
      </c>
    </row>
    <row r="185" spans="1:8" ht="13.5" x14ac:dyDescent="0.25">
      <c r="A185" s="3">
        <f>TITRES_STAT!B188</f>
        <v>42275</v>
      </c>
      <c r="B185" s="5">
        <f>TITRES_STAT!C188</f>
        <v>11.85</v>
      </c>
      <c r="C185" s="5">
        <f>TITRES_STAT!D188</f>
        <v>6.1989999999999998</v>
      </c>
      <c r="D185" s="5">
        <f>TITRES_STAT!E188</f>
        <v>6.45</v>
      </c>
      <c r="E185" s="2">
        <f t="shared" si="8"/>
        <v>-37.220000000000006</v>
      </c>
      <c r="F185" s="5" t="str">
        <f t="shared" si="11"/>
        <v>BEARISH</v>
      </c>
      <c r="G185" s="5" t="str">
        <f t="shared" si="10"/>
        <v>STRONG</v>
      </c>
      <c r="H185" s="5" t="str">
        <f t="shared" si="9"/>
        <v>CONFIRMED BEARISH</v>
      </c>
    </row>
    <row r="186" spans="1:8" ht="13.5" x14ac:dyDescent="0.25">
      <c r="A186" s="3">
        <f>TITRES_STAT!B189</f>
        <v>42276</v>
      </c>
      <c r="B186" s="5">
        <f>TITRES_STAT!C189</f>
        <v>11.85</v>
      </c>
      <c r="C186" s="5">
        <f>TITRES_STAT!D189</f>
        <v>6.1989999999999998</v>
      </c>
      <c r="D186" s="5">
        <f>TITRES_STAT!E189</f>
        <v>6.45</v>
      </c>
      <c r="E186" s="2">
        <f t="shared" si="8"/>
        <v>-37.220000000000006</v>
      </c>
      <c r="F186" s="5" t="str">
        <f t="shared" si="11"/>
        <v>BEARISH</v>
      </c>
      <c r="G186" s="5" t="str">
        <f t="shared" si="10"/>
        <v>STRONG</v>
      </c>
      <c r="H186" s="5" t="str">
        <f t="shared" si="9"/>
        <v>CONFIRMED BEARISH</v>
      </c>
    </row>
    <row r="187" spans="1:8" ht="13.5" x14ac:dyDescent="0.25">
      <c r="A187" s="3">
        <f>TITRES_STAT!B190</f>
        <v>42277</v>
      </c>
      <c r="B187" s="5">
        <f>TITRES_STAT!C190</f>
        <v>11.55</v>
      </c>
      <c r="C187" s="5">
        <f>TITRES_STAT!D190</f>
        <v>6.0419999999999998</v>
      </c>
      <c r="D187" s="5">
        <f>TITRES_STAT!E190</f>
        <v>6.2869999999999999</v>
      </c>
      <c r="E187" s="2">
        <f t="shared" si="8"/>
        <v>-43.507000000000005</v>
      </c>
      <c r="F187" s="5" t="str">
        <f t="shared" si="11"/>
        <v>BEARISH</v>
      </c>
      <c r="G187" s="5" t="str">
        <f t="shared" si="10"/>
        <v>STRONG</v>
      </c>
      <c r="H187" s="5" t="str">
        <f t="shared" si="9"/>
        <v>CONFIRMED BEARISH</v>
      </c>
    </row>
    <row r="188" spans="1:8" ht="13.5" x14ac:dyDescent="0.25">
      <c r="A188" s="3">
        <f>TITRES_STAT!B191</f>
        <v>42278</v>
      </c>
      <c r="B188" s="5">
        <f>TITRES_STAT!C191</f>
        <v>11.55</v>
      </c>
      <c r="C188" s="5">
        <f>TITRES_STAT!D191</f>
        <v>6.0419999999999998</v>
      </c>
      <c r="D188" s="5">
        <f>TITRES_STAT!E191</f>
        <v>6.2869999999999999</v>
      </c>
      <c r="E188" s="2">
        <f t="shared" si="8"/>
        <v>-43.507000000000005</v>
      </c>
      <c r="F188" s="5" t="str">
        <f t="shared" si="11"/>
        <v>BEARISH</v>
      </c>
      <c r="G188" s="5" t="str">
        <f t="shared" si="10"/>
        <v>STRONG</v>
      </c>
      <c r="H188" s="5" t="str">
        <f t="shared" si="9"/>
        <v>CONFIRMED BEARISH</v>
      </c>
    </row>
    <row r="189" spans="1:8" ht="13.5" x14ac:dyDescent="0.25">
      <c r="A189" s="3">
        <f>TITRES_STAT!B192</f>
        <v>42279</v>
      </c>
      <c r="B189" s="5">
        <f>TITRES_STAT!C192</f>
        <v>11.55</v>
      </c>
      <c r="C189" s="5">
        <f>TITRES_STAT!D192</f>
        <v>6.0419999999999998</v>
      </c>
      <c r="D189" s="5">
        <f>TITRES_STAT!E192</f>
        <v>6.2869999999999999</v>
      </c>
      <c r="E189" s="2">
        <f t="shared" si="8"/>
        <v>-43.507000000000005</v>
      </c>
      <c r="F189" s="5" t="str">
        <f t="shared" si="11"/>
        <v>BEARISH</v>
      </c>
      <c r="G189" s="5" t="str">
        <f t="shared" si="10"/>
        <v>STRONG</v>
      </c>
      <c r="H189" s="5" t="str">
        <f t="shared" si="9"/>
        <v>CONFIRMED BEARISH</v>
      </c>
    </row>
    <row r="190" spans="1:8" ht="13.5" x14ac:dyDescent="0.25">
      <c r="A190" s="3">
        <f>TITRES_STAT!B193</f>
        <v>42282</v>
      </c>
      <c r="B190" s="5">
        <f>TITRES_STAT!C193</f>
        <v>11.55</v>
      </c>
      <c r="C190" s="5">
        <f>TITRES_STAT!D193</f>
        <v>6.0419999999999998</v>
      </c>
      <c r="D190" s="5">
        <f>TITRES_STAT!E193</f>
        <v>6.2880000000000003</v>
      </c>
      <c r="E190" s="2">
        <f t="shared" si="8"/>
        <v>-43.507000000000005</v>
      </c>
      <c r="F190" s="5" t="str">
        <f t="shared" si="11"/>
        <v>BEARISH</v>
      </c>
      <c r="G190" s="5" t="str">
        <f t="shared" si="10"/>
        <v>STRONG</v>
      </c>
      <c r="H190" s="5" t="str">
        <f t="shared" si="9"/>
        <v>CONFIRMED BEARISH</v>
      </c>
    </row>
    <row r="191" spans="1:8" ht="13.5" x14ac:dyDescent="0.25">
      <c r="A191" s="3">
        <f>TITRES_STAT!B194</f>
        <v>42283</v>
      </c>
      <c r="B191" s="5">
        <f>TITRES_STAT!C194</f>
        <v>11.55</v>
      </c>
      <c r="C191" s="5">
        <f>TITRES_STAT!D194</f>
        <v>6.0419999999999998</v>
      </c>
      <c r="D191" s="5">
        <f>TITRES_STAT!E194</f>
        <v>6.2869999999999999</v>
      </c>
      <c r="E191" s="2">
        <f t="shared" si="8"/>
        <v>-43.507000000000005</v>
      </c>
      <c r="F191" s="5" t="str">
        <f t="shared" si="11"/>
        <v>BEARISH</v>
      </c>
      <c r="G191" s="5" t="str">
        <f t="shared" si="10"/>
        <v>STRONG</v>
      </c>
      <c r="H191" s="5" t="str">
        <f t="shared" si="9"/>
        <v>CONFIRMED BEARISH</v>
      </c>
    </row>
    <row r="192" spans="1:8" ht="13.5" x14ac:dyDescent="0.25">
      <c r="A192" s="3">
        <f>TITRES_STAT!B195</f>
        <v>42284</v>
      </c>
      <c r="B192" s="5">
        <f>TITRES_STAT!C195</f>
        <v>11.56</v>
      </c>
      <c r="C192" s="5">
        <f>TITRES_STAT!D195</f>
        <v>6.0469999999999997</v>
      </c>
      <c r="D192" s="5">
        <f>TITRES_STAT!E195</f>
        <v>6.2919999999999998</v>
      </c>
      <c r="E192" s="2">
        <f t="shared" si="8"/>
        <v>-37.215000000000003</v>
      </c>
      <c r="F192" s="5" t="str">
        <f t="shared" si="11"/>
        <v>BULLISH</v>
      </c>
      <c r="G192" s="5" t="str">
        <f t="shared" si="10"/>
        <v>WEAK</v>
      </c>
      <c r="H192" s="5" t="str">
        <f t="shared" si="9"/>
        <v>CONFIRMED BULLISH</v>
      </c>
    </row>
    <row r="193" spans="1:8" ht="13.5" x14ac:dyDescent="0.25">
      <c r="A193" s="3">
        <f>TITRES_STAT!B196</f>
        <v>42285</v>
      </c>
      <c r="B193" s="5">
        <f>TITRES_STAT!C196</f>
        <v>11.55</v>
      </c>
      <c r="C193" s="5">
        <f>TITRES_STAT!D196</f>
        <v>6.0419999999999998</v>
      </c>
      <c r="D193" s="5">
        <f>TITRES_STAT!E196</f>
        <v>6.2869999999999999</v>
      </c>
      <c r="E193" s="2">
        <f t="shared" si="8"/>
        <v>-43.502000000000002</v>
      </c>
      <c r="F193" s="5" t="str">
        <f t="shared" si="11"/>
        <v>BULLISH</v>
      </c>
      <c r="G193" s="5" t="str">
        <f t="shared" si="10"/>
        <v>NEUTRAL</v>
      </c>
      <c r="H193" s="5" t="str">
        <f t="shared" si="9"/>
        <v>NEUTRAL</v>
      </c>
    </row>
    <row r="194" spans="1:8" ht="13.5" x14ac:dyDescent="0.25">
      <c r="A194" s="3">
        <f>TITRES_STAT!B197</f>
        <v>42286</v>
      </c>
      <c r="B194" s="5">
        <f>TITRES_STAT!C197</f>
        <v>11.55</v>
      </c>
      <c r="C194" s="5">
        <f>TITRES_STAT!D197</f>
        <v>6.0419999999999998</v>
      </c>
      <c r="D194" s="5">
        <f>TITRES_STAT!E197</f>
        <v>6.2869999999999999</v>
      </c>
      <c r="E194" s="2">
        <f t="shared" si="8"/>
        <v>-43.502000000000002</v>
      </c>
      <c r="F194" s="5" t="str">
        <f t="shared" si="11"/>
        <v>BULLISH</v>
      </c>
      <c r="G194" s="5" t="str">
        <f t="shared" si="10"/>
        <v>NEUTRAL</v>
      </c>
      <c r="H194" s="5" t="str">
        <f t="shared" si="9"/>
        <v>NEUTRAL</v>
      </c>
    </row>
    <row r="195" spans="1:8" ht="13.5" x14ac:dyDescent="0.25">
      <c r="A195" s="3">
        <f>TITRES_STAT!B198</f>
        <v>42289</v>
      </c>
      <c r="B195" s="5">
        <f>TITRES_STAT!C198</f>
        <v>11.55</v>
      </c>
      <c r="C195" s="5">
        <f>TITRES_STAT!D198</f>
        <v>6.0419999999999998</v>
      </c>
      <c r="D195" s="5">
        <f>TITRES_STAT!E198</f>
        <v>6.2869999999999999</v>
      </c>
      <c r="E195" s="2">
        <f t="shared" si="8"/>
        <v>-43.502000000000002</v>
      </c>
      <c r="F195" s="5" t="str">
        <f t="shared" si="11"/>
        <v>BULLISH</v>
      </c>
      <c r="G195" s="5" t="str">
        <f t="shared" si="10"/>
        <v>NEUTRAL</v>
      </c>
      <c r="H195" s="5" t="str">
        <f t="shared" si="9"/>
        <v>NEUTRAL</v>
      </c>
    </row>
    <row r="196" spans="1:8" ht="13.5" x14ac:dyDescent="0.25">
      <c r="A196" s="3">
        <f>TITRES_STAT!B199</f>
        <v>42290</v>
      </c>
      <c r="B196" s="5">
        <f>TITRES_STAT!C199</f>
        <v>11.55</v>
      </c>
      <c r="C196" s="5">
        <f>TITRES_STAT!D199</f>
        <v>6.0419999999999998</v>
      </c>
      <c r="D196" s="5">
        <f>TITRES_STAT!E199</f>
        <v>6.2869999999999999</v>
      </c>
      <c r="E196" s="2">
        <f t="shared" ref="E196:E259" si="12">IF(B196&gt;B195, E195+D196, IF(B196&lt;B195, E195-D196, E195))</f>
        <v>-43.502000000000002</v>
      </c>
      <c r="F196" s="5" t="str">
        <f t="shared" si="11"/>
        <v>BULLISH</v>
      </c>
      <c r="G196" s="5" t="str">
        <f t="shared" si="10"/>
        <v>NEUTRAL</v>
      </c>
      <c r="H196" s="5" t="str">
        <f t="shared" si="9"/>
        <v>NEUTRAL</v>
      </c>
    </row>
    <row r="197" spans="1:8" ht="13.5" x14ac:dyDescent="0.25">
      <c r="A197" s="3">
        <f>TITRES_STAT!B200</f>
        <v>42293</v>
      </c>
      <c r="B197" s="5">
        <f>TITRES_STAT!C200</f>
        <v>11.35</v>
      </c>
      <c r="C197" s="5">
        <f>TITRES_STAT!D200</f>
        <v>5.9370000000000003</v>
      </c>
      <c r="D197" s="5">
        <f>TITRES_STAT!E200</f>
        <v>6.1779999999999999</v>
      </c>
      <c r="E197" s="2">
        <f t="shared" si="12"/>
        <v>-49.68</v>
      </c>
      <c r="F197" s="5" t="str">
        <f t="shared" si="11"/>
        <v>BEARISH</v>
      </c>
      <c r="G197" s="5" t="str">
        <f t="shared" si="10"/>
        <v>STRONG</v>
      </c>
      <c r="H197" s="5" t="str">
        <f t="shared" si="9"/>
        <v>CONFIRMED BEARISH</v>
      </c>
    </row>
    <row r="198" spans="1:8" ht="13.5" x14ac:dyDescent="0.25">
      <c r="A198" s="3">
        <f>TITRES_STAT!B201</f>
        <v>42296</v>
      </c>
      <c r="B198" s="5">
        <f>TITRES_STAT!C201</f>
        <v>11.22</v>
      </c>
      <c r="C198" s="5">
        <f>TITRES_STAT!D201</f>
        <v>5.8689999999999998</v>
      </c>
      <c r="D198" s="5">
        <f>TITRES_STAT!E201</f>
        <v>6.1120000000000001</v>
      </c>
      <c r="E198" s="2">
        <f t="shared" si="12"/>
        <v>-55.792000000000002</v>
      </c>
      <c r="F198" s="5" t="str">
        <f t="shared" si="11"/>
        <v>BEARISH</v>
      </c>
      <c r="G198" s="5" t="str">
        <f t="shared" si="10"/>
        <v>STRONG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42297</v>
      </c>
      <c r="B199" s="5">
        <f>TITRES_STAT!C202</f>
        <v>11.22</v>
      </c>
      <c r="C199" s="5">
        <f>TITRES_STAT!D202</f>
        <v>5.8689999999999998</v>
      </c>
      <c r="D199" s="5">
        <f>TITRES_STAT!E202</f>
        <v>0</v>
      </c>
      <c r="E199" s="2">
        <f t="shared" si="12"/>
        <v>-55.792000000000002</v>
      </c>
      <c r="F199" s="5" t="str">
        <f t="shared" si="11"/>
        <v>BEARISH</v>
      </c>
      <c r="G199" s="5" t="str">
        <f t="shared" ref="G199:G262" si="14">IF((E199-E194)/E194 &gt; 0.02, "STRONG",
 IF((E199-E194)/E194 &lt; -0.02, "WEAK", "NEUTRAL"))</f>
        <v>STRONG</v>
      </c>
      <c r="H199" s="5" t="str">
        <f t="shared" si="13"/>
        <v>CONFIRMED BEARISH</v>
      </c>
    </row>
    <row r="200" spans="1:8" ht="13.5" x14ac:dyDescent="0.25">
      <c r="A200" s="3">
        <f>TITRES_STAT!B203</f>
        <v>42298</v>
      </c>
      <c r="B200" s="5">
        <f>TITRES_STAT!C203</f>
        <v>11.22</v>
      </c>
      <c r="C200" s="5">
        <f>TITRES_STAT!D203</f>
        <v>5.8689999999999998</v>
      </c>
      <c r="D200" s="5">
        <f>TITRES_STAT!E203</f>
        <v>6.1070000000000002</v>
      </c>
      <c r="E200" s="2">
        <f t="shared" si="12"/>
        <v>-55.792000000000002</v>
      </c>
      <c r="F200" s="5" t="str">
        <f t="shared" ref="F200:F263" si="15">IF(E200&gt;E195,"BULLISH",IF(E200&lt;E195,"BEARISH","NEUTRAL"))</f>
        <v>BEARISH</v>
      </c>
      <c r="G200" s="5" t="str">
        <f t="shared" si="14"/>
        <v>STRONG</v>
      </c>
      <c r="H200" s="5" t="str">
        <f t="shared" si="13"/>
        <v>CONFIRMED BEARISH</v>
      </c>
    </row>
    <row r="201" spans="1:8" ht="13.5" x14ac:dyDescent="0.25">
      <c r="A201" s="3">
        <f>TITRES_STAT!B204</f>
        <v>42299</v>
      </c>
      <c r="B201" s="5">
        <f>TITRES_STAT!C204</f>
        <v>11.34</v>
      </c>
      <c r="C201" s="5">
        <f>TITRES_STAT!D204</f>
        <v>5.9320000000000004</v>
      </c>
      <c r="D201" s="5">
        <f>TITRES_STAT!E204</f>
        <v>6.1769999999999996</v>
      </c>
      <c r="E201" s="2">
        <f t="shared" si="12"/>
        <v>-49.615000000000002</v>
      </c>
      <c r="F201" s="5" t="str">
        <f t="shared" si="15"/>
        <v>BEARISH</v>
      </c>
      <c r="G201" s="5" t="str">
        <f t="shared" si="14"/>
        <v>STRONG</v>
      </c>
      <c r="H201" s="5" t="str">
        <f t="shared" si="13"/>
        <v>CONFIRMED BEARISH</v>
      </c>
    </row>
    <row r="202" spans="1:8" ht="13.5" x14ac:dyDescent="0.25">
      <c r="A202" s="3">
        <f>TITRES_STAT!B205</f>
        <v>42300</v>
      </c>
      <c r="B202" s="5">
        <f>TITRES_STAT!C205</f>
        <v>11.2</v>
      </c>
      <c r="C202" s="5">
        <f>TITRES_STAT!D205</f>
        <v>5.859</v>
      </c>
      <c r="D202" s="5">
        <f>TITRES_STAT!E205</f>
        <v>6.141</v>
      </c>
      <c r="E202" s="2">
        <f t="shared" si="12"/>
        <v>-55.756</v>
      </c>
      <c r="F202" s="5" t="str">
        <f t="shared" si="15"/>
        <v>BEARISH</v>
      </c>
      <c r="G202" s="5" t="str">
        <f t="shared" si="14"/>
        <v>STRONG</v>
      </c>
      <c r="H202" s="5" t="str">
        <f t="shared" si="13"/>
        <v>CONFIRMED BEARISH</v>
      </c>
    </row>
    <row r="203" spans="1:8" ht="13.5" x14ac:dyDescent="0.25">
      <c r="A203" s="3">
        <f>TITRES_STAT!B206</f>
        <v>42303</v>
      </c>
      <c r="B203" s="5">
        <f>TITRES_STAT!C206</f>
        <v>11</v>
      </c>
      <c r="C203" s="5">
        <f>TITRES_STAT!D206</f>
        <v>5.7539999999999996</v>
      </c>
      <c r="D203" s="5">
        <f>TITRES_STAT!E206</f>
        <v>5.9909999999999997</v>
      </c>
      <c r="E203" s="2">
        <f t="shared" si="12"/>
        <v>-61.747</v>
      </c>
      <c r="F203" s="5" t="str">
        <f t="shared" si="15"/>
        <v>BEARISH</v>
      </c>
      <c r="G203" s="5" t="str">
        <f t="shared" si="14"/>
        <v>STRONG</v>
      </c>
      <c r="H203" s="5" t="str">
        <f t="shared" si="13"/>
        <v>CONFIRMED BEARISH</v>
      </c>
    </row>
    <row r="204" spans="1:8" ht="13.5" x14ac:dyDescent="0.25">
      <c r="A204" s="3">
        <f>TITRES_STAT!B207</f>
        <v>42304</v>
      </c>
      <c r="B204" s="5">
        <f>TITRES_STAT!C207</f>
        <v>11</v>
      </c>
      <c r="C204" s="5">
        <f>TITRES_STAT!D207</f>
        <v>5.7539999999999996</v>
      </c>
      <c r="D204" s="5">
        <f>TITRES_STAT!E207</f>
        <v>5.9880000000000004</v>
      </c>
      <c r="E204" s="2">
        <f t="shared" si="12"/>
        <v>-61.747</v>
      </c>
      <c r="F204" s="5" t="str">
        <f t="shared" si="15"/>
        <v>BEARISH</v>
      </c>
      <c r="G204" s="5" t="str">
        <f t="shared" si="14"/>
        <v>STRONG</v>
      </c>
      <c r="H204" s="5" t="str">
        <f t="shared" si="13"/>
        <v>CONFIRMED BEARISH</v>
      </c>
    </row>
    <row r="205" spans="1:8" ht="13.5" x14ac:dyDescent="0.25">
      <c r="A205" s="3">
        <f>TITRES_STAT!B208</f>
        <v>42305</v>
      </c>
      <c r="B205" s="5">
        <f>TITRES_STAT!C208</f>
        <v>11.2</v>
      </c>
      <c r="C205" s="5">
        <f>TITRES_STAT!D208</f>
        <v>5.859</v>
      </c>
      <c r="D205" s="5">
        <f>TITRES_STAT!E208</f>
        <v>6.0620000000000003</v>
      </c>
      <c r="E205" s="2">
        <f t="shared" si="12"/>
        <v>-55.685000000000002</v>
      </c>
      <c r="F205" s="5" t="str">
        <f t="shared" si="15"/>
        <v>BULLISH</v>
      </c>
      <c r="G205" s="5" t="str">
        <f t="shared" si="14"/>
        <v>NEUTRAL</v>
      </c>
      <c r="H205" s="5" t="str">
        <f t="shared" si="13"/>
        <v>BULLISH DIVERGENCE</v>
      </c>
    </row>
    <row r="206" spans="1:8" ht="13.5" x14ac:dyDescent="0.25">
      <c r="A206" s="3">
        <f>TITRES_STAT!B209</f>
        <v>42306</v>
      </c>
      <c r="B206" s="5">
        <f>TITRES_STAT!C209</f>
        <v>11.22</v>
      </c>
      <c r="C206" s="5">
        <f>TITRES_STAT!D209</f>
        <v>5.8689999999999998</v>
      </c>
      <c r="D206" s="5">
        <f>TITRES_STAT!E209</f>
        <v>6.1</v>
      </c>
      <c r="E206" s="2">
        <f t="shared" si="12"/>
        <v>-49.585000000000001</v>
      </c>
      <c r="F206" s="5" t="str">
        <f t="shared" si="15"/>
        <v>BULLISH</v>
      </c>
      <c r="G206" s="5" t="str">
        <f t="shared" si="14"/>
        <v>NEUTRAL</v>
      </c>
      <c r="H206" s="5" t="str">
        <f t="shared" si="13"/>
        <v>BULLISH DIVERGENCE</v>
      </c>
    </row>
    <row r="207" spans="1:8" ht="13.5" x14ac:dyDescent="0.25">
      <c r="A207" s="3">
        <f>TITRES_STAT!B210</f>
        <v>42307</v>
      </c>
      <c r="B207" s="5">
        <f>TITRES_STAT!C210</f>
        <v>11.34</v>
      </c>
      <c r="C207" s="5">
        <f>TITRES_STAT!D210</f>
        <v>5.9320000000000004</v>
      </c>
      <c r="D207" s="5">
        <f>TITRES_STAT!E210</f>
        <v>6.173</v>
      </c>
      <c r="E207" s="2">
        <f t="shared" si="12"/>
        <v>-43.411999999999999</v>
      </c>
      <c r="F207" s="5" t="str">
        <f t="shared" si="15"/>
        <v>BULLISH</v>
      </c>
      <c r="G207" s="5" t="str">
        <f t="shared" si="14"/>
        <v>WEAK</v>
      </c>
      <c r="H207" s="5" t="str">
        <f t="shared" si="13"/>
        <v>CONFIRMED BULLISH</v>
      </c>
    </row>
    <row r="208" spans="1:8" ht="13.5" x14ac:dyDescent="0.25">
      <c r="A208" s="3">
        <f>TITRES_STAT!B211</f>
        <v>42310</v>
      </c>
      <c r="B208" s="5">
        <f>TITRES_STAT!C211</f>
        <v>11.23</v>
      </c>
      <c r="C208" s="5">
        <f>TITRES_STAT!D211</f>
        <v>5.8739999999999997</v>
      </c>
      <c r="D208" s="5">
        <f>TITRES_STAT!E211</f>
        <v>6.1230000000000002</v>
      </c>
      <c r="E208" s="2">
        <f t="shared" si="12"/>
        <v>-49.534999999999997</v>
      </c>
      <c r="F208" s="5" t="str">
        <f t="shared" si="15"/>
        <v>BULLISH</v>
      </c>
      <c r="G208" s="5" t="str">
        <f t="shared" si="14"/>
        <v>WEAK</v>
      </c>
      <c r="H208" s="5" t="str">
        <f t="shared" si="13"/>
        <v>CONFIRMED BULLISH</v>
      </c>
    </row>
    <row r="209" spans="1:8" ht="13.5" x14ac:dyDescent="0.25">
      <c r="A209" s="3">
        <f>TITRES_STAT!B212</f>
        <v>42311</v>
      </c>
      <c r="B209" s="5">
        <f>TITRES_STAT!C212</f>
        <v>11.23</v>
      </c>
      <c r="C209" s="5">
        <f>TITRES_STAT!D212</f>
        <v>5.8739999999999997</v>
      </c>
      <c r="D209" s="5">
        <f>TITRES_STAT!E212</f>
        <v>6.1130000000000004</v>
      </c>
      <c r="E209" s="2">
        <f t="shared" si="12"/>
        <v>-49.534999999999997</v>
      </c>
      <c r="F209" s="5" t="str">
        <f t="shared" si="15"/>
        <v>BULLISH</v>
      </c>
      <c r="G209" s="5" t="str">
        <f t="shared" si="14"/>
        <v>WEAK</v>
      </c>
      <c r="H209" s="5" t="str">
        <f t="shared" si="13"/>
        <v>CONFIRMED BULLISH</v>
      </c>
    </row>
    <row r="210" spans="1:8" ht="13.5" x14ac:dyDescent="0.25">
      <c r="A210" s="3">
        <f>TITRES_STAT!B213</f>
        <v>42312</v>
      </c>
      <c r="B210" s="5">
        <f>TITRES_STAT!C213</f>
        <v>11.19</v>
      </c>
      <c r="C210" s="5">
        <f>TITRES_STAT!D213</f>
        <v>5.8529999999999998</v>
      </c>
      <c r="D210" s="5">
        <f>TITRES_STAT!E213</f>
        <v>6.0919999999999996</v>
      </c>
      <c r="E210" s="2">
        <f t="shared" si="12"/>
        <v>-55.626999999999995</v>
      </c>
      <c r="F210" s="5" t="str">
        <f t="shared" si="15"/>
        <v>BULLISH</v>
      </c>
      <c r="G210" s="5" t="str">
        <f t="shared" si="14"/>
        <v>NEUTRAL</v>
      </c>
      <c r="H210" s="5" t="str">
        <f t="shared" si="13"/>
        <v>BULLISH DIVERGENCE</v>
      </c>
    </row>
    <row r="211" spans="1:8" ht="13.5" x14ac:dyDescent="0.25">
      <c r="A211" s="3">
        <f>TITRES_STAT!B214</f>
        <v>42313</v>
      </c>
      <c r="B211" s="5">
        <f>TITRES_STAT!C214</f>
        <v>10.99</v>
      </c>
      <c r="C211" s="5">
        <f>TITRES_STAT!D214</f>
        <v>5.7489999999999997</v>
      </c>
      <c r="D211" s="5">
        <f>TITRES_STAT!E214</f>
        <v>6.0250000000000004</v>
      </c>
      <c r="E211" s="2">
        <f t="shared" si="12"/>
        <v>-61.651999999999994</v>
      </c>
      <c r="F211" s="5" t="str">
        <f t="shared" si="15"/>
        <v>BEARISH</v>
      </c>
      <c r="G211" s="5" t="str">
        <f t="shared" si="14"/>
        <v>STRONG</v>
      </c>
      <c r="H211" s="5" t="str">
        <f t="shared" si="13"/>
        <v>CONFIRMED BEARISH</v>
      </c>
    </row>
    <row r="212" spans="1:8" ht="13.5" x14ac:dyDescent="0.25">
      <c r="A212" s="3">
        <f>TITRES_STAT!B215</f>
        <v>42314</v>
      </c>
      <c r="B212" s="5">
        <f>TITRES_STAT!C215</f>
        <v>10.67</v>
      </c>
      <c r="C212" s="5">
        <f>TITRES_STAT!D215</f>
        <v>5.5810000000000004</v>
      </c>
      <c r="D212" s="5">
        <f>TITRES_STAT!E215</f>
        <v>5.8109999999999999</v>
      </c>
      <c r="E212" s="2">
        <f t="shared" si="12"/>
        <v>-67.462999999999994</v>
      </c>
      <c r="F212" s="5" t="str">
        <f t="shared" si="15"/>
        <v>BEARISH</v>
      </c>
      <c r="G212" s="5" t="str">
        <f t="shared" si="14"/>
        <v>STRONG</v>
      </c>
      <c r="H212" s="5" t="str">
        <f t="shared" si="13"/>
        <v>CONFIRMED BEARISH</v>
      </c>
    </row>
    <row r="213" spans="1:8" ht="13.5" x14ac:dyDescent="0.25">
      <c r="A213" s="3">
        <f>TITRES_STAT!B216</f>
        <v>42317</v>
      </c>
      <c r="B213" s="5">
        <f>TITRES_STAT!C216</f>
        <v>10.97</v>
      </c>
      <c r="C213" s="5">
        <f>TITRES_STAT!D216</f>
        <v>5.7380000000000004</v>
      </c>
      <c r="D213" s="5">
        <f>TITRES_STAT!E216</f>
        <v>5.9710000000000001</v>
      </c>
      <c r="E213" s="2">
        <f t="shared" si="12"/>
        <v>-61.49199999999999</v>
      </c>
      <c r="F213" s="5" t="str">
        <f t="shared" si="15"/>
        <v>BEARISH</v>
      </c>
      <c r="G213" s="5" t="str">
        <f t="shared" si="14"/>
        <v>STRONG</v>
      </c>
      <c r="H213" s="5" t="str">
        <f t="shared" si="13"/>
        <v>CONFIRMED BEARISH</v>
      </c>
    </row>
    <row r="214" spans="1:8" ht="13.5" x14ac:dyDescent="0.25">
      <c r="A214" s="3">
        <f>TITRES_STAT!B217</f>
        <v>42318</v>
      </c>
      <c r="B214" s="5">
        <f>TITRES_STAT!C217</f>
        <v>10.65</v>
      </c>
      <c r="C214" s="5">
        <f>TITRES_STAT!D217</f>
        <v>5.5709999999999997</v>
      </c>
      <c r="D214" s="5">
        <f>TITRES_STAT!E217</f>
        <v>0</v>
      </c>
      <c r="E214" s="2">
        <f t="shared" si="12"/>
        <v>-61.49199999999999</v>
      </c>
      <c r="F214" s="5" t="str">
        <f t="shared" si="15"/>
        <v>BEARISH</v>
      </c>
      <c r="G214" s="5" t="str">
        <f t="shared" si="14"/>
        <v>STRONG</v>
      </c>
      <c r="H214" s="5" t="str">
        <f t="shared" si="13"/>
        <v>CONFIRMED BEARISH</v>
      </c>
    </row>
    <row r="215" spans="1:8" ht="13.5" x14ac:dyDescent="0.25">
      <c r="A215" s="3">
        <f>TITRES_STAT!B218</f>
        <v>42319</v>
      </c>
      <c r="B215" s="5">
        <f>TITRES_STAT!C218</f>
        <v>10.65</v>
      </c>
      <c r="C215" s="5">
        <f>TITRES_STAT!D218</f>
        <v>5.5709999999999997</v>
      </c>
      <c r="D215" s="5">
        <f>TITRES_STAT!E218</f>
        <v>0</v>
      </c>
      <c r="E215" s="2">
        <f t="shared" si="12"/>
        <v>-61.49199999999999</v>
      </c>
      <c r="F215" s="5" t="str">
        <f t="shared" si="15"/>
        <v>BEARISH</v>
      </c>
      <c r="G215" s="5" t="str">
        <f t="shared" si="14"/>
        <v>STRONG</v>
      </c>
      <c r="H215" s="5" t="str">
        <f t="shared" si="13"/>
        <v>CONFIRMED BEARISH</v>
      </c>
    </row>
    <row r="216" spans="1:8" ht="13.5" x14ac:dyDescent="0.25">
      <c r="A216" s="3">
        <f>TITRES_STAT!B219</f>
        <v>42320</v>
      </c>
      <c r="B216" s="5">
        <f>TITRES_STAT!C219</f>
        <v>10.65</v>
      </c>
      <c r="C216" s="5">
        <f>TITRES_STAT!D219</f>
        <v>5.5709999999999997</v>
      </c>
      <c r="D216" s="5">
        <f>TITRES_STAT!E219</f>
        <v>0</v>
      </c>
      <c r="E216" s="2">
        <f t="shared" si="12"/>
        <v>-61.49199999999999</v>
      </c>
      <c r="F216" s="5" t="str">
        <f t="shared" si="15"/>
        <v>BULLISH</v>
      </c>
      <c r="G216" s="5" t="str">
        <f t="shared" si="14"/>
        <v>NEUTRAL</v>
      </c>
      <c r="H216" s="5" t="str">
        <f t="shared" si="13"/>
        <v>BULLISH DIVERGENCE</v>
      </c>
    </row>
    <row r="217" spans="1:8" ht="13.5" x14ac:dyDescent="0.25">
      <c r="A217" s="3">
        <f>TITRES_STAT!B220</f>
        <v>42321</v>
      </c>
      <c r="B217" s="5">
        <f>TITRES_STAT!C220</f>
        <v>10.52</v>
      </c>
      <c r="C217" s="5">
        <f>TITRES_STAT!D220</f>
        <v>5.5030000000000001</v>
      </c>
      <c r="D217" s="5">
        <f>TITRES_STAT!E220</f>
        <v>5.7220000000000004</v>
      </c>
      <c r="E217" s="2">
        <f t="shared" si="12"/>
        <v>-67.213999999999984</v>
      </c>
      <c r="F217" s="5" t="str">
        <f t="shared" si="15"/>
        <v>BULLISH</v>
      </c>
      <c r="G217" s="5" t="str">
        <f t="shared" si="14"/>
        <v>NEUTRAL</v>
      </c>
      <c r="H217" s="5" t="str">
        <f t="shared" si="13"/>
        <v>BULLISH DIVERGENCE</v>
      </c>
    </row>
    <row r="218" spans="1:8" ht="13.5" x14ac:dyDescent="0.25">
      <c r="A218" s="3">
        <f>TITRES_STAT!B221</f>
        <v>42324</v>
      </c>
      <c r="B218" s="5">
        <f>TITRES_STAT!C221</f>
        <v>10.7</v>
      </c>
      <c r="C218" s="5">
        <f>TITRES_STAT!D221</f>
        <v>5.5970000000000004</v>
      </c>
      <c r="D218" s="5">
        <f>TITRES_STAT!E221</f>
        <v>5.8170000000000002</v>
      </c>
      <c r="E218" s="2">
        <f t="shared" si="12"/>
        <v>-61.396999999999984</v>
      </c>
      <c r="F218" s="5" t="str">
        <f t="shared" si="15"/>
        <v>BULLISH</v>
      </c>
      <c r="G218" s="5" t="str">
        <f t="shared" si="14"/>
        <v>NEUTRAL</v>
      </c>
      <c r="H218" s="5" t="str">
        <f t="shared" si="13"/>
        <v>BULLISH DIVERGENCE</v>
      </c>
    </row>
    <row r="219" spans="1:8" ht="13.5" x14ac:dyDescent="0.25">
      <c r="A219" s="3">
        <f>TITRES_STAT!B222</f>
        <v>42325</v>
      </c>
      <c r="B219" s="5">
        <f>TITRES_STAT!C222</f>
        <v>10.85</v>
      </c>
      <c r="C219" s="5">
        <f>TITRES_STAT!D222</f>
        <v>5.6760000000000002</v>
      </c>
      <c r="D219" s="5">
        <f>TITRES_STAT!E222</f>
        <v>5.9020000000000001</v>
      </c>
      <c r="E219" s="2">
        <f t="shared" si="12"/>
        <v>-55.494999999999983</v>
      </c>
      <c r="F219" s="5" t="str">
        <f t="shared" si="15"/>
        <v>BULLISH</v>
      </c>
      <c r="G219" s="5" t="str">
        <f t="shared" si="14"/>
        <v>WEAK</v>
      </c>
      <c r="H219" s="5" t="str">
        <f t="shared" si="13"/>
        <v>CONFIRMED BULLISH</v>
      </c>
    </row>
    <row r="220" spans="1:8" ht="13.5" x14ac:dyDescent="0.25">
      <c r="A220" s="3">
        <f>TITRES_STAT!B223</f>
        <v>42326</v>
      </c>
      <c r="B220" s="5">
        <f>TITRES_STAT!C223</f>
        <v>11.27</v>
      </c>
      <c r="C220" s="5">
        <f>TITRES_STAT!D223</f>
        <v>5.8949999999999996</v>
      </c>
      <c r="D220" s="5">
        <f>TITRES_STAT!E223</f>
        <v>6.0629999999999997</v>
      </c>
      <c r="E220" s="2">
        <f t="shared" si="12"/>
        <v>-49.431999999999981</v>
      </c>
      <c r="F220" s="5" t="str">
        <f t="shared" si="15"/>
        <v>BULLISH</v>
      </c>
      <c r="G220" s="5" t="str">
        <f t="shared" si="14"/>
        <v>WEAK</v>
      </c>
      <c r="H220" s="5" t="str">
        <f t="shared" si="13"/>
        <v>CONFIRMED BULLISH</v>
      </c>
    </row>
    <row r="221" spans="1:8" ht="13.5" x14ac:dyDescent="0.25">
      <c r="A221" s="3">
        <f>TITRES_STAT!B224</f>
        <v>42327</v>
      </c>
      <c r="B221" s="5">
        <f>TITRES_STAT!C224</f>
        <v>11.79</v>
      </c>
      <c r="C221" s="5">
        <f>TITRES_STAT!D224</f>
        <v>6.1669999999999998</v>
      </c>
      <c r="D221" s="5">
        <f>TITRES_STAT!E224</f>
        <v>6.3719999999999999</v>
      </c>
      <c r="E221" s="2">
        <f t="shared" si="12"/>
        <v>-43.059999999999981</v>
      </c>
      <c r="F221" s="5" t="str">
        <f t="shared" si="15"/>
        <v>BULLISH</v>
      </c>
      <c r="G221" s="5" t="str">
        <f t="shared" si="14"/>
        <v>WEAK</v>
      </c>
      <c r="H221" s="5" t="str">
        <f t="shared" si="13"/>
        <v>CONFIRMED BULLISH</v>
      </c>
    </row>
    <row r="222" spans="1:8" ht="13.5" x14ac:dyDescent="0.25">
      <c r="A222" s="3">
        <f>TITRES_STAT!B225</f>
        <v>42328</v>
      </c>
      <c r="B222" s="5">
        <f>TITRES_STAT!C225</f>
        <v>11.76</v>
      </c>
      <c r="C222" s="5">
        <f>TITRES_STAT!D225</f>
        <v>6.1520000000000001</v>
      </c>
      <c r="D222" s="5">
        <f>TITRES_STAT!E225</f>
        <v>6.4039999999999999</v>
      </c>
      <c r="E222" s="2">
        <f t="shared" si="12"/>
        <v>-49.463999999999984</v>
      </c>
      <c r="F222" s="5" t="str">
        <f t="shared" si="15"/>
        <v>BULLISH</v>
      </c>
      <c r="G222" s="5" t="str">
        <f t="shared" si="14"/>
        <v>WEAK</v>
      </c>
      <c r="H222" s="5" t="str">
        <f t="shared" si="13"/>
        <v>CONFIRMED BULLISH</v>
      </c>
    </row>
    <row r="223" spans="1:8" ht="13.5" x14ac:dyDescent="0.25">
      <c r="A223" s="3">
        <f>TITRES_STAT!B226</f>
        <v>42331</v>
      </c>
      <c r="B223" s="5">
        <f>TITRES_STAT!C226</f>
        <v>11.6</v>
      </c>
      <c r="C223" s="5">
        <f>TITRES_STAT!D226</f>
        <v>6.0679999999999996</v>
      </c>
      <c r="D223" s="5">
        <f>TITRES_STAT!E226</f>
        <v>6.3140000000000001</v>
      </c>
      <c r="E223" s="2">
        <f t="shared" si="12"/>
        <v>-55.777999999999984</v>
      </c>
      <c r="F223" s="5" t="str">
        <f t="shared" si="15"/>
        <v>BULLISH</v>
      </c>
      <c r="G223" s="5" t="str">
        <f t="shared" si="14"/>
        <v>WEAK</v>
      </c>
      <c r="H223" s="5" t="str">
        <f t="shared" si="13"/>
        <v>CONFIRMED BULLISH</v>
      </c>
    </row>
    <row r="224" spans="1:8" ht="13.5" x14ac:dyDescent="0.25">
      <c r="A224" s="3">
        <f>TITRES_STAT!B227</f>
        <v>42332</v>
      </c>
      <c r="B224" s="5">
        <f>TITRES_STAT!C227</f>
        <v>11.62</v>
      </c>
      <c r="C224" s="5">
        <f>TITRES_STAT!D227</f>
        <v>6.0780000000000003</v>
      </c>
      <c r="D224" s="5">
        <f>TITRES_STAT!E227</f>
        <v>6.3209999999999997</v>
      </c>
      <c r="E224" s="2">
        <f t="shared" si="12"/>
        <v>-49.456999999999987</v>
      </c>
      <c r="F224" s="5" t="str">
        <f t="shared" si="15"/>
        <v>BULLISH</v>
      </c>
      <c r="G224" s="5" t="str">
        <f t="shared" si="14"/>
        <v>WEAK</v>
      </c>
      <c r="H224" s="5" t="str">
        <f t="shared" si="13"/>
        <v>CONFIRMED BULLISH</v>
      </c>
    </row>
    <row r="225" spans="1:8" ht="13.5" x14ac:dyDescent="0.25">
      <c r="A225" s="3">
        <f>TITRES_STAT!B228</f>
        <v>42333</v>
      </c>
      <c r="B225" s="5">
        <f>TITRES_STAT!C228</f>
        <v>11.8</v>
      </c>
      <c r="C225" s="5">
        <f>TITRES_STAT!D228</f>
        <v>6.1719999999999997</v>
      </c>
      <c r="D225" s="5">
        <f>TITRES_STAT!E228</f>
        <v>6.423</v>
      </c>
      <c r="E225" s="2">
        <f t="shared" si="12"/>
        <v>-43.033999999999985</v>
      </c>
      <c r="F225" s="5" t="str">
        <f t="shared" si="15"/>
        <v>BULLISH</v>
      </c>
      <c r="G225" s="5" t="str">
        <f t="shared" si="14"/>
        <v>WEAK</v>
      </c>
      <c r="H225" s="5" t="str">
        <f t="shared" si="13"/>
        <v>CONFIRMED BULLISH</v>
      </c>
    </row>
    <row r="226" spans="1:8" ht="13.5" x14ac:dyDescent="0.25">
      <c r="A226" s="3">
        <f>TITRES_STAT!B229</f>
        <v>42334</v>
      </c>
      <c r="B226" s="5">
        <f>TITRES_STAT!C229</f>
        <v>11.65</v>
      </c>
      <c r="C226" s="5">
        <f>TITRES_STAT!D229</f>
        <v>6.0940000000000003</v>
      </c>
      <c r="D226" s="5">
        <f>TITRES_STAT!E229</f>
        <v>6.3410000000000002</v>
      </c>
      <c r="E226" s="2">
        <f t="shared" si="12"/>
        <v>-49.374999999999986</v>
      </c>
      <c r="F226" s="5" t="str">
        <f t="shared" si="15"/>
        <v>BEARISH</v>
      </c>
      <c r="G226" s="5" t="str">
        <f t="shared" si="14"/>
        <v>STRONG</v>
      </c>
      <c r="H226" s="5" t="str">
        <f t="shared" si="13"/>
        <v>CONFIRMED BEARISH</v>
      </c>
    </row>
    <row r="227" spans="1:8" ht="13.5" x14ac:dyDescent="0.25">
      <c r="A227" s="3">
        <f>TITRES_STAT!B230</f>
        <v>42335</v>
      </c>
      <c r="B227" s="5">
        <f>TITRES_STAT!C230</f>
        <v>11.8</v>
      </c>
      <c r="C227" s="5">
        <f>TITRES_STAT!D230</f>
        <v>6.1719999999999997</v>
      </c>
      <c r="D227" s="5">
        <f>TITRES_STAT!E230</f>
        <v>6.423</v>
      </c>
      <c r="E227" s="2">
        <f t="shared" si="12"/>
        <v>-42.951999999999984</v>
      </c>
      <c r="F227" s="5" t="str">
        <f t="shared" si="15"/>
        <v>BULLISH</v>
      </c>
      <c r="G227" s="5" t="str">
        <f t="shared" si="14"/>
        <v>WEAK</v>
      </c>
      <c r="H227" s="5" t="str">
        <f t="shared" si="13"/>
        <v>CONFIRMED BULLISH</v>
      </c>
    </row>
    <row r="228" spans="1:8" ht="13.5" x14ac:dyDescent="0.25">
      <c r="A228" s="3">
        <f>TITRES_STAT!B231</f>
        <v>42338</v>
      </c>
      <c r="B228" s="5">
        <f>TITRES_STAT!C231</f>
        <v>11.5</v>
      </c>
      <c r="C228" s="5">
        <f>TITRES_STAT!D231</f>
        <v>6.016</v>
      </c>
      <c r="D228" s="5">
        <f>TITRES_STAT!E231</f>
        <v>6.26</v>
      </c>
      <c r="E228" s="2">
        <f t="shared" si="12"/>
        <v>-49.211999999999982</v>
      </c>
      <c r="F228" s="5" t="str">
        <f t="shared" si="15"/>
        <v>BULLISH</v>
      </c>
      <c r="G228" s="5" t="str">
        <f t="shared" si="14"/>
        <v>WEAK</v>
      </c>
      <c r="H228" s="5" t="str">
        <f t="shared" si="13"/>
        <v>BULLISH DIVERGENCE</v>
      </c>
    </row>
    <row r="229" spans="1:8" ht="13.5" x14ac:dyDescent="0.25">
      <c r="A229" s="3">
        <f>TITRES_STAT!B232</f>
        <v>42339</v>
      </c>
      <c r="B229" s="5">
        <f>TITRES_STAT!C232</f>
        <v>11.5</v>
      </c>
      <c r="C229" s="5">
        <f>TITRES_STAT!D232</f>
        <v>6.016</v>
      </c>
      <c r="D229" s="5">
        <f>TITRES_STAT!E232</f>
        <v>6.26</v>
      </c>
      <c r="E229" s="2">
        <f t="shared" si="12"/>
        <v>-49.211999999999982</v>
      </c>
      <c r="F229" s="5" t="str">
        <f t="shared" si="15"/>
        <v>BULLISH</v>
      </c>
      <c r="G229" s="5" t="str">
        <f t="shared" si="14"/>
        <v>NEUTRAL</v>
      </c>
      <c r="H229" s="5" t="str">
        <f t="shared" si="13"/>
        <v>BULLISH DIVERGENCE</v>
      </c>
    </row>
    <row r="230" spans="1:8" ht="13.5" x14ac:dyDescent="0.25">
      <c r="A230" s="3">
        <f>TITRES_STAT!B233</f>
        <v>42340</v>
      </c>
      <c r="B230" s="5">
        <f>TITRES_STAT!C233</f>
        <v>11.49</v>
      </c>
      <c r="C230" s="5">
        <f>TITRES_STAT!D233</f>
        <v>6.01</v>
      </c>
      <c r="D230" s="5">
        <f>TITRES_STAT!E233</f>
        <v>6.2590000000000003</v>
      </c>
      <c r="E230" s="2">
        <f t="shared" si="12"/>
        <v>-55.470999999999982</v>
      </c>
      <c r="F230" s="5" t="str">
        <f t="shared" si="15"/>
        <v>BEARISH</v>
      </c>
      <c r="G230" s="5" t="str">
        <f t="shared" si="14"/>
        <v>STRONG</v>
      </c>
      <c r="H230" s="5" t="str">
        <f t="shared" si="13"/>
        <v>CONFIRMED BEARISH</v>
      </c>
    </row>
    <row r="231" spans="1:8" ht="13.5" x14ac:dyDescent="0.25">
      <c r="A231" s="3">
        <f>TITRES_STAT!B234</f>
        <v>42341</v>
      </c>
      <c r="B231" s="5">
        <f>TITRES_STAT!C234</f>
        <v>11.46</v>
      </c>
      <c r="C231" s="5">
        <f>TITRES_STAT!D234</f>
        <v>5.9950000000000001</v>
      </c>
      <c r="D231" s="5">
        <f>TITRES_STAT!E234</f>
        <v>6.2380000000000004</v>
      </c>
      <c r="E231" s="2">
        <f t="shared" si="12"/>
        <v>-61.708999999999982</v>
      </c>
      <c r="F231" s="5" t="str">
        <f t="shared" si="15"/>
        <v>BEARISH</v>
      </c>
      <c r="G231" s="5" t="str">
        <f t="shared" si="14"/>
        <v>STRONG</v>
      </c>
      <c r="H231" s="5" t="str">
        <f t="shared" si="13"/>
        <v>CONFIRMED BEARISH</v>
      </c>
    </row>
    <row r="232" spans="1:8" ht="13.5" x14ac:dyDescent="0.25">
      <c r="A232" s="3">
        <f>TITRES_STAT!B235</f>
        <v>42342</v>
      </c>
      <c r="B232" s="5">
        <f>TITRES_STAT!C235</f>
        <v>11.46</v>
      </c>
      <c r="C232" s="5">
        <f>TITRES_STAT!D235</f>
        <v>5.9950000000000001</v>
      </c>
      <c r="D232" s="5">
        <f>TITRES_STAT!E235</f>
        <v>6.2380000000000004</v>
      </c>
      <c r="E232" s="2">
        <f t="shared" si="12"/>
        <v>-61.708999999999982</v>
      </c>
      <c r="F232" s="5" t="str">
        <f t="shared" si="15"/>
        <v>BEARISH</v>
      </c>
      <c r="G232" s="5" t="str">
        <f t="shared" si="14"/>
        <v>STRONG</v>
      </c>
      <c r="H232" s="5" t="str">
        <f t="shared" si="13"/>
        <v>CONFIRMED BEARISH</v>
      </c>
    </row>
    <row r="233" spans="1:8" ht="13.5" x14ac:dyDescent="0.25">
      <c r="A233" s="3">
        <f>TITRES_STAT!B236</f>
        <v>42345</v>
      </c>
      <c r="B233" s="5">
        <f>TITRES_STAT!C236</f>
        <v>11.46</v>
      </c>
      <c r="C233" s="5">
        <f>TITRES_STAT!D236</f>
        <v>5.9950000000000001</v>
      </c>
      <c r="D233" s="5">
        <f>TITRES_STAT!E236</f>
        <v>0</v>
      </c>
      <c r="E233" s="2">
        <f t="shared" si="12"/>
        <v>-61.708999999999982</v>
      </c>
      <c r="F233" s="5" t="str">
        <f t="shared" si="15"/>
        <v>BEARISH</v>
      </c>
      <c r="G233" s="5" t="str">
        <f t="shared" si="14"/>
        <v>STRONG</v>
      </c>
      <c r="H233" s="5" t="str">
        <f t="shared" si="13"/>
        <v>CONFIRMED BEARISH</v>
      </c>
    </row>
    <row r="234" spans="1:8" ht="13.5" x14ac:dyDescent="0.25">
      <c r="A234" s="3">
        <f>TITRES_STAT!B237</f>
        <v>42346</v>
      </c>
      <c r="B234" s="5">
        <f>TITRES_STAT!C237</f>
        <v>11.23</v>
      </c>
      <c r="C234" s="5">
        <f>TITRES_STAT!D237</f>
        <v>5.8739999999999997</v>
      </c>
      <c r="D234" s="5">
        <f>TITRES_STAT!E237</f>
        <v>6.1440000000000001</v>
      </c>
      <c r="E234" s="2">
        <f t="shared" si="12"/>
        <v>-67.85299999999998</v>
      </c>
      <c r="F234" s="5" t="str">
        <f t="shared" si="15"/>
        <v>BEARISH</v>
      </c>
      <c r="G234" s="5" t="str">
        <f t="shared" si="14"/>
        <v>STRONG</v>
      </c>
      <c r="H234" s="5" t="str">
        <f t="shared" si="13"/>
        <v>CONFIRMED BEARISH</v>
      </c>
    </row>
    <row r="235" spans="1:8" ht="13.5" x14ac:dyDescent="0.25">
      <c r="A235" s="3">
        <f>TITRES_STAT!B238</f>
        <v>42347</v>
      </c>
      <c r="B235" s="5">
        <f>TITRES_STAT!C238</f>
        <v>11.45</v>
      </c>
      <c r="C235" s="5">
        <f>TITRES_STAT!D238</f>
        <v>5.9889999999999999</v>
      </c>
      <c r="D235" s="5">
        <f>TITRES_STAT!E238</f>
        <v>6.1849999999999996</v>
      </c>
      <c r="E235" s="2">
        <f t="shared" si="12"/>
        <v>-61.667999999999978</v>
      </c>
      <c r="F235" s="5" t="str">
        <f t="shared" si="15"/>
        <v>BEARISH</v>
      </c>
      <c r="G235" s="5" t="str">
        <f t="shared" si="14"/>
        <v>STRONG</v>
      </c>
      <c r="H235" s="5" t="str">
        <f t="shared" si="13"/>
        <v>CONFIRMED BEARISH</v>
      </c>
    </row>
    <row r="236" spans="1:8" ht="13.5" x14ac:dyDescent="0.25">
      <c r="A236" s="3">
        <f>TITRES_STAT!B239</f>
        <v>42348</v>
      </c>
      <c r="B236" s="5">
        <f>TITRES_STAT!C239</f>
        <v>11.45</v>
      </c>
      <c r="C236" s="5">
        <f>TITRES_STAT!D239</f>
        <v>5.9889999999999999</v>
      </c>
      <c r="D236" s="5">
        <f>TITRES_STAT!E239</f>
        <v>0</v>
      </c>
      <c r="E236" s="2">
        <f t="shared" si="12"/>
        <v>-61.667999999999978</v>
      </c>
      <c r="F236" s="5" t="str">
        <f t="shared" si="15"/>
        <v>BULLISH</v>
      </c>
      <c r="G236" s="5" t="str">
        <f t="shared" si="14"/>
        <v>NEUTRAL</v>
      </c>
      <c r="H236" s="5" t="str">
        <f t="shared" si="13"/>
        <v>BULLISH DIVERGENCE</v>
      </c>
    </row>
    <row r="237" spans="1:8" ht="13.5" x14ac:dyDescent="0.25">
      <c r="A237" s="3">
        <f>TITRES_STAT!B240</f>
        <v>42349</v>
      </c>
      <c r="B237" s="5">
        <f>TITRES_STAT!C240</f>
        <v>11.23</v>
      </c>
      <c r="C237" s="5">
        <f>TITRES_STAT!D240</f>
        <v>5.8739999999999997</v>
      </c>
      <c r="D237" s="5">
        <f>TITRES_STAT!E240</f>
        <v>6.1660000000000004</v>
      </c>
      <c r="E237" s="2">
        <f t="shared" si="12"/>
        <v>-67.833999999999975</v>
      </c>
      <c r="F237" s="5" t="str">
        <f t="shared" si="15"/>
        <v>BEARISH</v>
      </c>
      <c r="G237" s="5" t="str">
        <f t="shared" si="14"/>
        <v>STRONG</v>
      </c>
      <c r="H237" s="5" t="str">
        <f t="shared" si="13"/>
        <v>CONFIRMED BEARISH</v>
      </c>
    </row>
    <row r="238" spans="1:8" ht="13.5" x14ac:dyDescent="0.25">
      <c r="A238" s="3">
        <f>TITRES_STAT!B241</f>
        <v>42352</v>
      </c>
      <c r="B238" s="5">
        <f>TITRES_STAT!C241</f>
        <v>10.96</v>
      </c>
      <c r="C238" s="5">
        <f>TITRES_STAT!D241</f>
        <v>5.7329999999999997</v>
      </c>
      <c r="D238" s="5">
        <f>TITRES_STAT!E241</f>
        <v>5.9660000000000002</v>
      </c>
      <c r="E238" s="2">
        <f t="shared" si="12"/>
        <v>-73.799999999999969</v>
      </c>
      <c r="F238" s="5" t="str">
        <f t="shared" si="15"/>
        <v>BEARISH</v>
      </c>
      <c r="G238" s="5" t="str">
        <f t="shared" si="14"/>
        <v>STRONG</v>
      </c>
      <c r="H238" s="5" t="str">
        <f t="shared" si="13"/>
        <v>CONFIRMED BEARISH</v>
      </c>
    </row>
    <row r="239" spans="1:8" ht="13.5" x14ac:dyDescent="0.25">
      <c r="A239" s="3">
        <f>TITRES_STAT!B242</f>
        <v>42353</v>
      </c>
      <c r="B239" s="5">
        <f>TITRES_STAT!C242</f>
        <v>11.28</v>
      </c>
      <c r="C239" s="5">
        <f>TITRES_STAT!D242</f>
        <v>5.9</v>
      </c>
      <c r="D239" s="5">
        <f>TITRES_STAT!E242</f>
        <v>6.14</v>
      </c>
      <c r="E239" s="2">
        <f t="shared" si="12"/>
        <v>-67.659999999999968</v>
      </c>
      <c r="F239" s="5" t="str">
        <f t="shared" si="15"/>
        <v>BULLISH</v>
      </c>
      <c r="G239" s="5" t="str">
        <f t="shared" si="14"/>
        <v>NEUTRAL</v>
      </c>
      <c r="H239" s="5" t="str">
        <f t="shared" si="13"/>
        <v>CONFIRMED BULLISH</v>
      </c>
    </row>
    <row r="240" spans="1:8" ht="13.5" x14ac:dyDescent="0.25">
      <c r="A240" s="3">
        <f>TITRES_STAT!B243</f>
        <v>42354</v>
      </c>
      <c r="B240" s="5">
        <f>TITRES_STAT!C243</f>
        <v>11.37</v>
      </c>
      <c r="C240" s="5">
        <f>TITRES_STAT!D243</f>
        <v>5.9480000000000004</v>
      </c>
      <c r="D240" s="5">
        <f>TITRES_STAT!E243</f>
        <v>6.1890000000000001</v>
      </c>
      <c r="E240" s="2">
        <f t="shared" si="12"/>
        <v>-61.470999999999968</v>
      </c>
      <c r="F240" s="5" t="str">
        <f t="shared" si="15"/>
        <v>BULLISH</v>
      </c>
      <c r="G240" s="5" t="str">
        <f t="shared" si="14"/>
        <v>NEUTRAL</v>
      </c>
      <c r="H240" s="5" t="str">
        <f t="shared" si="13"/>
        <v>BULLISH DIVERGENCE</v>
      </c>
    </row>
    <row r="241" spans="1:8" ht="13.5" x14ac:dyDescent="0.25">
      <c r="A241" s="3">
        <f>TITRES_STAT!B244</f>
        <v>42355</v>
      </c>
      <c r="B241" s="5">
        <f>TITRES_STAT!C244</f>
        <v>11.41</v>
      </c>
      <c r="C241" s="5">
        <f>TITRES_STAT!D244</f>
        <v>5.968</v>
      </c>
      <c r="D241" s="5">
        <f>TITRES_STAT!E244</f>
        <v>6.2080000000000002</v>
      </c>
      <c r="E241" s="2">
        <f t="shared" si="12"/>
        <v>-55.26299999999997</v>
      </c>
      <c r="F241" s="5" t="str">
        <f t="shared" si="15"/>
        <v>BULLISH</v>
      </c>
      <c r="G241" s="5" t="str">
        <f t="shared" si="14"/>
        <v>WEAK</v>
      </c>
      <c r="H241" s="5" t="str">
        <f t="shared" si="13"/>
        <v>BULLISH DIVERGENCE</v>
      </c>
    </row>
    <row r="242" spans="1:8" ht="13.5" x14ac:dyDescent="0.25">
      <c r="A242" s="3">
        <f>TITRES_STAT!B245</f>
        <v>42356</v>
      </c>
      <c r="B242" s="5">
        <f>TITRES_STAT!C245</f>
        <v>11.54</v>
      </c>
      <c r="C242" s="5">
        <f>TITRES_STAT!D245</f>
        <v>6.0359999999999996</v>
      </c>
      <c r="D242" s="5">
        <f>TITRES_STAT!E245</f>
        <v>6.2759999999999998</v>
      </c>
      <c r="E242" s="2">
        <f t="shared" si="12"/>
        <v>-48.986999999999966</v>
      </c>
      <c r="F242" s="5" t="str">
        <f t="shared" si="15"/>
        <v>BULLISH</v>
      </c>
      <c r="G242" s="5" t="str">
        <f t="shared" si="14"/>
        <v>WEAK</v>
      </c>
      <c r="H242" s="5" t="str">
        <f t="shared" si="13"/>
        <v>CONFIRMED BULLISH</v>
      </c>
    </row>
    <row r="243" spans="1:8" ht="13.5" x14ac:dyDescent="0.25">
      <c r="A243" s="3">
        <f>TITRES_STAT!B246</f>
        <v>42359</v>
      </c>
      <c r="B243" s="5">
        <f>TITRES_STAT!C246</f>
        <v>11.61</v>
      </c>
      <c r="C243" s="5">
        <f>TITRES_STAT!D246</f>
        <v>6.0730000000000004</v>
      </c>
      <c r="D243" s="5">
        <f>TITRES_STAT!E246</f>
        <v>6.3259999999999996</v>
      </c>
      <c r="E243" s="2">
        <f t="shared" si="12"/>
        <v>-42.660999999999966</v>
      </c>
      <c r="F243" s="5" t="str">
        <f t="shared" si="15"/>
        <v>BULLISH</v>
      </c>
      <c r="G243" s="5" t="str">
        <f t="shared" si="14"/>
        <v>WEAK</v>
      </c>
      <c r="H243" s="5" t="str">
        <f t="shared" si="13"/>
        <v>CONFIRMED BULLISH</v>
      </c>
    </row>
    <row r="244" spans="1:8" ht="13.5" x14ac:dyDescent="0.25">
      <c r="A244" s="3">
        <f>TITRES_STAT!B247</f>
        <v>42360</v>
      </c>
      <c r="B244" s="5">
        <f>TITRES_STAT!C247</f>
        <v>11.66</v>
      </c>
      <c r="C244" s="5">
        <f>TITRES_STAT!D247</f>
        <v>6.0990000000000002</v>
      </c>
      <c r="D244" s="5">
        <f>TITRES_STAT!E247</f>
        <v>6.3840000000000003</v>
      </c>
      <c r="E244" s="2">
        <f t="shared" si="12"/>
        <v>-36.276999999999965</v>
      </c>
      <c r="F244" s="5" t="str">
        <f t="shared" si="15"/>
        <v>BULLISH</v>
      </c>
      <c r="G244" s="5" t="str">
        <f t="shared" si="14"/>
        <v>WEAK</v>
      </c>
      <c r="H244" s="5" t="str">
        <f t="shared" si="13"/>
        <v>CONFIRMED BULLISH</v>
      </c>
    </row>
    <row r="245" spans="1:8" ht="13.5" x14ac:dyDescent="0.25">
      <c r="A245" s="3">
        <f>TITRES_STAT!B248</f>
        <v>42361</v>
      </c>
      <c r="B245" s="5">
        <f>TITRES_STAT!C248</f>
        <v>12</v>
      </c>
      <c r="C245" s="5">
        <f>TITRES_STAT!D248</f>
        <v>6.2770000000000001</v>
      </c>
      <c r="D245" s="5">
        <f>TITRES_STAT!E248</f>
        <v>6.532</v>
      </c>
      <c r="E245" s="2">
        <f t="shared" si="12"/>
        <v>-29.744999999999965</v>
      </c>
      <c r="F245" s="5" t="str">
        <f t="shared" si="15"/>
        <v>BULLISH</v>
      </c>
      <c r="G245" s="5" t="str">
        <f t="shared" si="14"/>
        <v>WEAK</v>
      </c>
      <c r="H245" s="5" t="str">
        <f t="shared" si="13"/>
        <v>CONFIRMED BULLISH</v>
      </c>
    </row>
    <row r="246" spans="1:8" ht="13.5" x14ac:dyDescent="0.25">
      <c r="A246" s="3">
        <f>TITRES_STAT!B249</f>
        <v>42363</v>
      </c>
      <c r="B246" s="5">
        <f>TITRES_STAT!C249</f>
        <v>11.65</v>
      </c>
      <c r="C246" s="5">
        <f>TITRES_STAT!D249</f>
        <v>6.0940000000000003</v>
      </c>
      <c r="D246" s="5">
        <f>TITRES_STAT!E249</f>
        <v>6.3650000000000002</v>
      </c>
      <c r="E246" s="2">
        <f t="shared" si="12"/>
        <v>-36.109999999999964</v>
      </c>
      <c r="F246" s="5" t="str">
        <f t="shared" si="15"/>
        <v>BULLISH</v>
      </c>
      <c r="G246" s="5" t="str">
        <f t="shared" si="14"/>
        <v>WEAK</v>
      </c>
      <c r="H246" s="5" t="str">
        <f t="shared" si="13"/>
        <v>CONFIRMED BULLISH</v>
      </c>
    </row>
    <row r="247" spans="1:8" ht="13.5" x14ac:dyDescent="0.25">
      <c r="A247" s="3">
        <f>TITRES_STAT!B250</f>
        <v>42366</v>
      </c>
      <c r="B247" s="5">
        <f>TITRES_STAT!C250</f>
        <v>11.98</v>
      </c>
      <c r="C247" s="5">
        <f>TITRES_STAT!D250</f>
        <v>6.2670000000000003</v>
      </c>
      <c r="D247" s="5">
        <f>TITRES_STAT!E250</f>
        <v>6.5209999999999999</v>
      </c>
      <c r="E247" s="2">
        <f t="shared" si="12"/>
        <v>-29.588999999999963</v>
      </c>
      <c r="F247" s="5" t="str">
        <f t="shared" si="15"/>
        <v>BULLISH</v>
      </c>
      <c r="G247" s="5" t="str">
        <f t="shared" si="14"/>
        <v>WEAK</v>
      </c>
      <c r="H247" s="5" t="str">
        <f t="shared" si="13"/>
        <v>CONFIRMED BULLISH</v>
      </c>
    </row>
    <row r="248" spans="1:8" ht="13.5" x14ac:dyDescent="0.25">
      <c r="A248" s="3">
        <f>TITRES_STAT!B251</f>
        <v>42367</v>
      </c>
      <c r="B248" s="5">
        <f>TITRES_STAT!C251</f>
        <v>12.18</v>
      </c>
      <c r="C248" s="5">
        <f>TITRES_STAT!D251</f>
        <v>6.3710000000000004</v>
      </c>
      <c r="D248" s="5">
        <f>TITRES_STAT!E251</f>
        <v>6.63</v>
      </c>
      <c r="E248" s="2">
        <f t="shared" si="12"/>
        <v>-22.958999999999964</v>
      </c>
      <c r="F248" s="5" t="str">
        <f t="shared" si="15"/>
        <v>BULLISH</v>
      </c>
      <c r="G248" s="5" t="str">
        <f t="shared" si="14"/>
        <v>WEAK</v>
      </c>
      <c r="H248" s="5" t="str">
        <f t="shared" si="13"/>
        <v>CONFIRMED BULLISH</v>
      </c>
    </row>
    <row r="249" spans="1:8" ht="13.5" x14ac:dyDescent="0.25">
      <c r="A249" s="3">
        <f>TITRES_STAT!B252</f>
        <v>42368</v>
      </c>
      <c r="B249" s="5">
        <f>TITRES_STAT!C252</f>
        <v>12.18</v>
      </c>
      <c r="C249" s="5">
        <f>TITRES_STAT!D252</f>
        <v>6.3710000000000004</v>
      </c>
      <c r="D249" s="5">
        <f>TITRES_STAT!E252</f>
        <v>6.63</v>
      </c>
      <c r="E249" s="2">
        <f t="shared" si="12"/>
        <v>-22.958999999999964</v>
      </c>
      <c r="F249" s="5" t="str">
        <f t="shared" si="15"/>
        <v>BULLISH</v>
      </c>
      <c r="G249" s="5" t="str">
        <f t="shared" si="14"/>
        <v>WEAK</v>
      </c>
      <c r="H249" s="5" t="str">
        <f t="shared" si="13"/>
        <v>CONFIRMED BULLISH</v>
      </c>
    </row>
    <row r="250" spans="1:8" ht="13.5" x14ac:dyDescent="0.25">
      <c r="A250" s="3">
        <f>TITRES_STAT!B253</f>
        <v>42369</v>
      </c>
      <c r="B250" s="5">
        <f>TITRES_STAT!C253</f>
        <v>12.15</v>
      </c>
      <c r="C250" s="5">
        <f>TITRES_STAT!D253</f>
        <v>6.3559999999999999</v>
      </c>
      <c r="D250" s="5">
        <f>TITRES_STAT!E253</f>
        <v>6.6139999999999999</v>
      </c>
      <c r="E250" s="2">
        <f t="shared" si="12"/>
        <v>-29.572999999999965</v>
      </c>
      <c r="F250" s="5" t="str">
        <f t="shared" si="15"/>
        <v>BULLISH</v>
      </c>
      <c r="G250" s="5" t="str">
        <f t="shared" si="14"/>
        <v>NEUTRAL</v>
      </c>
      <c r="H250" s="5" t="str">
        <f t="shared" si="13"/>
        <v>CONFIRMED BULLISH</v>
      </c>
    </row>
    <row r="251" spans="1:8" ht="13.5" x14ac:dyDescent="0.25">
      <c r="A251" s="3">
        <f>TITRES_STAT!B254</f>
        <v>42373</v>
      </c>
      <c r="B251" s="5">
        <f>TITRES_STAT!C254</f>
        <v>12.51</v>
      </c>
      <c r="C251" s="5">
        <f>TITRES_STAT!D254</f>
        <v>6.5439999999999996</v>
      </c>
      <c r="D251" s="5">
        <f>TITRES_STAT!E254</f>
        <v>6.5839999999999996</v>
      </c>
      <c r="E251" s="2">
        <f t="shared" si="12"/>
        <v>-22.988999999999965</v>
      </c>
      <c r="F251" s="5" t="str">
        <f t="shared" si="15"/>
        <v>BULLISH</v>
      </c>
      <c r="G251" s="5" t="str">
        <f t="shared" si="14"/>
        <v>WEAK</v>
      </c>
      <c r="H251" s="5" t="str">
        <f t="shared" si="13"/>
        <v>CONFIRMED BULLISH</v>
      </c>
    </row>
    <row r="252" spans="1:8" ht="13.5" x14ac:dyDescent="0.25">
      <c r="A252" s="3">
        <f>TITRES_STAT!B255</f>
        <v>42374</v>
      </c>
      <c r="B252" s="5">
        <f>TITRES_STAT!C255</f>
        <v>12.88</v>
      </c>
      <c r="C252" s="5">
        <f>TITRES_STAT!D255</f>
        <v>6.7370000000000001</v>
      </c>
      <c r="D252" s="5">
        <f>TITRES_STAT!E255</f>
        <v>6.9240000000000004</v>
      </c>
      <c r="E252" s="2">
        <f t="shared" si="12"/>
        <v>-16.064999999999966</v>
      </c>
      <c r="F252" s="5" t="str">
        <f t="shared" si="15"/>
        <v>BULLISH</v>
      </c>
      <c r="G252" s="5" t="str">
        <f t="shared" si="14"/>
        <v>WEAK</v>
      </c>
      <c r="H252" s="5" t="str">
        <f t="shared" si="13"/>
        <v>CONFIRMED BULLISH</v>
      </c>
    </row>
    <row r="253" spans="1:8" ht="13.5" x14ac:dyDescent="0.25">
      <c r="A253" s="3">
        <f>TITRES_STAT!B256</f>
        <v>42375</v>
      </c>
      <c r="B253" s="5">
        <f>TITRES_STAT!C256</f>
        <v>13.66</v>
      </c>
      <c r="C253" s="5">
        <f>TITRES_STAT!D256</f>
        <v>7.1449999999999996</v>
      </c>
      <c r="D253" s="5">
        <f>TITRES_STAT!E256</f>
        <v>7.3780000000000001</v>
      </c>
      <c r="E253" s="2">
        <f t="shared" si="12"/>
        <v>-8.6869999999999656</v>
      </c>
      <c r="F253" s="5" t="str">
        <f t="shared" si="15"/>
        <v>BULLISH</v>
      </c>
      <c r="G253" s="5" t="str">
        <f t="shared" si="14"/>
        <v>WEAK</v>
      </c>
      <c r="H253" s="5" t="str">
        <f t="shared" si="13"/>
        <v>CONFIRMED BULLISH</v>
      </c>
    </row>
    <row r="254" spans="1:8" ht="13.5" x14ac:dyDescent="0.25">
      <c r="A254" s="3">
        <f>TITRES_STAT!B257</f>
        <v>42376</v>
      </c>
      <c r="B254" s="5">
        <f>TITRES_STAT!C257</f>
        <v>14.48</v>
      </c>
      <c r="C254" s="5">
        <f>TITRES_STAT!D257</f>
        <v>7.5739999999999998</v>
      </c>
      <c r="D254" s="5">
        <f>TITRES_STAT!E257</f>
        <v>7.8609999999999998</v>
      </c>
      <c r="E254" s="2">
        <f t="shared" si="12"/>
        <v>-0.82599999999996587</v>
      </c>
      <c r="F254" s="5" t="str">
        <f t="shared" si="15"/>
        <v>BULLISH</v>
      </c>
      <c r="G254" s="5" t="str">
        <f t="shared" si="14"/>
        <v>WEAK</v>
      </c>
      <c r="H254" s="5" t="str">
        <f t="shared" si="13"/>
        <v>CONFIRMED BULLISH</v>
      </c>
    </row>
    <row r="255" spans="1:8" ht="13.5" x14ac:dyDescent="0.25">
      <c r="A255" s="3">
        <f>TITRES_STAT!B258</f>
        <v>42377</v>
      </c>
      <c r="B255" s="5">
        <f>TITRES_STAT!C258</f>
        <v>15.36</v>
      </c>
      <c r="C255" s="5">
        <f>TITRES_STAT!D258</f>
        <v>8.0350000000000001</v>
      </c>
      <c r="D255" s="5">
        <f>TITRES_STAT!E258</f>
        <v>8.2690000000000001</v>
      </c>
      <c r="E255" s="2">
        <f t="shared" si="12"/>
        <v>7.4430000000000343</v>
      </c>
      <c r="F255" s="5" t="str">
        <f t="shared" si="15"/>
        <v>BULLISH</v>
      </c>
      <c r="G255" s="5" t="str">
        <f t="shared" si="14"/>
        <v>WEAK</v>
      </c>
      <c r="H255" s="5" t="str">
        <f t="shared" si="13"/>
        <v>CONFIRMED BULLISH</v>
      </c>
    </row>
    <row r="256" spans="1:8" ht="13.5" x14ac:dyDescent="0.25">
      <c r="A256" s="3">
        <f>TITRES_STAT!B259</f>
        <v>42380</v>
      </c>
      <c r="B256" s="5">
        <f>TITRES_STAT!C259</f>
        <v>16.29</v>
      </c>
      <c r="C256" s="5">
        <f>TITRES_STAT!D259</f>
        <v>8.5210000000000008</v>
      </c>
      <c r="D256" s="5">
        <f>TITRES_STAT!E259</f>
        <v>8.7680000000000007</v>
      </c>
      <c r="E256" s="2">
        <f t="shared" si="12"/>
        <v>16.211000000000034</v>
      </c>
      <c r="F256" s="5" t="str">
        <f t="shared" si="15"/>
        <v>BULLISH</v>
      </c>
      <c r="G256" s="5" t="str">
        <f t="shared" si="14"/>
        <v>WEAK</v>
      </c>
      <c r="H256" s="5" t="str">
        <f t="shared" si="13"/>
        <v>CONFIRMED BULLISH</v>
      </c>
    </row>
    <row r="257" spans="1:8" ht="13.5" x14ac:dyDescent="0.25">
      <c r="A257" s="3">
        <f>TITRES_STAT!B260</f>
        <v>42381</v>
      </c>
      <c r="B257" s="5">
        <f>TITRES_STAT!C260</f>
        <v>16.600000000000001</v>
      </c>
      <c r="C257" s="5">
        <f>TITRES_STAT!D260</f>
        <v>8.6829999999999998</v>
      </c>
      <c r="D257" s="5">
        <f>TITRES_STAT!E260</f>
        <v>8.9819999999999993</v>
      </c>
      <c r="E257" s="2">
        <f t="shared" si="12"/>
        <v>25.193000000000033</v>
      </c>
      <c r="F257" s="5" t="str">
        <f t="shared" si="15"/>
        <v>BULLISH</v>
      </c>
      <c r="G257" s="5" t="str">
        <f t="shared" si="14"/>
        <v>WEAK</v>
      </c>
      <c r="H257" s="5" t="str">
        <f t="shared" si="13"/>
        <v>CONFIRMED BULLISH</v>
      </c>
    </row>
    <row r="258" spans="1:8" ht="13.5" x14ac:dyDescent="0.25">
      <c r="A258" s="3">
        <f>TITRES_STAT!B261</f>
        <v>42382</v>
      </c>
      <c r="B258" s="5">
        <f>TITRES_STAT!C261</f>
        <v>16.600000000000001</v>
      </c>
      <c r="C258" s="5">
        <f>TITRES_STAT!D261</f>
        <v>8.6829999999999998</v>
      </c>
      <c r="D258" s="5">
        <f>TITRES_STAT!E261</f>
        <v>8.9909999999999997</v>
      </c>
      <c r="E258" s="2">
        <f t="shared" si="12"/>
        <v>25.193000000000033</v>
      </c>
      <c r="F258" s="5" t="str">
        <f t="shared" si="15"/>
        <v>BULLISH</v>
      </c>
      <c r="G258" s="5" t="str">
        <f t="shared" si="14"/>
        <v>WEAK</v>
      </c>
      <c r="H258" s="5" t="str">
        <f t="shared" si="13"/>
        <v>CONFIRMED BULLISH</v>
      </c>
    </row>
    <row r="259" spans="1:8" ht="13.5" x14ac:dyDescent="0.25">
      <c r="A259" s="3">
        <f>TITRES_STAT!B262</f>
        <v>42384</v>
      </c>
      <c r="B259" s="5">
        <f>TITRES_STAT!C262</f>
        <v>16.22</v>
      </c>
      <c r="C259" s="5">
        <f>TITRES_STAT!D262</f>
        <v>8.484</v>
      </c>
      <c r="D259" s="5">
        <f>TITRES_STAT!E262</f>
        <v>8.8770000000000007</v>
      </c>
      <c r="E259" s="2">
        <f t="shared" si="12"/>
        <v>16.316000000000031</v>
      </c>
      <c r="F259" s="5" t="str">
        <f t="shared" si="15"/>
        <v>BULLISH</v>
      </c>
      <c r="G259" s="5" t="str">
        <f t="shared" si="14"/>
        <v>WEAK</v>
      </c>
      <c r="H259" s="5" t="str">
        <f t="shared" si="13"/>
        <v>CONFIRMED BULLISH</v>
      </c>
    </row>
    <row r="260" spans="1:8" ht="13.5" x14ac:dyDescent="0.25">
      <c r="A260" s="3">
        <f>TITRES_STAT!B263</f>
        <v>42387</v>
      </c>
      <c r="B260" s="5">
        <f>TITRES_STAT!C263</f>
        <v>15.72</v>
      </c>
      <c r="C260" s="5">
        <f>TITRES_STAT!D263</f>
        <v>8.2230000000000008</v>
      </c>
      <c r="D260" s="5">
        <f>TITRES_STAT!E263</f>
        <v>8.61</v>
      </c>
      <c r="E260" s="2">
        <f t="shared" ref="E260:E323" si="16">IF(B260&gt;B259, E259+D260, IF(B260&lt;B259, E259-D260, E259))</f>
        <v>7.7060000000000315</v>
      </c>
      <c r="F260" s="5" t="str">
        <f t="shared" si="15"/>
        <v>BULLISH</v>
      </c>
      <c r="G260" s="5" t="str">
        <f t="shared" si="14"/>
        <v>STRONG</v>
      </c>
      <c r="H260" s="5" t="str">
        <f t="shared" si="13"/>
        <v>CONFIRMED BULLISH</v>
      </c>
    </row>
    <row r="261" spans="1:8" ht="13.5" x14ac:dyDescent="0.25">
      <c r="A261" s="3">
        <f>TITRES_STAT!B264</f>
        <v>42388</v>
      </c>
      <c r="B261" s="5">
        <f>TITRES_STAT!C264</f>
        <v>15.35</v>
      </c>
      <c r="C261" s="5">
        <f>TITRES_STAT!D264</f>
        <v>8.0289999999999999</v>
      </c>
      <c r="D261" s="5">
        <f>TITRES_STAT!E264</f>
        <v>8.3789999999999996</v>
      </c>
      <c r="E261" s="2">
        <f t="shared" si="16"/>
        <v>-0.67299999999996807</v>
      </c>
      <c r="F261" s="5" t="str">
        <f t="shared" si="15"/>
        <v>BEARISH</v>
      </c>
      <c r="G261" s="5" t="str">
        <f t="shared" si="14"/>
        <v>WEAK</v>
      </c>
      <c r="H261" s="5" t="str">
        <f t="shared" si="13"/>
        <v>CONFIRMED BEARISH</v>
      </c>
    </row>
    <row r="262" spans="1:8" ht="13.5" x14ac:dyDescent="0.25">
      <c r="A262" s="3">
        <f>TITRES_STAT!B265</f>
        <v>42389</v>
      </c>
      <c r="B262" s="5">
        <f>TITRES_STAT!C265</f>
        <v>15.9</v>
      </c>
      <c r="C262" s="5">
        <f>TITRES_STAT!D265</f>
        <v>8.3170000000000002</v>
      </c>
      <c r="D262" s="5">
        <f>TITRES_STAT!E265</f>
        <v>8.6229999999999993</v>
      </c>
      <c r="E262" s="2">
        <f t="shared" si="16"/>
        <v>7.9500000000000313</v>
      </c>
      <c r="F262" s="5" t="str">
        <f t="shared" si="15"/>
        <v>BEARISH</v>
      </c>
      <c r="G262" s="5" t="str">
        <f t="shared" si="14"/>
        <v>WEAK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5">
        <f>TITRES_STAT!C266</f>
        <v>15.55</v>
      </c>
      <c r="C263" s="5">
        <f>TITRES_STAT!D266</f>
        <v>8.1340000000000003</v>
      </c>
      <c r="D263" s="5">
        <f>TITRES_STAT!E266</f>
        <v>8.4710000000000001</v>
      </c>
      <c r="E263" s="2">
        <f t="shared" si="16"/>
        <v>-0.52099999999996882</v>
      </c>
      <c r="F263" s="5" t="str">
        <f t="shared" si="15"/>
        <v>BEARISH</v>
      </c>
      <c r="G263" s="5" t="str">
        <f t="shared" ref="G263:G326" si="18">IF((E263-E258)/E258 &gt; 0.02, "STRONG",
 IF((E263-E258)/E258 &lt; -0.02, "WEAK", "NEUTRAL"))</f>
        <v>WEAK</v>
      </c>
      <c r="H263" s="5" t="str">
        <f t="shared" si="17"/>
        <v>CONFIRMED BEARISH</v>
      </c>
    </row>
    <row r="264" spans="1:8" ht="13.5" x14ac:dyDescent="0.25">
      <c r="A264" s="3">
        <f>TITRES_STAT!B267</f>
        <v>42391</v>
      </c>
      <c r="B264" s="5">
        <f>TITRES_STAT!C267</f>
        <v>15.41</v>
      </c>
      <c r="C264" s="5">
        <f>TITRES_STAT!D267</f>
        <v>8.0609999999999999</v>
      </c>
      <c r="D264" s="5">
        <f>TITRES_STAT!E267</f>
        <v>8.484</v>
      </c>
      <c r="E264" s="2">
        <f t="shared" si="16"/>
        <v>-9.0049999999999688</v>
      </c>
      <c r="F264" s="5" t="str">
        <f t="shared" ref="F264:F327" si="19">IF(E264&gt;E259,"BULLISH",IF(E264&lt;E259,"BEARISH","NEUTRAL"))</f>
        <v>BEARISH</v>
      </c>
      <c r="G264" s="5" t="str">
        <f t="shared" si="18"/>
        <v>WEAK</v>
      </c>
      <c r="H264" s="5" t="str">
        <f t="shared" si="17"/>
        <v>CONFIRMED BEARISH</v>
      </c>
    </row>
    <row r="265" spans="1:8" ht="13.5" x14ac:dyDescent="0.25">
      <c r="A265" s="3">
        <f>TITRES_STAT!B268</f>
        <v>42394</v>
      </c>
      <c r="B265" s="5">
        <f>TITRES_STAT!C268</f>
        <v>15.87</v>
      </c>
      <c r="C265" s="5">
        <f>TITRES_STAT!D268</f>
        <v>8.3010000000000002</v>
      </c>
      <c r="D265" s="5">
        <f>TITRES_STAT!E268</f>
        <v>8.6180000000000003</v>
      </c>
      <c r="E265" s="2">
        <f t="shared" si="16"/>
        <v>-0.38699999999996848</v>
      </c>
      <c r="F265" s="5" t="str">
        <f t="shared" si="19"/>
        <v>BEARISH</v>
      </c>
      <c r="G265" s="5" t="str">
        <f t="shared" si="18"/>
        <v>WEAK</v>
      </c>
      <c r="H265" s="5" t="str">
        <f t="shared" si="17"/>
        <v>BEARISH DIVERGENCE</v>
      </c>
    </row>
    <row r="266" spans="1:8" ht="13.5" x14ac:dyDescent="0.25">
      <c r="A266" s="3">
        <f>TITRES_STAT!B269</f>
        <v>42395</v>
      </c>
      <c r="B266" s="5">
        <f>TITRES_STAT!C269</f>
        <v>16.2</v>
      </c>
      <c r="C266" s="5">
        <f>TITRES_STAT!D269</f>
        <v>8.4740000000000002</v>
      </c>
      <c r="D266" s="5">
        <f>TITRES_STAT!E269</f>
        <v>8.74</v>
      </c>
      <c r="E266" s="2">
        <f t="shared" si="16"/>
        <v>8.3530000000000317</v>
      </c>
      <c r="F266" s="5" t="str">
        <f t="shared" si="19"/>
        <v>BULLISH</v>
      </c>
      <c r="G266" s="5" t="str">
        <f t="shared" si="18"/>
        <v>WEAK</v>
      </c>
      <c r="H266" s="5" t="str">
        <f t="shared" si="17"/>
        <v>CONFIRMED BULLISH</v>
      </c>
    </row>
    <row r="267" spans="1:8" ht="13.5" x14ac:dyDescent="0.25">
      <c r="A267" s="3">
        <f>TITRES_STAT!B270</f>
        <v>42396</v>
      </c>
      <c r="B267" s="5">
        <f>TITRES_STAT!C270</f>
        <v>16.350000000000001</v>
      </c>
      <c r="C267" s="5">
        <f>TITRES_STAT!D270</f>
        <v>8.5519999999999996</v>
      </c>
      <c r="D267" s="5">
        <f>TITRES_STAT!E270</f>
        <v>8.8810000000000002</v>
      </c>
      <c r="E267" s="2">
        <f t="shared" si="16"/>
        <v>17.23400000000003</v>
      </c>
      <c r="F267" s="5" t="str">
        <f t="shared" si="19"/>
        <v>BULLISH</v>
      </c>
      <c r="G267" s="5" t="str">
        <f t="shared" si="18"/>
        <v>STRONG</v>
      </c>
      <c r="H267" s="5" t="str">
        <f t="shared" si="17"/>
        <v>CONFIRMED BULLISH</v>
      </c>
    </row>
    <row r="268" spans="1:8" ht="13.5" x14ac:dyDescent="0.25">
      <c r="A268" s="3">
        <f>TITRES_STAT!B271</f>
        <v>42397</v>
      </c>
      <c r="B268" s="5">
        <f>TITRES_STAT!C271</f>
        <v>15.98</v>
      </c>
      <c r="C268" s="5">
        <f>TITRES_STAT!D271</f>
        <v>8.359</v>
      </c>
      <c r="D268" s="5">
        <f>TITRES_STAT!E271</f>
        <v>8.7040000000000006</v>
      </c>
      <c r="E268" s="2">
        <f t="shared" si="16"/>
        <v>8.5300000000000296</v>
      </c>
      <c r="F268" s="5" t="str">
        <f t="shared" si="19"/>
        <v>BULLISH</v>
      </c>
      <c r="G268" s="5" t="str">
        <f t="shared" si="18"/>
        <v>WEAK</v>
      </c>
      <c r="H268" s="5" t="str">
        <f t="shared" si="17"/>
        <v>CONFIRMED BULLISH</v>
      </c>
    </row>
    <row r="269" spans="1:8" ht="13.5" x14ac:dyDescent="0.25">
      <c r="A269" s="3">
        <f>TITRES_STAT!B272</f>
        <v>42398</v>
      </c>
      <c r="B269" s="5">
        <f>TITRES_STAT!C272</f>
        <v>15.97</v>
      </c>
      <c r="C269" s="5">
        <f>TITRES_STAT!D272</f>
        <v>8.3539999999999992</v>
      </c>
      <c r="D269" s="5">
        <f>TITRES_STAT!E272</f>
        <v>8.641</v>
      </c>
      <c r="E269" s="2">
        <f t="shared" si="16"/>
        <v>-0.11099999999997046</v>
      </c>
      <c r="F269" s="5" t="str">
        <f t="shared" si="19"/>
        <v>BULLISH</v>
      </c>
      <c r="G269" s="5" t="str">
        <f t="shared" si="18"/>
        <v>WEAK</v>
      </c>
      <c r="H269" s="5" t="str">
        <f t="shared" si="17"/>
        <v>CONFIRMED BULLISH</v>
      </c>
    </row>
    <row r="270" spans="1:8" ht="13.5" x14ac:dyDescent="0.25">
      <c r="A270" s="3">
        <f>TITRES_STAT!B273</f>
        <v>42401</v>
      </c>
      <c r="B270" s="5">
        <f>TITRES_STAT!C273</f>
        <v>16.2</v>
      </c>
      <c r="C270" s="5">
        <f>TITRES_STAT!D273</f>
        <v>8.4740000000000002</v>
      </c>
      <c r="D270" s="5">
        <f>TITRES_STAT!E273</f>
        <v>8.7650000000000006</v>
      </c>
      <c r="E270" s="2">
        <f t="shared" si="16"/>
        <v>8.6540000000000301</v>
      </c>
      <c r="F270" s="5" t="str">
        <f t="shared" si="19"/>
        <v>BULLISH</v>
      </c>
      <c r="G270" s="5" t="str">
        <f t="shared" si="18"/>
        <v>WEAK</v>
      </c>
      <c r="H270" s="5" t="str">
        <f t="shared" si="17"/>
        <v>CONFIRMED BULLISH</v>
      </c>
    </row>
    <row r="271" spans="1:8" ht="13.5" x14ac:dyDescent="0.25">
      <c r="A271" s="3">
        <f>TITRES_STAT!B274</f>
        <v>42402</v>
      </c>
      <c r="B271" s="5">
        <f>TITRES_STAT!C274</f>
        <v>16.3</v>
      </c>
      <c r="C271" s="5">
        <f>TITRES_STAT!D274</f>
        <v>8.5259999999999998</v>
      </c>
      <c r="D271" s="5">
        <f>TITRES_STAT!E274</f>
        <v>8.7330000000000005</v>
      </c>
      <c r="E271" s="2">
        <f t="shared" si="16"/>
        <v>17.387000000000029</v>
      </c>
      <c r="F271" s="5" t="str">
        <f t="shared" si="19"/>
        <v>BULLISH</v>
      </c>
      <c r="G271" s="5" t="str">
        <f t="shared" si="18"/>
        <v>STRONG</v>
      </c>
      <c r="H271" s="5" t="str">
        <f t="shared" si="17"/>
        <v>CONFIRMED BULLISH</v>
      </c>
    </row>
    <row r="272" spans="1:8" ht="13.5" x14ac:dyDescent="0.25">
      <c r="A272" s="3">
        <f>TITRES_STAT!B275</f>
        <v>42403</v>
      </c>
      <c r="B272" s="5">
        <f>TITRES_STAT!C275</f>
        <v>16</v>
      </c>
      <c r="C272" s="5">
        <f>TITRES_STAT!D275</f>
        <v>8.3689999999999998</v>
      </c>
      <c r="D272" s="5">
        <f>TITRES_STAT!E275</f>
        <v>8.7690000000000001</v>
      </c>
      <c r="E272" s="2">
        <f t="shared" si="16"/>
        <v>8.6180000000000287</v>
      </c>
      <c r="F272" s="5" t="str">
        <f t="shared" si="19"/>
        <v>BEARISH</v>
      </c>
      <c r="G272" s="5" t="str">
        <f t="shared" si="18"/>
        <v>WEAK</v>
      </c>
      <c r="H272" s="5" t="str">
        <f t="shared" si="17"/>
        <v>CONFIRMED BEARISH</v>
      </c>
    </row>
    <row r="273" spans="1:8" ht="13.5" x14ac:dyDescent="0.25">
      <c r="A273" s="3">
        <f>TITRES_STAT!B276</f>
        <v>42404</v>
      </c>
      <c r="B273" s="5">
        <f>TITRES_STAT!C276</f>
        <v>15.97</v>
      </c>
      <c r="C273" s="5">
        <f>TITRES_STAT!D276</f>
        <v>8.3539999999999992</v>
      </c>
      <c r="D273" s="5">
        <f>TITRES_STAT!E276</f>
        <v>8.7010000000000005</v>
      </c>
      <c r="E273" s="2">
        <f t="shared" si="16"/>
        <v>-8.2999999999971763E-2</v>
      </c>
      <c r="F273" s="5" t="str">
        <f t="shared" si="19"/>
        <v>BEARISH</v>
      </c>
      <c r="G273" s="5" t="str">
        <f t="shared" si="18"/>
        <v>WEAK</v>
      </c>
      <c r="H273" s="5" t="str">
        <f t="shared" si="17"/>
        <v>CONFIRMED BEARISH</v>
      </c>
    </row>
    <row r="274" spans="1:8" ht="13.5" x14ac:dyDescent="0.25">
      <c r="A274" s="3">
        <f>TITRES_STAT!B277</f>
        <v>42405</v>
      </c>
      <c r="B274" s="5">
        <f>TITRES_STAT!C277</f>
        <v>15.97</v>
      </c>
      <c r="C274" s="5">
        <f>TITRES_STAT!D277</f>
        <v>8.3539999999999992</v>
      </c>
      <c r="D274" s="5">
        <f>TITRES_STAT!E277</f>
        <v>8.6910000000000007</v>
      </c>
      <c r="E274" s="2">
        <f t="shared" si="16"/>
        <v>-8.2999999999971763E-2</v>
      </c>
      <c r="F274" s="5" t="str">
        <f t="shared" si="19"/>
        <v>BULLISH</v>
      </c>
      <c r="G274" s="5" t="str">
        <f t="shared" si="18"/>
        <v>WEAK</v>
      </c>
      <c r="H274" s="5" t="str">
        <f t="shared" si="17"/>
        <v>NEUTRAL</v>
      </c>
    </row>
    <row r="275" spans="1:8" ht="13.5" x14ac:dyDescent="0.25">
      <c r="A275" s="3">
        <f>TITRES_STAT!B278</f>
        <v>42408</v>
      </c>
      <c r="B275" s="5">
        <f>TITRES_STAT!C278</f>
        <v>15.84</v>
      </c>
      <c r="C275" s="5">
        <f>TITRES_STAT!D278</f>
        <v>8.2859999999999996</v>
      </c>
      <c r="D275" s="5">
        <f>TITRES_STAT!E278</f>
        <v>8.5500000000000007</v>
      </c>
      <c r="E275" s="2">
        <f t="shared" si="16"/>
        <v>-8.6329999999999725</v>
      </c>
      <c r="F275" s="5" t="str">
        <f t="shared" si="19"/>
        <v>BEARISH</v>
      </c>
      <c r="G275" s="5" t="str">
        <f t="shared" si="18"/>
        <v>WEAK</v>
      </c>
      <c r="H275" s="5" t="str">
        <f t="shared" si="17"/>
        <v>CONFIRMED BEARISH</v>
      </c>
    </row>
    <row r="276" spans="1:8" ht="13.5" x14ac:dyDescent="0.25">
      <c r="A276" s="3">
        <f>TITRES_STAT!B279</f>
        <v>42409</v>
      </c>
      <c r="B276" s="5">
        <f>TITRES_STAT!C279</f>
        <v>15.9</v>
      </c>
      <c r="C276" s="5">
        <f>TITRES_STAT!D279</f>
        <v>8.3170000000000002</v>
      </c>
      <c r="D276" s="5">
        <f>TITRES_STAT!E279</f>
        <v>8.4489999999999998</v>
      </c>
      <c r="E276" s="2">
        <f t="shared" si="16"/>
        <v>-0.18399999999997263</v>
      </c>
      <c r="F276" s="5" t="str">
        <f t="shared" si="19"/>
        <v>BEARISH</v>
      </c>
      <c r="G276" s="5" t="str">
        <f t="shared" si="18"/>
        <v>WEAK</v>
      </c>
      <c r="H276" s="5" t="str">
        <f t="shared" si="17"/>
        <v>CONFIRMED BEARISH</v>
      </c>
    </row>
    <row r="277" spans="1:8" ht="13.5" x14ac:dyDescent="0.25">
      <c r="A277" s="3">
        <f>TITRES_STAT!B280</f>
        <v>42410</v>
      </c>
      <c r="B277" s="5">
        <f>TITRES_STAT!C280</f>
        <v>15.5</v>
      </c>
      <c r="C277" s="5">
        <f>TITRES_STAT!D280</f>
        <v>8.1080000000000005</v>
      </c>
      <c r="D277" s="5">
        <f>TITRES_STAT!E280</f>
        <v>8.468</v>
      </c>
      <c r="E277" s="2">
        <f t="shared" si="16"/>
        <v>-8.6519999999999726</v>
      </c>
      <c r="F277" s="5" t="str">
        <f t="shared" si="19"/>
        <v>BEARISH</v>
      </c>
      <c r="G277" s="5" t="str">
        <f t="shared" si="18"/>
        <v>WEAK</v>
      </c>
      <c r="H277" s="5" t="str">
        <f t="shared" si="17"/>
        <v>CONFIRMED BEARISH</v>
      </c>
    </row>
    <row r="278" spans="1:8" ht="13.5" x14ac:dyDescent="0.25">
      <c r="A278" s="3">
        <f>TITRES_STAT!B281</f>
        <v>42411</v>
      </c>
      <c r="B278" s="5">
        <f>TITRES_STAT!C281</f>
        <v>15.6</v>
      </c>
      <c r="C278" s="5">
        <f>TITRES_STAT!D281</f>
        <v>8.16</v>
      </c>
      <c r="D278" s="5">
        <f>TITRES_STAT!E281</f>
        <v>8.4920000000000009</v>
      </c>
      <c r="E278" s="2">
        <f t="shared" si="16"/>
        <v>-0.15999999999997172</v>
      </c>
      <c r="F278" s="5" t="str">
        <f t="shared" si="19"/>
        <v>BEARISH</v>
      </c>
      <c r="G278" s="5" t="str">
        <f t="shared" si="18"/>
        <v>STRONG</v>
      </c>
      <c r="H278" s="5" t="str">
        <f t="shared" si="17"/>
        <v>CONFIRMED BEARISH</v>
      </c>
    </row>
    <row r="279" spans="1:8" ht="13.5" x14ac:dyDescent="0.25">
      <c r="A279" s="3">
        <f>TITRES_STAT!B282</f>
        <v>42412</v>
      </c>
      <c r="B279" s="5">
        <f>TITRES_STAT!C282</f>
        <v>15.59</v>
      </c>
      <c r="C279" s="5">
        <f>TITRES_STAT!D282</f>
        <v>8.1549999999999994</v>
      </c>
      <c r="D279" s="5">
        <f>TITRES_STAT!E282</f>
        <v>8.4860000000000007</v>
      </c>
      <c r="E279" s="2">
        <f t="shared" si="16"/>
        <v>-8.6459999999999724</v>
      </c>
      <c r="F279" s="5" t="str">
        <f t="shared" si="19"/>
        <v>BEARISH</v>
      </c>
      <c r="G279" s="5" t="str">
        <f t="shared" si="18"/>
        <v>STRONG</v>
      </c>
      <c r="H279" s="5" t="str">
        <f t="shared" si="17"/>
        <v>CONFIRMED BEARISH</v>
      </c>
    </row>
    <row r="280" spans="1:8" ht="13.5" x14ac:dyDescent="0.25">
      <c r="A280" s="3">
        <f>TITRES_STAT!B283</f>
        <v>42415</v>
      </c>
      <c r="B280" s="5">
        <f>TITRES_STAT!C283</f>
        <v>15.4</v>
      </c>
      <c r="C280" s="5">
        <f>TITRES_STAT!D283</f>
        <v>8.0559999999999992</v>
      </c>
      <c r="D280" s="5">
        <f>TITRES_STAT!E283</f>
        <v>8.3569999999999993</v>
      </c>
      <c r="E280" s="2">
        <f t="shared" si="16"/>
        <v>-17.002999999999972</v>
      </c>
      <c r="F280" s="5" t="str">
        <f t="shared" si="19"/>
        <v>BEARISH</v>
      </c>
      <c r="G280" s="5" t="str">
        <f t="shared" si="18"/>
        <v>STRONG</v>
      </c>
      <c r="H280" s="5" t="str">
        <f t="shared" si="17"/>
        <v>CONFIRMED BEARISH</v>
      </c>
    </row>
    <row r="281" spans="1:8" ht="13.5" x14ac:dyDescent="0.25">
      <c r="A281" s="3">
        <f>TITRES_STAT!B284</f>
        <v>42416</v>
      </c>
      <c r="B281" s="5">
        <f>TITRES_STAT!C284</f>
        <v>15.7</v>
      </c>
      <c r="C281" s="5">
        <f>TITRES_STAT!D284</f>
        <v>8.2119999999999997</v>
      </c>
      <c r="D281" s="5">
        <f>TITRES_STAT!E284</f>
        <v>8.5180000000000007</v>
      </c>
      <c r="E281" s="2">
        <f t="shared" si="16"/>
        <v>-8.484999999999971</v>
      </c>
      <c r="F281" s="5" t="str">
        <f t="shared" si="19"/>
        <v>BEARISH</v>
      </c>
      <c r="G281" s="5" t="str">
        <f t="shared" si="18"/>
        <v>STRONG</v>
      </c>
      <c r="H281" s="5" t="str">
        <f t="shared" si="17"/>
        <v>CONFIRMED BEARISH</v>
      </c>
    </row>
    <row r="282" spans="1:8" ht="13.5" x14ac:dyDescent="0.25">
      <c r="A282" s="3">
        <f>TITRES_STAT!B285</f>
        <v>42417</v>
      </c>
      <c r="B282" s="5">
        <f>TITRES_STAT!C285</f>
        <v>15.62</v>
      </c>
      <c r="C282" s="5">
        <f>TITRES_STAT!D285</f>
        <v>8.1709999999999994</v>
      </c>
      <c r="D282" s="5">
        <f>TITRES_STAT!E285</f>
        <v>8.5839999999999996</v>
      </c>
      <c r="E282" s="2">
        <f t="shared" si="16"/>
        <v>-17.068999999999971</v>
      </c>
      <c r="F282" s="5" t="str">
        <f t="shared" si="19"/>
        <v>BEARISH</v>
      </c>
      <c r="G282" s="5" t="str">
        <f t="shared" si="18"/>
        <v>STRONG</v>
      </c>
      <c r="H282" s="5" t="str">
        <f t="shared" si="17"/>
        <v>BEARISH DIVERGENCE</v>
      </c>
    </row>
    <row r="283" spans="1:8" ht="13.5" x14ac:dyDescent="0.25">
      <c r="A283" s="3">
        <f>TITRES_STAT!B286</f>
        <v>42418</v>
      </c>
      <c r="B283" s="5">
        <f>TITRES_STAT!C286</f>
        <v>15.7</v>
      </c>
      <c r="C283" s="5">
        <f>TITRES_STAT!D286</f>
        <v>8.2119999999999997</v>
      </c>
      <c r="D283" s="5">
        <f>TITRES_STAT!E286</f>
        <v>8.5129999999999999</v>
      </c>
      <c r="E283" s="2">
        <f t="shared" si="16"/>
        <v>-8.5559999999999707</v>
      </c>
      <c r="F283" s="5" t="str">
        <f t="shared" si="19"/>
        <v>BEARISH</v>
      </c>
      <c r="G283" s="5" t="str">
        <f t="shared" si="18"/>
        <v>STRONG</v>
      </c>
      <c r="H283" s="5" t="str">
        <f t="shared" si="17"/>
        <v>BEARISH DIVERGENCE</v>
      </c>
    </row>
    <row r="284" spans="1:8" ht="13.5" x14ac:dyDescent="0.25">
      <c r="A284" s="3">
        <f>TITRES_STAT!B287</f>
        <v>42419</v>
      </c>
      <c r="B284" s="5">
        <f>TITRES_STAT!C287</f>
        <v>15.7</v>
      </c>
      <c r="C284" s="5">
        <f>TITRES_STAT!D287</f>
        <v>8.2119999999999997</v>
      </c>
      <c r="D284" s="5">
        <f>TITRES_STAT!E287</f>
        <v>8.4600000000000009</v>
      </c>
      <c r="E284" s="2">
        <f t="shared" si="16"/>
        <v>-8.5559999999999707</v>
      </c>
      <c r="F284" s="5" t="str">
        <f t="shared" si="19"/>
        <v>BULLISH</v>
      </c>
      <c r="G284" s="5" t="str">
        <f t="shared" si="18"/>
        <v>NEUTRAL</v>
      </c>
      <c r="H284" s="5" t="str">
        <f t="shared" si="17"/>
        <v>CONFIRMED BULLISH</v>
      </c>
    </row>
    <row r="285" spans="1:8" ht="13.5" x14ac:dyDescent="0.25">
      <c r="A285" s="3">
        <f>TITRES_STAT!B288</f>
        <v>42422</v>
      </c>
      <c r="B285" s="5">
        <f>TITRES_STAT!C288</f>
        <v>15.5</v>
      </c>
      <c r="C285" s="5">
        <f>TITRES_STAT!D288</f>
        <v>8.1080000000000005</v>
      </c>
      <c r="D285" s="5">
        <f>TITRES_STAT!E288</f>
        <v>8.4809999999999999</v>
      </c>
      <c r="E285" s="2">
        <f t="shared" si="16"/>
        <v>-17.036999999999971</v>
      </c>
      <c r="F285" s="5" t="str">
        <f t="shared" si="19"/>
        <v>BEARISH</v>
      </c>
      <c r="G285" s="5" t="str">
        <f t="shared" si="18"/>
        <v>NEUTRAL</v>
      </c>
      <c r="H285" s="5" t="str">
        <f t="shared" si="17"/>
        <v>BEARISH DIVERGENCE</v>
      </c>
    </row>
    <row r="286" spans="1:8" ht="13.5" x14ac:dyDescent="0.25">
      <c r="A286" s="3">
        <f>TITRES_STAT!B289</f>
        <v>42423</v>
      </c>
      <c r="B286" s="5">
        <f>TITRES_STAT!C289</f>
        <v>15.48</v>
      </c>
      <c r="C286" s="5">
        <f>TITRES_STAT!D289</f>
        <v>8.0969999999999995</v>
      </c>
      <c r="D286" s="5">
        <f>TITRES_STAT!E289</f>
        <v>8.4130000000000003</v>
      </c>
      <c r="E286" s="2">
        <f t="shared" si="16"/>
        <v>-25.449999999999971</v>
      </c>
      <c r="F286" s="5" t="str">
        <f t="shared" si="19"/>
        <v>BEARISH</v>
      </c>
      <c r="G286" s="5" t="str">
        <f t="shared" si="18"/>
        <v>STRONG</v>
      </c>
      <c r="H286" s="5" t="str">
        <f t="shared" si="17"/>
        <v>CONFIRMED BEARISH</v>
      </c>
    </row>
    <row r="287" spans="1:8" ht="13.5" x14ac:dyDescent="0.25">
      <c r="A287" s="3">
        <f>TITRES_STAT!B290</f>
        <v>42424</v>
      </c>
      <c r="B287" s="5">
        <f>TITRES_STAT!C290</f>
        <v>15.48</v>
      </c>
      <c r="C287" s="5">
        <f>TITRES_STAT!D290</f>
        <v>8.0969999999999995</v>
      </c>
      <c r="D287" s="5">
        <f>TITRES_STAT!E290</f>
        <v>8.4260000000000002</v>
      </c>
      <c r="E287" s="2">
        <f t="shared" si="16"/>
        <v>-25.449999999999971</v>
      </c>
      <c r="F287" s="5" t="str">
        <f t="shared" si="19"/>
        <v>BEARISH</v>
      </c>
      <c r="G287" s="5" t="str">
        <f t="shared" si="18"/>
        <v>STRONG</v>
      </c>
      <c r="H287" s="5" t="str">
        <f t="shared" si="17"/>
        <v>CONFIRMED BEARISH</v>
      </c>
    </row>
    <row r="288" spans="1:8" ht="13.5" x14ac:dyDescent="0.25">
      <c r="A288" s="3">
        <f>TITRES_STAT!B291</f>
        <v>42425</v>
      </c>
      <c r="B288" s="5">
        <f>TITRES_STAT!C291</f>
        <v>15.48</v>
      </c>
      <c r="C288" s="5">
        <f>TITRES_STAT!D291</f>
        <v>8.0969999999999995</v>
      </c>
      <c r="D288" s="5">
        <f>TITRES_STAT!E291</f>
        <v>8.3770000000000007</v>
      </c>
      <c r="E288" s="2">
        <f t="shared" si="16"/>
        <v>-25.449999999999971</v>
      </c>
      <c r="F288" s="5" t="str">
        <f t="shared" si="19"/>
        <v>BEARISH</v>
      </c>
      <c r="G288" s="5" t="str">
        <f t="shared" si="18"/>
        <v>STRONG</v>
      </c>
      <c r="H288" s="5" t="str">
        <f t="shared" si="17"/>
        <v>CONFIRMED BEARISH</v>
      </c>
    </row>
    <row r="289" spans="1:8" ht="13.5" x14ac:dyDescent="0.25">
      <c r="A289" s="3">
        <f>TITRES_STAT!B292</f>
        <v>42426</v>
      </c>
      <c r="B289" s="5">
        <f>TITRES_STAT!C292</f>
        <v>15.65</v>
      </c>
      <c r="C289" s="5">
        <f>TITRES_STAT!D292</f>
        <v>8.1859999999999999</v>
      </c>
      <c r="D289" s="5">
        <f>TITRES_STAT!E292</f>
        <v>8.5139999999999993</v>
      </c>
      <c r="E289" s="2">
        <f t="shared" si="16"/>
        <v>-16.935999999999972</v>
      </c>
      <c r="F289" s="5" t="str">
        <f t="shared" si="19"/>
        <v>BEARISH</v>
      </c>
      <c r="G289" s="5" t="str">
        <f t="shared" si="18"/>
        <v>STRONG</v>
      </c>
      <c r="H289" s="5" t="str">
        <f t="shared" si="17"/>
        <v>CONFIRMED BEARISH</v>
      </c>
    </row>
    <row r="290" spans="1:8" ht="13.5" x14ac:dyDescent="0.25">
      <c r="A290" s="3">
        <f>TITRES_STAT!B293</f>
        <v>42429</v>
      </c>
      <c r="B290" s="5">
        <f>TITRES_STAT!C293</f>
        <v>16.100000000000001</v>
      </c>
      <c r="C290" s="5">
        <f>TITRES_STAT!D293</f>
        <v>8.4220000000000006</v>
      </c>
      <c r="D290" s="5">
        <f>TITRES_STAT!E293</f>
        <v>8.6709999999999994</v>
      </c>
      <c r="E290" s="2">
        <f t="shared" si="16"/>
        <v>-8.2649999999999721</v>
      </c>
      <c r="F290" s="5" t="str">
        <f t="shared" si="19"/>
        <v>BULLISH</v>
      </c>
      <c r="G290" s="5" t="str">
        <f t="shared" si="18"/>
        <v>WEAK</v>
      </c>
      <c r="H290" s="5" t="str">
        <f t="shared" si="17"/>
        <v>CONFIRMED BULLISH</v>
      </c>
    </row>
    <row r="291" spans="1:8" ht="13.5" x14ac:dyDescent="0.25">
      <c r="A291" s="3">
        <f>TITRES_STAT!B294</f>
        <v>42430</v>
      </c>
      <c r="B291" s="5">
        <f>TITRES_STAT!C294</f>
        <v>16.100000000000001</v>
      </c>
      <c r="C291" s="5">
        <f>TITRES_STAT!D294</f>
        <v>8.4220000000000006</v>
      </c>
      <c r="D291" s="5">
        <f>TITRES_STAT!E294</f>
        <v>8.7720000000000002</v>
      </c>
      <c r="E291" s="2">
        <f t="shared" si="16"/>
        <v>-8.2649999999999721</v>
      </c>
      <c r="F291" s="5" t="str">
        <f t="shared" si="19"/>
        <v>BULLISH</v>
      </c>
      <c r="G291" s="5" t="str">
        <f t="shared" si="18"/>
        <v>WEAK</v>
      </c>
      <c r="H291" s="5" t="str">
        <f t="shared" si="17"/>
        <v>CONFIRMED BULLISH</v>
      </c>
    </row>
    <row r="292" spans="1:8" ht="13.5" x14ac:dyDescent="0.25">
      <c r="A292" s="3">
        <f>TITRES_STAT!B295</f>
        <v>42431</v>
      </c>
      <c r="B292" s="5">
        <f>TITRES_STAT!C295</f>
        <v>16.600000000000001</v>
      </c>
      <c r="C292" s="5">
        <f>TITRES_STAT!D295</f>
        <v>8.6829999999999998</v>
      </c>
      <c r="D292" s="5">
        <f>TITRES_STAT!E295</f>
        <v>8.9309999999999992</v>
      </c>
      <c r="E292" s="2">
        <f t="shared" si="16"/>
        <v>0.66600000000002701</v>
      </c>
      <c r="F292" s="5" t="str">
        <f t="shared" si="19"/>
        <v>BULLISH</v>
      </c>
      <c r="G292" s="5" t="str">
        <f t="shared" si="18"/>
        <v>WEAK</v>
      </c>
      <c r="H292" s="5" t="str">
        <f t="shared" si="17"/>
        <v>CONFIRMED BULLISH</v>
      </c>
    </row>
    <row r="293" spans="1:8" ht="13.5" x14ac:dyDescent="0.25">
      <c r="A293" s="3">
        <f>TITRES_STAT!B296</f>
        <v>42432</v>
      </c>
      <c r="B293" s="5">
        <f>TITRES_STAT!C296</f>
        <v>16.75</v>
      </c>
      <c r="C293" s="5">
        <f>TITRES_STAT!D296</f>
        <v>8.7620000000000005</v>
      </c>
      <c r="D293" s="5">
        <f>TITRES_STAT!E296</f>
        <v>9.1140000000000008</v>
      </c>
      <c r="E293" s="2">
        <f t="shared" si="16"/>
        <v>9.7800000000000278</v>
      </c>
      <c r="F293" s="5" t="str">
        <f t="shared" si="19"/>
        <v>BULLISH</v>
      </c>
      <c r="G293" s="5" t="str">
        <f t="shared" si="18"/>
        <v>WEAK</v>
      </c>
      <c r="H293" s="5" t="str">
        <f t="shared" si="17"/>
        <v>CONFIRMED BULLISH</v>
      </c>
    </row>
    <row r="294" spans="1:8" ht="13.5" x14ac:dyDescent="0.25">
      <c r="A294" s="3">
        <f>TITRES_STAT!B297</f>
        <v>42433</v>
      </c>
      <c r="B294" s="5">
        <f>TITRES_STAT!C297</f>
        <v>16.399999999999999</v>
      </c>
      <c r="C294" s="5">
        <f>TITRES_STAT!D297</f>
        <v>8.5790000000000006</v>
      </c>
      <c r="D294" s="5">
        <f>TITRES_STAT!E297</f>
        <v>9.0869999999999997</v>
      </c>
      <c r="E294" s="2">
        <f t="shared" si="16"/>
        <v>0.69300000000002804</v>
      </c>
      <c r="F294" s="5" t="str">
        <f t="shared" si="19"/>
        <v>BULLISH</v>
      </c>
      <c r="G294" s="5" t="str">
        <f t="shared" si="18"/>
        <v>WEAK</v>
      </c>
      <c r="H294" s="5" t="str">
        <f t="shared" si="17"/>
        <v>CONFIRMED BULLISH</v>
      </c>
    </row>
    <row r="295" spans="1:8" ht="13.5" x14ac:dyDescent="0.25">
      <c r="A295" s="3">
        <f>TITRES_STAT!B298</f>
        <v>42436</v>
      </c>
      <c r="B295" s="5">
        <f>TITRES_STAT!C298</f>
        <v>16.399999999999999</v>
      </c>
      <c r="C295" s="5">
        <f>TITRES_STAT!D298</f>
        <v>8.5790000000000006</v>
      </c>
      <c r="D295" s="5">
        <f>TITRES_STAT!E298</f>
        <v>8.8330000000000002</v>
      </c>
      <c r="E295" s="2">
        <f t="shared" si="16"/>
        <v>0.69300000000002804</v>
      </c>
      <c r="F295" s="5" t="str">
        <f t="shared" si="19"/>
        <v>BULLISH</v>
      </c>
      <c r="G295" s="5" t="str">
        <f t="shared" si="18"/>
        <v>WEAK</v>
      </c>
      <c r="H295" s="5" t="str">
        <f t="shared" si="17"/>
        <v>CONFIRMED BULLISH</v>
      </c>
    </row>
    <row r="296" spans="1:8" ht="13.5" x14ac:dyDescent="0.25">
      <c r="A296" s="3">
        <f>TITRES_STAT!B299</f>
        <v>42437</v>
      </c>
      <c r="B296" s="5">
        <f>TITRES_STAT!C299</f>
        <v>16</v>
      </c>
      <c r="C296" s="5">
        <f>TITRES_STAT!D299</f>
        <v>8.3689999999999998</v>
      </c>
      <c r="D296" s="5">
        <f>TITRES_STAT!E299</f>
        <v>8.7170000000000005</v>
      </c>
      <c r="E296" s="2">
        <f t="shared" si="16"/>
        <v>-8.0239999999999725</v>
      </c>
      <c r="F296" s="5" t="str">
        <f t="shared" si="19"/>
        <v>BULLISH</v>
      </c>
      <c r="G296" s="5" t="str">
        <f t="shared" si="18"/>
        <v>WEAK</v>
      </c>
      <c r="H296" s="5" t="str">
        <f t="shared" si="17"/>
        <v>BULLISH DIVERGENCE</v>
      </c>
    </row>
    <row r="297" spans="1:8" ht="13.5" x14ac:dyDescent="0.25">
      <c r="A297" s="3">
        <f>TITRES_STAT!B300</f>
        <v>42438</v>
      </c>
      <c r="B297" s="5">
        <f>TITRES_STAT!C300</f>
        <v>16.02</v>
      </c>
      <c r="C297" s="5">
        <f>TITRES_STAT!D300</f>
        <v>8.3800000000000008</v>
      </c>
      <c r="D297" s="5">
        <f>TITRES_STAT!E300</f>
        <v>8.7149999999999999</v>
      </c>
      <c r="E297" s="2">
        <f t="shared" si="16"/>
        <v>0.69100000000002737</v>
      </c>
      <c r="F297" s="5" t="str">
        <f t="shared" si="19"/>
        <v>BULLISH</v>
      </c>
      <c r="G297" s="5" t="str">
        <f t="shared" si="18"/>
        <v>STRONG</v>
      </c>
      <c r="H297" s="5" t="str">
        <f t="shared" si="17"/>
        <v>BULLISH DIVERGENCE</v>
      </c>
    </row>
    <row r="298" spans="1:8" ht="13.5" x14ac:dyDescent="0.25">
      <c r="A298" s="3">
        <f>TITRES_STAT!B301</f>
        <v>42439</v>
      </c>
      <c r="B298" s="5">
        <f>TITRES_STAT!C301</f>
        <v>16.03</v>
      </c>
      <c r="C298" s="5">
        <f>TITRES_STAT!D301</f>
        <v>8.3849999999999998</v>
      </c>
      <c r="D298" s="5">
        <f>TITRES_STAT!E301</f>
        <v>8.7089999999999996</v>
      </c>
      <c r="E298" s="2">
        <f t="shared" si="16"/>
        <v>9.400000000000027</v>
      </c>
      <c r="F298" s="5" t="str">
        <f t="shared" si="19"/>
        <v>BEARISH</v>
      </c>
      <c r="G298" s="5" t="str">
        <f t="shared" si="18"/>
        <v>WEAK</v>
      </c>
      <c r="H298" s="5" t="str">
        <f t="shared" si="17"/>
        <v>CONFIRMED BEARISH</v>
      </c>
    </row>
    <row r="299" spans="1:8" ht="13.5" x14ac:dyDescent="0.25">
      <c r="A299" s="3">
        <f>TITRES_STAT!B302</f>
        <v>42440</v>
      </c>
      <c r="B299" s="5">
        <f>TITRES_STAT!C302</f>
        <v>16.3</v>
      </c>
      <c r="C299" s="5">
        <f>TITRES_STAT!D302</f>
        <v>8.5259999999999998</v>
      </c>
      <c r="D299" s="5">
        <f>TITRES_STAT!E302</f>
        <v>8.8670000000000009</v>
      </c>
      <c r="E299" s="2">
        <f t="shared" si="16"/>
        <v>18.267000000000028</v>
      </c>
      <c r="F299" s="5" t="str">
        <f t="shared" si="19"/>
        <v>BULLISH</v>
      </c>
      <c r="G299" s="5" t="str">
        <f t="shared" si="18"/>
        <v>STRONG</v>
      </c>
      <c r="H299" s="5" t="str">
        <f t="shared" si="17"/>
        <v>BULLISH DIVERGENCE</v>
      </c>
    </row>
    <row r="300" spans="1:8" ht="13.5" x14ac:dyDescent="0.25">
      <c r="A300" s="3">
        <f>TITRES_STAT!B303</f>
        <v>42443</v>
      </c>
      <c r="B300" s="5">
        <f>TITRES_STAT!C303</f>
        <v>16.3</v>
      </c>
      <c r="C300" s="5">
        <f>TITRES_STAT!D303</f>
        <v>8.5259999999999998</v>
      </c>
      <c r="D300" s="5">
        <f>TITRES_STAT!E303</f>
        <v>8.8710000000000004</v>
      </c>
      <c r="E300" s="2">
        <f t="shared" si="16"/>
        <v>18.267000000000028</v>
      </c>
      <c r="F300" s="5" t="str">
        <f t="shared" si="19"/>
        <v>BULLISH</v>
      </c>
      <c r="G300" s="5" t="str">
        <f t="shared" si="18"/>
        <v>STRONG</v>
      </c>
      <c r="H300" s="5" t="str">
        <f t="shared" si="17"/>
        <v>BULLISH DIVERGENCE</v>
      </c>
    </row>
    <row r="301" spans="1:8" ht="13.5" x14ac:dyDescent="0.25">
      <c r="A301" s="3">
        <f>TITRES_STAT!B304</f>
        <v>42444</v>
      </c>
      <c r="B301" s="5">
        <f>TITRES_STAT!C304</f>
        <v>16.78</v>
      </c>
      <c r="C301" s="5">
        <f>TITRES_STAT!D304</f>
        <v>8.7769999999999992</v>
      </c>
      <c r="D301" s="5">
        <f>TITRES_STAT!E304</f>
        <v>8.9429999999999996</v>
      </c>
      <c r="E301" s="2">
        <f t="shared" si="16"/>
        <v>27.210000000000029</v>
      </c>
      <c r="F301" s="5" t="str">
        <f t="shared" si="19"/>
        <v>BULLISH</v>
      </c>
      <c r="G301" s="5" t="str">
        <f t="shared" si="18"/>
        <v>WEAK</v>
      </c>
      <c r="H301" s="5" t="str">
        <f t="shared" si="17"/>
        <v>CONFIRMED BULLISH</v>
      </c>
    </row>
    <row r="302" spans="1:8" ht="13.5" x14ac:dyDescent="0.25">
      <c r="A302" s="3">
        <f>TITRES_STAT!B305</f>
        <v>42445</v>
      </c>
      <c r="B302" s="5">
        <f>TITRES_STAT!C305</f>
        <v>16.329999999999998</v>
      </c>
      <c r="C302" s="5">
        <f>TITRES_STAT!D305</f>
        <v>8.5419999999999998</v>
      </c>
      <c r="D302" s="5">
        <f>TITRES_STAT!E305</f>
        <v>8.8849999999999998</v>
      </c>
      <c r="E302" s="2">
        <f t="shared" si="16"/>
        <v>18.325000000000031</v>
      </c>
      <c r="F302" s="5" t="str">
        <f t="shared" si="19"/>
        <v>BULLISH</v>
      </c>
      <c r="G302" s="5" t="str">
        <f t="shared" si="18"/>
        <v>STRONG</v>
      </c>
      <c r="H302" s="5" t="str">
        <f t="shared" si="17"/>
        <v>CONFIRMED BULLISH</v>
      </c>
    </row>
    <row r="303" spans="1:8" ht="13.5" x14ac:dyDescent="0.25">
      <c r="A303" s="3">
        <f>TITRES_STAT!B306</f>
        <v>42446</v>
      </c>
      <c r="B303" s="5">
        <f>TITRES_STAT!C306</f>
        <v>16.5</v>
      </c>
      <c r="C303" s="5">
        <f>TITRES_STAT!D306</f>
        <v>8.6310000000000002</v>
      </c>
      <c r="D303" s="5">
        <f>TITRES_STAT!E306</f>
        <v>8.968</v>
      </c>
      <c r="E303" s="2">
        <f t="shared" si="16"/>
        <v>27.293000000000031</v>
      </c>
      <c r="F303" s="5" t="str">
        <f t="shared" si="19"/>
        <v>BULLISH</v>
      </c>
      <c r="G303" s="5" t="str">
        <f t="shared" si="18"/>
        <v>STRONG</v>
      </c>
      <c r="H303" s="5" t="str">
        <f t="shared" si="17"/>
        <v>CONFIRMED BULLISH</v>
      </c>
    </row>
    <row r="304" spans="1:8" ht="13.5" x14ac:dyDescent="0.25">
      <c r="A304" s="3">
        <f>TITRES_STAT!B307</f>
        <v>42447</v>
      </c>
      <c r="B304" s="5">
        <f>TITRES_STAT!C307</f>
        <v>16.7</v>
      </c>
      <c r="C304" s="5">
        <f>TITRES_STAT!D307</f>
        <v>8.7360000000000007</v>
      </c>
      <c r="D304" s="5">
        <f>TITRES_STAT!E307</f>
        <v>8.9749999999999996</v>
      </c>
      <c r="E304" s="2">
        <f t="shared" si="16"/>
        <v>36.268000000000029</v>
      </c>
      <c r="F304" s="5" t="str">
        <f t="shared" si="19"/>
        <v>BULLISH</v>
      </c>
      <c r="G304" s="5" t="str">
        <f t="shared" si="18"/>
        <v>STRONG</v>
      </c>
      <c r="H304" s="5" t="str">
        <f t="shared" si="17"/>
        <v>CONFIRMED BULLISH</v>
      </c>
    </row>
    <row r="305" spans="1:8" ht="13.5" x14ac:dyDescent="0.25">
      <c r="A305" s="3">
        <f>TITRES_STAT!B308</f>
        <v>42450</v>
      </c>
      <c r="B305" s="5">
        <f>TITRES_STAT!C308</f>
        <v>17</v>
      </c>
      <c r="C305" s="5">
        <f>TITRES_STAT!D308</f>
        <v>8.8930000000000007</v>
      </c>
      <c r="D305" s="5">
        <f>TITRES_STAT!E308</f>
        <v>9.2050000000000001</v>
      </c>
      <c r="E305" s="2">
        <f t="shared" si="16"/>
        <v>45.473000000000027</v>
      </c>
      <c r="F305" s="5" t="str">
        <f t="shared" si="19"/>
        <v>BULLISH</v>
      </c>
      <c r="G305" s="5" t="str">
        <f t="shared" si="18"/>
        <v>STRONG</v>
      </c>
      <c r="H305" s="5" t="str">
        <f t="shared" si="17"/>
        <v>CONFIRMED BULLISH</v>
      </c>
    </row>
    <row r="306" spans="1:8" ht="13.5" x14ac:dyDescent="0.25">
      <c r="A306" s="3">
        <f>TITRES_STAT!B309</f>
        <v>42451</v>
      </c>
      <c r="B306" s="5">
        <f>TITRES_STAT!C309</f>
        <v>17.2</v>
      </c>
      <c r="C306" s="5">
        <f>TITRES_STAT!D309</f>
        <v>8.9969999999999999</v>
      </c>
      <c r="D306" s="5">
        <f>TITRES_STAT!E309</f>
        <v>9.3539999999999992</v>
      </c>
      <c r="E306" s="2">
        <f t="shared" si="16"/>
        <v>54.827000000000027</v>
      </c>
      <c r="F306" s="5" t="str">
        <f t="shared" si="19"/>
        <v>BULLISH</v>
      </c>
      <c r="G306" s="5" t="str">
        <f t="shared" si="18"/>
        <v>STRONG</v>
      </c>
      <c r="H306" s="5" t="str">
        <f t="shared" si="17"/>
        <v>CONFIRMED BULLISH</v>
      </c>
    </row>
    <row r="307" spans="1:8" ht="13.5" x14ac:dyDescent="0.25">
      <c r="A307" s="3">
        <f>TITRES_STAT!B310</f>
        <v>42452</v>
      </c>
      <c r="B307" s="5">
        <f>TITRES_STAT!C310</f>
        <v>17</v>
      </c>
      <c r="C307" s="5">
        <f>TITRES_STAT!D310</f>
        <v>8.8930000000000007</v>
      </c>
      <c r="D307" s="5">
        <f>TITRES_STAT!E310</f>
        <v>9.2789999999999999</v>
      </c>
      <c r="E307" s="2">
        <f t="shared" si="16"/>
        <v>45.54800000000003</v>
      </c>
      <c r="F307" s="5" t="str">
        <f t="shared" si="19"/>
        <v>BULLISH</v>
      </c>
      <c r="G307" s="5" t="str">
        <f t="shared" si="18"/>
        <v>STRONG</v>
      </c>
      <c r="H307" s="5" t="str">
        <f t="shared" si="17"/>
        <v>CONFIRMED BULLISH</v>
      </c>
    </row>
    <row r="308" spans="1:8" ht="13.5" x14ac:dyDescent="0.25">
      <c r="A308" s="3">
        <f>TITRES_STAT!B311</f>
        <v>42453</v>
      </c>
      <c r="B308" s="5">
        <f>TITRES_STAT!C311</f>
        <v>17.3</v>
      </c>
      <c r="C308" s="5">
        <f>TITRES_STAT!D311</f>
        <v>9.0489999999999995</v>
      </c>
      <c r="D308" s="5">
        <f>TITRES_STAT!E311</f>
        <v>9.3170000000000002</v>
      </c>
      <c r="E308" s="2">
        <f t="shared" si="16"/>
        <v>54.86500000000003</v>
      </c>
      <c r="F308" s="5" t="str">
        <f t="shared" si="19"/>
        <v>BULLISH</v>
      </c>
      <c r="G308" s="5" t="str">
        <f t="shared" si="18"/>
        <v>STRONG</v>
      </c>
      <c r="H308" s="5" t="str">
        <f t="shared" si="17"/>
        <v>CONFIRMED BULLISH</v>
      </c>
    </row>
    <row r="309" spans="1:8" ht="13.5" x14ac:dyDescent="0.25">
      <c r="A309" s="3">
        <f>TITRES_STAT!B312</f>
        <v>42454</v>
      </c>
      <c r="B309" s="5">
        <f>TITRES_STAT!C312</f>
        <v>17.3</v>
      </c>
      <c r="C309" s="5">
        <f>TITRES_STAT!D312</f>
        <v>9.0489999999999995</v>
      </c>
      <c r="D309" s="5">
        <f>TITRES_STAT!E312</f>
        <v>9.3460000000000001</v>
      </c>
      <c r="E309" s="2">
        <f t="shared" si="16"/>
        <v>54.86500000000003</v>
      </c>
      <c r="F309" s="5" t="str">
        <f t="shared" si="19"/>
        <v>BULLISH</v>
      </c>
      <c r="G309" s="5" t="str">
        <f t="shared" si="18"/>
        <v>STRONG</v>
      </c>
      <c r="H309" s="5" t="str">
        <f t="shared" si="17"/>
        <v>CONFIRMED BULLISH</v>
      </c>
    </row>
    <row r="310" spans="1:8" ht="13.5" x14ac:dyDescent="0.25">
      <c r="A310" s="3">
        <f>TITRES_STAT!B313</f>
        <v>42457</v>
      </c>
      <c r="B310" s="5">
        <f>TITRES_STAT!C313</f>
        <v>17.010000000000002</v>
      </c>
      <c r="C310" s="5">
        <f>TITRES_STAT!D313</f>
        <v>8.8979999999999997</v>
      </c>
      <c r="D310" s="5">
        <f>TITRES_STAT!E313</f>
        <v>9.3059999999999992</v>
      </c>
      <c r="E310" s="2">
        <f t="shared" si="16"/>
        <v>45.559000000000033</v>
      </c>
      <c r="F310" s="5" t="str">
        <f t="shared" si="19"/>
        <v>BULLISH</v>
      </c>
      <c r="G310" s="5" t="str">
        <f t="shared" si="18"/>
        <v>NEUTRAL</v>
      </c>
      <c r="H310" s="5" t="str">
        <f t="shared" si="17"/>
        <v>CONFIRMED BULLISH</v>
      </c>
    </row>
    <row r="311" spans="1:8" ht="13.5" x14ac:dyDescent="0.25">
      <c r="A311" s="3">
        <f>TITRES_STAT!B314</f>
        <v>42458</v>
      </c>
      <c r="B311" s="5">
        <f>TITRES_STAT!C314</f>
        <v>17.170000000000002</v>
      </c>
      <c r="C311" s="5">
        <f>TITRES_STAT!D314</f>
        <v>8.9809999999999999</v>
      </c>
      <c r="D311" s="5">
        <f>TITRES_STAT!E314</f>
        <v>9.2539999999999996</v>
      </c>
      <c r="E311" s="2">
        <f t="shared" si="16"/>
        <v>54.813000000000031</v>
      </c>
      <c r="F311" s="5" t="str">
        <f t="shared" si="19"/>
        <v>BEARISH</v>
      </c>
      <c r="G311" s="5" t="str">
        <f t="shared" si="18"/>
        <v>NEUTRAL</v>
      </c>
      <c r="H311" s="5" t="str">
        <f t="shared" si="17"/>
        <v>CONFIRMED BEARISH</v>
      </c>
    </row>
    <row r="312" spans="1:8" ht="13.5" x14ac:dyDescent="0.25">
      <c r="A312" s="3">
        <f>TITRES_STAT!B315</f>
        <v>42459</v>
      </c>
      <c r="B312" s="5">
        <f>TITRES_STAT!C315</f>
        <v>17.170000000000002</v>
      </c>
      <c r="C312" s="5">
        <f>TITRES_STAT!D315</f>
        <v>8.9809999999999999</v>
      </c>
      <c r="D312" s="5">
        <f>TITRES_STAT!E315</f>
        <v>9.32</v>
      </c>
      <c r="E312" s="2">
        <f t="shared" si="16"/>
        <v>54.813000000000031</v>
      </c>
      <c r="F312" s="5" t="str">
        <f t="shared" si="19"/>
        <v>BULLISH</v>
      </c>
      <c r="G312" s="5" t="str">
        <f t="shared" si="18"/>
        <v>STRONG</v>
      </c>
      <c r="H312" s="5" t="str">
        <f t="shared" si="17"/>
        <v>CONFIRMED BULLISH</v>
      </c>
    </row>
    <row r="313" spans="1:8" ht="13.5" x14ac:dyDescent="0.25">
      <c r="A313" s="3">
        <f>TITRES_STAT!B316</f>
        <v>42460</v>
      </c>
      <c r="B313" s="5">
        <f>TITRES_STAT!C316</f>
        <v>17.29</v>
      </c>
      <c r="C313" s="5">
        <f>TITRES_STAT!D316</f>
        <v>9.0440000000000005</v>
      </c>
      <c r="D313" s="5">
        <f>TITRES_STAT!E316</f>
        <v>9.3469999999999995</v>
      </c>
      <c r="E313" s="2">
        <f t="shared" si="16"/>
        <v>64.160000000000025</v>
      </c>
      <c r="F313" s="5" t="str">
        <f t="shared" si="19"/>
        <v>BULLISH</v>
      </c>
      <c r="G313" s="5" t="str">
        <f t="shared" si="18"/>
        <v>STRONG</v>
      </c>
      <c r="H313" s="5" t="str">
        <f t="shared" si="17"/>
        <v>BULLISH DIVERGENCE</v>
      </c>
    </row>
    <row r="314" spans="1:8" ht="13.5" x14ac:dyDescent="0.25">
      <c r="A314" s="3">
        <f>TITRES_STAT!B317</f>
        <v>42461</v>
      </c>
      <c r="B314" s="5">
        <f>TITRES_STAT!C317</f>
        <v>17.27</v>
      </c>
      <c r="C314" s="5">
        <f>TITRES_STAT!D317</f>
        <v>9.0340000000000007</v>
      </c>
      <c r="D314" s="5">
        <f>TITRES_STAT!E317</f>
        <v>9.2929999999999993</v>
      </c>
      <c r="E314" s="2">
        <f t="shared" si="16"/>
        <v>54.867000000000026</v>
      </c>
      <c r="F314" s="5" t="str">
        <f t="shared" si="19"/>
        <v>BULLISH</v>
      </c>
      <c r="G314" s="5" t="str">
        <f t="shared" si="18"/>
        <v>NEUTRAL</v>
      </c>
      <c r="H314" s="5" t="str">
        <f t="shared" si="17"/>
        <v>BULLISH DIVERGENCE</v>
      </c>
    </row>
    <row r="315" spans="1:8" ht="13.5" x14ac:dyDescent="0.25">
      <c r="A315" s="3">
        <f>TITRES_STAT!B318</f>
        <v>42464</v>
      </c>
      <c r="B315" s="5">
        <f>TITRES_STAT!C318</f>
        <v>17.27</v>
      </c>
      <c r="C315" s="5">
        <f>TITRES_STAT!D318</f>
        <v>9.0340000000000007</v>
      </c>
      <c r="D315" s="5">
        <f>TITRES_STAT!E318</f>
        <v>0</v>
      </c>
      <c r="E315" s="2">
        <f t="shared" si="16"/>
        <v>54.867000000000026</v>
      </c>
      <c r="F315" s="5" t="str">
        <f t="shared" si="19"/>
        <v>BULLISH</v>
      </c>
      <c r="G315" s="5" t="str">
        <f t="shared" si="18"/>
        <v>STRONG</v>
      </c>
      <c r="H315" s="5" t="str">
        <f t="shared" si="17"/>
        <v>CONFIRMED BULLISH</v>
      </c>
    </row>
    <row r="316" spans="1:8" ht="13.5" x14ac:dyDescent="0.25">
      <c r="A316" s="3">
        <f>TITRES_STAT!B319</f>
        <v>42465</v>
      </c>
      <c r="B316" s="5">
        <f>TITRES_STAT!C319</f>
        <v>17</v>
      </c>
      <c r="C316" s="5">
        <f>TITRES_STAT!D319</f>
        <v>8.8930000000000007</v>
      </c>
      <c r="D316" s="5">
        <f>TITRES_STAT!E319</f>
        <v>9.19</v>
      </c>
      <c r="E316" s="2">
        <f t="shared" si="16"/>
        <v>45.677000000000028</v>
      </c>
      <c r="F316" s="5" t="str">
        <f t="shared" si="19"/>
        <v>BEARISH</v>
      </c>
      <c r="G316" s="5" t="str">
        <f t="shared" si="18"/>
        <v>WEAK</v>
      </c>
      <c r="H316" s="5" t="str">
        <f t="shared" si="17"/>
        <v>CONFIRMED BEARISH</v>
      </c>
    </row>
    <row r="317" spans="1:8" ht="13.5" x14ac:dyDescent="0.25">
      <c r="A317" s="3">
        <f>TITRES_STAT!B320</f>
        <v>42466</v>
      </c>
      <c r="B317" s="5">
        <f>TITRES_STAT!C320</f>
        <v>17</v>
      </c>
      <c r="C317" s="5">
        <f>TITRES_STAT!D320</f>
        <v>8.8930000000000007</v>
      </c>
      <c r="D317" s="5">
        <f>TITRES_STAT!E320</f>
        <v>9.2539999999999996</v>
      </c>
      <c r="E317" s="2">
        <f t="shared" si="16"/>
        <v>45.677000000000028</v>
      </c>
      <c r="F317" s="5" t="str">
        <f t="shared" si="19"/>
        <v>BEARISH</v>
      </c>
      <c r="G317" s="5" t="str">
        <f t="shared" si="18"/>
        <v>WEAK</v>
      </c>
      <c r="H317" s="5" t="str">
        <f t="shared" si="17"/>
        <v>CONFIRMED BEARISH</v>
      </c>
    </row>
    <row r="318" spans="1:8" ht="13.5" x14ac:dyDescent="0.25">
      <c r="A318" s="3">
        <f>TITRES_STAT!B321</f>
        <v>42467</v>
      </c>
      <c r="B318" s="5">
        <f>TITRES_STAT!C321</f>
        <v>16.98</v>
      </c>
      <c r="C318" s="5">
        <f>TITRES_STAT!D321</f>
        <v>8.8819999999999997</v>
      </c>
      <c r="D318" s="5">
        <f>TITRES_STAT!E321</f>
        <v>9.25</v>
      </c>
      <c r="E318" s="2">
        <f t="shared" si="16"/>
        <v>36.427000000000028</v>
      </c>
      <c r="F318" s="5" t="str">
        <f t="shared" si="19"/>
        <v>BEARISH</v>
      </c>
      <c r="G318" s="5" t="str">
        <f t="shared" si="18"/>
        <v>WEAK</v>
      </c>
      <c r="H318" s="5" t="str">
        <f t="shared" si="17"/>
        <v>CONFIRMED BEARISH</v>
      </c>
    </row>
    <row r="319" spans="1:8" ht="13.5" x14ac:dyDescent="0.25">
      <c r="A319" s="3">
        <f>TITRES_STAT!B322</f>
        <v>42468</v>
      </c>
      <c r="B319" s="5">
        <f>TITRES_STAT!C322</f>
        <v>16.89</v>
      </c>
      <c r="C319" s="5">
        <f>TITRES_STAT!D322</f>
        <v>8.8350000000000009</v>
      </c>
      <c r="D319" s="5">
        <f>TITRES_STAT!E322</f>
        <v>9.1940000000000008</v>
      </c>
      <c r="E319" s="2">
        <f t="shared" si="16"/>
        <v>27.233000000000025</v>
      </c>
      <c r="F319" s="5" t="str">
        <f t="shared" si="19"/>
        <v>BEARISH</v>
      </c>
      <c r="G319" s="5" t="str">
        <f t="shared" si="18"/>
        <v>WEAK</v>
      </c>
      <c r="H319" s="5" t="str">
        <f t="shared" si="17"/>
        <v>CONFIRMED BEARISH</v>
      </c>
    </row>
    <row r="320" spans="1:8" ht="13.5" x14ac:dyDescent="0.25">
      <c r="A320" s="3">
        <f>TITRES_STAT!B323</f>
        <v>42471</v>
      </c>
      <c r="B320" s="5">
        <f>TITRES_STAT!C323</f>
        <v>16.399999999999999</v>
      </c>
      <c r="C320" s="5">
        <f>TITRES_STAT!D323</f>
        <v>8.5790000000000006</v>
      </c>
      <c r="D320" s="5">
        <f>TITRES_STAT!E323</f>
        <v>8.923</v>
      </c>
      <c r="E320" s="2">
        <f t="shared" si="16"/>
        <v>18.310000000000024</v>
      </c>
      <c r="F320" s="5" t="str">
        <f t="shared" si="19"/>
        <v>BEARISH</v>
      </c>
      <c r="G320" s="5" t="str">
        <f t="shared" si="18"/>
        <v>WEAK</v>
      </c>
      <c r="H320" s="5" t="str">
        <f t="shared" si="17"/>
        <v>CONFIRMED BEARISH</v>
      </c>
    </row>
    <row r="321" spans="1:8" ht="13.5" x14ac:dyDescent="0.25">
      <c r="A321" s="3">
        <f>TITRES_STAT!B324</f>
        <v>42472</v>
      </c>
      <c r="B321" s="5">
        <f>TITRES_STAT!C324</f>
        <v>16.399999999999999</v>
      </c>
      <c r="C321" s="5">
        <f>TITRES_STAT!D324</f>
        <v>8.5790000000000006</v>
      </c>
      <c r="D321" s="5">
        <f>TITRES_STAT!E324</f>
        <v>0</v>
      </c>
      <c r="E321" s="2">
        <f t="shared" si="16"/>
        <v>18.310000000000024</v>
      </c>
      <c r="F321" s="5" t="str">
        <f t="shared" si="19"/>
        <v>BEARISH</v>
      </c>
      <c r="G321" s="5" t="str">
        <f t="shared" si="18"/>
        <v>WEAK</v>
      </c>
      <c r="H321" s="5" t="str">
        <f t="shared" si="17"/>
        <v>CONFIRMED BEARISH</v>
      </c>
    </row>
    <row r="322" spans="1:8" ht="13.5" x14ac:dyDescent="0.25">
      <c r="A322" s="3">
        <f>TITRES_STAT!B325</f>
        <v>42473</v>
      </c>
      <c r="B322" s="5">
        <f>TITRES_STAT!C325</f>
        <v>16.8</v>
      </c>
      <c r="C322" s="5">
        <f>TITRES_STAT!D325</f>
        <v>8.7880000000000003</v>
      </c>
      <c r="D322" s="5">
        <f>TITRES_STAT!E325</f>
        <v>9.1449999999999996</v>
      </c>
      <c r="E322" s="2">
        <f t="shared" si="16"/>
        <v>27.455000000000023</v>
      </c>
      <c r="F322" s="5" t="str">
        <f t="shared" si="19"/>
        <v>BEARISH</v>
      </c>
      <c r="G322" s="5" t="str">
        <f t="shared" si="18"/>
        <v>WEAK</v>
      </c>
      <c r="H322" s="5" t="str">
        <f t="shared" si="17"/>
        <v>CONFIRMED BEARISH</v>
      </c>
    </row>
    <row r="323" spans="1:8" ht="13.5" x14ac:dyDescent="0.25">
      <c r="A323" s="3">
        <f>TITRES_STAT!B326</f>
        <v>42474</v>
      </c>
      <c r="B323" s="5">
        <f>TITRES_STAT!C326</f>
        <v>16.8</v>
      </c>
      <c r="C323" s="5">
        <f>TITRES_STAT!D326</f>
        <v>8.7880000000000003</v>
      </c>
      <c r="D323" s="5">
        <f>TITRES_STAT!E326</f>
        <v>9.1449999999999996</v>
      </c>
      <c r="E323" s="2">
        <f t="shared" si="16"/>
        <v>27.455000000000023</v>
      </c>
      <c r="F323" s="5" t="str">
        <f t="shared" si="19"/>
        <v>BEARISH</v>
      </c>
      <c r="G323" s="5" t="str">
        <f t="shared" si="18"/>
        <v>WEAK</v>
      </c>
      <c r="H323" s="5" t="str">
        <f t="shared" si="17"/>
        <v>CONFIRMED BEARISH</v>
      </c>
    </row>
    <row r="324" spans="1:8" ht="13.5" x14ac:dyDescent="0.25">
      <c r="A324" s="3">
        <f>TITRES_STAT!B327</f>
        <v>42475</v>
      </c>
      <c r="B324" s="5">
        <f>TITRES_STAT!C327</f>
        <v>16.75</v>
      </c>
      <c r="C324" s="5">
        <f>TITRES_STAT!D327</f>
        <v>8.7620000000000005</v>
      </c>
      <c r="D324" s="5">
        <f>TITRES_STAT!E327</f>
        <v>9.0419999999999998</v>
      </c>
      <c r="E324" s="2">
        <f t="shared" ref="E324:E387" si="20">IF(B324&gt;B323, E323+D324, IF(B324&lt;B323, E323-D324, E323))</f>
        <v>18.413000000000025</v>
      </c>
      <c r="F324" s="5" t="str">
        <f t="shared" si="19"/>
        <v>BEARISH</v>
      </c>
      <c r="G324" s="5" t="str">
        <f t="shared" si="18"/>
        <v>WEAK</v>
      </c>
      <c r="H324" s="5" t="str">
        <f t="shared" si="17"/>
        <v>CONFIRMED BEARISH</v>
      </c>
    </row>
    <row r="325" spans="1:8" ht="13.5" x14ac:dyDescent="0.25">
      <c r="A325" s="3">
        <f>TITRES_STAT!B328</f>
        <v>42478</v>
      </c>
      <c r="B325" s="5">
        <f>TITRES_STAT!C328</f>
        <v>16.75</v>
      </c>
      <c r="C325" s="5">
        <f>TITRES_STAT!D328</f>
        <v>8.7620000000000005</v>
      </c>
      <c r="D325" s="5">
        <f>TITRES_STAT!E328</f>
        <v>9.09</v>
      </c>
      <c r="E325" s="2">
        <f t="shared" si="20"/>
        <v>18.413000000000025</v>
      </c>
      <c r="F325" s="5" t="str">
        <f t="shared" si="19"/>
        <v>BULLISH</v>
      </c>
      <c r="G325" s="5" t="str">
        <f t="shared" si="18"/>
        <v>NEUTRAL</v>
      </c>
      <c r="H325" s="5" t="str">
        <f t="shared" si="17"/>
        <v>CONFIRMED BULLISH</v>
      </c>
    </row>
    <row r="326" spans="1:8" ht="13.5" x14ac:dyDescent="0.25">
      <c r="A326" s="3">
        <f>TITRES_STAT!B329</f>
        <v>42479</v>
      </c>
      <c r="B326" s="5">
        <f>TITRES_STAT!C329</f>
        <v>16.5</v>
      </c>
      <c r="C326" s="5">
        <f>TITRES_STAT!D329</f>
        <v>8.6310000000000002</v>
      </c>
      <c r="D326" s="5">
        <f>TITRES_STAT!E329</f>
        <v>8.9809999999999999</v>
      </c>
      <c r="E326" s="2">
        <f t="shared" si="20"/>
        <v>9.4320000000000253</v>
      </c>
      <c r="F326" s="5" t="str">
        <f t="shared" si="19"/>
        <v>BEARISH</v>
      </c>
      <c r="G326" s="5" t="str">
        <f t="shared" si="18"/>
        <v>WEAK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BEARISH DIVERGENCE</v>
      </c>
    </row>
    <row r="327" spans="1:8" ht="13.5" x14ac:dyDescent="0.25">
      <c r="A327" s="3">
        <f>TITRES_STAT!B330</f>
        <v>42480</v>
      </c>
      <c r="B327" s="5">
        <f>TITRES_STAT!C330</f>
        <v>15.81</v>
      </c>
      <c r="C327" s="5">
        <f>TITRES_STAT!D330</f>
        <v>8.27</v>
      </c>
      <c r="D327" s="5">
        <f>TITRES_STAT!E330</f>
        <v>8.6</v>
      </c>
      <c r="E327" s="2">
        <f t="shared" si="20"/>
        <v>0.83200000000002561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WEAK</v>
      </c>
      <c r="H327" s="5" t="str">
        <f t="shared" si="21"/>
        <v>CONFIRMED BEARISH</v>
      </c>
    </row>
    <row r="328" spans="1:8" ht="13.5" x14ac:dyDescent="0.25">
      <c r="A328" s="3">
        <f>TITRES_STAT!B331</f>
        <v>42481</v>
      </c>
      <c r="B328" s="5">
        <f>TITRES_STAT!C331</f>
        <v>16.27</v>
      </c>
      <c r="C328" s="5">
        <f>TITRES_STAT!D331</f>
        <v>8.5109999999999992</v>
      </c>
      <c r="D328" s="5">
        <f>TITRES_STAT!E331</f>
        <v>8.7189999999999994</v>
      </c>
      <c r="E328" s="2">
        <f t="shared" si="20"/>
        <v>9.551000000000025</v>
      </c>
      <c r="F328" s="5" t="str">
        <f t="shared" ref="F328:F391" si="23">IF(E328&gt;E323,"BULLISH",IF(E328&lt;E323,"BEARISH","NEUTRAL"))</f>
        <v>BEARISH</v>
      </c>
      <c r="G328" s="5" t="str">
        <f t="shared" si="22"/>
        <v>WEAK</v>
      </c>
      <c r="H328" s="5" t="str">
        <f t="shared" si="21"/>
        <v>CONFIRMED BEARISH</v>
      </c>
    </row>
    <row r="329" spans="1:8" ht="13.5" x14ac:dyDescent="0.25">
      <c r="A329" s="3">
        <f>TITRES_STAT!B332</f>
        <v>42482</v>
      </c>
      <c r="B329" s="5">
        <f>TITRES_STAT!C332</f>
        <v>16.27</v>
      </c>
      <c r="C329" s="5">
        <f>TITRES_STAT!D332</f>
        <v>8.5109999999999992</v>
      </c>
      <c r="D329" s="5">
        <f>TITRES_STAT!E332</f>
        <v>0</v>
      </c>
      <c r="E329" s="2">
        <f t="shared" si="20"/>
        <v>9.551000000000025</v>
      </c>
      <c r="F329" s="5" t="str">
        <f t="shared" si="23"/>
        <v>BEARISH</v>
      </c>
      <c r="G329" s="5" t="str">
        <f t="shared" si="22"/>
        <v>WEAK</v>
      </c>
      <c r="H329" s="5" t="str">
        <f t="shared" si="21"/>
        <v>CONFIRMED BEARISH</v>
      </c>
    </row>
    <row r="330" spans="1:8" ht="13.5" x14ac:dyDescent="0.25">
      <c r="A330" s="3">
        <f>TITRES_STAT!B333</f>
        <v>42485</v>
      </c>
      <c r="B330" s="5">
        <f>TITRES_STAT!C333</f>
        <v>15.79</v>
      </c>
      <c r="C330" s="5">
        <f>TITRES_STAT!D333</f>
        <v>8.26</v>
      </c>
      <c r="D330" s="5">
        <f>TITRES_STAT!E333</f>
        <v>8.6080000000000005</v>
      </c>
      <c r="E330" s="2">
        <f t="shared" si="20"/>
        <v>0.94300000000002449</v>
      </c>
      <c r="F330" s="5" t="str">
        <f t="shared" si="23"/>
        <v>BEARISH</v>
      </c>
      <c r="G330" s="5" t="str">
        <f t="shared" si="22"/>
        <v>WEAK</v>
      </c>
      <c r="H330" s="5" t="str">
        <f t="shared" si="21"/>
        <v>CONFIRMED BEARISH</v>
      </c>
    </row>
    <row r="331" spans="1:8" ht="13.5" x14ac:dyDescent="0.25">
      <c r="A331" s="3">
        <f>TITRES_STAT!B334</f>
        <v>42486</v>
      </c>
      <c r="B331" s="5">
        <f>TITRES_STAT!C334</f>
        <v>15.75</v>
      </c>
      <c r="C331" s="5">
        <f>TITRES_STAT!D334</f>
        <v>8.2390000000000008</v>
      </c>
      <c r="D331" s="5">
        <f>TITRES_STAT!E334</f>
        <v>8.3559999999999999</v>
      </c>
      <c r="E331" s="2">
        <f t="shared" si="20"/>
        <v>-7.4129999999999754</v>
      </c>
      <c r="F331" s="5" t="str">
        <f t="shared" si="23"/>
        <v>BEARISH</v>
      </c>
      <c r="G331" s="5" t="str">
        <f t="shared" si="22"/>
        <v>WEAK</v>
      </c>
      <c r="H331" s="5" t="str">
        <f t="shared" si="21"/>
        <v>CONFIRMED BEARISH</v>
      </c>
    </row>
    <row r="332" spans="1:8" ht="13.5" x14ac:dyDescent="0.25">
      <c r="A332" s="3">
        <f>TITRES_STAT!B335</f>
        <v>42487</v>
      </c>
      <c r="B332" s="5">
        <f>TITRES_STAT!C335</f>
        <v>15.75</v>
      </c>
      <c r="C332" s="5">
        <f>TITRES_STAT!D335</f>
        <v>8.2390000000000008</v>
      </c>
      <c r="D332" s="5">
        <f>TITRES_STAT!E335</f>
        <v>8.5730000000000004</v>
      </c>
      <c r="E332" s="2">
        <f t="shared" si="20"/>
        <v>-7.4129999999999754</v>
      </c>
      <c r="F332" s="5" t="str">
        <f t="shared" si="23"/>
        <v>BEARISH</v>
      </c>
      <c r="G332" s="5" t="str">
        <f t="shared" si="22"/>
        <v>WEAK</v>
      </c>
      <c r="H332" s="5" t="str">
        <f t="shared" si="21"/>
        <v>CONFIRMED BEARISH</v>
      </c>
    </row>
    <row r="333" spans="1:8" ht="13.5" x14ac:dyDescent="0.25">
      <c r="A333" s="3">
        <f>TITRES_STAT!B336</f>
        <v>42488</v>
      </c>
      <c r="B333" s="5">
        <f>TITRES_STAT!C336</f>
        <v>15.79</v>
      </c>
      <c r="C333" s="5">
        <f>TITRES_STAT!D336</f>
        <v>8.26</v>
      </c>
      <c r="D333" s="5">
        <f>TITRES_STAT!E336</f>
        <v>8.5950000000000006</v>
      </c>
      <c r="E333" s="2">
        <f t="shared" si="20"/>
        <v>1.1820000000000253</v>
      </c>
      <c r="F333" s="5" t="str">
        <f t="shared" si="23"/>
        <v>BEARISH</v>
      </c>
      <c r="G333" s="5" t="str">
        <f t="shared" si="22"/>
        <v>WEAK</v>
      </c>
      <c r="H333" s="5" t="str">
        <f t="shared" si="21"/>
        <v>CONFIRMED BEARISH</v>
      </c>
    </row>
    <row r="334" spans="1:8" ht="13.5" x14ac:dyDescent="0.25">
      <c r="A334" s="3">
        <f>TITRES_STAT!B337</f>
        <v>42489</v>
      </c>
      <c r="B334" s="5">
        <f>TITRES_STAT!C337</f>
        <v>16</v>
      </c>
      <c r="C334" s="5">
        <f>TITRES_STAT!D337</f>
        <v>8.3689999999999998</v>
      </c>
      <c r="D334" s="5">
        <f>TITRES_STAT!E337</f>
        <v>8.6289999999999996</v>
      </c>
      <c r="E334" s="2">
        <f t="shared" si="20"/>
        <v>9.8110000000000248</v>
      </c>
      <c r="F334" s="5" t="str">
        <f t="shared" si="23"/>
        <v>BULLISH</v>
      </c>
      <c r="G334" s="5" t="str">
        <f t="shared" si="22"/>
        <v>STRONG</v>
      </c>
      <c r="H334" s="5" t="str">
        <f t="shared" si="21"/>
        <v>BULLISH DIVERGENCE</v>
      </c>
    </row>
    <row r="335" spans="1:8" ht="13.5" x14ac:dyDescent="0.25">
      <c r="A335" s="3">
        <f>TITRES_STAT!B338</f>
        <v>42492</v>
      </c>
      <c r="B335" s="5">
        <f>TITRES_STAT!C338</f>
        <v>16</v>
      </c>
      <c r="C335" s="5">
        <f>TITRES_STAT!D338</f>
        <v>8.3689999999999998</v>
      </c>
      <c r="D335" s="5">
        <f>TITRES_STAT!E338</f>
        <v>8.7140000000000004</v>
      </c>
      <c r="E335" s="2">
        <f t="shared" si="20"/>
        <v>9.8110000000000248</v>
      </c>
      <c r="F335" s="5" t="str">
        <f t="shared" si="23"/>
        <v>BULLISH</v>
      </c>
      <c r="G335" s="5" t="str">
        <f t="shared" si="22"/>
        <v>STRONG</v>
      </c>
      <c r="H335" s="5" t="str">
        <f t="shared" si="21"/>
        <v>CONFIRMED BULLISH</v>
      </c>
    </row>
    <row r="336" spans="1:8" ht="13.5" x14ac:dyDescent="0.25">
      <c r="A336" s="3">
        <f>TITRES_STAT!B339</f>
        <v>42493</v>
      </c>
      <c r="B336" s="5">
        <f>TITRES_STAT!C339</f>
        <v>16.2</v>
      </c>
      <c r="C336" s="5">
        <f>TITRES_STAT!D339</f>
        <v>8.4740000000000002</v>
      </c>
      <c r="D336" s="5">
        <f>TITRES_STAT!E339</f>
        <v>8.8140000000000001</v>
      </c>
      <c r="E336" s="2">
        <f t="shared" si="20"/>
        <v>18.625000000000025</v>
      </c>
      <c r="F336" s="5" t="str">
        <f t="shared" si="23"/>
        <v>BULLISH</v>
      </c>
      <c r="G336" s="5" t="str">
        <f t="shared" si="22"/>
        <v>WEAK</v>
      </c>
      <c r="H336" s="5" t="str">
        <f t="shared" si="21"/>
        <v>CONFIRMED BULLISH</v>
      </c>
    </row>
    <row r="337" spans="1:8" ht="13.5" x14ac:dyDescent="0.25">
      <c r="A337" s="3">
        <f>TITRES_STAT!B340</f>
        <v>42494</v>
      </c>
      <c r="B337" s="5">
        <f>TITRES_STAT!C340</f>
        <v>15.75</v>
      </c>
      <c r="C337" s="5">
        <f>TITRES_STAT!D340</f>
        <v>8.2390000000000008</v>
      </c>
      <c r="D337" s="5">
        <f>TITRES_STAT!E340</f>
        <v>8.6310000000000002</v>
      </c>
      <c r="E337" s="2">
        <f t="shared" si="20"/>
        <v>9.9940000000000246</v>
      </c>
      <c r="F337" s="5" t="str">
        <f t="shared" si="23"/>
        <v>BULLISH</v>
      </c>
      <c r="G337" s="5" t="str">
        <f t="shared" si="22"/>
        <v>WEAK</v>
      </c>
      <c r="H337" s="5" t="str">
        <f t="shared" si="21"/>
        <v>NEUTRAL</v>
      </c>
    </row>
    <row r="338" spans="1:8" ht="13.5" x14ac:dyDescent="0.25">
      <c r="A338" s="3">
        <f>TITRES_STAT!B341</f>
        <v>42495</v>
      </c>
      <c r="B338" s="5">
        <f>TITRES_STAT!C341</f>
        <v>16</v>
      </c>
      <c r="C338" s="5">
        <f>TITRES_STAT!D341</f>
        <v>8.3689999999999998</v>
      </c>
      <c r="D338" s="5">
        <f>TITRES_STAT!E341</f>
        <v>8.7129999999999992</v>
      </c>
      <c r="E338" s="2">
        <f t="shared" si="20"/>
        <v>18.707000000000022</v>
      </c>
      <c r="F338" s="5" t="str">
        <f t="shared" si="23"/>
        <v>BULLISH</v>
      </c>
      <c r="G338" s="5" t="str">
        <f t="shared" si="22"/>
        <v>STRONG</v>
      </c>
      <c r="H338" s="5" t="str">
        <f t="shared" si="21"/>
        <v>CONFIRMED BULLISH</v>
      </c>
    </row>
    <row r="339" spans="1:8" ht="13.5" x14ac:dyDescent="0.25">
      <c r="A339" s="3">
        <f>TITRES_STAT!B342</f>
        <v>42496</v>
      </c>
      <c r="B339" s="5">
        <f>TITRES_STAT!C342</f>
        <v>15.8</v>
      </c>
      <c r="C339" s="5">
        <f>TITRES_STAT!D342</f>
        <v>8.2650000000000006</v>
      </c>
      <c r="D339" s="5">
        <f>TITRES_STAT!E342</f>
        <v>8.5980000000000008</v>
      </c>
      <c r="E339" s="2">
        <f t="shared" si="20"/>
        <v>10.109000000000021</v>
      </c>
      <c r="F339" s="5" t="str">
        <f t="shared" si="23"/>
        <v>BULLISH</v>
      </c>
      <c r="G339" s="5" t="str">
        <f t="shared" si="22"/>
        <v>STRONG</v>
      </c>
      <c r="H339" s="5" t="str">
        <f t="shared" si="21"/>
        <v>BULLISH DIVERGENCE</v>
      </c>
    </row>
    <row r="340" spans="1:8" ht="13.5" x14ac:dyDescent="0.25">
      <c r="A340" s="3">
        <f>TITRES_STAT!B343</f>
        <v>42499</v>
      </c>
      <c r="B340" s="5">
        <f>TITRES_STAT!C343</f>
        <v>16.239999999999998</v>
      </c>
      <c r="C340" s="5">
        <f>TITRES_STAT!D343</f>
        <v>8.4949999999999992</v>
      </c>
      <c r="D340" s="5">
        <f>TITRES_STAT!E343</f>
        <v>8.7149999999999999</v>
      </c>
      <c r="E340" s="2">
        <f t="shared" si="20"/>
        <v>18.824000000000019</v>
      </c>
      <c r="F340" s="5" t="str">
        <f t="shared" si="23"/>
        <v>BULLISH</v>
      </c>
      <c r="G340" s="5" t="str">
        <f t="shared" si="22"/>
        <v>STRONG</v>
      </c>
      <c r="H340" s="5" t="str">
        <f t="shared" si="21"/>
        <v>CONFIRMED BULLISH</v>
      </c>
    </row>
    <row r="341" spans="1:8" ht="13.5" x14ac:dyDescent="0.25">
      <c r="A341" s="3">
        <f>TITRES_STAT!B344</f>
        <v>42500</v>
      </c>
      <c r="B341" s="5">
        <f>TITRES_STAT!C344</f>
        <v>16.190000000000001</v>
      </c>
      <c r="C341" s="5">
        <f>TITRES_STAT!D344</f>
        <v>8.4689999999999994</v>
      </c>
      <c r="D341" s="5">
        <f>TITRES_STAT!E344</f>
        <v>8.6609999999999996</v>
      </c>
      <c r="E341" s="2">
        <f t="shared" si="20"/>
        <v>10.16300000000002</v>
      </c>
      <c r="F341" s="5" t="str">
        <f t="shared" si="23"/>
        <v>BEARISH</v>
      </c>
      <c r="G341" s="5" t="str">
        <f t="shared" si="22"/>
        <v>WEAK</v>
      </c>
      <c r="H341" s="5" t="str">
        <f t="shared" si="21"/>
        <v>CONFIRMED BEARISH</v>
      </c>
    </row>
    <row r="342" spans="1:8" ht="13.5" x14ac:dyDescent="0.25">
      <c r="A342" s="3">
        <f>TITRES_STAT!B345</f>
        <v>42501</v>
      </c>
      <c r="B342" s="5">
        <f>TITRES_STAT!C345</f>
        <v>16.149999999999999</v>
      </c>
      <c r="C342" s="5">
        <f>TITRES_STAT!D345</f>
        <v>8.4480000000000004</v>
      </c>
      <c r="D342" s="5">
        <f>TITRES_STAT!E345</f>
        <v>8.7910000000000004</v>
      </c>
      <c r="E342" s="2">
        <f t="shared" si="20"/>
        <v>1.3720000000000194</v>
      </c>
      <c r="F342" s="5" t="str">
        <f t="shared" si="23"/>
        <v>BEARISH</v>
      </c>
      <c r="G342" s="5" t="str">
        <f t="shared" si="22"/>
        <v>WEAK</v>
      </c>
      <c r="H342" s="5" t="str">
        <f t="shared" si="21"/>
        <v>BEARISH DIVERGENCE</v>
      </c>
    </row>
    <row r="343" spans="1:8" ht="13.5" x14ac:dyDescent="0.25">
      <c r="A343" s="3">
        <f>TITRES_STAT!B346</f>
        <v>42502</v>
      </c>
      <c r="B343" s="5">
        <f>TITRES_STAT!C346</f>
        <v>15.8</v>
      </c>
      <c r="C343" s="5">
        <f>TITRES_STAT!D346</f>
        <v>8.2650000000000006</v>
      </c>
      <c r="D343" s="5">
        <f>TITRES_STAT!E346</f>
        <v>8.6</v>
      </c>
      <c r="E343" s="2">
        <f t="shared" si="20"/>
        <v>-7.2279999999999802</v>
      </c>
      <c r="F343" s="5" t="str">
        <f t="shared" si="23"/>
        <v>BEARISH</v>
      </c>
      <c r="G343" s="5" t="str">
        <f t="shared" si="22"/>
        <v>WEAK</v>
      </c>
      <c r="H343" s="5" t="str">
        <f t="shared" si="21"/>
        <v>CONFIRMED BEARISH</v>
      </c>
    </row>
    <row r="344" spans="1:8" ht="13.5" x14ac:dyDescent="0.25">
      <c r="A344" s="3">
        <f>TITRES_STAT!B347</f>
        <v>42503</v>
      </c>
      <c r="B344" s="5">
        <f>TITRES_STAT!C347</f>
        <v>16.39</v>
      </c>
      <c r="C344" s="5">
        <f>TITRES_STAT!D347</f>
        <v>8.5730000000000004</v>
      </c>
      <c r="D344" s="5">
        <f>TITRES_STAT!E347</f>
        <v>8.8249999999999993</v>
      </c>
      <c r="E344" s="2">
        <f t="shared" si="20"/>
        <v>1.5970000000000191</v>
      </c>
      <c r="F344" s="5" t="str">
        <f t="shared" si="23"/>
        <v>BEARISH</v>
      </c>
      <c r="G344" s="5" t="str">
        <f t="shared" si="22"/>
        <v>WEAK</v>
      </c>
      <c r="H344" s="5" t="str">
        <f t="shared" si="21"/>
        <v>BEARISH DIVERGENCE</v>
      </c>
    </row>
    <row r="345" spans="1:8" ht="13.5" x14ac:dyDescent="0.25">
      <c r="A345" s="3">
        <f>TITRES_STAT!B348</f>
        <v>42506</v>
      </c>
      <c r="B345" s="5">
        <f>TITRES_STAT!C348</f>
        <v>16.3</v>
      </c>
      <c r="C345" s="5">
        <f>TITRES_STAT!D348</f>
        <v>8.5259999999999998</v>
      </c>
      <c r="D345" s="5">
        <f>TITRES_STAT!E348</f>
        <v>8.7899999999999991</v>
      </c>
      <c r="E345" s="2">
        <f t="shared" si="20"/>
        <v>-7.1929999999999801</v>
      </c>
      <c r="F345" s="5" t="str">
        <f t="shared" si="23"/>
        <v>BEARISH</v>
      </c>
      <c r="G345" s="5" t="str">
        <f t="shared" si="22"/>
        <v>WEAK</v>
      </c>
      <c r="H345" s="5" t="str">
        <f t="shared" si="21"/>
        <v>BEARISH DIVERGENCE</v>
      </c>
    </row>
    <row r="346" spans="1:8" ht="13.5" x14ac:dyDescent="0.25">
      <c r="A346" s="3">
        <f>TITRES_STAT!B349</f>
        <v>42507</v>
      </c>
      <c r="B346" s="5">
        <f>TITRES_STAT!C349</f>
        <v>16</v>
      </c>
      <c r="C346" s="5">
        <f>TITRES_STAT!D349</f>
        <v>8.3689999999999998</v>
      </c>
      <c r="D346" s="5">
        <f>TITRES_STAT!E349</f>
        <v>8.7089999999999996</v>
      </c>
      <c r="E346" s="2">
        <f t="shared" si="20"/>
        <v>-15.90199999999998</v>
      </c>
      <c r="F346" s="5" t="str">
        <f t="shared" si="23"/>
        <v>BEARISH</v>
      </c>
      <c r="G346" s="5" t="str">
        <f t="shared" si="22"/>
        <v>WEAK</v>
      </c>
      <c r="H346" s="5" t="str">
        <f t="shared" si="21"/>
        <v>CONFIRMED BEARISH</v>
      </c>
    </row>
    <row r="347" spans="1:8" ht="13.5" x14ac:dyDescent="0.25">
      <c r="A347" s="3">
        <f>TITRES_STAT!B350</f>
        <v>42508</v>
      </c>
      <c r="B347" s="5">
        <f>TITRES_STAT!C350</f>
        <v>16</v>
      </c>
      <c r="C347" s="5">
        <f>TITRES_STAT!D350</f>
        <v>8.3689999999999998</v>
      </c>
      <c r="D347" s="5">
        <f>TITRES_STAT!E350</f>
        <v>8.7100000000000009</v>
      </c>
      <c r="E347" s="2">
        <f t="shared" si="20"/>
        <v>-15.90199999999998</v>
      </c>
      <c r="F347" s="5" t="str">
        <f t="shared" si="23"/>
        <v>BEARISH</v>
      </c>
      <c r="G347" s="5" t="str">
        <f t="shared" si="22"/>
        <v>WEAK</v>
      </c>
      <c r="H347" s="5" t="str">
        <f t="shared" si="21"/>
        <v>CONFIRMED BEARISH</v>
      </c>
    </row>
    <row r="348" spans="1:8" ht="13.5" x14ac:dyDescent="0.25">
      <c r="A348" s="3">
        <f>TITRES_STAT!B351</f>
        <v>42509</v>
      </c>
      <c r="B348" s="5">
        <f>TITRES_STAT!C351</f>
        <v>16.48</v>
      </c>
      <c r="C348" s="5">
        <f>TITRES_STAT!D351</f>
        <v>8.6210000000000004</v>
      </c>
      <c r="D348" s="5">
        <f>TITRES_STAT!E351</f>
        <v>8.8849999999999998</v>
      </c>
      <c r="E348" s="2">
        <f t="shared" si="20"/>
        <v>-7.0169999999999799</v>
      </c>
      <c r="F348" s="5" t="str">
        <f t="shared" si="23"/>
        <v>BULLISH</v>
      </c>
      <c r="G348" s="5" t="str">
        <f t="shared" si="22"/>
        <v>WEAK</v>
      </c>
      <c r="H348" s="5" t="str">
        <f t="shared" si="21"/>
        <v>CONFIRMED BULLISH</v>
      </c>
    </row>
    <row r="349" spans="1:8" ht="13.5" x14ac:dyDescent="0.25">
      <c r="A349" s="3">
        <f>TITRES_STAT!B352</f>
        <v>42510</v>
      </c>
      <c r="B349" s="5">
        <f>TITRES_STAT!C352</f>
        <v>16.649999999999999</v>
      </c>
      <c r="C349" s="5">
        <f>TITRES_STAT!D352</f>
        <v>8.7089999999999996</v>
      </c>
      <c r="D349" s="5">
        <f>TITRES_STAT!E352</f>
        <v>8.9890000000000008</v>
      </c>
      <c r="E349" s="2">
        <f t="shared" si="20"/>
        <v>1.9720000000000208</v>
      </c>
      <c r="F349" s="5" t="str">
        <f t="shared" si="23"/>
        <v>BULLISH</v>
      </c>
      <c r="G349" s="5" t="str">
        <f t="shared" si="22"/>
        <v>STRONG</v>
      </c>
      <c r="H349" s="5" t="str">
        <f t="shared" si="21"/>
        <v>CONFIRMED BULLISH</v>
      </c>
    </row>
    <row r="350" spans="1:8" ht="13.5" x14ac:dyDescent="0.25">
      <c r="A350" s="3">
        <f>TITRES_STAT!B353</f>
        <v>42513</v>
      </c>
      <c r="B350" s="5">
        <f>TITRES_STAT!C353</f>
        <v>16.97</v>
      </c>
      <c r="C350" s="5">
        <f>TITRES_STAT!D353</f>
        <v>8.8770000000000007</v>
      </c>
      <c r="D350" s="5">
        <f>TITRES_STAT!E353</f>
        <v>9.0749999999999993</v>
      </c>
      <c r="E350" s="2">
        <f t="shared" si="20"/>
        <v>11.04700000000002</v>
      </c>
      <c r="F350" s="5" t="str">
        <f t="shared" si="23"/>
        <v>BULLISH</v>
      </c>
      <c r="G350" s="5" t="str">
        <f t="shared" si="22"/>
        <v>WEAK</v>
      </c>
      <c r="H350" s="5" t="str">
        <f t="shared" si="21"/>
        <v>CONFIRMED BULLISH</v>
      </c>
    </row>
    <row r="351" spans="1:8" ht="13.5" x14ac:dyDescent="0.25">
      <c r="A351" s="3">
        <f>TITRES_STAT!B354</f>
        <v>42514</v>
      </c>
      <c r="B351" s="5">
        <f>TITRES_STAT!C354</f>
        <v>17.14</v>
      </c>
      <c r="C351" s="5">
        <f>TITRES_STAT!D354</f>
        <v>8.9659999999999993</v>
      </c>
      <c r="D351" s="5">
        <f>TITRES_STAT!E354</f>
        <v>9.2530000000000001</v>
      </c>
      <c r="E351" s="2">
        <f t="shared" si="20"/>
        <v>20.300000000000018</v>
      </c>
      <c r="F351" s="5" t="str">
        <f t="shared" si="23"/>
        <v>BULLISH</v>
      </c>
      <c r="G351" s="5" t="str">
        <f t="shared" si="22"/>
        <v>WEAK</v>
      </c>
      <c r="H351" s="5" t="str">
        <f t="shared" si="21"/>
        <v>CONFIRMED BULLISH</v>
      </c>
    </row>
    <row r="352" spans="1:8" ht="13.5" x14ac:dyDescent="0.25">
      <c r="A352" s="3">
        <f>TITRES_STAT!B355</f>
        <v>42515</v>
      </c>
      <c r="B352" s="5">
        <f>TITRES_STAT!C355</f>
        <v>16.989999999999998</v>
      </c>
      <c r="C352" s="5">
        <f>TITRES_STAT!D355</f>
        <v>8.8870000000000005</v>
      </c>
      <c r="D352" s="5">
        <f>TITRES_STAT!E355</f>
        <v>9.2509999999999994</v>
      </c>
      <c r="E352" s="2">
        <f t="shared" si="20"/>
        <v>11.049000000000019</v>
      </c>
      <c r="F352" s="5" t="str">
        <f t="shared" si="23"/>
        <v>BULLISH</v>
      </c>
      <c r="G352" s="5" t="str">
        <f t="shared" si="22"/>
        <v>WEAK</v>
      </c>
      <c r="H352" s="5" t="str">
        <f t="shared" si="21"/>
        <v>CONFIRMED BULLISH</v>
      </c>
    </row>
    <row r="353" spans="1:8" ht="13.5" x14ac:dyDescent="0.25">
      <c r="A353" s="3">
        <f>TITRES_STAT!B356</f>
        <v>42516</v>
      </c>
      <c r="B353" s="5">
        <f>TITRES_STAT!C356</f>
        <v>17</v>
      </c>
      <c r="C353" s="5">
        <f>TITRES_STAT!D356</f>
        <v>8.8930000000000007</v>
      </c>
      <c r="D353" s="5">
        <f>TITRES_STAT!E356</f>
        <v>9.2609999999999992</v>
      </c>
      <c r="E353" s="2">
        <f t="shared" si="20"/>
        <v>20.310000000000016</v>
      </c>
      <c r="F353" s="5" t="str">
        <f t="shared" si="23"/>
        <v>BULLISH</v>
      </c>
      <c r="G353" s="5" t="str">
        <f t="shared" si="22"/>
        <v>WEAK</v>
      </c>
      <c r="H353" s="5" t="str">
        <f t="shared" si="21"/>
        <v>CONFIRMED BULLISH</v>
      </c>
    </row>
    <row r="354" spans="1:8" ht="13.5" x14ac:dyDescent="0.25">
      <c r="A354" s="3">
        <f>TITRES_STAT!B357</f>
        <v>42517</v>
      </c>
      <c r="B354" s="5">
        <f>TITRES_STAT!C357</f>
        <v>17.37</v>
      </c>
      <c r="C354" s="5">
        <f>TITRES_STAT!D357</f>
        <v>9.0860000000000003</v>
      </c>
      <c r="D354" s="5">
        <f>TITRES_STAT!E357</f>
        <v>9.3829999999999991</v>
      </c>
      <c r="E354" s="2">
        <f t="shared" si="20"/>
        <v>29.693000000000016</v>
      </c>
      <c r="F354" s="5" t="str">
        <f t="shared" si="23"/>
        <v>BULLISH</v>
      </c>
      <c r="G354" s="5" t="str">
        <f t="shared" si="22"/>
        <v>STRONG</v>
      </c>
      <c r="H354" s="5" t="str">
        <f t="shared" si="21"/>
        <v>CONFIRMED BULLISH</v>
      </c>
    </row>
    <row r="355" spans="1:8" ht="13.5" x14ac:dyDescent="0.25">
      <c r="A355" s="3">
        <f>TITRES_STAT!B358</f>
        <v>42520</v>
      </c>
      <c r="B355" s="5">
        <f>TITRES_STAT!C358</f>
        <v>17.7</v>
      </c>
      <c r="C355" s="5">
        <f>TITRES_STAT!D358</f>
        <v>9.2590000000000003</v>
      </c>
      <c r="D355" s="5">
        <f>TITRES_STAT!E358</f>
        <v>9.5419999999999998</v>
      </c>
      <c r="E355" s="2">
        <f t="shared" si="20"/>
        <v>39.235000000000014</v>
      </c>
      <c r="F355" s="5" t="str">
        <f t="shared" si="23"/>
        <v>BULLISH</v>
      </c>
      <c r="G355" s="5" t="str">
        <f t="shared" si="22"/>
        <v>STRONG</v>
      </c>
      <c r="H355" s="5" t="str">
        <f t="shared" si="21"/>
        <v>CONFIRMED BULLISH</v>
      </c>
    </row>
    <row r="356" spans="1:8" ht="13.5" x14ac:dyDescent="0.25">
      <c r="A356" s="3">
        <f>TITRES_STAT!B359</f>
        <v>42521</v>
      </c>
      <c r="B356" s="5">
        <f>TITRES_STAT!C359</f>
        <v>17.72</v>
      </c>
      <c r="C356" s="5">
        <f>TITRES_STAT!D359</f>
        <v>9.2690000000000001</v>
      </c>
      <c r="D356" s="5">
        <f>TITRES_STAT!E359</f>
        <v>9.766</v>
      </c>
      <c r="E356" s="2">
        <f t="shared" si="20"/>
        <v>49.001000000000012</v>
      </c>
      <c r="F356" s="5" t="str">
        <f t="shared" si="23"/>
        <v>BULLISH</v>
      </c>
      <c r="G356" s="5" t="str">
        <f t="shared" si="22"/>
        <v>STRONG</v>
      </c>
      <c r="H356" s="5" t="str">
        <f t="shared" si="21"/>
        <v>CONFIRMED BULLISH</v>
      </c>
    </row>
    <row r="357" spans="1:8" ht="13.5" x14ac:dyDescent="0.25">
      <c r="A357" s="3">
        <f>TITRES_STAT!B360</f>
        <v>42522</v>
      </c>
      <c r="B357" s="5">
        <f>TITRES_STAT!C360</f>
        <v>17.53</v>
      </c>
      <c r="C357" s="5">
        <f>TITRES_STAT!D360</f>
        <v>9.17</v>
      </c>
      <c r="D357" s="5">
        <f>TITRES_STAT!E360</f>
        <v>9.5419999999999998</v>
      </c>
      <c r="E357" s="2">
        <f t="shared" si="20"/>
        <v>39.45900000000001</v>
      </c>
      <c r="F357" s="5" t="str">
        <f t="shared" si="23"/>
        <v>BULLISH</v>
      </c>
      <c r="G357" s="5" t="str">
        <f t="shared" si="22"/>
        <v>STRONG</v>
      </c>
      <c r="H357" s="5" t="str">
        <f t="shared" si="21"/>
        <v>CONFIRMED BULLISH</v>
      </c>
    </row>
    <row r="358" spans="1:8" ht="13.5" x14ac:dyDescent="0.25">
      <c r="A358" s="3">
        <f>TITRES_STAT!B361</f>
        <v>42523</v>
      </c>
      <c r="B358" s="5">
        <f>TITRES_STAT!C361</f>
        <v>17.75</v>
      </c>
      <c r="C358" s="5">
        <f>TITRES_STAT!D361</f>
        <v>9.2850000000000001</v>
      </c>
      <c r="D358" s="5">
        <f>TITRES_STAT!E361</f>
        <v>9.6029999999999998</v>
      </c>
      <c r="E358" s="2">
        <f t="shared" si="20"/>
        <v>49.062000000000012</v>
      </c>
      <c r="F358" s="5" t="str">
        <f t="shared" si="23"/>
        <v>BULLISH</v>
      </c>
      <c r="G358" s="5" t="str">
        <f t="shared" si="22"/>
        <v>STRONG</v>
      </c>
      <c r="H358" s="5" t="str">
        <f t="shared" si="21"/>
        <v>CONFIRMED BULLISH</v>
      </c>
    </row>
    <row r="359" spans="1:8" ht="13.5" x14ac:dyDescent="0.25">
      <c r="A359" s="3">
        <f>TITRES_STAT!B362</f>
        <v>42524</v>
      </c>
      <c r="B359" s="5">
        <f>TITRES_STAT!C362</f>
        <v>18.45</v>
      </c>
      <c r="C359" s="5">
        <f>TITRES_STAT!D362</f>
        <v>9.6509999999999998</v>
      </c>
      <c r="D359" s="5">
        <f>TITRES_STAT!E362</f>
        <v>9.9019999999999992</v>
      </c>
      <c r="E359" s="2">
        <f t="shared" si="20"/>
        <v>58.964000000000013</v>
      </c>
      <c r="F359" s="5" t="str">
        <f t="shared" si="23"/>
        <v>BULLISH</v>
      </c>
      <c r="G359" s="5" t="str">
        <f t="shared" si="22"/>
        <v>STRONG</v>
      </c>
      <c r="H359" s="5" t="str">
        <f t="shared" si="21"/>
        <v>CONFIRMED BULLISH</v>
      </c>
    </row>
    <row r="360" spans="1:8" ht="13.5" x14ac:dyDescent="0.25">
      <c r="A360" s="3">
        <f>TITRES_STAT!B363</f>
        <v>42527</v>
      </c>
      <c r="B360" s="5">
        <f>TITRES_STAT!C363</f>
        <v>18.7</v>
      </c>
      <c r="C360" s="5">
        <f>TITRES_STAT!D363</f>
        <v>9.782</v>
      </c>
      <c r="D360" s="5">
        <f>TITRES_STAT!E363</f>
        <v>10.135</v>
      </c>
      <c r="E360" s="2">
        <f t="shared" si="20"/>
        <v>69.099000000000018</v>
      </c>
      <c r="F360" s="5" t="str">
        <f t="shared" si="23"/>
        <v>BULLISH</v>
      </c>
      <c r="G360" s="5" t="str">
        <f t="shared" si="22"/>
        <v>STRONG</v>
      </c>
      <c r="H360" s="5" t="str">
        <f t="shared" si="21"/>
        <v>CONFIRMED BULLISH</v>
      </c>
    </row>
    <row r="361" spans="1:8" ht="13.5" x14ac:dyDescent="0.25">
      <c r="A361" s="3">
        <f>TITRES_STAT!B364</f>
        <v>42528</v>
      </c>
      <c r="B361" s="5">
        <f>TITRES_STAT!C364</f>
        <v>18.489999999999998</v>
      </c>
      <c r="C361" s="5">
        <f>TITRES_STAT!D364</f>
        <v>9.6720000000000006</v>
      </c>
      <c r="D361" s="5">
        <f>TITRES_STAT!E364</f>
        <v>9.9809999999999999</v>
      </c>
      <c r="E361" s="2">
        <f t="shared" si="20"/>
        <v>59.118000000000016</v>
      </c>
      <c r="F361" s="5" t="str">
        <f t="shared" si="23"/>
        <v>BULLISH</v>
      </c>
      <c r="G361" s="5" t="str">
        <f t="shared" si="22"/>
        <v>STRONG</v>
      </c>
      <c r="H361" s="5" t="str">
        <f t="shared" si="21"/>
        <v>CONFIRMED BULLISH</v>
      </c>
    </row>
    <row r="362" spans="1:8" ht="13.5" x14ac:dyDescent="0.25">
      <c r="A362" s="3">
        <f>TITRES_STAT!B365</f>
        <v>42529</v>
      </c>
      <c r="B362" s="5">
        <f>TITRES_STAT!C365</f>
        <v>17.940000000000001</v>
      </c>
      <c r="C362" s="5">
        <f>TITRES_STAT!D365</f>
        <v>9.3840000000000003</v>
      </c>
      <c r="D362" s="5">
        <f>TITRES_STAT!E365</f>
        <v>9.8800000000000008</v>
      </c>
      <c r="E362" s="2">
        <f t="shared" si="20"/>
        <v>49.238000000000014</v>
      </c>
      <c r="F362" s="5" t="str">
        <f t="shared" si="23"/>
        <v>BULLISH</v>
      </c>
      <c r="G362" s="5" t="str">
        <f t="shared" si="22"/>
        <v>STRONG</v>
      </c>
      <c r="H362" s="5" t="str">
        <f t="shared" si="21"/>
        <v>CONFIRMED BULLISH</v>
      </c>
    </row>
    <row r="363" spans="1:8" ht="13.5" x14ac:dyDescent="0.25">
      <c r="A363" s="3">
        <f>TITRES_STAT!B366</f>
        <v>42530</v>
      </c>
      <c r="B363" s="5">
        <f>TITRES_STAT!C366</f>
        <v>17.399999999999999</v>
      </c>
      <c r="C363" s="5">
        <f>TITRES_STAT!D366</f>
        <v>9.1020000000000003</v>
      </c>
      <c r="D363" s="5">
        <f>TITRES_STAT!E366</f>
        <v>9.4109999999999996</v>
      </c>
      <c r="E363" s="2">
        <f t="shared" si="20"/>
        <v>39.827000000000012</v>
      </c>
      <c r="F363" s="5" t="str">
        <f t="shared" si="23"/>
        <v>BEARISH</v>
      </c>
      <c r="G363" s="5" t="str">
        <f t="shared" si="22"/>
        <v>WEAK</v>
      </c>
      <c r="H363" s="5" t="str">
        <f t="shared" si="21"/>
        <v>CONFIRMED BEARISH</v>
      </c>
    </row>
    <row r="364" spans="1:8" ht="13.5" x14ac:dyDescent="0.25">
      <c r="A364" s="3">
        <f>TITRES_STAT!B367</f>
        <v>42531</v>
      </c>
      <c r="B364" s="5">
        <f>TITRES_STAT!C367</f>
        <v>17.39</v>
      </c>
      <c r="C364" s="5">
        <f>TITRES_STAT!D367</f>
        <v>9.0969999999999995</v>
      </c>
      <c r="D364" s="5">
        <f>TITRES_STAT!E367</f>
        <v>9.3309999999999995</v>
      </c>
      <c r="E364" s="2">
        <f t="shared" si="20"/>
        <v>30.496000000000013</v>
      </c>
      <c r="F364" s="5" t="str">
        <f t="shared" si="23"/>
        <v>BEARISH</v>
      </c>
      <c r="G364" s="5" t="str">
        <f t="shared" si="22"/>
        <v>WEAK</v>
      </c>
      <c r="H364" s="5" t="str">
        <f t="shared" si="21"/>
        <v>CONFIRMED BEARISH</v>
      </c>
    </row>
    <row r="365" spans="1:8" ht="13.5" x14ac:dyDescent="0.25">
      <c r="A365" s="3">
        <f>TITRES_STAT!B368</f>
        <v>42534</v>
      </c>
      <c r="B365" s="5">
        <f>TITRES_STAT!C368</f>
        <v>17.14</v>
      </c>
      <c r="C365" s="5">
        <f>TITRES_STAT!D368</f>
        <v>8.9659999999999993</v>
      </c>
      <c r="D365" s="5">
        <f>TITRES_STAT!E368</f>
        <v>9.327</v>
      </c>
      <c r="E365" s="2">
        <f t="shared" si="20"/>
        <v>21.169000000000011</v>
      </c>
      <c r="F365" s="5" t="str">
        <f t="shared" si="23"/>
        <v>BEARISH</v>
      </c>
      <c r="G365" s="5" t="str">
        <f t="shared" si="22"/>
        <v>WEAK</v>
      </c>
      <c r="H365" s="5" t="str">
        <f t="shared" si="21"/>
        <v>CONFIRMED BEARISH</v>
      </c>
    </row>
    <row r="366" spans="1:8" ht="13.5" x14ac:dyDescent="0.25">
      <c r="A366" s="3">
        <f>TITRES_STAT!B369</f>
        <v>42535</v>
      </c>
      <c r="B366" s="5">
        <f>TITRES_STAT!C369</f>
        <v>17.2</v>
      </c>
      <c r="C366" s="5">
        <f>TITRES_STAT!D369</f>
        <v>8.9969999999999999</v>
      </c>
      <c r="D366" s="5">
        <f>TITRES_STAT!E369</f>
        <v>9.3480000000000008</v>
      </c>
      <c r="E366" s="2">
        <f t="shared" si="20"/>
        <v>30.51700000000001</v>
      </c>
      <c r="F366" s="5" t="str">
        <f t="shared" si="23"/>
        <v>BEARISH</v>
      </c>
      <c r="G366" s="5" t="str">
        <f t="shared" si="22"/>
        <v>WEAK</v>
      </c>
      <c r="H366" s="5" t="str">
        <f t="shared" si="21"/>
        <v>CONFIRMED BEARISH</v>
      </c>
    </row>
    <row r="367" spans="1:8" ht="13.5" x14ac:dyDescent="0.25">
      <c r="A367" s="3">
        <f>TITRES_STAT!B370</f>
        <v>42536</v>
      </c>
      <c r="B367" s="5">
        <f>TITRES_STAT!C370</f>
        <v>17.2</v>
      </c>
      <c r="C367" s="5">
        <f>TITRES_STAT!D370</f>
        <v>8.9969999999999999</v>
      </c>
      <c r="D367" s="5">
        <f>TITRES_STAT!E370</f>
        <v>9.3539999999999992</v>
      </c>
      <c r="E367" s="2">
        <f t="shared" si="20"/>
        <v>30.51700000000001</v>
      </c>
      <c r="F367" s="5" t="str">
        <f t="shared" si="23"/>
        <v>BEARISH</v>
      </c>
      <c r="G367" s="5" t="str">
        <f t="shared" si="22"/>
        <v>WEAK</v>
      </c>
      <c r="H367" s="5" t="str">
        <f t="shared" si="21"/>
        <v>CONFIRMED BEARISH</v>
      </c>
    </row>
    <row r="368" spans="1:8" ht="13.5" x14ac:dyDescent="0.25">
      <c r="A368" s="3">
        <f>TITRES_STAT!B371</f>
        <v>42537</v>
      </c>
      <c r="B368" s="5">
        <f>TITRES_STAT!C371</f>
        <v>17.2</v>
      </c>
      <c r="C368" s="5">
        <f>TITRES_STAT!D371</f>
        <v>8.9969999999999999</v>
      </c>
      <c r="D368" s="5">
        <f>TITRES_STAT!E371</f>
        <v>9.3620000000000001</v>
      </c>
      <c r="E368" s="2">
        <f t="shared" si="20"/>
        <v>30.51700000000001</v>
      </c>
      <c r="F368" s="5" t="str">
        <f t="shared" si="23"/>
        <v>BEARISH</v>
      </c>
      <c r="G368" s="5" t="str">
        <f t="shared" si="22"/>
        <v>WEAK</v>
      </c>
      <c r="H368" s="5" t="str">
        <f t="shared" si="21"/>
        <v>CONFIRMED BEARISH</v>
      </c>
    </row>
    <row r="369" spans="1:8" ht="13.5" x14ac:dyDescent="0.25">
      <c r="A369" s="3">
        <f>TITRES_STAT!B372</f>
        <v>42538</v>
      </c>
      <c r="B369" s="5">
        <f>TITRES_STAT!C372</f>
        <v>17.2</v>
      </c>
      <c r="C369" s="5">
        <f>TITRES_STAT!D372</f>
        <v>8.9969999999999999</v>
      </c>
      <c r="D369" s="5">
        <f>TITRES_STAT!E372</f>
        <v>9.2629999999999999</v>
      </c>
      <c r="E369" s="2">
        <f t="shared" si="20"/>
        <v>30.51700000000001</v>
      </c>
      <c r="F369" s="5" t="str">
        <f t="shared" si="23"/>
        <v>BULLISH</v>
      </c>
      <c r="G369" s="5" t="str">
        <f t="shared" si="22"/>
        <v>NEUTRAL</v>
      </c>
      <c r="H369" s="5" t="str">
        <f t="shared" si="21"/>
        <v>BULLISH DIVERGENCE</v>
      </c>
    </row>
    <row r="370" spans="1:8" ht="13.5" x14ac:dyDescent="0.25">
      <c r="A370" s="3">
        <f>TITRES_STAT!B373</f>
        <v>42541</v>
      </c>
      <c r="B370" s="5">
        <f>TITRES_STAT!C373</f>
        <v>17.09</v>
      </c>
      <c r="C370" s="5">
        <f>TITRES_STAT!D373</f>
        <v>8.94</v>
      </c>
      <c r="D370" s="5">
        <f>TITRES_STAT!E373</f>
        <v>9.1809999999999992</v>
      </c>
      <c r="E370" s="2">
        <f t="shared" si="20"/>
        <v>21.336000000000013</v>
      </c>
      <c r="F370" s="5" t="str">
        <f t="shared" si="23"/>
        <v>BULLISH</v>
      </c>
      <c r="G370" s="5" t="str">
        <f t="shared" si="22"/>
        <v>NEUTRAL</v>
      </c>
      <c r="H370" s="5" t="str">
        <f t="shared" si="21"/>
        <v>BULLISH DIVERGENCE</v>
      </c>
    </row>
    <row r="371" spans="1:8" ht="13.5" x14ac:dyDescent="0.25">
      <c r="A371" s="3">
        <f>TITRES_STAT!B374</f>
        <v>42542</v>
      </c>
      <c r="B371" s="5">
        <f>TITRES_STAT!C374</f>
        <v>17.2</v>
      </c>
      <c r="C371" s="5">
        <f>TITRES_STAT!D374</f>
        <v>8.9969999999999999</v>
      </c>
      <c r="D371" s="5">
        <f>TITRES_STAT!E374</f>
        <v>9.3569999999999993</v>
      </c>
      <c r="E371" s="2">
        <f t="shared" si="20"/>
        <v>30.693000000000012</v>
      </c>
      <c r="F371" s="5" t="str">
        <f t="shared" si="23"/>
        <v>BULLISH</v>
      </c>
      <c r="G371" s="5" t="str">
        <f t="shared" si="22"/>
        <v>NEUTRAL</v>
      </c>
      <c r="H371" s="5" t="str">
        <f t="shared" si="21"/>
        <v>NEUTRAL</v>
      </c>
    </row>
    <row r="372" spans="1:8" ht="13.5" x14ac:dyDescent="0.25">
      <c r="A372" s="3">
        <f>TITRES_STAT!B375</f>
        <v>42543</v>
      </c>
      <c r="B372" s="5">
        <f>TITRES_STAT!C375</f>
        <v>17.100000000000001</v>
      </c>
      <c r="C372" s="5">
        <f>TITRES_STAT!D375</f>
        <v>8.9450000000000003</v>
      </c>
      <c r="D372" s="5">
        <f>TITRES_STAT!E375</f>
        <v>9.3079999999999998</v>
      </c>
      <c r="E372" s="2">
        <f t="shared" si="20"/>
        <v>21.385000000000012</v>
      </c>
      <c r="F372" s="5" t="str">
        <f t="shared" si="23"/>
        <v>BEARISH</v>
      </c>
      <c r="G372" s="5" t="str">
        <f t="shared" si="22"/>
        <v>WEAK</v>
      </c>
      <c r="H372" s="5" t="str">
        <f t="shared" si="21"/>
        <v>CONFIRMED BEARISH</v>
      </c>
    </row>
    <row r="373" spans="1:8" ht="13.5" x14ac:dyDescent="0.25">
      <c r="A373" s="3">
        <f>TITRES_STAT!B376</f>
        <v>42544</v>
      </c>
      <c r="B373" s="5">
        <f>TITRES_STAT!C376</f>
        <v>17.14</v>
      </c>
      <c r="C373" s="5">
        <f>TITRES_STAT!D376</f>
        <v>8.9659999999999993</v>
      </c>
      <c r="D373" s="5">
        <f>TITRES_STAT!E376</f>
        <v>9.33</v>
      </c>
      <c r="E373" s="2">
        <f t="shared" si="20"/>
        <v>30.715000000000011</v>
      </c>
      <c r="F373" s="5" t="str">
        <f t="shared" si="23"/>
        <v>BULLISH</v>
      </c>
      <c r="G373" s="5" t="str">
        <f t="shared" si="22"/>
        <v>NEUTRAL</v>
      </c>
      <c r="H373" s="5" t="str">
        <f t="shared" si="21"/>
        <v>BULLISH DIVERGENCE</v>
      </c>
    </row>
    <row r="374" spans="1:8" ht="13.5" x14ac:dyDescent="0.25">
      <c r="A374" s="3">
        <f>TITRES_STAT!B377</f>
        <v>42545</v>
      </c>
      <c r="B374" s="5">
        <f>TITRES_STAT!C377</f>
        <v>17.14</v>
      </c>
      <c r="C374" s="5">
        <f>TITRES_STAT!D377</f>
        <v>8.9659999999999993</v>
      </c>
      <c r="D374" s="5">
        <f>TITRES_STAT!E377</f>
        <v>0</v>
      </c>
      <c r="E374" s="2">
        <f t="shared" si="20"/>
        <v>30.715000000000011</v>
      </c>
      <c r="F374" s="5" t="str">
        <f t="shared" si="23"/>
        <v>BULLISH</v>
      </c>
      <c r="G374" s="5" t="str">
        <f t="shared" si="22"/>
        <v>NEUTRAL</v>
      </c>
      <c r="H374" s="5" t="str">
        <f t="shared" si="21"/>
        <v>BULLISH DIVERGENCE</v>
      </c>
    </row>
    <row r="375" spans="1:8" ht="13.5" x14ac:dyDescent="0.25">
      <c r="A375" s="3">
        <f>TITRES_STAT!B378</f>
        <v>42548</v>
      </c>
      <c r="B375" s="5">
        <f>TITRES_STAT!C378</f>
        <v>17</v>
      </c>
      <c r="C375" s="5">
        <f>TITRES_STAT!D378</f>
        <v>8.8930000000000007</v>
      </c>
      <c r="D375" s="5">
        <f>TITRES_STAT!E378</f>
        <v>9.2539999999999996</v>
      </c>
      <c r="E375" s="2">
        <f t="shared" si="20"/>
        <v>21.461000000000013</v>
      </c>
      <c r="F375" s="5" t="str">
        <f t="shared" si="23"/>
        <v>BULLISH</v>
      </c>
      <c r="G375" s="5" t="str">
        <f t="shared" si="22"/>
        <v>NEUTRAL</v>
      </c>
      <c r="H375" s="5" t="str">
        <f t="shared" si="21"/>
        <v>BULLISH DIVERGENCE</v>
      </c>
    </row>
    <row r="376" spans="1:8" ht="13.5" x14ac:dyDescent="0.25">
      <c r="A376" s="3">
        <f>TITRES_STAT!B379</f>
        <v>42549</v>
      </c>
      <c r="B376" s="5">
        <f>TITRES_STAT!C379</f>
        <v>17</v>
      </c>
      <c r="C376" s="5">
        <f>TITRES_STAT!D379</f>
        <v>8.8930000000000007</v>
      </c>
      <c r="D376" s="5">
        <f>TITRES_STAT!E379</f>
        <v>9.2349999999999994</v>
      </c>
      <c r="E376" s="2">
        <f t="shared" si="20"/>
        <v>21.461000000000013</v>
      </c>
      <c r="F376" s="5" t="str">
        <f t="shared" si="23"/>
        <v>BEARISH</v>
      </c>
      <c r="G376" s="5" t="str">
        <f t="shared" si="22"/>
        <v>WEAK</v>
      </c>
      <c r="H376" s="5" t="str">
        <f t="shared" si="21"/>
        <v>CONFIRMED BEARISH</v>
      </c>
    </row>
    <row r="377" spans="1:8" ht="13.5" x14ac:dyDescent="0.25">
      <c r="A377" s="3">
        <f>TITRES_STAT!B380</f>
        <v>42550</v>
      </c>
      <c r="B377" s="5">
        <f>TITRES_STAT!C380</f>
        <v>17</v>
      </c>
      <c r="C377" s="5">
        <f>TITRES_STAT!D380</f>
        <v>8.8930000000000007</v>
      </c>
      <c r="D377" s="5">
        <f>TITRES_STAT!E380</f>
        <v>8.9819999999999993</v>
      </c>
      <c r="E377" s="2">
        <f t="shared" si="20"/>
        <v>21.461000000000013</v>
      </c>
      <c r="F377" s="5" t="str">
        <f t="shared" si="23"/>
        <v>BULLISH</v>
      </c>
      <c r="G377" s="5" t="str">
        <f t="shared" si="22"/>
        <v>NEUTRAL</v>
      </c>
      <c r="H377" s="5" t="str">
        <f t="shared" si="21"/>
        <v>BULLISH DIVERGENCE</v>
      </c>
    </row>
    <row r="378" spans="1:8" ht="13.5" x14ac:dyDescent="0.25">
      <c r="A378" s="3">
        <f>TITRES_STAT!B381</f>
        <v>42551</v>
      </c>
      <c r="B378" s="5">
        <f>TITRES_STAT!C381</f>
        <v>16.5</v>
      </c>
      <c r="C378" s="5">
        <f>TITRES_STAT!D381</f>
        <v>8.6310000000000002</v>
      </c>
      <c r="D378" s="5">
        <f>TITRES_STAT!E381</f>
        <v>8.9489999999999998</v>
      </c>
      <c r="E378" s="2">
        <f t="shared" si="20"/>
        <v>12.512000000000013</v>
      </c>
      <c r="F378" s="5" t="str">
        <f t="shared" si="23"/>
        <v>BEARISH</v>
      </c>
      <c r="G378" s="5" t="str">
        <f t="shared" si="22"/>
        <v>WEAK</v>
      </c>
      <c r="H378" s="5" t="str">
        <f t="shared" si="21"/>
        <v>CONFIRMED BEARISH</v>
      </c>
    </row>
    <row r="379" spans="1:8" ht="13.5" x14ac:dyDescent="0.25">
      <c r="A379" s="3">
        <f>TITRES_STAT!B382</f>
        <v>42552</v>
      </c>
      <c r="B379" s="5">
        <f>TITRES_STAT!C382</f>
        <v>16.5</v>
      </c>
      <c r="C379" s="5">
        <f>TITRES_STAT!D382</f>
        <v>8.6310000000000002</v>
      </c>
      <c r="D379" s="5">
        <f>TITRES_STAT!E382</f>
        <v>8.9190000000000005</v>
      </c>
      <c r="E379" s="2">
        <f t="shared" si="20"/>
        <v>12.512000000000013</v>
      </c>
      <c r="F379" s="5" t="str">
        <f t="shared" si="23"/>
        <v>BEARISH</v>
      </c>
      <c r="G379" s="5" t="str">
        <f t="shared" si="22"/>
        <v>WEAK</v>
      </c>
      <c r="H379" s="5" t="str">
        <f t="shared" si="21"/>
        <v>CONFIRMED BEARISH</v>
      </c>
    </row>
    <row r="380" spans="1:8" ht="13.5" x14ac:dyDescent="0.25">
      <c r="A380" s="3">
        <f>TITRES_STAT!B383</f>
        <v>42555</v>
      </c>
      <c r="B380" s="5">
        <f>TITRES_STAT!C383</f>
        <v>16.5</v>
      </c>
      <c r="C380" s="5">
        <f>TITRES_STAT!D383</f>
        <v>8.6310000000000002</v>
      </c>
      <c r="D380" s="5">
        <f>TITRES_STAT!E383</f>
        <v>8.9809999999999999</v>
      </c>
      <c r="E380" s="2">
        <f t="shared" si="20"/>
        <v>12.512000000000013</v>
      </c>
      <c r="F380" s="5" t="str">
        <f t="shared" si="23"/>
        <v>BEARISH</v>
      </c>
      <c r="G380" s="5" t="str">
        <f t="shared" si="22"/>
        <v>WEAK</v>
      </c>
      <c r="H380" s="5" t="str">
        <f t="shared" si="21"/>
        <v>CONFIRMED BEARISH</v>
      </c>
    </row>
    <row r="381" spans="1:8" ht="13.5" x14ac:dyDescent="0.25">
      <c r="A381" s="3">
        <f>TITRES_STAT!B384</f>
        <v>42559</v>
      </c>
      <c r="B381" s="5">
        <f>TITRES_STAT!C384</f>
        <v>16.5</v>
      </c>
      <c r="C381" s="5">
        <f>TITRES_STAT!D384</f>
        <v>8.6310000000000002</v>
      </c>
      <c r="D381" s="5">
        <f>TITRES_STAT!E384</f>
        <v>0</v>
      </c>
      <c r="E381" s="2">
        <f t="shared" si="20"/>
        <v>12.512000000000013</v>
      </c>
      <c r="F381" s="5" t="str">
        <f t="shared" si="23"/>
        <v>BEARISH</v>
      </c>
      <c r="G381" s="5" t="str">
        <f t="shared" si="22"/>
        <v>WEAK</v>
      </c>
      <c r="H381" s="5" t="str">
        <f t="shared" si="21"/>
        <v>CONFIRMED BEARISH</v>
      </c>
    </row>
    <row r="382" spans="1:8" ht="13.5" x14ac:dyDescent="0.25">
      <c r="A382" s="3">
        <f>TITRES_STAT!B385</f>
        <v>42562</v>
      </c>
      <c r="B382" s="5">
        <f>TITRES_STAT!C385</f>
        <v>16.5</v>
      </c>
      <c r="C382" s="5">
        <f>TITRES_STAT!D385</f>
        <v>8.6310000000000002</v>
      </c>
      <c r="D382" s="5">
        <f>TITRES_STAT!E385</f>
        <v>8.7850000000000001</v>
      </c>
      <c r="E382" s="2">
        <f t="shared" si="20"/>
        <v>12.512000000000013</v>
      </c>
      <c r="F382" s="5" t="str">
        <f t="shared" si="23"/>
        <v>BEARISH</v>
      </c>
      <c r="G382" s="5" t="str">
        <f t="shared" si="22"/>
        <v>WEAK</v>
      </c>
      <c r="H382" s="5" t="str">
        <f t="shared" si="21"/>
        <v>CONFIRMED BEARISH</v>
      </c>
    </row>
    <row r="383" spans="1:8" ht="13.5" x14ac:dyDescent="0.25">
      <c r="A383" s="3">
        <f>TITRES_STAT!B386</f>
        <v>42563</v>
      </c>
      <c r="B383" s="5">
        <f>TITRES_STAT!C386</f>
        <v>16.5</v>
      </c>
      <c r="C383" s="5">
        <f>TITRES_STAT!D386</f>
        <v>8.6310000000000002</v>
      </c>
      <c r="D383" s="5">
        <f>TITRES_STAT!E386</f>
        <v>8.9770000000000003</v>
      </c>
      <c r="E383" s="2">
        <f t="shared" si="20"/>
        <v>12.512000000000013</v>
      </c>
      <c r="F383" s="5" t="str">
        <f t="shared" si="23"/>
        <v>NEUTRAL</v>
      </c>
      <c r="G383" s="5" t="str">
        <f t="shared" si="22"/>
        <v>NEUTRAL</v>
      </c>
      <c r="H383" s="5" t="str">
        <f t="shared" si="21"/>
        <v>NEUTRAL</v>
      </c>
    </row>
    <row r="384" spans="1:8" ht="13.5" x14ac:dyDescent="0.25">
      <c r="A384" s="3">
        <f>TITRES_STAT!B387</f>
        <v>42564</v>
      </c>
      <c r="B384" s="5">
        <f>TITRES_STAT!C387</f>
        <v>16.5</v>
      </c>
      <c r="C384" s="5">
        <f>TITRES_STAT!D387</f>
        <v>8.6310000000000002</v>
      </c>
      <c r="D384" s="5">
        <f>TITRES_STAT!E387</f>
        <v>8.9809999999999999</v>
      </c>
      <c r="E384" s="2">
        <f t="shared" si="20"/>
        <v>12.512000000000013</v>
      </c>
      <c r="F384" s="5" t="str">
        <f t="shared" si="23"/>
        <v>NEUTRAL</v>
      </c>
      <c r="G384" s="5" t="str">
        <f t="shared" si="22"/>
        <v>NEUTRAL</v>
      </c>
      <c r="H384" s="5" t="str">
        <f t="shared" si="21"/>
        <v>NEUTRAL</v>
      </c>
    </row>
    <row r="385" spans="1:8" ht="13.5" x14ac:dyDescent="0.25">
      <c r="A385" s="3">
        <f>TITRES_STAT!B388</f>
        <v>42565</v>
      </c>
      <c r="B385" s="5">
        <f>TITRES_STAT!C388</f>
        <v>16.5</v>
      </c>
      <c r="C385" s="5">
        <f>TITRES_STAT!D388</f>
        <v>8.6310000000000002</v>
      </c>
      <c r="D385" s="5">
        <f>TITRES_STAT!E388</f>
        <v>8.9809999999999999</v>
      </c>
      <c r="E385" s="2">
        <f t="shared" si="20"/>
        <v>12.512000000000013</v>
      </c>
      <c r="F385" s="5" t="str">
        <f t="shared" si="23"/>
        <v>NEUTRAL</v>
      </c>
      <c r="G385" s="5" t="str">
        <f t="shared" si="22"/>
        <v>NEUTRAL</v>
      </c>
      <c r="H385" s="5" t="str">
        <f t="shared" si="21"/>
        <v>NEUTRAL</v>
      </c>
    </row>
    <row r="386" spans="1:8" ht="13.5" x14ac:dyDescent="0.25">
      <c r="A386" s="3">
        <f>TITRES_STAT!B389</f>
        <v>42566</v>
      </c>
      <c r="B386" s="5">
        <f>TITRES_STAT!C389</f>
        <v>16.489999999999998</v>
      </c>
      <c r="C386" s="5">
        <f>TITRES_STAT!D389</f>
        <v>8.6259999999999994</v>
      </c>
      <c r="D386" s="5">
        <f>TITRES_STAT!E389</f>
        <v>8.9049999999999994</v>
      </c>
      <c r="E386" s="2">
        <f t="shared" si="20"/>
        <v>3.6070000000000135</v>
      </c>
      <c r="F386" s="5" t="str">
        <f t="shared" si="23"/>
        <v>BEARISH</v>
      </c>
      <c r="G386" s="5" t="str">
        <f t="shared" si="22"/>
        <v>WEAK</v>
      </c>
      <c r="H386" s="5" t="str">
        <f t="shared" si="21"/>
        <v>CONFIRMED BEARISH</v>
      </c>
    </row>
    <row r="387" spans="1:8" ht="13.5" x14ac:dyDescent="0.25">
      <c r="A387" s="3">
        <f>TITRES_STAT!B390</f>
        <v>42569</v>
      </c>
      <c r="B387" s="5">
        <f>TITRES_STAT!C390</f>
        <v>16.5</v>
      </c>
      <c r="C387" s="5">
        <f>TITRES_STAT!D390</f>
        <v>8.6310000000000002</v>
      </c>
      <c r="D387" s="5">
        <f>TITRES_STAT!E390</f>
        <v>8.9809999999999999</v>
      </c>
      <c r="E387" s="2">
        <f t="shared" si="20"/>
        <v>12.588000000000013</v>
      </c>
      <c r="F387" s="5" t="str">
        <f t="shared" si="23"/>
        <v>BULLISH</v>
      </c>
      <c r="G387" s="5" t="str">
        <f t="shared" si="22"/>
        <v>NEUTRAL</v>
      </c>
      <c r="H387" s="5" t="str">
        <f t="shared" si="21"/>
        <v>NEUTRAL</v>
      </c>
    </row>
    <row r="388" spans="1:8" ht="13.5" x14ac:dyDescent="0.25">
      <c r="A388" s="3">
        <f>TITRES_STAT!B391</f>
        <v>42570</v>
      </c>
      <c r="B388" s="5">
        <f>TITRES_STAT!C391</f>
        <v>16.989999999999998</v>
      </c>
      <c r="C388" s="5">
        <f>TITRES_STAT!D391</f>
        <v>8.8870000000000005</v>
      </c>
      <c r="D388" s="5">
        <f>TITRES_STAT!E391</f>
        <v>8.98</v>
      </c>
      <c r="E388" s="2">
        <f t="shared" ref="E388:E451" si="24">IF(B388&gt;B387, E387+D388, IF(B388&lt;B387, E387-D388, E387))</f>
        <v>21.568000000000012</v>
      </c>
      <c r="F388" s="5" t="str">
        <f t="shared" si="23"/>
        <v>BULLISH</v>
      </c>
      <c r="G388" s="5" t="str">
        <f t="shared" si="22"/>
        <v>STRONG</v>
      </c>
      <c r="H388" s="5" t="str">
        <f t="shared" si="21"/>
        <v>CONFIRMED BULLISH</v>
      </c>
    </row>
    <row r="389" spans="1:8" ht="13.5" x14ac:dyDescent="0.25">
      <c r="A389" s="3">
        <f>TITRES_STAT!B392</f>
        <v>42571</v>
      </c>
      <c r="B389" s="5">
        <f>TITRES_STAT!C392</f>
        <v>17</v>
      </c>
      <c r="C389" s="5">
        <f>TITRES_STAT!D392</f>
        <v>8.8930000000000007</v>
      </c>
      <c r="D389" s="5">
        <f>TITRES_STAT!E392</f>
        <v>9.3040000000000003</v>
      </c>
      <c r="E389" s="2">
        <f t="shared" si="24"/>
        <v>30.872000000000014</v>
      </c>
      <c r="F389" s="5" t="str">
        <f t="shared" si="23"/>
        <v>BULLISH</v>
      </c>
      <c r="G389" s="5" t="str">
        <f t="shared" si="22"/>
        <v>STRONG</v>
      </c>
      <c r="H389" s="5" t="str">
        <f t="shared" si="21"/>
        <v>CONFIRMED BULLISH</v>
      </c>
    </row>
    <row r="390" spans="1:8" ht="13.5" x14ac:dyDescent="0.25">
      <c r="A390" s="3">
        <f>TITRES_STAT!B393</f>
        <v>42572</v>
      </c>
      <c r="B390" s="5">
        <f>TITRES_STAT!C393</f>
        <v>17</v>
      </c>
      <c r="C390" s="5">
        <f>TITRES_STAT!D393</f>
        <v>8.8930000000000007</v>
      </c>
      <c r="D390" s="5">
        <f>TITRES_STAT!E393</f>
        <v>9.2469999999999999</v>
      </c>
      <c r="E390" s="2">
        <f t="shared" si="24"/>
        <v>30.872000000000014</v>
      </c>
      <c r="F390" s="5" t="str">
        <f t="shared" si="23"/>
        <v>BULLISH</v>
      </c>
      <c r="G390" s="5" t="str">
        <f t="shared" si="22"/>
        <v>STRONG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42573</v>
      </c>
      <c r="B391" s="5">
        <f>TITRES_STAT!C394</f>
        <v>16.989999999999998</v>
      </c>
      <c r="C391" s="5">
        <f>TITRES_STAT!D394</f>
        <v>8.8870000000000005</v>
      </c>
      <c r="D391" s="5">
        <f>TITRES_STAT!E394</f>
        <v>9.15</v>
      </c>
      <c r="E391" s="2">
        <f t="shared" si="24"/>
        <v>21.722000000000016</v>
      </c>
      <c r="F391" s="5" t="str">
        <f t="shared" si="23"/>
        <v>BULLISH</v>
      </c>
      <c r="G391" s="5" t="str">
        <f t="shared" ref="G391:G454" si="26">IF((E391-E386)/E386 &gt; 0.02, "STRONG",
 IF((E391-E386)/E386 &lt; -0.02, "WEAK", "NEUTRAL"))</f>
        <v>STRONG</v>
      </c>
      <c r="H391" s="5" t="str">
        <f t="shared" si="25"/>
        <v>CONFIRMED BULLISH</v>
      </c>
    </row>
    <row r="392" spans="1:8" ht="13.5" x14ac:dyDescent="0.25">
      <c r="A392" s="3">
        <f>TITRES_STAT!B395</f>
        <v>42577</v>
      </c>
      <c r="B392" s="5">
        <f>TITRES_STAT!C395</f>
        <v>16.52</v>
      </c>
      <c r="C392" s="5">
        <f>TITRES_STAT!D395</f>
        <v>8.641</v>
      </c>
      <c r="D392" s="5">
        <f>TITRES_STAT!E395</f>
        <v>9.1940000000000008</v>
      </c>
      <c r="E392" s="2">
        <f t="shared" si="24"/>
        <v>12.528000000000015</v>
      </c>
      <c r="F392" s="5" t="str">
        <f t="shared" ref="F392:F455" si="27">IF(E392&gt;E387,"BULLISH",IF(E392&lt;E387,"BEARISH","NEUTRAL"))</f>
        <v>BEARISH</v>
      </c>
      <c r="G392" s="5" t="str">
        <f t="shared" si="26"/>
        <v>NEUTRAL</v>
      </c>
      <c r="H392" s="5" t="str">
        <f t="shared" si="25"/>
        <v>BEARISH DIVERGENCE</v>
      </c>
    </row>
    <row r="393" spans="1:8" ht="13.5" x14ac:dyDescent="0.25">
      <c r="A393" s="3">
        <f>TITRES_STAT!B396</f>
        <v>42578</v>
      </c>
      <c r="B393" s="5">
        <f>TITRES_STAT!C396</f>
        <v>16.600000000000001</v>
      </c>
      <c r="C393" s="5">
        <f>TITRES_STAT!D396</f>
        <v>8.6829999999999998</v>
      </c>
      <c r="D393" s="5">
        <f>TITRES_STAT!E396</f>
        <v>9.1639999999999997</v>
      </c>
      <c r="E393" s="2">
        <f t="shared" si="24"/>
        <v>21.692000000000014</v>
      </c>
      <c r="F393" s="5" t="str">
        <f t="shared" si="27"/>
        <v>BULLISH</v>
      </c>
      <c r="G393" s="5" t="str">
        <f t="shared" si="26"/>
        <v>NEUTRAL</v>
      </c>
      <c r="H393" s="5" t="str">
        <f t="shared" si="25"/>
        <v>BULLISH DIVERGENCE</v>
      </c>
    </row>
    <row r="394" spans="1:8" ht="13.5" x14ac:dyDescent="0.25">
      <c r="A394" s="3">
        <f>TITRES_STAT!B397</f>
        <v>42579</v>
      </c>
      <c r="B394" s="5">
        <f>TITRES_STAT!C397</f>
        <v>16.55</v>
      </c>
      <c r="C394" s="5">
        <f>TITRES_STAT!D397</f>
        <v>8.657</v>
      </c>
      <c r="D394" s="5">
        <f>TITRES_STAT!E397</f>
        <v>8.7629999999999999</v>
      </c>
      <c r="E394" s="2">
        <f t="shared" si="24"/>
        <v>12.929000000000014</v>
      </c>
      <c r="F394" s="5" t="str">
        <f t="shared" si="27"/>
        <v>BEARISH</v>
      </c>
      <c r="G394" s="5" t="str">
        <f t="shared" si="26"/>
        <v>WEAK</v>
      </c>
      <c r="H394" s="5" t="str">
        <f t="shared" si="25"/>
        <v>CONFIRMED BEARISH</v>
      </c>
    </row>
    <row r="395" spans="1:8" ht="13.5" x14ac:dyDescent="0.25">
      <c r="A395" s="3">
        <f>TITRES_STAT!B398</f>
        <v>42580</v>
      </c>
      <c r="B395" s="5">
        <f>TITRES_STAT!C398</f>
        <v>15.94</v>
      </c>
      <c r="C395" s="5">
        <f>TITRES_STAT!D398</f>
        <v>8.3379999999999992</v>
      </c>
      <c r="D395" s="5">
        <f>TITRES_STAT!E398</f>
        <v>8.9320000000000004</v>
      </c>
      <c r="E395" s="2">
        <f t="shared" si="24"/>
        <v>3.9970000000000141</v>
      </c>
      <c r="F395" s="5" t="str">
        <f t="shared" si="27"/>
        <v>BEARISH</v>
      </c>
      <c r="G395" s="5" t="str">
        <f t="shared" si="26"/>
        <v>WEAK</v>
      </c>
      <c r="H395" s="5" t="str">
        <f t="shared" si="25"/>
        <v>CONFIRMED BEARISH</v>
      </c>
    </row>
    <row r="396" spans="1:8" ht="13.5" x14ac:dyDescent="0.25">
      <c r="A396" s="3">
        <f>TITRES_STAT!B399</f>
        <v>42583</v>
      </c>
      <c r="B396" s="5">
        <f>TITRES_STAT!C399</f>
        <v>16.41</v>
      </c>
      <c r="C396" s="5">
        <f>TITRES_STAT!D399</f>
        <v>8.5839999999999996</v>
      </c>
      <c r="D396" s="5">
        <f>TITRES_STAT!E399</f>
        <v>9.1989999999999998</v>
      </c>
      <c r="E396" s="2">
        <f t="shared" si="24"/>
        <v>13.196000000000014</v>
      </c>
      <c r="F396" s="5" t="str">
        <f t="shared" si="27"/>
        <v>BEARISH</v>
      </c>
      <c r="G396" s="5" t="str">
        <f t="shared" si="26"/>
        <v>WEAK</v>
      </c>
      <c r="H396" s="5" t="str">
        <f t="shared" si="25"/>
        <v>CONFIRMED BEARISH</v>
      </c>
    </row>
    <row r="397" spans="1:8" ht="13.5" x14ac:dyDescent="0.25">
      <c r="A397" s="3">
        <f>TITRES_STAT!B400</f>
        <v>42584</v>
      </c>
      <c r="B397" s="5">
        <f>TITRES_STAT!C400</f>
        <v>16.899999999999999</v>
      </c>
      <c r="C397" s="5">
        <f>TITRES_STAT!D400</f>
        <v>8.84</v>
      </c>
      <c r="D397" s="5">
        <f>TITRES_STAT!E400</f>
        <v>9.0990000000000002</v>
      </c>
      <c r="E397" s="2">
        <f t="shared" si="24"/>
        <v>22.295000000000016</v>
      </c>
      <c r="F397" s="5" t="str">
        <f t="shared" si="27"/>
        <v>BULLISH</v>
      </c>
      <c r="G397" s="5" t="str">
        <f t="shared" si="26"/>
        <v>STRONG</v>
      </c>
      <c r="H397" s="5" t="str">
        <f t="shared" si="25"/>
        <v>CONFIRMED BULLISH</v>
      </c>
    </row>
    <row r="398" spans="1:8" ht="13.5" x14ac:dyDescent="0.25">
      <c r="A398" s="3">
        <f>TITRES_STAT!B401</f>
        <v>42585</v>
      </c>
      <c r="B398" s="5">
        <f>TITRES_STAT!C401</f>
        <v>16.8</v>
      </c>
      <c r="C398" s="5">
        <f>TITRES_STAT!D401</f>
        <v>8.7880000000000003</v>
      </c>
      <c r="D398" s="5">
        <f>TITRES_STAT!E401</f>
        <v>8.9809999999999999</v>
      </c>
      <c r="E398" s="2">
        <f t="shared" si="24"/>
        <v>13.314000000000016</v>
      </c>
      <c r="F398" s="5" t="str">
        <f t="shared" si="27"/>
        <v>BEARISH</v>
      </c>
      <c r="G398" s="5" t="str">
        <f t="shared" si="26"/>
        <v>WEAK</v>
      </c>
      <c r="H398" s="5" t="str">
        <f t="shared" si="25"/>
        <v>BEARISH DIVERGENCE</v>
      </c>
    </row>
    <row r="399" spans="1:8" ht="13.5" x14ac:dyDescent="0.25">
      <c r="A399" s="3">
        <f>TITRES_STAT!B402</f>
        <v>42586</v>
      </c>
      <c r="B399" s="5">
        <f>TITRES_STAT!C402</f>
        <v>16.8</v>
      </c>
      <c r="C399" s="5">
        <f>TITRES_STAT!D402</f>
        <v>8.7880000000000003</v>
      </c>
      <c r="D399" s="5">
        <f>TITRES_STAT!E402</f>
        <v>9.0129999999999999</v>
      </c>
      <c r="E399" s="2">
        <f t="shared" si="24"/>
        <v>13.314000000000016</v>
      </c>
      <c r="F399" s="5" t="str">
        <f t="shared" si="27"/>
        <v>BULLISH</v>
      </c>
      <c r="G399" s="5" t="str">
        <f t="shared" si="26"/>
        <v>STRONG</v>
      </c>
      <c r="H399" s="5" t="str">
        <f t="shared" si="25"/>
        <v>CONFIRMED BULLISH</v>
      </c>
    </row>
    <row r="400" spans="1:8" ht="13.5" x14ac:dyDescent="0.25">
      <c r="A400" s="3">
        <f>TITRES_STAT!B403</f>
        <v>42587</v>
      </c>
      <c r="B400" s="5">
        <f>TITRES_STAT!C403</f>
        <v>16.5</v>
      </c>
      <c r="C400" s="5">
        <f>TITRES_STAT!D403</f>
        <v>8.6310000000000002</v>
      </c>
      <c r="D400" s="5">
        <f>TITRES_STAT!E403</f>
        <v>9.09</v>
      </c>
      <c r="E400" s="2">
        <f t="shared" si="24"/>
        <v>4.2240000000000162</v>
      </c>
      <c r="F400" s="5" t="str">
        <f t="shared" si="27"/>
        <v>BULLISH</v>
      </c>
      <c r="G400" s="5" t="str">
        <f t="shared" si="26"/>
        <v>STRONG</v>
      </c>
      <c r="H400" s="5" t="str">
        <f t="shared" si="25"/>
        <v>CONFIRMED BULLISH</v>
      </c>
    </row>
    <row r="401" spans="1:8" ht="13.5" x14ac:dyDescent="0.25">
      <c r="A401" s="3">
        <f>TITRES_STAT!B404</f>
        <v>42590</v>
      </c>
      <c r="B401" s="5">
        <f>TITRES_STAT!C404</f>
        <v>16.7</v>
      </c>
      <c r="C401" s="5">
        <f>TITRES_STAT!D404</f>
        <v>8.7360000000000007</v>
      </c>
      <c r="D401" s="5">
        <f>TITRES_STAT!E404</f>
        <v>9.157</v>
      </c>
      <c r="E401" s="2">
        <f t="shared" si="24"/>
        <v>13.381000000000016</v>
      </c>
      <c r="F401" s="5" t="str">
        <f t="shared" si="27"/>
        <v>BULLISH</v>
      </c>
      <c r="G401" s="5" t="str">
        <f t="shared" si="26"/>
        <v>NEUTRAL</v>
      </c>
      <c r="H401" s="5" t="str">
        <f t="shared" si="25"/>
        <v>CONFIRMED BULLISH</v>
      </c>
    </row>
    <row r="402" spans="1:8" ht="13.5" x14ac:dyDescent="0.25">
      <c r="A402" s="3">
        <f>TITRES_STAT!B405</f>
        <v>42591</v>
      </c>
      <c r="B402" s="5">
        <f>TITRES_STAT!C405</f>
        <v>17.18</v>
      </c>
      <c r="C402" s="5">
        <f>TITRES_STAT!D405</f>
        <v>8.9870000000000001</v>
      </c>
      <c r="D402" s="5">
        <f>TITRES_STAT!E405</f>
        <v>9.3529999999999998</v>
      </c>
      <c r="E402" s="2">
        <f t="shared" si="24"/>
        <v>22.734000000000016</v>
      </c>
      <c r="F402" s="5" t="str">
        <f t="shared" si="27"/>
        <v>BULLISH</v>
      </c>
      <c r="G402" s="5" t="str">
        <f t="shared" si="26"/>
        <v>NEUTRAL</v>
      </c>
      <c r="H402" s="5" t="str">
        <f t="shared" si="25"/>
        <v>CONFIRMED BULLISH</v>
      </c>
    </row>
    <row r="403" spans="1:8" ht="13.5" x14ac:dyDescent="0.25">
      <c r="A403" s="3">
        <f>TITRES_STAT!B406</f>
        <v>42592</v>
      </c>
      <c r="B403" s="5">
        <f>TITRES_STAT!C406</f>
        <v>17.18</v>
      </c>
      <c r="C403" s="5">
        <f>TITRES_STAT!D406</f>
        <v>8.9870000000000001</v>
      </c>
      <c r="D403" s="5">
        <f>TITRES_STAT!E406</f>
        <v>9.3460000000000001</v>
      </c>
      <c r="E403" s="2">
        <f t="shared" si="24"/>
        <v>22.734000000000016</v>
      </c>
      <c r="F403" s="5" t="str">
        <f t="shared" si="27"/>
        <v>BULLISH</v>
      </c>
      <c r="G403" s="5" t="str">
        <f t="shared" si="26"/>
        <v>STRONG</v>
      </c>
      <c r="H403" s="5" t="str">
        <f t="shared" si="25"/>
        <v>CONFIRMED BULLISH</v>
      </c>
    </row>
    <row r="404" spans="1:8" ht="13.5" x14ac:dyDescent="0.25">
      <c r="A404" s="3">
        <f>TITRES_STAT!B407</f>
        <v>42593</v>
      </c>
      <c r="B404" s="5">
        <f>TITRES_STAT!C407</f>
        <v>17.149999999999999</v>
      </c>
      <c r="C404" s="5">
        <f>TITRES_STAT!D407</f>
        <v>8.9710000000000001</v>
      </c>
      <c r="D404" s="5">
        <f>TITRES_STAT!E407</f>
        <v>9.3350000000000009</v>
      </c>
      <c r="E404" s="2">
        <f t="shared" si="24"/>
        <v>13.399000000000015</v>
      </c>
      <c r="F404" s="5" t="str">
        <f t="shared" si="27"/>
        <v>BULLISH</v>
      </c>
      <c r="G404" s="5" t="str">
        <f t="shared" si="26"/>
        <v>NEUTRAL</v>
      </c>
      <c r="H404" s="5" t="str">
        <f t="shared" si="25"/>
        <v>CONFIRMED BULLISH</v>
      </c>
    </row>
    <row r="405" spans="1:8" ht="13.5" x14ac:dyDescent="0.25">
      <c r="A405" s="3">
        <f>TITRES_STAT!B408</f>
        <v>42594</v>
      </c>
      <c r="B405" s="5">
        <f>TITRES_STAT!C408</f>
        <v>17.149999999999999</v>
      </c>
      <c r="C405" s="5">
        <f>TITRES_STAT!D408</f>
        <v>8.9710000000000001</v>
      </c>
      <c r="D405" s="5">
        <f>TITRES_STAT!E408</f>
        <v>9.3309999999999995</v>
      </c>
      <c r="E405" s="2">
        <f t="shared" si="24"/>
        <v>13.399000000000015</v>
      </c>
      <c r="F405" s="5" t="str">
        <f t="shared" si="27"/>
        <v>BULLISH</v>
      </c>
      <c r="G405" s="5" t="str">
        <f t="shared" si="26"/>
        <v>STRONG</v>
      </c>
      <c r="H405" s="5" t="str">
        <f t="shared" si="25"/>
        <v>CONFIRMED BULLISH</v>
      </c>
    </row>
    <row r="406" spans="1:8" ht="13.5" x14ac:dyDescent="0.25">
      <c r="A406" s="3">
        <f>TITRES_STAT!B409</f>
        <v>42597</v>
      </c>
      <c r="B406" s="5">
        <f>TITRES_STAT!C409</f>
        <v>17.14</v>
      </c>
      <c r="C406" s="5">
        <f>TITRES_STAT!D409</f>
        <v>8.9659999999999993</v>
      </c>
      <c r="D406" s="5">
        <f>TITRES_STAT!E409</f>
        <v>9.3350000000000009</v>
      </c>
      <c r="E406" s="2">
        <f t="shared" si="24"/>
        <v>4.0640000000000143</v>
      </c>
      <c r="F406" s="5" t="str">
        <f t="shared" si="27"/>
        <v>BEARISH</v>
      </c>
      <c r="G406" s="5" t="str">
        <f t="shared" si="26"/>
        <v>WEAK</v>
      </c>
      <c r="H406" s="5" t="str">
        <f t="shared" si="25"/>
        <v>BEARISH DIVERGENCE</v>
      </c>
    </row>
    <row r="407" spans="1:8" ht="13.5" x14ac:dyDescent="0.25">
      <c r="A407" s="3">
        <f>TITRES_STAT!B410</f>
        <v>42598</v>
      </c>
      <c r="B407" s="5">
        <f>TITRES_STAT!C410</f>
        <v>17.149999999999999</v>
      </c>
      <c r="C407" s="5">
        <f>TITRES_STAT!D410</f>
        <v>8.9710000000000001</v>
      </c>
      <c r="D407" s="5">
        <f>TITRES_STAT!E410</f>
        <v>9.33</v>
      </c>
      <c r="E407" s="2">
        <f t="shared" si="24"/>
        <v>13.394000000000014</v>
      </c>
      <c r="F407" s="5" t="str">
        <f t="shared" si="27"/>
        <v>BEARISH</v>
      </c>
      <c r="G407" s="5" t="str">
        <f t="shared" si="26"/>
        <v>WEAK</v>
      </c>
      <c r="H407" s="5" t="str">
        <f t="shared" si="25"/>
        <v>CONFIRMED BEARISH</v>
      </c>
    </row>
    <row r="408" spans="1:8" ht="13.5" x14ac:dyDescent="0.25">
      <c r="A408" s="3">
        <f>TITRES_STAT!B411</f>
        <v>42599</v>
      </c>
      <c r="B408" s="5">
        <f>TITRES_STAT!C411</f>
        <v>17.14</v>
      </c>
      <c r="C408" s="5">
        <f>TITRES_STAT!D411</f>
        <v>8.9659999999999993</v>
      </c>
      <c r="D408" s="5">
        <f>TITRES_STAT!E411</f>
        <v>9.2230000000000008</v>
      </c>
      <c r="E408" s="2">
        <f t="shared" si="24"/>
        <v>4.1710000000000136</v>
      </c>
      <c r="F408" s="5" t="str">
        <f t="shared" si="27"/>
        <v>BEARISH</v>
      </c>
      <c r="G408" s="5" t="str">
        <f t="shared" si="26"/>
        <v>WEAK</v>
      </c>
      <c r="H408" s="5" t="str">
        <f t="shared" si="25"/>
        <v>CONFIRMED BEARISH</v>
      </c>
    </row>
    <row r="409" spans="1:8" ht="13.5" x14ac:dyDescent="0.25">
      <c r="A409" s="3">
        <f>TITRES_STAT!B412</f>
        <v>42600</v>
      </c>
      <c r="B409" s="5">
        <f>TITRES_STAT!C412</f>
        <v>17.14</v>
      </c>
      <c r="C409" s="5">
        <f>TITRES_STAT!D412</f>
        <v>8.9659999999999993</v>
      </c>
      <c r="D409" s="5">
        <f>TITRES_STAT!E412</f>
        <v>9.3019999999999996</v>
      </c>
      <c r="E409" s="2">
        <f t="shared" si="24"/>
        <v>4.1710000000000136</v>
      </c>
      <c r="F409" s="5" t="str">
        <f t="shared" si="27"/>
        <v>BEARISH</v>
      </c>
      <c r="G409" s="5" t="str">
        <f t="shared" si="26"/>
        <v>WEAK</v>
      </c>
      <c r="H409" s="5" t="str">
        <f t="shared" si="25"/>
        <v>CONFIRMED BEARISH</v>
      </c>
    </row>
    <row r="410" spans="1:8" ht="13.5" x14ac:dyDescent="0.25">
      <c r="A410" s="3">
        <f>TITRES_STAT!B413</f>
        <v>42601</v>
      </c>
      <c r="B410" s="5">
        <f>TITRES_STAT!C413</f>
        <v>17.14</v>
      </c>
      <c r="C410" s="5">
        <f>TITRES_STAT!D413</f>
        <v>8.9659999999999993</v>
      </c>
      <c r="D410" s="5">
        <f>TITRES_STAT!E413</f>
        <v>0</v>
      </c>
      <c r="E410" s="2">
        <f t="shared" si="24"/>
        <v>4.1710000000000136</v>
      </c>
      <c r="F410" s="5" t="str">
        <f t="shared" si="27"/>
        <v>BEARISH</v>
      </c>
      <c r="G410" s="5" t="str">
        <f t="shared" si="26"/>
        <v>WEAK</v>
      </c>
      <c r="H410" s="5" t="str">
        <f t="shared" si="25"/>
        <v>CONFIRMED BEARISH</v>
      </c>
    </row>
    <row r="411" spans="1:8" ht="13.5" x14ac:dyDescent="0.25">
      <c r="A411" s="3">
        <f>TITRES_STAT!B414</f>
        <v>42604</v>
      </c>
      <c r="B411" s="5">
        <f>TITRES_STAT!C414</f>
        <v>17.14</v>
      </c>
      <c r="C411" s="5">
        <f>TITRES_STAT!D414</f>
        <v>8.9659999999999993</v>
      </c>
      <c r="D411" s="5">
        <f>TITRES_STAT!E414</f>
        <v>9.2569999999999997</v>
      </c>
      <c r="E411" s="2">
        <f t="shared" si="24"/>
        <v>4.1710000000000136</v>
      </c>
      <c r="F411" s="5" t="str">
        <f t="shared" si="27"/>
        <v>BULLISH</v>
      </c>
      <c r="G411" s="5" t="str">
        <f t="shared" si="26"/>
        <v>STRONG</v>
      </c>
      <c r="H411" s="5" t="str">
        <f t="shared" si="25"/>
        <v>NEUTRAL</v>
      </c>
    </row>
    <row r="412" spans="1:8" ht="13.5" x14ac:dyDescent="0.25">
      <c r="A412" s="3">
        <f>TITRES_STAT!B415</f>
        <v>42605</v>
      </c>
      <c r="B412" s="5">
        <f>TITRES_STAT!C415</f>
        <v>17.14</v>
      </c>
      <c r="C412" s="5">
        <f>TITRES_STAT!D415</f>
        <v>8.9659999999999993</v>
      </c>
      <c r="D412" s="5">
        <f>TITRES_STAT!E415</f>
        <v>9.3840000000000003</v>
      </c>
      <c r="E412" s="2">
        <f t="shared" si="24"/>
        <v>4.1710000000000136</v>
      </c>
      <c r="F412" s="5" t="str">
        <f t="shared" si="27"/>
        <v>BEARISH</v>
      </c>
      <c r="G412" s="5" t="str">
        <f t="shared" si="26"/>
        <v>WEAK</v>
      </c>
      <c r="H412" s="5" t="str">
        <f t="shared" si="25"/>
        <v>CONFIRMED BEARISH</v>
      </c>
    </row>
    <row r="413" spans="1:8" ht="13.5" x14ac:dyDescent="0.25">
      <c r="A413" s="3">
        <f>TITRES_STAT!B416</f>
        <v>42606</v>
      </c>
      <c r="B413" s="5">
        <f>TITRES_STAT!C416</f>
        <v>17.649999999999999</v>
      </c>
      <c r="C413" s="5">
        <f>TITRES_STAT!D416</f>
        <v>9.2330000000000005</v>
      </c>
      <c r="D413" s="5">
        <f>TITRES_STAT!E416</f>
        <v>9.8550000000000004</v>
      </c>
      <c r="E413" s="2">
        <f t="shared" si="24"/>
        <v>14.026000000000014</v>
      </c>
      <c r="F413" s="5" t="str">
        <f t="shared" si="27"/>
        <v>BULLISH</v>
      </c>
      <c r="G413" s="5" t="str">
        <f t="shared" si="26"/>
        <v>STRONG</v>
      </c>
      <c r="H413" s="5" t="str">
        <f t="shared" si="25"/>
        <v>CONFIRMED BULLISH</v>
      </c>
    </row>
    <row r="414" spans="1:8" ht="13.5" x14ac:dyDescent="0.25">
      <c r="A414" s="3">
        <f>TITRES_STAT!B417</f>
        <v>42607</v>
      </c>
      <c r="B414" s="5">
        <f>TITRES_STAT!C417</f>
        <v>18</v>
      </c>
      <c r="C414" s="5">
        <f>TITRES_STAT!D417</f>
        <v>9.4160000000000004</v>
      </c>
      <c r="D414" s="5">
        <f>TITRES_STAT!E417</f>
        <v>9.7639999999999993</v>
      </c>
      <c r="E414" s="2">
        <f t="shared" si="24"/>
        <v>23.790000000000013</v>
      </c>
      <c r="F414" s="5" t="str">
        <f t="shared" si="27"/>
        <v>BULLISH</v>
      </c>
      <c r="G414" s="5" t="str">
        <f t="shared" si="26"/>
        <v>STRONG</v>
      </c>
      <c r="H414" s="5" t="str">
        <f t="shared" si="25"/>
        <v>CONFIRMED BULLISH</v>
      </c>
    </row>
    <row r="415" spans="1:8" ht="13.5" x14ac:dyDescent="0.25">
      <c r="A415" s="3">
        <f>TITRES_STAT!B418</f>
        <v>42608</v>
      </c>
      <c r="B415" s="5">
        <f>TITRES_STAT!C418</f>
        <v>18</v>
      </c>
      <c r="C415" s="5">
        <f>TITRES_STAT!D418</f>
        <v>9.4160000000000004</v>
      </c>
      <c r="D415" s="5">
        <f>TITRES_STAT!E418</f>
        <v>9.9060000000000006</v>
      </c>
      <c r="E415" s="2">
        <f t="shared" si="24"/>
        <v>23.790000000000013</v>
      </c>
      <c r="F415" s="5" t="str">
        <f t="shared" si="27"/>
        <v>BULLISH</v>
      </c>
      <c r="G415" s="5" t="str">
        <f t="shared" si="26"/>
        <v>STRONG</v>
      </c>
      <c r="H415" s="5" t="str">
        <f t="shared" si="25"/>
        <v>CONFIRMED BULLISH</v>
      </c>
    </row>
    <row r="416" spans="1:8" ht="13.5" x14ac:dyDescent="0.25">
      <c r="A416" s="3">
        <f>TITRES_STAT!B419</f>
        <v>42611</v>
      </c>
      <c r="B416" s="5">
        <f>TITRES_STAT!C419</f>
        <v>18.2</v>
      </c>
      <c r="C416" s="5">
        <f>TITRES_STAT!D419</f>
        <v>9.52</v>
      </c>
      <c r="D416" s="5">
        <f>TITRES_STAT!E419</f>
        <v>10.069000000000001</v>
      </c>
      <c r="E416" s="2">
        <f t="shared" si="24"/>
        <v>33.859000000000016</v>
      </c>
      <c r="F416" s="5" t="str">
        <f t="shared" si="27"/>
        <v>BULLISH</v>
      </c>
      <c r="G416" s="5" t="str">
        <f t="shared" si="26"/>
        <v>STRONG</v>
      </c>
      <c r="H416" s="5" t="str">
        <f t="shared" si="25"/>
        <v>CONFIRMED BULLISH</v>
      </c>
    </row>
    <row r="417" spans="1:8" ht="13.5" x14ac:dyDescent="0.25">
      <c r="A417" s="3">
        <f>TITRES_STAT!B420</f>
        <v>42612</v>
      </c>
      <c r="B417" s="5">
        <f>TITRES_STAT!C420</f>
        <v>18.649999999999999</v>
      </c>
      <c r="C417" s="5">
        <f>TITRES_STAT!D420</f>
        <v>9.7560000000000002</v>
      </c>
      <c r="D417" s="5">
        <f>TITRES_STAT!E420</f>
        <v>10.122</v>
      </c>
      <c r="E417" s="2">
        <f t="shared" si="24"/>
        <v>43.981000000000016</v>
      </c>
      <c r="F417" s="5" t="str">
        <f t="shared" si="27"/>
        <v>BULLISH</v>
      </c>
      <c r="G417" s="5" t="str">
        <f t="shared" si="26"/>
        <v>STRONG</v>
      </c>
      <c r="H417" s="5" t="str">
        <f t="shared" si="25"/>
        <v>CONFIRMED BULLISH</v>
      </c>
    </row>
    <row r="418" spans="1:8" ht="13.5" x14ac:dyDescent="0.25">
      <c r="A418" s="3">
        <f>TITRES_STAT!B421</f>
        <v>42613</v>
      </c>
      <c r="B418" s="5">
        <f>TITRES_STAT!C421</f>
        <v>18.59</v>
      </c>
      <c r="C418" s="5">
        <f>TITRES_STAT!D421</f>
        <v>9.7240000000000002</v>
      </c>
      <c r="D418" s="5">
        <f>TITRES_STAT!E421</f>
        <v>10.244999999999999</v>
      </c>
      <c r="E418" s="2">
        <f t="shared" si="24"/>
        <v>33.736000000000018</v>
      </c>
      <c r="F418" s="5" t="str">
        <f t="shared" si="27"/>
        <v>BULLISH</v>
      </c>
      <c r="G418" s="5" t="str">
        <f t="shared" si="26"/>
        <v>STRONG</v>
      </c>
      <c r="H418" s="5" t="str">
        <f t="shared" si="25"/>
        <v>CONFIRMED BULLISH</v>
      </c>
    </row>
    <row r="419" spans="1:8" ht="13.5" x14ac:dyDescent="0.25">
      <c r="A419" s="3">
        <f>TITRES_STAT!B422</f>
        <v>42614</v>
      </c>
      <c r="B419" s="5">
        <f>TITRES_STAT!C422</f>
        <v>19</v>
      </c>
      <c r="C419" s="5">
        <f>TITRES_STAT!D422</f>
        <v>9.9390000000000001</v>
      </c>
      <c r="D419" s="5">
        <f>TITRES_STAT!E422</f>
        <v>10.346</v>
      </c>
      <c r="E419" s="2">
        <f t="shared" si="24"/>
        <v>44.082000000000022</v>
      </c>
      <c r="F419" s="5" t="str">
        <f t="shared" si="27"/>
        <v>BULLISH</v>
      </c>
      <c r="G419" s="5" t="str">
        <f t="shared" si="26"/>
        <v>STRONG</v>
      </c>
      <c r="H419" s="5" t="str">
        <f t="shared" si="25"/>
        <v>CONFIRMED BULLISH</v>
      </c>
    </row>
    <row r="420" spans="1:8" ht="13.5" x14ac:dyDescent="0.25">
      <c r="A420" s="3">
        <f>TITRES_STAT!B423</f>
        <v>42615</v>
      </c>
      <c r="B420" s="5">
        <f>TITRES_STAT!C423</f>
        <v>19.12</v>
      </c>
      <c r="C420" s="5">
        <f>TITRES_STAT!D423</f>
        <v>10.000999999999999</v>
      </c>
      <c r="D420" s="5">
        <f>TITRES_STAT!E423</f>
        <v>10.454000000000001</v>
      </c>
      <c r="E420" s="2">
        <f t="shared" si="24"/>
        <v>54.536000000000023</v>
      </c>
      <c r="F420" s="5" t="str">
        <f t="shared" si="27"/>
        <v>BULLISH</v>
      </c>
      <c r="G420" s="5" t="str">
        <f t="shared" si="26"/>
        <v>STRONG</v>
      </c>
      <c r="H420" s="5" t="str">
        <f t="shared" si="25"/>
        <v>CONFIRMED BULLISH</v>
      </c>
    </row>
    <row r="421" spans="1:8" ht="13.5" x14ac:dyDescent="0.25">
      <c r="A421" s="3">
        <f>TITRES_STAT!B424</f>
        <v>42618</v>
      </c>
      <c r="B421" s="5">
        <f>TITRES_STAT!C424</f>
        <v>19.38</v>
      </c>
      <c r="C421" s="5">
        <f>TITRES_STAT!D424</f>
        <v>10.137</v>
      </c>
      <c r="D421" s="5">
        <f>TITRES_STAT!E424</f>
        <v>10.506</v>
      </c>
      <c r="E421" s="2">
        <f t="shared" si="24"/>
        <v>65.04200000000003</v>
      </c>
      <c r="F421" s="5" t="str">
        <f t="shared" si="27"/>
        <v>BULLISH</v>
      </c>
      <c r="G421" s="5" t="str">
        <f t="shared" si="26"/>
        <v>STRONG</v>
      </c>
      <c r="H421" s="5" t="str">
        <f t="shared" si="25"/>
        <v>CONFIRMED BULLISH</v>
      </c>
    </row>
    <row r="422" spans="1:8" ht="13.5" x14ac:dyDescent="0.25">
      <c r="A422" s="3">
        <f>TITRES_STAT!B425</f>
        <v>42619</v>
      </c>
      <c r="B422" s="5">
        <f>TITRES_STAT!C425</f>
        <v>19.39</v>
      </c>
      <c r="C422" s="5">
        <f>TITRES_STAT!D425</f>
        <v>10.143000000000001</v>
      </c>
      <c r="D422" s="5">
        <f>TITRES_STAT!E425</f>
        <v>10.573</v>
      </c>
      <c r="E422" s="2">
        <f t="shared" si="24"/>
        <v>75.615000000000038</v>
      </c>
      <c r="F422" s="5" t="str">
        <f t="shared" si="27"/>
        <v>BULLISH</v>
      </c>
      <c r="G422" s="5" t="str">
        <f t="shared" si="26"/>
        <v>STRONG</v>
      </c>
      <c r="H422" s="5" t="str">
        <f t="shared" si="25"/>
        <v>CONFIRMED BULLISH</v>
      </c>
    </row>
    <row r="423" spans="1:8" ht="13.5" x14ac:dyDescent="0.25">
      <c r="A423" s="3">
        <f>TITRES_STAT!B426</f>
        <v>42620</v>
      </c>
      <c r="B423" s="5">
        <f>TITRES_STAT!C426</f>
        <v>19.38</v>
      </c>
      <c r="C423" s="5">
        <f>TITRES_STAT!D426</f>
        <v>10.137</v>
      </c>
      <c r="D423" s="5">
        <f>TITRES_STAT!E426</f>
        <v>10.522</v>
      </c>
      <c r="E423" s="2">
        <f t="shared" si="24"/>
        <v>65.093000000000032</v>
      </c>
      <c r="F423" s="5" t="str">
        <f t="shared" si="27"/>
        <v>BULLISH</v>
      </c>
      <c r="G423" s="5" t="str">
        <f t="shared" si="26"/>
        <v>STRONG</v>
      </c>
      <c r="H423" s="5" t="str">
        <f t="shared" si="25"/>
        <v>CONFIRMED BULLISH</v>
      </c>
    </row>
    <row r="424" spans="1:8" ht="13.5" x14ac:dyDescent="0.25">
      <c r="A424" s="3">
        <f>TITRES_STAT!B427</f>
        <v>42621</v>
      </c>
      <c r="B424" s="5">
        <f>TITRES_STAT!C427</f>
        <v>19</v>
      </c>
      <c r="C424" s="5">
        <f>TITRES_STAT!D427</f>
        <v>9.9390000000000001</v>
      </c>
      <c r="D424" s="5">
        <f>TITRES_STAT!E427</f>
        <v>10.47</v>
      </c>
      <c r="E424" s="2">
        <f t="shared" si="24"/>
        <v>54.623000000000033</v>
      </c>
      <c r="F424" s="5" t="str">
        <f t="shared" si="27"/>
        <v>BULLISH</v>
      </c>
      <c r="G424" s="5" t="str">
        <f t="shared" si="26"/>
        <v>STRONG</v>
      </c>
      <c r="H424" s="5" t="str">
        <f t="shared" si="25"/>
        <v>NEUTRAL</v>
      </c>
    </row>
    <row r="425" spans="1:8" ht="13.5" x14ac:dyDescent="0.25">
      <c r="A425" s="3">
        <f>TITRES_STAT!B428</f>
        <v>42622</v>
      </c>
      <c r="B425" s="5">
        <f>TITRES_STAT!C428</f>
        <v>18.600000000000001</v>
      </c>
      <c r="C425" s="5">
        <f>TITRES_STAT!D428</f>
        <v>9.7289999999999992</v>
      </c>
      <c r="D425" s="5">
        <f>TITRES_STAT!E428</f>
        <v>10.417999999999999</v>
      </c>
      <c r="E425" s="2">
        <f t="shared" si="24"/>
        <v>44.205000000000034</v>
      </c>
      <c r="F425" s="5" t="str">
        <f t="shared" si="27"/>
        <v>BEARISH</v>
      </c>
      <c r="G425" s="5" t="str">
        <f t="shared" si="26"/>
        <v>WEAK</v>
      </c>
      <c r="H425" s="5" t="str">
        <f t="shared" si="25"/>
        <v>CONFIRMED BEARISH</v>
      </c>
    </row>
    <row r="426" spans="1:8" ht="13.5" x14ac:dyDescent="0.25">
      <c r="A426" s="3">
        <f>TITRES_STAT!B429</f>
        <v>42627</v>
      </c>
      <c r="B426" s="5">
        <f>TITRES_STAT!C429</f>
        <v>19.149999999999999</v>
      </c>
      <c r="C426" s="5">
        <f>TITRES_STAT!D429</f>
        <v>10.016999999999999</v>
      </c>
      <c r="D426" s="5">
        <f>TITRES_STAT!E429</f>
        <v>10.401999999999999</v>
      </c>
      <c r="E426" s="2">
        <f t="shared" si="24"/>
        <v>54.607000000000035</v>
      </c>
      <c r="F426" s="5" t="str">
        <f t="shared" si="27"/>
        <v>BEARISH</v>
      </c>
      <c r="G426" s="5" t="str">
        <f t="shared" si="26"/>
        <v>WEAK</v>
      </c>
      <c r="H426" s="5" t="str">
        <f t="shared" si="25"/>
        <v>CONFIRMED BEARISH</v>
      </c>
    </row>
    <row r="427" spans="1:8" ht="13.5" x14ac:dyDescent="0.25">
      <c r="A427" s="3">
        <f>TITRES_STAT!B430</f>
        <v>42628</v>
      </c>
      <c r="B427" s="5">
        <f>TITRES_STAT!C430</f>
        <v>19.100000000000001</v>
      </c>
      <c r="C427" s="5">
        <f>TITRES_STAT!D430</f>
        <v>9.9909999999999997</v>
      </c>
      <c r="D427" s="5">
        <f>TITRES_STAT!E430</f>
        <v>10.537000000000001</v>
      </c>
      <c r="E427" s="2">
        <f t="shared" si="24"/>
        <v>44.070000000000036</v>
      </c>
      <c r="F427" s="5" t="str">
        <f t="shared" si="27"/>
        <v>BEARISH</v>
      </c>
      <c r="G427" s="5" t="str">
        <f t="shared" si="26"/>
        <v>WEAK</v>
      </c>
      <c r="H427" s="5" t="str">
        <f t="shared" si="25"/>
        <v>CONFIRMED BEARISH</v>
      </c>
    </row>
    <row r="428" spans="1:8" ht="13.5" x14ac:dyDescent="0.25">
      <c r="A428" s="3">
        <f>TITRES_STAT!B431</f>
        <v>42629</v>
      </c>
      <c r="B428" s="5">
        <f>TITRES_STAT!C431</f>
        <v>19.399999999999999</v>
      </c>
      <c r="C428" s="5">
        <f>TITRES_STAT!D431</f>
        <v>10.148</v>
      </c>
      <c r="D428" s="5">
        <f>TITRES_STAT!E431</f>
        <v>10.581</v>
      </c>
      <c r="E428" s="2">
        <f t="shared" si="24"/>
        <v>54.651000000000039</v>
      </c>
      <c r="F428" s="5" t="str">
        <f t="shared" si="27"/>
        <v>BEARISH</v>
      </c>
      <c r="G428" s="5" t="str">
        <f t="shared" si="26"/>
        <v>WEAK</v>
      </c>
      <c r="H428" s="5" t="str">
        <f t="shared" si="25"/>
        <v>BEARISH DIVERGENCE</v>
      </c>
    </row>
    <row r="429" spans="1:8" ht="13.5" x14ac:dyDescent="0.25">
      <c r="A429" s="3">
        <f>TITRES_STAT!B432</f>
        <v>42632</v>
      </c>
      <c r="B429" s="5">
        <f>TITRES_STAT!C432</f>
        <v>19.399999999999999</v>
      </c>
      <c r="C429" s="5">
        <f>TITRES_STAT!D432</f>
        <v>10.148</v>
      </c>
      <c r="D429" s="5">
        <f>TITRES_STAT!E432</f>
        <v>10.579000000000001</v>
      </c>
      <c r="E429" s="2">
        <f t="shared" si="24"/>
        <v>54.651000000000039</v>
      </c>
      <c r="F429" s="5" t="str">
        <f t="shared" si="27"/>
        <v>BULLISH</v>
      </c>
      <c r="G429" s="5" t="str">
        <f t="shared" si="26"/>
        <v>NEUTRAL</v>
      </c>
      <c r="H429" s="5" t="str">
        <f t="shared" si="25"/>
        <v>CONFIRMED BULLISH</v>
      </c>
    </row>
    <row r="430" spans="1:8" ht="13.5" x14ac:dyDescent="0.25">
      <c r="A430" s="3">
        <f>TITRES_STAT!B433</f>
        <v>42633</v>
      </c>
      <c r="B430" s="5">
        <f>TITRES_STAT!C433</f>
        <v>19.399999999999999</v>
      </c>
      <c r="C430" s="5">
        <f>TITRES_STAT!D433</f>
        <v>10.148</v>
      </c>
      <c r="D430" s="5">
        <f>TITRES_STAT!E433</f>
        <v>10.579000000000001</v>
      </c>
      <c r="E430" s="2">
        <f t="shared" si="24"/>
        <v>54.651000000000039</v>
      </c>
      <c r="F430" s="5" t="str">
        <f t="shared" si="27"/>
        <v>BULLISH</v>
      </c>
      <c r="G430" s="5" t="str">
        <f t="shared" si="26"/>
        <v>STRONG</v>
      </c>
      <c r="H430" s="5" t="str">
        <f t="shared" si="25"/>
        <v>CONFIRMED BULLISH</v>
      </c>
    </row>
    <row r="431" spans="1:8" ht="13.5" x14ac:dyDescent="0.25">
      <c r="A431" s="3">
        <f>TITRES_STAT!B434</f>
        <v>42634</v>
      </c>
      <c r="B431" s="5">
        <f>TITRES_STAT!C434</f>
        <v>19.5</v>
      </c>
      <c r="C431" s="5">
        <f>TITRES_STAT!D434</f>
        <v>10.199999999999999</v>
      </c>
      <c r="D431" s="5">
        <f>TITRES_STAT!E434</f>
        <v>10.616</v>
      </c>
      <c r="E431" s="2">
        <f t="shared" si="24"/>
        <v>65.267000000000039</v>
      </c>
      <c r="F431" s="5" t="str">
        <f t="shared" si="27"/>
        <v>BULLISH</v>
      </c>
      <c r="G431" s="5" t="str">
        <f t="shared" si="26"/>
        <v>STRONG</v>
      </c>
      <c r="H431" s="5" t="str">
        <f t="shared" si="25"/>
        <v>CONFIRMED BULLISH</v>
      </c>
    </row>
    <row r="432" spans="1:8" ht="13.5" x14ac:dyDescent="0.25">
      <c r="A432" s="3">
        <f>TITRES_STAT!B435</f>
        <v>42635</v>
      </c>
      <c r="B432" s="5">
        <f>TITRES_STAT!C435</f>
        <v>19.5</v>
      </c>
      <c r="C432" s="5">
        <f>TITRES_STAT!D435</f>
        <v>10.199999999999999</v>
      </c>
      <c r="D432" s="5">
        <f>TITRES_STAT!E435</f>
        <v>10.704000000000001</v>
      </c>
      <c r="E432" s="2">
        <f t="shared" si="24"/>
        <v>65.267000000000039</v>
      </c>
      <c r="F432" s="5" t="str">
        <f t="shared" si="27"/>
        <v>BULLISH</v>
      </c>
      <c r="G432" s="5" t="str">
        <f t="shared" si="26"/>
        <v>STRONG</v>
      </c>
      <c r="H432" s="5" t="str">
        <f t="shared" si="25"/>
        <v>CONFIRMED BULLISH</v>
      </c>
    </row>
    <row r="433" spans="1:8" ht="13.5" x14ac:dyDescent="0.25">
      <c r="A433" s="3">
        <f>TITRES_STAT!B436</f>
        <v>42636</v>
      </c>
      <c r="B433" s="5">
        <f>TITRES_STAT!C436</f>
        <v>19.3</v>
      </c>
      <c r="C433" s="5">
        <f>TITRES_STAT!D436</f>
        <v>10.096</v>
      </c>
      <c r="D433" s="5">
        <f>TITRES_STAT!E436</f>
        <v>10.734</v>
      </c>
      <c r="E433" s="2">
        <f t="shared" si="24"/>
        <v>54.533000000000037</v>
      </c>
      <c r="F433" s="5" t="str">
        <f t="shared" si="27"/>
        <v>BEARISH</v>
      </c>
      <c r="G433" s="5" t="str">
        <f t="shared" si="26"/>
        <v>NEUTRAL</v>
      </c>
      <c r="H433" s="5" t="str">
        <f t="shared" si="25"/>
        <v>CONFIRMED BEARISH</v>
      </c>
    </row>
    <row r="434" spans="1:8" ht="13.5" x14ac:dyDescent="0.25">
      <c r="A434" s="3">
        <f>TITRES_STAT!B437</f>
        <v>42639</v>
      </c>
      <c r="B434" s="5">
        <f>TITRES_STAT!C437</f>
        <v>19.41</v>
      </c>
      <c r="C434" s="5">
        <f>TITRES_STAT!D437</f>
        <v>10.153</v>
      </c>
      <c r="D434" s="5">
        <f>TITRES_STAT!E437</f>
        <v>10.52</v>
      </c>
      <c r="E434" s="2">
        <f t="shared" si="24"/>
        <v>65.05300000000004</v>
      </c>
      <c r="F434" s="5" t="str">
        <f t="shared" si="27"/>
        <v>BULLISH</v>
      </c>
      <c r="G434" s="5" t="str">
        <f t="shared" si="26"/>
        <v>STRONG</v>
      </c>
      <c r="H434" s="5" t="str">
        <f t="shared" si="25"/>
        <v>CONFIRMED BULLISH</v>
      </c>
    </row>
    <row r="435" spans="1:8" ht="13.5" x14ac:dyDescent="0.25">
      <c r="A435" s="3">
        <f>TITRES_STAT!B438</f>
        <v>42640</v>
      </c>
      <c r="B435" s="5">
        <f>TITRES_STAT!C438</f>
        <v>19.8</v>
      </c>
      <c r="C435" s="5">
        <f>TITRES_STAT!D438</f>
        <v>10.356999999999999</v>
      </c>
      <c r="D435" s="5">
        <f>TITRES_STAT!E438</f>
        <v>10.555999999999999</v>
      </c>
      <c r="E435" s="2">
        <f t="shared" si="24"/>
        <v>75.609000000000037</v>
      </c>
      <c r="F435" s="5" t="str">
        <f t="shared" si="27"/>
        <v>BULLISH</v>
      </c>
      <c r="G435" s="5" t="str">
        <f t="shared" si="26"/>
        <v>STRONG</v>
      </c>
      <c r="H435" s="5" t="str">
        <f t="shared" si="25"/>
        <v>CONFIRMED BULLISH</v>
      </c>
    </row>
    <row r="436" spans="1:8" ht="13.5" x14ac:dyDescent="0.25">
      <c r="A436" s="3">
        <f>TITRES_STAT!B439</f>
        <v>42641</v>
      </c>
      <c r="B436" s="5">
        <f>TITRES_STAT!C439</f>
        <v>19.2</v>
      </c>
      <c r="C436" s="5">
        <f>TITRES_STAT!D439</f>
        <v>10.042999999999999</v>
      </c>
      <c r="D436" s="5">
        <f>TITRES_STAT!E439</f>
        <v>10.489000000000001</v>
      </c>
      <c r="E436" s="2">
        <f t="shared" si="24"/>
        <v>65.120000000000033</v>
      </c>
      <c r="F436" s="5" t="str">
        <f t="shared" si="27"/>
        <v>BEARISH</v>
      </c>
      <c r="G436" s="5" t="str">
        <f t="shared" si="26"/>
        <v>NEUTRAL</v>
      </c>
      <c r="H436" s="5" t="str">
        <f t="shared" si="25"/>
        <v>CONFIRMED BEARISH</v>
      </c>
    </row>
    <row r="437" spans="1:8" ht="13.5" x14ac:dyDescent="0.25">
      <c r="A437" s="3">
        <f>TITRES_STAT!B440</f>
        <v>42642</v>
      </c>
      <c r="B437" s="5">
        <f>TITRES_STAT!C440</f>
        <v>19.2</v>
      </c>
      <c r="C437" s="5">
        <f>TITRES_STAT!D440</f>
        <v>10.042999999999999</v>
      </c>
      <c r="D437" s="5">
        <f>TITRES_STAT!E440</f>
        <v>10.472</v>
      </c>
      <c r="E437" s="2">
        <f t="shared" si="24"/>
        <v>65.120000000000033</v>
      </c>
      <c r="F437" s="5" t="str">
        <f t="shared" si="27"/>
        <v>BEARISH</v>
      </c>
      <c r="G437" s="5" t="str">
        <f t="shared" si="26"/>
        <v>NEUTRAL</v>
      </c>
      <c r="H437" s="5" t="str">
        <f t="shared" si="25"/>
        <v>CONFIRMED BEARISH</v>
      </c>
    </row>
    <row r="438" spans="1:8" ht="13.5" x14ac:dyDescent="0.25">
      <c r="A438" s="3">
        <f>TITRES_STAT!B441</f>
        <v>42643</v>
      </c>
      <c r="B438" s="5">
        <f>TITRES_STAT!C441</f>
        <v>19.399999999999999</v>
      </c>
      <c r="C438" s="5">
        <f>TITRES_STAT!D441</f>
        <v>10.148</v>
      </c>
      <c r="D438" s="5">
        <f>TITRES_STAT!E441</f>
        <v>10.536</v>
      </c>
      <c r="E438" s="2">
        <f t="shared" si="24"/>
        <v>75.656000000000034</v>
      </c>
      <c r="F438" s="5" t="str">
        <f t="shared" si="27"/>
        <v>BULLISH</v>
      </c>
      <c r="G438" s="5" t="str">
        <f t="shared" si="26"/>
        <v>STRONG</v>
      </c>
      <c r="H438" s="5" t="str">
        <f t="shared" si="25"/>
        <v>CONFIRMED BULLISH</v>
      </c>
    </row>
    <row r="439" spans="1:8" ht="13.5" x14ac:dyDescent="0.25">
      <c r="A439" s="3">
        <f>TITRES_STAT!B442</f>
        <v>42647</v>
      </c>
      <c r="B439" s="5">
        <f>TITRES_STAT!C442</f>
        <v>19.3</v>
      </c>
      <c r="C439" s="5">
        <f>TITRES_STAT!D442</f>
        <v>10.096</v>
      </c>
      <c r="D439" s="5">
        <f>TITRES_STAT!E442</f>
        <v>10.417999999999999</v>
      </c>
      <c r="E439" s="2">
        <f t="shared" si="24"/>
        <v>65.238000000000028</v>
      </c>
      <c r="F439" s="5" t="str">
        <f t="shared" si="27"/>
        <v>BULLISH</v>
      </c>
      <c r="G439" s="5" t="str">
        <f t="shared" si="26"/>
        <v>NEUTRAL</v>
      </c>
      <c r="H439" s="5" t="str">
        <f t="shared" si="25"/>
        <v>BULLISH DIVERGENCE</v>
      </c>
    </row>
    <row r="440" spans="1:8" ht="13.5" x14ac:dyDescent="0.25">
      <c r="A440" s="3">
        <f>TITRES_STAT!B443</f>
        <v>42648</v>
      </c>
      <c r="B440" s="5">
        <f>TITRES_STAT!C443</f>
        <v>19.3</v>
      </c>
      <c r="C440" s="5">
        <f>TITRES_STAT!D443</f>
        <v>10.096</v>
      </c>
      <c r="D440" s="5">
        <f>TITRES_STAT!E443</f>
        <v>10.507</v>
      </c>
      <c r="E440" s="2">
        <f t="shared" si="24"/>
        <v>65.238000000000028</v>
      </c>
      <c r="F440" s="5" t="str">
        <f t="shared" si="27"/>
        <v>BEARISH</v>
      </c>
      <c r="G440" s="5" t="str">
        <f t="shared" si="26"/>
        <v>WEAK</v>
      </c>
      <c r="H440" s="5" t="str">
        <f t="shared" si="25"/>
        <v>CONFIRMED BEARISH</v>
      </c>
    </row>
    <row r="441" spans="1:8" ht="13.5" x14ac:dyDescent="0.25">
      <c r="A441" s="3">
        <f>TITRES_STAT!B444</f>
        <v>42649</v>
      </c>
      <c r="B441" s="5">
        <f>TITRES_STAT!C444</f>
        <v>19.3</v>
      </c>
      <c r="C441" s="5">
        <f>TITRES_STAT!D444</f>
        <v>10.096</v>
      </c>
      <c r="D441" s="5">
        <f>TITRES_STAT!E444</f>
        <v>10.593999999999999</v>
      </c>
      <c r="E441" s="2">
        <f t="shared" si="24"/>
        <v>65.238000000000028</v>
      </c>
      <c r="F441" s="5" t="str">
        <f t="shared" si="27"/>
        <v>BULLISH</v>
      </c>
      <c r="G441" s="5" t="str">
        <f t="shared" si="26"/>
        <v>NEUTRAL</v>
      </c>
      <c r="H441" s="5" t="str">
        <f t="shared" si="25"/>
        <v>CONFIRMED BULLISH</v>
      </c>
    </row>
    <row r="442" spans="1:8" ht="13.5" x14ac:dyDescent="0.25">
      <c r="A442" s="3">
        <f>TITRES_STAT!B445</f>
        <v>42650</v>
      </c>
      <c r="B442" s="5">
        <f>TITRES_STAT!C445</f>
        <v>19.41</v>
      </c>
      <c r="C442" s="5">
        <f>TITRES_STAT!D445</f>
        <v>10.153</v>
      </c>
      <c r="D442" s="5">
        <f>TITRES_STAT!E445</f>
        <v>10.619</v>
      </c>
      <c r="E442" s="2">
        <f t="shared" si="24"/>
        <v>75.857000000000028</v>
      </c>
      <c r="F442" s="5" t="str">
        <f t="shared" si="27"/>
        <v>BULLISH</v>
      </c>
      <c r="G442" s="5" t="str">
        <f t="shared" si="26"/>
        <v>STRONG</v>
      </c>
      <c r="H442" s="5" t="str">
        <f t="shared" si="25"/>
        <v>CONFIRMED BULLISH</v>
      </c>
    </row>
    <row r="443" spans="1:8" ht="13.5" x14ac:dyDescent="0.25">
      <c r="A443" s="3">
        <f>TITRES_STAT!B446</f>
        <v>42653</v>
      </c>
      <c r="B443" s="5">
        <f>TITRES_STAT!C446</f>
        <v>19.600000000000001</v>
      </c>
      <c r="C443" s="5">
        <f>TITRES_STAT!D446</f>
        <v>10.253</v>
      </c>
      <c r="D443" s="5">
        <f>TITRES_STAT!E446</f>
        <v>10.506</v>
      </c>
      <c r="E443" s="2">
        <f t="shared" si="24"/>
        <v>86.363000000000028</v>
      </c>
      <c r="F443" s="5" t="str">
        <f t="shared" si="27"/>
        <v>BULLISH</v>
      </c>
      <c r="G443" s="5" t="str">
        <f t="shared" si="26"/>
        <v>STRONG</v>
      </c>
      <c r="H443" s="5" t="str">
        <f t="shared" si="25"/>
        <v>CONFIRMED BULLISH</v>
      </c>
    </row>
    <row r="444" spans="1:8" ht="13.5" x14ac:dyDescent="0.25">
      <c r="A444" s="3">
        <f>TITRES_STAT!B447</f>
        <v>42654</v>
      </c>
      <c r="B444" s="5">
        <f>TITRES_STAT!C447</f>
        <v>19.3</v>
      </c>
      <c r="C444" s="5">
        <f>TITRES_STAT!D447</f>
        <v>10.096</v>
      </c>
      <c r="D444" s="5">
        <f>TITRES_STAT!E447</f>
        <v>10.494999999999999</v>
      </c>
      <c r="E444" s="2">
        <f t="shared" si="24"/>
        <v>75.868000000000023</v>
      </c>
      <c r="F444" s="5" t="str">
        <f t="shared" si="27"/>
        <v>BULLISH</v>
      </c>
      <c r="G444" s="5" t="str">
        <f t="shared" si="26"/>
        <v>STRONG</v>
      </c>
      <c r="H444" s="5" t="str">
        <f t="shared" si="25"/>
        <v>NEUTRAL</v>
      </c>
    </row>
    <row r="445" spans="1:8" ht="13.5" x14ac:dyDescent="0.25">
      <c r="A445" s="3">
        <f>TITRES_STAT!B448</f>
        <v>42655</v>
      </c>
      <c r="B445" s="5">
        <f>TITRES_STAT!C448</f>
        <v>19.3</v>
      </c>
      <c r="C445" s="5">
        <f>TITRES_STAT!D448</f>
        <v>10.096</v>
      </c>
      <c r="D445" s="5">
        <f>TITRES_STAT!E448</f>
        <v>10.475</v>
      </c>
      <c r="E445" s="2">
        <f t="shared" si="24"/>
        <v>75.868000000000023</v>
      </c>
      <c r="F445" s="5" t="str">
        <f t="shared" si="27"/>
        <v>BULLISH</v>
      </c>
      <c r="G445" s="5" t="str">
        <f t="shared" si="26"/>
        <v>STRONG</v>
      </c>
      <c r="H445" s="5" t="str">
        <f t="shared" si="25"/>
        <v>NEUTRAL</v>
      </c>
    </row>
    <row r="446" spans="1:8" ht="13.5" x14ac:dyDescent="0.25">
      <c r="A446" s="3">
        <f>TITRES_STAT!B449</f>
        <v>42656</v>
      </c>
      <c r="B446" s="5">
        <f>TITRES_STAT!C449</f>
        <v>19.2</v>
      </c>
      <c r="C446" s="5">
        <f>TITRES_STAT!D449</f>
        <v>10.042999999999999</v>
      </c>
      <c r="D446" s="5">
        <f>TITRES_STAT!E449</f>
        <v>10.194000000000001</v>
      </c>
      <c r="E446" s="2">
        <f t="shared" si="24"/>
        <v>65.674000000000021</v>
      </c>
      <c r="F446" s="5" t="str">
        <f t="shared" si="27"/>
        <v>BULLISH</v>
      </c>
      <c r="G446" s="5" t="str">
        <f t="shared" si="26"/>
        <v>NEUTRAL</v>
      </c>
      <c r="H446" s="5" t="str">
        <f t="shared" si="25"/>
        <v>BULLISH DIVERGENCE</v>
      </c>
    </row>
    <row r="447" spans="1:8" ht="13.5" x14ac:dyDescent="0.25">
      <c r="A447" s="3">
        <f>TITRES_STAT!B450</f>
        <v>42657</v>
      </c>
      <c r="B447" s="5">
        <f>TITRES_STAT!C450</f>
        <v>19.5</v>
      </c>
      <c r="C447" s="5">
        <f>TITRES_STAT!D450</f>
        <v>10.199999999999999</v>
      </c>
      <c r="D447" s="5">
        <f>TITRES_STAT!E450</f>
        <v>10.353999999999999</v>
      </c>
      <c r="E447" s="2">
        <f t="shared" si="24"/>
        <v>76.02800000000002</v>
      </c>
      <c r="F447" s="5" t="str">
        <f t="shared" si="27"/>
        <v>BULLISH</v>
      </c>
      <c r="G447" s="5" t="str">
        <f t="shared" si="26"/>
        <v>NEUTRAL</v>
      </c>
      <c r="H447" s="5" t="str">
        <f t="shared" si="25"/>
        <v>CONFIRMED BULLISH</v>
      </c>
    </row>
    <row r="448" spans="1:8" ht="13.5" x14ac:dyDescent="0.25">
      <c r="A448" s="3">
        <f>TITRES_STAT!B451</f>
        <v>42660</v>
      </c>
      <c r="B448" s="5">
        <f>TITRES_STAT!C451</f>
        <v>19</v>
      </c>
      <c r="C448" s="5">
        <f>TITRES_STAT!D451</f>
        <v>9.9390000000000001</v>
      </c>
      <c r="D448" s="5">
        <f>TITRES_STAT!E451</f>
        <v>10.353</v>
      </c>
      <c r="E448" s="2">
        <f t="shared" si="24"/>
        <v>65.675000000000026</v>
      </c>
      <c r="F448" s="5" t="str">
        <f t="shared" si="27"/>
        <v>BEARISH</v>
      </c>
      <c r="G448" s="5" t="str">
        <f t="shared" si="26"/>
        <v>WEAK</v>
      </c>
      <c r="H448" s="5" t="str">
        <f t="shared" si="25"/>
        <v>CONFIRMED BEARISH</v>
      </c>
    </row>
    <row r="449" spans="1:8" ht="13.5" x14ac:dyDescent="0.25">
      <c r="A449" s="3">
        <f>TITRES_STAT!B452</f>
        <v>42661</v>
      </c>
      <c r="B449" s="5">
        <f>TITRES_STAT!C452</f>
        <v>19</v>
      </c>
      <c r="C449" s="5">
        <f>TITRES_STAT!D452</f>
        <v>9.9390000000000001</v>
      </c>
      <c r="D449" s="5">
        <f>TITRES_STAT!E452</f>
        <v>10.45</v>
      </c>
      <c r="E449" s="2">
        <f t="shared" si="24"/>
        <v>65.675000000000026</v>
      </c>
      <c r="F449" s="5" t="str">
        <f t="shared" si="27"/>
        <v>BEARISH</v>
      </c>
      <c r="G449" s="5" t="str">
        <f t="shared" si="26"/>
        <v>WEAK</v>
      </c>
      <c r="H449" s="5" t="str">
        <f t="shared" si="25"/>
        <v>CONFIRMED BEARISH</v>
      </c>
    </row>
    <row r="450" spans="1:8" ht="13.5" x14ac:dyDescent="0.25">
      <c r="A450" s="3">
        <f>TITRES_STAT!B453</f>
        <v>42662</v>
      </c>
      <c r="B450" s="5">
        <f>TITRES_STAT!C453</f>
        <v>19.5</v>
      </c>
      <c r="C450" s="5">
        <f>TITRES_STAT!D453</f>
        <v>10.199999999999999</v>
      </c>
      <c r="D450" s="5">
        <f>TITRES_STAT!E453</f>
        <v>10.55</v>
      </c>
      <c r="E450" s="2">
        <f t="shared" si="24"/>
        <v>76.225000000000023</v>
      </c>
      <c r="F450" s="5" t="str">
        <f t="shared" si="27"/>
        <v>BULLISH</v>
      </c>
      <c r="G450" s="5" t="str">
        <f t="shared" si="26"/>
        <v>NEUTRAL</v>
      </c>
      <c r="H450" s="5" t="str">
        <f t="shared" si="25"/>
        <v>CONFIRMED BULLISH</v>
      </c>
    </row>
    <row r="451" spans="1:8" ht="13.5" x14ac:dyDescent="0.25">
      <c r="A451" s="3">
        <f>TITRES_STAT!B454</f>
        <v>42663</v>
      </c>
      <c r="B451" s="5">
        <f>TITRES_STAT!C454</f>
        <v>19.489999999999998</v>
      </c>
      <c r="C451" s="5">
        <f>TITRES_STAT!D454</f>
        <v>10.195</v>
      </c>
      <c r="D451" s="5">
        <f>TITRES_STAT!E454</f>
        <v>10.417999999999999</v>
      </c>
      <c r="E451" s="2">
        <f t="shared" si="24"/>
        <v>65.807000000000016</v>
      </c>
      <c r="F451" s="5" t="str">
        <f t="shared" si="27"/>
        <v>BULLISH</v>
      </c>
      <c r="G451" s="5" t="str">
        <f t="shared" si="26"/>
        <v>NEUTRAL</v>
      </c>
      <c r="H451" s="5" t="str">
        <f t="shared" si="25"/>
        <v>CONFIRMED BULLISH</v>
      </c>
    </row>
    <row r="452" spans="1:8" ht="13.5" x14ac:dyDescent="0.25">
      <c r="A452" s="3">
        <f>TITRES_STAT!B455</f>
        <v>42664</v>
      </c>
      <c r="B452" s="5">
        <f>TITRES_STAT!C455</f>
        <v>19.38</v>
      </c>
      <c r="C452" s="5">
        <f>TITRES_STAT!D455</f>
        <v>10.137</v>
      </c>
      <c r="D452" s="5">
        <f>TITRES_STAT!E455</f>
        <v>10.462999999999999</v>
      </c>
      <c r="E452" s="2">
        <f t="shared" ref="E452:E515" si="28">IF(B452&gt;B451, E451+D452, IF(B452&lt;B451, E451-D452, E451))</f>
        <v>55.344000000000015</v>
      </c>
      <c r="F452" s="5" t="str">
        <f t="shared" si="27"/>
        <v>BEARISH</v>
      </c>
      <c r="G452" s="5" t="str">
        <f t="shared" si="26"/>
        <v>WEAK</v>
      </c>
      <c r="H452" s="5" t="str">
        <f t="shared" si="25"/>
        <v>CONFIRMED BEARISH</v>
      </c>
    </row>
    <row r="453" spans="1:8" ht="13.5" x14ac:dyDescent="0.25">
      <c r="A453" s="3">
        <f>TITRES_STAT!B456</f>
        <v>42667</v>
      </c>
      <c r="B453" s="5">
        <f>TITRES_STAT!C456</f>
        <v>19.25</v>
      </c>
      <c r="C453" s="5">
        <f>TITRES_STAT!D456</f>
        <v>10.069000000000001</v>
      </c>
      <c r="D453" s="5">
        <f>TITRES_STAT!E456</f>
        <v>10.503</v>
      </c>
      <c r="E453" s="2">
        <f t="shared" si="28"/>
        <v>44.841000000000015</v>
      </c>
      <c r="F453" s="5" t="str">
        <f t="shared" si="27"/>
        <v>BEARISH</v>
      </c>
      <c r="G453" s="5" t="str">
        <f t="shared" si="26"/>
        <v>WEAK</v>
      </c>
      <c r="H453" s="5" t="str">
        <f t="shared" si="25"/>
        <v>BEARISH DIVERGENCE</v>
      </c>
    </row>
    <row r="454" spans="1:8" ht="13.5" x14ac:dyDescent="0.25">
      <c r="A454" s="3">
        <f>TITRES_STAT!B457</f>
        <v>42668</v>
      </c>
      <c r="B454" s="5">
        <f>TITRES_STAT!C457</f>
        <v>19.48</v>
      </c>
      <c r="C454" s="5">
        <f>TITRES_STAT!D457</f>
        <v>10.19</v>
      </c>
      <c r="D454" s="5">
        <f>TITRES_STAT!E457</f>
        <v>10.367000000000001</v>
      </c>
      <c r="E454" s="2">
        <f t="shared" si="28"/>
        <v>55.208000000000013</v>
      </c>
      <c r="F454" s="5" t="str">
        <f t="shared" si="27"/>
        <v>BEARISH</v>
      </c>
      <c r="G454" s="5" t="str">
        <f t="shared" si="26"/>
        <v>WEAK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BEARISH DIVERGENCE</v>
      </c>
    </row>
    <row r="455" spans="1:8" ht="13.5" x14ac:dyDescent="0.25">
      <c r="A455" s="3">
        <f>TITRES_STAT!B458</f>
        <v>42669</v>
      </c>
      <c r="B455" s="5">
        <f>TITRES_STAT!C458</f>
        <v>19.100000000000001</v>
      </c>
      <c r="C455" s="5">
        <f>TITRES_STAT!D458</f>
        <v>9.9909999999999997</v>
      </c>
      <c r="D455" s="5">
        <f>TITRES_STAT!E458</f>
        <v>10.391</v>
      </c>
      <c r="E455" s="2">
        <f t="shared" si="28"/>
        <v>44.817000000000014</v>
      </c>
      <c r="F455" s="5" t="str">
        <f t="shared" si="27"/>
        <v>BEARISH</v>
      </c>
      <c r="G455" s="5" t="str">
        <f t="shared" ref="G455:G518" si="30">IF((E455-E450)/E450 &gt; 0.02, "STRONG",
 IF((E455-E450)/E450 &lt; -0.02, "WEAK", "NEUTRAL"))</f>
        <v>WEAK</v>
      </c>
      <c r="H455" s="5" t="str">
        <f t="shared" si="29"/>
        <v>CONFIRMED BEARISH</v>
      </c>
    </row>
    <row r="456" spans="1:8" ht="13.5" x14ac:dyDescent="0.25">
      <c r="A456" s="3">
        <f>TITRES_STAT!B459</f>
        <v>42670</v>
      </c>
      <c r="B456" s="5">
        <f>TITRES_STAT!C459</f>
        <v>19.079999999999998</v>
      </c>
      <c r="C456" s="5">
        <f>TITRES_STAT!D459</f>
        <v>9.9809999999999999</v>
      </c>
      <c r="D456" s="5">
        <f>TITRES_STAT!E459</f>
        <v>10.365</v>
      </c>
      <c r="E456" s="2">
        <f t="shared" si="28"/>
        <v>34.452000000000012</v>
      </c>
      <c r="F456" s="5" t="str">
        <f t="shared" ref="F456:F519" si="31">IF(E456&gt;E451,"BULLISH",IF(E456&lt;E451,"BEARISH","NEUTRAL"))</f>
        <v>BEARISH</v>
      </c>
      <c r="G456" s="5" t="str">
        <f t="shared" si="30"/>
        <v>WEAK</v>
      </c>
      <c r="H456" s="5" t="str">
        <f t="shared" si="29"/>
        <v>CONFIRMED BEARISH</v>
      </c>
    </row>
    <row r="457" spans="1:8" ht="13.5" x14ac:dyDescent="0.25">
      <c r="A457" s="3">
        <f>TITRES_STAT!B460</f>
        <v>42671</v>
      </c>
      <c r="B457" s="5">
        <f>TITRES_STAT!C460</f>
        <v>19</v>
      </c>
      <c r="C457" s="5">
        <f>TITRES_STAT!D460</f>
        <v>9.9390000000000001</v>
      </c>
      <c r="D457" s="5">
        <f>TITRES_STAT!E460</f>
        <v>10.343</v>
      </c>
      <c r="E457" s="2">
        <f t="shared" si="28"/>
        <v>24.109000000000012</v>
      </c>
      <c r="F457" s="5" t="str">
        <f t="shared" si="31"/>
        <v>BEARISH</v>
      </c>
      <c r="G457" s="5" t="str">
        <f t="shared" si="30"/>
        <v>WEAK</v>
      </c>
      <c r="H457" s="5" t="str">
        <f t="shared" si="29"/>
        <v>CONFIRMED BEARISH</v>
      </c>
    </row>
    <row r="458" spans="1:8" ht="13.5" x14ac:dyDescent="0.25">
      <c r="A458" s="3">
        <f>TITRES_STAT!B461</f>
        <v>42674</v>
      </c>
      <c r="B458" s="5">
        <f>TITRES_STAT!C461</f>
        <v>19</v>
      </c>
      <c r="C458" s="5">
        <f>TITRES_STAT!D461</f>
        <v>9.9390000000000001</v>
      </c>
      <c r="D458" s="5">
        <f>TITRES_STAT!E461</f>
        <v>10.195</v>
      </c>
      <c r="E458" s="2">
        <f t="shared" si="28"/>
        <v>24.109000000000012</v>
      </c>
      <c r="F458" s="5" t="str">
        <f t="shared" si="31"/>
        <v>BEARISH</v>
      </c>
      <c r="G458" s="5" t="str">
        <f t="shared" si="30"/>
        <v>WEAK</v>
      </c>
      <c r="H458" s="5" t="str">
        <f t="shared" si="29"/>
        <v>CONFIRMED BEARISH</v>
      </c>
    </row>
    <row r="459" spans="1:8" ht="13.5" x14ac:dyDescent="0.25">
      <c r="A459" s="3">
        <f>TITRES_STAT!B462</f>
        <v>42675</v>
      </c>
      <c r="B459" s="5">
        <f>TITRES_STAT!C462</f>
        <v>18.7</v>
      </c>
      <c r="C459" s="5">
        <f>TITRES_STAT!D462</f>
        <v>9.782</v>
      </c>
      <c r="D459" s="5">
        <f>TITRES_STAT!E462</f>
        <v>10.19</v>
      </c>
      <c r="E459" s="2">
        <f t="shared" si="28"/>
        <v>13.919000000000013</v>
      </c>
      <c r="F459" s="5" t="str">
        <f t="shared" si="31"/>
        <v>BEARISH</v>
      </c>
      <c r="G459" s="5" t="str">
        <f t="shared" si="30"/>
        <v>WEAK</v>
      </c>
      <c r="H459" s="5" t="str">
        <f t="shared" si="29"/>
        <v>CONFIRMED BEARISH</v>
      </c>
    </row>
    <row r="460" spans="1:8" ht="13.5" x14ac:dyDescent="0.25">
      <c r="A460" s="3">
        <f>TITRES_STAT!B463</f>
        <v>42676</v>
      </c>
      <c r="B460" s="5">
        <f>TITRES_STAT!C463</f>
        <v>19.25</v>
      </c>
      <c r="C460" s="5">
        <f>TITRES_STAT!D463</f>
        <v>10.069000000000001</v>
      </c>
      <c r="D460" s="5">
        <f>TITRES_STAT!E463</f>
        <v>10.544</v>
      </c>
      <c r="E460" s="2">
        <f t="shared" si="28"/>
        <v>24.463000000000015</v>
      </c>
      <c r="F460" s="5" t="str">
        <f t="shared" si="31"/>
        <v>BEARISH</v>
      </c>
      <c r="G460" s="5" t="str">
        <f t="shared" si="30"/>
        <v>WEAK</v>
      </c>
      <c r="H460" s="5" t="str">
        <f t="shared" si="29"/>
        <v>BEARISH DIVERGENCE</v>
      </c>
    </row>
    <row r="461" spans="1:8" ht="13.5" x14ac:dyDescent="0.25">
      <c r="A461" s="3">
        <f>TITRES_STAT!B464</f>
        <v>42677</v>
      </c>
      <c r="B461" s="5">
        <f>TITRES_STAT!C464</f>
        <v>19.37</v>
      </c>
      <c r="C461" s="5">
        <f>TITRES_STAT!D464</f>
        <v>10.132</v>
      </c>
      <c r="D461" s="5">
        <f>TITRES_STAT!E464</f>
        <v>10.233000000000001</v>
      </c>
      <c r="E461" s="2">
        <f t="shared" si="28"/>
        <v>34.696000000000012</v>
      </c>
      <c r="F461" s="5" t="str">
        <f t="shared" si="31"/>
        <v>BULLISH</v>
      </c>
      <c r="G461" s="5" t="str">
        <f t="shared" si="30"/>
        <v>NEUTRAL</v>
      </c>
      <c r="H461" s="5" t="str">
        <f t="shared" si="29"/>
        <v>CONFIRMED BULLISH</v>
      </c>
    </row>
    <row r="462" spans="1:8" ht="13.5" x14ac:dyDescent="0.25">
      <c r="A462" s="3">
        <f>TITRES_STAT!B465</f>
        <v>42678</v>
      </c>
      <c r="B462" s="5">
        <f>TITRES_STAT!C465</f>
        <v>18.8</v>
      </c>
      <c r="C462" s="5">
        <f>TITRES_STAT!D465</f>
        <v>9.8339999999999996</v>
      </c>
      <c r="D462" s="5">
        <f>TITRES_STAT!E465</f>
        <v>10.228</v>
      </c>
      <c r="E462" s="2">
        <f t="shared" si="28"/>
        <v>24.468000000000011</v>
      </c>
      <c r="F462" s="5" t="str">
        <f t="shared" si="31"/>
        <v>BULLISH</v>
      </c>
      <c r="G462" s="5" t="str">
        <f t="shared" si="30"/>
        <v>NEUTRAL</v>
      </c>
      <c r="H462" s="5" t="str">
        <f t="shared" si="29"/>
        <v>BULLISH DIVERGENCE</v>
      </c>
    </row>
    <row r="463" spans="1:8" ht="13.5" x14ac:dyDescent="0.25">
      <c r="A463" s="3">
        <f>TITRES_STAT!B466</f>
        <v>42681</v>
      </c>
      <c r="B463" s="5">
        <f>TITRES_STAT!C466</f>
        <v>18.7</v>
      </c>
      <c r="C463" s="5">
        <f>TITRES_STAT!D466</f>
        <v>9.782</v>
      </c>
      <c r="D463" s="5">
        <f>TITRES_STAT!E466</f>
        <v>10.178000000000001</v>
      </c>
      <c r="E463" s="2">
        <f t="shared" si="28"/>
        <v>14.29000000000001</v>
      </c>
      <c r="F463" s="5" t="str">
        <f t="shared" si="31"/>
        <v>BEARISH</v>
      </c>
      <c r="G463" s="5" t="str">
        <f t="shared" si="30"/>
        <v>WEAK</v>
      </c>
      <c r="H463" s="5" t="str">
        <f t="shared" si="29"/>
        <v>CONFIRMED BEARISH</v>
      </c>
    </row>
    <row r="464" spans="1:8" ht="13.5" x14ac:dyDescent="0.25">
      <c r="A464" s="3">
        <f>TITRES_STAT!B467</f>
        <v>42682</v>
      </c>
      <c r="B464" s="5">
        <f>TITRES_STAT!C467</f>
        <v>18.7</v>
      </c>
      <c r="C464" s="5">
        <f>TITRES_STAT!D467</f>
        <v>9.782</v>
      </c>
      <c r="D464" s="5">
        <f>TITRES_STAT!E467</f>
        <v>9.9589999999999996</v>
      </c>
      <c r="E464" s="2">
        <f t="shared" si="28"/>
        <v>14.29000000000001</v>
      </c>
      <c r="F464" s="5" t="str">
        <f t="shared" si="31"/>
        <v>BULLISH</v>
      </c>
      <c r="G464" s="5" t="str">
        <f t="shared" si="30"/>
        <v>STRONG</v>
      </c>
      <c r="H464" s="5" t="str">
        <f t="shared" si="29"/>
        <v>NEUTRAL</v>
      </c>
    </row>
    <row r="465" spans="1:8" ht="13.5" x14ac:dyDescent="0.25">
      <c r="A465" s="3">
        <f>TITRES_STAT!B468</f>
        <v>42683</v>
      </c>
      <c r="B465" s="5">
        <f>TITRES_STAT!C468</f>
        <v>18.27</v>
      </c>
      <c r="C465" s="5">
        <f>TITRES_STAT!D468</f>
        <v>9.5570000000000004</v>
      </c>
      <c r="D465" s="5">
        <f>TITRES_STAT!E468</f>
        <v>9.9499999999999993</v>
      </c>
      <c r="E465" s="2">
        <f t="shared" si="28"/>
        <v>4.3400000000000105</v>
      </c>
      <c r="F465" s="5" t="str">
        <f t="shared" si="31"/>
        <v>BEARISH</v>
      </c>
      <c r="G465" s="5" t="str">
        <f t="shared" si="30"/>
        <v>WEAK</v>
      </c>
      <c r="H465" s="5" t="str">
        <f t="shared" si="29"/>
        <v>CONFIRMED BEARISH</v>
      </c>
    </row>
    <row r="466" spans="1:8" ht="13.5" x14ac:dyDescent="0.25">
      <c r="A466" s="3">
        <f>TITRES_STAT!B469</f>
        <v>42684</v>
      </c>
      <c r="B466" s="5">
        <f>TITRES_STAT!C469</f>
        <v>18.28</v>
      </c>
      <c r="C466" s="5">
        <f>TITRES_STAT!D469</f>
        <v>9.5619999999999994</v>
      </c>
      <c r="D466" s="5">
        <f>TITRES_STAT!E469</f>
        <v>10.045</v>
      </c>
      <c r="E466" s="2">
        <f t="shared" si="28"/>
        <v>14.38500000000001</v>
      </c>
      <c r="F466" s="5" t="str">
        <f t="shared" si="31"/>
        <v>BEARISH</v>
      </c>
      <c r="G466" s="5" t="str">
        <f t="shared" si="30"/>
        <v>WEAK</v>
      </c>
      <c r="H466" s="5" t="str">
        <f t="shared" si="29"/>
        <v>CONFIRMED BEARISH</v>
      </c>
    </row>
    <row r="467" spans="1:8" ht="13.5" x14ac:dyDescent="0.25">
      <c r="A467" s="3">
        <f>TITRES_STAT!B470</f>
        <v>42685</v>
      </c>
      <c r="B467" s="5">
        <f>TITRES_STAT!C470</f>
        <v>18.3</v>
      </c>
      <c r="C467" s="5">
        <f>TITRES_STAT!D470</f>
        <v>9.5730000000000004</v>
      </c>
      <c r="D467" s="5">
        <f>TITRES_STAT!E470</f>
        <v>9.9770000000000003</v>
      </c>
      <c r="E467" s="2">
        <f t="shared" si="28"/>
        <v>24.362000000000009</v>
      </c>
      <c r="F467" s="5" t="str">
        <f t="shared" si="31"/>
        <v>BEARISH</v>
      </c>
      <c r="G467" s="5" t="str">
        <f t="shared" si="30"/>
        <v>NEUTRAL</v>
      </c>
      <c r="H467" s="5" t="str">
        <f t="shared" si="29"/>
        <v>CONFIRMED BEARISH</v>
      </c>
    </row>
    <row r="468" spans="1:8" ht="13.5" x14ac:dyDescent="0.25">
      <c r="A468" s="3">
        <f>TITRES_STAT!B471</f>
        <v>42688</v>
      </c>
      <c r="B468" s="5">
        <f>TITRES_STAT!C471</f>
        <v>18.3</v>
      </c>
      <c r="C468" s="5">
        <f>TITRES_STAT!D471</f>
        <v>9.5730000000000004</v>
      </c>
      <c r="D468" s="5">
        <f>TITRES_STAT!E471</f>
        <v>10.153</v>
      </c>
      <c r="E468" s="2">
        <f t="shared" si="28"/>
        <v>24.362000000000009</v>
      </c>
      <c r="F468" s="5" t="str">
        <f t="shared" si="31"/>
        <v>BULLISH</v>
      </c>
      <c r="G468" s="5" t="str">
        <f t="shared" si="30"/>
        <v>STRONG</v>
      </c>
      <c r="H468" s="5" t="str">
        <f t="shared" si="29"/>
        <v>BULLISH DIVERGENCE</v>
      </c>
    </row>
    <row r="469" spans="1:8" ht="13.5" x14ac:dyDescent="0.25">
      <c r="A469" s="3">
        <f>TITRES_STAT!B472</f>
        <v>42689</v>
      </c>
      <c r="B469" s="5">
        <f>TITRES_STAT!C472</f>
        <v>18.84</v>
      </c>
      <c r="C469" s="5">
        <f>TITRES_STAT!D472</f>
        <v>9.8550000000000004</v>
      </c>
      <c r="D469" s="5">
        <f>TITRES_STAT!E472</f>
        <v>10.151999999999999</v>
      </c>
      <c r="E469" s="2">
        <f t="shared" si="28"/>
        <v>34.51400000000001</v>
      </c>
      <c r="F469" s="5" t="str">
        <f t="shared" si="31"/>
        <v>BULLISH</v>
      </c>
      <c r="G469" s="5" t="str">
        <f t="shared" si="30"/>
        <v>STRONG</v>
      </c>
      <c r="H469" s="5" t="str">
        <f t="shared" si="29"/>
        <v>CONFIRMED BULLISH</v>
      </c>
    </row>
    <row r="470" spans="1:8" ht="13.5" x14ac:dyDescent="0.25">
      <c r="A470" s="3">
        <f>TITRES_STAT!B473</f>
        <v>42690</v>
      </c>
      <c r="B470" s="5">
        <f>TITRES_STAT!C473</f>
        <v>18.61</v>
      </c>
      <c r="C470" s="5">
        <f>TITRES_STAT!D473</f>
        <v>9.7349999999999994</v>
      </c>
      <c r="D470" s="5">
        <f>TITRES_STAT!E473</f>
        <v>10.076000000000001</v>
      </c>
      <c r="E470" s="2">
        <f t="shared" si="28"/>
        <v>24.438000000000009</v>
      </c>
      <c r="F470" s="5" t="str">
        <f t="shared" si="31"/>
        <v>BULLISH</v>
      </c>
      <c r="G470" s="5" t="str">
        <f t="shared" si="30"/>
        <v>STRONG</v>
      </c>
      <c r="H470" s="5" t="str">
        <f t="shared" si="29"/>
        <v>CONFIRMED BULLISH</v>
      </c>
    </row>
    <row r="471" spans="1:8" ht="13.5" x14ac:dyDescent="0.25">
      <c r="A471" s="3">
        <f>TITRES_STAT!B474</f>
        <v>42691</v>
      </c>
      <c r="B471" s="5">
        <f>TITRES_STAT!C474</f>
        <v>18.399999999999999</v>
      </c>
      <c r="C471" s="5">
        <f>TITRES_STAT!D474</f>
        <v>9.625</v>
      </c>
      <c r="D471" s="5">
        <f>TITRES_STAT!E474</f>
        <v>10.085000000000001</v>
      </c>
      <c r="E471" s="2">
        <f t="shared" si="28"/>
        <v>14.353000000000009</v>
      </c>
      <c r="F471" s="5" t="str">
        <f t="shared" si="31"/>
        <v>BEARISH</v>
      </c>
      <c r="G471" s="5" t="str">
        <f t="shared" si="30"/>
        <v>NEUTRAL</v>
      </c>
      <c r="H471" s="5" t="str">
        <f t="shared" si="29"/>
        <v>BEARISH DIVERGENCE</v>
      </c>
    </row>
    <row r="472" spans="1:8" ht="13.5" x14ac:dyDescent="0.25">
      <c r="A472" s="3">
        <f>TITRES_STAT!B475</f>
        <v>42692</v>
      </c>
      <c r="B472" s="5">
        <f>TITRES_STAT!C475</f>
        <v>18.55</v>
      </c>
      <c r="C472" s="5">
        <f>TITRES_STAT!D475</f>
        <v>9.7029999999999994</v>
      </c>
      <c r="D472" s="5">
        <f>TITRES_STAT!E475</f>
        <v>10.090999999999999</v>
      </c>
      <c r="E472" s="2">
        <f t="shared" si="28"/>
        <v>24.44400000000001</v>
      </c>
      <c r="F472" s="5" t="str">
        <f t="shared" si="31"/>
        <v>BULLISH</v>
      </c>
      <c r="G472" s="5" t="str">
        <f t="shared" si="30"/>
        <v>NEUTRAL</v>
      </c>
      <c r="H472" s="5" t="str">
        <f t="shared" si="29"/>
        <v>CONFIRMED BULLISH</v>
      </c>
    </row>
    <row r="473" spans="1:8" ht="13.5" x14ac:dyDescent="0.25">
      <c r="A473" s="3">
        <f>TITRES_STAT!B476</f>
        <v>42695</v>
      </c>
      <c r="B473" s="5">
        <f>TITRES_STAT!C476</f>
        <v>18.7</v>
      </c>
      <c r="C473" s="5">
        <f>TITRES_STAT!D476</f>
        <v>9.782</v>
      </c>
      <c r="D473" s="5">
        <f>TITRES_STAT!E476</f>
        <v>10.084</v>
      </c>
      <c r="E473" s="2">
        <f t="shared" si="28"/>
        <v>34.528000000000006</v>
      </c>
      <c r="F473" s="5" t="str">
        <f t="shared" si="31"/>
        <v>BULLISH</v>
      </c>
      <c r="G473" s="5" t="str">
        <f t="shared" si="30"/>
        <v>STRONG</v>
      </c>
      <c r="H473" s="5" t="str">
        <f t="shared" si="29"/>
        <v>CONFIRMED BULLISH</v>
      </c>
    </row>
    <row r="474" spans="1:8" ht="13.5" x14ac:dyDescent="0.25">
      <c r="A474" s="3">
        <f>TITRES_STAT!B477</f>
        <v>42696</v>
      </c>
      <c r="B474" s="5">
        <f>TITRES_STAT!C477</f>
        <v>18.5</v>
      </c>
      <c r="C474" s="5">
        <f>TITRES_STAT!D477</f>
        <v>9.6769999999999996</v>
      </c>
      <c r="D474" s="5">
        <f>TITRES_STAT!E477</f>
        <v>9.9540000000000006</v>
      </c>
      <c r="E474" s="2">
        <f t="shared" si="28"/>
        <v>24.574000000000005</v>
      </c>
      <c r="F474" s="5" t="str">
        <f t="shared" si="31"/>
        <v>BEARISH</v>
      </c>
      <c r="G474" s="5" t="str">
        <f t="shared" si="30"/>
        <v>WEAK</v>
      </c>
      <c r="H474" s="5" t="str">
        <f t="shared" si="29"/>
        <v>CONFIRMED BEARISH</v>
      </c>
    </row>
    <row r="475" spans="1:8" ht="13.5" x14ac:dyDescent="0.25">
      <c r="A475" s="3">
        <f>TITRES_STAT!B478</f>
        <v>42697</v>
      </c>
      <c r="B475" s="5">
        <f>TITRES_STAT!C478</f>
        <v>18.25</v>
      </c>
      <c r="C475" s="5">
        <f>TITRES_STAT!D478</f>
        <v>9.5459999999999994</v>
      </c>
      <c r="D475" s="5">
        <f>TITRES_STAT!E478</f>
        <v>10.083</v>
      </c>
      <c r="E475" s="2">
        <f t="shared" si="28"/>
        <v>14.491000000000005</v>
      </c>
      <c r="F475" s="5" t="str">
        <f t="shared" si="31"/>
        <v>BEARISH</v>
      </c>
      <c r="G475" s="5" t="str">
        <f t="shared" si="30"/>
        <v>WEAK</v>
      </c>
      <c r="H475" s="5" t="str">
        <f t="shared" si="29"/>
        <v>CONFIRMED BEARISH</v>
      </c>
    </row>
    <row r="476" spans="1:8" ht="13.5" x14ac:dyDescent="0.25">
      <c r="A476" s="3">
        <f>TITRES_STAT!B479</f>
        <v>42698</v>
      </c>
      <c r="B476" s="5">
        <f>TITRES_STAT!C479</f>
        <v>18.649999999999999</v>
      </c>
      <c r="C476" s="5">
        <f>TITRES_STAT!D479</f>
        <v>9.7560000000000002</v>
      </c>
      <c r="D476" s="5">
        <f>TITRES_STAT!E479</f>
        <v>10.068</v>
      </c>
      <c r="E476" s="2">
        <f t="shared" si="28"/>
        <v>24.559000000000005</v>
      </c>
      <c r="F476" s="5" t="str">
        <f t="shared" si="31"/>
        <v>BULLISH</v>
      </c>
      <c r="G476" s="5" t="str">
        <f t="shared" si="30"/>
        <v>STRONG</v>
      </c>
      <c r="H476" s="5" t="str">
        <f t="shared" si="29"/>
        <v>CONFIRMED BULLISH</v>
      </c>
    </row>
    <row r="477" spans="1:8" ht="13.5" x14ac:dyDescent="0.25">
      <c r="A477" s="3">
        <f>TITRES_STAT!B480</f>
        <v>42699</v>
      </c>
      <c r="B477" s="5">
        <f>TITRES_STAT!C480</f>
        <v>18.2</v>
      </c>
      <c r="C477" s="5">
        <f>TITRES_STAT!D480</f>
        <v>9.52</v>
      </c>
      <c r="D477" s="5">
        <f>TITRES_STAT!E480</f>
        <v>10.041</v>
      </c>
      <c r="E477" s="2">
        <f t="shared" si="28"/>
        <v>14.518000000000004</v>
      </c>
      <c r="F477" s="5" t="str">
        <f t="shared" si="31"/>
        <v>BEARISH</v>
      </c>
      <c r="G477" s="5" t="str">
        <f t="shared" si="30"/>
        <v>WEAK</v>
      </c>
      <c r="H477" s="5" t="str">
        <f t="shared" si="29"/>
        <v>CONFIRMED BEARISH</v>
      </c>
    </row>
    <row r="478" spans="1:8" ht="13.5" x14ac:dyDescent="0.25">
      <c r="A478" s="3">
        <f>TITRES_STAT!B481</f>
        <v>42702</v>
      </c>
      <c r="B478" s="5">
        <f>TITRES_STAT!C481</f>
        <v>18.5</v>
      </c>
      <c r="C478" s="5">
        <f>TITRES_STAT!D481</f>
        <v>9.6769999999999996</v>
      </c>
      <c r="D478" s="5">
        <f>TITRES_STAT!E481</f>
        <v>9.9260000000000002</v>
      </c>
      <c r="E478" s="2">
        <f t="shared" si="28"/>
        <v>24.444000000000003</v>
      </c>
      <c r="F478" s="5" t="str">
        <f t="shared" si="31"/>
        <v>BEARISH</v>
      </c>
      <c r="G478" s="5" t="str">
        <f t="shared" si="30"/>
        <v>WEAK</v>
      </c>
      <c r="H478" s="5" t="str">
        <f t="shared" si="29"/>
        <v>CONFIRMED BEARISH</v>
      </c>
    </row>
    <row r="479" spans="1:8" ht="13.5" x14ac:dyDescent="0.25">
      <c r="A479" s="3">
        <f>TITRES_STAT!B482</f>
        <v>42703</v>
      </c>
      <c r="B479" s="5">
        <f>TITRES_STAT!C482</f>
        <v>18.23</v>
      </c>
      <c r="C479" s="5">
        <f>TITRES_STAT!D482</f>
        <v>9.5359999999999996</v>
      </c>
      <c r="D479" s="5">
        <f>TITRES_STAT!E482</f>
        <v>10.066000000000001</v>
      </c>
      <c r="E479" s="2">
        <f t="shared" si="28"/>
        <v>14.378000000000002</v>
      </c>
      <c r="F479" s="5" t="str">
        <f t="shared" si="31"/>
        <v>BEARISH</v>
      </c>
      <c r="G479" s="5" t="str">
        <f t="shared" si="30"/>
        <v>WEAK</v>
      </c>
      <c r="H479" s="5" t="str">
        <f t="shared" si="29"/>
        <v>CONFIRMED BEARISH</v>
      </c>
    </row>
    <row r="480" spans="1:8" ht="13.5" x14ac:dyDescent="0.25">
      <c r="A480" s="3">
        <f>TITRES_STAT!B483</f>
        <v>42704</v>
      </c>
      <c r="B480" s="5">
        <f>TITRES_STAT!C483</f>
        <v>18.5</v>
      </c>
      <c r="C480" s="5">
        <f>TITRES_STAT!D483</f>
        <v>9.6769999999999996</v>
      </c>
      <c r="D480" s="5">
        <f>TITRES_STAT!E483</f>
        <v>9.93</v>
      </c>
      <c r="E480" s="2">
        <f t="shared" si="28"/>
        <v>24.308</v>
      </c>
      <c r="F480" s="5" t="str">
        <f t="shared" si="31"/>
        <v>BULLISH</v>
      </c>
      <c r="G480" s="5" t="str">
        <f t="shared" si="30"/>
        <v>STRONG</v>
      </c>
      <c r="H480" s="5" t="str">
        <f t="shared" si="29"/>
        <v>CONFIRMED BULLISH</v>
      </c>
    </row>
    <row r="481" spans="1:8" ht="13.5" x14ac:dyDescent="0.25">
      <c r="A481" s="3">
        <f>TITRES_STAT!B484</f>
        <v>42705</v>
      </c>
      <c r="B481" s="5">
        <f>TITRES_STAT!C484</f>
        <v>18.23</v>
      </c>
      <c r="C481" s="5">
        <f>TITRES_STAT!D484</f>
        <v>9.5359999999999996</v>
      </c>
      <c r="D481" s="5">
        <f>TITRES_STAT!E484</f>
        <v>9.9689999999999994</v>
      </c>
      <c r="E481" s="2">
        <f t="shared" si="28"/>
        <v>14.339</v>
      </c>
      <c r="F481" s="5" t="str">
        <f t="shared" si="31"/>
        <v>BEARISH</v>
      </c>
      <c r="G481" s="5" t="str">
        <f t="shared" si="30"/>
        <v>WEAK</v>
      </c>
      <c r="H481" s="5" t="str">
        <f t="shared" si="29"/>
        <v>CONFIRMED BEARISH</v>
      </c>
    </row>
    <row r="482" spans="1:8" ht="13.5" x14ac:dyDescent="0.25">
      <c r="A482" s="3">
        <f>TITRES_STAT!B485</f>
        <v>42706</v>
      </c>
      <c r="B482" s="5">
        <f>TITRES_STAT!C485</f>
        <v>18.3</v>
      </c>
      <c r="C482" s="5">
        <f>TITRES_STAT!D485</f>
        <v>9.5730000000000004</v>
      </c>
      <c r="D482" s="5">
        <f>TITRES_STAT!E485</f>
        <v>10.036</v>
      </c>
      <c r="E482" s="2">
        <f t="shared" si="28"/>
        <v>24.375</v>
      </c>
      <c r="F482" s="5" t="str">
        <f t="shared" si="31"/>
        <v>BULLISH</v>
      </c>
      <c r="G482" s="5" t="str">
        <f t="shared" si="30"/>
        <v>STRONG</v>
      </c>
      <c r="H482" s="5" t="str">
        <f t="shared" si="29"/>
        <v>CONFIRMED BULLISH</v>
      </c>
    </row>
    <row r="483" spans="1:8" ht="13.5" x14ac:dyDescent="0.25">
      <c r="A483" s="3">
        <f>TITRES_STAT!B486</f>
        <v>42709</v>
      </c>
      <c r="B483" s="5">
        <f>TITRES_STAT!C486</f>
        <v>18.399999999999999</v>
      </c>
      <c r="C483" s="5">
        <f>TITRES_STAT!D486</f>
        <v>9.625</v>
      </c>
      <c r="D483" s="5">
        <f>TITRES_STAT!E486</f>
        <v>9.907</v>
      </c>
      <c r="E483" s="2">
        <f t="shared" si="28"/>
        <v>34.281999999999996</v>
      </c>
      <c r="F483" s="5" t="str">
        <f t="shared" si="31"/>
        <v>BULLISH</v>
      </c>
      <c r="G483" s="5" t="str">
        <f t="shared" si="30"/>
        <v>STRONG</v>
      </c>
      <c r="H483" s="5" t="str">
        <f t="shared" si="29"/>
        <v>BULLISH DIVERGENCE</v>
      </c>
    </row>
    <row r="484" spans="1:8" ht="13.5" x14ac:dyDescent="0.25">
      <c r="A484" s="3">
        <f>TITRES_STAT!B487</f>
        <v>42710</v>
      </c>
      <c r="B484" s="5">
        <f>TITRES_STAT!C487</f>
        <v>18.2</v>
      </c>
      <c r="C484" s="5">
        <f>TITRES_STAT!D487</f>
        <v>9.52</v>
      </c>
      <c r="D484" s="5">
        <f>TITRES_STAT!E487</f>
        <v>9.9420000000000002</v>
      </c>
      <c r="E484" s="2">
        <f t="shared" si="28"/>
        <v>24.339999999999996</v>
      </c>
      <c r="F484" s="5" t="str">
        <f t="shared" si="31"/>
        <v>BULLISH</v>
      </c>
      <c r="G484" s="5" t="str">
        <f t="shared" si="30"/>
        <v>STRONG</v>
      </c>
      <c r="H484" s="5" t="str">
        <f t="shared" si="29"/>
        <v>BULLISH DIVERGENCE</v>
      </c>
    </row>
    <row r="485" spans="1:8" ht="13.5" x14ac:dyDescent="0.25">
      <c r="A485" s="3">
        <f>TITRES_STAT!B488</f>
        <v>42711</v>
      </c>
      <c r="B485" s="5">
        <f>TITRES_STAT!C488</f>
        <v>18.2</v>
      </c>
      <c r="C485" s="5">
        <f>TITRES_STAT!D488</f>
        <v>9.52</v>
      </c>
      <c r="D485" s="5">
        <f>TITRES_STAT!E488</f>
        <v>9.8130000000000006</v>
      </c>
      <c r="E485" s="2">
        <f t="shared" si="28"/>
        <v>24.339999999999996</v>
      </c>
      <c r="F485" s="5" t="str">
        <f t="shared" si="31"/>
        <v>BULLISH</v>
      </c>
      <c r="G485" s="5" t="str">
        <f t="shared" si="30"/>
        <v>NEUTRAL</v>
      </c>
      <c r="H485" s="5" t="str">
        <f t="shared" si="29"/>
        <v>BULLISH DIVERGENCE</v>
      </c>
    </row>
    <row r="486" spans="1:8" ht="13.5" x14ac:dyDescent="0.25">
      <c r="A486" s="3">
        <f>TITRES_STAT!B489</f>
        <v>42712</v>
      </c>
      <c r="B486" s="5">
        <f>TITRES_STAT!C489</f>
        <v>18</v>
      </c>
      <c r="C486" s="5">
        <f>TITRES_STAT!D489</f>
        <v>9.4160000000000004</v>
      </c>
      <c r="D486" s="5">
        <f>TITRES_STAT!E489</f>
        <v>9.7959999999999994</v>
      </c>
      <c r="E486" s="2">
        <f t="shared" si="28"/>
        <v>14.543999999999997</v>
      </c>
      <c r="F486" s="5" t="str">
        <f t="shared" si="31"/>
        <v>BULLISH</v>
      </c>
      <c r="G486" s="5" t="str">
        <f t="shared" si="30"/>
        <v>NEUTRAL</v>
      </c>
      <c r="H486" s="5" t="str">
        <f t="shared" si="29"/>
        <v>BULLISH DIVERGENCE</v>
      </c>
    </row>
    <row r="487" spans="1:8" ht="13.5" x14ac:dyDescent="0.25">
      <c r="A487" s="3">
        <f>TITRES_STAT!B490</f>
        <v>42713</v>
      </c>
      <c r="B487" s="5">
        <f>TITRES_STAT!C490</f>
        <v>17.8</v>
      </c>
      <c r="C487" s="5">
        <f>TITRES_STAT!D490</f>
        <v>9.3109999999999999</v>
      </c>
      <c r="D487" s="5">
        <f>TITRES_STAT!E490</f>
        <v>9.7149999999999999</v>
      </c>
      <c r="E487" s="2">
        <f t="shared" si="28"/>
        <v>4.8289999999999971</v>
      </c>
      <c r="F487" s="5" t="str">
        <f t="shared" si="31"/>
        <v>BEARISH</v>
      </c>
      <c r="G487" s="5" t="str">
        <f t="shared" si="30"/>
        <v>WEAK</v>
      </c>
      <c r="H487" s="5" t="str">
        <f t="shared" si="29"/>
        <v>CONFIRMED BEARISH</v>
      </c>
    </row>
    <row r="488" spans="1:8" ht="13.5" x14ac:dyDescent="0.25">
      <c r="A488" s="3">
        <f>TITRES_STAT!B491</f>
        <v>42717</v>
      </c>
      <c r="B488" s="5">
        <f>TITRES_STAT!C491</f>
        <v>17.8</v>
      </c>
      <c r="C488" s="5">
        <f>TITRES_STAT!D491</f>
        <v>9.3109999999999999</v>
      </c>
      <c r="D488" s="5">
        <f>TITRES_STAT!E491</f>
        <v>9.81</v>
      </c>
      <c r="E488" s="2">
        <f t="shared" si="28"/>
        <v>4.8289999999999971</v>
      </c>
      <c r="F488" s="5" t="str">
        <f t="shared" si="31"/>
        <v>BEARISH</v>
      </c>
      <c r="G488" s="5" t="str">
        <f t="shared" si="30"/>
        <v>WEAK</v>
      </c>
      <c r="H488" s="5" t="str">
        <f t="shared" si="29"/>
        <v>CONFIRMED BEARISH</v>
      </c>
    </row>
    <row r="489" spans="1:8" ht="13.5" x14ac:dyDescent="0.25">
      <c r="A489" s="3">
        <f>TITRES_STAT!B492</f>
        <v>42718</v>
      </c>
      <c r="B489" s="5">
        <f>TITRES_STAT!C492</f>
        <v>18</v>
      </c>
      <c r="C489" s="5">
        <f>TITRES_STAT!D492</f>
        <v>9.4160000000000004</v>
      </c>
      <c r="D489" s="5">
        <f>TITRES_STAT!E492</f>
        <v>9.6739999999999995</v>
      </c>
      <c r="E489" s="2">
        <f t="shared" si="28"/>
        <v>14.502999999999997</v>
      </c>
      <c r="F489" s="5" t="str">
        <f t="shared" si="31"/>
        <v>BEARISH</v>
      </c>
      <c r="G489" s="5" t="str">
        <f t="shared" si="30"/>
        <v>WEAK</v>
      </c>
      <c r="H489" s="5" t="str">
        <f t="shared" si="29"/>
        <v>CONFIRMED BEARISH</v>
      </c>
    </row>
    <row r="490" spans="1:8" ht="13.5" x14ac:dyDescent="0.25">
      <c r="A490" s="3">
        <f>TITRES_STAT!B493</f>
        <v>42719</v>
      </c>
      <c r="B490" s="5">
        <f>TITRES_STAT!C493</f>
        <v>17.989999999999998</v>
      </c>
      <c r="C490" s="5">
        <f>TITRES_STAT!D493</f>
        <v>9.41</v>
      </c>
      <c r="D490" s="5">
        <f>TITRES_STAT!E493</f>
        <v>9.7899999999999991</v>
      </c>
      <c r="E490" s="2">
        <f t="shared" si="28"/>
        <v>4.7129999999999974</v>
      </c>
      <c r="F490" s="5" t="str">
        <f t="shared" si="31"/>
        <v>BEARISH</v>
      </c>
      <c r="G490" s="5" t="str">
        <f t="shared" si="30"/>
        <v>WEAK</v>
      </c>
      <c r="H490" s="5" t="str">
        <f t="shared" si="29"/>
        <v>CONFIRMED BEARISH</v>
      </c>
    </row>
    <row r="491" spans="1:8" ht="13.5" x14ac:dyDescent="0.25">
      <c r="A491" s="3">
        <f>TITRES_STAT!B494</f>
        <v>42720</v>
      </c>
      <c r="B491" s="5">
        <f>TITRES_STAT!C494</f>
        <v>17.98</v>
      </c>
      <c r="C491" s="5">
        <f>TITRES_STAT!D494</f>
        <v>9.4049999999999994</v>
      </c>
      <c r="D491" s="5">
        <f>TITRES_STAT!E494</f>
        <v>9.6869999999999994</v>
      </c>
      <c r="E491" s="2">
        <f t="shared" si="28"/>
        <v>-4.974000000000002</v>
      </c>
      <c r="F491" s="5" t="str">
        <f t="shared" si="31"/>
        <v>BEARISH</v>
      </c>
      <c r="G491" s="5" t="str">
        <f t="shared" si="30"/>
        <v>WEAK</v>
      </c>
      <c r="H491" s="5" t="str">
        <f t="shared" si="29"/>
        <v>CONFIRMED BEARISH</v>
      </c>
    </row>
    <row r="492" spans="1:8" ht="13.5" x14ac:dyDescent="0.25">
      <c r="A492" s="3">
        <f>TITRES_STAT!B495</f>
        <v>42723</v>
      </c>
      <c r="B492" s="5">
        <f>TITRES_STAT!C495</f>
        <v>17.940000000000001</v>
      </c>
      <c r="C492" s="5">
        <f>TITRES_STAT!D495</f>
        <v>9.3840000000000003</v>
      </c>
      <c r="D492" s="5">
        <f>TITRES_STAT!E495</f>
        <v>9.7940000000000005</v>
      </c>
      <c r="E492" s="2">
        <f t="shared" si="28"/>
        <v>-14.768000000000002</v>
      </c>
      <c r="F492" s="5" t="str">
        <f t="shared" si="31"/>
        <v>BEARISH</v>
      </c>
      <c r="G492" s="5" t="str">
        <f t="shared" si="30"/>
        <v>WEAK</v>
      </c>
      <c r="H492" s="5" t="str">
        <f t="shared" si="29"/>
        <v>BEARISH DIVERGENCE</v>
      </c>
    </row>
    <row r="493" spans="1:8" ht="13.5" x14ac:dyDescent="0.25">
      <c r="A493" s="3">
        <f>TITRES_STAT!B496</f>
        <v>42724</v>
      </c>
      <c r="B493" s="5">
        <f>TITRES_STAT!C496</f>
        <v>17.940000000000001</v>
      </c>
      <c r="C493" s="5">
        <f>TITRES_STAT!D496</f>
        <v>9.3840000000000003</v>
      </c>
      <c r="D493" s="5">
        <f>TITRES_STAT!E496</f>
        <v>9.7279999999999998</v>
      </c>
      <c r="E493" s="2">
        <f t="shared" si="28"/>
        <v>-14.768000000000002</v>
      </c>
      <c r="F493" s="5" t="str">
        <f t="shared" si="31"/>
        <v>BEARISH</v>
      </c>
      <c r="G493" s="5" t="str">
        <f t="shared" si="30"/>
        <v>WEAK</v>
      </c>
      <c r="H493" s="5" t="str">
        <f t="shared" si="29"/>
        <v>BEARISH DIVERGENCE</v>
      </c>
    </row>
    <row r="494" spans="1:8" ht="13.5" x14ac:dyDescent="0.25">
      <c r="A494" s="3">
        <f>TITRES_STAT!B497</f>
        <v>42725</v>
      </c>
      <c r="B494" s="5">
        <f>TITRES_STAT!C497</f>
        <v>17.93</v>
      </c>
      <c r="C494" s="5">
        <f>TITRES_STAT!D497</f>
        <v>9.3789999999999996</v>
      </c>
      <c r="D494" s="5">
        <f>TITRES_STAT!E497</f>
        <v>9.76</v>
      </c>
      <c r="E494" s="2">
        <f t="shared" si="28"/>
        <v>-24.528000000000002</v>
      </c>
      <c r="F494" s="5" t="str">
        <f t="shared" si="31"/>
        <v>BEARISH</v>
      </c>
      <c r="G494" s="5" t="str">
        <f t="shared" si="30"/>
        <v>WEAK</v>
      </c>
      <c r="H494" s="5" t="str">
        <f t="shared" si="29"/>
        <v>CONFIRMED BEARISH</v>
      </c>
    </row>
    <row r="495" spans="1:8" ht="13.5" x14ac:dyDescent="0.25">
      <c r="A495" s="3">
        <f>TITRES_STAT!B498</f>
        <v>42726</v>
      </c>
      <c r="B495" s="5">
        <f>TITRES_STAT!C498</f>
        <v>18</v>
      </c>
      <c r="C495" s="5">
        <f>TITRES_STAT!D498</f>
        <v>9.4160000000000004</v>
      </c>
      <c r="D495" s="5">
        <f>TITRES_STAT!E498</f>
        <v>9.6829999999999998</v>
      </c>
      <c r="E495" s="2">
        <f t="shared" si="28"/>
        <v>-14.845000000000002</v>
      </c>
      <c r="F495" s="5" t="str">
        <f t="shared" si="31"/>
        <v>BEARISH</v>
      </c>
      <c r="G495" s="5" t="str">
        <f t="shared" si="30"/>
        <v>WEAK</v>
      </c>
      <c r="H495" s="5" t="str">
        <f t="shared" si="29"/>
        <v>BEARISH DIVERGENCE</v>
      </c>
    </row>
    <row r="496" spans="1:8" ht="13.5" x14ac:dyDescent="0.25">
      <c r="A496" s="3">
        <f>TITRES_STAT!B499</f>
        <v>42727</v>
      </c>
      <c r="B496" s="5">
        <f>TITRES_STAT!C499</f>
        <v>18</v>
      </c>
      <c r="C496" s="5">
        <f>TITRES_STAT!D499</f>
        <v>9.4160000000000004</v>
      </c>
      <c r="D496" s="5">
        <f>TITRES_STAT!E499</f>
        <v>9.6349999999999998</v>
      </c>
      <c r="E496" s="2">
        <f t="shared" si="28"/>
        <v>-14.845000000000002</v>
      </c>
      <c r="F496" s="5" t="str">
        <f t="shared" si="31"/>
        <v>BEARISH</v>
      </c>
      <c r="G496" s="5" t="str">
        <f t="shared" si="30"/>
        <v>STRONG</v>
      </c>
      <c r="H496" s="5" t="str">
        <f t="shared" si="29"/>
        <v>BEARISH DIVERGENCE</v>
      </c>
    </row>
    <row r="497" spans="1:8" ht="13.5" x14ac:dyDescent="0.25">
      <c r="A497" s="3">
        <f>TITRES_STAT!B500</f>
        <v>42730</v>
      </c>
      <c r="B497" s="5">
        <f>TITRES_STAT!C500</f>
        <v>17.7</v>
      </c>
      <c r="C497" s="5">
        <f>TITRES_STAT!D500</f>
        <v>9.2590000000000003</v>
      </c>
      <c r="D497" s="5">
        <f>TITRES_STAT!E500</f>
        <v>9.6349999999999998</v>
      </c>
      <c r="E497" s="2">
        <f t="shared" si="28"/>
        <v>-24.480000000000004</v>
      </c>
      <c r="F497" s="5" t="str">
        <f t="shared" si="31"/>
        <v>BEARISH</v>
      </c>
      <c r="G497" s="5" t="str">
        <f t="shared" si="30"/>
        <v>STRONG</v>
      </c>
      <c r="H497" s="5" t="str">
        <f t="shared" si="29"/>
        <v>CONFIRMED BEARISH</v>
      </c>
    </row>
    <row r="498" spans="1:8" ht="13.5" x14ac:dyDescent="0.25">
      <c r="A498" s="3">
        <f>TITRES_STAT!B501</f>
        <v>42731</v>
      </c>
      <c r="B498" s="5">
        <f>TITRES_STAT!C501</f>
        <v>17.7</v>
      </c>
      <c r="C498" s="5">
        <f>TITRES_STAT!D501</f>
        <v>9.2590000000000003</v>
      </c>
      <c r="D498" s="5">
        <f>TITRES_STAT!E501</f>
        <v>9.6609999999999996</v>
      </c>
      <c r="E498" s="2">
        <f t="shared" si="28"/>
        <v>-24.480000000000004</v>
      </c>
      <c r="F498" s="5" t="str">
        <f t="shared" si="31"/>
        <v>BEARISH</v>
      </c>
      <c r="G498" s="5" t="str">
        <f t="shared" si="30"/>
        <v>STRONG</v>
      </c>
      <c r="H498" s="5" t="str">
        <f t="shared" si="29"/>
        <v>CONFIRMED BEARISH</v>
      </c>
    </row>
    <row r="499" spans="1:8" ht="13.5" x14ac:dyDescent="0.25">
      <c r="A499" s="3">
        <f>TITRES_STAT!B502</f>
        <v>42732</v>
      </c>
      <c r="B499" s="5">
        <f>TITRES_STAT!C502</f>
        <v>17.989999999999998</v>
      </c>
      <c r="C499" s="5">
        <f>TITRES_STAT!D502</f>
        <v>9.41</v>
      </c>
      <c r="D499" s="5">
        <f>TITRES_STAT!E502</f>
        <v>9.7949999999999999</v>
      </c>
      <c r="E499" s="2">
        <f t="shared" si="28"/>
        <v>-14.685000000000004</v>
      </c>
      <c r="F499" s="5" t="str">
        <f t="shared" si="31"/>
        <v>BULLISH</v>
      </c>
      <c r="G499" s="5" t="str">
        <f t="shared" si="30"/>
        <v>WEAK</v>
      </c>
      <c r="H499" s="5" t="str">
        <f t="shared" si="29"/>
        <v>CONFIRMED BULLISH</v>
      </c>
    </row>
    <row r="500" spans="1:8" ht="13.5" x14ac:dyDescent="0.25">
      <c r="A500" s="3">
        <f>TITRES_STAT!B503</f>
        <v>42733</v>
      </c>
      <c r="B500" s="5">
        <f>TITRES_STAT!C503</f>
        <v>18</v>
      </c>
      <c r="C500" s="5">
        <f>TITRES_STAT!D503</f>
        <v>9.4160000000000004</v>
      </c>
      <c r="D500" s="5">
        <f>TITRES_STAT!E503</f>
        <v>9.8510000000000009</v>
      </c>
      <c r="E500" s="2">
        <f t="shared" si="28"/>
        <v>-4.8340000000000032</v>
      </c>
      <c r="F500" s="5" t="str">
        <f t="shared" si="31"/>
        <v>BULLISH</v>
      </c>
      <c r="G500" s="5" t="str">
        <f t="shared" si="30"/>
        <v>WEAK</v>
      </c>
      <c r="H500" s="5" t="str">
        <f t="shared" si="29"/>
        <v>NEUTRAL</v>
      </c>
    </row>
    <row r="501" spans="1:8" ht="13.5" x14ac:dyDescent="0.25">
      <c r="A501" s="3">
        <f>TITRES_STAT!B504</f>
        <v>42734</v>
      </c>
      <c r="B501" s="5">
        <f>TITRES_STAT!C504</f>
        <v>18.350000000000001</v>
      </c>
      <c r="C501" s="5">
        <f>TITRES_STAT!D504</f>
        <v>9.5990000000000002</v>
      </c>
      <c r="D501" s="5">
        <f>TITRES_STAT!E504</f>
        <v>10.179</v>
      </c>
      <c r="E501" s="2">
        <f t="shared" si="28"/>
        <v>5.3449999999999971</v>
      </c>
      <c r="F501" s="5" t="str">
        <f t="shared" si="31"/>
        <v>BULLISH</v>
      </c>
      <c r="G501" s="5" t="str">
        <f t="shared" si="30"/>
        <v>WEAK</v>
      </c>
      <c r="H501" s="5" t="str">
        <f t="shared" si="29"/>
        <v>CONFIRMED BULLISH</v>
      </c>
    </row>
    <row r="502" spans="1:8" ht="13.5" x14ac:dyDescent="0.25">
      <c r="A502" s="3">
        <f>TITRES_STAT!B505</f>
        <v>42737</v>
      </c>
      <c r="B502" s="5">
        <f>TITRES_STAT!C505</f>
        <v>18.7</v>
      </c>
      <c r="C502" s="5">
        <f>TITRES_STAT!D505</f>
        <v>9.782</v>
      </c>
      <c r="D502" s="5">
        <f>TITRES_STAT!E505</f>
        <v>10.176</v>
      </c>
      <c r="E502" s="2">
        <f t="shared" si="28"/>
        <v>15.520999999999997</v>
      </c>
      <c r="F502" s="5" t="str">
        <f t="shared" si="31"/>
        <v>BULLISH</v>
      </c>
      <c r="G502" s="5" t="str">
        <f t="shared" si="30"/>
        <v>WEAK</v>
      </c>
      <c r="H502" s="5" t="str">
        <f t="shared" si="29"/>
        <v>CONFIRMED BULLISH</v>
      </c>
    </row>
    <row r="503" spans="1:8" ht="13.5" x14ac:dyDescent="0.25">
      <c r="A503" s="3">
        <f>TITRES_STAT!B506</f>
        <v>42738</v>
      </c>
      <c r="B503" s="5">
        <f>TITRES_STAT!C506</f>
        <v>18.7</v>
      </c>
      <c r="C503" s="5">
        <f>TITRES_STAT!D506</f>
        <v>9.782</v>
      </c>
      <c r="D503" s="5">
        <f>TITRES_STAT!E506</f>
        <v>10.167999999999999</v>
      </c>
      <c r="E503" s="2">
        <f t="shared" si="28"/>
        <v>15.520999999999997</v>
      </c>
      <c r="F503" s="5" t="str">
        <f t="shared" si="31"/>
        <v>BULLISH</v>
      </c>
      <c r="G503" s="5" t="str">
        <f t="shared" si="30"/>
        <v>WEAK</v>
      </c>
      <c r="H503" s="5" t="str">
        <f t="shared" si="29"/>
        <v>CONFIRMED BULLISH</v>
      </c>
    </row>
    <row r="504" spans="1:8" ht="13.5" x14ac:dyDescent="0.25">
      <c r="A504" s="3">
        <f>TITRES_STAT!B507</f>
        <v>42739</v>
      </c>
      <c r="B504" s="5">
        <f>TITRES_STAT!C507</f>
        <v>18.68</v>
      </c>
      <c r="C504" s="5">
        <f>TITRES_STAT!D507</f>
        <v>9.7710000000000008</v>
      </c>
      <c r="D504" s="5">
        <f>TITRES_STAT!E507</f>
        <v>0</v>
      </c>
      <c r="E504" s="2">
        <f t="shared" si="28"/>
        <v>15.520999999999997</v>
      </c>
      <c r="F504" s="5" t="str">
        <f t="shared" si="31"/>
        <v>BULLISH</v>
      </c>
      <c r="G504" s="5" t="str">
        <f t="shared" si="30"/>
        <v>WEAK</v>
      </c>
      <c r="H504" s="5" t="str">
        <f t="shared" si="29"/>
        <v>CONFIRMED BULLISH</v>
      </c>
    </row>
    <row r="505" spans="1:8" ht="13.5" x14ac:dyDescent="0.25">
      <c r="A505" s="3">
        <f>TITRES_STAT!B508</f>
        <v>42740</v>
      </c>
      <c r="B505" s="5">
        <f>TITRES_STAT!C508</f>
        <v>18.68</v>
      </c>
      <c r="C505" s="5">
        <f>TITRES_STAT!D508</f>
        <v>9.7710000000000008</v>
      </c>
      <c r="D505" s="5">
        <f>TITRES_STAT!E508</f>
        <v>0</v>
      </c>
      <c r="E505" s="2">
        <f t="shared" si="28"/>
        <v>15.520999999999997</v>
      </c>
      <c r="F505" s="5" t="str">
        <f t="shared" si="31"/>
        <v>BULLISH</v>
      </c>
      <c r="G505" s="5" t="str">
        <f t="shared" si="30"/>
        <v>WEAK</v>
      </c>
      <c r="H505" s="5" t="str">
        <f t="shared" si="29"/>
        <v>CONFIRMED BULLISH</v>
      </c>
    </row>
    <row r="506" spans="1:8" ht="13.5" x14ac:dyDescent="0.25">
      <c r="A506" s="3">
        <f>TITRES_STAT!B509</f>
        <v>42741</v>
      </c>
      <c r="B506" s="5">
        <f>TITRES_STAT!C509</f>
        <v>18.68</v>
      </c>
      <c r="C506" s="5">
        <f>TITRES_STAT!D509</f>
        <v>9.7710000000000008</v>
      </c>
      <c r="D506" s="5">
        <f>TITRES_STAT!E509</f>
        <v>0</v>
      </c>
      <c r="E506" s="2">
        <f t="shared" si="28"/>
        <v>15.520999999999997</v>
      </c>
      <c r="F506" s="5" t="str">
        <f t="shared" si="31"/>
        <v>BULLISH</v>
      </c>
      <c r="G506" s="5" t="str">
        <f t="shared" si="30"/>
        <v>STRONG</v>
      </c>
      <c r="H506" s="5" t="str">
        <f t="shared" si="29"/>
        <v>CONFIRMED BULLISH</v>
      </c>
    </row>
    <row r="507" spans="1:8" ht="13.5" x14ac:dyDescent="0.25">
      <c r="A507" s="3">
        <f>TITRES_STAT!B510</f>
        <v>42744</v>
      </c>
      <c r="B507" s="5">
        <f>TITRES_STAT!C510</f>
        <v>18.68</v>
      </c>
      <c r="C507" s="5">
        <f>TITRES_STAT!D510</f>
        <v>9.7710000000000008</v>
      </c>
      <c r="D507" s="5">
        <f>TITRES_STAT!E510</f>
        <v>9.8640000000000008</v>
      </c>
      <c r="E507" s="2">
        <f t="shared" si="28"/>
        <v>15.520999999999997</v>
      </c>
      <c r="F507" s="5" t="str">
        <f t="shared" si="31"/>
        <v>NEUTRAL</v>
      </c>
      <c r="G507" s="5" t="str">
        <f t="shared" si="30"/>
        <v>NEUTRAL</v>
      </c>
      <c r="H507" s="5" t="str">
        <f t="shared" si="29"/>
        <v>NEUTRAL</v>
      </c>
    </row>
    <row r="508" spans="1:8" ht="13.5" x14ac:dyDescent="0.25">
      <c r="A508" s="3">
        <f>TITRES_STAT!B511</f>
        <v>42745</v>
      </c>
      <c r="B508" s="5">
        <f>TITRES_STAT!C511</f>
        <v>18.38</v>
      </c>
      <c r="C508" s="5">
        <f>TITRES_STAT!D511</f>
        <v>9.6140000000000008</v>
      </c>
      <c r="D508" s="5">
        <f>TITRES_STAT!E511</f>
        <v>9.9619999999999997</v>
      </c>
      <c r="E508" s="2">
        <f t="shared" si="28"/>
        <v>5.5589999999999975</v>
      </c>
      <c r="F508" s="5" t="str">
        <f t="shared" si="31"/>
        <v>BEARISH</v>
      </c>
      <c r="G508" s="5" t="str">
        <f t="shared" si="30"/>
        <v>WEAK</v>
      </c>
      <c r="H508" s="5" t="str">
        <f t="shared" si="29"/>
        <v>CONFIRMED BEARISH</v>
      </c>
    </row>
    <row r="509" spans="1:8" ht="13.5" x14ac:dyDescent="0.25">
      <c r="A509" s="3">
        <f>TITRES_STAT!B512</f>
        <v>42746</v>
      </c>
      <c r="B509" s="5">
        <f>TITRES_STAT!C512</f>
        <v>18.25</v>
      </c>
      <c r="C509" s="5">
        <f>TITRES_STAT!D512</f>
        <v>9.5459999999999994</v>
      </c>
      <c r="D509" s="5">
        <f>TITRES_STAT!E512</f>
        <v>9.9269999999999996</v>
      </c>
      <c r="E509" s="2">
        <f t="shared" si="28"/>
        <v>-4.3680000000000021</v>
      </c>
      <c r="F509" s="5" t="str">
        <f t="shared" si="31"/>
        <v>BEARISH</v>
      </c>
      <c r="G509" s="5" t="str">
        <f t="shared" si="30"/>
        <v>WEAK</v>
      </c>
      <c r="H509" s="5" t="str">
        <f t="shared" si="29"/>
        <v>CONFIRMED BEARISH</v>
      </c>
    </row>
    <row r="510" spans="1:8" ht="13.5" x14ac:dyDescent="0.25">
      <c r="A510" s="3">
        <f>TITRES_STAT!B513</f>
        <v>42747</v>
      </c>
      <c r="B510" s="5">
        <f>TITRES_STAT!C513</f>
        <v>18.25</v>
      </c>
      <c r="C510" s="5">
        <f>TITRES_STAT!D513</f>
        <v>9.5459999999999994</v>
      </c>
      <c r="D510" s="5">
        <f>TITRES_STAT!E513</f>
        <v>9.9239999999999995</v>
      </c>
      <c r="E510" s="2">
        <f t="shared" si="28"/>
        <v>-4.3680000000000021</v>
      </c>
      <c r="F510" s="5" t="str">
        <f t="shared" si="31"/>
        <v>BEARISH</v>
      </c>
      <c r="G510" s="5" t="str">
        <f t="shared" si="30"/>
        <v>WEAK</v>
      </c>
      <c r="H510" s="5" t="str">
        <f t="shared" si="29"/>
        <v>CONFIRMED BEARISH</v>
      </c>
    </row>
    <row r="511" spans="1:8" ht="13.5" x14ac:dyDescent="0.25">
      <c r="A511" s="3">
        <f>TITRES_STAT!B514</f>
        <v>42748</v>
      </c>
      <c r="B511" s="5">
        <f>TITRES_STAT!C514</f>
        <v>18.25</v>
      </c>
      <c r="C511" s="5">
        <f>TITRES_STAT!D514</f>
        <v>9.5459999999999994</v>
      </c>
      <c r="D511" s="5">
        <f>TITRES_STAT!E514</f>
        <v>9.9139999999999997</v>
      </c>
      <c r="E511" s="2">
        <f t="shared" si="28"/>
        <v>-4.3680000000000021</v>
      </c>
      <c r="F511" s="5" t="str">
        <f t="shared" si="31"/>
        <v>BEARISH</v>
      </c>
      <c r="G511" s="5" t="str">
        <f t="shared" si="30"/>
        <v>WEAK</v>
      </c>
      <c r="H511" s="5" t="str">
        <f t="shared" si="29"/>
        <v>CONFIRMED BEARISH</v>
      </c>
    </row>
    <row r="512" spans="1:8" ht="13.5" x14ac:dyDescent="0.25">
      <c r="A512" s="3">
        <f>TITRES_STAT!B515</f>
        <v>42751</v>
      </c>
      <c r="B512" s="5">
        <f>TITRES_STAT!C515</f>
        <v>18.350000000000001</v>
      </c>
      <c r="C512" s="5">
        <f>TITRES_STAT!D515</f>
        <v>9.5990000000000002</v>
      </c>
      <c r="D512" s="5">
        <f>TITRES_STAT!E515</f>
        <v>9.9559999999999995</v>
      </c>
      <c r="E512" s="2">
        <f t="shared" si="28"/>
        <v>5.5879999999999974</v>
      </c>
      <c r="F512" s="5" t="str">
        <f t="shared" si="31"/>
        <v>BEARISH</v>
      </c>
      <c r="G512" s="5" t="str">
        <f t="shared" si="30"/>
        <v>WEAK</v>
      </c>
      <c r="H512" s="5" t="str">
        <f t="shared" si="29"/>
        <v>CONFIRMED BEARISH</v>
      </c>
    </row>
    <row r="513" spans="1:8" ht="13.5" x14ac:dyDescent="0.25">
      <c r="A513" s="3">
        <f>TITRES_STAT!B516</f>
        <v>42752</v>
      </c>
      <c r="B513" s="5">
        <f>TITRES_STAT!C516</f>
        <v>18.5</v>
      </c>
      <c r="C513" s="5">
        <f>TITRES_STAT!D516</f>
        <v>9.6769999999999996</v>
      </c>
      <c r="D513" s="5">
        <f>TITRES_STAT!E516</f>
        <v>10.004</v>
      </c>
      <c r="E513" s="2">
        <f t="shared" si="28"/>
        <v>15.591999999999997</v>
      </c>
      <c r="F513" s="5" t="str">
        <f t="shared" si="31"/>
        <v>BULLISH</v>
      </c>
      <c r="G513" s="5" t="str">
        <f t="shared" si="30"/>
        <v>STRONG</v>
      </c>
      <c r="H513" s="5" t="str">
        <f t="shared" si="29"/>
        <v>CONFIRMED BULLISH</v>
      </c>
    </row>
    <row r="514" spans="1:8" ht="13.5" x14ac:dyDescent="0.25">
      <c r="A514" s="3">
        <f>TITRES_STAT!B517</f>
        <v>42753</v>
      </c>
      <c r="B514" s="5">
        <f>TITRES_STAT!C517</f>
        <v>18.5</v>
      </c>
      <c r="C514" s="5">
        <f>TITRES_STAT!D517</f>
        <v>9.6769999999999996</v>
      </c>
      <c r="D514" s="5">
        <f>TITRES_STAT!E517</f>
        <v>10.035</v>
      </c>
      <c r="E514" s="2">
        <f t="shared" si="28"/>
        <v>15.591999999999997</v>
      </c>
      <c r="F514" s="5" t="str">
        <f t="shared" si="31"/>
        <v>BULLISH</v>
      </c>
      <c r="G514" s="5" t="str">
        <f t="shared" si="30"/>
        <v>WEAK</v>
      </c>
      <c r="H514" s="5" t="str">
        <f t="shared" si="29"/>
        <v>CONFIRMED BULLISH</v>
      </c>
    </row>
    <row r="515" spans="1:8" ht="13.5" x14ac:dyDescent="0.25">
      <c r="A515" s="3">
        <f>TITRES_STAT!B518</f>
        <v>42754</v>
      </c>
      <c r="B515" s="5">
        <f>TITRES_STAT!C518</f>
        <v>18.48</v>
      </c>
      <c r="C515" s="5">
        <f>TITRES_STAT!D518</f>
        <v>9.6669999999999998</v>
      </c>
      <c r="D515" s="5">
        <f>TITRES_STAT!E518</f>
        <v>9.9610000000000003</v>
      </c>
      <c r="E515" s="2">
        <f t="shared" si="28"/>
        <v>5.6309999999999967</v>
      </c>
      <c r="F515" s="5" t="str">
        <f t="shared" si="31"/>
        <v>BULLISH</v>
      </c>
      <c r="G515" s="5" t="str">
        <f t="shared" si="30"/>
        <v>WEAK</v>
      </c>
      <c r="H515" s="5" t="str">
        <f t="shared" si="29"/>
        <v>CONFIRMED BULLISH</v>
      </c>
    </row>
    <row r="516" spans="1:8" ht="13.5" x14ac:dyDescent="0.25">
      <c r="A516" s="3">
        <f>TITRES_STAT!B519</f>
        <v>42755</v>
      </c>
      <c r="B516" s="5">
        <f>TITRES_STAT!C519</f>
        <v>18.48</v>
      </c>
      <c r="C516" s="5">
        <f>TITRES_STAT!D519</f>
        <v>9.6669999999999998</v>
      </c>
      <c r="D516" s="5">
        <f>TITRES_STAT!E519</f>
        <v>0</v>
      </c>
      <c r="E516" s="2">
        <f t="shared" ref="E516:E579" si="32">IF(B516&gt;B515, E515+D516, IF(B516&lt;B515, E515-D516, E515))</f>
        <v>5.6309999999999967</v>
      </c>
      <c r="F516" s="5" t="str">
        <f t="shared" si="31"/>
        <v>BULLISH</v>
      </c>
      <c r="G516" s="5" t="str">
        <f t="shared" si="30"/>
        <v>WEAK</v>
      </c>
      <c r="H516" s="5" t="str">
        <f t="shared" si="29"/>
        <v>CONFIRMED BULLISH</v>
      </c>
    </row>
    <row r="517" spans="1:8" ht="13.5" x14ac:dyDescent="0.25">
      <c r="A517" s="3">
        <f>TITRES_STAT!B520</f>
        <v>42758</v>
      </c>
      <c r="B517" s="5">
        <f>TITRES_STAT!C520</f>
        <v>18.48</v>
      </c>
      <c r="C517" s="5">
        <f>TITRES_STAT!D520</f>
        <v>9.6669999999999998</v>
      </c>
      <c r="D517" s="5">
        <f>TITRES_STAT!E520</f>
        <v>9.7989999999999995</v>
      </c>
      <c r="E517" s="2">
        <f t="shared" si="32"/>
        <v>5.6309999999999967</v>
      </c>
      <c r="F517" s="5" t="str">
        <f t="shared" si="31"/>
        <v>BULLISH</v>
      </c>
      <c r="G517" s="5" t="str">
        <f t="shared" si="30"/>
        <v>NEUTRAL</v>
      </c>
      <c r="H517" s="5" t="str">
        <f t="shared" si="29"/>
        <v>CONFIRMED BULLISH</v>
      </c>
    </row>
    <row r="518" spans="1:8" ht="13.5" x14ac:dyDescent="0.25">
      <c r="A518" s="3">
        <f>TITRES_STAT!B521</f>
        <v>42759</v>
      </c>
      <c r="B518" s="5">
        <f>TITRES_STAT!C521</f>
        <v>18</v>
      </c>
      <c r="C518" s="5">
        <f>TITRES_STAT!D521</f>
        <v>9.4160000000000004</v>
      </c>
      <c r="D518" s="5">
        <f>TITRES_STAT!E521</f>
        <v>9.7989999999999995</v>
      </c>
      <c r="E518" s="2">
        <f t="shared" si="32"/>
        <v>-4.1680000000000028</v>
      </c>
      <c r="F518" s="5" t="str">
        <f t="shared" si="31"/>
        <v>BEARISH</v>
      </c>
      <c r="G518" s="5" t="str">
        <f t="shared" si="30"/>
        <v>WEAK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42760</v>
      </c>
      <c r="B519" s="5">
        <f>TITRES_STAT!C522</f>
        <v>18</v>
      </c>
      <c r="C519" s="5">
        <f>TITRES_STAT!D522</f>
        <v>9.4160000000000004</v>
      </c>
      <c r="D519" s="5">
        <f>TITRES_STAT!E522</f>
        <v>9.798</v>
      </c>
      <c r="E519" s="2">
        <f t="shared" si="32"/>
        <v>-4.1680000000000028</v>
      </c>
      <c r="F519" s="5" t="str">
        <f t="shared" si="31"/>
        <v>BEARISH</v>
      </c>
      <c r="G519" s="5" t="str">
        <f t="shared" ref="G519:G582" si="34">IF((E519-E514)/E514 &gt; 0.02, "STRONG",
 IF((E519-E514)/E514 &lt; -0.02, "WEAK", "NEUTRAL"))</f>
        <v>WEAK</v>
      </c>
      <c r="H519" s="5" t="str">
        <f t="shared" si="33"/>
        <v>CONFIRMED BEARISH</v>
      </c>
    </row>
    <row r="520" spans="1:8" ht="13.5" x14ac:dyDescent="0.25">
      <c r="A520" s="3">
        <f>TITRES_STAT!B523</f>
        <v>42761</v>
      </c>
      <c r="B520" s="5">
        <f>TITRES_STAT!C523</f>
        <v>18.3</v>
      </c>
      <c r="C520" s="5">
        <f>TITRES_STAT!D523</f>
        <v>9.5730000000000004</v>
      </c>
      <c r="D520" s="5">
        <f>TITRES_STAT!E523</f>
        <v>9.9090000000000007</v>
      </c>
      <c r="E520" s="2">
        <f t="shared" si="32"/>
        <v>5.7409999999999979</v>
      </c>
      <c r="F520" s="5" t="str">
        <f t="shared" ref="F520:F583" si="35">IF(E520&gt;E515,"BULLISH",IF(E520&lt;E515,"BEARISH","NEUTRAL"))</f>
        <v>BULLISH</v>
      </c>
      <c r="G520" s="5" t="str">
        <f t="shared" si="34"/>
        <v>NEUTRAL</v>
      </c>
      <c r="H520" s="5" t="str">
        <f t="shared" si="33"/>
        <v>BULLISH DIVERGENCE</v>
      </c>
    </row>
    <row r="521" spans="1:8" ht="13.5" x14ac:dyDescent="0.25">
      <c r="A521" s="3">
        <f>TITRES_STAT!B524</f>
        <v>42762</v>
      </c>
      <c r="B521" s="5">
        <f>TITRES_STAT!C524</f>
        <v>18.2</v>
      </c>
      <c r="C521" s="5">
        <f>TITRES_STAT!D524</f>
        <v>9.52</v>
      </c>
      <c r="D521" s="5">
        <f>TITRES_STAT!E524</f>
        <v>10.026999999999999</v>
      </c>
      <c r="E521" s="2">
        <f t="shared" si="32"/>
        <v>-4.2860000000000014</v>
      </c>
      <c r="F521" s="5" t="str">
        <f t="shared" si="35"/>
        <v>BEARISH</v>
      </c>
      <c r="G521" s="5" t="str">
        <f t="shared" si="34"/>
        <v>WEAK</v>
      </c>
      <c r="H521" s="5" t="str">
        <f t="shared" si="33"/>
        <v>CONFIRMED BEARISH</v>
      </c>
    </row>
    <row r="522" spans="1:8" ht="13.5" x14ac:dyDescent="0.25">
      <c r="A522" s="3">
        <f>TITRES_STAT!B525</f>
        <v>42765</v>
      </c>
      <c r="B522" s="5">
        <f>TITRES_STAT!C525</f>
        <v>18.420000000000002</v>
      </c>
      <c r="C522" s="5">
        <f>TITRES_STAT!D525</f>
        <v>9.6349999999999998</v>
      </c>
      <c r="D522" s="5">
        <f>TITRES_STAT!E525</f>
        <v>9.8089999999999993</v>
      </c>
      <c r="E522" s="2">
        <f t="shared" si="32"/>
        <v>5.5229999999999979</v>
      </c>
      <c r="F522" s="5" t="str">
        <f t="shared" si="35"/>
        <v>BEARISH</v>
      </c>
      <c r="G522" s="5" t="str">
        <f t="shared" si="34"/>
        <v>NEUTRAL</v>
      </c>
      <c r="H522" s="5" t="str">
        <f t="shared" si="33"/>
        <v>CONFIRMED BEARISH</v>
      </c>
    </row>
    <row r="523" spans="1:8" ht="13.5" x14ac:dyDescent="0.25">
      <c r="A523" s="3">
        <f>TITRES_STAT!B526</f>
        <v>42766</v>
      </c>
      <c r="B523" s="5">
        <f>TITRES_STAT!C526</f>
        <v>18.2</v>
      </c>
      <c r="C523" s="5">
        <f>TITRES_STAT!D526</f>
        <v>9.52</v>
      </c>
      <c r="D523" s="5">
        <f>TITRES_STAT!E526</f>
        <v>0</v>
      </c>
      <c r="E523" s="2">
        <f t="shared" si="32"/>
        <v>5.5229999999999979</v>
      </c>
      <c r="F523" s="5" t="str">
        <f t="shared" si="35"/>
        <v>BULLISH</v>
      </c>
      <c r="G523" s="5" t="str">
        <f t="shared" si="34"/>
        <v>WEAK</v>
      </c>
      <c r="H523" s="5" t="str">
        <f t="shared" si="33"/>
        <v>CONFIRMED BULLISH</v>
      </c>
    </row>
    <row r="524" spans="1:8" ht="13.5" x14ac:dyDescent="0.25">
      <c r="A524" s="3">
        <f>TITRES_STAT!B527</f>
        <v>42767</v>
      </c>
      <c r="B524" s="5">
        <f>TITRES_STAT!C527</f>
        <v>18.2</v>
      </c>
      <c r="C524" s="5">
        <f>TITRES_STAT!D527</f>
        <v>9.52</v>
      </c>
      <c r="D524" s="5">
        <f>TITRES_STAT!E527</f>
        <v>9.8610000000000007</v>
      </c>
      <c r="E524" s="2">
        <f t="shared" si="32"/>
        <v>5.5229999999999979</v>
      </c>
      <c r="F524" s="5" t="str">
        <f t="shared" si="35"/>
        <v>BULLISH</v>
      </c>
      <c r="G524" s="5" t="str">
        <f t="shared" si="34"/>
        <v>WEAK</v>
      </c>
      <c r="H524" s="5" t="str">
        <f t="shared" si="33"/>
        <v>CONFIRMED BULLISH</v>
      </c>
    </row>
    <row r="525" spans="1:8" ht="13.5" x14ac:dyDescent="0.25">
      <c r="A525" s="3">
        <f>TITRES_STAT!B528</f>
        <v>42768</v>
      </c>
      <c r="B525" s="5">
        <f>TITRES_STAT!C528</f>
        <v>17.95</v>
      </c>
      <c r="C525" s="5">
        <f>TITRES_STAT!D528</f>
        <v>9.3889999999999993</v>
      </c>
      <c r="D525" s="5">
        <f>TITRES_STAT!E528</f>
        <v>9.766</v>
      </c>
      <c r="E525" s="2">
        <f t="shared" si="32"/>
        <v>-4.2430000000000021</v>
      </c>
      <c r="F525" s="5" t="str">
        <f t="shared" si="35"/>
        <v>BEARISH</v>
      </c>
      <c r="G525" s="5" t="str">
        <f t="shared" si="34"/>
        <v>WEAK</v>
      </c>
      <c r="H525" s="5" t="str">
        <f t="shared" si="33"/>
        <v>CONFIRMED BEARISH</v>
      </c>
    </row>
    <row r="526" spans="1:8" ht="13.5" x14ac:dyDescent="0.25">
      <c r="A526" s="3">
        <f>TITRES_STAT!B529</f>
        <v>42769</v>
      </c>
      <c r="B526" s="5">
        <f>TITRES_STAT!C529</f>
        <v>17.940000000000001</v>
      </c>
      <c r="C526" s="5">
        <f>TITRES_STAT!D529</f>
        <v>9.3840000000000003</v>
      </c>
      <c r="D526" s="5">
        <f>TITRES_STAT!E529</f>
        <v>9.7650000000000006</v>
      </c>
      <c r="E526" s="2">
        <f t="shared" si="32"/>
        <v>-14.008000000000003</v>
      </c>
      <c r="F526" s="5" t="str">
        <f t="shared" si="35"/>
        <v>BEARISH</v>
      </c>
      <c r="G526" s="5" t="str">
        <f t="shared" si="34"/>
        <v>STRONG</v>
      </c>
      <c r="H526" s="5" t="str">
        <f t="shared" si="33"/>
        <v>CONFIRMED BEARISH</v>
      </c>
    </row>
    <row r="527" spans="1:8" ht="13.5" x14ac:dyDescent="0.25">
      <c r="A527" s="3">
        <f>TITRES_STAT!B530</f>
        <v>42772</v>
      </c>
      <c r="B527" s="5">
        <f>TITRES_STAT!C530</f>
        <v>17.940000000000001</v>
      </c>
      <c r="C527" s="5">
        <f>TITRES_STAT!D530</f>
        <v>9.3840000000000003</v>
      </c>
      <c r="D527" s="5">
        <f>TITRES_STAT!E530</f>
        <v>9.9410000000000007</v>
      </c>
      <c r="E527" s="2">
        <f t="shared" si="32"/>
        <v>-14.008000000000003</v>
      </c>
      <c r="F527" s="5" t="str">
        <f t="shared" si="35"/>
        <v>BEARISH</v>
      </c>
      <c r="G527" s="5" t="str">
        <f t="shared" si="34"/>
        <v>WEAK</v>
      </c>
      <c r="H527" s="5" t="str">
        <f t="shared" si="33"/>
        <v>CONFIRMED BEARISH</v>
      </c>
    </row>
    <row r="528" spans="1:8" ht="13.5" x14ac:dyDescent="0.25">
      <c r="A528" s="3">
        <f>TITRES_STAT!B531</f>
        <v>42773</v>
      </c>
      <c r="B528" s="5">
        <f>TITRES_STAT!C531</f>
        <v>18.47</v>
      </c>
      <c r="C528" s="5">
        <f>TITRES_STAT!D531</f>
        <v>9.6609999999999996</v>
      </c>
      <c r="D528" s="5">
        <f>TITRES_STAT!E531</f>
        <v>10.055</v>
      </c>
      <c r="E528" s="2">
        <f t="shared" si="32"/>
        <v>-3.953000000000003</v>
      </c>
      <c r="F528" s="5" t="str">
        <f t="shared" si="35"/>
        <v>BEARISH</v>
      </c>
      <c r="G528" s="5" t="str">
        <f t="shared" si="34"/>
        <v>WEAK</v>
      </c>
      <c r="H528" s="5" t="str">
        <f t="shared" si="33"/>
        <v>BEARISH DIVERGENCE</v>
      </c>
    </row>
    <row r="529" spans="1:8" ht="13.5" x14ac:dyDescent="0.25">
      <c r="A529" s="3">
        <f>TITRES_STAT!B532</f>
        <v>42774</v>
      </c>
      <c r="B529" s="5">
        <f>TITRES_STAT!C532</f>
        <v>18.7</v>
      </c>
      <c r="C529" s="5">
        <f>TITRES_STAT!D532</f>
        <v>9.782</v>
      </c>
      <c r="D529" s="5">
        <f>TITRES_STAT!E532</f>
        <v>10.178000000000001</v>
      </c>
      <c r="E529" s="2">
        <f t="shared" si="32"/>
        <v>6.2249999999999979</v>
      </c>
      <c r="F529" s="5" t="str">
        <f t="shared" si="35"/>
        <v>BULLISH</v>
      </c>
      <c r="G529" s="5" t="str">
        <f t="shared" si="34"/>
        <v>STRONG</v>
      </c>
      <c r="H529" s="5" t="str">
        <f t="shared" si="33"/>
        <v>CONFIRMED BULLISH</v>
      </c>
    </row>
    <row r="530" spans="1:8" ht="13.5" x14ac:dyDescent="0.25">
      <c r="A530" s="3">
        <f>TITRES_STAT!B533</f>
        <v>42775</v>
      </c>
      <c r="B530" s="5">
        <f>TITRES_STAT!C533</f>
        <v>18.7</v>
      </c>
      <c r="C530" s="5">
        <f>TITRES_STAT!D533</f>
        <v>9.782</v>
      </c>
      <c r="D530" s="5">
        <f>TITRES_STAT!E533</f>
        <v>10.1</v>
      </c>
      <c r="E530" s="2">
        <f t="shared" si="32"/>
        <v>6.2249999999999979</v>
      </c>
      <c r="F530" s="5" t="str">
        <f t="shared" si="35"/>
        <v>BULLISH</v>
      </c>
      <c r="G530" s="5" t="str">
        <f t="shared" si="34"/>
        <v>WEAK</v>
      </c>
      <c r="H530" s="5" t="str">
        <f t="shared" si="33"/>
        <v>CONFIRMED BULLISH</v>
      </c>
    </row>
    <row r="531" spans="1:8" ht="13.5" x14ac:dyDescent="0.25">
      <c r="A531" s="3">
        <f>TITRES_STAT!B534</f>
        <v>42776</v>
      </c>
      <c r="B531" s="5">
        <f>TITRES_STAT!C534</f>
        <v>18.7</v>
      </c>
      <c r="C531" s="5">
        <f>TITRES_STAT!D534</f>
        <v>9.782</v>
      </c>
      <c r="D531" s="5">
        <f>TITRES_STAT!E534</f>
        <v>10.266</v>
      </c>
      <c r="E531" s="2">
        <f t="shared" si="32"/>
        <v>6.2249999999999979</v>
      </c>
      <c r="F531" s="5" t="str">
        <f t="shared" si="35"/>
        <v>BULLISH</v>
      </c>
      <c r="G531" s="5" t="str">
        <f t="shared" si="34"/>
        <v>WEAK</v>
      </c>
      <c r="H531" s="5" t="str">
        <f t="shared" si="33"/>
        <v>CONFIRMED BULLISH</v>
      </c>
    </row>
    <row r="532" spans="1:8" ht="13.5" x14ac:dyDescent="0.25">
      <c r="A532" s="3">
        <f>TITRES_STAT!B535</f>
        <v>42779</v>
      </c>
      <c r="B532" s="5">
        <f>TITRES_STAT!C535</f>
        <v>19.100000000000001</v>
      </c>
      <c r="C532" s="5">
        <f>TITRES_STAT!D535</f>
        <v>9.9909999999999997</v>
      </c>
      <c r="D532" s="5">
        <f>TITRES_STAT!E535</f>
        <v>10.096</v>
      </c>
      <c r="E532" s="2">
        <f t="shared" si="32"/>
        <v>16.320999999999998</v>
      </c>
      <c r="F532" s="5" t="str">
        <f t="shared" si="35"/>
        <v>BULLISH</v>
      </c>
      <c r="G532" s="5" t="str">
        <f t="shared" si="34"/>
        <v>WEAK</v>
      </c>
      <c r="H532" s="5" t="str">
        <f t="shared" si="33"/>
        <v>CONFIRMED BULLISH</v>
      </c>
    </row>
    <row r="533" spans="1:8" ht="13.5" x14ac:dyDescent="0.25">
      <c r="A533" s="3">
        <f>TITRES_STAT!B536</f>
        <v>42780</v>
      </c>
      <c r="B533" s="5">
        <f>TITRES_STAT!C536</f>
        <v>19</v>
      </c>
      <c r="C533" s="5">
        <f>TITRES_STAT!D536</f>
        <v>9.9390000000000001</v>
      </c>
      <c r="D533" s="5">
        <f>TITRES_STAT!E536</f>
        <v>10.324</v>
      </c>
      <c r="E533" s="2">
        <f t="shared" si="32"/>
        <v>5.9969999999999981</v>
      </c>
      <c r="F533" s="5" t="str">
        <f t="shared" si="35"/>
        <v>BULLISH</v>
      </c>
      <c r="G533" s="5" t="str">
        <f t="shared" si="34"/>
        <v>WEAK</v>
      </c>
      <c r="H533" s="5" t="str">
        <f t="shared" si="33"/>
        <v>CONFIRMED BULLISH</v>
      </c>
    </row>
    <row r="534" spans="1:8" ht="13.5" x14ac:dyDescent="0.25">
      <c r="A534" s="3">
        <f>TITRES_STAT!B537</f>
        <v>42781</v>
      </c>
      <c r="B534" s="5">
        <f>TITRES_STAT!C537</f>
        <v>19</v>
      </c>
      <c r="C534" s="5">
        <f>TITRES_STAT!D537</f>
        <v>9.9390000000000001</v>
      </c>
      <c r="D534" s="5">
        <f>TITRES_STAT!E537</f>
        <v>10.429</v>
      </c>
      <c r="E534" s="2">
        <f t="shared" si="32"/>
        <v>5.9969999999999981</v>
      </c>
      <c r="F534" s="5" t="str">
        <f t="shared" si="35"/>
        <v>BEARISH</v>
      </c>
      <c r="G534" s="5" t="str">
        <f t="shared" si="34"/>
        <v>WEAK</v>
      </c>
      <c r="H534" s="5" t="str">
        <f t="shared" si="33"/>
        <v>BEARISH DIVERGENCE</v>
      </c>
    </row>
    <row r="535" spans="1:8" ht="13.5" x14ac:dyDescent="0.25">
      <c r="A535" s="3">
        <f>TITRES_STAT!B538</f>
        <v>42782</v>
      </c>
      <c r="B535" s="5">
        <f>TITRES_STAT!C538</f>
        <v>19</v>
      </c>
      <c r="C535" s="5">
        <f>TITRES_STAT!D538</f>
        <v>9.9390000000000001</v>
      </c>
      <c r="D535" s="5">
        <f>TITRES_STAT!E538</f>
        <v>10.35</v>
      </c>
      <c r="E535" s="2">
        <f t="shared" si="32"/>
        <v>5.9969999999999981</v>
      </c>
      <c r="F535" s="5" t="str">
        <f t="shared" si="35"/>
        <v>BEARISH</v>
      </c>
      <c r="G535" s="5" t="str">
        <f t="shared" si="34"/>
        <v>WEAK</v>
      </c>
      <c r="H535" s="5" t="str">
        <f t="shared" si="33"/>
        <v>BEARISH DIVERGENCE</v>
      </c>
    </row>
    <row r="536" spans="1:8" ht="13.5" x14ac:dyDescent="0.25">
      <c r="A536" s="3">
        <f>TITRES_STAT!B539</f>
        <v>42783</v>
      </c>
      <c r="B536" s="5">
        <f>TITRES_STAT!C539</f>
        <v>19</v>
      </c>
      <c r="C536" s="5">
        <f>TITRES_STAT!D539</f>
        <v>9.9390000000000001</v>
      </c>
      <c r="D536" s="5">
        <f>TITRES_STAT!E539</f>
        <v>10.234</v>
      </c>
      <c r="E536" s="2">
        <f t="shared" si="32"/>
        <v>5.9969999999999981</v>
      </c>
      <c r="F536" s="5" t="str">
        <f t="shared" si="35"/>
        <v>BEARISH</v>
      </c>
      <c r="G536" s="5" t="str">
        <f t="shared" si="34"/>
        <v>WEAK</v>
      </c>
      <c r="H536" s="5" t="str">
        <f t="shared" si="33"/>
        <v>BEARISH DIVERGENCE</v>
      </c>
    </row>
    <row r="537" spans="1:8" ht="13.5" x14ac:dyDescent="0.25">
      <c r="A537" s="3">
        <f>TITRES_STAT!B540</f>
        <v>42786</v>
      </c>
      <c r="B537" s="5">
        <f>TITRES_STAT!C540</f>
        <v>19</v>
      </c>
      <c r="C537" s="5">
        <f>TITRES_STAT!D540</f>
        <v>9.9390000000000001</v>
      </c>
      <c r="D537" s="5">
        <f>TITRES_STAT!E540</f>
        <v>10.179</v>
      </c>
      <c r="E537" s="2">
        <f t="shared" si="32"/>
        <v>5.9969999999999981</v>
      </c>
      <c r="F537" s="5" t="str">
        <f t="shared" si="35"/>
        <v>BEARISH</v>
      </c>
      <c r="G537" s="5" t="str">
        <f t="shared" si="34"/>
        <v>WEAK</v>
      </c>
      <c r="H537" s="5" t="str">
        <f t="shared" si="33"/>
        <v>CONFIRMED BEARISH</v>
      </c>
    </row>
    <row r="538" spans="1:8" ht="13.5" x14ac:dyDescent="0.25">
      <c r="A538" s="3">
        <f>TITRES_STAT!B541</f>
        <v>42787</v>
      </c>
      <c r="B538" s="5">
        <f>TITRES_STAT!C541</f>
        <v>19</v>
      </c>
      <c r="C538" s="5">
        <f>TITRES_STAT!D541</f>
        <v>9.9390000000000001</v>
      </c>
      <c r="D538" s="5">
        <f>TITRES_STAT!E541</f>
        <v>10.339</v>
      </c>
      <c r="E538" s="2">
        <f t="shared" si="32"/>
        <v>5.9969999999999981</v>
      </c>
      <c r="F538" s="5" t="str">
        <f t="shared" si="35"/>
        <v>NEUTRAL</v>
      </c>
      <c r="G538" s="5" t="str">
        <f t="shared" si="34"/>
        <v>NEUTRAL</v>
      </c>
      <c r="H538" s="5" t="str">
        <f t="shared" si="33"/>
        <v>NEUTRAL</v>
      </c>
    </row>
    <row r="539" spans="1:8" ht="13.5" x14ac:dyDescent="0.25">
      <c r="A539" s="3">
        <f>TITRES_STAT!B542</f>
        <v>42788</v>
      </c>
      <c r="B539" s="5">
        <f>TITRES_STAT!C542</f>
        <v>19</v>
      </c>
      <c r="C539" s="5">
        <f>TITRES_STAT!D542</f>
        <v>9.9390000000000001</v>
      </c>
      <c r="D539" s="5">
        <f>TITRES_STAT!E542</f>
        <v>10.337</v>
      </c>
      <c r="E539" s="2">
        <f t="shared" si="32"/>
        <v>5.9969999999999981</v>
      </c>
      <c r="F539" s="5" t="str">
        <f t="shared" si="35"/>
        <v>NEUTRAL</v>
      </c>
      <c r="G539" s="5" t="str">
        <f t="shared" si="34"/>
        <v>NEUTRAL</v>
      </c>
      <c r="H539" s="5" t="str">
        <f t="shared" si="33"/>
        <v>NEUTRAL</v>
      </c>
    </row>
    <row r="540" spans="1:8" ht="13.5" x14ac:dyDescent="0.25">
      <c r="A540" s="3">
        <f>TITRES_STAT!B543</f>
        <v>42789</v>
      </c>
      <c r="B540" s="5">
        <f>TITRES_STAT!C543</f>
        <v>18.989999999999998</v>
      </c>
      <c r="C540" s="5">
        <f>TITRES_STAT!D543</f>
        <v>9.9329999999999998</v>
      </c>
      <c r="D540" s="5">
        <f>TITRES_STAT!E543</f>
        <v>10.321</v>
      </c>
      <c r="E540" s="2">
        <f t="shared" si="32"/>
        <v>-4.3240000000000016</v>
      </c>
      <c r="F540" s="5" t="str">
        <f t="shared" si="35"/>
        <v>BEARISH</v>
      </c>
      <c r="G540" s="5" t="str">
        <f t="shared" si="34"/>
        <v>WEAK</v>
      </c>
      <c r="H540" s="5" t="str">
        <f t="shared" si="33"/>
        <v>CONFIRMED BEARISH</v>
      </c>
    </row>
    <row r="541" spans="1:8" ht="13.5" x14ac:dyDescent="0.25">
      <c r="A541" s="3">
        <f>TITRES_STAT!B544</f>
        <v>42790</v>
      </c>
      <c r="B541" s="5">
        <f>TITRES_STAT!C544</f>
        <v>18.899999999999999</v>
      </c>
      <c r="C541" s="5">
        <f>TITRES_STAT!D544</f>
        <v>9.8859999999999992</v>
      </c>
      <c r="D541" s="5">
        <f>TITRES_STAT!E544</f>
        <v>10.82</v>
      </c>
      <c r="E541" s="2">
        <f t="shared" si="32"/>
        <v>-15.144000000000002</v>
      </c>
      <c r="F541" s="5" t="str">
        <f t="shared" si="35"/>
        <v>BEARISH</v>
      </c>
      <c r="G541" s="5" t="str">
        <f t="shared" si="34"/>
        <v>WEAK</v>
      </c>
      <c r="H541" s="5" t="str">
        <f t="shared" si="33"/>
        <v>CONFIRMED BEARISH</v>
      </c>
    </row>
    <row r="542" spans="1:8" ht="13.5" x14ac:dyDescent="0.25">
      <c r="A542" s="3">
        <f>TITRES_STAT!B545</f>
        <v>42793</v>
      </c>
      <c r="B542" s="5">
        <f>TITRES_STAT!C545</f>
        <v>20.05</v>
      </c>
      <c r="C542" s="5">
        <f>TITRES_STAT!D545</f>
        <v>10.488</v>
      </c>
      <c r="D542" s="5">
        <f>TITRES_STAT!E545</f>
        <v>11.237</v>
      </c>
      <c r="E542" s="2">
        <f t="shared" si="32"/>
        <v>-3.9070000000000018</v>
      </c>
      <c r="F542" s="5" t="str">
        <f t="shared" si="35"/>
        <v>BEARISH</v>
      </c>
      <c r="G542" s="5" t="str">
        <f t="shared" si="34"/>
        <v>WEAK</v>
      </c>
      <c r="H542" s="5" t="str">
        <f t="shared" si="33"/>
        <v>BEARISH DIVERGENCE</v>
      </c>
    </row>
    <row r="543" spans="1:8" ht="13.5" x14ac:dyDescent="0.25">
      <c r="A543" s="3">
        <f>TITRES_STAT!B546</f>
        <v>42794</v>
      </c>
      <c r="B543" s="5">
        <f>TITRES_STAT!C546</f>
        <v>20.399999999999999</v>
      </c>
      <c r="C543" s="5">
        <f>TITRES_STAT!D546</f>
        <v>10.670999999999999</v>
      </c>
      <c r="D543" s="5">
        <f>TITRES_STAT!E546</f>
        <v>10.872</v>
      </c>
      <c r="E543" s="2">
        <f t="shared" si="32"/>
        <v>6.9649999999999981</v>
      </c>
      <c r="F543" s="5" t="str">
        <f t="shared" si="35"/>
        <v>BULLISH</v>
      </c>
      <c r="G543" s="5" t="str">
        <f t="shared" si="34"/>
        <v>STRONG</v>
      </c>
      <c r="H543" s="5" t="str">
        <f t="shared" si="33"/>
        <v>CONFIRMED BULLISH</v>
      </c>
    </row>
    <row r="544" spans="1:8" ht="13.5" x14ac:dyDescent="0.25">
      <c r="A544" s="3">
        <f>TITRES_STAT!B547</f>
        <v>42795</v>
      </c>
      <c r="B544" s="5">
        <f>TITRES_STAT!C547</f>
        <v>19.73</v>
      </c>
      <c r="C544" s="5">
        <f>TITRES_STAT!D547</f>
        <v>10.321</v>
      </c>
      <c r="D544" s="5">
        <f>TITRES_STAT!E547</f>
        <v>10.581</v>
      </c>
      <c r="E544" s="2">
        <f t="shared" si="32"/>
        <v>-3.6160000000000014</v>
      </c>
      <c r="F544" s="5" t="str">
        <f t="shared" si="35"/>
        <v>BEARISH</v>
      </c>
      <c r="G544" s="5" t="str">
        <f t="shared" si="34"/>
        <v>WEAK</v>
      </c>
      <c r="H544" s="5" t="str">
        <f t="shared" si="33"/>
        <v>BEARISH DIVERGENCE</v>
      </c>
    </row>
    <row r="545" spans="1:8" ht="13.5" x14ac:dyDescent="0.25">
      <c r="A545" s="3">
        <f>TITRES_STAT!B548</f>
        <v>42796</v>
      </c>
      <c r="B545" s="5">
        <f>TITRES_STAT!C548</f>
        <v>19.5</v>
      </c>
      <c r="C545" s="5">
        <f>TITRES_STAT!D548</f>
        <v>10.199999999999999</v>
      </c>
      <c r="D545" s="5">
        <f>TITRES_STAT!E548</f>
        <v>10.499000000000001</v>
      </c>
      <c r="E545" s="2">
        <f t="shared" si="32"/>
        <v>-14.115000000000002</v>
      </c>
      <c r="F545" s="5" t="str">
        <f t="shared" si="35"/>
        <v>BEARISH</v>
      </c>
      <c r="G545" s="5" t="str">
        <f t="shared" si="34"/>
        <v>STRONG</v>
      </c>
      <c r="H545" s="5" t="str">
        <f t="shared" si="33"/>
        <v>BEARISH DIVERGENCE</v>
      </c>
    </row>
    <row r="546" spans="1:8" ht="13.5" x14ac:dyDescent="0.25">
      <c r="A546" s="3">
        <f>TITRES_STAT!B549</f>
        <v>42797</v>
      </c>
      <c r="B546" s="5">
        <f>TITRES_STAT!C549</f>
        <v>19.2</v>
      </c>
      <c r="C546" s="5">
        <f>TITRES_STAT!D549</f>
        <v>10.042999999999999</v>
      </c>
      <c r="D546" s="5">
        <f>TITRES_STAT!E549</f>
        <v>10.304</v>
      </c>
      <c r="E546" s="2">
        <f t="shared" si="32"/>
        <v>-24.419000000000004</v>
      </c>
      <c r="F546" s="5" t="str">
        <f t="shared" si="35"/>
        <v>BEARISH</v>
      </c>
      <c r="G546" s="5" t="str">
        <f t="shared" si="34"/>
        <v>STRONG</v>
      </c>
      <c r="H546" s="5" t="str">
        <f t="shared" si="33"/>
        <v>BEARISH DIVERGENCE</v>
      </c>
    </row>
    <row r="547" spans="1:8" ht="13.5" x14ac:dyDescent="0.25">
      <c r="A547" s="3">
        <f>TITRES_STAT!B550</f>
        <v>42800</v>
      </c>
      <c r="B547" s="5">
        <f>TITRES_STAT!C550</f>
        <v>18.899999999999999</v>
      </c>
      <c r="C547" s="5">
        <f>TITRES_STAT!D550</f>
        <v>9.8859999999999992</v>
      </c>
      <c r="D547" s="5">
        <f>TITRES_STAT!E550</f>
        <v>10.614000000000001</v>
      </c>
      <c r="E547" s="2">
        <f t="shared" si="32"/>
        <v>-35.033000000000001</v>
      </c>
      <c r="F547" s="5" t="str">
        <f t="shared" si="35"/>
        <v>BEARISH</v>
      </c>
      <c r="G547" s="5" t="str">
        <f t="shared" si="34"/>
        <v>STRONG</v>
      </c>
      <c r="H547" s="5" t="str">
        <f t="shared" si="33"/>
        <v>CONFIRMED BEARISH</v>
      </c>
    </row>
    <row r="548" spans="1:8" ht="13.5" x14ac:dyDescent="0.25">
      <c r="A548" s="3">
        <f>TITRES_STAT!B551</f>
        <v>42801</v>
      </c>
      <c r="B548" s="5">
        <f>TITRES_STAT!C551</f>
        <v>19.75</v>
      </c>
      <c r="C548" s="5">
        <f>TITRES_STAT!D551</f>
        <v>10.331</v>
      </c>
      <c r="D548" s="5">
        <f>TITRES_STAT!E551</f>
        <v>11.025</v>
      </c>
      <c r="E548" s="2">
        <f t="shared" si="32"/>
        <v>-24.008000000000003</v>
      </c>
      <c r="F548" s="5" t="str">
        <f t="shared" si="35"/>
        <v>BEARISH</v>
      </c>
      <c r="G548" s="5" t="str">
        <f t="shared" si="34"/>
        <v>WEAK</v>
      </c>
      <c r="H548" s="5" t="str">
        <f t="shared" si="33"/>
        <v>CONFIRMED BEARISH</v>
      </c>
    </row>
    <row r="549" spans="1:8" ht="13.5" x14ac:dyDescent="0.25">
      <c r="A549" s="3">
        <f>TITRES_STAT!B552</f>
        <v>42802</v>
      </c>
      <c r="B549" s="5">
        <f>TITRES_STAT!C552</f>
        <v>20</v>
      </c>
      <c r="C549" s="5">
        <f>TITRES_STAT!D552</f>
        <v>10.462</v>
      </c>
      <c r="D549" s="5">
        <f>TITRES_STAT!E552</f>
        <v>11.066000000000001</v>
      </c>
      <c r="E549" s="2">
        <f t="shared" si="32"/>
        <v>-12.942000000000002</v>
      </c>
      <c r="F549" s="5" t="str">
        <f t="shared" si="35"/>
        <v>BEARISH</v>
      </c>
      <c r="G549" s="5" t="str">
        <f t="shared" si="34"/>
        <v>STRONG</v>
      </c>
      <c r="H549" s="5" t="str">
        <f t="shared" si="33"/>
        <v>BEARISH DIVERGENCE</v>
      </c>
    </row>
    <row r="550" spans="1:8" ht="13.5" x14ac:dyDescent="0.25">
      <c r="A550" s="3">
        <f>TITRES_STAT!B553</f>
        <v>42803</v>
      </c>
      <c r="B550" s="5">
        <f>TITRES_STAT!C553</f>
        <v>20.329999999999998</v>
      </c>
      <c r="C550" s="5">
        <f>TITRES_STAT!D553</f>
        <v>10.634</v>
      </c>
      <c r="D550" s="5">
        <f>TITRES_STAT!E553</f>
        <v>10.895</v>
      </c>
      <c r="E550" s="2">
        <f t="shared" si="32"/>
        <v>-2.0470000000000024</v>
      </c>
      <c r="F550" s="5" t="str">
        <f t="shared" si="35"/>
        <v>BULLISH</v>
      </c>
      <c r="G550" s="5" t="str">
        <f t="shared" si="34"/>
        <v>WEAK</v>
      </c>
      <c r="H550" s="5" t="str">
        <f t="shared" si="33"/>
        <v>CONFIRMED BULLISH</v>
      </c>
    </row>
    <row r="551" spans="1:8" ht="13.5" x14ac:dyDescent="0.25">
      <c r="A551" s="3">
        <f>TITRES_STAT!B554</f>
        <v>42804</v>
      </c>
      <c r="B551" s="5">
        <f>TITRES_STAT!C554</f>
        <v>19.93</v>
      </c>
      <c r="C551" s="5">
        <f>TITRES_STAT!D554</f>
        <v>10.425000000000001</v>
      </c>
      <c r="D551" s="5">
        <f>TITRES_STAT!E554</f>
        <v>10.840999999999999</v>
      </c>
      <c r="E551" s="2">
        <f t="shared" si="32"/>
        <v>-12.888000000000002</v>
      </c>
      <c r="F551" s="5" t="str">
        <f t="shared" si="35"/>
        <v>BULLISH</v>
      </c>
      <c r="G551" s="5" t="str">
        <f t="shared" si="34"/>
        <v>WEAK</v>
      </c>
      <c r="H551" s="5" t="str">
        <f t="shared" si="33"/>
        <v>CONFIRMED BULLISH</v>
      </c>
    </row>
    <row r="552" spans="1:8" ht="13.5" x14ac:dyDescent="0.25">
      <c r="A552" s="3">
        <f>TITRES_STAT!B555</f>
        <v>42807</v>
      </c>
      <c r="B552" s="5">
        <f>TITRES_STAT!C555</f>
        <v>19.899999999999999</v>
      </c>
      <c r="C552" s="5">
        <f>TITRES_STAT!D555</f>
        <v>10.409000000000001</v>
      </c>
      <c r="D552" s="5">
        <f>TITRES_STAT!E555</f>
        <v>10.728</v>
      </c>
      <c r="E552" s="2">
        <f t="shared" si="32"/>
        <v>-23.616</v>
      </c>
      <c r="F552" s="5" t="str">
        <f t="shared" si="35"/>
        <v>BULLISH</v>
      </c>
      <c r="G552" s="5" t="str">
        <f t="shared" si="34"/>
        <v>WEAK</v>
      </c>
      <c r="H552" s="5" t="str">
        <f t="shared" si="33"/>
        <v>CONFIRMED BULLISH</v>
      </c>
    </row>
    <row r="553" spans="1:8" ht="13.5" x14ac:dyDescent="0.25">
      <c r="A553" s="3">
        <f>TITRES_STAT!B556</f>
        <v>42808</v>
      </c>
      <c r="B553" s="5">
        <f>TITRES_STAT!C556</f>
        <v>19.350000000000001</v>
      </c>
      <c r="C553" s="5">
        <f>TITRES_STAT!D556</f>
        <v>10.122</v>
      </c>
      <c r="D553" s="5">
        <f>TITRES_STAT!E556</f>
        <v>10.545999999999999</v>
      </c>
      <c r="E553" s="2">
        <f t="shared" si="32"/>
        <v>-34.161999999999999</v>
      </c>
      <c r="F553" s="5" t="str">
        <f t="shared" si="35"/>
        <v>BEARISH</v>
      </c>
      <c r="G553" s="5" t="str">
        <f t="shared" si="34"/>
        <v>STRONG</v>
      </c>
      <c r="H553" s="5" t="str">
        <f t="shared" si="33"/>
        <v>CONFIRMED BEARISH</v>
      </c>
    </row>
    <row r="554" spans="1:8" ht="13.5" x14ac:dyDescent="0.25">
      <c r="A554" s="3">
        <f>TITRES_STAT!B557</f>
        <v>42809</v>
      </c>
      <c r="B554" s="5">
        <f>TITRES_STAT!C557</f>
        <v>19.36</v>
      </c>
      <c r="C554" s="5">
        <f>TITRES_STAT!D557</f>
        <v>10.127000000000001</v>
      </c>
      <c r="D554" s="5">
        <f>TITRES_STAT!E557</f>
        <v>10.746</v>
      </c>
      <c r="E554" s="2">
        <f t="shared" si="32"/>
        <v>-23.415999999999997</v>
      </c>
      <c r="F554" s="5" t="str">
        <f t="shared" si="35"/>
        <v>BEARISH</v>
      </c>
      <c r="G554" s="5" t="str">
        <f t="shared" si="34"/>
        <v>STRONG</v>
      </c>
      <c r="H554" s="5" t="str">
        <f t="shared" si="33"/>
        <v>CONFIRMED BEARISH</v>
      </c>
    </row>
    <row r="555" spans="1:8" ht="13.5" x14ac:dyDescent="0.25">
      <c r="A555" s="3">
        <f>TITRES_STAT!B558</f>
        <v>42810</v>
      </c>
      <c r="B555" s="5">
        <f>TITRES_STAT!C558</f>
        <v>19.7</v>
      </c>
      <c r="C555" s="5">
        <f>TITRES_STAT!D558</f>
        <v>10.305</v>
      </c>
      <c r="D555" s="5">
        <f>TITRES_STAT!E558</f>
        <v>10.709</v>
      </c>
      <c r="E555" s="2">
        <f t="shared" si="32"/>
        <v>-12.706999999999997</v>
      </c>
      <c r="F555" s="5" t="str">
        <f t="shared" si="35"/>
        <v>BEARISH</v>
      </c>
      <c r="G555" s="5" t="str">
        <f t="shared" si="34"/>
        <v>STRONG</v>
      </c>
      <c r="H555" s="5" t="str">
        <f t="shared" si="33"/>
        <v>CONFIRMED BEARISH</v>
      </c>
    </row>
    <row r="556" spans="1:8" ht="13.5" x14ac:dyDescent="0.25">
      <c r="A556" s="3">
        <f>TITRES_STAT!B559</f>
        <v>42811</v>
      </c>
      <c r="B556" s="5">
        <f>TITRES_STAT!C559</f>
        <v>19.7</v>
      </c>
      <c r="C556" s="5">
        <f>TITRES_STAT!D559</f>
        <v>10.305</v>
      </c>
      <c r="D556" s="5">
        <f>TITRES_STAT!E559</f>
        <v>10.763999999999999</v>
      </c>
      <c r="E556" s="2">
        <f t="shared" si="32"/>
        <v>-12.706999999999997</v>
      </c>
      <c r="F556" s="5" t="str">
        <f t="shared" si="35"/>
        <v>BULLISH</v>
      </c>
      <c r="G556" s="5" t="str">
        <f t="shared" si="34"/>
        <v>NEUTRAL</v>
      </c>
      <c r="H556" s="5" t="str">
        <f t="shared" si="33"/>
        <v>BULLISH DIVERGENCE</v>
      </c>
    </row>
    <row r="557" spans="1:8" ht="13.5" x14ac:dyDescent="0.25">
      <c r="A557" s="3">
        <f>TITRES_STAT!B560</f>
        <v>42815</v>
      </c>
      <c r="B557" s="5">
        <f>TITRES_STAT!C560</f>
        <v>19.7</v>
      </c>
      <c r="C557" s="5">
        <f>TITRES_STAT!D560</f>
        <v>10.305</v>
      </c>
      <c r="D557" s="5">
        <f>TITRES_STAT!E560</f>
        <v>10.775</v>
      </c>
      <c r="E557" s="2">
        <f t="shared" si="32"/>
        <v>-12.706999999999997</v>
      </c>
      <c r="F557" s="5" t="str">
        <f t="shared" si="35"/>
        <v>BULLISH</v>
      </c>
      <c r="G557" s="5" t="str">
        <f t="shared" si="34"/>
        <v>WEAK</v>
      </c>
      <c r="H557" s="5" t="str">
        <f t="shared" si="33"/>
        <v>BULLISH DIVERGENCE</v>
      </c>
    </row>
    <row r="558" spans="1:8" ht="13.5" x14ac:dyDescent="0.25">
      <c r="A558" s="3">
        <f>TITRES_STAT!B561</f>
        <v>42816</v>
      </c>
      <c r="B558" s="5">
        <f>TITRES_STAT!C561</f>
        <v>19.79</v>
      </c>
      <c r="C558" s="5">
        <f>TITRES_STAT!D561</f>
        <v>10.352</v>
      </c>
      <c r="D558" s="5">
        <f>TITRES_STAT!E561</f>
        <v>10.728</v>
      </c>
      <c r="E558" s="2">
        <f t="shared" si="32"/>
        <v>-1.9789999999999974</v>
      </c>
      <c r="F558" s="5" t="str">
        <f t="shared" si="35"/>
        <v>BULLISH</v>
      </c>
      <c r="G558" s="5" t="str">
        <f t="shared" si="34"/>
        <v>WEAK</v>
      </c>
      <c r="H558" s="5" t="str">
        <f t="shared" si="33"/>
        <v>CONFIRMED BULLISH</v>
      </c>
    </row>
    <row r="559" spans="1:8" ht="13.5" x14ac:dyDescent="0.25">
      <c r="A559" s="3">
        <f>TITRES_STAT!B562</f>
        <v>42817</v>
      </c>
      <c r="B559" s="5">
        <f>TITRES_STAT!C562</f>
        <v>19.7</v>
      </c>
      <c r="C559" s="5">
        <f>TITRES_STAT!D562</f>
        <v>10.305</v>
      </c>
      <c r="D559" s="5">
        <f>TITRES_STAT!E562</f>
        <v>10.723000000000001</v>
      </c>
      <c r="E559" s="2">
        <f t="shared" si="32"/>
        <v>-12.701999999999998</v>
      </c>
      <c r="F559" s="5" t="str">
        <f t="shared" si="35"/>
        <v>BULLISH</v>
      </c>
      <c r="G559" s="5" t="str">
        <f t="shared" si="34"/>
        <v>WEAK</v>
      </c>
      <c r="H559" s="5" t="str">
        <f t="shared" si="33"/>
        <v>CONFIRMED BULLISH</v>
      </c>
    </row>
    <row r="560" spans="1:8" ht="13.5" x14ac:dyDescent="0.25">
      <c r="A560" s="3">
        <f>TITRES_STAT!B563</f>
        <v>42818</v>
      </c>
      <c r="B560" s="5">
        <f>TITRES_STAT!C563</f>
        <v>19.7</v>
      </c>
      <c r="C560" s="5">
        <f>TITRES_STAT!D563</f>
        <v>10.305</v>
      </c>
      <c r="D560" s="5">
        <f>TITRES_STAT!E563</f>
        <v>10.601000000000001</v>
      </c>
      <c r="E560" s="2">
        <f t="shared" si="32"/>
        <v>-12.701999999999998</v>
      </c>
      <c r="F560" s="5" t="str">
        <f t="shared" si="35"/>
        <v>BULLISH</v>
      </c>
      <c r="G560" s="5" t="str">
        <f t="shared" si="34"/>
        <v>NEUTRAL</v>
      </c>
      <c r="H560" s="5" t="str">
        <f t="shared" si="33"/>
        <v>NEUTRAL</v>
      </c>
    </row>
    <row r="561" spans="1:8" ht="13.5" x14ac:dyDescent="0.25">
      <c r="A561" s="3">
        <f>TITRES_STAT!B564</f>
        <v>42821</v>
      </c>
      <c r="B561" s="5">
        <f>TITRES_STAT!C564</f>
        <v>19.600000000000001</v>
      </c>
      <c r="C561" s="5">
        <f>TITRES_STAT!D564</f>
        <v>10.253</v>
      </c>
      <c r="D561" s="5">
        <f>TITRES_STAT!E564</f>
        <v>10.616</v>
      </c>
      <c r="E561" s="2">
        <f t="shared" si="32"/>
        <v>-23.317999999999998</v>
      </c>
      <c r="F561" s="5" t="str">
        <f t="shared" si="35"/>
        <v>BEARISH</v>
      </c>
      <c r="G561" s="5" t="str">
        <f t="shared" si="34"/>
        <v>STRONG</v>
      </c>
      <c r="H561" s="5" t="str">
        <f t="shared" si="33"/>
        <v>CONFIRMED BEARISH</v>
      </c>
    </row>
    <row r="562" spans="1:8" ht="13.5" x14ac:dyDescent="0.25">
      <c r="A562" s="3">
        <f>TITRES_STAT!B565</f>
        <v>42822</v>
      </c>
      <c r="B562" s="5">
        <f>TITRES_STAT!C565</f>
        <v>19.5</v>
      </c>
      <c r="C562" s="5">
        <f>TITRES_STAT!D565</f>
        <v>10.199999999999999</v>
      </c>
      <c r="D562" s="5">
        <f>TITRES_STAT!E565</f>
        <v>10.624000000000001</v>
      </c>
      <c r="E562" s="2">
        <f t="shared" si="32"/>
        <v>-33.942</v>
      </c>
      <c r="F562" s="5" t="str">
        <f t="shared" si="35"/>
        <v>BEARISH</v>
      </c>
      <c r="G562" s="5" t="str">
        <f t="shared" si="34"/>
        <v>STRONG</v>
      </c>
      <c r="H562" s="5" t="str">
        <f t="shared" si="33"/>
        <v>CONFIRMED BEARISH</v>
      </c>
    </row>
    <row r="563" spans="1:8" ht="13.5" x14ac:dyDescent="0.25">
      <c r="A563" s="3">
        <f>TITRES_STAT!B566</f>
        <v>42823</v>
      </c>
      <c r="B563" s="5">
        <f>TITRES_STAT!C566</f>
        <v>19.579999999999998</v>
      </c>
      <c r="C563" s="5">
        <f>TITRES_STAT!D566</f>
        <v>10.242000000000001</v>
      </c>
      <c r="D563" s="5">
        <f>TITRES_STAT!E566</f>
        <v>10.507999999999999</v>
      </c>
      <c r="E563" s="2">
        <f t="shared" si="32"/>
        <v>-23.434000000000001</v>
      </c>
      <c r="F563" s="5" t="str">
        <f t="shared" si="35"/>
        <v>BEARISH</v>
      </c>
      <c r="G563" s="5" t="str">
        <f t="shared" si="34"/>
        <v>STRONG</v>
      </c>
      <c r="H563" s="5" t="str">
        <f t="shared" si="33"/>
        <v>CONFIRMED BEARISH</v>
      </c>
    </row>
    <row r="564" spans="1:8" ht="13.5" x14ac:dyDescent="0.25">
      <c r="A564" s="3">
        <f>TITRES_STAT!B567</f>
        <v>42824</v>
      </c>
      <c r="B564" s="5">
        <f>TITRES_STAT!C567</f>
        <v>19.5</v>
      </c>
      <c r="C564" s="5">
        <f>TITRES_STAT!D567</f>
        <v>10.199999999999999</v>
      </c>
      <c r="D564" s="5">
        <f>TITRES_STAT!E567</f>
        <v>10.522</v>
      </c>
      <c r="E564" s="2">
        <f t="shared" si="32"/>
        <v>-33.956000000000003</v>
      </c>
      <c r="F564" s="5" t="str">
        <f t="shared" si="35"/>
        <v>BEARISH</v>
      </c>
      <c r="G564" s="5" t="str">
        <f t="shared" si="34"/>
        <v>STRONG</v>
      </c>
      <c r="H564" s="5" t="str">
        <f t="shared" si="33"/>
        <v>CONFIRMED BEARISH</v>
      </c>
    </row>
    <row r="565" spans="1:8" ht="13.5" x14ac:dyDescent="0.25">
      <c r="A565" s="3">
        <f>TITRES_STAT!B568</f>
        <v>42825</v>
      </c>
      <c r="B565" s="5">
        <f>TITRES_STAT!C568</f>
        <v>19.309999999999999</v>
      </c>
      <c r="C565" s="5">
        <f>TITRES_STAT!D568</f>
        <v>10.101000000000001</v>
      </c>
      <c r="D565" s="5">
        <f>TITRES_STAT!E568</f>
        <v>10.516</v>
      </c>
      <c r="E565" s="2">
        <f t="shared" si="32"/>
        <v>-44.472000000000001</v>
      </c>
      <c r="F565" s="5" t="str">
        <f t="shared" si="35"/>
        <v>BEARISH</v>
      </c>
      <c r="G565" s="5" t="str">
        <f t="shared" si="34"/>
        <v>STRONG</v>
      </c>
      <c r="H565" s="5" t="str">
        <f t="shared" si="33"/>
        <v>CONFIRMED BEARISH</v>
      </c>
    </row>
    <row r="566" spans="1:8" ht="13.5" x14ac:dyDescent="0.25">
      <c r="A566" s="3">
        <f>TITRES_STAT!B569</f>
        <v>42828</v>
      </c>
      <c r="B566" s="5">
        <f>TITRES_STAT!C569</f>
        <v>19.32</v>
      </c>
      <c r="C566" s="5">
        <f>TITRES_STAT!D569</f>
        <v>10.106</v>
      </c>
      <c r="D566" s="5">
        <f>TITRES_STAT!E569</f>
        <v>10.535</v>
      </c>
      <c r="E566" s="2">
        <f t="shared" si="32"/>
        <v>-33.936999999999998</v>
      </c>
      <c r="F566" s="5" t="str">
        <f t="shared" si="35"/>
        <v>BEARISH</v>
      </c>
      <c r="G566" s="5" t="str">
        <f t="shared" si="34"/>
        <v>STRONG</v>
      </c>
      <c r="H566" s="5" t="str">
        <f t="shared" si="33"/>
        <v>CONFIRMED BEARISH</v>
      </c>
    </row>
    <row r="567" spans="1:8" ht="13.5" x14ac:dyDescent="0.25">
      <c r="A567" s="3">
        <f>TITRES_STAT!B570</f>
        <v>42829</v>
      </c>
      <c r="B567" s="5">
        <f>TITRES_STAT!C570</f>
        <v>19.600000000000001</v>
      </c>
      <c r="C567" s="5">
        <f>TITRES_STAT!D570</f>
        <v>10.253</v>
      </c>
      <c r="D567" s="5">
        <f>TITRES_STAT!E570</f>
        <v>10.574</v>
      </c>
      <c r="E567" s="2">
        <f t="shared" si="32"/>
        <v>-23.363</v>
      </c>
      <c r="F567" s="5" t="str">
        <f t="shared" si="35"/>
        <v>BULLISH</v>
      </c>
      <c r="G567" s="5" t="str">
        <f t="shared" si="34"/>
        <v>WEAK</v>
      </c>
      <c r="H567" s="5" t="str">
        <f t="shared" si="33"/>
        <v>CONFIRMED BULLISH</v>
      </c>
    </row>
    <row r="568" spans="1:8" ht="13.5" x14ac:dyDescent="0.25">
      <c r="A568" s="3">
        <f>TITRES_STAT!B571</f>
        <v>42830</v>
      </c>
      <c r="B568" s="5">
        <f>TITRES_STAT!C571</f>
        <v>19.7</v>
      </c>
      <c r="C568" s="5">
        <f>TITRES_STAT!D571</f>
        <v>10.305</v>
      </c>
      <c r="D568" s="5">
        <f>TITRES_STAT!E571</f>
        <v>10.532999999999999</v>
      </c>
      <c r="E568" s="2">
        <f t="shared" si="32"/>
        <v>-12.83</v>
      </c>
      <c r="F568" s="5" t="str">
        <f t="shared" si="35"/>
        <v>BULLISH</v>
      </c>
      <c r="G568" s="5" t="str">
        <f t="shared" si="34"/>
        <v>WEAK</v>
      </c>
      <c r="H568" s="5" t="str">
        <f t="shared" si="33"/>
        <v>CONFIRMED BULLISH</v>
      </c>
    </row>
    <row r="569" spans="1:8" ht="13.5" x14ac:dyDescent="0.25">
      <c r="A569" s="3">
        <f>TITRES_STAT!B572</f>
        <v>42831</v>
      </c>
      <c r="B569" s="5">
        <f>TITRES_STAT!C572</f>
        <v>19.8</v>
      </c>
      <c r="C569" s="5">
        <f>TITRES_STAT!D572</f>
        <v>10.356999999999999</v>
      </c>
      <c r="D569" s="5">
        <f>TITRES_STAT!E572</f>
        <v>10.670999999999999</v>
      </c>
      <c r="E569" s="2">
        <f t="shared" si="32"/>
        <v>-2.1590000000000007</v>
      </c>
      <c r="F569" s="5" t="str">
        <f t="shared" si="35"/>
        <v>BULLISH</v>
      </c>
      <c r="G569" s="5" t="str">
        <f t="shared" si="34"/>
        <v>WEAK</v>
      </c>
      <c r="H569" s="5" t="str">
        <f t="shared" si="33"/>
        <v>CONFIRMED BULLISH</v>
      </c>
    </row>
    <row r="570" spans="1:8" ht="13.5" x14ac:dyDescent="0.25">
      <c r="A570" s="3">
        <f>TITRES_STAT!B573</f>
        <v>42832</v>
      </c>
      <c r="B570" s="5">
        <f>TITRES_STAT!C573</f>
        <v>19.8</v>
      </c>
      <c r="C570" s="5">
        <f>TITRES_STAT!D573</f>
        <v>10.356999999999999</v>
      </c>
      <c r="D570" s="5">
        <f>TITRES_STAT!E573</f>
        <v>10.833</v>
      </c>
      <c r="E570" s="2">
        <f t="shared" si="32"/>
        <v>-2.1590000000000007</v>
      </c>
      <c r="F570" s="5" t="str">
        <f t="shared" si="35"/>
        <v>BULLISH</v>
      </c>
      <c r="G570" s="5" t="str">
        <f t="shared" si="34"/>
        <v>WEAK</v>
      </c>
      <c r="H570" s="5" t="str">
        <f t="shared" si="33"/>
        <v>CONFIRMED BULLISH</v>
      </c>
    </row>
    <row r="571" spans="1:8" ht="13.5" x14ac:dyDescent="0.25">
      <c r="A571" s="3">
        <f>TITRES_STAT!B574</f>
        <v>42835</v>
      </c>
      <c r="B571" s="5">
        <f>TITRES_STAT!C574</f>
        <v>19.8</v>
      </c>
      <c r="C571" s="5">
        <f>TITRES_STAT!D574</f>
        <v>10.356999999999999</v>
      </c>
      <c r="D571" s="5">
        <f>TITRES_STAT!E574</f>
        <v>10.797000000000001</v>
      </c>
      <c r="E571" s="2">
        <f t="shared" si="32"/>
        <v>-2.1590000000000007</v>
      </c>
      <c r="F571" s="5" t="str">
        <f t="shared" si="35"/>
        <v>BULLISH</v>
      </c>
      <c r="G571" s="5" t="str">
        <f t="shared" si="34"/>
        <v>WEAK</v>
      </c>
      <c r="H571" s="5" t="str">
        <f t="shared" si="33"/>
        <v>CONFIRMED BULLISH</v>
      </c>
    </row>
    <row r="572" spans="1:8" ht="13.5" x14ac:dyDescent="0.25">
      <c r="A572" s="3">
        <f>TITRES_STAT!B575</f>
        <v>42836</v>
      </c>
      <c r="B572" s="5">
        <f>TITRES_STAT!C575</f>
        <v>19.899999999999999</v>
      </c>
      <c r="C572" s="5">
        <f>TITRES_STAT!D575</f>
        <v>10.409000000000001</v>
      </c>
      <c r="D572" s="5">
        <f>TITRES_STAT!E575</f>
        <v>10.914</v>
      </c>
      <c r="E572" s="2">
        <f t="shared" si="32"/>
        <v>8.754999999999999</v>
      </c>
      <c r="F572" s="5" t="str">
        <f t="shared" si="35"/>
        <v>BULLISH</v>
      </c>
      <c r="G572" s="5" t="str">
        <f t="shared" si="34"/>
        <v>WEAK</v>
      </c>
      <c r="H572" s="5" t="str">
        <f t="shared" si="33"/>
        <v>CONFIRMED BULLISH</v>
      </c>
    </row>
    <row r="573" spans="1:8" ht="13.5" x14ac:dyDescent="0.25">
      <c r="A573" s="3">
        <f>TITRES_STAT!B576</f>
        <v>42837</v>
      </c>
      <c r="B573" s="5">
        <f>TITRES_STAT!C576</f>
        <v>20.100000000000001</v>
      </c>
      <c r="C573" s="5">
        <f>TITRES_STAT!D576</f>
        <v>10.513999999999999</v>
      </c>
      <c r="D573" s="5">
        <f>TITRES_STAT!E576</f>
        <v>10.994</v>
      </c>
      <c r="E573" s="2">
        <f t="shared" si="32"/>
        <v>19.748999999999999</v>
      </c>
      <c r="F573" s="5" t="str">
        <f t="shared" si="35"/>
        <v>BULLISH</v>
      </c>
      <c r="G573" s="5" t="str">
        <f t="shared" si="34"/>
        <v>WEAK</v>
      </c>
      <c r="H573" s="5" t="str">
        <f t="shared" si="33"/>
        <v>CONFIRMED BULLISH</v>
      </c>
    </row>
    <row r="574" spans="1:8" ht="13.5" x14ac:dyDescent="0.25">
      <c r="A574" s="3">
        <f>TITRES_STAT!B577</f>
        <v>42838</v>
      </c>
      <c r="B574" s="5">
        <f>TITRES_STAT!C577</f>
        <v>20.2</v>
      </c>
      <c r="C574" s="5">
        <f>TITRES_STAT!D577</f>
        <v>10.566000000000001</v>
      </c>
      <c r="D574" s="5">
        <f>TITRES_STAT!E577</f>
        <v>10.994999999999999</v>
      </c>
      <c r="E574" s="2">
        <f t="shared" si="32"/>
        <v>30.744</v>
      </c>
      <c r="F574" s="5" t="str">
        <f t="shared" si="35"/>
        <v>BULLISH</v>
      </c>
      <c r="G574" s="5" t="str">
        <f t="shared" si="34"/>
        <v>WEAK</v>
      </c>
      <c r="H574" s="5" t="str">
        <f t="shared" si="33"/>
        <v>CONFIRMED BULLISH</v>
      </c>
    </row>
    <row r="575" spans="1:8" ht="13.5" x14ac:dyDescent="0.25">
      <c r="A575" s="3">
        <f>TITRES_STAT!B578</f>
        <v>42839</v>
      </c>
      <c r="B575" s="5">
        <f>TITRES_STAT!C578</f>
        <v>20.2</v>
      </c>
      <c r="C575" s="5">
        <f>TITRES_STAT!D578</f>
        <v>10.566000000000001</v>
      </c>
      <c r="D575" s="5">
        <f>TITRES_STAT!E578</f>
        <v>10.891</v>
      </c>
      <c r="E575" s="2">
        <f t="shared" si="32"/>
        <v>30.744</v>
      </c>
      <c r="F575" s="5" t="str">
        <f t="shared" si="35"/>
        <v>BULLISH</v>
      </c>
      <c r="G575" s="5" t="str">
        <f t="shared" si="34"/>
        <v>WEAK</v>
      </c>
      <c r="H575" s="5" t="str">
        <f t="shared" si="33"/>
        <v>CONFIRMED BULLISH</v>
      </c>
    </row>
    <row r="576" spans="1:8" ht="13.5" x14ac:dyDescent="0.25">
      <c r="A576" s="3">
        <f>TITRES_STAT!B579</f>
        <v>42842</v>
      </c>
      <c r="B576" s="5">
        <f>TITRES_STAT!C579</f>
        <v>20.010000000000002</v>
      </c>
      <c r="C576" s="5">
        <f>TITRES_STAT!D579</f>
        <v>10.467000000000001</v>
      </c>
      <c r="D576" s="5">
        <f>TITRES_STAT!E579</f>
        <v>11.023999999999999</v>
      </c>
      <c r="E576" s="2">
        <f t="shared" si="32"/>
        <v>19.72</v>
      </c>
      <c r="F576" s="5" t="str">
        <f t="shared" si="35"/>
        <v>BULLISH</v>
      </c>
      <c r="G576" s="5" t="str">
        <f t="shared" si="34"/>
        <v>WEAK</v>
      </c>
      <c r="H576" s="5" t="str">
        <f t="shared" si="33"/>
        <v>CONFIRMED BULLISH</v>
      </c>
    </row>
    <row r="577" spans="1:8" ht="13.5" x14ac:dyDescent="0.25">
      <c r="A577" s="3">
        <f>TITRES_STAT!B580</f>
        <v>42843</v>
      </c>
      <c r="B577" s="5">
        <f>TITRES_STAT!C580</f>
        <v>20.29</v>
      </c>
      <c r="C577" s="5">
        <f>TITRES_STAT!D580</f>
        <v>10.613</v>
      </c>
      <c r="D577" s="5">
        <f>TITRES_STAT!E580</f>
        <v>10.98</v>
      </c>
      <c r="E577" s="2">
        <f t="shared" si="32"/>
        <v>30.7</v>
      </c>
      <c r="F577" s="5" t="str">
        <f t="shared" si="35"/>
        <v>BULLISH</v>
      </c>
      <c r="G577" s="5" t="str">
        <f t="shared" si="34"/>
        <v>STRONG</v>
      </c>
      <c r="H577" s="5" t="str">
        <f t="shared" si="33"/>
        <v>CONFIRMED BULLISH</v>
      </c>
    </row>
    <row r="578" spans="1:8" ht="13.5" x14ac:dyDescent="0.25">
      <c r="A578" s="3">
        <f>TITRES_STAT!B581</f>
        <v>42844</v>
      </c>
      <c r="B578" s="5">
        <f>TITRES_STAT!C581</f>
        <v>20.2</v>
      </c>
      <c r="C578" s="5">
        <f>TITRES_STAT!D581</f>
        <v>10.566000000000001</v>
      </c>
      <c r="D578" s="5">
        <f>TITRES_STAT!E581</f>
        <v>10.898</v>
      </c>
      <c r="E578" s="2">
        <f t="shared" si="32"/>
        <v>19.802</v>
      </c>
      <c r="F578" s="5" t="str">
        <f t="shared" si="35"/>
        <v>BULLISH</v>
      </c>
      <c r="G578" s="5" t="str">
        <f t="shared" si="34"/>
        <v>NEUTRAL</v>
      </c>
      <c r="H578" s="5" t="str">
        <f t="shared" si="33"/>
        <v>CONFIRMED BULLISH</v>
      </c>
    </row>
    <row r="579" spans="1:8" ht="13.5" x14ac:dyDescent="0.25">
      <c r="A579" s="3">
        <f>TITRES_STAT!B582</f>
        <v>42845</v>
      </c>
      <c r="B579" s="5">
        <f>TITRES_STAT!C582</f>
        <v>20.010000000000002</v>
      </c>
      <c r="C579" s="5">
        <f>TITRES_STAT!D582</f>
        <v>10.467000000000001</v>
      </c>
      <c r="D579" s="5">
        <f>TITRES_STAT!E582</f>
        <v>10.728</v>
      </c>
      <c r="E579" s="2">
        <f t="shared" si="32"/>
        <v>9.0739999999999998</v>
      </c>
      <c r="F579" s="5" t="str">
        <f t="shared" si="35"/>
        <v>BEARISH</v>
      </c>
      <c r="G579" s="5" t="str">
        <f t="shared" si="34"/>
        <v>WEAK</v>
      </c>
      <c r="H579" s="5" t="str">
        <f t="shared" si="33"/>
        <v>CONFIRMED BEARISH</v>
      </c>
    </row>
    <row r="580" spans="1:8" ht="13.5" x14ac:dyDescent="0.25">
      <c r="A580" s="3">
        <f>TITRES_STAT!B583</f>
        <v>42846</v>
      </c>
      <c r="B580" s="5">
        <f>TITRES_STAT!C583</f>
        <v>20.2</v>
      </c>
      <c r="C580" s="5">
        <f>TITRES_STAT!D583</f>
        <v>10.566000000000001</v>
      </c>
      <c r="D580" s="5">
        <f>TITRES_STAT!E583</f>
        <v>10.93</v>
      </c>
      <c r="E580" s="2">
        <f t="shared" ref="E580:E643" si="36">IF(B580&gt;B579, E579+D580, IF(B580&lt;B579, E579-D580, E579))</f>
        <v>20.003999999999998</v>
      </c>
      <c r="F580" s="5" t="str">
        <f t="shared" si="35"/>
        <v>BEARISH</v>
      </c>
      <c r="G580" s="5" t="str">
        <f t="shared" si="34"/>
        <v>WEAK</v>
      </c>
      <c r="H580" s="5" t="str">
        <f t="shared" si="33"/>
        <v>NEUTRAL</v>
      </c>
    </row>
    <row r="581" spans="1:8" ht="13.5" x14ac:dyDescent="0.25">
      <c r="A581" s="3">
        <f>TITRES_STAT!B584</f>
        <v>42849</v>
      </c>
      <c r="B581" s="5">
        <f>TITRES_STAT!C584</f>
        <v>20.2</v>
      </c>
      <c r="C581" s="5">
        <f>TITRES_STAT!D584</f>
        <v>10.566000000000001</v>
      </c>
      <c r="D581" s="5">
        <f>TITRES_STAT!E584</f>
        <v>10.888999999999999</v>
      </c>
      <c r="E581" s="2">
        <f t="shared" si="36"/>
        <v>20.003999999999998</v>
      </c>
      <c r="F581" s="5" t="str">
        <f t="shared" si="35"/>
        <v>BULLISH</v>
      </c>
      <c r="G581" s="5" t="str">
        <f t="shared" si="34"/>
        <v>NEUTRAL</v>
      </c>
      <c r="H581" s="5" t="str">
        <f t="shared" si="33"/>
        <v>CONFIRMED BULLISH</v>
      </c>
    </row>
    <row r="582" spans="1:8" ht="13.5" x14ac:dyDescent="0.25">
      <c r="A582" s="3">
        <f>TITRES_STAT!B585</f>
        <v>42850</v>
      </c>
      <c r="B582" s="5">
        <f>TITRES_STAT!C585</f>
        <v>19.989999999999998</v>
      </c>
      <c r="C582" s="5">
        <f>TITRES_STAT!D585</f>
        <v>10.457000000000001</v>
      </c>
      <c r="D582" s="5">
        <f>TITRES_STAT!E585</f>
        <v>11.013</v>
      </c>
      <c r="E582" s="2">
        <f t="shared" si="36"/>
        <v>8.9909999999999979</v>
      </c>
      <c r="F582" s="5" t="str">
        <f t="shared" si="35"/>
        <v>BEARISH</v>
      </c>
      <c r="G582" s="5" t="str">
        <f t="shared" si="34"/>
        <v>WEAK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42851</v>
      </c>
      <c r="B583" s="5">
        <f>TITRES_STAT!C586</f>
        <v>20.3</v>
      </c>
      <c r="C583" s="5">
        <f>TITRES_STAT!D586</f>
        <v>10.619</v>
      </c>
      <c r="D583" s="5">
        <f>TITRES_STAT!E586</f>
        <v>11.061999999999999</v>
      </c>
      <c r="E583" s="2">
        <f t="shared" si="36"/>
        <v>20.052999999999997</v>
      </c>
      <c r="F583" s="5" t="str">
        <f t="shared" si="35"/>
        <v>BULLISH</v>
      </c>
      <c r="G583" s="5" t="str">
        <f t="shared" ref="G583:G646" si="38">IF((E583-E578)/E578 &gt; 0.02, "STRONG",
 IF((E583-E578)/E578 &lt; -0.02, "WEAK", "NEUTRAL"))</f>
        <v>NEUTRAL</v>
      </c>
      <c r="H583" s="5" t="str">
        <f t="shared" si="37"/>
        <v>CONFIRMED BULLISH</v>
      </c>
    </row>
    <row r="584" spans="1:8" ht="13.5" x14ac:dyDescent="0.25">
      <c r="A584" s="3">
        <f>TITRES_STAT!B587</f>
        <v>42852</v>
      </c>
      <c r="B584" s="5">
        <f>TITRES_STAT!C587</f>
        <v>20.3</v>
      </c>
      <c r="C584" s="5">
        <f>TITRES_STAT!D587</f>
        <v>10.619</v>
      </c>
      <c r="D584" s="5">
        <f>TITRES_STAT!E587</f>
        <v>10.994999999999999</v>
      </c>
      <c r="E584" s="2">
        <f t="shared" si="36"/>
        <v>20.052999999999997</v>
      </c>
      <c r="F584" s="5" t="str">
        <f t="shared" ref="F584:F647" si="39">IF(E584&gt;E579,"BULLISH",IF(E584&lt;E579,"BEARISH","NEUTRAL"))</f>
        <v>BULLISH</v>
      </c>
      <c r="G584" s="5" t="str">
        <f t="shared" si="38"/>
        <v>STRONG</v>
      </c>
      <c r="H584" s="5" t="str">
        <f t="shared" si="37"/>
        <v>CONFIRMED BULLISH</v>
      </c>
    </row>
    <row r="585" spans="1:8" ht="13.5" x14ac:dyDescent="0.25">
      <c r="A585" s="3">
        <f>TITRES_STAT!B588</f>
        <v>42853</v>
      </c>
      <c r="B585" s="5">
        <f>TITRES_STAT!C588</f>
        <v>20.2</v>
      </c>
      <c r="C585" s="5">
        <f>TITRES_STAT!D588</f>
        <v>10.566000000000001</v>
      </c>
      <c r="D585" s="5">
        <f>TITRES_STAT!E588</f>
        <v>10.891999999999999</v>
      </c>
      <c r="E585" s="2">
        <f t="shared" si="36"/>
        <v>9.1609999999999978</v>
      </c>
      <c r="F585" s="5" t="str">
        <f t="shared" si="39"/>
        <v>BEARISH</v>
      </c>
      <c r="G585" s="5" t="str">
        <f t="shared" si="38"/>
        <v>WEAK</v>
      </c>
      <c r="H585" s="5" t="str">
        <f t="shared" si="37"/>
        <v>NEUTRAL</v>
      </c>
    </row>
    <row r="586" spans="1:8" ht="13.5" x14ac:dyDescent="0.25">
      <c r="A586" s="3">
        <f>TITRES_STAT!B589</f>
        <v>42857</v>
      </c>
      <c r="B586" s="5">
        <f>TITRES_STAT!C589</f>
        <v>20.010000000000002</v>
      </c>
      <c r="C586" s="5">
        <f>TITRES_STAT!D589</f>
        <v>10.467000000000001</v>
      </c>
      <c r="D586" s="5">
        <f>TITRES_STAT!E589</f>
        <v>10.967000000000001</v>
      </c>
      <c r="E586" s="2">
        <f t="shared" si="36"/>
        <v>-1.8060000000000027</v>
      </c>
      <c r="F586" s="5" t="str">
        <f t="shared" si="39"/>
        <v>BEARISH</v>
      </c>
      <c r="G586" s="5" t="str">
        <f t="shared" si="38"/>
        <v>WEAK</v>
      </c>
      <c r="H586" s="5" t="str">
        <f t="shared" si="37"/>
        <v>CONFIRMED BEARISH</v>
      </c>
    </row>
    <row r="587" spans="1:8" ht="13.5" x14ac:dyDescent="0.25">
      <c r="A587" s="3">
        <f>TITRES_STAT!B590</f>
        <v>42858</v>
      </c>
      <c r="B587" s="5">
        <f>TITRES_STAT!C590</f>
        <v>20.190000000000001</v>
      </c>
      <c r="C587" s="5">
        <f>TITRES_STAT!D590</f>
        <v>10.561</v>
      </c>
      <c r="D587" s="5">
        <f>TITRES_STAT!E590</f>
        <v>11.079000000000001</v>
      </c>
      <c r="E587" s="2">
        <f t="shared" si="36"/>
        <v>9.2729999999999979</v>
      </c>
      <c r="F587" s="5" t="str">
        <f t="shared" si="39"/>
        <v>BULLISH</v>
      </c>
      <c r="G587" s="5" t="str">
        <f t="shared" si="38"/>
        <v>STRONG</v>
      </c>
      <c r="H587" s="5" t="str">
        <f t="shared" si="37"/>
        <v>CONFIRMED BULLISH</v>
      </c>
    </row>
    <row r="588" spans="1:8" ht="13.5" x14ac:dyDescent="0.25">
      <c r="A588" s="3">
        <f>TITRES_STAT!B591</f>
        <v>42859</v>
      </c>
      <c r="B588" s="5">
        <f>TITRES_STAT!C591</f>
        <v>20.5</v>
      </c>
      <c r="C588" s="5">
        <f>TITRES_STAT!D591</f>
        <v>10.723000000000001</v>
      </c>
      <c r="D588" s="5">
        <f>TITRES_STAT!E591</f>
        <v>11.218</v>
      </c>
      <c r="E588" s="2">
        <f t="shared" si="36"/>
        <v>20.491</v>
      </c>
      <c r="F588" s="5" t="str">
        <f t="shared" si="39"/>
        <v>BULLISH</v>
      </c>
      <c r="G588" s="5" t="str">
        <f t="shared" si="38"/>
        <v>STRONG</v>
      </c>
      <c r="H588" s="5" t="str">
        <f t="shared" si="37"/>
        <v>CONFIRMED BULLISH</v>
      </c>
    </row>
    <row r="589" spans="1:8" ht="13.5" x14ac:dyDescent="0.25">
      <c r="A589" s="3">
        <f>TITRES_STAT!B592</f>
        <v>42860</v>
      </c>
      <c r="B589" s="5">
        <f>TITRES_STAT!C592</f>
        <v>20.65</v>
      </c>
      <c r="C589" s="5">
        <f>TITRES_STAT!D592</f>
        <v>10.802</v>
      </c>
      <c r="D589" s="5">
        <f>TITRES_STAT!E592</f>
        <v>11.329000000000001</v>
      </c>
      <c r="E589" s="2">
        <f t="shared" si="36"/>
        <v>31.82</v>
      </c>
      <c r="F589" s="5" t="str">
        <f t="shared" si="39"/>
        <v>BULLISH</v>
      </c>
      <c r="G589" s="5" t="str">
        <f t="shared" si="38"/>
        <v>STRONG</v>
      </c>
      <c r="H589" s="5" t="str">
        <f t="shared" si="37"/>
        <v>CONFIRMED BULLISH</v>
      </c>
    </row>
    <row r="590" spans="1:8" ht="13.5" x14ac:dyDescent="0.25">
      <c r="A590" s="3">
        <f>TITRES_STAT!B593</f>
        <v>42863</v>
      </c>
      <c r="B590" s="5">
        <f>TITRES_STAT!C593</f>
        <v>21</v>
      </c>
      <c r="C590" s="5">
        <f>TITRES_STAT!D593</f>
        <v>10.984999999999999</v>
      </c>
      <c r="D590" s="5">
        <f>TITRES_STAT!E593</f>
        <v>11.567</v>
      </c>
      <c r="E590" s="2">
        <f t="shared" si="36"/>
        <v>43.387</v>
      </c>
      <c r="F590" s="5" t="str">
        <f t="shared" si="39"/>
        <v>BULLISH</v>
      </c>
      <c r="G590" s="5" t="str">
        <f t="shared" si="38"/>
        <v>STRONG</v>
      </c>
      <c r="H590" s="5" t="str">
        <f t="shared" si="37"/>
        <v>CONFIRMED BULLISH</v>
      </c>
    </row>
    <row r="591" spans="1:8" ht="13.5" x14ac:dyDescent="0.25">
      <c r="A591" s="3">
        <f>TITRES_STAT!B594</f>
        <v>42864</v>
      </c>
      <c r="B591" s="5">
        <f>TITRES_STAT!C594</f>
        <v>21.23</v>
      </c>
      <c r="C591" s="5">
        <f>TITRES_STAT!D594</f>
        <v>11.105</v>
      </c>
      <c r="D591" s="5">
        <f>TITRES_STAT!E594</f>
        <v>11.547000000000001</v>
      </c>
      <c r="E591" s="2">
        <f t="shared" si="36"/>
        <v>54.933999999999997</v>
      </c>
      <c r="F591" s="5" t="str">
        <f t="shared" si="39"/>
        <v>BULLISH</v>
      </c>
      <c r="G591" s="5" t="str">
        <f t="shared" si="38"/>
        <v>WEAK</v>
      </c>
      <c r="H591" s="5" t="str">
        <f t="shared" si="37"/>
        <v>CONFIRMED BULLISH</v>
      </c>
    </row>
    <row r="592" spans="1:8" ht="13.5" x14ac:dyDescent="0.25">
      <c r="A592" s="3">
        <f>TITRES_STAT!B595</f>
        <v>42865</v>
      </c>
      <c r="B592" s="5">
        <f>TITRES_STAT!C595</f>
        <v>21.1</v>
      </c>
      <c r="C592" s="5">
        <f>TITRES_STAT!D595</f>
        <v>11.037000000000001</v>
      </c>
      <c r="D592" s="5">
        <f>TITRES_STAT!E595</f>
        <v>11.555999999999999</v>
      </c>
      <c r="E592" s="2">
        <f t="shared" si="36"/>
        <v>43.378</v>
      </c>
      <c r="F592" s="5" t="str">
        <f t="shared" si="39"/>
        <v>BULLISH</v>
      </c>
      <c r="G592" s="5" t="str">
        <f t="shared" si="38"/>
        <v>STRONG</v>
      </c>
      <c r="H592" s="5" t="str">
        <f t="shared" si="37"/>
        <v>CONFIRMED BULLISH</v>
      </c>
    </row>
    <row r="593" spans="1:8" ht="13.5" x14ac:dyDescent="0.25">
      <c r="A593" s="3">
        <f>TITRES_STAT!B596</f>
        <v>42866</v>
      </c>
      <c r="B593" s="5">
        <f>TITRES_STAT!C596</f>
        <v>21.49</v>
      </c>
      <c r="C593" s="5">
        <f>TITRES_STAT!D596</f>
        <v>11.241</v>
      </c>
      <c r="D593" s="5">
        <f>TITRES_STAT!E596</f>
        <v>11.69</v>
      </c>
      <c r="E593" s="2">
        <f t="shared" si="36"/>
        <v>55.067999999999998</v>
      </c>
      <c r="F593" s="5" t="str">
        <f t="shared" si="39"/>
        <v>BULLISH</v>
      </c>
      <c r="G593" s="5" t="str">
        <f t="shared" si="38"/>
        <v>STRONG</v>
      </c>
      <c r="H593" s="5" t="str">
        <f t="shared" si="37"/>
        <v>CONFIRMED BULLISH</v>
      </c>
    </row>
    <row r="594" spans="1:8" ht="13.5" x14ac:dyDescent="0.25">
      <c r="A594" s="3">
        <f>TITRES_STAT!B597</f>
        <v>42867</v>
      </c>
      <c r="B594" s="5">
        <f>TITRES_STAT!C597</f>
        <v>21.49</v>
      </c>
      <c r="C594" s="5">
        <f>TITRES_STAT!D597</f>
        <v>11.241</v>
      </c>
      <c r="D594" s="5">
        <f>TITRES_STAT!E597</f>
        <v>11.654999999999999</v>
      </c>
      <c r="E594" s="2">
        <f t="shared" si="36"/>
        <v>55.067999999999998</v>
      </c>
      <c r="F594" s="5" t="str">
        <f t="shared" si="39"/>
        <v>BULLISH</v>
      </c>
      <c r="G594" s="5" t="str">
        <f t="shared" si="38"/>
        <v>STRONG</v>
      </c>
      <c r="H594" s="5" t="str">
        <f t="shared" si="37"/>
        <v>CONFIRMED BULLISH</v>
      </c>
    </row>
    <row r="595" spans="1:8" ht="13.5" x14ac:dyDescent="0.25">
      <c r="A595" s="3">
        <f>TITRES_STAT!B598</f>
        <v>42870</v>
      </c>
      <c r="B595" s="5">
        <f>TITRES_STAT!C598</f>
        <v>21.49</v>
      </c>
      <c r="C595" s="5">
        <f>TITRES_STAT!D598</f>
        <v>11.241</v>
      </c>
      <c r="D595" s="5">
        <f>TITRES_STAT!E598</f>
        <v>11.798999999999999</v>
      </c>
      <c r="E595" s="2">
        <f t="shared" si="36"/>
        <v>55.067999999999998</v>
      </c>
      <c r="F595" s="5" t="str">
        <f t="shared" si="39"/>
        <v>BULLISH</v>
      </c>
      <c r="G595" s="5" t="str">
        <f t="shared" si="38"/>
        <v>STRONG</v>
      </c>
      <c r="H595" s="5" t="str">
        <f t="shared" si="37"/>
        <v>CONFIRMED BULLISH</v>
      </c>
    </row>
    <row r="596" spans="1:8" ht="13.5" x14ac:dyDescent="0.25">
      <c r="A596" s="3">
        <f>TITRES_STAT!B599</f>
        <v>42871</v>
      </c>
      <c r="B596" s="5">
        <f>TITRES_STAT!C599</f>
        <v>21.6</v>
      </c>
      <c r="C596" s="5">
        <f>TITRES_STAT!D599</f>
        <v>11.298999999999999</v>
      </c>
      <c r="D596" s="5">
        <f>TITRES_STAT!E599</f>
        <v>11.563000000000001</v>
      </c>
      <c r="E596" s="2">
        <f t="shared" si="36"/>
        <v>66.631</v>
      </c>
      <c r="F596" s="5" t="str">
        <f t="shared" si="39"/>
        <v>BULLISH</v>
      </c>
      <c r="G596" s="5" t="str">
        <f t="shared" si="38"/>
        <v>STRONG</v>
      </c>
      <c r="H596" s="5" t="str">
        <f t="shared" si="37"/>
        <v>CONFIRMED BULLISH</v>
      </c>
    </row>
    <row r="597" spans="1:8" ht="13.5" x14ac:dyDescent="0.25">
      <c r="A597" s="3">
        <f>TITRES_STAT!B600</f>
        <v>42872</v>
      </c>
      <c r="B597" s="5">
        <f>TITRES_STAT!C600</f>
        <v>21.39</v>
      </c>
      <c r="C597" s="5">
        <f>TITRES_STAT!D600</f>
        <v>11.189</v>
      </c>
      <c r="D597" s="5">
        <f>TITRES_STAT!E600</f>
        <v>11.643000000000001</v>
      </c>
      <c r="E597" s="2">
        <f t="shared" si="36"/>
        <v>54.988</v>
      </c>
      <c r="F597" s="5" t="str">
        <f t="shared" si="39"/>
        <v>BULLISH</v>
      </c>
      <c r="G597" s="5" t="str">
        <f t="shared" si="38"/>
        <v>STRONG</v>
      </c>
      <c r="H597" s="5" t="str">
        <f t="shared" si="37"/>
        <v>CONFIRMED BULLISH</v>
      </c>
    </row>
    <row r="598" spans="1:8" ht="13.5" x14ac:dyDescent="0.25">
      <c r="A598" s="3">
        <f>TITRES_STAT!B601</f>
        <v>42873</v>
      </c>
      <c r="B598" s="5">
        <f>TITRES_STAT!C601</f>
        <v>21.39</v>
      </c>
      <c r="C598" s="5">
        <f>TITRES_STAT!D601</f>
        <v>11.189</v>
      </c>
      <c r="D598" s="5">
        <f>TITRES_STAT!E601</f>
        <v>11.541</v>
      </c>
      <c r="E598" s="2">
        <f t="shared" si="36"/>
        <v>54.988</v>
      </c>
      <c r="F598" s="5" t="str">
        <f t="shared" si="39"/>
        <v>BEARISH</v>
      </c>
      <c r="G598" s="5" t="str">
        <f t="shared" si="38"/>
        <v>NEUTRAL</v>
      </c>
      <c r="H598" s="5" t="str">
        <f t="shared" si="37"/>
        <v>CONFIRMED BEARISH</v>
      </c>
    </row>
    <row r="599" spans="1:8" ht="13.5" x14ac:dyDescent="0.25">
      <c r="A599" s="3">
        <f>TITRES_STAT!B602</f>
        <v>42874</v>
      </c>
      <c r="B599" s="5">
        <f>TITRES_STAT!C602</f>
        <v>21.2</v>
      </c>
      <c r="C599" s="5">
        <f>TITRES_STAT!D602</f>
        <v>11.089</v>
      </c>
      <c r="D599" s="5">
        <f>TITRES_STAT!E602</f>
        <v>11.506</v>
      </c>
      <c r="E599" s="2">
        <f t="shared" si="36"/>
        <v>43.481999999999999</v>
      </c>
      <c r="F599" s="5" t="str">
        <f t="shared" si="39"/>
        <v>BEARISH</v>
      </c>
      <c r="G599" s="5" t="str">
        <f t="shared" si="38"/>
        <v>WEAK</v>
      </c>
      <c r="H599" s="5" t="str">
        <f t="shared" si="37"/>
        <v>CONFIRMED BEARISH</v>
      </c>
    </row>
    <row r="600" spans="1:8" ht="13.5" x14ac:dyDescent="0.25">
      <c r="A600" s="3">
        <f>TITRES_STAT!B603</f>
        <v>42877</v>
      </c>
      <c r="B600" s="5">
        <f>TITRES_STAT!C603</f>
        <v>21</v>
      </c>
      <c r="C600" s="5">
        <f>TITRES_STAT!D603</f>
        <v>10.984999999999999</v>
      </c>
      <c r="D600" s="5">
        <f>TITRES_STAT!E603</f>
        <v>11.54</v>
      </c>
      <c r="E600" s="2">
        <f t="shared" si="36"/>
        <v>31.942</v>
      </c>
      <c r="F600" s="5" t="str">
        <f t="shared" si="39"/>
        <v>BEARISH</v>
      </c>
      <c r="G600" s="5" t="str">
        <f t="shared" si="38"/>
        <v>WEAK</v>
      </c>
      <c r="H600" s="5" t="str">
        <f t="shared" si="37"/>
        <v>CONFIRMED BEARISH</v>
      </c>
    </row>
    <row r="601" spans="1:8" ht="13.5" x14ac:dyDescent="0.25">
      <c r="A601" s="3">
        <f>TITRES_STAT!B604</f>
        <v>42878</v>
      </c>
      <c r="B601" s="5">
        <f>TITRES_STAT!C604</f>
        <v>21.2</v>
      </c>
      <c r="C601" s="5">
        <f>TITRES_STAT!D604</f>
        <v>11.089</v>
      </c>
      <c r="D601" s="5">
        <f>TITRES_STAT!E604</f>
        <v>11.42</v>
      </c>
      <c r="E601" s="2">
        <f t="shared" si="36"/>
        <v>43.362000000000002</v>
      </c>
      <c r="F601" s="5" t="str">
        <f t="shared" si="39"/>
        <v>BEARISH</v>
      </c>
      <c r="G601" s="5" t="str">
        <f t="shared" si="38"/>
        <v>WEAK</v>
      </c>
      <c r="H601" s="5" t="str">
        <f t="shared" si="37"/>
        <v>CONFIRMED BEARISH</v>
      </c>
    </row>
    <row r="602" spans="1:8" ht="13.5" x14ac:dyDescent="0.25">
      <c r="A602" s="3">
        <f>TITRES_STAT!B605</f>
        <v>42879</v>
      </c>
      <c r="B602" s="5">
        <f>TITRES_STAT!C605</f>
        <v>20.9</v>
      </c>
      <c r="C602" s="5">
        <f>TITRES_STAT!D605</f>
        <v>10.933</v>
      </c>
      <c r="D602" s="5">
        <f>TITRES_STAT!E605</f>
        <v>11.368</v>
      </c>
      <c r="E602" s="2">
        <f t="shared" si="36"/>
        <v>31.994</v>
      </c>
      <c r="F602" s="5" t="str">
        <f t="shared" si="39"/>
        <v>BEARISH</v>
      </c>
      <c r="G602" s="5" t="str">
        <f t="shared" si="38"/>
        <v>WEAK</v>
      </c>
      <c r="H602" s="5" t="str">
        <f t="shared" si="37"/>
        <v>CONFIRMED BEARISH</v>
      </c>
    </row>
    <row r="603" spans="1:8" ht="13.5" x14ac:dyDescent="0.25">
      <c r="A603" s="3">
        <f>TITRES_STAT!B606</f>
        <v>42880</v>
      </c>
      <c r="B603" s="5">
        <f>TITRES_STAT!C606</f>
        <v>20.72</v>
      </c>
      <c r="C603" s="5">
        <f>TITRES_STAT!D606</f>
        <v>10.837999999999999</v>
      </c>
      <c r="D603" s="5">
        <f>TITRES_STAT!E606</f>
        <v>11.571999999999999</v>
      </c>
      <c r="E603" s="2">
        <f t="shared" si="36"/>
        <v>20.422000000000001</v>
      </c>
      <c r="F603" s="5" t="str">
        <f t="shared" si="39"/>
        <v>BEARISH</v>
      </c>
      <c r="G603" s="5" t="str">
        <f t="shared" si="38"/>
        <v>WEAK</v>
      </c>
      <c r="H603" s="5" t="str">
        <f t="shared" si="37"/>
        <v>CONFIRMED BEARISH</v>
      </c>
    </row>
    <row r="604" spans="1:8" ht="13.5" x14ac:dyDescent="0.25">
      <c r="A604" s="3">
        <f>TITRES_STAT!B607</f>
        <v>42881</v>
      </c>
      <c r="B604" s="5">
        <f>TITRES_STAT!C607</f>
        <v>21.3</v>
      </c>
      <c r="C604" s="5">
        <f>TITRES_STAT!D607</f>
        <v>11.141999999999999</v>
      </c>
      <c r="D604" s="5">
        <f>TITRES_STAT!E607</f>
        <v>11.648</v>
      </c>
      <c r="E604" s="2">
        <f t="shared" si="36"/>
        <v>32.07</v>
      </c>
      <c r="F604" s="5" t="str">
        <f t="shared" si="39"/>
        <v>BEARISH</v>
      </c>
      <c r="G604" s="5" t="str">
        <f t="shared" si="38"/>
        <v>WEAK</v>
      </c>
      <c r="H604" s="5" t="str">
        <f t="shared" si="37"/>
        <v>BEARISH DIVERGENCE</v>
      </c>
    </row>
    <row r="605" spans="1:8" ht="13.5" x14ac:dyDescent="0.25">
      <c r="A605" s="3">
        <f>TITRES_STAT!B608</f>
        <v>42884</v>
      </c>
      <c r="B605" s="5">
        <f>TITRES_STAT!C608</f>
        <v>21.4</v>
      </c>
      <c r="C605" s="5">
        <f>TITRES_STAT!D608</f>
        <v>11.194000000000001</v>
      </c>
      <c r="D605" s="5">
        <f>TITRES_STAT!E608</f>
        <v>11.631</v>
      </c>
      <c r="E605" s="2">
        <f t="shared" si="36"/>
        <v>43.701000000000001</v>
      </c>
      <c r="F605" s="5" t="str">
        <f t="shared" si="39"/>
        <v>BULLISH</v>
      </c>
      <c r="G605" s="5" t="str">
        <f t="shared" si="38"/>
        <v>STRONG</v>
      </c>
      <c r="H605" s="5" t="str">
        <f t="shared" si="37"/>
        <v>CONFIRMED BULLISH</v>
      </c>
    </row>
    <row r="606" spans="1:8" ht="13.5" x14ac:dyDescent="0.25">
      <c r="A606" s="3">
        <f>TITRES_STAT!B609</f>
        <v>42885</v>
      </c>
      <c r="B606" s="5">
        <f>TITRES_STAT!C609</f>
        <v>21.28</v>
      </c>
      <c r="C606" s="5">
        <f>TITRES_STAT!D609</f>
        <v>11.131</v>
      </c>
      <c r="D606" s="5">
        <f>TITRES_STAT!E609</f>
        <v>11.381</v>
      </c>
      <c r="E606" s="2">
        <f t="shared" si="36"/>
        <v>32.32</v>
      </c>
      <c r="F606" s="5" t="str">
        <f t="shared" si="39"/>
        <v>BEARISH</v>
      </c>
      <c r="G606" s="5" t="str">
        <f t="shared" si="38"/>
        <v>WEAK</v>
      </c>
      <c r="H606" s="5" t="str">
        <f t="shared" si="37"/>
        <v>BEARISH DIVERGENCE</v>
      </c>
    </row>
    <row r="607" spans="1:8" ht="13.5" x14ac:dyDescent="0.25">
      <c r="A607" s="3">
        <f>TITRES_STAT!B610</f>
        <v>42886</v>
      </c>
      <c r="B607" s="5">
        <f>TITRES_STAT!C610</f>
        <v>21</v>
      </c>
      <c r="C607" s="5">
        <f>TITRES_STAT!D610</f>
        <v>10.984999999999999</v>
      </c>
      <c r="D607" s="5">
        <f>TITRES_STAT!E610</f>
        <v>11.433999999999999</v>
      </c>
      <c r="E607" s="2">
        <f t="shared" si="36"/>
        <v>20.886000000000003</v>
      </c>
      <c r="F607" s="5" t="str">
        <f t="shared" si="39"/>
        <v>BEARISH</v>
      </c>
      <c r="G607" s="5" t="str">
        <f t="shared" si="38"/>
        <v>WEAK</v>
      </c>
      <c r="H607" s="5" t="str">
        <f t="shared" si="37"/>
        <v>BEARISH DIVERGENCE</v>
      </c>
    </row>
    <row r="608" spans="1:8" ht="13.5" x14ac:dyDescent="0.25">
      <c r="A608" s="3">
        <f>TITRES_STAT!B611</f>
        <v>42887</v>
      </c>
      <c r="B608" s="5">
        <f>TITRES_STAT!C611</f>
        <v>21.1</v>
      </c>
      <c r="C608" s="5">
        <f>TITRES_STAT!D611</f>
        <v>11.037000000000001</v>
      </c>
      <c r="D608" s="5">
        <f>TITRES_STAT!E611</f>
        <v>11.609</v>
      </c>
      <c r="E608" s="2">
        <f t="shared" si="36"/>
        <v>32.495000000000005</v>
      </c>
      <c r="F608" s="5" t="str">
        <f t="shared" si="39"/>
        <v>BULLISH</v>
      </c>
      <c r="G608" s="5" t="str">
        <f t="shared" si="38"/>
        <v>STRONG</v>
      </c>
      <c r="H608" s="5" t="str">
        <f t="shared" si="37"/>
        <v>CONFIRMED BULLISH</v>
      </c>
    </row>
    <row r="609" spans="1:8" ht="13.5" x14ac:dyDescent="0.25">
      <c r="A609" s="3">
        <f>TITRES_STAT!B612</f>
        <v>42888</v>
      </c>
      <c r="B609" s="5">
        <f>TITRES_STAT!C612</f>
        <v>21.4</v>
      </c>
      <c r="C609" s="5">
        <f>TITRES_STAT!D612</f>
        <v>11.194000000000001</v>
      </c>
      <c r="D609" s="5">
        <f>TITRES_STAT!E612</f>
        <v>11.811999999999999</v>
      </c>
      <c r="E609" s="2">
        <f t="shared" si="36"/>
        <v>44.307000000000002</v>
      </c>
      <c r="F609" s="5" t="str">
        <f t="shared" si="39"/>
        <v>BULLISH</v>
      </c>
      <c r="G609" s="5" t="str">
        <f t="shared" si="38"/>
        <v>STRONG</v>
      </c>
      <c r="H609" s="5" t="str">
        <f t="shared" si="37"/>
        <v>CONFIRMED BULLISH</v>
      </c>
    </row>
    <row r="610" spans="1:8" ht="13.5" x14ac:dyDescent="0.25">
      <c r="A610" s="3">
        <f>TITRES_STAT!B613</f>
        <v>42891</v>
      </c>
      <c r="B610" s="5">
        <f>TITRES_STAT!C613</f>
        <v>21.7</v>
      </c>
      <c r="C610" s="5">
        <f>TITRES_STAT!D613</f>
        <v>11.351000000000001</v>
      </c>
      <c r="D610" s="5">
        <f>TITRES_STAT!E613</f>
        <v>11.89</v>
      </c>
      <c r="E610" s="2">
        <f t="shared" si="36"/>
        <v>56.197000000000003</v>
      </c>
      <c r="F610" s="5" t="str">
        <f t="shared" si="39"/>
        <v>BULLISH</v>
      </c>
      <c r="G610" s="5" t="str">
        <f t="shared" si="38"/>
        <v>STRONG</v>
      </c>
      <c r="H610" s="5" t="str">
        <f t="shared" si="37"/>
        <v>CONFIRMED BULLISH</v>
      </c>
    </row>
    <row r="611" spans="1:8" ht="13.5" x14ac:dyDescent="0.25">
      <c r="A611" s="3">
        <f>TITRES_STAT!B614</f>
        <v>42892</v>
      </c>
      <c r="B611" s="5">
        <f>TITRES_STAT!C614</f>
        <v>22.3</v>
      </c>
      <c r="C611" s="5">
        <f>TITRES_STAT!D614</f>
        <v>11.664999999999999</v>
      </c>
      <c r="D611" s="5">
        <f>TITRES_STAT!E614</f>
        <v>12.467000000000001</v>
      </c>
      <c r="E611" s="2">
        <f t="shared" si="36"/>
        <v>68.664000000000001</v>
      </c>
      <c r="F611" s="5" t="str">
        <f t="shared" si="39"/>
        <v>BULLISH</v>
      </c>
      <c r="G611" s="5" t="str">
        <f t="shared" si="38"/>
        <v>STRONG</v>
      </c>
      <c r="H611" s="5" t="str">
        <f t="shared" si="37"/>
        <v>CONFIRMED BULLISH</v>
      </c>
    </row>
    <row r="612" spans="1:8" ht="13.5" x14ac:dyDescent="0.25">
      <c r="A612" s="3">
        <f>TITRES_STAT!B615</f>
        <v>42893</v>
      </c>
      <c r="B612" s="5">
        <f>TITRES_STAT!C615</f>
        <v>22.95</v>
      </c>
      <c r="C612" s="5">
        <f>TITRES_STAT!D615</f>
        <v>12.005000000000001</v>
      </c>
      <c r="D612" s="5">
        <f>TITRES_STAT!E615</f>
        <v>12.789</v>
      </c>
      <c r="E612" s="2">
        <f t="shared" si="36"/>
        <v>81.453000000000003</v>
      </c>
      <c r="F612" s="5" t="str">
        <f t="shared" si="39"/>
        <v>BULLISH</v>
      </c>
      <c r="G612" s="5" t="str">
        <f t="shared" si="38"/>
        <v>STRONG</v>
      </c>
      <c r="H612" s="5" t="str">
        <f t="shared" si="37"/>
        <v>CONFIRMED BULLISH</v>
      </c>
    </row>
    <row r="613" spans="1:8" ht="13.5" x14ac:dyDescent="0.25">
      <c r="A613" s="3">
        <f>TITRES_STAT!B616</f>
        <v>42894</v>
      </c>
      <c r="B613" s="5">
        <f>TITRES_STAT!C616</f>
        <v>23.6</v>
      </c>
      <c r="C613" s="5">
        <f>TITRES_STAT!D616</f>
        <v>12.345000000000001</v>
      </c>
      <c r="D613" s="5">
        <f>TITRES_STAT!E616</f>
        <v>13.103</v>
      </c>
      <c r="E613" s="2">
        <f t="shared" si="36"/>
        <v>94.555999999999997</v>
      </c>
      <c r="F613" s="5" t="str">
        <f t="shared" si="39"/>
        <v>BULLISH</v>
      </c>
      <c r="G613" s="5" t="str">
        <f t="shared" si="38"/>
        <v>STRONG</v>
      </c>
      <c r="H613" s="5" t="str">
        <f t="shared" si="37"/>
        <v>CONFIRMED BULLISH</v>
      </c>
    </row>
    <row r="614" spans="1:8" ht="13.5" x14ac:dyDescent="0.25">
      <c r="A614" s="3">
        <f>TITRES_STAT!B617</f>
        <v>42895</v>
      </c>
      <c r="B614" s="5">
        <f>TITRES_STAT!C617</f>
        <v>24</v>
      </c>
      <c r="C614" s="5">
        <f>TITRES_STAT!D617</f>
        <v>12.554</v>
      </c>
      <c r="D614" s="5">
        <f>TITRES_STAT!E617</f>
        <v>12.865</v>
      </c>
      <c r="E614" s="2">
        <f t="shared" si="36"/>
        <v>107.42099999999999</v>
      </c>
      <c r="F614" s="5" t="str">
        <f t="shared" si="39"/>
        <v>BULLISH</v>
      </c>
      <c r="G614" s="5" t="str">
        <f t="shared" si="38"/>
        <v>STRONG</v>
      </c>
      <c r="H614" s="5" t="str">
        <f t="shared" si="37"/>
        <v>CONFIRMED BULLISH</v>
      </c>
    </row>
    <row r="615" spans="1:8" ht="13.5" x14ac:dyDescent="0.25">
      <c r="A615" s="3">
        <f>TITRES_STAT!B618</f>
        <v>42898</v>
      </c>
      <c r="B615" s="5">
        <f>TITRES_STAT!C618</f>
        <v>23.28</v>
      </c>
      <c r="C615" s="5">
        <f>TITRES_STAT!D618</f>
        <v>12.332000000000001</v>
      </c>
      <c r="D615" s="5">
        <f>TITRES_STAT!E618</f>
        <v>13.167</v>
      </c>
      <c r="E615" s="2">
        <f t="shared" si="36"/>
        <v>94.253999999999991</v>
      </c>
      <c r="F615" s="5" t="str">
        <f t="shared" si="39"/>
        <v>BULLISH</v>
      </c>
      <c r="G615" s="5" t="str">
        <f t="shared" si="38"/>
        <v>STRONG</v>
      </c>
      <c r="H615" s="5" t="str">
        <f t="shared" si="37"/>
        <v>CONFIRMED BULLISH</v>
      </c>
    </row>
    <row r="616" spans="1:8" ht="13.5" x14ac:dyDescent="0.25">
      <c r="A616" s="3">
        <f>TITRES_STAT!B619</f>
        <v>42899</v>
      </c>
      <c r="B616" s="5">
        <f>TITRES_STAT!C619</f>
        <v>23.97</v>
      </c>
      <c r="C616" s="5">
        <f>TITRES_STAT!D619</f>
        <v>12.696999999999999</v>
      </c>
      <c r="D616" s="5">
        <f>TITRES_STAT!E619</f>
        <v>13.234999999999999</v>
      </c>
      <c r="E616" s="2">
        <f t="shared" si="36"/>
        <v>107.48899999999999</v>
      </c>
      <c r="F616" s="5" t="str">
        <f t="shared" si="39"/>
        <v>BULLISH</v>
      </c>
      <c r="G616" s="5" t="str">
        <f t="shared" si="38"/>
        <v>STRONG</v>
      </c>
      <c r="H616" s="5" t="str">
        <f t="shared" si="37"/>
        <v>CONFIRMED BULLISH</v>
      </c>
    </row>
    <row r="617" spans="1:8" ht="13.5" x14ac:dyDescent="0.25">
      <c r="A617" s="3">
        <f>TITRES_STAT!B620</f>
        <v>42900</v>
      </c>
      <c r="B617" s="5">
        <f>TITRES_STAT!C620</f>
        <v>24.6</v>
      </c>
      <c r="C617" s="5">
        <f>TITRES_STAT!D620</f>
        <v>13.031000000000001</v>
      </c>
      <c r="D617" s="5">
        <f>TITRES_STAT!E620</f>
        <v>13.794</v>
      </c>
      <c r="E617" s="2">
        <f t="shared" si="36"/>
        <v>121.28299999999999</v>
      </c>
      <c r="F617" s="5" t="str">
        <f t="shared" si="39"/>
        <v>BULLISH</v>
      </c>
      <c r="G617" s="5" t="str">
        <f t="shared" si="38"/>
        <v>STRONG</v>
      </c>
      <c r="H617" s="5" t="str">
        <f t="shared" si="37"/>
        <v>CONFIRMED BULLISH</v>
      </c>
    </row>
    <row r="618" spans="1:8" ht="13.5" x14ac:dyDescent="0.25">
      <c r="A618" s="3">
        <f>TITRES_STAT!B621</f>
        <v>42901</v>
      </c>
      <c r="B618" s="5">
        <f>TITRES_STAT!C621</f>
        <v>25.33</v>
      </c>
      <c r="C618" s="5">
        <f>TITRES_STAT!D621</f>
        <v>13.417999999999999</v>
      </c>
      <c r="D618" s="5">
        <f>TITRES_STAT!E621</f>
        <v>14.589</v>
      </c>
      <c r="E618" s="2">
        <f t="shared" si="36"/>
        <v>135.87199999999999</v>
      </c>
      <c r="F618" s="5" t="str">
        <f t="shared" si="39"/>
        <v>BULLISH</v>
      </c>
      <c r="G618" s="5" t="str">
        <f t="shared" si="38"/>
        <v>STRONG</v>
      </c>
      <c r="H618" s="5" t="str">
        <f t="shared" si="37"/>
        <v>CONFIRMED BULLISH</v>
      </c>
    </row>
    <row r="619" spans="1:8" ht="13.5" x14ac:dyDescent="0.25">
      <c r="A619" s="3">
        <f>TITRES_STAT!B622</f>
        <v>42902</v>
      </c>
      <c r="B619" s="5">
        <f>TITRES_STAT!C622</f>
        <v>26.55</v>
      </c>
      <c r="C619" s="5">
        <f>TITRES_STAT!D622</f>
        <v>14.064</v>
      </c>
      <c r="D619" s="5">
        <f>TITRES_STAT!E622</f>
        <v>14.903</v>
      </c>
      <c r="E619" s="2">
        <f t="shared" si="36"/>
        <v>150.77499999999998</v>
      </c>
      <c r="F619" s="5" t="str">
        <f t="shared" si="39"/>
        <v>BULLISH</v>
      </c>
      <c r="G619" s="5" t="str">
        <f t="shared" si="38"/>
        <v>STRONG</v>
      </c>
      <c r="H619" s="5" t="str">
        <f t="shared" si="37"/>
        <v>CONFIRMED BULLISH</v>
      </c>
    </row>
    <row r="620" spans="1:8" ht="13.5" x14ac:dyDescent="0.25">
      <c r="A620" s="3">
        <f>TITRES_STAT!B623</f>
        <v>42905</v>
      </c>
      <c r="B620" s="5">
        <f>TITRES_STAT!C623</f>
        <v>28</v>
      </c>
      <c r="C620" s="5">
        <f>TITRES_STAT!D623</f>
        <v>14.832000000000001</v>
      </c>
      <c r="D620" s="5">
        <f>TITRES_STAT!E623</f>
        <v>15.377000000000001</v>
      </c>
      <c r="E620" s="2">
        <f t="shared" si="36"/>
        <v>166.15199999999999</v>
      </c>
      <c r="F620" s="5" t="str">
        <f t="shared" si="39"/>
        <v>BULLISH</v>
      </c>
      <c r="G620" s="5" t="str">
        <f t="shared" si="38"/>
        <v>STRONG</v>
      </c>
      <c r="H620" s="5" t="str">
        <f t="shared" si="37"/>
        <v>CONFIRMED BULLISH</v>
      </c>
    </row>
    <row r="621" spans="1:8" ht="13.5" x14ac:dyDescent="0.25">
      <c r="A621" s="3">
        <f>TITRES_STAT!B624</f>
        <v>42906</v>
      </c>
      <c r="B621" s="5">
        <f>TITRES_STAT!C624</f>
        <v>27.16</v>
      </c>
      <c r="C621" s="5">
        <f>TITRES_STAT!D624</f>
        <v>14.387</v>
      </c>
      <c r="D621" s="5">
        <f>TITRES_STAT!E624</f>
        <v>14.473000000000001</v>
      </c>
      <c r="E621" s="2">
        <f t="shared" si="36"/>
        <v>151.67899999999997</v>
      </c>
      <c r="F621" s="5" t="str">
        <f t="shared" si="39"/>
        <v>BULLISH</v>
      </c>
      <c r="G621" s="5" t="str">
        <f t="shared" si="38"/>
        <v>STRONG</v>
      </c>
      <c r="H621" s="5" t="str">
        <f t="shared" si="37"/>
        <v>CONFIRMED BULLISH</v>
      </c>
    </row>
    <row r="622" spans="1:8" ht="13.5" x14ac:dyDescent="0.25">
      <c r="A622" s="3">
        <f>TITRES_STAT!B625</f>
        <v>42907</v>
      </c>
      <c r="B622" s="5">
        <f>TITRES_STAT!C625</f>
        <v>26.97</v>
      </c>
      <c r="C622" s="5">
        <f>TITRES_STAT!D625</f>
        <v>14.286</v>
      </c>
      <c r="D622" s="5">
        <f>TITRES_STAT!E625</f>
        <v>14.635</v>
      </c>
      <c r="E622" s="2">
        <f t="shared" si="36"/>
        <v>137.04399999999998</v>
      </c>
      <c r="F622" s="5" t="str">
        <f t="shared" si="39"/>
        <v>BULLISH</v>
      </c>
      <c r="G622" s="5" t="str">
        <f t="shared" si="38"/>
        <v>STRONG</v>
      </c>
      <c r="H622" s="5" t="str">
        <f t="shared" si="37"/>
        <v>CONFIRMED BULLISH</v>
      </c>
    </row>
    <row r="623" spans="1:8" ht="13.5" x14ac:dyDescent="0.25">
      <c r="A623" s="3">
        <f>TITRES_STAT!B626</f>
        <v>42908</v>
      </c>
      <c r="B623" s="5">
        <f>TITRES_STAT!C626</f>
        <v>26.3</v>
      </c>
      <c r="C623" s="5">
        <f>TITRES_STAT!D626</f>
        <v>13.930999999999999</v>
      </c>
      <c r="D623" s="5">
        <f>TITRES_STAT!E626</f>
        <v>14.175000000000001</v>
      </c>
      <c r="E623" s="2">
        <f t="shared" si="36"/>
        <v>122.86899999999999</v>
      </c>
      <c r="F623" s="5" t="str">
        <f t="shared" si="39"/>
        <v>BEARISH</v>
      </c>
      <c r="G623" s="5" t="str">
        <f t="shared" si="38"/>
        <v>WEAK</v>
      </c>
      <c r="H623" s="5" t="str">
        <f t="shared" si="37"/>
        <v>BEARISH DIVERGENCE</v>
      </c>
    </row>
    <row r="624" spans="1:8" ht="13.5" x14ac:dyDescent="0.25">
      <c r="A624" s="3">
        <f>TITRES_STAT!B627</f>
        <v>42909</v>
      </c>
      <c r="B624" s="5">
        <f>TITRES_STAT!C627</f>
        <v>26.2</v>
      </c>
      <c r="C624" s="5">
        <f>TITRES_STAT!D627</f>
        <v>13.878</v>
      </c>
      <c r="D624" s="5">
        <f>TITRES_STAT!E627</f>
        <v>14.19</v>
      </c>
      <c r="E624" s="2">
        <f t="shared" si="36"/>
        <v>108.67899999999999</v>
      </c>
      <c r="F624" s="5" t="str">
        <f t="shared" si="39"/>
        <v>BEARISH</v>
      </c>
      <c r="G624" s="5" t="str">
        <f t="shared" si="38"/>
        <v>WEAK</v>
      </c>
      <c r="H624" s="5" t="str">
        <f t="shared" si="37"/>
        <v>CONFIRMED BEARISH</v>
      </c>
    </row>
    <row r="625" spans="1:8" ht="13.5" x14ac:dyDescent="0.25">
      <c r="A625" s="3">
        <f>TITRES_STAT!B628</f>
        <v>42914</v>
      </c>
      <c r="B625" s="5">
        <f>TITRES_STAT!C628</f>
        <v>26</v>
      </c>
      <c r="C625" s="5">
        <f>TITRES_STAT!D628</f>
        <v>13.772</v>
      </c>
      <c r="D625" s="5">
        <f>TITRES_STAT!E628</f>
        <v>14.26</v>
      </c>
      <c r="E625" s="2">
        <f t="shared" si="36"/>
        <v>94.418999999999983</v>
      </c>
      <c r="F625" s="5" t="str">
        <f t="shared" si="39"/>
        <v>BEARISH</v>
      </c>
      <c r="G625" s="5" t="str">
        <f t="shared" si="38"/>
        <v>WEAK</v>
      </c>
      <c r="H625" s="5" t="str">
        <f t="shared" si="37"/>
        <v>CONFIRMED BEARISH</v>
      </c>
    </row>
    <row r="626" spans="1:8" ht="13.5" x14ac:dyDescent="0.25">
      <c r="A626" s="3">
        <f>TITRES_STAT!B629</f>
        <v>42915</v>
      </c>
      <c r="B626" s="5">
        <f>TITRES_STAT!C629</f>
        <v>25.9</v>
      </c>
      <c r="C626" s="5">
        <f>TITRES_STAT!D629</f>
        <v>13.718999999999999</v>
      </c>
      <c r="D626" s="5">
        <f>TITRES_STAT!E629</f>
        <v>14.647</v>
      </c>
      <c r="E626" s="2">
        <f t="shared" si="36"/>
        <v>79.771999999999977</v>
      </c>
      <c r="F626" s="5" t="str">
        <f t="shared" si="39"/>
        <v>BEARISH</v>
      </c>
      <c r="G626" s="5" t="str">
        <f t="shared" si="38"/>
        <v>WEAK</v>
      </c>
      <c r="H626" s="5" t="str">
        <f t="shared" si="37"/>
        <v>CONFIRMED BEARISH</v>
      </c>
    </row>
    <row r="627" spans="1:8" ht="13.5" x14ac:dyDescent="0.25">
      <c r="A627" s="3">
        <f>TITRES_STAT!B630</f>
        <v>42916</v>
      </c>
      <c r="B627" s="5">
        <f>TITRES_STAT!C630</f>
        <v>26.67</v>
      </c>
      <c r="C627" s="5">
        <f>TITRES_STAT!D630</f>
        <v>14.127000000000001</v>
      </c>
      <c r="D627" s="5">
        <f>TITRES_STAT!E630</f>
        <v>14.968999999999999</v>
      </c>
      <c r="E627" s="2">
        <f t="shared" si="36"/>
        <v>94.740999999999971</v>
      </c>
      <c r="F627" s="5" t="str">
        <f t="shared" si="39"/>
        <v>BEARISH</v>
      </c>
      <c r="G627" s="5" t="str">
        <f t="shared" si="38"/>
        <v>WEAK</v>
      </c>
      <c r="H627" s="5" t="str">
        <f t="shared" si="37"/>
        <v>CONFIRMED BEARISH</v>
      </c>
    </row>
    <row r="628" spans="1:8" ht="13.5" x14ac:dyDescent="0.25">
      <c r="A628" s="3">
        <f>TITRES_STAT!B631</f>
        <v>42919</v>
      </c>
      <c r="B628" s="5">
        <f>TITRES_STAT!C631</f>
        <v>27.56</v>
      </c>
      <c r="C628" s="5">
        <f>TITRES_STAT!D631</f>
        <v>14.599</v>
      </c>
      <c r="D628" s="5">
        <f>TITRES_STAT!E631</f>
        <v>15.454000000000001</v>
      </c>
      <c r="E628" s="2">
        <f t="shared" si="36"/>
        <v>110.19499999999996</v>
      </c>
      <c r="F628" s="5" t="str">
        <f t="shared" si="39"/>
        <v>BEARISH</v>
      </c>
      <c r="G628" s="5" t="str">
        <f t="shared" si="38"/>
        <v>WEAK</v>
      </c>
      <c r="H628" s="5" t="str">
        <f t="shared" si="37"/>
        <v>BEARISH DIVERGENCE</v>
      </c>
    </row>
    <row r="629" spans="1:8" ht="13.5" x14ac:dyDescent="0.25">
      <c r="A629" s="3">
        <f>TITRES_STAT!B632</f>
        <v>42920</v>
      </c>
      <c r="B629" s="5">
        <f>TITRES_STAT!C632</f>
        <v>28.29</v>
      </c>
      <c r="C629" s="5">
        <f>TITRES_STAT!D632</f>
        <v>14.984999999999999</v>
      </c>
      <c r="D629" s="5">
        <f>TITRES_STAT!E632</f>
        <v>15.31</v>
      </c>
      <c r="E629" s="2">
        <f t="shared" si="36"/>
        <v>125.50499999999997</v>
      </c>
      <c r="F629" s="5" t="str">
        <f t="shared" si="39"/>
        <v>BULLISH</v>
      </c>
      <c r="G629" s="5" t="str">
        <f t="shared" si="38"/>
        <v>STRONG</v>
      </c>
      <c r="H629" s="5" t="str">
        <f t="shared" si="37"/>
        <v>CONFIRMED BULLISH</v>
      </c>
    </row>
    <row r="630" spans="1:8" ht="13.5" x14ac:dyDescent="0.25">
      <c r="A630" s="3">
        <f>TITRES_STAT!B633</f>
        <v>42921</v>
      </c>
      <c r="B630" s="5">
        <f>TITRES_STAT!C633</f>
        <v>27.6</v>
      </c>
      <c r="C630" s="5">
        <f>TITRES_STAT!D633</f>
        <v>14.62</v>
      </c>
      <c r="D630" s="5">
        <f>TITRES_STAT!E633</f>
        <v>15.436</v>
      </c>
      <c r="E630" s="2">
        <f t="shared" si="36"/>
        <v>110.06899999999996</v>
      </c>
      <c r="F630" s="5" t="str">
        <f t="shared" si="39"/>
        <v>BULLISH</v>
      </c>
      <c r="G630" s="5" t="str">
        <f t="shared" si="38"/>
        <v>STRONG</v>
      </c>
      <c r="H630" s="5" t="str">
        <f t="shared" si="37"/>
        <v>CONFIRMED BULLISH</v>
      </c>
    </row>
    <row r="631" spans="1:8" ht="13.5" x14ac:dyDescent="0.25">
      <c r="A631" s="3">
        <f>TITRES_STAT!B634</f>
        <v>42922</v>
      </c>
      <c r="B631" s="5">
        <f>TITRES_STAT!C634</f>
        <v>28</v>
      </c>
      <c r="C631" s="5">
        <f>TITRES_STAT!D634</f>
        <v>14.832000000000001</v>
      </c>
      <c r="D631" s="5">
        <f>TITRES_STAT!E634</f>
        <v>15.375</v>
      </c>
      <c r="E631" s="2">
        <f t="shared" si="36"/>
        <v>125.44399999999996</v>
      </c>
      <c r="F631" s="5" t="str">
        <f t="shared" si="39"/>
        <v>BULLISH</v>
      </c>
      <c r="G631" s="5" t="str">
        <f t="shared" si="38"/>
        <v>STRONG</v>
      </c>
      <c r="H631" s="5" t="str">
        <f t="shared" si="37"/>
        <v>CONFIRMED BULLISH</v>
      </c>
    </row>
    <row r="632" spans="1:8" ht="13.5" x14ac:dyDescent="0.25">
      <c r="A632" s="3">
        <f>TITRES_STAT!B635</f>
        <v>42923</v>
      </c>
      <c r="B632" s="5">
        <f>TITRES_STAT!C635</f>
        <v>27.55</v>
      </c>
      <c r="C632" s="5">
        <f>TITRES_STAT!D635</f>
        <v>14.593999999999999</v>
      </c>
      <c r="D632" s="5">
        <f>TITRES_STAT!E635</f>
        <v>15.029</v>
      </c>
      <c r="E632" s="2">
        <f t="shared" si="36"/>
        <v>110.41499999999996</v>
      </c>
      <c r="F632" s="5" t="str">
        <f t="shared" si="39"/>
        <v>BULLISH</v>
      </c>
      <c r="G632" s="5" t="str">
        <f t="shared" si="38"/>
        <v>STRONG</v>
      </c>
      <c r="H632" s="5" t="str">
        <f t="shared" si="37"/>
        <v>CONFIRMED BULLISH</v>
      </c>
    </row>
    <row r="633" spans="1:8" ht="13.5" x14ac:dyDescent="0.25">
      <c r="A633" s="3">
        <f>TITRES_STAT!B636</f>
        <v>42926</v>
      </c>
      <c r="B633" s="5">
        <f>TITRES_STAT!C636</f>
        <v>27.37</v>
      </c>
      <c r="C633" s="5">
        <f>TITRES_STAT!D636</f>
        <v>14.497999999999999</v>
      </c>
      <c r="D633" s="5">
        <f>TITRES_STAT!E636</f>
        <v>15.045999999999999</v>
      </c>
      <c r="E633" s="2">
        <f t="shared" si="36"/>
        <v>95.368999999999971</v>
      </c>
      <c r="F633" s="5" t="str">
        <f t="shared" si="39"/>
        <v>BEARISH</v>
      </c>
      <c r="G633" s="5" t="str">
        <f t="shared" si="38"/>
        <v>WEAK</v>
      </c>
      <c r="H633" s="5" t="str">
        <f t="shared" si="37"/>
        <v>CONFIRMED BEARISH</v>
      </c>
    </row>
    <row r="634" spans="1:8" ht="13.5" x14ac:dyDescent="0.25">
      <c r="A634" s="3">
        <f>TITRES_STAT!B637</f>
        <v>42927</v>
      </c>
      <c r="B634" s="5">
        <f>TITRES_STAT!C637</f>
        <v>27.3</v>
      </c>
      <c r="C634" s="5">
        <f>TITRES_STAT!D637</f>
        <v>14.461</v>
      </c>
      <c r="D634" s="5">
        <f>TITRES_STAT!E637</f>
        <v>14.938000000000001</v>
      </c>
      <c r="E634" s="2">
        <f t="shared" si="36"/>
        <v>80.430999999999969</v>
      </c>
      <c r="F634" s="5" t="str">
        <f t="shared" si="39"/>
        <v>BEARISH</v>
      </c>
      <c r="G634" s="5" t="str">
        <f t="shared" si="38"/>
        <v>WEAK</v>
      </c>
      <c r="H634" s="5" t="str">
        <f t="shared" si="37"/>
        <v>CONFIRMED BEARISH</v>
      </c>
    </row>
    <row r="635" spans="1:8" ht="13.5" x14ac:dyDescent="0.25">
      <c r="A635" s="3">
        <f>TITRES_STAT!B638</f>
        <v>42928</v>
      </c>
      <c r="B635" s="5">
        <f>TITRES_STAT!C638</f>
        <v>27.1</v>
      </c>
      <c r="C635" s="5">
        <f>TITRES_STAT!D638</f>
        <v>14.355</v>
      </c>
      <c r="D635" s="5">
        <f>TITRES_STAT!E638</f>
        <v>14.79</v>
      </c>
      <c r="E635" s="2">
        <f t="shared" si="36"/>
        <v>65.640999999999963</v>
      </c>
      <c r="F635" s="5" t="str">
        <f t="shared" si="39"/>
        <v>BEARISH</v>
      </c>
      <c r="G635" s="5" t="str">
        <f t="shared" si="38"/>
        <v>WEAK</v>
      </c>
      <c r="H635" s="5" t="str">
        <f t="shared" si="37"/>
        <v>CONFIRMED BEARISH</v>
      </c>
    </row>
    <row r="636" spans="1:8" ht="13.5" x14ac:dyDescent="0.25">
      <c r="A636" s="3">
        <f>TITRES_STAT!B639</f>
        <v>42929</v>
      </c>
      <c r="B636" s="5">
        <f>TITRES_STAT!C639</f>
        <v>26.75</v>
      </c>
      <c r="C636" s="5">
        <f>TITRES_STAT!D639</f>
        <v>14.17</v>
      </c>
      <c r="D636" s="5">
        <f>TITRES_STAT!E639</f>
        <v>14.885999999999999</v>
      </c>
      <c r="E636" s="2">
        <f t="shared" si="36"/>
        <v>50.754999999999967</v>
      </c>
      <c r="F636" s="5" t="str">
        <f t="shared" si="39"/>
        <v>BEARISH</v>
      </c>
      <c r="G636" s="5" t="str">
        <f t="shared" si="38"/>
        <v>WEAK</v>
      </c>
      <c r="H636" s="5" t="str">
        <f t="shared" si="37"/>
        <v>CONFIRMED BEARISH</v>
      </c>
    </row>
    <row r="637" spans="1:8" ht="13.5" x14ac:dyDescent="0.25">
      <c r="A637" s="3">
        <f>TITRES_STAT!B640</f>
        <v>42930</v>
      </c>
      <c r="B637" s="5">
        <f>TITRES_STAT!C640</f>
        <v>27.25</v>
      </c>
      <c r="C637" s="5">
        <f>TITRES_STAT!D640</f>
        <v>14.435</v>
      </c>
      <c r="D637" s="5">
        <f>TITRES_STAT!E640</f>
        <v>15.021000000000001</v>
      </c>
      <c r="E637" s="2">
        <f t="shared" si="36"/>
        <v>65.775999999999968</v>
      </c>
      <c r="F637" s="5" t="str">
        <f t="shared" si="39"/>
        <v>BEARISH</v>
      </c>
      <c r="G637" s="5" t="str">
        <f t="shared" si="38"/>
        <v>WEAK</v>
      </c>
      <c r="H637" s="5" t="str">
        <f t="shared" si="37"/>
        <v>CONFIRMED BEARISH</v>
      </c>
    </row>
    <row r="638" spans="1:8" ht="13.5" x14ac:dyDescent="0.25">
      <c r="A638" s="3">
        <f>TITRES_STAT!B641</f>
        <v>42933</v>
      </c>
      <c r="B638" s="5">
        <f>TITRES_STAT!C641</f>
        <v>27.25</v>
      </c>
      <c r="C638" s="5">
        <f>TITRES_STAT!D641</f>
        <v>14.435</v>
      </c>
      <c r="D638" s="5">
        <f>TITRES_STAT!E641</f>
        <v>14.882999999999999</v>
      </c>
      <c r="E638" s="2">
        <f t="shared" si="36"/>
        <v>65.775999999999968</v>
      </c>
      <c r="F638" s="5" t="str">
        <f t="shared" si="39"/>
        <v>BEARISH</v>
      </c>
      <c r="G638" s="5" t="str">
        <f t="shared" si="38"/>
        <v>WEAK</v>
      </c>
      <c r="H638" s="5" t="str">
        <f t="shared" si="37"/>
        <v>CONFIRMED BEARISH</v>
      </c>
    </row>
    <row r="639" spans="1:8" ht="13.5" x14ac:dyDescent="0.25">
      <c r="A639" s="3">
        <f>TITRES_STAT!B642</f>
        <v>42934</v>
      </c>
      <c r="B639" s="5">
        <f>TITRES_STAT!C642</f>
        <v>27</v>
      </c>
      <c r="C639" s="5">
        <f>TITRES_STAT!D642</f>
        <v>14.302</v>
      </c>
      <c r="D639" s="5">
        <f>TITRES_STAT!E642</f>
        <v>14.882999999999999</v>
      </c>
      <c r="E639" s="2">
        <f t="shared" si="36"/>
        <v>50.892999999999972</v>
      </c>
      <c r="F639" s="5" t="str">
        <f t="shared" si="39"/>
        <v>BEARISH</v>
      </c>
      <c r="G639" s="5" t="str">
        <f t="shared" si="38"/>
        <v>WEAK</v>
      </c>
      <c r="H639" s="5" t="str">
        <f t="shared" si="37"/>
        <v>CONFIRMED BEARISH</v>
      </c>
    </row>
    <row r="640" spans="1:8" ht="13.5" x14ac:dyDescent="0.25">
      <c r="A640" s="3">
        <f>TITRES_STAT!B643</f>
        <v>42935</v>
      </c>
      <c r="B640" s="5">
        <f>TITRES_STAT!C643</f>
        <v>27</v>
      </c>
      <c r="C640" s="5">
        <f>TITRES_STAT!D643</f>
        <v>14.302</v>
      </c>
      <c r="D640" s="5">
        <f>TITRES_STAT!E643</f>
        <v>14.484999999999999</v>
      </c>
      <c r="E640" s="2">
        <f t="shared" si="36"/>
        <v>50.892999999999972</v>
      </c>
      <c r="F640" s="5" t="str">
        <f t="shared" si="39"/>
        <v>BEARISH</v>
      </c>
      <c r="G640" s="5" t="str">
        <f t="shared" si="38"/>
        <v>WEAK</v>
      </c>
      <c r="H640" s="5" t="str">
        <f t="shared" si="37"/>
        <v>CONFIRMED BEARISH</v>
      </c>
    </row>
    <row r="641" spans="1:8" ht="13.5" x14ac:dyDescent="0.25">
      <c r="A641" s="3">
        <f>TITRES_STAT!B644</f>
        <v>42936</v>
      </c>
      <c r="B641" s="5">
        <f>TITRES_STAT!C644</f>
        <v>26.93</v>
      </c>
      <c r="C641" s="5">
        <f>TITRES_STAT!D644</f>
        <v>14.265000000000001</v>
      </c>
      <c r="D641" s="5">
        <f>TITRES_STAT!E644</f>
        <v>14.457000000000001</v>
      </c>
      <c r="E641" s="2">
        <f t="shared" si="36"/>
        <v>36.435999999999972</v>
      </c>
      <c r="F641" s="5" t="str">
        <f t="shared" si="39"/>
        <v>BEARISH</v>
      </c>
      <c r="G641" s="5" t="str">
        <f t="shared" si="38"/>
        <v>WEAK</v>
      </c>
      <c r="H641" s="5" t="str">
        <f t="shared" si="37"/>
        <v>BEARISH DIVERGENCE</v>
      </c>
    </row>
    <row r="642" spans="1:8" ht="13.5" x14ac:dyDescent="0.25">
      <c r="A642" s="3">
        <f>TITRES_STAT!B645</f>
        <v>42937</v>
      </c>
      <c r="B642" s="5">
        <f>TITRES_STAT!C645</f>
        <v>26.09</v>
      </c>
      <c r="C642" s="5">
        <f>TITRES_STAT!D645</f>
        <v>13.82</v>
      </c>
      <c r="D642" s="5">
        <f>TITRES_STAT!E645</f>
        <v>13.977</v>
      </c>
      <c r="E642" s="2">
        <f t="shared" si="36"/>
        <v>22.458999999999971</v>
      </c>
      <c r="F642" s="5" t="str">
        <f t="shared" si="39"/>
        <v>BEARISH</v>
      </c>
      <c r="G642" s="5" t="str">
        <f t="shared" si="38"/>
        <v>WEAK</v>
      </c>
      <c r="H642" s="5" t="str">
        <f t="shared" si="37"/>
        <v>CONFIRMED BEARISH</v>
      </c>
    </row>
    <row r="643" spans="1:8" ht="13.5" x14ac:dyDescent="0.25">
      <c r="A643" s="3">
        <f>TITRES_STAT!B646</f>
        <v>42940</v>
      </c>
      <c r="B643" s="5">
        <f>TITRES_STAT!C646</f>
        <v>25.32</v>
      </c>
      <c r="C643" s="5">
        <f>TITRES_STAT!D646</f>
        <v>13.412000000000001</v>
      </c>
      <c r="D643" s="5">
        <f>TITRES_STAT!E646</f>
        <v>14.279</v>
      </c>
      <c r="E643" s="2">
        <f t="shared" si="36"/>
        <v>8.1799999999999713</v>
      </c>
      <c r="F643" s="5" t="str">
        <f t="shared" si="39"/>
        <v>BEARISH</v>
      </c>
      <c r="G643" s="5" t="str">
        <f t="shared" si="38"/>
        <v>WEAK</v>
      </c>
      <c r="H643" s="5" t="str">
        <f t="shared" si="37"/>
        <v>CONFIRMED BEARISH</v>
      </c>
    </row>
    <row r="644" spans="1:8" ht="13.5" x14ac:dyDescent="0.25">
      <c r="A644" s="3">
        <f>TITRES_STAT!B647</f>
        <v>42942</v>
      </c>
      <c r="B644" s="5">
        <f>TITRES_STAT!C647</f>
        <v>25.89</v>
      </c>
      <c r="C644" s="5">
        <f>TITRES_STAT!D647</f>
        <v>13.714</v>
      </c>
      <c r="D644" s="5">
        <f>TITRES_STAT!E647</f>
        <v>14.215999999999999</v>
      </c>
      <c r="E644" s="2">
        <f t="shared" ref="E644:E707" si="40">IF(B644&gt;B643, E643+D644, IF(B644&lt;B643, E643-D644, E643))</f>
        <v>22.395999999999972</v>
      </c>
      <c r="F644" s="5" t="str">
        <f t="shared" si="39"/>
        <v>BEARISH</v>
      </c>
      <c r="G644" s="5" t="str">
        <f t="shared" si="38"/>
        <v>WEAK</v>
      </c>
      <c r="H644" s="5" t="str">
        <f t="shared" si="37"/>
        <v>CONFIRMED BEARISH</v>
      </c>
    </row>
    <row r="645" spans="1:8" ht="13.5" x14ac:dyDescent="0.25">
      <c r="A645" s="3">
        <f>TITRES_STAT!B648</f>
        <v>42943</v>
      </c>
      <c r="B645" s="5">
        <f>TITRES_STAT!C648</f>
        <v>25.79</v>
      </c>
      <c r="C645" s="5">
        <f>TITRES_STAT!D648</f>
        <v>13.661</v>
      </c>
      <c r="D645" s="5">
        <f>TITRES_STAT!E648</f>
        <v>14.166</v>
      </c>
      <c r="E645" s="2">
        <f t="shared" si="40"/>
        <v>8.229999999999972</v>
      </c>
      <c r="F645" s="5" t="str">
        <f t="shared" si="39"/>
        <v>BEARISH</v>
      </c>
      <c r="G645" s="5" t="str">
        <f t="shared" si="38"/>
        <v>WEAK</v>
      </c>
      <c r="H645" s="5" t="str">
        <f t="shared" si="37"/>
        <v>CONFIRMED BEARISH</v>
      </c>
    </row>
    <row r="646" spans="1:8" ht="13.5" x14ac:dyDescent="0.25">
      <c r="A646" s="3">
        <f>TITRES_STAT!B649</f>
        <v>42944</v>
      </c>
      <c r="B646" s="5">
        <f>TITRES_STAT!C649</f>
        <v>25.69</v>
      </c>
      <c r="C646" s="5">
        <f>TITRES_STAT!D649</f>
        <v>13.608000000000001</v>
      </c>
      <c r="D646" s="5">
        <f>TITRES_STAT!E649</f>
        <v>13.837</v>
      </c>
      <c r="E646" s="2">
        <f t="shared" si="40"/>
        <v>-5.6070000000000277</v>
      </c>
      <c r="F646" s="5" t="str">
        <f t="shared" si="39"/>
        <v>BEARISH</v>
      </c>
      <c r="G646" s="5" t="str">
        <f t="shared" si="38"/>
        <v>WEAK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5">
        <f>TITRES_STAT!C650</f>
        <v>25</v>
      </c>
      <c r="C647" s="5">
        <f>TITRES_STAT!D650</f>
        <v>13.243</v>
      </c>
      <c r="D647" s="5">
        <f>TITRES_STAT!E650</f>
        <v>13.52</v>
      </c>
      <c r="E647" s="2">
        <f t="shared" si="40"/>
        <v>-19.127000000000027</v>
      </c>
      <c r="F647" s="5" t="str">
        <f t="shared" si="39"/>
        <v>BEARISH</v>
      </c>
      <c r="G647" s="5" t="str">
        <f t="shared" ref="G647:G710" si="42">IF((E647-E642)/E642 &gt; 0.02, "STRONG",
 IF((E647-E642)/E642 &lt; -0.02, "WEAK", "NEUTRAL"))</f>
        <v>WEAK</v>
      </c>
      <c r="H647" s="5" t="str">
        <f t="shared" si="41"/>
        <v>CONFIRMED BEARISH</v>
      </c>
    </row>
    <row r="648" spans="1:8" ht="13.5" x14ac:dyDescent="0.25">
      <c r="A648" s="3">
        <f>TITRES_STAT!B651</f>
        <v>42948</v>
      </c>
      <c r="B648" s="5">
        <f>TITRES_STAT!C651</f>
        <v>24.3</v>
      </c>
      <c r="C648" s="5">
        <f>TITRES_STAT!D651</f>
        <v>12.872</v>
      </c>
      <c r="D648" s="5">
        <f>TITRES_STAT!E651</f>
        <v>13.417999999999999</v>
      </c>
      <c r="E648" s="2">
        <f t="shared" si="40"/>
        <v>-32.54500000000003</v>
      </c>
      <c r="F648" s="5" t="str">
        <f t="shared" ref="F648:F711" si="43">IF(E648&gt;E643,"BULLISH",IF(E648&lt;E643,"BEARISH","NEUTRAL"))</f>
        <v>BEARISH</v>
      </c>
      <c r="G648" s="5" t="str">
        <f t="shared" si="42"/>
        <v>WEAK</v>
      </c>
      <c r="H648" s="5" t="str">
        <f t="shared" si="41"/>
        <v>CONFIRMED BEARISH</v>
      </c>
    </row>
    <row r="649" spans="1:8" ht="13.5" x14ac:dyDescent="0.25">
      <c r="A649" s="3">
        <f>TITRES_STAT!B652</f>
        <v>42949</v>
      </c>
      <c r="B649" s="5">
        <f>TITRES_STAT!C652</f>
        <v>24.92</v>
      </c>
      <c r="C649" s="5">
        <f>TITRES_STAT!D652</f>
        <v>13.2</v>
      </c>
      <c r="D649" s="5">
        <f>TITRES_STAT!E652</f>
        <v>13.273999999999999</v>
      </c>
      <c r="E649" s="2">
        <f t="shared" si="40"/>
        <v>-19.271000000000029</v>
      </c>
      <c r="F649" s="5" t="str">
        <f t="shared" si="43"/>
        <v>BEARISH</v>
      </c>
      <c r="G649" s="5" t="str">
        <f t="shared" si="42"/>
        <v>WEAK</v>
      </c>
      <c r="H649" s="5" t="str">
        <f t="shared" si="41"/>
        <v>CONFIRMED BEARISH</v>
      </c>
    </row>
    <row r="650" spans="1:8" ht="13.5" x14ac:dyDescent="0.25">
      <c r="A650" s="3">
        <f>TITRES_STAT!B653</f>
        <v>42950</v>
      </c>
      <c r="B650" s="5">
        <f>TITRES_STAT!C653</f>
        <v>24.06</v>
      </c>
      <c r="C650" s="5">
        <f>TITRES_STAT!D653</f>
        <v>12.744999999999999</v>
      </c>
      <c r="D650" s="5">
        <f>TITRES_STAT!E653</f>
        <v>13.173999999999999</v>
      </c>
      <c r="E650" s="2">
        <f t="shared" si="40"/>
        <v>-32.445000000000029</v>
      </c>
      <c r="F650" s="5" t="str">
        <f t="shared" si="43"/>
        <v>BEARISH</v>
      </c>
      <c r="G650" s="5" t="str">
        <f t="shared" si="42"/>
        <v>WEAK</v>
      </c>
      <c r="H650" s="5" t="str">
        <f t="shared" si="41"/>
        <v>CONFIRMED BEARISH</v>
      </c>
    </row>
    <row r="651" spans="1:8" ht="13.5" x14ac:dyDescent="0.25">
      <c r="A651" s="3">
        <f>TITRES_STAT!B654</f>
        <v>42951</v>
      </c>
      <c r="B651" s="5">
        <f>TITRES_STAT!C654</f>
        <v>24.06</v>
      </c>
      <c r="C651" s="5">
        <f>TITRES_STAT!D654</f>
        <v>12.744999999999999</v>
      </c>
      <c r="D651" s="5">
        <f>TITRES_STAT!E654</f>
        <v>13.369</v>
      </c>
      <c r="E651" s="2">
        <f t="shared" si="40"/>
        <v>-32.445000000000029</v>
      </c>
      <c r="F651" s="5" t="str">
        <f t="shared" si="43"/>
        <v>BEARISH</v>
      </c>
      <c r="G651" s="5" t="str">
        <f t="shared" si="42"/>
        <v>STRONG</v>
      </c>
      <c r="H651" s="5" t="str">
        <f t="shared" si="41"/>
        <v>CONFIRMED BEARISH</v>
      </c>
    </row>
    <row r="652" spans="1:8" ht="13.5" x14ac:dyDescent="0.25">
      <c r="A652" s="3">
        <f>TITRES_STAT!B655</f>
        <v>42954</v>
      </c>
      <c r="B652" s="5">
        <f>TITRES_STAT!C655</f>
        <v>24.29</v>
      </c>
      <c r="C652" s="5">
        <f>TITRES_STAT!D655</f>
        <v>12.867000000000001</v>
      </c>
      <c r="D652" s="5">
        <f>TITRES_STAT!E655</f>
        <v>13.266</v>
      </c>
      <c r="E652" s="2">
        <f t="shared" si="40"/>
        <v>-19.17900000000003</v>
      </c>
      <c r="F652" s="5" t="str">
        <f t="shared" si="43"/>
        <v>BEARISH</v>
      </c>
      <c r="G652" s="5" t="str">
        <f t="shared" si="42"/>
        <v>NEUTRAL</v>
      </c>
      <c r="H652" s="5" t="str">
        <f t="shared" si="41"/>
        <v>CONFIRMED BEARISH</v>
      </c>
    </row>
    <row r="653" spans="1:8" ht="13.5" x14ac:dyDescent="0.25">
      <c r="A653" s="3">
        <f>TITRES_STAT!B656</f>
        <v>42955</v>
      </c>
      <c r="B653" s="5">
        <f>TITRES_STAT!C656</f>
        <v>24</v>
      </c>
      <c r="C653" s="5">
        <f>TITRES_STAT!D656</f>
        <v>12.712999999999999</v>
      </c>
      <c r="D653" s="5">
        <f>TITRES_STAT!E656</f>
        <v>13.393000000000001</v>
      </c>
      <c r="E653" s="2">
        <f t="shared" si="40"/>
        <v>-32.572000000000031</v>
      </c>
      <c r="F653" s="5" t="str">
        <f t="shared" si="43"/>
        <v>BEARISH</v>
      </c>
      <c r="G653" s="5" t="str">
        <f t="shared" si="42"/>
        <v>NEUTRAL</v>
      </c>
      <c r="H653" s="5" t="str">
        <f t="shared" si="41"/>
        <v>CONFIRMED BEARISH</v>
      </c>
    </row>
    <row r="654" spans="1:8" ht="13.5" x14ac:dyDescent="0.25">
      <c r="A654" s="3">
        <f>TITRES_STAT!B657</f>
        <v>42956</v>
      </c>
      <c r="B654" s="5">
        <f>TITRES_STAT!C657</f>
        <v>24.3</v>
      </c>
      <c r="C654" s="5">
        <f>TITRES_STAT!D657</f>
        <v>12.872</v>
      </c>
      <c r="D654" s="5">
        <f>TITRES_STAT!E657</f>
        <v>13.233000000000001</v>
      </c>
      <c r="E654" s="2">
        <f t="shared" si="40"/>
        <v>-19.339000000000031</v>
      </c>
      <c r="F654" s="5" t="str">
        <f t="shared" si="43"/>
        <v>BEARISH</v>
      </c>
      <c r="G654" s="5" t="str">
        <f t="shared" si="42"/>
        <v>NEUTRAL</v>
      </c>
      <c r="H654" s="5" t="str">
        <f t="shared" si="41"/>
        <v>CONFIRMED BEARISH</v>
      </c>
    </row>
    <row r="655" spans="1:8" ht="13.5" x14ac:dyDescent="0.25">
      <c r="A655" s="3">
        <f>TITRES_STAT!B658</f>
        <v>42957</v>
      </c>
      <c r="B655" s="5">
        <f>TITRES_STAT!C658</f>
        <v>24</v>
      </c>
      <c r="C655" s="5">
        <f>TITRES_STAT!D658</f>
        <v>12.712999999999999</v>
      </c>
      <c r="D655" s="5">
        <f>TITRES_STAT!E658</f>
        <v>13.227</v>
      </c>
      <c r="E655" s="2">
        <f t="shared" si="40"/>
        <v>-32.566000000000031</v>
      </c>
      <c r="F655" s="5" t="str">
        <f t="shared" si="43"/>
        <v>BEARISH</v>
      </c>
      <c r="G655" s="5" t="str">
        <f t="shared" si="42"/>
        <v>NEUTRAL</v>
      </c>
      <c r="H655" s="5" t="str">
        <f t="shared" si="41"/>
        <v>CONFIRMED BEARISH</v>
      </c>
    </row>
    <row r="656" spans="1:8" ht="13.5" x14ac:dyDescent="0.25">
      <c r="A656" s="3">
        <f>TITRES_STAT!B659</f>
        <v>42958</v>
      </c>
      <c r="B656" s="5">
        <f>TITRES_STAT!C659</f>
        <v>24</v>
      </c>
      <c r="C656" s="5">
        <f>TITRES_STAT!D659</f>
        <v>12.712999999999999</v>
      </c>
      <c r="D656" s="5">
        <f>TITRES_STAT!E659</f>
        <v>13.048999999999999</v>
      </c>
      <c r="E656" s="2">
        <f t="shared" si="40"/>
        <v>-32.566000000000031</v>
      </c>
      <c r="F656" s="5" t="str">
        <f t="shared" si="43"/>
        <v>BEARISH</v>
      </c>
      <c r="G656" s="5" t="str">
        <f t="shared" si="42"/>
        <v>NEUTRAL</v>
      </c>
      <c r="H656" s="5" t="str">
        <f t="shared" si="41"/>
        <v>CONFIRMED BEARISH</v>
      </c>
    </row>
    <row r="657" spans="1:8" ht="13.5" x14ac:dyDescent="0.25">
      <c r="A657" s="3">
        <f>TITRES_STAT!B660</f>
        <v>42961</v>
      </c>
      <c r="B657" s="5">
        <f>TITRES_STAT!C660</f>
        <v>23.66</v>
      </c>
      <c r="C657" s="5">
        <f>TITRES_STAT!D660</f>
        <v>12.532999999999999</v>
      </c>
      <c r="D657" s="5">
        <f>TITRES_STAT!E660</f>
        <v>13.302</v>
      </c>
      <c r="E657" s="2">
        <f t="shared" si="40"/>
        <v>-45.868000000000031</v>
      </c>
      <c r="F657" s="5" t="str">
        <f t="shared" si="43"/>
        <v>BEARISH</v>
      </c>
      <c r="G657" s="5" t="str">
        <f t="shared" si="42"/>
        <v>STRONG</v>
      </c>
      <c r="H657" s="5" t="str">
        <f t="shared" si="41"/>
        <v>CONFIRMED BEARISH</v>
      </c>
    </row>
    <row r="658" spans="1:8" ht="13.5" x14ac:dyDescent="0.25">
      <c r="A658" s="3">
        <f>TITRES_STAT!B661</f>
        <v>42962</v>
      </c>
      <c r="B658" s="5">
        <f>TITRES_STAT!C661</f>
        <v>24.36</v>
      </c>
      <c r="C658" s="5">
        <f>TITRES_STAT!D661</f>
        <v>12.904</v>
      </c>
      <c r="D658" s="5">
        <f>TITRES_STAT!E661</f>
        <v>13.314</v>
      </c>
      <c r="E658" s="2">
        <f t="shared" si="40"/>
        <v>-32.55400000000003</v>
      </c>
      <c r="F658" s="5" t="str">
        <f t="shared" si="43"/>
        <v>BULLISH</v>
      </c>
      <c r="G658" s="5" t="str">
        <f t="shared" si="42"/>
        <v>NEUTRAL</v>
      </c>
      <c r="H658" s="5" t="str">
        <f t="shared" si="41"/>
        <v>CONFIRMED BULLISH</v>
      </c>
    </row>
    <row r="659" spans="1:8" ht="13.5" x14ac:dyDescent="0.25">
      <c r="A659" s="3">
        <f>TITRES_STAT!B662</f>
        <v>42963</v>
      </c>
      <c r="B659" s="5">
        <f>TITRES_STAT!C662</f>
        <v>24.3</v>
      </c>
      <c r="C659" s="5">
        <f>TITRES_STAT!D662</f>
        <v>12.872</v>
      </c>
      <c r="D659" s="5">
        <f>TITRES_STAT!E662</f>
        <v>13.499000000000001</v>
      </c>
      <c r="E659" s="2">
        <f t="shared" si="40"/>
        <v>-46.053000000000033</v>
      </c>
      <c r="F659" s="5" t="str">
        <f t="shared" si="43"/>
        <v>BEARISH</v>
      </c>
      <c r="G659" s="5" t="str">
        <f t="shared" si="42"/>
        <v>STRONG</v>
      </c>
      <c r="H659" s="5" t="str">
        <f t="shared" si="41"/>
        <v>NEUTRAL</v>
      </c>
    </row>
    <row r="660" spans="1:8" ht="13.5" x14ac:dyDescent="0.25">
      <c r="A660" s="3">
        <f>TITRES_STAT!B663</f>
        <v>42964</v>
      </c>
      <c r="B660" s="5">
        <f>TITRES_STAT!C663</f>
        <v>24.49</v>
      </c>
      <c r="C660" s="5">
        <f>TITRES_STAT!D663</f>
        <v>12.973000000000001</v>
      </c>
      <c r="D660" s="5">
        <f>TITRES_STAT!E663</f>
        <v>14.151</v>
      </c>
      <c r="E660" s="2">
        <f t="shared" si="40"/>
        <v>-31.902000000000033</v>
      </c>
      <c r="F660" s="5" t="str">
        <f t="shared" si="43"/>
        <v>BULLISH</v>
      </c>
      <c r="G660" s="5" t="str">
        <f t="shared" si="42"/>
        <v>WEAK</v>
      </c>
      <c r="H660" s="5" t="str">
        <f t="shared" si="41"/>
        <v>CONFIRMED BULLISH</v>
      </c>
    </row>
    <row r="661" spans="1:8" ht="13.5" x14ac:dyDescent="0.25">
      <c r="A661" s="3">
        <f>TITRES_STAT!B664</f>
        <v>42965</v>
      </c>
      <c r="B661" s="5">
        <f>TITRES_STAT!C664</f>
        <v>25.95</v>
      </c>
      <c r="C661" s="5">
        <f>TITRES_STAT!D664</f>
        <v>13.746</v>
      </c>
      <c r="D661" s="5">
        <f>TITRES_STAT!E664</f>
        <v>14.573</v>
      </c>
      <c r="E661" s="2">
        <f t="shared" si="40"/>
        <v>-17.329000000000033</v>
      </c>
      <c r="F661" s="5" t="str">
        <f t="shared" si="43"/>
        <v>BULLISH</v>
      </c>
      <c r="G661" s="5" t="str">
        <f t="shared" si="42"/>
        <v>WEAK</v>
      </c>
      <c r="H661" s="5" t="str">
        <f t="shared" si="41"/>
        <v>CONFIRMED BULLISH</v>
      </c>
    </row>
    <row r="662" spans="1:8" ht="13.5" x14ac:dyDescent="0.25">
      <c r="A662" s="3">
        <f>TITRES_STAT!B665</f>
        <v>42968</v>
      </c>
      <c r="B662" s="5">
        <f>TITRES_STAT!C665</f>
        <v>25.92</v>
      </c>
      <c r="C662" s="5">
        <f>TITRES_STAT!D665</f>
        <v>13.73</v>
      </c>
      <c r="D662" s="5">
        <f>TITRES_STAT!E665</f>
        <v>14.268000000000001</v>
      </c>
      <c r="E662" s="2">
        <f t="shared" si="40"/>
        <v>-31.597000000000033</v>
      </c>
      <c r="F662" s="5" t="str">
        <f t="shared" si="43"/>
        <v>BULLISH</v>
      </c>
      <c r="G662" s="5" t="str">
        <f t="shared" si="42"/>
        <v>WEAK</v>
      </c>
      <c r="H662" s="5" t="str">
        <f t="shared" si="41"/>
        <v>CONFIRMED BULLISH</v>
      </c>
    </row>
    <row r="663" spans="1:8" ht="13.5" x14ac:dyDescent="0.25">
      <c r="A663" s="3">
        <f>TITRES_STAT!B666</f>
        <v>42969</v>
      </c>
      <c r="B663" s="5">
        <f>TITRES_STAT!C666</f>
        <v>25.86</v>
      </c>
      <c r="C663" s="5">
        <f>TITRES_STAT!D666</f>
        <v>13.698</v>
      </c>
      <c r="D663" s="5">
        <f>TITRES_STAT!E666</f>
        <v>14.16</v>
      </c>
      <c r="E663" s="2">
        <f t="shared" si="40"/>
        <v>-45.757000000000033</v>
      </c>
      <c r="F663" s="5" t="str">
        <f t="shared" si="43"/>
        <v>BEARISH</v>
      </c>
      <c r="G663" s="5" t="str">
        <f t="shared" si="42"/>
        <v>STRONG</v>
      </c>
      <c r="H663" s="5" t="str">
        <f t="shared" si="41"/>
        <v>BEARISH DIVERGENCE</v>
      </c>
    </row>
    <row r="664" spans="1:8" ht="13.5" x14ac:dyDescent="0.25">
      <c r="A664" s="3">
        <f>TITRES_STAT!B667</f>
        <v>42970</v>
      </c>
      <c r="B664" s="5">
        <f>TITRES_STAT!C667</f>
        <v>25.75</v>
      </c>
      <c r="C664" s="5">
        <f>TITRES_STAT!D667</f>
        <v>13.64</v>
      </c>
      <c r="D664" s="5">
        <f>TITRES_STAT!E667</f>
        <v>14.138999999999999</v>
      </c>
      <c r="E664" s="2">
        <f t="shared" si="40"/>
        <v>-59.896000000000029</v>
      </c>
      <c r="F664" s="5" t="str">
        <f t="shared" si="43"/>
        <v>BEARISH</v>
      </c>
      <c r="G664" s="5" t="str">
        <f t="shared" si="42"/>
        <v>STRONG</v>
      </c>
      <c r="H664" s="5" t="str">
        <f t="shared" si="41"/>
        <v>BEARISH DIVERGENCE</v>
      </c>
    </row>
    <row r="665" spans="1:8" ht="13.5" x14ac:dyDescent="0.25">
      <c r="A665" s="3">
        <f>TITRES_STAT!B668</f>
        <v>42971</v>
      </c>
      <c r="B665" s="5">
        <f>TITRES_STAT!C668</f>
        <v>25.5</v>
      </c>
      <c r="C665" s="5">
        <f>TITRES_STAT!D668</f>
        <v>13.507999999999999</v>
      </c>
      <c r="D665" s="5">
        <f>TITRES_STAT!E668</f>
        <v>14.042999999999999</v>
      </c>
      <c r="E665" s="2">
        <f t="shared" si="40"/>
        <v>-73.939000000000021</v>
      </c>
      <c r="F665" s="5" t="str">
        <f t="shared" si="43"/>
        <v>BEARISH</v>
      </c>
      <c r="G665" s="5" t="str">
        <f t="shared" si="42"/>
        <v>STRONG</v>
      </c>
      <c r="H665" s="5" t="str">
        <f t="shared" si="41"/>
        <v>BEARISH DIVERGENCE</v>
      </c>
    </row>
    <row r="666" spans="1:8" ht="13.5" x14ac:dyDescent="0.25">
      <c r="A666" s="3">
        <f>TITRES_STAT!B669</f>
        <v>42972</v>
      </c>
      <c r="B666" s="5">
        <f>TITRES_STAT!C669</f>
        <v>25.5</v>
      </c>
      <c r="C666" s="5">
        <f>TITRES_STAT!D669</f>
        <v>13.507999999999999</v>
      </c>
      <c r="D666" s="5">
        <f>TITRES_STAT!E669</f>
        <v>14.010999999999999</v>
      </c>
      <c r="E666" s="2">
        <f t="shared" si="40"/>
        <v>-73.939000000000021</v>
      </c>
      <c r="F666" s="5" t="str">
        <f t="shared" si="43"/>
        <v>BEARISH</v>
      </c>
      <c r="G666" s="5" t="str">
        <f t="shared" si="42"/>
        <v>STRONG</v>
      </c>
      <c r="H666" s="5" t="str">
        <f t="shared" si="41"/>
        <v>CONFIRMED BEARISH</v>
      </c>
    </row>
    <row r="667" spans="1:8" ht="13.5" x14ac:dyDescent="0.25">
      <c r="A667" s="3">
        <f>TITRES_STAT!B670</f>
        <v>42975</v>
      </c>
      <c r="B667" s="5">
        <f>TITRES_STAT!C670</f>
        <v>25.5</v>
      </c>
      <c r="C667" s="5">
        <f>TITRES_STAT!D670</f>
        <v>13.507999999999999</v>
      </c>
      <c r="D667" s="5">
        <f>TITRES_STAT!E670</f>
        <v>14.02</v>
      </c>
      <c r="E667" s="2">
        <f t="shared" si="40"/>
        <v>-73.939000000000021</v>
      </c>
      <c r="F667" s="5" t="str">
        <f t="shared" si="43"/>
        <v>BEARISH</v>
      </c>
      <c r="G667" s="5" t="str">
        <f t="shared" si="42"/>
        <v>STRONG</v>
      </c>
      <c r="H667" s="5" t="str">
        <f t="shared" si="41"/>
        <v>CONFIRMED BEARISH</v>
      </c>
    </row>
    <row r="668" spans="1:8" ht="13.5" x14ac:dyDescent="0.25">
      <c r="A668" s="3">
        <f>TITRES_STAT!B671</f>
        <v>42976</v>
      </c>
      <c r="B668" s="5">
        <f>TITRES_STAT!C671</f>
        <v>25.3</v>
      </c>
      <c r="C668" s="5">
        <f>TITRES_STAT!D671</f>
        <v>13.401999999999999</v>
      </c>
      <c r="D668" s="5">
        <f>TITRES_STAT!E671</f>
        <v>13.948</v>
      </c>
      <c r="E668" s="2">
        <f t="shared" si="40"/>
        <v>-87.887000000000029</v>
      </c>
      <c r="F668" s="5" t="str">
        <f t="shared" si="43"/>
        <v>BEARISH</v>
      </c>
      <c r="G668" s="5" t="str">
        <f t="shared" si="42"/>
        <v>STRONG</v>
      </c>
      <c r="H668" s="5" t="str">
        <f t="shared" si="41"/>
        <v>CONFIRMED BEARISH</v>
      </c>
    </row>
    <row r="669" spans="1:8" ht="13.5" x14ac:dyDescent="0.25">
      <c r="A669" s="3">
        <f>TITRES_STAT!B672</f>
        <v>42977</v>
      </c>
      <c r="B669" s="5">
        <f>TITRES_STAT!C672</f>
        <v>25.3</v>
      </c>
      <c r="C669" s="5">
        <f>TITRES_STAT!D672</f>
        <v>13.401999999999999</v>
      </c>
      <c r="D669" s="5">
        <f>TITRES_STAT!E672</f>
        <v>14.022</v>
      </c>
      <c r="E669" s="2">
        <f t="shared" si="40"/>
        <v>-87.887000000000029</v>
      </c>
      <c r="F669" s="5" t="str">
        <f t="shared" si="43"/>
        <v>BEARISH</v>
      </c>
      <c r="G669" s="5" t="str">
        <f t="shared" si="42"/>
        <v>STRONG</v>
      </c>
      <c r="H669" s="5" t="str">
        <f t="shared" si="41"/>
        <v>CONFIRMED BEARISH</v>
      </c>
    </row>
    <row r="670" spans="1:8" ht="13.5" x14ac:dyDescent="0.25">
      <c r="A670" s="3">
        <f>TITRES_STAT!B673</f>
        <v>42978</v>
      </c>
      <c r="B670" s="5">
        <f>TITRES_STAT!C673</f>
        <v>25.46</v>
      </c>
      <c r="C670" s="5">
        <f>TITRES_STAT!D673</f>
        <v>13.486000000000001</v>
      </c>
      <c r="D670" s="5">
        <f>TITRES_STAT!E673</f>
        <v>13.992000000000001</v>
      </c>
      <c r="E670" s="2">
        <f t="shared" si="40"/>
        <v>-73.895000000000024</v>
      </c>
      <c r="F670" s="5" t="str">
        <f t="shared" si="43"/>
        <v>BULLISH</v>
      </c>
      <c r="G670" s="5" t="str">
        <f t="shared" si="42"/>
        <v>NEUTRAL</v>
      </c>
      <c r="H670" s="5" t="str">
        <f t="shared" si="41"/>
        <v>BULLISH DIVERGENCE</v>
      </c>
    </row>
    <row r="671" spans="1:8" ht="13.5" x14ac:dyDescent="0.25">
      <c r="A671" s="3">
        <f>TITRES_STAT!B674</f>
        <v>42982</v>
      </c>
      <c r="B671" s="5">
        <f>TITRES_STAT!C674</f>
        <v>25.84</v>
      </c>
      <c r="C671" s="5">
        <f>TITRES_STAT!D674</f>
        <v>13.688000000000001</v>
      </c>
      <c r="D671" s="5">
        <f>TITRES_STAT!E674</f>
        <v>14.109</v>
      </c>
      <c r="E671" s="2">
        <f t="shared" si="40"/>
        <v>-59.786000000000023</v>
      </c>
      <c r="F671" s="5" t="str">
        <f t="shared" si="43"/>
        <v>BULLISH</v>
      </c>
      <c r="G671" s="5" t="str">
        <f t="shared" si="42"/>
        <v>WEAK</v>
      </c>
      <c r="H671" s="5" t="str">
        <f t="shared" si="41"/>
        <v>CONFIRMED BULLISH</v>
      </c>
    </row>
    <row r="672" spans="1:8" ht="13.5" x14ac:dyDescent="0.25">
      <c r="A672" s="3">
        <f>TITRES_STAT!B675</f>
        <v>42983</v>
      </c>
      <c r="B672" s="5">
        <f>TITRES_STAT!C675</f>
        <v>25.5</v>
      </c>
      <c r="C672" s="5">
        <f>TITRES_STAT!D675</f>
        <v>13.507999999999999</v>
      </c>
      <c r="D672" s="5">
        <f>TITRES_STAT!E675</f>
        <v>13.930999999999999</v>
      </c>
      <c r="E672" s="2">
        <f t="shared" si="40"/>
        <v>-73.717000000000027</v>
      </c>
      <c r="F672" s="5" t="str">
        <f t="shared" si="43"/>
        <v>BULLISH</v>
      </c>
      <c r="G672" s="5" t="str">
        <f t="shared" si="42"/>
        <v>NEUTRAL</v>
      </c>
      <c r="H672" s="5" t="str">
        <f t="shared" si="41"/>
        <v>NEUTRAL</v>
      </c>
    </row>
    <row r="673" spans="1:8" ht="13.5" x14ac:dyDescent="0.25">
      <c r="A673" s="3">
        <f>TITRES_STAT!B676</f>
        <v>42984</v>
      </c>
      <c r="B673" s="5">
        <f>TITRES_STAT!C676</f>
        <v>25.21</v>
      </c>
      <c r="C673" s="5">
        <f>TITRES_STAT!D676</f>
        <v>13.353999999999999</v>
      </c>
      <c r="D673" s="5">
        <f>TITRES_STAT!E676</f>
        <v>13.968999999999999</v>
      </c>
      <c r="E673" s="2">
        <f t="shared" si="40"/>
        <v>-87.686000000000021</v>
      </c>
      <c r="F673" s="5" t="str">
        <f t="shared" si="43"/>
        <v>BULLISH</v>
      </c>
      <c r="G673" s="5" t="str">
        <f t="shared" si="42"/>
        <v>NEUTRAL</v>
      </c>
      <c r="H673" s="5" t="str">
        <f t="shared" si="41"/>
        <v>BULLISH DIVERGENCE</v>
      </c>
    </row>
    <row r="674" spans="1:8" ht="13.5" x14ac:dyDescent="0.25">
      <c r="A674" s="3">
        <f>TITRES_STAT!B677</f>
        <v>42985</v>
      </c>
      <c r="B674" s="5">
        <f>TITRES_STAT!C677</f>
        <v>25.5</v>
      </c>
      <c r="C674" s="5">
        <f>TITRES_STAT!D677</f>
        <v>13.507999999999999</v>
      </c>
      <c r="D674" s="5">
        <f>TITRES_STAT!E677</f>
        <v>14.208</v>
      </c>
      <c r="E674" s="2">
        <f t="shared" si="40"/>
        <v>-73.478000000000023</v>
      </c>
      <c r="F674" s="5" t="str">
        <f t="shared" si="43"/>
        <v>BULLISH</v>
      </c>
      <c r="G674" s="5" t="str">
        <f t="shared" si="42"/>
        <v>WEAK</v>
      </c>
      <c r="H674" s="5" t="str">
        <f t="shared" si="41"/>
        <v>CONFIRMED BULLISH</v>
      </c>
    </row>
    <row r="675" spans="1:8" ht="13.5" x14ac:dyDescent="0.25">
      <c r="A675" s="3">
        <f>TITRES_STAT!B678</f>
        <v>42986</v>
      </c>
      <c r="B675" s="5">
        <f>TITRES_STAT!C678</f>
        <v>25.83</v>
      </c>
      <c r="C675" s="5">
        <f>TITRES_STAT!D678</f>
        <v>13.682</v>
      </c>
      <c r="D675" s="5">
        <f>TITRES_STAT!E678</f>
        <v>14.135</v>
      </c>
      <c r="E675" s="2">
        <f t="shared" si="40"/>
        <v>-59.343000000000025</v>
      </c>
      <c r="F675" s="5" t="str">
        <f t="shared" si="43"/>
        <v>BULLISH</v>
      </c>
      <c r="G675" s="5" t="str">
        <f t="shared" si="42"/>
        <v>WEAK</v>
      </c>
      <c r="H675" s="5" t="str">
        <f t="shared" si="41"/>
        <v>CONFIRMED BULLISH</v>
      </c>
    </row>
    <row r="676" spans="1:8" ht="13.5" x14ac:dyDescent="0.25">
      <c r="A676" s="3">
        <f>TITRES_STAT!B679</f>
        <v>42989</v>
      </c>
      <c r="B676" s="5">
        <f>TITRES_STAT!C679</f>
        <v>26.19</v>
      </c>
      <c r="C676" s="5">
        <f>TITRES_STAT!D679</f>
        <v>13.872999999999999</v>
      </c>
      <c r="D676" s="5">
        <f>TITRES_STAT!E679</f>
        <v>14.332000000000001</v>
      </c>
      <c r="E676" s="2">
        <f t="shared" si="40"/>
        <v>-45.011000000000024</v>
      </c>
      <c r="F676" s="5" t="str">
        <f t="shared" si="43"/>
        <v>BULLISH</v>
      </c>
      <c r="G676" s="5" t="str">
        <f t="shared" si="42"/>
        <v>WEAK</v>
      </c>
      <c r="H676" s="5" t="str">
        <f t="shared" si="41"/>
        <v>CONFIRMED BULLISH</v>
      </c>
    </row>
    <row r="677" spans="1:8" ht="13.5" x14ac:dyDescent="0.25">
      <c r="A677" s="3">
        <f>TITRES_STAT!B680</f>
        <v>42990</v>
      </c>
      <c r="B677" s="5">
        <f>TITRES_STAT!C680</f>
        <v>26</v>
      </c>
      <c r="C677" s="5">
        <f>TITRES_STAT!D680</f>
        <v>13.772</v>
      </c>
      <c r="D677" s="5">
        <f>TITRES_STAT!E680</f>
        <v>14.321999999999999</v>
      </c>
      <c r="E677" s="2">
        <f t="shared" si="40"/>
        <v>-59.333000000000027</v>
      </c>
      <c r="F677" s="5" t="str">
        <f t="shared" si="43"/>
        <v>BULLISH</v>
      </c>
      <c r="G677" s="5" t="str">
        <f t="shared" si="42"/>
        <v>WEAK</v>
      </c>
      <c r="H677" s="5" t="str">
        <f t="shared" si="41"/>
        <v>CONFIRMED BULLISH</v>
      </c>
    </row>
    <row r="678" spans="1:8" ht="13.5" x14ac:dyDescent="0.25">
      <c r="A678" s="3">
        <f>TITRES_STAT!B681</f>
        <v>42991</v>
      </c>
      <c r="B678" s="5">
        <f>TITRES_STAT!C681</f>
        <v>25.99</v>
      </c>
      <c r="C678" s="5">
        <f>TITRES_STAT!D681</f>
        <v>13.766999999999999</v>
      </c>
      <c r="D678" s="5">
        <f>TITRES_STAT!E681</f>
        <v>0</v>
      </c>
      <c r="E678" s="2">
        <f t="shared" si="40"/>
        <v>-59.333000000000027</v>
      </c>
      <c r="F678" s="5" t="str">
        <f t="shared" si="43"/>
        <v>BULLISH</v>
      </c>
      <c r="G678" s="5" t="str">
        <f t="shared" si="42"/>
        <v>WEAK</v>
      </c>
      <c r="H678" s="5" t="str">
        <f t="shared" si="41"/>
        <v>CONFIRMED BULLISH</v>
      </c>
    </row>
    <row r="679" spans="1:8" ht="13.5" x14ac:dyDescent="0.25">
      <c r="A679" s="3">
        <f>TITRES_STAT!B682</f>
        <v>42992</v>
      </c>
      <c r="B679" s="5">
        <f>TITRES_STAT!C682</f>
        <v>25.99</v>
      </c>
      <c r="C679" s="5">
        <f>TITRES_STAT!D682</f>
        <v>13.766999999999999</v>
      </c>
      <c r="D679" s="5">
        <f>TITRES_STAT!E682</f>
        <v>14.307</v>
      </c>
      <c r="E679" s="2">
        <f t="shared" si="40"/>
        <v>-59.333000000000027</v>
      </c>
      <c r="F679" s="5" t="str">
        <f t="shared" si="43"/>
        <v>BULLISH</v>
      </c>
      <c r="G679" s="5" t="str">
        <f t="shared" si="42"/>
        <v>WEAK</v>
      </c>
      <c r="H679" s="5" t="str">
        <f t="shared" si="41"/>
        <v>CONFIRMED BULLISH</v>
      </c>
    </row>
    <row r="680" spans="1:8" ht="13.5" x14ac:dyDescent="0.25">
      <c r="A680" s="3">
        <f>TITRES_STAT!B683</f>
        <v>42993</v>
      </c>
      <c r="B680" s="5">
        <f>TITRES_STAT!C683</f>
        <v>25.96</v>
      </c>
      <c r="C680" s="5">
        <f>TITRES_STAT!D683</f>
        <v>13.750999999999999</v>
      </c>
      <c r="D680" s="5">
        <f>TITRES_STAT!E683</f>
        <v>14.321</v>
      </c>
      <c r="E680" s="2">
        <f t="shared" si="40"/>
        <v>-73.654000000000025</v>
      </c>
      <c r="F680" s="5" t="str">
        <f t="shared" si="43"/>
        <v>BEARISH</v>
      </c>
      <c r="G680" s="5" t="str">
        <f t="shared" si="42"/>
        <v>STRONG</v>
      </c>
      <c r="H680" s="5" t="str">
        <f t="shared" si="41"/>
        <v>BEARISH DIVERGENCE</v>
      </c>
    </row>
    <row r="681" spans="1:8" ht="13.5" x14ac:dyDescent="0.25">
      <c r="A681" s="3">
        <f>TITRES_STAT!B684</f>
        <v>42996</v>
      </c>
      <c r="B681" s="5">
        <f>TITRES_STAT!C684</f>
        <v>25.98</v>
      </c>
      <c r="C681" s="5">
        <f>TITRES_STAT!D684</f>
        <v>13.762</v>
      </c>
      <c r="D681" s="5">
        <f>TITRES_STAT!E684</f>
        <v>14.244</v>
      </c>
      <c r="E681" s="2">
        <f t="shared" si="40"/>
        <v>-59.410000000000025</v>
      </c>
      <c r="F681" s="5" t="str">
        <f t="shared" si="43"/>
        <v>BEARISH</v>
      </c>
      <c r="G681" s="5" t="str">
        <f t="shared" si="42"/>
        <v>STRONG</v>
      </c>
      <c r="H681" s="5" t="str">
        <f t="shared" si="41"/>
        <v>CONFIRMED BEARISH</v>
      </c>
    </row>
    <row r="682" spans="1:8" ht="13.5" x14ac:dyDescent="0.25">
      <c r="A682" s="3">
        <f>TITRES_STAT!B685</f>
        <v>42997</v>
      </c>
      <c r="B682" s="5">
        <f>TITRES_STAT!C685</f>
        <v>25.8</v>
      </c>
      <c r="C682" s="5">
        <f>TITRES_STAT!D685</f>
        <v>13.667</v>
      </c>
      <c r="D682" s="5">
        <f>TITRES_STAT!E685</f>
        <v>14.183999999999999</v>
      </c>
      <c r="E682" s="2">
        <f t="shared" si="40"/>
        <v>-73.594000000000023</v>
      </c>
      <c r="F682" s="5" t="str">
        <f t="shared" si="43"/>
        <v>BEARISH</v>
      </c>
      <c r="G682" s="5" t="str">
        <f t="shared" si="42"/>
        <v>STRONG</v>
      </c>
      <c r="H682" s="5" t="str">
        <f t="shared" si="41"/>
        <v>CONFIRMED BEARISH</v>
      </c>
    </row>
    <row r="683" spans="1:8" ht="13.5" x14ac:dyDescent="0.25">
      <c r="A683" s="3">
        <f>TITRES_STAT!B686</f>
        <v>42998</v>
      </c>
      <c r="B683" s="5">
        <f>TITRES_STAT!C686</f>
        <v>25.8</v>
      </c>
      <c r="C683" s="5">
        <f>TITRES_STAT!D686</f>
        <v>13.667</v>
      </c>
      <c r="D683" s="5">
        <f>TITRES_STAT!E686</f>
        <v>14.215</v>
      </c>
      <c r="E683" s="2">
        <f t="shared" si="40"/>
        <v>-73.594000000000023</v>
      </c>
      <c r="F683" s="5" t="str">
        <f t="shared" si="43"/>
        <v>BEARISH</v>
      </c>
      <c r="G683" s="5" t="str">
        <f t="shared" si="42"/>
        <v>STRONG</v>
      </c>
      <c r="H683" s="5" t="str">
        <f t="shared" si="41"/>
        <v>CONFIRMED BEARISH</v>
      </c>
    </row>
    <row r="684" spans="1:8" ht="13.5" x14ac:dyDescent="0.25">
      <c r="A684" s="3">
        <f>TITRES_STAT!B687</f>
        <v>43000</v>
      </c>
      <c r="B684" s="5">
        <f>TITRES_STAT!C687</f>
        <v>25.79</v>
      </c>
      <c r="C684" s="5">
        <f>TITRES_STAT!D687</f>
        <v>13.661</v>
      </c>
      <c r="D684" s="5">
        <f>TITRES_STAT!E687</f>
        <v>14.079000000000001</v>
      </c>
      <c r="E684" s="2">
        <f t="shared" si="40"/>
        <v>-87.67300000000003</v>
      </c>
      <c r="F684" s="5" t="str">
        <f t="shared" si="43"/>
        <v>BEARISH</v>
      </c>
      <c r="G684" s="5" t="str">
        <f t="shared" si="42"/>
        <v>STRONG</v>
      </c>
      <c r="H684" s="5" t="str">
        <f t="shared" si="41"/>
        <v>CONFIRMED BEARISH</v>
      </c>
    </row>
    <row r="685" spans="1:8" ht="13.5" x14ac:dyDescent="0.25">
      <c r="A685" s="3">
        <f>TITRES_STAT!B688</f>
        <v>43003</v>
      </c>
      <c r="B685" s="5">
        <f>TITRES_STAT!C688</f>
        <v>25.5</v>
      </c>
      <c r="C685" s="5">
        <f>TITRES_STAT!D688</f>
        <v>13.507999999999999</v>
      </c>
      <c r="D685" s="5">
        <f>TITRES_STAT!E688</f>
        <v>13.994</v>
      </c>
      <c r="E685" s="2">
        <f t="shared" si="40"/>
        <v>-101.66700000000003</v>
      </c>
      <c r="F685" s="5" t="str">
        <f t="shared" si="43"/>
        <v>BEARISH</v>
      </c>
      <c r="G685" s="5" t="str">
        <f t="shared" si="42"/>
        <v>STRONG</v>
      </c>
      <c r="H685" s="5" t="str">
        <f t="shared" si="41"/>
        <v>CONFIRMED BEARISH</v>
      </c>
    </row>
    <row r="686" spans="1:8" ht="13.5" x14ac:dyDescent="0.25">
      <c r="A686" s="3">
        <f>TITRES_STAT!B689</f>
        <v>43004</v>
      </c>
      <c r="B686" s="5">
        <f>TITRES_STAT!C689</f>
        <v>25.35</v>
      </c>
      <c r="C686" s="5">
        <f>TITRES_STAT!D689</f>
        <v>13.428000000000001</v>
      </c>
      <c r="D686" s="5">
        <f>TITRES_STAT!E689</f>
        <v>13.782</v>
      </c>
      <c r="E686" s="2">
        <f t="shared" si="40"/>
        <v>-115.44900000000003</v>
      </c>
      <c r="F686" s="5" t="str">
        <f t="shared" si="43"/>
        <v>BEARISH</v>
      </c>
      <c r="G686" s="5" t="str">
        <f t="shared" si="42"/>
        <v>STRONG</v>
      </c>
      <c r="H686" s="5" t="str">
        <f t="shared" si="41"/>
        <v>CONFIRMED BEARISH</v>
      </c>
    </row>
    <row r="687" spans="1:8" ht="13.5" x14ac:dyDescent="0.25">
      <c r="A687" s="3">
        <f>TITRES_STAT!B690</f>
        <v>43005</v>
      </c>
      <c r="B687" s="5">
        <f>TITRES_STAT!C690</f>
        <v>25</v>
      </c>
      <c r="C687" s="5">
        <f>TITRES_STAT!D690</f>
        <v>13.243</v>
      </c>
      <c r="D687" s="5">
        <f>TITRES_STAT!E690</f>
        <v>13.781000000000001</v>
      </c>
      <c r="E687" s="2">
        <f t="shared" si="40"/>
        <v>-129.23000000000002</v>
      </c>
      <c r="F687" s="5" t="str">
        <f t="shared" si="43"/>
        <v>BEARISH</v>
      </c>
      <c r="G687" s="5" t="str">
        <f t="shared" si="42"/>
        <v>STRONG</v>
      </c>
      <c r="H687" s="5" t="str">
        <f t="shared" si="41"/>
        <v>CONFIRMED BEARISH</v>
      </c>
    </row>
    <row r="688" spans="1:8" ht="13.5" x14ac:dyDescent="0.25">
      <c r="A688" s="3">
        <f>TITRES_STAT!B691</f>
        <v>43006</v>
      </c>
      <c r="B688" s="5">
        <f>TITRES_STAT!C691</f>
        <v>24.9</v>
      </c>
      <c r="C688" s="5">
        <f>TITRES_STAT!D691</f>
        <v>13.19</v>
      </c>
      <c r="D688" s="5">
        <f>TITRES_STAT!E691</f>
        <v>13.52</v>
      </c>
      <c r="E688" s="2">
        <f t="shared" si="40"/>
        <v>-142.75000000000003</v>
      </c>
      <c r="F688" s="5" t="str">
        <f t="shared" si="43"/>
        <v>BEARISH</v>
      </c>
      <c r="G688" s="5" t="str">
        <f t="shared" si="42"/>
        <v>STRONG</v>
      </c>
      <c r="H688" s="5" t="str">
        <f t="shared" si="41"/>
        <v>CONFIRMED BEARISH</v>
      </c>
    </row>
    <row r="689" spans="1:8" ht="13.5" x14ac:dyDescent="0.25">
      <c r="A689" s="3">
        <f>TITRES_STAT!B692</f>
        <v>43007</v>
      </c>
      <c r="B689" s="5">
        <f>TITRES_STAT!C692</f>
        <v>24.71</v>
      </c>
      <c r="C689" s="5">
        <f>TITRES_STAT!D692</f>
        <v>13.089</v>
      </c>
      <c r="D689" s="5">
        <f>TITRES_STAT!E692</f>
        <v>13.605</v>
      </c>
      <c r="E689" s="2">
        <f t="shared" si="40"/>
        <v>-156.35500000000002</v>
      </c>
      <c r="F689" s="5" t="str">
        <f t="shared" si="43"/>
        <v>BEARISH</v>
      </c>
      <c r="G689" s="5" t="str">
        <f t="shared" si="42"/>
        <v>STRONG</v>
      </c>
      <c r="H689" s="5" t="str">
        <f t="shared" si="41"/>
        <v>CONFIRMED BEARISH</v>
      </c>
    </row>
    <row r="690" spans="1:8" ht="13.5" x14ac:dyDescent="0.25">
      <c r="A690" s="3">
        <f>TITRES_STAT!B693</f>
        <v>43010</v>
      </c>
      <c r="B690" s="5">
        <f>TITRES_STAT!C693</f>
        <v>24.6</v>
      </c>
      <c r="C690" s="5">
        <f>TITRES_STAT!D693</f>
        <v>13.031000000000001</v>
      </c>
      <c r="D690" s="5">
        <f>TITRES_STAT!E693</f>
        <v>13.233000000000001</v>
      </c>
      <c r="E690" s="2">
        <f t="shared" si="40"/>
        <v>-169.58800000000002</v>
      </c>
      <c r="F690" s="5" t="str">
        <f t="shared" si="43"/>
        <v>BEARISH</v>
      </c>
      <c r="G690" s="5" t="str">
        <f t="shared" si="42"/>
        <v>STRONG</v>
      </c>
      <c r="H690" s="5" t="str">
        <f t="shared" si="41"/>
        <v>CONFIRMED BEARISH</v>
      </c>
    </row>
    <row r="691" spans="1:8" ht="13.5" x14ac:dyDescent="0.25">
      <c r="A691" s="3">
        <f>TITRES_STAT!B694</f>
        <v>43011</v>
      </c>
      <c r="B691" s="5">
        <f>TITRES_STAT!C694</f>
        <v>24</v>
      </c>
      <c r="C691" s="5">
        <f>TITRES_STAT!D694</f>
        <v>12.712999999999999</v>
      </c>
      <c r="D691" s="5">
        <f>TITRES_STAT!E694</f>
        <v>13.23</v>
      </c>
      <c r="E691" s="2">
        <f t="shared" si="40"/>
        <v>-182.81800000000001</v>
      </c>
      <c r="F691" s="5" t="str">
        <f t="shared" si="43"/>
        <v>BEARISH</v>
      </c>
      <c r="G691" s="5" t="str">
        <f t="shared" si="42"/>
        <v>STRONG</v>
      </c>
      <c r="H691" s="5" t="str">
        <f t="shared" si="41"/>
        <v>CONFIRMED BEARISH</v>
      </c>
    </row>
    <row r="692" spans="1:8" ht="13.5" x14ac:dyDescent="0.25">
      <c r="A692" s="3">
        <f>TITRES_STAT!B695</f>
        <v>43012</v>
      </c>
      <c r="B692" s="5">
        <f>TITRES_STAT!C695</f>
        <v>24.9</v>
      </c>
      <c r="C692" s="5">
        <f>TITRES_STAT!D695</f>
        <v>13.19</v>
      </c>
      <c r="D692" s="5">
        <f>TITRES_STAT!E695</f>
        <v>13.473000000000001</v>
      </c>
      <c r="E692" s="2">
        <f t="shared" si="40"/>
        <v>-169.345</v>
      </c>
      <c r="F692" s="5" t="str">
        <f t="shared" si="43"/>
        <v>BEARISH</v>
      </c>
      <c r="G692" s="5" t="str">
        <f t="shared" si="42"/>
        <v>STRONG</v>
      </c>
      <c r="H692" s="5" t="str">
        <f t="shared" si="41"/>
        <v>CONFIRMED BEARISH</v>
      </c>
    </row>
    <row r="693" spans="1:8" ht="13.5" x14ac:dyDescent="0.25">
      <c r="A693" s="3">
        <f>TITRES_STAT!B696</f>
        <v>43013</v>
      </c>
      <c r="B693" s="5">
        <f>TITRES_STAT!C696</f>
        <v>24.49</v>
      </c>
      <c r="C693" s="5">
        <f>TITRES_STAT!D696</f>
        <v>12.973000000000001</v>
      </c>
      <c r="D693" s="5">
        <f>TITRES_STAT!E696</f>
        <v>13.331</v>
      </c>
      <c r="E693" s="2">
        <f t="shared" si="40"/>
        <v>-182.67599999999999</v>
      </c>
      <c r="F693" s="5" t="str">
        <f t="shared" si="43"/>
        <v>BEARISH</v>
      </c>
      <c r="G693" s="5" t="str">
        <f t="shared" si="42"/>
        <v>STRONG</v>
      </c>
      <c r="H693" s="5" t="str">
        <f t="shared" si="41"/>
        <v>CONFIRMED BEARISH</v>
      </c>
    </row>
    <row r="694" spans="1:8" ht="13.5" x14ac:dyDescent="0.25">
      <c r="A694" s="3">
        <f>TITRES_STAT!B697</f>
        <v>43014</v>
      </c>
      <c r="B694" s="5">
        <f>TITRES_STAT!C697</f>
        <v>24.1</v>
      </c>
      <c r="C694" s="5">
        <f>TITRES_STAT!D697</f>
        <v>12.766</v>
      </c>
      <c r="D694" s="5">
        <f>TITRES_STAT!E697</f>
        <v>13.67</v>
      </c>
      <c r="E694" s="2">
        <f t="shared" si="40"/>
        <v>-196.34599999999998</v>
      </c>
      <c r="F694" s="5" t="str">
        <f t="shared" si="43"/>
        <v>BEARISH</v>
      </c>
      <c r="G694" s="5" t="str">
        <f t="shared" si="42"/>
        <v>STRONG</v>
      </c>
      <c r="H694" s="5" t="str">
        <f t="shared" si="41"/>
        <v>CONFIRMED BEARISH</v>
      </c>
    </row>
    <row r="695" spans="1:8" ht="13.5" x14ac:dyDescent="0.25">
      <c r="A695" s="3">
        <f>TITRES_STAT!B698</f>
        <v>43017</v>
      </c>
      <c r="B695" s="5">
        <f>TITRES_STAT!C698</f>
        <v>24.8</v>
      </c>
      <c r="C695" s="5">
        <f>TITRES_STAT!D698</f>
        <v>13.137</v>
      </c>
      <c r="D695" s="5">
        <f>TITRES_STAT!E698</f>
        <v>13.553000000000001</v>
      </c>
      <c r="E695" s="2">
        <f t="shared" si="40"/>
        <v>-182.79299999999998</v>
      </c>
      <c r="F695" s="5" t="str">
        <f t="shared" si="43"/>
        <v>BEARISH</v>
      </c>
      <c r="G695" s="5" t="str">
        <f t="shared" si="42"/>
        <v>STRONG</v>
      </c>
      <c r="H695" s="5" t="str">
        <f t="shared" si="41"/>
        <v>BEARISH DIVERGENCE</v>
      </c>
    </row>
    <row r="696" spans="1:8" ht="13.5" x14ac:dyDescent="0.25">
      <c r="A696" s="3">
        <f>TITRES_STAT!B699</f>
        <v>43018</v>
      </c>
      <c r="B696" s="5">
        <f>TITRES_STAT!C699</f>
        <v>24.5</v>
      </c>
      <c r="C696" s="5">
        <f>TITRES_STAT!D699</f>
        <v>12.978</v>
      </c>
      <c r="D696" s="5">
        <f>TITRES_STAT!E699</f>
        <v>13.273</v>
      </c>
      <c r="E696" s="2">
        <f t="shared" si="40"/>
        <v>-196.06599999999997</v>
      </c>
      <c r="F696" s="5" t="str">
        <f t="shared" si="43"/>
        <v>BEARISH</v>
      </c>
      <c r="G696" s="5" t="str">
        <f t="shared" si="42"/>
        <v>STRONG</v>
      </c>
      <c r="H696" s="5" t="str">
        <f t="shared" si="41"/>
        <v>BEARISH DIVERGENCE</v>
      </c>
    </row>
    <row r="697" spans="1:8" ht="13.5" x14ac:dyDescent="0.25">
      <c r="A697" s="3">
        <f>TITRES_STAT!B700</f>
        <v>43019</v>
      </c>
      <c r="B697" s="5">
        <f>TITRES_STAT!C700</f>
        <v>24.49</v>
      </c>
      <c r="C697" s="5">
        <f>TITRES_STAT!D700</f>
        <v>12.973000000000001</v>
      </c>
      <c r="D697" s="5">
        <f>TITRES_STAT!E700</f>
        <v>13.474</v>
      </c>
      <c r="E697" s="2">
        <f t="shared" si="40"/>
        <v>-209.53999999999996</v>
      </c>
      <c r="F697" s="5" t="str">
        <f t="shared" si="43"/>
        <v>BEARISH</v>
      </c>
      <c r="G697" s="5" t="str">
        <f t="shared" si="42"/>
        <v>STRONG</v>
      </c>
      <c r="H697" s="5" t="str">
        <f t="shared" si="41"/>
        <v>CONFIRMED BEARISH</v>
      </c>
    </row>
    <row r="698" spans="1:8" ht="13.5" x14ac:dyDescent="0.25">
      <c r="A698" s="3">
        <f>TITRES_STAT!B701</f>
        <v>43020</v>
      </c>
      <c r="B698" s="5">
        <f>TITRES_STAT!C701</f>
        <v>24.4</v>
      </c>
      <c r="C698" s="5">
        <f>TITRES_STAT!D701</f>
        <v>12.925000000000001</v>
      </c>
      <c r="D698" s="5">
        <f>TITRES_STAT!E701</f>
        <v>13.374000000000001</v>
      </c>
      <c r="E698" s="2">
        <f t="shared" si="40"/>
        <v>-222.91399999999996</v>
      </c>
      <c r="F698" s="5" t="str">
        <f t="shared" si="43"/>
        <v>BEARISH</v>
      </c>
      <c r="G698" s="5" t="str">
        <f t="shared" si="42"/>
        <v>STRONG</v>
      </c>
      <c r="H698" s="5" t="str">
        <f t="shared" si="41"/>
        <v>CONFIRMED BEARISH</v>
      </c>
    </row>
    <row r="699" spans="1:8" ht="13.5" x14ac:dyDescent="0.25">
      <c r="A699" s="3">
        <f>TITRES_STAT!B702</f>
        <v>43021</v>
      </c>
      <c r="B699" s="5">
        <f>TITRES_STAT!C702</f>
        <v>24.25</v>
      </c>
      <c r="C699" s="5">
        <f>TITRES_STAT!D702</f>
        <v>12.845000000000001</v>
      </c>
      <c r="D699" s="5">
        <f>TITRES_STAT!E702</f>
        <v>13.164999999999999</v>
      </c>
      <c r="E699" s="2">
        <f t="shared" si="40"/>
        <v>-236.07899999999995</v>
      </c>
      <c r="F699" s="5" t="str">
        <f t="shared" si="43"/>
        <v>BEARISH</v>
      </c>
      <c r="G699" s="5" t="str">
        <f t="shared" si="42"/>
        <v>STRONG</v>
      </c>
      <c r="H699" s="5" t="str">
        <f t="shared" si="41"/>
        <v>BEARISH DIVERGENCE</v>
      </c>
    </row>
    <row r="700" spans="1:8" ht="13.5" x14ac:dyDescent="0.25">
      <c r="A700" s="3">
        <f>TITRES_STAT!B703</f>
        <v>43024</v>
      </c>
      <c r="B700" s="5">
        <f>TITRES_STAT!C703</f>
        <v>24</v>
      </c>
      <c r="C700" s="5">
        <f>TITRES_STAT!D703</f>
        <v>12.712999999999999</v>
      </c>
      <c r="D700" s="5">
        <f>TITRES_STAT!E703</f>
        <v>13.154</v>
      </c>
      <c r="E700" s="2">
        <f t="shared" si="40"/>
        <v>-249.23299999999995</v>
      </c>
      <c r="F700" s="5" t="str">
        <f t="shared" si="43"/>
        <v>BEARISH</v>
      </c>
      <c r="G700" s="5" t="str">
        <f t="shared" si="42"/>
        <v>STRONG</v>
      </c>
      <c r="H700" s="5" t="str">
        <f t="shared" si="41"/>
        <v>CONFIRMED BEARISH</v>
      </c>
    </row>
    <row r="701" spans="1:8" ht="13.5" x14ac:dyDescent="0.25">
      <c r="A701" s="3">
        <f>TITRES_STAT!B704</f>
        <v>43025</v>
      </c>
      <c r="B701" s="5">
        <f>TITRES_STAT!C704</f>
        <v>23.86</v>
      </c>
      <c r="C701" s="5">
        <f>TITRES_STAT!D704</f>
        <v>12.638999999999999</v>
      </c>
      <c r="D701" s="5">
        <f>TITRES_STAT!E704</f>
        <v>13.105</v>
      </c>
      <c r="E701" s="2">
        <f t="shared" si="40"/>
        <v>-262.33799999999997</v>
      </c>
      <c r="F701" s="5" t="str">
        <f t="shared" si="43"/>
        <v>BEARISH</v>
      </c>
      <c r="G701" s="5" t="str">
        <f t="shared" si="42"/>
        <v>STRONG</v>
      </c>
      <c r="H701" s="5" t="str">
        <f t="shared" si="41"/>
        <v>CONFIRMED BEARISH</v>
      </c>
    </row>
    <row r="702" spans="1:8" ht="13.5" x14ac:dyDescent="0.25">
      <c r="A702" s="3">
        <f>TITRES_STAT!B705</f>
        <v>43026</v>
      </c>
      <c r="B702" s="5">
        <f>TITRES_STAT!C705</f>
        <v>23.78</v>
      </c>
      <c r="C702" s="5">
        <f>TITRES_STAT!D705</f>
        <v>12.597</v>
      </c>
      <c r="D702" s="5">
        <f>TITRES_STAT!E705</f>
        <v>13.161</v>
      </c>
      <c r="E702" s="2">
        <f t="shared" si="40"/>
        <v>-275.49899999999997</v>
      </c>
      <c r="F702" s="5" t="str">
        <f t="shared" si="43"/>
        <v>BEARISH</v>
      </c>
      <c r="G702" s="5" t="str">
        <f t="shared" si="42"/>
        <v>STRONG</v>
      </c>
      <c r="H702" s="5" t="str">
        <f t="shared" si="41"/>
        <v>CONFIRMED BEARISH</v>
      </c>
    </row>
    <row r="703" spans="1:8" ht="13.5" x14ac:dyDescent="0.25">
      <c r="A703" s="3">
        <f>TITRES_STAT!B706</f>
        <v>43027</v>
      </c>
      <c r="B703" s="5">
        <f>TITRES_STAT!C706</f>
        <v>23.84</v>
      </c>
      <c r="C703" s="5">
        <f>TITRES_STAT!D706</f>
        <v>12.628</v>
      </c>
      <c r="D703" s="5">
        <f>TITRES_STAT!E706</f>
        <v>13.085000000000001</v>
      </c>
      <c r="E703" s="2">
        <f t="shared" si="40"/>
        <v>-262.41399999999999</v>
      </c>
      <c r="F703" s="5" t="str">
        <f t="shared" si="43"/>
        <v>BEARISH</v>
      </c>
      <c r="G703" s="5" t="str">
        <f t="shared" si="42"/>
        <v>STRONG</v>
      </c>
      <c r="H703" s="5" t="str">
        <f t="shared" si="41"/>
        <v>CONFIRMED BEARISH</v>
      </c>
    </row>
    <row r="704" spans="1:8" ht="13.5" x14ac:dyDescent="0.25">
      <c r="A704" s="3">
        <f>TITRES_STAT!B707</f>
        <v>43028</v>
      </c>
      <c r="B704" s="5">
        <f>TITRES_STAT!C707</f>
        <v>23.61</v>
      </c>
      <c r="C704" s="5">
        <f>TITRES_STAT!D707</f>
        <v>12.506</v>
      </c>
      <c r="D704" s="5">
        <f>TITRES_STAT!E707</f>
        <v>13.098000000000001</v>
      </c>
      <c r="E704" s="2">
        <f t="shared" si="40"/>
        <v>-275.512</v>
      </c>
      <c r="F704" s="5" t="str">
        <f t="shared" si="43"/>
        <v>BEARISH</v>
      </c>
      <c r="G704" s="5" t="str">
        <f t="shared" si="42"/>
        <v>STRONG</v>
      </c>
      <c r="H704" s="5" t="str">
        <f t="shared" si="41"/>
        <v>CONFIRMED BEARISH</v>
      </c>
    </row>
    <row r="705" spans="1:8" ht="13.5" x14ac:dyDescent="0.25">
      <c r="A705" s="3">
        <f>TITRES_STAT!B708</f>
        <v>43031</v>
      </c>
      <c r="B705" s="5">
        <f>TITRES_STAT!C708</f>
        <v>23.8</v>
      </c>
      <c r="C705" s="5">
        <f>TITRES_STAT!D708</f>
        <v>12.606999999999999</v>
      </c>
      <c r="D705" s="5">
        <f>TITRES_STAT!E708</f>
        <v>13.12</v>
      </c>
      <c r="E705" s="2">
        <f t="shared" si="40"/>
        <v>-262.392</v>
      </c>
      <c r="F705" s="5" t="str">
        <f t="shared" si="43"/>
        <v>BEARISH</v>
      </c>
      <c r="G705" s="5" t="str">
        <f t="shared" si="42"/>
        <v>STRONG</v>
      </c>
      <c r="H705" s="5" t="str">
        <f t="shared" si="41"/>
        <v>CONFIRMED BEARISH</v>
      </c>
    </row>
    <row r="706" spans="1:8" ht="13.5" x14ac:dyDescent="0.25">
      <c r="A706" s="3">
        <f>TITRES_STAT!B709</f>
        <v>43032</v>
      </c>
      <c r="B706" s="5">
        <f>TITRES_STAT!C709</f>
        <v>23.8</v>
      </c>
      <c r="C706" s="5">
        <f>TITRES_STAT!D709</f>
        <v>12.606999999999999</v>
      </c>
      <c r="D706" s="5">
        <f>TITRES_STAT!E709</f>
        <v>13.117000000000001</v>
      </c>
      <c r="E706" s="2">
        <f t="shared" si="40"/>
        <v>-262.392</v>
      </c>
      <c r="F706" s="5" t="str">
        <f t="shared" si="43"/>
        <v>BEARISH</v>
      </c>
      <c r="G706" s="5" t="str">
        <f t="shared" si="42"/>
        <v>NEUTRAL</v>
      </c>
      <c r="H706" s="5" t="str">
        <f t="shared" si="41"/>
        <v>CONFIRMED BEARISH</v>
      </c>
    </row>
    <row r="707" spans="1:8" ht="13.5" x14ac:dyDescent="0.25">
      <c r="A707" s="3">
        <f>TITRES_STAT!B710</f>
        <v>43033</v>
      </c>
      <c r="B707" s="5">
        <f>TITRES_STAT!C710</f>
        <v>23.79</v>
      </c>
      <c r="C707" s="5">
        <f>TITRES_STAT!D710</f>
        <v>12.602</v>
      </c>
      <c r="D707" s="5">
        <f>TITRES_STAT!E710</f>
        <v>13.103</v>
      </c>
      <c r="E707" s="2">
        <f t="shared" si="40"/>
        <v>-275.495</v>
      </c>
      <c r="F707" s="5" t="str">
        <f t="shared" si="43"/>
        <v>BULLISH</v>
      </c>
      <c r="G707" s="5" t="str">
        <f t="shared" si="42"/>
        <v>NEUTRAL</v>
      </c>
      <c r="H707" s="5" t="str">
        <f t="shared" si="41"/>
        <v>CONFIRMED BULLISH</v>
      </c>
    </row>
    <row r="708" spans="1:8" ht="13.5" x14ac:dyDescent="0.25">
      <c r="A708" s="3">
        <f>TITRES_STAT!B711</f>
        <v>43034</v>
      </c>
      <c r="B708" s="5">
        <f>TITRES_STAT!C711</f>
        <v>23.77</v>
      </c>
      <c r="C708" s="5">
        <f>TITRES_STAT!D711</f>
        <v>12.590999999999999</v>
      </c>
      <c r="D708" s="5">
        <f>TITRES_STAT!E711</f>
        <v>13.101000000000001</v>
      </c>
      <c r="E708" s="2">
        <f t="shared" ref="E708:E771" si="44">IF(B708&gt;B707, E707+D708, IF(B708&lt;B707, E707-D708, E707))</f>
        <v>-288.596</v>
      </c>
      <c r="F708" s="5" t="str">
        <f t="shared" si="43"/>
        <v>BEARISH</v>
      </c>
      <c r="G708" s="5" t="str">
        <f t="shared" si="42"/>
        <v>STRONG</v>
      </c>
      <c r="H708" s="5" t="str">
        <f t="shared" si="41"/>
        <v>CONFIRMED BEARISH</v>
      </c>
    </row>
    <row r="709" spans="1:8" ht="13.5" x14ac:dyDescent="0.25">
      <c r="A709" s="3">
        <f>TITRES_STAT!B712</f>
        <v>43035</v>
      </c>
      <c r="B709" s="5">
        <f>TITRES_STAT!C712</f>
        <v>23.77</v>
      </c>
      <c r="C709" s="5">
        <f>TITRES_STAT!D712</f>
        <v>12.590999999999999</v>
      </c>
      <c r="D709" s="5">
        <f>TITRES_STAT!E712</f>
        <v>13.175000000000001</v>
      </c>
      <c r="E709" s="2">
        <f t="shared" si="44"/>
        <v>-288.596</v>
      </c>
      <c r="F709" s="5" t="str">
        <f t="shared" si="43"/>
        <v>BEARISH</v>
      </c>
      <c r="G709" s="5" t="str">
        <f t="shared" si="42"/>
        <v>STRONG</v>
      </c>
      <c r="H709" s="5" t="str">
        <f t="shared" si="41"/>
        <v>BEARISH DIVERGENCE</v>
      </c>
    </row>
    <row r="710" spans="1:8" ht="13.5" x14ac:dyDescent="0.25">
      <c r="A710" s="3">
        <f>TITRES_STAT!B713</f>
        <v>43038</v>
      </c>
      <c r="B710" s="5">
        <f>TITRES_STAT!C713</f>
        <v>23.99</v>
      </c>
      <c r="C710" s="5">
        <f>TITRES_STAT!D713</f>
        <v>12.708</v>
      </c>
      <c r="D710" s="5">
        <f>TITRES_STAT!E713</f>
        <v>13.625999999999999</v>
      </c>
      <c r="E710" s="2">
        <f t="shared" si="44"/>
        <v>-274.97000000000003</v>
      </c>
      <c r="F710" s="5" t="str">
        <f t="shared" si="43"/>
        <v>BEARISH</v>
      </c>
      <c r="G710" s="5" t="str">
        <f t="shared" si="42"/>
        <v>STRONG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BEARISH DIVERGENCE</v>
      </c>
    </row>
    <row r="711" spans="1:8" ht="13.5" x14ac:dyDescent="0.25">
      <c r="A711" s="3">
        <f>TITRES_STAT!B714</f>
        <v>43039</v>
      </c>
      <c r="B711" s="5">
        <f>TITRES_STAT!C714</f>
        <v>24.79</v>
      </c>
      <c r="C711" s="5">
        <f>TITRES_STAT!D714</f>
        <v>13.132</v>
      </c>
      <c r="D711" s="5">
        <f>TITRES_STAT!E714</f>
        <v>13.586</v>
      </c>
      <c r="E711" s="2">
        <f t="shared" si="44"/>
        <v>-261.38400000000001</v>
      </c>
      <c r="F711" s="5" t="str">
        <f t="shared" si="43"/>
        <v>BULLISH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CONFIRMED BULLISH</v>
      </c>
    </row>
    <row r="712" spans="1:8" ht="13.5" x14ac:dyDescent="0.25">
      <c r="A712" s="3">
        <f>TITRES_STAT!B715</f>
        <v>43040</v>
      </c>
      <c r="B712" s="5">
        <f>TITRES_STAT!C715</f>
        <v>24.48</v>
      </c>
      <c r="C712" s="5">
        <f>TITRES_STAT!D715</f>
        <v>12.967000000000001</v>
      </c>
      <c r="D712" s="5">
        <f>TITRES_STAT!E715</f>
        <v>13.585000000000001</v>
      </c>
      <c r="E712" s="2">
        <f t="shared" si="44"/>
        <v>-274.96899999999999</v>
      </c>
      <c r="F712" s="5" t="str">
        <f t="shared" ref="F712:F775" si="47">IF(E712&gt;E707,"BULLISH",IF(E712&lt;E707,"BEARISH","NEUTRAL"))</f>
        <v>BULLISH</v>
      </c>
      <c r="G712" s="5" t="str">
        <f t="shared" si="46"/>
        <v>NEUTRAL</v>
      </c>
      <c r="H712" s="5" t="str">
        <f t="shared" si="45"/>
        <v>CONFIRMED BULLISH</v>
      </c>
    </row>
    <row r="713" spans="1:8" ht="13.5" x14ac:dyDescent="0.25">
      <c r="A713" s="3">
        <f>TITRES_STAT!B716</f>
        <v>43041</v>
      </c>
      <c r="B713" s="5">
        <f>TITRES_STAT!C716</f>
        <v>24.67</v>
      </c>
      <c r="C713" s="5">
        <f>TITRES_STAT!D716</f>
        <v>13.068</v>
      </c>
      <c r="D713" s="5">
        <f>TITRES_STAT!E716</f>
        <v>13.617000000000001</v>
      </c>
      <c r="E713" s="2">
        <f t="shared" si="44"/>
        <v>-261.35199999999998</v>
      </c>
      <c r="F713" s="5" t="str">
        <f t="shared" si="47"/>
        <v>BULLISH</v>
      </c>
      <c r="G713" s="5" t="str">
        <f t="shared" si="46"/>
        <v>WEAK</v>
      </c>
      <c r="H713" s="5" t="str">
        <f t="shared" si="45"/>
        <v>CONFIRMED BULLISH</v>
      </c>
    </row>
    <row r="714" spans="1:8" ht="13.5" x14ac:dyDescent="0.25">
      <c r="A714" s="3">
        <f>TITRES_STAT!B717</f>
        <v>43042</v>
      </c>
      <c r="B714" s="5">
        <f>TITRES_STAT!C717</f>
        <v>24</v>
      </c>
      <c r="C714" s="5">
        <f>TITRES_STAT!D717</f>
        <v>12.712999999999999</v>
      </c>
      <c r="D714" s="5">
        <f>TITRES_STAT!E717</f>
        <v>13.625</v>
      </c>
      <c r="E714" s="2">
        <f t="shared" si="44"/>
        <v>-274.97699999999998</v>
      </c>
      <c r="F714" s="5" t="str">
        <f t="shared" si="47"/>
        <v>BULLISH</v>
      </c>
      <c r="G714" s="5" t="str">
        <f t="shared" si="46"/>
        <v>WEAK</v>
      </c>
      <c r="H714" s="5" t="str">
        <f t="shared" si="45"/>
        <v>CONFIRMED BULLISH</v>
      </c>
    </row>
    <row r="715" spans="1:8" ht="13.5" x14ac:dyDescent="0.25">
      <c r="A715" s="3">
        <f>TITRES_STAT!B718</f>
        <v>43045</v>
      </c>
      <c r="B715" s="5">
        <f>TITRES_STAT!C718</f>
        <v>24.72</v>
      </c>
      <c r="C715" s="5">
        <f>TITRES_STAT!D718</f>
        <v>13.093999999999999</v>
      </c>
      <c r="D715" s="5">
        <f>TITRES_STAT!E718</f>
        <v>13.618</v>
      </c>
      <c r="E715" s="2">
        <f t="shared" si="44"/>
        <v>-261.35899999999998</v>
      </c>
      <c r="F715" s="5" t="str">
        <f t="shared" si="47"/>
        <v>BULLISH</v>
      </c>
      <c r="G715" s="5" t="str">
        <f t="shared" si="46"/>
        <v>WEAK</v>
      </c>
      <c r="H715" s="5" t="str">
        <f t="shared" si="45"/>
        <v>CONFIRMED BULLISH</v>
      </c>
    </row>
    <row r="716" spans="1:8" ht="13.5" x14ac:dyDescent="0.25">
      <c r="A716" s="3">
        <f>TITRES_STAT!B719</f>
        <v>43046</v>
      </c>
      <c r="B716" s="5">
        <f>TITRES_STAT!C719</f>
        <v>24.65</v>
      </c>
      <c r="C716" s="5">
        <f>TITRES_STAT!D719</f>
        <v>13.057</v>
      </c>
      <c r="D716" s="5">
        <f>TITRES_STAT!E719</f>
        <v>13.574</v>
      </c>
      <c r="E716" s="2">
        <f t="shared" si="44"/>
        <v>-274.93299999999999</v>
      </c>
      <c r="F716" s="5" t="str">
        <f t="shared" si="47"/>
        <v>BEARISH</v>
      </c>
      <c r="G716" s="5" t="str">
        <f t="shared" si="46"/>
        <v>STRONG</v>
      </c>
      <c r="H716" s="5" t="str">
        <f t="shared" si="45"/>
        <v>CONFIRMED BEARISH</v>
      </c>
    </row>
    <row r="717" spans="1:8" ht="13.5" x14ac:dyDescent="0.25">
      <c r="A717" s="3">
        <f>TITRES_STAT!B720</f>
        <v>43047</v>
      </c>
      <c r="B717" s="5">
        <f>TITRES_STAT!C720</f>
        <v>24.71</v>
      </c>
      <c r="C717" s="5">
        <f>TITRES_STAT!D720</f>
        <v>13.089</v>
      </c>
      <c r="D717" s="5">
        <f>TITRES_STAT!E720</f>
        <v>13.798</v>
      </c>
      <c r="E717" s="2">
        <f t="shared" si="44"/>
        <v>-261.13499999999999</v>
      </c>
      <c r="F717" s="5" t="str">
        <f t="shared" si="47"/>
        <v>BULLISH</v>
      </c>
      <c r="G717" s="5" t="str">
        <f t="shared" si="46"/>
        <v>WEAK</v>
      </c>
      <c r="H717" s="5" t="str">
        <f t="shared" si="45"/>
        <v>CONFIRMED BULLISH</v>
      </c>
    </row>
    <row r="718" spans="1:8" ht="13.5" x14ac:dyDescent="0.25">
      <c r="A718" s="3">
        <f>TITRES_STAT!B721</f>
        <v>43048</v>
      </c>
      <c r="B718" s="5">
        <f>TITRES_STAT!C721</f>
        <v>25.37</v>
      </c>
      <c r="C718" s="5">
        <f>TITRES_STAT!D721</f>
        <v>13.439</v>
      </c>
      <c r="D718" s="5">
        <f>TITRES_STAT!E721</f>
        <v>13.957000000000001</v>
      </c>
      <c r="E718" s="2">
        <f t="shared" si="44"/>
        <v>-247.178</v>
      </c>
      <c r="F718" s="5" t="str">
        <f t="shared" si="47"/>
        <v>BULLISH</v>
      </c>
      <c r="G718" s="5" t="str">
        <f t="shared" si="46"/>
        <v>WEAK</v>
      </c>
      <c r="H718" s="5" t="str">
        <f t="shared" si="45"/>
        <v>CONFIRMED BULLISH</v>
      </c>
    </row>
    <row r="719" spans="1:8" ht="13.5" x14ac:dyDescent="0.25">
      <c r="A719" s="3">
        <f>TITRES_STAT!B722</f>
        <v>43049</v>
      </c>
      <c r="B719" s="5">
        <f>TITRES_STAT!C722</f>
        <v>25.29</v>
      </c>
      <c r="C719" s="5">
        <f>TITRES_STAT!D722</f>
        <v>13.396000000000001</v>
      </c>
      <c r="D719" s="5">
        <f>TITRES_STAT!E722</f>
        <v>13.840999999999999</v>
      </c>
      <c r="E719" s="2">
        <f t="shared" si="44"/>
        <v>-261.01900000000001</v>
      </c>
      <c r="F719" s="5" t="str">
        <f t="shared" si="47"/>
        <v>BULLISH</v>
      </c>
      <c r="G719" s="5" t="str">
        <f t="shared" si="46"/>
        <v>WEAK</v>
      </c>
      <c r="H719" s="5" t="str">
        <f t="shared" si="45"/>
        <v>CONFIRMED BULLISH</v>
      </c>
    </row>
    <row r="720" spans="1:8" ht="13.5" x14ac:dyDescent="0.25">
      <c r="A720" s="3">
        <f>TITRES_STAT!B723</f>
        <v>43052</v>
      </c>
      <c r="B720" s="5">
        <f>TITRES_STAT!C723</f>
        <v>25</v>
      </c>
      <c r="C720" s="5">
        <f>TITRES_STAT!D723</f>
        <v>13.243</v>
      </c>
      <c r="D720" s="5">
        <f>TITRES_STAT!E723</f>
        <v>13.750999999999999</v>
      </c>
      <c r="E720" s="2">
        <f t="shared" si="44"/>
        <v>-274.77</v>
      </c>
      <c r="F720" s="5" t="str">
        <f t="shared" si="47"/>
        <v>BEARISH</v>
      </c>
      <c r="G720" s="5" t="str">
        <f t="shared" si="46"/>
        <v>STRONG</v>
      </c>
      <c r="H720" s="5" t="str">
        <f t="shared" si="45"/>
        <v>BEARISH DIVERGENCE</v>
      </c>
    </row>
    <row r="721" spans="1:8" ht="13.5" x14ac:dyDescent="0.25">
      <c r="A721" s="3">
        <f>TITRES_STAT!B724</f>
        <v>43053</v>
      </c>
      <c r="B721" s="5">
        <f>TITRES_STAT!C724</f>
        <v>24.8</v>
      </c>
      <c r="C721" s="5">
        <f>TITRES_STAT!D724</f>
        <v>13.137</v>
      </c>
      <c r="D721" s="5">
        <f>TITRES_STAT!E724</f>
        <v>13.657999999999999</v>
      </c>
      <c r="E721" s="2">
        <f t="shared" si="44"/>
        <v>-288.428</v>
      </c>
      <c r="F721" s="5" t="str">
        <f t="shared" si="47"/>
        <v>BEARISH</v>
      </c>
      <c r="G721" s="5" t="str">
        <f t="shared" si="46"/>
        <v>STRONG</v>
      </c>
      <c r="H721" s="5" t="str">
        <f t="shared" si="45"/>
        <v>BEARISH DIVERGENCE</v>
      </c>
    </row>
    <row r="722" spans="1:8" ht="13.5" x14ac:dyDescent="0.25">
      <c r="A722" s="3">
        <f>TITRES_STAT!B725</f>
        <v>43054</v>
      </c>
      <c r="B722" s="5">
        <f>TITRES_STAT!C725</f>
        <v>24.75</v>
      </c>
      <c r="C722" s="5">
        <f>TITRES_STAT!D725</f>
        <v>13.11</v>
      </c>
      <c r="D722" s="5">
        <f>TITRES_STAT!E725</f>
        <v>13.62</v>
      </c>
      <c r="E722" s="2">
        <f t="shared" si="44"/>
        <v>-302.048</v>
      </c>
      <c r="F722" s="5" t="str">
        <f t="shared" si="47"/>
        <v>BEARISH</v>
      </c>
      <c r="G722" s="5" t="str">
        <f t="shared" si="46"/>
        <v>STRONG</v>
      </c>
      <c r="H722" s="5" t="str">
        <f t="shared" si="45"/>
        <v>BEARISH DIVERGENCE</v>
      </c>
    </row>
    <row r="723" spans="1:8" ht="13.5" x14ac:dyDescent="0.25">
      <c r="A723" s="3">
        <f>TITRES_STAT!B726</f>
        <v>43055</v>
      </c>
      <c r="B723" s="5">
        <f>TITRES_STAT!C726</f>
        <v>24.69</v>
      </c>
      <c r="C723" s="5">
        <f>TITRES_STAT!D726</f>
        <v>13.079000000000001</v>
      </c>
      <c r="D723" s="5">
        <f>TITRES_STAT!E726</f>
        <v>13.617000000000001</v>
      </c>
      <c r="E723" s="2">
        <f t="shared" si="44"/>
        <v>-315.66500000000002</v>
      </c>
      <c r="F723" s="5" t="str">
        <f t="shared" si="47"/>
        <v>BEARISH</v>
      </c>
      <c r="G723" s="5" t="str">
        <f t="shared" si="46"/>
        <v>STRONG</v>
      </c>
      <c r="H723" s="5" t="str">
        <f t="shared" si="45"/>
        <v>CONFIRMED BEARISH</v>
      </c>
    </row>
    <row r="724" spans="1:8" ht="13.5" x14ac:dyDescent="0.25">
      <c r="A724" s="3">
        <f>TITRES_STAT!B727</f>
        <v>43056</v>
      </c>
      <c r="B724" s="5">
        <f>TITRES_STAT!C727</f>
        <v>19.75</v>
      </c>
      <c r="C724" s="5">
        <f>TITRES_STAT!D727</f>
        <v>13.065</v>
      </c>
      <c r="D724" s="5">
        <f>TITRES_STAT!E727</f>
        <v>13.643000000000001</v>
      </c>
      <c r="E724" s="2">
        <f t="shared" si="44"/>
        <v>-329.30799999999999</v>
      </c>
      <c r="F724" s="5" t="str">
        <f t="shared" si="47"/>
        <v>BEARISH</v>
      </c>
      <c r="G724" s="5" t="str">
        <f t="shared" si="46"/>
        <v>STRONG</v>
      </c>
      <c r="H724" s="5" t="str">
        <f t="shared" si="45"/>
        <v>CONFIRMED BEARISH</v>
      </c>
    </row>
    <row r="725" spans="1:8" ht="13.5" x14ac:dyDescent="0.25">
      <c r="A725" s="3">
        <f>TITRES_STAT!B728</f>
        <v>43059</v>
      </c>
      <c r="B725" s="5">
        <f>TITRES_STAT!C728</f>
        <v>19.73</v>
      </c>
      <c r="C725" s="5">
        <f>TITRES_STAT!D728</f>
        <v>13.052</v>
      </c>
      <c r="D725" s="5">
        <f>TITRES_STAT!E728</f>
        <v>13.539</v>
      </c>
      <c r="E725" s="2">
        <f t="shared" si="44"/>
        <v>-342.84699999999998</v>
      </c>
      <c r="F725" s="5" t="str">
        <f t="shared" si="47"/>
        <v>BEARISH</v>
      </c>
      <c r="G725" s="5" t="str">
        <f t="shared" si="46"/>
        <v>STRONG</v>
      </c>
      <c r="H725" s="5" t="str">
        <f t="shared" si="45"/>
        <v>CONFIRMED BEARISH</v>
      </c>
    </row>
    <row r="726" spans="1:8" ht="13.5" x14ac:dyDescent="0.25">
      <c r="A726" s="3">
        <f>TITRES_STAT!B729</f>
        <v>43060</v>
      </c>
      <c r="B726" s="5">
        <f>TITRES_STAT!C729</f>
        <v>19.5</v>
      </c>
      <c r="C726" s="5">
        <f>TITRES_STAT!D729</f>
        <v>12.9</v>
      </c>
      <c r="D726" s="5">
        <f>TITRES_STAT!E729</f>
        <v>13.053000000000001</v>
      </c>
      <c r="E726" s="2">
        <f t="shared" si="44"/>
        <v>-355.9</v>
      </c>
      <c r="F726" s="5" t="str">
        <f t="shared" si="47"/>
        <v>BEARISH</v>
      </c>
      <c r="G726" s="5" t="str">
        <f t="shared" si="46"/>
        <v>STRONG</v>
      </c>
      <c r="H726" s="5" t="str">
        <f t="shared" si="45"/>
        <v>CONFIRMED BEARISH</v>
      </c>
    </row>
    <row r="727" spans="1:8" ht="13.5" x14ac:dyDescent="0.25">
      <c r="A727" s="3">
        <f>TITRES_STAT!B730</f>
        <v>43061</v>
      </c>
      <c r="B727" s="5">
        <f>TITRES_STAT!C730</f>
        <v>19.2</v>
      </c>
      <c r="C727" s="5">
        <f>TITRES_STAT!D730</f>
        <v>12.701000000000001</v>
      </c>
      <c r="D727" s="5">
        <f>TITRES_STAT!E730</f>
        <v>12.753</v>
      </c>
      <c r="E727" s="2">
        <f t="shared" si="44"/>
        <v>-368.65299999999996</v>
      </c>
      <c r="F727" s="5" t="str">
        <f t="shared" si="47"/>
        <v>BEARISH</v>
      </c>
      <c r="G727" s="5" t="str">
        <f t="shared" si="46"/>
        <v>STRONG</v>
      </c>
      <c r="H727" s="5" t="str">
        <f t="shared" si="45"/>
        <v>CONFIRMED BEARISH</v>
      </c>
    </row>
    <row r="728" spans="1:8" ht="13.5" x14ac:dyDescent="0.25">
      <c r="A728" s="3">
        <f>TITRES_STAT!B731</f>
        <v>43062</v>
      </c>
      <c r="B728" s="5">
        <f>TITRES_STAT!C731</f>
        <v>19</v>
      </c>
      <c r="C728" s="5">
        <f>TITRES_STAT!D731</f>
        <v>12.569000000000001</v>
      </c>
      <c r="D728" s="5">
        <f>TITRES_STAT!E731</f>
        <v>12.744</v>
      </c>
      <c r="E728" s="2">
        <f t="shared" si="44"/>
        <v>-381.39699999999993</v>
      </c>
      <c r="F728" s="5" t="str">
        <f t="shared" si="47"/>
        <v>BEARISH</v>
      </c>
      <c r="G728" s="5" t="str">
        <f t="shared" si="46"/>
        <v>STRONG</v>
      </c>
      <c r="H728" s="5" t="str">
        <f t="shared" si="45"/>
        <v>CONFIRMED BEARISH</v>
      </c>
    </row>
    <row r="729" spans="1:8" ht="13.5" x14ac:dyDescent="0.25">
      <c r="A729" s="3">
        <f>TITRES_STAT!B732</f>
        <v>43063</v>
      </c>
      <c r="B729" s="5">
        <f>TITRES_STAT!C732</f>
        <v>19</v>
      </c>
      <c r="C729" s="5">
        <f>TITRES_STAT!D732</f>
        <v>12.569000000000001</v>
      </c>
      <c r="D729" s="5">
        <f>TITRES_STAT!E732</f>
        <v>12.743</v>
      </c>
      <c r="E729" s="2">
        <f t="shared" si="44"/>
        <v>-381.39699999999993</v>
      </c>
      <c r="F729" s="5" t="str">
        <f t="shared" si="47"/>
        <v>BEARISH</v>
      </c>
      <c r="G729" s="5" t="str">
        <f t="shared" si="46"/>
        <v>STRONG</v>
      </c>
      <c r="H729" s="5" t="str">
        <f t="shared" si="45"/>
        <v>CONFIRMED BEARISH</v>
      </c>
    </row>
    <row r="730" spans="1:8" ht="13.5" x14ac:dyDescent="0.25">
      <c r="A730" s="3">
        <f>TITRES_STAT!B733</f>
        <v>43066</v>
      </c>
      <c r="B730" s="5">
        <f>TITRES_STAT!C733</f>
        <v>18.5</v>
      </c>
      <c r="C730" s="5">
        <f>TITRES_STAT!D733</f>
        <v>12.238</v>
      </c>
      <c r="D730" s="5">
        <f>TITRES_STAT!E733</f>
        <v>12.651</v>
      </c>
      <c r="E730" s="2">
        <f t="shared" si="44"/>
        <v>-394.04799999999994</v>
      </c>
      <c r="F730" s="5" t="str">
        <f t="shared" si="47"/>
        <v>BEARISH</v>
      </c>
      <c r="G730" s="5" t="str">
        <f t="shared" si="46"/>
        <v>STRONG</v>
      </c>
      <c r="H730" s="5" t="str">
        <f t="shared" si="45"/>
        <v>CONFIRMED BEARISH</v>
      </c>
    </row>
    <row r="731" spans="1:8" ht="13.5" x14ac:dyDescent="0.25">
      <c r="A731" s="3">
        <f>TITRES_STAT!B734</f>
        <v>43067</v>
      </c>
      <c r="B731" s="5">
        <f>TITRES_STAT!C734</f>
        <v>18.3</v>
      </c>
      <c r="C731" s="5">
        <f>TITRES_STAT!D734</f>
        <v>12.106</v>
      </c>
      <c r="D731" s="5">
        <f>TITRES_STAT!E734</f>
        <v>12.244</v>
      </c>
      <c r="E731" s="2">
        <f t="shared" si="44"/>
        <v>-406.29199999999992</v>
      </c>
      <c r="F731" s="5" t="str">
        <f t="shared" si="47"/>
        <v>BEARISH</v>
      </c>
      <c r="G731" s="5" t="str">
        <f t="shared" si="46"/>
        <v>STRONG</v>
      </c>
      <c r="H731" s="5" t="str">
        <f t="shared" si="45"/>
        <v>CONFIRMED BEARISH</v>
      </c>
    </row>
    <row r="732" spans="1:8" ht="13.5" x14ac:dyDescent="0.25">
      <c r="A732" s="3">
        <f>TITRES_STAT!B735</f>
        <v>43068</v>
      </c>
      <c r="B732" s="5">
        <f>TITRES_STAT!C735</f>
        <v>18.84</v>
      </c>
      <c r="C732" s="5">
        <f>TITRES_STAT!D735</f>
        <v>12.462999999999999</v>
      </c>
      <c r="D732" s="5">
        <f>TITRES_STAT!E735</f>
        <v>12.724</v>
      </c>
      <c r="E732" s="2">
        <f t="shared" si="44"/>
        <v>-393.56799999999993</v>
      </c>
      <c r="F732" s="5" t="str">
        <f t="shared" si="47"/>
        <v>BEARISH</v>
      </c>
      <c r="G732" s="5" t="str">
        <f t="shared" si="46"/>
        <v>STRONG</v>
      </c>
      <c r="H732" s="5" t="str">
        <f t="shared" si="45"/>
        <v>CONFIRMED BEARISH</v>
      </c>
    </row>
    <row r="733" spans="1:8" ht="13.5" x14ac:dyDescent="0.25">
      <c r="A733" s="3">
        <f>TITRES_STAT!B736</f>
        <v>43069</v>
      </c>
      <c r="B733" s="5">
        <f>TITRES_STAT!C736</f>
        <v>18.96</v>
      </c>
      <c r="C733" s="5">
        <f>TITRES_STAT!D736</f>
        <v>12.542999999999999</v>
      </c>
      <c r="D733" s="5">
        <f>TITRES_STAT!E736</f>
        <v>12.734999999999999</v>
      </c>
      <c r="E733" s="2">
        <f t="shared" si="44"/>
        <v>-380.83299999999991</v>
      </c>
      <c r="F733" s="5" t="str">
        <f t="shared" si="47"/>
        <v>BULLISH</v>
      </c>
      <c r="G733" s="5" t="str">
        <f t="shared" si="46"/>
        <v>NEUTRAL</v>
      </c>
      <c r="H733" s="5" t="str">
        <f t="shared" si="45"/>
        <v>BULLISH DIVERGENCE</v>
      </c>
    </row>
    <row r="734" spans="1:8" ht="13.5" x14ac:dyDescent="0.25">
      <c r="A734" s="3">
        <f>TITRES_STAT!B737</f>
        <v>43073</v>
      </c>
      <c r="B734" s="5">
        <f>TITRES_STAT!C737</f>
        <v>18.5</v>
      </c>
      <c r="C734" s="5">
        <f>TITRES_STAT!D737</f>
        <v>12.238</v>
      </c>
      <c r="D734" s="5">
        <f>TITRES_STAT!E737</f>
        <v>12.507999999999999</v>
      </c>
      <c r="E734" s="2">
        <f t="shared" si="44"/>
        <v>-393.34099999999989</v>
      </c>
      <c r="F734" s="5" t="str">
        <f t="shared" si="47"/>
        <v>BEARISH</v>
      </c>
      <c r="G734" s="5" t="str">
        <f t="shared" si="46"/>
        <v>STRONG</v>
      </c>
      <c r="H734" s="5" t="str">
        <f t="shared" si="45"/>
        <v>CONFIRMED BEARISH</v>
      </c>
    </row>
    <row r="735" spans="1:8" ht="13.5" x14ac:dyDescent="0.25">
      <c r="A735" s="3">
        <f>TITRES_STAT!B738</f>
        <v>43074</v>
      </c>
      <c r="B735" s="5">
        <f>TITRES_STAT!C738</f>
        <v>17.96</v>
      </c>
      <c r="C735" s="5">
        <f>TITRES_STAT!D738</f>
        <v>11.881</v>
      </c>
      <c r="D735" s="5">
        <f>TITRES_STAT!E738</f>
        <v>12.27</v>
      </c>
      <c r="E735" s="2">
        <f t="shared" si="44"/>
        <v>-405.61099999999988</v>
      </c>
      <c r="F735" s="5" t="str">
        <f t="shared" si="47"/>
        <v>BEARISH</v>
      </c>
      <c r="G735" s="5" t="str">
        <f t="shared" si="46"/>
        <v>STRONG</v>
      </c>
      <c r="H735" s="5" t="str">
        <f t="shared" si="45"/>
        <v>CONFIRMED BEARISH</v>
      </c>
    </row>
    <row r="736" spans="1:8" ht="13.5" x14ac:dyDescent="0.25">
      <c r="A736" s="3">
        <f>TITRES_STAT!B739</f>
        <v>43075</v>
      </c>
      <c r="B736" s="5">
        <f>TITRES_STAT!C739</f>
        <v>17.760000000000002</v>
      </c>
      <c r="C736" s="5">
        <f>TITRES_STAT!D739</f>
        <v>11.749000000000001</v>
      </c>
      <c r="D736" s="5">
        <f>TITRES_STAT!E739</f>
        <v>11.865</v>
      </c>
      <c r="E736" s="2">
        <f t="shared" si="44"/>
        <v>-417.47599999999989</v>
      </c>
      <c r="F736" s="5" t="str">
        <f t="shared" si="47"/>
        <v>BEARISH</v>
      </c>
      <c r="G736" s="5" t="str">
        <f t="shared" si="46"/>
        <v>STRONG</v>
      </c>
      <c r="H736" s="5" t="str">
        <f t="shared" si="45"/>
        <v>CONFIRMED BEARISH</v>
      </c>
    </row>
    <row r="737" spans="1:8" ht="13.5" x14ac:dyDescent="0.25">
      <c r="A737" s="3">
        <f>TITRES_STAT!B740</f>
        <v>43076</v>
      </c>
      <c r="B737" s="5">
        <f>TITRES_STAT!C740</f>
        <v>17.75</v>
      </c>
      <c r="C737" s="5">
        <f>TITRES_STAT!D740</f>
        <v>11.742000000000001</v>
      </c>
      <c r="D737" s="5">
        <f>TITRES_STAT!E740</f>
        <v>11.978</v>
      </c>
      <c r="E737" s="2">
        <f t="shared" si="44"/>
        <v>-429.45399999999989</v>
      </c>
      <c r="F737" s="5" t="str">
        <f t="shared" si="47"/>
        <v>BEARISH</v>
      </c>
      <c r="G737" s="5" t="str">
        <f t="shared" si="46"/>
        <v>STRONG</v>
      </c>
      <c r="H737" s="5" t="str">
        <f t="shared" si="45"/>
        <v>CONFIRMED BEARISH</v>
      </c>
    </row>
    <row r="738" spans="1:8" ht="13.5" x14ac:dyDescent="0.25">
      <c r="A738" s="3">
        <f>TITRES_STAT!B741</f>
        <v>43077</v>
      </c>
      <c r="B738" s="5">
        <f>TITRES_STAT!C741</f>
        <v>17.68</v>
      </c>
      <c r="C738" s="5">
        <f>TITRES_STAT!D741</f>
        <v>11.696</v>
      </c>
      <c r="D738" s="5">
        <f>TITRES_STAT!E741</f>
        <v>11.541</v>
      </c>
      <c r="E738" s="2">
        <f t="shared" si="44"/>
        <v>-440.99499999999989</v>
      </c>
      <c r="F738" s="5" t="str">
        <f t="shared" si="47"/>
        <v>BEARISH</v>
      </c>
      <c r="G738" s="5" t="str">
        <f t="shared" si="46"/>
        <v>STRONG</v>
      </c>
      <c r="H738" s="5" t="str">
        <f t="shared" si="45"/>
        <v>CONFIRMED BEARISH</v>
      </c>
    </row>
    <row r="739" spans="1:8" ht="13.5" x14ac:dyDescent="0.25">
      <c r="A739" s="3">
        <f>TITRES_STAT!B742</f>
        <v>43080</v>
      </c>
      <c r="B739" s="5">
        <f>TITRES_STAT!C742</f>
        <v>16.97</v>
      </c>
      <c r="C739" s="5">
        <f>TITRES_STAT!D742</f>
        <v>11.226000000000001</v>
      </c>
      <c r="D739" s="5">
        <f>TITRES_STAT!E742</f>
        <v>11.44</v>
      </c>
      <c r="E739" s="2">
        <f t="shared" si="44"/>
        <v>-452.43499999999989</v>
      </c>
      <c r="F739" s="5" t="str">
        <f t="shared" si="47"/>
        <v>BEARISH</v>
      </c>
      <c r="G739" s="5" t="str">
        <f t="shared" si="46"/>
        <v>STRONG</v>
      </c>
      <c r="H739" s="5" t="str">
        <f t="shared" si="45"/>
        <v>CONFIRMED BEARISH</v>
      </c>
    </row>
    <row r="740" spans="1:8" ht="13.5" x14ac:dyDescent="0.25">
      <c r="A740" s="3">
        <f>TITRES_STAT!B743</f>
        <v>43081</v>
      </c>
      <c r="B740" s="5">
        <f>TITRES_STAT!C743</f>
        <v>17.46</v>
      </c>
      <c r="C740" s="5">
        <f>TITRES_STAT!D743</f>
        <v>11.55</v>
      </c>
      <c r="D740" s="5">
        <f>TITRES_STAT!E743</f>
        <v>11.667</v>
      </c>
      <c r="E740" s="2">
        <f t="shared" si="44"/>
        <v>-440.76799999999992</v>
      </c>
      <c r="F740" s="5" t="str">
        <f t="shared" si="47"/>
        <v>BEARISH</v>
      </c>
      <c r="G740" s="5" t="str">
        <f t="shared" si="46"/>
        <v>STRONG</v>
      </c>
      <c r="H740" s="5" t="str">
        <f t="shared" si="45"/>
        <v>CONFIRMED BEARISH</v>
      </c>
    </row>
    <row r="741" spans="1:8" ht="13.5" x14ac:dyDescent="0.25">
      <c r="A741" s="3">
        <f>TITRES_STAT!B744</f>
        <v>43082</v>
      </c>
      <c r="B741" s="5">
        <f>TITRES_STAT!C744</f>
        <v>17.399999999999999</v>
      </c>
      <c r="C741" s="5">
        <f>TITRES_STAT!D744</f>
        <v>11.510999999999999</v>
      </c>
      <c r="D741" s="5">
        <f>TITRES_STAT!E744</f>
        <v>11.779</v>
      </c>
      <c r="E741" s="2">
        <f t="shared" si="44"/>
        <v>-452.54699999999991</v>
      </c>
      <c r="F741" s="5" t="str">
        <f t="shared" si="47"/>
        <v>BEARISH</v>
      </c>
      <c r="G741" s="5" t="str">
        <f t="shared" si="46"/>
        <v>STRONG</v>
      </c>
      <c r="H741" s="5" t="str">
        <f t="shared" si="45"/>
        <v>CONFIRMED BEARISH</v>
      </c>
    </row>
    <row r="742" spans="1:8" ht="13.5" x14ac:dyDescent="0.25">
      <c r="A742" s="3">
        <f>TITRES_STAT!B745</f>
        <v>43083</v>
      </c>
      <c r="B742" s="5">
        <f>TITRES_STAT!C745</f>
        <v>17</v>
      </c>
      <c r="C742" s="5">
        <f>TITRES_STAT!D745</f>
        <v>11.246</v>
      </c>
      <c r="D742" s="5">
        <f>TITRES_STAT!E745</f>
        <v>11.827</v>
      </c>
      <c r="E742" s="2">
        <f t="shared" si="44"/>
        <v>-464.37399999999991</v>
      </c>
      <c r="F742" s="5" t="str">
        <f t="shared" si="47"/>
        <v>BEARISH</v>
      </c>
      <c r="G742" s="5" t="str">
        <f t="shared" si="46"/>
        <v>STRONG</v>
      </c>
      <c r="H742" s="5" t="str">
        <f t="shared" si="45"/>
        <v>CONFIRMED BEARISH</v>
      </c>
    </row>
    <row r="743" spans="1:8" ht="13.5" x14ac:dyDescent="0.25">
      <c r="A743" s="3">
        <f>TITRES_STAT!B746</f>
        <v>43084</v>
      </c>
      <c r="B743" s="5">
        <f>TITRES_STAT!C746</f>
        <v>17.510000000000002</v>
      </c>
      <c r="C743" s="5">
        <f>TITRES_STAT!D746</f>
        <v>11.583</v>
      </c>
      <c r="D743" s="5">
        <f>TITRES_STAT!E746</f>
        <v>11.973000000000001</v>
      </c>
      <c r="E743" s="2">
        <f t="shared" si="44"/>
        <v>-452.4009999999999</v>
      </c>
      <c r="F743" s="5" t="str">
        <f t="shared" si="47"/>
        <v>BEARISH</v>
      </c>
      <c r="G743" s="5" t="str">
        <f t="shared" si="46"/>
        <v>STRONG</v>
      </c>
      <c r="H743" s="5" t="str">
        <f t="shared" si="45"/>
        <v>CONFIRMED BEARISH</v>
      </c>
    </row>
    <row r="744" spans="1:8" ht="13.5" x14ac:dyDescent="0.25">
      <c r="A744" s="3">
        <f>TITRES_STAT!B747</f>
        <v>43087</v>
      </c>
      <c r="B744" s="5">
        <f>TITRES_STAT!C747</f>
        <v>17.22</v>
      </c>
      <c r="C744" s="5">
        <f>TITRES_STAT!D747</f>
        <v>11.391999999999999</v>
      </c>
      <c r="D744" s="5">
        <f>TITRES_STAT!E747</f>
        <v>11.867000000000001</v>
      </c>
      <c r="E744" s="2">
        <f t="shared" si="44"/>
        <v>-464.26799999999992</v>
      </c>
      <c r="F744" s="5" t="str">
        <f t="shared" si="47"/>
        <v>BEARISH</v>
      </c>
      <c r="G744" s="5" t="str">
        <f t="shared" si="46"/>
        <v>STRONG</v>
      </c>
      <c r="H744" s="5" t="str">
        <f t="shared" si="45"/>
        <v>BEARISH DIVERGENCE</v>
      </c>
    </row>
    <row r="745" spans="1:8" ht="13.5" x14ac:dyDescent="0.25">
      <c r="A745" s="3">
        <f>TITRES_STAT!B748</f>
        <v>43088</v>
      </c>
      <c r="B745" s="5">
        <f>TITRES_STAT!C748</f>
        <v>17.52</v>
      </c>
      <c r="C745" s="5">
        <f>TITRES_STAT!D748</f>
        <v>11.59</v>
      </c>
      <c r="D745" s="5">
        <f>TITRES_STAT!E748</f>
        <v>12.052</v>
      </c>
      <c r="E745" s="2">
        <f t="shared" si="44"/>
        <v>-452.21599999999989</v>
      </c>
      <c r="F745" s="5" t="str">
        <f t="shared" si="47"/>
        <v>BEARISH</v>
      </c>
      <c r="G745" s="5" t="str">
        <f t="shared" si="46"/>
        <v>STRONG</v>
      </c>
      <c r="H745" s="5" t="str">
        <f t="shared" si="45"/>
        <v>BEARISH DIVERGENCE</v>
      </c>
    </row>
    <row r="746" spans="1:8" ht="13.5" x14ac:dyDescent="0.25">
      <c r="A746" s="3">
        <f>TITRES_STAT!B749</f>
        <v>43089</v>
      </c>
      <c r="B746" s="5">
        <f>TITRES_STAT!C749</f>
        <v>17.32</v>
      </c>
      <c r="C746" s="5">
        <f>TITRES_STAT!D749</f>
        <v>11.458</v>
      </c>
      <c r="D746" s="5">
        <f>TITRES_STAT!E749</f>
        <v>12.007</v>
      </c>
      <c r="E746" s="2">
        <f t="shared" si="44"/>
        <v>-464.2229999999999</v>
      </c>
      <c r="F746" s="5" t="str">
        <f t="shared" si="47"/>
        <v>BEARISH</v>
      </c>
      <c r="G746" s="5" t="str">
        <f t="shared" si="46"/>
        <v>STRONG</v>
      </c>
      <c r="H746" s="5" t="str">
        <f t="shared" si="45"/>
        <v>CONFIRMED BEARISH</v>
      </c>
    </row>
    <row r="747" spans="1:8" ht="13.5" x14ac:dyDescent="0.25">
      <c r="A747" s="3">
        <f>TITRES_STAT!B750</f>
        <v>43090</v>
      </c>
      <c r="B747" s="5">
        <f>TITRES_STAT!C750</f>
        <v>17.489999999999998</v>
      </c>
      <c r="C747" s="5">
        <f>TITRES_STAT!D750</f>
        <v>11.57</v>
      </c>
      <c r="D747" s="5">
        <f>TITRES_STAT!E750</f>
        <v>12.007999999999999</v>
      </c>
      <c r="E747" s="2">
        <f t="shared" si="44"/>
        <v>-452.21499999999992</v>
      </c>
      <c r="F747" s="5" t="str">
        <f t="shared" si="47"/>
        <v>BULLISH</v>
      </c>
      <c r="G747" s="5" t="str">
        <f t="shared" si="46"/>
        <v>WEAK</v>
      </c>
      <c r="H747" s="5" t="str">
        <f t="shared" si="45"/>
        <v>CONFIRMED BULLISH</v>
      </c>
    </row>
    <row r="748" spans="1:8" ht="13.5" x14ac:dyDescent="0.25">
      <c r="A748" s="3">
        <f>TITRES_STAT!B751</f>
        <v>43091</v>
      </c>
      <c r="B748" s="5">
        <f>TITRES_STAT!C751</f>
        <v>17.489999999999998</v>
      </c>
      <c r="C748" s="5">
        <f>TITRES_STAT!D751</f>
        <v>11.57</v>
      </c>
      <c r="D748" s="5">
        <f>TITRES_STAT!E751</f>
        <v>12.042999999999999</v>
      </c>
      <c r="E748" s="2">
        <f t="shared" si="44"/>
        <v>-452.21499999999992</v>
      </c>
      <c r="F748" s="5" t="str">
        <f t="shared" si="47"/>
        <v>BULLISH</v>
      </c>
      <c r="G748" s="5" t="str">
        <f t="shared" si="46"/>
        <v>NEUTRAL</v>
      </c>
      <c r="H748" s="5" t="str">
        <f t="shared" si="45"/>
        <v>BULLISH DIVERGENCE</v>
      </c>
    </row>
    <row r="749" spans="1:8" ht="13.5" x14ac:dyDescent="0.25">
      <c r="A749" s="3">
        <f>TITRES_STAT!B752</f>
        <v>43094</v>
      </c>
      <c r="B749" s="5">
        <f>TITRES_STAT!C752</f>
        <v>17.649999999999999</v>
      </c>
      <c r="C749" s="5">
        <f>TITRES_STAT!D752</f>
        <v>11.676</v>
      </c>
      <c r="D749" s="5">
        <f>TITRES_STAT!E752</f>
        <v>12.670999999999999</v>
      </c>
      <c r="E749" s="2">
        <f t="shared" si="44"/>
        <v>-439.54399999999993</v>
      </c>
      <c r="F749" s="5" t="str">
        <f t="shared" si="47"/>
        <v>BULLISH</v>
      </c>
      <c r="G749" s="5" t="str">
        <f t="shared" si="46"/>
        <v>WEAK</v>
      </c>
      <c r="H749" s="5" t="str">
        <f t="shared" si="45"/>
        <v>CONFIRMED BULLISH</v>
      </c>
    </row>
    <row r="750" spans="1:8" ht="13.5" x14ac:dyDescent="0.25">
      <c r="A750" s="3">
        <f>TITRES_STAT!B753</f>
        <v>43095</v>
      </c>
      <c r="B750" s="5">
        <f>TITRES_STAT!C753</f>
        <v>18.690000000000001</v>
      </c>
      <c r="C750" s="5">
        <f>TITRES_STAT!D753</f>
        <v>12.364000000000001</v>
      </c>
      <c r="D750" s="5">
        <f>TITRES_STAT!E753</f>
        <v>13.044</v>
      </c>
      <c r="E750" s="2">
        <f t="shared" si="44"/>
        <v>-426.49999999999994</v>
      </c>
      <c r="F750" s="5" t="str">
        <f t="shared" si="47"/>
        <v>BULLISH</v>
      </c>
      <c r="G750" s="5" t="str">
        <f t="shared" si="46"/>
        <v>WEAK</v>
      </c>
      <c r="H750" s="5" t="str">
        <f t="shared" si="45"/>
        <v>CONFIRMED BULLISH</v>
      </c>
    </row>
    <row r="751" spans="1:8" ht="13.5" x14ac:dyDescent="0.25">
      <c r="A751" s="3">
        <f>TITRES_STAT!B754</f>
        <v>43096</v>
      </c>
      <c r="B751" s="5">
        <f>TITRES_STAT!C754</f>
        <v>19</v>
      </c>
      <c r="C751" s="5">
        <f>TITRES_STAT!D754</f>
        <v>12.569000000000001</v>
      </c>
      <c r="D751" s="5">
        <f>TITRES_STAT!E754</f>
        <v>13.029</v>
      </c>
      <c r="E751" s="2">
        <f t="shared" si="44"/>
        <v>-413.47099999999995</v>
      </c>
      <c r="F751" s="5" t="str">
        <f t="shared" si="47"/>
        <v>BULLISH</v>
      </c>
      <c r="G751" s="5" t="str">
        <f t="shared" si="46"/>
        <v>WEAK</v>
      </c>
      <c r="H751" s="5" t="str">
        <f t="shared" si="45"/>
        <v>CONFIRMED BULLISH</v>
      </c>
    </row>
    <row r="752" spans="1:8" ht="13.5" x14ac:dyDescent="0.25">
      <c r="A752" s="3">
        <f>TITRES_STAT!B755</f>
        <v>43097</v>
      </c>
      <c r="B752" s="5">
        <f>TITRES_STAT!C755</f>
        <v>18.649999999999999</v>
      </c>
      <c r="C752" s="5">
        <f>TITRES_STAT!D755</f>
        <v>12.337999999999999</v>
      </c>
      <c r="D752" s="5">
        <f>TITRES_STAT!E755</f>
        <v>12.77</v>
      </c>
      <c r="E752" s="2">
        <f t="shared" si="44"/>
        <v>-426.24099999999993</v>
      </c>
      <c r="F752" s="5" t="str">
        <f t="shared" si="47"/>
        <v>BULLISH</v>
      </c>
      <c r="G752" s="5" t="str">
        <f t="shared" si="46"/>
        <v>WEAK</v>
      </c>
      <c r="H752" s="5" t="str">
        <f t="shared" si="45"/>
        <v>CONFIRMED BULLISH</v>
      </c>
    </row>
    <row r="753" spans="1:8" ht="13.5" x14ac:dyDescent="0.25">
      <c r="A753" s="3">
        <f>TITRES_STAT!B756</f>
        <v>43098</v>
      </c>
      <c r="B753" s="5">
        <f>TITRES_STAT!C756</f>
        <v>18.5</v>
      </c>
      <c r="C753" s="5">
        <f>TITRES_STAT!D756</f>
        <v>12.238</v>
      </c>
      <c r="D753" s="5">
        <f>TITRES_STAT!E756</f>
        <v>12.358000000000001</v>
      </c>
      <c r="E753" s="2">
        <f t="shared" si="44"/>
        <v>-438.59899999999993</v>
      </c>
      <c r="F753" s="5" t="str">
        <f t="shared" si="47"/>
        <v>BULLISH</v>
      </c>
      <c r="G753" s="5" t="str">
        <f t="shared" si="46"/>
        <v>WEAK</v>
      </c>
      <c r="H753" s="5" t="str">
        <f t="shared" si="45"/>
        <v>CONFIRMED BULLISH</v>
      </c>
    </row>
    <row r="754" spans="1:8" ht="13.5" x14ac:dyDescent="0.25">
      <c r="A754" s="3">
        <f>TITRES_STAT!B757</f>
        <v>43102</v>
      </c>
      <c r="B754" s="5">
        <f>TITRES_STAT!C757</f>
        <v>18.48</v>
      </c>
      <c r="C754" s="5">
        <f>TITRES_STAT!D757</f>
        <v>12.225</v>
      </c>
      <c r="D754" s="5">
        <f>TITRES_STAT!E757</f>
        <v>12.693</v>
      </c>
      <c r="E754" s="2">
        <f t="shared" si="44"/>
        <v>-451.29199999999992</v>
      </c>
      <c r="F754" s="5" t="str">
        <f t="shared" si="47"/>
        <v>BEARISH</v>
      </c>
      <c r="G754" s="5" t="str">
        <f t="shared" si="46"/>
        <v>STRONG</v>
      </c>
      <c r="H754" s="5" t="str">
        <f t="shared" si="45"/>
        <v>BEARISH DIVERGENCE</v>
      </c>
    </row>
    <row r="755" spans="1:8" ht="13.5" x14ac:dyDescent="0.25">
      <c r="A755" s="3">
        <f>TITRES_STAT!B758</f>
        <v>43103</v>
      </c>
      <c r="B755" s="5">
        <f>TITRES_STAT!C758</f>
        <v>18.43</v>
      </c>
      <c r="C755" s="5">
        <f>TITRES_STAT!D758</f>
        <v>12.192</v>
      </c>
      <c r="D755" s="5">
        <f>TITRES_STAT!E758</f>
        <v>12.53</v>
      </c>
      <c r="E755" s="2">
        <f t="shared" si="44"/>
        <v>-463.82199999999989</v>
      </c>
      <c r="F755" s="5" t="str">
        <f t="shared" si="47"/>
        <v>BEARISH</v>
      </c>
      <c r="G755" s="5" t="str">
        <f t="shared" si="46"/>
        <v>STRONG</v>
      </c>
      <c r="H755" s="5" t="str">
        <f t="shared" si="45"/>
        <v>CONFIRMED BEARISH</v>
      </c>
    </row>
    <row r="756" spans="1:8" ht="13.5" x14ac:dyDescent="0.25">
      <c r="A756" s="3">
        <f>TITRES_STAT!B759</f>
        <v>43104</v>
      </c>
      <c r="B756" s="5">
        <f>TITRES_STAT!C759</f>
        <v>18</v>
      </c>
      <c r="C756" s="5">
        <f>TITRES_STAT!D759</f>
        <v>11.907999999999999</v>
      </c>
      <c r="D756" s="5">
        <f>TITRES_STAT!E759</f>
        <v>12.37</v>
      </c>
      <c r="E756" s="2">
        <f t="shared" si="44"/>
        <v>-476.19199999999989</v>
      </c>
      <c r="F756" s="5" t="str">
        <f t="shared" si="47"/>
        <v>BEARISH</v>
      </c>
      <c r="G756" s="5" t="str">
        <f t="shared" si="46"/>
        <v>STRONG</v>
      </c>
      <c r="H756" s="5" t="str">
        <f t="shared" si="45"/>
        <v>CONFIRMED BEARISH</v>
      </c>
    </row>
    <row r="757" spans="1:8" ht="13.5" x14ac:dyDescent="0.25">
      <c r="A757" s="3">
        <f>TITRES_STAT!B760</f>
        <v>43105</v>
      </c>
      <c r="B757" s="5">
        <f>TITRES_STAT!C760</f>
        <v>17.97</v>
      </c>
      <c r="C757" s="5">
        <f>TITRES_STAT!D760</f>
        <v>11.888</v>
      </c>
      <c r="D757" s="5">
        <f>TITRES_STAT!E760</f>
        <v>12.358000000000001</v>
      </c>
      <c r="E757" s="2">
        <f t="shared" si="44"/>
        <v>-488.5499999999999</v>
      </c>
      <c r="F757" s="5" t="str">
        <f t="shared" si="47"/>
        <v>BEARISH</v>
      </c>
      <c r="G757" s="5" t="str">
        <f t="shared" si="46"/>
        <v>STRONG</v>
      </c>
      <c r="H757" s="5" t="str">
        <f t="shared" si="45"/>
        <v>CONFIRMED BEARISH</v>
      </c>
    </row>
    <row r="758" spans="1:8" ht="13.5" x14ac:dyDescent="0.25">
      <c r="A758" s="3">
        <f>TITRES_STAT!B761</f>
        <v>43108</v>
      </c>
      <c r="B758" s="5">
        <f>TITRES_STAT!C761</f>
        <v>17.8</v>
      </c>
      <c r="C758" s="5">
        <f>TITRES_STAT!D761</f>
        <v>11.775</v>
      </c>
      <c r="D758" s="5">
        <f>TITRES_STAT!E761</f>
        <v>12.202999999999999</v>
      </c>
      <c r="E758" s="2">
        <f t="shared" si="44"/>
        <v>-500.75299999999987</v>
      </c>
      <c r="F758" s="5" t="str">
        <f t="shared" si="47"/>
        <v>BEARISH</v>
      </c>
      <c r="G758" s="5" t="str">
        <f t="shared" si="46"/>
        <v>STRONG</v>
      </c>
      <c r="H758" s="5" t="str">
        <f t="shared" si="45"/>
        <v>CONFIRMED BEARISH</v>
      </c>
    </row>
    <row r="759" spans="1:8" ht="13.5" x14ac:dyDescent="0.25">
      <c r="A759" s="3">
        <f>TITRES_STAT!B762</f>
        <v>43109</v>
      </c>
      <c r="B759" s="5">
        <f>TITRES_STAT!C762</f>
        <v>17.68</v>
      </c>
      <c r="C759" s="5">
        <f>TITRES_STAT!D762</f>
        <v>11.696</v>
      </c>
      <c r="D759" s="5">
        <f>TITRES_STAT!E762</f>
        <v>12.13</v>
      </c>
      <c r="E759" s="2">
        <f t="shared" si="44"/>
        <v>-512.88299999999992</v>
      </c>
      <c r="F759" s="5" t="str">
        <f t="shared" si="47"/>
        <v>BEARISH</v>
      </c>
      <c r="G759" s="5" t="str">
        <f t="shared" si="46"/>
        <v>STRONG</v>
      </c>
      <c r="H759" s="5" t="str">
        <f t="shared" si="45"/>
        <v>CONFIRMED BEARISH</v>
      </c>
    </row>
    <row r="760" spans="1:8" ht="13.5" x14ac:dyDescent="0.25">
      <c r="A760" s="3">
        <f>TITRES_STAT!B763</f>
        <v>43110</v>
      </c>
      <c r="B760" s="5">
        <f>TITRES_STAT!C763</f>
        <v>17.55</v>
      </c>
      <c r="C760" s="5">
        <f>TITRES_STAT!D763</f>
        <v>11.61</v>
      </c>
      <c r="D760" s="5">
        <f>TITRES_STAT!E763</f>
        <v>12.166</v>
      </c>
      <c r="E760" s="2">
        <f t="shared" si="44"/>
        <v>-525.04899999999998</v>
      </c>
      <c r="F760" s="5" t="str">
        <f t="shared" si="47"/>
        <v>BEARISH</v>
      </c>
      <c r="G760" s="5" t="str">
        <f t="shared" si="46"/>
        <v>STRONG</v>
      </c>
      <c r="H760" s="5" t="str">
        <f t="shared" si="45"/>
        <v>CONFIRMED BEARISH</v>
      </c>
    </row>
    <row r="761" spans="1:8" ht="13.5" x14ac:dyDescent="0.25">
      <c r="A761" s="3">
        <f>TITRES_STAT!B764</f>
        <v>43111</v>
      </c>
      <c r="B761" s="5">
        <f>TITRES_STAT!C764</f>
        <v>18.05</v>
      </c>
      <c r="C761" s="5">
        <f>TITRES_STAT!D764</f>
        <v>11.941000000000001</v>
      </c>
      <c r="D761" s="5">
        <f>TITRES_STAT!E764</f>
        <v>12.714</v>
      </c>
      <c r="E761" s="2">
        <f t="shared" si="44"/>
        <v>-512.33499999999992</v>
      </c>
      <c r="F761" s="5" t="str">
        <f t="shared" si="47"/>
        <v>BEARISH</v>
      </c>
      <c r="G761" s="5" t="str">
        <f t="shared" si="46"/>
        <v>STRONG</v>
      </c>
      <c r="H761" s="5" t="str">
        <f t="shared" si="45"/>
        <v>BEARISH DIVERGENCE</v>
      </c>
    </row>
    <row r="762" spans="1:8" ht="13.5" x14ac:dyDescent="0.25">
      <c r="A762" s="3">
        <f>TITRES_STAT!B765</f>
        <v>43112</v>
      </c>
      <c r="B762" s="5">
        <f>TITRES_STAT!C765</f>
        <v>18.59</v>
      </c>
      <c r="C762" s="5">
        <f>TITRES_STAT!D765</f>
        <v>12.298</v>
      </c>
      <c r="D762" s="5">
        <f>TITRES_STAT!E765</f>
        <v>13.002000000000001</v>
      </c>
      <c r="E762" s="2">
        <f t="shared" si="44"/>
        <v>-499.33299999999991</v>
      </c>
      <c r="F762" s="5" t="str">
        <f t="shared" si="47"/>
        <v>BEARISH</v>
      </c>
      <c r="G762" s="5" t="str">
        <f t="shared" si="46"/>
        <v>STRONG</v>
      </c>
      <c r="H762" s="5" t="str">
        <f t="shared" si="45"/>
        <v>BEARISH DIVERGENCE</v>
      </c>
    </row>
    <row r="763" spans="1:8" ht="13.5" x14ac:dyDescent="0.25">
      <c r="A763" s="3">
        <f>TITRES_STAT!B766</f>
        <v>43115</v>
      </c>
      <c r="B763" s="5">
        <f>TITRES_STAT!C766</f>
        <v>18.89</v>
      </c>
      <c r="C763" s="5">
        <f>TITRES_STAT!D766</f>
        <v>12.496</v>
      </c>
      <c r="D763" s="5">
        <f>TITRES_STAT!E766</f>
        <v>12.89</v>
      </c>
      <c r="E763" s="2">
        <f t="shared" si="44"/>
        <v>-486.44299999999993</v>
      </c>
      <c r="F763" s="5" t="str">
        <f t="shared" si="47"/>
        <v>BULLISH</v>
      </c>
      <c r="G763" s="5" t="str">
        <f t="shared" si="46"/>
        <v>WEAK</v>
      </c>
      <c r="H763" s="5" t="str">
        <f t="shared" si="45"/>
        <v>CONFIRMED BULLISH</v>
      </c>
    </row>
    <row r="764" spans="1:8" ht="13.5" x14ac:dyDescent="0.25">
      <c r="A764" s="3">
        <f>TITRES_STAT!B767</f>
        <v>43116</v>
      </c>
      <c r="B764" s="5">
        <f>TITRES_STAT!C767</f>
        <v>18.55</v>
      </c>
      <c r="C764" s="5">
        <f>TITRES_STAT!D767</f>
        <v>12.271000000000001</v>
      </c>
      <c r="D764" s="5">
        <f>TITRES_STAT!E767</f>
        <v>12.446999999999999</v>
      </c>
      <c r="E764" s="2">
        <f t="shared" si="44"/>
        <v>-498.88999999999993</v>
      </c>
      <c r="F764" s="5" t="str">
        <f t="shared" si="47"/>
        <v>BULLISH</v>
      </c>
      <c r="G764" s="5" t="str">
        <f t="shared" si="46"/>
        <v>WEAK</v>
      </c>
      <c r="H764" s="5" t="str">
        <f t="shared" si="45"/>
        <v>CONFIRMED BULLISH</v>
      </c>
    </row>
    <row r="765" spans="1:8" ht="13.5" x14ac:dyDescent="0.25">
      <c r="A765" s="3">
        <f>TITRES_STAT!B768</f>
        <v>43117</v>
      </c>
      <c r="B765" s="5">
        <f>TITRES_STAT!C768</f>
        <v>18.399999999999999</v>
      </c>
      <c r="C765" s="5">
        <f>TITRES_STAT!D768</f>
        <v>12.172000000000001</v>
      </c>
      <c r="D765" s="5">
        <f>TITRES_STAT!E768</f>
        <v>12.420999999999999</v>
      </c>
      <c r="E765" s="2">
        <f t="shared" si="44"/>
        <v>-511.31099999999992</v>
      </c>
      <c r="F765" s="5" t="str">
        <f t="shared" si="47"/>
        <v>BULLISH</v>
      </c>
      <c r="G765" s="5" t="str">
        <f t="shared" si="46"/>
        <v>WEAK</v>
      </c>
      <c r="H765" s="5" t="str">
        <f t="shared" si="45"/>
        <v>CONFIRMED BULLISH</v>
      </c>
    </row>
    <row r="766" spans="1:8" ht="13.5" x14ac:dyDescent="0.25">
      <c r="A766" s="3">
        <f>TITRES_STAT!B769</f>
        <v>43118</v>
      </c>
      <c r="B766" s="5">
        <f>TITRES_STAT!C769</f>
        <v>18.34</v>
      </c>
      <c r="C766" s="5">
        <f>TITRES_STAT!D769</f>
        <v>12.132999999999999</v>
      </c>
      <c r="D766" s="5">
        <f>TITRES_STAT!E769</f>
        <v>12.423999999999999</v>
      </c>
      <c r="E766" s="2">
        <f t="shared" si="44"/>
        <v>-523.7349999999999</v>
      </c>
      <c r="F766" s="5" t="str">
        <f t="shared" si="47"/>
        <v>BEARISH</v>
      </c>
      <c r="G766" s="5" t="str">
        <f t="shared" si="46"/>
        <v>STRONG</v>
      </c>
      <c r="H766" s="5" t="str">
        <f t="shared" si="45"/>
        <v>BEARISH DIVERGENCE</v>
      </c>
    </row>
    <row r="767" spans="1:8" ht="13.5" x14ac:dyDescent="0.25">
      <c r="A767" s="3">
        <f>TITRES_STAT!B770</f>
        <v>43119</v>
      </c>
      <c r="B767" s="5">
        <f>TITRES_STAT!C770</f>
        <v>18.05</v>
      </c>
      <c r="C767" s="5">
        <f>TITRES_STAT!D770</f>
        <v>11.941000000000001</v>
      </c>
      <c r="D767" s="5">
        <f>TITRES_STAT!E770</f>
        <v>12.55</v>
      </c>
      <c r="E767" s="2">
        <f t="shared" si="44"/>
        <v>-536.28499999999985</v>
      </c>
      <c r="F767" s="5" t="str">
        <f t="shared" si="47"/>
        <v>BEARISH</v>
      </c>
      <c r="G767" s="5" t="str">
        <f t="shared" si="46"/>
        <v>STRONG</v>
      </c>
      <c r="H767" s="5" t="str">
        <f t="shared" si="45"/>
        <v>CONFIRMED BEARISH</v>
      </c>
    </row>
    <row r="768" spans="1:8" ht="13.5" x14ac:dyDescent="0.25">
      <c r="A768" s="3">
        <f>TITRES_STAT!B771</f>
        <v>43122</v>
      </c>
      <c r="B768" s="5">
        <f>TITRES_STAT!C771</f>
        <v>18.13</v>
      </c>
      <c r="C768" s="5">
        <f>TITRES_STAT!D771</f>
        <v>11.994</v>
      </c>
      <c r="D768" s="5">
        <f>TITRES_STAT!E771</f>
        <v>12.635999999999999</v>
      </c>
      <c r="E768" s="2">
        <f t="shared" si="44"/>
        <v>-523.64899999999989</v>
      </c>
      <c r="F768" s="5" t="str">
        <f t="shared" si="47"/>
        <v>BEARISH</v>
      </c>
      <c r="G768" s="5" t="str">
        <f t="shared" si="46"/>
        <v>STRONG</v>
      </c>
      <c r="H768" s="5" t="str">
        <f t="shared" si="45"/>
        <v>CONFIRMED BEARISH</v>
      </c>
    </row>
    <row r="769" spans="1:8" ht="13.5" x14ac:dyDescent="0.25">
      <c r="A769" s="3">
        <f>TITRES_STAT!B772</f>
        <v>43123</v>
      </c>
      <c r="B769" s="5">
        <f>TITRES_STAT!C772</f>
        <v>18.399999999999999</v>
      </c>
      <c r="C769" s="5">
        <f>TITRES_STAT!D772</f>
        <v>12.172000000000001</v>
      </c>
      <c r="D769" s="5">
        <f>TITRES_STAT!E772</f>
        <v>12.661</v>
      </c>
      <c r="E769" s="2">
        <f t="shared" si="44"/>
        <v>-510.98799999999989</v>
      </c>
      <c r="F769" s="5" t="str">
        <f t="shared" si="47"/>
        <v>BEARISH</v>
      </c>
      <c r="G769" s="5" t="str">
        <f t="shared" si="46"/>
        <v>STRONG</v>
      </c>
      <c r="H769" s="5" t="str">
        <f t="shared" si="45"/>
        <v>CONFIRMED BEARISH</v>
      </c>
    </row>
    <row r="770" spans="1:8" ht="13.5" x14ac:dyDescent="0.25">
      <c r="A770" s="3">
        <f>TITRES_STAT!B773</f>
        <v>43124</v>
      </c>
      <c r="B770" s="5">
        <f>TITRES_STAT!C773</f>
        <v>18.399999999999999</v>
      </c>
      <c r="C770" s="5">
        <f>TITRES_STAT!D773</f>
        <v>12.172000000000001</v>
      </c>
      <c r="D770" s="5">
        <f>TITRES_STAT!E773</f>
        <v>12.622</v>
      </c>
      <c r="E770" s="2">
        <f t="shared" si="44"/>
        <v>-510.98799999999989</v>
      </c>
      <c r="F770" s="5" t="str">
        <f t="shared" si="47"/>
        <v>BULLISH</v>
      </c>
      <c r="G770" s="5" t="str">
        <f t="shared" si="46"/>
        <v>NEUTRAL</v>
      </c>
      <c r="H770" s="5" t="str">
        <f t="shared" si="45"/>
        <v>NEUTRAL</v>
      </c>
    </row>
    <row r="771" spans="1:8" ht="13.5" x14ac:dyDescent="0.25">
      <c r="A771" s="3">
        <f>TITRES_STAT!B774</f>
        <v>43125</v>
      </c>
      <c r="B771" s="5">
        <f>TITRES_STAT!C774</f>
        <v>18.399999999999999</v>
      </c>
      <c r="C771" s="5">
        <f>TITRES_STAT!D774</f>
        <v>12.172000000000001</v>
      </c>
      <c r="D771" s="5">
        <f>TITRES_STAT!E774</f>
        <v>12.98</v>
      </c>
      <c r="E771" s="2">
        <f t="shared" si="44"/>
        <v>-510.98799999999989</v>
      </c>
      <c r="F771" s="5" t="str">
        <f t="shared" si="47"/>
        <v>BULLISH</v>
      </c>
      <c r="G771" s="5" t="str">
        <f t="shared" si="46"/>
        <v>WEAK</v>
      </c>
      <c r="H771" s="5" t="str">
        <f t="shared" si="45"/>
        <v>CONFIRMED BULLISH</v>
      </c>
    </row>
    <row r="772" spans="1:8" ht="13.5" x14ac:dyDescent="0.25">
      <c r="A772" s="3">
        <f>TITRES_STAT!B775</f>
        <v>43126</v>
      </c>
      <c r="B772" s="5">
        <f>TITRES_STAT!C775</f>
        <v>19</v>
      </c>
      <c r="C772" s="5">
        <f>TITRES_STAT!D775</f>
        <v>12.569000000000001</v>
      </c>
      <c r="D772" s="5">
        <f>TITRES_STAT!E775</f>
        <v>13.084</v>
      </c>
      <c r="E772" s="2">
        <f t="shared" ref="E772:E835" si="48">IF(B772&gt;B771, E771+D772, IF(B772&lt;B771, E771-D772, E771))</f>
        <v>-497.90399999999988</v>
      </c>
      <c r="F772" s="5" t="str">
        <f t="shared" si="47"/>
        <v>BULLISH</v>
      </c>
      <c r="G772" s="5" t="str">
        <f t="shared" si="46"/>
        <v>WEAK</v>
      </c>
      <c r="H772" s="5" t="str">
        <f t="shared" si="45"/>
        <v>CONFIRMED BULLISH</v>
      </c>
    </row>
    <row r="773" spans="1:8" ht="13.5" x14ac:dyDescent="0.25">
      <c r="A773" s="3">
        <f>TITRES_STAT!B776</f>
        <v>43129</v>
      </c>
      <c r="B773" s="5">
        <f>TITRES_STAT!C776</f>
        <v>19</v>
      </c>
      <c r="C773" s="5">
        <f>TITRES_STAT!D776</f>
        <v>12.569000000000001</v>
      </c>
      <c r="D773" s="5">
        <f>TITRES_STAT!E776</f>
        <v>13.243</v>
      </c>
      <c r="E773" s="2">
        <f t="shared" si="48"/>
        <v>-497.90399999999988</v>
      </c>
      <c r="F773" s="5" t="str">
        <f t="shared" si="47"/>
        <v>BULLISH</v>
      </c>
      <c r="G773" s="5" t="str">
        <f t="shared" si="46"/>
        <v>WEAK</v>
      </c>
      <c r="H773" s="5" t="str">
        <f t="shared" si="45"/>
        <v>CONFIRMED BULLISH</v>
      </c>
    </row>
    <row r="774" spans="1:8" ht="13.5" x14ac:dyDescent="0.25">
      <c r="A774" s="3">
        <f>TITRES_STAT!B777</f>
        <v>43130</v>
      </c>
      <c r="B774" s="5">
        <f>TITRES_STAT!C777</f>
        <v>19.329999999999998</v>
      </c>
      <c r="C774" s="5">
        <f>TITRES_STAT!D777</f>
        <v>12.787000000000001</v>
      </c>
      <c r="D774" s="5">
        <f>TITRES_STAT!E777</f>
        <v>13.311</v>
      </c>
      <c r="E774" s="2">
        <f t="shared" si="48"/>
        <v>-484.5929999999999</v>
      </c>
      <c r="F774" s="5" t="str">
        <f t="shared" si="47"/>
        <v>BULLISH</v>
      </c>
      <c r="G774" s="5" t="str">
        <f t="shared" si="46"/>
        <v>WEAK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43131</v>
      </c>
      <c r="B775" s="5">
        <f>TITRES_STAT!C778</f>
        <v>19.47</v>
      </c>
      <c r="C775" s="5">
        <f>TITRES_STAT!D778</f>
        <v>12.88</v>
      </c>
      <c r="D775" s="5">
        <f>TITRES_STAT!E778</f>
        <v>13.563000000000001</v>
      </c>
      <c r="E775" s="2">
        <f t="shared" si="48"/>
        <v>-471.02999999999992</v>
      </c>
      <c r="F775" s="5" t="str">
        <f t="shared" si="47"/>
        <v>BULLISH</v>
      </c>
      <c r="G775" s="5" t="str">
        <f t="shared" ref="G775:G838" si="50">IF((E775-E770)/E770 &gt; 0.02, "STRONG",
 IF((E775-E770)/E770 &lt; -0.02, "WEAK", "NEUTRAL"))</f>
        <v>WEAK</v>
      </c>
      <c r="H775" s="5" t="str">
        <f t="shared" si="49"/>
        <v>CONFIRMED BULLISH</v>
      </c>
    </row>
    <row r="776" spans="1:8" ht="13.5" x14ac:dyDescent="0.25">
      <c r="A776" s="3">
        <f>TITRES_STAT!B779</f>
        <v>43132</v>
      </c>
      <c r="B776" s="5">
        <f>TITRES_STAT!C779</f>
        <v>19.7</v>
      </c>
      <c r="C776" s="5">
        <f>TITRES_STAT!D779</f>
        <v>13.032</v>
      </c>
      <c r="D776" s="5">
        <f>TITRES_STAT!E779</f>
        <v>13.683999999999999</v>
      </c>
      <c r="E776" s="2">
        <f t="shared" si="48"/>
        <v>-457.34599999999989</v>
      </c>
      <c r="F776" s="5" t="str">
        <f t="shared" ref="F776:F839" si="51">IF(E776&gt;E771,"BULLISH",IF(E776&lt;E771,"BEARISH","NEUTRAL"))</f>
        <v>BULLISH</v>
      </c>
      <c r="G776" s="5" t="str">
        <f t="shared" si="50"/>
        <v>WEAK</v>
      </c>
      <c r="H776" s="5" t="str">
        <f t="shared" si="49"/>
        <v>CONFIRMED BULLISH</v>
      </c>
    </row>
    <row r="777" spans="1:8" ht="13.5" x14ac:dyDescent="0.25">
      <c r="A777" s="3">
        <f>TITRES_STAT!B780</f>
        <v>43133</v>
      </c>
      <c r="B777" s="5">
        <f>TITRES_STAT!C780</f>
        <v>19.899999999999999</v>
      </c>
      <c r="C777" s="5">
        <f>TITRES_STAT!D780</f>
        <v>13.164999999999999</v>
      </c>
      <c r="D777" s="5">
        <f>TITRES_STAT!E780</f>
        <v>14.003</v>
      </c>
      <c r="E777" s="2">
        <f t="shared" si="48"/>
        <v>-443.3429999999999</v>
      </c>
      <c r="F777" s="5" t="str">
        <f t="shared" si="51"/>
        <v>BULLISH</v>
      </c>
      <c r="G777" s="5" t="str">
        <f t="shared" si="50"/>
        <v>WEAK</v>
      </c>
      <c r="H777" s="5" t="str">
        <f t="shared" si="49"/>
        <v>CONFIRMED BULLISH</v>
      </c>
    </row>
    <row r="778" spans="1:8" ht="13.5" x14ac:dyDescent="0.25">
      <c r="A778" s="3">
        <f>TITRES_STAT!B781</f>
        <v>43136</v>
      </c>
      <c r="B778" s="5">
        <f>TITRES_STAT!C781</f>
        <v>20.6</v>
      </c>
      <c r="C778" s="5">
        <f>TITRES_STAT!D781</f>
        <v>13.628</v>
      </c>
      <c r="D778" s="5">
        <f>TITRES_STAT!E781</f>
        <v>14.77</v>
      </c>
      <c r="E778" s="2">
        <f t="shared" si="48"/>
        <v>-428.57299999999992</v>
      </c>
      <c r="F778" s="5" t="str">
        <f t="shared" si="51"/>
        <v>BULLISH</v>
      </c>
      <c r="G778" s="5" t="str">
        <f t="shared" si="50"/>
        <v>WEAK</v>
      </c>
      <c r="H778" s="5" t="str">
        <f t="shared" si="49"/>
        <v>CONFIRMED BULLISH</v>
      </c>
    </row>
    <row r="779" spans="1:8" ht="13.5" x14ac:dyDescent="0.25">
      <c r="A779" s="3">
        <f>TITRES_STAT!B782</f>
        <v>43137</v>
      </c>
      <c r="B779" s="5">
        <f>TITRES_STAT!C782</f>
        <v>21.45</v>
      </c>
      <c r="C779" s="5">
        <f>TITRES_STAT!D782</f>
        <v>14.19</v>
      </c>
      <c r="D779" s="5">
        <f>TITRES_STAT!E782</f>
        <v>14.535</v>
      </c>
      <c r="E779" s="2">
        <f t="shared" si="48"/>
        <v>-414.0379999999999</v>
      </c>
      <c r="F779" s="5" t="str">
        <f t="shared" si="51"/>
        <v>BULLISH</v>
      </c>
      <c r="G779" s="5" t="str">
        <f t="shared" si="50"/>
        <v>WEAK</v>
      </c>
      <c r="H779" s="5" t="str">
        <f t="shared" si="49"/>
        <v>CONFIRMED BULLISH</v>
      </c>
    </row>
    <row r="780" spans="1:8" ht="13.5" x14ac:dyDescent="0.25">
      <c r="A780" s="3">
        <f>TITRES_STAT!B783</f>
        <v>43138</v>
      </c>
      <c r="B780" s="5">
        <f>TITRES_STAT!C783</f>
        <v>20.81</v>
      </c>
      <c r="C780" s="5">
        <f>TITRES_STAT!D783</f>
        <v>13.766999999999999</v>
      </c>
      <c r="D780" s="5">
        <f>TITRES_STAT!E783</f>
        <v>14.340999999999999</v>
      </c>
      <c r="E780" s="2">
        <f t="shared" si="48"/>
        <v>-428.37899999999991</v>
      </c>
      <c r="F780" s="5" t="str">
        <f t="shared" si="51"/>
        <v>BULLISH</v>
      </c>
      <c r="G780" s="5" t="str">
        <f t="shared" si="50"/>
        <v>WEAK</v>
      </c>
      <c r="H780" s="5" t="str">
        <f t="shared" si="49"/>
        <v>CONFIRMED BULLISH</v>
      </c>
    </row>
    <row r="781" spans="1:8" ht="13.5" x14ac:dyDescent="0.25">
      <c r="A781" s="3">
        <f>TITRES_STAT!B784</f>
        <v>43139</v>
      </c>
      <c r="B781" s="5">
        <f>TITRES_STAT!C784</f>
        <v>20.8</v>
      </c>
      <c r="C781" s="5">
        <f>TITRES_STAT!D784</f>
        <v>13.76</v>
      </c>
      <c r="D781" s="5">
        <f>TITRES_STAT!E784</f>
        <v>14.019</v>
      </c>
      <c r="E781" s="2">
        <f t="shared" si="48"/>
        <v>-442.39799999999991</v>
      </c>
      <c r="F781" s="5" t="str">
        <f t="shared" si="51"/>
        <v>BULLISH</v>
      </c>
      <c r="G781" s="5" t="str">
        <f t="shared" si="50"/>
        <v>WEAK</v>
      </c>
      <c r="H781" s="5" t="str">
        <f t="shared" si="49"/>
        <v>CONFIRMED BULLISH</v>
      </c>
    </row>
    <row r="782" spans="1:8" ht="13.5" x14ac:dyDescent="0.25">
      <c r="A782" s="3">
        <f>TITRES_STAT!B785</f>
        <v>43140</v>
      </c>
      <c r="B782" s="5">
        <f>TITRES_STAT!C785</f>
        <v>20.18</v>
      </c>
      <c r="C782" s="5">
        <f>TITRES_STAT!D785</f>
        <v>13.35</v>
      </c>
      <c r="D782" s="5">
        <f>TITRES_STAT!E785</f>
        <v>14.148</v>
      </c>
      <c r="E782" s="2">
        <f t="shared" si="48"/>
        <v>-456.54599999999994</v>
      </c>
      <c r="F782" s="5" t="str">
        <f t="shared" si="51"/>
        <v>BEARISH</v>
      </c>
      <c r="G782" s="5" t="str">
        <f t="shared" si="50"/>
        <v>STRONG</v>
      </c>
      <c r="H782" s="5" t="str">
        <f t="shared" si="49"/>
        <v>BEARISH DIVERGENCE</v>
      </c>
    </row>
    <row r="783" spans="1:8" ht="13.5" x14ac:dyDescent="0.25">
      <c r="A783" s="3">
        <f>TITRES_STAT!B786</f>
        <v>43143</v>
      </c>
      <c r="B783" s="5">
        <f>TITRES_STAT!C786</f>
        <v>20.61</v>
      </c>
      <c r="C783" s="5">
        <f>TITRES_STAT!D786</f>
        <v>13.634</v>
      </c>
      <c r="D783" s="5">
        <f>TITRES_STAT!E786</f>
        <v>14.276999999999999</v>
      </c>
      <c r="E783" s="2">
        <f t="shared" si="48"/>
        <v>-442.26899999999995</v>
      </c>
      <c r="F783" s="5" t="str">
        <f t="shared" si="51"/>
        <v>BEARISH</v>
      </c>
      <c r="G783" s="5" t="str">
        <f t="shared" si="50"/>
        <v>STRONG</v>
      </c>
      <c r="H783" s="5" t="str">
        <f t="shared" si="49"/>
        <v>BEARISH DIVERGENCE</v>
      </c>
    </row>
    <row r="784" spans="1:8" ht="13.5" x14ac:dyDescent="0.25">
      <c r="A784" s="3">
        <f>TITRES_STAT!B787</f>
        <v>43144</v>
      </c>
      <c r="B784" s="5">
        <f>TITRES_STAT!C787</f>
        <v>20.95</v>
      </c>
      <c r="C784" s="5">
        <f>TITRES_STAT!D787</f>
        <v>13.859</v>
      </c>
      <c r="D784" s="5">
        <f>TITRES_STAT!E787</f>
        <v>14.507999999999999</v>
      </c>
      <c r="E784" s="2">
        <f t="shared" si="48"/>
        <v>-427.76099999999997</v>
      </c>
      <c r="F784" s="5" t="str">
        <f t="shared" si="51"/>
        <v>BEARISH</v>
      </c>
      <c r="G784" s="5" t="str">
        <f t="shared" si="50"/>
        <v>STRONG</v>
      </c>
      <c r="H784" s="5" t="str">
        <f t="shared" si="49"/>
        <v>CONFIRMED BEARISH</v>
      </c>
    </row>
    <row r="785" spans="1:8" ht="13.5" x14ac:dyDescent="0.25">
      <c r="A785" s="3">
        <f>TITRES_STAT!B788</f>
        <v>43145</v>
      </c>
      <c r="B785" s="5">
        <f>TITRES_STAT!C788</f>
        <v>21</v>
      </c>
      <c r="C785" s="5">
        <f>TITRES_STAT!D788</f>
        <v>13.891999999999999</v>
      </c>
      <c r="D785" s="5">
        <f>TITRES_STAT!E788</f>
        <v>14.423</v>
      </c>
      <c r="E785" s="2">
        <f t="shared" si="48"/>
        <v>-413.33799999999997</v>
      </c>
      <c r="F785" s="5" t="str">
        <f t="shared" si="51"/>
        <v>BULLISH</v>
      </c>
      <c r="G785" s="5" t="str">
        <f t="shared" si="50"/>
        <v>WEAK</v>
      </c>
      <c r="H785" s="5" t="str">
        <f t="shared" si="49"/>
        <v>CONFIRMED BULLISH</v>
      </c>
    </row>
    <row r="786" spans="1:8" ht="13.5" x14ac:dyDescent="0.25">
      <c r="A786" s="3">
        <f>TITRES_STAT!B789</f>
        <v>43146</v>
      </c>
      <c r="B786" s="5">
        <f>TITRES_STAT!C789</f>
        <v>20.99</v>
      </c>
      <c r="C786" s="5">
        <f>TITRES_STAT!D789</f>
        <v>13.885999999999999</v>
      </c>
      <c r="D786" s="5">
        <f>TITRES_STAT!E789</f>
        <v>14.231</v>
      </c>
      <c r="E786" s="2">
        <f t="shared" si="48"/>
        <v>-427.56899999999996</v>
      </c>
      <c r="F786" s="5" t="str">
        <f t="shared" si="51"/>
        <v>BULLISH</v>
      </c>
      <c r="G786" s="5" t="str">
        <f t="shared" si="50"/>
        <v>WEAK</v>
      </c>
      <c r="H786" s="5" t="str">
        <f t="shared" si="49"/>
        <v>CONFIRMED BULLISH</v>
      </c>
    </row>
    <row r="787" spans="1:8" ht="13.5" x14ac:dyDescent="0.25">
      <c r="A787" s="3">
        <f>TITRES_STAT!B790</f>
        <v>43147</v>
      </c>
      <c r="B787" s="5">
        <f>TITRES_STAT!C790</f>
        <v>20.78</v>
      </c>
      <c r="C787" s="5">
        <f>TITRES_STAT!D790</f>
        <v>13.747</v>
      </c>
      <c r="D787" s="5">
        <f>TITRES_STAT!E790</f>
        <v>14.108000000000001</v>
      </c>
      <c r="E787" s="2">
        <f t="shared" si="48"/>
        <v>-441.67699999999996</v>
      </c>
      <c r="F787" s="5" t="str">
        <f t="shared" si="51"/>
        <v>BULLISH</v>
      </c>
      <c r="G787" s="5" t="str">
        <f t="shared" si="50"/>
        <v>WEAK</v>
      </c>
      <c r="H787" s="5" t="str">
        <f t="shared" si="49"/>
        <v>CONFIRMED BULLISH</v>
      </c>
    </row>
    <row r="788" spans="1:8" ht="13.5" x14ac:dyDescent="0.25">
      <c r="A788" s="3">
        <f>TITRES_STAT!B791</f>
        <v>43150</v>
      </c>
      <c r="B788" s="5">
        <f>TITRES_STAT!C791</f>
        <v>20.78</v>
      </c>
      <c r="C788" s="5">
        <f>TITRES_STAT!D791</f>
        <v>13.747</v>
      </c>
      <c r="D788" s="5">
        <f>TITRES_STAT!E791</f>
        <v>14.288</v>
      </c>
      <c r="E788" s="2">
        <f t="shared" si="48"/>
        <v>-441.67699999999996</v>
      </c>
      <c r="F788" s="5" t="str">
        <f t="shared" si="51"/>
        <v>BULLISH</v>
      </c>
      <c r="G788" s="5" t="str">
        <f t="shared" si="50"/>
        <v>NEUTRAL</v>
      </c>
      <c r="H788" s="5" t="str">
        <f t="shared" si="49"/>
        <v>CONFIRMED BULLISH</v>
      </c>
    </row>
    <row r="789" spans="1:8" ht="13.5" x14ac:dyDescent="0.25">
      <c r="A789" s="3">
        <f>TITRES_STAT!B792</f>
        <v>43151</v>
      </c>
      <c r="B789" s="5">
        <f>TITRES_STAT!C792</f>
        <v>20.75</v>
      </c>
      <c r="C789" s="5">
        <f>TITRES_STAT!D792</f>
        <v>13.727</v>
      </c>
      <c r="D789" s="5">
        <f>TITRES_STAT!E792</f>
        <v>14.131</v>
      </c>
      <c r="E789" s="2">
        <f t="shared" si="48"/>
        <v>-455.80799999999999</v>
      </c>
      <c r="F789" s="5" t="str">
        <f t="shared" si="51"/>
        <v>BEARISH</v>
      </c>
      <c r="G789" s="5" t="str">
        <f t="shared" si="50"/>
        <v>STRONG</v>
      </c>
      <c r="H789" s="5" t="str">
        <f t="shared" si="49"/>
        <v>CONFIRMED BEARISH</v>
      </c>
    </row>
    <row r="790" spans="1:8" ht="13.5" x14ac:dyDescent="0.25">
      <c r="A790" s="3">
        <f>TITRES_STAT!B793</f>
        <v>43152</v>
      </c>
      <c r="B790" s="5">
        <f>TITRES_STAT!C793</f>
        <v>20.88</v>
      </c>
      <c r="C790" s="5">
        <f>TITRES_STAT!D793</f>
        <v>13.813000000000001</v>
      </c>
      <c r="D790" s="5">
        <f>TITRES_STAT!E793</f>
        <v>14.284000000000001</v>
      </c>
      <c r="E790" s="2">
        <f t="shared" si="48"/>
        <v>-441.524</v>
      </c>
      <c r="F790" s="5" t="str">
        <f t="shared" si="51"/>
        <v>BEARISH</v>
      </c>
      <c r="G790" s="5" t="str">
        <f t="shared" si="50"/>
        <v>STRONG</v>
      </c>
      <c r="H790" s="5" t="str">
        <f t="shared" si="49"/>
        <v>CONFIRMED BEARISH</v>
      </c>
    </row>
    <row r="791" spans="1:8" ht="13.5" x14ac:dyDescent="0.25">
      <c r="A791" s="3">
        <f>TITRES_STAT!B794</f>
        <v>43153</v>
      </c>
      <c r="B791" s="5">
        <f>TITRES_STAT!C794</f>
        <v>20.8</v>
      </c>
      <c r="C791" s="5">
        <f>TITRES_STAT!D794</f>
        <v>13.76</v>
      </c>
      <c r="D791" s="5">
        <f>TITRES_STAT!E794</f>
        <v>14.268000000000001</v>
      </c>
      <c r="E791" s="2">
        <f t="shared" si="48"/>
        <v>-455.79200000000003</v>
      </c>
      <c r="F791" s="5" t="str">
        <f t="shared" si="51"/>
        <v>BEARISH</v>
      </c>
      <c r="G791" s="5" t="str">
        <f t="shared" si="50"/>
        <v>STRONG</v>
      </c>
      <c r="H791" s="5" t="str">
        <f t="shared" si="49"/>
        <v>CONFIRMED BEARISH</v>
      </c>
    </row>
    <row r="792" spans="1:8" ht="13.5" x14ac:dyDescent="0.25">
      <c r="A792" s="3">
        <f>TITRES_STAT!B795</f>
        <v>43154</v>
      </c>
      <c r="B792" s="5">
        <f>TITRES_STAT!C795</f>
        <v>20.84</v>
      </c>
      <c r="C792" s="5">
        <f>TITRES_STAT!D795</f>
        <v>13.786</v>
      </c>
      <c r="D792" s="5">
        <f>TITRES_STAT!E795</f>
        <v>14.462999999999999</v>
      </c>
      <c r="E792" s="2">
        <f t="shared" si="48"/>
        <v>-441.32900000000001</v>
      </c>
      <c r="F792" s="5" t="str">
        <f t="shared" si="51"/>
        <v>BULLISH</v>
      </c>
      <c r="G792" s="5" t="str">
        <f t="shared" si="50"/>
        <v>NEUTRAL</v>
      </c>
      <c r="H792" s="5" t="str">
        <f t="shared" si="49"/>
        <v>CONFIRMED BULLISH</v>
      </c>
    </row>
    <row r="793" spans="1:8" ht="13.5" x14ac:dyDescent="0.25">
      <c r="A793" s="3">
        <f>TITRES_STAT!B796</f>
        <v>43157</v>
      </c>
      <c r="B793" s="5">
        <f>TITRES_STAT!C796</f>
        <v>20.85</v>
      </c>
      <c r="C793" s="5">
        <f>TITRES_STAT!D796</f>
        <v>13.792999999999999</v>
      </c>
      <c r="D793" s="5">
        <f>TITRES_STAT!E796</f>
        <v>14.349</v>
      </c>
      <c r="E793" s="2">
        <f t="shared" si="48"/>
        <v>-426.98</v>
      </c>
      <c r="F793" s="5" t="str">
        <f t="shared" si="51"/>
        <v>BULLISH</v>
      </c>
      <c r="G793" s="5" t="str">
        <f t="shared" si="50"/>
        <v>WEAK</v>
      </c>
      <c r="H793" s="5" t="str">
        <f t="shared" si="49"/>
        <v>CONFIRMED BULLISH</v>
      </c>
    </row>
    <row r="794" spans="1:8" ht="13.5" x14ac:dyDescent="0.25">
      <c r="A794" s="3">
        <f>TITRES_STAT!B797</f>
        <v>43158</v>
      </c>
      <c r="B794" s="5">
        <f>TITRES_STAT!C797</f>
        <v>20.84</v>
      </c>
      <c r="C794" s="5">
        <f>TITRES_STAT!D797</f>
        <v>13.786</v>
      </c>
      <c r="D794" s="5">
        <f>TITRES_STAT!E797</f>
        <v>14.233000000000001</v>
      </c>
      <c r="E794" s="2">
        <f t="shared" si="48"/>
        <v>-441.21300000000002</v>
      </c>
      <c r="F794" s="5" t="str">
        <f t="shared" si="51"/>
        <v>BULLISH</v>
      </c>
      <c r="G794" s="5" t="str">
        <f t="shared" si="50"/>
        <v>WEAK</v>
      </c>
      <c r="H794" s="5" t="str">
        <f t="shared" si="49"/>
        <v>CONFIRMED BULLISH</v>
      </c>
    </row>
    <row r="795" spans="1:8" ht="13.5" x14ac:dyDescent="0.25">
      <c r="A795" s="3">
        <f>TITRES_STAT!B798</f>
        <v>43159</v>
      </c>
      <c r="B795" s="5">
        <f>TITRES_STAT!C798</f>
        <v>20.78</v>
      </c>
      <c r="C795" s="5">
        <f>TITRES_STAT!D798</f>
        <v>13.747</v>
      </c>
      <c r="D795" s="5">
        <f>TITRES_STAT!E798</f>
        <v>14.250999999999999</v>
      </c>
      <c r="E795" s="2">
        <f t="shared" si="48"/>
        <v>-455.464</v>
      </c>
      <c r="F795" s="5" t="str">
        <f t="shared" si="51"/>
        <v>BEARISH</v>
      </c>
      <c r="G795" s="5" t="str">
        <f t="shared" si="50"/>
        <v>STRONG</v>
      </c>
      <c r="H795" s="5" t="str">
        <f t="shared" si="49"/>
        <v>CONFIRMED BEARISH</v>
      </c>
    </row>
    <row r="796" spans="1:8" ht="13.5" x14ac:dyDescent="0.25">
      <c r="A796" s="3">
        <f>TITRES_STAT!B799</f>
        <v>43160</v>
      </c>
      <c r="B796" s="5">
        <f>TITRES_STAT!C799</f>
        <v>20.58</v>
      </c>
      <c r="C796" s="5">
        <f>TITRES_STAT!D799</f>
        <v>13.614000000000001</v>
      </c>
      <c r="D796" s="5">
        <f>TITRES_STAT!E799</f>
        <v>14.342000000000001</v>
      </c>
      <c r="E796" s="2">
        <f t="shared" si="48"/>
        <v>-469.80599999999998</v>
      </c>
      <c r="F796" s="5" t="str">
        <f t="shared" si="51"/>
        <v>BEARISH</v>
      </c>
      <c r="G796" s="5" t="str">
        <f t="shared" si="50"/>
        <v>STRONG</v>
      </c>
      <c r="H796" s="5" t="str">
        <f t="shared" si="49"/>
        <v>CONFIRMED BEARISH</v>
      </c>
    </row>
    <row r="797" spans="1:8" ht="13.5" x14ac:dyDescent="0.25">
      <c r="A797" s="3">
        <f>TITRES_STAT!B800</f>
        <v>43161</v>
      </c>
      <c r="B797" s="5">
        <f>TITRES_STAT!C800</f>
        <v>20.95</v>
      </c>
      <c r="C797" s="5">
        <f>TITRES_STAT!D800</f>
        <v>13.859</v>
      </c>
      <c r="D797" s="5">
        <f>TITRES_STAT!E800</f>
        <v>14.31</v>
      </c>
      <c r="E797" s="2">
        <f t="shared" si="48"/>
        <v>-455.49599999999998</v>
      </c>
      <c r="F797" s="5" t="str">
        <f t="shared" si="51"/>
        <v>BEARISH</v>
      </c>
      <c r="G797" s="5" t="str">
        <f t="shared" si="50"/>
        <v>STRONG</v>
      </c>
      <c r="H797" s="5" t="str">
        <f t="shared" si="49"/>
        <v>BEARISH DIVERGENCE</v>
      </c>
    </row>
    <row r="798" spans="1:8" ht="13.5" x14ac:dyDescent="0.25">
      <c r="A798" s="3">
        <f>TITRES_STAT!B801</f>
        <v>43164</v>
      </c>
      <c r="B798" s="5">
        <f>TITRES_STAT!C801</f>
        <v>20.9</v>
      </c>
      <c r="C798" s="5">
        <f>TITRES_STAT!D801</f>
        <v>13.826000000000001</v>
      </c>
      <c r="D798" s="5">
        <f>TITRES_STAT!E801</f>
        <v>14.257</v>
      </c>
      <c r="E798" s="2">
        <f t="shared" si="48"/>
        <v>-469.75299999999999</v>
      </c>
      <c r="F798" s="5" t="str">
        <f t="shared" si="51"/>
        <v>BEARISH</v>
      </c>
      <c r="G798" s="5" t="str">
        <f t="shared" si="50"/>
        <v>STRONG</v>
      </c>
      <c r="H798" s="5" t="str">
        <f t="shared" si="49"/>
        <v>BEARISH DIVERGENCE</v>
      </c>
    </row>
    <row r="799" spans="1:8" ht="13.5" x14ac:dyDescent="0.25">
      <c r="A799" s="3">
        <f>TITRES_STAT!B802</f>
        <v>43165</v>
      </c>
      <c r="B799" s="5">
        <f>TITRES_STAT!C802</f>
        <v>20.66</v>
      </c>
      <c r="C799" s="5">
        <f>TITRES_STAT!D802</f>
        <v>13.667</v>
      </c>
      <c r="D799" s="5">
        <f>TITRES_STAT!E802</f>
        <v>14.241</v>
      </c>
      <c r="E799" s="2">
        <f t="shared" si="48"/>
        <v>-483.99399999999997</v>
      </c>
      <c r="F799" s="5" t="str">
        <f t="shared" si="51"/>
        <v>BEARISH</v>
      </c>
      <c r="G799" s="5" t="str">
        <f t="shared" si="50"/>
        <v>STRONG</v>
      </c>
      <c r="H799" s="5" t="str">
        <f t="shared" si="49"/>
        <v>CONFIRMED BEARISH</v>
      </c>
    </row>
    <row r="800" spans="1:8" ht="13.5" x14ac:dyDescent="0.25">
      <c r="A800" s="3">
        <f>TITRES_STAT!B803</f>
        <v>43166</v>
      </c>
      <c r="B800" s="5">
        <f>TITRES_STAT!C803</f>
        <v>20.66</v>
      </c>
      <c r="C800" s="5">
        <f>TITRES_STAT!D803</f>
        <v>13.667</v>
      </c>
      <c r="D800" s="5">
        <f>TITRES_STAT!E803</f>
        <v>14.073</v>
      </c>
      <c r="E800" s="2">
        <f t="shared" si="48"/>
        <v>-483.99399999999997</v>
      </c>
      <c r="F800" s="5" t="str">
        <f t="shared" si="51"/>
        <v>BEARISH</v>
      </c>
      <c r="G800" s="5" t="str">
        <f t="shared" si="50"/>
        <v>STRONG</v>
      </c>
      <c r="H800" s="5" t="str">
        <f t="shared" si="49"/>
        <v>CONFIRMED BEARISH</v>
      </c>
    </row>
    <row r="801" spans="1:8" ht="13.5" x14ac:dyDescent="0.25">
      <c r="A801" s="3">
        <f>TITRES_STAT!B804</f>
        <v>43167</v>
      </c>
      <c r="B801" s="5">
        <f>TITRES_STAT!C804</f>
        <v>20.399999999999999</v>
      </c>
      <c r="C801" s="5">
        <f>TITRES_STAT!D804</f>
        <v>13.494999999999999</v>
      </c>
      <c r="D801" s="5">
        <f>TITRES_STAT!E804</f>
        <v>14.000999999999999</v>
      </c>
      <c r="E801" s="2">
        <f t="shared" si="48"/>
        <v>-497.99499999999995</v>
      </c>
      <c r="F801" s="5" t="str">
        <f t="shared" si="51"/>
        <v>BEARISH</v>
      </c>
      <c r="G801" s="5" t="str">
        <f t="shared" si="50"/>
        <v>STRONG</v>
      </c>
      <c r="H801" s="5" t="str">
        <f t="shared" si="49"/>
        <v>CONFIRMED BEARISH</v>
      </c>
    </row>
    <row r="802" spans="1:8" ht="13.5" x14ac:dyDescent="0.25">
      <c r="A802" s="3">
        <f>TITRES_STAT!B805</f>
        <v>43168</v>
      </c>
      <c r="B802" s="5">
        <f>TITRES_STAT!C805</f>
        <v>20.399999999999999</v>
      </c>
      <c r="C802" s="5">
        <f>TITRES_STAT!D805</f>
        <v>13.494999999999999</v>
      </c>
      <c r="D802" s="5">
        <f>TITRES_STAT!E805</f>
        <v>14.12</v>
      </c>
      <c r="E802" s="2">
        <f t="shared" si="48"/>
        <v>-497.99499999999995</v>
      </c>
      <c r="F802" s="5" t="str">
        <f t="shared" si="51"/>
        <v>BEARISH</v>
      </c>
      <c r="G802" s="5" t="str">
        <f t="shared" si="50"/>
        <v>STRONG</v>
      </c>
      <c r="H802" s="5" t="str">
        <f t="shared" si="49"/>
        <v>CONFIRMED BEARISH</v>
      </c>
    </row>
    <row r="803" spans="1:8" ht="13.5" x14ac:dyDescent="0.25">
      <c r="A803" s="3">
        <f>TITRES_STAT!B806</f>
        <v>43171</v>
      </c>
      <c r="B803" s="5">
        <f>TITRES_STAT!C806</f>
        <v>20.5</v>
      </c>
      <c r="C803" s="5">
        <f>TITRES_STAT!D806</f>
        <v>13.561</v>
      </c>
      <c r="D803" s="5">
        <f>TITRES_STAT!E806</f>
        <v>14.353</v>
      </c>
      <c r="E803" s="2">
        <f t="shared" si="48"/>
        <v>-483.64199999999994</v>
      </c>
      <c r="F803" s="5" t="str">
        <f t="shared" si="51"/>
        <v>BEARISH</v>
      </c>
      <c r="G803" s="5" t="str">
        <f t="shared" si="50"/>
        <v>STRONG</v>
      </c>
      <c r="H803" s="5" t="str">
        <f t="shared" si="49"/>
        <v>CONFIRMED BEARISH</v>
      </c>
    </row>
    <row r="804" spans="1:8" ht="13.5" x14ac:dyDescent="0.25">
      <c r="A804" s="3">
        <f>TITRES_STAT!B807</f>
        <v>43172</v>
      </c>
      <c r="B804" s="5">
        <f>TITRES_STAT!C807</f>
        <v>21.1</v>
      </c>
      <c r="C804" s="5">
        <f>TITRES_STAT!D807</f>
        <v>13.958</v>
      </c>
      <c r="D804" s="5">
        <f>TITRES_STAT!E807</f>
        <v>14.465</v>
      </c>
      <c r="E804" s="2">
        <f t="shared" si="48"/>
        <v>-469.17699999999996</v>
      </c>
      <c r="F804" s="5" t="str">
        <f t="shared" si="51"/>
        <v>BULLISH</v>
      </c>
      <c r="G804" s="5" t="str">
        <f t="shared" si="50"/>
        <v>WEAK</v>
      </c>
      <c r="H804" s="5" t="str">
        <f t="shared" si="49"/>
        <v>CONFIRMED BULLISH</v>
      </c>
    </row>
    <row r="805" spans="1:8" ht="13.5" x14ac:dyDescent="0.25">
      <c r="A805" s="3">
        <f>TITRES_STAT!B808</f>
        <v>43173</v>
      </c>
      <c r="B805" s="5">
        <f>TITRES_STAT!C808</f>
        <v>21</v>
      </c>
      <c r="C805" s="5">
        <f>TITRES_STAT!D808</f>
        <v>13.891999999999999</v>
      </c>
      <c r="D805" s="5">
        <f>TITRES_STAT!E808</f>
        <v>14.561999999999999</v>
      </c>
      <c r="E805" s="2">
        <f t="shared" si="48"/>
        <v>-483.73899999999998</v>
      </c>
      <c r="F805" s="5" t="str">
        <f t="shared" si="51"/>
        <v>BULLISH</v>
      </c>
      <c r="G805" s="5" t="str">
        <f t="shared" si="50"/>
        <v>NEUTRAL</v>
      </c>
      <c r="H805" s="5" t="str">
        <f t="shared" si="49"/>
        <v>CONFIRMED BULLISH</v>
      </c>
    </row>
    <row r="806" spans="1:8" ht="13.5" x14ac:dyDescent="0.25">
      <c r="A806" s="3">
        <f>TITRES_STAT!B809</f>
        <v>43174</v>
      </c>
      <c r="B806" s="5">
        <f>TITRES_STAT!C809</f>
        <v>20.8</v>
      </c>
      <c r="C806" s="5">
        <f>TITRES_STAT!D809</f>
        <v>13.76</v>
      </c>
      <c r="D806" s="5">
        <f>TITRES_STAT!E809</f>
        <v>14.471</v>
      </c>
      <c r="E806" s="2">
        <f t="shared" si="48"/>
        <v>-498.21</v>
      </c>
      <c r="F806" s="5" t="str">
        <f t="shared" si="51"/>
        <v>BEARISH</v>
      </c>
      <c r="G806" s="5" t="str">
        <f t="shared" si="50"/>
        <v>NEUTRAL</v>
      </c>
      <c r="H806" s="5" t="str">
        <f t="shared" si="49"/>
        <v>BEARISH DIVERGENCE</v>
      </c>
    </row>
    <row r="807" spans="1:8" ht="13.5" x14ac:dyDescent="0.25">
      <c r="A807" s="3">
        <f>TITRES_STAT!B810</f>
        <v>43175</v>
      </c>
      <c r="B807" s="5">
        <f>TITRES_STAT!C810</f>
        <v>21.1</v>
      </c>
      <c r="C807" s="5">
        <f>TITRES_STAT!D810</f>
        <v>13.958</v>
      </c>
      <c r="D807" s="5">
        <f>TITRES_STAT!E810</f>
        <v>14.513999999999999</v>
      </c>
      <c r="E807" s="2">
        <f t="shared" si="48"/>
        <v>-483.69599999999997</v>
      </c>
      <c r="F807" s="5" t="str">
        <f t="shared" si="51"/>
        <v>BULLISH</v>
      </c>
      <c r="G807" s="5" t="str">
        <f t="shared" si="50"/>
        <v>WEAK</v>
      </c>
      <c r="H807" s="5" t="str">
        <f t="shared" si="49"/>
        <v>CONFIRMED BULLISH</v>
      </c>
    </row>
    <row r="808" spans="1:8" ht="13.5" x14ac:dyDescent="0.25">
      <c r="A808" s="3">
        <f>TITRES_STAT!B811</f>
        <v>43178</v>
      </c>
      <c r="B808" s="5">
        <f>TITRES_STAT!C811</f>
        <v>21.11</v>
      </c>
      <c r="C808" s="5">
        <f>TITRES_STAT!D811</f>
        <v>13.965</v>
      </c>
      <c r="D808" s="5">
        <f>TITRES_STAT!E811</f>
        <v>14.45</v>
      </c>
      <c r="E808" s="2">
        <f t="shared" si="48"/>
        <v>-469.24599999999998</v>
      </c>
      <c r="F808" s="5" t="str">
        <f t="shared" si="51"/>
        <v>BULLISH</v>
      </c>
      <c r="G808" s="5" t="str">
        <f t="shared" si="50"/>
        <v>WEAK</v>
      </c>
      <c r="H808" s="5" t="str">
        <f t="shared" si="49"/>
        <v>CONFIRMED BULLISH</v>
      </c>
    </row>
    <row r="809" spans="1:8" ht="13.5" x14ac:dyDescent="0.25">
      <c r="A809" s="3">
        <f>TITRES_STAT!B812</f>
        <v>43180</v>
      </c>
      <c r="B809" s="5">
        <f>TITRES_STAT!C812</f>
        <v>21.15</v>
      </c>
      <c r="C809" s="5">
        <f>TITRES_STAT!D812</f>
        <v>13.991</v>
      </c>
      <c r="D809" s="5">
        <f>TITRES_STAT!E812</f>
        <v>14.914</v>
      </c>
      <c r="E809" s="2">
        <f t="shared" si="48"/>
        <v>-454.33199999999999</v>
      </c>
      <c r="F809" s="5" t="str">
        <f t="shared" si="51"/>
        <v>BULLISH</v>
      </c>
      <c r="G809" s="5" t="str">
        <f t="shared" si="50"/>
        <v>WEAK</v>
      </c>
      <c r="H809" s="5" t="str">
        <f t="shared" si="49"/>
        <v>CONFIRMED BULLISH</v>
      </c>
    </row>
    <row r="810" spans="1:8" ht="13.5" x14ac:dyDescent="0.25">
      <c r="A810" s="3">
        <f>TITRES_STAT!B813</f>
        <v>43181</v>
      </c>
      <c r="B810" s="5">
        <f>TITRES_STAT!C813</f>
        <v>21.7</v>
      </c>
      <c r="C810" s="5">
        <f>TITRES_STAT!D813</f>
        <v>14.355</v>
      </c>
      <c r="D810" s="5">
        <f>TITRES_STAT!E813</f>
        <v>14.791</v>
      </c>
      <c r="E810" s="2">
        <f t="shared" si="48"/>
        <v>-439.541</v>
      </c>
      <c r="F810" s="5" t="str">
        <f t="shared" si="51"/>
        <v>BULLISH</v>
      </c>
      <c r="G810" s="5" t="str">
        <f t="shared" si="50"/>
        <v>WEAK</v>
      </c>
      <c r="H810" s="5" t="str">
        <f t="shared" si="49"/>
        <v>CONFIRMED BULLISH</v>
      </c>
    </row>
    <row r="811" spans="1:8" ht="13.5" x14ac:dyDescent="0.25">
      <c r="A811" s="3">
        <f>TITRES_STAT!B814</f>
        <v>43182</v>
      </c>
      <c r="B811" s="5">
        <f>TITRES_STAT!C814</f>
        <v>21.49</v>
      </c>
      <c r="C811" s="5">
        <f>TITRES_STAT!D814</f>
        <v>14.215999999999999</v>
      </c>
      <c r="D811" s="5">
        <f>TITRES_STAT!E814</f>
        <v>14.585000000000001</v>
      </c>
      <c r="E811" s="2">
        <f t="shared" si="48"/>
        <v>-454.12599999999998</v>
      </c>
      <c r="F811" s="5" t="str">
        <f t="shared" si="51"/>
        <v>BULLISH</v>
      </c>
      <c r="G811" s="5" t="str">
        <f t="shared" si="50"/>
        <v>WEAK</v>
      </c>
      <c r="H811" s="5" t="str">
        <f t="shared" si="49"/>
        <v>CONFIRMED BULLISH</v>
      </c>
    </row>
    <row r="812" spans="1:8" ht="13.5" x14ac:dyDescent="0.25">
      <c r="A812" s="3">
        <f>TITRES_STAT!B815</f>
        <v>43185</v>
      </c>
      <c r="B812" s="5">
        <f>TITRES_STAT!C815</f>
        <v>20.95</v>
      </c>
      <c r="C812" s="5">
        <f>TITRES_STAT!D815</f>
        <v>13.859</v>
      </c>
      <c r="D812" s="5">
        <f>TITRES_STAT!E815</f>
        <v>14.558999999999999</v>
      </c>
      <c r="E812" s="2">
        <f t="shared" si="48"/>
        <v>-468.685</v>
      </c>
      <c r="F812" s="5" t="str">
        <f t="shared" si="51"/>
        <v>BULLISH</v>
      </c>
      <c r="G812" s="5" t="str">
        <f t="shared" si="50"/>
        <v>WEAK</v>
      </c>
      <c r="H812" s="5" t="str">
        <f t="shared" si="49"/>
        <v>BULLISH DIVERGENCE</v>
      </c>
    </row>
    <row r="813" spans="1:8" ht="13.5" x14ac:dyDescent="0.25">
      <c r="A813" s="3">
        <f>TITRES_STAT!B816</f>
        <v>43186</v>
      </c>
      <c r="B813" s="5">
        <f>TITRES_STAT!C816</f>
        <v>21.25</v>
      </c>
      <c r="C813" s="5">
        <f>TITRES_STAT!D816</f>
        <v>14.058</v>
      </c>
      <c r="D813" s="5">
        <f>TITRES_STAT!E816</f>
        <v>14.725</v>
      </c>
      <c r="E813" s="2">
        <f t="shared" si="48"/>
        <v>-453.96</v>
      </c>
      <c r="F813" s="5" t="str">
        <f t="shared" si="51"/>
        <v>BULLISH</v>
      </c>
      <c r="G813" s="5" t="str">
        <f t="shared" si="50"/>
        <v>WEAK</v>
      </c>
      <c r="H813" s="5" t="str">
        <f t="shared" si="49"/>
        <v>CONFIRMED BULLISH</v>
      </c>
    </row>
    <row r="814" spans="1:8" ht="13.5" x14ac:dyDescent="0.25">
      <c r="A814" s="3">
        <f>TITRES_STAT!B817</f>
        <v>43187</v>
      </c>
      <c r="B814" s="5">
        <f>TITRES_STAT!C817</f>
        <v>21.4</v>
      </c>
      <c r="C814" s="5">
        <f>TITRES_STAT!D817</f>
        <v>14.157</v>
      </c>
      <c r="D814" s="5">
        <f>TITRES_STAT!E817</f>
        <v>14.593</v>
      </c>
      <c r="E814" s="2">
        <f t="shared" si="48"/>
        <v>-439.36699999999996</v>
      </c>
      <c r="F814" s="5" t="str">
        <f t="shared" si="51"/>
        <v>BULLISH</v>
      </c>
      <c r="G814" s="5" t="str">
        <f t="shared" si="50"/>
        <v>WEAK</v>
      </c>
      <c r="H814" s="5" t="str">
        <f t="shared" si="49"/>
        <v>CONFIRMED BULLISH</v>
      </c>
    </row>
    <row r="815" spans="1:8" ht="13.5" x14ac:dyDescent="0.25">
      <c r="A815" s="3">
        <f>TITRES_STAT!B818</f>
        <v>43188</v>
      </c>
      <c r="B815" s="5">
        <f>TITRES_STAT!C818</f>
        <v>21.4</v>
      </c>
      <c r="C815" s="5">
        <f>TITRES_STAT!D818</f>
        <v>14.157</v>
      </c>
      <c r="D815" s="5">
        <f>TITRES_STAT!E818</f>
        <v>14.87</v>
      </c>
      <c r="E815" s="2">
        <f t="shared" si="48"/>
        <v>-439.36699999999996</v>
      </c>
      <c r="F815" s="5" t="str">
        <f t="shared" si="51"/>
        <v>BULLISH</v>
      </c>
      <c r="G815" s="5" t="str">
        <f t="shared" si="50"/>
        <v>NEUTRAL</v>
      </c>
      <c r="H815" s="5" t="str">
        <f t="shared" si="49"/>
        <v>BULLISH DIVERGENCE</v>
      </c>
    </row>
    <row r="816" spans="1:8" ht="13.5" x14ac:dyDescent="0.25">
      <c r="A816" s="3">
        <f>TITRES_STAT!B819</f>
        <v>43189</v>
      </c>
      <c r="B816" s="5">
        <f>TITRES_STAT!C819</f>
        <v>21.7</v>
      </c>
      <c r="C816" s="5">
        <f>TITRES_STAT!D819</f>
        <v>14.355</v>
      </c>
      <c r="D816" s="5">
        <f>TITRES_STAT!E819</f>
        <v>15.507999999999999</v>
      </c>
      <c r="E816" s="2">
        <f t="shared" si="48"/>
        <v>-423.85899999999998</v>
      </c>
      <c r="F816" s="5" t="str">
        <f t="shared" si="51"/>
        <v>BULLISH</v>
      </c>
      <c r="G816" s="5" t="str">
        <f t="shared" si="50"/>
        <v>WEAK</v>
      </c>
      <c r="H816" s="5" t="str">
        <f t="shared" si="49"/>
        <v>CONFIRMED BULLISH</v>
      </c>
    </row>
    <row r="817" spans="1:8" ht="13.5" x14ac:dyDescent="0.25">
      <c r="A817" s="3">
        <f>TITRES_STAT!B820</f>
        <v>43192</v>
      </c>
      <c r="B817" s="5">
        <f>TITRES_STAT!C820</f>
        <v>22.49</v>
      </c>
      <c r="C817" s="5">
        <f>TITRES_STAT!D820</f>
        <v>14.878</v>
      </c>
      <c r="D817" s="5">
        <f>TITRES_STAT!E820</f>
        <v>15.439</v>
      </c>
      <c r="E817" s="2">
        <f t="shared" si="48"/>
        <v>-408.41999999999996</v>
      </c>
      <c r="F817" s="5" t="str">
        <f t="shared" si="51"/>
        <v>BULLISH</v>
      </c>
      <c r="G817" s="5" t="str">
        <f t="shared" si="50"/>
        <v>WEAK</v>
      </c>
      <c r="H817" s="5" t="str">
        <f t="shared" si="49"/>
        <v>CONFIRMED BULLISH</v>
      </c>
    </row>
    <row r="818" spans="1:8" ht="13.5" x14ac:dyDescent="0.25">
      <c r="A818" s="3">
        <f>TITRES_STAT!B821</f>
        <v>43193</v>
      </c>
      <c r="B818" s="5">
        <f>TITRES_STAT!C821</f>
        <v>22.45</v>
      </c>
      <c r="C818" s="5">
        <f>TITRES_STAT!D821</f>
        <v>14.851000000000001</v>
      </c>
      <c r="D818" s="5">
        <f>TITRES_STAT!E821</f>
        <v>15.185</v>
      </c>
      <c r="E818" s="2">
        <f t="shared" si="48"/>
        <v>-423.60499999999996</v>
      </c>
      <c r="F818" s="5" t="str">
        <f t="shared" si="51"/>
        <v>BULLISH</v>
      </c>
      <c r="G818" s="5" t="str">
        <f t="shared" si="50"/>
        <v>WEAK</v>
      </c>
      <c r="H818" s="5" t="str">
        <f t="shared" si="49"/>
        <v>CONFIRMED BULLISH</v>
      </c>
    </row>
    <row r="819" spans="1:8" ht="13.5" x14ac:dyDescent="0.25">
      <c r="A819" s="3">
        <f>TITRES_STAT!B822</f>
        <v>43194</v>
      </c>
      <c r="B819" s="5">
        <f>TITRES_STAT!C822</f>
        <v>22.2</v>
      </c>
      <c r="C819" s="5">
        <f>TITRES_STAT!D822</f>
        <v>14.686</v>
      </c>
      <c r="D819" s="5">
        <f>TITRES_STAT!E822</f>
        <v>15.064</v>
      </c>
      <c r="E819" s="2">
        <f t="shared" si="48"/>
        <v>-438.66899999999998</v>
      </c>
      <c r="F819" s="5" t="str">
        <f t="shared" si="51"/>
        <v>BULLISH</v>
      </c>
      <c r="G819" s="5" t="str">
        <f t="shared" si="50"/>
        <v>NEUTRAL</v>
      </c>
      <c r="H819" s="5" t="str">
        <f t="shared" si="49"/>
        <v>CONFIRMED BULLISH</v>
      </c>
    </row>
    <row r="820" spans="1:8" ht="13.5" x14ac:dyDescent="0.25">
      <c r="A820" s="3">
        <f>TITRES_STAT!B823</f>
        <v>43195</v>
      </c>
      <c r="B820" s="5">
        <f>TITRES_STAT!C823</f>
        <v>22</v>
      </c>
      <c r="C820" s="5">
        <f>TITRES_STAT!D823</f>
        <v>14.554</v>
      </c>
      <c r="D820" s="5">
        <f>TITRES_STAT!E823</f>
        <v>15.015000000000001</v>
      </c>
      <c r="E820" s="2">
        <f t="shared" si="48"/>
        <v>-453.68399999999997</v>
      </c>
      <c r="F820" s="5" t="str">
        <f t="shared" si="51"/>
        <v>BEARISH</v>
      </c>
      <c r="G820" s="5" t="str">
        <f t="shared" si="50"/>
        <v>STRONG</v>
      </c>
      <c r="H820" s="5" t="str">
        <f t="shared" si="49"/>
        <v>BEARISH DIVERGENCE</v>
      </c>
    </row>
    <row r="821" spans="1:8" ht="13.5" x14ac:dyDescent="0.25">
      <c r="A821" s="3">
        <f>TITRES_STAT!B824</f>
        <v>43196</v>
      </c>
      <c r="B821" s="5">
        <f>TITRES_STAT!C824</f>
        <v>21.6</v>
      </c>
      <c r="C821" s="5">
        <f>TITRES_STAT!D824</f>
        <v>14.289</v>
      </c>
      <c r="D821" s="5">
        <f>TITRES_STAT!E824</f>
        <v>14.595000000000001</v>
      </c>
      <c r="E821" s="2">
        <f t="shared" si="48"/>
        <v>-468.279</v>
      </c>
      <c r="F821" s="5" t="str">
        <f t="shared" si="51"/>
        <v>BEARISH</v>
      </c>
      <c r="G821" s="5" t="str">
        <f t="shared" si="50"/>
        <v>STRONG</v>
      </c>
      <c r="H821" s="5" t="str">
        <f t="shared" si="49"/>
        <v>CONFIRMED BEARISH</v>
      </c>
    </row>
    <row r="822" spans="1:8" ht="13.5" x14ac:dyDescent="0.25">
      <c r="A822" s="3">
        <f>TITRES_STAT!B825</f>
        <v>43200</v>
      </c>
      <c r="B822" s="5">
        <f>TITRES_STAT!C825</f>
        <v>20.99</v>
      </c>
      <c r="C822" s="5">
        <f>TITRES_STAT!D825</f>
        <v>13.885999999999999</v>
      </c>
      <c r="D822" s="5">
        <f>TITRES_STAT!E825</f>
        <v>14.166</v>
      </c>
      <c r="E822" s="2">
        <f t="shared" si="48"/>
        <v>-482.44499999999999</v>
      </c>
      <c r="F822" s="5" t="str">
        <f t="shared" si="51"/>
        <v>BEARISH</v>
      </c>
      <c r="G822" s="5" t="str">
        <f t="shared" si="50"/>
        <v>STRONG</v>
      </c>
      <c r="H822" s="5" t="str">
        <f t="shared" si="49"/>
        <v>CONFIRMED BEARISH</v>
      </c>
    </row>
    <row r="823" spans="1:8" ht="13.5" x14ac:dyDescent="0.25">
      <c r="A823" s="3">
        <f>TITRES_STAT!B826</f>
        <v>43201</v>
      </c>
      <c r="B823" s="5">
        <f>TITRES_STAT!C826</f>
        <v>20.7</v>
      </c>
      <c r="C823" s="5">
        <f>TITRES_STAT!D826</f>
        <v>13.694000000000001</v>
      </c>
      <c r="D823" s="5">
        <f>TITRES_STAT!E826</f>
        <v>14.481</v>
      </c>
      <c r="E823" s="2">
        <f t="shared" si="48"/>
        <v>-496.92599999999999</v>
      </c>
      <c r="F823" s="5" t="str">
        <f t="shared" si="51"/>
        <v>BEARISH</v>
      </c>
      <c r="G823" s="5" t="str">
        <f t="shared" si="50"/>
        <v>STRONG</v>
      </c>
      <c r="H823" s="5" t="str">
        <f t="shared" si="49"/>
        <v>CONFIRMED BEARISH</v>
      </c>
    </row>
    <row r="824" spans="1:8" ht="13.5" x14ac:dyDescent="0.25">
      <c r="A824" s="3">
        <f>TITRES_STAT!B827</f>
        <v>43202</v>
      </c>
      <c r="B824" s="5">
        <f>TITRES_STAT!C827</f>
        <v>21.29</v>
      </c>
      <c r="C824" s="5">
        <f>TITRES_STAT!D827</f>
        <v>14.084</v>
      </c>
      <c r="D824" s="5">
        <f>TITRES_STAT!E827</f>
        <v>14.638999999999999</v>
      </c>
      <c r="E824" s="2">
        <f t="shared" si="48"/>
        <v>-482.28699999999998</v>
      </c>
      <c r="F824" s="5" t="str">
        <f t="shared" si="51"/>
        <v>BEARISH</v>
      </c>
      <c r="G824" s="5" t="str">
        <f t="shared" si="50"/>
        <v>STRONG</v>
      </c>
      <c r="H824" s="5" t="str">
        <f t="shared" si="49"/>
        <v>CONFIRMED BEARISH</v>
      </c>
    </row>
    <row r="825" spans="1:8" ht="13.5" x14ac:dyDescent="0.25">
      <c r="A825" s="3">
        <f>TITRES_STAT!B828</f>
        <v>43203</v>
      </c>
      <c r="B825" s="5">
        <f>TITRES_STAT!C828</f>
        <v>21.7</v>
      </c>
      <c r="C825" s="5">
        <f>TITRES_STAT!D828</f>
        <v>14.355</v>
      </c>
      <c r="D825" s="5">
        <f>TITRES_STAT!E828</f>
        <v>14.702999999999999</v>
      </c>
      <c r="E825" s="2">
        <f t="shared" si="48"/>
        <v>-467.584</v>
      </c>
      <c r="F825" s="5" t="str">
        <f t="shared" si="51"/>
        <v>BEARISH</v>
      </c>
      <c r="G825" s="5" t="str">
        <f t="shared" si="50"/>
        <v>STRONG</v>
      </c>
      <c r="H825" s="5" t="str">
        <f t="shared" si="49"/>
        <v>CONFIRMED BEARISH</v>
      </c>
    </row>
    <row r="826" spans="1:8" ht="13.5" x14ac:dyDescent="0.25">
      <c r="A826" s="3">
        <f>TITRES_STAT!B829</f>
        <v>43206</v>
      </c>
      <c r="B826" s="5">
        <f>TITRES_STAT!C829</f>
        <v>21.3</v>
      </c>
      <c r="C826" s="5">
        <f>TITRES_STAT!D829</f>
        <v>14.090999999999999</v>
      </c>
      <c r="D826" s="5">
        <f>TITRES_STAT!E829</f>
        <v>14.62</v>
      </c>
      <c r="E826" s="2">
        <f t="shared" si="48"/>
        <v>-482.20400000000001</v>
      </c>
      <c r="F826" s="5" t="str">
        <f t="shared" si="51"/>
        <v>BEARISH</v>
      </c>
      <c r="G826" s="5" t="str">
        <f t="shared" si="50"/>
        <v>STRONG</v>
      </c>
      <c r="H826" s="5" t="str">
        <f t="shared" si="49"/>
        <v>CONFIRMED BEARISH</v>
      </c>
    </row>
    <row r="827" spans="1:8" ht="13.5" x14ac:dyDescent="0.25">
      <c r="A827" s="3">
        <f>TITRES_STAT!B830</f>
        <v>43207</v>
      </c>
      <c r="B827" s="5">
        <f>TITRES_STAT!C830</f>
        <v>21.25</v>
      </c>
      <c r="C827" s="5">
        <f>TITRES_STAT!D830</f>
        <v>14.058</v>
      </c>
      <c r="D827" s="5">
        <f>TITRES_STAT!E830</f>
        <v>14.678000000000001</v>
      </c>
      <c r="E827" s="2">
        <f t="shared" si="48"/>
        <v>-496.88200000000001</v>
      </c>
      <c r="F827" s="5" t="str">
        <f t="shared" si="51"/>
        <v>BEARISH</v>
      </c>
      <c r="G827" s="5" t="str">
        <f t="shared" si="50"/>
        <v>STRONG</v>
      </c>
      <c r="H827" s="5" t="str">
        <f t="shared" si="49"/>
        <v>BEARISH DIVERGENCE</v>
      </c>
    </row>
    <row r="828" spans="1:8" ht="13.5" x14ac:dyDescent="0.25">
      <c r="A828" s="3">
        <f>TITRES_STAT!B831</f>
        <v>43208</v>
      </c>
      <c r="B828" s="5">
        <f>TITRES_STAT!C831</f>
        <v>21.38</v>
      </c>
      <c r="C828" s="5">
        <f>TITRES_STAT!D831</f>
        <v>14.144</v>
      </c>
      <c r="D828" s="5">
        <f>TITRES_STAT!E831</f>
        <v>14.656000000000001</v>
      </c>
      <c r="E828" s="2">
        <f t="shared" si="48"/>
        <v>-482.226</v>
      </c>
      <c r="F828" s="5" t="str">
        <f t="shared" si="51"/>
        <v>BULLISH</v>
      </c>
      <c r="G828" s="5" t="str">
        <f t="shared" si="50"/>
        <v>WEAK</v>
      </c>
      <c r="H828" s="5" t="str">
        <f t="shared" si="49"/>
        <v>CONFIRMED BULLISH</v>
      </c>
    </row>
    <row r="829" spans="1:8" ht="13.5" x14ac:dyDescent="0.25">
      <c r="A829" s="3">
        <f>TITRES_STAT!B832</f>
        <v>43209</v>
      </c>
      <c r="B829" s="5">
        <f>TITRES_STAT!C832</f>
        <v>21</v>
      </c>
      <c r="C829" s="5">
        <f>TITRES_STAT!D832</f>
        <v>13.891999999999999</v>
      </c>
      <c r="D829" s="5">
        <f>TITRES_STAT!E832</f>
        <v>14.554</v>
      </c>
      <c r="E829" s="2">
        <f t="shared" si="48"/>
        <v>-496.78</v>
      </c>
      <c r="F829" s="5" t="str">
        <f t="shared" si="51"/>
        <v>BEARISH</v>
      </c>
      <c r="G829" s="5" t="str">
        <f t="shared" si="50"/>
        <v>STRONG</v>
      </c>
      <c r="H829" s="5" t="str">
        <f t="shared" si="49"/>
        <v>CONFIRMED BEARISH</v>
      </c>
    </row>
    <row r="830" spans="1:8" ht="13.5" x14ac:dyDescent="0.25">
      <c r="A830" s="3">
        <f>TITRES_STAT!B833</f>
        <v>43210</v>
      </c>
      <c r="B830" s="5">
        <f>TITRES_STAT!C833</f>
        <v>21.19</v>
      </c>
      <c r="C830" s="5">
        <f>TITRES_STAT!D833</f>
        <v>14.018000000000001</v>
      </c>
      <c r="D830" s="5">
        <f>TITRES_STAT!E833</f>
        <v>14.458</v>
      </c>
      <c r="E830" s="2">
        <f t="shared" si="48"/>
        <v>-482.32199999999995</v>
      </c>
      <c r="F830" s="5" t="str">
        <f t="shared" si="51"/>
        <v>BEARISH</v>
      </c>
      <c r="G830" s="5" t="str">
        <f t="shared" si="50"/>
        <v>STRONG</v>
      </c>
      <c r="H830" s="5" t="str">
        <f t="shared" si="49"/>
        <v>CONFIRMED BEARISH</v>
      </c>
    </row>
    <row r="831" spans="1:8" ht="13.5" x14ac:dyDescent="0.25">
      <c r="A831" s="3">
        <f>TITRES_STAT!B834</f>
        <v>43213</v>
      </c>
      <c r="B831" s="5">
        <f>TITRES_STAT!C834</f>
        <v>20.8</v>
      </c>
      <c r="C831" s="5">
        <f>TITRES_STAT!D834</f>
        <v>13.76</v>
      </c>
      <c r="D831" s="5">
        <f>TITRES_STAT!E834</f>
        <v>14.121</v>
      </c>
      <c r="E831" s="2">
        <f t="shared" si="48"/>
        <v>-496.44299999999993</v>
      </c>
      <c r="F831" s="5" t="str">
        <f t="shared" si="51"/>
        <v>BEARISH</v>
      </c>
      <c r="G831" s="5" t="str">
        <f t="shared" si="50"/>
        <v>STRONG</v>
      </c>
      <c r="H831" s="5" t="str">
        <f t="shared" si="49"/>
        <v>CONFIRMED BEARISH</v>
      </c>
    </row>
    <row r="832" spans="1:8" ht="13.5" x14ac:dyDescent="0.25">
      <c r="A832" s="3">
        <f>TITRES_STAT!B835</f>
        <v>43214</v>
      </c>
      <c r="B832" s="5">
        <f>TITRES_STAT!C835</f>
        <v>20.7</v>
      </c>
      <c r="C832" s="5">
        <f>TITRES_STAT!D835</f>
        <v>13.694000000000001</v>
      </c>
      <c r="D832" s="5">
        <f>TITRES_STAT!E835</f>
        <v>14.215999999999999</v>
      </c>
      <c r="E832" s="2">
        <f t="shared" si="48"/>
        <v>-510.65899999999993</v>
      </c>
      <c r="F832" s="5" t="str">
        <f t="shared" si="51"/>
        <v>BEARISH</v>
      </c>
      <c r="G832" s="5" t="str">
        <f t="shared" si="50"/>
        <v>STRONG</v>
      </c>
      <c r="H832" s="5" t="str">
        <f t="shared" si="49"/>
        <v>CONFIRMED BEARISH</v>
      </c>
    </row>
    <row r="833" spans="1:8" ht="13.5" x14ac:dyDescent="0.25">
      <c r="A833" s="3">
        <f>TITRES_STAT!B836</f>
        <v>43215</v>
      </c>
      <c r="B833" s="5">
        <f>TITRES_STAT!C836</f>
        <v>20.7</v>
      </c>
      <c r="C833" s="5">
        <f>TITRES_STAT!D836</f>
        <v>13.694000000000001</v>
      </c>
      <c r="D833" s="5">
        <f>TITRES_STAT!E836</f>
        <v>14.170999999999999</v>
      </c>
      <c r="E833" s="2">
        <f t="shared" si="48"/>
        <v>-510.65899999999993</v>
      </c>
      <c r="F833" s="5" t="str">
        <f t="shared" si="51"/>
        <v>BEARISH</v>
      </c>
      <c r="G833" s="5" t="str">
        <f t="shared" si="50"/>
        <v>STRONG</v>
      </c>
      <c r="H833" s="5" t="str">
        <f t="shared" si="49"/>
        <v>CONFIRMED BEARISH</v>
      </c>
    </row>
    <row r="834" spans="1:8" ht="13.5" x14ac:dyDescent="0.25">
      <c r="A834" s="3">
        <f>TITRES_STAT!B837</f>
        <v>43216</v>
      </c>
      <c r="B834" s="5">
        <f>TITRES_STAT!C837</f>
        <v>20.65</v>
      </c>
      <c r="C834" s="5">
        <f>TITRES_STAT!D837</f>
        <v>13.661</v>
      </c>
      <c r="D834" s="5">
        <f>TITRES_STAT!E837</f>
        <v>14.209</v>
      </c>
      <c r="E834" s="2">
        <f t="shared" si="48"/>
        <v>-524.86799999999994</v>
      </c>
      <c r="F834" s="5" t="str">
        <f t="shared" si="51"/>
        <v>BEARISH</v>
      </c>
      <c r="G834" s="5" t="str">
        <f t="shared" si="50"/>
        <v>STRONG</v>
      </c>
      <c r="H834" s="5" t="str">
        <f t="shared" si="49"/>
        <v>CONFIRMED BEARISH</v>
      </c>
    </row>
    <row r="835" spans="1:8" ht="13.5" x14ac:dyDescent="0.25">
      <c r="A835" s="3">
        <f>TITRES_STAT!B838</f>
        <v>43217</v>
      </c>
      <c r="B835" s="5">
        <f>TITRES_STAT!C838</f>
        <v>20.5</v>
      </c>
      <c r="C835" s="5">
        <f>TITRES_STAT!D838</f>
        <v>13.561</v>
      </c>
      <c r="D835" s="5">
        <f>TITRES_STAT!E838</f>
        <v>14.151</v>
      </c>
      <c r="E835" s="2">
        <f t="shared" si="48"/>
        <v>-539.01899999999989</v>
      </c>
      <c r="F835" s="5" t="str">
        <f t="shared" si="51"/>
        <v>BEARISH</v>
      </c>
      <c r="G835" s="5" t="str">
        <f t="shared" si="50"/>
        <v>STRONG</v>
      </c>
      <c r="H835" s="5" t="str">
        <f t="shared" si="49"/>
        <v>CONFIRMED BEARISH</v>
      </c>
    </row>
    <row r="836" spans="1:8" ht="13.5" x14ac:dyDescent="0.25">
      <c r="A836" s="3">
        <f>TITRES_STAT!B839</f>
        <v>43220</v>
      </c>
      <c r="B836" s="5">
        <f>TITRES_STAT!C839</f>
        <v>20.5</v>
      </c>
      <c r="C836" s="5">
        <f>TITRES_STAT!D839</f>
        <v>13.561</v>
      </c>
      <c r="D836" s="5">
        <f>TITRES_STAT!E839</f>
        <v>14.217000000000001</v>
      </c>
      <c r="E836" s="2">
        <f t="shared" ref="E836:E899" si="52">IF(B836&gt;B835, E835+D836, IF(B836&lt;B835, E835-D836, E835))</f>
        <v>-539.01899999999989</v>
      </c>
      <c r="F836" s="5" t="str">
        <f t="shared" si="51"/>
        <v>BEARISH</v>
      </c>
      <c r="G836" s="5" t="str">
        <f t="shared" si="50"/>
        <v>STRONG</v>
      </c>
      <c r="H836" s="5" t="str">
        <f t="shared" si="49"/>
        <v>CONFIRMED BEARISH</v>
      </c>
    </row>
    <row r="837" spans="1:8" ht="13.5" x14ac:dyDescent="0.25">
      <c r="A837" s="3">
        <f>TITRES_STAT!B840</f>
        <v>43222</v>
      </c>
      <c r="B837" s="5">
        <f>TITRES_STAT!C840</f>
        <v>20.65</v>
      </c>
      <c r="C837" s="5">
        <f>TITRES_STAT!D840</f>
        <v>13.661</v>
      </c>
      <c r="D837" s="5">
        <f>TITRES_STAT!E840</f>
        <v>13.981</v>
      </c>
      <c r="E837" s="2">
        <f t="shared" si="52"/>
        <v>-525.0379999999999</v>
      </c>
      <c r="F837" s="5" t="str">
        <f t="shared" si="51"/>
        <v>BEARISH</v>
      </c>
      <c r="G837" s="5" t="str">
        <f t="shared" si="50"/>
        <v>STRONG</v>
      </c>
      <c r="H837" s="5" t="str">
        <f t="shared" si="49"/>
        <v>CONFIRMED BEARISH</v>
      </c>
    </row>
    <row r="838" spans="1:8" ht="13.5" x14ac:dyDescent="0.25">
      <c r="A838" s="3">
        <f>TITRES_STAT!B841</f>
        <v>43223</v>
      </c>
      <c r="B838" s="5">
        <f>TITRES_STAT!C841</f>
        <v>20.63</v>
      </c>
      <c r="C838" s="5">
        <f>TITRES_STAT!D841</f>
        <v>13.647</v>
      </c>
      <c r="D838" s="5">
        <f>TITRES_STAT!E841</f>
        <v>14.202</v>
      </c>
      <c r="E838" s="2">
        <f t="shared" si="52"/>
        <v>-539.2399999999999</v>
      </c>
      <c r="F838" s="5" t="str">
        <f t="shared" si="51"/>
        <v>BEARISH</v>
      </c>
      <c r="G838" s="5" t="str">
        <f t="shared" si="50"/>
        <v>STRONG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43224</v>
      </c>
      <c r="B839" s="5">
        <f>TITRES_STAT!C842</f>
        <v>20.63</v>
      </c>
      <c r="C839" s="5">
        <f>TITRES_STAT!D842</f>
        <v>13.647</v>
      </c>
      <c r="D839" s="5">
        <f>TITRES_STAT!E842</f>
        <v>14.048999999999999</v>
      </c>
      <c r="E839" s="2">
        <f t="shared" si="52"/>
        <v>-539.2399999999999</v>
      </c>
      <c r="F839" s="5" t="str">
        <f t="shared" si="51"/>
        <v>BEARISH</v>
      </c>
      <c r="G839" s="5" t="str">
        <f t="shared" ref="G839:G902" si="54">IF((E839-E834)/E834 &gt; 0.02, "STRONG",
 IF((E839-E834)/E834 &lt; -0.02, "WEAK", "NEUTRAL"))</f>
        <v>STRONG</v>
      </c>
      <c r="H839" s="5" t="str">
        <f t="shared" si="53"/>
        <v>CONFIRMED BEARISH</v>
      </c>
    </row>
    <row r="840" spans="1:8" ht="13.5" x14ac:dyDescent="0.25">
      <c r="A840" s="3">
        <f>TITRES_STAT!B843</f>
        <v>43227</v>
      </c>
      <c r="B840" s="5">
        <f>TITRES_STAT!C843</f>
        <v>20.5</v>
      </c>
      <c r="C840" s="5">
        <f>TITRES_STAT!D843</f>
        <v>13.561</v>
      </c>
      <c r="D840" s="5">
        <f>TITRES_STAT!E843</f>
        <v>14.13</v>
      </c>
      <c r="E840" s="2">
        <f t="shared" si="52"/>
        <v>-553.36999999999989</v>
      </c>
      <c r="F840" s="5" t="str">
        <f t="shared" ref="F840:F903" si="55">IF(E840&gt;E835,"BULLISH",IF(E840&lt;E835,"BEARISH","NEUTRAL"))</f>
        <v>BEARISH</v>
      </c>
      <c r="G840" s="5" t="str">
        <f t="shared" si="54"/>
        <v>STRONG</v>
      </c>
      <c r="H840" s="5" t="str">
        <f t="shared" si="53"/>
        <v>NEUTRAL</v>
      </c>
    </row>
    <row r="841" spans="1:8" ht="13.5" x14ac:dyDescent="0.25">
      <c r="A841" s="3">
        <f>TITRES_STAT!B844</f>
        <v>43228</v>
      </c>
      <c r="B841" s="5">
        <f>TITRES_STAT!C844</f>
        <v>20.62</v>
      </c>
      <c r="C841" s="5">
        <f>TITRES_STAT!D844</f>
        <v>13.641</v>
      </c>
      <c r="D841" s="5">
        <f>TITRES_STAT!E844</f>
        <v>14.198</v>
      </c>
      <c r="E841" s="2">
        <f t="shared" si="52"/>
        <v>-539.17199999999991</v>
      </c>
      <c r="F841" s="5" t="str">
        <f t="shared" si="55"/>
        <v>BEARISH</v>
      </c>
      <c r="G841" s="5" t="str">
        <f t="shared" si="54"/>
        <v>NEUTRAL</v>
      </c>
      <c r="H841" s="5" t="str">
        <f t="shared" si="53"/>
        <v>BEARISH DIVERGENCE</v>
      </c>
    </row>
    <row r="842" spans="1:8" ht="13.5" x14ac:dyDescent="0.25">
      <c r="A842" s="3">
        <f>TITRES_STAT!B845</f>
        <v>43229</v>
      </c>
      <c r="B842" s="5">
        <f>TITRES_STAT!C845</f>
        <v>20.64</v>
      </c>
      <c r="C842" s="5">
        <f>TITRES_STAT!D845</f>
        <v>13.654</v>
      </c>
      <c r="D842" s="5">
        <f>TITRES_STAT!E845</f>
        <v>14.259</v>
      </c>
      <c r="E842" s="2">
        <f t="shared" si="52"/>
        <v>-524.9129999999999</v>
      </c>
      <c r="F842" s="5" t="str">
        <f t="shared" si="55"/>
        <v>BULLISH</v>
      </c>
      <c r="G842" s="5" t="str">
        <f t="shared" si="54"/>
        <v>NEUTRAL</v>
      </c>
      <c r="H842" s="5" t="str">
        <f t="shared" si="53"/>
        <v>BULLISH DIVERGENCE</v>
      </c>
    </row>
    <row r="843" spans="1:8" ht="13.5" x14ac:dyDescent="0.25">
      <c r="A843" s="3">
        <f>TITRES_STAT!B846</f>
        <v>43230</v>
      </c>
      <c r="B843" s="5">
        <f>TITRES_STAT!C846</f>
        <v>20.6</v>
      </c>
      <c r="C843" s="5">
        <f>TITRES_STAT!D846</f>
        <v>13.628</v>
      </c>
      <c r="D843" s="5">
        <f>TITRES_STAT!E846</f>
        <v>14.12</v>
      </c>
      <c r="E843" s="2">
        <f t="shared" si="52"/>
        <v>-539.0329999999999</v>
      </c>
      <c r="F843" s="5" t="str">
        <f t="shared" si="55"/>
        <v>BULLISH</v>
      </c>
      <c r="G843" s="5" t="str">
        <f t="shared" si="54"/>
        <v>NEUTRAL</v>
      </c>
      <c r="H843" s="5" t="str">
        <f t="shared" si="53"/>
        <v>BULLISH DIVERGENCE</v>
      </c>
    </row>
    <row r="844" spans="1:8" ht="13.5" x14ac:dyDescent="0.25">
      <c r="A844" s="3">
        <f>TITRES_STAT!B847</f>
        <v>43231</v>
      </c>
      <c r="B844" s="5">
        <f>TITRES_STAT!C847</f>
        <v>20.5</v>
      </c>
      <c r="C844" s="5">
        <f>TITRES_STAT!D847</f>
        <v>13.561</v>
      </c>
      <c r="D844" s="5">
        <f>TITRES_STAT!E847</f>
        <v>14.169</v>
      </c>
      <c r="E844" s="2">
        <f t="shared" si="52"/>
        <v>-553.20199999999988</v>
      </c>
      <c r="F844" s="5" t="str">
        <f t="shared" si="55"/>
        <v>BEARISH</v>
      </c>
      <c r="G844" s="5" t="str">
        <f t="shared" si="54"/>
        <v>STRONG</v>
      </c>
      <c r="H844" s="5" t="str">
        <f t="shared" si="53"/>
        <v>CONFIRMED BEARISH</v>
      </c>
    </row>
    <row r="845" spans="1:8" ht="13.5" x14ac:dyDescent="0.25">
      <c r="A845" s="3">
        <f>TITRES_STAT!B848</f>
        <v>43234</v>
      </c>
      <c r="B845" s="5">
        <f>TITRES_STAT!C848</f>
        <v>20.69</v>
      </c>
      <c r="C845" s="5">
        <f>TITRES_STAT!D848</f>
        <v>13.686999999999999</v>
      </c>
      <c r="D845" s="5">
        <f>TITRES_STAT!E848</f>
        <v>14.250999999999999</v>
      </c>
      <c r="E845" s="2">
        <f t="shared" si="52"/>
        <v>-538.95099999999991</v>
      </c>
      <c r="F845" s="5" t="str">
        <f t="shared" si="55"/>
        <v>BULLISH</v>
      </c>
      <c r="G845" s="5" t="str">
        <f t="shared" si="54"/>
        <v>WEAK</v>
      </c>
      <c r="H845" s="5" t="str">
        <f t="shared" si="53"/>
        <v>CONFIRMED BULLISH</v>
      </c>
    </row>
    <row r="846" spans="1:8" ht="13.5" x14ac:dyDescent="0.25">
      <c r="A846" s="3">
        <f>TITRES_STAT!B849</f>
        <v>43235</v>
      </c>
      <c r="B846" s="5">
        <f>TITRES_STAT!C849</f>
        <v>20</v>
      </c>
      <c r="C846" s="5">
        <f>TITRES_STAT!D849</f>
        <v>13.625999999999999</v>
      </c>
      <c r="D846" s="5">
        <f>TITRES_STAT!E849</f>
        <v>14.178000000000001</v>
      </c>
      <c r="E846" s="2">
        <f t="shared" si="52"/>
        <v>-553.12899999999991</v>
      </c>
      <c r="F846" s="5" t="str">
        <f t="shared" si="55"/>
        <v>BEARISH</v>
      </c>
      <c r="G846" s="5" t="str">
        <f t="shared" si="54"/>
        <v>STRONG</v>
      </c>
      <c r="H846" s="5" t="str">
        <f t="shared" si="53"/>
        <v>CONFIRMED BEARISH</v>
      </c>
    </row>
    <row r="847" spans="1:8" ht="13.5" x14ac:dyDescent="0.25">
      <c r="A847" s="3">
        <f>TITRES_STAT!B850</f>
        <v>43236</v>
      </c>
      <c r="B847" s="5">
        <f>TITRES_STAT!C850</f>
        <v>20</v>
      </c>
      <c r="C847" s="5">
        <f>TITRES_STAT!D850</f>
        <v>13.625999999999999</v>
      </c>
      <c r="D847" s="5">
        <f>TITRES_STAT!E850</f>
        <v>14.083</v>
      </c>
      <c r="E847" s="2">
        <f t="shared" si="52"/>
        <v>-553.12899999999991</v>
      </c>
      <c r="F847" s="5" t="str">
        <f t="shared" si="55"/>
        <v>BEARISH</v>
      </c>
      <c r="G847" s="5" t="str">
        <f t="shared" si="54"/>
        <v>STRONG</v>
      </c>
      <c r="H847" s="5" t="str">
        <f t="shared" si="53"/>
        <v>CONFIRMED BEARISH</v>
      </c>
    </row>
    <row r="848" spans="1:8" ht="13.5" x14ac:dyDescent="0.25">
      <c r="A848" s="3">
        <f>TITRES_STAT!B851</f>
        <v>43237</v>
      </c>
      <c r="B848" s="5">
        <f>TITRES_STAT!C851</f>
        <v>19.899999999999999</v>
      </c>
      <c r="C848" s="5">
        <f>TITRES_STAT!D851</f>
        <v>13.558</v>
      </c>
      <c r="D848" s="5">
        <f>TITRES_STAT!E851</f>
        <v>14.188000000000001</v>
      </c>
      <c r="E848" s="2">
        <f t="shared" si="52"/>
        <v>-567.31699999999989</v>
      </c>
      <c r="F848" s="5" t="str">
        <f t="shared" si="55"/>
        <v>BEARISH</v>
      </c>
      <c r="G848" s="5" t="str">
        <f t="shared" si="54"/>
        <v>STRONG</v>
      </c>
      <c r="H848" s="5" t="str">
        <f t="shared" si="53"/>
        <v>CONFIRMED BEARISH</v>
      </c>
    </row>
    <row r="849" spans="1:8" ht="13.5" x14ac:dyDescent="0.25">
      <c r="A849" s="3">
        <f>TITRES_STAT!B852</f>
        <v>43238</v>
      </c>
      <c r="B849" s="5">
        <f>TITRES_STAT!C852</f>
        <v>19.95</v>
      </c>
      <c r="C849" s="5">
        <f>TITRES_STAT!D852</f>
        <v>13.592000000000001</v>
      </c>
      <c r="D849" s="5">
        <f>TITRES_STAT!E852</f>
        <v>14.127000000000001</v>
      </c>
      <c r="E849" s="2">
        <f t="shared" si="52"/>
        <v>-553.18999999999994</v>
      </c>
      <c r="F849" s="5" t="str">
        <f t="shared" si="55"/>
        <v>BULLISH</v>
      </c>
      <c r="G849" s="5" t="str">
        <f t="shared" si="54"/>
        <v>NEUTRAL</v>
      </c>
      <c r="H849" s="5" t="str">
        <f t="shared" si="53"/>
        <v>BULLISH DIVERGENCE</v>
      </c>
    </row>
    <row r="850" spans="1:8" ht="13.5" x14ac:dyDescent="0.25">
      <c r="A850" s="3">
        <f>TITRES_STAT!B853</f>
        <v>43241</v>
      </c>
      <c r="B850" s="5">
        <f>TITRES_STAT!C853</f>
        <v>19.86</v>
      </c>
      <c r="C850" s="5">
        <f>TITRES_STAT!D853</f>
        <v>13.53</v>
      </c>
      <c r="D850" s="5">
        <f>TITRES_STAT!E853</f>
        <v>14.1</v>
      </c>
      <c r="E850" s="2">
        <f t="shared" si="52"/>
        <v>-567.29</v>
      </c>
      <c r="F850" s="5" t="str">
        <f t="shared" si="55"/>
        <v>BEARISH</v>
      </c>
      <c r="G850" s="5" t="str">
        <f t="shared" si="54"/>
        <v>STRONG</v>
      </c>
      <c r="H850" s="5" t="str">
        <f t="shared" si="53"/>
        <v>CONFIRMED BEARISH</v>
      </c>
    </row>
    <row r="851" spans="1:8" ht="13.5" x14ac:dyDescent="0.25">
      <c r="A851" s="3">
        <f>TITRES_STAT!B854</f>
        <v>43242</v>
      </c>
      <c r="B851" s="5">
        <f>TITRES_STAT!C854</f>
        <v>19.89</v>
      </c>
      <c r="C851" s="5">
        <f>TITRES_STAT!D854</f>
        <v>13.551</v>
      </c>
      <c r="D851" s="5">
        <f>TITRES_STAT!E854</f>
        <v>14.099</v>
      </c>
      <c r="E851" s="2">
        <f t="shared" si="52"/>
        <v>-553.19099999999992</v>
      </c>
      <c r="F851" s="5" t="str">
        <f t="shared" si="55"/>
        <v>BEARISH</v>
      </c>
      <c r="G851" s="5" t="str">
        <f t="shared" si="54"/>
        <v>NEUTRAL</v>
      </c>
      <c r="H851" s="5" t="str">
        <f t="shared" si="53"/>
        <v>CONFIRMED BEARISH</v>
      </c>
    </row>
    <row r="852" spans="1:8" ht="13.5" x14ac:dyDescent="0.25">
      <c r="A852" s="3">
        <f>TITRES_STAT!B855</f>
        <v>43243</v>
      </c>
      <c r="B852" s="5">
        <f>TITRES_STAT!C855</f>
        <v>19.89</v>
      </c>
      <c r="C852" s="5">
        <f>TITRES_STAT!D855</f>
        <v>13.551</v>
      </c>
      <c r="D852" s="5">
        <f>TITRES_STAT!E855</f>
        <v>14.09</v>
      </c>
      <c r="E852" s="2">
        <f t="shared" si="52"/>
        <v>-553.19099999999992</v>
      </c>
      <c r="F852" s="5" t="str">
        <f t="shared" si="55"/>
        <v>BEARISH</v>
      </c>
      <c r="G852" s="5" t="str">
        <f t="shared" si="54"/>
        <v>NEUTRAL</v>
      </c>
      <c r="H852" s="5" t="str">
        <f t="shared" si="53"/>
        <v>CONFIRMED BEARISH</v>
      </c>
    </row>
    <row r="853" spans="1:8" ht="13.5" x14ac:dyDescent="0.25">
      <c r="A853" s="3">
        <f>TITRES_STAT!B856</f>
        <v>43244</v>
      </c>
      <c r="B853" s="5">
        <f>TITRES_STAT!C856</f>
        <v>19.89</v>
      </c>
      <c r="C853" s="5">
        <f>TITRES_STAT!D856</f>
        <v>13.551</v>
      </c>
      <c r="D853" s="5">
        <f>TITRES_STAT!E856</f>
        <v>13.993</v>
      </c>
      <c r="E853" s="2">
        <f t="shared" si="52"/>
        <v>-553.19099999999992</v>
      </c>
      <c r="F853" s="5" t="str">
        <f t="shared" si="55"/>
        <v>BULLISH</v>
      </c>
      <c r="G853" s="5" t="str">
        <f t="shared" si="54"/>
        <v>WEAK</v>
      </c>
      <c r="H853" s="5" t="str">
        <f t="shared" si="53"/>
        <v>BULLISH DIVERGENCE</v>
      </c>
    </row>
    <row r="854" spans="1:8" ht="13.5" x14ac:dyDescent="0.25">
      <c r="A854" s="3">
        <f>TITRES_STAT!B857</f>
        <v>43245</v>
      </c>
      <c r="B854" s="5">
        <f>TITRES_STAT!C857</f>
        <v>19.75</v>
      </c>
      <c r="C854" s="5">
        <f>TITRES_STAT!D857</f>
        <v>13.456</v>
      </c>
      <c r="D854" s="5">
        <f>TITRES_STAT!E857</f>
        <v>13.991</v>
      </c>
      <c r="E854" s="2">
        <f t="shared" si="52"/>
        <v>-567.1819999999999</v>
      </c>
      <c r="F854" s="5" t="str">
        <f t="shared" si="55"/>
        <v>BEARISH</v>
      </c>
      <c r="G854" s="5" t="str">
        <f t="shared" si="54"/>
        <v>STRONG</v>
      </c>
      <c r="H854" s="5" t="str">
        <f t="shared" si="53"/>
        <v>CONFIRMED BEARISH</v>
      </c>
    </row>
    <row r="855" spans="1:8" ht="13.5" x14ac:dyDescent="0.25">
      <c r="A855" s="3">
        <f>TITRES_STAT!B858</f>
        <v>43248</v>
      </c>
      <c r="B855" s="5">
        <f>TITRES_STAT!C858</f>
        <v>19.75</v>
      </c>
      <c r="C855" s="5">
        <f>TITRES_STAT!D858</f>
        <v>13.456</v>
      </c>
      <c r="D855" s="5">
        <f>TITRES_STAT!E858</f>
        <v>14.032</v>
      </c>
      <c r="E855" s="2">
        <f t="shared" si="52"/>
        <v>-567.1819999999999</v>
      </c>
      <c r="F855" s="5" t="str">
        <f t="shared" si="55"/>
        <v>BULLISH</v>
      </c>
      <c r="G855" s="5" t="str">
        <f t="shared" si="54"/>
        <v>NEUTRAL</v>
      </c>
      <c r="H855" s="5" t="str">
        <f t="shared" si="53"/>
        <v>BULLISH DIVERGENCE</v>
      </c>
    </row>
    <row r="856" spans="1:8" ht="13.5" x14ac:dyDescent="0.25">
      <c r="A856" s="3">
        <f>TITRES_STAT!B859</f>
        <v>43249</v>
      </c>
      <c r="B856" s="5">
        <f>TITRES_STAT!C859</f>
        <v>19.75</v>
      </c>
      <c r="C856" s="5">
        <f>TITRES_STAT!D859</f>
        <v>13.456</v>
      </c>
      <c r="D856" s="5">
        <f>TITRES_STAT!E859</f>
        <v>14.064</v>
      </c>
      <c r="E856" s="2">
        <f t="shared" si="52"/>
        <v>-567.1819999999999</v>
      </c>
      <c r="F856" s="5" t="str">
        <f t="shared" si="55"/>
        <v>BEARISH</v>
      </c>
      <c r="G856" s="5" t="str">
        <f t="shared" si="54"/>
        <v>STRONG</v>
      </c>
      <c r="H856" s="5" t="str">
        <f t="shared" si="53"/>
        <v>CONFIRMED BEARISH</v>
      </c>
    </row>
    <row r="857" spans="1:8" ht="13.5" x14ac:dyDescent="0.25">
      <c r="A857" s="3">
        <f>TITRES_STAT!B860</f>
        <v>43250</v>
      </c>
      <c r="B857" s="5">
        <f>TITRES_STAT!C860</f>
        <v>20</v>
      </c>
      <c r="C857" s="5">
        <f>TITRES_STAT!D860</f>
        <v>13.625999999999999</v>
      </c>
      <c r="D857" s="5">
        <f>TITRES_STAT!E860</f>
        <v>14.141</v>
      </c>
      <c r="E857" s="2">
        <f t="shared" si="52"/>
        <v>-553.04099999999994</v>
      </c>
      <c r="F857" s="5" t="str">
        <f t="shared" si="55"/>
        <v>BULLISH</v>
      </c>
      <c r="G857" s="5" t="str">
        <f t="shared" si="54"/>
        <v>NEUTRAL</v>
      </c>
      <c r="H857" s="5" t="str">
        <f t="shared" si="53"/>
        <v>CONFIRMED BULLISH</v>
      </c>
    </row>
    <row r="858" spans="1:8" ht="13.5" x14ac:dyDescent="0.25">
      <c r="A858" s="3">
        <f>TITRES_STAT!B861</f>
        <v>43251</v>
      </c>
      <c r="B858" s="5">
        <f>TITRES_STAT!C861</f>
        <v>19.89</v>
      </c>
      <c r="C858" s="5">
        <f>TITRES_STAT!D861</f>
        <v>13.551</v>
      </c>
      <c r="D858" s="5">
        <f>TITRES_STAT!E861</f>
        <v>13.959</v>
      </c>
      <c r="E858" s="2">
        <f t="shared" si="52"/>
        <v>-566.99999999999989</v>
      </c>
      <c r="F858" s="5" t="str">
        <f t="shared" si="55"/>
        <v>BEARISH</v>
      </c>
      <c r="G858" s="5" t="str">
        <f t="shared" si="54"/>
        <v>STRONG</v>
      </c>
      <c r="H858" s="5" t="str">
        <f t="shared" si="53"/>
        <v>NEUTRAL</v>
      </c>
    </row>
    <row r="859" spans="1:8" ht="13.5" x14ac:dyDescent="0.25">
      <c r="A859" s="3">
        <f>TITRES_STAT!B862</f>
        <v>43252</v>
      </c>
      <c r="B859" s="5">
        <f>TITRES_STAT!C862</f>
        <v>19.600000000000001</v>
      </c>
      <c r="C859" s="5">
        <f>TITRES_STAT!D862</f>
        <v>13.353</v>
      </c>
      <c r="D859" s="5">
        <f>TITRES_STAT!E862</f>
        <v>13.932</v>
      </c>
      <c r="E859" s="2">
        <f t="shared" si="52"/>
        <v>-580.9319999999999</v>
      </c>
      <c r="F859" s="5" t="str">
        <f t="shared" si="55"/>
        <v>BEARISH</v>
      </c>
      <c r="G859" s="5" t="str">
        <f t="shared" si="54"/>
        <v>STRONG</v>
      </c>
      <c r="H859" s="5" t="str">
        <f t="shared" si="53"/>
        <v>CONFIRMED BEARISH</v>
      </c>
    </row>
    <row r="860" spans="1:8" ht="13.5" x14ac:dyDescent="0.25">
      <c r="A860" s="3">
        <f>TITRES_STAT!B863</f>
        <v>43255</v>
      </c>
      <c r="B860" s="5">
        <f>TITRES_STAT!C863</f>
        <v>19.75</v>
      </c>
      <c r="C860" s="5">
        <f>TITRES_STAT!D863</f>
        <v>13.456</v>
      </c>
      <c r="D860" s="5">
        <f>TITRES_STAT!E863</f>
        <v>13.991</v>
      </c>
      <c r="E860" s="2">
        <f t="shared" si="52"/>
        <v>-566.94099999999992</v>
      </c>
      <c r="F860" s="5" t="str">
        <f t="shared" si="55"/>
        <v>BULLISH</v>
      </c>
      <c r="G860" s="5" t="str">
        <f t="shared" si="54"/>
        <v>NEUTRAL</v>
      </c>
      <c r="H860" s="5" t="str">
        <f t="shared" si="53"/>
        <v>NEUTRAL</v>
      </c>
    </row>
    <row r="861" spans="1:8" ht="13.5" x14ac:dyDescent="0.25">
      <c r="A861" s="3">
        <f>TITRES_STAT!B864</f>
        <v>43256</v>
      </c>
      <c r="B861" s="5">
        <f>TITRES_STAT!C864</f>
        <v>19.7</v>
      </c>
      <c r="C861" s="5">
        <f>TITRES_STAT!D864</f>
        <v>13.420999999999999</v>
      </c>
      <c r="D861" s="5">
        <f>TITRES_STAT!E864</f>
        <v>13.993</v>
      </c>
      <c r="E861" s="2">
        <f t="shared" si="52"/>
        <v>-580.93399999999997</v>
      </c>
      <c r="F861" s="5" t="str">
        <f t="shared" si="55"/>
        <v>BEARISH</v>
      </c>
      <c r="G861" s="5" t="str">
        <f t="shared" si="54"/>
        <v>STRONG</v>
      </c>
      <c r="H861" s="5" t="str">
        <f t="shared" si="53"/>
        <v>CONFIRMED BEARISH</v>
      </c>
    </row>
    <row r="862" spans="1:8" ht="13.5" x14ac:dyDescent="0.25">
      <c r="A862" s="3">
        <f>TITRES_STAT!B865</f>
        <v>43257</v>
      </c>
      <c r="B862" s="5">
        <f>TITRES_STAT!C865</f>
        <v>19.899999999999999</v>
      </c>
      <c r="C862" s="5">
        <f>TITRES_STAT!D865</f>
        <v>13.558</v>
      </c>
      <c r="D862" s="5">
        <f>TITRES_STAT!E865</f>
        <v>14.307</v>
      </c>
      <c r="E862" s="2">
        <f t="shared" si="52"/>
        <v>-566.62699999999995</v>
      </c>
      <c r="F862" s="5" t="str">
        <f t="shared" si="55"/>
        <v>BEARISH</v>
      </c>
      <c r="G862" s="5" t="str">
        <f t="shared" si="54"/>
        <v>STRONG</v>
      </c>
      <c r="H862" s="5" t="str">
        <f t="shared" si="53"/>
        <v>CONFIRMED BEARISH</v>
      </c>
    </row>
    <row r="863" spans="1:8" ht="13.5" x14ac:dyDescent="0.25">
      <c r="A863" s="3">
        <f>TITRES_STAT!B866</f>
        <v>43258</v>
      </c>
      <c r="B863" s="5">
        <f>TITRES_STAT!C866</f>
        <v>20.399999999999999</v>
      </c>
      <c r="C863" s="5">
        <f>TITRES_STAT!D866</f>
        <v>13.898</v>
      </c>
      <c r="D863" s="5">
        <f>TITRES_STAT!E866</f>
        <v>14.347</v>
      </c>
      <c r="E863" s="2">
        <f t="shared" si="52"/>
        <v>-552.28</v>
      </c>
      <c r="F863" s="5" t="str">
        <f t="shared" si="55"/>
        <v>BULLISH</v>
      </c>
      <c r="G863" s="5" t="str">
        <f t="shared" si="54"/>
        <v>WEAK</v>
      </c>
      <c r="H863" s="5" t="str">
        <f t="shared" si="53"/>
        <v>CONFIRMED BULLISH</v>
      </c>
    </row>
    <row r="864" spans="1:8" ht="13.5" x14ac:dyDescent="0.25">
      <c r="A864" s="3">
        <f>TITRES_STAT!B867</f>
        <v>43259</v>
      </c>
      <c r="B864" s="5">
        <f>TITRES_STAT!C867</f>
        <v>20.2</v>
      </c>
      <c r="C864" s="5">
        <f>TITRES_STAT!D867</f>
        <v>13.762</v>
      </c>
      <c r="D864" s="5">
        <f>TITRES_STAT!E867</f>
        <v>14.247</v>
      </c>
      <c r="E864" s="2">
        <f t="shared" si="52"/>
        <v>-566.52699999999993</v>
      </c>
      <c r="F864" s="5" t="str">
        <f t="shared" si="55"/>
        <v>BULLISH</v>
      </c>
      <c r="G864" s="5" t="str">
        <f t="shared" si="54"/>
        <v>WEAK</v>
      </c>
      <c r="H864" s="5" t="str">
        <f t="shared" si="53"/>
        <v>CONFIRMED BULLISH</v>
      </c>
    </row>
    <row r="865" spans="1:8" ht="13.5" x14ac:dyDescent="0.25">
      <c r="A865" s="3">
        <f>TITRES_STAT!B868</f>
        <v>43262</v>
      </c>
      <c r="B865" s="5">
        <f>TITRES_STAT!C868</f>
        <v>20.149999999999999</v>
      </c>
      <c r="C865" s="5">
        <f>TITRES_STAT!D868</f>
        <v>13.728</v>
      </c>
      <c r="D865" s="5">
        <f>TITRES_STAT!E868</f>
        <v>14.304</v>
      </c>
      <c r="E865" s="2">
        <f t="shared" si="52"/>
        <v>-580.8309999999999</v>
      </c>
      <c r="F865" s="5" t="str">
        <f t="shared" si="55"/>
        <v>BEARISH</v>
      </c>
      <c r="G865" s="5" t="str">
        <f t="shared" si="54"/>
        <v>STRONG</v>
      </c>
      <c r="H865" s="5" t="str">
        <f t="shared" si="53"/>
        <v>BEARISH DIVERGENCE</v>
      </c>
    </row>
    <row r="866" spans="1:8" ht="13.5" x14ac:dyDescent="0.25">
      <c r="A866" s="3">
        <f>TITRES_STAT!B869</f>
        <v>43263</v>
      </c>
      <c r="B866" s="5">
        <f>TITRES_STAT!C869</f>
        <v>20.149999999999999</v>
      </c>
      <c r="C866" s="5">
        <f>TITRES_STAT!D869</f>
        <v>13.728</v>
      </c>
      <c r="D866" s="5">
        <f>TITRES_STAT!E869</f>
        <v>14.182</v>
      </c>
      <c r="E866" s="2">
        <f t="shared" si="52"/>
        <v>-580.8309999999999</v>
      </c>
      <c r="F866" s="5" t="str">
        <f t="shared" si="55"/>
        <v>BULLISH</v>
      </c>
      <c r="G866" s="5" t="str">
        <f t="shared" si="54"/>
        <v>NEUTRAL</v>
      </c>
      <c r="H866" s="5" t="str">
        <f t="shared" si="53"/>
        <v>CONFIRMED BULLISH</v>
      </c>
    </row>
    <row r="867" spans="1:8" ht="13.5" x14ac:dyDescent="0.25">
      <c r="A867" s="3">
        <f>TITRES_STAT!B870</f>
        <v>43264</v>
      </c>
      <c r="B867" s="5">
        <f>TITRES_STAT!C870</f>
        <v>19.98</v>
      </c>
      <c r="C867" s="5">
        <f>TITRES_STAT!D870</f>
        <v>13.612</v>
      </c>
      <c r="D867" s="5">
        <f>TITRES_STAT!E870</f>
        <v>14.263999999999999</v>
      </c>
      <c r="E867" s="2">
        <f t="shared" si="52"/>
        <v>-595.09499999999991</v>
      </c>
      <c r="F867" s="5" t="str">
        <f t="shared" si="55"/>
        <v>BEARISH</v>
      </c>
      <c r="G867" s="5" t="str">
        <f t="shared" si="54"/>
        <v>STRONG</v>
      </c>
      <c r="H867" s="5" t="str">
        <f t="shared" si="53"/>
        <v>BEARISH DIVERGENCE</v>
      </c>
    </row>
    <row r="868" spans="1:8" ht="13.5" x14ac:dyDescent="0.25">
      <c r="A868" s="3">
        <f>TITRES_STAT!B871</f>
        <v>43265</v>
      </c>
      <c r="B868" s="5">
        <f>TITRES_STAT!C871</f>
        <v>19.8</v>
      </c>
      <c r="C868" s="5">
        <f>TITRES_STAT!D871</f>
        <v>13.49</v>
      </c>
      <c r="D868" s="5">
        <f>TITRES_STAT!E871</f>
        <v>14.173</v>
      </c>
      <c r="E868" s="2">
        <f t="shared" si="52"/>
        <v>-609.26799999999992</v>
      </c>
      <c r="F868" s="5" t="str">
        <f t="shared" si="55"/>
        <v>BEARISH</v>
      </c>
      <c r="G868" s="5" t="str">
        <f t="shared" si="54"/>
        <v>STRONG</v>
      </c>
      <c r="H868" s="5" t="str">
        <f t="shared" si="53"/>
        <v>CONFIRMED BEARISH</v>
      </c>
    </row>
    <row r="869" spans="1:8" ht="13.5" x14ac:dyDescent="0.25">
      <c r="A869" s="3">
        <f>TITRES_STAT!B872</f>
        <v>43269</v>
      </c>
      <c r="B869" s="5">
        <f>TITRES_STAT!C872</f>
        <v>20</v>
      </c>
      <c r="C869" s="5">
        <f>TITRES_STAT!D872</f>
        <v>13.625999999999999</v>
      </c>
      <c r="D869" s="5">
        <f>TITRES_STAT!E872</f>
        <v>14.516999999999999</v>
      </c>
      <c r="E869" s="2">
        <f t="shared" si="52"/>
        <v>-594.75099999999986</v>
      </c>
      <c r="F869" s="5" t="str">
        <f t="shared" si="55"/>
        <v>BEARISH</v>
      </c>
      <c r="G869" s="5" t="str">
        <f t="shared" si="54"/>
        <v>STRONG</v>
      </c>
      <c r="H869" s="5" t="str">
        <f t="shared" si="53"/>
        <v>CONFIRMED BEARISH</v>
      </c>
    </row>
    <row r="870" spans="1:8" ht="13.5" x14ac:dyDescent="0.25">
      <c r="A870" s="3">
        <f>TITRES_STAT!B873</f>
        <v>43270</v>
      </c>
      <c r="B870" s="5">
        <f>TITRES_STAT!C873</f>
        <v>20.91</v>
      </c>
      <c r="C870" s="5">
        <f>TITRES_STAT!D873</f>
        <v>14.246</v>
      </c>
      <c r="D870" s="5">
        <f>TITRES_STAT!E873</f>
        <v>15.053000000000001</v>
      </c>
      <c r="E870" s="2">
        <f t="shared" si="52"/>
        <v>-579.69799999999987</v>
      </c>
      <c r="F870" s="5" t="str">
        <f t="shared" si="55"/>
        <v>BULLISH</v>
      </c>
      <c r="G870" s="5" t="str">
        <f t="shared" si="54"/>
        <v>NEUTRAL</v>
      </c>
      <c r="H870" s="5" t="str">
        <f t="shared" si="53"/>
        <v>CONFIRMED BULLISH</v>
      </c>
    </row>
    <row r="871" spans="1:8" ht="13.5" x14ac:dyDescent="0.25">
      <c r="A871" s="3">
        <f>TITRES_STAT!B874</f>
        <v>43271</v>
      </c>
      <c r="B871" s="5">
        <f>TITRES_STAT!C874</f>
        <v>21.2</v>
      </c>
      <c r="C871" s="5">
        <f>TITRES_STAT!D874</f>
        <v>14.443</v>
      </c>
      <c r="D871" s="5">
        <f>TITRES_STAT!E874</f>
        <v>14.859</v>
      </c>
      <c r="E871" s="2">
        <f t="shared" si="52"/>
        <v>-564.83899999999983</v>
      </c>
      <c r="F871" s="5" t="str">
        <f t="shared" si="55"/>
        <v>BULLISH</v>
      </c>
      <c r="G871" s="5" t="str">
        <f t="shared" si="54"/>
        <v>WEAK</v>
      </c>
      <c r="H871" s="5" t="str">
        <f t="shared" si="53"/>
        <v>CONFIRMED BULLISH</v>
      </c>
    </row>
    <row r="872" spans="1:8" ht="13.5" x14ac:dyDescent="0.25">
      <c r="A872" s="3">
        <f>TITRES_STAT!B875</f>
        <v>43272</v>
      </c>
      <c r="B872" s="5">
        <f>TITRES_STAT!C875</f>
        <v>20.89</v>
      </c>
      <c r="C872" s="5">
        <f>TITRES_STAT!D875</f>
        <v>14.231999999999999</v>
      </c>
      <c r="D872" s="5">
        <f>TITRES_STAT!E875</f>
        <v>14.798999999999999</v>
      </c>
      <c r="E872" s="2">
        <f t="shared" si="52"/>
        <v>-579.63799999999981</v>
      </c>
      <c r="F872" s="5" t="str">
        <f t="shared" si="55"/>
        <v>BULLISH</v>
      </c>
      <c r="G872" s="5" t="str">
        <f t="shared" si="54"/>
        <v>WEAK</v>
      </c>
      <c r="H872" s="5" t="str">
        <f t="shared" si="53"/>
        <v>CONFIRMED BULLISH</v>
      </c>
    </row>
    <row r="873" spans="1:8" ht="13.5" x14ac:dyDescent="0.25">
      <c r="A873" s="3">
        <f>TITRES_STAT!B876</f>
        <v>43273</v>
      </c>
      <c r="B873" s="5">
        <f>TITRES_STAT!C876</f>
        <v>20.9</v>
      </c>
      <c r="C873" s="5">
        <f>TITRES_STAT!D876</f>
        <v>14.239000000000001</v>
      </c>
      <c r="D873" s="5">
        <f>TITRES_STAT!E876</f>
        <v>14.833</v>
      </c>
      <c r="E873" s="2">
        <f t="shared" si="52"/>
        <v>-564.80499999999984</v>
      </c>
      <c r="F873" s="5" t="str">
        <f t="shared" si="55"/>
        <v>BULLISH</v>
      </c>
      <c r="G873" s="5" t="str">
        <f t="shared" si="54"/>
        <v>WEAK</v>
      </c>
      <c r="H873" s="5" t="str">
        <f t="shared" si="53"/>
        <v>CONFIRMED BULLISH</v>
      </c>
    </row>
    <row r="874" spans="1:8" ht="13.5" x14ac:dyDescent="0.25">
      <c r="A874" s="3">
        <f>TITRES_STAT!B877</f>
        <v>43276</v>
      </c>
      <c r="B874" s="5">
        <f>TITRES_STAT!C877</f>
        <v>20.9</v>
      </c>
      <c r="C874" s="5">
        <f>TITRES_STAT!D877</f>
        <v>14.239000000000001</v>
      </c>
      <c r="D874" s="5">
        <f>TITRES_STAT!E877</f>
        <v>14.785</v>
      </c>
      <c r="E874" s="2">
        <f t="shared" si="52"/>
        <v>-564.80499999999984</v>
      </c>
      <c r="F874" s="5" t="str">
        <f t="shared" si="55"/>
        <v>BULLISH</v>
      </c>
      <c r="G874" s="5" t="str">
        <f t="shared" si="54"/>
        <v>WEAK</v>
      </c>
      <c r="H874" s="5" t="str">
        <f t="shared" si="53"/>
        <v>CONFIRMED BULLISH</v>
      </c>
    </row>
    <row r="875" spans="1:8" ht="13.5" x14ac:dyDescent="0.25">
      <c r="A875" s="3">
        <f>TITRES_STAT!B878</f>
        <v>43277</v>
      </c>
      <c r="B875" s="5">
        <f>TITRES_STAT!C878</f>
        <v>20.9</v>
      </c>
      <c r="C875" s="5">
        <f>TITRES_STAT!D878</f>
        <v>14.239000000000001</v>
      </c>
      <c r="D875" s="5">
        <f>TITRES_STAT!E878</f>
        <v>14.913</v>
      </c>
      <c r="E875" s="2">
        <f t="shared" si="52"/>
        <v>-564.80499999999984</v>
      </c>
      <c r="F875" s="5" t="str">
        <f t="shared" si="55"/>
        <v>BULLISH</v>
      </c>
      <c r="G875" s="5" t="str">
        <f t="shared" si="54"/>
        <v>WEAK</v>
      </c>
      <c r="H875" s="5" t="str">
        <f t="shared" si="53"/>
        <v>BULLISH DIVERGENCE</v>
      </c>
    </row>
    <row r="876" spans="1:8" ht="13.5" x14ac:dyDescent="0.25">
      <c r="A876" s="3">
        <f>TITRES_STAT!B879</f>
        <v>43278</v>
      </c>
      <c r="B876" s="5">
        <f>TITRES_STAT!C879</f>
        <v>21.84</v>
      </c>
      <c r="C876" s="5">
        <f>TITRES_STAT!D879</f>
        <v>14.879</v>
      </c>
      <c r="D876" s="5">
        <f>TITRES_STAT!E879</f>
        <v>15.88</v>
      </c>
      <c r="E876" s="2">
        <f t="shared" si="52"/>
        <v>-548.92499999999984</v>
      </c>
      <c r="F876" s="5" t="str">
        <f t="shared" si="55"/>
        <v>BULLISH</v>
      </c>
      <c r="G876" s="5" t="str">
        <f t="shared" si="54"/>
        <v>WEAK</v>
      </c>
      <c r="H876" s="5" t="str">
        <f t="shared" si="53"/>
        <v>CONFIRMED BULLISH</v>
      </c>
    </row>
    <row r="877" spans="1:8" ht="13.5" x14ac:dyDescent="0.25">
      <c r="A877" s="3">
        <f>TITRES_STAT!B880</f>
        <v>43279</v>
      </c>
      <c r="B877" s="5">
        <f>TITRES_STAT!C880</f>
        <v>22.3</v>
      </c>
      <c r="C877" s="5">
        <f>TITRES_STAT!D880</f>
        <v>15.193</v>
      </c>
      <c r="D877" s="5">
        <f>TITRES_STAT!E880</f>
        <v>15.711</v>
      </c>
      <c r="E877" s="2">
        <f t="shared" si="52"/>
        <v>-533.21399999999983</v>
      </c>
      <c r="F877" s="5" t="str">
        <f t="shared" si="55"/>
        <v>BULLISH</v>
      </c>
      <c r="G877" s="5" t="str">
        <f t="shared" si="54"/>
        <v>WEAK</v>
      </c>
      <c r="H877" s="5" t="str">
        <f t="shared" si="53"/>
        <v>CONFIRMED BULLISH</v>
      </c>
    </row>
    <row r="878" spans="1:8" ht="13.5" x14ac:dyDescent="0.25">
      <c r="A878" s="3">
        <f>TITRES_STAT!B881</f>
        <v>43280</v>
      </c>
      <c r="B878" s="5">
        <f>TITRES_STAT!C881</f>
        <v>22</v>
      </c>
      <c r="C878" s="5">
        <f>TITRES_STAT!D881</f>
        <v>14.988</v>
      </c>
      <c r="D878" s="5">
        <f>TITRES_STAT!E881</f>
        <v>15.218999999999999</v>
      </c>
      <c r="E878" s="2">
        <f t="shared" si="52"/>
        <v>-548.43299999999988</v>
      </c>
      <c r="F878" s="5" t="str">
        <f t="shared" si="55"/>
        <v>BULLISH</v>
      </c>
      <c r="G878" s="5" t="str">
        <f t="shared" si="54"/>
        <v>WEAK</v>
      </c>
      <c r="H878" s="5" t="str">
        <f t="shared" si="53"/>
        <v>CONFIRMED BULLISH</v>
      </c>
    </row>
    <row r="879" spans="1:8" ht="13.5" x14ac:dyDescent="0.25">
      <c r="A879" s="3">
        <f>TITRES_STAT!B882</f>
        <v>43283</v>
      </c>
      <c r="B879" s="5">
        <f>TITRES_STAT!C882</f>
        <v>21.94</v>
      </c>
      <c r="C879" s="5">
        <f>TITRES_STAT!D882</f>
        <v>14.948</v>
      </c>
      <c r="D879" s="5">
        <f>TITRES_STAT!E882</f>
        <v>15.343</v>
      </c>
      <c r="E879" s="2">
        <f t="shared" si="52"/>
        <v>-563.77599999999984</v>
      </c>
      <c r="F879" s="5" t="str">
        <f t="shared" si="55"/>
        <v>BULLISH</v>
      </c>
      <c r="G879" s="5" t="str">
        <f t="shared" si="54"/>
        <v>NEUTRAL</v>
      </c>
      <c r="H879" s="5" t="str">
        <f t="shared" si="53"/>
        <v>CONFIRMED BULLISH</v>
      </c>
    </row>
    <row r="880" spans="1:8" ht="13.5" x14ac:dyDescent="0.25">
      <c r="A880" s="3">
        <f>TITRES_STAT!B883</f>
        <v>43284</v>
      </c>
      <c r="B880" s="5">
        <f>TITRES_STAT!C883</f>
        <v>21.88</v>
      </c>
      <c r="C880" s="5">
        <f>TITRES_STAT!D883</f>
        <v>14.907</v>
      </c>
      <c r="D880" s="5">
        <f>TITRES_STAT!E883</f>
        <v>15.356999999999999</v>
      </c>
      <c r="E880" s="2">
        <f t="shared" si="52"/>
        <v>-579.13299999999981</v>
      </c>
      <c r="F880" s="5" t="str">
        <f t="shared" si="55"/>
        <v>BEARISH</v>
      </c>
      <c r="G880" s="5" t="str">
        <f t="shared" si="54"/>
        <v>STRONG</v>
      </c>
      <c r="H880" s="5" t="str">
        <f t="shared" si="53"/>
        <v>BEARISH DIVERGENCE</v>
      </c>
    </row>
    <row r="881" spans="1:8" ht="13.5" x14ac:dyDescent="0.25">
      <c r="A881" s="3">
        <f>TITRES_STAT!B884</f>
        <v>43285</v>
      </c>
      <c r="B881" s="5">
        <f>TITRES_STAT!C884</f>
        <v>21.59</v>
      </c>
      <c r="C881" s="5">
        <f>TITRES_STAT!D884</f>
        <v>14.709</v>
      </c>
      <c r="D881" s="5">
        <f>TITRES_STAT!E884</f>
        <v>15.271000000000001</v>
      </c>
      <c r="E881" s="2">
        <f t="shared" si="52"/>
        <v>-594.40399999999977</v>
      </c>
      <c r="F881" s="5" t="str">
        <f t="shared" si="55"/>
        <v>BEARISH</v>
      </c>
      <c r="G881" s="5" t="str">
        <f t="shared" si="54"/>
        <v>STRONG</v>
      </c>
      <c r="H881" s="5" t="str">
        <f t="shared" si="53"/>
        <v>CONFIRMED BEARISH</v>
      </c>
    </row>
    <row r="882" spans="1:8" ht="13.5" x14ac:dyDescent="0.25">
      <c r="A882" s="3">
        <f>TITRES_STAT!B885</f>
        <v>43286</v>
      </c>
      <c r="B882" s="5">
        <f>TITRES_STAT!C885</f>
        <v>21.7</v>
      </c>
      <c r="C882" s="5">
        <f>TITRES_STAT!D885</f>
        <v>14.784000000000001</v>
      </c>
      <c r="D882" s="5">
        <f>TITRES_STAT!E885</f>
        <v>15.388999999999999</v>
      </c>
      <c r="E882" s="2">
        <f t="shared" si="52"/>
        <v>-579.01499999999976</v>
      </c>
      <c r="F882" s="5" t="str">
        <f t="shared" si="55"/>
        <v>BEARISH</v>
      </c>
      <c r="G882" s="5" t="str">
        <f t="shared" si="54"/>
        <v>STRONG</v>
      </c>
      <c r="H882" s="5" t="str">
        <f t="shared" si="53"/>
        <v>CONFIRMED BEARISH</v>
      </c>
    </row>
    <row r="883" spans="1:8" ht="13.5" x14ac:dyDescent="0.25">
      <c r="A883" s="3">
        <f>TITRES_STAT!B886</f>
        <v>43287</v>
      </c>
      <c r="B883" s="5">
        <f>TITRES_STAT!C886</f>
        <v>21.69</v>
      </c>
      <c r="C883" s="5">
        <f>TITRES_STAT!D886</f>
        <v>14.776999999999999</v>
      </c>
      <c r="D883" s="5">
        <f>TITRES_STAT!E886</f>
        <v>15.186999999999999</v>
      </c>
      <c r="E883" s="2">
        <f t="shared" si="52"/>
        <v>-594.20199999999977</v>
      </c>
      <c r="F883" s="5" t="str">
        <f t="shared" si="55"/>
        <v>BEARISH</v>
      </c>
      <c r="G883" s="5" t="str">
        <f t="shared" si="54"/>
        <v>STRONG</v>
      </c>
      <c r="H883" s="5" t="str">
        <f t="shared" si="53"/>
        <v>CONFIRMED BEARISH</v>
      </c>
    </row>
    <row r="884" spans="1:8" ht="13.5" x14ac:dyDescent="0.25">
      <c r="A884" s="3">
        <f>TITRES_STAT!B887</f>
        <v>43290</v>
      </c>
      <c r="B884" s="5">
        <f>TITRES_STAT!C887</f>
        <v>21.61</v>
      </c>
      <c r="C884" s="5">
        <f>TITRES_STAT!D887</f>
        <v>14.723000000000001</v>
      </c>
      <c r="D884" s="5">
        <f>TITRES_STAT!E887</f>
        <v>15.145</v>
      </c>
      <c r="E884" s="2">
        <f t="shared" si="52"/>
        <v>-609.34699999999975</v>
      </c>
      <c r="F884" s="5" t="str">
        <f t="shared" si="55"/>
        <v>BEARISH</v>
      </c>
      <c r="G884" s="5" t="str">
        <f t="shared" si="54"/>
        <v>STRONG</v>
      </c>
      <c r="H884" s="5" t="str">
        <f t="shared" si="53"/>
        <v>CONFIRMED BEARISH</v>
      </c>
    </row>
    <row r="885" spans="1:8" ht="13.5" x14ac:dyDescent="0.25">
      <c r="A885" s="3">
        <f>TITRES_STAT!B888</f>
        <v>43291</v>
      </c>
      <c r="B885" s="5">
        <f>TITRES_STAT!C888</f>
        <v>21.11</v>
      </c>
      <c r="C885" s="5">
        <f>TITRES_STAT!D888</f>
        <v>14.382</v>
      </c>
      <c r="D885" s="5">
        <f>TITRES_STAT!E888</f>
        <v>14.961</v>
      </c>
      <c r="E885" s="2">
        <f t="shared" si="52"/>
        <v>-624.30799999999977</v>
      </c>
      <c r="F885" s="5" t="str">
        <f t="shared" si="55"/>
        <v>BEARISH</v>
      </c>
      <c r="G885" s="5" t="str">
        <f t="shared" si="54"/>
        <v>STRONG</v>
      </c>
      <c r="H885" s="5" t="str">
        <f t="shared" si="53"/>
        <v>CONFIRMED BEARISH</v>
      </c>
    </row>
    <row r="886" spans="1:8" ht="13.5" x14ac:dyDescent="0.25">
      <c r="A886" s="3">
        <f>TITRES_STAT!B889</f>
        <v>43292</v>
      </c>
      <c r="B886" s="5">
        <f>TITRES_STAT!C889</f>
        <v>21.15</v>
      </c>
      <c r="C886" s="5">
        <f>TITRES_STAT!D889</f>
        <v>14.409000000000001</v>
      </c>
      <c r="D886" s="5">
        <f>TITRES_STAT!E889</f>
        <v>14.977</v>
      </c>
      <c r="E886" s="2">
        <f t="shared" si="52"/>
        <v>-609.33099999999979</v>
      </c>
      <c r="F886" s="5" t="str">
        <f t="shared" si="55"/>
        <v>BEARISH</v>
      </c>
      <c r="G886" s="5" t="str">
        <f t="shared" si="54"/>
        <v>STRONG</v>
      </c>
      <c r="H886" s="5" t="str">
        <f t="shared" si="53"/>
        <v>CONFIRMED BEARISH</v>
      </c>
    </row>
    <row r="887" spans="1:8" ht="13.5" x14ac:dyDescent="0.25">
      <c r="A887" s="3">
        <f>TITRES_STAT!B890</f>
        <v>43293</v>
      </c>
      <c r="B887" s="5">
        <f>TITRES_STAT!C890</f>
        <v>21.14</v>
      </c>
      <c r="C887" s="5">
        <f>TITRES_STAT!D890</f>
        <v>14.403</v>
      </c>
      <c r="D887" s="5">
        <f>TITRES_STAT!E890</f>
        <v>14.685</v>
      </c>
      <c r="E887" s="2">
        <f t="shared" si="52"/>
        <v>-624.01599999999974</v>
      </c>
      <c r="F887" s="5" t="str">
        <f t="shared" si="55"/>
        <v>BEARISH</v>
      </c>
      <c r="G887" s="5" t="str">
        <f t="shared" si="54"/>
        <v>STRONG</v>
      </c>
      <c r="H887" s="5" t="str">
        <f t="shared" si="53"/>
        <v>CONFIRMED BEARISH</v>
      </c>
    </row>
    <row r="888" spans="1:8" ht="13.5" x14ac:dyDescent="0.25">
      <c r="A888" s="3">
        <f>TITRES_STAT!B891</f>
        <v>43294</v>
      </c>
      <c r="B888" s="5">
        <f>TITRES_STAT!C891</f>
        <v>20.89</v>
      </c>
      <c r="C888" s="5">
        <f>TITRES_STAT!D891</f>
        <v>14.231999999999999</v>
      </c>
      <c r="D888" s="5">
        <f>TITRES_STAT!E891</f>
        <v>14.555</v>
      </c>
      <c r="E888" s="2">
        <f t="shared" si="52"/>
        <v>-638.57099999999969</v>
      </c>
      <c r="F888" s="5" t="str">
        <f t="shared" si="55"/>
        <v>BEARISH</v>
      </c>
      <c r="G888" s="5" t="str">
        <f t="shared" si="54"/>
        <v>STRONG</v>
      </c>
      <c r="H888" s="5" t="str">
        <f t="shared" si="53"/>
        <v>CONFIRMED BEARISH</v>
      </c>
    </row>
    <row r="889" spans="1:8" ht="13.5" x14ac:dyDescent="0.25">
      <c r="A889" s="3">
        <f>TITRES_STAT!B892</f>
        <v>43297</v>
      </c>
      <c r="B889" s="5">
        <f>TITRES_STAT!C892</f>
        <v>20.53</v>
      </c>
      <c r="C889" s="5">
        <f>TITRES_STAT!D892</f>
        <v>13.987</v>
      </c>
      <c r="D889" s="5">
        <f>TITRES_STAT!E892</f>
        <v>14.571</v>
      </c>
      <c r="E889" s="2">
        <f t="shared" si="52"/>
        <v>-653.14199999999971</v>
      </c>
      <c r="F889" s="5" t="str">
        <f t="shared" si="55"/>
        <v>BEARISH</v>
      </c>
      <c r="G889" s="5" t="str">
        <f t="shared" si="54"/>
        <v>STRONG</v>
      </c>
      <c r="H889" s="5" t="str">
        <f t="shared" si="53"/>
        <v>CONFIRMED BEARISH</v>
      </c>
    </row>
    <row r="890" spans="1:8" ht="13.5" x14ac:dyDescent="0.25">
      <c r="A890" s="3">
        <f>TITRES_STAT!B893</f>
        <v>43298</v>
      </c>
      <c r="B890" s="5">
        <f>TITRES_STAT!C893</f>
        <v>20.65</v>
      </c>
      <c r="C890" s="5">
        <f>TITRES_STAT!D893</f>
        <v>14.069000000000001</v>
      </c>
      <c r="D890" s="5">
        <f>TITRES_STAT!E893</f>
        <v>14.595000000000001</v>
      </c>
      <c r="E890" s="2">
        <f t="shared" si="52"/>
        <v>-638.54699999999968</v>
      </c>
      <c r="F890" s="5" t="str">
        <f t="shared" si="55"/>
        <v>BEARISH</v>
      </c>
      <c r="G890" s="5" t="str">
        <f t="shared" si="54"/>
        <v>STRONG</v>
      </c>
      <c r="H890" s="5" t="str">
        <f t="shared" si="53"/>
        <v>CONFIRMED BEARISH</v>
      </c>
    </row>
    <row r="891" spans="1:8" ht="13.5" x14ac:dyDescent="0.25">
      <c r="A891" s="3">
        <f>TITRES_STAT!B894</f>
        <v>43299</v>
      </c>
      <c r="B891" s="5">
        <f>TITRES_STAT!C894</f>
        <v>20.65</v>
      </c>
      <c r="C891" s="5">
        <f>TITRES_STAT!D894</f>
        <v>14.069000000000001</v>
      </c>
      <c r="D891" s="5">
        <f>TITRES_STAT!E894</f>
        <v>14.616</v>
      </c>
      <c r="E891" s="2">
        <f t="shared" si="52"/>
        <v>-638.54699999999968</v>
      </c>
      <c r="F891" s="5" t="str">
        <f t="shared" si="55"/>
        <v>BEARISH</v>
      </c>
      <c r="G891" s="5" t="str">
        <f t="shared" si="54"/>
        <v>STRONG</v>
      </c>
      <c r="H891" s="5" t="str">
        <f t="shared" si="53"/>
        <v>CONFIRMED BEARISH</v>
      </c>
    </row>
    <row r="892" spans="1:8" ht="13.5" x14ac:dyDescent="0.25">
      <c r="A892" s="3">
        <f>TITRES_STAT!B895</f>
        <v>43300</v>
      </c>
      <c r="B892" s="5">
        <f>TITRES_STAT!C895</f>
        <v>20.6</v>
      </c>
      <c r="C892" s="5">
        <f>TITRES_STAT!D895</f>
        <v>14.035</v>
      </c>
      <c r="D892" s="5">
        <f>TITRES_STAT!E895</f>
        <v>14.646000000000001</v>
      </c>
      <c r="E892" s="2">
        <f t="shared" si="52"/>
        <v>-653.19299999999964</v>
      </c>
      <c r="F892" s="5" t="str">
        <f t="shared" si="55"/>
        <v>BEARISH</v>
      </c>
      <c r="G892" s="5" t="str">
        <f t="shared" si="54"/>
        <v>STRONG</v>
      </c>
      <c r="H892" s="5" t="str">
        <f t="shared" si="53"/>
        <v>CONFIRMED BEARISH</v>
      </c>
    </row>
    <row r="893" spans="1:8" ht="13.5" x14ac:dyDescent="0.25">
      <c r="A893" s="3">
        <f>TITRES_STAT!B896</f>
        <v>43301</v>
      </c>
      <c r="B893" s="5">
        <f>TITRES_STAT!C896</f>
        <v>20.83</v>
      </c>
      <c r="C893" s="5">
        <f>TITRES_STAT!D896</f>
        <v>14.191000000000001</v>
      </c>
      <c r="D893" s="5">
        <f>TITRES_STAT!E896</f>
        <v>14.782</v>
      </c>
      <c r="E893" s="2">
        <f t="shared" si="52"/>
        <v>-638.4109999999996</v>
      </c>
      <c r="F893" s="5" t="str">
        <f t="shared" si="55"/>
        <v>BULLISH</v>
      </c>
      <c r="G893" s="5" t="str">
        <f t="shared" si="54"/>
        <v>NEUTRAL</v>
      </c>
      <c r="H893" s="5" t="str">
        <f t="shared" si="53"/>
        <v>BULLISH DIVERGENCE</v>
      </c>
    </row>
    <row r="894" spans="1:8" ht="13.5" x14ac:dyDescent="0.25">
      <c r="A894" s="3">
        <f>TITRES_STAT!B897</f>
        <v>43304</v>
      </c>
      <c r="B894" s="5">
        <f>TITRES_STAT!C897</f>
        <v>20.79</v>
      </c>
      <c r="C894" s="5">
        <f>TITRES_STAT!D897</f>
        <v>14.164</v>
      </c>
      <c r="D894" s="5">
        <f>TITRES_STAT!E897</f>
        <v>14.609</v>
      </c>
      <c r="E894" s="2">
        <f t="shared" si="52"/>
        <v>-653.01999999999964</v>
      </c>
      <c r="F894" s="5" t="str">
        <f t="shared" si="55"/>
        <v>BULLISH</v>
      </c>
      <c r="G894" s="5" t="str">
        <f t="shared" si="54"/>
        <v>NEUTRAL</v>
      </c>
      <c r="H894" s="5" t="str">
        <f t="shared" si="53"/>
        <v>CONFIRMED BULLISH</v>
      </c>
    </row>
    <row r="895" spans="1:8" ht="13.5" x14ac:dyDescent="0.25">
      <c r="A895" s="3">
        <f>TITRES_STAT!B898</f>
        <v>43305</v>
      </c>
      <c r="B895" s="5">
        <f>TITRES_STAT!C898</f>
        <v>20.7</v>
      </c>
      <c r="C895" s="5">
        <f>TITRES_STAT!D898</f>
        <v>14.103</v>
      </c>
      <c r="D895" s="5">
        <f>TITRES_STAT!E898</f>
        <v>14.589</v>
      </c>
      <c r="E895" s="2">
        <f t="shared" si="52"/>
        <v>-667.6089999999997</v>
      </c>
      <c r="F895" s="5" t="str">
        <f t="shared" si="55"/>
        <v>BEARISH</v>
      </c>
      <c r="G895" s="5" t="str">
        <f t="shared" si="54"/>
        <v>STRONG</v>
      </c>
      <c r="H895" s="5" t="str">
        <f t="shared" si="53"/>
        <v>BEARISH DIVERGENCE</v>
      </c>
    </row>
    <row r="896" spans="1:8" ht="13.5" x14ac:dyDescent="0.25">
      <c r="A896" s="3">
        <f>TITRES_STAT!B899</f>
        <v>43307</v>
      </c>
      <c r="B896" s="5">
        <f>TITRES_STAT!C899</f>
        <v>20.6</v>
      </c>
      <c r="C896" s="5">
        <f>TITRES_STAT!D899</f>
        <v>14.035</v>
      </c>
      <c r="D896" s="5">
        <f>TITRES_STAT!E899</f>
        <v>14.631</v>
      </c>
      <c r="E896" s="2">
        <f t="shared" si="52"/>
        <v>-682.23999999999967</v>
      </c>
      <c r="F896" s="5" t="str">
        <f t="shared" si="55"/>
        <v>BEARISH</v>
      </c>
      <c r="G896" s="5" t="str">
        <f t="shared" si="54"/>
        <v>STRONG</v>
      </c>
      <c r="H896" s="5" t="str">
        <f t="shared" si="53"/>
        <v>CONFIRMED BEARISH</v>
      </c>
    </row>
    <row r="897" spans="1:8" ht="13.5" x14ac:dyDescent="0.25">
      <c r="A897" s="3">
        <f>TITRES_STAT!B900</f>
        <v>43308</v>
      </c>
      <c r="B897" s="5">
        <f>TITRES_STAT!C900</f>
        <v>20.69</v>
      </c>
      <c r="C897" s="5">
        <f>TITRES_STAT!D900</f>
        <v>14.096</v>
      </c>
      <c r="D897" s="5">
        <f>TITRES_STAT!E900</f>
        <v>14.667</v>
      </c>
      <c r="E897" s="2">
        <f t="shared" si="52"/>
        <v>-667.57299999999964</v>
      </c>
      <c r="F897" s="5" t="str">
        <f t="shared" si="55"/>
        <v>BEARISH</v>
      </c>
      <c r="G897" s="5" t="str">
        <f t="shared" si="54"/>
        <v>STRONG</v>
      </c>
      <c r="H897" s="5" t="str">
        <f t="shared" si="53"/>
        <v>BEARISH DIVERGENCE</v>
      </c>
    </row>
    <row r="898" spans="1:8" ht="13.5" x14ac:dyDescent="0.25">
      <c r="A898" s="3">
        <f>TITRES_STAT!B901</f>
        <v>43311</v>
      </c>
      <c r="B898" s="5">
        <f>TITRES_STAT!C901</f>
        <v>20.69</v>
      </c>
      <c r="C898" s="5">
        <f>TITRES_STAT!D901</f>
        <v>14.096</v>
      </c>
      <c r="D898" s="5">
        <f>TITRES_STAT!E901</f>
        <v>14.634</v>
      </c>
      <c r="E898" s="2">
        <f t="shared" si="52"/>
        <v>-667.57299999999964</v>
      </c>
      <c r="F898" s="5" t="str">
        <f t="shared" si="55"/>
        <v>BEARISH</v>
      </c>
      <c r="G898" s="5" t="str">
        <f t="shared" si="54"/>
        <v>STRONG</v>
      </c>
      <c r="H898" s="5" t="str">
        <f t="shared" si="53"/>
        <v>CONFIRMED BEARISH</v>
      </c>
    </row>
    <row r="899" spans="1:8" ht="13.5" x14ac:dyDescent="0.25">
      <c r="A899" s="3">
        <f>TITRES_STAT!B902</f>
        <v>43312</v>
      </c>
      <c r="B899" s="5">
        <f>TITRES_STAT!C902</f>
        <v>20.68</v>
      </c>
      <c r="C899" s="5">
        <f>TITRES_STAT!D902</f>
        <v>14.089</v>
      </c>
      <c r="D899" s="5">
        <f>TITRES_STAT!E902</f>
        <v>14.882999999999999</v>
      </c>
      <c r="E899" s="2">
        <f t="shared" si="52"/>
        <v>-682.45599999999968</v>
      </c>
      <c r="F899" s="5" t="str">
        <f t="shared" si="55"/>
        <v>BEARISH</v>
      </c>
      <c r="G899" s="5" t="str">
        <f t="shared" si="54"/>
        <v>STRONG</v>
      </c>
      <c r="H899" s="5" t="str">
        <f t="shared" si="53"/>
        <v>CONFIRMED BEARISH</v>
      </c>
    </row>
    <row r="900" spans="1:8" ht="13.5" x14ac:dyDescent="0.25">
      <c r="A900" s="3">
        <f>TITRES_STAT!B903</f>
        <v>43313</v>
      </c>
      <c r="B900" s="5">
        <f>TITRES_STAT!C903</f>
        <v>21.2</v>
      </c>
      <c r="C900" s="5">
        <f>TITRES_STAT!D903</f>
        <v>14.443</v>
      </c>
      <c r="D900" s="5">
        <f>TITRES_STAT!E903</f>
        <v>15.167999999999999</v>
      </c>
      <c r="E900" s="2">
        <f t="shared" ref="E900:E963" si="56">IF(B900&gt;B899, E899+D900, IF(B900&lt;B899, E899-D900, E899))</f>
        <v>-667.28799999999967</v>
      </c>
      <c r="F900" s="5" t="str">
        <f t="shared" si="55"/>
        <v>BULLISH</v>
      </c>
      <c r="G900" s="5" t="str">
        <f t="shared" si="54"/>
        <v>NEUTRAL</v>
      </c>
      <c r="H900" s="5" t="str">
        <f t="shared" si="53"/>
        <v>CONFIRMED BULLISH</v>
      </c>
    </row>
    <row r="901" spans="1:8" ht="13.5" x14ac:dyDescent="0.25">
      <c r="A901" s="3">
        <f>TITRES_STAT!B904</f>
        <v>43314</v>
      </c>
      <c r="B901" s="5">
        <f>TITRES_STAT!C904</f>
        <v>21.5</v>
      </c>
      <c r="C901" s="5">
        <f>TITRES_STAT!D904</f>
        <v>14.648</v>
      </c>
      <c r="D901" s="5">
        <f>TITRES_STAT!E904</f>
        <v>14.897</v>
      </c>
      <c r="E901" s="2">
        <f t="shared" si="56"/>
        <v>-652.39099999999962</v>
      </c>
      <c r="F901" s="5" t="str">
        <f t="shared" si="55"/>
        <v>BULLISH</v>
      </c>
      <c r="G901" s="5" t="str">
        <f t="shared" si="54"/>
        <v>WEAK</v>
      </c>
      <c r="H901" s="5" t="str">
        <f t="shared" si="53"/>
        <v>CONFIRMED BULLISH</v>
      </c>
    </row>
    <row r="902" spans="1:8" ht="13.5" x14ac:dyDescent="0.25">
      <c r="A902" s="3">
        <f>TITRES_STAT!B905</f>
        <v>43315</v>
      </c>
      <c r="B902" s="5">
        <f>TITRES_STAT!C905</f>
        <v>21</v>
      </c>
      <c r="C902" s="5">
        <f>TITRES_STAT!D905</f>
        <v>14.307</v>
      </c>
      <c r="D902" s="5">
        <f>TITRES_STAT!E905</f>
        <v>14.832000000000001</v>
      </c>
      <c r="E902" s="2">
        <f t="shared" si="56"/>
        <v>-667.22299999999962</v>
      </c>
      <c r="F902" s="5" t="str">
        <f t="shared" si="55"/>
        <v>BULLISH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5">
        <f>TITRES_STAT!C906</f>
        <v>20.96</v>
      </c>
      <c r="C903" s="5">
        <f>TITRES_STAT!D906</f>
        <v>14.28</v>
      </c>
      <c r="D903" s="5">
        <f>TITRES_STAT!E906</f>
        <v>14.869</v>
      </c>
      <c r="E903" s="2">
        <f t="shared" si="56"/>
        <v>-682.09199999999964</v>
      </c>
      <c r="F903" s="5" t="str">
        <f t="shared" si="55"/>
        <v>BEARISH</v>
      </c>
      <c r="G903" s="5" t="str">
        <f t="shared" ref="G903:G966" si="58">IF((E903-E898)/E898 &gt; 0.02, "STRONG",
 IF((E903-E898)/E898 &lt; -0.02, "WEAK", "NEUTRAL"))</f>
        <v>STRONG</v>
      </c>
      <c r="H903" s="5" t="str">
        <f t="shared" si="57"/>
        <v>BEARISH DIVERGENCE</v>
      </c>
    </row>
    <row r="904" spans="1:8" ht="13.5" x14ac:dyDescent="0.25">
      <c r="A904" s="3">
        <f>TITRES_STAT!B907</f>
        <v>43319</v>
      </c>
      <c r="B904" s="5">
        <f>TITRES_STAT!C907</f>
        <v>21</v>
      </c>
      <c r="C904" s="5">
        <f>TITRES_STAT!D907</f>
        <v>14.307</v>
      </c>
      <c r="D904" s="5">
        <f>TITRES_STAT!E907</f>
        <v>14.574999999999999</v>
      </c>
      <c r="E904" s="2">
        <f t="shared" si="56"/>
        <v>-667.5169999999996</v>
      </c>
      <c r="F904" s="5" t="str">
        <f t="shared" ref="F904:F967" si="59">IF(E904&gt;E899,"BULLISH",IF(E904&lt;E899,"BEARISH","NEUTRAL"))</f>
        <v>BULLISH</v>
      </c>
      <c r="G904" s="5" t="str">
        <f t="shared" si="58"/>
        <v>WEAK</v>
      </c>
      <c r="H904" s="5" t="str">
        <f t="shared" si="57"/>
        <v>CONFIRMED BULLISH</v>
      </c>
    </row>
    <row r="905" spans="1:8" ht="13.5" x14ac:dyDescent="0.25">
      <c r="A905" s="3">
        <f>TITRES_STAT!B908</f>
        <v>43320</v>
      </c>
      <c r="B905" s="5">
        <f>TITRES_STAT!C908</f>
        <v>20.5</v>
      </c>
      <c r="C905" s="5">
        <f>TITRES_STAT!D908</f>
        <v>13.965999999999999</v>
      </c>
      <c r="D905" s="5">
        <f>TITRES_STAT!E908</f>
        <v>14.561999999999999</v>
      </c>
      <c r="E905" s="2">
        <f t="shared" si="56"/>
        <v>-682.07899999999961</v>
      </c>
      <c r="F905" s="5" t="str">
        <f t="shared" si="59"/>
        <v>BEARISH</v>
      </c>
      <c r="G905" s="5" t="str">
        <f t="shared" si="58"/>
        <v>STRONG</v>
      </c>
      <c r="H905" s="5" t="str">
        <f t="shared" si="57"/>
        <v>CONFIRMED BEARISH</v>
      </c>
    </row>
    <row r="906" spans="1:8" ht="13.5" x14ac:dyDescent="0.25">
      <c r="A906" s="3">
        <f>TITRES_STAT!B909</f>
        <v>43321</v>
      </c>
      <c r="B906" s="5">
        <f>TITRES_STAT!C909</f>
        <v>20.65</v>
      </c>
      <c r="C906" s="5">
        <f>TITRES_STAT!D909</f>
        <v>14.069000000000001</v>
      </c>
      <c r="D906" s="5">
        <f>TITRES_STAT!E909</f>
        <v>14.387</v>
      </c>
      <c r="E906" s="2">
        <f t="shared" si="56"/>
        <v>-667.69199999999955</v>
      </c>
      <c r="F906" s="5" t="str">
        <f t="shared" si="59"/>
        <v>BEARISH</v>
      </c>
      <c r="G906" s="5" t="str">
        <f t="shared" si="58"/>
        <v>STRONG</v>
      </c>
      <c r="H906" s="5" t="str">
        <f t="shared" si="57"/>
        <v>CONFIRMED BEARISH</v>
      </c>
    </row>
    <row r="907" spans="1:8" ht="13.5" x14ac:dyDescent="0.25">
      <c r="A907" s="3">
        <f>TITRES_STAT!B910</f>
        <v>43322</v>
      </c>
      <c r="B907" s="5">
        <f>TITRES_STAT!C910</f>
        <v>20.29</v>
      </c>
      <c r="C907" s="5">
        <f>TITRES_STAT!D910</f>
        <v>13.823</v>
      </c>
      <c r="D907" s="5">
        <f>TITRES_STAT!E910</f>
        <v>14.403</v>
      </c>
      <c r="E907" s="2">
        <f t="shared" si="56"/>
        <v>-682.09499999999957</v>
      </c>
      <c r="F907" s="5" t="str">
        <f t="shared" si="59"/>
        <v>BEARISH</v>
      </c>
      <c r="G907" s="5" t="str">
        <f t="shared" si="58"/>
        <v>STRONG</v>
      </c>
      <c r="H907" s="5" t="str">
        <f t="shared" si="57"/>
        <v>CONFIRMED BEARISH</v>
      </c>
    </row>
    <row r="908" spans="1:8" ht="13.5" x14ac:dyDescent="0.25">
      <c r="A908" s="3">
        <f>TITRES_STAT!B911</f>
        <v>43326</v>
      </c>
      <c r="B908" s="5">
        <f>TITRES_STAT!C911</f>
        <v>20.399999999999999</v>
      </c>
      <c r="C908" s="5">
        <f>TITRES_STAT!D911</f>
        <v>13.898</v>
      </c>
      <c r="D908" s="5">
        <f>TITRES_STAT!E911</f>
        <v>14.282999999999999</v>
      </c>
      <c r="E908" s="2">
        <f t="shared" si="56"/>
        <v>-667.81199999999956</v>
      </c>
      <c r="F908" s="5" t="str">
        <f t="shared" si="59"/>
        <v>BULLISH</v>
      </c>
      <c r="G908" s="5" t="str">
        <f t="shared" si="58"/>
        <v>WEAK</v>
      </c>
      <c r="H908" s="5" t="str">
        <f t="shared" si="57"/>
        <v>BULLISH DIVERGENCE</v>
      </c>
    </row>
    <row r="909" spans="1:8" ht="13.5" x14ac:dyDescent="0.25">
      <c r="A909" s="3">
        <f>TITRES_STAT!B912</f>
        <v>43327</v>
      </c>
      <c r="B909" s="5">
        <f>TITRES_STAT!C912</f>
        <v>20.399999999999999</v>
      </c>
      <c r="C909" s="5">
        <f>TITRES_STAT!D912</f>
        <v>13.898</v>
      </c>
      <c r="D909" s="5">
        <f>TITRES_STAT!E912</f>
        <v>14.259</v>
      </c>
      <c r="E909" s="2">
        <f t="shared" si="56"/>
        <v>-667.81199999999956</v>
      </c>
      <c r="F909" s="5" t="str">
        <f t="shared" si="59"/>
        <v>BEARISH</v>
      </c>
      <c r="G909" s="5" t="str">
        <f t="shared" si="58"/>
        <v>NEUTRAL</v>
      </c>
      <c r="H909" s="5" t="str">
        <f t="shared" si="57"/>
        <v>CONFIRMED BEARISH</v>
      </c>
    </row>
    <row r="910" spans="1:8" ht="13.5" x14ac:dyDescent="0.25">
      <c r="A910" s="3">
        <f>TITRES_STAT!B913</f>
        <v>43328</v>
      </c>
      <c r="B910" s="5">
        <f>TITRES_STAT!C913</f>
        <v>20.11</v>
      </c>
      <c r="C910" s="5">
        <f>TITRES_STAT!D913</f>
        <v>13.701000000000001</v>
      </c>
      <c r="D910" s="5">
        <f>TITRES_STAT!E913</f>
        <v>14.29</v>
      </c>
      <c r="E910" s="2">
        <f t="shared" si="56"/>
        <v>-682.10199999999952</v>
      </c>
      <c r="F910" s="5" t="str">
        <f t="shared" si="59"/>
        <v>BEARISH</v>
      </c>
      <c r="G910" s="5" t="str">
        <f t="shared" si="58"/>
        <v>NEUTRAL</v>
      </c>
      <c r="H910" s="5" t="str">
        <f t="shared" si="57"/>
        <v>CONFIRMED BEARISH</v>
      </c>
    </row>
    <row r="911" spans="1:8" ht="13.5" x14ac:dyDescent="0.25">
      <c r="A911" s="3">
        <f>TITRES_STAT!B914</f>
        <v>43329</v>
      </c>
      <c r="B911" s="5">
        <f>TITRES_STAT!C914</f>
        <v>20.49</v>
      </c>
      <c r="C911" s="5">
        <f>TITRES_STAT!D914</f>
        <v>13.96</v>
      </c>
      <c r="D911" s="5">
        <f>TITRES_STAT!E914</f>
        <v>14.515000000000001</v>
      </c>
      <c r="E911" s="2">
        <f t="shared" si="56"/>
        <v>-667.58699999999953</v>
      </c>
      <c r="F911" s="5" t="str">
        <f t="shared" si="59"/>
        <v>BULLISH</v>
      </c>
      <c r="G911" s="5" t="str">
        <f t="shared" si="58"/>
        <v>NEUTRAL</v>
      </c>
      <c r="H911" s="5" t="str">
        <f t="shared" si="57"/>
        <v>BULLISH DIVERGENCE</v>
      </c>
    </row>
    <row r="912" spans="1:8" ht="13.5" x14ac:dyDescent="0.25">
      <c r="A912" s="3">
        <f>TITRES_STAT!B915</f>
        <v>43332</v>
      </c>
      <c r="B912" s="5">
        <f>TITRES_STAT!C915</f>
        <v>20.45</v>
      </c>
      <c r="C912" s="5">
        <f>TITRES_STAT!D915</f>
        <v>13.932</v>
      </c>
      <c r="D912" s="5">
        <f>TITRES_STAT!E915</f>
        <v>14.412000000000001</v>
      </c>
      <c r="E912" s="2">
        <f t="shared" si="56"/>
        <v>-681.99899999999957</v>
      </c>
      <c r="F912" s="5" t="str">
        <f t="shared" si="59"/>
        <v>BULLISH</v>
      </c>
      <c r="G912" s="5" t="str">
        <f t="shared" si="58"/>
        <v>NEUTRAL</v>
      </c>
      <c r="H912" s="5" t="str">
        <f t="shared" si="57"/>
        <v>CONFIRMED BULLISH</v>
      </c>
    </row>
    <row r="913" spans="1:8" ht="13.5" x14ac:dyDescent="0.25">
      <c r="A913" s="3">
        <f>TITRES_STAT!B916</f>
        <v>43335</v>
      </c>
      <c r="B913" s="5">
        <f>TITRES_STAT!C916</f>
        <v>20.3</v>
      </c>
      <c r="C913" s="5">
        <f>TITRES_STAT!D916</f>
        <v>13.83</v>
      </c>
      <c r="D913" s="5">
        <f>TITRES_STAT!E916</f>
        <v>14.398999999999999</v>
      </c>
      <c r="E913" s="2">
        <f t="shared" si="56"/>
        <v>-696.39799999999957</v>
      </c>
      <c r="F913" s="5" t="str">
        <f t="shared" si="59"/>
        <v>BEARISH</v>
      </c>
      <c r="G913" s="5" t="str">
        <f t="shared" si="58"/>
        <v>STRONG</v>
      </c>
      <c r="H913" s="5" t="str">
        <f t="shared" si="57"/>
        <v>CONFIRMED BEARISH</v>
      </c>
    </row>
    <row r="914" spans="1:8" ht="13.5" x14ac:dyDescent="0.25">
      <c r="A914" s="3">
        <f>TITRES_STAT!B917</f>
        <v>43336</v>
      </c>
      <c r="B914" s="5">
        <f>TITRES_STAT!C917</f>
        <v>20.3</v>
      </c>
      <c r="C914" s="5">
        <f>TITRES_STAT!D917</f>
        <v>13.83</v>
      </c>
      <c r="D914" s="5">
        <f>TITRES_STAT!E917</f>
        <v>14.391999999999999</v>
      </c>
      <c r="E914" s="2">
        <f t="shared" si="56"/>
        <v>-696.39799999999957</v>
      </c>
      <c r="F914" s="5" t="str">
        <f t="shared" si="59"/>
        <v>BEARISH</v>
      </c>
      <c r="G914" s="5" t="str">
        <f t="shared" si="58"/>
        <v>STRONG</v>
      </c>
      <c r="H914" s="5" t="str">
        <f t="shared" si="57"/>
        <v>CONFIRMED BEARISH</v>
      </c>
    </row>
    <row r="915" spans="1:8" ht="13.5" x14ac:dyDescent="0.25">
      <c r="A915" s="3">
        <f>TITRES_STAT!B918</f>
        <v>43339</v>
      </c>
      <c r="B915" s="5">
        <f>TITRES_STAT!C918</f>
        <v>20.25</v>
      </c>
      <c r="C915" s="5">
        <f>TITRES_STAT!D918</f>
        <v>13.795999999999999</v>
      </c>
      <c r="D915" s="5">
        <f>TITRES_STAT!E918</f>
        <v>14.629</v>
      </c>
      <c r="E915" s="2">
        <f t="shared" si="56"/>
        <v>-711.02699999999959</v>
      </c>
      <c r="F915" s="5" t="str">
        <f t="shared" si="59"/>
        <v>BEARISH</v>
      </c>
      <c r="G915" s="5" t="str">
        <f t="shared" si="58"/>
        <v>STRONG</v>
      </c>
      <c r="H915" s="5" t="str">
        <f t="shared" si="57"/>
        <v>BEARISH DIVERGENCE</v>
      </c>
    </row>
    <row r="916" spans="1:8" ht="13.5" x14ac:dyDescent="0.25">
      <c r="A916" s="3">
        <f>TITRES_STAT!B919</f>
        <v>43340</v>
      </c>
      <c r="B916" s="5">
        <f>TITRES_STAT!C919</f>
        <v>20.84</v>
      </c>
      <c r="C916" s="5">
        <f>TITRES_STAT!D919</f>
        <v>14.198</v>
      </c>
      <c r="D916" s="5">
        <f>TITRES_STAT!E919</f>
        <v>14.561999999999999</v>
      </c>
      <c r="E916" s="2">
        <f t="shared" si="56"/>
        <v>-696.46499999999958</v>
      </c>
      <c r="F916" s="5" t="str">
        <f t="shared" si="59"/>
        <v>BEARISH</v>
      </c>
      <c r="G916" s="5" t="str">
        <f t="shared" si="58"/>
        <v>STRONG</v>
      </c>
      <c r="H916" s="5" t="str">
        <f t="shared" si="57"/>
        <v>BEARISH DIVERGENCE</v>
      </c>
    </row>
    <row r="917" spans="1:8" ht="13.5" x14ac:dyDescent="0.25">
      <c r="A917" s="3">
        <f>TITRES_STAT!B920</f>
        <v>43341</v>
      </c>
      <c r="B917" s="5">
        <f>TITRES_STAT!C920</f>
        <v>20.7</v>
      </c>
      <c r="C917" s="5">
        <f>TITRES_STAT!D920</f>
        <v>14.103</v>
      </c>
      <c r="D917" s="5">
        <f>TITRES_STAT!E920</f>
        <v>14.497</v>
      </c>
      <c r="E917" s="2">
        <f t="shared" si="56"/>
        <v>-710.96199999999953</v>
      </c>
      <c r="F917" s="5" t="str">
        <f t="shared" si="59"/>
        <v>BEARISH</v>
      </c>
      <c r="G917" s="5" t="str">
        <f t="shared" si="58"/>
        <v>STRONG</v>
      </c>
      <c r="H917" s="5" t="str">
        <f t="shared" si="57"/>
        <v>BEARISH DIVERGENCE</v>
      </c>
    </row>
    <row r="918" spans="1:8" ht="13.5" x14ac:dyDescent="0.25">
      <c r="A918" s="3">
        <f>TITRES_STAT!B921</f>
        <v>43342</v>
      </c>
      <c r="B918" s="5">
        <f>TITRES_STAT!C921</f>
        <v>20.350000000000001</v>
      </c>
      <c r="C918" s="5">
        <f>TITRES_STAT!D921</f>
        <v>13.864000000000001</v>
      </c>
      <c r="D918" s="5">
        <f>TITRES_STAT!E921</f>
        <v>14.395</v>
      </c>
      <c r="E918" s="2">
        <f t="shared" si="56"/>
        <v>-725.35699999999952</v>
      </c>
      <c r="F918" s="5" t="str">
        <f t="shared" si="59"/>
        <v>BEARISH</v>
      </c>
      <c r="G918" s="5" t="str">
        <f t="shared" si="58"/>
        <v>STRONG</v>
      </c>
      <c r="H918" s="5" t="str">
        <f t="shared" si="57"/>
        <v>BEARISH DIVERGENCE</v>
      </c>
    </row>
    <row r="919" spans="1:8" ht="13.5" x14ac:dyDescent="0.25">
      <c r="A919" s="3">
        <f>TITRES_STAT!B922</f>
        <v>43343</v>
      </c>
      <c r="B919" s="5">
        <f>TITRES_STAT!C922</f>
        <v>20.329999999999998</v>
      </c>
      <c r="C919" s="5">
        <f>TITRES_STAT!D922</f>
        <v>13.851000000000001</v>
      </c>
      <c r="D919" s="5">
        <f>TITRES_STAT!E922</f>
        <v>14.311999999999999</v>
      </c>
      <c r="E919" s="2">
        <f t="shared" si="56"/>
        <v>-739.66899999999953</v>
      </c>
      <c r="F919" s="5" t="str">
        <f t="shared" si="59"/>
        <v>BEARISH</v>
      </c>
      <c r="G919" s="5" t="str">
        <f t="shared" si="58"/>
        <v>STRONG</v>
      </c>
      <c r="H919" s="5" t="str">
        <f t="shared" si="57"/>
        <v>BEARISH DIVERGENCE</v>
      </c>
    </row>
    <row r="920" spans="1:8" ht="13.5" x14ac:dyDescent="0.25">
      <c r="A920" s="3">
        <f>TITRES_STAT!B923</f>
        <v>43346</v>
      </c>
      <c r="B920" s="5">
        <f>TITRES_STAT!C923</f>
        <v>20.25</v>
      </c>
      <c r="C920" s="5">
        <f>TITRES_STAT!D923</f>
        <v>13.795999999999999</v>
      </c>
      <c r="D920" s="5">
        <f>TITRES_STAT!E923</f>
        <v>14.29</v>
      </c>
      <c r="E920" s="2">
        <f t="shared" si="56"/>
        <v>-753.95899999999949</v>
      </c>
      <c r="F920" s="5" t="str">
        <f t="shared" si="59"/>
        <v>BEARISH</v>
      </c>
      <c r="G920" s="5" t="str">
        <f t="shared" si="58"/>
        <v>STRONG</v>
      </c>
      <c r="H920" s="5" t="str">
        <f t="shared" si="57"/>
        <v>NEUTRAL</v>
      </c>
    </row>
    <row r="921" spans="1:8" ht="13.5" x14ac:dyDescent="0.25">
      <c r="A921" s="3">
        <f>TITRES_STAT!B924</f>
        <v>43347</v>
      </c>
      <c r="B921" s="5">
        <f>TITRES_STAT!C924</f>
        <v>20.059999999999999</v>
      </c>
      <c r="C921" s="5">
        <f>TITRES_STAT!D924</f>
        <v>13.667</v>
      </c>
      <c r="D921" s="5">
        <f>TITRES_STAT!E924</f>
        <v>14.085000000000001</v>
      </c>
      <c r="E921" s="2">
        <f t="shared" si="56"/>
        <v>-768.04399999999953</v>
      </c>
      <c r="F921" s="5" t="str">
        <f t="shared" si="59"/>
        <v>BEARISH</v>
      </c>
      <c r="G921" s="5" t="str">
        <f t="shared" si="58"/>
        <v>STRONG</v>
      </c>
      <c r="H921" s="5" t="str">
        <f t="shared" si="57"/>
        <v>CONFIRMED BEARISH</v>
      </c>
    </row>
    <row r="922" spans="1:8" ht="13.5" x14ac:dyDescent="0.25">
      <c r="A922" s="3">
        <f>TITRES_STAT!B925</f>
        <v>43348</v>
      </c>
      <c r="B922" s="5">
        <f>TITRES_STAT!C925</f>
        <v>19.329999999999998</v>
      </c>
      <c r="C922" s="5">
        <f>TITRES_STAT!D925</f>
        <v>13.169</v>
      </c>
      <c r="D922" s="5">
        <f>TITRES_STAT!E925</f>
        <v>13.124000000000001</v>
      </c>
      <c r="E922" s="2">
        <f t="shared" si="56"/>
        <v>-781.16799999999955</v>
      </c>
      <c r="F922" s="5" t="str">
        <f t="shared" si="59"/>
        <v>BEARISH</v>
      </c>
      <c r="G922" s="5" t="str">
        <f t="shared" si="58"/>
        <v>STRONG</v>
      </c>
      <c r="H922" s="5" t="str">
        <f t="shared" si="57"/>
        <v>CONFIRMED BEARISH</v>
      </c>
    </row>
    <row r="923" spans="1:8" ht="13.5" x14ac:dyDescent="0.25">
      <c r="A923" s="3">
        <f>TITRES_STAT!B926</f>
        <v>43349</v>
      </c>
      <c r="B923" s="5">
        <f>TITRES_STAT!C926</f>
        <v>18.16</v>
      </c>
      <c r="C923" s="5">
        <f>TITRES_STAT!D926</f>
        <v>12.372</v>
      </c>
      <c r="D923" s="5">
        <f>TITRES_STAT!E926</f>
        <v>12.855</v>
      </c>
      <c r="E923" s="2">
        <f t="shared" si="56"/>
        <v>-794.02299999999957</v>
      </c>
      <c r="F923" s="5" t="str">
        <f t="shared" si="59"/>
        <v>BEARISH</v>
      </c>
      <c r="G923" s="5" t="str">
        <f t="shared" si="58"/>
        <v>STRONG</v>
      </c>
      <c r="H923" s="5" t="str">
        <f t="shared" si="57"/>
        <v>CONFIRMED BEARISH</v>
      </c>
    </row>
    <row r="924" spans="1:8" ht="13.5" x14ac:dyDescent="0.25">
      <c r="A924" s="3">
        <f>TITRES_STAT!B927</f>
        <v>43350</v>
      </c>
      <c r="B924" s="5">
        <f>TITRES_STAT!C927</f>
        <v>18.97</v>
      </c>
      <c r="C924" s="5">
        <f>TITRES_STAT!D927</f>
        <v>12.923999999999999</v>
      </c>
      <c r="D924" s="5">
        <f>TITRES_STAT!E927</f>
        <v>13.234999999999999</v>
      </c>
      <c r="E924" s="2">
        <f t="shared" si="56"/>
        <v>-780.78799999999956</v>
      </c>
      <c r="F924" s="5" t="str">
        <f t="shared" si="59"/>
        <v>BEARISH</v>
      </c>
      <c r="G924" s="5" t="str">
        <f t="shared" si="58"/>
        <v>STRONG</v>
      </c>
      <c r="H924" s="5" t="str">
        <f t="shared" si="57"/>
        <v>CONFIRMED BEARISH</v>
      </c>
    </row>
    <row r="925" spans="1:8" ht="13.5" x14ac:dyDescent="0.25">
      <c r="A925" s="3">
        <f>TITRES_STAT!B928</f>
        <v>43353</v>
      </c>
      <c r="B925" s="5">
        <f>TITRES_STAT!C928</f>
        <v>18.850000000000001</v>
      </c>
      <c r="C925" s="5">
        <f>TITRES_STAT!D928</f>
        <v>12.842000000000001</v>
      </c>
      <c r="D925" s="5">
        <f>TITRES_STAT!E928</f>
        <v>13.023999999999999</v>
      </c>
      <c r="E925" s="2">
        <f t="shared" si="56"/>
        <v>-793.81199999999956</v>
      </c>
      <c r="F925" s="5" t="str">
        <f t="shared" si="59"/>
        <v>BEARISH</v>
      </c>
      <c r="G925" s="5" t="str">
        <f t="shared" si="58"/>
        <v>STRONG</v>
      </c>
      <c r="H925" s="5" t="str">
        <f t="shared" si="57"/>
        <v>CONFIRMED BEARISH</v>
      </c>
    </row>
    <row r="926" spans="1:8" ht="13.5" x14ac:dyDescent="0.25">
      <c r="A926" s="3">
        <f>TITRES_STAT!B929</f>
        <v>43355</v>
      </c>
      <c r="B926" s="5">
        <f>TITRES_STAT!C929</f>
        <v>18.59</v>
      </c>
      <c r="C926" s="5">
        <f>TITRES_STAT!D929</f>
        <v>12.664999999999999</v>
      </c>
      <c r="D926" s="5">
        <f>TITRES_STAT!E929</f>
        <v>12.79</v>
      </c>
      <c r="E926" s="2">
        <f t="shared" si="56"/>
        <v>-806.60199999999952</v>
      </c>
      <c r="F926" s="5" t="str">
        <f t="shared" si="59"/>
        <v>BEARISH</v>
      </c>
      <c r="G926" s="5" t="str">
        <f t="shared" si="58"/>
        <v>STRONG</v>
      </c>
      <c r="H926" s="5" t="str">
        <f t="shared" si="57"/>
        <v>CONFIRMED BEARISH</v>
      </c>
    </row>
    <row r="927" spans="1:8" ht="13.5" x14ac:dyDescent="0.25">
      <c r="A927" s="3">
        <f>TITRES_STAT!B930</f>
        <v>43356</v>
      </c>
      <c r="B927" s="5">
        <f>TITRES_STAT!C930</f>
        <v>18.04</v>
      </c>
      <c r="C927" s="5">
        <f>TITRES_STAT!D930</f>
        <v>12.291</v>
      </c>
      <c r="D927" s="5">
        <f>TITRES_STAT!E930</f>
        <v>12.685</v>
      </c>
      <c r="E927" s="2">
        <f t="shared" si="56"/>
        <v>-819.28699999999947</v>
      </c>
      <c r="F927" s="5" t="str">
        <f t="shared" si="59"/>
        <v>BEARISH</v>
      </c>
      <c r="G927" s="5" t="str">
        <f t="shared" si="58"/>
        <v>STRONG</v>
      </c>
      <c r="H927" s="5" t="str">
        <f t="shared" si="57"/>
        <v>CONFIRMED BEARISH</v>
      </c>
    </row>
    <row r="928" spans="1:8" ht="13.5" x14ac:dyDescent="0.25">
      <c r="A928" s="3">
        <f>TITRES_STAT!B931</f>
        <v>43357</v>
      </c>
      <c r="B928" s="5">
        <f>TITRES_STAT!C931</f>
        <v>17.899999999999999</v>
      </c>
      <c r="C928" s="5">
        <f>TITRES_STAT!D931</f>
        <v>12.195</v>
      </c>
      <c r="D928" s="5">
        <f>TITRES_STAT!E931</f>
        <v>12.654</v>
      </c>
      <c r="E928" s="2">
        <f t="shared" si="56"/>
        <v>-831.94099999999946</v>
      </c>
      <c r="F928" s="5" t="str">
        <f t="shared" si="59"/>
        <v>BEARISH</v>
      </c>
      <c r="G928" s="5" t="str">
        <f t="shared" si="58"/>
        <v>STRONG</v>
      </c>
      <c r="H928" s="5" t="str">
        <f t="shared" si="57"/>
        <v>CONFIRMED BEARISH</v>
      </c>
    </row>
    <row r="929" spans="1:8" ht="13.5" x14ac:dyDescent="0.25">
      <c r="A929" s="3">
        <f>TITRES_STAT!B932</f>
        <v>43360</v>
      </c>
      <c r="B929" s="5">
        <f>TITRES_STAT!C932</f>
        <v>17.8</v>
      </c>
      <c r="C929" s="5">
        <f>TITRES_STAT!D932</f>
        <v>12.127000000000001</v>
      </c>
      <c r="D929" s="5">
        <f>TITRES_STAT!E932</f>
        <v>12.552</v>
      </c>
      <c r="E929" s="2">
        <f t="shared" si="56"/>
        <v>-844.49299999999948</v>
      </c>
      <c r="F929" s="5" t="str">
        <f t="shared" si="59"/>
        <v>BEARISH</v>
      </c>
      <c r="G929" s="5" t="str">
        <f t="shared" si="58"/>
        <v>STRONG</v>
      </c>
      <c r="H929" s="5" t="str">
        <f t="shared" si="57"/>
        <v>CONFIRMED BEARISH</v>
      </c>
    </row>
    <row r="930" spans="1:8" ht="13.5" x14ac:dyDescent="0.25">
      <c r="A930" s="3">
        <f>TITRES_STAT!B933</f>
        <v>43361</v>
      </c>
      <c r="B930" s="5">
        <f>TITRES_STAT!C933</f>
        <v>17.66</v>
      </c>
      <c r="C930" s="5">
        <f>TITRES_STAT!D933</f>
        <v>12.032</v>
      </c>
      <c r="D930" s="5">
        <f>TITRES_STAT!E933</f>
        <v>12.161</v>
      </c>
      <c r="E930" s="2">
        <f t="shared" si="56"/>
        <v>-856.65399999999943</v>
      </c>
      <c r="F930" s="5" t="str">
        <f t="shared" si="59"/>
        <v>BEARISH</v>
      </c>
      <c r="G930" s="5" t="str">
        <f t="shared" si="58"/>
        <v>STRONG</v>
      </c>
      <c r="H930" s="5" t="str">
        <f t="shared" si="57"/>
        <v>CONFIRMED BEARISH</v>
      </c>
    </row>
    <row r="931" spans="1:8" ht="13.5" x14ac:dyDescent="0.25">
      <c r="A931" s="3">
        <f>TITRES_STAT!B934</f>
        <v>43362</v>
      </c>
      <c r="B931" s="5">
        <f>TITRES_STAT!C934</f>
        <v>17.29</v>
      </c>
      <c r="C931" s="5">
        <f>TITRES_STAT!D934</f>
        <v>11.78</v>
      </c>
      <c r="D931" s="5">
        <f>TITRES_STAT!E934</f>
        <v>12.079000000000001</v>
      </c>
      <c r="E931" s="2">
        <f t="shared" si="56"/>
        <v>-868.73299999999938</v>
      </c>
      <c r="F931" s="5" t="str">
        <f t="shared" si="59"/>
        <v>BEARISH</v>
      </c>
      <c r="G931" s="5" t="str">
        <f t="shared" si="58"/>
        <v>STRONG</v>
      </c>
      <c r="H931" s="5" t="str">
        <f t="shared" si="57"/>
        <v>CONFIRMED BEARISH</v>
      </c>
    </row>
    <row r="932" spans="1:8" ht="13.5" x14ac:dyDescent="0.25">
      <c r="A932" s="3">
        <f>TITRES_STAT!B935</f>
        <v>43363</v>
      </c>
      <c r="B932" s="5">
        <f>TITRES_STAT!C935</f>
        <v>17.2</v>
      </c>
      <c r="C932" s="5">
        <f>TITRES_STAT!D935</f>
        <v>11.718</v>
      </c>
      <c r="D932" s="5">
        <f>TITRES_STAT!E935</f>
        <v>12.018000000000001</v>
      </c>
      <c r="E932" s="2">
        <f t="shared" si="56"/>
        <v>-880.75099999999941</v>
      </c>
      <c r="F932" s="5" t="str">
        <f t="shared" si="59"/>
        <v>BEARISH</v>
      </c>
      <c r="G932" s="5" t="str">
        <f t="shared" si="58"/>
        <v>STRONG</v>
      </c>
      <c r="H932" s="5" t="str">
        <f t="shared" si="57"/>
        <v>CONFIRMED BEARISH</v>
      </c>
    </row>
    <row r="933" spans="1:8" ht="13.5" x14ac:dyDescent="0.25">
      <c r="A933" s="3">
        <f>TITRES_STAT!B936</f>
        <v>43364</v>
      </c>
      <c r="B933" s="5">
        <f>TITRES_STAT!C936</f>
        <v>17</v>
      </c>
      <c r="C933" s="5">
        <f>TITRES_STAT!D936</f>
        <v>11.582000000000001</v>
      </c>
      <c r="D933" s="5">
        <f>TITRES_STAT!E936</f>
        <v>12.12</v>
      </c>
      <c r="E933" s="2">
        <f t="shared" si="56"/>
        <v>-892.87099999999941</v>
      </c>
      <c r="F933" s="5" t="str">
        <f t="shared" si="59"/>
        <v>BEARISH</v>
      </c>
      <c r="G933" s="5" t="str">
        <f t="shared" si="58"/>
        <v>STRONG</v>
      </c>
      <c r="H933" s="5" t="str">
        <f t="shared" si="57"/>
        <v>CONFIRMED BEARISH</v>
      </c>
    </row>
    <row r="934" spans="1:8" ht="13.5" x14ac:dyDescent="0.25">
      <c r="A934" s="3">
        <f>TITRES_STAT!B937</f>
        <v>43367</v>
      </c>
      <c r="B934" s="5">
        <f>TITRES_STAT!C937</f>
        <v>17.399999999999999</v>
      </c>
      <c r="C934" s="5">
        <f>TITRES_STAT!D937</f>
        <v>11.853999999999999</v>
      </c>
      <c r="D934" s="5">
        <f>TITRES_STAT!E937</f>
        <v>12.4</v>
      </c>
      <c r="E934" s="2">
        <f t="shared" si="56"/>
        <v>-880.47099999999944</v>
      </c>
      <c r="F934" s="5" t="str">
        <f t="shared" si="59"/>
        <v>BEARISH</v>
      </c>
      <c r="G934" s="5" t="str">
        <f t="shared" si="58"/>
        <v>STRONG</v>
      </c>
      <c r="H934" s="5" t="str">
        <f t="shared" si="57"/>
        <v>CONFIRMED BEARISH</v>
      </c>
    </row>
    <row r="935" spans="1:8" ht="13.5" x14ac:dyDescent="0.25">
      <c r="A935" s="3">
        <f>TITRES_STAT!B938</f>
        <v>43368</v>
      </c>
      <c r="B935" s="5">
        <f>TITRES_STAT!C938</f>
        <v>17.489999999999998</v>
      </c>
      <c r="C935" s="5">
        <f>TITRES_STAT!D938</f>
        <v>11.916</v>
      </c>
      <c r="D935" s="5">
        <f>TITRES_STAT!E938</f>
        <v>12.295999999999999</v>
      </c>
      <c r="E935" s="2">
        <f t="shared" si="56"/>
        <v>-868.17499999999939</v>
      </c>
      <c r="F935" s="5" t="str">
        <f t="shared" si="59"/>
        <v>BEARISH</v>
      </c>
      <c r="G935" s="5" t="str">
        <f t="shared" si="58"/>
        <v>NEUTRAL</v>
      </c>
      <c r="H935" s="5" t="str">
        <f t="shared" si="57"/>
        <v>CONFIRMED BEARISH</v>
      </c>
    </row>
    <row r="936" spans="1:8" ht="13.5" x14ac:dyDescent="0.25">
      <c r="A936" s="3">
        <f>TITRES_STAT!B939</f>
        <v>43369</v>
      </c>
      <c r="B936" s="5">
        <f>TITRES_STAT!C939</f>
        <v>17.399999999999999</v>
      </c>
      <c r="C936" s="5">
        <f>TITRES_STAT!D939</f>
        <v>11.853999999999999</v>
      </c>
      <c r="D936" s="5">
        <f>TITRES_STAT!E939</f>
        <v>12.154999999999999</v>
      </c>
      <c r="E936" s="2">
        <f t="shared" si="56"/>
        <v>-880.32999999999936</v>
      </c>
      <c r="F936" s="5" t="str">
        <f t="shared" si="59"/>
        <v>BEARISH</v>
      </c>
      <c r="G936" s="5" t="str">
        <f t="shared" si="58"/>
        <v>NEUTRAL</v>
      </c>
      <c r="H936" s="5" t="str">
        <f t="shared" si="57"/>
        <v>BEARISH DIVERGENCE</v>
      </c>
    </row>
    <row r="937" spans="1:8" ht="13.5" x14ac:dyDescent="0.25">
      <c r="A937" s="3">
        <f>TITRES_STAT!B940</f>
        <v>43370</v>
      </c>
      <c r="B937" s="5">
        <f>TITRES_STAT!C940</f>
        <v>17.34</v>
      </c>
      <c r="C937" s="5">
        <f>TITRES_STAT!D940</f>
        <v>11.814</v>
      </c>
      <c r="D937" s="5">
        <f>TITRES_STAT!E940</f>
        <v>12.180999999999999</v>
      </c>
      <c r="E937" s="2">
        <f t="shared" si="56"/>
        <v>-892.5109999999994</v>
      </c>
      <c r="F937" s="5" t="str">
        <f t="shared" si="59"/>
        <v>BEARISH</v>
      </c>
      <c r="G937" s="5" t="str">
        <f t="shared" si="58"/>
        <v>NEUTRAL</v>
      </c>
      <c r="H937" s="5" t="str">
        <f t="shared" si="57"/>
        <v>BEARISH DIVERGENCE</v>
      </c>
    </row>
    <row r="938" spans="1:8" ht="13.5" x14ac:dyDescent="0.25">
      <c r="A938" s="3">
        <f>TITRES_STAT!B941</f>
        <v>43371</v>
      </c>
      <c r="B938" s="5">
        <f>TITRES_STAT!C941</f>
        <v>17.2</v>
      </c>
      <c r="C938" s="5">
        <f>TITRES_STAT!D941</f>
        <v>11.718</v>
      </c>
      <c r="D938" s="5">
        <f>TITRES_STAT!E941</f>
        <v>12.031000000000001</v>
      </c>
      <c r="E938" s="2">
        <f t="shared" si="56"/>
        <v>-904.54199999999935</v>
      </c>
      <c r="F938" s="5" t="str">
        <f t="shared" si="59"/>
        <v>BEARISH</v>
      </c>
      <c r="G938" s="5" t="str">
        <f t="shared" si="58"/>
        <v>NEUTRAL</v>
      </c>
      <c r="H938" s="5" t="str">
        <f t="shared" si="57"/>
        <v>BEARISH DIVERGENCE</v>
      </c>
    </row>
    <row r="939" spans="1:8" ht="13.5" x14ac:dyDescent="0.25">
      <c r="A939" s="3">
        <f>TITRES_STAT!B942</f>
        <v>43374</v>
      </c>
      <c r="B939" s="5">
        <f>TITRES_STAT!C942</f>
        <v>17.149999999999999</v>
      </c>
      <c r="C939" s="5">
        <f>TITRES_STAT!D942</f>
        <v>11.683999999999999</v>
      </c>
      <c r="D939" s="5">
        <f>TITRES_STAT!E942</f>
        <v>12.042999999999999</v>
      </c>
      <c r="E939" s="2">
        <f t="shared" si="56"/>
        <v>-916.58499999999935</v>
      </c>
      <c r="F939" s="5" t="str">
        <f t="shared" si="59"/>
        <v>BEARISH</v>
      </c>
      <c r="G939" s="5" t="str">
        <f t="shared" si="58"/>
        <v>STRONG</v>
      </c>
      <c r="H939" s="5" t="str">
        <f t="shared" si="57"/>
        <v>CONFIRMED BEARISH</v>
      </c>
    </row>
    <row r="940" spans="1:8" ht="13.5" x14ac:dyDescent="0.25">
      <c r="A940" s="3">
        <f>TITRES_STAT!B943</f>
        <v>43375</v>
      </c>
      <c r="B940" s="5">
        <f>TITRES_STAT!C943</f>
        <v>16.989999999999998</v>
      </c>
      <c r="C940" s="5">
        <f>TITRES_STAT!D943</f>
        <v>11.574999999999999</v>
      </c>
      <c r="D940" s="5">
        <f>TITRES_STAT!E943</f>
        <v>11.721</v>
      </c>
      <c r="E940" s="2">
        <f t="shared" si="56"/>
        <v>-928.30599999999936</v>
      </c>
      <c r="F940" s="5" t="str">
        <f t="shared" si="59"/>
        <v>BEARISH</v>
      </c>
      <c r="G940" s="5" t="str">
        <f t="shared" si="58"/>
        <v>STRONG</v>
      </c>
      <c r="H940" s="5" t="str">
        <f t="shared" si="57"/>
        <v>CONFIRMED BEARISH</v>
      </c>
    </row>
    <row r="941" spans="1:8" ht="13.5" x14ac:dyDescent="0.25">
      <c r="A941" s="3">
        <f>TITRES_STAT!B944</f>
        <v>43376</v>
      </c>
      <c r="B941" s="5">
        <f>TITRES_STAT!C944</f>
        <v>16.489999999999998</v>
      </c>
      <c r="C941" s="5">
        <f>TITRES_STAT!D944</f>
        <v>11.234999999999999</v>
      </c>
      <c r="D941" s="5">
        <f>TITRES_STAT!E944</f>
        <v>11.348000000000001</v>
      </c>
      <c r="E941" s="2">
        <f t="shared" si="56"/>
        <v>-939.65399999999931</v>
      </c>
      <c r="F941" s="5" t="str">
        <f t="shared" si="59"/>
        <v>BEARISH</v>
      </c>
      <c r="G941" s="5" t="str">
        <f t="shared" si="58"/>
        <v>STRONG</v>
      </c>
      <c r="H941" s="5" t="str">
        <f t="shared" si="57"/>
        <v>CONFIRMED BEARISH</v>
      </c>
    </row>
    <row r="942" spans="1:8" ht="13.5" x14ac:dyDescent="0.25">
      <c r="A942" s="3">
        <f>TITRES_STAT!B945</f>
        <v>43377</v>
      </c>
      <c r="B942" s="5">
        <f>TITRES_STAT!C945</f>
        <v>16.37</v>
      </c>
      <c r="C942" s="5">
        <f>TITRES_STAT!D945</f>
        <v>11.153</v>
      </c>
      <c r="D942" s="5">
        <f>TITRES_STAT!E945</f>
        <v>11.467000000000001</v>
      </c>
      <c r="E942" s="2">
        <f t="shared" si="56"/>
        <v>-951.1209999999993</v>
      </c>
      <c r="F942" s="5" t="str">
        <f t="shared" si="59"/>
        <v>BEARISH</v>
      </c>
      <c r="G942" s="5" t="str">
        <f t="shared" si="58"/>
        <v>STRONG</v>
      </c>
      <c r="H942" s="5" t="str">
        <f t="shared" si="57"/>
        <v>CONFIRMED BEARISH</v>
      </c>
    </row>
    <row r="943" spans="1:8" ht="13.5" x14ac:dyDescent="0.25">
      <c r="A943" s="3">
        <f>TITRES_STAT!B946</f>
        <v>43378</v>
      </c>
      <c r="B943" s="5">
        <f>TITRES_STAT!C946</f>
        <v>16.2</v>
      </c>
      <c r="C943" s="5">
        <f>TITRES_STAT!D946</f>
        <v>11.037000000000001</v>
      </c>
      <c r="D943" s="5">
        <f>TITRES_STAT!E946</f>
        <v>11.435</v>
      </c>
      <c r="E943" s="2">
        <f t="shared" si="56"/>
        <v>-962.55599999999924</v>
      </c>
      <c r="F943" s="5" t="str">
        <f t="shared" si="59"/>
        <v>BEARISH</v>
      </c>
      <c r="G943" s="5" t="str">
        <f t="shared" si="58"/>
        <v>STRONG</v>
      </c>
      <c r="H943" s="5" t="str">
        <f t="shared" si="57"/>
        <v>CONFIRMED BEARISH</v>
      </c>
    </row>
    <row r="944" spans="1:8" ht="13.5" x14ac:dyDescent="0.25">
      <c r="A944" s="3">
        <f>TITRES_STAT!B947</f>
        <v>43381</v>
      </c>
      <c r="B944" s="5">
        <f>TITRES_STAT!C947</f>
        <v>16.16</v>
      </c>
      <c r="C944" s="5">
        <f>TITRES_STAT!D947</f>
        <v>11.01</v>
      </c>
      <c r="D944" s="5">
        <f>TITRES_STAT!E947</f>
        <v>11.36</v>
      </c>
      <c r="E944" s="2">
        <f t="shared" si="56"/>
        <v>-973.91599999999926</v>
      </c>
      <c r="F944" s="5" t="str">
        <f t="shared" si="59"/>
        <v>BEARISH</v>
      </c>
      <c r="G944" s="5" t="str">
        <f t="shared" si="58"/>
        <v>STRONG</v>
      </c>
      <c r="H944" s="5" t="str">
        <f t="shared" si="57"/>
        <v>CONFIRMED BEARISH</v>
      </c>
    </row>
    <row r="945" spans="1:8" ht="13.5" x14ac:dyDescent="0.25">
      <c r="A945" s="3">
        <f>TITRES_STAT!B948</f>
        <v>43382</v>
      </c>
      <c r="B945" s="5">
        <f>TITRES_STAT!C948</f>
        <v>16.149999999999999</v>
      </c>
      <c r="C945" s="5">
        <f>TITRES_STAT!D948</f>
        <v>11.003</v>
      </c>
      <c r="D945" s="5">
        <f>TITRES_STAT!E948</f>
        <v>11.31</v>
      </c>
      <c r="E945" s="2">
        <f t="shared" si="56"/>
        <v>-985.2259999999992</v>
      </c>
      <c r="F945" s="5" t="str">
        <f t="shared" si="59"/>
        <v>BEARISH</v>
      </c>
      <c r="G945" s="5" t="str">
        <f t="shared" si="58"/>
        <v>STRONG</v>
      </c>
      <c r="H945" s="5" t="str">
        <f t="shared" si="57"/>
        <v>CONFIRMED BEARISH</v>
      </c>
    </row>
    <row r="946" spans="1:8" ht="13.5" x14ac:dyDescent="0.25">
      <c r="A946" s="3">
        <f>TITRES_STAT!B949</f>
        <v>43383</v>
      </c>
      <c r="B946" s="5">
        <f>TITRES_STAT!C949</f>
        <v>15.89</v>
      </c>
      <c r="C946" s="5">
        <f>TITRES_STAT!D949</f>
        <v>10.826000000000001</v>
      </c>
      <c r="D946" s="5">
        <f>TITRES_STAT!E949</f>
        <v>11.082000000000001</v>
      </c>
      <c r="E946" s="2">
        <f t="shared" si="56"/>
        <v>-996.3079999999992</v>
      </c>
      <c r="F946" s="5" t="str">
        <f t="shared" si="59"/>
        <v>BEARISH</v>
      </c>
      <c r="G946" s="5" t="str">
        <f t="shared" si="58"/>
        <v>STRONG</v>
      </c>
      <c r="H946" s="5" t="str">
        <f t="shared" si="57"/>
        <v>CONFIRMED BEARISH</v>
      </c>
    </row>
    <row r="947" spans="1:8" ht="13.5" x14ac:dyDescent="0.25">
      <c r="A947" s="3">
        <f>TITRES_STAT!B950</f>
        <v>43384</v>
      </c>
      <c r="B947" s="5">
        <f>TITRES_STAT!C950</f>
        <v>15.69</v>
      </c>
      <c r="C947" s="5">
        <f>TITRES_STAT!D950</f>
        <v>10.689</v>
      </c>
      <c r="D947" s="5">
        <f>TITRES_STAT!E950</f>
        <v>10.919</v>
      </c>
      <c r="E947" s="2">
        <f t="shared" si="56"/>
        <v>-1007.2269999999992</v>
      </c>
      <c r="F947" s="5" t="str">
        <f t="shared" si="59"/>
        <v>BEARISH</v>
      </c>
      <c r="G947" s="5" t="str">
        <f t="shared" si="58"/>
        <v>STRONG</v>
      </c>
      <c r="H947" s="5" t="str">
        <f t="shared" si="57"/>
        <v>CONFIRMED BEARISH</v>
      </c>
    </row>
    <row r="948" spans="1:8" ht="13.5" x14ac:dyDescent="0.25">
      <c r="A948" s="3">
        <f>TITRES_STAT!B951</f>
        <v>43385</v>
      </c>
      <c r="B948" s="5">
        <f>TITRES_STAT!C951</f>
        <v>15.68</v>
      </c>
      <c r="C948" s="5">
        <f>TITRES_STAT!D951</f>
        <v>10.683</v>
      </c>
      <c r="D948" s="5">
        <f>TITRES_STAT!E951</f>
        <v>10.961</v>
      </c>
      <c r="E948" s="2">
        <f t="shared" si="56"/>
        <v>-1018.1879999999992</v>
      </c>
      <c r="F948" s="5" t="str">
        <f t="shared" si="59"/>
        <v>BEARISH</v>
      </c>
      <c r="G948" s="5" t="str">
        <f t="shared" si="58"/>
        <v>STRONG</v>
      </c>
      <c r="H948" s="5" t="str">
        <f t="shared" si="57"/>
        <v>CONFIRMED BEARISH</v>
      </c>
    </row>
    <row r="949" spans="1:8" ht="13.5" x14ac:dyDescent="0.25">
      <c r="A949" s="3">
        <f>TITRES_STAT!B952</f>
        <v>43389</v>
      </c>
      <c r="B949" s="5">
        <f>TITRES_STAT!C952</f>
        <v>15.48</v>
      </c>
      <c r="C949" s="5">
        <f>TITRES_STAT!D952</f>
        <v>10.545999999999999</v>
      </c>
      <c r="D949" s="5">
        <f>TITRES_STAT!E952</f>
        <v>10.734999999999999</v>
      </c>
      <c r="E949" s="2">
        <f t="shared" si="56"/>
        <v>-1028.9229999999991</v>
      </c>
      <c r="F949" s="5" t="str">
        <f t="shared" si="59"/>
        <v>BEARISH</v>
      </c>
      <c r="G949" s="5" t="str">
        <f t="shared" si="58"/>
        <v>STRONG</v>
      </c>
      <c r="H949" s="5" t="str">
        <f t="shared" si="57"/>
        <v>CONFIRMED BEARISH</v>
      </c>
    </row>
    <row r="950" spans="1:8" ht="13.5" x14ac:dyDescent="0.25">
      <c r="A950" s="3">
        <f>TITRES_STAT!B953</f>
        <v>43390</v>
      </c>
      <c r="B950" s="5">
        <f>TITRES_STAT!C953</f>
        <v>15.25</v>
      </c>
      <c r="C950" s="5">
        <f>TITRES_STAT!D953</f>
        <v>10.39</v>
      </c>
      <c r="D950" s="5">
        <f>TITRES_STAT!E953</f>
        <v>10.781000000000001</v>
      </c>
      <c r="E950" s="2">
        <f t="shared" si="56"/>
        <v>-1039.703999999999</v>
      </c>
      <c r="F950" s="5" t="str">
        <f t="shared" si="59"/>
        <v>BEARISH</v>
      </c>
      <c r="G950" s="5" t="str">
        <f t="shared" si="58"/>
        <v>STRONG</v>
      </c>
      <c r="H950" s="5" t="str">
        <f t="shared" si="57"/>
        <v>CONFIRMED BEARISH</v>
      </c>
    </row>
    <row r="951" spans="1:8" ht="13.5" x14ac:dyDescent="0.25">
      <c r="A951" s="3">
        <f>TITRES_STAT!B954</f>
        <v>43391</v>
      </c>
      <c r="B951" s="5">
        <f>TITRES_STAT!C954</f>
        <v>15.3</v>
      </c>
      <c r="C951" s="5">
        <f>TITRES_STAT!D954</f>
        <v>10.423999999999999</v>
      </c>
      <c r="D951" s="5">
        <f>TITRES_STAT!E954</f>
        <v>10.94</v>
      </c>
      <c r="E951" s="2">
        <f t="shared" si="56"/>
        <v>-1028.763999999999</v>
      </c>
      <c r="F951" s="5" t="str">
        <f t="shared" si="59"/>
        <v>BEARISH</v>
      </c>
      <c r="G951" s="5" t="str">
        <f t="shared" si="58"/>
        <v>STRONG</v>
      </c>
      <c r="H951" s="5" t="str">
        <f t="shared" si="57"/>
        <v>CONFIRMED BEARISH</v>
      </c>
    </row>
    <row r="952" spans="1:8" ht="13.5" x14ac:dyDescent="0.25">
      <c r="A952" s="3">
        <f>TITRES_STAT!B955</f>
        <v>43392</v>
      </c>
      <c r="B952" s="5">
        <f>TITRES_STAT!C955</f>
        <v>15.4</v>
      </c>
      <c r="C952" s="5">
        <f>TITRES_STAT!D955</f>
        <v>10.492000000000001</v>
      </c>
      <c r="D952" s="5">
        <f>TITRES_STAT!E955</f>
        <v>11.199</v>
      </c>
      <c r="E952" s="2">
        <f t="shared" si="56"/>
        <v>-1017.564999999999</v>
      </c>
      <c r="F952" s="5" t="str">
        <f t="shared" si="59"/>
        <v>BEARISH</v>
      </c>
      <c r="G952" s="5" t="str">
        <f t="shared" si="58"/>
        <v>NEUTRAL</v>
      </c>
      <c r="H952" s="5" t="str">
        <f t="shared" si="57"/>
        <v>CONFIRMED BEARISH</v>
      </c>
    </row>
    <row r="953" spans="1:8" ht="13.5" x14ac:dyDescent="0.25">
      <c r="A953" s="3">
        <f>TITRES_STAT!B956</f>
        <v>43395</v>
      </c>
      <c r="B953" s="5">
        <f>TITRES_STAT!C956</f>
        <v>15.4</v>
      </c>
      <c r="C953" s="5">
        <f>TITRES_STAT!D956</f>
        <v>10.492000000000001</v>
      </c>
      <c r="D953" s="5">
        <f>TITRES_STAT!E956</f>
        <v>10.824999999999999</v>
      </c>
      <c r="E953" s="2">
        <f t="shared" si="56"/>
        <v>-1017.564999999999</v>
      </c>
      <c r="F953" s="5" t="str">
        <f t="shared" si="59"/>
        <v>BULLISH</v>
      </c>
      <c r="G953" s="5" t="str">
        <f t="shared" si="58"/>
        <v>NEUTRAL</v>
      </c>
      <c r="H953" s="5" t="str">
        <f t="shared" si="57"/>
        <v>BULLISH DIVERGENCE</v>
      </c>
    </row>
    <row r="954" spans="1:8" ht="13.5" x14ac:dyDescent="0.25">
      <c r="A954" s="3">
        <f>TITRES_STAT!B957</f>
        <v>43396</v>
      </c>
      <c r="B954" s="5">
        <f>TITRES_STAT!C957</f>
        <v>15.3</v>
      </c>
      <c r="C954" s="5">
        <f>TITRES_STAT!D957</f>
        <v>10.423999999999999</v>
      </c>
      <c r="D954" s="5">
        <f>TITRES_STAT!E957</f>
        <v>10.847</v>
      </c>
      <c r="E954" s="2">
        <f t="shared" si="56"/>
        <v>-1028.4119999999991</v>
      </c>
      <c r="F954" s="5" t="str">
        <f t="shared" si="59"/>
        <v>BULLISH</v>
      </c>
      <c r="G954" s="5" t="str">
        <f t="shared" si="58"/>
        <v>NEUTRAL</v>
      </c>
      <c r="H954" s="5" t="str">
        <f t="shared" si="57"/>
        <v>BULLISH DIVERGENCE</v>
      </c>
    </row>
    <row r="955" spans="1:8" ht="13.5" x14ac:dyDescent="0.25">
      <c r="A955" s="3">
        <f>TITRES_STAT!B958</f>
        <v>43397</v>
      </c>
      <c r="B955" s="5">
        <f>TITRES_STAT!C958</f>
        <v>15.3</v>
      </c>
      <c r="C955" s="5">
        <f>TITRES_STAT!D958</f>
        <v>10.423999999999999</v>
      </c>
      <c r="D955" s="5">
        <f>TITRES_STAT!E958</f>
        <v>10.842000000000001</v>
      </c>
      <c r="E955" s="2">
        <f t="shared" si="56"/>
        <v>-1028.4119999999991</v>
      </c>
      <c r="F955" s="5" t="str">
        <f t="shared" si="59"/>
        <v>BULLISH</v>
      </c>
      <c r="G955" s="5" t="str">
        <f t="shared" si="58"/>
        <v>NEUTRAL</v>
      </c>
      <c r="H955" s="5" t="str">
        <f t="shared" si="57"/>
        <v>CONFIRMED BULLISH</v>
      </c>
    </row>
    <row r="956" spans="1:8" ht="13.5" x14ac:dyDescent="0.25">
      <c r="A956" s="3">
        <f>TITRES_STAT!B959</f>
        <v>43398</v>
      </c>
      <c r="B956" s="5">
        <f>TITRES_STAT!C959</f>
        <v>15.2</v>
      </c>
      <c r="C956" s="5">
        <f>TITRES_STAT!D959</f>
        <v>10.356</v>
      </c>
      <c r="D956" s="5">
        <f>TITRES_STAT!E959</f>
        <v>10.802</v>
      </c>
      <c r="E956" s="2">
        <f t="shared" si="56"/>
        <v>-1039.213999999999</v>
      </c>
      <c r="F956" s="5" t="str">
        <f t="shared" si="59"/>
        <v>BEARISH</v>
      </c>
      <c r="G956" s="5" t="str">
        <f t="shared" si="58"/>
        <v>NEUTRAL</v>
      </c>
      <c r="H956" s="5" t="str">
        <f t="shared" si="57"/>
        <v>CONFIRMED BEARISH</v>
      </c>
    </row>
    <row r="957" spans="1:8" ht="13.5" x14ac:dyDescent="0.25">
      <c r="A957" s="3">
        <f>TITRES_STAT!B960</f>
        <v>43399</v>
      </c>
      <c r="B957" s="5">
        <f>TITRES_STAT!C960</f>
        <v>15.25</v>
      </c>
      <c r="C957" s="5">
        <f>TITRES_STAT!D960</f>
        <v>10.39</v>
      </c>
      <c r="D957" s="5">
        <f>TITRES_STAT!E960</f>
        <v>10.776</v>
      </c>
      <c r="E957" s="2">
        <f t="shared" si="56"/>
        <v>-1028.437999999999</v>
      </c>
      <c r="F957" s="5" t="str">
        <f t="shared" si="59"/>
        <v>BEARISH</v>
      </c>
      <c r="G957" s="5" t="str">
        <f t="shared" si="58"/>
        <v>NEUTRAL</v>
      </c>
      <c r="H957" s="5" t="str">
        <f t="shared" si="57"/>
        <v>CONFIRMED BEARISH</v>
      </c>
    </row>
    <row r="958" spans="1:8" ht="13.5" x14ac:dyDescent="0.25">
      <c r="A958" s="3">
        <f>TITRES_STAT!B961</f>
        <v>43402</v>
      </c>
      <c r="B958" s="5">
        <f>TITRES_STAT!C961</f>
        <v>15.2</v>
      </c>
      <c r="C958" s="5">
        <f>TITRES_STAT!D961</f>
        <v>10.356</v>
      </c>
      <c r="D958" s="5">
        <f>TITRES_STAT!E961</f>
        <v>10.64</v>
      </c>
      <c r="E958" s="2">
        <f t="shared" si="56"/>
        <v>-1039.0779999999991</v>
      </c>
      <c r="F958" s="5" t="str">
        <f t="shared" si="59"/>
        <v>BEARISH</v>
      </c>
      <c r="G958" s="5" t="str">
        <f t="shared" si="58"/>
        <v>STRONG</v>
      </c>
      <c r="H958" s="5" t="str">
        <f t="shared" si="57"/>
        <v>CONFIRMED BEARISH</v>
      </c>
    </row>
    <row r="959" spans="1:8" ht="13.5" x14ac:dyDescent="0.25">
      <c r="A959" s="3">
        <f>TITRES_STAT!B962</f>
        <v>43403</v>
      </c>
      <c r="B959" s="5">
        <f>TITRES_STAT!C962</f>
        <v>15.15</v>
      </c>
      <c r="C959" s="5">
        <f>TITRES_STAT!D962</f>
        <v>10.321999999999999</v>
      </c>
      <c r="D959" s="5">
        <f>TITRES_STAT!E962</f>
        <v>0</v>
      </c>
      <c r="E959" s="2">
        <f t="shared" si="56"/>
        <v>-1039.0779999999991</v>
      </c>
      <c r="F959" s="5" t="str">
        <f t="shared" si="59"/>
        <v>BEARISH</v>
      </c>
      <c r="G959" s="5" t="str">
        <f t="shared" si="58"/>
        <v>NEUTRAL</v>
      </c>
      <c r="H959" s="5" t="str">
        <f t="shared" si="57"/>
        <v>CONFIRMED BEARISH</v>
      </c>
    </row>
    <row r="960" spans="1:8" ht="13.5" x14ac:dyDescent="0.25">
      <c r="A960" s="3">
        <f>TITRES_STAT!B963</f>
        <v>43404</v>
      </c>
      <c r="B960" s="5">
        <f>TITRES_STAT!C963</f>
        <v>15.15</v>
      </c>
      <c r="C960" s="5">
        <f>TITRES_STAT!D963</f>
        <v>10.321999999999999</v>
      </c>
      <c r="D960" s="5">
        <f>TITRES_STAT!E963</f>
        <v>10.776999999999999</v>
      </c>
      <c r="E960" s="2">
        <f t="shared" si="56"/>
        <v>-1039.0779999999991</v>
      </c>
      <c r="F960" s="5" t="str">
        <f t="shared" si="59"/>
        <v>BEARISH</v>
      </c>
      <c r="G960" s="5" t="str">
        <f t="shared" si="58"/>
        <v>NEUTRAL</v>
      </c>
      <c r="H960" s="5" t="str">
        <f t="shared" si="57"/>
        <v>CONFIRMED BEARISH</v>
      </c>
    </row>
    <row r="961" spans="1:8" ht="13.5" x14ac:dyDescent="0.25">
      <c r="A961" s="3">
        <f>TITRES_STAT!B964</f>
        <v>43405</v>
      </c>
      <c r="B961" s="5">
        <f>TITRES_STAT!C964</f>
        <v>15.2</v>
      </c>
      <c r="C961" s="5">
        <f>TITRES_STAT!D964</f>
        <v>10.356</v>
      </c>
      <c r="D961" s="5">
        <f>TITRES_STAT!E964</f>
        <v>10.79</v>
      </c>
      <c r="E961" s="2">
        <f t="shared" si="56"/>
        <v>-1028.2879999999991</v>
      </c>
      <c r="F961" s="5" t="str">
        <f t="shared" si="59"/>
        <v>BULLISH</v>
      </c>
      <c r="G961" s="5" t="str">
        <f t="shared" si="58"/>
        <v>NEUTRAL</v>
      </c>
      <c r="H961" s="5" t="str">
        <f t="shared" si="57"/>
        <v>NEUTRAL</v>
      </c>
    </row>
    <row r="962" spans="1:8" ht="13.5" x14ac:dyDescent="0.25">
      <c r="A962" s="3">
        <f>TITRES_STAT!B965</f>
        <v>43406</v>
      </c>
      <c r="B962" s="5">
        <f>TITRES_STAT!C965</f>
        <v>15.4</v>
      </c>
      <c r="C962" s="5">
        <f>TITRES_STAT!D965</f>
        <v>10.492000000000001</v>
      </c>
      <c r="D962" s="5">
        <f>TITRES_STAT!E965</f>
        <v>10.802</v>
      </c>
      <c r="E962" s="2">
        <f t="shared" si="56"/>
        <v>-1017.4859999999991</v>
      </c>
      <c r="F962" s="5" t="str">
        <f t="shared" si="59"/>
        <v>BULLISH</v>
      </c>
      <c r="G962" s="5" t="str">
        <f t="shared" si="58"/>
        <v>NEUTRAL</v>
      </c>
      <c r="H962" s="5" t="str">
        <f t="shared" si="57"/>
        <v>CONFIRMED BULLISH</v>
      </c>
    </row>
    <row r="963" spans="1:8" ht="13.5" x14ac:dyDescent="0.25">
      <c r="A963" s="3">
        <f>TITRES_STAT!B966</f>
        <v>43409</v>
      </c>
      <c r="B963" s="5">
        <f>TITRES_STAT!C966</f>
        <v>15.4</v>
      </c>
      <c r="C963" s="5">
        <f>TITRES_STAT!D966</f>
        <v>10.492000000000001</v>
      </c>
      <c r="D963" s="5">
        <f>TITRES_STAT!E966</f>
        <v>10.779</v>
      </c>
      <c r="E963" s="2">
        <f t="shared" si="56"/>
        <v>-1017.4859999999991</v>
      </c>
      <c r="F963" s="5" t="str">
        <f t="shared" si="59"/>
        <v>BULLISH</v>
      </c>
      <c r="G963" s="5" t="str">
        <f t="shared" si="58"/>
        <v>WEAK</v>
      </c>
      <c r="H963" s="5" t="str">
        <f t="shared" si="57"/>
        <v>CONFIRMED BULLISH</v>
      </c>
    </row>
    <row r="964" spans="1:8" ht="13.5" x14ac:dyDescent="0.25">
      <c r="A964" s="3">
        <f>TITRES_STAT!B967</f>
        <v>43410</v>
      </c>
      <c r="B964" s="5">
        <f>TITRES_STAT!C967</f>
        <v>15.25</v>
      </c>
      <c r="C964" s="5">
        <f>TITRES_STAT!D967</f>
        <v>10.39</v>
      </c>
      <c r="D964" s="5">
        <f>TITRES_STAT!E967</f>
        <v>10.779</v>
      </c>
      <c r="E964" s="2">
        <f t="shared" ref="E964:E1027" si="60">IF(B964&gt;B963, E963+D964, IF(B964&lt;B963, E963-D964, E963))</f>
        <v>-1028.2649999999992</v>
      </c>
      <c r="F964" s="5" t="str">
        <f t="shared" si="59"/>
        <v>BULLISH</v>
      </c>
      <c r="G964" s="5" t="str">
        <f t="shared" si="58"/>
        <v>NEUTRAL</v>
      </c>
      <c r="H964" s="5" t="str">
        <f t="shared" si="57"/>
        <v>CONFIRMED BULLISH</v>
      </c>
    </row>
    <row r="965" spans="1:8" ht="13.5" x14ac:dyDescent="0.25">
      <c r="A965" s="3">
        <f>TITRES_STAT!B968</f>
        <v>43411</v>
      </c>
      <c r="B965" s="5">
        <f>TITRES_STAT!C968</f>
        <v>15.2</v>
      </c>
      <c r="C965" s="5">
        <f>TITRES_STAT!D968</f>
        <v>10.356</v>
      </c>
      <c r="D965" s="5">
        <f>TITRES_STAT!E968</f>
        <v>10.771000000000001</v>
      </c>
      <c r="E965" s="2">
        <f t="shared" si="60"/>
        <v>-1039.0359999999991</v>
      </c>
      <c r="F965" s="5" t="str">
        <f t="shared" si="59"/>
        <v>BULLISH</v>
      </c>
      <c r="G965" s="5" t="str">
        <f t="shared" si="58"/>
        <v>NEUTRAL</v>
      </c>
      <c r="H965" s="5" t="str">
        <f t="shared" si="57"/>
        <v>CONFIRMED BULLISH</v>
      </c>
    </row>
    <row r="966" spans="1:8" ht="13.5" x14ac:dyDescent="0.25">
      <c r="A966" s="3">
        <f>TITRES_STAT!B969</f>
        <v>43412</v>
      </c>
      <c r="B966" s="5">
        <f>TITRES_STAT!C969</f>
        <v>15.1</v>
      </c>
      <c r="C966" s="5">
        <f>TITRES_STAT!D969</f>
        <v>10.288</v>
      </c>
      <c r="D966" s="5">
        <f>TITRES_STAT!E969</f>
        <v>10.746</v>
      </c>
      <c r="E966" s="2">
        <f t="shared" si="60"/>
        <v>-1049.7819999999992</v>
      </c>
      <c r="F966" s="5" t="str">
        <f t="shared" si="59"/>
        <v>BEARISH</v>
      </c>
      <c r="G966" s="5" t="str">
        <f t="shared" si="58"/>
        <v>STRONG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43413</v>
      </c>
      <c r="B967" s="5">
        <f>TITRES_STAT!C970</f>
        <v>15.1</v>
      </c>
      <c r="C967" s="5">
        <f>TITRES_STAT!D970</f>
        <v>10.288</v>
      </c>
      <c r="D967" s="5">
        <f>TITRES_STAT!E970</f>
        <v>10.663</v>
      </c>
      <c r="E967" s="2">
        <f t="shared" si="60"/>
        <v>-1049.7819999999992</v>
      </c>
      <c r="F967" s="5" t="str">
        <f t="shared" si="59"/>
        <v>BEARISH</v>
      </c>
      <c r="G967" s="5" t="str">
        <f t="shared" ref="G967:G1030" si="62">IF((E967-E962)/E962 &gt; 0.02, "STRONG",
 IF((E967-E962)/E962 &lt; -0.02, "WEAK", "NEUTRAL"))</f>
        <v>STRONG</v>
      </c>
      <c r="H967" s="5" t="str">
        <f t="shared" si="61"/>
        <v>CONFIRMED BEARISH</v>
      </c>
    </row>
    <row r="968" spans="1:8" ht="13.5" x14ac:dyDescent="0.25">
      <c r="A968" s="3">
        <f>TITRES_STAT!B971</f>
        <v>43416</v>
      </c>
      <c r="B968" s="5">
        <f>TITRES_STAT!C971</f>
        <v>15</v>
      </c>
      <c r="C968" s="5">
        <f>TITRES_STAT!D971</f>
        <v>10.218999999999999</v>
      </c>
      <c r="D968" s="5">
        <f>TITRES_STAT!E971</f>
        <v>10.558999999999999</v>
      </c>
      <c r="E968" s="2">
        <f t="shared" si="60"/>
        <v>-1060.3409999999992</v>
      </c>
      <c r="F968" s="5" t="str">
        <f t="shared" ref="F968:F1031" si="63">IF(E968&gt;E963,"BULLISH",IF(E968&lt;E963,"BEARISH","NEUTRAL"))</f>
        <v>BEARISH</v>
      </c>
      <c r="G968" s="5" t="str">
        <f t="shared" si="62"/>
        <v>STRONG</v>
      </c>
      <c r="H968" s="5" t="str">
        <f t="shared" si="61"/>
        <v>CONFIRMED BEARISH</v>
      </c>
    </row>
    <row r="969" spans="1:8" ht="13.5" x14ac:dyDescent="0.25">
      <c r="A969" s="3">
        <f>TITRES_STAT!B972</f>
        <v>43417</v>
      </c>
      <c r="B969" s="5">
        <f>TITRES_STAT!C972</f>
        <v>14.95</v>
      </c>
      <c r="C969" s="5">
        <f>TITRES_STAT!D972</f>
        <v>10.185</v>
      </c>
      <c r="D969" s="5">
        <f>TITRES_STAT!E972</f>
        <v>10.395</v>
      </c>
      <c r="E969" s="2">
        <f t="shared" si="60"/>
        <v>-1070.7359999999992</v>
      </c>
      <c r="F969" s="5" t="str">
        <f t="shared" si="63"/>
        <v>BEARISH</v>
      </c>
      <c r="G969" s="5" t="str">
        <f t="shared" si="62"/>
        <v>STRONG</v>
      </c>
      <c r="H969" s="5" t="str">
        <f t="shared" si="61"/>
        <v>CONFIRMED BEARISH</v>
      </c>
    </row>
    <row r="970" spans="1:8" ht="13.5" x14ac:dyDescent="0.25">
      <c r="A970" s="3">
        <f>TITRES_STAT!B973</f>
        <v>43418</v>
      </c>
      <c r="B970" s="5">
        <f>TITRES_STAT!C973</f>
        <v>14.6</v>
      </c>
      <c r="C970" s="5">
        <f>TITRES_STAT!D973</f>
        <v>9.9469999999999992</v>
      </c>
      <c r="D970" s="5">
        <f>TITRES_STAT!E973</f>
        <v>10.18</v>
      </c>
      <c r="E970" s="2">
        <f t="shared" si="60"/>
        <v>-1080.9159999999993</v>
      </c>
      <c r="F970" s="5" t="str">
        <f t="shared" si="63"/>
        <v>BEARISH</v>
      </c>
      <c r="G970" s="5" t="str">
        <f t="shared" si="62"/>
        <v>STRONG</v>
      </c>
      <c r="H970" s="5" t="str">
        <f t="shared" si="61"/>
        <v>CONFIRMED BEARISH</v>
      </c>
    </row>
    <row r="971" spans="1:8" ht="13.5" x14ac:dyDescent="0.25">
      <c r="A971" s="3">
        <f>TITRES_STAT!B974</f>
        <v>43419</v>
      </c>
      <c r="B971" s="5">
        <f>TITRES_STAT!C974</f>
        <v>14.53</v>
      </c>
      <c r="C971" s="5">
        <f>TITRES_STAT!D974</f>
        <v>9.8989999999999991</v>
      </c>
      <c r="D971" s="5">
        <f>TITRES_STAT!E974</f>
        <v>10.234999999999999</v>
      </c>
      <c r="E971" s="2">
        <f t="shared" si="60"/>
        <v>-1091.1509999999992</v>
      </c>
      <c r="F971" s="5" t="str">
        <f t="shared" si="63"/>
        <v>BEARISH</v>
      </c>
      <c r="G971" s="5" t="str">
        <f t="shared" si="62"/>
        <v>STRONG</v>
      </c>
      <c r="H971" s="5" t="str">
        <f t="shared" si="61"/>
        <v>CONFIRMED BEARISH</v>
      </c>
    </row>
    <row r="972" spans="1:8" ht="13.5" x14ac:dyDescent="0.25">
      <c r="A972" s="3">
        <f>TITRES_STAT!B975</f>
        <v>43420</v>
      </c>
      <c r="B972" s="5">
        <f>TITRES_STAT!C975</f>
        <v>14.35</v>
      </c>
      <c r="C972" s="5">
        <f>TITRES_STAT!D975</f>
        <v>9.7769999999999992</v>
      </c>
      <c r="D972" s="5">
        <f>TITRES_STAT!E975</f>
        <v>10.077999999999999</v>
      </c>
      <c r="E972" s="2">
        <f t="shared" si="60"/>
        <v>-1101.2289999999991</v>
      </c>
      <c r="F972" s="5" t="str">
        <f t="shared" si="63"/>
        <v>BEARISH</v>
      </c>
      <c r="G972" s="5" t="str">
        <f t="shared" si="62"/>
        <v>STRONG</v>
      </c>
      <c r="H972" s="5" t="str">
        <f t="shared" si="61"/>
        <v>CONFIRMED BEARISH</v>
      </c>
    </row>
    <row r="973" spans="1:8" ht="13.5" x14ac:dyDescent="0.25">
      <c r="A973" s="3">
        <f>TITRES_STAT!B976</f>
        <v>43423</v>
      </c>
      <c r="B973" s="5">
        <f>TITRES_STAT!C976</f>
        <v>14.25</v>
      </c>
      <c r="C973" s="5">
        <f>TITRES_STAT!D976</f>
        <v>9.7080000000000002</v>
      </c>
      <c r="D973" s="5">
        <f>TITRES_STAT!E976</f>
        <v>10.076000000000001</v>
      </c>
      <c r="E973" s="2">
        <f t="shared" si="60"/>
        <v>-1111.3049999999992</v>
      </c>
      <c r="F973" s="5" t="str">
        <f t="shared" si="63"/>
        <v>BEARISH</v>
      </c>
      <c r="G973" s="5" t="str">
        <f t="shared" si="62"/>
        <v>STRONG</v>
      </c>
      <c r="H973" s="5" t="str">
        <f t="shared" si="61"/>
        <v>CONFIRMED BEARISH</v>
      </c>
    </row>
    <row r="974" spans="1:8" ht="13.5" x14ac:dyDescent="0.25">
      <c r="A974" s="3">
        <f>TITRES_STAT!B977</f>
        <v>43425</v>
      </c>
      <c r="B974" s="5">
        <f>TITRES_STAT!C977</f>
        <v>14.25</v>
      </c>
      <c r="C974" s="5">
        <f>TITRES_STAT!D977</f>
        <v>9.7080000000000002</v>
      </c>
      <c r="D974" s="5">
        <f>TITRES_STAT!E977</f>
        <v>10.141999999999999</v>
      </c>
      <c r="E974" s="2">
        <f t="shared" si="60"/>
        <v>-1111.3049999999992</v>
      </c>
      <c r="F974" s="5" t="str">
        <f t="shared" si="63"/>
        <v>BEARISH</v>
      </c>
      <c r="G974" s="5" t="str">
        <f t="shared" si="62"/>
        <v>STRONG</v>
      </c>
      <c r="H974" s="5" t="str">
        <f t="shared" si="61"/>
        <v>CONFIRMED BEARISH</v>
      </c>
    </row>
    <row r="975" spans="1:8" ht="13.5" x14ac:dyDescent="0.25">
      <c r="A975" s="3">
        <f>TITRES_STAT!B978</f>
        <v>43426</v>
      </c>
      <c r="B975" s="5">
        <f>TITRES_STAT!C978</f>
        <v>14.3</v>
      </c>
      <c r="C975" s="5">
        <f>TITRES_STAT!D978</f>
        <v>9.7420000000000009</v>
      </c>
      <c r="D975" s="5">
        <f>TITRES_STAT!E978</f>
        <v>10.035</v>
      </c>
      <c r="E975" s="2">
        <f t="shared" si="60"/>
        <v>-1101.2699999999991</v>
      </c>
      <c r="F975" s="5" t="str">
        <f t="shared" si="63"/>
        <v>BEARISH</v>
      </c>
      <c r="G975" s="5" t="str">
        <f t="shared" si="62"/>
        <v>NEUTRAL</v>
      </c>
      <c r="H975" s="5" t="str">
        <f t="shared" si="61"/>
        <v>CONFIRMED BEARISH</v>
      </c>
    </row>
    <row r="976" spans="1:8" ht="13.5" x14ac:dyDescent="0.25">
      <c r="A976" s="3">
        <f>TITRES_STAT!B979</f>
        <v>43427</v>
      </c>
      <c r="B976" s="5">
        <f>TITRES_STAT!C979</f>
        <v>14.19</v>
      </c>
      <c r="C976" s="5">
        <f>TITRES_STAT!D979</f>
        <v>9.6679999999999993</v>
      </c>
      <c r="D976" s="5">
        <f>TITRES_STAT!E979</f>
        <v>9.7750000000000004</v>
      </c>
      <c r="E976" s="2">
        <f t="shared" si="60"/>
        <v>-1111.0449999999992</v>
      </c>
      <c r="F976" s="5" t="str">
        <f t="shared" si="63"/>
        <v>BEARISH</v>
      </c>
      <c r="G976" s="5" t="str">
        <f t="shared" si="62"/>
        <v>NEUTRAL</v>
      </c>
      <c r="H976" s="5" t="str">
        <f t="shared" si="61"/>
        <v>CONFIRMED BEARISH</v>
      </c>
    </row>
    <row r="977" spans="1:8" ht="13.5" x14ac:dyDescent="0.25">
      <c r="A977" s="3">
        <f>TITRES_STAT!B980</f>
        <v>43430</v>
      </c>
      <c r="B977" s="5">
        <f>TITRES_STAT!C980</f>
        <v>13.77</v>
      </c>
      <c r="C977" s="5">
        <f>TITRES_STAT!D980</f>
        <v>9.3810000000000002</v>
      </c>
      <c r="D977" s="5">
        <f>TITRES_STAT!E980</f>
        <v>9.4870000000000001</v>
      </c>
      <c r="E977" s="2">
        <f t="shared" si="60"/>
        <v>-1120.5319999999992</v>
      </c>
      <c r="F977" s="5" t="str">
        <f t="shared" si="63"/>
        <v>BEARISH</v>
      </c>
      <c r="G977" s="5" t="str">
        <f t="shared" si="62"/>
        <v>NEUTRAL</v>
      </c>
      <c r="H977" s="5" t="str">
        <f t="shared" si="61"/>
        <v>CONFIRMED BEARISH</v>
      </c>
    </row>
    <row r="978" spans="1:8" ht="13.5" x14ac:dyDescent="0.25">
      <c r="A978" s="3">
        <f>TITRES_STAT!B981</f>
        <v>43431</v>
      </c>
      <c r="B978" s="5">
        <f>TITRES_STAT!C981</f>
        <v>13.4</v>
      </c>
      <c r="C978" s="5">
        <f>TITRES_STAT!D981</f>
        <v>9.1289999999999996</v>
      </c>
      <c r="D978" s="5">
        <f>TITRES_STAT!E981</f>
        <v>9.5649999999999995</v>
      </c>
      <c r="E978" s="2">
        <f t="shared" si="60"/>
        <v>-1130.0969999999993</v>
      </c>
      <c r="F978" s="5" t="str">
        <f t="shared" si="63"/>
        <v>BEARISH</v>
      </c>
      <c r="G978" s="5" t="str">
        <f t="shared" si="62"/>
        <v>NEUTRAL</v>
      </c>
      <c r="H978" s="5" t="str">
        <f t="shared" si="61"/>
        <v>CONFIRMED BEARISH</v>
      </c>
    </row>
    <row r="979" spans="1:8" ht="13.5" x14ac:dyDescent="0.25">
      <c r="A979" s="3">
        <f>TITRES_STAT!B982</f>
        <v>43432</v>
      </c>
      <c r="B979" s="5">
        <f>TITRES_STAT!C982</f>
        <v>13.54</v>
      </c>
      <c r="C979" s="5">
        <f>TITRES_STAT!D982</f>
        <v>9.2249999999999996</v>
      </c>
      <c r="D979" s="5">
        <f>TITRES_STAT!E982</f>
        <v>9.6219999999999999</v>
      </c>
      <c r="E979" s="2">
        <f t="shared" si="60"/>
        <v>-1120.4749999999992</v>
      </c>
      <c r="F979" s="5" t="str">
        <f t="shared" si="63"/>
        <v>BEARISH</v>
      </c>
      <c r="G979" s="5" t="str">
        <f t="shared" si="62"/>
        <v>NEUTRAL</v>
      </c>
      <c r="H979" s="5" t="str">
        <f t="shared" si="61"/>
        <v>CONFIRMED BEARISH</v>
      </c>
    </row>
    <row r="980" spans="1:8" ht="13.5" x14ac:dyDescent="0.25">
      <c r="A980" s="3">
        <f>TITRES_STAT!B983</f>
        <v>43433</v>
      </c>
      <c r="B980" s="5">
        <f>TITRES_STAT!C983</f>
        <v>13.54</v>
      </c>
      <c r="C980" s="5">
        <f>TITRES_STAT!D983</f>
        <v>9.2249999999999996</v>
      </c>
      <c r="D980" s="5">
        <f>TITRES_STAT!E983</f>
        <v>9.6470000000000002</v>
      </c>
      <c r="E980" s="2">
        <f t="shared" si="60"/>
        <v>-1120.4749999999992</v>
      </c>
      <c r="F980" s="5" t="str">
        <f t="shared" si="63"/>
        <v>BEARISH</v>
      </c>
      <c r="G980" s="5" t="str">
        <f t="shared" si="62"/>
        <v>NEUTRAL</v>
      </c>
      <c r="H980" s="5" t="str">
        <f t="shared" si="61"/>
        <v>CONFIRMED BEARISH</v>
      </c>
    </row>
    <row r="981" spans="1:8" ht="13.5" x14ac:dyDescent="0.25">
      <c r="A981" s="3">
        <f>TITRES_STAT!B984</f>
        <v>43434</v>
      </c>
      <c r="B981" s="5">
        <f>TITRES_STAT!C984</f>
        <v>13.54</v>
      </c>
      <c r="C981" s="5">
        <f>TITRES_STAT!D984</f>
        <v>9.2249999999999996</v>
      </c>
      <c r="D981" s="5">
        <f>TITRES_STAT!E984</f>
        <v>9.65</v>
      </c>
      <c r="E981" s="2">
        <f t="shared" si="60"/>
        <v>-1120.4749999999992</v>
      </c>
      <c r="F981" s="5" t="str">
        <f t="shared" si="63"/>
        <v>BEARISH</v>
      </c>
      <c r="G981" s="5" t="str">
        <f t="shared" si="62"/>
        <v>NEUTRAL</v>
      </c>
      <c r="H981" s="5" t="str">
        <f t="shared" si="61"/>
        <v>CONFIRMED BEARISH</v>
      </c>
    </row>
    <row r="982" spans="1:8" ht="13.5" x14ac:dyDescent="0.25">
      <c r="A982" s="3">
        <f>TITRES_STAT!B985</f>
        <v>43437</v>
      </c>
      <c r="B982" s="5">
        <f>TITRES_STAT!C985</f>
        <v>13.6</v>
      </c>
      <c r="C982" s="5">
        <f>TITRES_STAT!D985</f>
        <v>9.266</v>
      </c>
      <c r="D982" s="5">
        <f>TITRES_STAT!E985</f>
        <v>9.8450000000000006</v>
      </c>
      <c r="E982" s="2">
        <f t="shared" si="60"/>
        <v>-1110.6299999999992</v>
      </c>
      <c r="F982" s="5" t="str">
        <f t="shared" si="63"/>
        <v>BULLISH</v>
      </c>
      <c r="G982" s="5" t="str">
        <f t="shared" si="62"/>
        <v>NEUTRAL</v>
      </c>
      <c r="H982" s="5" t="str">
        <f t="shared" si="61"/>
        <v>BULLISH DIVERGENCE</v>
      </c>
    </row>
    <row r="983" spans="1:8" ht="13.5" x14ac:dyDescent="0.25">
      <c r="A983" s="3">
        <f>TITRES_STAT!B986</f>
        <v>43438</v>
      </c>
      <c r="B983" s="5">
        <f>TITRES_STAT!C986</f>
        <v>13.64</v>
      </c>
      <c r="C983" s="5">
        <f>TITRES_STAT!D986</f>
        <v>9.2929999999999993</v>
      </c>
      <c r="D983" s="5">
        <f>TITRES_STAT!E986</f>
        <v>9.9710000000000001</v>
      </c>
      <c r="E983" s="2">
        <f t="shared" si="60"/>
        <v>-1100.6589999999992</v>
      </c>
      <c r="F983" s="5" t="str">
        <f t="shared" si="63"/>
        <v>BULLISH</v>
      </c>
      <c r="G983" s="5" t="str">
        <f t="shared" si="62"/>
        <v>WEAK</v>
      </c>
      <c r="H983" s="5" t="str">
        <f t="shared" si="61"/>
        <v>CONFIRMED BULLISH</v>
      </c>
    </row>
    <row r="984" spans="1:8" ht="13.5" x14ac:dyDescent="0.25">
      <c r="A984" s="3">
        <f>TITRES_STAT!B987</f>
        <v>43439</v>
      </c>
      <c r="B984" s="5">
        <f>TITRES_STAT!C987</f>
        <v>14</v>
      </c>
      <c r="C984" s="5">
        <f>TITRES_STAT!D987</f>
        <v>9.5380000000000003</v>
      </c>
      <c r="D984" s="5">
        <f>TITRES_STAT!E987</f>
        <v>9.9250000000000007</v>
      </c>
      <c r="E984" s="2">
        <f t="shared" si="60"/>
        <v>-1090.7339999999992</v>
      </c>
      <c r="F984" s="5" t="str">
        <f t="shared" si="63"/>
        <v>BULLISH</v>
      </c>
      <c r="G984" s="5" t="str">
        <f t="shared" si="62"/>
        <v>WEAK</v>
      </c>
      <c r="H984" s="5" t="str">
        <f t="shared" si="61"/>
        <v>CONFIRMED BULLISH</v>
      </c>
    </row>
    <row r="985" spans="1:8" ht="13.5" x14ac:dyDescent="0.25">
      <c r="A985" s="3">
        <f>TITRES_STAT!B988</f>
        <v>43440</v>
      </c>
      <c r="B985" s="5">
        <f>TITRES_STAT!C988</f>
        <v>14</v>
      </c>
      <c r="C985" s="5">
        <f>TITRES_STAT!D988</f>
        <v>9.5380000000000003</v>
      </c>
      <c r="D985" s="5">
        <f>TITRES_STAT!E988</f>
        <v>9.7420000000000009</v>
      </c>
      <c r="E985" s="2">
        <f t="shared" si="60"/>
        <v>-1090.7339999999992</v>
      </c>
      <c r="F985" s="5" t="str">
        <f t="shared" si="63"/>
        <v>BULLISH</v>
      </c>
      <c r="G985" s="5" t="str">
        <f t="shared" si="62"/>
        <v>WEAK</v>
      </c>
      <c r="H985" s="5" t="str">
        <f t="shared" si="61"/>
        <v>CONFIRMED BULLISH</v>
      </c>
    </row>
    <row r="986" spans="1:8" ht="13.5" x14ac:dyDescent="0.25">
      <c r="A986" s="3">
        <f>TITRES_STAT!B989</f>
        <v>43441</v>
      </c>
      <c r="B986" s="5">
        <f>TITRES_STAT!C989</f>
        <v>13.9</v>
      </c>
      <c r="C986" s="5">
        <f>TITRES_STAT!D989</f>
        <v>9.4700000000000006</v>
      </c>
      <c r="D986" s="5">
        <f>TITRES_STAT!E989</f>
        <v>9.4730000000000008</v>
      </c>
      <c r="E986" s="2">
        <f t="shared" si="60"/>
        <v>-1100.2069999999992</v>
      </c>
      <c r="F986" s="5" t="str">
        <f t="shared" si="63"/>
        <v>BULLISH</v>
      </c>
      <c r="G986" s="5" t="str">
        <f t="shared" si="62"/>
        <v>NEUTRAL</v>
      </c>
      <c r="H986" s="5" t="str">
        <f t="shared" si="61"/>
        <v>CONFIRMED BULLISH</v>
      </c>
    </row>
    <row r="987" spans="1:8" ht="13.5" x14ac:dyDescent="0.25">
      <c r="A987" s="3">
        <f>TITRES_STAT!B990</f>
        <v>43444</v>
      </c>
      <c r="B987" s="5">
        <f>TITRES_STAT!C990</f>
        <v>13.24</v>
      </c>
      <c r="C987" s="5">
        <f>TITRES_STAT!D990</f>
        <v>9.02</v>
      </c>
      <c r="D987" s="5">
        <f>TITRES_STAT!E990</f>
        <v>9.4830000000000005</v>
      </c>
      <c r="E987" s="2">
        <f t="shared" si="60"/>
        <v>-1109.6899999999991</v>
      </c>
      <c r="F987" s="5" t="str">
        <f t="shared" si="63"/>
        <v>BULLISH</v>
      </c>
      <c r="G987" s="5" t="str">
        <f t="shared" si="62"/>
        <v>NEUTRAL</v>
      </c>
      <c r="H987" s="5" t="str">
        <f t="shared" si="61"/>
        <v>BULLISH DIVERGENCE</v>
      </c>
    </row>
    <row r="988" spans="1:8" ht="13.5" x14ac:dyDescent="0.25">
      <c r="A988" s="3">
        <f>TITRES_STAT!B991</f>
        <v>43445</v>
      </c>
      <c r="B988" s="5">
        <f>TITRES_STAT!C991</f>
        <v>13.25</v>
      </c>
      <c r="C988" s="5">
        <f>TITRES_STAT!D991</f>
        <v>9.0269999999999992</v>
      </c>
      <c r="D988" s="5">
        <f>TITRES_STAT!E991</f>
        <v>9.3840000000000003</v>
      </c>
      <c r="E988" s="2">
        <f t="shared" si="60"/>
        <v>-1100.3059999999991</v>
      </c>
      <c r="F988" s="5" t="str">
        <f t="shared" si="63"/>
        <v>BULLISH</v>
      </c>
      <c r="G988" s="5" t="str">
        <f t="shared" si="62"/>
        <v>NEUTRAL</v>
      </c>
      <c r="H988" s="5" t="str">
        <f t="shared" si="61"/>
        <v>BULLISH DIVERGENCE</v>
      </c>
    </row>
    <row r="989" spans="1:8" ht="13.5" x14ac:dyDescent="0.25">
      <c r="A989" s="3">
        <f>TITRES_STAT!B992</f>
        <v>43446</v>
      </c>
      <c r="B989" s="5">
        <f>TITRES_STAT!C992</f>
        <v>13.2</v>
      </c>
      <c r="C989" s="5">
        <f>TITRES_STAT!D992</f>
        <v>8.9930000000000003</v>
      </c>
      <c r="D989" s="5">
        <f>TITRES_STAT!E992</f>
        <v>9.2669999999999995</v>
      </c>
      <c r="E989" s="2">
        <f t="shared" si="60"/>
        <v>-1109.5729999999992</v>
      </c>
      <c r="F989" s="5" t="str">
        <f t="shared" si="63"/>
        <v>BEARISH</v>
      </c>
      <c r="G989" s="5" t="str">
        <f t="shared" si="62"/>
        <v>NEUTRAL</v>
      </c>
      <c r="H989" s="5" t="str">
        <f t="shared" si="61"/>
        <v>CONFIRMED BEARISH</v>
      </c>
    </row>
    <row r="990" spans="1:8" ht="13.5" x14ac:dyDescent="0.25">
      <c r="A990" s="3">
        <f>TITRES_STAT!B993</f>
        <v>43447</v>
      </c>
      <c r="B990" s="5">
        <f>TITRES_STAT!C993</f>
        <v>13</v>
      </c>
      <c r="C990" s="5">
        <f>TITRES_STAT!D993</f>
        <v>8.8569999999999993</v>
      </c>
      <c r="D990" s="5">
        <f>TITRES_STAT!E993</f>
        <v>9.0429999999999993</v>
      </c>
      <c r="E990" s="2">
        <f t="shared" si="60"/>
        <v>-1118.6159999999991</v>
      </c>
      <c r="F990" s="5" t="str">
        <f t="shared" si="63"/>
        <v>BEARISH</v>
      </c>
      <c r="G990" s="5" t="str">
        <f t="shared" si="62"/>
        <v>STRONG</v>
      </c>
      <c r="H990" s="5" t="str">
        <f t="shared" si="61"/>
        <v>CONFIRMED BEARISH</v>
      </c>
    </row>
    <row r="991" spans="1:8" ht="13.5" x14ac:dyDescent="0.25">
      <c r="A991" s="3">
        <f>TITRES_STAT!B994</f>
        <v>43448</v>
      </c>
      <c r="B991" s="5">
        <f>TITRES_STAT!C994</f>
        <v>12.8</v>
      </c>
      <c r="C991" s="5">
        <f>TITRES_STAT!D994</f>
        <v>8.7210000000000001</v>
      </c>
      <c r="D991" s="5">
        <f>TITRES_STAT!E994</f>
        <v>9.0299999999999994</v>
      </c>
      <c r="E991" s="2">
        <f t="shared" si="60"/>
        <v>-1127.645999999999</v>
      </c>
      <c r="F991" s="5" t="str">
        <f t="shared" si="63"/>
        <v>BEARISH</v>
      </c>
      <c r="G991" s="5" t="str">
        <f t="shared" si="62"/>
        <v>STRONG</v>
      </c>
      <c r="H991" s="5" t="str">
        <f t="shared" si="61"/>
        <v>CONFIRMED BEARISH</v>
      </c>
    </row>
    <row r="992" spans="1:8" ht="13.5" x14ac:dyDescent="0.25">
      <c r="A992" s="3">
        <f>TITRES_STAT!B995</f>
        <v>43451</v>
      </c>
      <c r="B992" s="5">
        <f>TITRES_STAT!C995</f>
        <v>12.8</v>
      </c>
      <c r="C992" s="5">
        <f>TITRES_STAT!D995</f>
        <v>8.7210000000000001</v>
      </c>
      <c r="D992" s="5">
        <f>TITRES_STAT!E995</f>
        <v>8.9459999999999997</v>
      </c>
      <c r="E992" s="2">
        <f t="shared" si="60"/>
        <v>-1127.645999999999</v>
      </c>
      <c r="F992" s="5" t="str">
        <f t="shared" si="63"/>
        <v>BEARISH</v>
      </c>
      <c r="G992" s="5" t="str">
        <f t="shared" si="62"/>
        <v>NEUTRAL</v>
      </c>
      <c r="H992" s="5" t="str">
        <f t="shared" si="61"/>
        <v>CONFIRMED BEARISH</v>
      </c>
    </row>
    <row r="993" spans="1:8" ht="13.5" x14ac:dyDescent="0.25">
      <c r="A993" s="3">
        <f>TITRES_STAT!B996</f>
        <v>43452</v>
      </c>
      <c r="B993" s="5">
        <f>TITRES_STAT!C996</f>
        <v>12.93</v>
      </c>
      <c r="C993" s="5">
        <f>TITRES_STAT!D996</f>
        <v>8.8089999999999993</v>
      </c>
      <c r="D993" s="5">
        <f>TITRES_STAT!E996</f>
        <v>9.1920000000000002</v>
      </c>
      <c r="E993" s="2">
        <f t="shared" si="60"/>
        <v>-1118.453999999999</v>
      </c>
      <c r="F993" s="5" t="str">
        <f t="shared" si="63"/>
        <v>BEARISH</v>
      </c>
      <c r="G993" s="5" t="str">
        <f t="shared" si="62"/>
        <v>NEUTRAL</v>
      </c>
      <c r="H993" s="5" t="str">
        <f t="shared" si="61"/>
        <v>CONFIRMED BEARISH</v>
      </c>
    </row>
    <row r="994" spans="1:8" ht="13.5" x14ac:dyDescent="0.25">
      <c r="A994" s="3">
        <f>TITRES_STAT!B997</f>
        <v>43453</v>
      </c>
      <c r="B994" s="5">
        <f>TITRES_STAT!C997</f>
        <v>13</v>
      </c>
      <c r="C994" s="5">
        <f>TITRES_STAT!D997</f>
        <v>8.8569999999999993</v>
      </c>
      <c r="D994" s="5">
        <f>TITRES_STAT!E997</f>
        <v>9.1669999999999998</v>
      </c>
      <c r="E994" s="2">
        <f t="shared" si="60"/>
        <v>-1109.2869999999991</v>
      </c>
      <c r="F994" s="5" t="str">
        <f t="shared" si="63"/>
        <v>BULLISH</v>
      </c>
      <c r="G994" s="5" t="str">
        <f t="shared" si="62"/>
        <v>NEUTRAL</v>
      </c>
      <c r="H994" s="5" t="str">
        <f t="shared" si="61"/>
        <v>BULLISH DIVERGENCE</v>
      </c>
    </row>
    <row r="995" spans="1:8" ht="13.5" x14ac:dyDescent="0.25">
      <c r="A995" s="3">
        <f>TITRES_STAT!B998</f>
        <v>43454</v>
      </c>
      <c r="B995" s="5">
        <f>TITRES_STAT!C998</f>
        <v>12.75</v>
      </c>
      <c r="C995" s="5">
        <f>TITRES_STAT!D998</f>
        <v>8.6859999999999999</v>
      </c>
      <c r="D995" s="5">
        <f>TITRES_STAT!E998</f>
        <v>8.9960000000000004</v>
      </c>
      <c r="E995" s="2">
        <f t="shared" si="60"/>
        <v>-1118.2829999999992</v>
      </c>
      <c r="F995" s="5" t="str">
        <f t="shared" si="63"/>
        <v>BULLISH</v>
      </c>
      <c r="G995" s="5" t="str">
        <f t="shared" si="62"/>
        <v>NEUTRAL</v>
      </c>
      <c r="H995" s="5" t="str">
        <f t="shared" si="61"/>
        <v>BULLISH DIVERGENCE</v>
      </c>
    </row>
    <row r="996" spans="1:8" ht="13.5" x14ac:dyDescent="0.25">
      <c r="A996" s="3">
        <f>TITRES_STAT!B999</f>
        <v>43455</v>
      </c>
      <c r="B996" s="5">
        <f>TITRES_STAT!C999</f>
        <v>12.68</v>
      </c>
      <c r="C996" s="5">
        <f>TITRES_STAT!D999</f>
        <v>8.6389999999999993</v>
      </c>
      <c r="D996" s="5">
        <f>TITRES_STAT!E999</f>
        <v>9.0039999999999996</v>
      </c>
      <c r="E996" s="2">
        <f t="shared" si="60"/>
        <v>-1127.2869999999991</v>
      </c>
      <c r="F996" s="5" t="str">
        <f t="shared" si="63"/>
        <v>BULLISH</v>
      </c>
      <c r="G996" s="5" t="str">
        <f t="shared" si="62"/>
        <v>NEUTRAL</v>
      </c>
      <c r="H996" s="5" t="str">
        <f t="shared" si="61"/>
        <v>BULLISH DIVERGENCE</v>
      </c>
    </row>
    <row r="997" spans="1:8" ht="13.5" x14ac:dyDescent="0.25">
      <c r="A997" s="3">
        <f>TITRES_STAT!B1000</f>
        <v>43458</v>
      </c>
      <c r="B997" s="5">
        <f>TITRES_STAT!C1000</f>
        <v>12.7</v>
      </c>
      <c r="C997" s="5">
        <f>TITRES_STAT!D1000</f>
        <v>8.6519999999999992</v>
      </c>
      <c r="D997" s="5">
        <f>TITRES_STAT!E1000</f>
        <v>8.9610000000000003</v>
      </c>
      <c r="E997" s="2">
        <f t="shared" si="60"/>
        <v>-1118.3259999999991</v>
      </c>
      <c r="F997" s="5" t="str">
        <f t="shared" si="63"/>
        <v>BULLISH</v>
      </c>
      <c r="G997" s="5" t="str">
        <f t="shared" si="62"/>
        <v>NEUTRAL</v>
      </c>
      <c r="H997" s="5" t="str">
        <f t="shared" si="61"/>
        <v>BULLISH DIVERGENCE</v>
      </c>
    </row>
    <row r="998" spans="1:8" ht="13.5" x14ac:dyDescent="0.25">
      <c r="A998" s="3">
        <f>TITRES_STAT!B1001</f>
        <v>43459</v>
      </c>
      <c r="B998" s="5">
        <f>TITRES_STAT!C1001</f>
        <v>12.64</v>
      </c>
      <c r="C998" s="5">
        <f>TITRES_STAT!D1001</f>
        <v>8.6120000000000001</v>
      </c>
      <c r="D998" s="5">
        <f>TITRES_STAT!E1001</f>
        <v>8.9559999999999995</v>
      </c>
      <c r="E998" s="2">
        <f t="shared" si="60"/>
        <v>-1127.281999999999</v>
      </c>
      <c r="F998" s="5" t="str">
        <f t="shared" si="63"/>
        <v>BEARISH</v>
      </c>
      <c r="G998" s="5" t="str">
        <f t="shared" si="62"/>
        <v>NEUTRAL</v>
      </c>
      <c r="H998" s="5" t="str">
        <f t="shared" si="61"/>
        <v>CONFIRMED BEARISH</v>
      </c>
    </row>
    <row r="999" spans="1:8" ht="13.5" x14ac:dyDescent="0.25">
      <c r="A999" s="3">
        <f>TITRES_STAT!B1002</f>
        <v>43460</v>
      </c>
      <c r="B999" s="5">
        <f>TITRES_STAT!C1002</f>
        <v>12.63</v>
      </c>
      <c r="C999" s="5">
        <f>TITRES_STAT!D1002</f>
        <v>8.6050000000000004</v>
      </c>
      <c r="D999" s="5">
        <f>TITRES_STAT!E1002</f>
        <v>9.01</v>
      </c>
      <c r="E999" s="2">
        <f t="shared" si="60"/>
        <v>-1136.291999999999</v>
      </c>
      <c r="F999" s="5" t="str">
        <f t="shared" si="63"/>
        <v>BEARISH</v>
      </c>
      <c r="G999" s="5" t="str">
        <f t="shared" si="62"/>
        <v>STRONG</v>
      </c>
      <c r="H999" s="5" t="str">
        <f t="shared" si="61"/>
        <v>CONFIRMED BEARISH</v>
      </c>
    </row>
    <row r="1000" spans="1:8" ht="13.5" x14ac:dyDescent="0.25">
      <c r="A1000" s="3">
        <f>TITRES_STAT!B1003</f>
        <v>43461</v>
      </c>
      <c r="B1000" s="5">
        <f>TITRES_STAT!C1003</f>
        <v>12.7</v>
      </c>
      <c r="C1000" s="5">
        <f>TITRES_STAT!D1003</f>
        <v>8.6519999999999992</v>
      </c>
      <c r="D1000" s="5">
        <f>TITRES_STAT!E1003</f>
        <v>9.0139999999999993</v>
      </c>
      <c r="E1000" s="2">
        <f t="shared" si="60"/>
        <v>-1127.2779999999991</v>
      </c>
      <c r="F1000" s="5" t="str">
        <f t="shared" si="63"/>
        <v>BEARISH</v>
      </c>
      <c r="G1000" s="5" t="str">
        <f t="shared" si="62"/>
        <v>NEUTRAL</v>
      </c>
      <c r="H1000" s="5" t="str">
        <f t="shared" si="61"/>
        <v>CONFIRMED BEARISH</v>
      </c>
    </row>
    <row r="1001" spans="1:8" ht="13.5" x14ac:dyDescent="0.25">
      <c r="A1001" s="3">
        <f>TITRES_STAT!B1004</f>
        <v>43462</v>
      </c>
      <c r="B1001" s="5">
        <f>TITRES_STAT!C1004</f>
        <v>12.79</v>
      </c>
      <c r="C1001" s="5">
        <f>TITRES_STAT!D1004</f>
        <v>8.7140000000000004</v>
      </c>
      <c r="D1001" s="5">
        <f>TITRES_STAT!E1004</f>
        <v>9.0280000000000005</v>
      </c>
      <c r="E1001" s="2">
        <f t="shared" si="60"/>
        <v>-1118.2499999999991</v>
      </c>
      <c r="F1001" s="5" t="str">
        <f t="shared" si="63"/>
        <v>BULLISH</v>
      </c>
      <c r="G1001" s="5" t="str">
        <f t="shared" si="62"/>
        <v>NEUTRAL</v>
      </c>
      <c r="H1001" s="5" t="str">
        <f t="shared" si="61"/>
        <v>CONFIRMED BULLISH</v>
      </c>
    </row>
    <row r="1002" spans="1:8" ht="13.5" x14ac:dyDescent="0.25">
      <c r="A1002" s="3">
        <f>TITRES_STAT!B1005</f>
        <v>43465</v>
      </c>
      <c r="B1002" s="5">
        <f>TITRES_STAT!C1005</f>
        <v>12.8</v>
      </c>
      <c r="C1002" s="5">
        <f>TITRES_STAT!D1005</f>
        <v>8.7210000000000001</v>
      </c>
      <c r="D1002" s="5">
        <f>TITRES_STAT!E1005</f>
        <v>8.9499999999999993</v>
      </c>
      <c r="E1002" s="2">
        <f t="shared" si="60"/>
        <v>-1109.299999999999</v>
      </c>
      <c r="F1002" s="5" t="str">
        <f t="shared" si="63"/>
        <v>BULLISH</v>
      </c>
      <c r="G1002" s="5" t="str">
        <f t="shared" si="62"/>
        <v>NEUTRAL</v>
      </c>
      <c r="H1002" s="5" t="str">
        <f t="shared" si="61"/>
        <v>CONFIRMED BULLISH</v>
      </c>
    </row>
    <row r="1003" spans="1:8" ht="13.5" x14ac:dyDescent="0.25">
      <c r="A1003" s="3">
        <f>TITRES_STAT!B1006</f>
        <v>43467</v>
      </c>
      <c r="B1003" s="5">
        <f>TITRES_STAT!C1006</f>
        <v>12.66</v>
      </c>
      <c r="C1003" s="5">
        <f>TITRES_STAT!D1006</f>
        <v>8.625</v>
      </c>
      <c r="D1003" s="5">
        <f>TITRES_STAT!E1006</f>
        <v>8.9860000000000007</v>
      </c>
      <c r="E1003" s="2">
        <f t="shared" si="60"/>
        <v>-1118.2859999999991</v>
      </c>
      <c r="F1003" s="5" t="str">
        <f t="shared" si="63"/>
        <v>BULLISH</v>
      </c>
      <c r="G1003" s="5" t="str">
        <f t="shared" si="62"/>
        <v>NEUTRAL</v>
      </c>
      <c r="H1003" s="5" t="str">
        <f t="shared" si="61"/>
        <v>CONFIRMED BULLISH</v>
      </c>
    </row>
    <row r="1004" spans="1:8" ht="13.5" x14ac:dyDescent="0.25">
      <c r="A1004" s="3">
        <f>TITRES_STAT!B1007</f>
        <v>43468</v>
      </c>
      <c r="B1004" s="5">
        <f>TITRES_STAT!C1007</f>
        <v>12.92</v>
      </c>
      <c r="C1004" s="5">
        <f>TITRES_STAT!D1007</f>
        <v>8.8019999999999996</v>
      </c>
      <c r="D1004" s="5">
        <f>TITRES_STAT!E1007</f>
        <v>9.0190000000000001</v>
      </c>
      <c r="E1004" s="2">
        <f t="shared" si="60"/>
        <v>-1109.2669999999991</v>
      </c>
      <c r="F1004" s="5" t="str">
        <f t="shared" si="63"/>
        <v>BULLISH</v>
      </c>
      <c r="G1004" s="5" t="str">
        <f t="shared" si="62"/>
        <v>WEAK</v>
      </c>
      <c r="H1004" s="5" t="str">
        <f t="shared" si="61"/>
        <v>CONFIRMED BULLISH</v>
      </c>
    </row>
    <row r="1005" spans="1:8" ht="13.5" x14ac:dyDescent="0.25">
      <c r="A1005" s="3">
        <f>TITRES_STAT!B1008</f>
        <v>43469</v>
      </c>
      <c r="B1005" s="5">
        <f>TITRES_STAT!C1008</f>
        <v>12.7</v>
      </c>
      <c r="C1005" s="5">
        <f>TITRES_STAT!D1008</f>
        <v>8.6519999999999992</v>
      </c>
      <c r="D1005" s="5">
        <f>TITRES_STAT!E1008</f>
        <v>8.9740000000000002</v>
      </c>
      <c r="E1005" s="2">
        <f t="shared" si="60"/>
        <v>-1118.2409999999991</v>
      </c>
      <c r="F1005" s="5" t="str">
        <f t="shared" si="63"/>
        <v>BULLISH</v>
      </c>
      <c r="G1005" s="5" t="str">
        <f t="shared" si="62"/>
        <v>NEUTRAL</v>
      </c>
      <c r="H1005" s="5" t="str">
        <f t="shared" si="61"/>
        <v>NEUTRAL</v>
      </c>
    </row>
    <row r="1006" spans="1:8" ht="13.5" x14ac:dyDescent="0.25">
      <c r="A1006" s="3">
        <f>TITRES_STAT!B1009</f>
        <v>43472</v>
      </c>
      <c r="B1006" s="5">
        <f>TITRES_STAT!C1009</f>
        <v>12.51</v>
      </c>
      <c r="C1006" s="5">
        <f>TITRES_STAT!D1009</f>
        <v>8.5229999999999997</v>
      </c>
      <c r="D1006" s="5">
        <f>TITRES_STAT!E1009</f>
        <v>8.8620000000000001</v>
      </c>
      <c r="E1006" s="2">
        <f t="shared" si="60"/>
        <v>-1127.1029999999992</v>
      </c>
      <c r="F1006" s="5" t="str">
        <f t="shared" si="63"/>
        <v>BEARISH</v>
      </c>
      <c r="G1006" s="5" t="str">
        <f t="shared" si="62"/>
        <v>NEUTRAL</v>
      </c>
      <c r="H1006" s="5" t="str">
        <f t="shared" si="61"/>
        <v>CONFIRMED BEARISH</v>
      </c>
    </row>
    <row r="1007" spans="1:8" ht="13.5" x14ac:dyDescent="0.25">
      <c r="A1007" s="3">
        <f>TITRES_STAT!B1010</f>
        <v>43473</v>
      </c>
      <c r="B1007" s="5">
        <f>TITRES_STAT!C1010</f>
        <v>12.45</v>
      </c>
      <c r="C1007" s="5">
        <f>TITRES_STAT!D1010</f>
        <v>8.4819999999999993</v>
      </c>
      <c r="D1007" s="5">
        <f>TITRES_STAT!E1010</f>
        <v>8.8230000000000004</v>
      </c>
      <c r="E1007" s="2">
        <f t="shared" si="60"/>
        <v>-1135.9259999999992</v>
      </c>
      <c r="F1007" s="5" t="str">
        <f t="shared" si="63"/>
        <v>BEARISH</v>
      </c>
      <c r="G1007" s="5" t="str">
        <f t="shared" si="62"/>
        <v>STRONG</v>
      </c>
      <c r="H1007" s="5" t="str">
        <f t="shared" si="61"/>
        <v>CONFIRMED BEARISH</v>
      </c>
    </row>
    <row r="1008" spans="1:8" ht="13.5" x14ac:dyDescent="0.25">
      <c r="A1008" s="3">
        <f>TITRES_STAT!B1011</f>
        <v>43474</v>
      </c>
      <c r="B1008" s="5">
        <f>TITRES_STAT!C1011</f>
        <v>12.59</v>
      </c>
      <c r="C1008" s="5">
        <f>TITRES_STAT!D1011</f>
        <v>8.577</v>
      </c>
      <c r="D1008" s="5">
        <f>TITRES_STAT!E1011</f>
        <v>8.8780000000000001</v>
      </c>
      <c r="E1008" s="2">
        <f t="shared" si="60"/>
        <v>-1127.0479999999993</v>
      </c>
      <c r="F1008" s="5" t="str">
        <f t="shared" si="63"/>
        <v>BEARISH</v>
      </c>
      <c r="G1008" s="5" t="str">
        <f t="shared" si="62"/>
        <v>NEUTRAL</v>
      </c>
      <c r="H1008" s="5" t="str">
        <f t="shared" si="61"/>
        <v>CONFIRMED BEARISH</v>
      </c>
    </row>
    <row r="1009" spans="1:8" ht="13.5" x14ac:dyDescent="0.25">
      <c r="A1009" s="3">
        <f>TITRES_STAT!B1012</f>
        <v>43475</v>
      </c>
      <c r="B1009" s="5">
        <f>TITRES_STAT!C1012</f>
        <v>12.5</v>
      </c>
      <c r="C1009" s="5">
        <f>TITRES_STAT!D1012</f>
        <v>8.516</v>
      </c>
      <c r="D1009" s="5">
        <f>TITRES_STAT!E1012</f>
        <v>8.9420000000000002</v>
      </c>
      <c r="E1009" s="2">
        <f t="shared" si="60"/>
        <v>-1135.9899999999993</v>
      </c>
      <c r="F1009" s="5" t="str">
        <f t="shared" si="63"/>
        <v>BEARISH</v>
      </c>
      <c r="G1009" s="5" t="str">
        <f t="shared" si="62"/>
        <v>STRONG</v>
      </c>
      <c r="H1009" s="5" t="str">
        <f t="shared" si="61"/>
        <v>CONFIRMED BEARISH</v>
      </c>
    </row>
    <row r="1010" spans="1:8" ht="13.5" x14ac:dyDescent="0.25">
      <c r="A1010" s="3">
        <f>TITRES_STAT!B1013</f>
        <v>43476</v>
      </c>
      <c r="B1010" s="5">
        <f>TITRES_STAT!C1013</f>
        <v>12.79</v>
      </c>
      <c r="C1010" s="5">
        <f>TITRES_STAT!D1013</f>
        <v>8.7140000000000004</v>
      </c>
      <c r="D1010" s="5">
        <f>TITRES_STAT!E1013</f>
        <v>9.01</v>
      </c>
      <c r="E1010" s="2">
        <f t="shared" si="60"/>
        <v>-1126.9799999999993</v>
      </c>
      <c r="F1010" s="5" t="str">
        <f t="shared" si="63"/>
        <v>BEARISH</v>
      </c>
      <c r="G1010" s="5" t="str">
        <f t="shared" si="62"/>
        <v>NEUTRAL</v>
      </c>
      <c r="H1010" s="5" t="str">
        <f t="shared" si="61"/>
        <v>BEARISH DIVERGENCE</v>
      </c>
    </row>
    <row r="1011" spans="1:8" ht="13.5" x14ac:dyDescent="0.25">
      <c r="A1011" s="3">
        <f>TITRES_STAT!B1014</f>
        <v>43480</v>
      </c>
      <c r="B1011" s="5">
        <f>TITRES_STAT!C1014</f>
        <v>12.79</v>
      </c>
      <c r="C1011" s="5">
        <f>TITRES_STAT!D1014</f>
        <v>8.7140000000000004</v>
      </c>
      <c r="D1011" s="5">
        <f>TITRES_STAT!E1014</f>
        <v>8.984</v>
      </c>
      <c r="E1011" s="2">
        <f t="shared" si="60"/>
        <v>-1126.9799999999993</v>
      </c>
      <c r="F1011" s="5" t="str">
        <f t="shared" si="63"/>
        <v>BULLISH</v>
      </c>
      <c r="G1011" s="5" t="str">
        <f t="shared" si="62"/>
        <v>NEUTRAL</v>
      </c>
      <c r="H1011" s="5" t="str">
        <f t="shared" si="61"/>
        <v>CONFIRMED BULLISH</v>
      </c>
    </row>
    <row r="1012" spans="1:8" ht="13.5" x14ac:dyDescent="0.25">
      <c r="A1012" s="3">
        <f>TITRES_STAT!B1015</f>
        <v>43481</v>
      </c>
      <c r="B1012" s="5">
        <f>TITRES_STAT!C1015</f>
        <v>12.76</v>
      </c>
      <c r="C1012" s="5">
        <f>TITRES_STAT!D1015</f>
        <v>8.6929999999999996</v>
      </c>
      <c r="D1012" s="5">
        <f>TITRES_STAT!E1015</f>
        <v>8.9420000000000002</v>
      </c>
      <c r="E1012" s="2">
        <f t="shared" si="60"/>
        <v>-1135.9219999999993</v>
      </c>
      <c r="F1012" s="5" t="str">
        <f t="shared" si="63"/>
        <v>BULLISH</v>
      </c>
      <c r="G1012" s="5" t="str">
        <f t="shared" si="62"/>
        <v>NEUTRAL</v>
      </c>
      <c r="H1012" s="5" t="str">
        <f t="shared" si="61"/>
        <v>CONFIRMED BULLISH</v>
      </c>
    </row>
    <row r="1013" spans="1:8" ht="13.5" x14ac:dyDescent="0.25">
      <c r="A1013" s="3">
        <f>TITRES_STAT!B1016</f>
        <v>43482</v>
      </c>
      <c r="B1013" s="5">
        <f>TITRES_STAT!C1016</f>
        <v>12.69</v>
      </c>
      <c r="C1013" s="5">
        <f>TITRES_STAT!D1016</f>
        <v>8.6460000000000008</v>
      </c>
      <c r="D1013" s="5">
        <f>TITRES_STAT!E1016</f>
        <v>9.0210000000000008</v>
      </c>
      <c r="E1013" s="2">
        <f t="shared" si="60"/>
        <v>-1144.9429999999993</v>
      </c>
      <c r="F1013" s="5" t="str">
        <f t="shared" si="63"/>
        <v>BEARISH</v>
      </c>
      <c r="G1013" s="5" t="str">
        <f t="shared" si="62"/>
        <v>NEUTRAL</v>
      </c>
      <c r="H1013" s="5" t="str">
        <f t="shared" si="61"/>
        <v>BEARISH DIVERGENCE</v>
      </c>
    </row>
    <row r="1014" spans="1:8" ht="13.5" x14ac:dyDescent="0.25">
      <c r="A1014" s="3">
        <f>TITRES_STAT!B1017</f>
        <v>43483</v>
      </c>
      <c r="B1014" s="5">
        <f>TITRES_STAT!C1017</f>
        <v>12.72</v>
      </c>
      <c r="C1014" s="5">
        <f>TITRES_STAT!D1017</f>
        <v>8.6660000000000004</v>
      </c>
      <c r="D1014" s="5">
        <f>TITRES_STAT!E1017</f>
        <v>9.0470000000000006</v>
      </c>
      <c r="E1014" s="2">
        <f t="shared" si="60"/>
        <v>-1135.8959999999993</v>
      </c>
      <c r="F1014" s="5" t="str">
        <f t="shared" si="63"/>
        <v>BULLISH</v>
      </c>
      <c r="G1014" s="5" t="str">
        <f t="shared" si="62"/>
        <v>NEUTRAL</v>
      </c>
      <c r="H1014" s="5" t="str">
        <f t="shared" si="61"/>
        <v>CONFIRMED BULLISH</v>
      </c>
    </row>
    <row r="1015" spans="1:8" ht="13.5" x14ac:dyDescent="0.25">
      <c r="A1015" s="3">
        <f>TITRES_STAT!B1018</f>
        <v>43486</v>
      </c>
      <c r="B1015" s="5">
        <f>TITRES_STAT!C1018</f>
        <v>13.1</v>
      </c>
      <c r="C1015" s="5">
        <f>TITRES_STAT!D1018</f>
        <v>8.9250000000000007</v>
      </c>
      <c r="D1015" s="5">
        <f>TITRES_STAT!E1018</f>
        <v>9.2959999999999994</v>
      </c>
      <c r="E1015" s="2">
        <f t="shared" si="60"/>
        <v>-1126.5999999999992</v>
      </c>
      <c r="F1015" s="5" t="str">
        <f t="shared" si="63"/>
        <v>BULLISH</v>
      </c>
      <c r="G1015" s="5" t="str">
        <f t="shared" si="62"/>
        <v>NEUTRAL</v>
      </c>
      <c r="H1015" s="5" t="str">
        <f t="shared" si="61"/>
        <v>CONFIRMED BULLISH</v>
      </c>
    </row>
    <row r="1016" spans="1:8" ht="13.5" x14ac:dyDescent="0.25">
      <c r="A1016" s="3">
        <f>TITRES_STAT!B1019</f>
        <v>43487</v>
      </c>
      <c r="B1016" s="5">
        <f>TITRES_STAT!C1019</f>
        <v>12.9</v>
      </c>
      <c r="C1016" s="5">
        <f>TITRES_STAT!D1019</f>
        <v>8.7889999999999997</v>
      </c>
      <c r="D1016" s="5">
        <f>TITRES_STAT!E1019</f>
        <v>8.9220000000000006</v>
      </c>
      <c r="E1016" s="2">
        <f t="shared" si="60"/>
        <v>-1135.5219999999993</v>
      </c>
      <c r="F1016" s="5" t="str">
        <f t="shared" si="63"/>
        <v>BEARISH</v>
      </c>
      <c r="G1016" s="5" t="str">
        <f t="shared" si="62"/>
        <v>NEUTRAL</v>
      </c>
      <c r="H1016" s="5" t="str">
        <f t="shared" si="61"/>
        <v>BEARISH DIVERGENCE</v>
      </c>
    </row>
    <row r="1017" spans="1:8" ht="13.5" x14ac:dyDescent="0.25">
      <c r="A1017" s="3">
        <f>TITRES_STAT!B1020</f>
        <v>43488</v>
      </c>
      <c r="B1017" s="5">
        <f>TITRES_STAT!C1020</f>
        <v>12.52</v>
      </c>
      <c r="C1017" s="5">
        <f>TITRES_STAT!D1020</f>
        <v>8.5299999999999994</v>
      </c>
      <c r="D1017" s="5">
        <f>TITRES_STAT!E1020</f>
        <v>8.9600000000000009</v>
      </c>
      <c r="E1017" s="2">
        <f t="shared" si="60"/>
        <v>-1144.4819999999993</v>
      </c>
      <c r="F1017" s="5" t="str">
        <f t="shared" si="63"/>
        <v>BEARISH</v>
      </c>
      <c r="G1017" s="5" t="str">
        <f t="shared" si="62"/>
        <v>NEUTRAL</v>
      </c>
      <c r="H1017" s="5" t="str">
        <f t="shared" si="61"/>
        <v>CONFIRMED BEARISH</v>
      </c>
    </row>
    <row r="1018" spans="1:8" ht="13.5" x14ac:dyDescent="0.25">
      <c r="A1018" s="3">
        <f>TITRES_STAT!B1021</f>
        <v>43489</v>
      </c>
      <c r="B1018" s="5">
        <f>TITRES_STAT!C1021</f>
        <v>12.65</v>
      </c>
      <c r="C1018" s="5">
        <f>TITRES_STAT!D1021</f>
        <v>8.6180000000000003</v>
      </c>
      <c r="D1018" s="5">
        <f>TITRES_STAT!E1021</f>
        <v>8.9209999999999994</v>
      </c>
      <c r="E1018" s="2">
        <f t="shared" si="60"/>
        <v>-1135.5609999999992</v>
      </c>
      <c r="F1018" s="5" t="str">
        <f t="shared" si="63"/>
        <v>BULLISH</v>
      </c>
      <c r="G1018" s="5" t="str">
        <f t="shared" si="62"/>
        <v>NEUTRAL</v>
      </c>
      <c r="H1018" s="5" t="str">
        <f t="shared" si="61"/>
        <v>BULLISH DIVERGENCE</v>
      </c>
    </row>
    <row r="1019" spans="1:8" ht="13.5" x14ac:dyDescent="0.25">
      <c r="A1019" s="3">
        <f>TITRES_STAT!B1022</f>
        <v>43490</v>
      </c>
      <c r="B1019" s="5">
        <f>TITRES_STAT!C1022</f>
        <v>12.81</v>
      </c>
      <c r="C1019" s="5">
        <f>TITRES_STAT!D1022</f>
        <v>8.7270000000000003</v>
      </c>
      <c r="D1019" s="5">
        <f>TITRES_STAT!E1022</f>
        <v>9.0749999999999993</v>
      </c>
      <c r="E1019" s="2">
        <f t="shared" si="60"/>
        <v>-1126.4859999999992</v>
      </c>
      <c r="F1019" s="5" t="str">
        <f t="shared" si="63"/>
        <v>BULLISH</v>
      </c>
      <c r="G1019" s="5" t="str">
        <f t="shared" si="62"/>
        <v>NEUTRAL</v>
      </c>
      <c r="H1019" s="5" t="str">
        <f t="shared" si="61"/>
        <v>CONFIRMED BULLISH</v>
      </c>
    </row>
    <row r="1020" spans="1:8" ht="13.5" x14ac:dyDescent="0.25">
      <c r="A1020" s="3">
        <f>TITRES_STAT!B1023</f>
        <v>43493</v>
      </c>
      <c r="B1020" s="5">
        <f>TITRES_STAT!C1023</f>
        <v>12.8</v>
      </c>
      <c r="C1020" s="5">
        <f>TITRES_STAT!D1023</f>
        <v>8.7210000000000001</v>
      </c>
      <c r="D1020" s="5">
        <f>TITRES_STAT!E1023</f>
        <v>9.0749999999999993</v>
      </c>
      <c r="E1020" s="2">
        <f t="shared" si="60"/>
        <v>-1135.5609999999992</v>
      </c>
      <c r="F1020" s="5" t="str">
        <f t="shared" si="63"/>
        <v>BEARISH</v>
      </c>
      <c r="G1020" s="5" t="str">
        <f t="shared" si="62"/>
        <v>NEUTRAL</v>
      </c>
      <c r="H1020" s="5" t="str">
        <f t="shared" si="61"/>
        <v>CONFIRMED BEARISH</v>
      </c>
    </row>
    <row r="1021" spans="1:8" ht="13.5" x14ac:dyDescent="0.25">
      <c r="A1021" s="3">
        <f>TITRES_STAT!B1024</f>
        <v>43494</v>
      </c>
      <c r="B1021" s="5">
        <f>TITRES_STAT!C1024</f>
        <v>12.81</v>
      </c>
      <c r="C1021" s="5">
        <f>TITRES_STAT!D1024</f>
        <v>8.7270000000000003</v>
      </c>
      <c r="D1021" s="5">
        <f>TITRES_STAT!E1024</f>
        <v>9.0779999999999994</v>
      </c>
      <c r="E1021" s="2">
        <f t="shared" si="60"/>
        <v>-1126.4829999999993</v>
      </c>
      <c r="F1021" s="5" t="str">
        <f t="shared" si="63"/>
        <v>BULLISH</v>
      </c>
      <c r="G1021" s="5" t="str">
        <f t="shared" si="62"/>
        <v>NEUTRAL</v>
      </c>
      <c r="H1021" s="5" t="str">
        <f t="shared" si="61"/>
        <v>BULLISH DIVERGENCE</v>
      </c>
    </row>
    <row r="1022" spans="1:8" ht="13.5" x14ac:dyDescent="0.25">
      <c r="A1022" s="3">
        <f>TITRES_STAT!B1025</f>
        <v>43495</v>
      </c>
      <c r="B1022" s="5">
        <f>TITRES_STAT!C1025</f>
        <v>12.8</v>
      </c>
      <c r="C1022" s="5">
        <f>TITRES_STAT!D1025</f>
        <v>8.7210000000000001</v>
      </c>
      <c r="D1022" s="5">
        <f>TITRES_STAT!E1025</f>
        <v>9.0830000000000002</v>
      </c>
      <c r="E1022" s="2">
        <f t="shared" si="60"/>
        <v>-1135.5659999999993</v>
      </c>
      <c r="F1022" s="5" t="str">
        <f t="shared" si="63"/>
        <v>BULLISH</v>
      </c>
      <c r="G1022" s="5" t="str">
        <f t="shared" si="62"/>
        <v>NEUTRAL</v>
      </c>
      <c r="H1022" s="5" t="str">
        <f t="shared" si="61"/>
        <v>CONFIRMED BULLISH</v>
      </c>
    </row>
    <row r="1023" spans="1:8" ht="13.5" x14ac:dyDescent="0.25">
      <c r="A1023" s="3">
        <f>TITRES_STAT!B1026</f>
        <v>43496</v>
      </c>
      <c r="B1023" s="5">
        <f>TITRES_STAT!C1026</f>
        <v>12.85</v>
      </c>
      <c r="C1023" s="5">
        <f>TITRES_STAT!D1026</f>
        <v>8.7550000000000008</v>
      </c>
      <c r="D1023" s="5">
        <f>TITRES_STAT!E1026</f>
        <v>9.2040000000000006</v>
      </c>
      <c r="E1023" s="2">
        <f t="shared" si="60"/>
        <v>-1126.3619999999994</v>
      </c>
      <c r="F1023" s="5" t="str">
        <f t="shared" si="63"/>
        <v>BULLISH</v>
      </c>
      <c r="G1023" s="5" t="str">
        <f t="shared" si="62"/>
        <v>NEUTRAL</v>
      </c>
      <c r="H1023" s="5" t="str">
        <f t="shared" si="61"/>
        <v>CONFIRMED BULLISH</v>
      </c>
    </row>
    <row r="1024" spans="1:8" ht="13.5" x14ac:dyDescent="0.25">
      <c r="A1024" s="3">
        <f>TITRES_STAT!B1027</f>
        <v>43497</v>
      </c>
      <c r="B1024" s="5">
        <f>TITRES_STAT!C1027</f>
        <v>13</v>
      </c>
      <c r="C1024" s="5">
        <f>TITRES_STAT!D1027</f>
        <v>8.8569999999999993</v>
      </c>
      <c r="D1024" s="5">
        <f>TITRES_STAT!E1027</f>
        <v>9.1379999999999999</v>
      </c>
      <c r="E1024" s="2">
        <f t="shared" si="60"/>
        <v>-1117.2239999999995</v>
      </c>
      <c r="F1024" s="5" t="str">
        <f t="shared" si="63"/>
        <v>BULLISH</v>
      </c>
      <c r="G1024" s="5" t="str">
        <f t="shared" si="62"/>
        <v>NEUTRAL</v>
      </c>
      <c r="H1024" s="5" t="str">
        <f t="shared" si="61"/>
        <v>CONFIRMED BULLISH</v>
      </c>
    </row>
    <row r="1025" spans="1:8" ht="13.5" x14ac:dyDescent="0.25">
      <c r="A1025" s="3">
        <f>TITRES_STAT!B1028</f>
        <v>43500</v>
      </c>
      <c r="B1025" s="5">
        <f>TITRES_STAT!C1028</f>
        <v>13</v>
      </c>
      <c r="C1025" s="5">
        <f>TITRES_STAT!D1028</f>
        <v>8.8569999999999993</v>
      </c>
      <c r="D1025" s="5">
        <f>TITRES_STAT!E1028</f>
        <v>9.0039999999999996</v>
      </c>
      <c r="E1025" s="2">
        <f t="shared" si="60"/>
        <v>-1117.2239999999995</v>
      </c>
      <c r="F1025" s="5" t="str">
        <f t="shared" si="63"/>
        <v>BULLISH</v>
      </c>
      <c r="G1025" s="5" t="str">
        <f t="shared" si="62"/>
        <v>NEUTRAL</v>
      </c>
      <c r="H1025" s="5" t="str">
        <f t="shared" si="61"/>
        <v>CONFIRMED BULLISH</v>
      </c>
    </row>
    <row r="1026" spans="1:8" ht="13.5" x14ac:dyDescent="0.25">
      <c r="A1026" s="3">
        <f>TITRES_STAT!B1029</f>
        <v>43501</v>
      </c>
      <c r="B1026" s="5">
        <f>TITRES_STAT!C1029</f>
        <v>12.7</v>
      </c>
      <c r="C1026" s="5">
        <f>TITRES_STAT!D1029</f>
        <v>8.6519999999999992</v>
      </c>
      <c r="D1026" s="5">
        <f>TITRES_STAT!E1029</f>
        <v>9.0869999999999997</v>
      </c>
      <c r="E1026" s="2">
        <f t="shared" si="60"/>
        <v>-1126.3109999999995</v>
      </c>
      <c r="F1026" s="5" t="str">
        <f t="shared" si="63"/>
        <v>BULLISH</v>
      </c>
      <c r="G1026" s="5" t="str">
        <f t="shared" si="62"/>
        <v>NEUTRAL</v>
      </c>
      <c r="H1026" s="5" t="str">
        <f t="shared" si="61"/>
        <v>BULLISH DIVERGENCE</v>
      </c>
    </row>
    <row r="1027" spans="1:8" ht="13.5" x14ac:dyDescent="0.25">
      <c r="A1027" s="3">
        <f>TITRES_STAT!B1030</f>
        <v>43502</v>
      </c>
      <c r="B1027" s="5">
        <f>TITRES_STAT!C1030</f>
        <v>12.97</v>
      </c>
      <c r="C1027" s="5">
        <f>TITRES_STAT!D1030</f>
        <v>8.8360000000000003</v>
      </c>
      <c r="D1027" s="5">
        <f>TITRES_STAT!E1030</f>
        <v>9.0779999999999994</v>
      </c>
      <c r="E1027" s="2">
        <f t="shared" si="60"/>
        <v>-1117.2329999999995</v>
      </c>
      <c r="F1027" s="5" t="str">
        <f t="shared" si="63"/>
        <v>BULLISH</v>
      </c>
      <c r="G1027" s="5" t="str">
        <f t="shared" si="62"/>
        <v>NEUTRAL</v>
      </c>
      <c r="H1027" s="5" t="str">
        <f t="shared" si="61"/>
        <v>CONFIRMED BULLISH</v>
      </c>
    </row>
    <row r="1028" spans="1:8" ht="13.5" x14ac:dyDescent="0.25">
      <c r="A1028" s="3">
        <f>TITRES_STAT!B1031</f>
        <v>43503</v>
      </c>
      <c r="B1028" s="5">
        <f>TITRES_STAT!C1031</f>
        <v>12.7</v>
      </c>
      <c r="C1028" s="5">
        <f>TITRES_STAT!D1031</f>
        <v>8.6519999999999992</v>
      </c>
      <c r="D1028" s="5">
        <f>TITRES_STAT!E1031</f>
        <v>8.8339999999999996</v>
      </c>
      <c r="E1028" s="2">
        <f t="shared" ref="E1028:E1091" si="64">IF(B1028&gt;B1027, E1027+D1028, IF(B1028&lt;B1027, E1027-D1028, E1027))</f>
        <v>-1126.0669999999996</v>
      </c>
      <c r="F1028" s="5" t="str">
        <f t="shared" si="63"/>
        <v>BULLISH</v>
      </c>
      <c r="G1028" s="5" t="str">
        <f t="shared" si="62"/>
        <v>NEUTRAL</v>
      </c>
      <c r="H1028" s="5" t="str">
        <f t="shared" si="61"/>
        <v>BULLISH DIVERGENCE</v>
      </c>
    </row>
    <row r="1029" spans="1:8" ht="13.5" x14ac:dyDescent="0.25">
      <c r="A1029" s="3">
        <f>TITRES_STAT!B1032</f>
        <v>43504</v>
      </c>
      <c r="B1029" s="5">
        <f>TITRES_STAT!C1032</f>
        <v>12.32</v>
      </c>
      <c r="C1029" s="5">
        <f>TITRES_STAT!D1032</f>
        <v>8.3940000000000001</v>
      </c>
      <c r="D1029" s="5">
        <f>TITRES_STAT!E1032</f>
        <v>8.7319999999999993</v>
      </c>
      <c r="E1029" s="2">
        <f t="shared" si="64"/>
        <v>-1134.7989999999995</v>
      </c>
      <c r="F1029" s="5" t="str">
        <f t="shared" si="63"/>
        <v>BEARISH</v>
      </c>
      <c r="G1029" s="5" t="str">
        <f t="shared" si="62"/>
        <v>NEUTRAL</v>
      </c>
      <c r="H1029" s="5" t="str">
        <f t="shared" si="61"/>
        <v>CONFIRMED BEARISH</v>
      </c>
    </row>
    <row r="1030" spans="1:8" ht="13.5" x14ac:dyDescent="0.25">
      <c r="A1030" s="3">
        <f>TITRES_STAT!B1033</f>
        <v>43507</v>
      </c>
      <c r="B1030" s="5">
        <f>TITRES_STAT!C1033</f>
        <v>12.2</v>
      </c>
      <c r="C1030" s="5">
        <f>TITRES_STAT!D1033</f>
        <v>8.3119999999999994</v>
      </c>
      <c r="D1030" s="5">
        <f>TITRES_STAT!E1033</f>
        <v>8.5749999999999993</v>
      </c>
      <c r="E1030" s="2">
        <f t="shared" si="64"/>
        <v>-1143.3739999999996</v>
      </c>
      <c r="F1030" s="5" t="str">
        <f t="shared" si="63"/>
        <v>BEARISH</v>
      </c>
      <c r="G1030" s="5" t="str">
        <f t="shared" si="62"/>
        <v>STRONG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5">
        <f>TITRES_STAT!C1034</f>
        <v>12.2</v>
      </c>
      <c r="C1031" s="5">
        <f>TITRES_STAT!D1034</f>
        <v>8.3119999999999994</v>
      </c>
      <c r="D1031" s="5">
        <f>TITRES_STAT!E1034</f>
        <v>8.6170000000000009</v>
      </c>
      <c r="E1031" s="2">
        <f t="shared" si="64"/>
        <v>-1143.3739999999996</v>
      </c>
      <c r="F1031" s="5" t="str">
        <f t="shared" si="63"/>
        <v>BEARISH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CONFIRMED BEARISH</v>
      </c>
    </row>
    <row r="1032" spans="1:8" ht="13.5" x14ac:dyDescent="0.25">
      <c r="A1032" s="3">
        <f>TITRES_STAT!B1035</f>
        <v>43509</v>
      </c>
      <c r="B1032" s="5">
        <f>TITRES_STAT!C1035</f>
        <v>12.15</v>
      </c>
      <c r="C1032" s="5">
        <f>TITRES_STAT!D1035</f>
        <v>8.2780000000000005</v>
      </c>
      <c r="D1032" s="5">
        <f>TITRES_STAT!E1035</f>
        <v>8.5289999999999999</v>
      </c>
      <c r="E1032" s="2">
        <f t="shared" si="64"/>
        <v>-1151.9029999999996</v>
      </c>
      <c r="F1032" s="5" t="str">
        <f t="shared" ref="F1032:F1095" si="67">IF(E1032&gt;E1027,"BULLISH",IF(E1032&lt;E1027,"BEARISH","NEUTRAL"))</f>
        <v>BEARISH</v>
      </c>
      <c r="G1032" s="5" t="str">
        <f t="shared" si="66"/>
        <v>STRONG</v>
      </c>
      <c r="H1032" s="5" t="str">
        <f t="shared" si="65"/>
        <v>CONFIRMED BEARISH</v>
      </c>
    </row>
    <row r="1033" spans="1:8" ht="13.5" x14ac:dyDescent="0.25">
      <c r="A1033" s="3">
        <f>TITRES_STAT!B1036</f>
        <v>43510</v>
      </c>
      <c r="B1033" s="5">
        <f>TITRES_STAT!C1036</f>
        <v>12</v>
      </c>
      <c r="C1033" s="5">
        <f>TITRES_STAT!D1036</f>
        <v>8.1760000000000002</v>
      </c>
      <c r="D1033" s="5">
        <f>TITRES_STAT!E1036</f>
        <v>8.6880000000000006</v>
      </c>
      <c r="E1033" s="2">
        <f t="shared" si="64"/>
        <v>-1160.5909999999997</v>
      </c>
      <c r="F1033" s="5" t="str">
        <f t="shared" si="67"/>
        <v>BEARISH</v>
      </c>
      <c r="G1033" s="5" t="str">
        <f t="shared" si="66"/>
        <v>STRONG</v>
      </c>
      <c r="H1033" s="5" t="str">
        <f t="shared" si="65"/>
        <v>CONFIRMED BEARISH</v>
      </c>
    </row>
    <row r="1034" spans="1:8" ht="13.5" x14ac:dyDescent="0.25">
      <c r="A1034" s="3">
        <f>TITRES_STAT!B1037</f>
        <v>43511</v>
      </c>
      <c r="B1034" s="5">
        <f>TITRES_STAT!C1037</f>
        <v>12.25</v>
      </c>
      <c r="C1034" s="5">
        <f>TITRES_STAT!D1037</f>
        <v>8.3460000000000001</v>
      </c>
      <c r="D1034" s="5">
        <f>TITRES_STAT!E1037</f>
        <v>8.673</v>
      </c>
      <c r="E1034" s="2">
        <f t="shared" si="64"/>
        <v>-1151.9179999999997</v>
      </c>
      <c r="F1034" s="5" t="str">
        <f t="shared" si="67"/>
        <v>BEARISH</v>
      </c>
      <c r="G1034" s="5" t="str">
        <f t="shared" si="66"/>
        <v>NEUTRAL</v>
      </c>
      <c r="H1034" s="5" t="str">
        <f t="shared" si="65"/>
        <v>CONFIRMED BEARISH</v>
      </c>
    </row>
    <row r="1035" spans="1:8" ht="13.5" x14ac:dyDescent="0.25">
      <c r="A1035" s="3">
        <f>TITRES_STAT!B1038</f>
        <v>43514</v>
      </c>
      <c r="B1035" s="5">
        <f>TITRES_STAT!C1038</f>
        <v>12.2</v>
      </c>
      <c r="C1035" s="5">
        <f>TITRES_STAT!D1038</f>
        <v>8.3119999999999994</v>
      </c>
      <c r="D1035" s="5">
        <f>TITRES_STAT!E1038</f>
        <v>8.5510000000000002</v>
      </c>
      <c r="E1035" s="2">
        <f t="shared" si="64"/>
        <v>-1160.4689999999996</v>
      </c>
      <c r="F1035" s="5" t="str">
        <f t="shared" si="67"/>
        <v>BEARISH</v>
      </c>
      <c r="G1035" s="5" t="str">
        <f t="shared" si="66"/>
        <v>NEUTRAL</v>
      </c>
      <c r="H1035" s="5" t="str">
        <f t="shared" si="65"/>
        <v>NEUTRAL</v>
      </c>
    </row>
    <row r="1036" spans="1:8" ht="13.5" x14ac:dyDescent="0.25">
      <c r="A1036" s="3">
        <f>TITRES_STAT!B1039</f>
        <v>43515</v>
      </c>
      <c r="B1036" s="5">
        <f>TITRES_STAT!C1039</f>
        <v>12.2</v>
      </c>
      <c r="C1036" s="5">
        <f>TITRES_STAT!D1039</f>
        <v>8.3119999999999994</v>
      </c>
      <c r="D1036" s="5">
        <f>TITRES_STAT!E1039</f>
        <v>8.5960000000000001</v>
      </c>
      <c r="E1036" s="2">
        <f t="shared" si="64"/>
        <v>-1160.4689999999996</v>
      </c>
      <c r="F1036" s="5" t="str">
        <f t="shared" si="67"/>
        <v>BEARISH</v>
      </c>
      <c r="G1036" s="5" t="str">
        <f t="shared" si="66"/>
        <v>NEUTRAL</v>
      </c>
      <c r="H1036" s="5" t="str">
        <f t="shared" si="65"/>
        <v>NEUTRAL</v>
      </c>
    </row>
    <row r="1037" spans="1:8" ht="13.5" x14ac:dyDescent="0.25">
      <c r="A1037" s="3">
        <f>TITRES_STAT!B1040</f>
        <v>43516</v>
      </c>
      <c r="B1037" s="5">
        <f>TITRES_STAT!C1040</f>
        <v>12.4</v>
      </c>
      <c r="C1037" s="5">
        <f>TITRES_STAT!D1040</f>
        <v>8.4480000000000004</v>
      </c>
      <c r="D1037" s="5">
        <f>TITRES_STAT!E1040</f>
        <v>8.9629999999999992</v>
      </c>
      <c r="E1037" s="2">
        <f t="shared" si="64"/>
        <v>-1151.5059999999996</v>
      </c>
      <c r="F1037" s="5" t="str">
        <f t="shared" si="67"/>
        <v>BULLISH</v>
      </c>
      <c r="G1037" s="5" t="str">
        <f t="shared" si="66"/>
        <v>NEUTRAL</v>
      </c>
      <c r="H1037" s="5" t="str">
        <f t="shared" si="65"/>
        <v>CONFIRMED BULLISH</v>
      </c>
    </row>
    <row r="1038" spans="1:8" ht="13.5" x14ac:dyDescent="0.25">
      <c r="A1038" s="3">
        <f>TITRES_STAT!B1041</f>
        <v>43517</v>
      </c>
      <c r="B1038" s="5">
        <f>TITRES_STAT!C1041</f>
        <v>12.65</v>
      </c>
      <c r="C1038" s="5">
        <f>TITRES_STAT!D1041</f>
        <v>8.6180000000000003</v>
      </c>
      <c r="D1038" s="5">
        <f>TITRES_STAT!E1041</f>
        <v>9.06</v>
      </c>
      <c r="E1038" s="2">
        <f t="shared" si="64"/>
        <v>-1142.4459999999997</v>
      </c>
      <c r="F1038" s="5" t="str">
        <f t="shared" si="67"/>
        <v>BULLISH</v>
      </c>
      <c r="G1038" s="5" t="str">
        <f t="shared" si="66"/>
        <v>NEUTRAL</v>
      </c>
      <c r="H1038" s="5" t="str">
        <f t="shared" si="65"/>
        <v>CONFIRMED BULLISH</v>
      </c>
    </row>
    <row r="1039" spans="1:8" ht="13.5" x14ac:dyDescent="0.25">
      <c r="A1039" s="3">
        <f>TITRES_STAT!B1042</f>
        <v>43518</v>
      </c>
      <c r="B1039" s="5">
        <f>TITRES_STAT!C1042</f>
        <v>12.8</v>
      </c>
      <c r="C1039" s="5">
        <f>TITRES_STAT!D1042</f>
        <v>8.7210000000000001</v>
      </c>
      <c r="D1039" s="5">
        <f>TITRES_STAT!E1042</f>
        <v>8.9700000000000006</v>
      </c>
      <c r="E1039" s="2">
        <f t="shared" si="64"/>
        <v>-1133.4759999999997</v>
      </c>
      <c r="F1039" s="5" t="str">
        <f t="shared" si="67"/>
        <v>BULLISH</v>
      </c>
      <c r="G1039" s="5" t="str">
        <f t="shared" si="66"/>
        <v>NEUTRAL</v>
      </c>
      <c r="H1039" s="5" t="str">
        <f t="shared" si="65"/>
        <v>CONFIRMED BULLISH</v>
      </c>
    </row>
    <row r="1040" spans="1:8" ht="13.5" x14ac:dyDescent="0.25">
      <c r="A1040" s="3">
        <f>TITRES_STAT!B1043</f>
        <v>43521</v>
      </c>
      <c r="B1040" s="5">
        <f>TITRES_STAT!C1043</f>
        <v>12.9</v>
      </c>
      <c r="C1040" s="5">
        <f>TITRES_STAT!D1043</f>
        <v>8.7889999999999997</v>
      </c>
      <c r="D1040" s="5">
        <f>TITRES_STAT!E1043</f>
        <v>9.0779999999999994</v>
      </c>
      <c r="E1040" s="2">
        <f t="shared" si="64"/>
        <v>-1124.3979999999997</v>
      </c>
      <c r="F1040" s="5" t="str">
        <f t="shared" si="67"/>
        <v>BULLISH</v>
      </c>
      <c r="G1040" s="5" t="str">
        <f t="shared" si="66"/>
        <v>WEAK</v>
      </c>
      <c r="H1040" s="5" t="str">
        <f t="shared" si="65"/>
        <v>CONFIRMED BULLISH</v>
      </c>
    </row>
    <row r="1041" spans="1:8" ht="13.5" x14ac:dyDescent="0.25">
      <c r="A1041" s="3">
        <f>TITRES_STAT!B1044</f>
        <v>43522</v>
      </c>
      <c r="B1041" s="5">
        <f>TITRES_STAT!C1044</f>
        <v>12.9</v>
      </c>
      <c r="C1041" s="5">
        <f>TITRES_STAT!D1044</f>
        <v>8.7889999999999997</v>
      </c>
      <c r="D1041" s="5">
        <f>TITRES_STAT!E1044</f>
        <v>8.9860000000000007</v>
      </c>
      <c r="E1041" s="2">
        <f t="shared" si="64"/>
        <v>-1124.3979999999997</v>
      </c>
      <c r="F1041" s="5" t="str">
        <f t="shared" si="67"/>
        <v>BULLISH</v>
      </c>
      <c r="G1041" s="5" t="str">
        <f t="shared" si="66"/>
        <v>WEAK</v>
      </c>
      <c r="H1041" s="5" t="str">
        <f t="shared" si="65"/>
        <v>CONFIRMED BULLISH</v>
      </c>
    </row>
    <row r="1042" spans="1:8" ht="13.5" x14ac:dyDescent="0.25">
      <c r="A1042" s="3">
        <f>TITRES_STAT!B1045</f>
        <v>43523</v>
      </c>
      <c r="B1042" s="5">
        <f>TITRES_STAT!C1045</f>
        <v>12.52</v>
      </c>
      <c r="C1042" s="5">
        <f>TITRES_STAT!D1045</f>
        <v>8.5299999999999994</v>
      </c>
      <c r="D1042" s="5">
        <f>TITRES_STAT!E1045</f>
        <v>9.0779999999999994</v>
      </c>
      <c r="E1042" s="2">
        <f t="shared" si="64"/>
        <v>-1133.4759999999997</v>
      </c>
      <c r="F1042" s="5" t="str">
        <f t="shared" si="67"/>
        <v>BULLISH</v>
      </c>
      <c r="G1042" s="5" t="str">
        <f t="shared" si="66"/>
        <v>NEUTRAL</v>
      </c>
      <c r="H1042" s="5" t="str">
        <f t="shared" si="65"/>
        <v>CONFIRMED BULLISH</v>
      </c>
    </row>
    <row r="1043" spans="1:8" ht="13.5" x14ac:dyDescent="0.25">
      <c r="A1043" s="3">
        <f>TITRES_STAT!B1046</f>
        <v>43524</v>
      </c>
      <c r="B1043" s="5">
        <f>TITRES_STAT!C1046</f>
        <v>12.7</v>
      </c>
      <c r="C1043" s="5">
        <f>TITRES_STAT!D1046</f>
        <v>8.6519999999999992</v>
      </c>
      <c r="D1043" s="5">
        <f>TITRES_STAT!E1046</f>
        <v>9.0039999999999996</v>
      </c>
      <c r="E1043" s="2">
        <f t="shared" si="64"/>
        <v>-1124.4719999999998</v>
      </c>
      <c r="F1043" s="5" t="str">
        <f t="shared" si="67"/>
        <v>BULLISH</v>
      </c>
      <c r="G1043" s="5" t="str">
        <f t="shared" si="66"/>
        <v>NEUTRAL</v>
      </c>
      <c r="H1043" s="5" t="str">
        <f t="shared" si="65"/>
        <v>CONFIRMED BULLISH</v>
      </c>
    </row>
    <row r="1044" spans="1:8" ht="13.5" x14ac:dyDescent="0.25">
      <c r="A1044" s="3">
        <f>TITRES_STAT!B1047</f>
        <v>43525</v>
      </c>
      <c r="B1044" s="5">
        <f>TITRES_STAT!C1047</f>
        <v>12.7</v>
      </c>
      <c r="C1044" s="5">
        <f>TITRES_STAT!D1047</f>
        <v>8.6519999999999992</v>
      </c>
      <c r="D1044" s="5">
        <f>TITRES_STAT!E1047</f>
        <v>8.8620000000000001</v>
      </c>
      <c r="E1044" s="2">
        <f t="shared" si="64"/>
        <v>-1124.4719999999998</v>
      </c>
      <c r="F1044" s="5" t="str">
        <f t="shared" si="67"/>
        <v>BULLISH</v>
      </c>
      <c r="G1044" s="5" t="str">
        <f t="shared" si="66"/>
        <v>NEUTRAL</v>
      </c>
      <c r="H1044" s="5" t="str">
        <f t="shared" si="65"/>
        <v>BULLISH DIVERGENCE</v>
      </c>
    </row>
    <row r="1045" spans="1:8" ht="13.5" x14ac:dyDescent="0.25">
      <c r="A1045" s="3">
        <f>TITRES_STAT!B1048</f>
        <v>43528</v>
      </c>
      <c r="B1045" s="5">
        <f>TITRES_STAT!C1048</f>
        <v>12.5</v>
      </c>
      <c r="C1045" s="5">
        <f>TITRES_STAT!D1048</f>
        <v>8.516</v>
      </c>
      <c r="D1045" s="5">
        <f>TITRES_STAT!E1048</f>
        <v>8.8439999999999994</v>
      </c>
      <c r="E1045" s="2">
        <f t="shared" si="64"/>
        <v>-1133.3159999999998</v>
      </c>
      <c r="F1045" s="5" t="str">
        <f t="shared" si="67"/>
        <v>BEARISH</v>
      </c>
      <c r="G1045" s="5" t="str">
        <f t="shared" si="66"/>
        <v>NEUTRAL</v>
      </c>
      <c r="H1045" s="5" t="str">
        <f t="shared" si="65"/>
        <v>CONFIRMED BEARISH</v>
      </c>
    </row>
    <row r="1046" spans="1:8" ht="13.5" x14ac:dyDescent="0.25">
      <c r="A1046" s="3">
        <f>TITRES_STAT!B1049</f>
        <v>43529</v>
      </c>
      <c r="B1046" s="5">
        <f>TITRES_STAT!C1049</f>
        <v>12.44</v>
      </c>
      <c r="C1046" s="5">
        <f>TITRES_STAT!D1049</f>
        <v>8.4749999999999996</v>
      </c>
      <c r="D1046" s="5">
        <f>TITRES_STAT!E1049</f>
        <v>8.8190000000000008</v>
      </c>
      <c r="E1046" s="2">
        <f t="shared" si="64"/>
        <v>-1142.1349999999998</v>
      </c>
      <c r="F1046" s="5" t="str">
        <f t="shared" si="67"/>
        <v>BEARISH</v>
      </c>
      <c r="G1046" s="5" t="str">
        <f t="shared" si="66"/>
        <v>NEUTRAL</v>
      </c>
      <c r="H1046" s="5" t="str">
        <f t="shared" si="65"/>
        <v>CONFIRMED BEARISH</v>
      </c>
    </row>
    <row r="1047" spans="1:8" ht="13.5" x14ac:dyDescent="0.25">
      <c r="A1047" s="3">
        <f>TITRES_STAT!B1050</f>
        <v>43530</v>
      </c>
      <c r="B1047" s="5">
        <f>TITRES_STAT!C1050</f>
        <v>12.44</v>
      </c>
      <c r="C1047" s="5">
        <f>TITRES_STAT!D1050</f>
        <v>8.4749999999999996</v>
      </c>
      <c r="D1047" s="5">
        <f>TITRES_STAT!E1050</f>
        <v>8.8049999999999997</v>
      </c>
      <c r="E1047" s="2">
        <f t="shared" si="64"/>
        <v>-1142.1349999999998</v>
      </c>
      <c r="F1047" s="5" t="str">
        <f t="shared" si="67"/>
        <v>BEARISH</v>
      </c>
      <c r="G1047" s="5" t="str">
        <f t="shared" si="66"/>
        <v>NEUTRAL</v>
      </c>
      <c r="H1047" s="5" t="str">
        <f t="shared" si="65"/>
        <v>CONFIRMED BEARISH</v>
      </c>
    </row>
    <row r="1048" spans="1:8" ht="13.5" x14ac:dyDescent="0.25">
      <c r="A1048" s="3">
        <f>TITRES_STAT!B1051</f>
        <v>43531</v>
      </c>
      <c r="B1048" s="5">
        <f>TITRES_STAT!C1051</f>
        <v>12.43</v>
      </c>
      <c r="C1048" s="5">
        <f>TITRES_STAT!D1051</f>
        <v>8.468</v>
      </c>
      <c r="D1048" s="5">
        <f>TITRES_STAT!E1051</f>
        <v>8.7070000000000007</v>
      </c>
      <c r="E1048" s="2">
        <f t="shared" si="64"/>
        <v>-1150.8419999999999</v>
      </c>
      <c r="F1048" s="5" t="str">
        <f t="shared" si="67"/>
        <v>BEARISH</v>
      </c>
      <c r="G1048" s="5" t="str">
        <f t="shared" si="66"/>
        <v>STRONG</v>
      </c>
      <c r="H1048" s="5" t="str">
        <f t="shared" si="65"/>
        <v>CONFIRMED BEARISH</v>
      </c>
    </row>
    <row r="1049" spans="1:8" ht="13.5" x14ac:dyDescent="0.25">
      <c r="A1049" s="3">
        <f>TITRES_STAT!B1052</f>
        <v>43532</v>
      </c>
      <c r="B1049" s="5">
        <f>TITRES_STAT!C1052</f>
        <v>12.43</v>
      </c>
      <c r="C1049" s="5">
        <f>TITRES_STAT!D1052</f>
        <v>8.468</v>
      </c>
      <c r="D1049" s="5">
        <f>TITRES_STAT!E1052</f>
        <v>8.7319999999999993</v>
      </c>
      <c r="E1049" s="2">
        <f t="shared" si="64"/>
        <v>-1150.8419999999999</v>
      </c>
      <c r="F1049" s="5" t="str">
        <f t="shared" si="67"/>
        <v>BEARISH</v>
      </c>
      <c r="G1049" s="5" t="str">
        <f t="shared" si="66"/>
        <v>STRONG</v>
      </c>
      <c r="H1049" s="5" t="str">
        <f t="shared" si="65"/>
        <v>CONFIRMED BEARISH</v>
      </c>
    </row>
    <row r="1050" spans="1:8" ht="13.5" x14ac:dyDescent="0.25">
      <c r="A1050" s="3">
        <f>TITRES_STAT!B1053</f>
        <v>43535</v>
      </c>
      <c r="B1050" s="5">
        <f>TITRES_STAT!C1053</f>
        <v>12.43</v>
      </c>
      <c r="C1050" s="5">
        <f>TITRES_STAT!D1053</f>
        <v>8.468</v>
      </c>
      <c r="D1050" s="5">
        <f>TITRES_STAT!E1053</f>
        <v>8.6379999999999999</v>
      </c>
      <c r="E1050" s="2">
        <f t="shared" si="64"/>
        <v>-1150.8419999999999</v>
      </c>
      <c r="F1050" s="5" t="str">
        <f t="shared" si="67"/>
        <v>BEARISH</v>
      </c>
      <c r="G1050" s="5" t="str">
        <f t="shared" si="66"/>
        <v>NEUTRAL</v>
      </c>
      <c r="H1050" s="5" t="str">
        <f t="shared" si="65"/>
        <v>CONFIRMED BEARISH</v>
      </c>
    </row>
    <row r="1051" spans="1:8" ht="13.5" x14ac:dyDescent="0.25">
      <c r="A1051" s="3">
        <f>TITRES_STAT!B1054</f>
        <v>43536</v>
      </c>
      <c r="B1051" s="5">
        <f>TITRES_STAT!C1054</f>
        <v>12.4</v>
      </c>
      <c r="C1051" s="5">
        <f>TITRES_STAT!D1054</f>
        <v>8.4480000000000004</v>
      </c>
      <c r="D1051" s="5">
        <f>TITRES_STAT!E1054</f>
        <v>8.5839999999999996</v>
      </c>
      <c r="E1051" s="2">
        <f t="shared" si="64"/>
        <v>-1159.4259999999999</v>
      </c>
      <c r="F1051" s="5" t="str">
        <f t="shared" si="67"/>
        <v>BEARISH</v>
      </c>
      <c r="G1051" s="5" t="str">
        <f t="shared" si="66"/>
        <v>NEUTRAL</v>
      </c>
      <c r="H1051" s="5" t="str">
        <f t="shared" si="65"/>
        <v>CONFIRMED BEARISH</v>
      </c>
    </row>
    <row r="1052" spans="1:8" ht="13.5" x14ac:dyDescent="0.25">
      <c r="A1052" s="3">
        <f>TITRES_STAT!B1055</f>
        <v>43537</v>
      </c>
      <c r="B1052" s="5">
        <f>TITRES_STAT!C1055</f>
        <v>12.1</v>
      </c>
      <c r="C1052" s="5">
        <f>TITRES_STAT!D1055</f>
        <v>8.2439999999999998</v>
      </c>
      <c r="D1052" s="5">
        <f>TITRES_STAT!E1055</f>
        <v>8.6769999999999996</v>
      </c>
      <c r="E1052" s="2">
        <f t="shared" si="64"/>
        <v>-1168.1029999999998</v>
      </c>
      <c r="F1052" s="5" t="str">
        <f t="shared" si="67"/>
        <v>BEARISH</v>
      </c>
      <c r="G1052" s="5" t="str">
        <f t="shared" si="66"/>
        <v>STRONG</v>
      </c>
      <c r="H1052" s="5" t="str">
        <f t="shared" si="65"/>
        <v>CONFIRMED BEARISH</v>
      </c>
    </row>
    <row r="1053" spans="1:8" ht="13.5" x14ac:dyDescent="0.25">
      <c r="A1053" s="3">
        <f>TITRES_STAT!B1056</f>
        <v>43538</v>
      </c>
      <c r="B1053" s="5">
        <f>TITRES_STAT!C1056</f>
        <v>12.19</v>
      </c>
      <c r="C1053" s="5">
        <f>TITRES_STAT!D1056</f>
        <v>8.3049999999999997</v>
      </c>
      <c r="D1053" s="5">
        <f>TITRES_STAT!E1056</f>
        <v>8.7759999999999998</v>
      </c>
      <c r="E1053" s="2">
        <f t="shared" si="64"/>
        <v>-1159.3269999999998</v>
      </c>
      <c r="F1053" s="5" t="str">
        <f t="shared" si="67"/>
        <v>BEARISH</v>
      </c>
      <c r="G1053" s="5" t="str">
        <f t="shared" si="66"/>
        <v>NEUTRAL</v>
      </c>
      <c r="H1053" s="5" t="str">
        <f t="shared" si="65"/>
        <v>CONFIRMED BEARISH</v>
      </c>
    </row>
    <row r="1054" spans="1:8" ht="13.5" x14ac:dyDescent="0.25">
      <c r="A1054" s="3">
        <f>TITRES_STAT!B1057</f>
        <v>43539</v>
      </c>
      <c r="B1054" s="5">
        <f>TITRES_STAT!C1057</f>
        <v>12.5</v>
      </c>
      <c r="C1054" s="5">
        <f>TITRES_STAT!D1057</f>
        <v>8.516</v>
      </c>
      <c r="D1054" s="5">
        <f>TITRES_STAT!E1057</f>
        <v>8.6560000000000006</v>
      </c>
      <c r="E1054" s="2">
        <f t="shared" si="64"/>
        <v>-1150.6709999999998</v>
      </c>
      <c r="F1054" s="5" t="str">
        <f t="shared" si="67"/>
        <v>BULLISH</v>
      </c>
      <c r="G1054" s="5" t="str">
        <f t="shared" si="66"/>
        <v>NEUTRAL</v>
      </c>
      <c r="H1054" s="5" t="str">
        <f t="shared" si="65"/>
        <v>CONFIRMED BULLISH</v>
      </c>
    </row>
    <row r="1055" spans="1:8" ht="13.5" x14ac:dyDescent="0.25">
      <c r="A1055" s="3">
        <f>TITRES_STAT!B1058</f>
        <v>43542</v>
      </c>
      <c r="B1055" s="5">
        <f>TITRES_STAT!C1058</f>
        <v>12.14</v>
      </c>
      <c r="C1055" s="5">
        <f>TITRES_STAT!D1058</f>
        <v>8.2710000000000008</v>
      </c>
      <c r="D1055" s="5">
        <f>TITRES_STAT!E1058</f>
        <v>8.6460000000000008</v>
      </c>
      <c r="E1055" s="2">
        <f t="shared" si="64"/>
        <v>-1159.3169999999998</v>
      </c>
      <c r="F1055" s="5" t="str">
        <f t="shared" si="67"/>
        <v>BEARISH</v>
      </c>
      <c r="G1055" s="5" t="str">
        <f t="shared" si="66"/>
        <v>NEUTRAL</v>
      </c>
      <c r="H1055" s="5" t="str">
        <f t="shared" si="65"/>
        <v>CONFIRMED BEARISH</v>
      </c>
    </row>
    <row r="1056" spans="1:8" ht="13.5" x14ac:dyDescent="0.25">
      <c r="A1056" s="3">
        <f>TITRES_STAT!B1059</f>
        <v>43543</v>
      </c>
      <c r="B1056" s="5">
        <f>TITRES_STAT!C1059</f>
        <v>12.5</v>
      </c>
      <c r="C1056" s="5">
        <f>TITRES_STAT!D1059</f>
        <v>8.516</v>
      </c>
      <c r="D1056" s="5">
        <f>TITRES_STAT!E1059</f>
        <v>8.7140000000000004</v>
      </c>
      <c r="E1056" s="2">
        <f t="shared" si="64"/>
        <v>-1150.6029999999998</v>
      </c>
      <c r="F1056" s="5" t="str">
        <f t="shared" si="67"/>
        <v>BULLISH</v>
      </c>
      <c r="G1056" s="5" t="str">
        <f t="shared" si="66"/>
        <v>NEUTRAL</v>
      </c>
      <c r="H1056" s="5" t="str">
        <f t="shared" si="65"/>
        <v>CONFIRMED BULLISH</v>
      </c>
    </row>
    <row r="1057" spans="1:8" ht="13.5" x14ac:dyDescent="0.25">
      <c r="A1057" s="3">
        <f>TITRES_STAT!B1060</f>
        <v>43545</v>
      </c>
      <c r="B1057" s="5">
        <f>TITRES_STAT!C1060</f>
        <v>12.3</v>
      </c>
      <c r="C1057" s="5">
        <f>TITRES_STAT!D1060</f>
        <v>8.3800000000000008</v>
      </c>
      <c r="D1057" s="5">
        <f>TITRES_STAT!E1060</f>
        <v>8.6679999999999993</v>
      </c>
      <c r="E1057" s="2">
        <f t="shared" si="64"/>
        <v>-1159.2709999999997</v>
      </c>
      <c r="F1057" s="5" t="str">
        <f t="shared" si="67"/>
        <v>BULLISH</v>
      </c>
      <c r="G1057" s="5" t="str">
        <f t="shared" si="66"/>
        <v>NEUTRAL</v>
      </c>
      <c r="H1057" s="5" t="str">
        <f t="shared" si="65"/>
        <v>CONFIRMED BULLISH</v>
      </c>
    </row>
    <row r="1058" spans="1:8" ht="13.5" x14ac:dyDescent="0.25">
      <c r="A1058" s="3">
        <f>TITRES_STAT!B1061</f>
        <v>43546</v>
      </c>
      <c r="B1058" s="5">
        <f>TITRES_STAT!C1061</f>
        <v>12.42</v>
      </c>
      <c r="C1058" s="5">
        <f>TITRES_STAT!D1061</f>
        <v>8.4619999999999997</v>
      </c>
      <c r="D1058" s="5">
        <f>TITRES_STAT!E1061</f>
        <v>8.6890000000000001</v>
      </c>
      <c r="E1058" s="2">
        <f t="shared" si="64"/>
        <v>-1150.5819999999997</v>
      </c>
      <c r="F1058" s="5" t="str">
        <f t="shared" si="67"/>
        <v>BULLISH</v>
      </c>
      <c r="G1058" s="5" t="str">
        <f t="shared" si="66"/>
        <v>NEUTRAL</v>
      </c>
      <c r="H1058" s="5" t="str">
        <f t="shared" si="65"/>
        <v>CONFIRMED BULLISH</v>
      </c>
    </row>
    <row r="1059" spans="1:8" ht="13.5" x14ac:dyDescent="0.25">
      <c r="A1059" s="3">
        <f>TITRES_STAT!B1062</f>
        <v>43549</v>
      </c>
      <c r="B1059" s="5">
        <f>TITRES_STAT!C1062</f>
        <v>12.16</v>
      </c>
      <c r="C1059" s="5">
        <f>TITRES_STAT!D1062</f>
        <v>8.2850000000000001</v>
      </c>
      <c r="D1059" s="5">
        <f>TITRES_STAT!E1062</f>
        <v>8.8119999999999994</v>
      </c>
      <c r="E1059" s="2">
        <f t="shared" si="64"/>
        <v>-1159.3939999999996</v>
      </c>
      <c r="F1059" s="5" t="str">
        <f t="shared" si="67"/>
        <v>BEARISH</v>
      </c>
      <c r="G1059" s="5" t="str">
        <f t="shared" si="66"/>
        <v>NEUTRAL</v>
      </c>
      <c r="H1059" s="5" t="str">
        <f t="shared" si="65"/>
        <v>CONFIRMED BEARISH</v>
      </c>
    </row>
    <row r="1060" spans="1:8" ht="13.5" x14ac:dyDescent="0.25">
      <c r="A1060" s="3">
        <f>TITRES_STAT!B1063</f>
        <v>43550</v>
      </c>
      <c r="B1060" s="5">
        <f>TITRES_STAT!C1063</f>
        <v>12.43</v>
      </c>
      <c r="C1060" s="5">
        <f>TITRES_STAT!D1063</f>
        <v>8.468</v>
      </c>
      <c r="D1060" s="5">
        <f>TITRES_STAT!E1063</f>
        <v>8.61</v>
      </c>
      <c r="E1060" s="2">
        <f t="shared" si="64"/>
        <v>-1150.7839999999997</v>
      </c>
      <c r="F1060" s="5" t="str">
        <f t="shared" si="67"/>
        <v>BULLISH</v>
      </c>
      <c r="G1060" s="5" t="str">
        <f t="shared" si="66"/>
        <v>NEUTRAL</v>
      </c>
      <c r="H1060" s="5" t="str">
        <f t="shared" si="65"/>
        <v>CONFIRMED BULLISH</v>
      </c>
    </row>
    <row r="1061" spans="1:8" ht="13.5" x14ac:dyDescent="0.25">
      <c r="A1061" s="3">
        <f>TITRES_STAT!B1064</f>
        <v>43551</v>
      </c>
      <c r="B1061" s="5">
        <f>TITRES_STAT!C1064</f>
        <v>12.41</v>
      </c>
      <c r="C1061" s="5">
        <f>TITRES_STAT!D1064</f>
        <v>8.4550000000000001</v>
      </c>
      <c r="D1061" s="5">
        <f>TITRES_STAT!E1064</f>
        <v>8.5399999999999991</v>
      </c>
      <c r="E1061" s="2">
        <f t="shared" si="64"/>
        <v>-1159.3239999999996</v>
      </c>
      <c r="F1061" s="5" t="str">
        <f t="shared" si="67"/>
        <v>BEARISH</v>
      </c>
      <c r="G1061" s="5" t="str">
        <f t="shared" si="66"/>
        <v>NEUTRAL</v>
      </c>
      <c r="H1061" s="5" t="str">
        <f t="shared" si="65"/>
        <v>CONFIRMED BEARISH</v>
      </c>
    </row>
    <row r="1062" spans="1:8" ht="13.5" x14ac:dyDescent="0.25">
      <c r="A1062" s="3">
        <f>TITRES_STAT!B1065</f>
        <v>43552</v>
      </c>
      <c r="B1062" s="5">
        <f>TITRES_STAT!C1065</f>
        <v>12.05</v>
      </c>
      <c r="C1062" s="5">
        <f>TITRES_STAT!D1065</f>
        <v>8.2100000000000009</v>
      </c>
      <c r="D1062" s="5">
        <f>TITRES_STAT!E1065</f>
        <v>8.5410000000000004</v>
      </c>
      <c r="E1062" s="2">
        <f t="shared" si="64"/>
        <v>-1167.8649999999996</v>
      </c>
      <c r="F1062" s="5" t="str">
        <f t="shared" si="67"/>
        <v>BEARISH</v>
      </c>
      <c r="G1062" s="5" t="str">
        <f t="shared" si="66"/>
        <v>NEUTRAL</v>
      </c>
      <c r="H1062" s="5" t="str">
        <f t="shared" si="65"/>
        <v>CONFIRMED BEARISH</v>
      </c>
    </row>
    <row r="1063" spans="1:8" ht="13.5" x14ac:dyDescent="0.25">
      <c r="A1063" s="3">
        <f>TITRES_STAT!B1066</f>
        <v>43553</v>
      </c>
      <c r="B1063" s="5">
        <f>TITRES_STAT!C1066</f>
        <v>12.39</v>
      </c>
      <c r="C1063" s="5">
        <f>TITRES_STAT!D1066</f>
        <v>8.4410000000000007</v>
      </c>
      <c r="D1063" s="5">
        <f>TITRES_STAT!E1066</f>
        <v>8.7560000000000002</v>
      </c>
      <c r="E1063" s="2">
        <f t="shared" si="64"/>
        <v>-1159.1089999999995</v>
      </c>
      <c r="F1063" s="5" t="str">
        <f t="shared" si="67"/>
        <v>BEARISH</v>
      </c>
      <c r="G1063" s="5" t="str">
        <f t="shared" si="66"/>
        <v>NEUTRAL</v>
      </c>
      <c r="H1063" s="5" t="str">
        <f t="shared" si="65"/>
        <v>CONFIRMED BEARISH</v>
      </c>
    </row>
    <row r="1064" spans="1:8" ht="13.5" x14ac:dyDescent="0.25">
      <c r="A1064" s="3">
        <f>TITRES_STAT!B1067</f>
        <v>43556</v>
      </c>
      <c r="B1064" s="5">
        <f>TITRES_STAT!C1067</f>
        <v>12.6</v>
      </c>
      <c r="C1064" s="5">
        <f>TITRES_STAT!D1067</f>
        <v>8.5839999999999996</v>
      </c>
      <c r="D1064" s="5">
        <f>TITRES_STAT!E1067</f>
        <v>8.6620000000000008</v>
      </c>
      <c r="E1064" s="2">
        <f t="shared" si="64"/>
        <v>-1150.4469999999994</v>
      </c>
      <c r="F1064" s="5" t="str">
        <f t="shared" si="67"/>
        <v>BULLISH</v>
      </c>
      <c r="G1064" s="5" t="str">
        <f t="shared" si="66"/>
        <v>NEUTRAL</v>
      </c>
      <c r="H1064" s="5" t="str">
        <f t="shared" si="65"/>
        <v>CONFIRMED BULLISH</v>
      </c>
    </row>
    <row r="1065" spans="1:8" ht="13.5" x14ac:dyDescent="0.25">
      <c r="A1065" s="3">
        <f>TITRES_STAT!B1068</f>
        <v>43557</v>
      </c>
      <c r="B1065" s="5">
        <f>TITRES_STAT!C1068</f>
        <v>12.23</v>
      </c>
      <c r="C1065" s="5">
        <f>TITRES_STAT!D1068</f>
        <v>8.3320000000000007</v>
      </c>
      <c r="D1065" s="5">
        <f>TITRES_STAT!E1068</f>
        <v>9.1159999999999997</v>
      </c>
      <c r="E1065" s="2">
        <f t="shared" si="64"/>
        <v>-1159.5629999999994</v>
      </c>
      <c r="F1065" s="5" t="str">
        <f t="shared" si="67"/>
        <v>BEARISH</v>
      </c>
      <c r="G1065" s="5" t="str">
        <f t="shared" si="66"/>
        <v>NEUTRAL</v>
      </c>
      <c r="H1065" s="5" t="str">
        <f t="shared" si="65"/>
        <v>CONFIRMED BEARISH</v>
      </c>
    </row>
    <row r="1066" spans="1:8" ht="13.5" x14ac:dyDescent="0.25">
      <c r="A1066" s="3">
        <f>TITRES_STAT!B1069</f>
        <v>43558</v>
      </c>
      <c r="B1066" s="5">
        <f>TITRES_STAT!C1069</f>
        <v>12.96</v>
      </c>
      <c r="C1066" s="5">
        <f>TITRES_STAT!D1069</f>
        <v>8.83</v>
      </c>
      <c r="D1066" s="5">
        <f>TITRES_STAT!E1069</f>
        <v>9.0719999999999992</v>
      </c>
      <c r="E1066" s="2">
        <f t="shared" si="64"/>
        <v>-1150.4909999999995</v>
      </c>
      <c r="F1066" s="5" t="str">
        <f t="shared" si="67"/>
        <v>BULLISH</v>
      </c>
      <c r="G1066" s="5" t="str">
        <f t="shared" si="66"/>
        <v>NEUTRAL</v>
      </c>
      <c r="H1066" s="5" t="str">
        <f t="shared" si="65"/>
        <v>CONFIRMED BULLISH</v>
      </c>
    </row>
    <row r="1067" spans="1:8" ht="13.5" x14ac:dyDescent="0.25">
      <c r="A1067" s="3">
        <f>TITRES_STAT!B1070</f>
        <v>43559</v>
      </c>
      <c r="B1067" s="5">
        <f>TITRES_STAT!C1070</f>
        <v>12.8</v>
      </c>
      <c r="C1067" s="5">
        <f>TITRES_STAT!D1070</f>
        <v>8.7210000000000001</v>
      </c>
      <c r="D1067" s="5">
        <f>TITRES_STAT!E1070</f>
        <v>9.0579999999999998</v>
      </c>
      <c r="E1067" s="2">
        <f t="shared" si="64"/>
        <v>-1159.5489999999995</v>
      </c>
      <c r="F1067" s="5" t="str">
        <f t="shared" si="67"/>
        <v>BULLISH</v>
      </c>
      <c r="G1067" s="5" t="str">
        <f t="shared" si="66"/>
        <v>NEUTRAL</v>
      </c>
      <c r="H1067" s="5" t="str">
        <f t="shared" si="65"/>
        <v>CONFIRMED BULLISH</v>
      </c>
    </row>
    <row r="1068" spans="1:8" ht="13.5" x14ac:dyDescent="0.25">
      <c r="A1068" s="3">
        <f>TITRES_STAT!B1071</f>
        <v>43560</v>
      </c>
      <c r="B1068" s="5">
        <f>TITRES_STAT!C1071</f>
        <v>12.8</v>
      </c>
      <c r="C1068" s="5">
        <f>TITRES_STAT!D1071</f>
        <v>8.7210000000000001</v>
      </c>
      <c r="D1068" s="5">
        <f>TITRES_STAT!E1071</f>
        <v>9.0530000000000008</v>
      </c>
      <c r="E1068" s="2">
        <f t="shared" si="64"/>
        <v>-1159.5489999999995</v>
      </c>
      <c r="F1068" s="5" t="str">
        <f t="shared" si="67"/>
        <v>BEARISH</v>
      </c>
      <c r="G1068" s="5" t="str">
        <f t="shared" si="66"/>
        <v>NEUTRAL</v>
      </c>
      <c r="H1068" s="5" t="str">
        <f t="shared" si="65"/>
        <v>BEARISH DIVERGENCE</v>
      </c>
    </row>
    <row r="1069" spans="1:8" ht="13.5" x14ac:dyDescent="0.25">
      <c r="A1069" s="3">
        <f>TITRES_STAT!B1072</f>
        <v>43563</v>
      </c>
      <c r="B1069" s="5">
        <f>TITRES_STAT!C1072</f>
        <v>12.94</v>
      </c>
      <c r="C1069" s="5">
        <f>TITRES_STAT!D1072</f>
        <v>8.8160000000000007</v>
      </c>
      <c r="D1069" s="5">
        <f>TITRES_STAT!E1072</f>
        <v>9.1649999999999991</v>
      </c>
      <c r="E1069" s="2">
        <f t="shared" si="64"/>
        <v>-1150.3839999999996</v>
      </c>
      <c r="F1069" s="5" t="str">
        <f t="shared" si="67"/>
        <v>BULLISH</v>
      </c>
      <c r="G1069" s="5" t="str">
        <f t="shared" si="66"/>
        <v>NEUTRAL</v>
      </c>
      <c r="H1069" s="5" t="str">
        <f t="shared" si="65"/>
        <v>CONFIRMED BULLISH</v>
      </c>
    </row>
    <row r="1070" spans="1:8" ht="13.5" x14ac:dyDescent="0.25">
      <c r="A1070" s="3">
        <f>TITRES_STAT!B1073</f>
        <v>43565</v>
      </c>
      <c r="B1070" s="5">
        <f>TITRES_STAT!C1073</f>
        <v>12.93</v>
      </c>
      <c r="C1070" s="5">
        <f>TITRES_STAT!D1073</f>
        <v>8.8089999999999993</v>
      </c>
      <c r="D1070" s="5">
        <f>TITRES_STAT!E1073</f>
        <v>9.0459999999999994</v>
      </c>
      <c r="E1070" s="2">
        <f t="shared" si="64"/>
        <v>-1159.4299999999996</v>
      </c>
      <c r="F1070" s="5" t="str">
        <f t="shared" si="67"/>
        <v>BULLISH</v>
      </c>
      <c r="G1070" s="5" t="str">
        <f t="shared" si="66"/>
        <v>NEUTRAL</v>
      </c>
      <c r="H1070" s="5" t="str">
        <f t="shared" si="65"/>
        <v>CONFIRMED BULLISH</v>
      </c>
    </row>
    <row r="1071" spans="1:8" ht="13.5" x14ac:dyDescent="0.25">
      <c r="A1071" s="3">
        <f>TITRES_STAT!B1074</f>
        <v>43566</v>
      </c>
      <c r="B1071" s="5">
        <f>TITRES_STAT!C1074</f>
        <v>12.9</v>
      </c>
      <c r="C1071" s="5">
        <f>TITRES_STAT!D1074</f>
        <v>8.7889999999999997</v>
      </c>
      <c r="D1071" s="5">
        <f>TITRES_STAT!E1074</f>
        <v>9.1159999999999997</v>
      </c>
      <c r="E1071" s="2">
        <f t="shared" si="64"/>
        <v>-1168.5459999999996</v>
      </c>
      <c r="F1071" s="5" t="str">
        <f t="shared" si="67"/>
        <v>BEARISH</v>
      </c>
      <c r="G1071" s="5" t="str">
        <f t="shared" si="66"/>
        <v>NEUTRAL</v>
      </c>
      <c r="H1071" s="5" t="str">
        <f t="shared" si="65"/>
        <v>CONFIRMED BEARISH</v>
      </c>
    </row>
    <row r="1072" spans="1:8" ht="13.5" x14ac:dyDescent="0.25">
      <c r="A1072" s="3">
        <f>TITRES_STAT!B1075</f>
        <v>43567</v>
      </c>
      <c r="B1072" s="5">
        <f>TITRES_STAT!C1075</f>
        <v>12.75</v>
      </c>
      <c r="C1072" s="5">
        <f>TITRES_STAT!D1075</f>
        <v>8.6859999999999999</v>
      </c>
      <c r="D1072" s="5">
        <f>TITRES_STAT!E1075</f>
        <v>8.9990000000000006</v>
      </c>
      <c r="E1072" s="2">
        <f t="shared" si="64"/>
        <v>-1177.5449999999996</v>
      </c>
      <c r="F1072" s="5" t="str">
        <f t="shared" si="67"/>
        <v>BEARISH</v>
      </c>
      <c r="G1072" s="5" t="str">
        <f t="shared" si="66"/>
        <v>NEUTRAL</v>
      </c>
      <c r="H1072" s="5" t="str">
        <f t="shared" si="65"/>
        <v>CONFIRMED BEARISH</v>
      </c>
    </row>
    <row r="1073" spans="1:8" ht="13.5" x14ac:dyDescent="0.25">
      <c r="A1073" s="3">
        <f>TITRES_STAT!B1076</f>
        <v>43570</v>
      </c>
      <c r="B1073" s="5">
        <f>TITRES_STAT!C1076</f>
        <v>12.7</v>
      </c>
      <c r="C1073" s="5">
        <f>TITRES_STAT!D1076</f>
        <v>8.6519999999999992</v>
      </c>
      <c r="D1073" s="5">
        <f>TITRES_STAT!E1076</f>
        <v>9.1280000000000001</v>
      </c>
      <c r="E1073" s="2">
        <f t="shared" si="64"/>
        <v>-1186.6729999999995</v>
      </c>
      <c r="F1073" s="5" t="str">
        <f t="shared" si="67"/>
        <v>BEARISH</v>
      </c>
      <c r="G1073" s="5" t="str">
        <f t="shared" si="66"/>
        <v>STRONG</v>
      </c>
      <c r="H1073" s="5" t="str">
        <f t="shared" si="65"/>
        <v>CONFIRMED BEARISH</v>
      </c>
    </row>
    <row r="1074" spans="1:8" ht="13.5" x14ac:dyDescent="0.25">
      <c r="A1074" s="3">
        <f>TITRES_STAT!B1077</f>
        <v>43571</v>
      </c>
      <c r="B1074" s="5">
        <f>TITRES_STAT!C1077</f>
        <v>12.87</v>
      </c>
      <c r="C1074" s="5">
        <f>TITRES_STAT!D1077</f>
        <v>8.7680000000000007</v>
      </c>
      <c r="D1074" s="5">
        <f>TITRES_STAT!E1077</f>
        <v>9.0739999999999998</v>
      </c>
      <c r="E1074" s="2">
        <f t="shared" si="64"/>
        <v>-1177.5989999999995</v>
      </c>
      <c r="F1074" s="5" t="str">
        <f t="shared" si="67"/>
        <v>BEARISH</v>
      </c>
      <c r="G1074" s="5" t="str">
        <f t="shared" si="66"/>
        <v>STRONG</v>
      </c>
      <c r="H1074" s="5" t="str">
        <f t="shared" si="65"/>
        <v>CONFIRMED BEARISH</v>
      </c>
    </row>
    <row r="1075" spans="1:8" ht="13.5" x14ac:dyDescent="0.25">
      <c r="A1075" s="3">
        <f>TITRES_STAT!B1078</f>
        <v>43572</v>
      </c>
      <c r="B1075" s="5">
        <f>TITRES_STAT!C1078</f>
        <v>12.5</v>
      </c>
      <c r="C1075" s="5">
        <f>TITRES_STAT!D1078</f>
        <v>8.516</v>
      </c>
      <c r="D1075" s="5">
        <f>TITRES_STAT!E1078</f>
        <v>9.07</v>
      </c>
      <c r="E1075" s="2">
        <f t="shared" si="64"/>
        <v>-1186.6689999999994</v>
      </c>
      <c r="F1075" s="5" t="str">
        <f t="shared" si="67"/>
        <v>BEARISH</v>
      </c>
      <c r="G1075" s="5" t="str">
        <f t="shared" si="66"/>
        <v>STRONG</v>
      </c>
      <c r="H1075" s="5" t="str">
        <f t="shared" si="65"/>
        <v>CONFIRMED BEARISH</v>
      </c>
    </row>
    <row r="1076" spans="1:8" ht="13.5" x14ac:dyDescent="0.25">
      <c r="A1076" s="3">
        <f>TITRES_STAT!B1079</f>
        <v>43573</v>
      </c>
      <c r="B1076" s="5">
        <f>TITRES_STAT!C1079</f>
        <v>12.8</v>
      </c>
      <c r="C1076" s="5">
        <f>TITRES_STAT!D1079</f>
        <v>8.7210000000000001</v>
      </c>
      <c r="D1076" s="5">
        <f>TITRES_STAT!E1079</f>
        <v>9.2390000000000008</v>
      </c>
      <c r="E1076" s="2">
        <f t="shared" si="64"/>
        <v>-1177.4299999999994</v>
      </c>
      <c r="F1076" s="5" t="str">
        <f t="shared" si="67"/>
        <v>BEARISH</v>
      </c>
      <c r="G1076" s="5" t="str">
        <f t="shared" si="66"/>
        <v>NEUTRAL</v>
      </c>
      <c r="H1076" s="5" t="str">
        <f t="shared" si="65"/>
        <v>CONFIRMED BEARISH</v>
      </c>
    </row>
    <row r="1077" spans="1:8" ht="13.5" x14ac:dyDescent="0.25">
      <c r="A1077" s="3">
        <f>TITRES_STAT!B1080</f>
        <v>43574</v>
      </c>
      <c r="B1077" s="5">
        <f>TITRES_STAT!C1080</f>
        <v>13.18</v>
      </c>
      <c r="C1077" s="5">
        <f>TITRES_STAT!D1080</f>
        <v>8.9789999999999992</v>
      </c>
      <c r="D1077" s="5">
        <f>TITRES_STAT!E1080</f>
        <v>9.6310000000000002</v>
      </c>
      <c r="E1077" s="2">
        <f t="shared" si="64"/>
        <v>-1167.7989999999993</v>
      </c>
      <c r="F1077" s="5" t="str">
        <f t="shared" si="67"/>
        <v>BULLISH</v>
      </c>
      <c r="G1077" s="5" t="str">
        <f t="shared" si="66"/>
        <v>NEUTRAL</v>
      </c>
      <c r="H1077" s="5" t="str">
        <f t="shared" si="65"/>
        <v>CONFIRMED BULLISH</v>
      </c>
    </row>
    <row r="1078" spans="1:8" ht="13.5" x14ac:dyDescent="0.25">
      <c r="A1078" s="3">
        <f>TITRES_STAT!B1081</f>
        <v>43577</v>
      </c>
      <c r="B1078" s="5">
        <f>TITRES_STAT!C1081</f>
        <v>13.79</v>
      </c>
      <c r="C1078" s="5">
        <f>TITRES_STAT!D1081</f>
        <v>9.3949999999999996</v>
      </c>
      <c r="D1078" s="5">
        <f>TITRES_STAT!E1081</f>
        <v>10.244999999999999</v>
      </c>
      <c r="E1078" s="2">
        <f t="shared" si="64"/>
        <v>-1157.5539999999994</v>
      </c>
      <c r="F1078" s="5" t="str">
        <f t="shared" si="67"/>
        <v>BULLISH</v>
      </c>
      <c r="G1078" s="5" t="str">
        <f t="shared" si="66"/>
        <v>WEAK</v>
      </c>
      <c r="H1078" s="5" t="str">
        <f t="shared" si="65"/>
        <v>CONFIRMED BULLISH</v>
      </c>
    </row>
    <row r="1079" spans="1:8" ht="13.5" x14ac:dyDescent="0.25">
      <c r="A1079" s="3">
        <f>TITRES_STAT!B1082</f>
        <v>43578</v>
      </c>
      <c r="B1079" s="5">
        <f>TITRES_STAT!C1082</f>
        <v>14.61</v>
      </c>
      <c r="C1079" s="5">
        <f>TITRES_STAT!D1082</f>
        <v>9.9540000000000006</v>
      </c>
      <c r="D1079" s="5">
        <f>TITRES_STAT!E1082</f>
        <v>10.752000000000001</v>
      </c>
      <c r="E1079" s="2">
        <f t="shared" si="64"/>
        <v>-1146.8019999999995</v>
      </c>
      <c r="F1079" s="5" t="str">
        <f t="shared" si="67"/>
        <v>BULLISH</v>
      </c>
      <c r="G1079" s="5" t="str">
        <f t="shared" si="66"/>
        <v>WEAK</v>
      </c>
      <c r="H1079" s="5" t="str">
        <f t="shared" si="65"/>
        <v>CONFIRMED BULLISH</v>
      </c>
    </row>
    <row r="1080" spans="1:8" ht="13.5" x14ac:dyDescent="0.25">
      <c r="A1080" s="3">
        <f>TITRES_STAT!B1083</f>
        <v>43579</v>
      </c>
      <c r="B1080" s="5">
        <f>TITRES_STAT!C1083</f>
        <v>14.9</v>
      </c>
      <c r="C1080" s="5">
        <f>TITRES_STAT!D1083</f>
        <v>10.151</v>
      </c>
      <c r="D1080" s="5">
        <f>TITRES_STAT!E1083</f>
        <v>10.507</v>
      </c>
      <c r="E1080" s="2">
        <f t="shared" si="64"/>
        <v>-1136.2949999999994</v>
      </c>
      <c r="F1080" s="5" t="str">
        <f t="shared" si="67"/>
        <v>BULLISH</v>
      </c>
      <c r="G1080" s="5" t="str">
        <f t="shared" si="66"/>
        <v>WEAK</v>
      </c>
      <c r="H1080" s="5" t="str">
        <f t="shared" si="65"/>
        <v>CONFIRMED BULLISH</v>
      </c>
    </row>
    <row r="1081" spans="1:8" ht="13.5" x14ac:dyDescent="0.25">
      <c r="A1081" s="3">
        <f>TITRES_STAT!B1084</f>
        <v>43580</v>
      </c>
      <c r="B1081" s="5">
        <f>TITRES_STAT!C1084</f>
        <v>14.8</v>
      </c>
      <c r="C1081" s="5">
        <f>TITRES_STAT!D1084</f>
        <v>10.083</v>
      </c>
      <c r="D1081" s="5">
        <f>TITRES_STAT!E1084</f>
        <v>10.467000000000001</v>
      </c>
      <c r="E1081" s="2">
        <f t="shared" si="64"/>
        <v>-1146.7619999999995</v>
      </c>
      <c r="F1081" s="5" t="str">
        <f t="shared" si="67"/>
        <v>BULLISH</v>
      </c>
      <c r="G1081" s="5" t="str">
        <f t="shared" si="66"/>
        <v>WEAK</v>
      </c>
      <c r="H1081" s="5" t="str">
        <f t="shared" si="65"/>
        <v>CONFIRMED BULLISH</v>
      </c>
    </row>
    <row r="1082" spans="1:8" ht="13.5" x14ac:dyDescent="0.25">
      <c r="A1082" s="3">
        <f>TITRES_STAT!B1085</f>
        <v>43581</v>
      </c>
      <c r="B1082" s="5">
        <f>TITRES_STAT!C1085</f>
        <v>14.37</v>
      </c>
      <c r="C1082" s="5">
        <f>TITRES_STAT!D1085</f>
        <v>9.7899999999999991</v>
      </c>
      <c r="D1082" s="5">
        <f>TITRES_STAT!E1085</f>
        <v>10.291</v>
      </c>
      <c r="E1082" s="2">
        <f t="shared" si="64"/>
        <v>-1157.0529999999994</v>
      </c>
      <c r="F1082" s="5" t="str">
        <f t="shared" si="67"/>
        <v>BULLISH</v>
      </c>
      <c r="G1082" s="5" t="str">
        <f t="shared" si="66"/>
        <v>NEUTRAL</v>
      </c>
      <c r="H1082" s="5" t="str">
        <f t="shared" si="65"/>
        <v>CONFIRMED BULLISH</v>
      </c>
    </row>
    <row r="1083" spans="1:8" ht="13.5" x14ac:dyDescent="0.25">
      <c r="A1083" s="3">
        <f>TITRES_STAT!B1086</f>
        <v>43584</v>
      </c>
      <c r="B1083" s="5">
        <f>TITRES_STAT!C1086</f>
        <v>14.6</v>
      </c>
      <c r="C1083" s="5">
        <f>TITRES_STAT!D1086</f>
        <v>9.9469999999999992</v>
      </c>
      <c r="D1083" s="5">
        <f>TITRES_STAT!E1086</f>
        <v>10.196</v>
      </c>
      <c r="E1083" s="2">
        <f t="shared" si="64"/>
        <v>-1146.8569999999995</v>
      </c>
      <c r="F1083" s="5" t="str">
        <f t="shared" si="67"/>
        <v>BULLISH</v>
      </c>
      <c r="G1083" s="5" t="str">
        <f t="shared" si="66"/>
        <v>NEUTRAL</v>
      </c>
      <c r="H1083" s="5" t="str">
        <f t="shared" si="65"/>
        <v>CONFIRMED BULLISH</v>
      </c>
    </row>
    <row r="1084" spans="1:8" ht="13.5" x14ac:dyDescent="0.25">
      <c r="A1084" s="3">
        <f>TITRES_STAT!B1087</f>
        <v>43585</v>
      </c>
      <c r="B1084" s="5">
        <f>TITRES_STAT!C1087</f>
        <v>14.35</v>
      </c>
      <c r="C1084" s="5">
        <f>TITRES_STAT!D1087</f>
        <v>9.7769999999999992</v>
      </c>
      <c r="D1084" s="5">
        <f>TITRES_STAT!E1087</f>
        <v>9.9580000000000002</v>
      </c>
      <c r="E1084" s="2">
        <f t="shared" si="64"/>
        <v>-1156.8149999999996</v>
      </c>
      <c r="F1084" s="5" t="str">
        <f t="shared" si="67"/>
        <v>BEARISH</v>
      </c>
      <c r="G1084" s="5" t="str">
        <f t="shared" si="66"/>
        <v>NEUTRAL</v>
      </c>
      <c r="H1084" s="5" t="str">
        <f t="shared" si="65"/>
        <v>CONFIRMED BEARISH</v>
      </c>
    </row>
    <row r="1085" spans="1:8" ht="13.5" x14ac:dyDescent="0.25">
      <c r="A1085" s="3">
        <f>TITRES_STAT!B1088</f>
        <v>43587</v>
      </c>
      <c r="B1085" s="5">
        <f>TITRES_STAT!C1088</f>
        <v>13.92</v>
      </c>
      <c r="C1085" s="5">
        <f>TITRES_STAT!D1088</f>
        <v>9.484</v>
      </c>
      <c r="D1085" s="5">
        <f>TITRES_STAT!E1088</f>
        <v>9.7759999999999998</v>
      </c>
      <c r="E1085" s="2">
        <f t="shared" si="64"/>
        <v>-1166.5909999999997</v>
      </c>
      <c r="F1085" s="5" t="str">
        <f t="shared" si="67"/>
        <v>BEARISH</v>
      </c>
      <c r="G1085" s="5" t="str">
        <f t="shared" si="66"/>
        <v>STRONG</v>
      </c>
      <c r="H1085" s="5" t="str">
        <f t="shared" si="65"/>
        <v>CONFIRMED BEARISH</v>
      </c>
    </row>
    <row r="1086" spans="1:8" ht="13.5" x14ac:dyDescent="0.25">
      <c r="A1086" s="3">
        <f>TITRES_STAT!B1089</f>
        <v>43588</v>
      </c>
      <c r="B1086" s="5">
        <f>TITRES_STAT!C1089</f>
        <v>13.98</v>
      </c>
      <c r="C1086" s="5">
        <f>TITRES_STAT!D1089</f>
        <v>9.5239999999999991</v>
      </c>
      <c r="D1086" s="5">
        <f>TITRES_STAT!E1089</f>
        <v>9.67</v>
      </c>
      <c r="E1086" s="2">
        <f t="shared" si="64"/>
        <v>-1156.9209999999996</v>
      </c>
      <c r="F1086" s="5" t="str">
        <f t="shared" si="67"/>
        <v>BEARISH</v>
      </c>
      <c r="G1086" s="5" t="str">
        <f t="shared" si="66"/>
        <v>NEUTRAL</v>
      </c>
      <c r="H1086" s="5" t="str">
        <f t="shared" si="65"/>
        <v>CONFIRMED BEARISH</v>
      </c>
    </row>
    <row r="1087" spans="1:8" ht="13.5" x14ac:dyDescent="0.25">
      <c r="A1087" s="3">
        <f>TITRES_STAT!B1090</f>
        <v>43591</v>
      </c>
      <c r="B1087" s="5">
        <f>TITRES_STAT!C1090</f>
        <v>13.9</v>
      </c>
      <c r="C1087" s="5">
        <f>TITRES_STAT!D1090</f>
        <v>9.4700000000000006</v>
      </c>
      <c r="D1087" s="5">
        <f>TITRES_STAT!E1090</f>
        <v>9.4429999999999996</v>
      </c>
      <c r="E1087" s="2">
        <f t="shared" si="64"/>
        <v>-1166.3639999999996</v>
      </c>
      <c r="F1087" s="5" t="str">
        <f t="shared" si="67"/>
        <v>BEARISH</v>
      </c>
      <c r="G1087" s="5" t="str">
        <f t="shared" si="66"/>
        <v>NEUTRAL</v>
      </c>
      <c r="H1087" s="5" t="str">
        <f t="shared" si="65"/>
        <v>CONFIRMED BEARISH</v>
      </c>
    </row>
    <row r="1088" spans="1:8" ht="13.5" x14ac:dyDescent="0.25">
      <c r="A1088" s="3">
        <f>TITRES_STAT!B1091</f>
        <v>43592</v>
      </c>
      <c r="B1088" s="5">
        <f>TITRES_STAT!C1091</f>
        <v>13.31</v>
      </c>
      <c r="C1088" s="5">
        <f>TITRES_STAT!D1091</f>
        <v>9.0679999999999996</v>
      </c>
      <c r="D1088" s="5">
        <f>TITRES_STAT!E1091</f>
        <v>9.4700000000000006</v>
      </c>
      <c r="E1088" s="2">
        <f t="shared" si="64"/>
        <v>-1175.8339999999996</v>
      </c>
      <c r="F1088" s="5" t="str">
        <f t="shared" si="67"/>
        <v>BEARISH</v>
      </c>
      <c r="G1088" s="5" t="str">
        <f t="shared" si="66"/>
        <v>STRONG</v>
      </c>
      <c r="H1088" s="5" t="str">
        <f t="shared" si="65"/>
        <v>CONFIRMED BEARISH</v>
      </c>
    </row>
    <row r="1089" spans="1:8" ht="13.5" x14ac:dyDescent="0.25">
      <c r="A1089" s="3">
        <f>TITRES_STAT!B1092</f>
        <v>43593</v>
      </c>
      <c r="B1089" s="5">
        <f>TITRES_STAT!C1092</f>
        <v>13.34</v>
      </c>
      <c r="C1089" s="5">
        <f>TITRES_STAT!D1092</f>
        <v>9.0879999999999992</v>
      </c>
      <c r="D1089" s="5">
        <f>TITRES_STAT!E1092</f>
        <v>9.4260000000000002</v>
      </c>
      <c r="E1089" s="2">
        <f t="shared" si="64"/>
        <v>-1166.4079999999997</v>
      </c>
      <c r="F1089" s="5" t="str">
        <f t="shared" si="67"/>
        <v>BEARISH</v>
      </c>
      <c r="G1089" s="5" t="str">
        <f t="shared" si="66"/>
        <v>NEUTRAL</v>
      </c>
      <c r="H1089" s="5" t="str">
        <f t="shared" si="65"/>
        <v>CONFIRMED BEARISH</v>
      </c>
    </row>
    <row r="1090" spans="1:8" ht="13.5" x14ac:dyDescent="0.25">
      <c r="A1090" s="3">
        <f>TITRES_STAT!B1093</f>
        <v>43594</v>
      </c>
      <c r="B1090" s="5">
        <f>TITRES_STAT!C1093</f>
        <v>13.3</v>
      </c>
      <c r="C1090" s="5">
        <f>TITRES_STAT!D1093</f>
        <v>9.0609999999999999</v>
      </c>
      <c r="D1090" s="5">
        <f>TITRES_STAT!E1093</f>
        <v>9.43</v>
      </c>
      <c r="E1090" s="2">
        <f t="shared" si="64"/>
        <v>-1175.8379999999997</v>
      </c>
      <c r="F1090" s="5" t="str">
        <f t="shared" si="67"/>
        <v>BEARISH</v>
      </c>
      <c r="G1090" s="5" t="str">
        <f t="shared" si="66"/>
        <v>NEUTRAL</v>
      </c>
      <c r="H1090" s="5" t="str">
        <f t="shared" si="65"/>
        <v>CONFIRMED BEARISH</v>
      </c>
    </row>
    <row r="1091" spans="1:8" ht="13.5" x14ac:dyDescent="0.25">
      <c r="A1091" s="3">
        <f>TITRES_STAT!B1094</f>
        <v>43595</v>
      </c>
      <c r="B1091" s="5">
        <f>TITRES_STAT!C1094</f>
        <v>13.3</v>
      </c>
      <c r="C1091" s="5">
        <f>TITRES_STAT!D1094</f>
        <v>9.0609999999999999</v>
      </c>
      <c r="D1091" s="5">
        <f>TITRES_STAT!E1094</f>
        <v>9.6769999999999996</v>
      </c>
      <c r="E1091" s="2">
        <f t="shared" si="64"/>
        <v>-1175.8379999999997</v>
      </c>
      <c r="F1091" s="5" t="str">
        <f t="shared" si="67"/>
        <v>BEARISH</v>
      </c>
      <c r="G1091" s="5" t="str">
        <f t="shared" si="66"/>
        <v>NEUTRAL</v>
      </c>
      <c r="H1091" s="5" t="str">
        <f t="shared" si="65"/>
        <v>CONFIRMED BEARISH</v>
      </c>
    </row>
    <row r="1092" spans="1:8" ht="13.5" x14ac:dyDescent="0.25">
      <c r="A1092" s="3">
        <f>TITRES_STAT!B1095</f>
        <v>43598</v>
      </c>
      <c r="B1092" s="5">
        <f>TITRES_STAT!C1095</f>
        <v>13.65</v>
      </c>
      <c r="C1092" s="5">
        <f>TITRES_STAT!D1095</f>
        <v>9.3000000000000007</v>
      </c>
      <c r="D1092" s="5">
        <f>TITRES_STAT!E1095</f>
        <v>9.3919999999999995</v>
      </c>
      <c r="E1092" s="2">
        <f t="shared" ref="E1092:E1155" si="68">IF(B1092&gt;B1091, E1091+D1092, IF(B1092&lt;B1091, E1091-D1092, E1091))</f>
        <v>-1166.4459999999997</v>
      </c>
      <c r="F1092" s="5" t="str">
        <f t="shared" si="67"/>
        <v>BEARISH</v>
      </c>
      <c r="G1092" s="5" t="str">
        <f t="shared" si="66"/>
        <v>NEUTRAL</v>
      </c>
      <c r="H1092" s="5" t="str">
        <f t="shared" si="65"/>
        <v>CONFIRMED BEARISH</v>
      </c>
    </row>
    <row r="1093" spans="1:8" ht="13.5" x14ac:dyDescent="0.25">
      <c r="A1093" s="3">
        <f>TITRES_STAT!B1096</f>
        <v>43599</v>
      </c>
      <c r="B1093" s="5">
        <f>TITRES_STAT!C1096</f>
        <v>13.2</v>
      </c>
      <c r="C1093" s="5">
        <f>TITRES_STAT!D1096</f>
        <v>8.9930000000000003</v>
      </c>
      <c r="D1093" s="5">
        <f>TITRES_STAT!E1096</f>
        <v>9.1370000000000005</v>
      </c>
      <c r="E1093" s="2">
        <f t="shared" si="68"/>
        <v>-1175.5829999999996</v>
      </c>
      <c r="F1093" s="5" t="str">
        <f t="shared" si="67"/>
        <v>BULLISH</v>
      </c>
      <c r="G1093" s="5" t="str">
        <f t="shared" si="66"/>
        <v>NEUTRAL</v>
      </c>
      <c r="H1093" s="5" t="str">
        <f t="shared" si="65"/>
        <v>BULLISH DIVERGENCE</v>
      </c>
    </row>
    <row r="1094" spans="1:8" ht="13.5" x14ac:dyDescent="0.25">
      <c r="A1094" s="3">
        <f>TITRES_STAT!B1097</f>
        <v>43600</v>
      </c>
      <c r="B1094" s="5">
        <f>TITRES_STAT!C1097</f>
        <v>12.96</v>
      </c>
      <c r="C1094" s="5">
        <f>TITRES_STAT!D1097</f>
        <v>9.25</v>
      </c>
      <c r="D1094" s="5">
        <f>TITRES_STAT!E1097</f>
        <v>9.6319999999999997</v>
      </c>
      <c r="E1094" s="2">
        <f t="shared" si="68"/>
        <v>-1185.2149999999997</v>
      </c>
      <c r="F1094" s="5" t="str">
        <f t="shared" si="67"/>
        <v>BEARISH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5">
        <f>TITRES_STAT!C1098</f>
        <v>12.97</v>
      </c>
      <c r="C1095" s="5">
        <f>TITRES_STAT!D1098</f>
        <v>9.2569999999999997</v>
      </c>
      <c r="D1095" s="5">
        <f>TITRES_STAT!E1098</f>
        <v>9.6259999999999994</v>
      </c>
      <c r="E1095" s="2">
        <f t="shared" si="68"/>
        <v>-1175.5889999999997</v>
      </c>
      <c r="F1095" s="5" t="str">
        <f t="shared" si="67"/>
        <v>BULLISH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BULLISH DIVERGENCE</v>
      </c>
    </row>
    <row r="1096" spans="1:8" ht="13.5" x14ac:dyDescent="0.25">
      <c r="A1096" s="3">
        <f>TITRES_STAT!B1099</f>
        <v>43602</v>
      </c>
      <c r="B1096" s="5">
        <f>TITRES_STAT!C1099</f>
        <v>12.94</v>
      </c>
      <c r="C1096" s="5">
        <f>TITRES_STAT!D1099</f>
        <v>9.2360000000000007</v>
      </c>
      <c r="D1096" s="5">
        <f>TITRES_STAT!E1099</f>
        <v>9.5809999999999995</v>
      </c>
      <c r="E1096" s="2">
        <f t="shared" si="68"/>
        <v>-1185.1699999999996</v>
      </c>
      <c r="F1096" s="5" t="str">
        <f t="shared" ref="F1096:F1159" si="71">IF(E1096&gt;E1091,"BULLISH",IF(E1096&lt;E1091,"BEARISH","NEUTRAL"))</f>
        <v>BEARISH</v>
      </c>
      <c r="G1096" s="5" t="str">
        <f t="shared" si="70"/>
        <v>NEUTRAL</v>
      </c>
      <c r="H1096" s="5" t="str">
        <f t="shared" si="69"/>
        <v>CONFIRMED BEARISH</v>
      </c>
    </row>
    <row r="1097" spans="1:8" ht="13.5" x14ac:dyDescent="0.25">
      <c r="A1097" s="3">
        <f>TITRES_STAT!B1100</f>
        <v>43605</v>
      </c>
      <c r="B1097" s="5">
        <f>TITRES_STAT!C1100</f>
        <v>12.9</v>
      </c>
      <c r="C1097" s="5">
        <f>TITRES_STAT!D1100</f>
        <v>9.2070000000000007</v>
      </c>
      <c r="D1097" s="5">
        <f>TITRES_STAT!E1100</f>
        <v>9.2989999999999995</v>
      </c>
      <c r="E1097" s="2">
        <f t="shared" si="68"/>
        <v>-1194.4689999999996</v>
      </c>
      <c r="F1097" s="5" t="str">
        <f t="shared" si="71"/>
        <v>BEARISH</v>
      </c>
      <c r="G1097" s="5" t="str">
        <f t="shared" si="70"/>
        <v>STRONG</v>
      </c>
      <c r="H1097" s="5" t="str">
        <f t="shared" si="69"/>
        <v>CONFIRMED BEARISH</v>
      </c>
    </row>
    <row r="1098" spans="1:8" ht="13.5" x14ac:dyDescent="0.25">
      <c r="A1098" s="3">
        <f>TITRES_STAT!B1101</f>
        <v>43606</v>
      </c>
      <c r="B1098" s="5">
        <f>TITRES_STAT!C1101</f>
        <v>12.52</v>
      </c>
      <c r="C1098" s="5">
        <f>TITRES_STAT!D1101</f>
        <v>8.9359999999999999</v>
      </c>
      <c r="D1098" s="5">
        <f>TITRES_STAT!E1101</f>
        <v>9.3019999999999996</v>
      </c>
      <c r="E1098" s="2">
        <f t="shared" si="68"/>
        <v>-1203.7709999999995</v>
      </c>
      <c r="F1098" s="5" t="str">
        <f t="shared" si="71"/>
        <v>BEARISH</v>
      </c>
      <c r="G1098" s="5" t="str">
        <f t="shared" si="70"/>
        <v>STRONG</v>
      </c>
      <c r="H1098" s="5" t="str">
        <f t="shared" si="69"/>
        <v>CONFIRMED BEARISH</v>
      </c>
    </row>
    <row r="1099" spans="1:8" ht="13.5" x14ac:dyDescent="0.25">
      <c r="A1099" s="3">
        <f>TITRES_STAT!B1102</f>
        <v>43607</v>
      </c>
      <c r="B1099" s="5">
        <f>TITRES_STAT!C1102</f>
        <v>12.52</v>
      </c>
      <c r="C1099" s="5">
        <f>TITRES_STAT!D1102</f>
        <v>8.9359999999999999</v>
      </c>
      <c r="D1099" s="5">
        <f>TITRES_STAT!E1102</f>
        <v>9.2739999999999991</v>
      </c>
      <c r="E1099" s="2">
        <f t="shared" si="68"/>
        <v>-1203.7709999999995</v>
      </c>
      <c r="F1099" s="5" t="str">
        <f t="shared" si="71"/>
        <v>BEARISH</v>
      </c>
      <c r="G1099" s="5" t="str">
        <f t="shared" si="70"/>
        <v>NEUTRAL</v>
      </c>
      <c r="H1099" s="5" t="str">
        <f t="shared" si="69"/>
        <v>CONFIRMED BEARISH</v>
      </c>
    </row>
    <row r="1100" spans="1:8" ht="13.5" x14ac:dyDescent="0.25">
      <c r="A1100" s="3">
        <f>TITRES_STAT!B1103</f>
        <v>43608</v>
      </c>
      <c r="B1100" s="5">
        <f>TITRES_STAT!C1103</f>
        <v>12.52</v>
      </c>
      <c r="C1100" s="5">
        <f>TITRES_STAT!D1103</f>
        <v>8.9359999999999999</v>
      </c>
      <c r="D1100" s="5">
        <f>TITRES_STAT!E1103</f>
        <v>9.2970000000000006</v>
      </c>
      <c r="E1100" s="2">
        <f t="shared" si="68"/>
        <v>-1203.7709999999995</v>
      </c>
      <c r="F1100" s="5" t="str">
        <f t="shared" si="71"/>
        <v>BEARISH</v>
      </c>
      <c r="G1100" s="5" t="str">
        <f t="shared" si="70"/>
        <v>STRONG</v>
      </c>
      <c r="H1100" s="5" t="str">
        <f t="shared" si="69"/>
        <v>CONFIRMED BEARISH</v>
      </c>
    </row>
    <row r="1101" spans="1:8" ht="13.5" x14ac:dyDescent="0.25">
      <c r="A1101" s="3">
        <f>TITRES_STAT!B1104</f>
        <v>43609</v>
      </c>
      <c r="B1101" s="5">
        <f>TITRES_STAT!C1104</f>
        <v>12.52</v>
      </c>
      <c r="C1101" s="5">
        <f>TITRES_STAT!D1104</f>
        <v>8.9359999999999999</v>
      </c>
      <c r="D1101" s="5">
        <f>TITRES_STAT!E1104</f>
        <v>9.1470000000000002</v>
      </c>
      <c r="E1101" s="2">
        <f t="shared" si="68"/>
        <v>-1203.7709999999995</v>
      </c>
      <c r="F1101" s="5" t="str">
        <f t="shared" si="71"/>
        <v>BEARISH</v>
      </c>
      <c r="G1101" s="5" t="str">
        <f t="shared" si="70"/>
        <v>NEUTRAL</v>
      </c>
      <c r="H1101" s="5" t="str">
        <f t="shared" si="69"/>
        <v>CONFIRMED BEARISH</v>
      </c>
    </row>
    <row r="1102" spans="1:8" ht="13.5" x14ac:dyDescent="0.25">
      <c r="A1102" s="3">
        <f>TITRES_STAT!B1105</f>
        <v>43612</v>
      </c>
      <c r="B1102" s="5">
        <f>TITRES_STAT!C1105</f>
        <v>12.5</v>
      </c>
      <c r="C1102" s="5">
        <f>TITRES_STAT!D1105</f>
        <v>8.9220000000000006</v>
      </c>
      <c r="D1102" s="5">
        <f>TITRES_STAT!E1105</f>
        <v>9.4649999999999999</v>
      </c>
      <c r="E1102" s="2">
        <f t="shared" si="68"/>
        <v>-1213.2359999999994</v>
      </c>
      <c r="F1102" s="5" t="str">
        <f t="shared" si="71"/>
        <v>BEARISH</v>
      </c>
      <c r="G1102" s="5" t="str">
        <f t="shared" si="70"/>
        <v>NEUTRAL</v>
      </c>
      <c r="H1102" s="5" t="str">
        <f t="shared" si="69"/>
        <v>CONFIRMED BEARISH</v>
      </c>
    </row>
    <row r="1103" spans="1:8" ht="13.5" x14ac:dyDescent="0.25">
      <c r="A1103" s="3">
        <f>TITRES_STAT!B1106</f>
        <v>43613</v>
      </c>
      <c r="B1103" s="5">
        <f>TITRES_STAT!C1106</f>
        <v>12.77</v>
      </c>
      <c r="C1103" s="5">
        <f>TITRES_STAT!D1106</f>
        <v>9.1140000000000008</v>
      </c>
      <c r="D1103" s="5">
        <f>TITRES_STAT!E1106</f>
        <v>9.3780000000000001</v>
      </c>
      <c r="E1103" s="2">
        <f t="shared" si="68"/>
        <v>-1203.8579999999995</v>
      </c>
      <c r="F1103" s="5" t="str">
        <f t="shared" si="71"/>
        <v>BEARISH</v>
      </c>
      <c r="G1103" s="5" t="str">
        <f t="shared" si="70"/>
        <v>NEUTRAL</v>
      </c>
      <c r="H1103" s="5" t="str">
        <f t="shared" si="69"/>
        <v>BEARISH DIVERGENCE</v>
      </c>
    </row>
    <row r="1104" spans="1:8" ht="13.5" x14ac:dyDescent="0.25">
      <c r="A1104" s="3">
        <f>TITRES_STAT!B1107</f>
        <v>43614</v>
      </c>
      <c r="B1104" s="5">
        <f>TITRES_STAT!C1107</f>
        <v>12.5</v>
      </c>
      <c r="C1104" s="5">
        <f>TITRES_STAT!D1107</f>
        <v>8.9220000000000006</v>
      </c>
      <c r="D1104" s="5">
        <f>TITRES_STAT!E1107</f>
        <v>9.2850000000000001</v>
      </c>
      <c r="E1104" s="2">
        <f t="shared" si="68"/>
        <v>-1213.1429999999996</v>
      </c>
      <c r="F1104" s="5" t="str">
        <f t="shared" si="71"/>
        <v>BEARISH</v>
      </c>
      <c r="G1104" s="5" t="str">
        <f t="shared" si="70"/>
        <v>NEUTRAL</v>
      </c>
      <c r="H1104" s="5" t="str">
        <f t="shared" si="69"/>
        <v>CONFIRMED BEARISH</v>
      </c>
    </row>
    <row r="1105" spans="1:8" ht="13.5" x14ac:dyDescent="0.25">
      <c r="A1105" s="3">
        <f>TITRES_STAT!B1108</f>
        <v>43615</v>
      </c>
      <c r="B1105" s="5">
        <f>TITRES_STAT!C1108</f>
        <v>12.5</v>
      </c>
      <c r="C1105" s="5">
        <f>TITRES_STAT!D1108</f>
        <v>8.9220000000000006</v>
      </c>
      <c r="D1105" s="5">
        <f>TITRES_STAT!E1108</f>
        <v>9.2680000000000007</v>
      </c>
      <c r="E1105" s="2">
        <f t="shared" si="68"/>
        <v>-1213.1429999999996</v>
      </c>
      <c r="F1105" s="5" t="str">
        <f t="shared" si="71"/>
        <v>BEARISH</v>
      </c>
      <c r="G1105" s="5" t="str">
        <f t="shared" si="70"/>
        <v>NEUTRAL</v>
      </c>
      <c r="H1105" s="5" t="str">
        <f t="shared" si="69"/>
        <v>CONFIRMED BEARISH</v>
      </c>
    </row>
    <row r="1106" spans="1:8" ht="13.5" x14ac:dyDescent="0.25">
      <c r="A1106" s="3">
        <f>TITRES_STAT!B1109</f>
        <v>43616</v>
      </c>
      <c r="B1106" s="5">
        <f>TITRES_STAT!C1109</f>
        <v>12.48</v>
      </c>
      <c r="C1106" s="5">
        <f>TITRES_STAT!D1109</f>
        <v>8.907</v>
      </c>
      <c r="D1106" s="5">
        <f>TITRES_STAT!E1109</f>
        <v>9.1419999999999995</v>
      </c>
      <c r="E1106" s="2">
        <f t="shared" si="68"/>
        <v>-1222.2849999999996</v>
      </c>
      <c r="F1106" s="5" t="str">
        <f t="shared" si="71"/>
        <v>BEARISH</v>
      </c>
      <c r="G1106" s="5" t="str">
        <f t="shared" si="70"/>
        <v>NEUTRAL</v>
      </c>
      <c r="H1106" s="5" t="str">
        <f t="shared" si="69"/>
        <v>CONFIRMED BEARISH</v>
      </c>
    </row>
    <row r="1107" spans="1:8" ht="13.5" x14ac:dyDescent="0.25">
      <c r="A1107" s="3">
        <f>TITRES_STAT!B1110</f>
        <v>43619</v>
      </c>
      <c r="B1107" s="5">
        <f>TITRES_STAT!C1110</f>
        <v>12.3</v>
      </c>
      <c r="C1107" s="5">
        <f>TITRES_STAT!D1110</f>
        <v>8.7789999999999999</v>
      </c>
      <c r="D1107" s="5">
        <f>TITRES_STAT!E1110</f>
        <v>9.0570000000000004</v>
      </c>
      <c r="E1107" s="2">
        <f t="shared" si="68"/>
        <v>-1231.3419999999996</v>
      </c>
      <c r="F1107" s="5" t="str">
        <f t="shared" si="71"/>
        <v>BEARISH</v>
      </c>
      <c r="G1107" s="5" t="str">
        <f t="shared" si="70"/>
        <v>NEUTRAL</v>
      </c>
      <c r="H1107" s="5" t="str">
        <f t="shared" si="69"/>
        <v>CONFIRMED BEARISH</v>
      </c>
    </row>
    <row r="1108" spans="1:8" ht="13.5" x14ac:dyDescent="0.25">
      <c r="A1108" s="3">
        <f>TITRES_STAT!B1111</f>
        <v>43623</v>
      </c>
      <c r="B1108" s="5">
        <f>TITRES_STAT!C1111</f>
        <v>12.2</v>
      </c>
      <c r="C1108" s="5">
        <f>TITRES_STAT!D1111</f>
        <v>8.7080000000000002</v>
      </c>
      <c r="D1108" s="5">
        <f>TITRES_STAT!E1111</f>
        <v>8.9130000000000003</v>
      </c>
      <c r="E1108" s="2">
        <f t="shared" si="68"/>
        <v>-1240.2549999999997</v>
      </c>
      <c r="F1108" s="5" t="str">
        <f t="shared" si="71"/>
        <v>BEARISH</v>
      </c>
      <c r="G1108" s="5" t="str">
        <f t="shared" si="70"/>
        <v>STRONG</v>
      </c>
      <c r="H1108" s="5" t="str">
        <f t="shared" si="69"/>
        <v>CONFIRMED BEARISH</v>
      </c>
    </row>
    <row r="1109" spans="1:8" ht="13.5" x14ac:dyDescent="0.25">
      <c r="A1109" s="3">
        <f>TITRES_STAT!B1112</f>
        <v>43626</v>
      </c>
      <c r="B1109" s="5">
        <f>TITRES_STAT!C1112</f>
        <v>12</v>
      </c>
      <c r="C1109" s="5">
        <f>TITRES_STAT!D1112</f>
        <v>8.5649999999999995</v>
      </c>
      <c r="D1109" s="5">
        <f>TITRES_STAT!E1112</f>
        <v>8.9130000000000003</v>
      </c>
      <c r="E1109" s="2">
        <f t="shared" si="68"/>
        <v>-1249.1679999999997</v>
      </c>
      <c r="F1109" s="5" t="str">
        <f t="shared" si="71"/>
        <v>BEARISH</v>
      </c>
      <c r="G1109" s="5" t="str">
        <f t="shared" si="70"/>
        <v>STRONG</v>
      </c>
      <c r="H1109" s="5" t="str">
        <f t="shared" si="69"/>
        <v>CONFIRMED BEARISH</v>
      </c>
    </row>
    <row r="1110" spans="1:8" ht="13.5" x14ac:dyDescent="0.25">
      <c r="A1110" s="3">
        <f>TITRES_STAT!B1113</f>
        <v>43627</v>
      </c>
      <c r="B1110" s="5">
        <f>TITRES_STAT!C1113</f>
        <v>12.35</v>
      </c>
      <c r="C1110" s="5">
        <f>TITRES_STAT!D1113</f>
        <v>8.8149999999999995</v>
      </c>
      <c r="D1110" s="5">
        <f>TITRES_STAT!E1113</f>
        <v>8.98</v>
      </c>
      <c r="E1110" s="2">
        <f t="shared" si="68"/>
        <v>-1240.1879999999996</v>
      </c>
      <c r="F1110" s="5" t="str">
        <f t="shared" si="71"/>
        <v>BEARISH</v>
      </c>
      <c r="G1110" s="5" t="str">
        <f t="shared" si="70"/>
        <v>STRONG</v>
      </c>
      <c r="H1110" s="5" t="str">
        <f t="shared" si="69"/>
        <v>CONFIRMED BEARISH</v>
      </c>
    </row>
    <row r="1111" spans="1:8" ht="13.5" x14ac:dyDescent="0.25">
      <c r="A1111" s="3">
        <f>TITRES_STAT!B1114</f>
        <v>43628</v>
      </c>
      <c r="B1111" s="5">
        <f>TITRES_STAT!C1114</f>
        <v>12.3</v>
      </c>
      <c r="C1111" s="5">
        <f>TITRES_STAT!D1114</f>
        <v>8.7789999999999999</v>
      </c>
      <c r="D1111" s="5">
        <f>TITRES_STAT!E1114</f>
        <v>9.1259999999999994</v>
      </c>
      <c r="E1111" s="2">
        <f t="shared" si="68"/>
        <v>-1249.3139999999996</v>
      </c>
      <c r="F1111" s="5" t="str">
        <f t="shared" si="71"/>
        <v>BEARISH</v>
      </c>
      <c r="G1111" s="5" t="str">
        <f t="shared" si="70"/>
        <v>STRONG</v>
      </c>
      <c r="H1111" s="5" t="str">
        <f t="shared" si="69"/>
        <v>CONFIRMED BEARISH</v>
      </c>
    </row>
    <row r="1112" spans="1:8" ht="13.5" x14ac:dyDescent="0.25">
      <c r="A1112" s="3">
        <f>TITRES_STAT!B1115</f>
        <v>43629</v>
      </c>
      <c r="B1112" s="5">
        <f>TITRES_STAT!C1115</f>
        <v>12.28</v>
      </c>
      <c r="C1112" s="5">
        <f>TITRES_STAT!D1115</f>
        <v>8.7650000000000006</v>
      </c>
      <c r="D1112" s="5">
        <f>TITRES_STAT!E1115</f>
        <v>8.9849999999999994</v>
      </c>
      <c r="E1112" s="2">
        <f t="shared" si="68"/>
        <v>-1258.2989999999995</v>
      </c>
      <c r="F1112" s="5" t="str">
        <f t="shared" si="71"/>
        <v>BEARISH</v>
      </c>
      <c r="G1112" s="5" t="str">
        <f t="shared" si="70"/>
        <v>STRONG</v>
      </c>
      <c r="H1112" s="5" t="str">
        <f t="shared" si="69"/>
        <v>CONFIRMED BEARISH</v>
      </c>
    </row>
    <row r="1113" spans="1:8" ht="13.5" x14ac:dyDescent="0.25">
      <c r="A1113" s="3">
        <f>TITRES_STAT!B1116</f>
        <v>43630</v>
      </c>
      <c r="B1113" s="5">
        <f>TITRES_STAT!C1116</f>
        <v>12.1</v>
      </c>
      <c r="C1113" s="5">
        <f>TITRES_STAT!D1116</f>
        <v>8.6359999999999992</v>
      </c>
      <c r="D1113" s="5">
        <f>TITRES_STAT!E1116</f>
        <v>8.9849999999999994</v>
      </c>
      <c r="E1113" s="2">
        <f t="shared" si="68"/>
        <v>-1267.2839999999994</v>
      </c>
      <c r="F1113" s="5" t="str">
        <f t="shared" si="71"/>
        <v>BEARISH</v>
      </c>
      <c r="G1113" s="5" t="str">
        <f t="shared" si="70"/>
        <v>STRONG</v>
      </c>
      <c r="H1113" s="5" t="str">
        <f t="shared" si="69"/>
        <v>CONFIRMED BEARISH</v>
      </c>
    </row>
    <row r="1114" spans="1:8" ht="13.5" x14ac:dyDescent="0.25">
      <c r="A1114" s="3">
        <f>TITRES_STAT!B1117</f>
        <v>43633</v>
      </c>
      <c r="B1114" s="5">
        <f>TITRES_STAT!C1117</f>
        <v>12.1</v>
      </c>
      <c r="C1114" s="5">
        <f>TITRES_STAT!D1117</f>
        <v>8.6359999999999992</v>
      </c>
      <c r="D1114" s="5">
        <f>TITRES_STAT!E1117</f>
        <v>8.9499999999999993</v>
      </c>
      <c r="E1114" s="2">
        <f t="shared" si="68"/>
        <v>-1267.2839999999994</v>
      </c>
      <c r="F1114" s="5" t="str">
        <f t="shared" si="71"/>
        <v>BEARISH</v>
      </c>
      <c r="G1114" s="5" t="str">
        <f t="shared" si="70"/>
        <v>NEUTRAL</v>
      </c>
      <c r="H1114" s="5" t="str">
        <f t="shared" si="69"/>
        <v>BEARISH DIVERGENCE</v>
      </c>
    </row>
    <row r="1115" spans="1:8" ht="13.5" x14ac:dyDescent="0.25">
      <c r="A1115" s="3">
        <f>TITRES_STAT!B1118</f>
        <v>43634</v>
      </c>
      <c r="B1115" s="5">
        <f>TITRES_STAT!C1118</f>
        <v>12.1</v>
      </c>
      <c r="C1115" s="5">
        <f>TITRES_STAT!D1118</f>
        <v>8.6359999999999992</v>
      </c>
      <c r="D1115" s="5">
        <f>TITRES_STAT!E1118</f>
        <v>9.1460000000000008</v>
      </c>
      <c r="E1115" s="2">
        <f t="shared" si="68"/>
        <v>-1267.2839999999994</v>
      </c>
      <c r="F1115" s="5" t="str">
        <f t="shared" si="71"/>
        <v>BEARISH</v>
      </c>
      <c r="G1115" s="5" t="str">
        <f t="shared" si="70"/>
        <v>STRONG</v>
      </c>
      <c r="H1115" s="5" t="str">
        <f t="shared" si="69"/>
        <v>CONFIRMED BEARISH</v>
      </c>
    </row>
    <row r="1116" spans="1:8" ht="13.5" x14ac:dyDescent="0.25">
      <c r="A1116" s="3">
        <f>TITRES_STAT!B1119</f>
        <v>43635</v>
      </c>
      <c r="B1116" s="5">
        <f>TITRES_STAT!C1119</f>
        <v>12.3</v>
      </c>
      <c r="C1116" s="5">
        <f>TITRES_STAT!D1119</f>
        <v>8.7789999999999999</v>
      </c>
      <c r="D1116" s="5">
        <f>TITRES_STAT!E1119</f>
        <v>9.2669999999999995</v>
      </c>
      <c r="E1116" s="2">
        <f t="shared" si="68"/>
        <v>-1258.0169999999994</v>
      </c>
      <c r="F1116" s="5" t="str">
        <f t="shared" si="71"/>
        <v>BEARISH</v>
      </c>
      <c r="G1116" s="5" t="str">
        <f t="shared" si="70"/>
        <v>NEUTRAL</v>
      </c>
      <c r="H1116" s="5" t="str">
        <f t="shared" si="69"/>
        <v>NEUTRAL</v>
      </c>
    </row>
    <row r="1117" spans="1:8" ht="13.5" x14ac:dyDescent="0.25">
      <c r="A1117" s="3">
        <f>TITRES_STAT!B1120</f>
        <v>43636</v>
      </c>
      <c r="B1117" s="5">
        <f>TITRES_STAT!C1120</f>
        <v>12.4</v>
      </c>
      <c r="C1117" s="5">
        <f>TITRES_STAT!D1120</f>
        <v>8.85</v>
      </c>
      <c r="D1117" s="5">
        <f>TITRES_STAT!E1120</f>
        <v>9.1470000000000002</v>
      </c>
      <c r="E1117" s="2">
        <f t="shared" si="68"/>
        <v>-1248.8699999999994</v>
      </c>
      <c r="F1117" s="5" t="str">
        <f t="shared" si="71"/>
        <v>BULLISH</v>
      </c>
      <c r="G1117" s="5" t="str">
        <f t="shared" si="70"/>
        <v>NEUTRAL</v>
      </c>
      <c r="H1117" s="5" t="str">
        <f t="shared" si="69"/>
        <v>CONFIRMED BULLISH</v>
      </c>
    </row>
    <row r="1118" spans="1:8" ht="13.5" x14ac:dyDescent="0.25">
      <c r="A1118" s="3">
        <f>TITRES_STAT!B1121</f>
        <v>43637</v>
      </c>
      <c r="B1118" s="5">
        <f>TITRES_STAT!C1121</f>
        <v>12.3</v>
      </c>
      <c r="C1118" s="5">
        <f>TITRES_STAT!D1121</f>
        <v>8.7789999999999999</v>
      </c>
      <c r="D1118" s="5">
        <f>TITRES_STAT!E1121</f>
        <v>9.0540000000000003</v>
      </c>
      <c r="E1118" s="2">
        <f t="shared" si="68"/>
        <v>-1257.9239999999995</v>
      </c>
      <c r="F1118" s="5" t="str">
        <f t="shared" si="71"/>
        <v>BULLISH</v>
      </c>
      <c r="G1118" s="5" t="str">
        <f t="shared" si="70"/>
        <v>NEUTRAL</v>
      </c>
      <c r="H1118" s="5" t="str">
        <f t="shared" si="69"/>
        <v>CONFIRMED BULLISH</v>
      </c>
    </row>
    <row r="1119" spans="1:8" ht="13.5" x14ac:dyDescent="0.25">
      <c r="A1119" s="3">
        <f>TITRES_STAT!B1122</f>
        <v>43640</v>
      </c>
      <c r="B1119" s="5">
        <f>TITRES_STAT!C1122</f>
        <v>12.14</v>
      </c>
      <c r="C1119" s="5">
        <f>TITRES_STAT!D1122</f>
        <v>8.6649999999999991</v>
      </c>
      <c r="D1119" s="5">
        <f>TITRES_STAT!E1122</f>
        <v>9.0220000000000002</v>
      </c>
      <c r="E1119" s="2">
        <f t="shared" si="68"/>
        <v>-1266.9459999999995</v>
      </c>
      <c r="F1119" s="5" t="str">
        <f t="shared" si="71"/>
        <v>BULLISH</v>
      </c>
      <c r="G1119" s="5" t="str">
        <f t="shared" si="70"/>
        <v>NEUTRAL</v>
      </c>
      <c r="H1119" s="5" t="str">
        <f t="shared" si="69"/>
        <v>CONFIRMED BULLISH</v>
      </c>
    </row>
    <row r="1120" spans="1:8" ht="13.5" x14ac:dyDescent="0.25">
      <c r="A1120" s="3">
        <f>TITRES_STAT!B1123</f>
        <v>43641</v>
      </c>
      <c r="B1120" s="5">
        <f>TITRES_STAT!C1123</f>
        <v>12.14</v>
      </c>
      <c r="C1120" s="5">
        <f>TITRES_STAT!D1123</f>
        <v>8.6649999999999991</v>
      </c>
      <c r="D1120" s="5">
        <f>TITRES_STAT!E1123</f>
        <v>8.9450000000000003</v>
      </c>
      <c r="E1120" s="2">
        <f t="shared" si="68"/>
        <v>-1266.9459999999995</v>
      </c>
      <c r="F1120" s="5" t="str">
        <f t="shared" si="71"/>
        <v>BULLISH</v>
      </c>
      <c r="G1120" s="5" t="str">
        <f t="shared" si="70"/>
        <v>NEUTRAL</v>
      </c>
      <c r="H1120" s="5" t="str">
        <f t="shared" si="69"/>
        <v>CONFIRMED BULLISH</v>
      </c>
    </row>
    <row r="1121" spans="1:8" ht="13.5" x14ac:dyDescent="0.25">
      <c r="A1121" s="3">
        <f>TITRES_STAT!B1124</f>
        <v>43642</v>
      </c>
      <c r="B1121" s="5">
        <f>TITRES_STAT!C1124</f>
        <v>12</v>
      </c>
      <c r="C1121" s="5">
        <f>TITRES_STAT!D1124</f>
        <v>8.5649999999999995</v>
      </c>
      <c r="D1121" s="5">
        <f>TITRES_STAT!E1124</f>
        <v>8.74</v>
      </c>
      <c r="E1121" s="2">
        <f t="shared" si="68"/>
        <v>-1275.6859999999995</v>
      </c>
      <c r="F1121" s="5" t="str">
        <f t="shared" si="71"/>
        <v>BEARISH</v>
      </c>
      <c r="G1121" s="5" t="str">
        <f t="shared" si="70"/>
        <v>NEUTRAL</v>
      </c>
      <c r="H1121" s="5" t="str">
        <f t="shared" si="69"/>
        <v>CONFIRMED BEARISH</v>
      </c>
    </row>
    <row r="1122" spans="1:8" ht="13.5" x14ac:dyDescent="0.25">
      <c r="A1122" s="3">
        <f>TITRES_STAT!B1125</f>
        <v>43643</v>
      </c>
      <c r="B1122" s="5">
        <f>TITRES_STAT!C1125</f>
        <v>11.66</v>
      </c>
      <c r="C1122" s="5">
        <f>TITRES_STAT!D1125</f>
        <v>8.3219999999999992</v>
      </c>
      <c r="D1122" s="5">
        <f>TITRES_STAT!E1125</f>
        <v>8.6910000000000007</v>
      </c>
      <c r="E1122" s="2">
        <f t="shared" si="68"/>
        <v>-1284.3769999999995</v>
      </c>
      <c r="F1122" s="5" t="str">
        <f t="shared" si="71"/>
        <v>BEARISH</v>
      </c>
      <c r="G1122" s="5" t="str">
        <f t="shared" si="70"/>
        <v>STRONG</v>
      </c>
      <c r="H1122" s="5" t="str">
        <f t="shared" si="69"/>
        <v>CONFIRMED BEARISH</v>
      </c>
    </row>
    <row r="1123" spans="1:8" ht="13.5" x14ac:dyDescent="0.25">
      <c r="A1123" s="3">
        <f>TITRES_STAT!B1126</f>
        <v>43644</v>
      </c>
      <c r="B1123" s="5">
        <f>TITRES_STAT!C1126</f>
        <v>11.97</v>
      </c>
      <c r="C1123" s="5">
        <f>TITRES_STAT!D1126</f>
        <v>8.5429999999999993</v>
      </c>
      <c r="D1123" s="5">
        <f>TITRES_STAT!E1126</f>
        <v>8.6999999999999993</v>
      </c>
      <c r="E1123" s="2">
        <f t="shared" si="68"/>
        <v>-1275.6769999999995</v>
      </c>
      <c r="F1123" s="5" t="str">
        <f t="shared" si="71"/>
        <v>BEARISH</v>
      </c>
      <c r="G1123" s="5" t="str">
        <f t="shared" si="70"/>
        <v>NEUTRAL</v>
      </c>
      <c r="H1123" s="5" t="str">
        <f t="shared" si="69"/>
        <v>CONFIRMED BEARISH</v>
      </c>
    </row>
    <row r="1124" spans="1:8" ht="13.5" x14ac:dyDescent="0.25">
      <c r="A1124" s="3">
        <f>TITRES_STAT!B1127</f>
        <v>43647</v>
      </c>
      <c r="B1124" s="5">
        <f>TITRES_STAT!C1127</f>
        <v>12</v>
      </c>
      <c r="C1124" s="5">
        <f>TITRES_STAT!D1127</f>
        <v>8.5649999999999995</v>
      </c>
      <c r="D1124" s="5">
        <f>TITRES_STAT!E1127</f>
        <v>8.6940000000000008</v>
      </c>
      <c r="E1124" s="2">
        <f t="shared" si="68"/>
        <v>-1266.9829999999995</v>
      </c>
      <c r="F1124" s="5" t="str">
        <f t="shared" si="71"/>
        <v>BEARISH</v>
      </c>
      <c r="G1124" s="5" t="str">
        <f t="shared" si="70"/>
        <v>NEUTRAL</v>
      </c>
      <c r="H1124" s="5" t="str">
        <f t="shared" si="69"/>
        <v>CONFIRMED BEARISH</v>
      </c>
    </row>
    <row r="1125" spans="1:8" ht="13.5" x14ac:dyDescent="0.25">
      <c r="A1125" s="3">
        <f>TITRES_STAT!B1128</f>
        <v>43648</v>
      </c>
      <c r="B1125" s="5">
        <f>TITRES_STAT!C1128</f>
        <v>12</v>
      </c>
      <c r="C1125" s="5">
        <f>TITRES_STAT!D1128</f>
        <v>8.5649999999999995</v>
      </c>
      <c r="D1125" s="5">
        <f>TITRES_STAT!E1128</f>
        <v>8.9760000000000009</v>
      </c>
      <c r="E1125" s="2">
        <f t="shared" si="68"/>
        <v>-1266.9829999999995</v>
      </c>
      <c r="F1125" s="5" t="str">
        <f t="shared" si="71"/>
        <v>BEARISH</v>
      </c>
      <c r="G1125" s="5" t="str">
        <f t="shared" si="70"/>
        <v>NEUTRAL</v>
      </c>
      <c r="H1125" s="5" t="str">
        <f t="shared" si="69"/>
        <v>CONFIRMED BEARISH</v>
      </c>
    </row>
    <row r="1126" spans="1:8" ht="13.5" x14ac:dyDescent="0.25">
      <c r="A1126" s="3">
        <f>TITRES_STAT!B1129</f>
        <v>43649</v>
      </c>
      <c r="B1126" s="5">
        <f>TITRES_STAT!C1129</f>
        <v>12.36</v>
      </c>
      <c r="C1126" s="5">
        <f>TITRES_STAT!D1129</f>
        <v>8.8219999999999992</v>
      </c>
      <c r="D1126" s="5">
        <f>TITRES_STAT!E1129</f>
        <v>9.298</v>
      </c>
      <c r="E1126" s="2">
        <f t="shared" si="68"/>
        <v>-1257.6849999999995</v>
      </c>
      <c r="F1126" s="5" t="str">
        <f t="shared" si="71"/>
        <v>BULLISH</v>
      </c>
      <c r="G1126" s="5" t="str">
        <f t="shared" si="70"/>
        <v>NEUTRAL</v>
      </c>
      <c r="H1126" s="5" t="str">
        <f t="shared" si="69"/>
        <v>CONFIRMED BULLISH</v>
      </c>
    </row>
    <row r="1127" spans="1:8" ht="13.5" x14ac:dyDescent="0.25">
      <c r="A1127" s="3">
        <f>TITRES_STAT!B1130</f>
        <v>43650</v>
      </c>
      <c r="B1127" s="5">
        <f>TITRES_STAT!C1130</f>
        <v>12.7</v>
      </c>
      <c r="C1127" s="5">
        <f>TITRES_STAT!D1130</f>
        <v>9.0640000000000001</v>
      </c>
      <c r="D1127" s="5">
        <f>TITRES_STAT!E1130</f>
        <v>9.282</v>
      </c>
      <c r="E1127" s="2">
        <f t="shared" si="68"/>
        <v>-1248.4029999999996</v>
      </c>
      <c r="F1127" s="5" t="str">
        <f t="shared" si="71"/>
        <v>BULLISH</v>
      </c>
      <c r="G1127" s="5" t="str">
        <f t="shared" si="70"/>
        <v>WEAK</v>
      </c>
      <c r="H1127" s="5" t="str">
        <f t="shared" si="69"/>
        <v>CONFIRMED BULLISH</v>
      </c>
    </row>
    <row r="1128" spans="1:8" ht="13.5" x14ac:dyDescent="0.25">
      <c r="A1128" s="3">
        <f>TITRES_STAT!B1131</f>
        <v>43651</v>
      </c>
      <c r="B1128" s="5">
        <f>TITRES_STAT!C1131</f>
        <v>12.37</v>
      </c>
      <c r="C1128" s="5">
        <f>TITRES_STAT!D1131</f>
        <v>8.8290000000000006</v>
      </c>
      <c r="D1128" s="5">
        <f>TITRES_STAT!E1131</f>
        <v>9.2539999999999996</v>
      </c>
      <c r="E1128" s="2">
        <f t="shared" si="68"/>
        <v>-1257.6569999999995</v>
      </c>
      <c r="F1128" s="5" t="str">
        <f t="shared" si="71"/>
        <v>BULLISH</v>
      </c>
      <c r="G1128" s="5" t="str">
        <f t="shared" si="70"/>
        <v>NEUTRAL</v>
      </c>
      <c r="H1128" s="5" t="str">
        <f t="shared" si="69"/>
        <v>CONFIRMED BULLISH</v>
      </c>
    </row>
    <row r="1129" spans="1:8" ht="13.5" x14ac:dyDescent="0.25">
      <c r="A1129" s="3">
        <f>TITRES_STAT!B1132</f>
        <v>43654</v>
      </c>
      <c r="B1129" s="5">
        <f>TITRES_STAT!C1132</f>
        <v>12.33</v>
      </c>
      <c r="C1129" s="5">
        <f>TITRES_STAT!D1132</f>
        <v>8.8000000000000007</v>
      </c>
      <c r="D1129" s="5">
        <f>TITRES_STAT!E1132</f>
        <v>9.1690000000000005</v>
      </c>
      <c r="E1129" s="2">
        <f t="shared" si="68"/>
        <v>-1266.8259999999996</v>
      </c>
      <c r="F1129" s="5" t="str">
        <f t="shared" si="71"/>
        <v>BULLISH</v>
      </c>
      <c r="G1129" s="5" t="str">
        <f t="shared" si="70"/>
        <v>NEUTRAL</v>
      </c>
      <c r="H1129" s="5" t="str">
        <f t="shared" si="69"/>
        <v>CONFIRMED BULLISH</v>
      </c>
    </row>
    <row r="1130" spans="1:8" ht="13.5" x14ac:dyDescent="0.25">
      <c r="A1130" s="3">
        <f>TITRES_STAT!B1133</f>
        <v>43655</v>
      </c>
      <c r="B1130" s="5">
        <f>TITRES_STAT!C1133</f>
        <v>12.32</v>
      </c>
      <c r="C1130" s="5">
        <f>TITRES_STAT!D1133</f>
        <v>8.7929999999999993</v>
      </c>
      <c r="D1130" s="5">
        <f>TITRES_STAT!E1133</f>
        <v>9.1579999999999995</v>
      </c>
      <c r="E1130" s="2">
        <f t="shared" si="68"/>
        <v>-1275.9839999999995</v>
      </c>
      <c r="F1130" s="5" t="str">
        <f t="shared" si="71"/>
        <v>BEARISH</v>
      </c>
      <c r="G1130" s="5" t="str">
        <f t="shared" si="70"/>
        <v>NEUTRAL</v>
      </c>
      <c r="H1130" s="5" t="str">
        <f t="shared" si="69"/>
        <v>BEARISH DIVERGENCE</v>
      </c>
    </row>
    <row r="1131" spans="1:8" ht="13.5" x14ac:dyDescent="0.25">
      <c r="A1131" s="3">
        <f>TITRES_STAT!B1134</f>
        <v>43656</v>
      </c>
      <c r="B1131" s="5">
        <f>TITRES_STAT!C1134</f>
        <v>12.36</v>
      </c>
      <c r="C1131" s="5">
        <f>TITRES_STAT!D1134</f>
        <v>8.8219999999999992</v>
      </c>
      <c r="D1131" s="5">
        <f>TITRES_STAT!E1134</f>
        <v>9.3810000000000002</v>
      </c>
      <c r="E1131" s="2">
        <f t="shared" si="68"/>
        <v>-1266.6029999999994</v>
      </c>
      <c r="F1131" s="5" t="str">
        <f t="shared" si="71"/>
        <v>BEARISH</v>
      </c>
      <c r="G1131" s="5" t="str">
        <f t="shared" si="70"/>
        <v>NEUTRAL</v>
      </c>
      <c r="H1131" s="5" t="str">
        <f t="shared" si="69"/>
        <v>NEUTRAL</v>
      </c>
    </row>
    <row r="1132" spans="1:8" ht="13.5" x14ac:dyDescent="0.25">
      <c r="A1132" s="3">
        <f>TITRES_STAT!B1135</f>
        <v>43657</v>
      </c>
      <c r="B1132" s="5">
        <f>TITRES_STAT!C1135</f>
        <v>12.63</v>
      </c>
      <c r="C1132" s="5">
        <f>TITRES_STAT!D1135</f>
        <v>9.0139999999999993</v>
      </c>
      <c r="D1132" s="5">
        <f>TITRES_STAT!E1135</f>
        <v>9.1859999999999999</v>
      </c>
      <c r="E1132" s="2">
        <f t="shared" si="68"/>
        <v>-1257.4169999999995</v>
      </c>
      <c r="F1132" s="5" t="str">
        <f t="shared" si="71"/>
        <v>BEARISH</v>
      </c>
      <c r="G1132" s="5" t="str">
        <f t="shared" si="70"/>
        <v>NEUTRAL</v>
      </c>
      <c r="H1132" s="5" t="str">
        <f t="shared" si="69"/>
        <v>CONFIRMED BEARISH</v>
      </c>
    </row>
    <row r="1133" spans="1:8" ht="13.5" x14ac:dyDescent="0.25">
      <c r="A1133" s="3">
        <f>TITRES_STAT!B1136</f>
        <v>43658</v>
      </c>
      <c r="B1133" s="5">
        <f>TITRES_STAT!C1136</f>
        <v>12.69</v>
      </c>
      <c r="C1133" s="5">
        <f>TITRES_STAT!D1136</f>
        <v>9.0570000000000004</v>
      </c>
      <c r="D1133" s="5">
        <f>TITRES_STAT!E1136</f>
        <v>9.3079999999999998</v>
      </c>
      <c r="E1133" s="2">
        <f t="shared" si="68"/>
        <v>-1248.1089999999995</v>
      </c>
      <c r="F1133" s="5" t="str">
        <f t="shared" si="71"/>
        <v>BULLISH</v>
      </c>
      <c r="G1133" s="5" t="str">
        <f t="shared" si="70"/>
        <v>NEUTRAL</v>
      </c>
      <c r="H1133" s="5" t="str">
        <f t="shared" si="69"/>
        <v>CONFIRMED BULLISH</v>
      </c>
    </row>
    <row r="1134" spans="1:8" ht="13.5" x14ac:dyDescent="0.25">
      <c r="A1134" s="3">
        <f>TITRES_STAT!B1137</f>
        <v>43661</v>
      </c>
      <c r="B1134" s="5">
        <f>TITRES_STAT!C1137</f>
        <v>12.69</v>
      </c>
      <c r="C1134" s="5">
        <f>TITRES_STAT!D1137</f>
        <v>9.0570000000000004</v>
      </c>
      <c r="D1134" s="5">
        <f>TITRES_STAT!E1137</f>
        <v>9.1920000000000002</v>
      </c>
      <c r="E1134" s="2">
        <f t="shared" si="68"/>
        <v>-1248.1089999999995</v>
      </c>
      <c r="F1134" s="5" t="str">
        <f t="shared" si="71"/>
        <v>BULLISH</v>
      </c>
      <c r="G1134" s="5" t="str">
        <f t="shared" si="70"/>
        <v>NEUTRAL</v>
      </c>
      <c r="H1134" s="5" t="str">
        <f t="shared" si="69"/>
        <v>CONFIRMED BULLISH</v>
      </c>
    </row>
    <row r="1135" spans="1:8" ht="13.5" x14ac:dyDescent="0.25">
      <c r="A1135" s="3">
        <f>TITRES_STAT!B1138</f>
        <v>43662</v>
      </c>
      <c r="B1135" s="5">
        <f>TITRES_STAT!C1138</f>
        <v>12.69</v>
      </c>
      <c r="C1135" s="5">
        <f>TITRES_STAT!D1138</f>
        <v>9.0570000000000004</v>
      </c>
      <c r="D1135" s="5">
        <f>TITRES_STAT!E1138</f>
        <v>9.2100000000000009</v>
      </c>
      <c r="E1135" s="2">
        <f t="shared" si="68"/>
        <v>-1248.1089999999995</v>
      </c>
      <c r="F1135" s="5" t="str">
        <f t="shared" si="71"/>
        <v>BULLISH</v>
      </c>
      <c r="G1135" s="5" t="str">
        <f t="shared" si="70"/>
        <v>WEAK</v>
      </c>
      <c r="H1135" s="5" t="str">
        <f t="shared" si="69"/>
        <v>CONFIRMED BULLISH</v>
      </c>
    </row>
    <row r="1136" spans="1:8" ht="13.5" x14ac:dyDescent="0.25">
      <c r="A1136" s="3">
        <f>TITRES_STAT!B1139</f>
        <v>43663</v>
      </c>
      <c r="B1136" s="5">
        <f>TITRES_STAT!C1139</f>
        <v>12.36</v>
      </c>
      <c r="C1136" s="5">
        <f>TITRES_STAT!D1139</f>
        <v>8.8219999999999992</v>
      </c>
      <c r="D1136" s="5">
        <f>TITRES_STAT!E1139</f>
        <v>9.3580000000000005</v>
      </c>
      <c r="E1136" s="2">
        <f t="shared" si="68"/>
        <v>-1257.4669999999994</v>
      </c>
      <c r="F1136" s="5" t="str">
        <f t="shared" si="71"/>
        <v>BULLISH</v>
      </c>
      <c r="G1136" s="5" t="str">
        <f t="shared" si="70"/>
        <v>NEUTRAL</v>
      </c>
      <c r="H1136" s="5" t="str">
        <f t="shared" si="69"/>
        <v>NEUTRAL</v>
      </c>
    </row>
    <row r="1137" spans="1:8" ht="13.5" x14ac:dyDescent="0.25">
      <c r="A1137" s="3">
        <f>TITRES_STAT!B1140</f>
        <v>43664</v>
      </c>
      <c r="B1137" s="5">
        <f>TITRES_STAT!C1140</f>
        <v>12.6</v>
      </c>
      <c r="C1137" s="5">
        <f>TITRES_STAT!D1140</f>
        <v>8.9930000000000003</v>
      </c>
      <c r="D1137" s="5">
        <f>TITRES_STAT!E1140</f>
        <v>9.1419999999999995</v>
      </c>
      <c r="E1137" s="2">
        <f t="shared" si="68"/>
        <v>-1248.3249999999994</v>
      </c>
      <c r="F1137" s="5" t="str">
        <f t="shared" si="71"/>
        <v>BULLISH</v>
      </c>
      <c r="G1137" s="5" t="str">
        <f t="shared" si="70"/>
        <v>NEUTRAL</v>
      </c>
      <c r="H1137" s="5" t="str">
        <f t="shared" si="69"/>
        <v>BULLISH DIVERGENCE</v>
      </c>
    </row>
    <row r="1138" spans="1:8" ht="13.5" x14ac:dyDescent="0.25">
      <c r="A1138" s="3">
        <f>TITRES_STAT!B1141</f>
        <v>43665</v>
      </c>
      <c r="B1138" s="5">
        <f>TITRES_STAT!C1141</f>
        <v>12.3</v>
      </c>
      <c r="C1138" s="5">
        <f>TITRES_STAT!D1141</f>
        <v>8.7789999999999999</v>
      </c>
      <c r="D1138" s="5">
        <f>TITRES_STAT!E1141</f>
        <v>9.048</v>
      </c>
      <c r="E1138" s="2">
        <f t="shared" si="68"/>
        <v>-1257.3729999999994</v>
      </c>
      <c r="F1138" s="5" t="str">
        <f t="shared" si="71"/>
        <v>BEARISH</v>
      </c>
      <c r="G1138" s="5" t="str">
        <f t="shared" si="70"/>
        <v>NEUTRAL</v>
      </c>
      <c r="H1138" s="5" t="str">
        <f t="shared" si="69"/>
        <v>CONFIRMED BEARISH</v>
      </c>
    </row>
    <row r="1139" spans="1:8" ht="13.5" x14ac:dyDescent="0.25">
      <c r="A1139" s="3">
        <f>TITRES_STAT!B1142</f>
        <v>43668</v>
      </c>
      <c r="B1139" s="5">
        <f>TITRES_STAT!C1142</f>
        <v>12.28</v>
      </c>
      <c r="C1139" s="5">
        <f>TITRES_STAT!D1142</f>
        <v>8.7650000000000006</v>
      </c>
      <c r="D1139" s="5">
        <f>TITRES_STAT!E1142</f>
        <v>9.1069999999999993</v>
      </c>
      <c r="E1139" s="2">
        <f t="shared" si="68"/>
        <v>-1266.4799999999993</v>
      </c>
      <c r="F1139" s="5" t="str">
        <f t="shared" si="71"/>
        <v>BEARISH</v>
      </c>
      <c r="G1139" s="5" t="str">
        <f t="shared" si="70"/>
        <v>NEUTRAL</v>
      </c>
      <c r="H1139" s="5" t="str">
        <f t="shared" si="69"/>
        <v>CONFIRMED BEARISH</v>
      </c>
    </row>
    <row r="1140" spans="1:8" ht="13.5" x14ac:dyDescent="0.25">
      <c r="A1140" s="3">
        <f>TITRES_STAT!B1143</f>
        <v>43669</v>
      </c>
      <c r="B1140" s="5">
        <f>TITRES_STAT!C1143</f>
        <v>12.25</v>
      </c>
      <c r="C1140" s="5">
        <f>TITRES_STAT!D1143</f>
        <v>8.7430000000000003</v>
      </c>
      <c r="D1140" s="5">
        <f>TITRES_STAT!E1143</f>
        <v>0</v>
      </c>
      <c r="E1140" s="2">
        <f t="shared" si="68"/>
        <v>-1266.4799999999993</v>
      </c>
      <c r="F1140" s="5" t="str">
        <f t="shared" si="71"/>
        <v>BEARISH</v>
      </c>
      <c r="G1140" s="5" t="str">
        <f t="shared" si="70"/>
        <v>NEUTRAL</v>
      </c>
      <c r="H1140" s="5" t="str">
        <f t="shared" si="69"/>
        <v>CONFIRMED BEARISH</v>
      </c>
    </row>
    <row r="1141" spans="1:8" ht="13.5" x14ac:dyDescent="0.25">
      <c r="A1141" s="3">
        <f>TITRES_STAT!B1144</f>
        <v>43670</v>
      </c>
      <c r="B1141" s="5">
        <f>TITRES_STAT!C1144</f>
        <v>12.25</v>
      </c>
      <c r="C1141" s="5">
        <f>TITRES_STAT!D1144</f>
        <v>8.7430000000000003</v>
      </c>
      <c r="D1141" s="5">
        <f>TITRES_STAT!E1144</f>
        <v>8.9149999999999991</v>
      </c>
      <c r="E1141" s="2">
        <f t="shared" si="68"/>
        <v>-1266.4799999999993</v>
      </c>
      <c r="F1141" s="5" t="str">
        <f t="shared" si="71"/>
        <v>BEARISH</v>
      </c>
      <c r="G1141" s="5" t="str">
        <f t="shared" si="70"/>
        <v>NEUTRAL</v>
      </c>
      <c r="H1141" s="5" t="str">
        <f t="shared" si="69"/>
        <v>CONFIRMED BEARISH</v>
      </c>
    </row>
    <row r="1142" spans="1:8" ht="13.5" x14ac:dyDescent="0.25">
      <c r="A1142" s="3">
        <f>TITRES_STAT!B1145</f>
        <v>43672</v>
      </c>
      <c r="B1142" s="5">
        <f>TITRES_STAT!C1145</f>
        <v>12.28</v>
      </c>
      <c r="C1142" s="5">
        <f>TITRES_STAT!D1145</f>
        <v>8.7650000000000006</v>
      </c>
      <c r="D1142" s="5">
        <f>TITRES_STAT!E1145</f>
        <v>8.89</v>
      </c>
      <c r="E1142" s="2">
        <f t="shared" si="68"/>
        <v>-1257.5899999999992</v>
      </c>
      <c r="F1142" s="5" t="str">
        <f t="shared" si="71"/>
        <v>BEARISH</v>
      </c>
      <c r="G1142" s="5" t="str">
        <f t="shared" si="70"/>
        <v>NEUTRAL</v>
      </c>
      <c r="H1142" s="5" t="str">
        <f t="shared" si="69"/>
        <v>CONFIRMED BEARISH</v>
      </c>
    </row>
    <row r="1143" spans="1:8" ht="13.5" x14ac:dyDescent="0.25">
      <c r="A1143" s="3">
        <f>TITRES_STAT!B1146</f>
        <v>43675</v>
      </c>
      <c r="B1143" s="5">
        <f>TITRES_STAT!C1146</f>
        <v>12.25</v>
      </c>
      <c r="C1143" s="5">
        <f>TITRES_STAT!D1146</f>
        <v>8.7430000000000003</v>
      </c>
      <c r="D1143" s="5">
        <f>TITRES_STAT!E1146</f>
        <v>8.9019999999999992</v>
      </c>
      <c r="E1143" s="2">
        <f t="shared" si="68"/>
        <v>-1266.4919999999993</v>
      </c>
      <c r="F1143" s="5" t="str">
        <f t="shared" si="71"/>
        <v>BEARISH</v>
      </c>
      <c r="G1143" s="5" t="str">
        <f t="shared" si="70"/>
        <v>NEUTRAL</v>
      </c>
      <c r="H1143" s="5" t="str">
        <f t="shared" si="69"/>
        <v>CONFIRMED BEARISH</v>
      </c>
    </row>
    <row r="1144" spans="1:8" ht="13.5" x14ac:dyDescent="0.25">
      <c r="A1144" s="3">
        <f>TITRES_STAT!B1147</f>
        <v>43676</v>
      </c>
      <c r="B1144" s="5">
        <f>TITRES_STAT!C1147</f>
        <v>12.05</v>
      </c>
      <c r="C1144" s="5">
        <f>TITRES_STAT!D1147</f>
        <v>8.6</v>
      </c>
      <c r="D1144" s="5">
        <f>TITRES_STAT!E1147</f>
        <v>8.9160000000000004</v>
      </c>
      <c r="E1144" s="2">
        <f t="shared" si="68"/>
        <v>-1275.4079999999992</v>
      </c>
      <c r="F1144" s="5" t="str">
        <f t="shared" si="71"/>
        <v>BEARISH</v>
      </c>
      <c r="G1144" s="5" t="str">
        <f t="shared" si="70"/>
        <v>NEUTRAL</v>
      </c>
      <c r="H1144" s="5" t="str">
        <f t="shared" si="69"/>
        <v>CONFIRMED BEARISH</v>
      </c>
    </row>
    <row r="1145" spans="1:8" ht="13.5" x14ac:dyDescent="0.25">
      <c r="A1145" s="3">
        <f>TITRES_STAT!B1148</f>
        <v>43677</v>
      </c>
      <c r="B1145" s="5">
        <f>TITRES_STAT!C1148</f>
        <v>12.3</v>
      </c>
      <c r="C1145" s="5">
        <f>TITRES_STAT!D1148</f>
        <v>8.7789999999999999</v>
      </c>
      <c r="D1145" s="5">
        <f>TITRES_STAT!E1148</f>
        <v>8.8680000000000003</v>
      </c>
      <c r="E1145" s="2">
        <f t="shared" si="68"/>
        <v>-1266.5399999999993</v>
      </c>
      <c r="F1145" s="5" t="str">
        <f t="shared" si="71"/>
        <v>BEARISH</v>
      </c>
      <c r="G1145" s="5" t="str">
        <f t="shared" si="70"/>
        <v>NEUTRAL</v>
      </c>
      <c r="H1145" s="5" t="str">
        <f t="shared" si="69"/>
        <v>BEARISH DIVERGENCE</v>
      </c>
    </row>
    <row r="1146" spans="1:8" ht="13.5" x14ac:dyDescent="0.25">
      <c r="A1146" s="3">
        <f>TITRES_STAT!B1149</f>
        <v>43678</v>
      </c>
      <c r="B1146" s="5">
        <f>TITRES_STAT!C1149</f>
        <v>11.94</v>
      </c>
      <c r="C1146" s="5">
        <f>TITRES_STAT!D1149</f>
        <v>8.5220000000000002</v>
      </c>
      <c r="D1146" s="5">
        <f>TITRES_STAT!E1149</f>
        <v>8.8979999999999997</v>
      </c>
      <c r="E1146" s="2">
        <f t="shared" si="68"/>
        <v>-1275.4379999999992</v>
      </c>
      <c r="F1146" s="5" t="str">
        <f t="shared" si="71"/>
        <v>BEARISH</v>
      </c>
      <c r="G1146" s="5" t="str">
        <f t="shared" si="70"/>
        <v>NEUTRAL</v>
      </c>
      <c r="H1146" s="5" t="str">
        <f t="shared" si="69"/>
        <v>CONFIRMED BEARISH</v>
      </c>
    </row>
    <row r="1147" spans="1:8" ht="13.5" x14ac:dyDescent="0.25">
      <c r="A1147" s="3">
        <f>TITRES_STAT!B1150</f>
        <v>43679</v>
      </c>
      <c r="B1147" s="5">
        <f>TITRES_STAT!C1150</f>
        <v>11.95</v>
      </c>
      <c r="C1147" s="5">
        <f>TITRES_STAT!D1150</f>
        <v>8.5289999999999999</v>
      </c>
      <c r="D1147" s="5">
        <f>TITRES_STAT!E1150</f>
        <v>9.0980000000000008</v>
      </c>
      <c r="E1147" s="2">
        <f t="shared" si="68"/>
        <v>-1266.3399999999992</v>
      </c>
      <c r="F1147" s="5" t="str">
        <f t="shared" si="71"/>
        <v>BEARISH</v>
      </c>
      <c r="G1147" s="5" t="str">
        <f t="shared" si="70"/>
        <v>NEUTRAL</v>
      </c>
      <c r="H1147" s="5" t="str">
        <f t="shared" si="69"/>
        <v>CONFIRMED BEARISH</v>
      </c>
    </row>
    <row r="1148" spans="1:8" ht="13.5" x14ac:dyDescent="0.25">
      <c r="A1148" s="3">
        <f>TITRES_STAT!B1151</f>
        <v>43682</v>
      </c>
      <c r="B1148" s="5">
        <f>TITRES_STAT!C1151</f>
        <v>12.25</v>
      </c>
      <c r="C1148" s="5">
        <f>TITRES_STAT!D1151</f>
        <v>8.7430000000000003</v>
      </c>
      <c r="D1148" s="5">
        <f>TITRES_STAT!E1151</f>
        <v>8.9209999999999994</v>
      </c>
      <c r="E1148" s="2">
        <f t="shared" si="68"/>
        <v>-1257.4189999999992</v>
      </c>
      <c r="F1148" s="5" t="str">
        <f t="shared" si="71"/>
        <v>BULLISH</v>
      </c>
      <c r="G1148" s="5" t="str">
        <f t="shared" si="70"/>
        <v>NEUTRAL</v>
      </c>
      <c r="H1148" s="5" t="str">
        <f t="shared" si="69"/>
        <v>NEUTRAL</v>
      </c>
    </row>
    <row r="1149" spans="1:8" ht="13.5" x14ac:dyDescent="0.25">
      <c r="A1149" s="3">
        <f>TITRES_STAT!B1152</f>
        <v>43683</v>
      </c>
      <c r="B1149" s="5">
        <f>TITRES_STAT!C1152</f>
        <v>12.23</v>
      </c>
      <c r="C1149" s="5">
        <f>TITRES_STAT!D1152</f>
        <v>8.7289999999999992</v>
      </c>
      <c r="D1149" s="5">
        <f>TITRES_STAT!E1152</f>
        <v>8.8930000000000007</v>
      </c>
      <c r="E1149" s="2">
        <f t="shared" si="68"/>
        <v>-1266.3119999999992</v>
      </c>
      <c r="F1149" s="5" t="str">
        <f t="shared" si="71"/>
        <v>BULLISH</v>
      </c>
      <c r="G1149" s="5" t="str">
        <f t="shared" si="70"/>
        <v>NEUTRAL</v>
      </c>
      <c r="H1149" s="5" t="str">
        <f t="shared" si="69"/>
        <v>CONFIRMED BULLISH</v>
      </c>
    </row>
    <row r="1150" spans="1:8" ht="13.5" x14ac:dyDescent="0.25">
      <c r="A1150" s="3">
        <f>TITRES_STAT!B1153</f>
        <v>43684</v>
      </c>
      <c r="B1150" s="5">
        <f>TITRES_STAT!C1153</f>
        <v>12.19</v>
      </c>
      <c r="C1150" s="5">
        <f>TITRES_STAT!D1153</f>
        <v>8.6999999999999993</v>
      </c>
      <c r="D1150" s="5">
        <f>TITRES_STAT!E1153</f>
        <v>0</v>
      </c>
      <c r="E1150" s="2">
        <f t="shared" si="68"/>
        <v>-1266.3119999999992</v>
      </c>
      <c r="F1150" s="5" t="str">
        <f t="shared" si="71"/>
        <v>BULLISH</v>
      </c>
      <c r="G1150" s="5" t="str">
        <f t="shared" si="70"/>
        <v>NEUTRAL</v>
      </c>
      <c r="H1150" s="5" t="str">
        <f t="shared" si="69"/>
        <v>BULLISH DIVERGENCE</v>
      </c>
    </row>
    <row r="1151" spans="1:8" ht="13.5" x14ac:dyDescent="0.25">
      <c r="A1151" s="3">
        <f>TITRES_STAT!B1154</f>
        <v>43685</v>
      </c>
      <c r="B1151" s="5">
        <f>TITRES_STAT!C1154</f>
        <v>12.19</v>
      </c>
      <c r="C1151" s="5">
        <f>TITRES_STAT!D1154</f>
        <v>8.6999999999999993</v>
      </c>
      <c r="D1151" s="5">
        <f>TITRES_STAT!E1154</f>
        <v>8.8379999999999992</v>
      </c>
      <c r="E1151" s="2">
        <f t="shared" si="68"/>
        <v>-1266.3119999999992</v>
      </c>
      <c r="F1151" s="5" t="str">
        <f t="shared" si="71"/>
        <v>BULLISH</v>
      </c>
      <c r="G1151" s="5" t="str">
        <f t="shared" si="70"/>
        <v>NEUTRAL</v>
      </c>
      <c r="H1151" s="5" t="str">
        <f t="shared" si="69"/>
        <v>CONFIRMED BULLISH</v>
      </c>
    </row>
    <row r="1152" spans="1:8" ht="13.5" x14ac:dyDescent="0.25">
      <c r="A1152" s="3">
        <f>TITRES_STAT!B1155</f>
        <v>43686</v>
      </c>
      <c r="B1152" s="5">
        <f>TITRES_STAT!C1155</f>
        <v>12.15</v>
      </c>
      <c r="C1152" s="5">
        <f>TITRES_STAT!D1155</f>
        <v>8.6720000000000006</v>
      </c>
      <c r="D1152" s="5">
        <f>TITRES_STAT!E1155</f>
        <v>8.8059999999999992</v>
      </c>
      <c r="E1152" s="2">
        <f t="shared" si="68"/>
        <v>-1275.1179999999993</v>
      </c>
      <c r="F1152" s="5" t="str">
        <f t="shared" si="71"/>
        <v>BEARISH</v>
      </c>
      <c r="G1152" s="5" t="str">
        <f t="shared" si="70"/>
        <v>NEUTRAL</v>
      </c>
      <c r="H1152" s="5" t="str">
        <f t="shared" si="69"/>
        <v>BEARISH DIVERGENCE</v>
      </c>
    </row>
    <row r="1153" spans="1:8" ht="13.5" x14ac:dyDescent="0.25">
      <c r="A1153" s="3">
        <f>TITRES_STAT!B1156</f>
        <v>43691</v>
      </c>
      <c r="B1153" s="5">
        <f>TITRES_STAT!C1156</f>
        <v>12.12</v>
      </c>
      <c r="C1153" s="5">
        <f>TITRES_STAT!D1156</f>
        <v>8.65</v>
      </c>
      <c r="D1153" s="5">
        <f>TITRES_STAT!E1156</f>
        <v>8.875</v>
      </c>
      <c r="E1153" s="2">
        <f t="shared" si="68"/>
        <v>-1283.9929999999993</v>
      </c>
      <c r="F1153" s="5" t="str">
        <f t="shared" si="71"/>
        <v>BEARISH</v>
      </c>
      <c r="G1153" s="5" t="str">
        <f t="shared" si="70"/>
        <v>STRONG</v>
      </c>
      <c r="H1153" s="5" t="str">
        <f t="shared" si="69"/>
        <v>CONFIRMED BEARISH</v>
      </c>
    </row>
    <row r="1154" spans="1:8" ht="13.5" x14ac:dyDescent="0.25">
      <c r="A1154" s="3">
        <f>TITRES_STAT!B1157</f>
        <v>43692</v>
      </c>
      <c r="B1154" s="5">
        <f>TITRES_STAT!C1157</f>
        <v>11.95</v>
      </c>
      <c r="C1154" s="5">
        <f>TITRES_STAT!D1157</f>
        <v>8.5289999999999999</v>
      </c>
      <c r="D1154" s="5">
        <f>TITRES_STAT!E1157</f>
        <v>8.8369999999999997</v>
      </c>
      <c r="E1154" s="2">
        <f t="shared" si="68"/>
        <v>-1292.8299999999992</v>
      </c>
      <c r="F1154" s="5" t="str">
        <f t="shared" si="71"/>
        <v>BEARISH</v>
      </c>
      <c r="G1154" s="5" t="str">
        <f t="shared" si="70"/>
        <v>STRONG</v>
      </c>
      <c r="H1154" s="5" t="str">
        <f t="shared" si="69"/>
        <v>CONFIRMED BEARISH</v>
      </c>
    </row>
    <row r="1155" spans="1:8" ht="13.5" x14ac:dyDescent="0.25">
      <c r="A1155" s="3">
        <f>TITRES_STAT!B1158</f>
        <v>43693</v>
      </c>
      <c r="B1155" s="5">
        <f>TITRES_STAT!C1158</f>
        <v>11.95</v>
      </c>
      <c r="C1155" s="5">
        <f>TITRES_STAT!D1158</f>
        <v>8.5289999999999999</v>
      </c>
      <c r="D1155" s="5">
        <f>TITRES_STAT!E1158</f>
        <v>9.1140000000000008</v>
      </c>
      <c r="E1155" s="2">
        <f t="shared" si="68"/>
        <v>-1292.8299999999992</v>
      </c>
      <c r="F1155" s="5" t="str">
        <f t="shared" si="71"/>
        <v>BEARISH</v>
      </c>
      <c r="G1155" s="5" t="str">
        <f t="shared" si="70"/>
        <v>STRONG</v>
      </c>
      <c r="H1155" s="5" t="str">
        <f t="shared" si="69"/>
        <v>CONFIRMED BEARISH</v>
      </c>
    </row>
    <row r="1156" spans="1:8" ht="13.5" x14ac:dyDescent="0.25">
      <c r="A1156" s="3">
        <f>TITRES_STAT!B1159</f>
        <v>43696</v>
      </c>
      <c r="B1156" s="5">
        <f>TITRES_STAT!C1159</f>
        <v>12.27</v>
      </c>
      <c r="C1156" s="5">
        <f>TITRES_STAT!D1159</f>
        <v>8.7579999999999991</v>
      </c>
      <c r="D1156" s="5">
        <f>TITRES_STAT!E1159</f>
        <v>0</v>
      </c>
      <c r="E1156" s="2">
        <f t="shared" ref="E1156:E1219" si="72">IF(B1156&gt;B1155, E1155+D1156, IF(B1156&lt;B1155, E1155-D1156, E1155))</f>
        <v>-1292.8299999999992</v>
      </c>
      <c r="F1156" s="5" t="str">
        <f t="shared" si="71"/>
        <v>BEARISH</v>
      </c>
      <c r="G1156" s="5" t="str">
        <f t="shared" si="70"/>
        <v>STRONG</v>
      </c>
      <c r="H1156" s="5" t="str">
        <f t="shared" si="69"/>
        <v>BEARISH DIVERGENCE</v>
      </c>
    </row>
    <row r="1157" spans="1:8" ht="13.5" x14ac:dyDescent="0.25">
      <c r="A1157" s="3">
        <f>TITRES_STAT!B1160</f>
        <v>43697</v>
      </c>
      <c r="B1157" s="5">
        <f>TITRES_STAT!C1160</f>
        <v>12.27</v>
      </c>
      <c r="C1157" s="5">
        <f>TITRES_STAT!D1160</f>
        <v>8.7579999999999991</v>
      </c>
      <c r="D1157" s="5">
        <f>TITRES_STAT!E1160</f>
        <v>8.9570000000000007</v>
      </c>
      <c r="E1157" s="2">
        <f t="shared" si="72"/>
        <v>-1292.8299999999992</v>
      </c>
      <c r="F1157" s="5" t="str">
        <f t="shared" si="71"/>
        <v>BEARISH</v>
      </c>
      <c r="G1157" s="5" t="str">
        <f t="shared" si="70"/>
        <v>NEUTRAL</v>
      </c>
      <c r="H1157" s="5" t="str">
        <f t="shared" si="69"/>
        <v>BEARISH DIVERGENCE</v>
      </c>
    </row>
    <row r="1158" spans="1:8" ht="13.5" x14ac:dyDescent="0.25">
      <c r="A1158" s="3">
        <f>TITRES_STAT!B1161</f>
        <v>43698</v>
      </c>
      <c r="B1158" s="5">
        <f>TITRES_STAT!C1161</f>
        <v>12.01</v>
      </c>
      <c r="C1158" s="5">
        <f>TITRES_STAT!D1161</f>
        <v>8.5719999999999992</v>
      </c>
      <c r="D1158" s="5">
        <f>TITRES_STAT!E1161</f>
        <v>8.7270000000000003</v>
      </c>
      <c r="E1158" s="2">
        <f t="shared" si="72"/>
        <v>-1301.5569999999993</v>
      </c>
      <c r="F1158" s="5" t="str">
        <f t="shared" si="71"/>
        <v>BEARISH</v>
      </c>
      <c r="G1158" s="5" t="str">
        <f t="shared" si="70"/>
        <v>NEUTRAL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5">
        <f>TITRES_STAT!C1162</f>
        <v>11.91</v>
      </c>
      <c r="C1159" s="5">
        <f>TITRES_STAT!D1162</f>
        <v>8.5009999999999994</v>
      </c>
      <c r="D1159" s="5">
        <f>TITRES_STAT!E1162</f>
        <v>9.0609999999999999</v>
      </c>
      <c r="E1159" s="2">
        <f t="shared" si="72"/>
        <v>-1310.6179999999993</v>
      </c>
      <c r="F1159" s="5" t="str">
        <f t="shared" si="71"/>
        <v>BEARISH</v>
      </c>
      <c r="G1159" s="5" t="str">
        <f t="shared" ref="G1159:G1222" si="74">IF((E1159-E1154)/E1154 &gt; 0.02, "STRONG",
 IF((E1159-E1154)/E1154 &lt; -0.02, "WEAK", "NEUTRAL"))</f>
        <v>NEUTRAL</v>
      </c>
      <c r="H1159" s="5" t="str">
        <f t="shared" si="73"/>
        <v>CONFIRMED BEARISH</v>
      </c>
    </row>
    <row r="1160" spans="1:8" ht="13.5" x14ac:dyDescent="0.25">
      <c r="A1160" s="3">
        <f>TITRES_STAT!B1163</f>
        <v>43700</v>
      </c>
      <c r="B1160" s="5">
        <f>TITRES_STAT!C1163</f>
        <v>12.2</v>
      </c>
      <c r="C1160" s="5">
        <f>TITRES_STAT!D1163</f>
        <v>8.7080000000000002</v>
      </c>
      <c r="D1160" s="5">
        <f>TITRES_STAT!E1163</f>
        <v>0</v>
      </c>
      <c r="E1160" s="2">
        <f t="shared" si="72"/>
        <v>-1310.6179999999993</v>
      </c>
      <c r="F1160" s="5" t="str">
        <f t="shared" ref="F1160:F1223" si="75">IF(E1160&gt;E1155,"BULLISH",IF(E1160&lt;E1155,"BEARISH","NEUTRAL"))</f>
        <v>BEARISH</v>
      </c>
      <c r="G1160" s="5" t="str">
        <f t="shared" si="74"/>
        <v>NEUTRAL</v>
      </c>
      <c r="H1160" s="5" t="str">
        <f t="shared" si="73"/>
        <v>BEARISH DIVERGENCE</v>
      </c>
    </row>
    <row r="1161" spans="1:8" ht="13.5" x14ac:dyDescent="0.25">
      <c r="A1161" s="3">
        <f>TITRES_STAT!B1164</f>
        <v>43703</v>
      </c>
      <c r="B1161" s="5">
        <f>TITRES_STAT!C1164</f>
        <v>12.2</v>
      </c>
      <c r="C1161" s="5">
        <f>TITRES_STAT!D1164</f>
        <v>8.7080000000000002</v>
      </c>
      <c r="D1161" s="5">
        <f>TITRES_STAT!E1164</f>
        <v>9.0310000000000006</v>
      </c>
      <c r="E1161" s="2">
        <f t="shared" si="72"/>
        <v>-1310.6179999999993</v>
      </c>
      <c r="F1161" s="5" t="str">
        <f t="shared" si="75"/>
        <v>BEARISH</v>
      </c>
      <c r="G1161" s="5" t="str">
        <f t="shared" si="74"/>
        <v>NEUTRAL</v>
      </c>
      <c r="H1161" s="5" t="str">
        <f t="shared" si="73"/>
        <v>CONFIRMED BEARISH</v>
      </c>
    </row>
    <row r="1162" spans="1:8" ht="13.5" x14ac:dyDescent="0.25">
      <c r="A1162" s="3">
        <f>TITRES_STAT!B1165</f>
        <v>43704</v>
      </c>
      <c r="B1162" s="5">
        <f>TITRES_STAT!C1165</f>
        <v>12.16</v>
      </c>
      <c r="C1162" s="5">
        <f>TITRES_STAT!D1165</f>
        <v>8.6790000000000003</v>
      </c>
      <c r="D1162" s="5">
        <f>TITRES_STAT!E1165</f>
        <v>8.9049999999999994</v>
      </c>
      <c r="E1162" s="2">
        <f t="shared" si="72"/>
        <v>-1319.5229999999992</v>
      </c>
      <c r="F1162" s="5" t="str">
        <f t="shared" si="75"/>
        <v>BEARISH</v>
      </c>
      <c r="G1162" s="5" t="str">
        <f t="shared" si="74"/>
        <v>STRONG</v>
      </c>
      <c r="H1162" s="5" t="str">
        <f t="shared" si="73"/>
        <v>CONFIRMED BEARISH</v>
      </c>
    </row>
    <row r="1163" spans="1:8" ht="13.5" x14ac:dyDescent="0.25">
      <c r="A1163" s="3">
        <f>TITRES_STAT!B1166</f>
        <v>43705</v>
      </c>
      <c r="B1163" s="5">
        <f>TITRES_STAT!C1166</f>
        <v>12</v>
      </c>
      <c r="C1163" s="5">
        <f>TITRES_STAT!D1166</f>
        <v>8.5649999999999995</v>
      </c>
      <c r="D1163" s="5">
        <f>TITRES_STAT!E1166</f>
        <v>0</v>
      </c>
      <c r="E1163" s="2">
        <f t="shared" si="72"/>
        <v>-1319.5229999999992</v>
      </c>
      <c r="F1163" s="5" t="str">
        <f t="shared" si="75"/>
        <v>BEARISH</v>
      </c>
      <c r="G1163" s="5" t="str">
        <f t="shared" si="74"/>
        <v>NEUTRAL</v>
      </c>
      <c r="H1163" s="5" t="str">
        <f t="shared" si="73"/>
        <v>CONFIRMED BEARISH</v>
      </c>
    </row>
    <row r="1164" spans="1:8" ht="13.5" x14ac:dyDescent="0.25">
      <c r="A1164" s="3">
        <f>TITRES_STAT!B1167</f>
        <v>43706</v>
      </c>
      <c r="B1164" s="5">
        <f>TITRES_STAT!C1167</f>
        <v>12</v>
      </c>
      <c r="C1164" s="5">
        <f>TITRES_STAT!D1167</f>
        <v>8.5649999999999995</v>
      </c>
      <c r="D1164" s="5">
        <f>TITRES_STAT!E1167</f>
        <v>8.8350000000000009</v>
      </c>
      <c r="E1164" s="2">
        <f t="shared" si="72"/>
        <v>-1319.5229999999992</v>
      </c>
      <c r="F1164" s="5" t="str">
        <f t="shared" si="75"/>
        <v>BEARISH</v>
      </c>
      <c r="G1164" s="5" t="str">
        <f t="shared" si="74"/>
        <v>NEUTRAL</v>
      </c>
      <c r="H1164" s="5" t="str">
        <f t="shared" si="73"/>
        <v>BEARISH DIVERGENCE</v>
      </c>
    </row>
    <row r="1165" spans="1:8" ht="13.5" x14ac:dyDescent="0.25">
      <c r="A1165" s="3">
        <f>TITRES_STAT!B1168</f>
        <v>43707</v>
      </c>
      <c r="B1165" s="5">
        <f>TITRES_STAT!C1168</f>
        <v>12.14</v>
      </c>
      <c r="C1165" s="5">
        <f>TITRES_STAT!D1168</f>
        <v>8.6649999999999991</v>
      </c>
      <c r="D1165" s="5">
        <f>TITRES_STAT!E1168</f>
        <v>8.7669999999999995</v>
      </c>
      <c r="E1165" s="2">
        <f t="shared" si="72"/>
        <v>-1310.7559999999992</v>
      </c>
      <c r="F1165" s="5" t="str">
        <f t="shared" si="75"/>
        <v>BEARISH</v>
      </c>
      <c r="G1165" s="5" t="str">
        <f t="shared" si="74"/>
        <v>NEUTRAL</v>
      </c>
      <c r="H1165" s="5" t="str">
        <f t="shared" si="73"/>
        <v>CONFIRMED BEARISH</v>
      </c>
    </row>
    <row r="1166" spans="1:8" ht="13.5" x14ac:dyDescent="0.25">
      <c r="A1166" s="3">
        <f>TITRES_STAT!B1169</f>
        <v>43710</v>
      </c>
      <c r="B1166" s="5">
        <f>TITRES_STAT!C1169</f>
        <v>12.13</v>
      </c>
      <c r="C1166" s="5">
        <f>TITRES_STAT!D1169</f>
        <v>8.6579999999999995</v>
      </c>
      <c r="D1166" s="5">
        <f>TITRES_STAT!E1169</f>
        <v>0</v>
      </c>
      <c r="E1166" s="2">
        <f t="shared" si="72"/>
        <v>-1310.7559999999992</v>
      </c>
      <c r="F1166" s="5" t="str">
        <f t="shared" si="75"/>
        <v>BEARISH</v>
      </c>
      <c r="G1166" s="5" t="str">
        <f t="shared" si="74"/>
        <v>NEUTRAL</v>
      </c>
      <c r="H1166" s="5" t="str">
        <f t="shared" si="73"/>
        <v>CONFIRMED BEARISH</v>
      </c>
    </row>
    <row r="1167" spans="1:8" ht="13.5" x14ac:dyDescent="0.25">
      <c r="A1167" s="3">
        <f>TITRES_STAT!B1170</f>
        <v>43711</v>
      </c>
      <c r="B1167" s="5">
        <f>TITRES_STAT!C1170</f>
        <v>12.13</v>
      </c>
      <c r="C1167" s="5">
        <f>TITRES_STAT!D1170</f>
        <v>8.6579999999999995</v>
      </c>
      <c r="D1167" s="5">
        <f>TITRES_STAT!E1170</f>
        <v>8.7929999999999993</v>
      </c>
      <c r="E1167" s="2">
        <f t="shared" si="72"/>
        <v>-1310.7559999999992</v>
      </c>
      <c r="F1167" s="5" t="str">
        <f t="shared" si="75"/>
        <v>BULLISH</v>
      </c>
      <c r="G1167" s="5" t="str">
        <f t="shared" si="74"/>
        <v>NEUTRAL</v>
      </c>
      <c r="H1167" s="5" t="str">
        <f t="shared" si="73"/>
        <v>BULLISH DIVERGENCE</v>
      </c>
    </row>
    <row r="1168" spans="1:8" ht="13.5" x14ac:dyDescent="0.25">
      <c r="A1168" s="3">
        <f>TITRES_STAT!B1171</f>
        <v>43712</v>
      </c>
      <c r="B1168" s="5">
        <f>TITRES_STAT!C1171</f>
        <v>12</v>
      </c>
      <c r="C1168" s="5">
        <f>TITRES_STAT!D1171</f>
        <v>8.5649999999999995</v>
      </c>
      <c r="D1168" s="5">
        <f>TITRES_STAT!E1171</f>
        <v>8.7539999999999996</v>
      </c>
      <c r="E1168" s="2">
        <f t="shared" si="72"/>
        <v>-1319.5099999999991</v>
      </c>
      <c r="F1168" s="5" t="str">
        <f t="shared" si="75"/>
        <v>BULLISH</v>
      </c>
      <c r="G1168" s="5" t="str">
        <f t="shared" si="74"/>
        <v>NEUTRAL</v>
      </c>
      <c r="H1168" s="5" t="str">
        <f t="shared" si="73"/>
        <v>NEUTRAL</v>
      </c>
    </row>
    <row r="1169" spans="1:8" ht="13.5" x14ac:dyDescent="0.25">
      <c r="A1169" s="3">
        <f>TITRES_STAT!B1172</f>
        <v>43713</v>
      </c>
      <c r="B1169" s="5">
        <f>TITRES_STAT!C1172</f>
        <v>12</v>
      </c>
      <c r="C1169" s="5">
        <f>TITRES_STAT!D1172</f>
        <v>8.5649999999999995</v>
      </c>
      <c r="D1169" s="5">
        <f>TITRES_STAT!E1172</f>
        <v>8.6790000000000003</v>
      </c>
      <c r="E1169" s="2">
        <f t="shared" si="72"/>
        <v>-1319.5099999999991</v>
      </c>
      <c r="F1169" s="5" t="str">
        <f t="shared" si="75"/>
        <v>BULLISH</v>
      </c>
      <c r="G1169" s="5" t="str">
        <f t="shared" si="74"/>
        <v>NEUTRAL</v>
      </c>
      <c r="H1169" s="5" t="str">
        <f t="shared" si="73"/>
        <v>NEUTRAL</v>
      </c>
    </row>
    <row r="1170" spans="1:8" ht="13.5" x14ac:dyDescent="0.25">
      <c r="A1170" s="3">
        <f>TITRES_STAT!B1173</f>
        <v>43714</v>
      </c>
      <c r="B1170" s="5">
        <f>TITRES_STAT!C1173</f>
        <v>11.7</v>
      </c>
      <c r="C1170" s="5">
        <f>TITRES_STAT!D1173</f>
        <v>8.3510000000000009</v>
      </c>
      <c r="D1170" s="5">
        <f>TITRES_STAT!E1173</f>
        <v>8.8309999999999995</v>
      </c>
      <c r="E1170" s="2">
        <f t="shared" si="72"/>
        <v>-1328.340999999999</v>
      </c>
      <c r="F1170" s="5" t="str">
        <f t="shared" si="75"/>
        <v>BEARISH</v>
      </c>
      <c r="G1170" s="5" t="str">
        <f t="shared" si="74"/>
        <v>NEUTRAL</v>
      </c>
      <c r="H1170" s="5" t="str">
        <f t="shared" si="73"/>
        <v>CONFIRMED BEARISH</v>
      </c>
    </row>
    <row r="1171" spans="1:8" ht="13.5" x14ac:dyDescent="0.25">
      <c r="A1171" s="3">
        <f>TITRES_STAT!B1174</f>
        <v>43717</v>
      </c>
      <c r="B1171" s="5">
        <f>TITRES_STAT!C1174</f>
        <v>11.89</v>
      </c>
      <c r="C1171" s="5">
        <f>TITRES_STAT!D1174</f>
        <v>8.4860000000000007</v>
      </c>
      <c r="D1171" s="5">
        <f>TITRES_STAT!E1174</f>
        <v>8.6199999999999992</v>
      </c>
      <c r="E1171" s="2">
        <f t="shared" si="72"/>
        <v>-1319.7209999999991</v>
      </c>
      <c r="F1171" s="5" t="str">
        <f t="shared" si="75"/>
        <v>BEARISH</v>
      </c>
      <c r="G1171" s="5" t="str">
        <f t="shared" si="74"/>
        <v>NEUTRAL</v>
      </c>
      <c r="H1171" s="5" t="str">
        <f t="shared" si="73"/>
        <v>CONFIRMED BEARISH</v>
      </c>
    </row>
    <row r="1172" spans="1:8" ht="13.5" x14ac:dyDescent="0.25">
      <c r="A1172" s="3">
        <f>TITRES_STAT!B1175</f>
        <v>43718</v>
      </c>
      <c r="B1172" s="5">
        <f>TITRES_STAT!C1175</f>
        <v>11.8</v>
      </c>
      <c r="C1172" s="5">
        <f>TITRES_STAT!D1175</f>
        <v>8.4220000000000006</v>
      </c>
      <c r="D1172" s="5">
        <f>TITRES_STAT!E1175</f>
        <v>8.5570000000000004</v>
      </c>
      <c r="E1172" s="2">
        <f t="shared" si="72"/>
        <v>-1328.2779999999991</v>
      </c>
      <c r="F1172" s="5" t="str">
        <f t="shared" si="75"/>
        <v>BEARISH</v>
      </c>
      <c r="G1172" s="5" t="str">
        <f t="shared" si="74"/>
        <v>NEUTRAL</v>
      </c>
      <c r="H1172" s="5" t="str">
        <f t="shared" si="73"/>
        <v>CONFIRMED BEARISH</v>
      </c>
    </row>
    <row r="1173" spans="1:8" ht="13.5" x14ac:dyDescent="0.25">
      <c r="A1173" s="3">
        <f>TITRES_STAT!B1176</f>
        <v>43719</v>
      </c>
      <c r="B1173" s="5">
        <f>TITRES_STAT!C1176</f>
        <v>11.74</v>
      </c>
      <c r="C1173" s="5">
        <f>TITRES_STAT!D1176</f>
        <v>8.3789999999999996</v>
      </c>
      <c r="D1173" s="5">
        <f>TITRES_STAT!E1176</f>
        <v>8.532</v>
      </c>
      <c r="E1173" s="2">
        <f t="shared" si="72"/>
        <v>-1336.809999999999</v>
      </c>
      <c r="F1173" s="5" t="str">
        <f t="shared" si="75"/>
        <v>BEARISH</v>
      </c>
      <c r="G1173" s="5" t="str">
        <f t="shared" si="74"/>
        <v>NEUTRAL</v>
      </c>
      <c r="H1173" s="5" t="str">
        <f t="shared" si="73"/>
        <v>CONFIRMED BEARISH</v>
      </c>
    </row>
    <row r="1174" spans="1:8" ht="13.5" x14ac:dyDescent="0.25">
      <c r="A1174" s="3">
        <f>TITRES_STAT!B1177</f>
        <v>43720</v>
      </c>
      <c r="B1174" s="5">
        <f>TITRES_STAT!C1177</f>
        <v>11.6</v>
      </c>
      <c r="C1174" s="5">
        <f>TITRES_STAT!D1177</f>
        <v>8.2789999999999999</v>
      </c>
      <c r="D1174" s="5">
        <f>TITRES_STAT!E1177</f>
        <v>8.4049999999999994</v>
      </c>
      <c r="E1174" s="2">
        <f t="shared" si="72"/>
        <v>-1345.214999999999</v>
      </c>
      <c r="F1174" s="5" t="str">
        <f t="shared" si="75"/>
        <v>BEARISH</v>
      </c>
      <c r="G1174" s="5" t="str">
        <f t="shared" si="74"/>
        <v>NEUTRAL</v>
      </c>
      <c r="H1174" s="5" t="str">
        <f t="shared" si="73"/>
        <v>CONFIRMED BEARISH</v>
      </c>
    </row>
    <row r="1175" spans="1:8" ht="13.5" x14ac:dyDescent="0.25">
      <c r="A1175" s="3">
        <f>TITRES_STAT!B1178</f>
        <v>43721</v>
      </c>
      <c r="B1175" s="5">
        <f>TITRES_STAT!C1178</f>
        <v>11.6</v>
      </c>
      <c r="C1175" s="5">
        <f>TITRES_STAT!D1178</f>
        <v>8.2789999999999999</v>
      </c>
      <c r="D1175" s="5">
        <f>TITRES_STAT!E1178</f>
        <v>8.3829999999999991</v>
      </c>
      <c r="E1175" s="2">
        <f t="shared" si="72"/>
        <v>-1345.214999999999</v>
      </c>
      <c r="F1175" s="5" t="str">
        <f t="shared" si="75"/>
        <v>BEARISH</v>
      </c>
      <c r="G1175" s="5" t="str">
        <f t="shared" si="74"/>
        <v>NEUTRAL</v>
      </c>
      <c r="H1175" s="5" t="str">
        <f t="shared" si="73"/>
        <v>CONFIRMED BEARISH</v>
      </c>
    </row>
    <row r="1176" spans="1:8" ht="13.5" x14ac:dyDescent="0.25">
      <c r="A1176" s="3">
        <f>TITRES_STAT!B1179</f>
        <v>43724</v>
      </c>
      <c r="B1176" s="5">
        <f>TITRES_STAT!C1179</f>
        <v>11.58</v>
      </c>
      <c r="C1176" s="5">
        <f>TITRES_STAT!D1179</f>
        <v>8.2650000000000006</v>
      </c>
      <c r="D1176" s="5">
        <f>TITRES_STAT!E1179</f>
        <v>8.4139999999999997</v>
      </c>
      <c r="E1176" s="2">
        <f t="shared" si="72"/>
        <v>-1353.628999999999</v>
      </c>
      <c r="F1176" s="5" t="str">
        <f t="shared" si="75"/>
        <v>BEARISH</v>
      </c>
      <c r="G1176" s="5" t="str">
        <f t="shared" si="74"/>
        <v>STRONG</v>
      </c>
      <c r="H1176" s="5" t="str">
        <f t="shared" si="73"/>
        <v>CONFIRMED BEARISH</v>
      </c>
    </row>
    <row r="1177" spans="1:8" ht="13.5" x14ac:dyDescent="0.25">
      <c r="A1177" s="3">
        <f>TITRES_STAT!B1180</f>
        <v>43725</v>
      </c>
      <c r="B1177" s="5">
        <f>TITRES_STAT!C1180</f>
        <v>11.57</v>
      </c>
      <c r="C1177" s="5">
        <f>TITRES_STAT!D1180</f>
        <v>8.2579999999999991</v>
      </c>
      <c r="D1177" s="5">
        <f>TITRES_STAT!E1180</f>
        <v>8.5340000000000007</v>
      </c>
      <c r="E1177" s="2">
        <f t="shared" si="72"/>
        <v>-1362.1629999999991</v>
      </c>
      <c r="F1177" s="5" t="str">
        <f t="shared" si="75"/>
        <v>BEARISH</v>
      </c>
      <c r="G1177" s="5" t="str">
        <f t="shared" si="74"/>
        <v>STRONG</v>
      </c>
      <c r="H1177" s="5" t="str">
        <f t="shared" si="73"/>
        <v>CONFIRMED BEARISH</v>
      </c>
    </row>
    <row r="1178" spans="1:8" ht="13.5" x14ac:dyDescent="0.25">
      <c r="A1178" s="3">
        <f>TITRES_STAT!B1181</f>
        <v>43726</v>
      </c>
      <c r="B1178" s="5">
        <f>TITRES_STAT!C1181</f>
        <v>11.48</v>
      </c>
      <c r="C1178" s="5">
        <f>TITRES_STAT!D1181</f>
        <v>8.1940000000000008</v>
      </c>
      <c r="D1178" s="5">
        <f>TITRES_STAT!E1181</f>
        <v>8.3930000000000007</v>
      </c>
      <c r="E1178" s="2">
        <f t="shared" si="72"/>
        <v>-1370.5559999999991</v>
      </c>
      <c r="F1178" s="5" t="str">
        <f t="shared" si="75"/>
        <v>BEARISH</v>
      </c>
      <c r="G1178" s="5" t="str">
        <f t="shared" si="74"/>
        <v>STRONG</v>
      </c>
      <c r="H1178" s="5" t="str">
        <f t="shared" si="73"/>
        <v>CONFIRMED BEARISH</v>
      </c>
    </row>
    <row r="1179" spans="1:8" ht="13.5" x14ac:dyDescent="0.25">
      <c r="A1179" s="3">
        <f>TITRES_STAT!B1182</f>
        <v>43727</v>
      </c>
      <c r="B1179" s="5">
        <f>TITRES_STAT!C1182</f>
        <v>11.49</v>
      </c>
      <c r="C1179" s="5">
        <f>TITRES_STAT!D1182</f>
        <v>8.2010000000000005</v>
      </c>
      <c r="D1179" s="5">
        <f>TITRES_STAT!E1182</f>
        <v>8.4049999999999994</v>
      </c>
      <c r="E1179" s="2">
        <f t="shared" si="72"/>
        <v>-1362.1509999999992</v>
      </c>
      <c r="F1179" s="5" t="str">
        <f t="shared" si="75"/>
        <v>BEARISH</v>
      </c>
      <c r="G1179" s="5" t="str">
        <f t="shared" si="74"/>
        <v>NEUTRAL</v>
      </c>
      <c r="H1179" s="5" t="str">
        <f t="shared" si="73"/>
        <v>CONFIRMED BEARISH</v>
      </c>
    </row>
    <row r="1180" spans="1:8" ht="13.5" x14ac:dyDescent="0.25">
      <c r="A1180" s="3">
        <f>TITRES_STAT!B1183</f>
        <v>43728</v>
      </c>
      <c r="B1180" s="5">
        <f>TITRES_STAT!C1183</f>
        <v>11.5</v>
      </c>
      <c r="C1180" s="5">
        <f>TITRES_STAT!D1183</f>
        <v>8.2080000000000002</v>
      </c>
      <c r="D1180" s="5">
        <f>TITRES_STAT!E1183</f>
        <v>8.3949999999999996</v>
      </c>
      <c r="E1180" s="2">
        <f t="shared" si="72"/>
        <v>-1353.7559999999992</v>
      </c>
      <c r="F1180" s="5" t="str">
        <f t="shared" si="75"/>
        <v>BEARISH</v>
      </c>
      <c r="G1180" s="5" t="str">
        <f t="shared" si="74"/>
        <v>NEUTRAL</v>
      </c>
      <c r="H1180" s="5" t="str">
        <f t="shared" si="73"/>
        <v>CONFIRMED BEARISH</v>
      </c>
    </row>
    <row r="1181" spans="1:8" ht="13.5" x14ac:dyDescent="0.25">
      <c r="A1181" s="3">
        <f>TITRES_STAT!B1184</f>
        <v>43731</v>
      </c>
      <c r="B1181" s="5">
        <f>TITRES_STAT!C1184</f>
        <v>11.3</v>
      </c>
      <c r="C1181" s="5">
        <f>TITRES_STAT!D1184</f>
        <v>8.0649999999999995</v>
      </c>
      <c r="D1181" s="5">
        <f>TITRES_STAT!E1184</f>
        <v>8.3569999999999993</v>
      </c>
      <c r="E1181" s="2">
        <f t="shared" si="72"/>
        <v>-1362.1129999999991</v>
      </c>
      <c r="F1181" s="5" t="str">
        <f t="shared" si="75"/>
        <v>BEARISH</v>
      </c>
      <c r="G1181" s="5" t="str">
        <f t="shared" si="74"/>
        <v>NEUTRAL</v>
      </c>
      <c r="H1181" s="5" t="str">
        <f t="shared" si="73"/>
        <v>CONFIRMED BEARISH</v>
      </c>
    </row>
    <row r="1182" spans="1:8" ht="13.5" x14ac:dyDescent="0.25">
      <c r="A1182" s="3">
        <f>TITRES_STAT!B1185</f>
        <v>43732</v>
      </c>
      <c r="B1182" s="5">
        <f>TITRES_STAT!C1185</f>
        <v>11.29</v>
      </c>
      <c r="C1182" s="5">
        <f>TITRES_STAT!D1185</f>
        <v>8.0579999999999998</v>
      </c>
      <c r="D1182" s="5">
        <f>TITRES_STAT!E1185</f>
        <v>8.5150000000000006</v>
      </c>
      <c r="E1182" s="2">
        <f t="shared" si="72"/>
        <v>-1370.6279999999992</v>
      </c>
      <c r="F1182" s="5" t="str">
        <f t="shared" si="75"/>
        <v>BEARISH</v>
      </c>
      <c r="G1182" s="5" t="str">
        <f t="shared" si="74"/>
        <v>NEUTRAL</v>
      </c>
      <c r="H1182" s="5" t="str">
        <f t="shared" si="73"/>
        <v>CONFIRMED BEARISH</v>
      </c>
    </row>
    <row r="1183" spans="1:8" ht="13.5" x14ac:dyDescent="0.25">
      <c r="A1183" s="3">
        <f>TITRES_STAT!B1186</f>
        <v>43733</v>
      </c>
      <c r="B1183" s="5">
        <f>TITRES_STAT!C1186</f>
        <v>11.5</v>
      </c>
      <c r="C1183" s="5">
        <f>TITRES_STAT!D1186</f>
        <v>8.2080000000000002</v>
      </c>
      <c r="D1183" s="5">
        <f>TITRES_STAT!E1186</f>
        <v>8.5449999999999999</v>
      </c>
      <c r="E1183" s="2">
        <f t="shared" si="72"/>
        <v>-1362.0829999999992</v>
      </c>
      <c r="F1183" s="5" t="str">
        <f t="shared" si="75"/>
        <v>BULLISH</v>
      </c>
      <c r="G1183" s="5" t="str">
        <f t="shared" si="74"/>
        <v>NEUTRAL</v>
      </c>
      <c r="H1183" s="5" t="str">
        <f t="shared" si="73"/>
        <v>CONFIRMED BULLISH</v>
      </c>
    </row>
    <row r="1184" spans="1:8" ht="13.5" x14ac:dyDescent="0.25">
      <c r="A1184" s="3">
        <f>TITRES_STAT!B1187</f>
        <v>43734</v>
      </c>
      <c r="B1184" s="5">
        <f>TITRES_STAT!C1187</f>
        <v>11.5</v>
      </c>
      <c r="C1184" s="5">
        <f>TITRES_STAT!D1187</f>
        <v>8.2080000000000002</v>
      </c>
      <c r="D1184" s="5">
        <f>TITRES_STAT!E1187</f>
        <v>8.5350000000000001</v>
      </c>
      <c r="E1184" s="2">
        <f t="shared" si="72"/>
        <v>-1362.0829999999992</v>
      </c>
      <c r="F1184" s="5" t="str">
        <f t="shared" si="75"/>
        <v>BULLISH</v>
      </c>
      <c r="G1184" s="5" t="str">
        <f t="shared" si="74"/>
        <v>NEUTRAL</v>
      </c>
      <c r="H1184" s="5" t="str">
        <f t="shared" si="73"/>
        <v>CONFIRMED BULLISH</v>
      </c>
    </row>
    <row r="1185" spans="1:8" ht="13.5" x14ac:dyDescent="0.25">
      <c r="A1185" s="3">
        <f>TITRES_STAT!B1188</f>
        <v>43735</v>
      </c>
      <c r="B1185" s="5">
        <f>TITRES_STAT!C1188</f>
        <v>11.31</v>
      </c>
      <c r="C1185" s="5">
        <f>TITRES_STAT!D1188</f>
        <v>8.0719999999999992</v>
      </c>
      <c r="D1185" s="5">
        <f>TITRES_STAT!E1188</f>
        <v>8.5269999999999992</v>
      </c>
      <c r="E1185" s="2">
        <f t="shared" si="72"/>
        <v>-1370.6099999999992</v>
      </c>
      <c r="F1185" s="5" t="str">
        <f t="shared" si="75"/>
        <v>BEARISH</v>
      </c>
      <c r="G1185" s="5" t="str">
        <f t="shared" si="74"/>
        <v>NEUTRAL</v>
      </c>
      <c r="H1185" s="5" t="str">
        <f t="shared" si="73"/>
        <v>CONFIRMED BEARISH</v>
      </c>
    </row>
    <row r="1186" spans="1:8" ht="13.5" x14ac:dyDescent="0.25">
      <c r="A1186" s="3">
        <f>TITRES_STAT!B1189</f>
        <v>43738</v>
      </c>
      <c r="B1186" s="5">
        <f>TITRES_STAT!C1189</f>
        <v>11.5</v>
      </c>
      <c r="C1186" s="5">
        <f>TITRES_STAT!D1189</f>
        <v>8.2080000000000002</v>
      </c>
      <c r="D1186" s="5">
        <f>TITRES_STAT!E1189</f>
        <v>8.5410000000000004</v>
      </c>
      <c r="E1186" s="2">
        <f t="shared" si="72"/>
        <v>-1362.0689999999993</v>
      </c>
      <c r="F1186" s="5" t="str">
        <f t="shared" si="75"/>
        <v>BULLISH</v>
      </c>
      <c r="G1186" s="5" t="str">
        <f t="shared" si="74"/>
        <v>NEUTRAL</v>
      </c>
      <c r="H1186" s="5" t="str">
        <f t="shared" si="73"/>
        <v>CONFIRMED BULLISH</v>
      </c>
    </row>
    <row r="1187" spans="1:8" ht="13.5" x14ac:dyDescent="0.25">
      <c r="A1187" s="3">
        <f>TITRES_STAT!B1190</f>
        <v>43739</v>
      </c>
      <c r="B1187" s="5">
        <f>TITRES_STAT!C1190</f>
        <v>11.5</v>
      </c>
      <c r="C1187" s="5">
        <f>TITRES_STAT!D1190</f>
        <v>8.2080000000000002</v>
      </c>
      <c r="D1187" s="5">
        <f>TITRES_STAT!E1190</f>
        <v>8.4220000000000006</v>
      </c>
      <c r="E1187" s="2">
        <f t="shared" si="72"/>
        <v>-1362.0689999999993</v>
      </c>
      <c r="F1187" s="5" t="str">
        <f t="shared" si="75"/>
        <v>BULLISH</v>
      </c>
      <c r="G1187" s="5" t="str">
        <f t="shared" si="74"/>
        <v>NEUTRAL</v>
      </c>
      <c r="H1187" s="5" t="str">
        <f t="shared" si="73"/>
        <v>CONFIRMED BULLISH</v>
      </c>
    </row>
    <row r="1188" spans="1:8" ht="13.5" x14ac:dyDescent="0.25">
      <c r="A1188" s="3">
        <f>TITRES_STAT!B1191</f>
        <v>43740</v>
      </c>
      <c r="B1188" s="5">
        <f>TITRES_STAT!C1191</f>
        <v>11.49</v>
      </c>
      <c r="C1188" s="5">
        <f>TITRES_STAT!D1191</f>
        <v>8.2010000000000005</v>
      </c>
      <c r="D1188" s="5">
        <f>TITRES_STAT!E1191</f>
        <v>8.4860000000000007</v>
      </c>
      <c r="E1188" s="2">
        <f t="shared" si="72"/>
        <v>-1370.5549999999994</v>
      </c>
      <c r="F1188" s="5" t="str">
        <f t="shared" si="75"/>
        <v>BEARISH</v>
      </c>
      <c r="G1188" s="5" t="str">
        <f t="shared" si="74"/>
        <v>NEUTRAL</v>
      </c>
      <c r="H1188" s="5" t="str">
        <f t="shared" si="73"/>
        <v>CONFIRMED BEARISH</v>
      </c>
    </row>
    <row r="1189" spans="1:8" ht="13.5" x14ac:dyDescent="0.25">
      <c r="A1189" s="3">
        <f>TITRES_STAT!B1192</f>
        <v>43741</v>
      </c>
      <c r="B1189" s="5">
        <f>TITRES_STAT!C1192</f>
        <v>11.49</v>
      </c>
      <c r="C1189" s="5">
        <f>TITRES_STAT!D1192</f>
        <v>8.2010000000000005</v>
      </c>
      <c r="D1189" s="5">
        <f>TITRES_STAT!E1192</f>
        <v>8.3149999999999995</v>
      </c>
      <c r="E1189" s="2">
        <f t="shared" si="72"/>
        <v>-1370.5549999999994</v>
      </c>
      <c r="F1189" s="5" t="str">
        <f t="shared" si="75"/>
        <v>BEARISH</v>
      </c>
      <c r="G1189" s="5" t="str">
        <f t="shared" si="74"/>
        <v>NEUTRAL</v>
      </c>
      <c r="H1189" s="5" t="str">
        <f t="shared" si="73"/>
        <v>CONFIRMED BEARISH</v>
      </c>
    </row>
    <row r="1190" spans="1:8" ht="13.5" x14ac:dyDescent="0.25">
      <c r="A1190" s="3">
        <f>TITRES_STAT!B1193</f>
        <v>43742</v>
      </c>
      <c r="B1190" s="5">
        <f>TITRES_STAT!C1193</f>
        <v>11.22</v>
      </c>
      <c r="C1190" s="5">
        <f>TITRES_STAT!D1193</f>
        <v>8.0079999999999991</v>
      </c>
      <c r="D1190" s="5">
        <f>TITRES_STAT!E1193</f>
        <v>8.3379999999999992</v>
      </c>
      <c r="E1190" s="2">
        <f t="shared" si="72"/>
        <v>-1378.8929999999993</v>
      </c>
      <c r="F1190" s="5" t="str">
        <f t="shared" si="75"/>
        <v>BEARISH</v>
      </c>
      <c r="G1190" s="5" t="str">
        <f t="shared" si="74"/>
        <v>NEUTRAL</v>
      </c>
      <c r="H1190" s="5" t="str">
        <f t="shared" si="73"/>
        <v>CONFIRMED BEARISH</v>
      </c>
    </row>
    <row r="1191" spans="1:8" ht="13.5" x14ac:dyDescent="0.25">
      <c r="A1191" s="3">
        <f>TITRES_STAT!B1194</f>
        <v>43745</v>
      </c>
      <c r="B1191" s="5">
        <f>TITRES_STAT!C1194</f>
        <v>11.49</v>
      </c>
      <c r="C1191" s="5">
        <f>TITRES_STAT!D1194</f>
        <v>8.2010000000000005</v>
      </c>
      <c r="D1191" s="5">
        <f>TITRES_STAT!E1194</f>
        <v>8.3239999999999998</v>
      </c>
      <c r="E1191" s="2">
        <f t="shared" si="72"/>
        <v>-1370.5689999999993</v>
      </c>
      <c r="F1191" s="5" t="str">
        <f t="shared" si="75"/>
        <v>BEARISH</v>
      </c>
      <c r="G1191" s="5" t="str">
        <f t="shared" si="74"/>
        <v>NEUTRAL</v>
      </c>
      <c r="H1191" s="5" t="str">
        <f t="shared" si="73"/>
        <v>CONFIRMED BEARISH</v>
      </c>
    </row>
    <row r="1192" spans="1:8" ht="13.5" x14ac:dyDescent="0.25">
      <c r="A1192" s="3">
        <f>TITRES_STAT!B1195</f>
        <v>43746</v>
      </c>
      <c r="B1192" s="5">
        <f>TITRES_STAT!C1195</f>
        <v>11.48</v>
      </c>
      <c r="C1192" s="5">
        <f>TITRES_STAT!D1195</f>
        <v>8.1940000000000008</v>
      </c>
      <c r="D1192" s="5">
        <f>TITRES_STAT!E1195</f>
        <v>8.34</v>
      </c>
      <c r="E1192" s="2">
        <f t="shared" si="72"/>
        <v>-1378.9089999999992</v>
      </c>
      <c r="F1192" s="5" t="str">
        <f t="shared" si="75"/>
        <v>BEARISH</v>
      </c>
      <c r="G1192" s="5" t="str">
        <f t="shared" si="74"/>
        <v>NEUTRAL</v>
      </c>
      <c r="H1192" s="5" t="str">
        <f t="shared" si="73"/>
        <v>CONFIRMED BEARISH</v>
      </c>
    </row>
    <row r="1193" spans="1:8" ht="13.5" x14ac:dyDescent="0.25">
      <c r="A1193" s="3">
        <f>TITRES_STAT!B1196</f>
        <v>43747</v>
      </c>
      <c r="B1193" s="5">
        <f>TITRES_STAT!C1196</f>
        <v>11.4</v>
      </c>
      <c r="C1193" s="5">
        <f>TITRES_STAT!D1196</f>
        <v>8.1370000000000005</v>
      </c>
      <c r="D1193" s="5">
        <f>TITRES_STAT!E1196</f>
        <v>8.3339999999999996</v>
      </c>
      <c r="E1193" s="2">
        <f t="shared" si="72"/>
        <v>-1387.2429999999993</v>
      </c>
      <c r="F1193" s="5" t="str">
        <f t="shared" si="75"/>
        <v>BEARISH</v>
      </c>
      <c r="G1193" s="5" t="str">
        <f t="shared" si="74"/>
        <v>NEUTRAL</v>
      </c>
      <c r="H1193" s="5" t="str">
        <f t="shared" si="73"/>
        <v>CONFIRMED BEARISH</v>
      </c>
    </row>
    <row r="1194" spans="1:8" ht="13.5" x14ac:dyDescent="0.25">
      <c r="A1194" s="3">
        <f>TITRES_STAT!B1197</f>
        <v>43748</v>
      </c>
      <c r="B1194" s="5">
        <f>TITRES_STAT!C1197</f>
        <v>11.4</v>
      </c>
      <c r="C1194" s="5">
        <f>TITRES_STAT!D1197</f>
        <v>8.1370000000000005</v>
      </c>
      <c r="D1194" s="5">
        <f>TITRES_STAT!E1197</f>
        <v>0</v>
      </c>
      <c r="E1194" s="2">
        <f t="shared" si="72"/>
        <v>-1387.2429999999993</v>
      </c>
      <c r="F1194" s="5" t="str">
        <f t="shared" si="75"/>
        <v>BEARISH</v>
      </c>
      <c r="G1194" s="5" t="str">
        <f t="shared" si="74"/>
        <v>NEUTRAL</v>
      </c>
      <c r="H1194" s="5" t="str">
        <f t="shared" si="73"/>
        <v>CONFIRMED BEARISH</v>
      </c>
    </row>
    <row r="1195" spans="1:8" ht="13.5" x14ac:dyDescent="0.25">
      <c r="A1195" s="3">
        <f>TITRES_STAT!B1198</f>
        <v>43749</v>
      </c>
      <c r="B1195" s="5">
        <f>TITRES_STAT!C1198</f>
        <v>11.4</v>
      </c>
      <c r="C1195" s="5">
        <f>TITRES_STAT!D1198</f>
        <v>8.1370000000000005</v>
      </c>
      <c r="D1195" s="5">
        <f>TITRES_STAT!E1198</f>
        <v>8.2940000000000005</v>
      </c>
      <c r="E1195" s="2">
        <f t="shared" si="72"/>
        <v>-1387.2429999999993</v>
      </c>
      <c r="F1195" s="5" t="str">
        <f t="shared" si="75"/>
        <v>BEARISH</v>
      </c>
      <c r="G1195" s="5" t="str">
        <f t="shared" si="74"/>
        <v>NEUTRAL</v>
      </c>
      <c r="H1195" s="5" t="str">
        <f t="shared" si="73"/>
        <v>BEARISH DIVERGENCE</v>
      </c>
    </row>
    <row r="1196" spans="1:8" ht="13.5" x14ac:dyDescent="0.25">
      <c r="A1196" s="3">
        <f>TITRES_STAT!B1199</f>
        <v>43752</v>
      </c>
      <c r="B1196" s="5">
        <f>TITRES_STAT!C1199</f>
        <v>11.38</v>
      </c>
      <c r="C1196" s="5">
        <f>TITRES_STAT!D1199</f>
        <v>8.1219999999999999</v>
      </c>
      <c r="D1196" s="5">
        <f>TITRES_STAT!E1199</f>
        <v>8.2850000000000001</v>
      </c>
      <c r="E1196" s="2">
        <f t="shared" si="72"/>
        <v>-1395.5279999999993</v>
      </c>
      <c r="F1196" s="5" t="str">
        <f t="shared" si="75"/>
        <v>BEARISH</v>
      </c>
      <c r="G1196" s="5" t="str">
        <f t="shared" si="74"/>
        <v>NEUTRAL</v>
      </c>
      <c r="H1196" s="5" t="str">
        <f t="shared" si="73"/>
        <v>CONFIRMED BEARISH</v>
      </c>
    </row>
    <row r="1197" spans="1:8" ht="13.5" x14ac:dyDescent="0.25">
      <c r="A1197" s="3">
        <f>TITRES_STAT!B1200</f>
        <v>43754</v>
      </c>
      <c r="B1197" s="5">
        <f>TITRES_STAT!C1200</f>
        <v>11.36</v>
      </c>
      <c r="C1197" s="5">
        <f>TITRES_STAT!D1200</f>
        <v>8.1080000000000005</v>
      </c>
      <c r="D1197" s="5">
        <f>TITRES_STAT!E1200</f>
        <v>8.5289999999999999</v>
      </c>
      <c r="E1197" s="2">
        <f t="shared" si="72"/>
        <v>-1404.0569999999993</v>
      </c>
      <c r="F1197" s="5" t="str">
        <f t="shared" si="75"/>
        <v>BEARISH</v>
      </c>
      <c r="G1197" s="5" t="str">
        <f t="shared" si="74"/>
        <v>NEUTRAL</v>
      </c>
      <c r="H1197" s="5" t="str">
        <f t="shared" si="73"/>
        <v>CONFIRMED BEARISH</v>
      </c>
    </row>
    <row r="1198" spans="1:8" ht="13.5" x14ac:dyDescent="0.25">
      <c r="A1198" s="3">
        <f>TITRES_STAT!B1201</f>
        <v>43755</v>
      </c>
      <c r="B1198" s="5">
        <f>TITRES_STAT!C1201</f>
        <v>11.5</v>
      </c>
      <c r="C1198" s="5">
        <f>TITRES_STAT!D1201</f>
        <v>8.2080000000000002</v>
      </c>
      <c r="D1198" s="5">
        <f>TITRES_STAT!E1201</f>
        <v>8.6159999999999997</v>
      </c>
      <c r="E1198" s="2">
        <f t="shared" si="72"/>
        <v>-1395.4409999999993</v>
      </c>
      <c r="F1198" s="5" t="str">
        <f t="shared" si="75"/>
        <v>BEARISH</v>
      </c>
      <c r="G1198" s="5" t="str">
        <f t="shared" si="74"/>
        <v>NEUTRAL</v>
      </c>
      <c r="H1198" s="5" t="str">
        <f t="shared" si="73"/>
        <v>BEARISH DIVERGENCE</v>
      </c>
    </row>
    <row r="1199" spans="1:8" ht="13.5" x14ac:dyDescent="0.25">
      <c r="A1199" s="3">
        <f>TITRES_STAT!B1202</f>
        <v>43756</v>
      </c>
      <c r="B1199" s="5">
        <f>TITRES_STAT!C1202</f>
        <v>11.6</v>
      </c>
      <c r="C1199" s="5">
        <f>TITRES_STAT!D1202</f>
        <v>8.2789999999999999</v>
      </c>
      <c r="D1199" s="5">
        <f>TITRES_STAT!E1202</f>
        <v>8.4120000000000008</v>
      </c>
      <c r="E1199" s="2">
        <f t="shared" si="72"/>
        <v>-1387.0289999999993</v>
      </c>
      <c r="F1199" s="5" t="str">
        <f t="shared" si="75"/>
        <v>BULLISH</v>
      </c>
      <c r="G1199" s="5" t="str">
        <f t="shared" si="74"/>
        <v>NEUTRAL</v>
      </c>
      <c r="H1199" s="5" t="str">
        <f t="shared" si="73"/>
        <v>CONFIRMED BULLISH</v>
      </c>
    </row>
    <row r="1200" spans="1:8" ht="13.5" x14ac:dyDescent="0.25">
      <c r="A1200" s="3">
        <f>TITRES_STAT!B1203</f>
        <v>43759</v>
      </c>
      <c r="B1200" s="5">
        <f>TITRES_STAT!C1203</f>
        <v>11.6</v>
      </c>
      <c r="C1200" s="5">
        <f>TITRES_STAT!D1203</f>
        <v>8.2789999999999999</v>
      </c>
      <c r="D1200" s="5">
        <f>TITRES_STAT!E1203</f>
        <v>8.3759999999999994</v>
      </c>
      <c r="E1200" s="2">
        <f t="shared" si="72"/>
        <v>-1387.0289999999993</v>
      </c>
      <c r="F1200" s="5" t="str">
        <f t="shared" si="75"/>
        <v>BULLISH</v>
      </c>
      <c r="G1200" s="5" t="str">
        <f t="shared" si="74"/>
        <v>NEUTRAL</v>
      </c>
      <c r="H1200" s="5" t="str">
        <f t="shared" si="73"/>
        <v>CONFIRMED BULLISH</v>
      </c>
    </row>
    <row r="1201" spans="1:8" ht="13.5" x14ac:dyDescent="0.25">
      <c r="A1201" s="3">
        <f>TITRES_STAT!B1204</f>
        <v>43760</v>
      </c>
      <c r="B1201" s="5">
        <f>TITRES_STAT!C1204</f>
        <v>11.49</v>
      </c>
      <c r="C1201" s="5">
        <f>TITRES_STAT!D1204</f>
        <v>8.2010000000000005</v>
      </c>
      <c r="D1201" s="5">
        <f>TITRES_STAT!E1204</f>
        <v>8.2870000000000008</v>
      </c>
      <c r="E1201" s="2">
        <f t="shared" si="72"/>
        <v>-1395.3159999999993</v>
      </c>
      <c r="F1201" s="5" t="str">
        <f t="shared" si="75"/>
        <v>BULLISH</v>
      </c>
      <c r="G1201" s="5" t="str">
        <f t="shared" si="74"/>
        <v>NEUTRAL</v>
      </c>
      <c r="H1201" s="5" t="str">
        <f t="shared" si="73"/>
        <v>CONFIRMED BULLISH</v>
      </c>
    </row>
    <row r="1202" spans="1:8" ht="13.5" x14ac:dyDescent="0.25">
      <c r="A1202" s="3">
        <f>TITRES_STAT!B1205</f>
        <v>43761</v>
      </c>
      <c r="B1202" s="5">
        <f>TITRES_STAT!C1205</f>
        <v>11.38</v>
      </c>
      <c r="C1202" s="5">
        <f>TITRES_STAT!D1205</f>
        <v>8.1219999999999999</v>
      </c>
      <c r="D1202" s="5">
        <f>TITRES_STAT!E1205</f>
        <v>8.24</v>
      </c>
      <c r="E1202" s="2">
        <f t="shared" si="72"/>
        <v>-1403.5559999999994</v>
      </c>
      <c r="F1202" s="5" t="str">
        <f t="shared" si="75"/>
        <v>BULLISH</v>
      </c>
      <c r="G1202" s="5" t="str">
        <f t="shared" si="74"/>
        <v>NEUTRAL</v>
      </c>
      <c r="H1202" s="5" t="str">
        <f t="shared" si="73"/>
        <v>CONFIRMED BULLISH</v>
      </c>
    </row>
    <row r="1203" spans="1:8" ht="13.5" x14ac:dyDescent="0.25">
      <c r="A1203" s="3">
        <f>TITRES_STAT!B1206</f>
        <v>43762</v>
      </c>
      <c r="B1203" s="5">
        <f>TITRES_STAT!C1206</f>
        <v>11.34</v>
      </c>
      <c r="C1203" s="5">
        <f>TITRES_STAT!D1206</f>
        <v>8.0939999999999994</v>
      </c>
      <c r="D1203" s="5">
        <f>TITRES_STAT!E1206</f>
        <v>8.1829999999999998</v>
      </c>
      <c r="E1203" s="2">
        <f t="shared" si="72"/>
        <v>-1411.7389999999994</v>
      </c>
      <c r="F1203" s="5" t="str">
        <f t="shared" si="75"/>
        <v>BEARISH</v>
      </c>
      <c r="G1203" s="5" t="str">
        <f t="shared" si="74"/>
        <v>NEUTRAL</v>
      </c>
      <c r="H1203" s="5" t="str">
        <f t="shared" si="73"/>
        <v>CONFIRMED BEARISH</v>
      </c>
    </row>
    <row r="1204" spans="1:8" ht="13.5" x14ac:dyDescent="0.25">
      <c r="A1204" s="3">
        <f>TITRES_STAT!B1207</f>
        <v>43763</v>
      </c>
      <c r="B1204" s="5">
        <f>TITRES_STAT!C1207</f>
        <v>11.34</v>
      </c>
      <c r="C1204" s="5">
        <f>TITRES_STAT!D1207</f>
        <v>8.0939999999999994</v>
      </c>
      <c r="D1204" s="5">
        <f>TITRES_STAT!E1207</f>
        <v>8.359</v>
      </c>
      <c r="E1204" s="2">
        <f t="shared" si="72"/>
        <v>-1411.7389999999994</v>
      </c>
      <c r="F1204" s="5" t="str">
        <f t="shared" si="75"/>
        <v>BEARISH</v>
      </c>
      <c r="G1204" s="5" t="str">
        <f t="shared" si="74"/>
        <v>NEUTRAL</v>
      </c>
      <c r="H1204" s="5" t="str">
        <f t="shared" si="73"/>
        <v>CONFIRMED BEARISH</v>
      </c>
    </row>
    <row r="1205" spans="1:8" ht="13.5" x14ac:dyDescent="0.25">
      <c r="A1205" s="3">
        <f>TITRES_STAT!B1208</f>
        <v>43766</v>
      </c>
      <c r="B1205" s="5">
        <f>TITRES_STAT!C1208</f>
        <v>11.02</v>
      </c>
      <c r="C1205" s="5">
        <f>TITRES_STAT!D1208</f>
        <v>7.8650000000000002</v>
      </c>
      <c r="D1205" s="5">
        <f>TITRES_STAT!E1208</f>
        <v>8.1950000000000003</v>
      </c>
      <c r="E1205" s="2">
        <f t="shared" si="72"/>
        <v>-1419.9339999999993</v>
      </c>
      <c r="F1205" s="5" t="str">
        <f t="shared" si="75"/>
        <v>BEARISH</v>
      </c>
      <c r="G1205" s="5" t="str">
        <f t="shared" si="74"/>
        <v>STRONG</v>
      </c>
      <c r="H1205" s="5" t="str">
        <f t="shared" si="73"/>
        <v>CONFIRMED BEARISH</v>
      </c>
    </row>
    <row r="1206" spans="1:8" ht="13.5" x14ac:dyDescent="0.25">
      <c r="A1206" s="3">
        <f>TITRES_STAT!B1209</f>
        <v>43767</v>
      </c>
      <c r="B1206" s="5">
        <f>TITRES_STAT!C1209</f>
        <v>11.01</v>
      </c>
      <c r="C1206" s="5">
        <f>TITRES_STAT!D1209</f>
        <v>7.8579999999999997</v>
      </c>
      <c r="D1206" s="5">
        <f>TITRES_STAT!E1209</f>
        <v>8.1709999999999994</v>
      </c>
      <c r="E1206" s="2">
        <f t="shared" si="72"/>
        <v>-1428.1049999999993</v>
      </c>
      <c r="F1206" s="5" t="str">
        <f t="shared" si="75"/>
        <v>BEARISH</v>
      </c>
      <c r="G1206" s="5" t="str">
        <f t="shared" si="74"/>
        <v>STRONG</v>
      </c>
      <c r="H1206" s="5" t="str">
        <f t="shared" si="73"/>
        <v>CONFIRMED BEARISH</v>
      </c>
    </row>
    <row r="1207" spans="1:8" ht="13.5" x14ac:dyDescent="0.25">
      <c r="A1207" s="3">
        <f>TITRES_STAT!B1210</f>
        <v>43768</v>
      </c>
      <c r="B1207" s="5">
        <f>TITRES_STAT!C1210</f>
        <v>11.1</v>
      </c>
      <c r="C1207" s="5">
        <f>TITRES_STAT!D1210</f>
        <v>7.9219999999999997</v>
      </c>
      <c r="D1207" s="5">
        <f>TITRES_STAT!E1210</f>
        <v>8.1129999999999995</v>
      </c>
      <c r="E1207" s="2">
        <f t="shared" si="72"/>
        <v>-1419.9919999999993</v>
      </c>
      <c r="F1207" s="5" t="str">
        <f t="shared" si="75"/>
        <v>BEARISH</v>
      </c>
      <c r="G1207" s="5" t="str">
        <f t="shared" si="74"/>
        <v>NEUTRAL</v>
      </c>
      <c r="H1207" s="5" t="str">
        <f t="shared" si="73"/>
        <v>CONFIRMED BEARISH</v>
      </c>
    </row>
    <row r="1208" spans="1:8" ht="13.5" x14ac:dyDescent="0.25">
      <c r="A1208" s="3">
        <f>TITRES_STAT!B1211</f>
        <v>43769</v>
      </c>
      <c r="B1208" s="5">
        <f>TITRES_STAT!C1211</f>
        <v>11</v>
      </c>
      <c r="C1208" s="5">
        <f>TITRES_STAT!D1211</f>
        <v>7.851</v>
      </c>
      <c r="D1208" s="5">
        <f>TITRES_STAT!E1211</f>
        <v>8.1720000000000006</v>
      </c>
      <c r="E1208" s="2">
        <f t="shared" si="72"/>
        <v>-1428.1639999999993</v>
      </c>
      <c r="F1208" s="5" t="str">
        <f t="shared" si="75"/>
        <v>BEARISH</v>
      </c>
      <c r="G1208" s="5" t="str">
        <f t="shared" si="74"/>
        <v>NEUTRAL</v>
      </c>
      <c r="H1208" s="5" t="str">
        <f t="shared" si="73"/>
        <v>CONFIRMED BEARISH</v>
      </c>
    </row>
    <row r="1209" spans="1:8" ht="13.5" x14ac:dyDescent="0.25">
      <c r="A1209" s="3">
        <f>TITRES_STAT!B1212</f>
        <v>43770</v>
      </c>
      <c r="B1209" s="5">
        <f>TITRES_STAT!C1212</f>
        <v>11.15</v>
      </c>
      <c r="C1209" s="5">
        <f>TITRES_STAT!D1212</f>
        <v>7.9580000000000002</v>
      </c>
      <c r="D1209" s="5">
        <f>TITRES_STAT!E1212</f>
        <v>8.0730000000000004</v>
      </c>
      <c r="E1209" s="2">
        <f t="shared" si="72"/>
        <v>-1420.0909999999992</v>
      </c>
      <c r="F1209" s="5" t="str">
        <f t="shared" si="75"/>
        <v>BEARISH</v>
      </c>
      <c r="G1209" s="5" t="str">
        <f t="shared" si="74"/>
        <v>NEUTRAL</v>
      </c>
      <c r="H1209" s="5" t="str">
        <f t="shared" si="73"/>
        <v>CONFIRMED BEARISH</v>
      </c>
    </row>
    <row r="1210" spans="1:8" ht="13.5" x14ac:dyDescent="0.25">
      <c r="A1210" s="3">
        <f>TITRES_STAT!B1213</f>
        <v>43773</v>
      </c>
      <c r="B1210" s="5">
        <f>TITRES_STAT!C1213</f>
        <v>10.85</v>
      </c>
      <c r="C1210" s="5">
        <f>TITRES_STAT!D1213</f>
        <v>7.7439999999999998</v>
      </c>
      <c r="D1210" s="5">
        <f>TITRES_STAT!E1213</f>
        <v>8.0790000000000006</v>
      </c>
      <c r="E1210" s="2">
        <f t="shared" si="72"/>
        <v>-1428.1699999999992</v>
      </c>
      <c r="F1210" s="5" t="str">
        <f t="shared" si="75"/>
        <v>BEARISH</v>
      </c>
      <c r="G1210" s="5" t="str">
        <f t="shared" si="74"/>
        <v>NEUTRAL</v>
      </c>
      <c r="H1210" s="5" t="str">
        <f t="shared" si="73"/>
        <v>CONFIRMED BEARISH</v>
      </c>
    </row>
    <row r="1211" spans="1:8" ht="13.5" x14ac:dyDescent="0.25">
      <c r="A1211" s="3">
        <f>TITRES_STAT!B1214</f>
        <v>43774</v>
      </c>
      <c r="B1211" s="5">
        <f>TITRES_STAT!C1214</f>
        <v>10.9</v>
      </c>
      <c r="C1211" s="5">
        <f>TITRES_STAT!D1214</f>
        <v>7.78</v>
      </c>
      <c r="D1211" s="5">
        <f>TITRES_STAT!E1214</f>
        <v>8.0980000000000008</v>
      </c>
      <c r="E1211" s="2">
        <f t="shared" si="72"/>
        <v>-1420.0719999999992</v>
      </c>
      <c r="F1211" s="5" t="str">
        <f t="shared" si="75"/>
        <v>BULLISH</v>
      </c>
      <c r="G1211" s="5" t="str">
        <f t="shared" si="74"/>
        <v>NEUTRAL</v>
      </c>
      <c r="H1211" s="5" t="str">
        <f t="shared" si="73"/>
        <v>BULLISH DIVERGENCE</v>
      </c>
    </row>
    <row r="1212" spans="1:8" ht="13.5" x14ac:dyDescent="0.25">
      <c r="A1212" s="3">
        <f>TITRES_STAT!B1215</f>
        <v>43775</v>
      </c>
      <c r="B1212" s="5">
        <f>TITRES_STAT!C1215</f>
        <v>10.9</v>
      </c>
      <c r="C1212" s="5">
        <f>TITRES_STAT!D1215</f>
        <v>7.78</v>
      </c>
      <c r="D1212" s="5">
        <f>TITRES_STAT!E1215</f>
        <v>8.0939999999999994</v>
      </c>
      <c r="E1212" s="2">
        <f t="shared" si="72"/>
        <v>-1420.0719999999992</v>
      </c>
      <c r="F1212" s="5" t="str">
        <f t="shared" si="75"/>
        <v>BEARISH</v>
      </c>
      <c r="G1212" s="5" t="str">
        <f t="shared" si="74"/>
        <v>NEUTRAL</v>
      </c>
      <c r="H1212" s="5" t="str">
        <f t="shared" si="73"/>
        <v>CONFIRMED BEARISH</v>
      </c>
    </row>
    <row r="1213" spans="1:8" ht="13.5" x14ac:dyDescent="0.25">
      <c r="A1213" s="3">
        <f>TITRES_STAT!B1216</f>
        <v>43776</v>
      </c>
      <c r="B1213" s="5">
        <f>TITRES_STAT!C1216</f>
        <v>11</v>
      </c>
      <c r="C1213" s="5">
        <f>TITRES_STAT!D1216</f>
        <v>7.851</v>
      </c>
      <c r="D1213" s="5">
        <f>TITRES_STAT!E1216</f>
        <v>8.3130000000000006</v>
      </c>
      <c r="E1213" s="2">
        <f t="shared" si="72"/>
        <v>-1411.7589999999991</v>
      </c>
      <c r="F1213" s="5" t="str">
        <f t="shared" si="75"/>
        <v>BULLISH</v>
      </c>
      <c r="G1213" s="5" t="str">
        <f t="shared" si="74"/>
        <v>NEUTRAL</v>
      </c>
      <c r="H1213" s="5" t="str">
        <f t="shared" si="73"/>
        <v>NEUTRAL</v>
      </c>
    </row>
    <row r="1214" spans="1:8" ht="13.5" x14ac:dyDescent="0.25">
      <c r="A1214" s="3">
        <f>TITRES_STAT!B1217</f>
        <v>43777</v>
      </c>
      <c r="B1214" s="5">
        <f>TITRES_STAT!C1217</f>
        <v>11.3</v>
      </c>
      <c r="C1214" s="5">
        <f>TITRES_STAT!D1217</f>
        <v>8.0649999999999995</v>
      </c>
      <c r="D1214" s="5">
        <f>TITRES_STAT!E1217</f>
        <v>8.3379999999999992</v>
      </c>
      <c r="E1214" s="2">
        <f t="shared" si="72"/>
        <v>-1403.4209999999991</v>
      </c>
      <c r="F1214" s="5" t="str">
        <f t="shared" si="75"/>
        <v>BULLISH</v>
      </c>
      <c r="G1214" s="5" t="str">
        <f t="shared" si="74"/>
        <v>NEUTRAL</v>
      </c>
      <c r="H1214" s="5" t="str">
        <f t="shared" si="73"/>
        <v>CONFIRMED BULLISH</v>
      </c>
    </row>
    <row r="1215" spans="1:8" ht="13.5" x14ac:dyDescent="0.25">
      <c r="A1215" s="3">
        <f>TITRES_STAT!B1218</f>
        <v>43780</v>
      </c>
      <c r="B1215" s="5">
        <f>TITRES_STAT!C1218</f>
        <v>11.28</v>
      </c>
      <c r="C1215" s="5">
        <f>TITRES_STAT!D1218</f>
        <v>8.0510000000000002</v>
      </c>
      <c r="D1215" s="5">
        <f>TITRES_STAT!E1218</f>
        <v>8.1660000000000004</v>
      </c>
      <c r="E1215" s="2">
        <f t="shared" si="72"/>
        <v>-1411.5869999999991</v>
      </c>
      <c r="F1215" s="5" t="str">
        <f t="shared" si="75"/>
        <v>BULLISH</v>
      </c>
      <c r="G1215" s="5" t="str">
        <f t="shared" si="74"/>
        <v>NEUTRAL</v>
      </c>
      <c r="H1215" s="5" t="str">
        <f t="shared" si="73"/>
        <v>CONFIRMED BULLISH</v>
      </c>
    </row>
    <row r="1216" spans="1:8" ht="13.5" x14ac:dyDescent="0.25">
      <c r="A1216" s="3">
        <f>TITRES_STAT!B1219</f>
        <v>43781</v>
      </c>
      <c r="B1216" s="5">
        <f>TITRES_STAT!C1219</f>
        <v>10.98</v>
      </c>
      <c r="C1216" s="5">
        <f>TITRES_STAT!D1219</f>
        <v>7.8369999999999997</v>
      </c>
      <c r="D1216" s="5">
        <f>TITRES_STAT!E1219</f>
        <v>8.1039999999999992</v>
      </c>
      <c r="E1216" s="2">
        <f t="shared" si="72"/>
        <v>-1419.6909999999991</v>
      </c>
      <c r="F1216" s="5" t="str">
        <f t="shared" si="75"/>
        <v>BULLISH</v>
      </c>
      <c r="G1216" s="5" t="str">
        <f t="shared" si="74"/>
        <v>NEUTRAL</v>
      </c>
      <c r="H1216" s="5" t="str">
        <f t="shared" si="73"/>
        <v>CONFIRMED BULLISH</v>
      </c>
    </row>
    <row r="1217" spans="1:8" ht="13.5" x14ac:dyDescent="0.25">
      <c r="A1217" s="3">
        <f>TITRES_STAT!B1220</f>
        <v>43782</v>
      </c>
      <c r="B1217" s="5">
        <f>TITRES_STAT!C1220</f>
        <v>11.2</v>
      </c>
      <c r="C1217" s="5">
        <f>TITRES_STAT!D1220</f>
        <v>7.9939999999999998</v>
      </c>
      <c r="D1217" s="5">
        <f>TITRES_STAT!E1220</f>
        <v>8.1839999999999993</v>
      </c>
      <c r="E1217" s="2">
        <f t="shared" si="72"/>
        <v>-1411.5069999999992</v>
      </c>
      <c r="F1217" s="5" t="str">
        <f t="shared" si="75"/>
        <v>BULLISH</v>
      </c>
      <c r="G1217" s="5" t="str">
        <f t="shared" si="74"/>
        <v>NEUTRAL</v>
      </c>
      <c r="H1217" s="5" t="str">
        <f t="shared" si="73"/>
        <v>CONFIRMED BULLISH</v>
      </c>
    </row>
    <row r="1218" spans="1:8" ht="13.5" x14ac:dyDescent="0.25">
      <c r="A1218" s="3">
        <f>TITRES_STAT!B1221</f>
        <v>43783</v>
      </c>
      <c r="B1218" s="5">
        <f>TITRES_STAT!C1221</f>
        <v>10.9</v>
      </c>
      <c r="C1218" s="5">
        <f>TITRES_STAT!D1221</f>
        <v>7.78</v>
      </c>
      <c r="D1218" s="5">
        <f>TITRES_STAT!E1221</f>
        <v>8.1349999999999998</v>
      </c>
      <c r="E1218" s="2">
        <f t="shared" si="72"/>
        <v>-1419.6419999999991</v>
      </c>
      <c r="F1218" s="5" t="str">
        <f t="shared" si="75"/>
        <v>BEARISH</v>
      </c>
      <c r="G1218" s="5" t="str">
        <f t="shared" si="74"/>
        <v>NEUTRAL</v>
      </c>
      <c r="H1218" s="5" t="str">
        <f t="shared" si="73"/>
        <v>CONFIRMED BEARISH</v>
      </c>
    </row>
    <row r="1219" spans="1:8" ht="13.5" x14ac:dyDescent="0.25">
      <c r="A1219" s="3">
        <f>TITRES_STAT!B1222</f>
        <v>43784</v>
      </c>
      <c r="B1219" s="5">
        <f>TITRES_STAT!C1222</f>
        <v>10.92</v>
      </c>
      <c r="C1219" s="5">
        <f>TITRES_STAT!D1222</f>
        <v>7.7939999999999996</v>
      </c>
      <c r="D1219" s="5">
        <f>TITRES_STAT!E1222</f>
        <v>8.0850000000000009</v>
      </c>
      <c r="E1219" s="2">
        <f t="shared" si="72"/>
        <v>-1411.5569999999991</v>
      </c>
      <c r="F1219" s="5" t="str">
        <f t="shared" si="75"/>
        <v>BEARISH</v>
      </c>
      <c r="G1219" s="5" t="str">
        <f t="shared" si="74"/>
        <v>NEUTRAL</v>
      </c>
      <c r="H1219" s="5" t="str">
        <f t="shared" si="73"/>
        <v>CONFIRMED BEARISH</v>
      </c>
    </row>
    <row r="1220" spans="1:8" ht="13.5" x14ac:dyDescent="0.25">
      <c r="A1220" s="3">
        <f>TITRES_STAT!B1223</f>
        <v>43787</v>
      </c>
      <c r="B1220" s="5">
        <f>TITRES_STAT!C1223</f>
        <v>11.09</v>
      </c>
      <c r="C1220" s="5">
        <f>TITRES_STAT!D1223</f>
        <v>7.915</v>
      </c>
      <c r="D1220" s="5">
        <f>TITRES_STAT!E1223</f>
        <v>8.1280000000000001</v>
      </c>
      <c r="E1220" s="2">
        <f t="shared" ref="E1220:E1283" si="76">IF(B1220&gt;B1219, E1219+D1220, IF(B1220&lt;B1219, E1219-D1220, E1219))</f>
        <v>-1403.4289999999992</v>
      </c>
      <c r="F1220" s="5" t="str">
        <f t="shared" si="75"/>
        <v>BULLISH</v>
      </c>
      <c r="G1220" s="5" t="str">
        <f t="shared" si="74"/>
        <v>NEUTRAL</v>
      </c>
      <c r="H1220" s="5" t="str">
        <f t="shared" si="73"/>
        <v>BULLISH DIVERGENCE</v>
      </c>
    </row>
    <row r="1221" spans="1:8" ht="13.5" x14ac:dyDescent="0.25">
      <c r="A1221" s="3">
        <f>TITRES_STAT!B1224</f>
        <v>43788</v>
      </c>
      <c r="B1221" s="5">
        <f>TITRES_STAT!C1224</f>
        <v>10.93</v>
      </c>
      <c r="C1221" s="5">
        <f>TITRES_STAT!D1224</f>
        <v>7.8010000000000002</v>
      </c>
      <c r="D1221" s="5">
        <f>TITRES_STAT!E1224</f>
        <v>8.1159999999999997</v>
      </c>
      <c r="E1221" s="2">
        <f t="shared" si="76"/>
        <v>-1411.5449999999992</v>
      </c>
      <c r="F1221" s="5" t="str">
        <f t="shared" si="75"/>
        <v>BULLISH</v>
      </c>
      <c r="G1221" s="5" t="str">
        <f t="shared" si="74"/>
        <v>NEUTRAL</v>
      </c>
      <c r="H1221" s="5" t="str">
        <f t="shared" si="73"/>
        <v>BULLISH DIVERGENCE</v>
      </c>
    </row>
    <row r="1222" spans="1:8" ht="13.5" x14ac:dyDescent="0.25">
      <c r="A1222" s="3">
        <f>TITRES_STAT!B1225</f>
        <v>43789</v>
      </c>
      <c r="B1222" s="5">
        <f>TITRES_STAT!C1225</f>
        <v>11.04</v>
      </c>
      <c r="C1222" s="5">
        <f>TITRES_STAT!D1225</f>
        <v>7.88</v>
      </c>
      <c r="D1222" s="5">
        <f>TITRES_STAT!E1225</f>
        <v>8.1069999999999993</v>
      </c>
      <c r="E1222" s="2">
        <f t="shared" si="76"/>
        <v>-1403.4379999999992</v>
      </c>
      <c r="F1222" s="5" t="str">
        <f t="shared" si="75"/>
        <v>BULLISH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BULLISH DIVERGENCE</v>
      </c>
    </row>
    <row r="1223" spans="1:8" ht="13.5" x14ac:dyDescent="0.25">
      <c r="A1223" s="3">
        <f>TITRES_STAT!B1226</f>
        <v>43790</v>
      </c>
      <c r="B1223" s="5">
        <f>TITRES_STAT!C1226</f>
        <v>10.92</v>
      </c>
      <c r="C1223" s="5">
        <f>TITRES_STAT!D1226</f>
        <v>7.7939999999999996</v>
      </c>
      <c r="D1223" s="5">
        <f>TITRES_STAT!E1226</f>
        <v>8.0990000000000002</v>
      </c>
      <c r="E1223" s="2">
        <f t="shared" si="76"/>
        <v>-1411.5369999999991</v>
      </c>
      <c r="F1223" s="5" t="str">
        <f t="shared" si="75"/>
        <v>BULLISH</v>
      </c>
      <c r="G1223" s="5" t="str">
        <f t="shared" ref="G1223:G1286" si="78">IF((E1223-E1218)/E1218 &gt; 0.02, "STRONG",
 IF((E1223-E1218)/E1218 &lt; -0.02, "WEAK", "NEUTRAL"))</f>
        <v>NEUTRAL</v>
      </c>
      <c r="H1223" s="5" t="str">
        <f t="shared" si="77"/>
        <v>CONFIRMED BULLISH</v>
      </c>
    </row>
    <row r="1224" spans="1:8" ht="13.5" x14ac:dyDescent="0.25">
      <c r="A1224" s="3">
        <f>TITRES_STAT!B1227</f>
        <v>43791</v>
      </c>
      <c r="B1224" s="5">
        <f>TITRES_STAT!C1227</f>
        <v>11.06</v>
      </c>
      <c r="C1224" s="5">
        <f>TITRES_STAT!D1227</f>
        <v>7.8940000000000001</v>
      </c>
      <c r="D1224" s="5">
        <f>TITRES_STAT!E1227</f>
        <v>8.0150000000000006</v>
      </c>
      <c r="E1224" s="2">
        <f t="shared" si="76"/>
        <v>-1403.521999999999</v>
      </c>
      <c r="F1224" s="5" t="str">
        <f t="shared" ref="F1224:F1287" si="79">IF(E1224&gt;E1219,"BULLISH",IF(E1224&lt;E1219,"BEARISH","NEUTRAL"))</f>
        <v>BULLISH</v>
      </c>
      <c r="G1224" s="5" t="str">
        <f t="shared" si="78"/>
        <v>NEUTRAL</v>
      </c>
      <c r="H1224" s="5" t="str">
        <f t="shared" si="77"/>
        <v>CONFIRMED BULLISH</v>
      </c>
    </row>
    <row r="1225" spans="1:8" ht="13.5" x14ac:dyDescent="0.25">
      <c r="A1225" s="3">
        <f>TITRES_STAT!B1228</f>
        <v>43794</v>
      </c>
      <c r="B1225" s="5">
        <f>TITRES_STAT!C1228</f>
        <v>10.86</v>
      </c>
      <c r="C1225" s="5">
        <f>TITRES_STAT!D1228</f>
        <v>7.7510000000000003</v>
      </c>
      <c r="D1225" s="5">
        <f>TITRES_STAT!E1228</f>
        <v>8.01</v>
      </c>
      <c r="E1225" s="2">
        <f t="shared" si="76"/>
        <v>-1411.531999999999</v>
      </c>
      <c r="F1225" s="5" t="str">
        <f t="shared" si="79"/>
        <v>BEARISH</v>
      </c>
      <c r="G1225" s="5" t="str">
        <f t="shared" si="78"/>
        <v>NEUTRAL</v>
      </c>
      <c r="H1225" s="5" t="str">
        <f t="shared" si="77"/>
        <v>CONFIRMED BEARISH</v>
      </c>
    </row>
    <row r="1226" spans="1:8" ht="13.5" x14ac:dyDescent="0.25">
      <c r="A1226" s="3">
        <f>TITRES_STAT!B1229</f>
        <v>43795</v>
      </c>
      <c r="B1226" s="5">
        <f>TITRES_STAT!C1229</f>
        <v>10.86</v>
      </c>
      <c r="C1226" s="5">
        <f>TITRES_STAT!D1229</f>
        <v>7.7510000000000003</v>
      </c>
      <c r="D1226" s="5">
        <f>TITRES_STAT!E1229</f>
        <v>8.0869999999999997</v>
      </c>
      <c r="E1226" s="2">
        <f t="shared" si="76"/>
        <v>-1411.531999999999</v>
      </c>
      <c r="F1226" s="5" t="str">
        <f t="shared" si="79"/>
        <v>BULLISH</v>
      </c>
      <c r="G1226" s="5" t="str">
        <f t="shared" si="78"/>
        <v>NEUTRAL</v>
      </c>
      <c r="H1226" s="5" t="str">
        <f t="shared" si="77"/>
        <v>BULLISH DIVERGENCE</v>
      </c>
    </row>
    <row r="1227" spans="1:8" ht="13.5" x14ac:dyDescent="0.25">
      <c r="A1227" s="3">
        <f>TITRES_STAT!B1230</f>
        <v>43796</v>
      </c>
      <c r="B1227" s="5">
        <f>TITRES_STAT!C1230</f>
        <v>10.9</v>
      </c>
      <c r="C1227" s="5">
        <f>TITRES_STAT!D1230</f>
        <v>7.78</v>
      </c>
      <c r="D1227" s="5">
        <f>TITRES_STAT!E1230</f>
        <v>8.0350000000000001</v>
      </c>
      <c r="E1227" s="2">
        <f t="shared" si="76"/>
        <v>-1403.4969999999989</v>
      </c>
      <c r="F1227" s="5" t="str">
        <f t="shared" si="79"/>
        <v>BEARISH</v>
      </c>
      <c r="G1227" s="5" t="str">
        <f t="shared" si="78"/>
        <v>NEUTRAL</v>
      </c>
      <c r="H1227" s="5" t="str">
        <f t="shared" si="77"/>
        <v>CONFIRMED BEARISH</v>
      </c>
    </row>
    <row r="1228" spans="1:8" ht="13.5" x14ac:dyDescent="0.25">
      <c r="A1228" s="3">
        <f>TITRES_STAT!B1231</f>
        <v>43797</v>
      </c>
      <c r="B1228" s="5">
        <f>TITRES_STAT!C1231</f>
        <v>10.86</v>
      </c>
      <c r="C1228" s="5">
        <f>TITRES_STAT!D1231</f>
        <v>7.7510000000000003</v>
      </c>
      <c r="D1228" s="5">
        <f>TITRES_STAT!E1231</f>
        <v>8.1639999999999997</v>
      </c>
      <c r="E1228" s="2">
        <f t="shared" si="76"/>
        <v>-1411.6609999999989</v>
      </c>
      <c r="F1228" s="5" t="str">
        <f t="shared" si="79"/>
        <v>BEARISH</v>
      </c>
      <c r="G1228" s="5" t="str">
        <f t="shared" si="78"/>
        <v>NEUTRAL</v>
      </c>
      <c r="H1228" s="5" t="str">
        <f t="shared" si="77"/>
        <v>CONFIRMED BEARISH</v>
      </c>
    </row>
    <row r="1229" spans="1:8" ht="13.5" x14ac:dyDescent="0.25">
      <c r="A1229" s="3">
        <f>TITRES_STAT!B1232</f>
        <v>43798</v>
      </c>
      <c r="B1229" s="5">
        <f>TITRES_STAT!C1232</f>
        <v>11</v>
      </c>
      <c r="C1229" s="5">
        <f>TITRES_STAT!D1232</f>
        <v>7.851</v>
      </c>
      <c r="D1229" s="5">
        <f>TITRES_STAT!E1232</f>
        <v>8.3819999999999997</v>
      </c>
      <c r="E1229" s="2">
        <f t="shared" si="76"/>
        <v>-1403.2789999999989</v>
      </c>
      <c r="F1229" s="5" t="str">
        <f t="shared" si="79"/>
        <v>BULLISH</v>
      </c>
      <c r="G1229" s="5" t="str">
        <f t="shared" si="78"/>
        <v>NEUTRAL</v>
      </c>
      <c r="H1229" s="5" t="str">
        <f t="shared" si="77"/>
        <v>BULLISH DIVERGENCE</v>
      </c>
    </row>
    <row r="1230" spans="1:8" ht="13.5" x14ac:dyDescent="0.25">
      <c r="A1230" s="3">
        <f>TITRES_STAT!B1233</f>
        <v>43801</v>
      </c>
      <c r="B1230" s="5">
        <f>TITRES_STAT!C1233</f>
        <v>11.49</v>
      </c>
      <c r="C1230" s="5">
        <f>TITRES_STAT!D1233</f>
        <v>8.2010000000000005</v>
      </c>
      <c r="D1230" s="5">
        <f>TITRES_STAT!E1233</f>
        <v>8.9269999999999996</v>
      </c>
      <c r="E1230" s="2">
        <f t="shared" si="76"/>
        <v>-1394.351999999999</v>
      </c>
      <c r="F1230" s="5" t="str">
        <f t="shared" si="79"/>
        <v>BULLISH</v>
      </c>
      <c r="G1230" s="5" t="str">
        <f t="shared" si="78"/>
        <v>NEUTRAL</v>
      </c>
      <c r="H1230" s="5" t="str">
        <f t="shared" si="77"/>
        <v>CONFIRMED BULLISH</v>
      </c>
    </row>
    <row r="1231" spans="1:8" ht="13.5" x14ac:dyDescent="0.25">
      <c r="A1231" s="3">
        <f>TITRES_STAT!B1234</f>
        <v>43802</v>
      </c>
      <c r="B1231" s="5">
        <f>TITRES_STAT!C1234</f>
        <v>12.18</v>
      </c>
      <c r="C1231" s="5">
        <f>TITRES_STAT!D1234</f>
        <v>8.6929999999999996</v>
      </c>
      <c r="D1231" s="5">
        <f>TITRES_STAT!E1234</f>
        <v>9.2880000000000003</v>
      </c>
      <c r="E1231" s="2">
        <f t="shared" si="76"/>
        <v>-1385.0639999999989</v>
      </c>
      <c r="F1231" s="5" t="str">
        <f t="shared" si="79"/>
        <v>BULLISH</v>
      </c>
      <c r="G1231" s="5" t="str">
        <f t="shared" si="78"/>
        <v>NEUTRAL</v>
      </c>
      <c r="H1231" s="5" t="str">
        <f t="shared" si="77"/>
        <v>CONFIRMED BULLISH</v>
      </c>
    </row>
    <row r="1232" spans="1:8" ht="13.5" x14ac:dyDescent="0.25">
      <c r="A1232" s="3">
        <f>TITRES_STAT!B1235</f>
        <v>43803</v>
      </c>
      <c r="B1232" s="5">
        <f>TITRES_STAT!C1235</f>
        <v>12.35</v>
      </c>
      <c r="C1232" s="5">
        <f>TITRES_STAT!D1235</f>
        <v>8.8149999999999995</v>
      </c>
      <c r="D1232" s="5">
        <f>TITRES_STAT!E1235</f>
        <v>9.0760000000000005</v>
      </c>
      <c r="E1232" s="2">
        <f t="shared" si="76"/>
        <v>-1375.9879999999989</v>
      </c>
      <c r="F1232" s="5" t="str">
        <f t="shared" si="79"/>
        <v>BULLISH</v>
      </c>
      <c r="G1232" s="5" t="str">
        <f t="shared" si="78"/>
        <v>NEUTRAL</v>
      </c>
      <c r="H1232" s="5" t="str">
        <f t="shared" si="77"/>
        <v>CONFIRMED BULLISH</v>
      </c>
    </row>
    <row r="1233" spans="1:8" ht="13.5" x14ac:dyDescent="0.25">
      <c r="A1233" s="3">
        <f>TITRES_STAT!B1236</f>
        <v>43804</v>
      </c>
      <c r="B1233" s="5">
        <f>TITRES_STAT!C1236</f>
        <v>11.98</v>
      </c>
      <c r="C1233" s="5">
        <f>TITRES_STAT!D1236</f>
        <v>8.5510000000000002</v>
      </c>
      <c r="D1233" s="5">
        <f>TITRES_STAT!E1236</f>
        <v>8.7530000000000001</v>
      </c>
      <c r="E1233" s="2">
        <f t="shared" si="76"/>
        <v>-1384.7409999999988</v>
      </c>
      <c r="F1233" s="5" t="str">
        <f t="shared" si="79"/>
        <v>BULLISH</v>
      </c>
      <c r="G1233" s="5" t="str">
        <f t="shared" si="78"/>
        <v>NEUTRAL</v>
      </c>
      <c r="H1233" s="5" t="str">
        <f t="shared" si="77"/>
        <v>CONFIRMED BULLISH</v>
      </c>
    </row>
    <row r="1234" spans="1:8" ht="13.5" x14ac:dyDescent="0.25">
      <c r="A1234" s="3">
        <f>TITRES_STAT!B1237</f>
        <v>43805</v>
      </c>
      <c r="B1234" s="5">
        <f>TITRES_STAT!C1237</f>
        <v>12</v>
      </c>
      <c r="C1234" s="5">
        <f>TITRES_STAT!D1237</f>
        <v>8.5649999999999995</v>
      </c>
      <c r="D1234" s="5">
        <f>TITRES_STAT!E1237</f>
        <v>8.8160000000000007</v>
      </c>
      <c r="E1234" s="2">
        <f t="shared" si="76"/>
        <v>-1375.9249999999988</v>
      </c>
      <c r="F1234" s="5" t="str">
        <f t="shared" si="79"/>
        <v>BULLISH</v>
      </c>
      <c r="G1234" s="5" t="str">
        <f t="shared" si="78"/>
        <v>NEUTRAL</v>
      </c>
      <c r="H1234" s="5" t="str">
        <f t="shared" si="77"/>
        <v>CONFIRMED BULLISH</v>
      </c>
    </row>
    <row r="1235" spans="1:8" ht="13.5" x14ac:dyDescent="0.25">
      <c r="A1235" s="3">
        <f>TITRES_STAT!B1238</f>
        <v>43808</v>
      </c>
      <c r="B1235" s="5">
        <f>TITRES_STAT!C1238</f>
        <v>11.83</v>
      </c>
      <c r="C1235" s="5">
        <f>TITRES_STAT!D1238</f>
        <v>8.4429999999999996</v>
      </c>
      <c r="D1235" s="5">
        <f>TITRES_STAT!E1238</f>
        <v>8.7430000000000003</v>
      </c>
      <c r="E1235" s="2">
        <f t="shared" si="76"/>
        <v>-1384.6679999999988</v>
      </c>
      <c r="F1235" s="5" t="str">
        <f t="shared" si="79"/>
        <v>BULLISH</v>
      </c>
      <c r="G1235" s="5" t="str">
        <f t="shared" si="78"/>
        <v>NEUTRAL</v>
      </c>
      <c r="H1235" s="5" t="str">
        <f t="shared" si="77"/>
        <v>CONFIRMED BULLISH</v>
      </c>
    </row>
    <row r="1236" spans="1:8" ht="13.5" x14ac:dyDescent="0.25">
      <c r="A1236" s="3">
        <f>TITRES_STAT!B1239</f>
        <v>43809</v>
      </c>
      <c r="B1236" s="5">
        <f>TITRES_STAT!C1239</f>
        <v>11.7</v>
      </c>
      <c r="C1236" s="5">
        <f>TITRES_STAT!D1239</f>
        <v>8.3510000000000009</v>
      </c>
      <c r="D1236" s="5">
        <f>TITRES_STAT!E1239</f>
        <v>8.6639999999999997</v>
      </c>
      <c r="E1236" s="2">
        <f t="shared" si="76"/>
        <v>-1393.3319999999987</v>
      </c>
      <c r="F1236" s="5" t="str">
        <f t="shared" si="79"/>
        <v>BEARISH</v>
      </c>
      <c r="G1236" s="5" t="str">
        <f t="shared" si="78"/>
        <v>NEUTRAL</v>
      </c>
      <c r="H1236" s="5" t="str">
        <f t="shared" si="77"/>
        <v>CONFIRMED BEARISH</v>
      </c>
    </row>
    <row r="1237" spans="1:8" ht="13.5" x14ac:dyDescent="0.25">
      <c r="A1237" s="3">
        <f>TITRES_STAT!B1240</f>
        <v>43810</v>
      </c>
      <c r="B1237" s="5">
        <f>TITRES_STAT!C1240</f>
        <v>11.7</v>
      </c>
      <c r="C1237" s="5">
        <f>TITRES_STAT!D1240</f>
        <v>8.3510000000000009</v>
      </c>
      <c r="D1237" s="5">
        <f>TITRES_STAT!E1240</f>
        <v>8.4890000000000008</v>
      </c>
      <c r="E1237" s="2">
        <f t="shared" si="76"/>
        <v>-1393.3319999999987</v>
      </c>
      <c r="F1237" s="5" t="str">
        <f t="shared" si="79"/>
        <v>BEARISH</v>
      </c>
      <c r="G1237" s="5" t="str">
        <f t="shared" si="78"/>
        <v>NEUTRAL</v>
      </c>
      <c r="H1237" s="5" t="str">
        <f t="shared" si="77"/>
        <v>CONFIRMED BEARISH</v>
      </c>
    </row>
    <row r="1238" spans="1:8" ht="13.5" x14ac:dyDescent="0.25">
      <c r="A1238" s="3">
        <f>TITRES_STAT!B1241</f>
        <v>43811</v>
      </c>
      <c r="B1238" s="5">
        <f>TITRES_STAT!C1241</f>
        <v>11.43</v>
      </c>
      <c r="C1238" s="5">
        <f>TITRES_STAT!D1241</f>
        <v>8.1579999999999995</v>
      </c>
      <c r="D1238" s="5">
        <f>TITRES_STAT!E1241</f>
        <v>8.4990000000000006</v>
      </c>
      <c r="E1238" s="2">
        <f t="shared" si="76"/>
        <v>-1401.8309999999988</v>
      </c>
      <c r="F1238" s="5" t="str">
        <f t="shared" si="79"/>
        <v>BEARISH</v>
      </c>
      <c r="G1238" s="5" t="str">
        <f t="shared" si="78"/>
        <v>NEUTRAL</v>
      </c>
      <c r="H1238" s="5" t="str">
        <f t="shared" si="77"/>
        <v>CONFIRMED BEARISH</v>
      </c>
    </row>
    <row r="1239" spans="1:8" ht="13.5" x14ac:dyDescent="0.25">
      <c r="A1239" s="3">
        <f>TITRES_STAT!B1242</f>
        <v>43812</v>
      </c>
      <c r="B1239" s="5">
        <f>TITRES_STAT!C1242</f>
        <v>11.73</v>
      </c>
      <c r="C1239" s="5">
        <f>TITRES_STAT!D1242</f>
        <v>8.3719999999999999</v>
      </c>
      <c r="D1239" s="5">
        <f>TITRES_STAT!E1242</f>
        <v>8.6259999999999994</v>
      </c>
      <c r="E1239" s="2">
        <f t="shared" si="76"/>
        <v>-1393.2049999999988</v>
      </c>
      <c r="F1239" s="5" t="str">
        <f t="shared" si="79"/>
        <v>BEARISH</v>
      </c>
      <c r="G1239" s="5" t="str">
        <f t="shared" si="78"/>
        <v>NEUTRAL</v>
      </c>
      <c r="H1239" s="5" t="str">
        <f t="shared" si="77"/>
        <v>CONFIRMED BEARISH</v>
      </c>
    </row>
    <row r="1240" spans="1:8" ht="13.5" x14ac:dyDescent="0.25">
      <c r="A1240" s="3">
        <f>TITRES_STAT!B1243</f>
        <v>43815</v>
      </c>
      <c r="B1240" s="5">
        <f>TITRES_STAT!C1243</f>
        <v>11.6</v>
      </c>
      <c r="C1240" s="5">
        <f>TITRES_STAT!D1243</f>
        <v>8.2789999999999999</v>
      </c>
      <c r="D1240" s="5">
        <f>TITRES_STAT!E1243</f>
        <v>8.6389999999999993</v>
      </c>
      <c r="E1240" s="2">
        <f t="shared" si="76"/>
        <v>-1401.8439999999987</v>
      </c>
      <c r="F1240" s="5" t="str">
        <f t="shared" si="79"/>
        <v>BEARISH</v>
      </c>
      <c r="G1240" s="5" t="str">
        <f t="shared" si="78"/>
        <v>NEUTRAL</v>
      </c>
      <c r="H1240" s="5" t="str">
        <f t="shared" si="77"/>
        <v>CONFIRMED BEARISH</v>
      </c>
    </row>
    <row r="1241" spans="1:8" ht="13.5" x14ac:dyDescent="0.25">
      <c r="A1241" s="3">
        <f>TITRES_STAT!B1244</f>
        <v>43816</v>
      </c>
      <c r="B1241" s="5">
        <f>TITRES_STAT!C1244</f>
        <v>11.7</v>
      </c>
      <c r="C1241" s="5">
        <f>TITRES_STAT!D1244</f>
        <v>8.3510000000000009</v>
      </c>
      <c r="D1241" s="5">
        <f>TITRES_STAT!E1244</f>
        <v>8.6829999999999998</v>
      </c>
      <c r="E1241" s="2">
        <f t="shared" si="76"/>
        <v>-1393.1609999999987</v>
      </c>
      <c r="F1241" s="5" t="str">
        <f t="shared" si="79"/>
        <v>BULLISH</v>
      </c>
      <c r="G1241" s="5" t="str">
        <f t="shared" si="78"/>
        <v>NEUTRAL</v>
      </c>
      <c r="H1241" s="5" t="str">
        <f t="shared" si="77"/>
        <v>NEUTRAL</v>
      </c>
    </row>
    <row r="1242" spans="1:8" ht="13.5" x14ac:dyDescent="0.25">
      <c r="A1242" s="3">
        <f>TITRES_STAT!B1245</f>
        <v>43817</v>
      </c>
      <c r="B1242" s="5">
        <f>TITRES_STAT!C1245</f>
        <v>11.7</v>
      </c>
      <c r="C1242" s="5">
        <f>TITRES_STAT!D1245</f>
        <v>8.3510000000000009</v>
      </c>
      <c r="D1242" s="5">
        <f>TITRES_STAT!E1245</f>
        <v>8.5410000000000004</v>
      </c>
      <c r="E1242" s="2">
        <f t="shared" si="76"/>
        <v>-1393.1609999999987</v>
      </c>
      <c r="F1242" s="5" t="str">
        <f t="shared" si="79"/>
        <v>BULLISH</v>
      </c>
      <c r="G1242" s="5" t="str">
        <f t="shared" si="78"/>
        <v>NEUTRAL</v>
      </c>
      <c r="H1242" s="5" t="str">
        <f t="shared" si="77"/>
        <v>NEUTRAL</v>
      </c>
    </row>
    <row r="1243" spans="1:8" ht="13.5" x14ac:dyDescent="0.25">
      <c r="A1243" s="3">
        <f>TITRES_STAT!B1246</f>
        <v>43818</v>
      </c>
      <c r="B1243" s="5">
        <f>TITRES_STAT!C1246</f>
        <v>11.43</v>
      </c>
      <c r="C1243" s="5">
        <f>TITRES_STAT!D1246</f>
        <v>8.1579999999999995</v>
      </c>
      <c r="D1243" s="5">
        <f>TITRES_STAT!E1246</f>
        <v>8.4969999999999999</v>
      </c>
      <c r="E1243" s="2">
        <f t="shared" si="76"/>
        <v>-1401.6579999999988</v>
      </c>
      <c r="F1243" s="5" t="str">
        <f t="shared" si="79"/>
        <v>BULLISH</v>
      </c>
      <c r="G1243" s="5" t="str">
        <f t="shared" si="78"/>
        <v>NEUTRAL</v>
      </c>
      <c r="H1243" s="5" t="str">
        <f t="shared" si="77"/>
        <v>NEUTRAL</v>
      </c>
    </row>
    <row r="1244" spans="1:8" ht="13.5" x14ac:dyDescent="0.25">
      <c r="A1244" s="3">
        <f>TITRES_STAT!B1247</f>
        <v>43819</v>
      </c>
      <c r="B1244" s="5">
        <f>TITRES_STAT!C1247</f>
        <v>11.41</v>
      </c>
      <c r="C1244" s="5">
        <f>TITRES_STAT!D1247</f>
        <v>8.1440000000000001</v>
      </c>
      <c r="D1244" s="5">
        <f>TITRES_STAT!E1247</f>
        <v>8.6519999999999992</v>
      </c>
      <c r="E1244" s="2">
        <f t="shared" si="76"/>
        <v>-1410.3099999999988</v>
      </c>
      <c r="F1244" s="5" t="str">
        <f t="shared" si="79"/>
        <v>BEARISH</v>
      </c>
      <c r="G1244" s="5" t="str">
        <f t="shared" si="78"/>
        <v>NEUTRAL</v>
      </c>
      <c r="H1244" s="5" t="str">
        <f t="shared" si="77"/>
        <v>CONFIRMED BEARISH</v>
      </c>
    </row>
    <row r="1245" spans="1:8" ht="13.5" x14ac:dyDescent="0.25">
      <c r="A1245" s="3">
        <f>TITRES_STAT!B1248</f>
        <v>43822</v>
      </c>
      <c r="B1245" s="5">
        <f>TITRES_STAT!C1248</f>
        <v>11.7</v>
      </c>
      <c r="C1245" s="5">
        <f>TITRES_STAT!D1248</f>
        <v>8.3510000000000009</v>
      </c>
      <c r="D1245" s="5">
        <f>TITRES_STAT!E1248</f>
        <v>8.6910000000000007</v>
      </c>
      <c r="E1245" s="2">
        <f t="shared" si="76"/>
        <v>-1401.6189999999988</v>
      </c>
      <c r="F1245" s="5" t="str">
        <f t="shared" si="79"/>
        <v>BULLISH</v>
      </c>
      <c r="G1245" s="5" t="str">
        <f t="shared" si="78"/>
        <v>NEUTRAL</v>
      </c>
      <c r="H1245" s="5" t="str">
        <f t="shared" si="77"/>
        <v>CONFIRMED BULLISH</v>
      </c>
    </row>
    <row r="1246" spans="1:8" ht="13.5" x14ac:dyDescent="0.25">
      <c r="A1246" s="3">
        <f>TITRES_STAT!B1249</f>
        <v>43823</v>
      </c>
      <c r="B1246" s="5">
        <f>TITRES_STAT!C1249</f>
        <v>11.7</v>
      </c>
      <c r="C1246" s="5">
        <f>TITRES_STAT!D1249</f>
        <v>8.3510000000000009</v>
      </c>
      <c r="D1246" s="5">
        <f>TITRES_STAT!E1249</f>
        <v>8.7579999999999991</v>
      </c>
      <c r="E1246" s="2">
        <f t="shared" si="76"/>
        <v>-1401.6189999999988</v>
      </c>
      <c r="F1246" s="5" t="str">
        <f t="shared" si="79"/>
        <v>BEARISH</v>
      </c>
      <c r="G1246" s="5" t="str">
        <f t="shared" si="78"/>
        <v>NEUTRAL</v>
      </c>
      <c r="H1246" s="5" t="str">
        <f t="shared" si="77"/>
        <v>NEUTRAL</v>
      </c>
    </row>
    <row r="1247" spans="1:8" ht="13.5" x14ac:dyDescent="0.25">
      <c r="A1247" s="3">
        <f>TITRES_STAT!B1250</f>
        <v>43824</v>
      </c>
      <c r="B1247" s="5">
        <f>TITRES_STAT!C1250</f>
        <v>11.8</v>
      </c>
      <c r="C1247" s="5">
        <f>TITRES_STAT!D1250</f>
        <v>8.4220000000000006</v>
      </c>
      <c r="D1247" s="5">
        <f>TITRES_STAT!E1250</f>
        <v>8.7479999999999993</v>
      </c>
      <c r="E1247" s="2">
        <f t="shared" si="76"/>
        <v>-1392.8709999999987</v>
      </c>
      <c r="F1247" s="5" t="str">
        <f t="shared" si="79"/>
        <v>BULLISH</v>
      </c>
      <c r="G1247" s="5" t="str">
        <f t="shared" si="78"/>
        <v>NEUTRAL</v>
      </c>
      <c r="H1247" s="5" t="str">
        <f t="shared" si="77"/>
        <v>CONFIRMED BULLISH</v>
      </c>
    </row>
    <row r="1248" spans="1:8" ht="13.5" x14ac:dyDescent="0.25">
      <c r="A1248" s="3">
        <f>TITRES_STAT!B1251</f>
        <v>43825</v>
      </c>
      <c r="B1248" s="5">
        <f>TITRES_STAT!C1251</f>
        <v>11.7</v>
      </c>
      <c r="C1248" s="5">
        <f>TITRES_STAT!D1251</f>
        <v>8.3510000000000009</v>
      </c>
      <c r="D1248" s="5">
        <f>TITRES_STAT!E1251</f>
        <v>8.8659999999999997</v>
      </c>
      <c r="E1248" s="2">
        <f t="shared" si="76"/>
        <v>-1401.7369999999987</v>
      </c>
      <c r="F1248" s="5" t="str">
        <f t="shared" si="79"/>
        <v>BEARISH</v>
      </c>
      <c r="G1248" s="5" t="str">
        <f t="shared" si="78"/>
        <v>NEUTRAL</v>
      </c>
      <c r="H1248" s="5" t="str">
        <f t="shared" si="77"/>
        <v>BEARISH DIVERGENCE</v>
      </c>
    </row>
    <row r="1249" spans="1:8" ht="13.5" x14ac:dyDescent="0.25">
      <c r="A1249" s="3">
        <f>TITRES_STAT!B1252</f>
        <v>43826</v>
      </c>
      <c r="B1249" s="5">
        <f>TITRES_STAT!C1252</f>
        <v>12</v>
      </c>
      <c r="C1249" s="5">
        <f>TITRES_STAT!D1252</f>
        <v>8.5649999999999995</v>
      </c>
      <c r="D1249" s="5">
        <f>TITRES_STAT!E1252</f>
        <v>8.8059999999999992</v>
      </c>
      <c r="E1249" s="2">
        <f t="shared" si="76"/>
        <v>-1392.9309999999987</v>
      </c>
      <c r="F1249" s="5" t="str">
        <f t="shared" si="79"/>
        <v>BULLISH</v>
      </c>
      <c r="G1249" s="5" t="str">
        <f t="shared" si="78"/>
        <v>NEUTRAL</v>
      </c>
      <c r="H1249" s="5" t="str">
        <f t="shared" si="77"/>
        <v>CONFIRMED BULLISH</v>
      </c>
    </row>
    <row r="1250" spans="1:8" ht="13.5" x14ac:dyDescent="0.25">
      <c r="A1250" s="3">
        <f>TITRES_STAT!B1253</f>
        <v>43829</v>
      </c>
      <c r="B1250" s="5">
        <f>TITRES_STAT!C1253</f>
        <v>11.66</v>
      </c>
      <c r="C1250" s="5">
        <f>TITRES_STAT!D1253</f>
        <v>8.3219999999999992</v>
      </c>
      <c r="D1250" s="5">
        <f>TITRES_STAT!E1253</f>
        <v>8.8610000000000007</v>
      </c>
      <c r="E1250" s="2">
        <f t="shared" si="76"/>
        <v>-1401.7919999999988</v>
      </c>
      <c r="F1250" s="5" t="str">
        <f t="shared" si="79"/>
        <v>BEARISH</v>
      </c>
      <c r="G1250" s="5" t="str">
        <f t="shared" si="78"/>
        <v>NEUTRAL</v>
      </c>
      <c r="H1250" s="5" t="str">
        <f t="shared" si="77"/>
        <v>CONFIRMED BEARISH</v>
      </c>
    </row>
    <row r="1251" spans="1:8" ht="13.5" x14ac:dyDescent="0.25">
      <c r="A1251" s="3">
        <f>TITRES_STAT!B1254</f>
        <v>43830</v>
      </c>
      <c r="B1251" s="5">
        <f>TITRES_STAT!C1254</f>
        <v>11.94</v>
      </c>
      <c r="C1251" s="5">
        <f>TITRES_STAT!D1254</f>
        <v>8.5220000000000002</v>
      </c>
      <c r="D1251" s="5">
        <f>TITRES_STAT!E1254</f>
        <v>9.0079999999999991</v>
      </c>
      <c r="E1251" s="2">
        <f t="shared" si="76"/>
        <v>-1392.7839999999987</v>
      </c>
      <c r="F1251" s="5" t="str">
        <f t="shared" si="79"/>
        <v>BULLISH</v>
      </c>
      <c r="G1251" s="5" t="str">
        <f t="shared" si="78"/>
        <v>NEUTRAL</v>
      </c>
      <c r="H1251" s="5" t="str">
        <f t="shared" si="77"/>
        <v>CONFIRMED BULLISH</v>
      </c>
    </row>
    <row r="1252" spans="1:8" ht="13.5" x14ac:dyDescent="0.25">
      <c r="A1252" s="3">
        <f>TITRES_STAT!B1255</f>
        <v>43832</v>
      </c>
      <c r="B1252" s="5">
        <f>TITRES_STAT!C1255</f>
        <v>11.77</v>
      </c>
      <c r="C1252" s="5">
        <f>TITRES_STAT!D1255</f>
        <v>8.4009999999999998</v>
      </c>
      <c r="D1252" s="5">
        <f>TITRES_STAT!E1255</f>
        <v>8.5839999999999996</v>
      </c>
      <c r="E1252" s="2">
        <f t="shared" si="76"/>
        <v>-1401.3679999999988</v>
      </c>
      <c r="F1252" s="5" t="str">
        <f t="shared" si="79"/>
        <v>BEARISH</v>
      </c>
      <c r="G1252" s="5" t="str">
        <f t="shared" si="78"/>
        <v>NEUTRAL</v>
      </c>
      <c r="H1252" s="5" t="str">
        <f t="shared" si="77"/>
        <v>CONFIRMED BEARISH</v>
      </c>
    </row>
    <row r="1253" spans="1:8" ht="13.5" x14ac:dyDescent="0.25">
      <c r="A1253" s="3">
        <f>TITRES_STAT!B1256</f>
        <v>43833</v>
      </c>
      <c r="B1253" s="5">
        <f>TITRES_STAT!C1256</f>
        <v>11.54</v>
      </c>
      <c r="C1253" s="5">
        <f>TITRES_STAT!D1256</f>
        <v>8.2360000000000007</v>
      </c>
      <c r="D1253" s="5">
        <f>TITRES_STAT!E1256</f>
        <v>8.4740000000000002</v>
      </c>
      <c r="E1253" s="2">
        <f t="shared" si="76"/>
        <v>-1409.8419999999987</v>
      </c>
      <c r="F1253" s="5" t="str">
        <f t="shared" si="79"/>
        <v>BEARISH</v>
      </c>
      <c r="G1253" s="5" t="str">
        <f t="shared" si="78"/>
        <v>NEUTRAL</v>
      </c>
      <c r="H1253" s="5" t="str">
        <f t="shared" si="77"/>
        <v>CONFIRMED BEARISH</v>
      </c>
    </row>
    <row r="1254" spans="1:8" ht="13.5" x14ac:dyDescent="0.25">
      <c r="A1254" s="3">
        <f>TITRES_STAT!B1257</f>
        <v>43836</v>
      </c>
      <c r="B1254" s="5">
        <f>TITRES_STAT!C1257</f>
        <v>11.5</v>
      </c>
      <c r="C1254" s="5">
        <f>TITRES_STAT!D1257</f>
        <v>8.2080000000000002</v>
      </c>
      <c r="D1254" s="5">
        <f>TITRES_STAT!E1257</f>
        <v>8.5410000000000004</v>
      </c>
      <c r="E1254" s="2">
        <f t="shared" si="76"/>
        <v>-1418.3829999999987</v>
      </c>
      <c r="F1254" s="5" t="str">
        <f t="shared" si="79"/>
        <v>BEARISH</v>
      </c>
      <c r="G1254" s="5" t="str">
        <f t="shared" si="78"/>
        <v>NEUTRAL</v>
      </c>
      <c r="H1254" s="5" t="str">
        <f t="shared" si="77"/>
        <v>CONFIRMED BEARISH</v>
      </c>
    </row>
    <row r="1255" spans="1:8" ht="13.5" x14ac:dyDescent="0.25">
      <c r="A1255" s="3">
        <f>TITRES_STAT!B1258</f>
        <v>43837</v>
      </c>
      <c r="B1255" s="5">
        <f>TITRES_STAT!C1258</f>
        <v>11.36</v>
      </c>
      <c r="C1255" s="5">
        <f>TITRES_STAT!D1258</f>
        <v>8.1080000000000005</v>
      </c>
      <c r="D1255" s="5">
        <f>TITRES_STAT!E1258</f>
        <v>8.5579999999999998</v>
      </c>
      <c r="E1255" s="2">
        <f t="shared" si="76"/>
        <v>-1426.9409999999987</v>
      </c>
      <c r="F1255" s="5" t="str">
        <f t="shared" si="79"/>
        <v>BEARISH</v>
      </c>
      <c r="G1255" s="5" t="str">
        <f t="shared" si="78"/>
        <v>NEUTRAL</v>
      </c>
      <c r="H1255" s="5" t="str">
        <f t="shared" si="77"/>
        <v>CONFIRMED BEARISH</v>
      </c>
    </row>
    <row r="1256" spans="1:8" ht="13.5" x14ac:dyDescent="0.25">
      <c r="A1256" s="3">
        <f>TITRES_STAT!B1259</f>
        <v>43838</v>
      </c>
      <c r="B1256" s="5">
        <f>TITRES_STAT!C1259</f>
        <v>11.5</v>
      </c>
      <c r="C1256" s="5">
        <f>TITRES_STAT!D1259</f>
        <v>8.2080000000000002</v>
      </c>
      <c r="D1256" s="5">
        <f>TITRES_STAT!E1259</f>
        <v>8.4909999999999997</v>
      </c>
      <c r="E1256" s="2">
        <f t="shared" si="76"/>
        <v>-1418.4499999999987</v>
      </c>
      <c r="F1256" s="5" t="str">
        <f t="shared" si="79"/>
        <v>BEARISH</v>
      </c>
      <c r="G1256" s="5" t="str">
        <f t="shared" si="78"/>
        <v>NEUTRAL</v>
      </c>
      <c r="H1256" s="5" t="str">
        <f t="shared" si="77"/>
        <v>CONFIRMED BEARISH</v>
      </c>
    </row>
    <row r="1257" spans="1:8" ht="13.5" x14ac:dyDescent="0.25">
      <c r="A1257" s="3">
        <f>TITRES_STAT!B1260</f>
        <v>43839</v>
      </c>
      <c r="B1257" s="5">
        <f>TITRES_STAT!C1260</f>
        <v>11.47</v>
      </c>
      <c r="C1257" s="5">
        <f>TITRES_STAT!D1260</f>
        <v>8.1869999999999994</v>
      </c>
      <c r="D1257" s="5">
        <f>TITRES_STAT!E1260</f>
        <v>8.4359999999999999</v>
      </c>
      <c r="E1257" s="2">
        <f t="shared" si="76"/>
        <v>-1426.8859999999986</v>
      </c>
      <c r="F1257" s="5" t="str">
        <f t="shared" si="79"/>
        <v>BEARISH</v>
      </c>
      <c r="G1257" s="5" t="str">
        <f t="shared" si="78"/>
        <v>NEUTRAL</v>
      </c>
      <c r="H1257" s="5" t="str">
        <f t="shared" si="77"/>
        <v>CONFIRMED BEARISH</v>
      </c>
    </row>
    <row r="1258" spans="1:8" ht="13.5" x14ac:dyDescent="0.25">
      <c r="A1258" s="3">
        <f>TITRES_STAT!B1261</f>
        <v>43840</v>
      </c>
      <c r="B1258" s="5">
        <f>TITRES_STAT!C1261</f>
        <v>11.22</v>
      </c>
      <c r="C1258" s="5">
        <f>TITRES_STAT!D1261</f>
        <v>8.0079999999999991</v>
      </c>
      <c r="D1258" s="5">
        <f>TITRES_STAT!E1261</f>
        <v>8.3209999999999997</v>
      </c>
      <c r="E1258" s="2">
        <f t="shared" si="76"/>
        <v>-1435.2069999999985</v>
      </c>
      <c r="F1258" s="5" t="str">
        <f t="shared" si="79"/>
        <v>BEARISH</v>
      </c>
      <c r="G1258" s="5" t="str">
        <f t="shared" si="78"/>
        <v>NEUTRAL</v>
      </c>
      <c r="H1258" s="5" t="str">
        <f t="shared" si="77"/>
        <v>CONFIRMED BEARISH</v>
      </c>
    </row>
    <row r="1259" spans="1:8" ht="13.5" x14ac:dyDescent="0.25">
      <c r="A1259" s="3">
        <f>TITRES_STAT!B1262</f>
        <v>43843</v>
      </c>
      <c r="B1259" s="5">
        <f>TITRES_STAT!C1262</f>
        <v>11.2</v>
      </c>
      <c r="C1259" s="5">
        <f>TITRES_STAT!D1262</f>
        <v>7.9939999999999998</v>
      </c>
      <c r="D1259" s="5">
        <f>TITRES_STAT!E1262</f>
        <v>8.359</v>
      </c>
      <c r="E1259" s="2">
        <f t="shared" si="76"/>
        <v>-1443.5659999999984</v>
      </c>
      <c r="F1259" s="5" t="str">
        <f t="shared" si="79"/>
        <v>BEARISH</v>
      </c>
      <c r="G1259" s="5" t="str">
        <f t="shared" si="78"/>
        <v>NEUTRAL</v>
      </c>
      <c r="H1259" s="5" t="str">
        <f t="shared" si="77"/>
        <v>CONFIRMED BEARISH</v>
      </c>
    </row>
    <row r="1260" spans="1:8" ht="13.5" x14ac:dyDescent="0.25">
      <c r="A1260" s="3">
        <f>TITRES_STAT!B1263</f>
        <v>43845</v>
      </c>
      <c r="B1260" s="5">
        <f>TITRES_STAT!C1263</f>
        <v>11.01</v>
      </c>
      <c r="C1260" s="5">
        <f>TITRES_STAT!D1263</f>
        <v>7.8579999999999997</v>
      </c>
      <c r="D1260" s="5">
        <f>TITRES_STAT!E1263</f>
        <v>8.2949999999999999</v>
      </c>
      <c r="E1260" s="2">
        <f t="shared" si="76"/>
        <v>-1451.8609999999985</v>
      </c>
      <c r="F1260" s="5" t="str">
        <f t="shared" si="79"/>
        <v>BEARISH</v>
      </c>
      <c r="G1260" s="5" t="str">
        <f t="shared" si="78"/>
        <v>NEUTRAL</v>
      </c>
      <c r="H1260" s="5" t="str">
        <f t="shared" si="77"/>
        <v>CONFIRMED BEARISH</v>
      </c>
    </row>
    <row r="1261" spans="1:8" ht="13.5" x14ac:dyDescent="0.25">
      <c r="A1261" s="3">
        <f>TITRES_STAT!B1264</f>
        <v>43846</v>
      </c>
      <c r="B1261" s="5">
        <f>TITRES_STAT!C1264</f>
        <v>11.2</v>
      </c>
      <c r="C1261" s="5">
        <f>TITRES_STAT!D1264</f>
        <v>7.9939999999999998</v>
      </c>
      <c r="D1261" s="5">
        <f>TITRES_STAT!E1264</f>
        <v>8.2449999999999992</v>
      </c>
      <c r="E1261" s="2">
        <f t="shared" si="76"/>
        <v>-1443.6159999999986</v>
      </c>
      <c r="F1261" s="5" t="str">
        <f t="shared" si="79"/>
        <v>BEARISH</v>
      </c>
      <c r="G1261" s="5" t="str">
        <f t="shared" si="78"/>
        <v>NEUTRAL</v>
      </c>
      <c r="H1261" s="5" t="str">
        <f t="shared" si="77"/>
        <v>CONFIRMED BEARISH</v>
      </c>
    </row>
    <row r="1262" spans="1:8" ht="13.5" x14ac:dyDescent="0.25">
      <c r="A1262" s="3">
        <f>TITRES_STAT!B1265</f>
        <v>43847</v>
      </c>
      <c r="B1262" s="5">
        <f>TITRES_STAT!C1265</f>
        <v>11.1</v>
      </c>
      <c r="C1262" s="5">
        <f>TITRES_STAT!D1265</f>
        <v>7.9219999999999997</v>
      </c>
      <c r="D1262" s="5">
        <f>TITRES_STAT!E1265</f>
        <v>8.2349999999999994</v>
      </c>
      <c r="E1262" s="2">
        <f t="shared" si="76"/>
        <v>-1451.8509999999985</v>
      </c>
      <c r="F1262" s="5" t="str">
        <f t="shared" si="79"/>
        <v>BEARISH</v>
      </c>
      <c r="G1262" s="5" t="str">
        <f t="shared" si="78"/>
        <v>NEUTRAL</v>
      </c>
      <c r="H1262" s="5" t="str">
        <f t="shared" si="77"/>
        <v>CONFIRMED BEARISH</v>
      </c>
    </row>
    <row r="1263" spans="1:8" ht="13.5" x14ac:dyDescent="0.25">
      <c r="A1263" s="3">
        <f>TITRES_STAT!B1266</f>
        <v>43850</v>
      </c>
      <c r="B1263" s="5">
        <f>TITRES_STAT!C1266</f>
        <v>11.1</v>
      </c>
      <c r="C1263" s="5">
        <f>TITRES_STAT!D1266</f>
        <v>7.9219999999999997</v>
      </c>
      <c r="D1263" s="5">
        <f>TITRES_STAT!E1266</f>
        <v>8.2439999999999998</v>
      </c>
      <c r="E1263" s="2">
        <f t="shared" si="76"/>
        <v>-1451.8509999999985</v>
      </c>
      <c r="F1263" s="5" t="str">
        <f t="shared" si="79"/>
        <v>BEARISH</v>
      </c>
      <c r="G1263" s="5" t="str">
        <f t="shared" si="78"/>
        <v>NEUTRAL</v>
      </c>
      <c r="H1263" s="5" t="str">
        <f t="shared" si="77"/>
        <v>CONFIRMED BEARISH</v>
      </c>
    </row>
    <row r="1264" spans="1:8" ht="13.5" x14ac:dyDescent="0.25">
      <c r="A1264" s="3">
        <f>TITRES_STAT!B1267</f>
        <v>43851</v>
      </c>
      <c r="B1264" s="5">
        <f>TITRES_STAT!C1267</f>
        <v>11.1</v>
      </c>
      <c r="C1264" s="5">
        <f>TITRES_STAT!D1267</f>
        <v>7.9219999999999997</v>
      </c>
      <c r="D1264" s="5">
        <f>TITRES_STAT!E1267</f>
        <v>8.2560000000000002</v>
      </c>
      <c r="E1264" s="2">
        <f t="shared" si="76"/>
        <v>-1451.8509999999985</v>
      </c>
      <c r="F1264" s="5" t="str">
        <f t="shared" si="79"/>
        <v>BEARISH</v>
      </c>
      <c r="G1264" s="5" t="str">
        <f t="shared" si="78"/>
        <v>NEUTRAL</v>
      </c>
      <c r="H1264" s="5" t="str">
        <f t="shared" si="77"/>
        <v>CONFIRMED BEARISH</v>
      </c>
    </row>
    <row r="1265" spans="1:8" ht="13.5" x14ac:dyDescent="0.25">
      <c r="A1265" s="3">
        <f>TITRES_STAT!B1268</f>
        <v>43852</v>
      </c>
      <c r="B1265" s="5">
        <f>TITRES_STAT!C1268</f>
        <v>11</v>
      </c>
      <c r="C1265" s="5">
        <f>TITRES_STAT!D1268</f>
        <v>7.851</v>
      </c>
      <c r="D1265" s="5">
        <f>TITRES_STAT!E1268</f>
        <v>8.2119999999999997</v>
      </c>
      <c r="E1265" s="2">
        <f t="shared" si="76"/>
        <v>-1460.0629999999985</v>
      </c>
      <c r="F1265" s="5" t="str">
        <f t="shared" si="79"/>
        <v>BEARISH</v>
      </c>
      <c r="G1265" s="5" t="str">
        <f t="shared" si="78"/>
        <v>NEUTRAL</v>
      </c>
      <c r="H1265" s="5" t="str">
        <f t="shared" si="77"/>
        <v>CONFIRMED BEARISH</v>
      </c>
    </row>
    <row r="1266" spans="1:8" ht="13.5" x14ac:dyDescent="0.25">
      <c r="A1266" s="3">
        <f>TITRES_STAT!B1269</f>
        <v>43853</v>
      </c>
      <c r="B1266" s="5">
        <f>TITRES_STAT!C1269</f>
        <v>11.01</v>
      </c>
      <c r="C1266" s="5">
        <f>TITRES_STAT!D1269</f>
        <v>7.8579999999999997</v>
      </c>
      <c r="D1266" s="5">
        <f>TITRES_STAT!E1269</f>
        <v>8.1359999999999992</v>
      </c>
      <c r="E1266" s="2">
        <f t="shared" si="76"/>
        <v>-1451.9269999999985</v>
      </c>
      <c r="F1266" s="5" t="str">
        <f t="shared" si="79"/>
        <v>BEARISH</v>
      </c>
      <c r="G1266" s="5" t="str">
        <f t="shared" si="78"/>
        <v>NEUTRAL</v>
      </c>
      <c r="H1266" s="5" t="str">
        <f t="shared" si="77"/>
        <v>CONFIRMED BEARISH</v>
      </c>
    </row>
    <row r="1267" spans="1:8" ht="13.5" x14ac:dyDescent="0.25">
      <c r="A1267" s="3">
        <f>TITRES_STAT!B1270</f>
        <v>43854</v>
      </c>
      <c r="B1267" s="5">
        <f>TITRES_STAT!C1270</f>
        <v>10.92</v>
      </c>
      <c r="C1267" s="5">
        <f>TITRES_STAT!D1270</f>
        <v>7.7939999999999996</v>
      </c>
      <c r="D1267" s="5">
        <f>TITRES_STAT!E1270</f>
        <v>8.1039999999999992</v>
      </c>
      <c r="E1267" s="2">
        <f t="shared" si="76"/>
        <v>-1460.0309999999986</v>
      </c>
      <c r="F1267" s="5" t="str">
        <f t="shared" si="79"/>
        <v>BEARISH</v>
      </c>
      <c r="G1267" s="5" t="str">
        <f t="shared" si="78"/>
        <v>NEUTRAL</v>
      </c>
      <c r="H1267" s="5" t="str">
        <f t="shared" si="77"/>
        <v>CONFIRMED BEARISH</v>
      </c>
    </row>
    <row r="1268" spans="1:8" ht="13.5" x14ac:dyDescent="0.25">
      <c r="A1268" s="3">
        <f>TITRES_STAT!B1271</f>
        <v>43857</v>
      </c>
      <c r="B1268" s="5">
        <f>TITRES_STAT!C1271</f>
        <v>10.87</v>
      </c>
      <c r="C1268" s="5">
        <f>TITRES_STAT!D1271</f>
        <v>7.758</v>
      </c>
      <c r="D1268" s="5">
        <f>TITRES_STAT!E1271</f>
        <v>8.093</v>
      </c>
      <c r="E1268" s="2">
        <f t="shared" si="76"/>
        <v>-1468.1239999999987</v>
      </c>
      <c r="F1268" s="5" t="str">
        <f t="shared" si="79"/>
        <v>BEARISH</v>
      </c>
      <c r="G1268" s="5" t="str">
        <f t="shared" si="78"/>
        <v>NEUTRAL</v>
      </c>
      <c r="H1268" s="5" t="str">
        <f t="shared" si="77"/>
        <v>CONFIRMED BEARISH</v>
      </c>
    </row>
    <row r="1269" spans="1:8" ht="13.5" x14ac:dyDescent="0.25">
      <c r="A1269" s="3">
        <f>TITRES_STAT!B1272</f>
        <v>43858</v>
      </c>
      <c r="B1269" s="5">
        <f>TITRES_STAT!C1272</f>
        <v>10.86</v>
      </c>
      <c r="C1269" s="5">
        <f>TITRES_STAT!D1272</f>
        <v>7.7510000000000003</v>
      </c>
      <c r="D1269" s="5">
        <f>TITRES_STAT!E1272</f>
        <v>8.0370000000000008</v>
      </c>
      <c r="E1269" s="2">
        <f t="shared" si="76"/>
        <v>-1476.1609999999987</v>
      </c>
      <c r="F1269" s="5" t="str">
        <f t="shared" si="79"/>
        <v>BEARISH</v>
      </c>
      <c r="G1269" s="5" t="str">
        <f t="shared" si="78"/>
        <v>NEUTRAL</v>
      </c>
      <c r="H1269" s="5" t="str">
        <f t="shared" si="77"/>
        <v>CONFIRMED BEARISH</v>
      </c>
    </row>
    <row r="1270" spans="1:8" ht="13.5" x14ac:dyDescent="0.25">
      <c r="A1270" s="3">
        <f>TITRES_STAT!B1273</f>
        <v>43859</v>
      </c>
      <c r="B1270" s="5">
        <f>TITRES_STAT!C1273</f>
        <v>10.8</v>
      </c>
      <c r="C1270" s="5">
        <f>TITRES_STAT!D1273</f>
        <v>7.7080000000000002</v>
      </c>
      <c r="D1270" s="5">
        <f>TITRES_STAT!E1273</f>
        <v>8.0380000000000003</v>
      </c>
      <c r="E1270" s="2">
        <f t="shared" si="76"/>
        <v>-1484.1989999999987</v>
      </c>
      <c r="F1270" s="5" t="str">
        <f t="shared" si="79"/>
        <v>BEARISH</v>
      </c>
      <c r="G1270" s="5" t="str">
        <f t="shared" si="78"/>
        <v>NEUTRAL</v>
      </c>
      <c r="H1270" s="5" t="str">
        <f t="shared" si="77"/>
        <v>CONFIRMED BEARISH</v>
      </c>
    </row>
    <row r="1271" spans="1:8" ht="13.5" x14ac:dyDescent="0.25">
      <c r="A1271" s="3">
        <f>TITRES_STAT!B1274</f>
        <v>43860</v>
      </c>
      <c r="B1271" s="5">
        <f>TITRES_STAT!C1274</f>
        <v>10.8</v>
      </c>
      <c r="C1271" s="5">
        <f>TITRES_STAT!D1274</f>
        <v>7.7080000000000002</v>
      </c>
      <c r="D1271" s="5">
        <f>TITRES_STAT!E1274</f>
        <v>8.0410000000000004</v>
      </c>
      <c r="E1271" s="2">
        <f t="shared" si="76"/>
        <v>-1484.1989999999987</v>
      </c>
      <c r="F1271" s="5" t="str">
        <f t="shared" si="79"/>
        <v>BEARISH</v>
      </c>
      <c r="G1271" s="5" t="str">
        <f t="shared" si="78"/>
        <v>STRONG</v>
      </c>
      <c r="H1271" s="5" t="str">
        <f t="shared" si="77"/>
        <v>CONFIRMED BEARISH</v>
      </c>
    </row>
    <row r="1272" spans="1:8" ht="13.5" x14ac:dyDescent="0.25">
      <c r="A1272" s="3">
        <f>TITRES_STAT!B1275</f>
        <v>43861</v>
      </c>
      <c r="B1272" s="5">
        <f>TITRES_STAT!C1275</f>
        <v>10.81</v>
      </c>
      <c r="C1272" s="5">
        <f>TITRES_STAT!D1275</f>
        <v>7.7149999999999999</v>
      </c>
      <c r="D1272" s="5">
        <f>TITRES_STAT!E1275</f>
        <v>8.0939999999999994</v>
      </c>
      <c r="E1272" s="2">
        <f t="shared" si="76"/>
        <v>-1476.1049999999987</v>
      </c>
      <c r="F1272" s="5" t="str">
        <f t="shared" si="79"/>
        <v>BEARISH</v>
      </c>
      <c r="G1272" s="5" t="str">
        <f t="shared" si="78"/>
        <v>NEUTRAL</v>
      </c>
      <c r="H1272" s="5" t="str">
        <f t="shared" si="77"/>
        <v>CONFIRMED BEARISH</v>
      </c>
    </row>
    <row r="1273" spans="1:8" ht="13.5" x14ac:dyDescent="0.25">
      <c r="A1273" s="3">
        <f>TITRES_STAT!B1276</f>
        <v>43864</v>
      </c>
      <c r="B1273" s="5">
        <f>TITRES_STAT!C1276</f>
        <v>10.96</v>
      </c>
      <c r="C1273" s="5">
        <f>TITRES_STAT!D1276</f>
        <v>7.8230000000000004</v>
      </c>
      <c r="D1273" s="5">
        <f>TITRES_STAT!E1276</f>
        <v>8.1620000000000008</v>
      </c>
      <c r="E1273" s="2">
        <f t="shared" si="76"/>
        <v>-1467.9429999999986</v>
      </c>
      <c r="F1273" s="5" t="str">
        <f t="shared" si="79"/>
        <v>BULLISH</v>
      </c>
      <c r="G1273" s="5" t="str">
        <f t="shared" si="78"/>
        <v>NEUTRAL</v>
      </c>
      <c r="H1273" s="5" t="str">
        <f t="shared" si="77"/>
        <v>CONFIRMED BULLISH</v>
      </c>
    </row>
    <row r="1274" spans="1:8" ht="13.5" x14ac:dyDescent="0.25">
      <c r="A1274" s="3">
        <f>TITRES_STAT!B1277</f>
        <v>43865</v>
      </c>
      <c r="B1274" s="5">
        <f>TITRES_STAT!C1277</f>
        <v>11.09</v>
      </c>
      <c r="C1274" s="5">
        <f>TITRES_STAT!D1277</f>
        <v>7.915</v>
      </c>
      <c r="D1274" s="5">
        <f>TITRES_STAT!E1277</f>
        <v>8.3309999999999995</v>
      </c>
      <c r="E1274" s="2">
        <f t="shared" si="76"/>
        <v>-1459.6119999999987</v>
      </c>
      <c r="F1274" s="5" t="str">
        <f t="shared" si="79"/>
        <v>BULLISH</v>
      </c>
      <c r="G1274" s="5" t="str">
        <f t="shared" si="78"/>
        <v>NEUTRAL</v>
      </c>
      <c r="H1274" s="5" t="str">
        <f t="shared" si="77"/>
        <v>CONFIRMED BULLISH</v>
      </c>
    </row>
    <row r="1275" spans="1:8" ht="13.5" x14ac:dyDescent="0.25">
      <c r="A1275" s="3">
        <f>TITRES_STAT!B1278</f>
        <v>43866</v>
      </c>
      <c r="B1275" s="5">
        <f>TITRES_STAT!C1278</f>
        <v>11.2</v>
      </c>
      <c r="C1275" s="5">
        <f>TITRES_STAT!D1278</f>
        <v>7.9939999999999998</v>
      </c>
      <c r="D1275" s="5">
        <f>TITRES_STAT!E1278</f>
        <v>8.17</v>
      </c>
      <c r="E1275" s="2">
        <f t="shared" si="76"/>
        <v>-1451.4419999999986</v>
      </c>
      <c r="F1275" s="5" t="str">
        <f t="shared" si="79"/>
        <v>BULLISH</v>
      </c>
      <c r="G1275" s="5" t="str">
        <f t="shared" si="78"/>
        <v>WEAK</v>
      </c>
      <c r="H1275" s="5" t="str">
        <f t="shared" si="77"/>
        <v>CONFIRMED BULLISH</v>
      </c>
    </row>
    <row r="1276" spans="1:8" ht="13.5" x14ac:dyDescent="0.25">
      <c r="A1276" s="3">
        <f>TITRES_STAT!B1279</f>
        <v>43867</v>
      </c>
      <c r="B1276" s="5">
        <f>TITRES_STAT!C1279</f>
        <v>11</v>
      </c>
      <c r="C1276" s="5">
        <f>TITRES_STAT!D1279</f>
        <v>7.851</v>
      </c>
      <c r="D1276" s="5">
        <f>TITRES_STAT!E1279</f>
        <v>8.3179999999999996</v>
      </c>
      <c r="E1276" s="2">
        <f t="shared" si="76"/>
        <v>-1459.7599999999986</v>
      </c>
      <c r="F1276" s="5" t="str">
        <f t="shared" si="79"/>
        <v>BULLISH</v>
      </c>
      <c r="G1276" s="5" t="str">
        <f t="shared" si="78"/>
        <v>NEUTRAL</v>
      </c>
      <c r="H1276" s="5" t="str">
        <f t="shared" si="77"/>
        <v>CONFIRMED BULLISH</v>
      </c>
    </row>
    <row r="1277" spans="1:8" ht="13.5" x14ac:dyDescent="0.25">
      <c r="A1277" s="3">
        <f>TITRES_STAT!B1280</f>
        <v>43868</v>
      </c>
      <c r="B1277" s="5">
        <f>TITRES_STAT!C1280</f>
        <v>11.2</v>
      </c>
      <c r="C1277" s="5">
        <f>TITRES_STAT!D1280</f>
        <v>7.9939999999999998</v>
      </c>
      <c r="D1277" s="5">
        <f>TITRES_STAT!E1280</f>
        <v>8.1389999999999993</v>
      </c>
      <c r="E1277" s="2">
        <f t="shared" si="76"/>
        <v>-1451.6209999999987</v>
      </c>
      <c r="F1277" s="5" t="str">
        <f t="shared" si="79"/>
        <v>BULLISH</v>
      </c>
      <c r="G1277" s="5" t="str">
        <f t="shared" si="78"/>
        <v>NEUTRAL</v>
      </c>
      <c r="H1277" s="5" t="str">
        <f t="shared" si="77"/>
        <v>CONFIRMED BULLISH</v>
      </c>
    </row>
    <row r="1278" spans="1:8" ht="13.5" x14ac:dyDescent="0.25">
      <c r="A1278" s="3">
        <f>TITRES_STAT!B1281</f>
        <v>43871</v>
      </c>
      <c r="B1278" s="5">
        <f>TITRES_STAT!C1281</f>
        <v>10.87</v>
      </c>
      <c r="C1278" s="5">
        <f>TITRES_STAT!D1281</f>
        <v>7.758</v>
      </c>
      <c r="D1278" s="5">
        <f>TITRES_STAT!E1281</f>
        <v>8.0619999999999994</v>
      </c>
      <c r="E1278" s="2">
        <f t="shared" si="76"/>
        <v>-1459.6829999999986</v>
      </c>
      <c r="F1278" s="5" t="str">
        <f t="shared" si="79"/>
        <v>BULLISH</v>
      </c>
      <c r="G1278" s="5" t="str">
        <f t="shared" si="78"/>
        <v>NEUTRAL</v>
      </c>
      <c r="H1278" s="5" t="str">
        <f t="shared" si="77"/>
        <v>BULLISH DIVERGENCE</v>
      </c>
    </row>
    <row r="1279" spans="1:8" ht="13.5" x14ac:dyDescent="0.25">
      <c r="A1279" s="3">
        <f>TITRES_STAT!B1282</f>
        <v>43872</v>
      </c>
      <c r="B1279" s="5">
        <f>TITRES_STAT!C1282</f>
        <v>11.19</v>
      </c>
      <c r="C1279" s="5">
        <f>TITRES_STAT!D1282</f>
        <v>7.9870000000000001</v>
      </c>
      <c r="D1279" s="5">
        <f>TITRES_STAT!E1282</f>
        <v>8.1549999999999994</v>
      </c>
      <c r="E1279" s="2">
        <f t="shared" si="76"/>
        <v>-1451.5279999999987</v>
      </c>
      <c r="F1279" s="5" t="str">
        <f t="shared" si="79"/>
        <v>BULLISH</v>
      </c>
      <c r="G1279" s="5" t="str">
        <f t="shared" si="78"/>
        <v>NEUTRAL</v>
      </c>
      <c r="H1279" s="5" t="str">
        <f t="shared" si="77"/>
        <v>CONFIRMED BULLISH</v>
      </c>
    </row>
    <row r="1280" spans="1:8" ht="13.5" x14ac:dyDescent="0.25">
      <c r="A1280" s="3">
        <f>TITRES_STAT!B1283</f>
        <v>43873</v>
      </c>
      <c r="B1280" s="5">
        <f>TITRES_STAT!C1283</f>
        <v>10.96</v>
      </c>
      <c r="C1280" s="5">
        <f>TITRES_STAT!D1283</f>
        <v>7.8230000000000004</v>
      </c>
      <c r="D1280" s="5">
        <f>TITRES_STAT!E1283</f>
        <v>8.1739999999999995</v>
      </c>
      <c r="E1280" s="2">
        <f t="shared" si="76"/>
        <v>-1459.7019999999986</v>
      </c>
      <c r="F1280" s="5" t="str">
        <f t="shared" si="79"/>
        <v>BEARISH</v>
      </c>
      <c r="G1280" s="5" t="str">
        <f t="shared" si="78"/>
        <v>NEUTRAL</v>
      </c>
      <c r="H1280" s="5" t="str">
        <f t="shared" si="77"/>
        <v>CONFIRMED BEARISH</v>
      </c>
    </row>
    <row r="1281" spans="1:8" ht="13.5" x14ac:dyDescent="0.25">
      <c r="A1281" s="3">
        <f>TITRES_STAT!B1284</f>
        <v>43874</v>
      </c>
      <c r="B1281" s="5">
        <f>TITRES_STAT!C1284</f>
        <v>11.14</v>
      </c>
      <c r="C1281" s="5">
        <f>TITRES_STAT!D1284</f>
        <v>7.9509999999999996</v>
      </c>
      <c r="D1281" s="5">
        <f>TITRES_STAT!E1284</f>
        <v>8.1709999999999994</v>
      </c>
      <c r="E1281" s="2">
        <f t="shared" si="76"/>
        <v>-1451.5309999999986</v>
      </c>
      <c r="F1281" s="5" t="str">
        <f t="shared" si="79"/>
        <v>BULLISH</v>
      </c>
      <c r="G1281" s="5" t="str">
        <f t="shared" si="78"/>
        <v>NEUTRAL</v>
      </c>
      <c r="H1281" s="5" t="str">
        <f t="shared" si="77"/>
        <v>CONFIRMED BULLISH</v>
      </c>
    </row>
    <row r="1282" spans="1:8" ht="13.5" x14ac:dyDescent="0.25">
      <c r="A1282" s="3">
        <f>TITRES_STAT!B1285</f>
        <v>43875</v>
      </c>
      <c r="B1282" s="5">
        <f>TITRES_STAT!C1285</f>
        <v>11</v>
      </c>
      <c r="C1282" s="5">
        <f>TITRES_STAT!D1285</f>
        <v>7.851</v>
      </c>
      <c r="D1282" s="5">
        <f>TITRES_STAT!E1285</f>
        <v>8.0739999999999998</v>
      </c>
      <c r="E1282" s="2">
        <f t="shared" si="76"/>
        <v>-1459.6049999999987</v>
      </c>
      <c r="F1282" s="5" t="str">
        <f t="shared" si="79"/>
        <v>BEARISH</v>
      </c>
      <c r="G1282" s="5" t="str">
        <f t="shared" si="78"/>
        <v>NEUTRAL</v>
      </c>
      <c r="H1282" s="5" t="str">
        <f t="shared" si="77"/>
        <v>CONFIRMED BEARISH</v>
      </c>
    </row>
    <row r="1283" spans="1:8" ht="13.5" x14ac:dyDescent="0.25">
      <c r="A1283" s="3">
        <f>TITRES_STAT!B1286</f>
        <v>43878</v>
      </c>
      <c r="B1283" s="5">
        <f>TITRES_STAT!C1286</f>
        <v>11.18</v>
      </c>
      <c r="C1283" s="5">
        <f>TITRES_STAT!D1286</f>
        <v>7.98</v>
      </c>
      <c r="D1283" s="5">
        <f>TITRES_STAT!E1286</f>
        <v>8.14</v>
      </c>
      <c r="E1283" s="2">
        <f t="shared" si="76"/>
        <v>-1451.4649999999986</v>
      </c>
      <c r="F1283" s="5" t="str">
        <f t="shared" si="79"/>
        <v>BULLISH</v>
      </c>
      <c r="G1283" s="5" t="str">
        <f t="shared" si="78"/>
        <v>NEUTRAL</v>
      </c>
      <c r="H1283" s="5" t="str">
        <f t="shared" si="77"/>
        <v>CONFIRMED BULLISH</v>
      </c>
    </row>
    <row r="1284" spans="1:8" ht="13.5" x14ac:dyDescent="0.25">
      <c r="A1284" s="3">
        <f>TITRES_STAT!B1287</f>
        <v>43879</v>
      </c>
      <c r="B1284" s="5">
        <f>TITRES_STAT!C1287</f>
        <v>11.13</v>
      </c>
      <c r="C1284" s="5">
        <f>TITRES_STAT!D1287</f>
        <v>7.944</v>
      </c>
      <c r="D1284" s="5">
        <f>TITRES_STAT!E1287</f>
        <v>8.1539999999999999</v>
      </c>
      <c r="E1284" s="2">
        <f t="shared" ref="E1284:E1347" si="80">IF(B1284&gt;B1283, E1283+D1284, IF(B1284&lt;B1283, E1283-D1284, E1283))</f>
        <v>-1459.6189999999986</v>
      </c>
      <c r="F1284" s="5" t="str">
        <f t="shared" si="79"/>
        <v>BEARISH</v>
      </c>
      <c r="G1284" s="5" t="str">
        <f t="shared" si="78"/>
        <v>NEUTRAL</v>
      </c>
      <c r="H1284" s="5" t="str">
        <f t="shared" si="77"/>
        <v>CONFIRMED BEARISH</v>
      </c>
    </row>
    <row r="1285" spans="1:8" ht="13.5" x14ac:dyDescent="0.25">
      <c r="A1285" s="3">
        <f>TITRES_STAT!B1288</f>
        <v>43880</v>
      </c>
      <c r="B1285" s="5">
        <f>TITRES_STAT!C1288</f>
        <v>11.13</v>
      </c>
      <c r="C1285" s="5">
        <f>TITRES_STAT!D1288</f>
        <v>7.944</v>
      </c>
      <c r="D1285" s="5">
        <f>TITRES_STAT!E1288</f>
        <v>8.1539999999999999</v>
      </c>
      <c r="E1285" s="2">
        <f t="shared" si="80"/>
        <v>-1459.6189999999986</v>
      </c>
      <c r="F1285" s="5" t="str">
        <f t="shared" si="79"/>
        <v>BULLISH</v>
      </c>
      <c r="G1285" s="5" t="str">
        <f t="shared" si="78"/>
        <v>NEUTRAL</v>
      </c>
      <c r="H1285" s="5" t="str">
        <f t="shared" si="77"/>
        <v>CONFIRMED BULLISH</v>
      </c>
    </row>
    <row r="1286" spans="1:8" ht="13.5" x14ac:dyDescent="0.25">
      <c r="A1286" s="3">
        <f>TITRES_STAT!B1289</f>
        <v>43881</v>
      </c>
      <c r="B1286" s="5">
        <f>TITRES_STAT!C1289</f>
        <v>11</v>
      </c>
      <c r="C1286" s="5">
        <f>TITRES_STAT!D1289</f>
        <v>7.851</v>
      </c>
      <c r="D1286" s="5">
        <f>TITRES_STAT!E1289</f>
        <v>8.1229999999999993</v>
      </c>
      <c r="E1286" s="2">
        <f t="shared" si="80"/>
        <v>-1467.7419999999986</v>
      </c>
      <c r="F1286" s="5" t="str">
        <f t="shared" si="79"/>
        <v>BEARISH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43882</v>
      </c>
      <c r="B1287" s="5">
        <f>TITRES_STAT!C1290</f>
        <v>10.9</v>
      </c>
      <c r="C1287" s="5">
        <f>TITRES_STAT!D1290</f>
        <v>7.78</v>
      </c>
      <c r="D1287" s="5">
        <f>TITRES_STAT!E1290</f>
        <v>8.0980000000000008</v>
      </c>
      <c r="E1287" s="2">
        <f t="shared" si="80"/>
        <v>-1475.8399999999986</v>
      </c>
      <c r="F1287" s="5" t="str">
        <f t="shared" si="79"/>
        <v>BEARISH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CONFIRMED BEARISH</v>
      </c>
    </row>
    <row r="1288" spans="1:8" ht="13.5" x14ac:dyDescent="0.25">
      <c r="A1288" s="3">
        <f>TITRES_STAT!B1291</f>
        <v>43885</v>
      </c>
      <c r="B1288" s="5">
        <f>TITRES_STAT!C1291</f>
        <v>11.1</v>
      </c>
      <c r="C1288" s="5">
        <f>TITRES_STAT!D1291</f>
        <v>7.9219999999999997</v>
      </c>
      <c r="D1288" s="5">
        <f>TITRES_STAT!E1291</f>
        <v>8.0649999999999995</v>
      </c>
      <c r="E1288" s="2">
        <f t="shared" si="80"/>
        <v>-1467.7749999999985</v>
      </c>
      <c r="F1288" s="5" t="str">
        <f t="shared" ref="F1288:F1351" si="83">IF(E1288&gt;E1283,"BULLISH",IF(E1288&lt;E1283,"BEARISH","NEUTRAL"))</f>
        <v>BEARISH</v>
      </c>
      <c r="G1288" s="5" t="str">
        <f t="shared" si="82"/>
        <v>NEUTRAL</v>
      </c>
      <c r="H1288" s="5" t="str">
        <f t="shared" si="81"/>
        <v>CONFIRMED BEARISH</v>
      </c>
    </row>
    <row r="1289" spans="1:8" ht="13.5" x14ac:dyDescent="0.25">
      <c r="A1289" s="3">
        <f>TITRES_STAT!B1292</f>
        <v>43886</v>
      </c>
      <c r="B1289" s="5">
        <f>TITRES_STAT!C1292</f>
        <v>10.9</v>
      </c>
      <c r="C1289" s="5">
        <f>TITRES_STAT!D1292</f>
        <v>7.78</v>
      </c>
      <c r="D1289" s="5">
        <f>TITRES_STAT!E1292</f>
        <v>8.0530000000000008</v>
      </c>
      <c r="E1289" s="2">
        <f t="shared" si="80"/>
        <v>-1475.8279999999986</v>
      </c>
      <c r="F1289" s="5" t="str">
        <f t="shared" si="83"/>
        <v>BEARISH</v>
      </c>
      <c r="G1289" s="5" t="str">
        <f t="shared" si="82"/>
        <v>NEUTRAL</v>
      </c>
      <c r="H1289" s="5" t="str">
        <f t="shared" si="81"/>
        <v>CONFIRMED BEARISH</v>
      </c>
    </row>
    <row r="1290" spans="1:8" ht="13.5" x14ac:dyDescent="0.25">
      <c r="A1290" s="3">
        <f>TITRES_STAT!B1293</f>
        <v>43887</v>
      </c>
      <c r="B1290" s="5">
        <f>TITRES_STAT!C1293</f>
        <v>10.84</v>
      </c>
      <c r="C1290" s="5">
        <f>TITRES_STAT!D1293</f>
        <v>7.7370000000000001</v>
      </c>
      <c r="D1290" s="5">
        <f>TITRES_STAT!E1293</f>
        <v>8.0820000000000007</v>
      </c>
      <c r="E1290" s="2">
        <f t="shared" si="80"/>
        <v>-1483.9099999999987</v>
      </c>
      <c r="F1290" s="5" t="str">
        <f t="shared" si="83"/>
        <v>BEARISH</v>
      </c>
      <c r="G1290" s="5" t="str">
        <f t="shared" si="82"/>
        <v>NEUTRAL</v>
      </c>
      <c r="H1290" s="5" t="str">
        <f t="shared" si="81"/>
        <v>CONFIRMED BEARISH</v>
      </c>
    </row>
    <row r="1291" spans="1:8" ht="13.5" x14ac:dyDescent="0.25">
      <c r="A1291" s="3">
        <f>TITRES_STAT!B1294</f>
        <v>43888</v>
      </c>
      <c r="B1291" s="5">
        <f>TITRES_STAT!C1294</f>
        <v>10.9</v>
      </c>
      <c r="C1291" s="5">
        <f>TITRES_STAT!D1294</f>
        <v>7.78</v>
      </c>
      <c r="D1291" s="5">
        <f>TITRES_STAT!E1294</f>
        <v>8.1709999999999994</v>
      </c>
      <c r="E1291" s="2">
        <f t="shared" si="80"/>
        <v>-1475.7389999999987</v>
      </c>
      <c r="F1291" s="5" t="str">
        <f t="shared" si="83"/>
        <v>BEARISH</v>
      </c>
      <c r="G1291" s="5" t="str">
        <f t="shared" si="82"/>
        <v>NEUTRAL</v>
      </c>
      <c r="H1291" s="5" t="str">
        <f t="shared" si="81"/>
        <v>CONFIRMED BEARISH</v>
      </c>
    </row>
    <row r="1292" spans="1:8" ht="13.5" x14ac:dyDescent="0.25">
      <c r="A1292" s="3">
        <f>TITRES_STAT!B1295</f>
        <v>43889</v>
      </c>
      <c r="B1292" s="5">
        <f>TITRES_STAT!C1295</f>
        <v>11</v>
      </c>
      <c r="C1292" s="5">
        <f>TITRES_STAT!D1295</f>
        <v>7.851</v>
      </c>
      <c r="D1292" s="5">
        <f>TITRES_STAT!E1295</f>
        <v>8.359</v>
      </c>
      <c r="E1292" s="2">
        <f t="shared" si="80"/>
        <v>-1467.3799999999987</v>
      </c>
      <c r="F1292" s="5" t="str">
        <f t="shared" si="83"/>
        <v>BULLISH</v>
      </c>
      <c r="G1292" s="5" t="str">
        <f t="shared" si="82"/>
        <v>NEUTRAL</v>
      </c>
      <c r="H1292" s="5" t="str">
        <f t="shared" si="81"/>
        <v>CONFIRMED BULLISH</v>
      </c>
    </row>
    <row r="1293" spans="1:8" ht="13.5" x14ac:dyDescent="0.25">
      <c r="A1293" s="3">
        <f>TITRES_STAT!B1296</f>
        <v>43892</v>
      </c>
      <c r="B1293" s="5">
        <f>TITRES_STAT!C1296</f>
        <v>11.2</v>
      </c>
      <c r="C1293" s="5">
        <f>TITRES_STAT!D1296</f>
        <v>7.9939999999999998</v>
      </c>
      <c r="D1293" s="5">
        <f>TITRES_STAT!E1296</f>
        <v>8.1649999999999991</v>
      </c>
      <c r="E1293" s="2">
        <f t="shared" si="80"/>
        <v>-1459.2149999999988</v>
      </c>
      <c r="F1293" s="5" t="str">
        <f t="shared" si="83"/>
        <v>BULLISH</v>
      </c>
      <c r="G1293" s="5" t="str">
        <f t="shared" si="82"/>
        <v>NEUTRAL</v>
      </c>
      <c r="H1293" s="5" t="str">
        <f t="shared" si="81"/>
        <v>CONFIRMED BULLISH</v>
      </c>
    </row>
    <row r="1294" spans="1:8" ht="13.5" x14ac:dyDescent="0.25">
      <c r="A1294" s="3">
        <f>TITRES_STAT!B1297</f>
        <v>43893</v>
      </c>
      <c r="B1294" s="5">
        <f>TITRES_STAT!C1297</f>
        <v>10.9</v>
      </c>
      <c r="C1294" s="5">
        <f>TITRES_STAT!D1297</f>
        <v>7.78</v>
      </c>
      <c r="D1294" s="5">
        <f>TITRES_STAT!E1297</f>
        <v>7.9989999999999997</v>
      </c>
      <c r="E1294" s="2">
        <f t="shared" si="80"/>
        <v>-1467.2139999999988</v>
      </c>
      <c r="F1294" s="5" t="str">
        <f t="shared" si="83"/>
        <v>BULLISH</v>
      </c>
      <c r="G1294" s="5" t="str">
        <f t="shared" si="82"/>
        <v>NEUTRAL</v>
      </c>
      <c r="H1294" s="5" t="str">
        <f t="shared" si="81"/>
        <v>NEUTRAL</v>
      </c>
    </row>
    <row r="1295" spans="1:8" ht="13.5" x14ac:dyDescent="0.25">
      <c r="A1295" s="3">
        <f>TITRES_STAT!B1298</f>
        <v>43894</v>
      </c>
      <c r="B1295" s="5">
        <f>TITRES_STAT!C1298</f>
        <v>10.74</v>
      </c>
      <c r="C1295" s="5">
        <f>TITRES_STAT!D1298</f>
        <v>7.6660000000000004</v>
      </c>
      <c r="D1295" s="5">
        <f>TITRES_STAT!E1298</f>
        <v>7.923</v>
      </c>
      <c r="E1295" s="2">
        <f t="shared" si="80"/>
        <v>-1475.1369999999988</v>
      </c>
      <c r="F1295" s="5" t="str">
        <f t="shared" si="83"/>
        <v>BULLISH</v>
      </c>
      <c r="G1295" s="5" t="str">
        <f t="shared" si="82"/>
        <v>NEUTRAL</v>
      </c>
      <c r="H1295" s="5" t="str">
        <f t="shared" si="81"/>
        <v>BULLISH DIVERGENCE</v>
      </c>
    </row>
    <row r="1296" spans="1:8" ht="13.5" x14ac:dyDescent="0.25">
      <c r="A1296" s="3">
        <f>TITRES_STAT!B1299</f>
        <v>43895</v>
      </c>
      <c r="B1296" s="5">
        <f>TITRES_STAT!C1299</f>
        <v>10.54</v>
      </c>
      <c r="C1296" s="5">
        <f>TITRES_STAT!D1299</f>
        <v>7.5229999999999997</v>
      </c>
      <c r="D1296" s="5">
        <f>TITRES_STAT!E1299</f>
        <v>7.6769999999999996</v>
      </c>
      <c r="E1296" s="2">
        <f t="shared" si="80"/>
        <v>-1482.8139999999987</v>
      </c>
      <c r="F1296" s="5" t="str">
        <f t="shared" si="83"/>
        <v>BEARISH</v>
      </c>
      <c r="G1296" s="5" t="str">
        <f t="shared" si="82"/>
        <v>NEUTRAL</v>
      </c>
      <c r="H1296" s="5" t="str">
        <f t="shared" si="81"/>
        <v>CONFIRMED BEARISH</v>
      </c>
    </row>
    <row r="1297" spans="1:8" ht="13.5" x14ac:dyDescent="0.25">
      <c r="A1297" s="3">
        <f>TITRES_STAT!B1300</f>
        <v>43896</v>
      </c>
      <c r="B1297" s="5">
        <f>TITRES_STAT!C1300</f>
        <v>10.3</v>
      </c>
      <c r="C1297" s="5">
        <f>TITRES_STAT!D1300</f>
        <v>7.351</v>
      </c>
      <c r="D1297" s="5">
        <f>TITRES_STAT!E1300</f>
        <v>7.62</v>
      </c>
      <c r="E1297" s="2">
        <f t="shared" si="80"/>
        <v>-1490.4339999999986</v>
      </c>
      <c r="F1297" s="5" t="str">
        <f t="shared" si="83"/>
        <v>BEARISH</v>
      </c>
      <c r="G1297" s="5" t="str">
        <f t="shared" si="82"/>
        <v>NEUTRAL</v>
      </c>
      <c r="H1297" s="5" t="str">
        <f t="shared" si="81"/>
        <v>CONFIRMED BEARISH</v>
      </c>
    </row>
    <row r="1298" spans="1:8" ht="13.5" x14ac:dyDescent="0.25">
      <c r="A1298" s="3">
        <f>TITRES_STAT!B1301</f>
        <v>43899</v>
      </c>
      <c r="B1298" s="5">
        <f>TITRES_STAT!C1301</f>
        <v>10.23</v>
      </c>
      <c r="C1298" s="5">
        <f>TITRES_STAT!D1301</f>
        <v>7.3019999999999996</v>
      </c>
      <c r="D1298" s="5">
        <f>TITRES_STAT!E1301</f>
        <v>7.5339999999999998</v>
      </c>
      <c r="E1298" s="2">
        <f t="shared" si="80"/>
        <v>-1497.9679999999987</v>
      </c>
      <c r="F1298" s="5" t="str">
        <f t="shared" si="83"/>
        <v>BEARISH</v>
      </c>
      <c r="G1298" s="5" t="str">
        <f t="shared" si="82"/>
        <v>STRONG</v>
      </c>
      <c r="H1298" s="5" t="str">
        <f t="shared" si="81"/>
        <v>CONFIRMED BEARISH</v>
      </c>
    </row>
    <row r="1299" spans="1:8" ht="13.5" x14ac:dyDescent="0.25">
      <c r="A1299" s="3">
        <f>TITRES_STAT!B1302</f>
        <v>43900</v>
      </c>
      <c r="B1299" s="5">
        <f>TITRES_STAT!C1302</f>
        <v>10.1</v>
      </c>
      <c r="C1299" s="5">
        <f>TITRES_STAT!D1302</f>
        <v>7.2089999999999996</v>
      </c>
      <c r="D1299" s="5">
        <f>TITRES_STAT!E1302</f>
        <v>7.64</v>
      </c>
      <c r="E1299" s="2">
        <f t="shared" si="80"/>
        <v>-1505.6079999999988</v>
      </c>
      <c r="F1299" s="5" t="str">
        <f t="shared" si="83"/>
        <v>BEARISH</v>
      </c>
      <c r="G1299" s="5" t="str">
        <f t="shared" si="82"/>
        <v>STRONG</v>
      </c>
      <c r="H1299" s="5" t="str">
        <f t="shared" si="81"/>
        <v>CONFIRMED BEARISH</v>
      </c>
    </row>
    <row r="1300" spans="1:8" ht="13.5" x14ac:dyDescent="0.25">
      <c r="A1300" s="3">
        <f>TITRES_STAT!B1303</f>
        <v>43901</v>
      </c>
      <c r="B1300" s="5">
        <f>TITRES_STAT!C1303</f>
        <v>10.4</v>
      </c>
      <c r="C1300" s="5">
        <f>TITRES_STAT!D1303</f>
        <v>7.423</v>
      </c>
      <c r="D1300" s="5">
        <f>TITRES_STAT!E1303</f>
        <v>7.5279999999999996</v>
      </c>
      <c r="E1300" s="2">
        <f t="shared" si="80"/>
        <v>-1498.0799999999988</v>
      </c>
      <c r="F1300" s="5" t="str">
        <f t="shared" si="83"/>
        <v>BEARISH</v>
      </c>
      <c r="G1300" s="5" t="str">
        <f t="shared" si="82"/>
        <v>NEUTRAL</v>
      </c>
      <c r="H1300" s="5" t="str">
        <f t="shared" si="81"/>
        <v>CONFIRMED BEARISH</v>
      </c>
    </row>
    <row r="1301" spans="1:8" ht="13.5" x14ac:dyDescent="0.25">
      <c r="A1301" s="3">
        <f>TITRES_STAT!B1304</f>
        <v>43902</v>
      </c>
      <c r="B1301" s="5">
        <f>TITRES_STAT!C1304</f>
        <v>10.199999999999999</v>
      </c>
      <c r="C1301" s="5">
        <f>TITRES_STAT!D1304</f>
        <v>7.28</v>
      </c>
      <c r="D1301" s="5">
        <f>TITRES_STAT!E1304</f>
        <v>7.2640000000000002</v>
      </c>
      <c r="E1301" s="2">
        <f t="shared" si="80"/>
        <v>-1505.3439999999987</v>
      </c>
      <c r="F1301" s="5" t="str">
        <f t="shared" si="83"/>
        <v>BEARISH</v>
      </c>
      <c r="G1301" s="5" t="str">
        <f t="shared" si="82"/>
        <v>NEUTRAL</v>
      </c>
      <c r="H1301" s="5" t="str">
        <f t="shared" si="81"/>
        <v>CONFIRMED BEARISH</v>
      </c>
    </row>
    <row r="1302" spans="1:8" ht="13.5" x14ac:dyDescent="0.25">
      <c r="A1302" s="3">
        <f>TITRES_STAT!B1305</f>
        <v>43903</v>
      </c>
      <c r="B1302" s="5">
        <f>TITRES_STAT!C1305</f>
        <v>9.75</v>
      </c>
      <c r="C1302" s="5">
        <f>TITRES_STAT!D1305</f>
        <v>6.9589999999999996</v>
      </c>
      <c r="D1302" s="5">
        <f>TITRES_STAT!E1305</f>
        <v>6.9260000000000002</v>
      </c>
      <c r="E1302" s="2">
        <f t="shared" si="80"/>
        <v>-1512.2699999999986</v>
      </c>
      <c r="F1302" s="5" t="str">
        <f t="shared" si="83"/>
        <v>BEARISH</v>
      </c>
      <c r="G1302" s="5" t="str">
        <f t="shared" si="82"/>
        <v>NEUTRAL</v>
      </c>
      <c r="H1302" s="5" t="str">
        <f t="shared" si="81"/>
        <v>CONFIRMED BEARISH</v>
      </c>
    </row>
    <row r="1303" spans="1:8" ht="13.5" x14ac:dyDescent="0.25">
      <c r="A1303" s="3">
        <f>TITRES_STAT!B1306</f>
        <v>43906</v>
      </c>
      <c r="B1303" s="5">
        <f>TITRES_STAT!C1306</f>
        <v>9.32</v>
      </c>
      <c r="C1303" s="5">
        <f>TITRES_STAT!D1306</f>
        <v>6.6520000000000001</v>
      </c>
      <c r="D1303" s="5">
        <f>TITRES_STAT!E1306</f>
        <v>6.7720000000000002</v>
      </c>
      <c r="E1303" s="2">
        <f t="shared" si="80"/>
        <v>-1519.0419999999986</v>
      </c>
      <c r="F1303" s="5" t="str">
        <f t="shared" si="83"/>
        <v>BEARISH</v>
      </c>
      <c r="G1303" s="5" t="str">
        <f t="shared" si="82"/>
        <v>NEUTRAL</v>
      </c>
      <c r="H1303" s="5" t="str">
        <f t="shared" si="81"/>
        <v>CONFIRMED BEARISH</v>
      </c>
    </row>
    <row r="1304" spans="1:8" ht="13.5" x14ac:dyDescent="0.25">
      <c r="A1304" s="3">
        <f>TITRES_STAT!B1307</f>
        <v>43907</v>
      </c>
      <c r="B1304" s="5">
        <f>TITRES_STAT!C1307</f>
        <v>9.4</v>
      </c>
      <c r="C1304" s="5">
        <f>TITRES_STAT!D1307</f>
        <v>6.7089999999999996</v>
      </c>
      <c r="D1304" s="5">
        <f>TITRES_STAT!E1307</f>
        <v>6.9240000000000004</v>
      </c>
      <c r="E1304" s="2">
        <f t="shared" si="80"/>
        <v>-1512.1179999999986</v>
      </c>
      <c r="F1304" s="5" t="str">
        <f t="shared" si="83"/>
        <v>BEARISH</v>
      </c>
      <c r="G1304" s="5" t="str">
        <f t="shared" si="82"/>
        <v>NEUTRAL</v>
      </c>
      <c r="H1304" s="5" t="str">
        <f t="shared" si="81"/>
        <v>CONFIRMED BEARISH</v>
      </c>
    </row>
    <row r="1305" spans="1:8" ht="13.5" x14ac:dyDescent="0.25">
      <c r="A1305" s="3">
        <f>TITRES_STAT!B1308</f>
        <v>43908</v>
      </c>
      <c r="B1305" s="5">
        <f>TITRES_STAT!C1308</f>
        <v>9.4</v>
      </c>
      <c r="C1305" s="5">
        <f>TITRES_STAT!D1308</f>
        <v>6.7089999999999996</v>
      </c>
      <c r="D1305" s="5">
        <f>TITRES_STAT!E1308</f>
        <v>6.7939999999999996</v>
      </c>
      <c r="E1305" s="2">
        <f t="shared" si="80"/>
        <v>-1512.1179999999986</v>
      </c>
      <c r="F1305" s="5" t="str">
        <f t="shared" si="83"/>
        <v>BEARISH</v>
      </c>
      <c r="G1305" s="5" t="str">
        <f t="shared" si="82"/>
        <v>NEUTRAL</v>
      </c>
      <c r="H1305" s="5" t="str">
        <f t="shared" si="81"/>
        <v>CONFIRMED BEARISH</v>
      </c>
    </row>
    <row r="1306" spans="1:8" ht="13.5" x14ac:dyDescent="0.25">
      <c r="A1306" s="3">
        <f>TITRES_STAT!B1309</f>
        <v>43909</v>
      </c>
      <c r="B1306" s="5">
        <f>TITRES_STAT!C1309</f>
        <v>9.6</v>
      </c>
      <c r="C1306" s="5">
        <f>TITRES_STAT!D1309</f>
        <v>6.8520000000000003</v>
      </c>
      <c r="D1306" s="5">
        <f>TITRES_STAT!E1309</f>
        <v>6.9260000000000002</v>
      </c>
      <c r="E1306" s="2">
        <f t="shared" si="80"/>
        <v>-1505.1919999999986</v>
      </c>
      <c r="F1306" s="5" t="str">
        <f t="shared" si="83"/>
        <v>BULLISH</v>
      </c>
      <c r="G1306" s="5" t="str">
        <f t="shared" si="82"/>
        <v>NEUTRAL</v>
      </c>
      <c r="H1306" s="5" t="str">
        <f t="shared" si="81"/>
        <v>BULLISH DIVERGENCE</v>
      </c>
    </row>
    <row r="1307" spans="1:8" ht="13.5" x14ac:dyDescent="0.25">
      <c r="A1307" s="3">
        <f>TITRES_STAT!B1310</f>
        <v>43913</v>
      </c>
      <c r="B1307" s="5">
        <f>TITRES_STAT!C1310</f>
        <v>9.32</v>
      </c>
      <c r="C1307" s="5">
        <f>TITRES_STAT!D1310</f>
        <v>6.6520000000000001</v>
      </c>
      <c r="D1307" s="5">
        <f>TITRES_STAT!E1310</f>
        <v>6.9820000000000002</v>
      </c>
      <c r="E1307" s="2">
        <f t="shared" si="80"/>
        <v>-1512.1739999999986</v>
      </c>
      <c r="F1307" s="5" t="str">
        <f t="shared" si="83"/>
        <v>BULLISH</v>
      </c>
      <c r="G1307" s="5" t="str">
        <f t="shared" si="82"/>
        <v>NEUTRAL</v>
      </c>
      <c r="H1307" s="5" t="str">
        <f t="shared" si="81"/>
        <v>BULLISH DIVERGENCE</v>
      </c>
    </row>
    <row r="1308" spans="1:8" ht="13.5" x14ac:dyDescent="0.25">
      <c r="A1308" s="3">
        <f>TITRES_STAT!B1311</f>
        <v>43914</v>
      </c>
      <c r="B1308" s="5">
        <f>TITRES_STAT!C1311</f>
        <v>9.4</v>
      </c>
      <c r="C1308" s="5">
        <f>TITRES_STAT!D1311</f>
        <v>6.7089999999999996</v>
      </c>
      <c r="D1308" s="5">
        <f>TITRES_STAT!E1311</f>
        <v>6.8330000000000002</v>
      </c>
      <c r="E1308" s="2">
        <f t="shared" si="80"/>
        <v>-1505.3409999999985</v>
      </c>
      <c r="F1308" s="5" t="str">
        <f t="shared" si="83"/>
        <v>BULLISH</v>
      </c>
      <c r="G1308" s="5" t="str">
        <f t="shared" si="82"/>
        <v>NEUTRAL</v>
      </c>
      <c r="H1308" s="5" t="str">
        <f t="shared" si="81"/>
        <v>CONFIRMED BULLISH</v>
      </c>
    </row>
    <row r="1309" spans="1:8" ht="13.5" x14ac:dyDescent="0.25">
      <c r="A1309" s="3">
        <f>TITRES_STAT!B1312</f>
        <v>43915</v>
      </c>
      <c r="B1309" s="5">
        <f>TITRES_STAT!C1312</f>
        <v>9.5399999999999991</v>
      </c>
      <c r="C1309" s="5">
        <f>TITRES_STAT!D1312</f>
        <v>6.8090000000000002</v>
      </c>
      <c r="D1309" s="5">
        <f>TITRES_STAT!E1312</f>
        <v>7.0380000000000003</v>
      </c>
      <c r="E1309" s="2">
        <f t="shared" si="80"/>
        <v>-1498.3029999999985</v>
      </c>
      <c r="F1309" s="5" t="str">
        <f t="shared" si="83"/>
        <v>BULLISH</v>
      </c>
      <c r="G1309" s="5" t="str">
        <f t="shared" si="82"/>
        <v>NEUTRAL</v>
      </c>
      <c r="H1309" s="5" t="str">
        <f t="shared" si="81"/>
        <v>CONFIRMED BULLISH</v>
      </c>
    </row>
    <row r="1310" spans="1:8" ht="13.5" x14ac:dyDescent="0.25">
      <c r="A1310" s="3">
        <f>TITRES_STAT!B1313</f>
        <v>43916</v>
      </c>
      <c r="B1310" s="5">
        <f>TITRES_STAT!C1313</f>
        <v>9.7799999999999994</v>
      </c>
      <c r="C1310" s="5">
        <f>TITRES_STAT!D1313</f>
        <v>6.98</v>
      </c>
      <c r="D1310" s="5">
        <f>TITRES_STAT!E1313</f>
        <v>7.1219999999999999</v>
      </c>
      <c r="E1310" s="2">
        <f t="shared" si="80"/>
        <v>-1491.1809999999984</v>
      </c>
      <c r="F1310" s="5" t="str">
        <f t="shared" si="83"/>
        <v>BULLISH</v>
      </c>
      <c r="G1310" s="5" t="str">
        <f t="shared" si="82"/>
        <v>NEUTRAL</v>
      </c>
      <c r="H1310" s="5" t="str">
        <f t="shared" si="81"/>
        <v>CONFIRMED BULLISH</v>
      </c>
    </row>
    <row r="1311" spans="1:8" ht="13.5" x14ac:dyDescent="0.25">
      <c r="A1311" s="3">
        <f>TITRES_STAT!B1314</f>
        <v>43917</v>
      </c>
      <c r="B1311" s="5">
        <f>TITRES_STAT!C1314</f>
        <v>9.5</v>
      </c>
      <c r="C1311" s="5">
        <f>TITRES_STAT!D1314</f>
        <v>6.78</v>
      </c>
      <c r="D1311" s="5">
        <f>TITRES_STAT!E1314</f>
        <v>7.1550000000000002</v>
      </c>
      <c r="E1311" s="2">
        <f t="shared" si="80"/>
        <v>-1498.3359999999984</v>
      </c>
      <c r="F1311" s="5" t="str">
        <f t="shared" si="83"/>
        <v>BULLISH</v>
      </c>
      <c r="G1311" s="5" t="str">
        <f t="shared" si="82"/>
        <v>NEUTRAL</v>
      </c>
      <c r="H1311" s="5" t="str">
        <f t="shared" si="81"/>
        <v>BULLISH DIVERGENCE</v>
      </c>
    </row>
    <row r="1312" spans="1:8" ht="13.5" x14ac:dyDescent="0.25">
      <c r="A1312" s="3">
        <f>TITRES_STAT!B1315</f>
        <v>43920</v>
      </c>
      <c r="B1312" s="5">
        <f>TITRES_STAT!C1315</f>
        <v>9.75</v>
      </c>
      <c r="C1312" s="5">
        <f>TITRES_STAT!D1315</f>
        <v>6.9589999999999996</v>
      </c>
      <c r="D1312" s="5">
        <f>TITRES_STAT!E1315</f>
        <v>0</v>
      </c>
      <c r="E1312" s="2">
        <f t="shared" si="80"/>
        <v>-1498.3359999999984</v>
      </c>
      <c r="F1312" s="5" t="str">
        <f t="shared" si="83"/>
        <v>BULLISH</v>
      </c>
      <c r="G1312" s="5" t="str">
        <f t="shared" si="82"/>
        <v>NEUTRAL</v>
      </c>
      <c r="H1312" s="5" t="str">
        <f t="shared" si="81"/>
        <v>CONFIRMED BULLISH</v>
      </c>
    </row>
    <row r="1313" spans="1:8" ht="13.5" x14ac:dyDescent="0.25">
      <c r="A1313" s="3">
        <f>TITRES_STAT!B1316</f>
        <v>43921</v>
      </c>
      <c r="B1313" s="5">
        <f>TITRES_STAT!C1316</f>
        <v>9.75</v>
      </c>
      <c r="C1313" s="5">
        <f>TITRES_STAT!D1316</f>
        <v>6.9589999999999996</v>
      </c>
      <c r="D1313" s="5">
        <f>TITRES_STAT!E1316</f>
        <v>7.0570000000000004</v>
      </c>
      <c r="E1313" s="2">
        <f t="shared" si="80"/>
        <v>-1498.3359999999984</v>
      </c>
      <c r="F1313" s="5" t="str">
        <f t="shared" si="83"/>
        <v>BULLISH</v>
      </c>
      <c r="G1313" s="5" t="str">
        <f t="shared" si="82"/>
        <v>NEUTRAL</v>
      </c>
      <c r="H1313" s="5" t="str">
        <f t="shared" si="81"/>
        <v>CONFIRMED BULLISH</v>
      </c>
    </row>
    <row r="1314" spans="1:8" ht="13.5" x14ac:dyDescent="0.25">
      <c r="A1314" s="3">
        <f>TITRES_STAT!B1317</f>
        <v>43922</v>
      </c>
      <c r="B1314" s="5">
        <f>TITRES_STAT!C1317</f>
        <v>9.8000000000000007</v>
      </c>
      <c r="C1314" s="5">
        <f>TITRES_STAT!D1317</f>
        <v>6.9950000000000001</v>
      </c>
      <c r="D1314" s="5">
        <f>TITRES_STAT!E1317</f>
        <v>7.0629999999999997</v>
      </c>
      <c r="E1314" s="2">
        <f t="shared" si="80"/>
        <v>-1491.2729999999983</v>
      </c>
      <c r="F1314" s="5" t="str">
        <f t="shared" si="83"/>
        <v>BULLISH</v>
      </c>
      <c r="G1314" s="5" t="str">
        <f t="shared" si="82"/>
        <v>NEUTRAL</v>
      </c>
      <c r="H1314" s="5" t="str">
        <f t="shared" si="81"/>
        <v>CONFIRMED BULLISH</v>
      </c>
    </row>
    <row r="1315" spans="1:8" ht="13.5" x14ac:dyDescent="0.25">
      <c r="A1315" s="3">
        <f>TITRES_STAT!B1318</f>
        <v>43923</v>
      </c>
      <c r="B1315" s="5">
        <f>TITRES_STAT!C1318</f>
        <v>9.51</v>
      </c>
      <c r="C1315" s="5">
        <f>TITRES_STAT!D1318</f>
        <v>6.7880000000000003</v>
      </c>
      <c r="D1315" s="5">
        <f>TITRES_STAT!E1318</f>
        <v>6.87</v>
      </c>
      <c r="E1315" s="2">
        <f t="shared" si="80"/>
        <v>-1498.1429999999982</v>
      </c>
      <c r="F1315" s="5" t="str">
        <f t="shared" si="83"/>
        <v>BEARISH</v>
      </c>
      <c r="G1315" s="5" t="str">
        <f t="shared" si="82"/>
        <v>NEUTRAL</v>
      </c>
      <c r="H1315" s="5" t="str">
        <f t="shared" si="81"/>
        <v>CONFIRMED BEARISH</v>
      </c>
    </row>
    <row r="1316" spans="1:8" ht="13.5" x14ac:dyDescent="0.25">
      <c r="A1316" s="3">
        <f>TITRES_STAT!B1319</f>
        <v>43924</v>
      </c>
      <c r="B1316" s="5">
        <f>TITRES_STAT!C1319</f>
        <v>9.23</v>
      </c>
      <c r="C1316" s="5">
        <f>TITRES_STAT!D1319</f>
        <v>6.5880000000000001</v>
      </c>
      <c r="D1316" s="5">
        <f>TITRES_STAT!E1319</f>
        <v>6.6820000000000004</v>
      </c>
      <c r="E1316" s="2">
        <f t="shared" si="80"/>
        <v>-1504.8249999999982</v>
      </c>
      <c r="F1316" s="5" t="str">
        <f t="shared" si="83"/>
        <v>BEARISH</v>
      </c>
      <c r="G1316" s="5" t="str">
        <f t="shared" si="82"/>
        <v>NEUTRAL</v>
      </c>
      <c r="H1316" s="5" t="str">
        <f t="shared" si="81"/>
        <v>CONFIRMED BEARISH</v>
      </c>
    </row>
    <row r="1317" spans="1:8" ht="13.5" x14ac:dyDescent="0.25">
      <c r="A1317" s="3">
        <f>TITRES_STAT!B1320</f>
        <v>43927</v>
      </c>
      <c r="B1317" s="5">
        <f>TITRES_STAT!C1320</f>
        <v>9.4</v>
      </c>
      <c r="C1317" s="5">
        <f>TITRES_STAT!D1320</f>
        <v>6.7089999999999996</v>
      </c>
      <c r="D1317" s="5">
        <f>TITRES_STAT!E1320</f>
        <v>6.774</v>
      </c>
      <c r="E1317" s="2">
        <f t="shared" si="80"/>
        <v>-1498.0509999999983</v>
      </c>
      <c r="F1317" s="5" t="str">
        <f t="shared" si="83"/>
        <v>BULLISH</v>
      </c>
      <c r="G1317" s="5" t="str">
        <f t="shared" si="82"/>
        <v>NEUTRAL</v>
      </c>
      <c r="H1317" s="5" t="str">
        <f t="shared" si="81"/>
        <v>BULLISH DIVERGENCE</v>
      </c>
    </row>
    <row r="1318" spans="1:8" ht="13.5" x14ac:dyDescent="0.25">
      <c r="A1318" s="3">
        <f>TITRES_STAT!B1321</f>
        <v>43928</v>
      </c>
      <c r="B1318" s="5">
        <f>TITRES_STAT!C1321</f>
        <v>9.1199999999999992</v>
      </c>
      <c r="C1318" s="5">
        <f>TITRES_STAT!D1321</f>
        <v>6.5090000000000003</v>
      </c>
      <c r="D1318" s="5">
        <f>TITRES_STAT!E1321</f>
        <v>6.6470000000000002</v>
      </c>
      <c r="E1318" s="2">
        <f t="shared" si="80"/>
        <v>-1504.6979999999983</v>
      </c>
      <c r="F1318" s="5" t="str">
        <f t="shared" si="83"/>
        <v>BEARISH</v>
      </c>
      <c r="G1318" s="5" t="str">
        <f t="shared" si="82"/>
        <v>NEUTRAL</v>
      </c>
      <c r="H1318" s="5" t="str">
        <f t="shared" si="81"/>
        <v>CONFIRMED BEARISH</v>
      </c>
    </row>
    <row r="1319" spans="1:8" ht="13.5" x14ac:dyDescent="0.25">
      <c r="A1319" s="3">
        <f>TITRES_STAT!B1322</f>
        <v>43929</v>
      </c>
      <c r="B1319" s="5">
        <f>TITRES_STAT!C1322</f>
        <v>9.15</v>
      </c>
      <c r="C1319" s="5">
        <f>TITRES_STAT!D1322</f>
        <v>6.5309999999999997</v>
      </c>
      <c r="D1319" s="5">
        <f>TITRES_STAT!E1322</f>
        <v>6.6360000000000001</v>
      </c>
      <c r="E1319" s="2">
        <f t="shared" si="80"/>
        <v>-1498.0619999999983</v>
      </c>
      <c r="F1319" s="5" t="str">
        <f t="shared" si="83"/>
        <v>BEARISH</v>
      </c>
      <c r="G1319" s="5" t="str">
        <f t="shared" si="82"/>
        <v>NEUTRAL</v>
      </c>
      <c r="H1319" s="5" t="str">
        <f t="shared" si="81"/>
        <v>CONFIRMED BEARISH</v>
      </c>
    </row>
    <row r="1320" spans="1:8" ht="13.5" x14ac:dyDescent="0.25">
      <c r="A1320" s="3">
        <f>TITRES_STAT!B1323</f>
        <v>43934</v>
      </c>
      <c r="B1320" s="5">
        <f>TITRES_STAT!C1323</f>
        <v>8.9499999999999993</v>
      </c>
      <c r="C1320" s="5">
        <f>TITRES_STAT!D1323</f>
        <v>6.3879999999999999</v>
      </c>
      <c r="D1320" s="5">
        <f>TITRES_STAT!E1323</f>
        <v>6.6470000000000002</v>
      </c>
      <c r="E1320" s="2">
        <f t="shared" si="80"/>
        <v>-1504.7089999999982</v>
      </c>
      <c r="F1320" s="5" t="str">
        <f t="shared" si="83"/>
        <v>BEARISH</v>
      </c>
      <c r="G1320" s="5" t="str">
        <f t="shared" si="82"/>
        <v>NEUTRAL</v>
      </c>
      <c r="H1320" s="5" t="str">
        <f t="shared" si="81"/>
        <v>CONFIRMED BEARISH</v>
      </c>
    </row>
    <row r="1321" spans="1:8" ht="13.5" x14ac:dyDescent="0.25">
      <c r="A1321" s="3">
        <f>TITRES_STAT!B1324</f>
        <v>43935</v>
      </c>
      <c r="B1321" s="5">
        <f>TITRES_STAT!C1324</f>
        <v>8.9499999999999993</v>
      </c>
      <c r="C1321" s="5">
        <f>TITRES_STAT!D1324</f>
        <v>6.3879999999999999</v>
      </c>
      <c r="D1321" s="5">
        <f>TITRES_STAT!E1324</f>
        <v>6.6879999999999997</v>
      </c>
      <c r="E1321" s="2">
        <f t="shared" si="80"/>
        <v>-1504.7089999999982</v>
      </c>
      <c r="F1321" s="5" t="str">
        <f t="shared" si="83"/>
        <v>BULLISH</v>
      </c>
      <c r="G1321" s="5" t="str">
        <f t="shared" si="82"/>
        <v>NEUTRAL</v>
      </c>
      <c r="H1321" s="5" t="str">
        <f t="shared" si="81"/>
        <v>BULLISH DIVERGENCE</v>
      </c>
    </row>
    <row r="1322" spans="1:8" ht="13.5" x14ac:dyDescent="0.25">
      <c r="A1322" s="3">
        <f>TITRES_STAT!B1325</f>
        <v>43936</v>
      </c>
      <c r="B1322" s="5">
        <f>TITRES_STAT!C1325</f>
        <v>9.1</v>
      </c>
      <c r="C1322" s="5">
        <f>TITRES_STAT!D1325</f>
        <v>6.4950000000000001</v>
      </c>
      <c r="D1322" s="5">
        <f>TITRES_STAT!E1325</f>
        <v>6.6529999999999996</v>
      </c>
      <c r="E1322" s="2">
        <f t="shared" si="80"/>
        <v>-1498.0559999999982</v>
      </c>
      <c r="F1322" s="5" t="str">
        <f t="shared" si="83"/>
        <v>BEARISH</v>
      </c>
      <c r="G1322" s="5" t="str">
        <f t="shared" si="82"/>
        <v>NEUTRAL</v>
      </c>
      <c r="H1322" s="5" t="str">
        <f t="shared" si="81"/>
        <v>CONFIRMED BEARISH</v>
      </c>
    </row>
    <row r="1323" spans="1:8" ht="13.5" x14ac:dyDescent="0.25">
      <c r="A1323" s="3">
        <f>TITRES_STAT!B1326</f>
        <v>43937</v>
      </c>
      <c r="B1323" s="5">
        <f>TITRES_STAT!C1326</f>
        <v>8.9499999999999993</v>
      </c>
      <c r="C1323" s="5">
        <f>TITRES_STAT!D1326</f>
        <v>6.3879999999999999</v>
      </c>
      <c r="D1323" s="5">
        <f>TITRES_STAT!E1326</f>
        <v>6.6120000000000001</v>
      </c>
      <c r="E1323" s="2">
        <f t="shared" si="80"/>
        <v>-1504.6679999999983</v>
      </c>
      <c r="F1323" s="5" t="str">
        <f t="shared" si="83"/>
        <v>BULLISH</v>
      </c>
      <c r="G1323" s="5" t="str">
        <f t="shared" si="82"/>
        <v>NEUTRAL</v>
      </c>
      <c r="H1323" s="5" t="str">
        <f t="shared" si="81"/>
        <v>BULLISH DIVERGENCE</v>
      </c>
    </row>
    <row r="1324" spans="1:8" ht="13.5" x14ac:dyDescent="0.25">
      <c r="A1324" s="3">
        <f>TITRES_STAT!B1327</f>
        <v>43938</v>
      </c>
      <c r="B1324" s="5">
        <f>TITRES_STAT!C1327</f>
        <v>9</v>
      </c>
      <c r="C1324" s="5">
        <f>TITRES_STAT!D1327</f>
        <v>6.4240000000000004</v>
      </c>
      <c r="D1324" s="5">
        <f>TITRES_STAT!E1327</f>
        <v>6.5739999999999998</v>
      </c>
      <c r="E1324" s="2">
        <f t="shared" si="80"/>
        <v>-1498.0939999999982</v>
      </c>
      <c r="F1324" s="5" t="str">
        <f t="shared" si="83"/>
        <v>BEARISH</v>
      </c>
      <c r="G1324" s="5" t="str">
        <f t="shared" si="82"/>
        <v>NEUTRAL</v>
      </c>
      <c r="H1324" s="5" t="str">
        <f t="shared" si="81"/>
        <v>CONFIRMED BEARISH</v>
      </c>
    </row>
    <row r="1325" spans="1:8" ht="13.5" x14ac:dyDescent="0.25">
      <c r="A1325" s="3">
        <f>TITRES_STAT!B1328</f>
        <v>43941</v>
      </c>
      <c r="B1325" s="5">
        <f>TITRES_STAT!C1328</f>
        <v>9.25</v>
      </c>
      <c r="C1325" s="5">
        <f>TITRES_STAT!D1328</f>
        <v>6.6020000000000003</v>
      </c>
      <c r="D1325" s="5">
        <f>TITRES_STAT!E1328</f>
        <v>6.7960000000000003</v>
      </c>
      <c r="E1325" s="2">
        <f t="shared" si="80"/>
        <v>-1491.2979999999982</v>
      </c>
      <c r="F1325" s="5" t="str">
        <f t="shared" si="83"/>
        <v>BULLISH</v>
      </c>
      <c r="G1325" s="5" t="str">
        <f t="shared" si="82"/>
        <v>NEUTRAL</v>
      </c>
      <c r="H1325" s="5" t="str">
        <f t="shared" si="81"/>
        <v>CONFIRMED BULLISH</v>
      </c>
    </row>
    <row r="1326" spans="1:8" ht="13.5" x14ac:dyDescent="0.25">
      <c r="A1326" s="3">
        <f>TITRES_STAT!B1329</f>
        <v>43942</v>
      </c>
      <c r="B1326" s="5">
        <f>TITRES_STAT!C1329</f>
        <v>9.14</v>
      </c>
      <c r="C1326" s="5">
        <f>TITRES_STAT!D1329</f>
        <v>6.524</v>
      </c>
      <c r="D1326" s="5">
        <f>TITRES_STAT!E1329</f>
        <v>6.6840000000000002</v>
      </c>
      <c r="E1326" s="2">
        <f t="shared" si="80"/>
        <v>-1497.9819999999982</v>
      </c>
      <c r="F1326" s="5" t="str">
        <f t="shared" si="83"/>
        <v>BULLISH</v>
      </c>
      <c r="G1326" s="5" t="str">
        <f t="shared" si="82"/>
        <v>NEUTRAL</v>
      </c>
      <c r="H1326" s="5" t="str">
        <f t="shared" si="81"/>
        <v>CONFIRMED BULLISH</v>
      </c>
    </row>
    <row r="1327" spans="1:8" ht="13.5" x14ac:dyDescent="0.25">
      <c r="A1327" s="3">
        <f>TITRES_STAT!B1330</f>
        <v>43943</v>
      </c>
      <c r="B1327" s="5">
        <f>TITRES_STAT!C1330</f>
        <v>8.92</v>
      </c>
      <c r="C1327" s="5">
        <f>TITRES_STAT!D1330</f>
        <v>6.367</v>
      </c>
      <c r="D1327" s="5">
        <f>TITRES_STAT!E1330</f>
        <v>6.6189999999999998</v>
      </c>
      <c r="E1327" s="2">
        <f t="shared" si="80"/>
        <v>-1504.6009999999981</v>
      </c>
      <c r="F1327" s="5" t="str">
        <f t="shared" si="83"/>
        <v>BEARISH</v>
      </c>
      <c r="G1327" s="5" t="str">
        <f t="shared" si="82"/>
        <v>NEUTRAL</v>
      </c>
      <c r="H1327" s="5" t="str">
        <f t="shared" si="81"/>
        <v>CONFIRMED BEARISH</v>
      </c>
    </row>
    <row r="1328" spans="1:8" ht="13.5" x14ac:dyDescent="0.25">
      <c r="A1328" s="3">
        <f>TITRES_STAT!B1331</f>
        <v>43944</v>
      </c>
      <c r="B1328" s="5">
        <f>TITRES_STAT!C1331</f>
        <v>8.99</v>
      </c>
      <c r="C1328" s="5">
        <f>TITRES_STAT!D1331</f>
        <v>6.4160000000000004</v>
      </c>
      <c r="D1328" s="5">
        <f>TITRES_STAT!E1331</f>
        <v>6.6769999999999996</v>
      </c>
      <c r="E1328" s="2">
        <f t="shared" si="80"/>
        <v>-1497.9239999999982</v>
      </c>
      <c r="F1328" s="5" t="str">
        <f t="shared" si="83"/>
        <v>BULLISH</v>
      </c>
      <c r="G1328" s="5" t="str">
        <f t="shared" si="82"/>
        <v>NEUTRAL</v>
      </c>
      <c r="H1328" s="5" t="str">
        <f t="shared" si="81"/>
        <v>CONFIRMED BULLISH</v>
      </c>
    </row>
    <row r="1329" spans="1:8" ht="13.5" x14ac:dyDescent="0.25">
      <c r="A1329" s="3">
        <f>TITRES_STAT!B1332</f>
        <v>43945</v>
      </c>
      <c r="B1329" s="5">
        <f>TITRES_STAT!C1332</f>
        <v>8.99</v>
      </c>
      <c r="C1329" s="5">
        <f>TITRES_STAT!D1332</f>
        <v>6.4160000000000004</v>
      </c>
      <c r="D1329" s="5">
        <f>TITRES_STAT!E1332</f>
        <v>6.7510000000000003</v>
      </c>
      <c r="E1329" s="2">
        <f t="shared" si="80"/>
        <v>-1497.9239999999982</v>
      </c>
      <c r="F1329" s="5" t="str">
        <f t="shared" si="83"/>
        <v>BULLISH</v>
      </c>
      <c r="G1329" s="5" t="str">
        <f t="shared" si="82"/>
        <v>NEUTRAL</v>
      </c>
      <c r="H1329" s="5" t="str">
        <f t="shared" si="81"/>
        <v>BULLISH DIVERGENCE</v>
      </c>
    </row>
    <row r="1330" spans="1:8" ht="13.5" x14ac:dyDescent="0.25">
      <c r="A1330" s="3">
        <f>TITRES_STAT!B1333</f>
        <v>43948</v>
      </c>
      <c r="B1330" s="5">
        <f>TITRES_STAT!C1333</f>
        <v>9.09</v>
      </c>
      <c r="C1330" s="5">
        <f>TITRES_STAT!D1333</f>
        <v>6.4880000000000004</v>
      </c>
      <c r="D1330" s="5">
        <f>TITRES_STAT!E1333</f>
        <v>6.6840000000000002</v>
      </c>
      <c r="E1330" s="2">
        <f t="shared" si="80"/>
        <v>-1491.2399999999982</v>
      </c>
      <c r="F1330" s="5" t="str">
        <f t="shared" si="83"/>
        <v>BULLISH</v>
      </c>
      <c r="G1330" s="5" t="str">
        <f t="shared" si="82"/>
        <v>NEUTRAL</v>
      </c>
      <c r="H1330" s="5" t="str">
        <f t="shared" si="81"/>
        <v>BULLISH DIVERGENCE</v>
      </c>
    </row>
    <row r="1331" spans="1:8" ht="13.5" x14ac:dyDescent="0.25">
      <c r="A1331" s="3">
        <f>TITRES_STAT!B1334</f>
        <v>43949</v>
      </c>
      <c r="B1331" s="5">
        <f>TITRES_STAT!C1334</f>
        <v>9</v>
      </c>
      <c r="C1331" s="5">
        <f>TITRES_STAT!D1334</f>
        <v>6.4240000000000004</v>
      </c>
      <c r="D1331" s="5">
        <f>TITRES_STAT!E1334</f>
        <v>6.6859999999999999</v>
      </c>
      <c r="E1331" s="2">
        <f t="shared" si="80"/>
        <v>-1497.9259999999981</v>
      </c>
      <c r="F1331" s="5" t="str">
        <f t="shared" si="83"/>
        <v>BULLISH</v>
      </c>
      <c r="G1331" s="5" t="str">
        <f t="shared" si="82"/>
        <v>NEUTRAL</v>
      </c>
      <c r="H1331" s="5" t="str">
        <f t="shared" si="81"/>
        <v>BULLISH DIVERGENCE</v>
      </c>
    </row>
    <row r="1332" spans="1:8" ht="13.5" x14ac:dyDescent="0.25">
      <c r="A1332" s="3">
        <f>TITRES_STAT!B1335</f>
        <v>43950</v>
      </c>
      <c r="B1332" s="5">
        <f>TITRES_STAT!C1335</f>
        <v>8.99</v>
      </c>
      <c r="C1332" s="5">
        <f>TITRES_STAT!D1335</f>
        <v>6.4160000000000004</v>
      </c>
      <c r="D1332" s="5">
        <f>TITRES_STAT!E1335</f>
        <v>6.61</v>
      </c>
      <c r="E1332" s="2">
        <f t="shared" si="80"/>
        <v>-1504.535999999998</v>
      </c>
      <c r="F1332" s="5" t="str">
        <f t="shared" si="83"/>
        <v>BULLISH</v>
      </c>
      <c r="G1332" s="5" t="str">
        <f t="shared" si="82"/>
        <v>NEUTRAL</v>
      </c>
      <c r="H1332" s="5" t="str">
        <f t="shared" si="81"/>
        <v>CONFIRMED BULLISH</v>
      </c>
    </row>
    <row r="1333" spans="1:8" ht="13.5" x14ac:dyDescent="0.25">
      <c r="A1333" s="3">
        <f>TITRES_STAT!B1336</f>
        <v>43951</v>
      </c>
      <c r="B1333" s="5">
        <f>TITRES_STAT!C1336</f>
        <v>8.9</v>
      </c>
      <c r="C1333" s="5">
        <f>TITRES_STAT!D1336</f>
        <v>6.3520000000000003</v>
      </c>
      <c r="D1333" s="5">
        <f>TITRES_STAT!E1336</f>
        <v>6.4989999999999997</v>
      </c>
      <c r="E1333" s="2">
        <f t="shared" si="80"/>
        <v>-1511.034999999998</v>
      </c>
      <c r="F1333" s="5" t="str">
        <f t="shared" si="83"/>
        <v>BEARISH</v>
      </c>
      <c r="G1333" s="5" t="str">
        <f t="shared" si="82"/>
        <v>NEUTRAL</v>
      </c>
      <c r="H1333" s="5" t="str">
        <f t="shared" si="81"/>
        <v>CONFIRMED BEARISH</v>
      </c>
    </row>
    <row r="1334" spans="1:8" ht="13.5" x14ac:dyDescent="0.25">
      <c r="A1334" s="3">
        <f>TITRES_STAT!B1337</f>
        <v>43955</v>
      </c>
      <c r="B1334" s="5">
        <f>TITRES_STAT!C1337</f>
        <v>8.64</v>
      </c>
      <c r="C1334" s="5">
        <f>TITRES_STAT!D1337</f>
        <v>6.1669999999999998</v>
      </c>
      <c r="D1334" s="5">
        <f>TITRES_STAT!E1337</f>
        <v>6.43</v>
      </c>
      <c r="E1334" s="2">
        <f t="shared" si="80"/>
        <v>-1517.4649999999981</v>
      </c>
      <c r="F1334" s="5" t="str">
        <f t="shared" si="83"/>
        <v>BEARISH</v>
      </c>
      <c r="G1334" s="5" t="str">
        <f t="shared" si="82"/>
        <v>NEUTRAL</v>
      </c>
      <c r="H1334" s="5" t="str">
        <f t="shared" si="81"/>
        <v>CONFIRMED BEARISH</v>
      </c>
    </row>
    <row r="1335" spans="1:8" ht="13.5" x14ac:dyDescent="0.25">
      <c r="A1335" s="3">
        <f>TITRES_STAT!B1338</f>
        <v>43956</v>
      </c>
      <c r="B1335" s="5">
        <f>TITRES_STAT!C1338</f>
        <v>8.67</v>
      </c>
      <c r="C1335" s="5">
        <f>TITRES_STAT!D1338</f>
        <v>6.1879999999999997</v>
      </c>
      <c r="D1335" s="5">
        <f>TITRES_STAT!E1338</f>
        <v>6.4189999999999996</v>
      </c>
      <c r="E1335" s="2">
        <f t="shared" si="80"/>
        <v>-1511.045999999998</v>
      </c>
      <c r="F1335" s="5" t="str">
        <f t="shared" si="83"/>
        <v>BEARISH</v>
      </c>
      <c r="G1335" s="5" t="str">
        <f t="shared" si="82"/>
        <v>NEUTRAL</v>
      </c>
      <c r="H1335" s="5" t="str">
        <f t="shared" si="81"/>
        <v>CONFIRMED BEARISH</v>
      </c>
    </row>
    <row r="1336" spans="1:8" ht="13.5" x14ac:dyDescent="0.25">
      <c r="A1336" s="3">
        <f>TITRES_STAT!B1339</f>
        <v>43957</v>
      </c>
      <c r="B1336" s="5">
        <f>TITRES_STAT!C1339</f>
        <v>8.6999999999999993</v>
      </c>
      <c r="C1336" s="5">
        <f>TITRES_STAT!D1339</f>
        <v>6.2089999999999996</v>
      </c>
      <c r="D1336" s="5">
        <f>TITRES_STAT!E1339</f>
        <v>6.61</v>
      </c>
      <c r="E1336" s="2">
        <f t="shared" si="80"/>
        <v>-1504.4359999999981</v>
      </c>
      <c r="F1336" s="5" t="str">
        <f t="shared" si="83"/>
        <v>BEARISH</v>
      </c>
      <c r="G1336" s="5" t="str">
        <f t="shared" si="82"/>
        <v>NEUTRAL</v>
      </c>
      <c r="H1336" s="5" t="str">
        <f t="shared" si="81"/>
        <v>CONFIRMED BEARISH</v>
      </c>
    </row>
    <row r="1337" spans="1:8" ht="13.5" x14ac:dyDescent="0.25">
      <c r="A1337" s="3">
        <f>TITRES_STAT!B1340</f>
        <v>43958</v>
      </c>
      <c r="B1337" s="5">
        <f>TITRES_STAT!C1340</f>
        <v>8.9</v>
      </c>
      <c r="C1337" s="5">
        <f>TITRES_STAT!D1340</f>
        <v>6.3520000000000003</v>
      </c>
      <c r="D1337" s="5">
        <f>TITRES_STAT!E1340</f>
        <v>6.4169999999999998</v>
      </c>
      <c r="E1337" s="2">
        <f t="shared" si="80"/>
        <v>-1498.0189999999982</v>
      </c>
      <c r="F1337" s="5" t="str">
        <f t="shared" si="83"/>
        <v>BULLISH</v>
      </c>
      <c r="G1337" s="5" t="str">
        <f t="shared" si="82"/>
        <v>NEUTRAL</v>
      </c>
      <c r="H1337" s="5" t="str">
        <f t="shared" si="81"/>
        <v>BULLISH DIVERGENCE</v>
      </c>
    </row>
    <row r="1338" spans="1:8" ht="13.5" x14ac:dyDescent="0.25">
      <c r="A1338" s="3">
        <f>TITRES_STAT!B1341</f>
        <v>43959</v>
      </c>
      <c r="B1338" s="5">
        <f>TITRES_STAT!C1341</f>
        <v>8.64</v>
      </c>
      <c r="C1338" s="5">
        <f>TITRES_STAT!D1341</f>
        <v>6.1669999999999998</v>
      </c>
      <c r="D1338" s="5">
        <f>TITRES_STAT!E1341</f>
        <v>6.391</v>
      </c>
      <c r="E1338" s="2">
        <f t="shared" si="80"/>
        <v>-1504.4099999999983</v>
      </c>
      <c r="F1338" s="5" t="str">
        <f t="shared" si="83"/>
        <v>BULLISH</v>
      </c>
      <c r="G1338" s="5" t="str">
        <f t="shared" si="82"/>
        <v>NEUTRAL</v>
      </c>
      <c r="H1338" s="5" t="str">
        <f t="shared" si="81"/>
        <v>BULLISH DIVERGENCE</v>
      </c>
    </row>
    <row r="1339" spans="1:8" ht="13.5" x14ac:dyDescent="0.25">
      <c r="A1339" s="3">
        <f>TITRES_STAT!B1342</f>
        <v>43962</v>
      </c>
      <c r="B1339" s="5">
        <f>TITRES_STAT!C1342</f>
        <v>8.64</v>
      </c>
      <c r="C1339" s="5">
        <f>TITRES_STAT!D1342</f>
        <v>6.1669999999999998</v>
      </c>
      <c r="D1339" s="5">
        <f>TITRES_STAT!E1342</f>
        <v>6.3369999999999997</v>
      </c>
      <c r="E1339" s="2">
        <f t="shared" si="80"/>
        <v>-1504.4099999999983</v>
      </c>
      <c r="F1339" s="5" t="str">
        <f t="shared" si="83"/>
        <v>BULLISH</v>
      </c>
      <c r="G1339" s="5" t="str">
        <f t="shared" si="82"/>
        <v>NEUTRAL</v>
      </c>
      <c r="H1339" s="5" t="str">
        <f t="shared" si="81"/>
        <v>NEUTRAL</v>
      </c>
    </row>
    <row r="1340" spans="1:8" ht="13.5" x14ac:dyDescent="0.25">
      <c r="A1340" s="3">
        <f>TITRES_STAT!B1343</f>
        <v>43963</v>
      </c>
      <c r="B1340" s="5">
        <f>TITRES_STAT!C1343</f>
        <v>8.51</v>
      </c>
      <c r="C1340" s="5">
        <f>TITRES_STAT!D1343</f>
        <v>6.0739999999999998</v>
      </c>
      <c r="D1340" s="5">
        <f>TITRES_STAT!E1343</f>
        <v>6.2030000000000003</v>
      </c>
      <c r="E1340" s="2">
        <f t="shared" si="80"/>
        <v>-1510.6129999999982</v>
      </c>
      <c r="F1340" s="5" t="str">
        <f t="shared" si="83"/>
        <v>BULLISH</v>
      </c>
      <c r="G1340" s="5" t="str">
        <f t="shared" si="82"/>
        <v>NEUTRAL</v>
      </c>
      <c r="H1340" s="5" t="str">
        <f t="shared" si="81"/>
        <v>BULLISH DIVERGENCE</v>
      </c>
    </row>
    <row r="1341" spans="1:8" ht="13.5" x14ac:dyDescent="0.25">
      <c r="A1341" s="3">
        <f>TITRES_STAT!B1344</f>
        <v>43964</v>
      </c>
      <c r="B1341" s="5">
        <f>TITRES_STAT!C1344</f>
        <v>8.58</v>
      </c>
      <c r="C1341" s="5">
        <f>TITRES_STAT!D1344</f>
        <v>6.1239999999999997</v>
      </c>
      <c r="D1341" s="5">
        <f>TITRES_STAT!E1344</f>
        <v>6.4889999999999999</v>
      </c>
      <c r="E1341" s="2">
        <f t="shared" si="80"/>
        <v>-1504.1239999999982</v>
      </c>
      <c r="F1341" s="5" t="str">
        <f t="shared" si="83"/>
        <v>BULLISH</v>
      </c>
      <c r="G1341" s="5" t="str">
        <f t="shared" si="82"/>
        <v>NEUTRAL</v>
      </c>
      <c r="H1341" s="5" t="str">
        <f t="shared" si="81"/>
        <v>BULLISH DIVERGENCE</v>
      </c>
    </row>
    <row r="1342" spans="1:8" ht="13.5" x14ac:dyDescent="0.25">
      <c r="A1342" s="3">
        <f>TITRES_STAT!B1345</f>
        <v>43965</v>
      </c>
      <c r="B1342" s="5">
        <f>TITRES_STAT!C1345</f>
        <v>8.82</v>
      </c>
      <c r="C1342" s="5">
        <f>TITRES_STAT!D1345</f>
        <v>6.2949999999999999</v>
      </c>
      <c r="D1342" s="5">
        <f>TITRES_STAT!E1345</f>
        <v>6.6820000000000004</v>
      </c>
      <c r="E1342" s="2">
        <f t="shared" si="80"/>
        <v>-1497.4419999999982</v>
      </c>
      <c r="F1342" s="5" t="str">
        <f t="shared" si="83"/>
        <v>BULLISH</v>
      </c>
      <c r="G1342" s="5" t="str">
        <f t="shared" si="82"/>
        <v>NEUTRAL</v>
      </c>
      <c r="H1342" s="5" t="str">
        <f t="shared" si="81"/>
        <v>BULLISH DIVERGENCE</v>
      </c>
    </row>
    <row r="1343" spans="1:8" ht="13.5" x14ac:dyDescent="0.25">
      <c r="A1343" s="3">
        <f>TITRES_STAT!B1346</f>
        <v>43966</v>
      </c>
      <c r="B1343" s="5">
        <f>TITRES_STAT!C1346</f>
        <v>9</v>
      </c>
      <c r="C1343" s="5">
        <f>TITRES_STAT!D1346</f>
        <v>6.4240000000000004</v>
      </c>
      <c r="D1343" s="5">
        <f>TITRES_STAT!E1346</f>
        <v>6.78</v>
      </c>
      <c r="E1343" s="2">
        <f t="shared" si="80"/>
        <v>-1490.6619999999982</v>
      </c>
      <c r="F1343" s="5" t="str">
        <f t="shared" si="83"/>
        <v>BULLISH</v>
      </c>
      <c r="G1343" s="5" t="str">
        <f t="shared" si="82"/>
        <v>NEUTRAL</v>
      </c>
      <c r="H1343" s="5" t="str">
        <f t="shared" si="81"/>
        <v>CONFIRMED BULLISH</v>
      </c>
    </row>
    <row r="1344" spans="1:8" ht="13.5" x14ac:dyDescent="0.25">
      <c r="A1344" s="3">
        <f>TITRES_STAT!B1347</f>
        <v>43969</v>
      </c>
      <c r="B1344" s="5">
        <f>TITRES_STAT!C1347</f>
        <v>9.19</v>
      </c>
      <c r="C1344" s="5">
        <f>TITRES_STAT!D1347</f>
        <v>6.5590000000000002</v>
      </c>
      <c r="D1344" s="5">
        <f>TITRES_STAT!E1347</f>
        <v>6.8579999999999997</v>
      </c>
      <c r="E1344" s="2">
        <f t="shared" si="80"/>
        <v>-1483.8039999999983</v>
      </c>
      <c r="F1344" s="5" t="str">
        <f t="shared" si="83"/>
        <v>BULLISH</v>
      </c>
      <c r="G1344" s="5" t="str">
        <f t="shared" si="82"/>
        <v>NEUTRAL</v>
      </c>
      <c r="H1344" s="5" t="str">
        <f t="shared" si="81"/>
        <v>CONFIRMED BULLISH</v>
      </c>
    </row>
    <row r="1345" spans="1:8" ht="13.5" x14ac:dyDescent="0.25">
      <c r="A1345" s="3">
        <f>TITRES_STAT!B1348</f>
        <v>43970</v>
      </c>
      <c r="B1345" s="5">
        <f>TITRES_STAT!C1348</f>
        <v>9.25</v>
      </c>
      <c r="C1345" s="5">
        <f>TITRES_STAT!D1348</f>
        <v>6.6020000000000003</v>
      </c>
      <c r="D1345" s="5">
        <f>TITRES_STAT!E1348</f>
        <v>6.8579999999999997</v>
      </c>
      <c r="E1345" s="2">
        <f t="shared" si="80"/>
        <v>-1476.9459999999983</v>
      </c>
      <c r="F1345" s="5" t="str">
        <f t="shared" si="83"/>
        <v>BULLISH</v>
      </c>
      <c r="G1345" s="5" t="str">
        <f t="shared" si="82"/>
        <v>WEAK</v>
      </c>
      <c r="H1345" s="5" t="str">
        <f t="shared" si="81"/>
        <v>CONFIRMED BULLISH</v>
      </c>
    </row>
    <row r="1346" spans="1:8" ht="13.5" x14ac:dyDescent="0.25">
      <c r="A1346" s="3">
        <f>TITRES_STAT!B1349</f>
        <v>43971</v>
      </c>
      <c r="B1346" s="5">
        <f>TITRES_STAT!C1349</f>
        <v>9.07</v>
      </c>
      <c r="C1346" s="5">
        <f>TITRES_STAT!D1349</f>
        <v>6.4740000000000002</v>
      </c>
      <c r="D1346" s="5">
        <f>TITRES_STAT!E1349</f>
        <v>6.7370000000000001</v>
      </c>
      <c r="E1346" s="2">
        <f t="shared" si="80"/>
        <v>-1483.6829999999984</v>
      </c>
      <c r="F1346" s="5" t="str">
        <f t="shared" si="83"/>
        <v>BULLISH</v>
      </c>
      <c r="G1346" s="5" t="str">
        <f t="shared" si="82"/>
        <v>NEUTRAL</v>
      </c>
      <c r="H1346" s="5" t="str">
        <f t="shared" si="81"/>
        <v>CONFIRMED BULLISH</v>
      </c>
    </row>
    <row r="1347" spans="1:8" ht="13.5" x14ac:dyDescent="0.25">
      <c r="A1347" s="3">
        <f>TITRES_STAT!B1350</f>
        <v>43972</v>
      </c>
      <c r="B1347" s="5">
        <f>TITRES_STAT!C1350</f>
        <v>9.15</v>
      </c>
      <c r="C1347" s="5">
        <f>TITRES_STAT!D1350</f>
        <v>6.5309999999999997</v>
      </c>
      <c r="D1347" s="5">
        <f>TITRES_STAT!E1350</f>
        <v>6.5949999999999998</v>
      </c>
      <c r="E1347" s="2">
        <f t="shared" si="80"/>
        <v>-1477.0879999999984</v>
      </c>
      <c r="F1347" s="5" t="str">
        <f t="shared" si="83"/>
        <v>BULLISH</v>
      </c>
      <c r="G1347" s="5" t="str">
        <f t="shared" si="82"/>
        <v>NEUTRAL</v>
      </c>
      <c r="H1347" s="5" t="str">
        <f t="shared" si="81"/>
        <v>CONFIRMED BULLISH</v>
      </c>
    </row>
    <row r="1348" spans="1:8" ht="13.5" x14ac:dyDescent="0.25">
      <c r="A1348" s="3">
        <f>TITRES_STAT!B1351</f>
        <v>43973</v>
      </c>
      <c r="B1348" s="5">
        <f>TITRES_STAT!C1351</f>
        <v>8.92</v>
      </c>
      <c r="C1348" s="5">
        <f>TITRES_STAT!D1351</f>
        <v>6.367</v>
      </c>
      <c r="D1348" s="5">
        <f>TITRES_STAT!E1351</f>
        <v>6.8029999999999999</v>
      </c>
      <c r="E1348" s="2">
        <f t="shared" ref="E1348:E1411" si="84">IF(B1348&gt;B1347, E1347+D1348, IF(B1348&lt;B1347, E1347-D1348, E1347))</f>
        <v>-1483.8909999999985</v>
      </c>
      <c r="F1348" s="5" t="str">
        <f t="shared" si="83"/>
        <v>BULLISH</v>
      </c>
      <c r="G1348" s="5" t="str">
        <f t="shared" si="82"/>
        <v>NEUTRAL</v>
      </c>
      <c r="H1348" s="5" t="str">
        <f t="shared" si="81"/>
        <v>BULLISH DIVERGENCE</v>
      </c>
    </row>
    <row r="1349" spans="1:8" ht="13.5" x14ac:dyDescent="0.25">
      <c r="A1349" s="3">
        <f>TITRES_STAT!B1352</f>
        <v>43977</v>
      </c>
      <c r="B1349" s="5">
        <f>TITRES_STAT!C1352</f>
        <v>9.15</v>
      </c>
      <c r="C1349" s="5">
        <f>TITRES_STAT!D1352</f>
        <v>6.5309999999999997</v>
      </c>
      <c r="D1349" s="5">
        <f>TITRES_STAT!E1352</f>
        <v>6.7960000000000003</v>
      </c>
      <c r="E1349" s="2">
        <f t="shared" si="84"/>
        <v>-1477.0949999999984</v>
      </c>
      <c r="F1349" s="5" t="str">
        <f t="shared" si="83"/>
        <v>BULLISH</v>
      </c>
      <c r="G1349" s="5" t="str">
        <f t="shared" si="82"/>
        <v>NEUTRAL</v>
      </c>
      <c r="H1349" s="5" t="str">
        <f t="shared" si="81"/>
        <v>BULLISH DIVERGENCE</v>
      </c>
    </row>
    <row r="1350" spans="1:8" ht="13.5" x14ac:dyDescent="0.25">
      <c r="A1350" s="3">
        <f>TITRES_STAT!B1353</f>
        <v>43978</v>
      </c>
      <c r="B1350" s="5">
        <f>TITRES_STAT!C1353</f>
        <v>9.15</v>
      </c>
      <c r="C1350" s="5">
        <f>TITRES_STAT!D1353</f>
        <v>6.5309999999999997</v>
      </c>
      <c r="D1350" s="5">
        <f>TITRES_STAT!E1353</f>
        <v>6.5960000000000001</v>
      </c>
      <c r="E1350" s="2">
        <f t="shared" si="84"/>
        <v>-1477.0949999999984</v>
      </c>
      <c r="F1350" s="5" t="str">
        <f t="shared" si="83"/>
        <v>BEARISH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5">
        <f>TITRES_STAT!C1354</f>
        <v>8.8800000000000008</v>
      </c>
      <c r="C1351" s="5">
        <f>TITRES_STAT!D1354</f>
        <v>6.3380000000000001</v>
      </c>
      <c r="D1351" s="5">
        <f>TITRES_STAT!E1354</f>
        <v>6.7160000000000002</v>
      </c>
      <c r="E1351" s="2">
        <f t="shared" si="84"/>
        <v>-1483.8109999999983</v>
      </c>
      <c r="F1351" s="5" t="str">
        <f t="shared" si="83"/>
        <v>BEARISH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CONFIRMED BEARISH</v>
      </c>
    </row>
    <row r="1352" spans="1:8" ht="13.5" x14ac:dyDescent="0.25">
      <c r="A1352" s="3">
        <f>TITRES_STAT!B1355</f>
        <v>43980</v>
      </c>
      <c r="B1352" s="5">
        <f>TITRES_STAT!C1355</f>
        <v>9</v>
      </c>
      <c r="C1352" s="5">
        <f>TITRES_STAT!D1355</f>
        <v>6.4240000000000004</v>
      </c>
      <c r="D1352" s="5">
        <f>TITRES_STAT!E1355</f>
        <v>6.742</v>
      </c>
      <c r="E1352" s="2">
        <f t="shared" si="84"/>
        <v>-1477.0689999999984</v>
      </c>
      <c r="F1352" s="5" t="str">
        <f t="shared" ref="F1352:F1415" si="87">IF(E1352&gt;E1347,"BULLISH",IF(E1352&lt;E1347,"BEARISH","NEUTRAL"))</f>
        <v>BULLISH</v>
      </c>
      <c r="G1352" s="5" t="str">
        <f t="shared" si="86"/>
        <v>NEUTRAL</v>
      </c>
      <c r="H1352" s="5" t="str">
        <f t="shared" si="85"/>
        <v>BULLISH DIVERGENCE</v>
      </c>
    </row>
    <row r="1353" spans="1:8" ht="13.5" x14ac:dyDescent="0.25">
      <c r="A1353" s="3">
        <f>TITRES_STAT!B1356</f>
        <v>43983</v>
      </c>
      <c r="B1353" s="5">
        <f>TITRES_STAT!C1356</f>
        <v>9.1</v>
      </c>
      <c r="C1353" s="5">
        <f>TITRES_STAT!D1356</f>
        <v>6.4950000000000001</v>
      </c>
      <c r="D1353" s="5">
        <f>TITRES_STAT!E1356</f>
        <v>6.77</v>
      </c>
      <c r="E1353" s="2">
        <f t="shared" si="84"/>
        <v>-1470.2989999999984</v>
      </c>
      <c r="F1353" s="5" t="str">
        <f t="shared" si="87"/>
        <v>BULLISH</v>
      </c>
      <c r="G1353" s="5" t="str">
        <f t="shared" si="86"/>
        <v>NEUTRAL</v>
      </c>
      <c r="H1353" s="5" t="str">
        <f t="shared" si="85"/>
        <v>CONFIRMED BULLISH</v>
      </c>
    </row>
    <row r="1354" spans="1:8" ht="13.5" x14ac:dyDescent="0.25">
      <c r="A1354" s="3">
        <f>TITRES_STAT!B1357</f>
        <v>43984</v>
      </c>
      <c r="B1354" s="5">
        <f>TITRES_STAT!C1357</f>
        <v>9.1300000000000008</v>
      </c>
      <c r="C1354" s="5">
        <f>TITRES_STAT!D1357</f>
        <v>6.516</v>
      </c>
      <c r="D1354" s="5">
        <f>TITRES_STAT!E1357</f>
        <v>6.7439999999999998</v>
      </c>
      <c r="E1354" s="2">
        <f t="shared" si="84"/>
        <v>-1463.5549999999985</v>
      </c>
      <c r="F1354" s="5" t="str">
        <f t="shared" si="87"/>
        <v>BULLISH</v>
      </c>
      <c r="G1354" s="5" t="str">
        <f t="shared" si="86"/>
        <v>NEUTRAL</v>
      </c>
      <c r="H1354" s="5" t="str">
        <f t="shared" si="85"/>
        <v>BULLISH DIVERGENCE</v>
      </c>
    </row>
    <row r="1355" spans="1:8" ht="13.5" x14ac:dyDescent="0.25">
      <c r="A1355" s="3">
        <f>TITRES_STAT!B1358</f>
        <v>43985</v>
      </c>
      <c r="B1355" s="5">
        <f>TITRES_STAT!C1358</f>
        <v>9.09</v>
      </c>
      <c r="C1355" s="5">
        <f>TITRES_STAT!D1358</f>
        <v>6.4880000000000004</v>
      </c>
      <c r="D1355" s="5">
        <f>TITRES_STAT!E1358</f>
        <v>6.6210000000000004</v>
      </c>
      <c r="E1355" s="2">
        <f t="shared" si="84"/>
        <v>-1470.1759999999986</v>
      </c>
      <c r="F1355" s="5" t="str">
        <f t="shared" si="87"/>
        <v>BULLISH</v>
      </c>
      <c r="G1355" s="5" t="str">
        <f t="shared" si="86"/>
        <v>NEUTRAL</v>
      </c>
      <c r="H1355" s="5" t="str">
        <f t="shared" si="85"/>
        <v>BULLISH DIVERGENCE</v>
      </c>
    </row>
    <row r="1356" spans="1:8" ht="13.5" x14ac:dyDescent="0.25">
      <c r="A1356" s="3">
        <f>TITRES_STAT!B1359</f>
        <v>43986</v>
      </c>
      <c r="B1356" s="5">
        <f>TITRES_STAT!C1359</f>
        <v>8.8699999999999992</v>
      </c>
      <c r="C1356" s="5">
        <f>TITRES_STAT!D1359</f>
        <v>6.3310000000000004</v>
      </c>
      <c r="D1356" s="5">
        <f>TITRES_STAT!E1359</f>
        <v>6.6349999999999998</v>
      </c>
      <c r="E1356" s="2">
        <f t="shared" si="84"/>
        <v>-1476.8109999999986</v>
      </c>
      <c r="F1356" s="5" t="str">
        <f t="shared" si="87"/>
        <v>BULLISH</v>
      </c>
      <c r="G1356" s="5" t="str">
        <f t="shared" si="86"/>
        <v>NEUTRAL</v>
      </c>
      <c r="H1356" s="5" t="str">
        <f t="shared" si="85"/>
        <v>BULLISH DIVERGENCE</v>
      </c>
    </row>
    <row r="1357" spans="1:8" ht="13.5" x14ac:dyDescent="0.25">
      <c r="A1357" s="3">
        <f>TITRES_STAT!B1360</f>
        <v>43987</v>
      </c>
      <c r="B1357" s="5">
        <f>TITRES_STAT!C1360</f>
        <v>9.06</v>
      </c>
      <c r="C1357" s="5">
        <f>TITRES_STAT!D1360</f>
        <v>6.4660000000000002</v>
      </c>
      <c r="D1357" s="5">
        <f>TITRES_STAT!E1360</f>
        <v>6.7850000000000001</v>
      </c>
      <c r="E1357" s="2">
        <f t="shared" si="84"/>
        <v>-1470.0259999999985</v>
      </c>
      <c r="F1357" s="5" t="str">
        <f t="shared" si="87"/>
        <v>BULLISH</v>
      </c>
      <c r="G1357" s="5" t="str">
        <f t="shared" si="86"/>
        <v>NEUTRAL</v>
      </c>
      <c r="H1357" s="5" t="str">
        <f t="shared" si="85"/>
        <v>CONFIRMED BULLISH</v>
      </c>
    </row>
    <row r="1358" spans="1:8" ht="13.5" x14ac:dyDescent="0.25">
      <c r="A1358" s="3">
        <f>TITRES_STAT!B1361</f>
        <v>43990</v>
      </c>
      <c r="B1358" s="5">
        <f>TITRES_STAT!C1361</f>
        <v>9.15</v>
      </c>
      <c r="C1358" s="5">
        <f>TITRES_STAT!D1361</f>
        <v>6.5309999999999997</v>
      </c>
      <c r="D1358" s="5">
        <f>TITRES_STAT!E1361</f>
        <v>6.8330000000000002</v>
      </c>
      <c r="E1358" s="2">
        <f t="shared" si="84"/>
        <v>-1463.1929999999984</v>
      </c>
      <c r="F1358" s="5" t="str">
        <f t="shared" si="87"/>
        <v>BULLISH</v>
      </c>
      <c r="G1358" s="5" t="str">
        <f t="shared" si="86"/>
        <v>NEUTRAL</v>
      </c>
      <c r="H1358" s="5" t="str">
        <f t="shared" si="85"/>
        <v>CONFIRMED BULLISH</v>
      </c>
    </row>
    <row r="1359" spans="1:8" ht="13.5" x14ac:dyDescent="0.25">
      <c r="A1359" s="3">
        <f>TITRES_STAT!B1362</f>
        <v>43991</v>
      </c>
      <c r="B1359" s="5">
        <f>TITRES_STAT!C1362</f>
        <v>9.1999999999999993</v>
      </c>
      <c r="C1359" s="5">
        <f>TITRES_STAT!D1362</f>
        <v>6.5659999999999998</v>
      </c>
      <c r="D1359" s="5">
        <f>TITRES_STAT!E1362</f>
        <v>6.7919999999999998</v>
      </c>
      <c r="E1359" s="2">
        <f t="shared" si="84"/>
        <v>-1456.4009999999985</v>
      </c>
      <c r="F1359" s="5" t="str">
        <f t="shared" si="87"/>
        <v>BULLISH</v>
      </c>
      <c r="G1359" s="5" t="str">
        <f t="shared" si="86"/>
        <v>NEUTRAL</v>
      </c>
      <c r="H1359" s="5" t="str">
        <f t="shared" si="85"/>
        <v>CONFIRMED BULLISH</v>
      </c>
    </row>
    <row r="1360" spans="1:8" ht="13.5" x14ac:dyDescent="0.25">
      <c r="A1360" s="3">
        <f>TITRES_STAT!B1363</f>
        <v>43992</v>
      </c>
      <c r="B1360" s="5">
        <f>TITRES_STAT!C1363</f>
        <v>9.2799999999999994</v>
      </c>
      <c r="C1360" s="5">
        <f>TITRES_STAT!D1363</f>
        <v>6.6230000000000002</v>
      </c>
      <c r="D1360" s="5">
        <f>TITRES_STAT!E1363</f>
        <v>6.9119999999999999</v>
      </c>
      <c r="E1360" s="2">
        <f t="shared" si="84"/>
        <v>-1449.4889999999984</v>
      </c>
      <c r="F1360" s="5" t="str">
        <f t="shared" si="87"/>
        <v>BULLISH</v>
      </c>
      <c r="G1360" s="5" t="str">
        <f t="shared" si="86"/>
        <v>NEUTRAL</v>
      </c>
      <c r="H1360" s="5" t="str">
        <f t="shared" si="85"/>
        <v>CONFIRMED BULLISH</v>
      </c>
    </row>
    <row r="1361" spans="1:8" ht="13.5" x14ac:dyDescent="0.25">
      <c r="A1361" s="3">
        <f>TITRES_STAT!B1364</f>
        <v>43993</v>
      </c>
      <c r="B1361" s="5">
        <f>TITRES_STAT!C1364</f>
        <v>9.3000000000000007</v>
      </c>
      <c r="C1361" s="5">
        <f>TITRES_STAT!D1364</f>
        <v>6.6379999999999999</v>
      </c>
      <c r="D1361" s="5">
        <f>TITRES_STAT!E1364</f>
        <v>6.8479999999999999</v>
      </c>
      <c r="E1361" s="2">
        <f t="shared" si="84"/>
        <v>-1442.6409999999985</v>
      </c>
      <c r="F1361" s="5" t="str">
        <f t="shared" si="87"/>
        <v>BULLISH</v>
      </c>
      <c r="G1361" s="5" t="str">
        <f t="shared" si="86"/>
        <v>WEAK</v>
      </c>
      <c r="H1361" s="5" t="str">
        <f t="shared" si="85"/>
        <v>CONFIRMED BULLISH</v>
      </c>
    </row>
    <row r="1362" spans="1:8" ht="13.5" x14ac:dyDescent="0.25">
      <c r="A1362" s="3">
        <f>TITRES_STAT!B1365</f>
        <v>43994</v>
      </c>
      <c r="B1362" s="5">
        <f>TITRES_STAT!C1365</f>
        <v>9.36</v>
      </c>
      <c r="C1362" s="5">
        <f>TITRES_STAT!D1365</f>
        <v>6.681</v>
      </c>
      <c r="D1362" s="5">
        <f>TITRES_STAT!E1365</f>
        <v>6.9059999999999997</v>
      </c>
      <c r="E1362" s="2">
        <f t="shared" si="84"/>
        <v>-1435.7349999999985</v>
      </c>
      <c r="F1362" s="5" t="str">
        <f t="shared" si="87"/>
        <v>BULLISH</v>
      </c>
      <c r="G1362" s="5" t="str">
        <f t="shared" si="86"/>
        <v>WEAK</v>
      </c>
      <c r="H1362" s="5" t="str">
        <f t="shared" si="85"/>
        <v>CONFIRMED BULLISH</v>
      </c>
    </row>
    <row r="1363" spans="1:8" ht="13.5" x14ac:dyDescent="0.25">
      <c r="A1363" s="3">
        <f>TITRES_STAT!B1366</f>
        <v>43997</v>
      </c>
      <c r="B1363" s="5">
        <f>TITRES_STAT!C1366</f>
        <v>9.3000000000000007</v>
      </c>
      <c r="C1363" s="5">
        <f>TITRES_STAT!D1366</f>
        <v>6.6379999999999999</v>
      </c>
      <c r="D1363" s="5">
        <f>TITRES_STAT!E1366</f>
        <v>6.8979999999999997</v>
      </c>
      <c r="E1363" s="2">
        <f t="shared" si="84"/>
        <v>-1442.6329999999984</v>
      </c>
      <c r="F1363" s="5" t="str">
        <f t="shared" si="87"/>
        <v>BULLISH</v>
      </c>
      <c r="G1363" s="5" t="str">
        <f t="shared" si="86"/>
        <v>NEUTRAL</v>
      </c>
      <c r="H1363" s="5" t="str">
        <f t="shared" si="85"/>
        <v>CONFIRMED BULLISH</v>
      </c>
    </row>
    <row r="1364" spans="1:8" ht="13.5" x14ac:dyDescent="0.25">
      <c r="A1364" s="3">
        <f>TITRES_STAT!B1367</f>
        <v>43998</v>
      </c>
      <c r="B1364" s="5">
        <f>TITRES_STAT!C1367</f>
        <v>9.3000000000000007</v>
      </c>
      <c r="C1364" s="5">
        <f>TITRES_STAT!D1367</f>
        <v>6.6379999999999999</v>
      </c>
      <c r="D1364" s="5">
        <f>TITRES_STAT!E1367</f>
        <v>6.8920000000000003</v>
      </c>
      <c r="E1364" s="2">
        <f t="shared" si="84"/>
        <v>-1442.6329999999984</v>
      </c>
      <c r="F1364" s="5" t="str">
        <f t="shared" si="87"/>
        <v>BULLISH</v>
      </c>
      <c r="G1364" s="5" t="str">
        <f t="shared" si="86"/>
        <v>NEUTRAL</v>
      </c>
      <c r="H1364" s="5" t="str">
        <f t="shared" si="85"/>
        <v>CONFIRMED BULLISH</v>
      </c>
    </row>
    <row r="1365" spans="1:8" ht="13.5" x14ac:dyDescent="0.25">
      <c r="A1365" s="3">
        <f>TITRES_STAT!B1368</f>
        <v>43999</v>
      </c>
      <c r="B1365" s="5">
        <f>TITRES_STAT!C1368</f>
        <v>9.2799999999999994</v>
      </c>
      <c r="C1365" s="5">
        <f>TITRES_STAT!D1368</f>
        <v>6.6230000000000002</v>
      </c>
      <c r="D1365" s="5">
        <f>TITRES_STAT!E1368</f>
        <v>6.9</v>
      </c>
      <c r="E1365" s="2">
        <f t="shared" si="84"/>
        <v>-1449.5329999999985</v>
      </c>
      <c r="F1365" s="5" t="str">
        <f t="shared" si="87"/>
        <v>BEARISH</v>
      </c>
      <c r="G1365" s="5" t="str">
        <f t="shared" si="86"/>
        <v>NEUTRAL</v>
      </c>
      <c r="H1365" s="5" t="str">
        <f t="shared" si="85"/>
        <v>NEUTRAL</v>
      </c>
    </row>
    <row r="1366" spans="1:8" ht="13.5" x14ac:dyDescent="0.25">
      <c r="A1366" s="3">
        <f>TITRES_STAT!B1369</f>
        <v>44000</v>
      </c>
      <c r="B1366" s="5">
        <f>TITRES_STAT!C1369</f>
        <v>9.3000000000000007</v>
      </c>
      <c r="C1366" s="5">
        <f>TITRES_STAT!D1369</f>
        <v>6.6379999999999999</v>
      </c>
      <c r="D1366" s="5">
        <f>TITRES_STAT!E1369</f>
        <v>6.7729999999999997</v>
      </c>
      <c r="E1366" s="2">
        <f t="shared" si="84"/>
        <v>-1442.7599999999986</v>
      </c>
      <c r="F1366" s="5" t="str">
        <f t="shared" si="87"/>
        <v>BEARISH</v>
      </c>
      <c r="G1366" s="5" t="str">
        <f t="shared" si="86"/>
        <v>NEUTRAL</v>
      </c>
      <c r="H1366" s="5" t="str">
        <f t="shared" si="85"/>
        <v>NEUTRAL</v>
      </c>
    </row>
    <row r="1367" spans="1:8" ht="13.5" x14ac:dyDescent="0.25">
      <c r="A1367" s="3">
        <f>TITRES_STAT!B1370</f>
        <v>44001</v>
      </c>
      <c r="B1367" s="5">
        <f>TITRES_STAT!C1370</f>
        <v>9.27</v>
      </c>
      <c r="C1367" s="5">
        <f>TITRES_STAT!D1370</f>
        <v>6.6159999999999997</v>
      </c>
      <c r="D1367" s="5">
        <f>TITRES_STAT!E1370</f>
        <v>6.7389999999999999</v>
      </c>
      <c r="E1367" s="2">
        <f t="shared" si="84"/>
        <v>-1449.4989999999987</v>
      </c>
      <c r="F1367" s="5" t="str">
        <f t="shared" si="87"/>
        <v>BEARISH</v>
      </c>
      <c r="G1367" s="5" t="str">
        <f t="shared" si="86"/>
        <v>NEUTRAL</v>
      </c>
      <c r="H1367" s="5" t="str">
        <f t="shared" si="85"/>
        <v>CONFIRMED BEARISH</v>
      </c>
    </row>
    <row r="1368" spans="1:8" ht="13.5" x14ac:dyDescent="0.25">
      <c r="A1368" s="3">
        <f>TITRES_STAT!B1371</f>
        <v>44004</v>
      </c>
      <c r="B1368" s="5">
        <f>TITRES_STAT!C1371</f>
        <v>9.18</v>
      </c>
      <c r="C1368" s="5">
        <f>TITRES_STAT!D1371</f>
        <v>6.5519999999999996</v>
      </c>
      <c r="D1368" s="5">
        <f>TITRES_STAT!E1371</f>
        <v>6.6180000000000003</v>
      </c>
      <c r="E1368" s="2">
        <f t="shared" si="84"/>
        <v>-1456.1169999999986</v>
      </c>
      <c r="F1368" s="5" t="str">
        <f t="shared" si="87"/>
        <v>BEARISH</v>
      </c>
      <c r="G1368" s="5" t="str">
        <f t="shared" si="86"/>
        <v>NEUTRAL</v>
      </c>
      <c r="H1368" s="5" t="str">
        <f t="shared" si="85"/>
        <v>CONFIRMED BEARISH</v>
      </c>
    </row>
    <row r="1369" spans="1:8" ht="13.5" x14ac:dyDescent="0.25">
      <c r="A1369" s="3">
        <f>TITRES_STAT!B1372</f>
        <v>44005</v>
      </c>
      <c r="B1369" s="5">
        <f>TITRES_STAT!C1372</f>
        <v>9.15</v>
      </c>
      <c r="C1369" s="5">
        <f>TITRES_STAT!D1372</f>
        <v>6.5309999999999997</v>
      </c>
      <c r="D1369" s="5">
        <f>TITRES_STAT!E1372</f>
        <v>6.6369999999999996</v>
      </c>
      <c r="E1369" s="2">
        <f t="shared" si="84"/>
        <v>-1462.7539999999985</v>
      </c>
      <c r="F1369" s="5" t="str">
        <f t="shared" si="87"/>
        <v>BEARISH</v>
      </c>
      <c r="G1369" s="5" t="str">
        <f t="shared" si="86"/>
        <v>NEUTRAL</v>
      </c>
      <c r="H1369" s="5" t="str">
        <f t="shared" si="85"/>
        <v>CONFIRMED BEARISH</v>
      </c>
    </row>
    <row r="1370" spans="1:8" ht="13.5" x14ac:dyDescent="0.25">
      <c r="A1370" s="3">
        <f>TITRES_STAT!B1373</f>
        <v>44006</v>
      </c>
      <c r="B1370" s="5">
        <f>TITRES_STAT!C1373</f>
        <v>9.07</v>
      </c>
      <c r="C1370" s="5">
        <f>TITRES_STAT!D1373</f>
        <v>6.4740000000000002</v>
      </c>
      <c r="D1370" s="5">
        <f>TITRES_STAT!E1373</f>
        <v>6.5419999999999998</v>
      </c>
      <c r="E1370" s="2">
        <f t="shared" si="84"/>
        <v>-1469.2959999999985</v>
      </c>
      <c r="F1370" s="5" t="str">
        <f t="shared" si="87"/>
        <v>BEARISH</v>
      </c>
      <c r="G1370" s="5" t="str">
        <f t="shared" si="86"/>
        <v>NEUTRAL</v>
      </c>
      <c r="H1370" s="5" t="str">
        <f t="shared" si="85"/>
        <v>CONFIRMED BEARISH</v>
      </c>
    </row>
    <row r="1371" spans="1:8" ht="13.5" x14ac:dyDescent="0.25">
      <c r="A1371" s="3">
        <f>TITRES_STAT!B1374</f>
        <v>44007</v>
      </c>
      <c r="B1371" s="5">
        <f>TITRES_STAT!C1374</f>
        <v>8.8000000000000007</v>
      </c>
      <c r="C1371" s="5">
        <f>TITRES_STAT!D1374</f>
        <v>6.2809999999999997</v>
      </c>
      <c r="D1371" s="5">
        <f>TITRES_STAT!E1374</f>
        <v>6.5149999999999997</v>
      </c>
      <c r="E1371" s="2">
        <f t="shared" si="84"/>
        <v>-1475.8109999999986</v>
      </c>
      <c r="F1371" s="5" t="str">
        <f t="shared" si="87"/>
        <v>BEARISH</v>
      </c>
      <c r="G1371" s="5" t="str">
        <f t="shared" si="86"/>
        <v>STRONG</v>
      </c>
      <c r="H1371" s="5" t="str">
        <f t="shared" si="85"/>
        <v>CONFIRMED BEARISH</v>
      </c>
    </row>
    <row r="1372" spans="1:8" ht="13.5" x14ac:dyDescent="0.25">
      <c r="A1372" s="3">
        <f>TITRES_STAT!B1375</f>
        <v>44008</v>
      </c>
      <c r="B1372" s="5">
        <f>TITRES_STAT!C1375</f>
        <v>8.8000000000000007</v>
      </c>
      <c r="C1372" s="5">
        <f>TITRES_STAT!D1375</f>
        <v>6.2809999999999997</v>
      </c>
      <c r="D1372" s="5">
        <f>TITRES_STAT!E1375</f>
        <v>6.3559999999999999</v>
      </c>
      <c r="E1372" s="2">
        <f t="shared" si="84"/>
        <v>-1475.8109999999986</v>
      </c>
      <c r="F1372" s="5" t="str">
        <f t="shared" si="87"/>
        <v>BEARISH</v>
      </c>
      <c r="G1372" s="5" t="str">
        <f t="shared" si="86"/>
        <v>NEUTRAL</v>
      </c>
      <c r="H1372" s="5" t="str">
        <f t="shared" si="85"/>
        <v>CONFIRMED BEARISH</v>
      </c>
    </row>
    <row r="1373" spans="1:8" ht="13.5" x14ac:dyDescent="0.25">
      <c r="A1373" s="3">
        <f>TITRES_STAT!B1376</f>
        <v>44011</v>
      </c>
      <c r="B1373" s="5">
        <f>TITRES_STAT!C1376</f>
        <v>8.5399999999999991</v>
      </c>
      <c r="C1373" s="5">
        <f>TITRES_STAT!D1376</f>
        <v>6.0949999999999998</v>
      </c>
      <c r="D1373" s="5">
        <f>TITRES_STAT!E1376</f>
        <v>6.1609999999999996</v>
      </c>
      <c r="E1373" s="2">
        <f t="shared" si="84"/>
        <v>-1481.9719999999986</v>
      </c>
      <c r="F1373" s="5" t="str">
        <f t="shared" si="87"/>
        <v>BEARISH</v>
      </c>
      <c r="G1373" s="5" t="str">
        <f t="shared" si="86"/>
        <v>NEUTRAL</v>
      </c>
      <c r="H1373" s="5" t="str">
        <f t="shared" si="85"/>
        <v>CONFIRMED BEARISH</v>
      </c>
    </row>
    <row r="1374" spans="1:8" ht="13.5" x14ac:dyDescent="0.25">
      <c r="A1374" s="3">
        <f>TITRES_STAT!B1377</f>
        <v>44012</v>
      </c>
      <c r="B1374" s="5">
        <f>TITRES_STAT!C1377</f>
        <v>8.3800000000000008</v>
      </c>
      <c r="C1374" s="5">
        <f>TITRES_STAT!D1377</f>
        <v>5.9809999999999999</v>
      </c>
      <c r="D1374" s="5">
        <f>TITRES_STAT!E1377</f>
        <v>6.0229999999999997</v>
      </c>
      <c r="E1374" s="2">
        <f t="shared" si="84"/>
        <v>-1487.9949999999985</v>
      </c>
      <c r="F1374" s="5" t="str">
        <f t="shared" si="87"/>
        <v>BEARISH</v>
      </c>
      <c r="G1374" s="5" t="str">
        <f t="shared" si="86"/>
        <v>NEUTRAL</v>
      </c>
      <c r="H1374" s="5" t="str">
        <f t="shared" si="85"/>
        <v>CONFIRMED BEARISH</v>
      </c>
    </row>
    <row r="1375" spans="1:8" ht="13.5" x14ac:dyDescent="0.25">
      <c r="A1375" s="3">
        <f>TITRES_STAT!B1378</f>
        <v>44013</v>
      </c>
      <c r="B1375" s="5">
        <f>TITRES_STAT!C1378</f>
        <v>8.06</v>
      </c>
      <c r="C1375" s="5">
        <f>TITRES_STAT!D1378</f>
        <v>5.7530000000000001</v>
      </c>
      <c r="D1375" s="5">
        <f>TITRES_STAT!E1378</f>
        <v>5.891</v>
      </c>
      <c r="E1375" s="2">
        <f t="shared" si="84"/>
        <v>-1493.8859999999986</v>
      </c>
      <c r="F1375" s="5" t="str">
        <f t="shared" si="87"/>
        <v>BEARISH</v>
      </c>
      <c r="G1375" s="5" t="str">
        <f t="shared" si="86"/>
        <v>NEUTRAL</v>
      </c>
      <c r="H1375" s="5" t="str">
        <f t="shared" si="85"/>
        <v>CONFIRMED BEARISH</v>
      </c>
    </row>
    <row r="1376" spans="1:8" ht="13.5" x14ac:dyDescent="0.25">
      <c r="A1376" s="3">
        <f>TITRES_STAT!B1379</f>
        <v>44014</v>
      </c>
      <c r="B1376" s="5">
        <f>TITRES_STAT!C1379</f>
        <v>8.06</v>
      </c>
      <c r="C1376" s="5">
        <f>TITRES_STAT!D1379</f>
        <v>5.7530000000000001</v>
      </c>
      <c r="D1376" s="5">
        <f>TITRES_STAT!E1379</f>
        <v>5.9420000000000002</v>
      </c>
      <c r="E1376" s="2">
        <f t="shared" si="84"/>
        <v>-1493.8859999999986</v>
      </c>
      <c r="F1376" s="5" t="str">
        <f t="shared" si="87"/>
        <v>BEARISH</v>
      </c>
      <c r="G1376" s="5" t="str">
        <f t="shared" si="86"/>
        <v>NEUTRAL</v>
      </c>
      <c r="H1376" s="5" t="str">
        <f t="shared" si="85"/>
        <v>CONFIRMED BEARISH</v>
      </c>
    </row>
    <row r="1377" spans="1:8" ht="13.5" x14ac:dyDescent="0.25">
      <c r="A1377" s="3">
        <f>TITRES_STAT!B1380</f>
        <v>44015</v>
      </c>
      <c r="B1377" s="5">
        <f>TITRES_STAT!C1380</f>
        <v>8</v>
      </c>
      <c r="C1377" s="5">
        <f>TITRES_STAT!D1380</f>
        <v>5.71</v>
      </c>
      <c r="D1377" s="5">
        <f>TITRES_STAT!E1380</f>
        <v>5.8819999999999997</v>
      </c>
      <c r="E1377" s="2">
        <f t="shared" si="84"/>
        <v>-1499.7679999999987</v>
      </c>
      <c r="F1377" s="5" t="str">
        <f t="shared" si="87"/>
        <v>BEARISH</v>
      </c>
      <c r="G1377" s="5" t="str">
        <f t="shared" si="86"/>
        <v>NEUTRAL</v>
      </c>
      <c r="H1377" s="5" t="str">
        <f t="shared" si="85"/>
        <v>CONFIRMED BEARISH</v>
      </c>
    </row>
    <row r="1378" spans="1:8" ht="13.5" x14ac:dyDescent="0.25">
      <c r="A1378" s="3">
        <f>TITRES_STAT!B1381</f>
        <v>44018</v>
      </c>
      <c r="B1378" s="5">
        <f>TITRES_STAT!C1381</f>
        <v>8.06</v>
      </c>
      <c r="C1378" s="5">
        <f>TITRES_STAT!D1381</f>
        <v>5.7530000000000001</v>
      </c>
      <c r="D1378" s="5">
        <f>TITRES_STAT!E1381</f>
        <v>5.8970000000000002</v>
      </c>
      <c r="E1378" s="2">
        <f t="shared" si="84"/>
        <v>-1493.8709999999987</v>
      </c>
      <c r="F1378" s="5" t="str">
        <f t="shared" si="87"/>
        <v>BEARISH</v>
      </c>
      <c r="G1378" s="5" t="str">
        <f t="shared" si="86"/>
        <v>NEUTRAL</v>
      </c>
      <c r="H1378" s="5" t="str">
        <f t="shared" si="85"/>
        <v>CONFIRMED BEARISH</v>
      </c>
    </row>
    <row r="1379" spans="1:8" ht="13.5" x14ac:dyDescent="0.25">
      <c r="A1379" s="3">
        <f>TITRES_STAT!B1382</f>
        <v>44019</v>
      </c>
      <c r="B1379" s="5">
        <f>TITRES_STAT!C1382</f>
        <v>8.09</v>
      </c>
      <c r="C1379" s="5">
        <f>TITRES_STAT!D1382</f>
        <v>5.774</v>
      </c>
      <c r="D1379" s="5">
        <f>TITRES_STAT!E1382</f>
        <v>5.9539999999999997</v>
      </c>
      <c r="E1379" s="2">
        <f t="shared" si="84"/>
        <v>-1487.9169999999988</v>
      </c>
      <c r="F1379" s="5" t="str">
        <f t="shared" si="87"/>
        <v>BULLISH</v>
      </c>
      <c r="G1379" s="5" t="str">
        <f t="shared" si="86"/>
        <v>NEUTRAL</v>
      </c>
      <c r="H1379" s="5" t="str">
        <f t="shared" si="85"/>
        <v>BULLISH DIVERGENCE</v>
      </c>
    </row>
    <row r="1380" spans="1:8" ht="13.5" x14ac:dyDescent="0.25">
      <c r="A1380" s="3">
        <f>TITRES_STAT!B1383</f>
        <v>44020</v>
      </c>
      <c r="B1380" s="5">
        <f>TITRES_STAT!C1383</f>
        <v>8.06</v>
      </c>
      <c r="C1380" s="5">
        <f>TITRES_STAT!D1383</f>
        <v>5.7530000000000001</v>
      </c>
      <c r="D1380" s="5">
        <f>TITRES_STAT!E1383</f>
        <v>6.0410000000000004</v>
      </c>
      <c r="E1380" s="2">
        <f t="shared" si="84"/>
        <v>-1493.9579999999987</v>
      </c>
      <c r="F1380" s="5" t="str">
        <f t="shared" si="87"/>
        <v>BEARISH</v>
      </c>
      <c r="G1380" s="5" t="str">
        <f t="shared" si="86"/>
        <v>NEUTRAL</v>
      </c>
      <c r="H1380" s="5" t="str">
        <f t="shared" si="85"/>
        <v>NEUTRAL</v>
      </c>
    </row>
    <row r="1381" spans="1:8" ht="13.5" x14ac:dyDescent="0.25">
      <c r="A1381" s="3">
        <f>TITRES_STAT!B1384</f>
        <v>44021</v>
      </c>
      <c r="B1381" s="5">
        <f>TITRES_STAT!C1384</f>
        <v>8.1999999999999993</v>
      </c>
      <c r="C1381" s="5">
        <f>TITRES_STAT!D1384</f>
        <v>5.8529999999999998</v>
      </c>
      <c r="D1381" s="5">
        <f>TITRES_STAT!E1384</f>
        <v>6.1269999999999998</v>
      </c>
      <c r="E1381" s="2">
        <f t="shared" si="84"/>
        <v>-1487.8309999999988</v>
      </c>
      <c r="F1381" s="5" t="str">
        <f t="shared" si="87"/>
        <v>BULLISH</v>
      </c>
      <c r="G1381" s="5" t="str">
        <f t="shared" si="86"/>
        <v>NEUTRAL</v>
      </c>
      <c r="H1381" s="5" t="str">
        <f t="shared" si="85"/>
        <v>CONFIRMED BULLISH</v>
      </c>
    </row>
    <row r="1382" spans="1:8" ht="13.5" x14ac:dyDescent="0.25">
      <c r="A1382" s="3">
        <f>TITRES_STAT!B1385</f>
        <v>44022</v>
      </c>
      <c r="B1382" s="5">
        <f>TITRES_STAT!C1385</f>
        <v>8.1999999999999993</v>
      </c>
      <c r="C1382" s="5">
        <f>TITRES_STAT!D1385</f>
        <v>5.8529999999999998</v>
      </c>
      <c r="D1382" s="5">
        <f>TITRES_STAT!E1385</f>
        <v>6.2220000000000004</v>
      </c>
      <c r="E1382" s="2">
        <f t="shared" si="84"/>
        <v>-1487.8309999999988</v>
      </c>
      <c r="F1382" s="5" t="str">
        <f t="shared" si="87"/>
        <v>BULLISH</v>
      </c>
      <c r="G1382" s="5" t="str">
        <f t="shared" si="86"/>
        <v>NEUTRAL</v>
      </c>
      <c r="H1382" s="5" t="str">
        <f t="shared" si="85"/>
        <v>CONFIRMED BULLISH</v>
      </c>
    </row>
    <row r="1383" spans="1:8" ht="13.5" x14ac:dyDescent="0.25">
      <c r="A1383" s="3">
        <f>TITRES_STAT!B1386</f>
        <v>44025</v>
      </c>
      <c r="B1383" s="5">
        <f>TITRES_STAT!C1386</f>
        <v>8.49</v>
      </c>
      <c r="C1383" s="5">
        <f>TITRES_STAT!D1386</f>
        <v>6.06</v>
      </c>
      <c r="D1383" s="5">
        <f>TITRES_STAT!E1386</f>
        <v>6.1269999999999998</v>
      </c>
      <c r="E1383" s="2">
        <f t="shared" si="84"/>
        <v>-1481.7039999999988</v>
      </c>
      <c r="F1383" s="5" t="str">
        <f t="shared" si="87"/>
        <v>BULLISH</v>
      </c>
      <c r="G1383" s="5" t="str">
        <f t="shared" si="86"/>
        <v>NEUTRAL</v>
      </c>
      <c r="H1383" s="5" t="str">
        <f t="shared" si="85"/>
        <v>CONFIRMED BULLISH</v>
      </c>
    </row>
    <row r="1384" spans="1:8" ht="13.5" x14ac:dyDescent="0.25">
      <c r="A1384" s="3">
        <f>TITRES_STAT!B1387</f>
        <v>44026</v>
      </c>
      <c r="B1384" s="5">
        <f>TITRES_STAT!C1387</f>
        <v>8.4499999999999993</v>
      </c>
      <c r="C1384" s="5">
        <f>TITRES_STAT!D1387</f>
        <v>6.0309999999999997</v>
      </c>
      <c r="D1384" s="5">
        <f>TITRES_STAT!E1387</f>
        <v>6.09</v>
      </c>
      <c r="E1384" s="2">
        <f t="shared" si="84"/>
        <v>-1487.7939999999987</v>
      </c>
      <c r="F1384" s="5" t="str">
        <f t="shared" si="87"/>
        <v>BULLISH</v>
      </c>
      <c r="G1384" s="5" t="str">
        <f t="shared" si="86"/>
        <v>NEUTRAL</v>
      </c>
      <c r="H1384" s="5" t="str">
        <f t="shared" si="85"/>
        <v>CONFIRMED BULLISH</v>
      </c>
    </row>
    <row r="1385" spans="1:8" ht="13.5" x14ac:dyDescent="0.25">
      <c r="A1385" s="3">
        <f>TITRES_STAT!B1388</f>
        <v>44027</v>
      </c>
      <c r="B1385" s="5">
        <f>TITRES_STAT!C1388</f>
        <v>8.44</v>
      </c>
      <c r="C1385" s="5">
        <f>TITRES_STAT!D1388</f>
        <v>6.024</v>
      </c>
      <c r="D1385" s="5">
        <f>TITRES_STAT!E1388</f>
        <v>0</v>
      </c>
      <c r="E1385" s="2">
        <f t="shared" si="84"/>
        <v>-1487.7939999999987</v>
      </c>
      <c r="F1385" s="5" t="str">
        <f t="shared" si="87"/>
        <v>BULLISH</v>
      </c>
      <c r="G1385" s="5" t="str">
        <f t="shared" si="86"/>
        <v>NEUTRAL</v>
      </c>
      <c r="H1385" s="5" t="str">
        <f t="shared" si="85"/>
        <v>CONFIRMED BULLISH</v>
      </c>
    </row>
    <row r="1386" spans="1:8" ht="13.5" x14ac:dyDescent="0.25">
      <c r="A1386" s="3">
        <f>TITRES_STAT!B1389</f>
        <v>44028</v>
      </c>
      <c r="B1386" s="5">
        <f>TITRES_STAT!C1389</f>
        <v>8.44</v>
      </c>
      <c r="C1386" s="5">
        <f>TITRES_STAT!D1389</f>
        <v>6.024</v>
      </c>
      <c r="D1386" s="5">
        <f>TITRES_STAT!E1389</f>
        <v>6.02</v>
      </c>
      <c r="E1386" s="2">
        <f t="shared" si="84"/>
        <v>-1487.7939999999987</v>
      </c>
      <c r="F1386" s="5" t="str">
        <f t="shared" si="87"/>
        <v>BULLISH</v>
      </c>
      <c r="G1386" s="5" t="str">
        <f t="shared" si="86"/>
        <v>NEUTRAL</v>
      </c>
      <c r="H1386" s="5" t="str">
        <f t="shared" si="85"/>
        <v>CONFIRMED BULLISH</v>
      </c>
    </row>
    <row r="1387" spans="1:8" ht="13.5" x14ac:dyDescent="0.25">
      <c r="A1387" s="3">
        <f>TITRES_STAT!B1390</f>
        <v>44029</v>
      </c>
      <c r="B1387" s="5">
        <f>TITRES_STAT!C1390</f>
        <v>8.1</v>
      </c>
      <c r="C1387" s="5">
        <f>TITRES_STAT!D1390</f>
        <v>5.7809999999999997</v>
      </c>
      <c r="D1387" s="5">
        <f>TITRES_STAT!E1390</f>
        <v>6.01</v>
      </c>
      <c r="E1387" s="2">
        <f t="shared" si="84"/>
        <v>-1493.8039999999987</v>
      </c>
      <c r="F1387" s="5" t="str">
        <f t="shared" si="87"/>
        <v>BEARISH</v>
      </c>
      <c r="G1387" s="5" t="str">
        <f t="shared" si="86"/>
        <v>NEUTRAL</v>
      </c>
      <c r="H1387" s="5" t="str">
        <f t="shared" si="85"/>
        <v>CONFIRMED BEARISH</v>
      </c>
    </row>
    <row r="1388" spans="1:8" ht="13.5" x14ac:dyDescent="0.25">
      <c r="A1388" s="3">
        <f>TITRES_STAT!B1391</f>
        <v>44032</v>
      </c>
      <c r="B1388" s="5">
        <f>TITRES_STAT!C1391</f>
        <v>8.1</v>
      </c>
      <c r="C1388" s="5">
        <f>TITRES_STAT!D1391</f>
        <v>5.7809999999999997</v>
      </c>
      <c r="D1388" s="5">
        <f>TITRES_STAT!E1391</f>
        <v>5.9569999999999999</v>
      </c>
      <c r="E1388" s="2">
        <f t="shared" si="84"/>
        <v>-1493.8039999999987</v>
      </c>
      <c r="F1388" s="5" t="str">
        <f t="shared" si="87"/>
        <v>BEARISH</v>
      </c>
      <c r="G1388" s="5" t="str">
        <f t="shared" si="86"/>
        <v>NEUTRAL</v>
      </c>
      <c r="H1388" s="5" t="str">
        <f t="shared" si="85"/>
        <v>CONFIRMED BEARISH</v>
      </c>
    </row>
    <row r="1389" spans="1:8" ht="13.5" x14ac:dyDescent="0.25">
      <c r="A1389" s="3">
        <f>TITRES_STAT!B1392</f>
        <v>44033</v>
      </c>
      <c r="B1389" s="5">
        <f>TITRES_STAT!C1392</f>
        <v>8.1</v>
      </c>
      <c r="C1389" s="5">
        <f>TITRES_STAT!D1392</f>
        <v>5.7809999999999997</v>
      </c>
      <c r="D1389" s="5">
        <f>TITRES_STAT!E1392</f>
        <v>0</v>
      </c>
      <c r="E1389" s="2">
        <f t="shared" si="84"/>
        <v>-1493.8039999999987</v>
      </c>
      <c r="F1389" s="5" t="str">
        <f t="shared" si="87"/>
        <v>BEARISH</v>
      </c>
      <c r="G1389" s="5" t="str">
        <f t="shared" si="86"/>
        <v>NEUTRAL</v>
      </c>
      <c r="H1389" s="5" t="str">
        <f t="shared" si="85"/>
        <v>CONFIRMED BEARISH</v>
      </c>
    </row>
    <row r="1390" spans="1:8" ht="13.5" x14ac:dyDescent="0.25">
      <c r="A1390" s="3">
        <f>TITRES_STAT!B1393</f>
        <v>44034</v>
      </c>
      <c r="B1390" s="5">
        <f>TITRES_STAT!C1393</f>
        <v>8.1</v>
      </c>
      <c r="C1390" s="5">
        <f>TITRES_STAT!D1393</f>
        <v>5.7809999999999997</v>
      </c>
      <c r="D1390" s="5">
        <f>TITRES_STAT!E1393</f>
        <v>5.9589999999999996</v>
      </c>
      <c r="E1390" s="2">
        <f t="shared" si="84"/>
        <v>-1493.8039999999987</v>
      </c>
      <c r="F1390" s="5" t="str">
        <f t="shared" si="87"/>
        <v>BEARISH</v>
      </c>
      <c r="G1390" s="5" t="str">
        <f t="shared" si="86"/>
        <v>NEUTRAL</v>
      </c>
      <c r="H1390" s="5" t="str">
        <f t="shared" si="85"/>
        <v>CONFIRMED BEARISH</v>
      </c>
    </row>
    <row r="1391" spans="1:8" ht="13.5" x14ac:dyDescent="0.25">
      <c r="A1391" s="3">
        <f>TITRES_STAT!B1394</f>
        <v>44035</v>
      </c>
      <c r="B1391" s="5">
        <f>TITRES_STAT!C1394</f>
        <v>8.1</v>
      </c>
      <c r="C1391" s="5">
        <f>TITRES_STAT!D1394</f>
        <v>5.7809999999999997</v>
      </c>
      <c r="D1391" s="5">
        <f>TITRES_STAT!E1394</f>
        <v>5.9450000000000003</v>
      </c>
      <c r="E1391" s="2">
        <f t="shared" si="84"/>
        <v>-1493.8039999999987</v>
      </c>
      <c r="F1391" s="5" t="str">
        <f t="shared" si="87"/>
        <v>BEARISH</v>
      </c>
      <c r="G1391" s="5" t="str">
        <f t="shared" si="86"/>
        <v>NEUTRAL</v>
      </c>
      <c r="H1391" s="5" t="str">
        <f t="shared" si="85"/>
        <v>CONFIRMED BEARISH</v>
      </c>
    </row>
    <row r="1392" spans="1:8" ht="13.5" x14ac:dyDescent="0.25">
      <c r="A1392" s="3">
        <f>TITRES_STAT!B1395</f>
        <v>44036</v>
      </c>
      <c r="B1392" s="5">
        <f>TITRES_STAT!C1395</f>
        <v>8</v>
      </c>
      <c r="C1392" s="5">
        <f>TITRES_STAT!D1395</f>
        <v>5.71</v>
      </c>
      <c r="D1392" s="5">
        <f>TITRES_STAT!E1395</f>
        <v>5.8630000000000004</v>
      </c>
      <c r="E1392" s="2">
        <f t="shared" si="84"/>
        <v>-1499.6669999999988</v>
      </c>
      <c r="F1392" s="5" t="str">
        <f t="shared" si="87"/>
        <v>BEARISH</v>
      </c>
      <c r="G1392" s="5" t="str">
        <f t="shared" si="86"/>
        <v>NEUTRAL</v>
      </c>
      <c r="H1392" s="5" t="str">
        <f t="shared" si="85"/>
        <v>CONFIRMED BEARISH</v>
      </c>
    </row>
    <row r="1393" spans="1:8" ht="13.5" x14ac:dyDescent="0.25">
      <c r="A1393" s="3">
        <f>TITRES_STAT!B1396</f>
        <v>44039</v>
      </c>
      <c r="B1393" s="5">
        <f>TITRES_STAT!C1396</f>
        <v>8</v>
      </c>
      <c r="C1393" s="5">
        <f>TITRES_STAT!D1396</f>
        <v>5.71</v>
      </c>
      <c r="D1393" s="5">
        <f>TITRES_STAT!E1396</f>
        <v>5.8780000000000001</v>
      </c>
      <c r="E1393" s="2">
        <f t="shared" si="84"/>
        <v>-1499.6669999999988</v>
      </c>
      <c r="F1393" s="5" t="str">
        <f t="shared" si="87"/>
        <v>BEARISH</v>
      </c>
      <c r="G1393" s="5" t="str">
        <f t="shared" si="86"/>
        <v>NEUTRAL</v>
      </c>
      <c r="H1393" s="5" t="str">
        <f t="shared" si="85"/>
        <v>CONFIRMED BEARISH</v>
      </c>
    </row>
    <row r="1394" spans="1:8" ht="13.5" x14ac:dyDescent="0.25">
      <c r="A1394" s="3">
        <f>TITRES_STAT!B1397</f>
        <v>44040</v>
      </c>
      <c r="B1394" s="5">
        <f>TITRES_STAT!C1397</f>
        <v>8</v>
      </c>
      <c r="C1394" s="5">
        <f>TITRES_STAT!D1397</f>
        <v>5.71</v>
      </c>
      <c r="D1394" s="5">
        <f>TITRES_STAT!E1397</f>
        <v>5.9420000000000002</v>
      </c>
      <c r="E1394" s="2">
        <f t="shared" si="84"/>
        <v>-1499.6669999999988</v>
      </c>
      <c r="F1394" s="5" t="str">
        <f t="shared" si="87"/>
        <v>BEARISH</v>
      </c>
      <c r="G1394" s="5" t="str">
        <f t="shared" si="86"/>
        <v>NEUTRAL</v>
      </c>
      <c r="H1394" s="5" t="str">
        <f t="shared" si="85"/>
        <v>CONFIRMED BEARISH</v>
      </c>
    </row>
    <row r="1395" spans="1:8" ht="13.5" x14ac:dyDescent="0.25">
      <c r="A1395" s="3">
        <f>TITRES_STAT!B1398</f>
        <v>44041</v>
      </c>
      <c r="B1395" s="5">
        <f>TITRES_STAT!C1398</f>
        <v>8</v>
      </c>
      <c r="C1395" s="5">
        <f>TITRES_STAT!D1398</f>
        <v>5.71</v>
      </c>
      <c r="D1395" s="5">
        <f>TITRES_STAT!E1398</f>
        <v>5.88</v>
      </c>
      <c r="E1395" s="2">
        <f t="shared" si="84"/>
        <v>-1499.6669999999988</v>
      </c>
      <c r="F1395" s="5" t="str">
        <f t="shared" si="87"/>
        <v>BEARISH</v>
      </c>
      <c r="G1395" s="5" t="str">
        <f t="shared" si="86"/>
        <v>NEUTRAL</v>
      </c>
      <c r="H1395" s="5" t="str">
        <f t="shared" si="85"/>
        <v>CONFIRMED BEARISH</v>
      </c>
    </row>
    <row r="1396" spans="1:8" ht="13.5" x14ac:dyDescent="0.25">
      <c r="A1396" s="3">
        <f>TITRES_STAT!B1399</f>
        <v>44042</v>
      </c>
      <c r="B1396" s="5">
        <f>TITRES_STAT!C1399</f>
        <v>8</v>
      </c>
      <c r="C1396" s="5">
        <f>TITRES_STAT!D1399</f>
        <v>5.71</v>
      </c>
      <c r="D1396" s="5">
        <f>TITRES_STAT!E1399</f>
        <v>5.899</v>
      </c>
      <c r="E1396" s="2">
        <f t="shared" si="84"/>
        <v>-1499.6669999999988</v>
      </c>
      <c r="F1396" s="5" t="str">
        <f t="shared" si="87"/>
        <v>BEARISH</v>
      </c>
      <c r="G1396" s="5" t="str">
        <f t="shared" si="86"/>
        <v>NEUTRAL</v>
      </c>
      <c r="H1396" s="5" t="str">
        <f t="shared" si="85"/>
        <v>CONFIRMED BEARISH</v>
      </c>
    </row>
    <row r="1397" spans="1:8" ht="13.5" x14ac:dyDescent="0.25">
      <c r="A1397" s="3">
        <f>TITRES_STAT!B1400</f>
        <v>44046</v>
      </c>
      <c r="B1397" s="5">
        <f>TITRES_STAT!C1400</f>
        <v>8</v>
      </c>
      <c r="C1397" s="5">
        <f>TITRES_STAT!D1400</f>
        <v>5.71</v>
      </c>
      <c r="D1397" s="5">
        <f>TITRES_STAT!E1400</f>
        <v>0</v>
      </c>
      <c r="E1397" s="2">
        <f t="shared" si="84"/>
        <v>-1499.6669999999988</v>
      </c>
      <c r="F1397" s="5" t="str">
        <f t="shared" si="87"/>
        <v>NEUTRAL</v>
      </c>
      <c r="G1397" s="5" t="str">
        <f t="shared" si="86"/>
        <v>NEUTRAL</v>
      </c>
      <c r="H1397" s="5" t="str">
        <f t="shared" si="85"/>
        <v>NEUTRAL</v>
      </c>
    </row>
    <row r="1398" spans="1:8" ht="13.5" x14ac:dyDescent="0.25">
      <c r="A1398" s="3">
        <f>TITRES_STAT!B1401</f>
        <v>44047</v>
      </c>
      <c r="B1398" s="5">
        <f>TITRES_STAT!C1401</f>
        <v>8</v>
      </c>
      <c r="C1398" s="5">
        <f>TITRES_STAT!D1401</f>
        <v>5.71</v>
      </c>
      <c r="D1398" s="5">
        <f>TITRES_STAT!E1401</f>
        <v>5.9390000000000001</v>
      </c>
      <c r="E1398" s="2">
        <f t="shared" si="84"/>
        <v>-1499.6669999999988</v>
      </c>
      <c r="F1398" s="5" t="str">
        <f t="shared" si="87"/>
        <v>NEUTRAL</v>
      </c>
      <c r="G1398" s="5" t="str">
        <f t="shared" si="86"/>
        <v>NEUTRAL</v>
      </c>
      <c r="H1398" s="5" t="str">
        <f t="shared" si="85"/>
        <v>NEUTRAL</v>
      </c>
    </row>
    <row r="1399" spans="1:8" ht="13.5" x14ac:dyDescent="0.25">
      <c r="A1399" s="3">
        <f>TITRES_STAT!B1402</f>
        <v>44048</v>
      </c>
      <c r="B1399" s="5">
        <f>TITRES_STAT!C1402</f>
        <v>8</v>
      </c>
      <c r="C1399" s="5">
        <f>TITRES_STAT!D1402</f>
        <v>5.71</v>
      </c>
      <c r="D1399" s="5">
        <f>TITRES_STAT!E1402</f>
        <v>5.9279999999999999</v>
      </c>
      <c r="E1399" s="2">
        <f t="shared" si="84"/>
        <v>-1499.6669999999988</v>
      </c>
      <c r="F1399" s="5" t="str">
        <f t="shared" si="87"/>
        <v>NEUTRAL</v>
      </c>
      <c r="G1399" s="5" t="str">
        <f t="shared" si="86"/>
        <v>NEUTRAL</v>
      </c>
      <c r="H1399" s="5" t="str">
        <f t="shared" si="85"/>
        <v>NEUTRAL</v>
      </c>
    </row>
    <row r="1400" spans="1:8" ht="13.5" x14ac:dyDescent="0.25">
      <c r="A1400" s="3">
        <f>TITRES_STAT!B1403</f>
        <v>44049</v>
      </c>
      <c r="B1400" s="5">
        <f>TITRES_STAT!C1403</f>
        <v>8</v>
      </c>
      <c r="C1400" s="5">
        <f>TITRES_STAT!D1403</f>
        <v>5.71</v>
      </c>
      <c r="D1400" s="5">
        <f>TITRES_STAT!E1403</f>
        <v>5.87</v>
      </c>
      <c r="E1400" s="2">
        <f t="shared" si="84"/>
        <v>-1499.6669999999988</v>
      </c>
      <c r="F1400" s="5" t="str">
        <f t="shared" si="87"/>
        <v>NEUTRAL</v>
      </c>
      <c r="G1400" s="5" t="str">
        <f t="shared" si="86"/>
        <v>NEUTRAL</v>
      </c>
      <c r="H1400" s="5" t="str">
        <f t="shared" si="85"/>
        <v>NEUTRAL</v>
      </c>
    </row>
    <row r="1401" spans="1:8" ht="13.5" x14ac:dyDescent="0.25">
      <c r="A1401" s="3">
        <f>TITRES_STAT!B1404</f>
        <v>44050</v>
      </c>
      <c r="B1401" s="5">
        <f>TITRES_STAT!C1404</f>
        <v>7.99</v>
      </c>
      <c r="C1401" s="5">
        <f>TITRES_STAT!D1404</f>
        <v>5.7030000000000003</v>
      </c>
      <c r="D1401" s="5">
        <f>TITRES_STAT!E1404</f>
        <v>5.843</v>
      </c>
      <c r="E1401" s="2">
        <f t="shared" si="84"/>
        <v>-1505.5099999999989</v>
      </c>
      <c r="F1401" s="5" t="str">
        <f t="shared" si="87"/>
        <v>BEARISH</v>
      </c>
      <c r="G1401" s="5" t="str">
        <f t="shared" si="86"/>
        <v>NEUTRAL</v>
      </c>
      <c r="H1401" s="5" t="str">
        <f t="shared" si="85"/>
        <v>CONFIRMED BEARISH</v>
      </c>
    </row>
    <row r="1402" spans="1:8" ht="13.5" x14ac:dyDescent="0.25">
      <c r="A1402" s="3">
        <f>TITRES_STAT!B1405</f>
        <v>44053</v>
      </c>
      <c r="B1402" s="5">
        <f>TITRES_STAT!C1405</f>
        <v>7.86</v>
      </c>
      <c r="C1402" s="5">
        <f>TITRES_STAT!D1405</f>
        <v>5.61</v>
      </c>
      <c r="D1402" s="5">
        <f>TITRES_STAT!E1405</f>
        <v>5.8380000000000001</v>
      </c>
      <c r="E1402" s="2">
        <f t="shared" si="84"/>
        <v>-1511.3479999999988</v>
      </c>
      <c r="F1402" s="5" t="str">
        <f t="shared" si="87"/>
        <v>BEARISH</v>
      </c>
      <c r="G1402" s="5" t="str">
        <f t="shared" si="86"/>
        <v>NEUTRAL</v>
      </c>
      <c r="H1402" s="5" t="str">
        <f t="shared" si="85"/>
        <v>CONFIRMED BEARISH</v>
      </c>
    </row>
    <row r="1403" spans="1:8" ht="13.5" x14ac:dyDescent="0.25">
      <c r="A1403" s="3">
        <f>TITRES_STAT!B1406</f>
        <v>44054</v>
      </c>
      <c r="B1403" s="5">
        <f>TITRES_STAT!C1406</f>
        <v>7.86</v>
      </c>
      <c r="C1403" s="5">
        <f>TITRES_STAT!D1406</f>
        <v>5.61</v>
      </c>
      <c r="D1403" s="5">
        <f>TITRES_STAT!E1406</f>
        <v>5.8620000000000001</v>
      </c>
      <c r="E1403" s="2">
        <f t="shared" si="84"/>
        <v>-1511.3479999999988</v>
      </c>
      <c r="F1403" s="5" t="str">
        <f t="shared" si="87"/>
        <v>BEARISH</v>
      </c>
      <c r="G1403" s="5" t="str">
        <f t="shared" si="86"/>
        <v>NEUTRAL</v>
      </c>
      <c r="H1403" s="5" t="str">
        <f t="shared" si="85"/>
        <v>CONFIRMED BEARISH</v>
      </c>
    </row>
    <row r="1404" spans="1:8" ht="13.5" x14ac:dyDescent="0.25">
      <c r="A1404" s="3">
        <f>TITRES_STAT!B1407</f>
        <v>44055</v>
      </c>
      <c r="B1404" s="5">
        <f>TITRES_STAT!C1407</f>
        <v>7.86</v>
      </c>
      <c r="C1404" s="5">
        <f>TITRES_STAT!D1407</f>
        <v>5.61</v>
      </c>
      <c r="D1404" s="5">
        <f>TITRES_STAT!E1407</f>
        <v>5.7720000000000002</v>
      </c>
      <c r="E1404" s="2">
        <f t="shared" si="84"/>
        <v>-1511.3479999999988</v>
      </c>
      <c r="F1404" s="5" t="str">
        <f t="shared" si="87"/>
        <v>BEARISH</v>
      </c>
      <c r="G1404" s="5" t="str">
        <f t="shared" si="86"/>
        <v>NEUTRAL</v>
      </c>
      <c r="H1404" s="5" t="str">
        <f t="shared" si="85"/>
        <v>CONFIRMED BEARISH</v>
      </c>
    </row>
    <row r="1405" spans="1:8" ht="13.5" x14ac:dyDescent="0.25">
      <c r="A1405" s="3">
        <f>TITRES_STAT!B1408</f>
        <v>44057</v>
      </c>
      <c r="B1405" s="5">
        <f>TITRES_STAT!C1408</f>
        <v>7.86</v>
      </c>
      <c r="C1405" s="5">
        <f>TITRES_STAT!D1408</f>
        <v>5.61</v>
      </c>
      <c r="D1405" s="5">
        <f>TITRES_STAT!E1408</f>
        <v>5.7990000000000004</v>
      </c>
      <c r="E1405" s="2">
        <f t="shared" si="84"/>
        <v>-1511.3479999999988</v>
      </c>
      <c r="F1405" s="5" t="str">
        <f t="shared" si="87"/>
        <v>BEARISH</v>
      </c>
      <c r="G1405" s="5" t="str">
        <f t="shared" si="86"/>
        <v>NEUTRAL</v>
      </c>
      <c r="H1405" s="5" t="str">
        <f t="shared" si="85"/>
        <v>CONFIRMED BEARISH</v>
      </c>
    </row>
    <row r="1406" spans="1:8" ht="13.5" x14ac:dyDescent="0.25">
      <c r="A1406" s="3">
        <f>TITRES_STAT!B1409</f>
        <v>44060</v>
      </c>
      <c r="B1406" s="5">
        <f>TITRES_STAT!C1409</f>
        <v>7.8</v>
      </c>
      <c r="C1406" s="5">
        <f>TITRES_STAT!D1409</f>
        <v>5.5670000000000002</v>
      </c>
      <c r="D1406" s="5">
        <f>TITRES_STAT!E1409</f>
        <v>5.7320000000000002</v>
      </c>
      <c r="E1406" s="2">
        <f t="shared" si="84"/>
        <v>-1517.0799999999988</v>
      </c>
      <c r="F1406" s="5" t="str">
        <f t="shared" si="87"/>
        <v>BEARISH</v>
      </c>
      <c r="G1406" s="5" t="str">
        <f t="shared" si="86"/>
        <v>NEUTRAL</v>
      </c>
      <c r="H1406" s="5" t="str">
        <f t="shared" si="85"/>
        <v>CONFIRMED BEARISH</v>
      </c>
    </row>
    <row r="1407" spans="1:8" ht="13.5" x14ac:dyDescent="0.25">
      <c r="A1407" s="3">
        <f>TITRES_STAT!B1410</f>
        <v>44061</v>
      </c>
      <c r="B1407" s="5">
        <f>TITRES_STAT!C1410</f>
        <v>7.8</v>
      </c>
      <c r="C1407" s="5">
        <f>TITRES_STAT!D1410</f>
        <v>5.5670000000000002</v>
      </c>
      <c r="D1407" s="5">
        <f>TITRES_STAT!E1410</f>
        <v>0</v>
      </c>
      <c r="E1407" s="2">
        <f t="shared" si="84"/>
        <v>-1517.0799999999988</v>
      </c>
      <c r="F1407" s="5" t="str">
        <f t="shared" si="87"/>
        <v>BEARISH</v>
      </c>
      <c r="G1407" s="5" t="str">
        <f t="shared" si="86"/>
        <v>NEUTRAL</v>
      </c>
      <c r="H1407" s="5" t="str">
        <f t="shared" si="85"/>
        <v>CONFIRMED BEARISH</v>
      </c>
    </row>
    <row r="1408" spans="1:8" ht="13.5" x14ac:dyDescent="0.25">
      <c r="A1408" s="3">
        <f>TITRES_STAT!B1411</f>
        <v>44062</v>
      </c>
      <c r="B1408" s="5">
        <f>TITRES_STAT!C1411</f>
        <v>7.8</v>
      </c>
      <c r="C1408" s="5">
        <f>TITRES_STAT!D1411</f>
        <v>5.5670000000000002</v>
      </c>
      <c r="D1408" s="5">
        <f>TITRES_STAT!E1411</f>
        <v>5.7089999999999996</v>
      </c>
      <c r="E1408" s="2">
        <f t="shared" si="84"/>
        <v>-1517.0799999999988</v>
      </c>
      <c r="F1408" s="5" t="str">
        <f t="shared" si="87"/>
        <v>BEARISH</v>
      </c>
      <c r="G1408" s="5" t="str">
        <f t="shared" si="86"/>
        <v>NEUTRAL</v>
      </c>
      <c r="H1408" s="5" t="str">
        <f t="shared" si="85"/>
        <v>CONFIRMED BEARISH</v>
      </c>
    </row>
    <row r="1409" spans="1:8" ht="13.5" x14ac:dyDescent="0.25">
      <c r="A1409" s="3">
        <f>TITRES_STAT!B1412</f>
        <v>44064</v>
      </c>
      <c r="B1409" s="5">
        <f>TITRES_STAT!C1412</f>
        <v>7.8</v>
      </c>
      <c r="C1409" s="5">
        <f>TITRES_STAT!D1412</f>
        <v>5.5670000000000002</v>
      </c>
      <c r="D1409" s="5">
        <f>TITRES_STAT!E1412</f>
        <v>5.6740000000000004</v>
      </c>
      <c r="E1409" s="2">
        <f t="shared" si="84"/>
        <v>-1517.0799999999988</v>
      </c>
      <c r="F1409" s="5" t="str">
        <f t="shared" si="87"/>
        <v>BEARISH</v>
      </c>
      <c r="G1409" s="5" t="str">
        <f t="shared" si="86"/>
        <v>NEUTRAL</v>
      </c>
      <c r="H1409" s="5" t="str">
        <f t="shared" si="85"/>
        <v>CONFIRMED BEARISH</v>
      </c>
    </row>
    <row r="1410" spans="1:8" ht="13.5" x14ac:dyDescent="0.25">
      <c r="A1410" s="3">
        <f>TITRES_STAT!B1413</f>
        <v>44067</v>
      </c>
      <c r="B1410" s="5">
        <f>TITRES_STAT!C1413</f>
        <v>7.8</v>
      </c>
      <c r="C1410" s="5">
        <f>TITRES_STAT!D1413</f>
        <v>5.5670000000000002</v>
      </c>
      <c r="D1410" s="5">
        <f>TITRES_STAT!E1413</f>
        <v>5.7930000000000001</v>
      </c>
      <c r="E1410" s="2">
        <f t="shared" si="84"/>
        <v>-1517.0799999999988</v>
      </c>
      <c r="F1410" s="5" t="str">
        <f t="shared" si="87"/>
        <v>BEARISH</v>
      </c>
      <c r="G1410" s="5" t="str">
        <f t="shared" si="86"/>
        <v>NEUTRAL</v>
      </c>
      <c r="H1410" s="5" t="str">
        <f t="shared" si="85"/>
        <v>CONFIRMED BEARISH</v>
      </c>
    </row>
    <row r="1411" spans="1:8" ht="13.5" x14ac:dyDescent="0.25">
      <c r="A1411" s="3">
        <f>TITRES_STAT!B1414</f>
        <v>44068</v>
      </c>
      <c r="B1411" s="5">
        <f>TITRES_STAT!C1414</f>
        <v>7.8</v>
      </c>
      <c r="C1411" s="5">
        <f>TITRES_STAT!D1414</f>
        <v>5.5670000000000002</v>
      </c>
      <c r="D1411" s="5">
        <f>TITRES_STAT!E1414</f>
        <v>5.7919999999999998</v>
      </c>
      <c r="E1411" s="2">
        <f t="shared" si="84"/>
        <v>-1517.0799999999988</v>
      </c>
      <c r="F1411" s="5" t="str">
        <f t="shared" si="87"/>
        <v>NEUTRAL</v>
      </c>
      <c r="G1411" s="5" t="str">
        <f t="shared" si="86"/>
        <v>NEUTRAL</v>
      </c>
      <c r="H1411" s="5" t="str">
        <f t="shared" si="85"/>
        <v>NEUTRAL</v>
      </c>
    </row>
    <row r="1412" spans="1:8" ht="13.5" x14ac:dyDescent="0.25">
      <c r="A1412" s="3">
        <f>TITRES_STAT!B1415</f>
        <v>44069</v>
      </c>
      <c r="B1412" s="5">
        <f>TITRES_STAT!C1415</f>
        <v>7.9</v>
      </c>
      <c r="C1412" s="5">
        <f>TITRES_STAT!D1415</f>
        <v>5.6390000000000002</v>
      </c>
      <c r="D1412" s="5">
        <f>TITRES_STAT!E1415</f>
        <v>5.82</v>
      </c>
      <c r="E1412" s="2">
        <f t="shared" ref="E1412:E1475" si="88">IF(B1412&gt;B1411, E1411+D1412, IF(B1412&lt;B1411, E1411-D1412, E1411))</f>
        <v>-1511.2599999999989</v>
      </c>
      <c r="F1412" s="5" t="str">
        <f t="shared" si="87"/>
        <v>BULLISH</v>
      </c>
      <c r="G1412" s="5" t="str">
        <f t="shared" si="86"/>
        <v>NEUTRAL</v>
      </c>
      <c r="H1412" s="5" t="str">
        <f t="shared" si="85"/>
        <v>CONFIRMED BULLISH</v>
      </c>
    </row>
    <row r="1413" spans="1:8" ht="13.5" x14ac:dyDescent="0.25">
      <c r="A1413" s="3">
        <f>TITRES_STAT!B1416</f>
        <v>44070</v>
      </c>
      <c r="B1413" s="5">
        <f>TITRES_STAT!C1416</f>
        <v>7.99</v>
      </c>
      <c r="C1413" s="5">
        <f>TITRES_STAT!D1416</f>
        <v>5.7030000000000003</v>
      </c>
      <c r="D1413" s="5">
        <f>TITRES_STAT!E1416</f>
        <v>0</v>
      </c>
      <c r="E1413" s="2">
        <f t="shared" si="88"/>
        <v>-1511.2599999999989</v>
      </c>
      <c r="F1413" s="5" t="str">
        <f t="shared" si="87"/>
        <v>BULLISH</v>
      </c>
      <c r="G1413" s="5" t="str">
        <f t="shared" si="86"/>
        <v>NEUTRAL</v>
      </c>
      <c r="H1413" s="5" t="str">
        <f t="shared" si="85"/>
        <v>CONFIRMED BULLISH</v>
      </c>
    </row>
    <row r="1414" spans="1:8" ht="13.5" x14ac:dyDescent="0.25">
      <c r="A1414" s="3">
        <f>TITRES_STAT!B1417</f>
        <v>44071</v>
      </c>
      <c r="B1414" s="5">
        <f>TITRES_STAT!C1417</f>
        <v>7.99</v>
      </c>
      <c r="C1414" s="5">
        <f>TITRES_STAT!D1417</f>
        <v>5.7030000000000003</v>
      </c>
      <c r="D1414" s="5">
        <f>TITRES_STAT!E1417</f>
        <v>5.83</v>
      </c>
      <c r="E1414" s="2">
        <f t="shared" si="88"/>
        <v>-1511.2599999999989</v>
      </c>
      <c r="F1414" s="5" t="str">
        <f t="shared" si="87"/>
        <v>BULLISH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44074</v>
      </c>
      <c r="B1415" s="5">
        <f>TITRES_STAT!C1418</f>
        <v>7.85</v>
      </c>
      <c r="C1415" s="5">
        <f>TITRES_STAT!D1418</f>
        <v>5.6029999999999998</v>
      </c>
      <c r="D1415" s="5">
        <f>TITRES_STAT!E1418</f>
        <v>5.6820000000000004</v>
      </c>
      <c r="E1415" s="2">
        <f t="shared" si="88"/>
        <v>-1516.9419999999989</v>
      </c>
      <c r="F1415" s="5" t="str">
        <f t="shared" si="87"/>
        <v>BULLISH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CONFIRMED BULLISH</v>
      </c>
    </row>
    <row r="1416" spans="1:8" ht="13.5" x14ac:dyDescent="0.25">
      <c r="A1416" s="3">
        <f>TITRES_STAT!B1419</f>
        <v>44075</v>
      </c>
      <c r="B1416" s="5">
        <f>TITRES_STAT!C1419</f>
        <v>7.65</v>
      </c>
      <c r="C1416" s="5">
        <f>TITRES_STAT!D1419</f>
        <v>5.46</v>
      </c>
      <c r="D1416" s="5">
        <f>TITRES_STAT!E1419</f>
        <v>5.68</v>
      </c>
      <c r="E1416" s="2">
        <f t="shared" si="88"/>
        <v>-1522.6219999999989</v>
      </c>
      <c r="F1416" s="5" t="str">
        <f t="shared" ref="F1416:F1479" si="91">IF(E1416&gt;E1411,"BULLISH",IF(E1416&lt;E1411,"BEARISH","NEUTRAL"))</f>
        <v>BEARISH</v>
      </c>
      <c r="G1416" s="5" t="str">
        <f t="shared" si="90"/>
        <v>NEUTRAL</v>
      </c>
      <c r="H1416" s="5" t="str">
        <f t="shared" si="89"/>
        <v>CONFIRMED BEARISH</v>
      </c>
    </row>
    <row r="1417" spans="1:8" ht="13.5" x14ac:dyDescent="0.25">
      <c r="A1417" s="3">
        <f>TITRES_STAT!B1420</f>
        <v>44076</v>
      </c>
      <c r="B1417" s="5">
        <f>TITRES_STAT!C1420</f>
        <v>7.84</v>
      </c>
      <c r="C1417" s="5">
        <f>TITRES_STAT!D1420</f>
        <v>5.5960000000000001</v>
      </c>
      <c r="D1417" s="5">
        <f>TITRES_STAT!E1420</f>
        <v>5.6639999999999997</v>
      </c>
      <c r="E1417" s="2">
        <f t="shared" si="88"/>
        <v>-1516.9579999999989</v>
      </c>
      <c r="F1417" s="5" t="str">
        <f t="shared" si="91"/>
        <v>BEARISH</v>
      </c>
      <c r="G1417" s="5" t="str">
        <f t="shared" si="90"/>
        <v>NEUTRAL</v>
      </c>
      <c r="H1417" s="5" t="str">
        <f t="shared" si="89"/>
        <v>CONFIRMED BEARISH</v>
      </c>
    </row>
    <row r="1418" spans="1:8" ht="13.5" x14ac:dyDescent="0.25">
      <c r="A1418" s="3">
        <f>TITRES_STAT!B1421</f>
        <v>44077</v>
      </c>
      <c r="B1418" s="5">
        <f>TITRES_STAT!C1421</f>
        <v>7.62</v>
      </c>
      <c r="C1418" s="5">
        <f>TITRES_STAT!D1421</f>
        <v>5.4390000000000001</v>
      </c>
      <c r="D1418" s="5">
        <f>TITRES_STAT!E1421</f>
        <v>5.6319999999999997</v>
      </c>
      <c r="E1418" s="2">
        <f t="shared" si="88"/>
        <v>-1522.589999999999</v>
      </c>
      <c r="F1418" s="5" t="str">
        <f t="shared" si="91"/>
        <v>BEARISH</v>
      </c>
      <c r="G1418" s="5" t="str">
        <f t="shared" si="90"/>
        <v>NEUTRAL</v>
      </c>
      <c r="H1418" s="5" t="str">
        <f t="shared" si="89"/>
        <v>CONFIRMED BEARISH</v>
      </c>
    </row>
    <row r="1419" spans="1:8" ht="13.5" x14ac:dyDescent="0.25">
      <c r="A1419" s="3">
        <f>TITRES_STAT!B1422</f>
        <v>44078</v>
      </c>
      <c r="B1419" s="5">
        <f>TITRES_STAT!C1422</f>
        <v>7.8</v>
      </c>
      <c r="C1419" s="5">
        <f>TITRES_STAT!D1422</f>
        <v>5.5670000000000002</v>
      </c>
      <c r="D1419" s="5">
        <f>TITRES_STAT!E1422</f>
        <v>5.9279999999999999</v>
      </c>
      <c r="E1419" s="2">
        <f t="shared" si="88"/>
        <v>-1516.6619999999989</v>
      </c>
      <c r="F1419" s="5" t="str">
        <f t="shared" si="91"/>
        <v>BEARISH</v>
      </c>
      <c r="G1419" s="5" t="str">
        <f t="shared" si="90"/>
        <v>NEUTRAL</v>
      </c>
      <c r="H1419" s="5" t="str">
        <f t="shared" si="89"/>
        <v>CONFIRMED BEARISH</v>
      </c>
    </row>
    <row r="1420" spans="1:8" ht="13.5" x14ac:dyDescent="0.25">
      <c r="A1420" s="3">
        <f>TITRES_STAT!B1423</f>
        <v>44081</v>
      </c>
      <c r="B1420" s="5">
        <f>TITRES_STAT!C1423</f>
        <v>8.1999999999999993</v>
      </c>
      <c r="C1420" s="5">
        <f>TITRES_STAT!D1423</f>
        <v>5.8529999999999998</v>
      </c>
      <c r="D1420" s="5">
        <f>TITRES_STAT!E1423</f>
        <v>5.9909999999999997</v>
      </c>
      <c r="E1420" s="2">
        <f t="shared" si="88"/>
        <v>-1510.6709999999989</v>
      </c>
      <c r="F1420" s="5" t="str">
        <f t="shared" si="91"/>
        <v>BULLISH</v>
      </c>
      <c r="G1420" s="5" t="str">
        <f t="shared" si="90"/>
        <v>NEUTRAL</v>
      </c>
      <c r="H1420" s="5" t="str">
        <f t="shared" si="89"/>
        <v>CONFIRMED BULLISH</v>
      </c>
    </row>
    <row r="1421" spans="1:8" ht="13.5" x14ac:dyDescent="0.25">
      <c r="A1421" s="3">
        <f>TITRES_STAT!B1424</f>
        <v>44082</v>
      </c>
      <c r="B1421" s="5">
        <f>TITRES_STAT!C1424</f>
        <v>8.1999999999999993</v>
      </c>
      <c r="C1421" s="5">
        <f>TITRES_STAT!D1424</f>
        <v>5.8529999999999998</v>
      </c>
      <c r="D1421" s="5">
        <f>TITRES_STAT!E1424</f>
        <v>6.1680000000000001</v>
      </c>
      <c r="E1421" s="2">
        <f t="shared" si="88"/>
        <v>-1510.6709999999989</v>
      </c>
      <c r="F1421" s="5" t="str">
        <f t="shared" si="91"/>
        <v>BULLISH</v>
      </c>
      <c r="G1421" s="5" t="str">
        <f t="shared" si="90"/>
        <v>NEUTRAL</v>
      </c>
      <c r="H1421" s="5" t="str">
        <f t="shared" si="89"/>
        <v>CONFIRMED BULLISH</v>
      </c>
    </row>
    <row r="1422" spans="1:8" ht="13.5" x14ac:dyDescent="0.25">
      <c r="A1422" s="3">
        <f>TITRES_STAT!B1425</f>
        <v>44083</v>
      </c>
      <c r="B1422" s="5">
        <f>TITRES_STAT!C1425</f>
        <v>8.56</v>
      </c>
      <c r="C1422" s="5">
        <f>TITRES_STAT!D1425</f>
        <v>6.11</v>
      </c>
      <c r="D1422" s="5">
        <f>TITRES_STAT!E1425</f>
        <v>6.5960000000000001</v>
      </c>
      <c r="E1422" s="2">
        <f t="shared" si="88"/>
        <v>-1504.0749999999989</v>
      </c>
      <c r="F1422" s="5" t="str">
        <f t="shared" si="91"/>
        <v>BULLISH</v>
      </c>
      <c r="G1422" s="5" t="str">
        <f t="shared" si="90"/>
        <v>NEUTRAL</v>
      </c>
      <c r="H1422" s="5" t="str">
        <f t="shared" si="89"/>
        <v>CONFIRMED BULLISH</v>
      </c>
    </row>
    <row r="1423" spans="1:8" ht="13.5" x14ac:dyDescent="0.25">
      <c r="A1423" s="3">
        <f>TITRES_STAT!B1426</f>
        <v>44084</v>
      </c>
      <c r="B1423" s="5">
        <f>TITRES_STAT!C1426</f>
        <v>8.9600000000000009</v>
      </c>
      <c r="C1423" s="5">
        <f>TITRES_STAT!D1426</f>
        <v>6.3949999999999996</v>
      </c>
      <c r="D1423" s="5">
        <f>TITRES_STAT!E1426</f>
        <v>6.8259999999999996</v>
      </c>
      <c r="E1423" s="2">
        <f t="shared" si="88"/>
        <v>-1497.2489999999989</v>
      </c>
      <c r="F1423" s="5" t="str">
        <f t="shared" si="91"/>
        <v>BULLISH</v>
      </c>
      <c r="G1423" s="5" t="str">
        <f t="shared" si="90"/>
        <v>NEUTRAL</v>
      </c>
      <c r="H1423" s="5" t="str">
        <f t="shared" si="89"/>
        <v>CONFIRMED BULLISH</v>
      </c>
    </row>
    <row r="1424" spans="1:8" ht="13.5" x14ac:dyDescent="0.25">
      <c r="A1424" s="3">
        <f>TITRES_STAT!B1427</f>
        <v>44085</v>
      </c>
      <c r="B1424" s="5">
        <f>TITRES_STAT!C1427</f>
        <v>9.27</v>
      </c>
      <c r="C1424" s="5">
        <f>TITRES_STAT!D1427</f>
        <v>6.6159999999999997</v>
      </c>
      <c r="D1424" s="5">
        <f>TITRES_STAT!E1427</f>
        <v>7.2370000000000001</v>
      </c>
      <c r="E1424" s="2">
        <f t="shared" si="88"/>
        <v>-1490.0119999999988</v>
      </c>
      <c r="F1424" s="5" t="str">
        <f t="shared" si="91"/>
        <v>BULLISH</v>
      </c>
      <c r="G1424" s="5" t="str">
        <f t="shared" si="90"/>
        <v>NEUTRAL</v>
      </c>
      <c r="H1424" s="5" t="str">
        <f t="shared" si="89"/>
        <v>CONFIRMED BULLISH</v>
      </c>
    </row>
    <row r="1425" spans="1:8" ht="13.5" x14ac:dyDescent="0.25">
      <c r="A1425" s="3">
        <f>TITRES_STAT!B1428</f>
        <v>44088</v>
      </c>
      <c r="B1425" s="5">
        <f>TITRES_STAT!C1428</f>
        <v>9.6999999999999993</v>
      </c>
      <c r="C1425" s="5">
        <f>TITRES_STAT!D1428</f>
        <v>6.923</v>
      </c>
      <c r="D1425" s="5">
        <f>TITRES_STAT!E1428</f>
        <v>7.298</v>
      </c>
      <c r="E1425" s="2">
        <f t="shared" si="88"/>
        <v>-1482.7139999999988</v>
      </c>
      <c r="F1425" s="5" t="str">
        <f t="shared" si="91"/>
        <v>BULLISH</v>
      </c>
      <c r="G1425" s="5" t="str">
        <f t="shared" si="90"/>
        <v>NEUTRAL</v>
      </c>
      <c r="H1425" s="5" t="str">
        <f t="shared" si="89"/>
        <v>CONFIRMED BULLISH</v>
      </c>
    </row>
    <row r="1426" spans="1:8" ht="13.5" x14ac:dyDescent="0.25">
      <c r="A1426" s="3">
        <f>TITRES_STAT!B1429</f>
        <v>44089</v>
      </c>
      <c r="B1426" s="5">
        <f>TITRES_STAT!C1429</f>
        <v>9.7200000000000006</v>
      </c>
      <c r="C1426" s="5">
        <f>TITRES_STAT!D1429</f>
        <v>6.9370000000000003</v>
      </c>
      <c r="D1426" s="5">
        <f>TITRES_STAT!E1429</f>
        <v>7.0890000000000004</v>
      </c>
      <c r="E1426" s="2">
        <f t="shared" si="88"/>
        <v>-1475.6249999999989</v>
      </c>
      <c r="F1426" s="5" t="str">
        <f t="shared" si="91"/>
        <v>BULLISH</v>
      </c>
      <c r="G1426" s="5" t="str">
        <f t="shared" si="90"/>
        <v>WEAK</v>
      </c>
      <c r="H1426" s="5" t="str">
        <f t="shared" si="89"/>
        <v>CONFIRMED BULLISH</v>
      </c>
    </row>
    <row r="1427" spans="1:8" ht="13.5" x14ac:dyDescent="0.25">
      <c r="A1427" s="3">
        <f>TITRES_STAT!B1430</f>
        <v>44090</v>
      </c>
      <c r="B1427" s="5">
        <f>TITRES_STAT!C1430</f>
        <v>9.7899999999999991</v>
      </c>
      <c r="C1427" s="5">
        <f>TITRES_STAT!D1430</f>
        <v>6.9870000000000001</v>
      </c>
      <c r="D1427" s="5">
        <f>TITRES_STAT!E1430</f>
        <v>6.944</v>
      </c>
      <c r="E1427" s="2">
        <f t="shared" si="88"/>
        <v>-1468.6809999999989</v>
      </c>
      <c r="F1427" s="5" t="str">
        <f t="shared" si="91"/>
        <v>BULLISH</v>
      </c>
      <c r="G1427" s="5" t="str">
        <f t="shared" si="90"/>
        <v>WEAK</v>
      </c>
      <c r="H1427" s="5" t="str">
        <f t="shared" si="89"/>
        <v>CONFIRMED BULLISH</v>
      </c>
    </row>
    <row r="1428" spans="1:8" ht="13.5" x14ac:dyDescent="0.25">
      <c r="A1428" s="3">
        <f>TITRES_STAT!B1431</f>
        <v>44091</v>
      </c>
      <c r="B1428" s="5">
        <f>TITRES_STAT!C1431</f>
        <v>9.35</v>
      </c>
      <c r="C1428" s="5">
        <f>TITRES_STAT!D1431</f>
        <v>6.673</v>
      </c>
      <c r="D1428" s="5">
        <f>TITRES_STAT!E1431</f>
        <v>6.9619999999999997</v>
      </c>
      <c r="E1428" s="2">
        <f t="shared" si="88"/>
        <v>-1475.6429999999989</v>
      </c>
      <c r="F1428" s="5" t="str">
        <f t="shared" si="91"/>
        <v>BULLISH</v>
      </c>
      <c r="G1428" s="5" t="str">
        <f t="shared" si="90"/>
        <v>NEUTRAL</v>
      </c>
      <c r="H1428" s="5" t="str">
        <f t="shared" si="89"/>
        <v>CONFIRMED BULLISH</v>
      </c>
    </row>
    <row r="1429" spans="1:8" ht="13.5" x14ac:dyDescent="0.25">
      <c r="A1429" s="3">
        <f>TITRES_STAT!B1432</f>
        <v>44092</v>
      </c>
      <c r="B1429" s="5">
        <f>TITRES_STAT!C1432</f>
        <v>9.35</v>
      </c>
      <c r="C1429" s="5">
        <f>TITRES_STAT!D1432</f>
        <v>6.673</v>
      </c>
      <c r="D1429" s="5">
        <f>TITRES_STAT!E1432</f>
        <v>6.9409999999999998</v>
      </c>
      <c r="E1429" s="2">
        <f t="shared" si="88"/>
        <v>-1475.6429999999989</v>
      </c>
      <c r="F1429" s="5" t="str">
        <f t="shared" si="91"/>
        <v>BULLISH</v>
      </c>
      <c r="G1429" s="5" t="str">
        <f t="shared" si="90"/>
        <v>NEUTRAL</v>
      </c>
      <c r="H1429" s="5" t="str">
        <f t="shared" si="89"/>
        <v>CONFIRMED BULLISH</v>
      </c>
    </row>
    <row r="1430" spans="1:8" ht="13.5" x14ac:dyDescent="0.25">
      <c r="A1430" s="3">
        <f>TITRES_STAT!B1433</f>
        <v>44095</v>
      </c>
      <c r="B1430" s="5">
        <f>TITRES_STAT!C1433</f>
        <v>9.2899999999999991</v>
      </c>
      <c r="C1430" s="5">
        <f>TITRES_STAT!D1433</f>
        <v>6.6310000000000002</v>
      </c>
      <c r="D1430" s="5">
        <f>TITRES_STAT!E1433</f>
        <v>6.7119999999999997</v>
      </c>
      <c r="E1430" s="2">
        <f t="shared" si="88"/>
        <v>-1482.3549999999989</v>
      </c>
      <c r="F1430" s="5" t="str">
        <f t="shared" si="91"/>
        <v>BULLISH</v>
      </c>
      <c r="G1430" s="5" t="str">
        <f t="shared" si="90"/>
        <v>NEUTRAL</v>
      </c>
      <c r="H1430" s="5" t="str">
        <f t="shared" si="89"/>
        <v>BULLISH DIVERGENCE</v>
      </c>
    </row>
    <row r="1431" spans="1:8" ht="13.5" x14ac:dyDescent="0.25">
      <c r="A1431" s="3">
        <f>TITRES_STAT!B1434</f>
        <v>44096</v>
      </c>
      <c r="B1431" s="5">
        <f>TITRES_STAT!C1434</f>
        <v>9.02</v>
      </c>
      <c r="C1431" s="5">
        <f>TITRES_STAT!D1434</f>
        <v>6.4379999999999997</v>
      </c>
      <c r="D1431" s="5">
        <f>TITRES_STAT!E1434</f>
        <v>6.5540000000000003</v>
      </c>
      <c r="E1431" s="2">
        <f t="shared" si="88"/>
        <v>-1488.908999999999</v>
      </c>
      <c r="F1431" s="5" t="str">
        <f t="shared" si="91"/>
        <v>BEARISH</v>
      </c>
      <c r="G1431" s="5" t="str">
        <f t="shared" si="90"/>
        <v>NEUTRAL</v>
      </c>
      <c r="H1431" s="5" t="str">
        <f t="shared" si="89"/>
        <v>CONFIRMED BEARISH</v>
      </c>
    </row>
    <row r="1432" spans="1:8" ht="13.5" x14ac:dyDescent="0.25">
      <c r="A1432" s="3">
        <f>TITRES_STAT!B1435</f>
        <v>44097</v>
      </c>
      <c r="B1432" s="5">
        <f>TITRES_STAT!C1435</f>
        <v>8.75</v>
      </c>
      <c r="C1432" s="5">
        <f>TITRES_STAT!D1435</f>
        <v>6.2450000000000001</v>
      </c>
      <c r="D1432" s="5">
        <f>TITRES_STAT!E1435</f>
        <v>6.3209999999999997</v>
      </c>
      <c r="E1432" s="2">
        <f t="shared" si="88"/>
        <v>-1495.2299999999989</v>
      </c>
      <c r="F1432" s="5" t="str">
        <f t="shared" si="91"/>
        <v>BEARISH</v>
      </c>
      <c r="G1432" s="5" t="str">
        <f t="shared" si="90"/>
        <v>NEUTRAL</v>
      </c>
      <c r="H1432" s="5" t="str">
        <f t="shared" si="89"/>
        <v>CONFIRMED BEARISH</v>
      </c>
    </row>
    <row r="1433" spans="1:8" ht="13.5" x14ac:dyDescent="0.25">
      <c r="A1433" s="3">
        <f>TITRES_STAT!B1436</f>
        <v>44098</v>
      </c>
      <c r="B1433" s="5">
        <f>TITRES_STAT!C1436</f>
        <v>8.51</v>
      </c>
      <c r="C1433" s="5">
        <f>TITRES_STAT!D1436</f>
        <v>6.0739999999999998</v>
      </c>
      <c r="D1433" s="5">
        <f>TITRES_STAT!E1436</f>
        <v>6.3319999999999999</v>
      </c>
      <c r="E1433" s="2">
        <f t="shared" si="88"/>
        <v>-1501.561999999999</v>
      </c>
      <c r="F1433" s="5" t="str">
        <f t="shared" si="91"/>
        <v>BEARISH</v>
      </c>
      <c r="G1433" s="5" t="str">
        <f t="shared" si="90"/>
        <v>NEUTRAL</v>
      </c>
      <c r="H1433" s="5" t="str">
        <f t="shared" si="89"/>
        <v>CONFIRMED BEARISH</v>
      </c>
    </row>
    <row r="1434" spans="1:8" ht="13.5" x14ac:dyDescent="0.25">
      <c r="A1434" s="3">
        <f>TITRES_STAT!B1437</f>
        <v>44099</v>
      </c>
      <c r="B1434" s="5">
        <f>TITRES_STAT!C1437</f>
        <v>8.74</v>
      </c>
      <c r="C1434" s="5">
        <f>TITRES_STAT!D1437</f>
        <v>6.2380000000000004</v>
      </c>
      <c r="D1434" s="5">
        <f>TITRES_STAT!E1437</f>
        <v>6.4459999999999997</v>
      </c>
      <c r="E1434" s="2">
        <f t="shared" si="88"/>
        <v>-1495.1159999999991</v>
      </c>
      <c r="F1434" s="5" t="str">
        <f t="shared" si="91"/>
        <v>BEARISH</v>
      </c>
      <c r="G1434" s="5" t="str">
        <f t="shared" si="90"/>
        <v>NEUTRAL</v>
      </c>
      <c r="H1434" s="5" t="str">
        <f t="shared" si="89"/>
        <v>CONFIRMED BEARISH</v>
      </c>
    </row>
    <row r="1435" spans="1:8" ht="13.5" x14ac:dyDescent="0.25">
      <c r="A1435" s="3">
        <f>TITRES_STAT!B1438</f>
        <v>44102</v>
      </c>
      <c r="B1435" s="5">
        <f>TITRES_STAT!C1438</f>
        <v>8.8699999999999992</v>
      </c>
      <c r="C1435" s="5">
        <f>TITRES_STAT!D1438</f>
        <v>6.3310000000000004</v>
      </c>
      <c r="D1435" s="5">
        <f>TITRES_STAT!E1438</f>
        <v>6.5389999999999997</v>
      </c>
      <c r="E1435" s="2">
        <f t="shared" si="88"/>
        <v>-1488.5769999999991</v>
      </c>
      <c r="F1435" s="5" t="str">
        <f t="shared" si="91"/>
        <v>BEARISH</v>
      </c>
      <c r="G1435" s="5" t="str">
        <f t="shared" si="90"/>
        <v>NEUTRAL</v>
      </c>
      <c r="H1435" s="5" t="str">
        <f t="shared" si="89"/>
        <v>CONFIRMED BEARISH</v>
      </c>
    </row>
    <row r="1436" spans="1:8" ht="13.5" x14ac:dyDescent="0.25">
      <c r="A1436" s="3">
        <f>TITRES_STAT!B1439</f>
        <v>44103</v>
      </c>
      <c r="B1436" s="5">
        <f>TITRES_STAT!C1439</f>
        <v>8.99</v>
      </c>
      <c r="C1436" s="5">
        <f>TITRES_STAT!D1439</f>
        <v>6.4160000000000004</v>
      </c>
      <c r="D1436" s="5">
        <f>TITRES_STAT!E1439</f>
        <v>6.4850000000000003</v>
      </c>
      <c r="E1436" s="2">
        <f t="shared" si="88"/>
        <v>-1482.0919999999992</v>
      </c>
      <c r="F1436" s="5" t="str">
        <f t="shared" si="91"/>
        <v>BULLISH</v>
      </c>
      <c r="G1436" s="5" t="str">
        <f t="shared" si="90"/>
        <v>NEUTRAL</v>
      </c>
      <c r="H1436" s="5" t="str">
        <f t="shared" si="89"/>
        <v>BULLISH DIVERGENCE</v>
      </c>
    </row>
    <row r="1437" spans="1:8" ht="13.5" x14ac:dyDescent="0.25">
      <c r="A1437" s="3">
        <f>TITRES_STAT!B1440</f>
        <v>44104</v>
      </c>
      <c r="B1437" s="5">
        <f>TITRES_STAT!C1440</f>
        <v>8.9</v>
      </c>
      <c r="C1437" s="5">
        <f>TITRES_STAT!D1440</f>
        <v>6.3520000000000003</v>
      </c>
      <c r="D1437" s="5">
        <f>TITRES_STAT!E1440</f>
        <v>6.4180000000000001</v>
      </c>
      <c r="E1437" s="2">
        <f t="shared" si="88"/>
        <v>-1488.5099999999991</v>
      </c>
      <c r="F1437" s="5" t="str">
        <f t="shared" si="91"/>
        <v>BULLISH</v>
      </c>
      <c r="G1437" s="5" t="str">
        <f t="shared" si="90"/>
        <v>NEUTRAL</v>
      </c>
      <c r="H1437" s="5" t="str">
        <f t="shared" si="89"/>
        <v>CONFIRMED BULLISH</v>
      </c>
    </row>
    <row r="1438" spans="1:8" ht="13.5" x14ac:dyDescent="0.25">
      <c r="A1438" s="3">
        <f>TITRES_STAT!B1441</f>
        <v>44105</v>
      </c>
      <c r="B1438" s="5">
        <f>TITRES_STAT!C1441</f>
        <v>8.64</v>
      </c>
      <c r="C1438" s="5">
        <f>TITRES_STAT!D1441</f>
        <v>6.1669999999999998</v>
      </c>
      <c r="D1438" s="5">
        <f>TITRES_STAT!E1441</f>
        <v>6.524</v>
      </c>
      <c r="E1438" s="2">
        <f t="shared" si="88"/>
        <v>-1495.033999999999</v>
      </c>
      <c r="F1438" s="5" t="str">
        <f t="shared" si="91"/>
        <v>BULLISH</v>
      </c>
      <c r="G1438" s="5" t="str">
        <f t="shared" si="90"/>
        <v>NEUTRAL</v>
      </c>
      <c r="H1438" s="5" t="str">
        <f t="shared" si="89"/>
        <v>CONFIRMED BULLISH</v>
      </c>
    </row>
    <row r="1439" spans="1:8" ht="13.5" x14ac:dyDescent="0.25">
      <c r="A1439" s="3">
        <f>TITRES_STAT!B1442</f>
        <v>44106</v>
      </c>
      <c r="B1439" s="5">
        <f>TITRES_STAT!C1442</f>
        <v>8.89</v>
      </c>
      <c r="C1439" s="5">
        <f>TITRES_STAT!D1442</f>
        <v>6.3449999999999998</v>
      </c>
      <c r="D1439" s="5">
        <f>TITRES_STAT!E1442</f>
        <v>6.4450000000000003</v>
      </c>
      <c r="E1439" s="2">
        <f t="shared" si="88"/>
        <v>-1488.588999999999</v>
      </c>
      <c r="F1439" s="5" t="str">
        <f t="shared" si="91"/>
        <v>BULLISH</v>
      </c>
      <c r="G1439" s="5" t="str">
        <f t="shared" si="90"/>
        <v>NEUTRAL</v>
      </c>
      <c r="H1439" s="5" t="str">
        <f t="shared" si="89"/>
        <v>CONFIRMED BULLISH</v>
      </c>
    </row>
    <row r="1440" spans="1:8" ht="13.5" x14ac:dyDescent="0.25">
      <c r="A1440" s="3">
        <f>TITRES_STAT!B1443</f>
        <v>44109</v>
      </c>
      <c r="B1440" s="5">
        <f>TITRES_STAT!C1443</f>
        <v>8.65</v>
      </c>
      <c r="C1440" s="5">
        <f>TITRES_STAT!D1443</f>
        <v>6.1740000000000004</v>
      </c>
      <c r="D1440" s="5">
        <f>TITRES_STAT!E1443</f>
        <v>6.5069999999999997</v>
      </c>
      <c r="E1440" s="2">
        <f t="shared" si="88"/>
        <v>-1495.0959999999991</v>
      </c>
      <c r="F1440" s="5" t="str">
        <f t="shared" si="91"/>
        <v>BEARISH</v>
      </c>
      <c r="G1440" s="5" t="str">
        <f t="shared" si="90"/>
        <v>NEUTRAL</v>
      </c>
      <c r="H1440" s="5" t="str">
        <f t="shared" si="89"/>
        <v>CONFIRMED BEARISH</v>
      </c>
    </row>
    <row r="1441" spans="1:8" ht="13.5" x14ac:dyDescent="0.25">
      <c r="A1441" s="3">
        <f>TITRES_STAT!B1444</f>
        <v>44110</v>
      </c>
      <c r="B1441" s="5">
        <f>TITRES_STAT!C1444</f>
        <v>8.65</v>
      </c>
      <c r="C1441" s="5">
        <f>TITRES_STAT!D1444</f>
        <v>6.1740000000000004</v>
      </c>
      <c r="D1441" s="5">
        <f>TITRES_STAT!E1444</f>
        <v>6.3520000000000003</v>
      </c>
      <c r="E1441" s="2">
        <f t="shared" si="88"/>
        <v>-1495.0959999999991</v>
      </c>
      <c r="F1441" s="5" t="str">
        <f t="shared" si="91"/>
        <v>BEARISH</v>
      </c>
      <c r="G1441" s="5" t="str">
        <f t="shared" si="90"/>
        <v>NEUTRAL</v>
      </c>
      <c r="H1441" s="5" t="str">
        <f t="shared" si="89"/>
        <v>CONFIRMED BEARISH</v>
      </c>
    </row>
    <row r="1442" spans="1:8" ht="13.5" x14ac:dyDescent="0.25">
      <c r="A1442" s="3">
        <f>TITRES_STAT!B1445</f>
        <v>44111</v>
      </c>
      <c r="B1442" s="5">
        <f>TITRES_STAT!C1445</f>
        <v>8.61</v>
      </c>
      <c r="C1442" s="5">
        <f>TITRES_STAT!D1445</f>
        <v>6.1449999999999996</v>
      </c>
      <c r="D1442" s="5">
        <f>TITRES_STAT!E1445</f>
        <v>6.3529999999999998</v>
      </c>
      <c r="E1442" s="2">
        <f t="shared" si="88"/>
        <v>-1501.4489999999992</v>
      </c>
      <c r="F1442" s="5" t="str">
        <f t="shared" si="91"/>
        <v>BEARISH</v>
      </c>
      <c r="G1442" s="5" t="str">
        <f t="shared" si="90"/>
        <v>NEUTRAL</v>
      </c>
      <c r="H1442" s="5" t="str">
        <f t="shared" si="89"/>
        <v>CONFIRMED BEARISH</v>
      </c>
    </row>
    <row r="1443" spans="1:8" ht="13.5" x14ac:dyDescent="0.25">
      <c r="A1443" s="3">
        <f>TITRES_STAT!B1446</f>
        <v>44112</v>
      </c>
      <c r="B1443" s="5">
        <f>TITRES_STAT!C1446</f>
        <v>8.61</v>
      </c>
      <c r="C1443" s="5">
        <f>TITRES_STAT!D1446</f>
        <v>6.1449999999999996</v>
      </c>
      <c r="D1443" s="5">
        <f>TITRES_STAT!E1446</f>
        <v>6.4359999999999999</v>
      </c>
      <c r="E1443" s="2">
        <f t="shared" si="88"/>
        <v>-1501.4489999999992</v>
      </c>
      <c r="F1443" s="5" t="str">
        <f t="shared" si="91"/>
        <v>BEARISH</v>
      </c>
      <c r="G1443" s="5" t="str">
        <f t="shared" si="90"/>
        <v>NEUTRAL</v>
      </c>
      <c r="H1443" s="5" t="str">
        <f t="shared" si="89"/>
        <v>CONFIRMED BEARISH</v>
      </c>
    </row>
    <row r="1444" spans="1:8" ht="13.5" x14ac:dyDescent="0.25">
      <c r="A1444" s="3">
        <f>TITRES_STAT!B1447</f>
        <v>44113</v>
      </c>
      <c r="B1444" s="5">
        <f>TITRES_STAT!C1447</f>
        <v>8.6300000000000008</v>
      </c>
      <c r="C1444" s="5">
        <f>TITRES_STAT!D1447</f>
        <v>6.16</v>
      </c>
      <c r="D1444" s="5">
        <f>TITRES_STAT!E1447</f>
        <v>6.4180000000000001</v>
      </c>
      <c r="E1444" s="2">
        <f t="shared" si="88"/>
        <v>-1495.0309999999993</v>
      </c>
      <c r="F1444" s="5" t="str">
        <f t="shared" si="91"/>
        <v>BEARISH</v>
      </c>
      <c r="G1444" s="5" t="str">
        <f t="shared" si="90"/>
        <v>NEUTRAL</v>
      </c>
      <c r="H1444" s="5" t="str">
        <f t="shared" si="89"/>
        <v>CONFIRMED BEARISH</v>
      </c>
    </row>
    <row r="1445" spans="1:8" ht="13.5" x14ac:dyDescent="0.25">
      <c r="A1445" s="3">
        <f>TITRES_STAT!B1448</f>
        <v>44116</v>
      </c>
      <c r="B1445" s="5">
        <f>TITRES_STAT!C1448</f>
        <v>8.64</v>
      </c>
      <c r="C1445" s="5">
        <f>TITRES_STAT!D1448</f>
        <v>6.1669999999999998</v>
      </c>
      <c r="D1445" s="5">
        <f>TITRES_STAT!E1448</f>
        <v>6.5369999999999999</v>
      </c>
      <c r="E1445" s="2">
        <f t="shared" si="88"/>
        <v>-1488.4939999999992</v>
      </c>
      <c r="F1445" s="5" t="str">
        <f t="shared" si="91"/>
        <v>BULLISH</v>
      </c>
      <c r="G1445" s="5" t="str">
        <f t="shared" si="90"/>
        <v>NEUTRAL</v>
      </c>
      <c r="H1445" s="5" t="str">
        <f t="shared" si="89"/>
        <v>BULLISH DIVERGENCE</v>
      </c>
    </row>
    <row r="1446" spans="1:8" ht="13.5" x14ac:dyDescent="0.25">
      <c r="A1446" s="3">
        <f>TITRES_STAT!B1449</f>
        <v>44117</v>
      </c>
      <c r="B1446" s="5">
        <f>TITRES_STAT!C1449</f>
        <v>8.8699999999999992</v>
      </c>
      <c r="C1446" s="5">
        <f>TITRES_STAT!D1449</f>
        <v>6.3310000000000004</v>
      </c>
      <c r="D1446" s="5">
        <f>TITRES_STAT!E1449</f>
        <v>6.5880000000000001</v>
      </c>
      <c r="E1446" s="2">
        <f t="shared" si="88"/>
        <v>-1481.9059999999993</v>
      </c>
      <c r="F1446" s="5" t="str">
        <f t="shared" si="91"/>
        <v>BULLISH</v>
      </c>
      <c r="G1446" s="5" t="str">
        <f t="shared" si="90"/>
        <v>NEUTRAL</v>
      </c>
      <c r="H1446" s="5" t="str">
        <f t="shared" si="89"/>
        <v>CONFIRMED BULLISH</v>
      </c>
    </row>
    <row r="1447" spans="1:8" ht="13.5" x14ac:dyDescent="0.25">
      <c r="A1447" s="3">
        <f>TITRES_STAT!B1450</f>
        <v>44118</v>
      </c>
      <c r="B1447" s="5">
        <f>TITRES_STAT!C1450</f>
        <v>8.8699999999999992</v>
      </c>
      <c r="C1447" s="5">
        <f>TITRES_STAT!D1450</f>
        <v>6.3310000000000004</v>
      </c>
      <c r="D1447" s="5">
        <f>TITRES_STAT!E1450</f>
        <v>6.4189999999999996</v>
      </c>
      <c r="E1447" s="2">
        <f t="shared" si="88"/>
        <v>-1481.9059999999993</v>
      </c>
      <c r="F1447" s="5" t="str">
        <f t="shared" si="91"/>
        <v>BULLISH</v>
      </c>
      <c r="G1447" s="5" t="str">
        <f t="shared" si="90"/>
        <v>NEUTRAL</v>
      </c>
      <c r="H1447" s="5" t="str">
        <f t="shared" si="89"/>
        <v>CONFIRMED BULLISH</v>
      </c>
    </row>
    <row r="1448" spans="1:8" ht="13.5" x14ac:dyDescent="0.25">
      <c r="A1448" s="3">
        <f>TITRES_STAT!B1451</f>
        <v>44120</v>
      </c>
      <c r="B1448" s="5">
        <f>TITRES_STAT!C1451</f>
        <v>8.86</v>
      </c>
      <c r="C1448" s="5">
        <f>TITRES_STAT!D1451</f>
        <v>6.3239999999999998</v>
      </c>
      <c r="D1448" s="5">
        <f>TITRES_STAT!E1451</f>
        <v>6.4359999999999999</v>
      </c>
      <c r="E1448" s="2">
        <f t="shared" si="88"/>
        <v>-1488.3419999999992</v>
      </c>
      <c r="F1448" s="5" t="str">
        <f t="shared" si="91"/>
        <v>BULLISH</v>
      </c>
      <c r="G1448" s="5" t="str">
        <f t="shared" si="90"/>
        <v>NEUTRAL</v>
      </c>
      <c r="H1448" s="5" t="str">
        <f t="shared" si="89"/>
        <v>CONFIRMED BULLISH</v>
      </c>
    </row>
    <row r="1449" spans="1:8" ht="13.5" x14ac:dyDescent="0.25">
      <c r="A1449" s="3">
        <f>TITRES_STAT!B1452</f>
        <v>44123</v>
      </c>
      <c r="B1449" s="5">
        <f>TITRES_STAT!C1452</f>
        <v>8.8000000000000007</v>
      </c>
      <c r="C1449" s="5">
        <f>TITRES_STAT!D1452</f>
        <v>6.2809999999999997</v>
      </c>
      <c r="D1449" s="5">
        <f>TITRES_STAT!E1452</f>
        <v>6.4249999999999998</v>
      </c>
      <c r="E1449" s="2">
        <f t="shared" si="88"/>
        <v>-1494.7669999999991</v>
      </c>
      <c r="F1449" s="5" t="str">
        <f t="shared" si="91"/>
        <v>BULLISH</v>
      </c>
      <c r="G1449" s="5" t="str">
        <f t="shared" si="90"/>
        <v>NEUTRAL</v>
      </c>
      <c r="H1449" s="5" t="str">
        <f t="shared" si="89"/>
        <v>CONFIRMED BULLISH</v>
      </c>
    </row>
    <row r="1450" spans="1:8" ht="13.5" x14ac:dyDescent="0.25">
      <c r="A1450" s="3">
        <f>TITRES_STAT!B1453</f>
        <v>44124</v>
      </c>
      <c r="B1450" s="5">
        <f>TITRES_STAT!C1453</f>
        <v>8.65</v>
      </c>
      <c r="C1450" s="5">
        <f>TITRES_STAT!D1453</f>
        <v>6.1740000000000004</v>
      </c>
      <c r="D1450" s="5">
        <f>TITRES_STAT!E1453</f>
        <v>6.4249999999999998</v>
      </c>
      <c r="E1450" s="2">
        <f t="shared" si="88"/>
        <v>-1501.1919999999991</v>
      </c>
      <c r="F1450" s="5" t="str">
        <f t="shared" si="91"/>
        <v>BEARISH</v>
      </c>
      <c r="G1450" s="5" t="str">
        <f t="shared" si="90"/>
        <v>NEUTRAL</v>
      </c>
      <c r="H1450" s="5" t="str">
        <f t="shared" si="89"/>
        <v>BEARISH DIVERGENCE</v>
      </c>
    </row>
    <row r="1451" spans="1:8" ht="13.5" x14ac:dyDescent="0.25">
      <c r="A1451" s="3">
        <f>TITRES_STAT!B1454</f>
        <v>44125</v>
      </c>
      <c r="B1451" s="5">
        <f>TITRES_STAT!C1454</f>
        <v>8.65</v>
      </c>
      <c r="C1451" s="5">
        <f>TITRES_STAT!D1454</f>
        <v>6.1740000000000004</v>
      </c>
      <c r="D1451" s="5">
        <f>TITRES_STAT!E1454</f>
        <v>6.601</v>
      </c>
      <c r="E1451" s="2">
        <f t="shared" si="88"/>
        <v>-1501.1919999999991</v>
      </c>
      <c r="F1451" s="5" t="str">
        <f t="shared" si="91"/>
        <v>BEARISH</v>
      </c>
      <c r="G1451" s="5" t="str">
        <f t="shared" si="90"/>
        <v>NEUTRAL</v>
      </c>
      <c r="H1451" s="5" t="str">
        <f t="shared" si="89"/>
        <v>CONFIRMED BEARISH</v>
      </c>
    </row>
    <row r="1452" spans="1:8" ht="13.5" x14ac:dyDescent="0.25">
      <c r="A1452" s="3">
        <f>TITRES_STAT!B1455</f>
        <v>44126</v>
      </c>
      <c r="B1452" s="5">
        <f>TITRES_STAT!C1455</f>
        <v>8.65</v>
      </c>
      <c r="C1452" s="5">
        <f>TITRES_STAT!D1455</f>
        <v>6.1740000000000004</v>
      </c>
      <c r="D1452" s="5">
        <f>TITRES_STAT!E1455</f>
        <v>6.4459999999999997</v>
      </c>
      <c r="E1452" s="2">
        <f t="shared" si="88"/>
        <v>-1501.1919999999991</v>
      </c>
      <c r="F1452" s="5" t="str">
        <f t="shared" si="91"/>
        <v>BEARISH</v>
      </c>
      <c r="G1452" s="5" t="str">
        <f t="shared" si="90"/>
        <v>NEUTRAL</v>
      </c>
      <c r="H1452" s="5" t="str">
        <f t="shared" si="89"/>
        <v>CONFIRMED BEARISH</v>
      </c>
    </row>
    <row r="1453" spans="1:8" ht="13.5" x14ac:dyDescent="0.25">
      <c r="A1453" s="3">
        <f>TITRES_STAT!B1456</f>
        <v>44127</v>
      </c>
      <c r="B1453" s="5">
        <f>TITRES_STAT!C1456</f>
        <v>8.68</v>
      </c>
      <c r="C1453" s="5">
        <f>TITRES_STAT!D1456</f>
        <v>6.1950000000000003</v>
      </c>
      <c r="D1453" s="5">
        <f>TITRES_STAT!E1456</f>
        <v>6.5510000000000002</v>
      </c>
      <c r="E1453" s="2">
        <f t="shared" si="88"/>
        <v>-1494.6409999999992</v>
      </c>
      <c r="F1453" s="5" t="str">
        <f t="shared" si="91"/>
        <v>BEARISH</v>
      </c>
      <c r="G1453" s="5" t="str">
        <f t="shared" si="90"/>
        <v>NEUTRAL</v>
      </c>
      <c r="H1453" s="5" t="str">
        <f t="shared" si="89"/>
        <v>CONFIRMED BEARISH</v>
      </c>
    </row>
    <row r="1454" spans="1:8" ht="13.5" x14ac:dyDescent="0.25">
      <c r="A1454" s="3">
        <f>TITRES_STAT!B1457</f>
        <v>44130</v>
      </c>
      <c r="B1454" s="5">
        <f>TITRES_STAT!C1457</f>
        <v>8.6999999999999993</v>
      </c>
      <c r="C1454" s="5">
        <f>TITRES_STAT!D1457</f>
        <v>6.2089999999999996</v>
      </c>
      <c r="D1454" s="5">
        <f>TITRES_STAT!E1457</f>
        <v>6.5830000000000002</v>
      </c>
      <c r="E1454" s="2">
        <f t="shared" si="88"/>
        <v>-1488.0579999999991</v>
      </c>
      <c r="F1454" s="5" t="str">
        <f t="shared" si="91"/>
        <v>BULLISH</v>
      </c>
      <c r="G1454" s="5" t="str">
        <f t="shared" si="90"/>
        <v>NEUTRAL</v>
      </c>
      <c r="H1454" s="5" t="str">
        <f t="shared" si="89"/>
        <v>BULLISH DIVERGENCE</v>
      </c>
    </row>
    <row r="1455" spans="1:8" ht="13.5" x14ac:dyDescent="0.25">
      <c r="A1455" s="3">
        <f>TITRES_STAT!B1458</f>
        <v>44131</v>
      </c>
      <c r="B1455" s="5">
        <f>TITRES_STAT!C1458</f>
        <v>8.9499999999999993</v>
      </c>
      <c r="C1455" s="5">
        <f>TITRES_STAT!D1458</f>
        <v>6.3879999999999999</v>
      </c>
      <c r="D1455" s="5">
        <f>TITRES_STAT!E1458</f>
        <v>6.4539999999999997</v>
      </c>
      <c r="E1455" s="2">
        <f t="shared" si="88"/>
        <v>-1481.6039999999991</v>
      </c>
      <c r="F1455" s="5" t="str">
        <f t="shared" si="91"/>
        <v>BULLISH</v>
      </c>
      <c r="G1455" s="5" t="str">
        <f t="shared" si="90"/>
        <v>NEUTRAL</v>
      </c>
      <c r="H1455" s="5" t="str">
        <f t="shared" si="89"/>
        <v>CONFIRMED BULLISH</v>
      </c>
    </row>
    <row r="1456" spans="1:8" ht="13.5" x14ac:dyDescent="0.25">
      <c r="A1456" s="3">
        <f>TITRES_STAT!B1459</f>
        <v>44132</v>
      </c>
      <c r="B1456" s="5">
        <f>TITRES_STAT!C1459</f>
        <v>8.69</v>
      </c>
      <c r="C1456" s="5">
        <f>TITRES_STAT!D1459</f>
        <v>6.202</v>
      </c>
      <c r="D1456" s="5">
        <f>TITRES_STAT!E1459</f>
        <v>6.4169999999999998</v>
      </c>
      <c r="E1456" s="2">
        <f t="shared" si="88"/>
        <v>-1488.020999999999</v>
      </c>
      <c r="F1456" s="5" t="str">
        <f t="shared" si="91"/>
        <v>BULLISH</v>
      </c>
      <c r="G1456" s="5" t="str">
        <f t="shared" si="90"/>
        <v>NEUTRAL</v>
      </c>
      <c r="H1456" s="5" t="str">
        <f t="shared" si="89"/>
        <v>CONFIRMED BULLISH</v>
      </c>
    </row>
    <row r="1457" spans="1:8" ht="13.5" x14ac:dyDescent="0.25">
      <c r="A1457" s="3">
        <f>TITRES_STAT!B1460</f>
        <v>44134</v>
      </c>
      <c r="B1457" s="5">
        <f>TITRES_STAT!C1460</f>
        <v>8.64</v>
      </c>
      <c r="C1457" s="5">
        <f>TITRES_STAT!D1460</f>
        <v>6.1669999999999998</v>
      </c>
      <c r="D1457" s="5">
        <f>TITRES_STAT!E1460</f>
        <v>6.4169999999999998</v>
      </c>
      <c r="E1457" s="2">
        <f t="shared" si="88"/>
        <v>-1494.437999999999</v>
      </c>
      <c r="F1457" s="5" t="str">
        <f t="shared" si="91"/>
        <v>BULLISH</v>
      </c>
      <c r="G1457" s="5" t="str">
        <f t="shared" si="90"/>
        <v>NEUTRAL</v>
      </c>
      <c r="H1457" s="5" t="str">
        <f t="shared" si="89"/>
        <v>BULLISH DIVERGENCE</v>
      </c>
    </row>
    <row r="1458" spans="1:8" ht="13.5" x14ac:dyDescent="0.25">
      <c r="A1458" s="3">
        <f>TITRES_STAT!B1461</f>
        <v>44137</v>
      </c>
      <c r="B1458" s="5">
        <f>TITRES_STAT!C1461</f>
        <v>8.64</v>
      </c>
      <c r="C1458" s="5">
        <f>TITRES_STAT!D1461</f>
        <v>6.1669999999999998</v>
      </c>
      <c r="D1458" s="5">
        <f>TITRES_STAT!E1461</f>
        <v>6.5979999999999999</v>
      </c>
      <c r="E1458" s="2">
        <f t="shared" si="88"/>
        <v>-1494.437999999999</v>
      </c>
      <c r="F1458" s="5" t="str">
        <f t="shared" si="91"/>
        <v>BULLISH</v>
      </c>
      <c r="G1458" s="5" t="str">
        <f t="shared" si="90"/>
        <v>NEUTRAL</v>
      </c>
      <c r="H1458" s="5" t="str">
        <f t="shared" si="89"/>
        <v>BULLISH DIVERGENCE</v>
      </c>
    </row>
    <row r="1459" spans="1:8" ht="13.5" x14ac:dyDescent="0.25">
      <c r="A1459" s="3">
        <f>TITRES_STAT!B1462</f>
        <v>44138</v>
      </c>
      <c r="B1459" s="5">
        <f>TITRES_STAT!C1462</f>
        <v>8.89</v>
      </c>
      <c r="C1459" s="5">
        <f>TITRES_STAT!D1462</f>
        <v>6.3449999999999998</v>
      </c>
      <c r="D1459" s="5">
        <f>TITRES_STAT!E1462</f>
        <v>6.5170000000000003</v>
      </c>
      <c r="E1459" s="2">
        <f t="shared" si="88"/>
        <v>-1487.9209999999989</v>
      </c>
      <c r="F1459" s="5" t="str">
        <f t="shared" si="91"/>
        <v>BULLISH</v>
      </c>
      <c r="G1459" s="5" t="str">
        <f t="shared" si="90"/>
        <v>NEUTRAL</v>
      </c>
      <c r="H1459" s="5" t="str">
        <f t="shared" si="89"/>
        <v>CONFIRMED BULLISH</v>
      </c>
    </row>
    <row r="1460" spans="1:8" ht="13.5" x14ac:dyDescent="0.25">
      <c r="A1460" s="3">
        <f>TITRES_STAT!B1463</f>
        <v>44139</v>
      </c>
      <c r="B1460" s="5">
        <f>TITRES_STAT!C1463</f>
        <v>8.65</v>
      </c>
      <c r="C1460" s="5">
        <f>TITRES_STAT!D1463</f>
        <v>6.1740000000000004</v>
      </c>
      <c r="D1460" s="5">
        <f>TITRES_STAT!E1463</f>
        <v>6.5789999999999997</v>
      </c>
      <c r="E1460" s="2">
        <f t="shared" si="88"/>
        <v>-1494.4999999999989</v>
      </c>
      <c r="F1460" s="5" t="str">
        <f t="shared" si="91"/>
        <v>BEARISH</v>
      </c>
      <c r="G1460" s="5" t="str">
        <f t="shared" si="90"/>
        <v>NEUTRAL</v>
      </c>
      <c r="H1460" s="5" t="str">
        <f t="shared" si="89"/>
        <v>CONFIRMED BEARISH</v>
      </c>
    </row>
    <row r="1461" spans="1:8" ht="13.5" x14ac:dyDescent="0.25">
      <c r="A1461" s="3">
        <f>TITRES_STAT!B1464</f>
        <v>44140</v>
      </c>
      <c r="B1461" s="5">
        <f>TITRES_STAT!C1464</f>
        <v>8.66</v>
      </c>
      <c r="C1461" s="5">
        <f>TITRES_STAT!D1464</f>
        <v>6.181</v>
      </c>
      <c r="D1461" s="5">
        <f>TITRES_STAT!E1464</f>
        <v>6.4580000000000002</v>
      </c>
      <c r="E1461" s="2">
        <f t="shared" si="88"/>
        <v>-1488.0419999999988</v>
      </c>
      <c r="F1461" s="5" t="str">
        <f t="shared" si="91"/>
        <v>BEARISH</v>
      </c>
      <c r="G1461" s="5" t="str">
        <f t="shared" si="90"/>
        <v>NEUTRAL</v>
      </c>
      <c r="H1461" s="5" t="str">
        <f t="shared" si="89"/>
        <v>CONFIRMED BEARISH</v>
      </c>
    </row>
    <row r="1462" spans="1:8" ht="13.5" x14ac:dyDescent="0.25">
      <c r="A1462" s="3">
        <f>TITRES_STAT!B1465</f>
        <v>44141</v>
      </c>
      <c r="B1462" s="5">
        <f>TITRES_STAT!C1465</f>
        <v>8.98</v>
      </c>
      <c r="C1462" s="5">
        <f>TITRES_STAT!D1465</f>
        <v>6.4089999999999998</v>
      </c>
      <c r="D1462" s="5">
        <f>TITRES_STAT!E1465</f>
        <v>6.5410000000000004</v>
      </c>
      <c r="E1462" s="2">
        <f t="shared" si="88"/>
        <v>-1481.5009999999988</v>
      </c>
      <c r="F1462" s="5" t="str">
        <f t="shared" si="91"/>
        <v>BULLISH</v>
      </c>
      <c r="G1462" s="5" t="str">
        <f t="shared" si="90"/>
        <v>NEUTRAL</v>
      </c>
      <c r="H1462" s="5" t="str">
        <f t="shared" si="89"/>
        <v>CONFIRMED BULLISH</v>
      </c>
    </row>
    <row r="1463" spans="1:8" ht="13.5" x14ac:dyDescent="0.25">
      <c r="A1463" s="3">
        <f>TITRES_STAT!B1466</f>
        <v>44144</v>
      </c>
      <c r="B1463" s="5">
        <f>TITRES_STAT!C1466</f>
        <v>8.98</v>
      </c>
      <c r="C1463" s="5">
        <f>TITRES_STAT!D1466</f>
        <v>6.4089999999999998</v>
      </c>
      <c r="D1463" s="5">
        <f>TITRES_STAT!E1466</f>
        <v>6.67</v>
      </c>
      <c r="E1463" s="2">
        <f t="shared" si="88"/>
        <v>-1481.5009999999988</v>
      </c>
      <c r="F1463" s="5" t="str">
        <f t="shared" si="91"/>
        <v>BULLISH</v>
      </c>
      <c r="G1463" s="5" t="str">
        <f t="shared" si="90"/>
        <v>NEUTRAL</v>
      </c>
      <c r="H1463" s="5" t="str">
        <f t="shared" si="89"/>
        <v>CONFIRMED BULLISH</v>
      </c>
    </row>
    <row r="1464" spans="1:8" ht="13.5" x14ac:dyDescent="0.25">
      <c r="A1464" s="3">
        <f>TITRES_STAT!B1467</f>
        <v>44145</v>
      </c>
      <c r="B1464" s="5">
        <f>TITRES_STAT!C1467</f>
        <v>8.98</v>
      </c>
      <c r="C1464" s="5">
        <f>TITRES_STAT!D1467</f>
        <v>6.4089999999999998</v>
      </c>
      <c r="D1464" s="5">
        <f>TITRES_STAT!E1467</f>
        <v>6.67</v>
      </c>
      <c r="E1464" s="2">
        <f t="shared" si="88"/>
        <v>-1481.5009999999988</v>
      </c>
      <c r="F1464" s="5" t="str">
        <f t="shared" si="91"/>
        <v>BULLISH</v>
      </c>
      <c r="G1464" s="5" t="str">
        <f t="shared" si="90"/>
        <v>NEUTRAL</v>
      </c>
      <c r="H1464" s="5" t="str">
        <f t="shared" si="89"/>
        <v>CONFIRMED BULLISH</v>
      </c>
    </row>
    <row r="1465" spans="1:8" ht="13.5" x14ac:dyDescent="0.25">
      <c r="A1465" s="3">
        <f>TITRES_STAT!B1468</f>
        <v>44146</v>
      </c>
      <c r="B1465" s="5">
        <f>TITRES_STAT!C1468</f>
        <v>8.98</v>
      </c>
      <c r="C1465" s="5">
        <f>TITRES_STAT!D1468</f>
        <v>6.4089999999999998</v>
      </c>
      <c r="D1465" s="5">
        <f>TITRES_STAT!E1468</f>
        <v>6.6239999999999997</v>
      </c>
      <c r="E1465" s="2">
        <f t="shared" si="88"/>
        <v>-1481.5009999999988</v>
      </c>
      <c r="F1465" s="5" t="str">
        <f t="shared" si="91"/>
        <v>BULLISH</v>
      </c>
      <c r="G1465" s="5" t="str">
        <f t="shared" si="90"/>
        <v>NEUTRAL</v>
      </c>
      <c r="H1465" s="5" t="str">
        <f t="shared" si="89"/>
        <v>CONFIRMED BULLISH</v>
      </c>
    </row>
    <row r="1466" spans="1:8" ht="13.5" x14ac:dyDescent="0.25">
      <c r="A1466" s="3">
        <f>TITRES_STAT!B1469</f>
        <v>44147</v>
      </c>
      <c r="B1466" s="5">
        <f>TITRES_STAT!C1469</f>
        <v>9.15</v>
      </c>
      <c r="C1466" s="5">
        <f>TITRES_STAT!D1469</f>
        <v>6.5309999999999997</v>
      </c>
      <c r="D1466" s="5">
        <f>TITRES_STAT!E1469</f>
        <v>6.6849999999999996</v>
      </c>
      <c r="E1466" s="2">
        <f t="shared" si="88"/>
        <v>-1474.8159999999989</v>
      </c>
      <c r="F1466" s="5" t="str">
        <f t="shared" si="91"/>
        <v>BULLISH</v>
      </c>
      <c r="G1466" s="5" t="str">
        <f t="shared" si="90"/>
        <v>NEUTRAL</v>
      </c>
      <c r="H1466" s="5" t="str">
        <f t="shared" si="89"/>
        <v>CONFIRMED BULLISH</v>
      </c>
    </row>
    <row r="1467" spans="1:8" ht="13.5" x14ac:dyDescent="0.25">
      <c r="A1467" s="3">
        <f>TITRES_STAT!B1470</f>
        <v>44148</v>
      </c>
      <c r="B1467" s="5">
        <f>TITRES_STAT!C1470</f>
        <v>9.1199999999999992</v>
      </c>
      <c r="C1467" s="5">
        <f>TITRES_STAT!D1470</f>
        <v>6.5090000000000003</v>
      </c>
      <c r="D1467" s="5">
        <f>TITRES_STAT!E1470</f>
        <v>6.6820000000000004</v>
      </c>
      <c r="E1467" s="2">
        <f t="shared" si="88"/>
        <v>-1481.4979999999989</v>
      </c>
      <c r="F1467" s="5" t="str">
        <f t="shared" si="91"/>
        <v>BULLISH</v>
      </c>
      <c r="G1467" s="5" t="str">
        <f t="shared" si="90"/>
        <v>NEUTRAL</v>
      </c>
      <c r="H1467" s="5" t="str">
        <f t="shared" si="89"/>
        <v>CONFIRMED BULLISH</v>
      </c>
    </row>
    <row r="1468" spans="1:8" ht="13.5" x14ac:dyDescent="0.25">
      <c r="A1468" s="3">
        <f>TITRES_STAT!B1471</f>
        <v>44151</v>
      </c>
      <c r="B1468" s="5">
        <f>TITRES_STAT!C1471</f>
        <v>9</v>
      </c>
      <c r="C1468" s="5">
        <f>TITRES_STAT!D1471</f>
        <v>6.4240000000000004</v>
      </c>
      <c r="D1468" s="5">
        <f>TITRES_STAT!E1471</f>
        <v>6.6840000000000002</v>
      </c>
      <c r="E1468" s="2">
        <f t="shared" si="88"/>
        <v>-1488.1819999999989</v>
      </c>
      <c r="F1468" s="5" t="str">
        <f t="shared" si="91"/>
        <v>BEARISH</v>
      </c>
      <c r="G1468" s="5" t="str">
        <f t="shared" si="90"/>
        <v>NEUTRAL</v>
      </c>
      <c r="H1468" s="5" t="str">
        <f t="shared" si="89"/>
        <v>BEARISH DIVERGENCE</v>
      </c>
    </row>
    <row r="1469" spans="1:8" ht="13.5" x14ac:dyDescent="0.25">
      <c r="A1469" s="3">
        <f>TITRES_STAT!B1472</f>
        <v>44152</v>
      </c>
      <c r="B1469" s="5">
        <f>TITRES_STAT!C1472</f>
        <v>9</v>
      </c>
      <c r="C1469" s="5">
        <f>TITRES_STAT!D1472</f>
        <v>6.4240000000000004</v>
      </c>
      <c r="D1469" s="5">
        <f>TITRES_STAT!E1472</f>
        <v>6.6820000000000004</v>
      </c>
      <c r="E1469" s="2">
        <f t="shared" si="88"/>
        <v>-1488.1819999999989</v>
      </c>
      <c r="F1469" s="5" t="str">
        <f t="shared" si="91"/>
        <v>BEARISH</v>
      </c>
      <c r="G1469" s="5" t="str">
        <f t="shared" si="90"/>
        <v>NEUTRAL</v>
      </c>
      <c r="H1469" s="5" t="str">
        <f t="shared" si="89"/>
        <v>BEARISH DIVERGENCE</v>
      </c>
    </row>
    <row r="1470" spans="1:8" ht="13.5" x14ac:dyDescent="0.25">
      <c r="A1470" s="3">
        <f>TITRES_STAT!B1473</f>
        <v>44153</v>
      </c>
      <c r="B1470" s="5">
        <f>TITRES_STAT!C1473</f>
        <v>9.1199999999999992</v>
      </c>
      <c r="C1470" s="5">
        <f>TITRES_STAT!D1473</f>
        <v>6.5090000000000003</v>
      </c>
      <c r="D1470" s="5">
        <f>TITRES_STAT!E1473</f>
        <v>6.7050000000000001</v>
      </c>
      <c r="E1470" s="2">
        <f t="shared" si="88"/>
        <v>-1481.476999999999</v>
      </c>
      <c r="F1470" s="5" t="str">
        <f t="shared" si="91"/>
        <v>BULLISH</v>
      </c>
      <c r="G1470" s="5" t="str">
        <f t="shared" si="90"/>
        <v>NEUTRAL</v>
      </c>
      <c r="H1470" s="5" t="str">
        <f t="shared" si="89"/>
        <v>CONFIRMED BULLISH</v>
      </c>
    </row>
    <row r="1471" spans="1:8" ht="13.5" x14ac:dyDescent="0.25">
      <c r="A1471" s="3">
        <f>TITRES_STAT!B1474</f>
        <v>44154</v>
      </c>
      <c r="B1471" s="5">
        <f>TITRES_STAT!C1474</f>
        <v>9.14</v>
      </c>
      <c r="C1471" s="5">
        <f>TITRES_STAT!D1474</f>
        <v>6.524</v>
      </c>
      <c r="D1471" s="5">
        <f>TITRES_STAT!E1474</f>
        <v>6.7220000000000004</v>
      </c>
      <c r="E1471" s="2">
        <f t="shared" si="88"/>
        <v>-1474.754999999999</v>
      </c>
      <c r="F1471" s="5" t="str">
        <f t="shared" si="91"/>
        <v>BULLISH</v>
      </c>
      <c r="G1471" s="5" t="str">
        <f t="shared" si="90"/>
        <v>NEUTRAL</v>
      </c>
      <c r="H1471" s="5" t="str">
        <f t="shared" si="89"/>
        <v>BULLISH DIVERGENCE</v>
      </c>
    </row>
    <row r="1472" spans="1:8" ht="13.5" x14ac:dyDescent="0.25">
      <c r="A1472" s="3">
        <f>TITRES_STAT!B1475</f>
        <v>44155</v>
      </c>
      <c r="B1472" s="5">
        <f>TITRES_STAT!C1475</f>
        <v>9.26</v>
      </c>
      <c r="C1472" s="5">
        <f>TITRES_STAT!D1475</f>
        <v>6.609</v>
      </c>
      <c r="D1472" s="5">
        <f>TITRES_STAT!E1475</f>
        <v>6.6970000000000001</v>
      </c>
      <c r="E1472" s="2">
        <f t="shared" si="88"/>
        <v>-1468.0579999999991</v>
      </c>
      <c r="F1472" s="5" t="str">
        <f t="shared" si="91"/>
        <v>BULLISH</v>
      </c>
      <c r="G1472" s="5" t="str">
        <f t="shared" si="90"/>
        <v>NEUTRAL</v>
      </c>
      <c r="H1472" s="5" t="str">
        <f t="shared" si="89"/>
        <v>CONFIRMED BULLISH</v>
      </c>
    </row>
    <row r="1473" spans="1:8" ht="13.5" x14ac:dyDescent="0.25">
      <c r="A1473" s="3">
        <f>TITRES_STAT!B1476</f>
        <v>44158</v>
      </c>
      <c r="B1473" s="5">
        <f>TITRES_STAT!C1476</f>
        <v>9.01</v>
      </c>
      <c r="C1473" s="5">
        <f>TITRES_STAT!D1476</f>
        <v>6.431</v>
      </c>
      <c r="D1473" s="5">
        <f>TITRES_STAT!E1476</f>
        <v>6.6840000000000002</v>
      </c>
      <c r="E1473" s="2">
        <f t="shared" si="88"/>
        <v>-1474.7419999999991</v>
      </c>
      <c r="F1473" s="5" t="str">
        <f t="shared" si="91"/>
        <v>BULLISH</v>
      </c>
      <c r="G1473" s="5" t="str">
        <f t="shared" si="90"/>
        <v>NEUTRAL</v>
      </c>
      <c r="H1473" s="5" t="str">
        <f t="shared" si="89"/>
        <v>CONFIRMED BULLISH</v>
      </c>
    </row>
    <row r="1474" spans="1:8" ht="13.5" x14ac:dyDescent="0.25">
      <c r="A1474" s="3">
        <f>TITRES_STAT!B1477</f>
        <v>44159</v>
      </c>
      <c r="B1474" s="5">
        <f>TITRES_STAT!C1477</f>
        <v>9.15</v>
      </c>
      <c r="C1474" s="5">
        <f>TITRES_STAT!D1477</f>
        <v>6.5309999999999997</v>
      </c>
      <c r="D1474" s="5">
        <f>TITRES_STAT!E1477</f>
        <v>6.7859999999999996</v>
      </c>
      <c r="E1474" s="2">
        <f t="shared" si="88"/>
        <v>-1467.955999999999</v>
      </c>
      <c r="F1474" s="5" t="str">
        <f t="shared" si="91"/>
        <v>BULLISH</v>
      </c>
      <c r="G1474" s="5" t="str">
        <f t="shared" si="90"/>
        <v>NEUTRAL</v>
      </c>
      <c r="H1474" s="5" t="str">
        <f t="shared" si="89"/>
        <v>CONFIRMED BULLISH</v>
      </c>
    </row>
    <row r="1475" spans="1:8" ht="13.5" x14ac:dyDescent="0.25">
      <c r="A1475" s="3">
        <f>TITRES_STAT!B1478</f>
        <v>44160</v>
      </c>
      <c r="B1475" s="5">
        <f>TITRES_STAT!C1478</f>
        <v>9.2799999999999994</v>
      </c>
      <c r="C1475" s="5">
        <f>TITRES_STAT!D1478</f>
        <v>6.6230000000000002</v>
      </c>
      <c r="D1475" s="5">
        <f>TITRES_STAT!E1478</f>
        <v>6.76</v>
      </c>
      <c r="E1475" s="2">
        <f t="shared" si="88"/>
        <v>-1461.195999999999</v>
      </c>
      <c r="F1475" s="5" t="str">
        <f t="shared" si="91"/>
        <v>BULLISH</v>
      </c>
      <c r="G1475" s="5" t="str">
        <f t="shared" si="90"/>
        <v>NEUTRAL</v>
      </c>
      <c r="H1475" s="5" t="str">
        <f t="shared" si="89"/>
        <v>CONFIRMED BULLISH</v>
      </c>
    </row>
    <row r="1476" spans="1:8" ht="13.5" x14ac:dyDescent="0.25">
      <c r="A1476" s="3">
        <f>TITRES_STAT!B1479</f>
        <v>44161</v>
      </c>
      <c r="B1476" s="5">
        <f>TITRES_STAT!C1479</f>
        <v>9.1</v>
      </c>
      <c r="C1476" s="5">
        <f>TITRES_STAT!D1479</f>
        <v>6.4950000000000001</v>
      </c>
      <c r="D1476" s="5">
        <f>TITRES_STAT!E1479</f>
        <v>6.73</v>
      </c>
      <c r="E1476" s="2">
        <f t="shared" ref="E1476:E1539" si="92">IF(B1476&gt;B1475, E1475+D1476, IF(B1476&lt;B1475, E1475-D1476, E1475))</f>
        <v>-1467.925999999999</v>
      </c>
      <c r="F1476" s="5" t="str">
        <f t="shared" si="91"/>
        <v>BULLISH</v>
      </c>
      <c r="G1476" s="5" t="str">
        <f t="shared" si="90"/>
        <v>NEUTRAL</v>
      </c>
      <c r="H1476" s="5" t="str">
        <f t="shared" si="89"/>
        <v>BULLISH DIVERGENCE</v>
      </c>
    </row>
    <row r="1477" spans="1:8" ht="13.5" x14ac:dyDescent="0.25">
      <c r="A1477" s="3">
        <f>TITRES_STAT!B1480</f>
        <v>44162</v>
      </c>
      <c r="B1477" s="5">
        <f>TITRES_STAT!C1480</f>
        <v>9.0500000000000007</v>
      </c>
      <c r="C1477" s="5">
        <f>TITRES_STAT!D1480</f>
        <v>6.4589999999999996</v>
      </c>
      <c r="D1477" s="5">
        <f>TITRES_STAT!E1480</f>
        <v>6.7069999999999999</v>
      </c>
      <c r="E1477" s="2">
        <f t="shared" si="92"/>
        <v>-1474.6329999999991</v>
      </c>
      <c r="F1477" s="5" t="str">
        <f t="shared" si="91"/>
        <v>BEARISH</v>
      </c>
      <c r="G1477" s="5" t="str">
        <f t="shared" si="90"/>
        <v>NEUTRAL</v>
      </c>
      <c r="H1477" s="5" t="str">
        <f t="shared" si="89"/>
        <v>CONFIRMED BEARISH</v>
      </c>
    </row>
    <row r="1478" spans="1:8" ht="13.5" x14ac:dyDescent="0.25">
      <c r="A1478" s="3">
        <f>TITRES_STAT!B1481</f>
        <v>44165</v>
      </c>
      <c r="B1478" s="5">
        <f>TITRES_STAT!C1481</f>
        <v>9.0299999999999994</v>
      </c>
      <c r="C1478" s="5">
        <f>TITRES_STAT!D1481</f>
        <v>6.4450000000000003</v>
      </c>
      <c r="D1478" s="5">
        <f>TITRES_STAT!E1481</f>
        <v>6.7169999999999996</v>
      </c>
      <c r="E1478" s="2">
        <f t="shared" si="92"/>
        <v>-1481.3499999999992</v>
      </c>
      <c r="F1478" s="5" t="str">
        <f t="shared" si="91"/>
        <v>BEARISH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BEARISH DIVERGENCE</v>
      </c>
    </row>
    <row r="1479" spans="1:8" ht="13.5" x14ac:dyDescent="0.25">
      <c r="A1479" s="3">
        <f>TITRES_STAT!B1482</f>
        <v>44166</v>
      </c>
      <c r="B1479" s="5">
        <f>TITRES_STAT!C1482</f>
        <v>9.18</v>
      </c>
      <c r="C1479" s="5">
        <f>TITRES_STAT!D1482</f>
        <v>6.5519999999999996</v>
      </c>
      <c r="D1479" s="5">
        <f>TITRES_STAT!E1482</f>
        <v>6.7089999999999996</v>
      </c>
      <c r="E1479" s="2">
        <f t="shared" si="92"/>
        <v>-1474.6409999999992</v>
      </c>
      <c r="F1479" s="5" t="str">
        <f t="shared" si="91"/>
        <v>BEARISH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BEARISH DIVERGENCE</v>
      </c>
    </row>
    <row r="1480" spans="1:8" ht="13.5" x14ac:dyDescent="0.25">
      <c r="A1480" s="3">
        <f>TITRES_STAT!B1483</f>
        <v>44167</v>
      </c>
      <c r="B1480" s="5">
        <f>TITRES_STAT!C1483</f>
        <v>9.09</v>
      </c>
      <c r="C1480" s="5">
        <f>TITRES_STAT!D1483</f>
        <v>6.4880000000000004</v>
      </c>
      <c r="D1480" s="5">
        <f>TITRES_STAT!E1483</f>
        <v>6.73</v>
      </c>
      <c r="E1480" s="2">
        <f t="shared" si="92"/>
        <v>-1481.3709999999992</v>
      </c>
      <c r="F1480" s="5" t="str">
        <f t="shared" ref="F1480:F1543" si="95">IF(E1480&gt;E1475,"BULLISH",IF(E1480&lt;E1475,"BEARISH","NEUTRAL"))</f>
        <v>BEARISH</v>
      </c>
      <c r="G1480" s="5" t="str">
        <f t="shared" si="94"/>
        <v>NEUTRAL</v>
      </c>
      <c r="H1480" s="5" t="str">
        <f t="shared" si="93"/>
        <v>CONFIRMED BEARISH</v>
      </c>
    </row>
    <row r="1481" spans="1:8" ht="13.5" x14ac:dyDescent="0.25">
      <c r="A1481" s="3">
        <f>TITRES_STAT!B1484</f>
        <v>44168</v>
      </c>
      <c r="B1481" s="5">
        <f>TITRES_STAT!C1484</f>
        <v>9.06</v>
      </c>
      <c r="C1481" s="5">
        <f>TITRES_STAT!D1484</f>
        <v>6.4660000000000002</v>
      </c>
      <c r="D1481" s="5">
        <f>TITRES_STAT!E1484</f>
        <v>6.7050000000000001</v>
      </c>
      <c r="E1481" s="2">
        <f t="shared" si="92"/>
        <v>-1488.0759999999991</v>
      </c>
      <c r="F1481" s="5" t="str">
        <f t="shared" si="95"/>
        <v>BEARISH</v>
      </c>
      <c r="G1481" s="5" t="str">
        <f t="shared" si="94"/>
        <v>NEUTRAL</v>
      </c>
      <c r="H1481" s="5" t="str">
        <f t="shared" si="93"/>
        <v>CONFIRMED BEARISH</v>
      </c>
    </row>
    <row r="1482" spans="1:8" ht="13.5" x14ac:dyDescent="0.25">
      <c r="A1482" s="3">
        <f>TITRES_STAT!B1485</f>
        <v>44169</v>
      </c>
      <c r="B1482" s="5">
        <f>TITRES_STAT!C1485</f>
        <v>9.0500000000000007</v>
      </c>
      <c r="C1482" s="5">
        <f>TITRES_STAT!D1485</f>
        <v>6.4589999999999996</v>
      </c>
      <c r="D1482" s="5">
        <f>TITRES_STAT!E1485</f>
        <v>6.891</v>
      </c>
      <c r="E1482" s="2">
        <f t="shared" si="92"/>
        <v>-1494.9669999999992</v>
      </c>
      <c r="F1482" s="5" t="str">
        <f t="shared" si="95"/>
        <v>BEARISH</v>
      </c>
      <c r="G1482" s="5" t="str">
        <f t="shared" si="94"/>
        <v>NEUTRAL</v>
      </c>
      <c r="H1482" s="5" t="str">
        <f t="shared" si="93"/>
        <v>NEUTRAL</v>
      </c>
    </row>
    <row r="1483" spans="1:8" ht="13.5" x14ac:dyDescent="0.25">
      <c r="A1483" s="3">
        <f>TITRES_STAT!B1486</f>
        <v>44172</v>
      </c>
      <c r="B1483" s="5">
        <f>TITRES_STAT!C1486</f>
        <v>9.25</v>
      </c>
      <c r="C1483" s="5">
        <f>TITRES_STAT!D1486</f>
        <v>6.6020000000000003</v>
      </c>
      <c r="D1483" s="5">
        <f>TITRES_STAT!E1486</f>
        <v>0</v>
      </c>
      <c r="E1483" s="2">
        <f t="shared" si="92"/>
        <v>-1494.9669999999992</v>
      </c>
      <c r="F1483" s="5" t="str">
        <f t="shared" si="95"/>
        <v>BEARISH</v>
      </c>
      <c r="G1483" s="5" t="str">
        <f t="shared" si="94"/>
        <v>NEUTRAL</v>
      </c>
      <c r="H1483" s="5" t="str">
        <f t="shared" si="93"/>
        <v>BEARISH DIVERGENCE</v>
      </c>
    </row>
    <row r="1484" spans="1:8" ht="13.5" x14ac:dyDescent="0.25">
      <c r="A1484" s="3">
        <f>TITRES_STAT!B1487</f>
        <v>44173</v>
      </c>
      <c r="B1484" s="5">
        <f>TITRES_STAT!C1487</f>
        <v>9.25</v>
      </c>
      <c r="C1484" s="5">
        <f>TITRES_STAT!D1487</f>
        <v>6.6020000000000003</v>
      </c>
      <c r="D1484" s="5">
        <f>TITRES_STAT!E1487</f>
        <v>6.7309999999999999</v>
      </c>
      <c r="E1484" s="2">
        <f t="shared" si="92"/>
        <v>-1494.9669999999992</v>
      </c>
      <c r="F1484" s="5" t="str">
        <f t="shared" si="95"/>
        <v>BEARISH</v>
      </c>
      <c r="G1484" s="5" t="str">
        <f t="shared" si="94"/>
        <v>NEUTRAL</v>
      </c>
      <c r="H1484" s="5" t="str">
        <f t="shared" si="93"/>
        <v>BEARISH DIVERGENCE</v>
      </c>
    </row>
    <row r="1485" spans="1:8" ht="13.5" x14ac:dyDescent="0.25">
      <c r="A1485" s="3">
        <f>TITRES_STAT!B1488</f>
        <v>44174</v>
      </c>
      <c r="B1485" s="5">
        <f>TITRES_STAT!C1488</f>
        <v>9.07</v>
      </c>
      <c r="C1485" s="5">
        <f>TITRES_STAT!D1488</f>
        <v>6.4740000000000002</v>
      </c>
      <c r="D1485" s="5">
        <f>TITRES_STAT!E1488</f>
        <v>6.7370000000000001</v>
      </c>
      <c r="E1485" s="2">
        <f t="shared" si="92"/>
        <v>-1501.7039999999993</v>
      </c>
      <c r="F1485" s="5" t="str">
        <f t="shared" si="95"/>
        <v>BEARISH</v>
      </c>
      <c r="G1485" s="5" t="str">
        <f t="shared" si="94"/>
        <v>NEUTRAL</v>
      </c>
      <c r="H1485" s="5" t="str">
        <f t="shared" si="93"/>
        <v>CONFIRMED BEARISH</v>
      </c>
    </row>
    <row r="1486" spans="1:8" ht="13.5" x14ac:dyDescent="0.25">
      <c r="A1486" s="3">
        <f>TITRES_STAT!B1489</f>
        <v>44175</v>
      </c>
      <c r="B1486" s="5">
        <f>TITRES_STAT!C1489</f>
        <v>9.09</v>
      </c>
      <c r="C1486" s="5">
        <f>TITRES_STAT!D1489</f>
        <v>6.4880000000000004</v>
      </c>
      <c r="D1486" s="5">
        <f>TITRES_STAT!E1489</f>
        <v>6.6870000000000003</v>
      </c>
      <c r="E1486" s="2">
        <f t="shared" si="92"/>
        <v>-1495.0169999999994</v>
      </c>
      <c r="F1486" s="5" t="str">
        <f t="shared" si="95"/>
        <v>BEARISH</v>
      </c>
      <c r="G1486" s="5" t="str">
        <f t="shared" si="94"/>
        <v>NEUTRAL</v>
      </c>
      <c r="H1486" s="5" t="str">
        <f t="shared" si="93"/>
        <v>BEARISH DIVERGENCE</v>
      </c>
    </row>
    <row r="1487" spans="1:8" ht="13.5" x14ac:dyDescent="0.25">
      <c r="A1487" s="3">
        <f>TITRES_STAT!B1490</f>
        <v>44176</v>
      </c>
      <c r="B1487" s="5">
        <f>TITRES_STAT!C1490</f>
        <v>9.02</v>
      </c>
      <c r="C1487" s="5">
        <f>TITRES_STAT!D1490</f>
        <v>6.4379999999999997</v>
      </c>
      <c r="D1487" s="5">
        <f>TITRES_STAT!E1490</f>
        <v>6.7060000000000004</v>
      </c>
      <c r="E1487" s="2">
        <f t="shared" si="92"/>
        <v>-1501.7229999999993</v>
      </c>
      <c r="F1487" s="5" t="str">
        <f t="shared" si="95"/>
        <v>BEARISH</v>
      </c>
      <c r="G1487" s="5" t="str">
        <f t="shared" si="94"/>
        <v>NEUTRAL</v>
      </c>
      <c r="H1487" s="5" t="str">
        <f t="shared" si="93"/>
        <v>CONFIRMED BEARISH</v>
      </c>
    </row>
    <row r="1488" spans="1:8" ht="13.5" x14ac:dyDescent="0.25">
      <c r="A1488" s="3">
        <f>TITRES_STAT!B1491</f>
        <v>44179</v>
      </c>
      <c r="B1488" s="5">
        <f>TITRES_STAT!C1491</f>
        <v>9.1999999999999993</v>
      </c>
      <c r="C1488" s="5">
        <f>TITRES_STAT!D1491</f>
        <v>6.5659999999999998</v>
      </c>
      <c r="D1488" s="5">
        <f>TITRES_STAT!E1491</f>
        <v>6.6980000000000004</v>
      </c>
      <c r="E1488" s="2">
        <f t="shared" si="92"/>
        <v>-1495.0249999999992</v>
      </c>
      <c r="F1488" s="5" t="str">
        <f t="shared" si="95"/>
        <v>BEARISH</v>
      </c>
      <c r="G1488" s="5" t="str">
        <f t="shared" si="94"/>
        <v>NEUTRAL</v>
      </c>
      <c r="H1488" s="5" t="str">
        <f t="shared" si="93"/>
        <v>CONFIRMED BEARISH</v>
      </c>
    </row>
    <row r="1489" spans="1:8" ht="13.5" x14ac:dyDescent="0.25">
      <c r="A1489" s="3">
        <f>TITRES_STAT!B1492</f>
        <v>44180</v>
      </c>
      <c r="B1489" s="5">
        <f>TITRES_STAT!C1492</f>
        <v>9.1</v>
      </c>
      <c r="C1489" s="5">
        <f>TITRES_STAT!D1492</f>
        <v>6.4950000000000001</v>
      </c>
      <c r="D1489" s="5">
        <f>TITRES_STAT!E1492</f>
        <v>6.6870000000000003</v>
      </c>
      <c r="E1489" s="2">
        <f t="shared" si="92"/>
        <v>-1501.7119999999991</v>
      </c>
      <c r="F1489" s="5" t="str">
        <f t="shared" si="95"/>
        <v>BEARISH</v>
      </c>
      <c r="G1489" s="5" t="str">
        <f t="shared" si="94"/>
        <v>NEUTRAL</v>
      </c>
      <c r="H1489" s="5" t="str">
        <f t="shared" si="93"/>
        <v>CONFIRMED BEARISH</v>
      </c>
    </row>
    <row r="1490" spans="1:8" ht="13.5" x14ac:dyDescent="0.25">
      <c r="A1490" s="3">
        <f>TITRES_STAT!B1493</f>
        <v>44181</v>
      </c>
      <c r="B1490" s="5">
        <f>TITRES_STAT!C1493</f>
        <v>9.0299999999999994</v>
      </c>
      <c r="C1490" s="5">
        <f>TITRES_STAT!D1493</f>
        <v>6.4450000000000003</v>
      </c>
      <c r="D1490" s="5">
        <f>TITRES_STAT!E1493</f>
        <v>6.7069999999999999</v>
      </c>
      <c r="E1490" s="2">
        <f t="shared" si="92"/>
        <v>-1508.4189999999992</v>
      </c>
      <c r="F1490" s="5" t="str">
        <f t="shared" si="95"/>
        <v>BEARISH</v>
      </c>
      <c r="G1490" s="5" t="str">
        <f t="shared" si="94"/>
        <v>NEUTRAL</v>
      </c>
      <c r="H1490" s="5" t="str">
        <f t="shared" si="93"/>
        <v>CONFIRMED BEARISH</v>
      </c>
    </row>
    <row r="1491" spans="1:8" ht="13.5" x14ac:dyDescent="0.25">
      <c r="A1491" s="3">
        <f>TITRES_STAT!B1494</f>
        <v>44182</v>
      </c>
      <c r="B1491" s="5">
        <f>TITRES_STAT!C1494</f>
        <v>9.0299999999999994</v>
      </c>
      <c r="C1491" s="5">
        <f>TITRES_STAT!D1494</f>
        <v>6.4450000000000003</v>
      </c>
      <c r="D1491" s="5">
        <f>TITRES_STAT!E1494</f>
        <v>6.7069999999999999</v>
      </c>
      <c r="E1491" s="2">
        <f t="shared" si="92"/>
        <v>-1508.4189999999992</v>
      </c>
      <c r="F1491" s="5" t="str">
        <f t="shared" si="95"/>
        <v>BEARISH</v>
      </c>
      <c r="G1491" s="5" t="str">
        <f t="shared" si="94"/>
        <v>NEUTRAL</v>
      </c>
      <c r="H1491" s="5" t="str">
        <f t="shared" si="93"/>
        <v>CONFIRMED BEARISH</v>
      </c>
    </row>
    <row r="1492" spans="1:8" ht="13.5" x14ac:dyDescent="0.25">
      <c r="A1492" s="3">
        <f>TITRES_STAT!B1495</f>
        <v>44183</v>
      </c>
      <c r="B1492" s="5">
        <f>TITRES_STAT!C1495</f>
        <v>9.0299999999999994</v>
      </c>
      <c r="C1492" s="5">
        <f>TITRES_STAT!D1495</f>
        <v>6.4450000000000003</v>
      </c>
      <c r="D1492" s="5">
        <f>TITRES_STAT!E1495</f>
        <v>6.6890000000000001</v>
      </c>
      <c r="E1492" s="2">
        <f t="shared" si="92"/>
        <v>-1508.4189999999992</v>
      </c>
      <c r="F1492" s="5" t="str">
        <f t="shared" si="95"/>
        <v>BEARISH</v>
      </c>
      <c r="G1492" s="5" t="str">
        <f t="shared" si="94"/>
        <v>NEUTRAL</v>
      </c>
      <c r="H1492" s="5" t="str">
        <f t="shared" si="93"/>
        <v>BEARISH DIVERGENCE</v>
      </c>
    </row>
    <row r="1493" spans="1:8" ht="13.5" x14ac:dyDescent="0.25">
      <c r="A1493" s="3">
        <f>TITRES_STAT!B1496</f>
        <v>44186</v>
      </c>
      <c r="B1493" s="5">
        <f>TITRES_STAT!C1496</f>
        <v>9.0299999999999994</v>
      </c>
      <c r="C1493" s="5">
        <f>TITRES_STAT!D1496</f>
        <v>6.4450000000000003</v>
      </c>
      <c r="D1493" s="5">
        <f>TITRES_STAT!E1496</f>
        <v>6.7119999999999997</v>
      </c>
      <c r="E1493" s="2">
        <f t="shared" si="92"/>
        <v>-1508.4189999999992</v>
      </c>
      <c r="F1493" s="5" t="str">
        <f t="shared" si="95"/>
        <v>BEARISH</v>
      </c>
      <c r="G1493" s="5" t="str">
        <f t="shared" si="94"/>
        <v>NEUTRAL</v>
      </c>
      <c r="H1493" s="5" t="str">
        <f t="shared" si="93"/>
        <v>CONFIRMED BEARISH</v>
      </c>
    </row>
    <row r="1494" spans="1:8" ht="13.5" x14ac:dyDescent="0.25">
      <c r="A1494" s="3">
        <f>TITRES_STAT!B1497</f>
        <v>44187</v>
      </c>
      <c r="B1494" s="5">
        <f>TITRES_STAT!C1497</f>
        <v>9.0500000000000007</v>
      </c>
      <c r="C1494" s="5">
        <f>TITRES_STAT!D1497</f>
        <v>6.4589999999999996</v>
      </c>
      <c r="D1494" s="5">
        <f>TITRES_STAT!E1497</f>
        <v>6.7240000000000002</v>
      </c>
      <c r="E1494" s="2">
        <f t="shared" si="92"/>
        <v>-1501.6949999999993</v>
      </c>
      <c r="F1494" s="5" t="str">
        <f t="shared" si="95"/>
        <v>BULLISH</v>
      </c>
      <c r="G1494" s="5" t="str">
        <f t="shared" si="94"/>
        <v>NEUTRAL</v>
      </c>
      <c r="H1494" s="5" t="str">
        <f t="shared" si="93"/>
        <v>BULLISH DIVERGENCE</v>
      </c>
    </row>
    <row r="1495" spans="1:8" ht="13.5" x14ac:dyDescent="0.25">
      <c r="A1495" s="3">
        <f>TITRES_STAT!B1498</f>
        <v>44188</v>
      </c>
      <c r="B1495" s="5">
        <f>TITRES_STAT!C1498</f>
        <v>9.0500000000000007</v>
      </c>
      <c r="C1495" s="5">
        <f>TITRES_STAT!D1498</f>
        <v>6.4589999999999996</v>
      </c>
      <c r="D1495" s="5">
        <f>TITRES_STAT!E1498</f>
        <v>6.7220000000000004</v>
      </c>
      <c r="E1495" s="2">
        <f t="shared" si="92"/>
        <v>-1501.6949999999993</v>
      </c>
      <c r="F1495" s="5" t="str">
        <f t="shared" si="95"/>
        <v>BULLISH</v>
      </c>
      <c r="G1495" s="5" t="str">
        <f t="shared" si="94"/>
        <v>NEUTRAL</v>
      </c>
      <c r="H1495" s="5" t="str">
        <f t="shared" si="93"/>
        <v>CONFIRMED BULLISH</v>
      </c>
    </row>
    <row r="1496" spans="1:8" ht="13.5" x14ac:dyDescent="0.25">
      <c r="A1496" s="3">
        <f>TITRES_STAT!B1499</f>
        <v>44189</v>
      </c>
      <c r="B1496" s="5">
        <f>TITRES_STAT!C1499</f>
        <v>9.0500000000000007</v>
      </c>
      <c r="C1496" s="5">
        <f>TITRES_STAT!D1499</f>
        <v>6.4589999999999996</v>
      </c>
      <c r="D1496" s="5">
        <f>TITRES_STAT!E1499</f>
        <v>6.7009999999999996</v>
      </c>
      <c r="E1496" s="2">
        <f t="shared" si="92"/>
        <v>-1501.6949999999993</v>
      </c>
      <c r="F1496" s="5" t="str">
        <f t="shared" si="95"/>
        <v>BULLISH</v>
      </c>
      <c r="G1496" s="5" t="str">
        <f t="shared" si="94"/>
        <v>NEUTRAL</v>
      </c>
      <c r="H1496" s="5" t="str">
        <f t="shared" si="93"/>
        <v>CONFIRMED BULLISH</v>
      </c>
    </row>
    <row r="1497" spans="1:8" ht="13.5" x14ac:dyDescent="0.25">
      <c r="A1497" s="3">
        <f>TITRES_STAT!B1500</f>
        <v>44190</v>
      </c>
      <c r="B1497" s="5">
        <f>TITRES_STAT!C1500</f>
        <v>9.02</v>
      </c>
      <c r="C1497" s="5">
        <f>TITRES_STAT!D1500</f>
        <v>6.4379999999999997</v>
      </c>
      <c r="D1497" s="5">
        <f>TITRES_STAT!E1500</f>
        <v>6.7729999999999997</v>
      </c>
      <c r="E1497" s="2">
        <f t="shared" si="92"/>
        <v>-1508.4679999999992</v>
      </c>
      <c r="F1497" s="5" t="str">
        <f t="shared" si="95"/>
        <v>BEARISH</v>
      </c>
      <c r="G1497" s="5" t="str">
        <f t="shared" si="94"/>
        <v>NEUTRAL</v>
      </c>
      <c r="H1497" s="5" t="str">
        <f t="shared" si="93"/>
        <v>CONFIRMED BEARISH</v>
      </c>
    </row>
    <row r="1498" spans="1:8" ht="13.5" x14ac:dyDescent="0.25">
      <c r="A1498" s="3">
        <f>TITRES_STAT!B1501</f>
        <v>44193</v>
      </c>
      <c r="B1498" s="5">
        <f>TITRES_STAT!C1501</f>
        <v>9.1999999999999993</v>
      </c>
      <c r="C1498" s="5">
        <f>TITRES_STAT!D1501</f>
        <v>6.5659999999999998</v>
      </c>
      <c r="D1498" s="5">
        <f>TITRES_STAT!E1501</f>
        <v>6.7089999999999996</v>
      </c>
      <c r="E1498" s="2">
        <f t="shared" si="92"/>
        <v>-1501.7589999999991</v>
      </c>
      <c r="F1498" s="5" t="str">
        <f t="shared" si="95"/>
        <v>BULLISH</v>
      </c>
      <c r="G1498" s="5" t="str">
        <f t="shared" si="94"/>
        <v>NEUTRAL</v>
      </c>
      <c r="H1498" s="5" t="str">
        <f t="shared" si="93"/>
        <v>CONFIRMED BULLISH</v>
      </c>
    </row>
    <row r="1499" spans="1:8" ht="13.5" x14ac:dyDescent="0.25">
      <c r="A1499" s="3">
        <f>TITRES_STAT!B1502</f>
        <v>44194</v>
      </c>
      <c r="B1499" s="5">
        <f>TITRES_STAT!C1502</f>
        <v>9.1999999999999993</v>
      </c>
      <c r="C1499" s="5">
        <f>TITRES_STAT!D1502</f>
        <v>6.5659999999999998</v>
      </c>
      <c r="D1499" s="5">
        <f>TITRES_STAT!E1502</f>
        <v>6.6840000000000002</v>
      </c>
      <c r="E1499" s="2">
        <f t="shared" si="92"/>
        <v>-1501.7589999999991</v>
      </c>
      <c r="F1499" s="5" t="str">
        <f t="shared" si="95"/>
        <v>BEARISH</v>
      </c>
      <c r="G1499" s="5" t="str">
        <f t="shared" si="94"/>
        <v>NEUTRAL</v>
      </c>
      <c r="H1499" s="5" t="str">
        <f t="shared" si="93"/>
        <v>BEARISH DIVERGENCE</v>
      </c>
    </row>
    <row r="1500" spans="1:8" ht="13.5" x14ac:dyDescent="0.25">
      <c r="A1500" s="3">
        <f>TITRES_STAT!B1503</f>
        <v>44195</v>
      </c>
      <c r="B1500" s="5">
        <f>TITRES_STAT!C1503</f>
        <v>9</v>
      </c>
      <c r="C1500" s="5">
        <f>TITRES_STAT!D1503</f>
        <v>6.4240000000000004</v>
      </c>
      <c r="D1500" s="5">
        <f>TITRES_STAT!E1503</f>
        <v>6.7549999999999999</v>
      </c>
      <c r="E1500" s="2">
        <f t="shared" si="92"/>
        <v>-1508.5139999999992</v>
      </c>
      <c r="F1500" s="5" t="str">
        <f t="shared" si="95"/>
        <v>BEARISH</v>
      </c>
      <c r="G1500" s="5" t="str">
        <f t="shared" si="94"/>
        <v>NEUTRAL</v>
      </c>
      <c r="H1500" s="5" t="str">
        <f t="shared" si="93"/>
        <v>CONFIRMED BEARISH</v>
      </c>
    </row>
    <row r="1501" spans="1:8" ht="13.5" x14ac:dyDescent="0.25">
      <c r="A1501" s="3">
        <f>TITRES_STAT!B1504</f>
        <v>44196</v>
      </c>
      <c r="B1501" s="5">
        <f>TITRES_STAT!C1504</f>
        <v>9.19</v>
      </c>
      <c r="C1501" s="5">
        <f>TITRES_STAT!D1504</f>
        <v>6.5590000000000002</v>
      </c>
      <c r="D1501" s="5">
        <f>TITRES_STAT!E1504</f>
        <v>6.641</v>
      </c>
      <c r="E1501" s="2">
        <f t="shared" si="92"/>
        <v>-1501.8729999999991</v>
      </c>
      <c r="F1501" s="5" t="str">
        <f t="shared" si="95"/>
        <v>BEARISH</v>
      </c>
      <c r="G1501" s="5" t="str">
        <f t="shared" si="94"/>
        <v>NEUTRAL</v>
      </c>
      <c r="H1501" s="5" t="str">
        <f t="shared" si="93"/>
        <v>BEARISH DIVERGENCE</v>
      </c>
    </row>
    <row r="1502" spans="1:8" ht="13.5" x14ac:dyDescent="0.25">
      <c r="A1502" s="3">
        <f>TITRES_STAT!B1505</f>
        <v>44200</v>
      </c>
      <c r="B1502" s="5">
        <f>TITRES_STAT!C1505</f>
        <v>8.93</v>
      </c>
      <c r="C1502" s="5">
        <f>TITRES_STAT!D1505</f>
        <v>6.3739999999999997</v>
      </c>
      <c r="D1502" s="5">
        <f>TITRES_STAT!E1505</f>
        <v>6.4660000000000002</v>
      </c>
      <c r="E1502" s="2">
        <f t="shared" si="92"/>
        <v>-1508.338999999999</v>
      </c>
      <c r="F1502" s="5" t="str">
        <f t="shared" si="95"/>
        <v>BULLISH</v>
      </c>
      <c r="G1502" s="5" t="str">
        <f t="shared" si="94"/>
        <v>NEUTRAL</v>
      </c>
      <c r="H1502" s="5" t="str">
        <f t="shared" si="93"/>
        <v>BULLISH DIVERGENCE</v>
      </c>
    </row>
    <row r="1503" spans="1:8" ht="13.5" x14ac:dyDescent="0.25">
      <c r="A1503" s="3">
        <f>TITRES_STAT!B1506</f>
        <v>44201</v>
      </c>
      <c r="B1503" s="5">
        <f>TITRES_STAT!C1506</f>
        <v>8.6999999999999993</v>
      </c>
      <c r="C1503" s="5">
        <f>TITRES_STAT!D1506</f>
        <v>6.2089999999999996</v>
      </c>
      <c r="D1503" s="5">
        <f>TITRES_STAT!E1506</f>
        <v>6.2990000000000004</v>
      </c>
      <c r="E1503" s="2">
        <f t="shared" si="92"/>
        <v>-1514.637999999999</v>
      </c>
      <c r="F1503" s="5" t="str">
        <f t="shared" si="95"/>
        <v>BEARISH</v>
      </c>
      <c r="G1503" s="5" t="str">
        <f t="shared" si="94"/>
        <v>NEUTRAL</v>
      </c>
      <c r="H1503" s="5" t="str">
        <f t="shared" si="93"/>
        <v>CONFIRMED BEARISH</v>
      </c>
    </row>
    <row r="1504" spans="1:8" ht="13.5" x14ac:dyDescent="0.25">
      <c r="A1504" s="3">
        <f>TITRES_STAT!B1507</f>
        <v>44202</v>
      </c>
      <c r="B1504" s="5">
        <f>TITRES_STAT!C1507</f>
        <v>8.44</v>
      </c>
      <c r="C1504" s="5">
        <f>TITRES_STAT!D1507</f>
        <v>6.024</v>
      </c>
      <c r="D1504" s="5">
        <f>TITRES_STAT!E1507</f>
        <v>6.2750000000000004</v>
      </c>
      <c r="E1504" s="2">
        <f t="shared" si="92"/>
        <v>-1520.9129999999991</v>
      </c>
      <c r="F1504" s="5" t="str">
        <f t="shared" si="95"/>
        <v>BEARISH</v>
      </c>
      <c r="G1504" s="5" t="str">
        <f t="shared" si="94"/>
        <v>NEUTRAL</v>
      </c>
      <c r="H1504" s="5" t="str">
        <f t="shared" si="93"/>
        <v>CONFIRMED BEARISH</v>
      </c>
    </row>
    <row r="1505" spans="1:8" ht="13.5" x14ac:dyDescent="0.25">
      <c r="A1505" s="3">
        <f>TITRES_STAT!B1508</f>
        <v>44203</v>
      </c>
      <c r="B1505" s="5">
        <f>TITRES_STAT!C1508</f>
        <v>8.3000000000000007</v>
      </c>
      <c r="C1505" s="5">
        <f>TITRES_STAT!D1508</f>
        <v>5.9240000000000004</v>
      </c>
      <c r="D1505" s="5">
        <f>TITRES_STAT!E1508</f>
        <v>6.165</v>
      </c>
      <c r="E1505" s="2">
        <f t="shared" si="92"/>
        <v>-1527.0779999999991</v>
      </c>
      <c r="F1505" s="5" t="str">
        <f t="shared" si="95"/>
        <v>BEARISH</v>
      </c>
      <c r="G1505" s="5" t="str">
        <f t="shared" si="94"/>
        <v>NEUTRAL</v>
      </c>
      <c r="H1505" s="5" t="str">
        <f t="shared" si="93"/>
        <v>CONFIRMED BEARISH</v>
      </c>
    </row>
    <row r="1506" spans="1:8" ht="13.5" x14ac:dyDescent="0.25">
      <c r="A1506" s="3">
        <f>TITRES_STAT!B1509</f>
        <v>44204</v>
      </c>
      <c r="B1506" s="5">
        <f>TITRES_STAT!C1509</f>
        <v>8.3000000000000007</v>
      </c>
      <c r="C1506" s="5">
        <f>TITRES_STAT!D1509</f>
        <v>5.9240000000000004</v>
      </c>
      <c r="D1506" s="5">
        <f>TITRES_STAT!E1509</f>
        <v>6.0380000000000003</v>
      </c>
      <c r="E1506" s="2">
        <f t="shared" si="92"/>
        <v>-1527.0779999999991</v>
      </c>
      <c r="F1506" s="5" t="str">
        <f t="shared" si="95"/>
        <v>BEARISH</v>
      </c>
      <c r="G1506" s="5" t="str">
        <f t="shared" si="94"/>
        <v>NEUTRAL</v>
      </c>
      <c r="H1506" s="5" t="str">
        <f t="shared" si="93"/>
        <v>CONFIRMED BEARISH</v>
      </c>
    </row>
    <row r="1507" spans="1:8" ht="13.5" x14ac:dyDescent="0.25">
      <c r="A1507" s="3">
        <f>TITRES_STAT!B1510</f>
        <v>44207</v>
      </c>
      <c r="B1507" s="5">
        <f>TITRES_STAT!C1510</f>
        <v>8.17</v>
      </c>
      <c r="C1507" s="5">
        <f>TITRES_STAT!D1510</f>
        <v>5.8310000000000004</v>
      </c>
      <c r="D1507" s="5">
        <f>TITRES_STAT!E1510</f>
        <v>6.0119999999999996</v>
      </c>
      <c r="E1507" s="2">
        <f t="shared" si="92"/>
        <v>-1533.089999999999</v>
      </c>
      <c r="F1507" s="5" t="str">
        <f t="shared" si="95"/>
        <v>BEARISH</v>
      </c>
      <c r="G1507" s="5" t="str">
        <f t="shared" si="94"/>
        <v>NEUTRAL</v>
      </c>
      <c r="H1507" s="5" t="str">
        <f t="shared" si="93"/>
        <v>CONFIRMED BEARISH</v>
      </c>
    </row>
    <row r="1508" spans="1:8" ht="13.5" x14ac:dyDescent="0.25">
      <c r="A1508" s="3">
        <f>TITRES_STAT!B1511</f>
        <v>44208</v>
      </c>
      <c r="B1508" s="5">
        <f>TITRES_STAT!C1511</f>
        <v>8.07</v>
      </c>
      <c r="C1508" s="5">
        <f>TITRES_STAT!D1511</f>
        <v>5.76</v>
      </c>
      <c r="D1508" s="5">
        <f>TITRES_STAT!E1511</f>
        <v>5.9950000000000001</v>
      </c>
      <c r="E1508" s="2">
        <f t="shared" si="92"/>
        <v>-1539.0849999999989</v>
      </c>
      <c r="F1508" s="5" t="str">
        <f t="shared" si="95"/>
        <v>BEARISH</v>
      </c>
      <c r="G1508" s="5" t="str">
        <f t="shared" si="94"/>
        <v>NEUTRAL</v>
      </c>
      <c r="H1508" s="5" t="str">
        <f t="shared" si="93"/>
        <v>CONFIRMED BEARISH</v>
      </c>
    </row>
    <row r="1509" spans="1:8" ht="13.5" x14ac:dyDescent="0.25">
      <c r="A1509" s="3">
        <f>TITRES_STAT!B1512</f>
        <v>44209</v>
      </c>
      <c r="B1509" s="5">
        <f>TITRES_STAT!C1512</f>
        <v>8.07</v>
      </c>
      <c r="C1509" s="5">
        <f>TITRES_STAT!D1512</f>
        <v>5.76</v>
      </c>
      <c r="D1509" s="5">
        <f>TITRES_STAT!E1512</f>
        <v>5.9169999999999998</v>
      </c>
      <c r="E1509" s="2">
        <f t="shared" si="92"/>
        <v>-1539.0849999999989</v>
      </c>
      <c r="F1509" s="5" t="str">
        <f t="shared" si="95"/>
        <v>BEARISH</v>
      </c>
      <c r="G1509" s="5" t="str">
        <f t="shared" si="94"/>
        <v>NEUTRAL</v>
      </c>
      <c r="H1509" s="5" t="str">
        <f t="shared" si="93"/>
        <v>CONFIRMED BEARISH</v>
      </c>
    </row>
    <row r="1510" spans="1:8" ht="13.5" x14ac:dyDescent="0.25">
      <c r="A1510" s="3">
        <f>TITRES_STAT!B1513</f>
        <v>44211</v>
      </c>
      <c r="B1510" s="5">
        <f>TITRES_STAT!C1513</f>
        <v>8.07</v>
      </c>
      <c r="C1510" s="5">
        <f>TITRES_STAT!D1513</f>
        <v>5.76</v>
      </c>
      <c r="D1510" s="5">
        <f>TITRES_STAT!E1513</f>
        <v>5.9939999999999998</v>
      </c>
      <c r="E1510" s="2">
        <f t="shared" si="92"/>
        <v>-1539.0849999999989</v>
      </c>
      <c r="F1510" s="5" t="str">
        <f t="shared" si="95"/>
        <v>BEARISH</v>
      </c>
      <c r="G1510" s="5" t="str">
        <f t="shared" si="94"/>
        <v>NEUTRAL</v>
      </c>
      <c r="H1510" s="5" t="str">
        <f t="shared" si="93"/>
        <v>CONFIRMED BEARISH</v>
      </c>
    </row>
    <row r="1511" spans="1:8" ht="13.5" x14ac:dyDescent="0.25">
      <c r="A1511" s="3">
        <f>TITRES_STAT!B1514</f>
        <v>44214</v>
      </c>
      <c r="B1511" s="5">
        <f>TITRES_STAT!C1514</f>
        <v>8.06</v>
      </c>
      <c r="C1511" s="5">
        <f>TITRES_STAT!D1514</f>
        <v>5.7530000000000001</v>
      </c>
      <c r="D1511" s="5">
        <f>TITRES_STAT!E1514</f>
        <v>5.9939999999999998</v>
      </c>
      <c r="E1511" s="2">
        <f t="shared" si="92"/>
        <v>-1545.0789999999988</v>
      </c>
      <c r="F1511" s="5" t="str">
        <f t="shared" si="95"/>
        <v>BEARISH</v>
      </c>
      <c r="G1511" s="5" t="str">
        <f t="shared" si="94"/>
        <v>NEUTRAL</v>
      </c>
      <c r="H1511" s="5" t="str">
        <f t="shared" si="93"/>
        <v>CONFIRMED BEARISH</v>
      </c>
    </row>
    <row r="1512" spans="1:8" ht="13.5" x14ac:dyDescent="0.25">
      <c r="A1512" s="3">
        <f>TITRES_STAT!B1515</f>
        <v>44215</v>
      </c>
      <c r="B1512" s="5">
        <f>TITRES_STAT!C1515</f>
        <v>8.1</v>
      </c>
      <c r="C1512" s="5">
        <f>TITRES_STAT!D1515</f>
        <v>5.7809999999999997</v>
      </c>
      <c r="D1512" s="5">
        <f>TITRES_STAT!E1515</f>
        <v>6.1269999999999998</v>
      </c>
      <c r="E1512" s="2">
        <f t="shared" si="92"/>
        <v>-1538.9519999999989</v>
      </c>
      <c r="F1512" s="5" t="str">
        <f t="shared" si="95"/>
        <v>BEARISH</v>
      </c>
      <c r="G1512" s="5" t="str">
        <f t="shared" si="94"/>
        <v>NEUTRAL</v>
      </c>
      <c r="H1512" s="5" t="str">
        <f t="shared" si="93"/>
        <v>CONFIRMED BEARISH</v>
      </c>
    </row>
    <row r="1513" spans="1:8" ht="13.5" x14ac:dyDescent="0.25">
      <c r="A1513" s="3">
        <f>TITRES_STAT!B1516</f>
        <v>44216</v>
      </c>
      <c r="B1513" s="5">
        <f>TITRES_STAT!C1516</f>
        <v>8.25</v>
      </c>
      <c r="C1513" s="5">
        <f>TITRES_STAT!D1516</f>
        <v>5.8879999999999999</v>
      </c>
      <c r="D1513" s="5">
        <f>TITRES_STAT!E1516</f>
        <v>5.9539999999999997</v>
      </c>
      <c r="E1513" s="2">
        <f t="shared" si="92"/>
        <v>-1532.9979999999989</v>
      </c>
      <c r="F1513" s="5" t="str">
        <f t="shared" si="95"/>
        <v>BULLISH</v>
      </c>
      <c r="G1513" s="5" t="str">
        <f t="shared" si="94"/>
        <v>NEUTRAL</v>
      </c>
      <c r="H1513" s="5" t="str">
        <f t="shared" si="93"/>
        <v>CONFIRMED BULLISH</v>
      </c>
    </row>
    <row r="1514" spans="1:8" ht="13.5" x14ac:dyDescent="0.25">
      <c r="A1514" s="3">
        <f>TITRES_STAT!B1517</f>
        <v>44217</v>
      </c>
      <c r="B1514" s="5">
        <f>TITRES_STAT!C1517</f>
        <v>8.01</v>
      </c>
      <c r="C1514" s="5">
        <f>TITRES_STAT!D1517</f>
        <v>5.7169999999999996</v>
      </c>
      <c r="D1514" s="5">
        <f>TITRES_STAT!E1517</f>
        <v>5.915</v>
      </c>
      <c r="E1514" s="2">
        <f t="shared" si="92"/>
        <v>-1538.9129999999989</v>
      </c>
      <c r="F1514" s="5" t="str">
        <f t="shared" si="95"/>
        <v>BULLISH</v>
      </c>
      <c r="G1514" s="5" t="str">
        <f t="shared" si="94"/>
        <v>NEUTRAL</v>
      </c>
      <c r="H1514" s="5" t="str">
        <f t="shared" si="93"/>
        <v>BULLISH DIVERGENCE</v>
      </c>
    </row>
    <row r="1515" spans="1:8" ht="13.5" x14ac:dyDescent="0.25">
      <c r="A1515" s="3">
        <f>TITRES_STAT!B1518</f>
        <v>44218</v>
      </c>
      <c r="B1515" s="5">
        <f>TITRES_STAT!C1518</f>
        <v>7.9</v>
      </c>
      <c r="C1515" s="5">
        <f>TITRES_STAT!D1518</f>
        <v>5.6390000000000002</v>
      </c>
      <c r="D1515" s="5">
        <f>TITRES_STAT!E1518</f>
        <v>5.867</v>
      </c>
      <c r="E1515" s="2">
        <f t="shared" si="92"/>
        <v>-1544.7799999999988</v>
      </c>
      <c r="F1515" s="5" t="str">
        <f t="shared" si="95"/>
        <v>BEARISH</v>
      </c>
      <c r="G1515" s="5" t="str">
        <f t="shared" si="94"/>
        <v>NEUTRAL</v>
      </c>
      <c r="H1515" s="5" t="str">
        <f t="shared" si="93"/>
        <v>CONFIRMED BEARISH</v>
      </c>
    </row>
    <row r="1516" spans="1:8" ht="13.5" x14ac:dyDescent="0.25">
      <c r="A1516" s="3">
        <f>TITRES_STAT!B1519</f>
        <v>44221</v>
      </c>
      <c r="B1516" s="5">
        <f>TITRES_STAT!C1519</f>
        <v>7.9</v>
      </c>
      <c r="C1516" s="5">
        <f>TITRES_STAT!D1519</f>
        <v>5.6390000000000002</v>
      </c>
      <c r="D1516" s="5">
        <f>TITRES_STAT!E1519</f>
        <v>5.7270000000000003</v>
      </c>
      <c r="E1516" s="2">
        <f t="shared" si="92"/>
        <v>-1544.7799999999988</v>
      </c>
      <c r="F1516" s="5" t="str">
        <f t="shared" si="95"/>
        <v>BULLISH</v>
      </c>
      <c r="G1516" s="5" t="str">
        <f t="shared" si="94"/>
        <v>NEUTRAL</v>
      </c>
      <c r="H1516" s="5" t="str">
        <f t="shared" si="93"/>
        <v>BULLISH DIVERGENCE</v>
      </c>
    </row>
    <row r="1517" spans="1:8" ht="13.5" x14ac:dyDescent="0.25">
      <c r="A1517" s="3">
        <f>TITRES_STAT!B1520</f>
        <v>44222</v>
      </c>
      <c r="B1517" s="5">
        <f>TITRES_STAT!C1520</f>
        <v>7.89</v>
      </c>
      <c r="C1517" s="5">
        <f>TITRES_STAT!D1520</f>
        <v>5.6310000000000002</v>
      </c>
      <c r="D1517" s="5">
        <f>TITRES_STAT!E1520</f>
        <v>5.8410000000000002</v>
      </c>
      <c r="E1517" s="2">
        <f t="shared" si="92"/>
        <v>-1550.6209999999987</v>
      </c>
      <c r="F1517" s="5" t="str">
        <f t="shared" si="95"/>
        <v>BEARISH</v>
      </c>
      <c r="G1517" s="5" t="str">
        <f t="shared" si="94"/>
        <v>NEUTRAL</v>
      </c>
      <c r="H1517" s="5" t="str">
        <f t="shared" si="93"/>
        <v>CONFIRMED BEARISH</v>
      </c>
    </row>
    <row r="1518" spans="1:8" ht="13.5" x14ac:dyDescent="0.25">
      <c r="A1518" s="3">
        <f>TITRES_STAT!B1521</f>
        <v>44223</v>
      </c>
      <c r="B1518" s="5">
        <f>TITRES_STAT!C1521</f>
        <v>7.88</v>
      </c>
      <c r="C1518" s="5">
        <f>TITRES_STAT!D1521</f>
        <v>5.6239999999999997</v>
      </c>
      <c r="D1518" s="5">
        <f>TITRES_STAT!E1521</f>
        <v>5.9889999999999999</v>
      </c>
      <c r="E1518" s="2">
        <f t="shared" si="92"/>
        <v>-1556.6099999999988</v>
      </c>
      <c r="F1518" s="5" t="str">
        <f t="shared" si="95"/>
        <v>BEARISH</v>
      </c>
      <c r="G1518" s="5" t="str">
        <f t="shared" si="94"/>
        <v>NEUTRAL</v>
      </c>
      <c r="H1518" s="5" t="str">
        <f t="shared" si="93"/>
        <v>CONFIRMED BEARISH</v>
      </c>
    </row>
    <row r="1519" spans="1:8" ht="13.5" x14ac:dyDescent="0.25">
      <c r="A1519" s="3">
        <f>TITRES_STAT!B1522</f>
        <v>44224</v>
      </c>
      <c r="B1519" s="5">
        <f>TITRES_STAT!C1522</f>
        <v>8.1</v>
      </c>
      <c r="C1519" s="5">
        <f>TITRES_STAT!D1522</f>
        <v>5.7809999999999997</v>
      </c>
      <c r="D1519" s="5">
        <f>TITRES_STAT!E1522</f>
        <v>5.9690000000000003</v>
      </c>
      <c r="E1519" s="2">
        <f t="shared" si="92"/>
        <v>-1550.6409999999987</v>
      </c>
      <c r="F1519" s="5" t="str">
        <f t="shared" si="95"/>
        <v>BEARISH</v>
      </c>
      <c r="G1519" s="5" t="str">
        <f t="shared" si="94"/>
        <v>NEUTRAL</v>
      </c>
      <c r="H1519" s="5" t="str">
        <f t="shared" si="93"/>
        <v>BEARISH DIVERGENCE</v>
      </c>
    </row>
    <row r="1520" spans="1:8" ht="13.5" x14ac:dyDescent="0.25">
      <c r="A1520" s="3">
        <f>TITRES_STAT!B1523</f>
        <v>44225</v>
      </c>
      <c r="B1520" s="5">
        <f>TITRES_STAT!C1523</f>
        <v>8.1</v>
      </c>
      <c r="C1520" s="5">
        <f>TITRES_STAT!D1523</f>
        <v>5.7809999999999997</v>
      </c>
      <c r="D1520" s="5">
        <f>TITRES_STAT!E1523</f>
        <v>5.9980000000000002</v>
      </c>
      <c r="E1520" s="2">
        <f t="shared" si="92"/>
        <v>-1550.6409999999987</v>
      </c>
      <c r="F1520" s="5" t="str">
        <f t="shared" si="95"/>
        <v>BEARISH</v>
      </c>
      <c r="G1520" s="5" t="str">
        <f t="shared" si="94"/>
        <v>NEUTRAL</v>
      </c>
      <c r="H1520" s="5" t="str">
        <f t="shared" si="93"/>
        <v>BEARISH DIVERGENCE</v>
      </c>
    </row>
    <row r="1521" spans="1:8" ht="13.5" x14ac:dyDescent="0.25">
      <c r="A1521" s="3">
        <f>TITRES_STAT!B1524</f>
        <v>44228</v>
      </c>
      <c r="B1521" s="5">
        <f>TITRES_STAT!C1524</f>
        <v>8</v>
      </c>
      <c r="C1521" s="5">
        <f>TITRES_STAT!D1524</f>
        <v>5.71</v>
      </c>
      <c r="D1521" s="5">
        <f>TITRES_STAT!E1524</f>
        <v>5.94</v>
      </c>
      <c r="E1521" s="2">
        <f t="shared" si="92"/>
        <v>-1556.5809999999988</v>
      </c>
      <c r="F1521" s="5" t="str">
        <f t="shared" si="95"/>
        <v>BEARISH</v>
      </c>
      <c r="G1521" s="5" t="str">
        <f t="shared" si="94"/>
        <v>NEUTRAL</v>
      </c>
      <c r="H1521" s="5" t="str">
        <f t="shared" si="93"/>
        <v>BEARISH DIVERGENCE</v>
      </c>
    </row>
    <row r="1522" spans="1:8" ht="13.5" x14ac:dyDescent="0.25">
      <c r="A1522" s="3">
        <f>TITRES_STAT!B1525</f>
        <v>44229</v>
      </c>
      <c r="B1522" s="5">
        <f>TITRES_STAT!C1525</f>
        <v>8</v>
      </c>
      <c r="C1522" s="5">
        <f>TITRES_STAT!D1525</f>
        <v>5.71</v>
      </c>
      <c r="D1522" s="5">
        <f>TITRES_STAT!E1525</f>
        <v>5.9420000000000002</v>
      </c>
      <c r="E1522" s="2">
        <f t="shared" si="92"/>
        <v>-1556.5809999999988</v>
      </c>
      <c r="F1522" s="5" t="str">
        <f t="shared" si="95"/>
        <v>BEARISH</v>
      </c>
      <c r="G1522" s="5" t="str">
        <f t="shared" si="94"/>
        <v>NEUTRAL</v>
      </c>
      <c r="H1522" s="5" t="str">
        <f t="shared" si="93"/>
        <v>BEARISH DIVERGENCE</v>
      </c>
    </row>
    <row r="1523" spans="1:8" ht="13.5" x14ac:dyDescent="0.25">
      <c r="A1523" s="3">
        <f>TITRES_STAT!B1526</f>
        <v>44230</v>
      </c>
      <c r="B1523" s="5">
        <f>TITRES_STAT!C1526</f>
        <v>8</v>
      </c>
      <c r="C1523" s="5">
        <f>TITRES_STAT!D1526</f>
        <v>5.71</v>
      </c>
      <c r="D1523" s="5">
        <f>TITRES_STAT!E1526</f>
        <v>5.9420000000000002</v>
      </c>
      <c r="E1523" s="2">
        <f t="shared" si="92"/>
        <v>-1556.5809999999988</v>
      </c>
      <c r="F1523" s="5" t="str">
        <f t="shared" si="95"/>
        <v>BULLISH</v>
      </c>
      <c r="G1523" s="5" t="str">
        <f t="shared" si="94"/>
        <v>NEUTRAL</v>
      </c>
      <c r="H1523" s="5" t="str">
        <f t="shared" si="93"/>
        <v>CONFIRMED BULLISH</v>
      </c>
    </row>
    <row r="1524" spans="1:8" ht="13.5" x14ac:dyDescent="0.25">
      <c r="A1524" s="3">
        <f>TITRES_STAT!B1527</f>
        <v>44231</v>
      </c>
      <c r="B1524" s="5">
        <f>TITRES_STAT!C1527</f>
        <v>8</v>
      </c>
      <c r="C1524" s="5">
        <f>TITRES_STAT!D1527</f>
        <v>5.71</v>
      </c>
      <c r="D1524" s="5">
        <f>TITRES_STAT!E1527</f>
        <v>5.9969999999999999</v>
      </c>
      <c r="E1524" s="2">
        <f t="shared" si="92"/>
        <v>-1556.5809999999988</v>
      </c>
      <c r="F1524" s="5" t="str">
        <f t="shared" si="95"/>
        <v>BEARISH</v>
      </c>
      <c r="G1524" s="5" t="str">
        <f t="shared" si="94"/>
        <v>NEUTRAL</v>
      </c>
      <c r="H1524" s="5" t="str">
        <f t="shared" si="93"/>
        <v>CONFIRMED BEARISH</v>
      </c>
    </row>
    <row r="1525" spans="1:8" ht="13.5" x14ac:dyDescent="0.25">
      <c r="A1525" s="3">
        <f>TITRES_STAT!B1528</f>
        <v>44232</v>
      </c>
      <c r="B1525" s="5">
        <f>TITRES_STAT!C1528</f>
        <v>8</v>
      </c>
      <c r="C1525" s="5">
        <f>TITRES_STAT!D1528</f>
        <v>5.71</v>
      </c>
      <c r="D1525" s="5">
        <f>TITRES_STAT!E1528</f>
        <v>5.9489999999999998</v>
      </c>
      <c r="E1525" s="2">
        <f t="shared" si="92"/>
        <v>-1556.5809999999988</v>
      </c>
      <c r="F1525" s="5" t="str">
        <f t="shared" si="95"/>
        <v>BEARISH</v>
      </c>
      <c r="G1525" s="5" t="str">
        <f t="shared" si="94"/>
        <v>NEUTRAL</v>
      </c>
      <c r="H1525" s="5" t="str">
        <f t="shared" si="93"/>
        <v>CONFIRMED BEARISH</v>
      </c>
    </row>
    <row r="1526" spans="1:8" ht="13.5" x14ac:dyDescent="0.25">
      <c r="A1526" s="3">
        <f>TITRES_STAT!B1529</f>
        <v>44235</v>
      </c>
      <c r="B1526" s="5">
        <f>TITRES_STAT!C1529</f>
        <v>8.01</v>
      </c>
      <c r="C1526" s="5">
        <f>TITRES_STAT!D1529</f>
        <v>5.7169999999999996</v>
      </c>
      <c r="D1526" s="5">
        <f>TITRES_STAT!E1529</f>
        <v>6.0439999999999996</v>
      </c>
      <c r="E1526" s="2">
        <f t="shared" si="92"/>
        <v>-1550.5369999999987</v>
      </c>
      <c r="F1526" s="5" t="str">
        <f t="shared" si="95"/>
        <v>BULLISH</v>
      </c>
      <c r="G1526" s="5" t="str">
        <f t="shared" si="94"/>
        <v>NEUTRAL</v>
      </c>
      <c r="H1526" s="5" t="str">
        <f t="shared" si="93"/>
        <v>CONFIRMED BULLISH</v>
      </c>
    </row>
    <row r="1527" spans="1:8" ht="13.5" x14ac:dyDescent="0.25">
      <c r="A1527" s="3">
        <f>TITRES_STAT!B1530</f>
        <v>44236</v>
      </c>
      <c r="B1527" s="5">
        <f>TITRES_STAT!C1530</f>
        <v>8.25</v>
      </c>
      <c r="C1527" s="5">
        <f>TITRES_STAT!D1530</f>
        <v>5.8879999999999999</v>
      </c>
      <c r="D1527" s="5">
        <f>TITRES_STAT!E1530</f>
        <v>6.1040000000000001</v>
      </c>
      <c r="E1527" s="2">
        <f t="shared" si="92"/>
        <v>-1544.4329999999986</v>
      </c>
      <c r="F1527" s="5" t="str">
        <f t="shared" si="95"/>
        <v>BULLISH</v>
      </c>
      <c r="G1527" s="5" t="str">
        <f t="shared" si="94"/>
        <v>NEUTRAL</v>
      </c>
      <c r="H1527" s="5" t="str">
        <f t="shared" si="93"/>
        <v>CONFIRMED BULLISH</v>
      </c>
    </row>
    <row r="1528" spans="1:8" ht="13.5" x14ac:dyDescent="0.25">
      <c r="A1528" s="3">
        <f>TITRES_STAT!B1531</f>
        <v>44237</v>
      </c>
      <c r="B1528" s="5">
        <f>TITRES_STAT!C1531</f>
        <v>8.39</v>
      </c>
      <c r="C1528" s="5">
        <f>TITRES_STAT!D1531</f>
        <v>5.9880000000000004</v>
      </c>
      <c r="D1528" s="5">
        <f>TITRES_STAT!E1531</f>
        <v>6.2759999999999998</v>
      </c>
      <c r="E1528" s="2">
        <f t="shared" si="92"/>
        <v>-1538.1569999999986</v>
      </c>
      <c r="F1528" s="5" t="str">
        <f t="shared" si="95"/>
        <v>BULLISH</v>
      </c>
      <c r="G1528" s="5" t="str">
        <f t="shared" si="94"/>
        <v>NEUTRAL</v>
      </c>
      <c r="H1528" s="5" t="str">
        <f t="shared" si="93"/>
        <v>CONFIRMED BULLISH</v>
      </c>
    </row>
    <row r="1529" spans="1:8" ht="13.5" x14ac:dyDescent="0.25">
      <c r="A1529" s="3">
        <f>TITRES_STAT!B1532</f>
        <v>44238</v>
      </c>
      <c r="B1529" s="5">
        <f>TITRES_STAT!C1532</f>
        <v>8.64</v>
      </c>
      <c r="C1529" s="5">
        <f>TITRES_STAT!D1532</f>
        <v>6.1669999999999998</v>
      </c>
      <c r="D1529" s="5">
        <f>TITRES_STAT!E1532</f>
        <v>6.4619999999999997</v>
      </c>
      <c r="E1529" s="2">
        <f t="shared" si="92"/>
        <v>-1531.6949999999986</v>
      </c>
      <c r="F1529" s="5" t="str">
        <f t="shared" si="95"/>
        <v>BULLISH</v>
      </c>
      <c r="G1529" s="5" t="str">
        <f t="shared" si="94"/>
        <v>NEUTRAL</v>
      </c>
      <c r="H1529" s="5" t="str">
        <f t="shared" si="93"/>
        <v>CONFIRMED BULLISH</v>
      </c>
    </row>
    <row r="1530" spans="1:8" ht="13.5" x14ac:dyDescent="0.25">
      <c r="A1530" s="3">
        <f>TITRES_STAT!B1533</f>
        <v>44239</v>
      </c>
      <c r="B1530" s="5">
        <f>TITRES_STAT!C1533</f>
        <v>8.6999999999999993</v>
      </c>
      <c r="C1530" s="5">
        <f>TITRES_STAT!D1533</f>
        <v>6.2089999999999996</v>
      </c>
      <c r="D1530" s="5">
        <f>TITRES_STAT!E1533</f>
        <v>6.4619999999999997</v>
      </c>
      <c r="E1530" s="2">
        <f t="shared" si="92"/>
        <v>-1525.2329999999986</v>
      </c>
      <c r="F1530" s="5" t="str">
        <f t="shared" si="95"/>
        <v>BULLISH</v>
      </c>
      <c r="G1530" s="5" t="str">
        <f t="shared" si="94"/>
        <v>WEAK</v>
      </c>
      <c r="H1530" s="5" t="str">
        <f t="shared" si="93"/>
        <v>CONFIRMED BULLISH</v>
      </c>
    </row>
    <row r="1531" spans="1:8" ht="13.5" x14ac:dyDescent="0.25">
      <c r="A1531" s="3">
        <f>TITRES_STAT!B1534</f>
        <v>44242</v>
      </c>
      <c r="B1531" s="5">
        <f>TITRES_STAT!C1534</f>
        <v>8.6999999999999993</v>
      </c>
      <c r="C1531" s="5">
        <f>TITRES_STAT!D1534</f>
        <v>6.2089999999999996</v>
      </c>
      <c r="D1531" s="5">
        <f>TITRES_STAT!E1534</f>
        <v>6.3150000000000004</v>
      </c>
      <c r="E1531" s="2">
        <f t="shared" si="92"/>
        <v>-1525.2329999999986</v>
      </c>
      <c r="F1531" s="5" t="str">
        <f t="shared" si="95"/>
        <v>BULLISH</v>
      </c>
      <c r="G1531" s="5" t="str">
        <f t="shared" si="94"/>
        <v>NEUTRAL</v>
      </c>
      <c r="H1531" s="5" t="str">
        <f t="shared" si="93"/>
        <v>CONFIRMED BULLISH</v>
      </c>
    </row>
    <row r="1532" spans="1:8" ht="13.5" x14ac:dyDescent="0.25">
      <c r="A1532" s="3">
        <f>TITRES_STAT!B1535</f>
        <v>44243</v>
      </c>
      <c r="B1532" s="5">
        <f>TITRES_STAT!C1535</f>
        <v>8.69</v>
      </c>
      <c r="C1532" s="5">
        <f>TITRES_STAT!D1535</f>
        <v>6.202</v>
      </c>
      <c r="D1532" s="5">
        <f>TITRES_STAT!E1535</f>
        <v>0</v>
      </c>
      <c r="E1532" s="2">
        <f t="shared" si="92"/>
        <v>-1525.2329999999986</v>
      </c>
      <c r="F1532" s="5" t="str">
        <f t="shared" si="95"/>
        <v>BULLISH</v>
      </c>
      <c r="G1532" s="5" t="str">
        <f t="shared" si="94"/>
        <v>NEUTRAL</v>
      </c>
      <c r="H1532" s="5" t="str">
        <f t="shared" si="93"/>
        <v>CONFIRMED BULLISH</v>
      </c>
    </row>
    <row r="1533" spans="1:8" ht="13.5" x14ac:dyDescent="0.25">
      <c r="A1533" s="3">
        <f>TITRES_STAT!B1536</f>
        <v>44244</v>
      </c>
      <c r="B1533" s="5">
        <f>TITRES_STAT!C1536</f>
        <v>8.69</v>
      </c>
      <c r="C1533" s="5">
        <f>TITRES_STAT!D1536</f>
        <v>6.202</v>
      </c>
      <c r="D1533" s="5">
        <f>TITRES_STAT!E1536</f>
        <v>6.3140000000000001</v>
      </c>
      <c r="E1533" s="2">
        <f t="shared" si="92"/>
        <v>-1525.2329999999986</v>
      </c>
      <c r="F1533" s="5" t="str">
        <f t="shared" si="95"/>
        <v>BULLISH</v>
      </c>
      <c r="G1533" s="5" t="str">
        <f t="shared" si="94"/>
        <v>NEUTRAL</v>
      </c>
      <c r="H1533" s="5" t="str">
        <f t="shared" si="93"/>
        <v>CONFIRMED BULLISH</v>
      </c>
    </row>
    <row r="1534" spans="1:8" ht="13.5" x14ac:dyDescent="0.25">
      <c r="A1534" s="3">
        <f>TITRES_STAT!B1537</f>
        <v>44245</v>
      </c>
      <c r="B1534" s="5">
        <f>TITRES_STAT!C1537</f>
        <v>8.69</v>
      </c>
      <c r="C1534" s="5">
        <f>TITRES_STAT!D1537</f>
        <v>6.202</v>
      </c>
      <c r="D1534" s="5">
        <f>TITRES_STAT!E1537</f>
        <v>6.3150000000000004</v>
      </c>
      <c r="E1534" s="2">
        <f t="shared" si="92"/>
        <v>-1525.2329999999986</v>
      </c>
      <c r="F1534" s="5" t="str">
        <f t="shared" si="95"/>
        <v>BULLISH</v>
      </c>
      <c r="G1534" s="5" t="str">
        <f t="shared" si="94"/>
        <v>NEUTRAL</v>
      </c>
      <c r="H1534" s="5" t="str">
        <f t="shared" si="93"/>
        <v>CONFIRMED BULLISH</v>
      </c>
    </row>
    <row r="1535" spans="1:8" ht="13.5" x14ac:dyDescent="0.25">
      <c r="A1535" s="3">
        <f>TITRES_STAT!B1538</f>
        <v>44246</v>
      </c>
      <c r="B1535" s="5">
        <f>TITRES_STAT!C1538</f>
        <v>8.5</v>
      </c>
      <c r="C1535" s="5">
        <f>TITRES_STAT!D1538</f>
        <v>6.0670000000000002</v>
      </c>
      <c r="D1535" s="5">
        <f>TITRES_STAT!E1538</f>
        <v>6.3150000000000004</v>
      </c>
      <c r="E1535" s="2">
        <f t="shared" si="92"/>
        <v>-1531.5479999999986</v>
      </c>
      <c r="F1535" s="5" t="str">
        <f t="shared" si="95"/>
        <v>BEARISH</v>
      </c>
      <c r="G1535" s="5" t="str">
        <f t="shared" si="94"/>
        <v>NEUTRAL</v>
      </c>
      <c r="H1535" s="5" t="str">
        <f t="shared" si="93"/>
        <v>CONFIRMED BEARISH</v>
      </c>
    </row>
    <row r="1536" spans="1:8" ht="13.5" x14ac:dyDescent="0.25">
      <c r="A1536" s="3">
        <f>TITRES_STAT!B1539</f>
        <v>44249</v>
      </c>
      <c r="B1536" s="5">
        <f>TITRES_STAT!C1539</f>
        <v>8.5</v>
      </c>
      <c r="C1536" s="5">
        <f>TITRES_STAT!D1539</f>
        <v>6.0670000000000002</v>
      </c>
      <c r="D1536" s="5">
        <f>TITRES_STAT!E1539</f>
        <v>6.3140000000000001</v>
      </c>
      <c r="E1536" s="2">
        <f t="shared" si="92"/>
        <v>-1531.5479999999986</v>
      </c>
      <c r="F1536" s="5" t="str">
        <f t="shared" si="95"/>
        <v>BEARISH</v>
      </c>
      <c r="G1536" s="5" t="str">
        <f t="shared" si="94"/>
        <v>NEUTRAL</v>
      </c>
      <c r="H1536" s="5" t="str">
        <f t="shared" si="93"/>
        <v>CONFIRMED BEARISH</v>
      </c>
    </row>
    <row r="1537" spans="1:8" ht="13.5" x14ac:dyDescent="0.25">
      <c r="A1537" s="3">
        <f>TITRES_STAT!B1540</f>
        <v>44250</v>
      </c>
      <c r="B1537" s="5">
        <f>TITRES_STAT!C1540</f>
        <v>8.5</v>
      </c>
      <c r="C1537" s="5">
        <f>TITRES_STAT!D1540</f>
        <v>6.0670000000000002</v>
      </c>
      <c r="D1537" s="5">
        <f>TITRES_STAT!E1540</f>
        <v>6.26</v>
      </c>
      <c r="E1537" s="2">
        <f t="shared" si="92"/>
        <v>-1531.5479999999986</v>
      </c>
      <c r="F1537" s="5" t="str">
        <f t="shared" si="95"/>
        <v>BEARISH</v>
      </c>
      <c r="G1537" s="5" t="str">
        <f t="shared" si="94"/>
        <v>NEUTRAL</v>
      </c>
      <c r="H1537" s="5" t="str">
        <f t="shared" si="93"/>
        <v>CONFIRMED BEARISH</v>
      </c>
    </row>
    <row r="1538" spans="1:8" ht="13.5" x14ac:dyDescent="0.25">
      <c r="A1538" s="3">
        <f>TITRES_STAT!B1541</f>
        <v>44251</v>
      </c>
      <c r="B1538" s="5">
        <f>TITRES_STAT!C1541</f>
        <v>8.59</v>
      </c>
      <c r="C1538" s="5">
        <f>TITRES_STAT!D1541</f>
        <v>6.1310000000000002</v>
      </c>
      <c r="D1538" s="5">
        <f>TITRES_STAT!E1541</f>
        <v>6.194</v>
      </c>
      <c r="E1538" s="2">
        <f t="shared" si="92"/>
        <v>-1525.3539999999987</v>
      </c>
      <c r="F1538" s="5" t="str">
        <f t="shared" si="95"/>
        <v>BEARISH</v>
      </c>
      <c r="G1538" s="5" t="str">
        <f t="shared" si="94"/>
        <v>NEUTRAL</v>
      </c>
      <c r="H1538" s="5" t="str">
        <f t="shared" si="93"/>
        <v>CONFIRMED BEARISH</v>
      </c>
    </row>
    <row r="1539" spans="1:8" ht="13.5" x14ac:dyDescent="0.25">
      <c r="A1539" s="3">
        <f>TITRES_STAT!B1542</f>
        <v>44252</v>
      </c>
      <c r="B1539" s="5">
        <f>TITRES_STAT!C1542</f>
        <v>8.34</v>
      </c>
      <c r="C1539" s="5">
        <f>TITRES_STAT!D1542</f>
        <v>5.9530000000000003</v>
      </c>
      <c r="D1539" s="5">
        <f>TITRES_STAT!E1542</f>
        <v>6.194</v>
      </c>
      <c r="E1539" s="2">
        <f t="shared" si="92"/>
        <v>-1531.5479999999986</v>
      </c>
      <c r="F1539" s="5" t="str">
        <f t="shared" si="95"/>
        <v>BEARISH</v>
      </c>
      <c r="G1539" s="5" t="str">
        <f t="shared" si="94"/>
        <v>NEUTRAL</v>
      </c>
      <c r="H1539" s="5" t="str">
        <f t="shared" si="93"/>
        <v>CONFIRMED BEARISH</v>
      </c>
    </row>
    <row r="1540" spans="1:8" ht="13.5" x14ac:dyDescent="0.25">
      <c r="A1540" s="3">
        <f>TITRES_STAT!B1543</f>
        <v>44253</v>
      </c>
      <c r="B1540" s="5">
        <f>TITRES_STAT!C1543</f>
        <v>8.34</v>
      </c>
      <c r="C1540" s="5">
        <f>TITRES_STAT!D1543</f>
        <v>5.9530000000000003</v>
      </c>
      <c r="D1540" s="5">
        <f>TITRES_STAT!E1543</f>
        <v>6.2119999999999997</v>
      </c>
      <c r="E1540" s="2">
        <f t="shared" ref="E1540:E1603" si="96">IF(B1540&gt;B1539, E1539+D1540, IF(B1540&lt;B1539, E1539-D1540, E1539))</f>
        <v>-1531.5479999999986</v>
      </c>
      <c r="F1540" s="5" t="str">
        <f t="shared" si="95"/>
        <v>NEUTRAL</v>
      </c>
      <c r="G1540" s="5" t="str">
        <f t="shared" si="94"/>
        <v>NEUTRAL</v>
      </c>
      <c r="H1540" s="5" t="str">
        <f t="shared" si="93"/>
        <v>NEUTRAL</v>
      </c>
    </row>
    <row r="1541" spans="1:8" ht="13.5" x14ac:dyDescent="0.25">
      <c r="A1541" s="3">
        <f>TITRES_STAT!B1544</f>
        <v>44256</v>
      </c>
      <c r="B1541" s="5">
        <f>TITRES_STAT!C1544</f>
        <v>8.49</v>
      </c>
      <c r="C1541" s="5">
        <f>TITRES_STAT!D1544</f>
        <v>6.06</v>
      </c>
      <c r="D1541" s="5">
        <f>TITRES_STAT!E1544</f>
        <v>6.1210000000000004</v>
      </c>
      <c r="E1541" s="2">
        <f t="shared" si="96"/>
        <v>-1525.4269999999985</v>
      </c>
      <c r="F1541" s="5" t="str">
        <f t="shared" si="95"/>
        <v>BULLISH</v>
      </c>
      <c r="G1541" s="5" t="str">
        <f t="shared" si="94"/>
        <v>NEUTRAL</v>
      </c>
      <c r="H1541" s="5" t="str">
        <f t="shared" si="93"/>
        <v>BULLISH DIVERGENCE</v>
      </c>
    </row>
    <row r="1542" spans="1:8" ht="13.5" x14ac:dyDescent="0.25">
      <c r="A1542" s="3">
        <f>TITRES_STAT!B1545</f>
        <v>44257</v>
      </c>
      <c r="B1542" s="5">
        <f>TITRES_STAT!C1545</f>
        <v>8.48</v>
      </c>
      <c r="C1542" s="5">
        <f>TITRES_STAT!D1545</f>
        <v>6.0519999999999996</v>
      </c>
      <c r="D1542" s="5">
        <f>TITRES_STAT!E1545</f>
        <v>6.13</v>
      </c>
      <c r="E1542" s="2">
        <f t="shared" si="96"/>
        <v>-1531.5569999999987</v>
      </c>
      <c r="F1542" s="5" t="str">
        <f t="shared" si="95"/>
        <v>BEARISH</v>
      </c>
      <c r="G1542" s="5" t="str">
        <f t="shared" si="94"/>
        <v>NEUTRAL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44258</v>
      </c>
      <c r="B1543" s="5">
        <f>TITRES_STAT!C1546</f>
        <v>8.25</v>
      </c>
      <c r="C1543" s="5">
        <f>TITRES_STAT!D1546</f>
        <v>5.8879999999999999</v>
      </c>
      <c r="D1543" s="5">
        <f>TITRES_STAT!E1546</f>
        <v>5.95</v>
      </c>
      <c r="E1543" s="2">
        <f t="shared" si="96"/>
        <v>-1537.5069999999987</v>
      </c>
      <c r="F1543" s="5" t="str">
        <f t="shared" si="95"/>
        <v>BEARISH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CONFIRMED BEARISH</v>
      </c>
    </row>
    <row r="1544" spans="1:8" ht="13.5" x14ac:dyDescent="0.25">
      <c r="A1544" s="3">
        <f>TITRES_STAT!B1547</f>
        <v>44259</v>
      </c>
      <c r="B1544" s="5">
        <f>TITRES_STAT!C1547</f>
        <v>8.01</v>
      </c>
      <c r="C1544" s="5">
        <f>TITRES_STAT!D1547</f>
        <v>5.7169999999999996</v>
      </c>
      <c r="D1544" s="5">
        <f>TITRES_STAT!E1547</f>
        <v>6.0119999999999996</v>
      </c>
      <c r="E1544" s="2">
        <f t="shared" si="96"/>
        <v>-1543.5189999999986</v>
      </c>
      <c r="F1544" s="5" t="str">
        <f t="shared" ref="F1544:F1607" si="99">IF(E1544&gt;E1539,"BULLISH",IF(E1544&lt;E1539,"BEARISH","NEUTRAL"))</f>
        <v>BEARISH</v>
      </c>
      <c r="G1544" s="5" t="str">
        <f t="shared" si="98"/>
        <v>NEUTRAL</v>
      </c>
      <c r="H1544" s="5" t="str">
        <f t="shared" si="97"/>
        <v>CONFIRMED BEARISH</v>
      </c>
    </row>
    <row r="1545" spans="1:8" ht="13.5" x14ac:dyDescent="0.25">
      <c r="A1545" s="3">
        <f>TITRES_STAT!B1548</f>
        <v>44260</v>
      </c>
      <c r="B1545" s="5">
        <f>TITRES_STAT!C1548</f>
        <v>8</v>
      </c>
      <c r="C1545" s="5">
        <f>TITRES_STAT!D1548</f>
        <v>5.71</v>
      </c>
      <c r="D1545" s="5">
        <f>TITRES_STAT!E1548</f>
        <v>6.0110000000000001</v>
      </c>
      <c r="E1545" s="2">
        <f t="shared" si="96"/>
        <v>-1549.5299999999986</v>
      </c>
      <c r="F1545" s="5" t="str">
        <f t="shared" si="99"/>
        <v>BEARISH</v>
      </c>
      <c r="G1545" s="5" t="str">
        <f t="shared" si="98"/>
        <v>NEUTRAL</v>
      </c>
      <c r="H1545" s="5" t="str">
        <f t="shared" si="97"/>
        <v>CONFIRMED BEARISH</v>
      </c>
    </row>
    <row r="1546" spans="1:8" ht="13.5" x14ac:dyDescent="0.25">
      <c r="A1546" s="3">
        <f>TITRES_STAT!B1549</f>
        <v>44263</v>
      </c>
      <c r="B1546" s="5">
        <f>TITRES_STAT!C1549</f>
        <v>8.23</v>
      </c>
      <c r="C1546" s="5">
        <f>TITRES_STAT!D1549</f>
        <v>5.8739999999999997</v>
      </c>
      <c r="D1546" s="5">
        <f>TITRES_STAT!E1549</f>
        <v>5.9420000000000002</v>
      </c>
      <c r="E1546" s="2">
        <f t="shared" si="96"/>
        <v>-1543.5879999999986</v>
      </c>
      <c r="F1546" s="5" t="str">
        <f t="shared" si="99"/>
        <v>BEARISH</v>
      </c>
      <c r="G1546" s="5" t="str">
        <f t="shared" si="98"/>
        <v>NEUTRAL</v>
      </c>
      <c r="H1546" s="5" t="str">
        <f t="shared" si="97"/>
        <v>CONFIRMED BEARISH</v>
      </c>
    </row>
    <row r="1547" spans="1:8" ht="13.5" x14ac:dyDescent="0.25">
      <c r="A1547" s="3">
        <f>TITRES_STAT!B1550</f>
        <v>44264</v>
      </c>
      <c r="B1547" s="5">
        <f>TITRES_STAT!C1550</f>
        <v>8</v>
      </c>
      <c r="C1547" s="5">
        <f>TITRES_STAT!D1550</f>
        <v>5.71</v>
      </c>
      <c r="D1547" s="5">
        <f>TITRES_STAT!E1550</f>
        <v>5.8520000000000003</v>
      </c>
      <c r="E1547" s="2">
        <f t="shared" si="96"/>
        <v>-1549.4399999999987</v>
      </c>
      <c r="F1547" s="5" t="str">
        <f t="shared" si="99"/>
        <v>BEARISH</v>
      </c>
      <c r="G1547" s="5" t="str">
        <f t="shared" si="98"/>
        <v>NEUTRAL</v>
      </c>
      <c r="H1547" s="5" t="str">
        <f t="shared" si="97"/>
        <v>CONFIRMED BEARISH</v>
      </c>
    </row>
    <row r="1548" spans="1:8" ht="13.5" x14ac:dyDescent="0.25">
      <c r="A1548" s="3">
        <f>TITRES_STAT!B1551</f>
        <v>44265</v>
      </c>
      <c r="B1548" s="5">
        <f>TITRES_STAT!C1551</f>
        <v>8</v>
      </c>
      <c r="C1548" s="5">
        <f>TITRES_STAT!D1551</f>
        <v>5.71</v>
      </c>
      <c r="D1548" s="5">
        <f>TITRES_STAT!E1551</f>
        <v>5.9420000000000002</v>
      </c>
      <c r="E1548" s="2">
        <f t="shared" si="96"/>
        <v>-1549.4399999999987</v>
      </c>
      <c r="F1548" s="5" t="str">
        <f t="shared" si="99"/>
        <v>BEARISH</v>
      </c>
      <c r="G1548" s="5" t="str">
        <f t="shared" si="98"/>
        <v>NEUTRAL</v>
      </c>
      <c r="H1548" s="5" t="str">
        <f t="shared" si="97"/>
        <v>CONFIRMED BEARISH</v>
      </c>
    </row>
    <row r="1549" spans="1:8" ht="13.5" x14ac:dyDescent="0.25">
      <c r="A1549" s="3">
        <f>TITRES_STAT!B1552</f>
        <v>44266</v>
      </c>
      <c r="B1549" s="5">
        <f>TITRES_STAT!C1552</f>
        <v>8.24</v>
      </c>
      <c r="C1549" s="5">
        <f>TITRES_STAT!D1552</f>
        <v>5.8810000000000002</v>
      </c>
      <c r="D1549" s="5">
        <f>TITRES_STAT!E1552</f>
        <v>6.09</v>
      </c>
      <c r="E1549" s="2">
        <f t="shared" si="96"/>
        <v>-1543.3499999999988</v>
      </c>
      <c r="F1549" s="5" t="str">
        <f t="shared" si="99"/>
        <v>BULLISH</v>
      </c>
      <c r="G1549" s="5" t="str">
        <f t="shared" si="98"/>
        <v>NEUTRAL</v>
      </c>
      <c r="H1549" s="5" t="str">
        <f t="shared" si="97"/>
        <v>CONFIRMED BULLISH</v>
      </c>
    </row>
    <row r="1550" spans="1:8" ht="13.5" x14ac:dyDescent="0.25">
      <c r="A1550" s="3">
        <f>TITRES_STAT!B1553</f>
        <v>44267</v>
      </c>
      <c r="B1550" s="5">
        <f>TITRES_STAT!C1553</f>
        <v>8.1999999999999993</v>
      </c>
      <c r="C1550" s="5">
        <f>TITRES_STAT!D1553</f>
        <v>5.8529999999999998</v>
      </c>
      <c r="D1550" s="5">
        <f>TITRES_STAT!E1553</f>
        <v>6.0179999999999998</v>
      </c>
      <c r="E1550" s="2">
        <f t="shared" si="96"/>
        <v>-1549.3679999999988</v>
      </c>
      <c r="F1550" s="5" t="str">
        <f t="shared" si="99"/>
        <v>BULLISH</v>
      </c>
      <c r="G1550" s="5" t="str">
        <f t="shared" si="98"/>
        <v>NEUTRAL</v>
      </c>
      <c r="H1550" s="5" t="str">
        <f t="shared" si="97"/>
        <v>CONFIRMED BULLISH</v>
      </c>
    </row>
    <row r="1551" spans="1:8" ht="13.5" x14ac:dyDescent="0.25">
      <c r="A1551" s="3">
        <f>TITRES_STAT!B1554</f>
        <v>44270</v>
      </c>
      <c r="B1551" s="5">
        <f>TITRES_STAT!C1554</f>
        <v>8.1</v>
      </c>
      <c r="C1551" s="5">
        <f>TITRES_STAT!D1554</f>
        <v>5.7809999999999997</v>
      </c>
      <c r="D1551" s="5">
        <f>TITRES_STAT!E1554</f>
        <v>6.016</v>
      </c>
      <c r="E1551" s="2">
        <f t="shared" si="96"/>
        <v>-1555.3839999999989</v>
      </c>
      <c r="F1551" s="5" t="str">
        <f t="shared" si="99"/>
        <v>BEARISH</v>
      </c>
      <c r="G1551" s="5" t="str">
        <f t="shared" si="98"/>
        <v>NEUTRAL</v>
      </c>
      <c r="H1551" s="5" t="str">
        <f t="shared" si="97"/>
        <v>CONFIRMED BEARISH</v>
      </c>
    </row>
    <row r="1552" spans="1:8" ht="13.5" x14ac:dyDescent="0.25">
      <c r="A1552" s="3">
        <f>TITRES_STAT!B1555</f>
        <v>44271</v>
      </c>
      <c r="B1552" s="5">
        <f>TITRES_STAT!C1555</f>
        <v>8.1</v>
      </c>
      <c r="C1552" s="5">
        <f>TITRES_STAT!D1555</f>
        <v>5.7809999999999997</v>
      </c>
      <c r="D1552" s="5">
        <f>TITRES_STAT!E1555</f>
        <v>6.0819999999999999</v>
      </c>
      <c r="E1552" s="2">
        <f t="shared" si="96"/>
        <v>-1555.3839999999989</v>
      </c>
      <c r="F1552" s="5" t="str">
        <f t="shared" si="99"/>
        <v>BEARISH</v>
      </c>
      <c r="G1552" s="5" t="str">
        <f t="shared" si="98"/>
        <v>NEUTRAL</v>
      </c>
      <c r="H1552" s="5" t="str">
        <f t="shared" si="97"/>
        <v>BEARISH DIVERGENCE</v>
      </c>
    </row>
    <row r="1553" spans="1:8" ht="13.5" x14ac:dyDescent="0.25">
      <c r="A1553" s="3">
        <f>TITRES_STAT!B1556</f>
        <v>44272</v>
      </c>
      <c r="B1553" s="5">
        <f>TITRES_STAT!C1556</f>
        <v>8.3000000000000007</v>
      </c>
      <c r="C1553" s="5">
        <f>TITRES_STAT!D1556</f>
        <v>5.9240000000000004</v>
      </c>
      <c r="D1553" s="5">
        <f>TITRES_STAT!E1556</f>
        <v>6.0309999999999997</v>
      </c>
      <c r="E1553" s="2">
        <f t="shared" si="96"/>
        <v>-1549.3529999999989</v>
      </c>
      <c r="F1553" s="5" t="str">
        <f t="shared" si="99"/>
        <v>BULLISH</v>
      </c>
      <c r="G1553" s="5" t="str">
        <f t="shared" si="98"/>
        <v>NEUTRAL</v>
      </c>
      <c r="H1553" s="5" t="str">
        <f t="shared" si="97"/>
        <v>CONFIRMED BULLISH</v>
      </c>
    </row>
    <row r="1554" spans="1:8" ht="13.5" x14ac:dyDescent="0.25">
      <c r="A1554" s="3">
        <f>TITRES_STAT!B1557</f>
        <v>44273</v>
      </c>
      <c r="B1554" s="5">
        <f>TITRES_STAT!C1557</f>
        <v>8.1199999999999992</v>
      </c>
      <c r="C1554" s="5">
        <f>TITRES_STAT!D1557</f>
        <v>5.7960000000000003</v>
      </c>
      <c r="D1554" s="5">
        <f>TITRES_STAT!E1557</f>
        <v>6.0330000000000004</v>
      </c>
      <c r="E1554" s="2">
        <f t="shared" si="96"/>
        <v>-1555.3859999999988</v>
      </c>
      <c r="F1554" s="5" t="str">
        <f t="shared" si="99"/>
        <v>BEARISH</v>
      </c>
      <c r="G1554" s="5" t="str">
        <f t="shared" si="98"/>
        <v>NEUTRAL</v>
      </c>
      <c r="H1554" s="5" t="str">
        <f t="shared" si="97"/>
        <v>CONFIRMED BEARISH</v>
      </c>
    </row>
    <row r="1555" spans="1:8" ht="13.5" x14ac:dyDescent="0.25">
      <c r="A1555" s="3">
        <f>TITRES_STAT!B1558</f>
        <v>44274</v>
      </c>
      <c r="B1555" s="5">
        <f>TITRES_STAT!C1558</f>
        <v>8.1199999999999992</v>
      </c>
      <c r="C1555" s="5">
        <f>TITRES_STAT!D1558</f>
        <v>5.7960000000000003</v>
      </c>
      <c r="D1555" s="5">
        <f>TITRES_STAT!E1558</f>
        <v>6.2089999999999996</v>
      </c>
      <c r="E1555" s="2">
        <f t="shared" si="96"/>
        <v>-1555.3859999999988</v>
      </c>
      <c r="F1555" s="5" t="str">
        <f t="shared" si="99"/>
        <v>BEARISH</v>
      </c>
      <c r="G1555" s="5" t="str">
        <f t="shared" si="98"/>
        <v>NEUTRAL</v>
      </c>
      <c r="H1555" s="5" t="str">
        <f t="shared" si="97"/>
        <v>CONFIRMED BEARISH</v>
      </c>
    </row>
    <row r="1556" spans="1:8" ht="13.5" x14ac:dyDescent="0.25">
      <c r="A1556" s="3">
        <f>TITRES_STAT!B1559</f>
        <v>44277</v>
      </c>
      <c r="B1556" s="5">
        <f>TITRES_STAT!C1559</f>
        <v>8.36</v>
      </c>
      <c r="C1556" s="5">
        <f>TITRES_STAT!D1559</f>
        <v>5.9669999999999996</v>
      </c>
      <c r="D1556" s="5">
        <f>TITRES_STAT!E1559</f>
        <v>6.56</v>
      </c>
      <c r="E1556" s="2">
        <f t="shared" si="96"/>
        <v>-1548.8259999999989</v>
      </c>
      <c r="F1556" s="5" t="str">
        <f t="shared" si="99"/>
        <v>BULLISH</v>
      </c>
      <c r="G1556" s="5" t="str">
        <f t="shared" si="98"/>
        <v>NEUTRAL</v>
      </c>
      <c r="H1556" s="5" t="str">
        <f t="shared" si="97"/>
        <v>CONFIRMED BULLISH</v>
      </c>
    </row>
    <row r="1557" spans="1:8" ht="13.5" x14ac:dyDescent="0.25">
      <c r="A1557" s="3">
        <f>TITRES_STAT!B1560</f>
        <v>44278</v>
      </c>
      <c r="B1557" s="5">
        <f>TITRES_STAT!C1560</f>
        <v>8.86</v>
      </c>
      <c r="C1557" s="5">
        <f>TITRES_STAT!D1560</f>
        <v>6.3239999999999998</v>
      </c>
      <c r="D1557" s="5">
        <f>TITRES_STAT!E1560</f>
        <v>6.87</v>
      </c>
      <c r="E1557" s="2">
        <f t="shared" si="96"/>
        <v>-1541.955999999999</v>
      </c>
      <c r="F1557" s="5" t="str">
        <f t="shared" si="99"/>
        <v>BULLISH</v>
      </c>
      <c r="G1557" s="5" t="str">
        <f t="shared" si="98"/>
        <v>NEUTRAL</v>
      </c>
      <c r="H1557" s="5" t="str">
        <f t="shared" si="97"/>
        <v>CONFIRMED BULLISH</v>
      </c>
    </row>
    <row r="1558" spans="1:8" ht="13.5" x14ac:dyDescent="0.25">
      <c r="A1558" s="3">
        <f>TITRES_STAT!B1561</f>
        <v>44279</v>
      </c>
      <c r="B1558" s="5">
        <f>TITRES_STAT!C1561</f>
        <v>9.25</v>
      </c>
      <c r="C1558" s="5">
        <f>TITRES_STAT!D1561</f>
        <v>6.6020000000000003</v>
      </c>
      <c r="D1558" s="5">
        <f>TITRES_STAT!E1561</f>
        <v>6.9359999999999999</v>
      </c>
      <c r="E1558" s="2">
        <f t="shared" si="96"/>
        <v>-1535.0199999999991</v>
      </c>
      <c r="F1558" s="5" t="str">
        <f t="shared" si="99"/>
        <v>BULLISH</v>
      </c>
      <c r="G1558" s="5" t="str">
        <f t="shared" si="98"/>
        <v>NEUTRAL</v>
      </c>
      <c r="H1558" s="5" t="str">
        <f t="shared" si="97"/>
        <v>CONFIRMED BULLISH</v>
      </c>
    </row>
    <row r="1559" spans="1:8" ht="13.5" x14ac:dyDescent="0.25">
      <c r="A1559" s="3">
        <f>TITRES_STAT!B1562</f>
        <v>44280</v>
      </c>
      <c r="B1559" s="5">
        <f>TITRES_STAT!C1562</f>
        <v>9.1</v>
      </c>
      <c r="C1559" s="5">
        <f>TITRES_STAT!D1562</f>
        <v>6.4950000000000001</v>
      </c>
      <c r="D1559" s="5">
        <f>TITRES_STAT!E1562</f>
        <v>6.7409999999999997</v>
      </c>
      <c r="E1559" s="2">
        <f t="shared" si="96"/>
        <v>-1541.7609999999991</v>
      </c>
      <c r="F1559" s="5" t="str">
        <f t="shared" si="99"/>
        <v>BULLISH</v>
      </c>
      <c r="G1559" s="5" t="str">
        <f t="shared" si="98"/>
        <v>NEUTRAL</v>
      </c>
      <c r="H1559" s="5" t="str">
        <f t="shared" si="97"/>
        <v>CONFIRMED BULLISH</v>
      </c>
    </row>
    <row r="1560" spans="1:8" ht="13.5" x14ac:dyDescent="0.25">
      <c r="A1560" s="3">
        <f>TITRES_STAT!B1563</f>
        <v>44281</v>
      </c>
      <c r="B1560" s="5">
        <f>TITRES_STAT!C1563</f>
        <v>9.0500000000000007</v>
      </c>
      <c r="C1560" s="5">
        <f>TITRES_STAT!D1563</f>
        <v>6.4589999999999996</v>
      </c>
      <c r="D1560" s="5">
        <f>TITRES_STAT!E1563</f>
        <v>6.56</v>
      </c>
      <c r="E1560" s="2">
        <f t="shared" si="96"/>
        <v>-1548.320999999999</v>
      </c>
      <c r="F1560" s="5" t="str">
        <f t="shared" si="99"/>
        <v>BULLISH</v>
      </c>
      <c r="G1560" s="5" t="str">
        <f t="shared" si="98"/>
        <v>NEUTRAL</v>
      </c>
      <c r="H1560" s="5" t="str">
        <f t="shared" si="97"/>
        <v>CONFIRMED BULLISH</v>
      </c>
    </row>
    <row r="1561" spans="1:8" ht="13.5" x14ac:dyDescent="0.25">
      <c r="A1561" s="3">
        <f>TITRES_STAT!B1564</f>
        <v>44284</v>
      </c>
      <c r="B1561" s="5">
        <f>TITRES_STAT!C1564</f>
        <v>8.85</v>
      </c>
      <c r="C1561" s="5">
        <f>TITRES_STAT!D1564</f>
        <v>6.3170000000000002</v>
      </c>
      <c r="D1561" s="5">
        <f>TITRES_STAT!E1564</f>
        <v>6.609</v>
      </c>
      <c r="E1561" s="2">
        <f t="shared" si="96"/>
        <v>-1554.9299999999989</v>
      </c>
      <c r="F1561" s="5" t="str">
        <f t="shared" si="99"/>
        <v>BEARISH</v>
      </c>
      <c r="G1561" s="5" t="str">
        <f t="shared" si="98"/>
        <v>NEUTRAL</v>
      </c>
      <c r="H1561" s="5" t="str">
        <f t="shared" si="97"/>
        <v>BEARISH DIVERGENCE</v>
      </c>
    </row>
    <row r="1562" spans="1:8" ht="13.5" x14ac:dyDescent="0.25">
      <c r="A1562" s="3">
        <f>TITRES_STAT!B1565</f>
        <v>44285</v>
      </c>
      <c r="B1562" s="5">
        <f>TITRES_STAT!C1565</f>
        <v>8.9</v>
      </c>
      <c r="C1562" s="5">
        <f>TITRES_STAT!D1565</f>
        <v>6.3520000000000003</v>
      </c>
      <c r="D1562" s="5">
        <f>TITRES_STAT!E1565</f>
        <v>6.61</v>
      </c>
      <c r="E1562" s="2">
        <f t="shared" si="96"/>
        <v>-1548.319999999999</v>
      </c>
      <c r="F1562" s="5" t="str">
        <f t="shared" si="99"/>
        <v>BEARISH</v>
      </c>
      <c r="G1562" s="5" t="str">
        <f t="shared" si="98"/>
        <v>NEUTRAL</v>
      </c>
      <c r="H1562" s="5" t="str">
        <f t="shared" si="97"/>
        <v>BEARISH DIVERGENCE</v>
      </c>
    </row>
    <row r="1563" spans="1:8" ht="13.5" x14ac:dyDescent="0.25">
      <c r="A1563" s="3">
        <f>TITRES_STAT!B1566</f>
        <v>44286</v>
      </c>
      <c r="B1563" s="5">
        <f>TITRES_STAT!C1566</f>
        <v>8.9</v>
      </c>
      <c r="C1563" s="5">
        <f>TITRES_STAT!D1566</f>
        <v>6.3520000000000003</v>
      </c>
      <c r="D1563" s="5">
        <f>TITRES_STAT!E1566</f>
        <v>6.4710000000000001</v>
      </c>
      <c r="E1563" s="2">
        <f t="shared" si="96"/>
        <v>-1548.319999999999</v>
      </c>
      <c r="F1563" s="5" t="str">
        <f t="shared" si="99"/>
        <v>BEARISH</v>
      </c>
      <c r="G1563" s="5" t="str">
        <f t="shared" si="98"/>
        <v>NEUTRAL</v>
      </c>
      <c r="H1563" s="5" t="str">
        <f t="shared" si="97"/>
        <v>CONFIRMED BEARISH</v>
      </c>
    </row>
    <row r="1564" spans="1:8" ht="13.5" x14ac:dyDescent="0.25">
      <c r="A1564" s="3">
        <f>TITRES_STAT!B1567</f>
        <v>44287</v>
      </c>
      <c r="B1564" s="5">
        <f>TITRES_STAT!C1567</f>
        <v>8.8000000000000007</v>
      </c>
      <c r="C1564" s="5">
        <f>TITRES_STAT!D1567</f>
        <v>6.2809999999999997</v>
      </c>
      <c r="D1564" s="5">
        <f>TITRES_STAT!E1567</f>
        <v>6.4550000000000001</v>
      </c>
      <c r="E1564" s="2">
        <f t="shared" si="96"/>
        <v>-1554.774999999999</v>
      </c>
      <c r="F1564" s="5" t="str">
        <f t="shared" si="99"/>
        <v>BEARISH</v>
      </c>
      <c r="G1564" s="5" t="str">
        <f t="shared" si="98"/>
        <v>NEUTRAL</v>
      </c>
      <c r="H1564" s="5" t="str">
        <f t="shared" si="97"/>
        <v>CONFIRMED BEARISH</v>
      </c>
    </row>
    <row r="1565" spans="1:8" ht="13.5" x14ac:dyDescent="0.25">
      <c r="A1565" s="3">
        <f>TITRES_STAT!B1568</f>
        <v>44288</v>
      </c>
      <c r="B1565" s="5">
        <f>TITRES_STAT!C1568</f>
        <v>8.7899999999999991</v>
      </c>
      <c r="C1565" s="5">
        <f>TITRES_STAT!D1568</f>
        <v>6.274</v>
      </c>
      <c r="D1565" s="5">
        <f>TITRES_STAT!E1568</f>
        <v>6.45</v>
      </c>
      <c r="E1565" s="2">
        <f t="shared" si="96"/>
        <v>-1561.224999999999</v>
      </c>
      <c r="F1565" s="5" t="str">
        <f t="shared" si="99"/>
        <v>BEARISH</v>
      </c>
      <c r="G1565" s="5" t="str">
        <f t="shared" si="98"/>
        <v>NEUTRAL</v>
      </c>
      <c r="H1565" s="5" t="str">
        <f t="shared" si="97"/>
        <v>CONFIRMED BEARISH</v>
      </c>
    </row>
    <row r="1566" spans="1:8" ht="13.5" x14ac:dyDescent="0.25">
      <c r="A1566" s="3">
        <f>TITRES_STAT!B1569</f>
        <v>44291</v>
      </c>
      <c r="B1566" s="5">
        <f>TITRES_STAT!C1569</f>
        <v>8.8800000000000008</v>
      </c>
      <c r="C1566" s="5">
        <f>TITRES_STAT!D1569</f>
        <v>6.3380000000000001</v>
      </c>
      <c r="D1566" s="5">
        <f>TITRES_STAT!E1569</f>
        <v>6.61</v>
      </c>
      <c r="E1566" s="2">
        <f t="shared" si="96"/>
        <v>-1554.6149999999991</v>
      </c>
      <c r="F1566" s="5" t="str">
        <f t="shared" si="99"/>
        <v>BULLISH</v>
      </c>
      <c r="G1566" s="5" t="str">
        <f t="shared" si="98"/>
        <v>NEUTRAL</v>
      </c>
      <c r="H1566" s="5" t="str">
        <f t="shared" si="97"/>
        <v>CONFIRMED BULLISH</v>
      </c>
    </row>
    <row r="1567" spans="1:8" ht="13.5" x14ac:dyDescent="0.25">
      <c r="A1567" s="3">
        <f>TITRES_STAT!B1570</f>
        <v>44292</v>
      </c>
      <c r="B1567" s="5">
        <f>TITRES_STAT!C1570</f>
        <v>8.9</v>
      </c>
      <c r="C1567" s="5">
        <f>TITRES_STAT!D1570</f>
        <v>6.3520000000000003</v>
      </c>
      <c r="D1567" s="5">
        <f>TITRES_STAT!E1570</f>
        <v>6.7190000000000003</v>
      </c>
      <c r="E1567" s="2">
        <f t="shared" si="96"/>
        <v>-1547.895999999999</v>
      </c>
      <c r="F1567" s="5" t="str">
        <f t="shared" si="99"/>
        <v>BULLISH</v>
      </c>
      <c r="G1567" s="5" t="str">
        <f t="shared" si="98"/>
        <v>NEUTRAL</v>
      </c>
      <c r="H1567" s="5" t="str">
        <f t="shared" si="97"/>
        <v>NEUTRAL</v>
      </c>
    </row>
    <row r="1568" spans="1:8" ht="13.5" x14ac:dyDescent="0.25">
      <c r="A1568" s="3">
        <f>TITRES_STAT!B1571</f>
        <v>44293</v>
      </c>
      <c r="B1568" s="5">
        <f>TITRES_STAT!C1571</f>
        <v>9.24</v>
      </c>
      <c r="C1568" s="5">
        <f>TITRES_STAT!D1571</f>
        <v>6.5949999999999998</v>
      </c>
      <c r="D1568" s="5">
        <f>TITRES_STAT!E1571</f>
        <v>6.85</v>
      </c>
      <c r="E1568" s="2">
        <f t="shared" si="96"/>
        <v>-1541.0459999999991</v>
      </c>
      <c r="F1568" s="5" t="str">
        <f t="shared" si="99"/>
        <v>BULLISH</v>
      </c>
      <c r="G1568" s="5" t="str">
        <f t="shared" si="98"/>
        <v>NEUTRAL</v>
      </c>
      <c r="H1568" s="5" t="str">
        <f t="shared" si="97"/>
        <v>CONFIRMED BULLISH</v>
      </c>
    </row>
    <row r="1569" spans="1:8" ht="13.5" x14ac:dyDescent="0.25">
      <c r="A1569" s="3">
        <f>TITRES_STAT!B1572</f>
        <v>44294</v>
      </c>
      <c r="B1569" s="5">
        <f>TITRES_STAT!C1572</f>
        <v>9.1999999999999993</v>
      </c>
      <c r="C1569" s="5">
        <f>TITRES_STAT!D1572</f>
        <v>6.5659999999999998</v>
      </c>
      <c r="D1569" s="5">
        <f>TITRES_STAT!E1572</f>
        <v>6.7359999999999998</v>
      </c>
      <c r="E1569" s="2">
        <f t="shared" si="96"/>
        <v>-1547.7819999999992</v>
      </c>
      <c r="F1569" s="5" t="str">
        <f t="shared" si="99"/>
        <v>BULLISH</v>
      </c>
      <c r="G1569" s="5" t="str">
        <f t="shared" si="98"/>
        <v>NEUTRAL</v>
      </c>
      <c r="H1569" s="5" t="str">
        <f t="shared" si="97"/>
        <v>CONFIRMED BULLISH</v>
      </c>
    </row>
    <row r="1570" spans="1:8" ht="13.5" x14ac:dyDescent="0.25">
      <c r="A1570" s="3">
        <f>TITRES_STAT!B1573</f>
        <v>44298</v>
      </c>
      <c r="B1570" s="5">
        <f>TITRES_STAT!C1573</f>
        <v>9.4600000000000009</v>
      </c>
      <c r="C1570" s="5">
        <f>TITRES_STAT!D1573</f>
        <v>6.7519999999999998</v>
      </c>
      <c r="D1570" s="5">
        <f>TITRES_STAT!E1573</f>
        <v>7.0010000000000003</v>
      </c>
      <c r="E1570" s="2">
        <f t="shared" si="96"/>
        <v>-1540.7809999999993</v>
      </c>
      <c r="F1570" s="5" t="str">
        <f t="shared" si="99"/>
        <v>BULLISH</v>
      </c>
      <c r="G1570" s="5" t="str">
        <f t="shared" si="98"/>
        <v>NEUTRAL</v>
      </c>
      <c r="H1570" s="5" t="str">
        <f t="shared" si="97"/>
        <v>CONFIRMED BULLISH</v>
      </c>
    </row>
    <row r="1571" spans="1:8" ht="13.5" x14ac:dyDescent="0.25">
      <c r="A1571" s="3">
        <f>TITRES_STAT!B1574</f>
        <v>44299</v>
      </c>
      <c r="B1571" s="5">
        <f>TITRES_STAT!C1574</f>
        <v>9.4600000000000009</v>
      </c>
      <c r="C1571" s="5">
        <f>TITRES_STAT!D1574</f>
        <v>6.7519999999999998</v>
      </c>
      <c r="D1571" s="5">
        <f>TITRES_STAT!E1574</f>
        <v>6.9909999999999997</v>
      </c>
      <c r="E1571" s="2">
        <f t="shared" si="96"/>
        <v>-1540.7809999999993</v>
      </c>
      <c r="F1571" s="5" t="str">
        <f t="shared" si="99"/>
        <v>BULLISH</v>
      </c>
      <c r="G1571" s="5" t="str">
        <f t="shared" si="98"/>
        <v>NEUTRAL</v>
      </c>
      <c r="H1571" s="5" t="str">
        <f t="shared" si="97"/>
        <v>CONFIRMED BULLISH</v>
      </c>
    </row>
    <row r="1572" spans="1:8" ht="13.5" x14ac:dyDescent="0.25">
      <c r="A1572" s="3">
        <f>TITRES_STAT!B1575</f>
        <v>44300</v>
      </c>
      <c r="B1572" s="5">
        <f>TITRES_STAT!C1575</f>
        <v>9.4</v>
      </c>
      <c r="C1572" s="5">
        <f>TITRES_STAT!D1575</f>
        <v>6.7089999999999996</v>
      </c>
      <c r="D1572" s="5">
        <f>TITRES_STAT!E1575</f>
        <v>6.8949999999999996</v>
      </c>
      <c r="E1572" s="2">
        <f t="shared" si="96"/>
        <v>-1547.6759999999992</v>
      </c>
      <c r="F1572" s="5" t="str">
        <f t="shared" si="99"/>
        <v>BULLISH</v>
      </c>
      <c r="G1572" s="5" t="str">
        <f t="shared" si="98"/>
        <v>NEUTRAL</v>
      </c>
      <c r="H1572" s="5" t="str">
        <f t="shared" si="97"/>
        <v>CONFIRMED BULLISH</v>
      </c>
    </row>
    <row r="1573" spans="1:8" ht="13.5" x14ac:dyDescent="0.25">
      <c r="A1573" s="3">
        <f>TITRES_STAT!B1576</f>
        <v>44301</v>
      </c>
      <c r="B1573" s="5">
        <f>TITRES_STAT!C1576</f>
        <v>9.1199999999999992</v>
      </c>
      <c r="C1573" s="5">
        <f>TITRES_STAT!D1576</f>
        <v>6.5090000000000003</v>
      </c>
      <c r="D1573" s="5">
        <f>TITRES_STAT!E1576</f>
        <v>6.8129999999999997</v>
      </c>
      <c r="E1573" s="2">
        <f t="shared" si="96"/>
        <v>-1554.4889999999994</v>
      </c>
      <c r="F1573" s="5" t="str">
        <f t="shared" si="99"/>
        <v>BEARISH</v>
      </c>
      <c r="G1573" s="5" t="str">
        <f t="shared" si="98"/>
        <v>NEUTRAL</v>
      </c>
      <c r="H1573" s="5" t="str">
        <f t="shared" si="97"/>
        <v>CONFIRMED BEARISH</v>
      </c>
    </row>
    <row r="1574" spans="1:8" ht="13.5" x14ac:dyDescent="0.25">
      <c r="A1574" s="3">
        <f>TITRES_STAT!B1577</f>
        <v>44302</v>
      </c>
      <c r="B1574" s="5">
        <f>TITRES_STAT!C1577</f>
        <v>9.1</v>
      </c>
      <c r="C1574" s="5">
        <f>TITRES_STAT!D1577</f>
        <v>6.4950000000000001</v>
      </c>
      <c r="D1574" s="5">
        <f>TITRES_STAT!E1577</f>
        <v>6.7069999999999999</v>
      </c>
      <c r="E1574" s="2">
        <f t="shared" si="96"/>
        <v>-1561.1959999999995</v>
      </c>
      <c r="F1574" s="5" t="str">
        <f t="shared" si="99"/>
        <v>BEARISH</v>
      </c>
      <c r="G1574" s="5" t="str">
        <f t="shared" si="98"/>
        <v>NEUTRAL</v>
      </c>
      <c r="H1574" s="5" t="str">
        <f t="shared" si="97"/>
        <v>CONFIRMED BEARISH</v>
      </c>
    </row>
    <row r="1575" spans="1:8" ht="13.5" x14ac:dyDescent="0.25">
      <c r="A1575" s="3">
        <f>TITRES_STAT!B1578</f>
        <v>44305</v>
      </c>
      <c r="B1575" s="5">
        <f>TITRES_STAT!C1578</f>
        <v>9.3000000000000007</v>
      </c>
      <c r="C1575" s="5">
        <f>TITRES_STAT!D1578</f>
        <v>6.6379999999999999</v>
      </c>
      <c r="D1575" s="5">
        <f>TITRES_STAT!E1578</f>
        <v>6.71</v>
      </c>
      <c r="E1575" s="2">
        <f t="shared" si="96"/>
        <v>-1554.4859999999994</v>
      </c>
      <c r="F1575" s="5" t="str">
        <f t="shared" si="99"/>
        <v>BEARISH</v>
      </c>
      <c r="G1575" s="5" t="str">
        <f t="shared" si="98"/>
        <v>NEUTRAL</v>
      </c>
      <c r="H1575" s="5" t="str">
        <f t="shared" si="97"/>
        <v>CONFIRMED BEARISH</v>
      </c>
    </row>
    <row r="1576" spans="1:8" ht="13.5" x14ac:dyDescent="0.25">
      <c r="A1576" s="3">
        <f>TITRES_STAT!B1579</f>
        <v>44306</v>
      </c>
      <c r="B1576" s="5">
        <f>TITRES_STAT!C1579</f>
        <v>9.1999999999999993</v>
      </c>
      <c r="C1576" s="5">
        <f>TITRES_STAT!D1579</f>
        <v>6.5659999999999998</v>
      </c>
      <c r="D1576" s="5">
        <f>TITRES_STAT!E1579</f>
        <v>6.734</v>
      </c>
      <c r="E1576" s="2">
        <f t="shared" si="96"/>
        <v>-1561.2199999999993</v>
      </c>
      <c r="F1576" s="5" t="str">
        <f t="shared" si="99"/>
        <v>BEARISH</v>
      </c>
      <c r="G1576" s="5" t="str">
        <f t="shared" si="98"/>
        <v>NEUTRAL</v>
      </c>
      <c r="H1576" s="5" t="str">
        <f t="shared" si="97"/>
        <v>CONFIRMED BEARISH</v>
      </c>
    </row>
    <row r="1577" spans="1:8" ht="13.5" x14ac:dyDescent="0.25">
      <c r="A1577" s="3">
        <f>TITRES_STAT!B1580</f>
        <v>44307</v>
      </c>
      <c r="B1577" s="5">
        <f>TITRES_STAT!C1580</f>
        <v>9.17</v>
      </c>
      <c r="C1577" s="5">
        <f>TITRES_STAT!D1580</f>
        <v>6.5449999999999999</v>
      </c>
      <c r="D1577" s="5">
        <f>TITRES_STAT!E1580</f>
        <v>6.8049999999999997</v>
      </c>
      <c r="E1577" s="2">
        <f t="shared" si="96"/>
        <v>-1568.0249999999994</v>
      </c>
      <c r="F1577" s="5" t="str">
        <f t="shared" si="99"/>
        <v>BEARISH</v>
      </c>
      <c r="G1577" s="5" t="str">
        <f t="shared" si="98"/>
        <v>NEUTRAL</v>
      </c>
      <c r="H1577" s="5" t="str">
        <f t="shared" si="97"/>
        <v>CONFIRMED BEARISH</v>
      </c>
    </row>
    <row r="1578" spans="1:8" ht="13.5" x14ac:dyDescent="0.25">
      <c r="A1578" s="3">
        <f>TITRES_STAT!B1581</f>
        <v>44308</v>
      </c>
      <c r="B1578" s="5">
        <f>TITRES_STAT!C1581</f>
        <v>9.1999999999999993</v>
      </c>
      <c r="C1578" s="5">
        <f>TITRES_STAT!D1581</f>
        <v>6.5659999999999998</v>
      </c>
      <c r="D1578" s="5">
        <f>TITRES_STAT!E1581</f>
        <v>6.8319999999999999</v>
      </c>
      <c r="E1578" s="2">
        <f t="shared" si="96"/>
        <v>-1561.1929999999993</v>
      </c>
      <c r="F1578" s="5" t="str">
        <f t="shared" si="99"/>
        <v>BEARISH</v>
      </c>
      <c r="G1578" s="5" t="str">
        <f t="shared" si="98"/>
        <v>NEUTRAL</v>
      </c>
      <c r="H1578" s="5" t="str">
        <f t="shared" si="97"/>
        <v>BEARISH DIVERGENCE</v>
      </c>
    </row>
    <row r="1579" spans="1:8" ht="13.5" x14ac:dyDescent="0.25">
      <c r="A1579" s="3">
        <f>TITRES_STAT!B1582</f>
        <v>44309</v>
      </c>
      <c r="B1579" s="5">
        <f>TITRES_STAT!C1582</f>
        <v>9.1999999999999993</v>
      </c>
      <c r="C1579" s="5">
        <f>TITRES_STAT!D1582</f>
        <v>6.5659999999999998</v>
      </c>
      <c r="D1579" s="5">
        <f>TITRES_STAT!E1582</f>
        <v>6.9180000000000001</v>
      </c>
      <c r="E1579" s="2">
        <f t="shared" si="96"/>
        <v>-1561.1929999999993</v>
      </c>
      <c r="F1579" s="5" t="str">
        <f t="shared" si="99"/>
        <v>BULLISH</v>
      </c>
      <c r="G1579" s="5" t="str">
        <f t="shared" si="98"/>
        <v>NEUTRAL</v>
      </c>
      <c r="H1579" s="5" t="str">
        <f t="shared" si="97"/>
        <v>CONFIRMED BULLISH</v>
      </c>
    </row>
    <row r="1580" spans="1:8" ht="13.5" x14ac:dyDescent="0.25">
      <c r="A1580" s="3">
        <f>TITRES_STAT!B1583</f>
        <v>44312</v>
      </c>
      <c r="B1580" s="5">
        <f>TITRES_STAT!C1583</f>
        <v>9.43</v>
      </c>
      <c r="C1580" s="5">
        <f>TITRES_STAT!D1583</f>
        <v>6.7309999999999999</v>
      </c>
      <c r="D1580" s="5">
        <f>TITRES_STAT!E1583</f>
        <v>7.0140000000000002</v>
      </c>
      <c r="E1580" s="2">
        <f t="shared" si="96"/>
        <v>-1554.1789999999994</v>
      </c>
      <c r="F1580" s="5" t="str">
        <f t="shared" si="99"/>
        <v>BULLISH</v>
      </c>
      <c r="G1580" s="5" t="str">
        <f t="shared" si="98"/>
        <v>NEUTRAL</v>
      </c>
      <c r="H1580" s="5" t="str">
        <f t="shared" si="97"/>
        <v>CONFIRMED BULLISH</v>
      </c>
    </row>
    <row r="1581" spans="1:8" ht="13.5" x14ac:dyDescent="0.25">
      <c r="A1581" s="3">
        <f>TITRES_STAT!B1584</f>
        <v>44313</v>
      </c>
      <c r="B1581" s="5">
        <f>TITRES_STAT!C1584</f>
        <v>9.44</v>
      </c>
      <c r="C1581" s="5">
        <f>TITRES_STAT!D1584</f>
        <v>6.7380000000000004</v>
      </c>
      <c r="D1581" s="5">
        <f>TITRES_STAT!E1584</f>
        <v>7.0090000000000003</v>
      </c>
      <c r="E1581" s="2">
        <f t="shared" si="96"/>
        <v>-1547.1699999999994</v>
      </c>
      <c r="F1581" s="5" t="str">
        <f t="shared" si="99"/>
        <v>BULLISH</v>
      </c>
      <c r="G1581" s="5" t="str">
        <f t="shared" si="98"/>
        <v>NEUTRAL</v>
      </c>
      <c r="H1581" s="5" t="str">
        <f t="shared" si="97"/>
        <v>CONFIRMED BULLISH</v>
      </c>
    </row>
    <row r="1582" spans="1:8" ht="13.5" x14ac:dyDescent="0.25">
      <c r="A1582" s="3">
        <f>TITRES_STAT!B1585</f>
        <v>44314</v>
      </c>
      <c r="B1582" s="5">
        <f>TITRES_STAT!C1585</f>
        <v>9.44</v>
      </c>
      <c r="C1582" s="5">
        <f>TITRES_STAT!D1585</f>
        <v>6.7380000000000004</v>
      </c>
      <c r="D1582" s="5">
        <f>TITRES_STAT!E1585</f>
        <v>7.032</v>
      </c>
      <c r="E1582" s="2">
        <f t="shared" si="96"/>
        <v>-1547.1699999999994</v>
      </c>
      <c r="F1582" s="5" t="str">
        <f t="shared" si="99"/>
        <v>BULLISH</v>
      </c>
      <c r="G1582" s="5" t="str">
        <f t="shared" si="98"/>
        <v>NEUTRAL</v>
      </c>
      <c r="H1582" s="5" t="str">
        <f t="shared" si="97"/>
        <v>CONFIRMED BULLISH</v>
      </c>
    </row>
    <row r="1583" spans="1:8" ht="13.5" x14ac:dyDescent="0.25">
      <c r="A1583" s="3">
        <f>TITRES_STAT!B1586</f>
        <v>44315</v>
      </c>
      <c r="B1583" s="5">
        <f>TITRES_STAT!C1586</f>
        <v>9.5</v>
      </c>
      <c r="C1583" s="5">
        <f>TITRES_STAT!D1586</f>
        <v>6.78</v>
      </c>
      <c r="D1583" s="5">
        <f>TITRES_STAT!E1586</f>
        <v>7.093</v>
      </c>
      <c r="E1583" s="2">
        <f t="shared" si="96"/>
        <v>-1540.0769999999993</v>
      </c>
      <c r="F1583" s="5" t="str">
        <f t="shared" si="99"/>
        <v>BULLISH</v>
      </c>
      <c r="G1583" s="5" t="str">
        <f t="shared" si="98"/>
        <v>NEUTRAL</v>
      </c>
      <c r="H1583" s="5" t="str">
        <f t="shared" si="97"/>
        <v>CONFIRMED BULLISH</v>
      </c>
    </row>
    <row r="1584" spans="1:8" ht="13.5" x14ac:dyDescent="0.25">
      <c r="A1584" s="3">
        <f>TITRES_STAT!B1587</f>
        <v>44316</v>
      </c>
      <c r="B1584" s="5">
        <f>TITRES_STAT!C1587</f>
        <v>9.5500000000000007</v>
      </c>
      <c r="C1584" s="5">
        <f>TITRES_STAT!D1587</f>
        <v>6.8159999999999998</v>
      </c>
      <c r="D1584" s="5">
        <f>TITRES_STAT!E1587</f>
        <v>7.1059999999999999</v>
      </c>
      <c r="E1584" s="2">
        <f t="shared" si="96"/>
        <v>-1532.9709999999993</v>
      </c>
      <c r="F1584" s="5" t="str">
        <f t="shared" si="99"/>
        <v>BULLISH</v>
      </c>
      <c r="G1584" s="5" t="str">
        <f t="shared" si="98"/>
        <v>NEUTRAL</v>
      </c>
      <c r="H1584" s="5" t="str">
        <f t="shared" si="97"/>
        <v>CONFIRMED BULLISH</v>
      </c>
    </row>
    <row r="1585" spans="1:8" ht="13.5" x14ac:dyDescent="0.25">
      <c r="A1585" s="3">
        <f>TITRES_STAT!B1588</f>
        <v>44319</v>
      </c>
      <c r="B1585" s="5">
        <f>TITRES_STAT!C1588</f>
        <v>9.65</v>
      </c>
      <c r="C1585" s="5">
        <f>TITRES_STAT!D1588</f>
        <v>6.8879999999999999</v>
      </c>
      <c r="D1585" s="5">
        <f>TITRES_STAT!E1588</f>
        <v>7.2430000000000003</v>
      </c>
      <c r="E1585" s="2">
        <f t="shared" si="96"/>
        <v>-1525.7279999999994</v>
      </c>
      <c r="F1585" s="5" t="str">
        <f t="shared" si="99"/>
        <v>BULLISH</v>
      </c>
      <c r="G1585" s="5" t="str">
        <f t="shared" si="98"/>
        <v>NEUTRAL</v>
      </c>
      <c r="H1585" s="5" t="str">
        <f t="shared" si="97"/>
        <v>CONFIRMED BULLISH</v>
      </c>
    </row>
    <row r="1586" spans="1:8" ht="13.5" x14ac:dyDescent="0.25">
      <c r="A1586" s="3">
        <f>TITRES_STAT!B1589</f>
        <v>44320</v>
      </c>
      <c r="B1586" s="5">
        <f>TITRES_STAT!C1589</f>
        <v>9.77</v>
      </c>
      <c r="C1586" s="5">
        <f>TITRES_STAT!D1589</f>
        <v>6.9729999999999999</v>
      </c>
      <c r="D1586" s="5">
        <f>TITRES_STAT!E1589</f>
        <v>7.2759999999999998</v>
      </c>
      <c r="E1586" s="2">
        <f t="shared" si="96"/>
        <v>-1518.4519999999993</v>
      </c>
      <c r="F1586" s="5" t="str">
        <f t="shared" si="99"/>
        <v>BULLISH</v>
      </c>
      <c r="G1586" s="5" t="str">
        <f t="shared" si="98"/>
        <v>NEUTRAL</v>
      </c>
      <c r="H1586" s="5" t="str">
        <f t="shared" si="97"/>
        <v>CONFIRMED BULLISH</v>
      </c>
    </row>
    <row r="1587" spans="1:8" ht="13.5" x14ac:dyDescent="0.25">
      <c r="A1587" s="3">
        <f>TITRES_STAT!B1590</f>
        <v>44321</v>
      </c>
      <c r="B1587" s="5">
        <f>TITRES_STAT!C1590</f>
        <v>9.85</v>
      </c>
      <c r="C1587" s="5">
        <f>TITRES_STAT!D1590</f>
        <v>7.03</v>
      </c>
      <c r="D1587" s="5">
        <f>TITRES_STAT!E1590</f>
        <v>7.359</v>
      </c>
      <c r="E1587" s="2">
        <f t="shared" si="96"/>
        <v>-1511.0929999999994</v>
      </c>
      <c r="F1587" s="5" t="str">
        <f t="shared" si="99"/>
        <v>BULLISH</v>
      </c>
      <c r="G1587" s="5" t="str">
        <f t="shared" si="98"/>
        <v>WEAK</v>
      </c>
      <c r="H1587" s="5" t="str">
        <f t="shared" si="97"/>
        <v>CONFIRMED BULLISH</v>
      </c>
    </row>
    <row r="1588" spans="1:8" ht="13.5" x14ac:dyDescent="0.25">
      <c r="A1588" s="3">
        <f>TITRES_STAT!B1591</f>
        <v>44322</v>
      </c>
      <c r="B1588" s="5">
        <f>TITRES_STAT!C1591</f>
        <v>9.91</v>
      </c>
      <c r="C1588" s="5">
        <f>TITRES_STAT!D1591</f>
        <v>7.0730000000000004</v>
      </c>
      <c r="D1588" s="5">
        <f>TITRES_STAT!E1591</f>
        <v>7.4279999999999999</v>
      </c>
      <c r="E1588" s="2">
        <f t="shared" si="96"/>
        <v>-1503.6649999999993</v>
      </c>
      <c r="F1588" s="5" t="str">
        <f t="shared" si="99"/>
        <v>BULLISH</v>
      </c>
      <c r="G1588" s="5" t="str">
        <f t="shared" si="98"/>
        <v>WEAK</v>
      </c>
      <c r="H1588" s="5" t="str">
        <f t="shared" si="97"/>
        <v>CONFIRMED BULLISH</v>
      </c>
    </row>
    <row r="1589" spans="1:8" ht="13.5" x14ac:dyDescent="0.25">
      <c r="A1589" s="3">
        <f>TITRES_STAT!B1592</f>
        <v>44323</v>
      </c>
      <c r="B1589" s="5">
        <f>TITRES_STAT!C1592</f>
        <v>10.050000000000001</v>
      </c>
      <c r="C1589" s="5">
        <f>TITRES_STAT!D1592</f>
        <v>7.173</v>
      </c>
      <c r="D1589" s="5">
        <f>TITRES_STAT!E1592</f>
        <v>7.6950000000000003</v>
      </c>
      <c r="E1589" s="2">
        <f t="shared" si="96"/>
        <v>-1495.9699999999993</v>
      </c>
      <c r="F1589" s="5" t="str">
        <f t="shared" si="99"/>
        <v>BULLISH</v>
      </c>
      <c r="G1589" s="5" t="str">
        <f t="shared" si="98"/>
        <v>WEAK</v>
      </c>
      <c r="H1589" s="5" t="str">
        <f t="shared" si="97"/>
        <v>CONFIRMED BULLISH</v>
      </c>
    </row>
    <row r="1590" spans="1:8" ht="13.5" x14ac:dyDescent="0.25">
      <c r="A1590" s="3">
        <f>TITRES_STAT!B1593</f>
        <v>44326</v>
      </c>
      <c r="B1590" s="5">
        <f>TITRES_STAT!C1593</f>
        <v>9.84</v>
      </c>
      <c r="C1590" s="5">
        <f>TITRES_STAT!D1593</f>
        <v>7.4690000000000003</v>
      </c>
      <c r="D1590" s="5">
        <f>TITRES_STAT!E1593</f>
        <v>8.0839999999999996</v>
      </c>
      <c r="E1590" s="2">
        <f t="shared" si="96"/>
        <v>-1504.0539999999994</v>
      </c>
      <c r="F1590" s="5" t="str">
        <f t="shared" si="99"/>
        <v>BULLISH</v>
      </c>
      <c r="G1590" s="5" t="str">
        <f t="shared" si="98"/>
        <v>NEUTRAL</v>
      </c>
      <c r="H1590" s="5" t="str">
        <f t="shared" si="97"/>
        <v>CONFIRMED BULLISH</v>
      </c>
    </row>
    <row r="1591" spans="1:8" ht="13.5" x14ac:dyDescent="0.25">
      <c r="A1591" s="3">
        <f>TITRES_STAT!B1594</f>
        <v>44327</v>
      </c>
      <c r="B1591" s="5">
        <f>TITRES_STAT!C1594</f>
        <v>10.18</v>
      </c>
      <c r="C1591" s="5">
        <f>TITRES_STAT!D1594</f>
        <v>7.7270000000000003</v>
      </c>
      <c r="D1591" s="5">
        <f>TITRES_STAT!E1594</f>
        <v>7.8490000000000002</v>
      </c>
      <c r="E1591" s="2">
        <f t="shared" si="96"/>
        <v>-1496.2049999999995</v>
      </c>
      <c r="F1591" s="5" t="str">
        <f t="shared" si="99"/>
        <v>BULLISH</v>
      </c>
      <c r="G1591" s="5" t="str">
        <f t="shared" si="98"/>
        <v>NEUTRAL</v>
      </c>
      <c r="H1591" s="5" t="str">
        <f t="shared" si="97"/>
        <v>CONFIRMED BULLISH</v>
      </c>
    </row>
    <row r="1592" spans="1:8" ht="13.5" x14ac:dyDescent="0.25">
      <c r="A1592" s="3">
        <f>TITRES_STAT!B1595</f>
        <v>44333</v>
      </c>
      <c r="B1592" s="5">
        <f>TITRES_STAT!C1595</f>
        <v>10</v>
      </c>
      <c r="C1592" s="5">
        <f>TITRES_STAT!D1595</f>
        <v>7.5910000000000002</v>
      </c>
      <c r="D1592" s="5">
        <f>TITRES_STAT!E1595</f>
        <v>7.9610000000000003</v>
      </c>
      <c r="E1592" s="2">
        <f t="shared" si="96"/>
        <v>-1504.1659999999995</v>
      </c>
      <c r="F1592" s="5" t="str">
        <f t="shared" si="99"/>
        <v>BULLISH</v>
      </c>
      <c r="G1592" s="5" t="str">
        <f t="shared" si="98"/>
        <v>NEUTRAL</v>
      </c>
      <c r="H1592" s="5" t="str">
        <f t="shared" si="97"/>
        <v>CONFIRMED BULLISH</v>
      </c>
    </row>
    <row r="1593" spans="1:8" ht="13.5" x14ac:dyDescent="0.25">
      <c r="A1593" s="3">
        <f>TITRES_STAT!B1596</f>
        <v>44334</v>
      </c>
      <c r="B1593" s="5">
        <f>TITRES_STAT!C1596</f>
        <v>10</v>
      </c>
      <c r="C1593" s="5">
        <f>TITRES_STAT!D1596</f>
        <v>7.5910000000000002</v>
      </c>
      <c r="D1593" s="5">
        <f>TITRES_STAT!E1596</f>
        <v>7.899</v>
      </c>
      <c r="E1593" s="2">
        <f t="shared" si="96"/>
        <v>-1504.1659999999995</v>
      </c>
      <c r="F1593" s="5" t="str">
        <f t="shared" si="99"/>
        <v>BEARISH</v>
      </c>
      <c r="G1593" s="5" t="str">
        <f t="shared" si="98"/>
        <v>NEUTRAL</v>
      </c>
      <c r="H1593" s="5" t="str">
        <f t="shared" si="97"/>
        <v>BEARISH DIVERGENCE</v>
      </c>
    </row>
    <row r="1594" spans="1:8" ht="13.5" x14ac:dyDescent="0.25">
      <c r="A1594" s="3">
        <f>TITRES_STAT!B1597</f>
        <v>44335</v>
      </c>
      <c r="B1594" s="5">
        <f>TITRES_STAT!C1597</f>
        <v>10</v>
      </c>
      <c r="C1594" s="5">
        <f>TITRES_STAT!D1597</f>
        <v>7.5910000000000002</v>
      </c>
      <c r="D1594" s="5">
        <f>TITRES_STAT!E1597</f>
        <v>7.9009999999999998</v>
      </c>
      <c r="E1594" s="2">
        <f t="shared" si="96"/>
        <v>-1504.1659999999995</v>
      </c>
      <c r="F1594" s="5" t="str">
        <f t="shared" si="99"/>
        <v>BEARISH</v>
      </c>
      <c r="G1594" s="5" t="str">
        <f t="shared" si="98"/>
        <v>NEUTRAL</v>
      </c>
      <c r="H1594" s="5" t="str">
        <f t="shared" si="97"/>
        <v>CONFIRMED BEARISH</v>
      </c>
    </row>
    <row r="1595" spans="1:8" ht="13.5" x14ac:dyDescent="0.25">
      <c r="A1595" s="3">
        <f>TITRES_STAT!B1598</f>
        <v>44336</v>
      </c>
      <c r="B1595" s="5">
        <f>TITRES_STAT!C1598</f>
        <v>10</v>
      </c>
      <c r="C1595" s="5">
        <f>TITRES_STAT!D1598</f>
        <v>7.5910000000000002</v>
      </c>
      <c r="D1595" s="5">
        <f>TITRES_STAT!E1598</f>
        <v>7.9790000000000001</v>
      </c>
      <c r="E1595" s="2">
        <f t="shared" si="96"/>
        <v>-1504.1659999999995</v>
      </c>
      <c r="F1595" s="5" t="str">
        <f t="shared" si="99"/>
        <v>BEARISH</v>
      </c>
      <c r="G1595" s="5" t="str">
        <f t="shared" si="98"/>
        <v>NEUTRAL</v>
      </c>
      <c r="H1595" s="5" t="str">
        <f t="shared" si="97"/>
        <v>BEARISH DIVERGENCE</v>
      </c>
    </row>
    <row r="1596" spans="1:8" ht="13.5" x14ac:dyDescent="0.25">
      <c r="A1596" s="3">
        <f>TITRES_STAT!B1599</f>
        <v>44337</v>
      </c>
      <c r="B1596" s="5">
        <f>TITRES_STAT!C1599</f>
        <v>10.35</v>
      </c>
      <c r="C1596" s="5">
        <f>TITRES_STAT!D1599</f>
        <v>7.8559999999999999</v>
      </c>
      <c r="D1596" s="5">
        <f>TITRES_STAT!E1599</f>
        <v>8.1349999999999998</v>
      </c>
      <c r="E1596" s="2">
        <f t="shared" si="96"/>
        <v>-1496.0309999999995</v>
      </c>
      <c r="F1596" s="5" t="str">
        <f t="shared" si="99"/>
        <v>BULLISH</v>
      </c>
      <c r="G1596" s="5" t="str">
        <f t="shared" si="98"/>
        <v>NEUTRAL</v>
      </c>
      <c r="H1596" s="5" t="str">
        <f t="shared" si="97"/>
        <v>CONFIRMED BULLISH</v>
      </c>
    </row>
    <row r="1597" spans="1:8" ht="13.5" x14ac:dyDescent="0.25">
      <c r="A1597" s="3">
        <f>TITRES_STAT!B1600</f>
        <v>44340</v>
      </c>
      <c r="B1597" s="5">
        <f>TITRES_STAT!C1600</f>
        <v>10.3</v>
      </c>
      <c r="C1597" s="5">
        <f>TITRES_STAT!D1600</f>
        <v>7.8179999999999996</v>
      </c>
      <c r="D1597" s="5">
        <f>TITRES_STAT!E1600</f>
        <v>8.0310000000000006</v>
      </c>
      <c r="E1597" s="2">
        <f t="shared" si="96"/>
        <v>-1504.0619999999994</v>
      </c>
      <c r="F1597" s="5" t="str">
        <f t="shared" si="99"/>
        <v>BULLISH</v>
      </c>
      <c r="G1597" s="5" t="str">
        <f t="shared" si="98"/>
        <v>NEUTRAL</v>
      </c>
      <c r="H1597" s="5" t="str">
        <f t="shared" si="97"/>
        <v>CONFIRMED BULLISH</v>
      </c>
    </row>
    <row r="1598" spans="1:8" ht="13.5" x14ac:dyDescent="0.25">
      <c r="A1598" s="3">
        <f>TITRES_STAT!B1601</f>
        <v>44341</v>
      </c>
      <c r="B1598" s="5">
        <f>TITRES_STAT!C1601</f>
        <v>10.3</v>
      </c>
      <c r="C1598" s="5">
        <f>TITRES_STAT!D1601</f>
        <v>7.8179999999999996</v>
      </c>
      <c r="D1598" s="5">
        <f>TITRES_STAT!E1601</f>
        <v>8.125</v>
      </c>
      <c r="E1598" s="2">
        <f t="shared" si="96"/>
        <v>-1504.0619999999994</v>
      </c>
      <c r="F1598" s="5" t="str">
        <f t="shared" si="99"/>
        <v>BULLISH</v>
      </c>
      <c r="G1598" s="5" t="str">
        <f t="shared" si="98"/>
        <v>NEUTRAL</v>
      </c>
      <c r="H1598" s="5" t="str">
        <f t="shared" si="97"/>
        <v>CONFIRMED BULLISH</v>
      </c>
    </row>
    <row r="1599" spans="1:8" ht="13.5" x14ac:dyDescent="0.25">
      <c r="A1599" s="3">
        <f>TITRES_STAT!B1602</f>
        <v>44342</v>
      </c>
      <c r="B1599" s="5">
        <f>TITRES_STAT!C1602</f>
        <v>10.3</v>
      </c>
      <c r="C1599" s="5">
        <f>TITRES_STAT!D1602</f>
        <v>7.8179999999999996</v>
      </c>
      <c r="D1599" s="5">
        <f>TITRES_STAT!E1602</f>
        <v>8.1460000000000008</v>
      </c>
      <c r="E1599" s="2">
        <f t="shared" si="96"/>
        <v>-1504.0619999999994</v>
      </c>
      <c r="F1599" s="5" t="str">
        <f t="shared" si="99"/>
        <v>BULLISH</v>
      </c>
      <c r="G1599" s="5" t="str">
        <f t="shared" si="98"/>
        <v>NEUTRAL</v>
      </c>
      <c r="H1599" s="5" t="str">
        <f t="shared" si="97"/>
        <v>CONFIRMED BULLISH</v>
      </c>
    </row>
    <row r="1600" spans="1:8" ht="13.5" x14ac:dyDescent="0.25">
      <c r="A1600" s="3">
        <f>TITRES_STAT!B1603</f>
        <v>44343</v>
      </c>
      <c r="B1600" s="5">
        <f>TITRES_STAT!C1603</f>
        <v>10.3</v>
      </c>
      <c r="C1600" s="5">
        <f>TITRES_STAT!D1603</f>
        <v>7.8179999999999996</v>
      </c>
      <c r="D1600" s="5">
        <f>TITRES_STAT!E1603</f>
        <v>8.1479999999999997</v>
      </c>
      <c r="E1600" s="2">
        <f t="shared" si="96"/>
        <v>-1504.0619999999994</v>
      </c>
      <c r="F1600" s="5" t="str">
        <f t="shared" si="99"/>
        <v>BULLISH</v>
      </c>
      <c r="G1600" s="5" t="str">
        <f t="shared" si="98"/>
        <v>NEUTRAL</v>
      </c>
      <c r="H1600" s="5" t="str">
        <f t="shared" si="97"/>
        <v>CONFIRMED BULLISH</v>
      </c>
    </row>
    <row r="1601" spans="1:8" ht="13.5" x14ac:dyDescent="0.25">
      <c r="A1601" s="3">
        <f>TITRES_STAT!B1604</f>
        <v>44344</v>
      </c>
      <c r="B1601" s="5">
        <f>TITRES_STAT!C1604</f>
        <v>10.5</v>
      </c>
      <c r="C1601" s="5">
        <f>TITRES_STAT!D1604</f>
        <v>7.97</v>
      </c>
      <c r="D1601" s="5">
        <f>TITRES_STAT!E1604</f>
        <v>8.2870000000000008</v>
      </c>
      <c r="E1601" s="2">
        <f t="shared" si="96"/>
        <v>-1495.7749999999994</v>
      </c>
      <c r="F1601" s="5" t="str">
        <f t="shared" si="99"/>
        <v>BULLISH</v>
      </c>
      <c r="G1601" s="5" t="str">
        <f t="shared" si="98"/>
        <v>NEUTRAL</v>
      </c>
      <c r="H1601" s="5" t="str">
        <f t="shared" si="97"/>
        <v>CONFIRMED BULLISH</v>
      </c>
    </row>
    <row r="1602" spans="1:8" ht="13.5" x14ac:dyDescent="0.25">
      <c r="A1602" s="3">
        <f>TITRES_STAT!B1605</f>
        <v>44347</v>
      </c>
      <c r="B1602" s="5">
        <f>TITRES_STAT!C1605</f>
        <v>10.47</v>
      </c>
      <c r="C1602" s="5">
        <f>TITRES_STAT!D1605</f>
        <v>7.9470000000000001</v>
      </c>
      <c r="D1602" s="5">
        <f>TITRES_STAT!E1605</f>
        <v>8.27</v>
      </c>
      <c r="E1602" s="2">
        <f t="shared" si="96"/>
        <v>-1504.0449999999994</v>
      </c>
      <c r="F1602" s="5" t="str">
        <f t="shared" si="99"/>
        <v>BULLISH</v>
      </c>
      <c r="G1602" s="5" t="str">
        <f t="shared" si="98"/>
        <v>NEUTRAL</v>
      </c>
      <c r="H1602" s="5" t="str">
        <f t="shared" si="97"/>
        <v>CONFIRMED BULLISH</v>
      </c>
    </row>
    <row r="1603" spans="1:8" ht="13.5" x14ac:dyDescent="0.25">
      <c r="A1603" s="3">
        <f>TITRES_STAT!B1606</f>
        <v>44348</v>
      </c>
      <c r="B1603" s="5">
        <f>TITRES_STAT!C1606</f>
        <v>10.35</v>
      </c>
      <c r="C1603" s="5">
        <f>TITRES_STAT!D1606</f>
        <v>7.8559999999999999</v>
      </c>
      <c r="D1603" s="5">
        <f>TITRES_STAT!E1606</f>
        <v>8.0169999999999995</v>
      </c>
      <c r="E1603" s="2">
        <f t="shared" si="96"/>
        <v>-1512.0619999999994</v>
      </c>
      <c r="F1603" s="5" t="str">
        <f t="shared" si="99"/>
        <v>BEARISH</v>
      </c>
      <c r="G1603" s="5" t="str">
        <f t="shared" si="98"/>
        <v>NEUTRAL</v>
      </c>
      <c r="H1603" s="5" t="str">
        <f t="shared" si="97"/>
        <v>BEARISH DIVERGENCE</v>
      </c>
    </row>
    <row r="1604" spans="1:8" ht="13.5" x14ac:dyDescent="0.25">
      <c r="A1604" s="3">
        <f>TITRES_STAT!B1607</f>
        <v>44349</v>
      </c>
      <c r="B1604" s="5">
        <f>TITRES_STAT!C1607</f>
        <v>10.14</v>
      </c>
      <c r="C1604" s="5">
        <f>TITRES_STAT!D1607</f>
        <v>7.6970000000000001</v>
      </c>
      <c r="D1604" s="5">
        <f>TITRES_STAT!E1607</f>
        <v>7.9560000000000004</v>
      </c>
      <c r="E1604" s="2">
        <f t="shared" ref="E1604:E1667" si="100">IF(B1604&gt;B1603, E1603+D1604, IF(B1604&lt;B1603, E1603-D1604, E1603))</f>
        <v>-1520.0179999999993</v>
      </c>
      <c r="F1604" s="5" t="str">
        <f t="shared" si="99"/>
        <v>BEARISH</v>
      </c>
      <c r="G1604" s="5" t="str">
        <f t="shared" si="98"/>
        <v>NEUTRAL</v>
      </c>
      <c r="H1604" s="5" t="str">
        <f t="shared" si="97"/>
        <v>CONFIRMED BEARISH</v>
      </c>
    </row>
    <row r="1605" spans="1:8" ht="13.5" x14ac:dyDescent="0.25">
      <c r="A1605" s="3">
        <f>TITRES_STAT!B1608</f>
        <v>44350</v>
      </c>
      <c r="B1605" s="5">
        <f>TITRES_STAT!C1608</f>
        <v>9.89</v>
      </c>
      <c r="C1605" s="5">
        <f>TITRES_STAT!D1608</f>
        <v>7.5069999999999997</v>
      </c>
      <c r="D1605" s="5">
        <f>TITRES_STAT!E1608</f>
        <v>7.9020000000000001</v>
      </c>
      <c r="E1605" s="2">
        <f t="shared" si="100"/>
        <v>-1527.9199999999994</v>
      </c>
      <c r="F1605" s="5" t="str">
        <f t="shared" si="99"/>
        <v>BEARISH</v>
      </c>
      <c r="G1605" s="5" t="str">
        <f t="shared" si="98"/>
        <v>NEUTRAL</v>
      </c>
      <c r="H1605" s="5" t="str">
        <f t="shared" si="97"/>
        <v>CONFIRMED BEARISH</v>
      </c>
    </row>
    <row r="1606" spans="1:8" ht="13.5" x14ac:dyDescent="0.25">
      <c r="A1606" s="3">
        <f>TITRES_STAT!B1609</f>
        <v>44351</v>
      </c>
      <c r="B1606" s="5">
        <f>TITRES_STAT!C1609</f>
        <v>10</v>
      </c>
      <c r="C1606" s="5">
        <f>TITRES_STAT!D1609</f>
        <v>7.5910000000000002</v>
      </c>
      <c r="D1606" s="5">
        <f>TITRES_STAT!E1609</f>
        <v>7.899</v>
      </c>
      <c r="E1606" s="2">
        <f t="shared" si="100"/>
        <v>-1520.0209999999995</v>
      </c>
      <c r="F1606" s="5" t="str">
        <f t="shared" si="99"/>
        <v>BEARISH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5">
        <f>TITRES_STAT!C1610</f>
        <v>10</v>
      </c>
      <c r="C1607" s="5">
        <f>TITRES_STAT!D1610</f>
        <v>7.5910000000000002</v>
      </c>
      <c r="D1607" s="5">
        <f>TITRES_STAT!E1610</f>
        <v>7.899</v>
      </c>
      <c r="E1607" s="2">
        <f t="shared" si="100"/>
        <v>-1520.0209999999995</v>
      </c>
      <c r="F1607" s="5" t="str">
        <f t="shared" si="99"/>
        <v>BEARISH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CONFIRMED BEARISH</v>
      </c>
    </row>
    <row r="1608" spans="1:8" ht="13.5" x14ac:dyDescent="0.25">
      <c r="A1608" s="3">
        <f>TITRES_STAT!B1611</f>
        <v>44355</v>
      </c>
      <c r="B1608" s="5">
        <f>TITRES_STAT!C1611</f>
        <v>10</v>
      </c>
      <c r="C1608" s="5">
        <f>TITRES_STAT!D1611</f>
        <v>7.5910000000000002</v>
      </c>
      <c r="D1608" s="5">
        <f>TITRES_STAT!E1611</f>
        <v>7.9029999999999996</v>
      </c>
      <c r="E1608" s="2">
        <f t="shared" si="100"/>
        <v>-1520.0209999999995</v>
      </c>
      <c r="F1608" s="5" t="str">
        <f t="shared" ref="F1608:F1671" si="103">IF(E1608&gt;E1603,"BULLISH",IF(E1608&lt;E1603,"BEARISH","NEUTRAL"))</f>
        <v>BEARISH</v>
      </c>
      <c r="G1608" s="5" t="str">
        <f t="shared" si="102"/>
        <v>NEUTRAL</v>
      </c>
      <c r="H1608" s="5" t="str">
        <f t="shared" si="101"/>
        <v>CONFIRMED BEARISH</v>
      </c>
    </row>
    <row r="1609" spans="1:8" ht="13.5" x14ac:dyDescent="0.25">
      <c r="A1609" s="3">
        <f>TITRES_STAT!B1612</f>
        <v>44356</v>
      </c>
      <c r="B1609" s="5">
        <f>TITRES_STAT!C1612</f>
        <v>10</v>
      </c>
      <c r="C1609" s="5">
        <f>TITRES_STAT!D1612</f>
        <v>7.5910000000000002</v>
      </c>
      <c r="D1609" s="5">
        <f>TITRES_STAT!E1612</f>
        <v>7.8609999999999998</v>
      </c>
      <c r="E1609" s="2">
        <f t="shared" si="100"/>
        <v>-1520.0209999999995</v>
      </c>
      <c r="F1609" s="5" t="str">
        <f t="shared" si="103"/>
        <v>BEARISH</v>
      </c>
      <c r="G1609" s="5" t="str">
        <f t="shared" si="102"/>
        <v>NEUTRAL</v>
      </c>
      <c r="H1609" s="5" t="str">
        <f t="shared" si="101"/>
        <v>CONFIRMED BEARISH</v>
      </c>
    </row>
    <row r="1610" spans="1:8" ht="13.5" x14ac:dyDescent="0.25">
      <c r="A1610" s="3">
        <f>TITRES_STAT!B1613</f>
        <v>44357</v>
      </c>
      <c r="B1610" s="5">
        <f>TITRES_STAT!C1613</f>
        <v>9.99</v>
      </c>
      <c r="C1610" s="5">
        <f>TITRES_STAT!D1613</f>
        <v>7.5830000000000002</v>
      </c>
      <c r="D1610" s="5">
        <f>TITRES_STAT!E1613</f>
        <v>7.8979999999999997</v>
      </c>
      <c r="E1610" s="2">
        <f t="shared" si="100"/>
        <v>-1527.9189999999994</v>
      </c>
      <c r="F1610" s="5" t="str">
        <f t="shared" si="103"/>
        <v>BULLISH</v>
      </c>
      <c r="G1610" s="5" t="str">
        <f t="shared" si="102"/>
        <v>NEUTRAL</v>
      </c>
      <c r="H1610" s="5" t="str">
        <f t="shared" si="101"/>
        <v>CONFIRMED BULLISH</v>
      </c>
    </row>
    <row r="1611" spans="1:8" ht="13.5" x14ac:dyDescent="0.25">
      <c r="A1611" s="3">
        <f>TITRES_STAT!B1614</f>
        <v>44358</v>
      </c>
      <c r="B1611" s="5">
        <f>TITRES_STAT!C1614</f>
        <v>9.99</v>
      </c>
      <c r="C1611" s="5">
        <f>TITRES_STAT!D1614</f>
        <v>7.5830000000000002</v>
      </c>
      <c r="D1611" s="5">
        <f>TITRES_STAT!E1614</f>
        <v>7.891</v>
      </c>
      <c r="E1611" s="2">
        <f t="shared" si="100"/>
        <v>-1527.9189999999994</v>
      </c>
      <c r="F1611" s="5" t="str">
        <f t="shared" si="103"/>
        <v>BEARISH</v>
      </c>
      <c r="G1611" s="5" t="str">
        <f t="shared" si="102"/>
        <v>NEUTRAL</v>
      </c>
      <c r="H1611" s="5" t="str">
        <f t="shared" si="101"/>
        <v>CONFIRMED BEARISH</v>
      </c>
    </row>
    <row r="1612" spans="1:8" ht="13.5" x14ac:dyDescent="0.25">
      <c r="A1612" s="3">
        <f>TITRES_STAT!B1615</f>
        <v>44361</v>
      </c>
      <c r="B1612" s="5">
        <f>TITRES_STAT!C1615</f>
        <v>9.99</v>
      </c>
      <c r="C1612" s="5">
        <f>TITRES_STAT!D1615</f>
        <v>7.5830000000000002</v>
      </c>
      <c r="D1612" s="5">
        <f>TITRES_STAT!E1615</f>
        <v>7.8739999999999997</v>
      </c>
      <c r="E1612" s="2">
        <f t="shared" si="100"/>
        <v>-1527.9189999999994</v>
      </c>
      <c r="F1612" s="5" t="str">
        <f t="shared" si="103"/>
        <v>BEARISH</v>
      </c>
      <c r="G1612" s="5" t="str">
        <f t="shared" si="102"/>
        <v>NEUTRAL</v>
      </c>
      <c r="H1612" s="5" t="str">
        <f t="shared" si="101"/>
        <v>CONFIRMED BEARISH</v>
      </c>
    </row>
    <row r="1613" spans="1:8" ht="13.5" x14ac:dyDescent="0.25">
      <c r="A1613" s="3">
        <f>TITRES_STAT!B1616</f>
        <v>44362</v>
      </c>
      <c r="B1613" s="5">
        <f>TITRES_STAT!C1616</f>
        <v>9.68</v>
      </c>
      <c r="C1613" s="5">
        <f>TITRES_STAT!D1616</f>
        <v>7.3479999999999999</v>
      </c>
      <c r="D1613" s="5">
        <f>TITRES_STAT!E1616</f>
        <v>7.8529999999999998</v>
      </c>
      <c r="E1613" s="2">
        <f t="shared" si="100"/>
        <v>-1535.7719999999995</v>
      </c>
      <c r="F1613" s="5" t="str">
        <f t="shared" si="103"/>
        <v>BEARISH</v>
      </c>
      <c r="G1613" s="5" t="str">
        <f t="shared" si="102"/>
        <v>NEUTRAL</v>
      </c>
      <c r="H1613" s="5" t="str">
        <f t="shared" si="101"/>
        <v>CONFIRMED BEARISH</v>
      </c>
    </row>
    <row r="1614" spans="1:8" ht="13.5" x14ac:dyDescent="0.25">
      <c r="A1614" s="3">
        <f>TITRES_STAT!B1617</f>
        <v>44363</v>
      </c>
      <c r="B1614" s="5">
        <f>TITRES_STAT!C1617</f>
        <v>9.9700000000000006</v>
      </c>
      <c r="C1614" s="5">
        <f>TITRES_STAT!D1617</f>
        <v>7.5679999999999996</v>
      </c>
      <c r="D1614" s="5">
        <f>TITRES_STAT!E1617</f>
        <v>0</v>
      </c>
      <c r="E1614" s="2">
        <f t="shared" si="100"/>
        <v>-1535.7719999999995</v>
      </c>
      <c r="F1614" s="5" t="str">
        <f t="shared" si="103"/>
        <v>BEARISH</v>
      </c>
      <c r="G1614" s="5" t="str">
        <f t="shared" si="102"/>
        <v>NEUTRAL</v>
      </c>
      <c r="H1614" s="5" t="str">
        <f t="shared" si="101"/>
        <v>CONFIRMED BEARISH</v>
      </c>
    </row>
    <row r="1615" spans="1:8" ht="13.5" x14ac:dyDescent="0.25">
      <c r="A1615" s="3">
        <f>TITRES_STAT!B1618</f>
        <v>44364</v>
      </c>
      <c r="B1615" s="5">
        <f>TITRES_STAT!C1618</f>
        <v>9.9700000000000006</v>
      </c>
      <c r="C1615" s="5">
        <f>TITRES_STAT!D1618</f>
        <v>7.5679999999999996</v>
      </c>
      <c r="D1615" s="5">
        <f>TITRES_STAT!E1618</f>
        <v>7.8719999999999999</v>
      </c>
      <c r="E1615" s="2">
        <f t="shared" si="100"/>
        <v>-1535.7719999999995</v>
      </c>
      <c r="F1615" s="5" t="str">
        <f t="shared" si="103"/>
        <v>BEARISH</v>
      </c>
      <c r="G1615" s="5" t="str">
        <f t="shared" si="102"/>
        <v>NEUTRAL</v>
      </c>
      <c r="H1615" s="5" t="str">
        <f t="shared" si="101"/>
        <v>CONFIRMED BEARISH</v>
      </c>
    </row>
    <row r="1616" spans="1:8" ht="13.5" x14ac:dyDescent="0.25">
      <c r="A1616" s="3">
        <f>TITRES_STAT!B1619</f>
        <v>44365</v>
      </c>
      <c r="B1616" s="5">
        <f>TITRES_STAT!C1619</f>
        <v>9.9700000000000006</v>
      </c>
      <c r="C1616" s="5">
        <f>TITRES_STAT!D1619</f>
        <v>7.5679999999999996</v>
      </c>
      <c r="D1616" s="5">
        <f>TITRES_STAT!E1619</f>
        <v>7.875</v>
      </c>
      <c r="E1616" s="2">
        <f t="shared" si="100"/>
        <v>-1535.7719999999995</v>
      </c>
      <c r="F1616" s="5" t="str">
        <f t="shared" si="103"/>
        <v>BEARISH</v>
      </c>
      <c r="G1616" s="5" t="str">
        <f t="shared" si="102"/>
        <v>NEUTRAL</v>
      </c>
      <c r="H1616" s="5" t="str">
        <f t="shared" si="101"/>
        <v>CONFIRMED BEARISH</v>
      </c>
    </row>
    <row r="1617" spans="1:8" ht="13.5" x14ac:dyDescent="0.25">
      <c r="A1617" s="3">
        <f>TITRES_STAT!B1620</f>
        <v>44368</v>
      </c>
      <c r="B1617" s="5">
        <f>TITRES_STAT!C1620</f>
        <v>9.9700000000000006</v>
      </c>
      <c r="C1617" s="5">
        <f>TITRES_STAT!D1620</f>
        <v>7.5679999999999996</v>
      </c>
      <c r="D1617" s="5">
        <f>TITRES_STAT!E1620</f>
        <v>7.8449999999999998</v>
      </c>
      <c r="E1617" s="2">
        <f t="shared" si="100"/>
        <v>-1535.7719999999995</v>
      </c>
      <c r="F1617" s="5" t="str">
        <f t="shared" si="103"/>
        <v>BEARISH</v>
      </c>
      <c r="G1617" s="5" t="str">
        <f t="shared" si="102"/>
        <v>NEUTRAL</v>
      </c>
      <c r="H1617" s="5" t="str">
        <f t="shared" si="101"/>
        <v>CONFIRMED BEARISH</v>
      </c>
    </row>
    <row r="1618" spans="1:8" ht="13.5" x14ac:dyDescent="0.25">
      <c r="A1618" s="3">
        <f>TITRES_STAT!B1621</f>
        <v>44369</v>
      </c>
      <c r="B1618" s="5">
        <f>TITRES_STAT!C1621</f>
        <v>9.9700000000000006</v>
      </c>
      <c r="C1618" s="5">
        <f>TITRES_STAT!D1621</f>
        <v>7.5679999999999996</v>
      </c>
      <c r="D1618" s="5">
        <f>TITRES_STAT!E1621</f>
        <v>7.859</v>
      </c>
      <c r="E1618" s="2">
        <f t="shared" si="100"/>
        <v>-1535.7719999999995</v>
      </c>
      <c r="F1618" s="5" t="str">
        <f t="shared" si="103"/>
        <v>NEUTRAL</v>
      </c>
      <c r="G1618" s="5" t="str">
        <f t="shared" si="102"/>
        <v>NEUTRAL</v>
      </c>
      <c r="H1618" s="5" t="str">
        <f t="shared" si="101"/>
        <v>NEUTRAL</v>
      </c>
    </row>
    <row r="1619" spans="1:8" ht="13.5" x14ac:dyDescent="0.25">
      <c r="A1619" s="3">
        <f>TITRES_STAT!B1622</f>
        <v>44370</v>
      </c>
      <c r="B1619" s="5">
        <f>TITRES_STAT!C1622</f>
        <v>9.9499999999999993</v>
      </c>
      <c r="C1619" s="5">
        <f>TITRES_STAT!D1622</f>
        <v>7.5529999999999999</v>
      </c>
      <c r="D1619" s="5">
        <f>TITRES_STAT!E1622</f>
        <v>0</v>
      </c>
      <c r="E1619" s="2">
        <f t="shared" si="100"/>
        <v>-1535.7719999999995</v>
      </c>
      <c r="F1619" s="5" t="str">
        <f t="shared" si="103"/>
        <v>NEUTRAL</v>
      </c>
      <c r="G1619" s="5" t="str">
        <f t="shared" si="102"/>
        <v>NEUTRAL</v>
      </c>
      <c r="H1619" s="5" t="str">
        <f t="shared" si="101"/>
        <v>NEUTRAL</v>
      </c>
    </row>
    <row r="1620" spans="1:8" ht="13.5" x14ac:dyDescent="0.25">
      <c r="A1620" s="3">
        <f>TITRES_STAT!B1623</f>
        <v>44371</v>
      </c>
      <c r="B1620" s="5">
        <f>TITRES_STAT!C1623</f>
        <v>9.9499999999999993</v>
      </c>
      <c r="C1620" s="5">
        <f>TITRES_STAT!D1623</f>
        <v>7.5529999999999999</v>
      </c>
      <c r="D1620" s="5">
        <f>TITRES_STAT!E1623</f>
        <v>7.8380000000000001</v>
      </c>
      <c r="E1620" s="2">
        <f t="shared" si="100"/>
        <v>-1535.7719999999995</v>
      </c>
      <c r="F1620" s="5" t="str">
        <f t="shared" si="103"/>
        <v>NEUTRAL</v>
      </c>
      <c r="G1620" s="5" t="str">
        <f t="shared" si="102"/>
        <v>NEUTRAL</v>
      </c>
      <c r="H1620" s="5" t="str">
        <f t="shared" si="101"/>
        <v>NEUTRAL</v>
      </c>
    </row>
    <row r="1621" spans="1:8" ht="13.5" x14ac:dyDescent="0.25">
      <c r="A1621" s="3">
        <f>TITRES_STAT!B1624</f>
        <v>44372</v>
      </c>
      <c r="B1621" s="5">
        <f>TITRES_STAT!C1624</f>
        <v>9.93</v>
      </c>
      <c r="C1621" s="5">
        <f>TITRES_STAT!D1624</f>
        <v>7.5369999999999999</v>
      </c>
      <c r="D1621" s="5">
        <f>TITRES_STAT!E1624</f>
        <v>7.7409999999999997</v>
      </c>
      <c r="E1621" s="2">
        <f t="shared" si="100"/>
        <v>-1543.5129999999995</v>
      </c>
      <c r="F1621" s="5" t="str">
        <f t="shared" si="103"/>
        <v>BEARISH</v>
      </c>
      <c r="G1621" s="5" t="str">
        <f t="shared" si="102"/>
        <v>NEUTRAL</v>
      </c>
      <c r="H1621" s="5" t="str">
        <f t="shared" si="101"/>
        <v>CONFIRMED BEARISH</v>
      </c>
    </row>
    <row r="1622" spans="1:8" ht="13.5" x14ac:dyDescent="0.25">
      <c r="A1622" s="3">
        <f>TITRES_STAT!B1625</f>
        <v>44375</v>
      </c>
      <c r="B1622" s="5">
        <f>TITRES_STAT!C1625</f>
        <v>9.8000000000000007</v>
      </c>
      <c r="C1622" s="5">
        <f>TITRES_STAT!D1625</f>
        <v>7.4390000000000001</v>
      </c>
      <c r="D1622" s="5">
        <f>TITRES_STAT!E1625</f>
        <v>7.82</v>
      </c>
      <c r="E1622" s="2">
        <f t="shared" si="100"/>
        <v>-1551.3329999999994</v>
      </c>
      <c r="F1622" s="5" t="str">
        <f t="shared" si="103"/>
        <v>BEARISH</v>
      </c>
      <c r="G1622" s="5" t="str">
        <f t="shared" si="102"/>
        <v>NEUTRAL</v>
      </c>
      <c r="H1622" s="5" t="str">
        <f t="shared" si="101"/>
        <v>CONFIRMED BEARISH</v>
      </c>
    </row>
    <row r="1623" spans="1:8" ht="13.5" x14ac:dyDescent="0.25">
      <c r="A1623" s="3">
        <f>TITRES_STAT!B1626</f>
        <v>44376</v>
      </c>
      <c r="B1623" s="5">
        <f>TITRES_STAT!C1626</f>
        <v>9.9</v>
      </c>
      <c r="C1623" s="5">
        <f>TITRES_STAT!D1626</f>
        <v>7.5149999999999997</v>
      </c>
      <c r="D1623" s="5">
        <f>TITRES_STAT!E1626</f>
        <v>7.81</v>
      </c>
      <c r="E1623" s="2">
        <f t="shared" si="100"/>
        <v>-1543.5229999999995</v>
      </c>
      <c r="F1623" s="5" t="str">
        <f t="shared" si="103"/>
        <v>BEARISH</v>
      </c>
      <c r="G1623" s="5" t="str">
        <f t="shared" si="102"/>
        <v>NEUTRAL</v>
      </c>
      <c r="H1623" s="5" t="str">
        <f t="shared" si="101"/>
        <v>CONFIRMED BEARISH</v>
      </c>
    </row>
    <row r="1624" spans="1:8" ht="13.5" x14ac:dyDescent="0.25">
      <c r="A1624" s="3">
        <f>TITRES_STAT!B1627</f>
        <v>44377</v>
      </c>
      <c r="B1624" s="5">
        <f>TITRES_STAT!C1627</f>
        <v>9.89</v>
      </c>
      <c r="C1624" s="5">
        <f>TITRES_STAT!D1627</f>
        <v>7.5069999999999997</v>
      </c>
      <c r="D1624" s="5">
        <f>TITRES_STAT!E1627</f>
        <v>7.7610000000000001</v>
      </c>
      <c r="E1624" s="2">
        <f t="shared" si="100"/>
        <v>-1551.2839999999994</v>
      </c>
      <c r="F1624" s="5" t="str">
        <f t="shared" si="103"/>
        <v>BEARISH</v>
      </c>
      <c r="G1624" s="5" t="str">
        <f t="shared" si="102"/>
        <v>NEUTRAL</v>
      </c>
      <c r="H1624" s="5" t="str">
        <f t="shared" si="101"/>
        <v>CONFIRMED BEARISH</v>
      </c>
    </row>
    <row r="1625" spans="1:8" ht="13.5" x14ac:dyDescent="0.25">
      <c r="A1625" s="3">
        <f>TITRES_STAT!B1628</f>
        <v>44378</v>
      </c>
      <c r="B1625" s="5">
        <f>TITRES_STAT!C1628</f>
        <v>9.89</v>
      </c>
      <c r="C1625" s="5">
        <f>TITRES_STAT!D1628</f>
        <v>7.5069999999999997</v>
      </c>
      <c r="D1625" s="5">
        <f>TITRES_STAT!E1628</f>
        <v>7.798</v>
      </c>
      <c r="E1625" s="2">
        <f t="shared" si="100"/>
        <v>-1551.2839999999994</v>
      </c>
      <c r="F1625" s="5" t="str">
        <f t="shared" si="103"/>
        <v>BEARISH</v>
      </c>
      <c r="G1625" s="5" t="str">
        <f t="shared" si="102"/>
        <v>NEUTRAL</v>
      </c>
      <c r="H1625" s="5" t="str">
        <f t="shared" si="101"/>
        <v>CONFIRMED BEARISH</v>
      </c>
    </row>
    <row r="1626" spans="1:8" ht="13.5" x14ac:dyDescent="0.25">
      <c r="A1626" s="3">
        <f>TITRES_STAT!B1629</f>
        <v>44379</v>
      </c>
      <c r="B1626" s="5">
        <f>TITRES_STAT!C1629</f>
        <v>9.89</v>
      </c>
      <c r="C1626" s="5">
        <f>TITRES_STAT!D1629</f>
        <v>7.5069999999999997</v>
      </c>
      <c r="D1626" s="5">
        <f>TITRES_STAT!E1629</f>
        <v>0</v>
      </c>
      <c r="E1626" s="2">
        <f t="shared" si="100"/>
        <v>-1551.2839999999994</v>
      </c>
      <c r="F1626" s="5" t="str">
        <f t="shared" si="103"/>
        <v>BEARISH</v>
      </c>
      <c r="G1626" s="5" t="str">
        <f t="shared" si="102"/>
        <v>NEUTRAL</v>
      </c>
      <c r="H1626" s="5" t="str">
        <f t="shared" si="101"/>
        <v>CONFIRMED BEARISH</v>
      </c>
    </row>
    <row r="1627" spans="1:8" ht="13.5" x14ac:dyDescent="0.25">
      <c r="A1627" s="3">
        <f>TITRES_STAT!B1630</f>
        <v>44382</v>
      </c>
      <c r="B1627" s="5">
        <f>TITRES_STAT!C1630</f>
        <v>9.89</v>
      </c>
      <c r="C1627" s="5">
        <f>TITRES_STAT!D1630</f>
        <v>7.5069999999999997</v>
      </c>
      <c r="D1627" s="5">
        <f>TITRES_STAT!E1630</f>
        <v>0</v>
      </c>
      <c r="E1627" s="2">
        <f t="shared" si="100"/>
        <v>-1551.2839999999994</v>
      </c>
      <c r="F1627" s="5" t="str">
        <f t="shared" si="103"/>
        <v>BULLISH</v>
      </c>
      <c r="G1627" s="5" t="str">
        <f t="shared" si="102"/>
        <v>NEUTRAL</v>
      </c>
      <c r="H1627" s="5" t="str">
        <f t="shared" si="101"/>
        <v>CONFIRMED BULLISH</v>
      </c>
    </row>
    <row r="1628" spans="1:8" ht="13.5" x14ac:dyDescent="0.25">
      <c r="A1628" s="3">
        <f>TITRES_STAT!B1631</f>
        <v>44383</v>
      </c>
      <c r="B1628" s="5">
        <f>TITRES_STAT!C1631</f>
        <v>9.89</v>
      </c>
      <c r="C1628" s="5">
        <f>TITRES_STAT!D1631</f>
        <v>7.5069999999999997</v>
      </c>
      <c r="D1628" s="5">
        <f>TITRES_STAT!E1631</f>
        <v>7.8090000000000002</v>
      </c>
      <c r="E1628" s="2">
        <f t="shared" si="100"/>
        <v>-1551.2839999999994</v>
      </c>
      <c r="F1628" s="5" t="str">
        <f t="shared" si="103"/>
        <v>BEARISH</v>
      </c>
      <c r="G1628" s="5" t="str">
        <f t="shared" si="102"/>
        <v>NEUTRAL</v>
      </c>
      <c r="H1628" s="5" t="str">
        <f t="shared" si="101"/>
        <v>CONFIRMED BEARISH</v>
      </c>
    </row>
    <row r="1629" spans="1:8" ht="13.5" x14ac:dyDescent="0.25">
      <c r="A1629" s="3">
        <f>TITRES_STAT!B1632</f>
        <v>44384</v>
      </c>
      <c r="B1629" s="5">
        <f>TITRES_STAT!C1632</f>
        <v>9.89</v>
      </c>
      <c r="C1629" s="5">
        <f>TITRES_STAT!D1632</f>
        <v>7.5069999999999997</v>
      </c>
      <c r="D1629" s="5">
        <f>TITRES_STAT!E1632</f>
        <v>7.8010000000000002</v>
      </c>
      <c r="E1629" s="2">
        <f t="shared" si="100"/>
        <v>-1551.2839999999994</v>
      </c>
      <c r="F1629" s="5" t="str">
        <f t="shared" si="103"/>
        <v>NEUTRAL</v>
      </c>
      <c r="G1629" s="5" t="str">
        <f t="shared" si="102"/>
        <v>NEUTRAL</v>
      </c>
      <c r="H1629" s="5" t="str">
        <f t="shared" si="101"/>
        <v>NEUTRAL</v>
      </c>
    </row>
    <row r="1630" spans="1:8" ht="13.5" x14ac:dyDescent="0.25">
      <c r="A1630" s="3">
        <f>TITRES_STAT!B1633</f>
        <v>44385</v>
      </c>
      <c r="B1630" s="5">
        <f>TITRES_STAT!C1633</f>
        <v>9.8800000000000008</v>
      </c>
      <c r="C1630" s="5">
        <f>TITRES_STAT!D1633</f>
        <v>7.4989999999999997</v>
      </c>
      <c r="D1630" s="5">
        <f>TITRES_STAT!E1633</f>
        <v>7.8040000000000003</v>
      </c>
      <c r="E1630" s="2">
        <f t="shared" si="100"/>
        <v>-1559.0879999999995</v>
      </c>
      <c r="F1630" s="5" t="str">
        <f t="shared" si="103"/>
        <v>BEARISH</v>
      </c>
      <c r="G1630" s="5" t="str">
        <f t="shared" si="102"/>
        <v>NEUTRAL</v>
      </c>
      <c r="H1630" s="5" t="str">
        <f t="shared" si="101"/>
        <v>CONFIRMED BEARISH</v>
      </c>
    </row>
    <row r="1631" spans="1:8" ht="13.5" x14ac:dyDescent="0.25">
      <c r="A1631" s="3">
        <f>TITRES_STAT!B1634</f>
        <v>44386</v>
      </c>
      <c r="B1631" s="5">
        <f>TITRES_STAT!C1634</f>
        <v>9.8800000000000008</v>
      </c>
      <c r="C1631" s="5">
        <f>TITRES_STAT!D1634</f>
        <v>7.4989999999999997</v>
      </c>
      <c r="D1631" s="5">
        <f>TITRES_STAT!E1634</f>
        <v>7.7969999999999997</v>
      </c>
      <c r="E1631" s="2">
        <f t="shared" si="100"/>
        <v>-1559.0879999999995</v>
      </c>
      <c r="F1631" s="5" t="str">
        <f t="shared" si="103"/>
        <v>BEARISH</v>
      </c>
      <c r="G1631" s="5" t="str">
        <f t="shared" si="102"/>
        <v>NEUTRAL</v>
      </c>
      <c r="H1631" s="5" t="str">
        <f t="shared" si="101"/>
        <v>CONFIRMED BEARISH</v>
      </c>
    </row>
    <row r="1632" spans="1:8" ht="13.5" x14ac:dyDescent="0.25">
      <c r="A1632" s="3">
        <f>TITRES_STAT!B1635</f>
        <v>44389</v>
      </c>
      <c r="B1632" s="5">
        <f>TITRES_STAT!C1635</f>
        <v>9.8800000000000008</v>
      </c>
      <c r="C1632" s="5">
        <f>TITRES_STAT!D1635</f>
        <v>7.4989999999999997</v>
      </c>
      <c r="D1632" s="5">
        <f>TITRES_STAT!E1635</f>
        <v>7.8040000000000003</v>
      </c>
      <c r="E1632" s="2">
        <f t="shared" si="100"/>
        <v>-1559.0879999999995</v>
      </c>
      <c r="F1632" s="5" t="str">
        <f t="shared" si="103"/>
        <v>BEARISH</v>
      </c>
      <c r="G1632" s="5" t="str">
        <f t="shared" si="102"/>
        <v>NEUTRAL</v>
      </c>
      <c r="H1632" s="5" t="str">
        <f t="shared" si="101"/>
        <v>CONFIRMED BEARISH</v>
      </c>
    </row>
    <row r="1633" spans="1:8" ht="13.5" x14ac:dyDescent="0.25">
      <c r="A1633" s="3">
        <f>TITRES_STAT!B1636</f>
        <v>44390</v>
      </c>
      <c r="B1633" s="5">
        <f>TITRES_STAT!C1636</f>
        <v>9.8800000000000008</v>
      </c>
      <c r="C1633" s="5">
        <f>TITRES_STAT!D1636</f>
        <v>7.4989999999999997</v>
      </c>
      <c r="D1633" s="5">
        <f>TITRES_STAT!E1636</f>
        <v>7.7880000000000003</v>
      </c>
      <c r="E1633" s="2">
        <f t="shared" si="100"/>
        <v>-1559.0879999999995</v>
      </c>
      <c r="F1633" s="5" t="str">
        <f t="shared" si="103"/>
        <v>BEARISH</v>
      </c>
      <c r="G1633" s="5" t="str">
        <f t="shared" si="102"/>
        <v>NEUTRAL</v>
      </c>
      <c r="H1633" s="5" t="str">
        <f t="shared" si="101"/>
        <v>CONFIRMED BEARISH</v>
      </c>
    </row>
    <row r="1634" spans="1:8" ht="13.5" x14ac:dyDescent="0.25">
      <c r="A1634" s="3">
        <f>TITRES_STAT!B1637</f>
        <v>44391</v>
      </c>
      <c r="B1634" s="5">
        <f>TITRES_STAT!C1637</f>
        <v>9.86</v>
      </c>
      <c r="C1634" s="5">
        <f>TITRES_STAT!D1637</f>
        <v>7.484</v>
      </c>
      <c r="D1634" s="5">
        <f>TITRES_STAT!E1637</f>
        <v>7.7910000000000004</v>
      </c>
      <c r="E1634" s="2">
        <f t="shared" si="100"/>
        <v>-1566.8789999999995</v>
      </c>
      <c r="F1634" s="5" t="str">
        <f t="shared" si="103"/>
        <v>BEARISH</v>
      </c>
      <c r="G1634" s="5" t="str">
        <f t="shared" si="102"/>
        <v>NEUTRAL</v>
      </c>
      <c r="H1634" s="5" t="str">
        <f t="shared" si="101"/>
        <v>CONFIRMED BEARISH</v>
      </c>
    </row>
    <row r="1635" spans="1:8" ht="13.5" x14ac:dyDescent="0.25">
      <c r="A1635" s="3">
        <f>TITRES_STAT!B1638</f>
        <v>44392</v>
      </c>
      <c r="B1635" s="5">
        <f>TITRES_STAT!C1638</f>
        <v>9.8800000000000008</v>
      </c>
      <c r="C1635" s="5">
        <f>TITRES_STAT!D1638</f>
        <v>7.4989999999999997</v>
      </c>
      <c r="D1635" s="5">
        <f>TITRES_STAT!E1638</f>
        <v>7.8040000000000003</v>
      </c>
      <c r="E1635" s="2">
        <f t="shared" si="100"/>
        <v>-1559.0749999999994</v>
      </c>
      <c r="F1635" s="5" t="str">
        <f t="shared" si="103"/>
        <v>BULLISH</v>
      </c>
      <c r="G1635" s="5" t="str">
        <f t="shared" si="102"/>
        <v>NEUTRAL</v>
      </c>
      <c r="H1635" s="5" t="str">
        <f t="shared" si="101"/>
        <v>NEUTRAL</v>
      </c>
    </row>
    <row r="1636" spans="1:8" ht="13.5" x14ac:dyDescent="0.25">
      <c r="A1636" s="3">
        <f>TITRES_STAT!B1639</f>
        <v>44393</v>
      </c>
      <c r="B1636" s="5">
        <f>TITRES_STAT!C1639</f>
        <v>9.8800000000000008</v>
      </c>
      <c r="C1636" s="5">
        <f>TITRES_STAT!D1639</f>
        <v>7.4989999999999997</v>
      </c>
      <c r="D1636" s="5">
        <f>TITRES_STAT!E1639</f>
        <v>7.8</v>
      </c>
      <c r="E1636" s="2">
        <f t="shared" si="100"/>
        <v>-1559.0749999999994</v>
      </c>
      <c r="F1636" s="5" t="str">
        <f t="shared" si="103"/>
        <v>BULLISH</v>
      </c>
      <c r="G1636" s="5" t="str">
        <f t="shared" si="102"/>
        <v>NEUTRAL</v>
      </c>
      <c r="H1636" s="5" t="str">
        <f t="shared" si="101"/>
        <v>NEUTRAL</v>
      </c>
    </row>
    <row r="1637" spans="1:8" ht="13.5" x14ac:dyDescent="0.25">
      <c r="A1637" s="3">
        <f>TITRES_STAT!B1640</f>
        <v>44396</v>
      </c>
      <c r="B1637" s="5">
        <f>TITRES_STAT!C1640</f>
        <v>9.8800000000000008</v>
      </c>
      <c r="C1637" s="5">
        <f>TITRES_STAT!D1640</f>
        <v>7.4989999999999997</v>
      </c>
      <c r="D1637" s="5">
        <f>TITRES_STAT!E1640</f>
        <v>7.7850000000000001</v>
      </c>
      <c r="E1637" s="2">
        <f t="shared" si="100"/>
        <v>-1559.0749999999994</v>
      </c>
      <c r="F1637" s="5" t="str">
        <f t="shared" si="103"/>
        <v>BULLISH</v>
      </c>
      <c r="G1637" s="5" t="str">
        <f t="shared" si="102"/>
        <v>NEUTRAL</v>
      </c>
      <c r="H1637" s="5" t="str">
        <f t="shared" si="101"/>
        <v>NEUTRAL</v>
      </c>
    </row>
    <row r="1638" spans="1:8" ht="13.5" x14ac:dyDescent="0.25">
      <c r="A1638" s="3">
        <f>TITRES_STAT!B1641</f>
        <v>44399</v>
      </c>
      <c r="B1638" s="5">
        <f>TITRES_STAT!C1641</f>
        <v>9.85</v>
      </c>
      <c r="C1638" s="5">
        <f>TITRES_STAT!D1641</f>
        <v>7.4770000000000003</v>
      </c>
      <c r="D1638" s="5">
        <f>TITRES_STAT!E1641</f>
        <v>7.7869999999999999</v>
      </c>
      <c r="E1638" s="2">
        <f t="shared" si="100"/>
        <v>-1566.8619999999994</v>
      </c>
      <c r="F1638" s="5" t="str">
        <f t="shared" si="103"/>
        <v>BEARISH</v>
      </c>
      <c r="G1638" s="5" t="str">
        <f t="shared" si="102"/>
        <v>NEUTRAL</v>
      </c>
      <c r="H1638" s="5" t="str">
        <f t="shared" si="101"/>
        <v>CONFIRMED BEARISH</v>
      </c>
    </row>
    <row r="1639" spans="1:8" ht="13.5" x14ac:dyDescent="0.25">
      <c r="A1639" s="3">
        <f>TITRES_STAT!B1642</f>
        <v>44400</v>
      </c>
      <c r="B1639" s="5">
        <f>TITRES_STAT!C1642</f>
        <v>9.8800000000000008</v>
      </c>
      <c r="C1639" s="5">
        <f>TITRES_STAT!D1642</f>
        <v>7.4989999999999997</v>
      </c>
      <c r="D1639" s="5">
        <f>TITRES_STAT!E1642</f>
        <v>7.8</v>
      </c>
      <c r="E1639" s="2">
        <f t="shared" si="100"/>
        <v>-1559.0619999999994</v>
      </c>
      <c r="F1639" s="5" t="str">
        <f t="shared" si="103"/>
        <v>BULLISH</v>
      </c>
      <c r="G1639" s="5" t="str">
        <f t="shared" si="102"/>
        <v>NEUTRAL</v>
      </c>
      <c r="H1639" s="5" t="str">
        <f t="shared" si="101"/>
        <v>CONFIRMED BULLISH</v>
      </c>
    </row>
    <row r="1640" spans="1:8" ht="13.5" x14ac:dyDescent="0.25">
      <c r="A1640" s="3">
        <f>TITRES_STAT!B1643</f>
        <v>44403</v>
      </c>
      <c r="B1640" s="5">
        <f>TITRES_STAT!C1643</f>
        <v>9.8800000000000008</v>
      </c>
      <c r="C1640" s="5">
        <f>TITRES_STAT!D1643</f>
        <v>7.4989999999999997</v>
      </c>
      <c r="D1640" s="5">
        <f>TITRES_STAT!E1643</f>
        <v>7.79</v>
      </c>
      <c r="E1640" s="2">
        <f t="shared" si="100"/>
        <v>-1559.0619999999994</v>
      </c>
      <c r="F1640" s="5" t="str">
        <f t="shared" si="103"/>
        <v>BULLISH</v>
      </c>
      <c r="G1640" s="5" t="str">
        <f t="shared" si="102"/>
        <v>NEUTRAL</v>
      </c>
      <c r="H1640" s="5" t="str">
        <f t="shared" si="101"/>
        <v>NEUTRAL</v>
      </c>
    </row>
    <row r="1641" spans="1:8" ht="13.5" x14ac:dyDescent="0.25">
      <c r="A1641" s="3">
        <f>TITRES_STAT!B1644</f>
        <v>44404</v>
      </c>
      <c r="B1641" s="5">
        <f>TITRES_STAT!C1644</f>
        <v>9.8800000000000008</v>
      </c>
      <c r="C1641" s="5">
        <f>TITRES_STAT!D1644</f>
        <v>7.4989999999999997</v>
      </c>
      <c r="D1641" s="5">
        <f>TITRES_STAT!E1644</f>
        <v>7.8040000000000003</v>
      </c>
      <c r="E1641" s="2">
        <f t="shared" si="100"/>
        <v>-1559.0619999999994</v>
      </c>
      <c r="F1641" s="5" t="str">
        <f t="shared" si="103"/>
        <v>BULLISH</v>
      </c>
      <c r="G1641" s="5" t="str">
        <f t="shared" si="102"/>
        <v>NEUTRAL</v>
      </c>
      <c r="H1641" s="5" t="str">
        <f t="shared" si="101"/>
        <v>NEUTRAL</v>
      </c>
    </row>
    <row r="1642" spans="1:8" ht="13.5" x14ac:dyDescent="0.25">
      <c r="A1642" s="3">
        <f>TITRES_STAT!B1645</f>
        <v>44405</v>
      </c>
      <c r="B1642" s="5">
        <f>TITRES_STAT!C1645</f>
        <v>9.8800000000000008</v>
      </c>
      <c r="C1642" s="5">
        <f>TITRES_STAT!D1645</f>
        <v>7.4989999999999997</v>
      </c>
      <c r="D1642" s="5">
        <f>TITRES_STAT!E1645</f>
        <v>7.8769999999999998</v>
      </c>
      <c r="E1642" s="2">
        <f t="shared" si="100"/>
        <v>-1559.0619999999994</v>
      </c>
      <c r="F1642" s="5" t="str">
        <f t="shared" si="103"/>
        <v>BULLISH</v>
      </c>
      <c r="G1642" s="5" t="str">
        <f t="shared" si="102"/>
        <v>NEUTRAL</v>
      </c>
      <c r="H1642" s="5" t="str">
        <f t="shared" si="101"/>
        <v>NEUTRAL</v>
      </c>
    </row>
    <row r="1643" spans="1:8" ht="13.5" x14ac:dyDescent="0.25">
      <c r="A1643" s="3">
        <f>TITRES_STAT!B1646</f>
        <v>44406</v>
      </c>
      <c r="B1643" s="5">
        <f>TITRES_STAT!C1646</f>
        <v>9.9700000000000006</v>
      </c>
      <c r="C1643" s="5">
        <f>TITRES_STAT!D1646</f>
        <v>7.5679999999999996</v>
      </c>
      <c r="D1643" s="5">
        <f>TITRES_STAT!E1646</f>
        <v>7.8630000000000004</v>
      </c>
      <c r="E1643" s="2">
        <f t="shared" si="100"/>
        <v>-1551.1989999999994</v>
      </c>
      <c r="F1643" s="5" t="str">
        <f t="shared" si="103"/>
        <v>BULLISH</v>
      </c>
      <c r="G1643" s="5" t="str">
        <f t="shared" si="102"/>
        <v>NEUTRAL</v>
      </c>
      <c r="H1643" s="5" t="str">
        <f t="shared" si="101"/>
        <v>CONFIRMED BULLISH</v>
      </c>
    </row>
    <row r="1644" spans="1:8" ht="13.5" x14ac:dyDescent="0.25">
      <c r="A1644" s="3">
        <f>TITRES_STAT!B1647</f>
        <v>44407</v>
      </c>
      <c r="B1644" s="5">
        <f>TITRES_STAT!C1647</f>
        <v>9.9499999999999993</v>
      </c>
      <c r="C1644" s="5">
        <f>TITRES_STAT!D1647</f>
        <v>7.5529999999999999</v>
      </c>
      <c r="D1644" s="5">
        <f>TITRES_STAT!E1647</f>
        <v>7.8179999999999996</v>
      </c>
      <c r="E1644" s="2">
        <f t="shared" si="100"/>
        <v>-1559.0169999999994</v>
      </c>
      <c r="F1644" s="5" t="str">
        <f t="shared" si="103"/>
        <v>BULLISH</v>
      </c>
      <c r="G1644" s="5" t="str">
        <f t="shared" si="102"/>
        <v>NEUTRAL</v>
      </c>
      <c r="H1644" s="5" t="str">
        <f t="shared" si="101"/>
        <v>CONFIRMED BULLISH</v>
      </c>
    </row>
    <row r="1645" spans="1:8" ht="13.5" x14ac:dyDescent="0.25">
      <c r="A1645" s="3">
        <f>TITRES_STAT!B1648</f>
        <v>44410</v>
      </c>
      <c r="B1645" s="5">
        <f>TITRES_STAT!C1648</f>
        <v>9.93</v>
      </c>
      <c r="C1645" s="5">
        <f>TITRES_STAT!D1648</f>
        <v>7.5369999999999999</v>
      </c>
      <c r="D1645" s="5">
        <f>TITRES_STAT!E1648</f>
        <v>7.82</v>
      </c>
      <c r="E1645" s="2">
        <f t="shared" si="100"/>
        <v>-1566.8369999999993</v>
      </c>
      <c r="F1645" s="5" t="str">
        <f t="shared" si="103"/>
        <v>BEARISH</v>
      </c>
      <c r="G1645" s="5" t="str">
        <f t="shared" si="102"/>
        <v>NEUTRAL</v>
      </c>
      <c r="H1645" s="5" t="str">
        <f t="shared" si="101"/>
        <v>BEARISH DIVERGENCE</v>
      </c>
    </row>
    <row r="1646" spans="1:8" ht="13.5" x14ac:dyDescent="0.25">
      <c r="A1646" s="3">
        <f>TITRES_STAT!B1649</f>
        <v>44411</v>
      </c>
      <c r="B1646" s="5">
        <f>TITRES_STAT!C1649</f>
        <v>9.9</v>
      </c>
      <c r="C1646" s="5">
        <f>TITRES_STAT!D1649</f>
        <v>7.5149999999999997</v>
      </c>
      <c r="D1646" s="5">
        <f>TITRES_STAT!E1649</f>
        <v>7.819</v>
      </c>
      <c r="E1646" s="2">
        <f t="shared" si="100"/>
        <v>-1574.6559999999993</v>
      </c>
      <c r="F1646" s="5" t="str">
        <f t="shared" si="103"/>
        <v>BEARISH</v>
      </c>
      <c r="G1646" s="5" t="str">
        <f t="shared" si="102"/>
        <v>NEUTRAL</v>
      </c>
      <c r="H1646" s="5" t="str">
        <f t="shared" si="101"/>
        <v>BEARISH DIVERGENCE</v>
      </c>
    </row>
    <row r="1647" spans="1:8" ht="13.5" x14ac:dyDescent="0.25">
      <c r="A1647" s="3">
        <f>TITRES_STAT!B1650</f>
        <v>44412</v>
      </c>
      <c r="B1647" s="5">
        <f>TITRES_STAT!C1650</f>
        <v>9.9</v>
      </c>
      <c r="C1647" s="5">
        <f>TITRES_STAT!D1650</f>
        <v>7.5149999999999997</v>
      </c>
      <c r="D1647" s="5">
        <f>TITRES_STAT!E1650</f>
        <v>7.8250000000000002</v>
      </c>
      <c r="E1647" s="2">
        <f t="shared" si="100"/>
        <v>-1574.6559999999993</v>
      </c>
      <c r="F1647" s="5" t="str">
        <f t="shared" si="103"/>
        <v>BEARISH</v>
      </c>
      <c r="G1647" s="5" t="str">
        <f t="shared" si="102"/>
        <v>NEUTRAL</v>
      </c>
      <c r="H1647" s="5" t="str">
        <f t="shared" si="101"/>
        <v>BEARISH DIVERGENCE</v>
      </c>
    </row>
    <row r="1648" spans="1:8" ht="13.5" x14ac:dyDescent="0.25">
      <c r="A1648" s="3">
        <f>TITRES_STAT!B1651</f>
        <v>44413</v>
      </c>
      <c r="B1648" s="5">
        <f>TITRES_STAT!C1651</f>
        <v>9.94</v>
      </c>
      <c r="C1648" s="5">
        <f>TITRES_STAT!D1651</f>
        <v>7.5449999999999999</v>
      </c>
      <c r="D1648" s="5">
        <f>TITRES_STAT!E1651</f>
        <v>7.851</v>
      </c>
      <c r="E1648" s="2">
        <f t="shared" si="100"/>
        <v>-1566.8049999999992</v>
      </c>
      <c r="F1648" s="5" t="str">
        <f t="shared" si="103"/>
        <v>BEARISH</v>
      </c>
      <c r="G1648" s="5" t="str">
        <f t="shared" si="102"/>
        <v>NEUTRAL</v>
      </c>
      <c r="H1648" s="5" t="str">
        <f t="shared" si="101"/>
        <v>CONFIRMED BEARISH</v>
      </c>
    </row>
    <row r="1649" spans="1:8" ht="13.5" x14ac:dyDescent="0.25">
      <c r="A1649" s="3">
        <f>TITRES_STAT!B1652</f>
        <v>44414</v>
      </c>
      <c r="B1649" s="5">
        <f>TITRES_STAT!C1652</f>
        <v>9.94</v>
      </c>
      <c r="C1649" s="5">
        <f>TITRES_STAT!D1652</f>
        <v>7.5449999999999999</v>
      </c>
      <c r="D1649" s="5">
        <f>TITRES_STAT!E1652</f>
        <v>7.8550000000000004</v>
      </c>
      <c r="E1649" s="2">
        <f t="shared" si="100"/>
        <v>-1566.8049999999992</v>
      </c>
      <c r="F1649" s="5" t="str">
        <f t="shared" si="103"/>
        <v>BEARISH</v>
      </c>
      <c r="G1649" s="5" t="str">
        <f t="shared" si="102"/>
        <v>NEUTRAL</v>
      </c>
      <c r="H1649" s="5" t="str">
        <f t="shared" si="101"/>
        <v>CONFIRMED BEARISH</v>
      </c>
    </row>
    <row r="1650" spans="1:8" ht="13.5" x14ac:dyDescent="0.25">
      <c r="A1650" s="3">
        <f>TITRES_STAT!B1653</f>
        <v>44417</v>
      </c>
      <c r="B1650" s="5">
        <f>TITRES_STAT!C1653</f>
        <v>9.9499999999999993</v>
      </c>
      <c r="C1650" s="5">
        <f>TITRES_STAT!D1653</f>
        <v>7.5529999999999999</v>
      </c>
      <c r="D1650" s="5">
        <f>TITRES_STAT!E1653</f>
        <v>7.8529999999999998</v>
      </c>
      <c r="E1650" s="2">
        <f t="shared" si="100"/>
        <v>-1558.9519999999991</v>
      </c>
      <c r="F1650" s="5" t="str">
        <f t="shared" si="103"/>
        <v>BULLISH</v>
      </c>
      <c r="G1650" s="5" t="str">
        <f t="shared" si="102"/>
        <v>NEUTRAL</v>
      </c>
      <c r="H1650" s="5" t="str">
        <f t="shared" si="101"/>
        <v>CONFIRMED BULLISH</v>
      </c>
    </row>
    <row r="1651" spans="1:8" ht="13.5" x14ac:dyDescent="0.25">
      <c r="A1651" s="3">
        <f>TITRES_STAT!B1654</f>
        <v>44419</v>
      </c>
      <c r="B1651" s="5">
        <f>TITRES_STAT!C1654</f>
        <v>9.9</v>
      </c>
      <c r="C1651" s="5">
        <f>TITRES_STAT!D1654</f>
        <v>7.5149999999999997</v>
      </c>
      <c r="D1651" s="5">
        <f>TITRES_STAT!E1654</f>
        <v>7.8209999999999997</v>
      </c>
      <c r="E1651" s="2">
        <f t="shared" si="100"/>
        <v>-1566.772999999999</v>
      </c>
      <c r="F1651" s="5" t="str">
        <f t="shared" si="103"/>
        <v>BULLISH</v>
      </c>
      <c r="G1651" s="5" t="str">
        <f t="shared" si="102"/>
        <v>NEUTRAL</v>
      </c>
      <c r="H1651" s="5" t="str">
        <f t="shared" si="101"/>
        <v>NEUTRAL</v>
      </c>
    </row>
    <row r="1652" spans="1:8" ht="13.5" x14ac:dyDescent="0.25">
      <c r="A1652" s="3">
        <f>TITRES_STAT!B1655</f>
        <v>44420</v>
      </c>
      <c r="B1652" s="5">
        <f>TITRES_STAT!C1655</f>
        <v>9.94</v>
      </c>
      <c r="C1652" s="5">
        <f>TITRES_STAT!D1655</f>
        <v>7.5449999999999999</v>
      </c>
      <c r="D1652" s="5">
        <f>TITRES_STAT!E1655</f>
        <v>8.0299999999999994</v>
      </c>
      <c r="E1652" s="2">
        <f t="shared" si="100"/>
        <v>-1558.742999999999</v>
      </c>
      <c r="F1652" s="5" t="str">
        <f t="shared" si="103"/>
        <v>BULLISH</v>
      </c>
      <c r="G1652" s="5" t="str">
        <f t="shared" si="102"/>
        <v>NEUTRAL</v>
      </c>
      <c r="H1652" s="5" t="str">
        <f t="shared" si="101"/>
        <v>CONFIRMED BULLISH</v>
      </c>
    </row>
    <row r="1653" spans="1:8" ht="13.5" x14ac:dyDescent="0.25">
      <c r="A1653" s="3">
        <f>TITRES_STAT!B1656</f>
        <v>44424</v>
      </c>
      <c r="B1653" s="5">
        <f>TITRES_STAT!C1656</f>
        <v>10.17</v>
      </c>
      <c r="C1653" s="5">
        <f>TITRES_STAT!D1656</f>
        <v>7.72</v>
      </c>
      <c r="D1653" s="5">
        <f>TITRES_STAT!E1656</f>
        <v>8.0169999999999995</v>
      </c>
      <c r="E1653" s="2">
        <f t="shared" si="100"/>
        <v>-1550.725999999999</v>
      </c>
      <c r="F1653" s="5" t="str">
        <f t="shared" si="103"/>
        <v>BULLISH</v>
      </c>
      <c r="G1653" s="5" t="str">
        <f t="shared" si="102"/>
        <v>NEUTRAL</v>
      </c>
      <c r="H1653" s="5" t="str">
        <f t="shared" si="101"/>
        <v>CONFIRMED BULLISH</v>
      </c>
    </row>
    <row r="1654" spans="1:8" ht="13.5" x14ac:dyDescent="0.25">
      <c r="A1654" s="3">
        <f>TITRES_STAT!B1657</f>
        <v>44425</v>
      </c>
      <c r="B1654" s="5">
        <f>TITRES_STAT!C1657</f>
        <v>10.15</v>
      </c>
      <c r="C1654" s="5">
        <f>TITRES_STAT!D1657</f>
        <v>7.7039999999999997</v>
      </c>
      <c r="D1654" s="5">
        <f>TITRES_STAT!E1657</f>
        <v>8.0129999999999999</v>
      </c>
      <c r="E1654" s="2">
        <f t="shared" si="100"/>
        <v>-1558.7389999999989</v>
      </c>
      <c r="F1654" s="5" t="str">
        <f t="shared" si="103"/>
        <v>BULLISH</v>
      </c>
      <c r="G1654" s="5" t="str">
        <f t="shared" si="102"/>
        <v>NEUTRAL</v>
      </c>
      <c r="H1654" s="5" t="str">
        <f t="shared" si="101"/>
        <v>CONFIRMED BULLISH</v>
      </c>
    </row>
    <row r="1655" spans="1:8" ht="13.5" x14ac:dyDescent="0.25">
      <c r="A1655" s="3">
        <f>TITRES_STAT!B1658</f>
        <v>44426</v>
      </c>
      <c r="B1655" s="5">
        <f>TITRES_STAT!C1658</f>
        <v>10.199999999999999</v>
      </c>
      <c r="C1655" s="5">
        <f>TITRES_STAT!D1658</f>
        <v>7.742</v>
      </c>
      <c r="D1655" s="5">
        <f>TITRES_STAT!E1658</f>
        <v>7.9779999999999998</v>
      </c>
      <c r="E1655" s="2">
        <f t="shared" si="100"/>
        <v>-1550.7609999999988</v>
      </c>
      <c r="F1655" s="5" t="str">
        <f t="shared" si="103"/>
        <v>BULLISH</v>
      </c>
      <c r="G1655" s="5" t="str">
        <f t="shared" si="102"/>
        <v>NEUTRAL</v>
      </c>
      <c r="H1655" s="5" t="str">
        <f t="shared" si="101"/>
        <v>CONFIRMED BULLISH</v>
      </c>
    </row>
    <row r="1656" spans="1:8" ht="13.5" x14ac:dyDescent="0.25">
      <c r="A1656" s="3">
        <f>TITRES_STAT!B1659</f>
        <v>44427</v>
      </c>
      <c r="B1656" s="5">
        <f>TITRES_STAT!C1659</f>
        <v>10.3</v>
      </c>
      <c r="C1656" s="5">
        <f>TITRES_STAT!D1659</f>
        <v>7.8179999999999996</v>
      </c>
      <c r="D1656" s="5">
        <f>TITRES_STAT!E1659</f>
        <v>7.9790000000000001</v>
      </c>
      <c r="E1656" s="2">
        <f t="shared" si="100"/>
        <v>-1542.7819999999988</v>
      </c>
      <c r="F1656" s="5" t="str">
        <f t="shared" si="103"/>
        <v>BULLISH</v>
      </c>
      <c r="G1656" s="5" t="str">
        <f t="shared" si="102"/>
        <v>NEUTRAL</v>
      </c>
      <c r="H1656" s="5" t="str">
        <f t="shared" si="101"/>
        <v>CONFIRMED BULLISH</v>
      </c>
    </row>
    <row r="1657" spans="1:8" ht="13.5" x14ac:dyDescent="0.25">
      <c r="A1657" s="3">
        <f>TITRES_STAT!B1660</f>
        <v>44428</v>
      </c>
      <c r="B1657" s="5">
        <f>TITRES_STAT!C1660</f>
        <v>10.42</v>
      </c>
      <c r="C1657" s="5">
        <f>TITRES_STAT!D1660</f>
        <v>7.9089999999999998</v>
      </c>
      <c r="D1657" s="5">
        <f>TITRES_STAT!E1660</f>
        <v>8.0760000000000005</v>
      </c>
      <c r="E1657" s="2">
        <f t="shared" si="100"/>
        <v>-1534.7059999999988</v>
      </c>
      <c r="F1657" s="5" t="str">
        <f t="shared" si="103"/>
        <v>BULLISH</v>
      </c>
      <c r="G1657" s="5" t="str">
        <f t="shared" si="102"/>
        <v>NEUTRAL</v>
      </c>
      <c r="H1657" s="5" t="str">
        <f t="shared" si="101"/>
        <v>CONFIRMED BULLISH</v>
      </c>
    </row>
    <row r="1658" spans="1:8" ht="13.5" x14ac:dyDescent="0.25">
      <c r="A1658" s="3">
        <f>TITRES_STAT!B1661</f>
        <v>44431</v>
      </c>
      <c r="B1658" s="5">
        <f>TITRES_STAT!C1661</f>
        <v>10.26</v>
      </c>
      <c r="C1658" s="5">
        <f>TITRES_STAT!D1661</f>
        <v>7.7880000000000003</v>
      </c>
      <c r="D1658" s="5">
        <f>TITRES_STAT!E1661</f>
        <v>8.0820000000000007</v>
      </c>
      <c r="E1658" s="2">
        <f t="shared" si="100"/>
        <v>-1542.7879999999989</v>
      </c>
      <c r="F1658" s="5" t="str">
        <f t="shared" si="103"/>
        <v>BULLISH</v>
      </c>
      <c r="G1658" s="5" t="str">
        <f t="shared" si="102"/>
        <v>NEUTRAL</v>
      </c>
      <c r="H1658" s="5" t="str">
        <f t="shared" si="101"/>
        <v>CONFIRMED BULLISH</v>
      </c>
    </row>
    <row r="1659" spans="1:8" ht="13.5" x14ac:dyDescent="0.25">
      <c r="A1659" s="3">
        <f>TITRES_STAT!B1662</f>
        <v>44432</v>
      </c>
      <c r="B1659" s="5">
        <f>TITRES_STAT!C1662</f>
        <v>10.23</v>
      </c>
      <c r="C1659" s="5">
        <f>TITRES_STAT!D1662</f>
        <v>7.7649999999999997</v>
      </c>
      <c r="D1659" s="5">
        <f>TITRES_STAT!E1662</f>
        <v>8.08</v>
      </c>
      <c r="E1659" s="2">
        <f t="shared" si="100"/>
        <v>-1550.8679999999988</v>
      </c>
      <c r="F1659" s="5" t="str">
        <f t="shared" si="103"/>
        <v>BULLISH</v>
      </c>
      <c r="G1659" s="5" t="str">
        <f t="shared" si="102"/>
        <v>NEUTRAL</v>
      </c>
      <c r="H1659" s="5" t="str">
        <f t="shared" si="101"/>
        <v>CONFIRMED BULLISH</v>
      </c>
    </row>
    <row r="1660" spans="1:8" ht="13.5" x14ac:dyDescent="0.25">
      <c r="A1660" s="3">
        <f>TITRES_STAT!B1663</f>
        <v>44433</v>
      </c>
      <c r="B1660" s="5">
        <f>TITRES_STAT!C1663</f>
        <v>10.23</v>
      </c>
      <c r="C1660" s="5">
        <f>TITRES_STAT!D1663</f>
        <v>7.7649999999999997</v>
      </c>
      <c r="D1660" s="5">
        <f>TITRES_STAT!E1663</f>
        <v>8.0779999999999994</v>
      </c>
      <c r="E1660" s="2">
        <f t="shared" si="100"/>
        <v>-1550.8679999999988</v>
      </c>
      <c r="F1660" s="5" t="str">
        <f t="shared" si="103"/>
        <v>BEARISH</v>
      </c>
      <c r="G1660" s="5" t="str">
        <f t="shared" si="102"/>
        <v>NEUTRAL</v>
      </c>
      <c r="H1660" s="5" t="str">
        <f t="shared" si="101"/>
        <v>BEARISH DIVERGENCE</v>
      </c>
    </row>
    <row r="1661" spans="1:8" ht="13.5" x14ac:dyDescent="0.25">
      <c r="A1661" s="3">
        <f>TITRES_STAT!B1664</f>
        <v>44434</v>
      </c>
      <c r="B1661" s="5">
        <f>TITRES_STAT!C1664</f>
        <v>10.47</v>
      </c>
      <c r="C1661" s="5">
        <f>TITRES_STAT!D1664</f>
        <v>7.9470000000000001</v>
      </c>
      <c r="D1661" s="5">
        <f>TITRES_STAT!E1664</f>
        <v>8.2539999999999996</v>
      </c>
      <c r="E1661" s="2">
        <f t="shared" si="100"/>
        <v>-1542.6139999999989</v>
      </c>
      <c r="F1661" s="5" t="str">
        <f t="shared" si="103"/>
        <v>BULLISH</v>
      </c>
      <c r="G1661" s="5" t="str">
        <f t="shared" si="102"/>
        <v>NEUTRAL</v>
      </c>
      <c r="H1661" s="5" t="str">
        <f t="shared" si="101"/>
        <v>CONFIRMED BULLISH</v>
      </c>
    </row>
    <row r="1662" spans="1:8" ht="13.5" x14ac:dyDescent="0.25">
      <c r="A1662" s="3">
        <f>TITRES_STAT!B1665</f>
        <v>44435</v>
      </c>
      <c r="B1662" s="5">
        <f>TITRES_STAT!C1665</f>
        <v>10.45</v>
      </c>
      <c r="C1662" s="5">
        <f>TITRES_STAT!D1665</f>
        <v>7.9320000000000004</v>
      </c>
      <c r="D1662" s="5">
        <f>TITRES_STAT!E1665</f>
        <v>8.27</v>
      </c>
      <c r="E1662" s="2">
        <f t="shared" si="100"/>
        <v>-1550.8839999999989</v>
      </c>
      <c r="F1662" s="5" t="str">
        <f t="shared" si="103"/>
        <v>BEARISH</v>
      </c>
      <c r="G1662" s="5" t="str">
        <f t="shared" si="102"/>
        <v>NEUTRAL</v>
      </c>
      <c r="H1662" s="5" t="str">
        <f t="shared" si="101"/>
        <v>BEARISH DIVERGENCE</v>
      </c>
    </row>
    <row r="1663" spans="1:8" ht="13.5" x14ac:dyDescent="0.25">
      <c r="A1663" s="3">
        <f>TITRES_STAT!B1666</f>
        <v>44438</v>
      </c>
      <c r="B1663" s="5">
        <f>TITRES_STAT!C1666</f>
        <v>10.47</v>
      </c>
      <c r="C1663" s="5">
        <f>TITRES_STAT!D1666</f>
        <v>7.9470000000000001</v>
      </c>
      <c r="D1663" s="5">
        <f>TITRES_STAT!E1666</f>
        <v>8.2460000000000004</v>
      </c>
      <c r="E1663" s="2">
        <f t="shared" si="100"/>
        <v>-1542.6379999999988</v>
      </c>
      <c r="F1663" s="5" t="str">
        <f t="shared" si="103"/>
        <v>BULLISH</v>
      </c>
      <c r="G1663" s="5" t="str">
        <f t="shared" si="102"/>
        <v>NEUTRAL</v>
      </c>
      <c r="H1663" s="5" t="str">
        <f t="shared" si="101"/>
        <v>CONFIRMED BULLISH</v>
      </c>
    </row>
    <row r="1664" spans="1:8" ht="13.5" x14ac:dyDescent="0.25">
      <c r="A1664" s="3">
        <f>TITRES_STAT!B1667</f>
        <v>44439</v>
      </c>
      <c r="B1664" s="5">
        <f>TITRES_STAT!C1667</f>
        <v>10.44</v>
      </c>
      <c r="C1664" s="5">
        <f>TITRES_STAT!D1667</f>
        <v>7.9240000000000004</v>
      </c>
      <c r="D1664" s="5">
        <f>TITRES_STAT!E1667</f>
        <v>8.2460000000000004</v>
      </c>
      <c r="E1664" s="2">
        <f t="shared" si="100"/>
        <v>-1550.8839999999989</v>
      </c>
      <c r="F1664" s="5" t="str">
        <f t="shared" si="103"/>
        <v>BEARISH</v>
      </c>
      <c r="G1664" s="5" t="str">
        <f t="shared" si="102"/>
        <v>NEUTRAL</v>
      </c>
      <c r="H1664" s="5" t="str">
        <f t="shared" si="101"/>
        <v>BEARISH DIVERGENCE</v>
      </c>
    </row>
    <row r="1665" spans="1:8" ht="13.5" x14ac:dyDescent="0.25">
      <c r="A1665" s="3">
        <f>TITRES_STAT!B1668</f>
        <v>44440</v>
      </c>
      <c r="B1665" s="5">
        <f>TITRES_STAT!C1668</f>
        <v>10.44</v>
      </c>
      <c r="C1665" s="5">
        <f>TITRES_STAT!D1668</f>
        <v>7.9240000000000004</v>
      </c>
      <c r="D1665" s="5">
        <f>TITRES_STAT!E1668</f>
        <v>8.1059999999999999</v>
      </c>
      <c r="E1665" s="2">
        <f t="shared" si="100"/>
        <v>-1550.8839999999989</v>
      </c>
      <c r="F1665" s="5" t="str">
        <f t="shared" si="103"/>
        <v>BEARISH</v>
      </c>
      <c r="G1665" s="5" t="str">
        <f t="shared" si="102"/>
        <v>NEUTRAL</v>
      </c>
      <c r="H1665" s="5" t="str">
        <f t="shared" si="101"/>
        <v>BEARISH DIVERGENCE</v>
      </c>
    </row>
    <row r="1666" spans="1:8" ht="13.5" x14ac:dyDescent="0.25">
      <c r="A1666" s="3">
        <f>TITRES_STAT!B1669</f>
        <v>44441</v>
      </c>
      <c r="B1666" s="5">
        <f>TITRES_STAT!C1669</f>
        <v>10.38</v>
      </c>
      <c r="C1666" s="5">
        <f>TITRES_STAT!D1669</f>
        <v>7.8789999999999996</v>
      </c>
      <c r="D1666" s="5">
        <f>TITRES_STAT!E1669</f>
        <v>8.1069999999999993</v>
      </c>
      <c r="E1666" s="2">
        <f t="shared" si="100"/>
        <v>-1558.9909999999988</v>
      </c>
      <c r="F1666" s="5" t="str">
        <f t="shared" si="103"/>
        <v>BEARISH</v>
      </c>
      <c r="G1666" s="5" t="str">
        <f t="shared" si="102"/>
        <v>NEUTRAL</v>
      </c>
      <c r="H1666" s="5" t="str">
        <f t="shared" si="101"/>
        <v>CONFIRMED BEARISH</v>
      </c>
    </row>
    <row r="1667" spans="1:8" ht="13.5" x14ac:dyDescent="0.25">
      <c r="A1667" s="3">
        <f>TITRES_STAT!B1670</f>
        <v>44442</v>
      </c>
      <c r="B1667" s="5">
        <f>TITRES_STAT!C1670</f>
        <v>10.18</v>
      </c>
      <c r="C1667" s="5">
        <f>TITRES_STAT!D1670</f>
        <v>7.7270000000000003</v>
      </c>
      <c r="D1667" s="5">
        <f>TITRES_STAT!E1670</f>
        <v>8.1159999999999997</v>
      </c>
      <c r="E1667" s="2">
        <f t="shared" si="100"/>
        <v>-1567.1069999999988</v>
      </c>
      <c r="F1667" s="5" t="str">
        <f t="shared" si="103"/>
        <v>BEARISH</v>
      </c>
      <c r="G1667" s="5" t="str">
        <f t="shared" si="102"/>
        <v>NEUTRAL</v>
      </c>
      <c r="H1667" s="5" t="str">
        <f t="shared" si="101"/>
        <v>CONFIRMED BEARISH</v>
      </c>
    </row>
    <row r="1668" spans="1:8" ht="13.5" x14ac:dyDescent="0.25">
      <c r="A1668" s="3">
        <f>TITRES_STAT!B1671</f>
        <v>44445</v>
      </c>
      <c r="B1668" s="5">
        <f>TITRES_STAT!C1671</f>
        <v>10.3</v>
      </c>
      <c r="C1668" s="5">
        <f>TITRES_STAT!D1671</f>
        <v>7.8179999999999996</v>
      </c>
      <c r="D1668" s="5">
        <f>TITRES_STAT!E1671</f>
        <v>8.1530000000000005</v>
      </c>
      <c r="E1668" s="2">
        <f t="shared" ref="E1668:E1731" si="104">IF(B1668&gt;B1667, E1667+D1668, IF(B1668&lt;B1667, E1667-D1668, E1667))</f>
        <v>-1558.9539999999988</v>
      </c>
      <c r="F1668" s="5" t="str">
        <f t="shared" si="103"/>
        <v>BEARISH</v>
      </c>
      <c r="G1668" s="5" t="str">
        <f t="shared" si="102"/>
        <v>NEUTRAL</v>
      </c>
      <c r="H1668" s="5" t="str">
        <f t="shared" si="101"/>
        <v>CONFIRMED BEARISH</v>
      </c>
    </row>
    <row r="1669" spans="1:8" ht="13.5" x14ac:dyDescent="0.25">
      <c r="A1669" s="3">
        <f>TITRES_STAT!B1672</f>
        <v>44446</v>
      </c>
      <c r="B1669" s="5">
        <f>TITRES_STAT!C1672</f>
        <v>10.3</v>
      </c>
      <c r="C1669" s="5">
        <f>TITRES_STAT!D1672</f>
        <v>7.8179999999999996</v>
      </c>
      <c r="D1669" s="5">
        <f>TITRES_STAT!E1672</f>
        <v>8.1329999999999991</v>
      </c>
      <c r="E1669" s="2">
        <f t="shared" si="104"/>
        <v>-1558.9539999999988</v>
      </c>
      <c r="F1669" s="5" t="str">
        <f t="shared" si="103"/>
        <v>BEARISH</v>
      </c>
      <c r="G1669" s="5" t="str">
        <f t="shared" si="102"/>
        <v>NEUTRAL</v>
      </c>
      <c r="H1669" s="5" t="str">
        <f t="shared" si="101"/>
        <v>CONFIRMED BEARISH</v>
      </c>
    </row>
    <row r="1670" spans="1:8" ht="13.5" x14ac:dyDescent="0.25">
      <c r="A1670" s="3">
        <f>TITRES_STAT!B1673</f>
        <v>44447</v>
      </c>
      <c r="B1670" s="5">
        <f>TITRES_STAT!C1673</f>
        <v>10.3</v>
      </c>
      <c r="C1670" s="5">
        <f>TITRES_STAT!D1673</f>
        <v>7.8179999999999996</v>
      </c>
      <c r="D1670" s="5">
        <f>TITRES_STAT!E1673</f>
        <v>7.9349999999999996</v>
      </c>
      <c r="E1670" s="2">
        <f t="shared" si="104"/>
        <v>-1558.9539999999988</v>
      </c>
      <c r="F1670" s="5" t="str">
        <f t="shared" si="103"/>
        <v>BEARISH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44448</v>
      </c>
      <c r="B1671" s="5">
        <f>TITRES_STAT!C1674</f>
        <v>10.28</v>
      </c>
      <c r="C1671" s="5">
        <f>TITRES_STAT!D1674</f>
        <v>7.8029999999999999</v>
      </c>
      <c r="D1671" s="5">
        <f>TITRES_STAT!E1674</f>
        <v>8.1129999999999995</v>
      </c>
      <c r="E1671" s="2">
        <f t="shared" si="104"/>
        <v>-1567.0669999999989</v>
      </c>
      <c r="F1671" s="5" t="str">
        <f t="shared" si="103"/>
        <v>BEARISH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CONFIRMED BEARISH</v>
      </c>
    </row>
    <row r="1672" spans="1:8" ht="13.5" x14ac:dyDescent="0.25">
      <c r="A1672" s="3">
        <f>TITRES_STAT!B1675</f>
        <v>44449</v>
      </c>
      <c r="B1672" s="5">
        <f>TITRES_STAT!C1675</f>
        <v>10.28</v>
      </c>
      <c r="C1672" s="5">
        <f>TITRES_STAT!D1675</f>
        <v>7.8029999999999999</v>
      </c>
      <c r="D1672" s="5">
        <f>TITRES_STAT!E1675</f>
        <v>0</v>
      </c>
      <c r="E1672" s="2">
        <f t="shared" si="104"/>
        <v>-1567.0669999999989</v>
      </c>
      <c r="F1672" s="5" t="str">
        <f t="shared" ref="F1672:F1735" si="107">IF(E1672&gt;E1667,"BULLISH",IF(E1672&lt;E1667,"BEARISH","NEUTRAL"))</f>
        <v>BULLISH</v>
      </c>
      <c r="G1672" s="5" t="str">
        <f t="shared" si="106"/>
        <v>NEUTRAL</v>
      </c>
      <c r="H1672" s="5" t="str">
        <f t="shared" si="105"/>
        <v>CONFIRMED BULLISH</v>
      </c>
    </row>
    <row r="1673" spans="1:8" ht="13.5" x14ac:dyDescent="0.25">
      <c r="A1673" s="3">
        <f>TITRES_STAT!B1676</f>
        <v>44452</v>
      </c>
      <c r="B1673" s="5">
        <f>TITRES_STAT!C1676</f>
        <v>10.28</v>
      </c>
      <c r="C1673" s="5">
        <f>TITRES_STAT!D1676</f>
        <v>7.8029999999999999</v>
      </c>
      <c r="D1673" s="5">
        <f>TITRES_STAT!E1676</f>
        <v>8.0570000000000004</v>
      </c>
      <c r="E1673" s="2">
        <f t="shared" si="104"/>
        <v>-1567.0669999999989</v>
      </c>
      <c r="F1673" s="5" t="str">
        <f t="shared" si="107"/>
        <v>BEARISH</v>
      </c>
      <c r="G1673" s="5" t="str">
        <f t="shared" si="106"/>
        <v>NEUTRAL</v>
      </c>
      <c r="H1673" s="5" t="str">
        <f t="shared" si="105"/>
        <v>CONFIRMED BEARISH</v>
      </c>
    </row>
    <row r="1674" spans="1:8" ht="13.5" x14ac:dyDescent="0.25">
      <c r="A1674" s="3">
        <f>TITRES_STAT!B1677</f>
        <v>44453</v>
      </c>
      <c r="B1674" s="5">
        <f>TITRES_STAT!C1677</f>
        <v>10.199999999999999</v>
      </c>
      <c r="C1674" s="5">
        <f>TITRES_STAT!D1677</f>
        <v>7.742</v>
      </c>
      <c r="D1674" s="5">
        <f>TITRES_STAT!E1677</f>
        <v>8.1020000000000003</v>
      </c>
      <c r="E1674" s="2">
        <f t="shared" si="104"/>
        <v>-1575.168999999999</v>
      </c>
      <c r="F1674" s="5" t="str">
        <f t="shared" si="107"/>
        <v>BEARISH</v>
      </c>
      <c r="G1674" s="5" t="str">
        <f t="shared" si="106"/>
        <v>NEUTRAL</v>
      </c>
      <c r="H1674" s="5" t="str">
        <f t="shared" si="105"/>
        <v>CONFIRMED BEARISH</v>
      </c>
    </row>
    <row r="1675" spans="1:8" ht="13.5" x14ac:dyDescent="0.25">
      <c r="A1675" s="3">
        <f>TITRES_STAT!B1678</f>
        <v>44454</v>
      </c>
      <c r="B1675" s="5">
        <f>TITRES_STAT!C1678</f>
        <v>10.25</v>
      </c>
      <c r="C1675" s="5">
        <f>TITRES_STAT!D1678</f>
        <v>7.78</v>
      </c>
      <c r="D1675" s="5">
        <f>TITRES_STAT!E1678</f>
        <v>0</v>
      </c>
      <c r="E1675" s="2">
        <f t="shared" si="104"/>
        <v>-1575.168999999999</v>
      </c>
      <c r="F1675" s="5" t="str">
        <f t="shared" si="107"/>
        <v>BEARISH</v>
      </c>
      <c r="G1675" s="5" t="str">
        <f t="shared" si="106"/>
        <v>NEUTRAL</v>
      </c>
      <c r="H1675" s="5" t="str">
        <f t="shared" si="105"/>
        <v>CONFIRMED BEARISH</v>
      </c>
    </row>
    <row r="1676" spans="1:8" ht="13.5" x14ac:dyDescent="0.25">
      <c r="A1676" s="3">
        <f>TITRES_STAT!B1679</f>
        <v>44455</v>
      </c>
      <c r="B1676" s="5">
        <f>TITRES_STAT!C1679</f>
        <v>10.25</v>
      </c>
      <c r="C1676" s="5">
        <f>TITRES_STAT!D1679</f>
        <v>7.78</v>
      </c>
      <c r="D1676" s="5">
        <f>TITRES_STAT!E1679</f>
        <v>8.0820000000000007</v>
      </c>
      <c r="E1676" s="2">
        <f t="shared" si="104"/>
        <v>-1575.168999999999</v>
      </c>
      <c r="F1676" s="5" t="str">
        <f t="shared" si="107"/>
        <v>BEARISH</v>
      </c>
      <c r="G1676" s="5" t="str">
        <f t="shared" si="106"/>
        <v>NEUTRAL</v>
      </c>
      <c r="H1676" s="5" t="str">
        <f t="shared" si="105"/>
        <v>CONFIRMED BEARISH</v>
      </c>
    </row>
    <row r="1677" spans="1:8" ht="13.5" x14ac:dyDescent="0.25">
      <c r="A1677" s="3">
        <f>TITRES_STAT!B1680</f>
        <v>44456</v>
      </c>
      <c r="B1677" s="5">
        <f>TITRES_STAT!C1680</f>
        <v>10.23</v>
      </c>
      <c r="C1677" s="5">
        <f>TITRES_STAT!D1680</f>
        <v>7.7649999999999997</v>
      </c>
      <c r="D1677" s="5">
        <f>TITRES_STAT!E1680</f>
        <v>0</v>
      </c>
      <c r="E1677" s="2">
        <f t="shared" si="104"/>
        <v>-1575.168999999999</v>
      </c>
      <c r="F1677" s="5" t="str">
        <f t="shared" si="107"/>
        <v>BEARISH</v>
      </c>
      <c r="G1677" s="5" t="str">
        <f t="shared" si="106"/>
        <v>NEUTRAL</v>
      </c>
      <c r="H1677" s="5" t="str">
        <f t="shared" si="105"/>
        <v>CONFIRMED BEARISH</v>
      </c>
    </row>
    <row r="1678" spans="1:8" ht="13.5" x14ac:dyDescent="0.25">
      <c r="A1678" s="3">
        <f>TITRES_STAT!B1681</f>
        <v>44459</v>
      </c>
      <c r="B1678" s="5">
        <f>TITRES_STAT!C1681</f>
        <v>10.23</v>
      </c>
      <c r="C1678" s="5">
        <f>TITRES_STAT!D1681</f>
        <v>7.7649999999999997</v>
      </c>
      <c r="D1678" s="5">
        <f>TITRES_STAT!E1681</f>
        <v>8.08</v>
      </c>
      <c r="E1678" s="2">
        <f t="shared" si="104"/>
        <v>-1575.168999999999</v>
      </c>
      <c r="F1678" s="5" t="str">
        <f t="shared" si="107"/>
        <v>BEARISH</v>
      </c>
      <c r="G1678" s="5" t="str">
        <f t="shared" si="106"/>
        <v>NEUTRAL</v>
      </c>
      <c r="H1678" s="5" t="str">
        <f t="shared" si="105"/>
        <v>CONFIRMED BEARISH</v>
      </c>
    </row>
    <row r="1679" spans="1:8" ht="13.5" x14ac:dyDescent="0.25">
      <c r="A1679" s="3">
        <f>TITRES_STAT!B1682</f>
        <v>44460</v>
      </c>
      <c r="B1679" s="5">
        <f>TITRES_STAT!C1682</f>
        <v>10.23</v>
      </c>
      <c r="C1679" s="5">
        <f>TITRES_STAT!D1682</f>
        <v>7.7649999999999997</v>
      </c>
      <c r="D1679" s="5">
        <f>TITRES_STAT!E1682</f>
        <v>8.0730000000000004</v>
      </c>
      <c r="E1679" s="2">
        <f t="shared" si="104"/>
        <v>-1575.168999999999</v>
      </c>
      <c r="F1679" s="5" t="str">
        <f t="shared" si="107"/>
        <v>NEUTRAL</v>
      </c>
      <c r="G1679" s="5" t="str">
        <f t="shared" si="106"/>
        <v>NEUTRAL</v>
      </c>
      <c r="H1679" s="5" t="str">
        <f t="shared" si="105"/>
        <v>NEUTRAL</v>
      </c>
    </row>
    <row r="1680" spans="1:8" ht="13.5" x14ac:dyDescent="0.25">
      <c r="A1680" s="3">
        <f>TITRES_STAT!B1683</f>
        <v>44461</v>
      </c>
      <c r="B1680" s="5">
        <f>TITRES_STAT!C1683</f>
        <v>10.23</v>
      </c>
      <c r="C1680" s="5">
        <f>TITRES_STAT!D1683</f>
        <v>7.7649999999999997</v>
      </c>
      <c r="D1680" s="5">
        <f>TITRES_STAT!E1683</f>
        <v>8.1289999999999996</v>
      </c>
      <c r="E1680" s="2">
        <f t="shared" si="104"/>
        <v>-1575.168999999999</v>
      </c>
      <c r="F1680" s="5" t="str">
        <f t="shared" si="107"/>
        <v>NEUTRAL</v>
      </c>
      <c r="G1680" s="5" t="str">
        <f t="shared" si="106"/>
        <v>NEUTRAL</v>
      </c>
      <c r="H1680" s="5" t="str">
        <f t="shared" si="105"/>
        <v>NEUTRAL</v>
      </c>
    </row>
    <row r="1681" spans="1:8" ht="13.5" x14ac:dyDescent="0.25">
      <c r="A1681" s="3">
        <f>TITRES_STAT!B1684</f>
        <v>44462</v>
      </c>
      <c r="B1681" s="5">
        <f>TITRES_STAT!C1684</f>
        <v>10.23</v>
      </c>
      <c r="C1681" s="5">
        <f>TITRES_STAT!D1684</f>
        <v>7.7649999999999997</v>
      </c>
      <c r="D1681" s="5">
        <f>TITRES_STAT!E1684</f>
        <v>0</v>
      </c>
      <c r="E1681" s="2">
        <f t="shared" si="104"/>
        <v>-1575.168999999999</v>
      </c>
      <c r="F1681" s="5" t="str">
        <f t="shared" si="107"/>
        <v>NEUTRAL</v>
      </c>
      <c r="G1681" s="5" t="str">
        <f t="shared" si="106"/>
        <v>NEUTRAL</v>
      </c>
      <c r="H1681" s="5" t="str">
        <f t="shared" si="105"/>
        <v>NEUTRAL</v>
      </c>
    </row>
    <row r="1682" spans="1:8" ht="13.5" x14ac:dyDescent="0.25">
      <c r="A1682" s="3">
        <f>TITRES_STAT!B1685</f>
        <v>44463</v>
      </c>
      <c r="B1682" s="5">
        <f>TITRES_STAT!C1685</f>
        <v>10.29</v>
      </c>
      <c r="C1682" s="5">
        <f>TITRES_STAT!D1685</f>
        <v>7.8109999999999999</v>
      </c>
      <c r="D1682" s="5">
        <f>TITRES_STAT!E1685</f>
        <v>8.0050000000000008</v>
      </c>
      <c r="E1682" s="2">
        <f t="shared" si="104"/>
        <v>-1567.1639999999989</v>
      </c>
      <c r="F1682" s="5" t="str">
        <f t="shared" si="107"/>
        <v>BULLISH</v>
      </c>
      <c r="G1682" s="5" t="str">
        <f t="shared" si="106"/>
        <v>NEUTRAL</v>
      </c>
      <c r="H1682" s="5" t="str">
        <f t="shared" si="105"/>
        <v>CONFIRMED BULLISH</v>
      </c>
    </row>
    <row r="1683" spans="1:8" ht="13.5" x14ac:dyDescent="0.25">
      <c r="A1683" s="3">
        <f>TITRES_STAT!B1686</f>
        <v>44466</v>
      </c>
      <c r="B1683" s="5">
        <f>TITRES_STAT!C1686</f>
        <v>10.29</v>
      </c>
      <c r="C1683" s="5">
        <f>TITRES_STAT!D1686</f>
        <v>7.8109999999999999</v>
      </c>
      <c r="D1683" s="5">
        <f>TITRES_STAT!E1686</f>
        <v>8.1519999999999992</v>
      </c>
      <c r="E1683" s="2">
        <f t="shared" si="104"/>
        <v>-1567.1639999999989</v>
      </c>
      <c r="F1683" s="5" t="str">
        <f t="shared" si="107"/>
        <v>BULLISH</v>
      </c>
      <c r="G1683" s="5" t="str">
        <f t="shared" si="106"/>
        <v>NEUTRAL</v>
      </c>
      <c r="H1683" s="5" t="str">
        <f t="shared" si="105"/>
        <v>CONFIRMED BULLISH</v>
      </c>
    </row>
    <row r="1684" spans="1:8" ht="13.5" x14ac:dyDescent="0.25">
      <c r="A1684" s="3">
        <f>TITRES_STAT!B1687</f>
        <v>44467</v>
      </c>
      <c r="B1684" s="5">
        <f>TITRES_STAT!C1687</f>
        <v>10.28</v>
      </c>
      <c r="C1684" s="5">
        <f>TITRES_STAT!D1687</f>
        <v>7.8029999999999999</v>
      </c>
      <c r="D1684" s="5">
        <f>TITRES_STAT!E1687</f>
        <v>8.09</v>
      </c>
      <c r="E1684" s="2">
        <f t="shared" si="104"/>
        <v>-1575.2539999999988</v>
      </c>
      <c r="F1684" s="5" t="str">
        <f t="shared" si="107"/>
        <v>BEARISH</v>
      </c>
      <c r="G1684" s="5" t="str">
        <f t="shared" si="106"/>
        <v>NEUTRAL</v>
      </c>
      <c r="H1684" s="5" t="str">
        <f t="shared" si="105"/>
        <v>BEARISH DIVERGENCE</v>
      </c>
    </row>
    <row r="1685" spans="1:8" ht="13.5" x14ac:dyDescent="0.25">
      <c r="A1685" s="3">
        <f>TITRES_STAT!B1688</f>
        <v>44468</v>
      </c>
      <c r="B1685" s="5">
        <f>TITRES_STAT!C1688</f>
        <v>10.29</v>
      </c>
      <c r="C1685" s="5">
        <f>TITRES_STAT!D1688</f>
        <v>7.8109999999999999</v>
      </c>
      <c r="D1685" s="5">
        <f>TITRES_STAT!E1688</f>
        <v>0</v>
      </c>
      <c r="E1685" s="2">
        <f t="shared" si="104"/>
        <v>-1575.2539999999988</v>
      </c>
      <c r="F1685" s="5" t="str">
        <f t="shared" si="107"/>
        <v>BEARISH</v>
      </c>
      <c r="G1685" s="5" t="str">
        <f t="shared" si="106"/>
        <v>NEUTRAL</v>
      </c>
      <c r="H1685" s="5" t="str">
        <f t="shared" si="105"/>
        <v>BEARISH DIVERGENCE</v>
      </c>
    </row>
    <row r="1686" spans="1:8" ht="13.5" x14ac:dyDescent="0.25">
      <c r="A1686" s="3">
        <f>TITRES_STAT!B1689</f>
        <v>44469</v>
      </c>
      <c r="B1686" s="5">
        <f>TITRES_STAT!C1689</f>
        <v>10.199999999999999</v>
      </c>
      <c r="C1686" s="5">
        <f>TITRES_STAT!D1689</f>
        <v>7.742</v>
      </c>
      <c r="D1686" s="5">
        <f>TITRES_STAT!E1689</f>
        <v>8.0790000000000006</v>
      </c>
      <c r="E1686" s="2">
        <f t="shared" si="104"/>
        <v>-1583.3329999999987</v>
      </c>
      <c r="F1686" s="5" t="str">
        <f t="shared" si="107"/>
        <v>BEARISH</v>
      </c>
      <c r="G1686" s="5" t="str">
        <f t="shared" si="106"/>
        <v>NEUTRAL</v>
      </c>
      <c r="H1686" s="5" t="str">
        <f t="shared" si="105"/>
        <v>CONFIRMED BEARISH</v>
      </c>
    </row>
    <row r="1687" spans="1:8" ht="13.5" x14ac:dyDescent="0.25">
      <c r="A1687" s="3">
        <f>TITRES_STAT!B1690</f>
        <v>44470</v>
      </c>
      <c r="B1687" s="5">
        <f>TITRES_STAT!C1690</f>
        <v>10.199999999999999</v>
      </c>
      <c r="C1687" s="5">
        <f>TITRES_STAT!D1690</f>
        <v>7.742</v>
      </c>
      <c r="D1687" s="5">
        <f>TITRES_STAT!E1690</f>
        <v>7.907</v>
      </c>
      <c r="E1687" s="2">
        <f t="shared" si="104"/>
        <v>-1583.3329999999987</v>
      </c>
      <c r="F1687" s="5" t="str">
        <f t="shared" si="107"/>
        <v>BEARISH</v>
      </c>
      <c r="G1687" s="5" t="str">
        <f t="shared" si="106"/>
        <v>NEUTRAL</v>
      </c>
      <c r="H1687" s="5" t="str">
        <f t="shared" si="105"/>
        <v>CONFIRMED BEARISH</v>
      </c>
    </row>
    <row r="1688" spans="1:8" ht="13.5" x14ac:dyDescent="0.25">
      <c r="A1688" s="3">
        <f>TITRES_STAT!B1691</f>
        <v>44473</v>
      </c>
      <c r="B1688" s="5">
        <f>TITRES_STAT!C1691</f>
        <v>10.24</v>
      </c>
      <c r="C1688" s="5">
        <f>TITRES_STAT!D1691</f>
        <v>7.7729999999999997</v>
      </c>
      <c r="D1688" s="5">
        <f>TITRES_STAT!E1691</f>
        <v>8.0579999999999998</v>
      </c>
      <c r="E1688" s="2">
        <f t="shared" si="104"/>
        <v>-1575.2749999999987</v>
      </c>
      <c r="F1688" s="5" t="str">
        <f t="shared" si="107"/>
        <v>BEARISH</v>
      </c>
      <c r="G1688" s="5" t="str">
        <f t="shared" si="106"/>
        <v>NEUTRAL</v>
      </c>
      <c r="H1688" s="5" t="str">
        <f t="shared" si="105"/>
        <v>CONFIRMED BEARISH</v>
      </c>
    </row>
    <row r="1689" spans="1:8" ht="13.5" x14ac:dyDescent="0.25">
      <c r="A1689" s="3">
        <f>TITRES_STAT!B1692</f>
        <v>44474</v>
      </c>
      <c r="B1689" s="5">
        <f>TITRES_STAT!C1692</f>
        <v>10.01</v>
      </c>
      <c r="C1689" s="5">
        <f>TITRES_STAT!D1692</f>
        <v>7.5979999999999999</v>
      </c>
      <c r="D1689" s="5">
        <f>TITRES_STAT!E1692</f>
        <v>7.9379999999999997</v>
      </c>
      <c r="E1689" s="2">
        <f t="shared" si="104"/>
        <v>-1583.2129999999988</v>
      </c>
      <c r="F1689" s="5" t="str">
        <f t="shared" si="107"/>
        <v>BEARISH</v>
      </c>
      <c r="G1689" s="5" t="str">
        <f t="shared" si="106"/>
        <v>NEUTRAL</v>
      </c>
      <c r="H1689" s="5" t="str">
        <f t="shared" si="105"/>
        <v>CONFIRMED BEARISH</v>
      </c>
    </row>
    <row r="1690" spans="1:8" ht="13.5" x14ac:dyDescent="0.25">
      <c r="A1690" s="3">
        <f>TITRES_STAT!B1693</f>
        <v>44475</v>
      </c>
      <c r="B1690" s="5">
        <f>TITRES_STAT!C1693</f>
        <v>10.199999999999999</v>
      </c>
      <c r="C1690" s="5">
        <f>TITRES_STAT!D1693</f>
        <v>7.742</v>
      </c>
      <c r="D1690" s="5">
        <f>TITRES_STAT!E1693</f>
        <v>7.8920000000000003</v>
      </c>
      <c r="E1690" s="2">
        <f t="shared" si="104"/>
        <v>-1575.3209999999988</v>
      </c>
      <c r="F1690" s="5" t="str">
        <f t="shared" si="107"/>
        <v>BEARISH</v>
      </c>
      <c r="G1690" s="5" t="str">
        <f t="shared" si="106"/>
        <v>NEUTRAL</v>
      </c>
      <c r="H1690" s="5" t="str">
        <f t="shared" si="105"/>
        <v>CONFIRMED BEARISH</v>
      </c>
    </row>
    <row r="1691" spans="1:8" ht="13.5" x14ac:dyDescent="0.25">
      <c r="A1691" s="3">
        <f>TITRES_STAT!B1694</f>
        <v>44476</v>
      </c>
      <c r="B1691" s="5">
        <f>TITRES_STAT!C1694</f>
        <v>10.050000000000001</v>
      </c>
      <c r="C1691" s="5">
        <f>TITRES_STAT!D1694</f>
        <v>7.6280000000000001</v>
      </c>
      <c r="D1691" s="5">
        <f>TITRES_STAT!E1694</f>
        <v>0</v>
      </c>
      <c r="E1691" s="2">
        <f t="shared" si="104"/>
        <v>-1575.3209999999988</v>
      </c>
      <c r="F1691" s="5" t="str">
        <f t="shared" si="107"/>
        <v>BULLISH</v>
      </c>
      <c r="G1691" s="5" t="str">
        <f t="shared" si="106"/>
        <v>NEUTRAL</v>
      </c>
      <c r="H1691" s="5" t="str">
        <f t="shared" si="105"/>
        <v>BULLISH DIVERGENCE</v>
      </c>
    </row>
    <row r="1692" spans="1:8" ht="13.5" x14ac:dyDescent="0.25">
      <c r="A1692" s="3">
        <f>TITRES_STAT!B1695</f>
        <v>44477</v>
      </c>
      <c r="B1692" s="5">
        <f>TITRES_STAT!C1695</f>
        <v>9.9600000000000009</v>
      </c>
      <c r="C1692" s="5">
        <f>TITRES_STAT!D1695</f>
        <v>7.56</v>
      </c>
      <c r="D1692" s="5">
        <f>TITRES_STAT!E1695</f>
        <v>7.83</v>
      </c>
      <c r="E1692" s="2">
        <f t="shared" si="104"/>
        <v>-1583.1509999999987</v>
      </c>
      <c r="F1692" s="5" t="str">
        <f t="shared" si="107"/>
        <v>BULLISH</v>
      </c>
      <c r="G1692" s="5" t="str">
        <f t="shared" si="106"/>
        <v>NEUTRAL</v>
      </c>
      <c r="H1692" s="5" t="str">
        <f t="shared" si="105"/>
        <v>BULLISH DIVERGENCE</v>
      </c>
    </row>
    <row r="1693" spans="1:8" ht="13.5" x14ac:dyDescent="0.25">
      <c r="A1693" s="3">
        <f>TITRES_STAT!B1696</f>
        <v>44480</v>
      </c>
      <c r="B1693" s="5">
        <f>TITRES_STAT!C1696</f>
        <v>9.9600000000000009</v>
      </c>
      <c r="C1693" s="5">
        <f>TITRES_STAT!D1696</f>
        <v>7.56</v>
      </c>
      <c r="D1693" s="5">
        <f>TITRES_STAT!E1696</f>
        <v>7.7409999999999997</v>
      </c>
      <c r="E1693" s="2">
        <f t="shared" si="104"/>
        <v>-1583.1509999999987</v>
      </c>
      <c r="F1693" s="5" t="str">
        <f t="shared" si="107"/>
        <v>BEARISH</v>
      </c>
      <c r="G1693" s="5" t="str">
        <f t="shared" si="106"/>
        <v>NEUTRAL</v>
      </c>
      <c r="H1693" s="5" t="str">
        <f t="shared" si="105"/>
        <v>CONFIRMED BEARISH</v>
      </c>
    </row>
    <row r="1694" spans="1:8" ht="13.5" x14ac:dyDescent="0.25">
      <c r="A1694" s="3">
        <f>TITRES_STAT!B1697</f>
        <v>44481</v>
      </c>
      <c r="B1694" s="5">
        <f>TITRES_STAT!C1697</f>
        <v>9.91</v>
      </c>
      <c r="C1694" s="5">
        <f>TITRES_STAT!D1697</f>
        <v>7.5220000000000002</v>
      </c>
      <c r="D1694" s="5">
        <f>TITRES_STAT!E1697</f>
        <v>7.6520000000000001</v>
      </c>
      <c r="E1694" s="2">
        <f t="shared" si="104"/>
        <v>-1590.8029999999987</v>
      </c>
      <c r="F1694" s="5" t="str">
        <f t="shared" si="107"/>
        <v>BEARISH</v>
      </c>
      <c r="G1694" s="5" t="str">
        <f t="shared" si="106"/>
        <v>NEUTRAL</v>
      </c>
      <c r="H1694" s="5" t="str">
        <f t="shared" si="105"/>
        <v>CONFIRMED BEARISH</v>
      </c>
    </row>
    <row r="1695" spans="1:8" ht="13.5" x14ac:dyDescent="0.25">
      <c r="A1695" s="3">
        <f>TITRES_STAT!B1698</f>
        <v>44482</v>
      </c>
      <c r="B1695" s="5">
        <f>TITRES_STAT!C1698</f>
        <v>9.8000000000000007</v>
      </c>
      <c r="C1695" s="5">
        <f>TITRES_STAT!D1698</f>
        <v>7.4390000000000001</v>
      </c>
      <c r="D1695" s="5">
        <f>TITRES_STAT!E1698</f>
        <v>0</v>
      </c>
      <c r="E1695" s="2">
        <f t="shared" si="104"/>
        <v>-1590.8029999999987</v>
      </c>
      <c r="F1695" s="5" t="str">
        <f t="shared" si="107"/>
        <v>BEARISH</v>
      </c>
      <c r="G1695" s="5" t="str">
        <f t="shared" si="106"/>
        <v>NEUTRAL</v>
      </c>
      <c r="H1695" s="5" t="str">
        <f t="shared" si="105"/>
        <v>CONFIRMED BEARISH</v>
      </c>
    </row>
    <row r="1696" spans="1:8" ht="13.5" x14ac:dyDescent="0.25">
      <c r="A1696" s="3">
        <f>TITRES_STAT!B1699</f>
        <v>44483</v>
      </c>
      <c r="B1696" s="5">
        <f>TITRES_STAT!C1699</f>
        <v>9.8000000000000007</v>
      </c>
      <c r="C1696" s="5">
        <f>TITRES_STAT!D1699</f>
        <v>7.4390000000000001</v>
      </c>
      <c r="D1696" s="5">
        <f>TITRES_STAT!E1699</f>
        <v>7.6859999999999999</v>
      </c>
      <c r="E1696" s="2">
        <f t="shared" si="104"/>
        <v>-1590.8029999999987</v>
      </c>
      <c r="F1696" s="5" t="str">
        <f t="shared" si="107"/>
        <v>BEARISH</v>
      </c>
      <c r="G1696" s="5" t="str">
        <f t="shared" si="106"/>
        <v>NEUTRAL</v>
      </c>
      <c r="H1696" s="5" t="str">
        <f t="shared" si="105"/>
        <v>CONFIRMED BEARISH</v>
      </c>
    </row>
    <row r="1697" spans="1:8" ht="13.5" x14ac:dyDescent="0.25">
      <c r="A1697" s="3">
        <f>TITRES_STAT!B1700</f>
        <v>44488</v>
      </c>
      <c r="B1697" s="5">
        <f>TITRES_STAT!C1700</f>
        <v>9.8000000000000007</v>
      </c>
      <c r="C1697" s="5">
        <f>TITRES_STAT!D1700</f>
        <v>7.4390000000000001</v>
      </c>
      <c r="D1697" s="5">
        <f>TITRES_STAT!E1700</f>
        <v>7.7169999999999996</v>
      </c>
      <c r="E1697" s="2">
        <f t="shared" si="104"/>
        <v>-1590.8029999999987</v>
      </c>
      <c r="F1697" s="5" t="str">
        <f t="shared" si="107"/>
        <v>BEARISH</v>
      </c>
      <c r="G1697" s="5" t="str">
        <f t="shared" si="106"/>
        <v>NEUTRAL</v>
      </c>
      <c r="H1697" s="5" t="str">
        <f t="shared" si="105"/>
        <v>CONFIRMED BEARISH</v>
      </c>
    </row>
    <row r="1698" spans="1:8" ht="13.5" x14ac:dyDescent="0.25">
      <c r="A1698" s="3">
        <f>TITRES_STAT!B1701</f>
        <v>44489</v>
      </c>
      <c r="B1698" s="5">
        <f>TITRES_STAT!C1701</f>
        <v>9.8000000000000007</v>
      </c>
      <c r="C1698" s="5">
        <f>TITRES_STAT!D1701</f>
        <v>7.4390000000000001</v>
      </c>
      <c r="D1698" s="5">
        <f>TITRES_STAT!E1701</f>
        <v>0</v>
      </c>
      <c r="E1698" s="2">
        <f t="shared" si="104"/>
        <v>-1590.8029999999987</v>
      </c>
      <c r="F1698" s="5" t="str">
        <f t="shared" si="107"/>
        <v>BEARISH</v>
      </c>
      <c r="G1698" s="5" t="str">
        <f t="shared" si="106"/>
        <v>NEUTRAL</v>
      </c>
      <c r="H1698" s="5" t="str">
        <f t="shared" si="105"/>
        <v>CONFIRMED BEARISH</v>
      </c>
    </row>
    <row r="1699" spans="1:8" ht="13.5" x14ac:dyDescent="0.25">
      <c r="A1699" s="3">
        <f>TITRES_STAT!B1702</f>
        <v>44490</v>
      </c>
      <c r="B1699" s="5">
        <f>TITRES_STAT!C1702</f>
        <v>9.77</v>
      </c>
      <c r="C1699" s="5">
        <f>TITRES_STAT!D1702</f>
        <v>7.4160000000000004</v>
      </c>
      <c r="D1699" s="5">
        <f>TITRES_STAT!E1702</f>
        <v>7.7080000000000002</v>
      </c>
      <c r="E1699" s="2">
        <f t="shared" si="104"/>
        <v>-1598.5109999999988</v>
      </c>
      <c r="F1699" s="5" t="str">
        <f t="shared" si="107"/>
        <v>BEARISH</v>
      </c>
      <c r="G1699" s="5" t="str">
        <f t="shared" si="106"/>
        <v>NEUTRAL</v>
      </c>
      <c r="H1699" s="5" t="str">
        <f t="shared" si="105"/>
        <v>CONFIRMED BEARISH</v>
      </c>
    </row>
    <row r="1700" spans="1:8" ht="13.5" x14ac:dyDescent="0.25">
      <c r="A1700" s="3">
        <f>TITRES_STAT!B1703</f>
        <v>44491</v>
      </c>
      <c r="B1700" s="5">
        <f>TITRES_STAT!C1703</f>
        <v>9.77</v>
      </c>
      <c r="C1700" s="5">
        <f>TITRES_STAT!D1703</f>
        <v>7.4160000000000004</v>
      </c>
      <c r="D1700" s="5">
        <f>TITRES_STAT!E1703</f>
        <v>7.52</v>
      </c>
      <c r="E1700" s="2">
        <f t="shared" si="104"/>
        <v>-1598.5109999999988</v>
      </c>
      <c r="F1700" s="5" t="str">
        <f t="shared" si="107"/>
        <v>BEARISH</v>
      </c>
      <c r="G1700" s="5" t="str">
        <f t="shared" si="106"/>
        <v>NEUTRAL</v>
      </c>
      <c r="H1700" s="5" t="str">
        <f t="shared" si="105"/>
        <v>CONFIRMED BEARISH</v>
      </c>
    </row>
    <row r="1701" spans="1:8" ht="13.5" x14ac:dyDescent="0.25">
      <c r="A1701" s="3">
        <f>TITRES_STAT!B1704</f>
        <v>44494</v>
      </c>
      <c r="B1701" s="5">
        <f>TITRES_STAT!C1704</f>
        <v>9.8000000000000007</v>
      </c>
      <c r="C1701" s="5">
        <f>TITRES_STAT!D1704</f>
        <v>7.4390000000000001</v>
      </c>
      <c r="D1701" s="5">
        <f>TITRES_STAT!E1704</f>
        <v>7.52</v>
      </c>
      <c r="E1701" s="2">
        <f t="shared" si="104"/>
        <v>-1590.9909999999988</v>
      </c>
      <c r="F1701" s="5" t="str">
        <f t="shared" si="107"/>
        <v>BEARISH</v>
      </c>
      <c r="G1701" s="5" t="str">
        <f t="shared" si="106"/>
        <v>NEUTRAL</v>
      </c>
      <c r="H1701" s="5" t="str">
        <f t="shared" si="105"/>
        <v>NEUTRAL</v>
      </c>
    </row>
    <row r="1702" spans="1:8" ht="13.5" x14ac:dyDescent="0.25">
      <c r="A1702" s="3">
        <f>TITRES_STAT!B1705</f>
        <v>44495</v>
      </c>
      <c r="B1702" s="5">
        <f>TITRES_STAT!C1705</f>
        <v>9.52</v>
      </c>
      <c r="C1702" s="5">
        <f>TITRES_STAT!D1705</f>
        <v>7.226</v>
      </c>
      <c r="D1702" s="5">
        <f>TITRES_STAT!E1705</f>
        <v>7.52</v>
      </c>
      <c r="E1702" s="2">
        <f t="shared" si="104"/>
        <v>-1598.5109999999988</v>
      </c>
      <c r="F1702" s="5" t="str">
        <f t="shared" si="107"/>
        <v>BEARISH</v>
      </c>
      <c r="G1702" s="5" t="str">
        <f t="shared" si="106"/>
        <v>NEUTRAL</v>
      </c>
      <c r="H1702" s="5" t="str">
        <f t="shared" si="105"/>
        <v>CONFIRMED BEARISH</v>
      </c>
    </row>
    <row r="1703" spans="1:8" ht="13.5" x14ac:dyDescent="0.25">
      <c r="A1703" s="3">
        <f>TITRES_STAT!B1706</f>
        <v>44496</v>
      </c>
      <c r="B1703" s="5">
        <f>TITRES_STAT!C1706</f>
        <v>9.52</v>
      </c>
      <c r="C1703" s="5">
        <f>TITRES_STAT!D1706</f>
        <v>7.226</v>
      </c>
      <c r="D1703" s="5">
        <f>TITRES_STAT!E1706</f>
        <v>7.5350000000000001</v>
      </c>
      <c r="E1703" s="2">
        <f t="shared" si="104"/>
        <v>-1598.5109999999988</v>
      </c>
      <c r="F1703" s="5" t="str">
        <f t="shared" si="107"/>
        <v>BEARISH</v>
      </c>
      <c r="G1703" s="5" t="str">
        <f t="shared" si="106"/>
        <v>NEUTRAL</v>
      </c>
      <c r="H1703" s="5" t="str">
        <f t="shared" si="105"/>
        <v>CONFIRMED BEARISH</v>
      </c>
    </row>
    <row r="1704" spans="1:8" ht="13.5" x14ac:dyDescent="0.25">
      <c r="A1704" s="3">
        <f>TITRES_STAT!B1707</f>
        <v>44497</v>
      </c>
      <c r="B1704" s="5">
        <f>TITRES_STAT!C1707</f>
        <v>9.52</v>
      </c>
      <c r="C1704" s="5">
        <f>TITRES_STAT!D1707</f>
        <v>7.226</v>
      </c>
      <c r="D1704" s="5">
        <f>TITRES_STAT!E1707</f>
        <v>7.5119999999999996</v>
      </c>
      <c r="E1704" s="2">
        <f t="shared" si="104"/>
        <v>-1598.5109999999988</v>
      </c>
      <c r="F1704" s="5" t="str">
        <f t="shared" si="107"/>
        <v>NEUTRAL</v>
      </c>
      <c r="G1704" s="5" t="str">
        <f t="shared" si="106"/>
        <v>NEUTRAL</v>
      </c>
      <c r="H1704" s="5" t="str">
        <f t="shared" si="105"/>
        <v>NEUTRAL</v>
      </c>
    </row>
    <row r="1705" spans="1:8" ht="13.5" x14ac:dyDescent="0.25">
      <c r="A1705" s="3">
        <f>TITRES_STAT!B1708</f>
        <v>44498</v>
      </c>
      <c r="B1705" s="5">
        <f>TITRES_STAT!C1708</f>
        <v>9.52</v>
      </c>
      <c r="C1705" s="5">
        <f>TITRES_STAT!D1708</f>
        <v>7.226</v>
      </c>
      <c r="D1705" s="5">
        <f>TITRES_STAT!E1708</f>
        <v>7.6619999999999999</v>
      </c>
      <c r="E1705" s="2">
        <f t="shared" si="104"/>
        <v>-1598.5109999999988</v>
      </c>
      <c r="F1705" s="5" t="str">
        <f t="shared" si="107"/>
        <v>NEUTRAL</v>
      </c>
      <c r="G1705" s="5" t="str">
        <f t="shared" si="106"/>
        <v>NEUTRAL</v>
      </c>
      <c r="H1705" s="5" t="str">
        <f t="shared" si="105"/>
        <v>NEUTRAL</v>
      </c>
    </row>
    <row r="1706" spans="1:8" ht="13.5" x14ac:dyDescent="0.25">
      <c r="A1706" s="3">
        <f>TITRES_STAT!B1709</f>
        <v>44501</v>
      </c>
      <c r="B1706" s="5">
        <f>TITRES_STAT!C1709</f>
        <v>9.51</v>
      </c>
      <c r="C1706" s="5">
        <f>TITRES_STAT!D1709</f>
        <v>7.2190000000000003</v>
      </c>
      <c r="D1706" s="5">
        <f>TITRES_STAT!E1709</f>
        <v>7.6589999999999998</v>
      </c>
      <c r="E1706" s="2">
        <f t="shared" si="104"/>
        <v>-1606.1699999999989</v>
      </c>
      <c r="F1706" s="5" t="str">
        <f t="shared" si="107"/>
        <v>BEARISH</v>
      </c>
      <c r="G1706" s="5" t="str">
        <f t="shared" si="106"/>
        <v>NEUTRAL</v>
      </c>
      <c r="H1706" s="5" t="str">
        <f t="shared" si="105"/>
        <v>CONFIRMED BEARISH</v>
      </c>
    </row>
    <row r="1707" spans="1:8" ht="13.5" x14ac:dyDescent="0.25">
      <c r="A1707" s="3">
        <f>TITRES_STAT!B1710</f>
        <v>44502</v>
      </c>
      <c r="B1707" s="5">
        <f>TITRES_STAT!C1710</f>
        <v>9.6999999999999993</v>
      </c>
      <c r="C1707" s="5">
        <f>TITRES_STAT!D1710</f>
        <v>7.3630000000000004</v>
      </c>
      <c r="D1707" s="5">
        <f>TITRES_STAT!E1710</f>
        <v>7.5090000000000003</v>
      </c>
      <c r="E1707" s="2">
        <f t="shared" si="104"/>
        <v>-1598.6609999999989</v>
      </c>
      <c r="F1707" s="5" t="str">
        <f t="shared" si="107"/>
        <v>BEARISH</v>
      </c>
      <c r="G1707" s="5" t="str">
        <f t="shared" si="106"/>
        <v>NEUTRAL</v>
      </c>
      <c r="H1707" s="5" t="str">
        <f t="shared" si="105"/>
        <v>BEARISH DIVERGENCE</v>
      </c>
    </row>
    <row r="1708" spans="1:8" ht="13.5" x14ac:dyDescent="0.25">
      <c r="A1708" s="3">
        <f>TITRES_STAT!B1711</f>
        <v>44503</v>
      </c>
      <c r="B1708" s="5">
        <f>TITRES_STAT!C1711</f>
        <v>9.6999999999999993</v>
      </c>
      <c r="C1708" s="5">
        <f>TITRES_STAT!D1711</f>
        <v>7.3630000000000004</v>
      </c>
      <c r="D1708" s="5">
        <f>TITRES_STAT!E1711</f>
        <v>7.2830000000000004</v>
      </c>
      <c r="E1708" s="2">
        <f t="shared" si="104"/>
        <v>-1598.6609999999989</v>
      </c>
      <c r="F1708" s="5" t="str">
        <f t="shared" si="107"/>
        <v>BEARISH</v>
      </c>
      <c r="G1708" s="5" t="str">
        <f t="shared" si="106"/>
        <v>NEUTRAL</v>
      </c>
      <c r="H1708" s="5" t="str">
        <f t="shared" si="105"/>
        <v>BEARISH DIVERGENCE</v>
      </c>
    </row>
    <row r="1709" spans="1:8" ht="13.5" x14ac:dyDescent="0.25">
      <c r="A1709" s="3">
        <f>TITRES_STAT!B1712</f>
        <v>44504</v>
      </c>
      <c r="B1709" s="5">
        <f>TITRES_STAT!C1712</f>
        <v>9.5</v>
      </c>
      <c r="C1709" s="5">
        <f>TITRES_STAT!D1712</f>
        <v>7.2110000000000003</v>
      </c>
      <c r="D1709" s="5">
        <f>TITRES_STAT!E1712</f>
        <v>0</v>
      </c>
      <c r="E1709" s="2">
        <f t="shared" si="104"/>
        <v>-1598.6609999999989</v>
      </c>
      <c r="F1709" s="5" t="str">
        <f t="shared" si="107"/>
        <v>BEARISH</v>
      </c>
      <c r="G1709" s="5" t="str">
        <f t="shared" si="106"/>
        <v>NEUTRAL</v>
      </c>
      <c r="H1709" s="5" t="str">
        <f t="shared" si="105"/>
        <v>CONFIRMED BEARISH</v>
      </c>
    </row>
    <row r="1710" spans="1:8" ht="13.5" x14ac:dyDescent="0.25">
      <c r="A1710" s="3">
        <f>TITRES_STAT!B1713</f>
        <v>44505</v>
      </c>
      <c r="B1710" s="5">
        <f>TITRES_STAT!C1713</f>
        <v>9.2200000000000006</v>
      </c>
      <c r="C1710" s="5">
        <f>TITRES_STAT!D1713</f>
        <v>6.9980000000000002</v>
      </c>
      <c r="D1710" s="5">
        <f>TITRES_STAT!E1713</f>
        <v>7.2830000000000004</v>
      </c>
      <c r="E1710" s="2">
        <f t="shared" si="104"/>
        <v>-1605.9439999999988</v>
      </c>
      <c r="F1710" s="5" t="str">
        <f t="shared" si="107"/>
        <v>BEARISH</v>
      </c>
      <c r="G1710" s="5" t="str">
        <f t="shared" si="106"/>
        <v>NEUTRAL</v>
      </c>
      <c r="H1710" s="5" t="str">
        <f t="shared" si="105"/>
        <v>CONFIRMED BEARISH</v>
      </c>
    </row>
    <row r="1711" spans="1:8" ht="13.5" x14ac:dyDescent="0.25">
      <c r="A1711" s="3">
        <f>TITRES_STAT!B1714</f>
        <v>44508</v>
      </c>
      <c r="B1711" s="5">
        <f>TITRES_STAT!C1714</f>
        <v>9.2200000000000006</v>
      </c>
      <c r="C1711" s="5">
        <f>TITRES_STAT!D1714</f>
        <v>6.9980000000000002</v>
      </c>
      <c r="D1711" s="5">
        <f>TITRES_STAT!E1714</f>
        <v>7.4249999999999998</v>
      </c>
      <c r="E1711" s="2">
        <f t="shared" si="104"/>
        <v>-1605.9439999999988</v>
      </c>
      <c r="F1711" s="5" t="str">
        <f t="shared" si="107"/>
        <v>BULLISH</v>
      </c>
      <c r="G1711" s="5" t="str">
        <f t="shared" si="106"/>
        <v>NEUTRAL</v>
      </c>
      <c r="H1711" s="5" t="str">
        <f t="shared" si="105"/>
        <v>BULLISH DIVERGENCE</v>
      </c>
    </row>
    <row r="1712" spans="1:8" ht="13.5" x14ac:dyDescent="0.25">
      <c r="A1712" s="3">
        <f>TITRES_STAT!B1715</f>
        <v>44509</v>
      </c>
      <c r="B1712" s="5">
        <f>TITRES_STAT!C1715</f>
        <v>9.2200000000000006</v>
      </c>
      <c r="C1712" s="5">
        <f>TITRES_STAT!D1715</f>
        <v>6.9980000000000002</v>
      </c>
      <c r="D1712" s="5">
        <f>TITRES_STAT!E1715</f>
        <v>7.4249999999999998</v>
      </c>
      <c r="E1712" s="2">
        <f t="shared" si="104"/>
        <v>-1605.9439999999988</v>
      </c>
      <c r="F1712" s="5" t="str">
        <f t="shared" si="107"/>
        <v>BEARISH</v>
      </c>
      <c r="G1712" s="5" t="str">
        <f t="shared" si="106"/>
        <v>NEUTRAL</v>
      </c>
      <c r="H1712" s="5" t="str">
        <f t="shared" si="105"/>
        <v>CONFIRMED BEARISH</v>
      </c>
    </row>
    <row r="1713" spans="1:8" ht="13.5" x14ac:dyDescent="0.25">
      <c r="A1713" s="3">
        <f>TITRES_STAT!B1716</f>
        <v>44510</v>
      </c>
      <c r="B1713" s="5">
        <f>TITRES_STAT!C1716</f>
        <v>9.4</v>
      </c>
      <c r="C1713" s="5">
        <f>TITRES_STAT!D1716</f>
        <v>7.1349999999999998</v>
      </c>
      <c r="D1713" s="5">
        <f>TITRES_STAT!E1716</f>
        <v>7.4169999999999998</v>
      </c>
      <c r="E1713" s="2">
        <f t="shared" si="104"/>
        <v>-1598.5269999999989</v>
      </c>
      <c r="F1713" s="5" t="str">
        <f t="shared" si="107"/>
        <v>BULLISH</v>
      </c>
      <c r="G1713" s="5" t="str">
        <f t="shared" si="106"/>
        <v>NEUTRAL</v>
      </c>
      <c r="H1713" s="5" t="str">
        <f t="shared" si="105"/>
        <v>BULLISH DIVERGENCE</v>
      </c>
    </row>
    <row r="1714" spans="1:8" ht="13.5" x14ac:dyDescent="0.25">
      <c r="A1714" s="3">
        <f>TITRES_STAT!B1717</f>
        <v>44511</v>
      </c>
      <c r="B1714" s="5">
        <f>TITRES_STAT!C1717</f>
        <v>9.4</v>
      </c>
      <c r="C1714" s="5">
        <f>TITRES_STAT!D1717</f>
        <v>7.1349999999999998</v>
      </c>
      <c r="D1714" s="5">
        <f>TITRES_STAT!E1717</f>
        <v>7.2830000000000004</v>
      </c>
      <c r="E1714" s="2">
        <f t="shared" si="104"/>
        <v>-1598.5269999999989</v>
      </c>
      <c r="F1714" s="5" t="str">
        <f t="shared" si="107"/>
        <v>BULLISH</v>
      </c>
      <c r="G1714" s="5" t="str">
        <f t="shared" si="106"/>
        <v>NEUTRAL</v>
      </c>
      <c r="H1714" s="5" t="str">
        <f t="shared" si="105"/>
        <v>BULLISH DIVERGENCE</v>
      </c>
    </row>
    <row r="1715" spans="1:8" ht="13.5" x14ac:dyDescent="0.25">
      <c r="A1715" s="3">
        <f>TITRES_STAT!B1718</f>
        <v>44512</v>
      </c>
      <c r="B1715" s="5">
        <f>TITRES_STAT!C1718</f>
        <v>9.39</v>
      </c>
      <c r="C1715" s="5">
        <f>TITRES_STAT!D1718</f>
        <v>7.1269999999999998</v>
      </c>
      <c r="D1715" s="5">
        <f>TITRES_STAT!E1718</f>
        <v>0</v>
      </c>
      <c r="E1715" s="2">
        <f t="shared" si="104"/>
        <v>-1598.5269999999989</v>
      </c>
      <c r="F1715" s="5" t="str">
        <f t="shared" si="107"/>
        <v>BULLISH</v>
      </c>
      <c r="G1715" s="5" t="str">
        <f t="shared" si="106"/>
        <v>NEUTRAL</v>
      </c>
      <c r="H1715" s="5" t="str">
        <f t="shared" si="105"/>
        <v>CONFIRMED BULLISH</v>
      </c>
    </row>
    <row r="1716" spans="1:8" ht="13.5" x14ac:dyDescent="0.25">
      <c r="A1716" s="3">
        <f>TITRES_STAT!B1719</f>
        <v>44515</v>
      </c>
      <c r="B1716" s="5">
        <f>TITRES_STAT!C1719</f>
        <v>9.2200000000000006</v>
      </c>
      <c r="C1716" s="5">
        <f>TITRES_STAT!D1719</f>
        <v>6.9980000000000002</v>
      </c>
      <c r="D1716" s="5">
        <f>TITRES_STAT!E1719</f>
        <v>7.2720000000000002</v>
      </c>
      <c r="E1716" s="2">
        <f t="shared" si="104"/>
        <v>-1605.7989999999988</v>
      </c>
      <c r="F1716" s="5" t="str">
        <f t="shared" si="107"/>
        <v>BULLISH</v>
      </c>
      <c r="G1716" s="5" t="str">
        <f t="shared" si="106"/>
        <v>NEUTRAL</v>
      </c>
      <c r="H1716" s="5" t="str">
        <f t="shared" si="105"/>
        <v>NEUTRAL</v>
      </c>
    </row>
    <row r="1717" spans="1:8" ht="13.5" x14ac:dyDescent="0.25">
      <c r="A1717" s="3">
        <f>TITRES_STAT!B1720</f>
        <v>44516</v>
      </c>
      <c r="B1717" s="5">
        <f>TITRES_STAT!C1720</f>
        <v>9.2200000000000006</v>
      </c>
      <c r="C1717" s="5">
        <f>TITRES_STAT!D1720</f>
        <v>6.9980000000000002</v>
      </c>
      <c r="D1717" s="5">
        <f>TITRES_STAT!E1720</f>
        <v>0</v>
      </c>
      <c r="E1717" s="2">
        <f t="shared" si="104"/>
        <v>-1605.7989999999988</v>
      </c>
      <c r="F1717" s="5" t="str">
        <f t="shared" si="107"/>
        <v>BULLISH</v>
      </c>
      <c r="G1717" s="5" t="str">
        <f t="shared" si="106"/>
        <v>NEUTRAL</v>
      </c>
      <c r="H1717" s="5" t="str">
        <f t="shared" si="105"/>
        <v>NEUTRAL</v>
      </c>
    </row>
    <row r="1718" spans="1:8" ht="13.5" x14ac:dyDescent="0.25">
      <c r="A1718" s="3">
        <f>TITRES_STAT!B1721</f>
        <v>44517</v>
      </c>
      <c r="B1718" s="5">
        <f>TITRES_STAT!C1721</f>
        <v>9.1999999999999993</v>
      </c>
      <c r="C1718" s="5">
        <f>TITRES_STAT!D1721</f>
        <v>6.9829999999999997</v>
      </c>
      <c r="D1718" s="5">
        <f>TITRES_STAT!E1721</f>
        <v>7.23</v>
      </c>
      <c r="E1718" s="2">
        <f t="shared" si="104"/>
        <v>-1613.0289999999989</v>
      </c>
      <c r="F1718" s="5" t="str">
        <f t="shared" si="107"/>
        <v>BEARISH</v>
      </c>
      <c r="G1718" s="5" t="str">
        <f t="shared" si="106"/>
        <v>NEUTRAL</v>
      </c>
      <c r="H1718" s="5" t="str">
        <f t="shared" si="105"/>
        <v>CONFIRMED BEARISH</v>
      </c>
    </row>
    <row r="1719" spans="1:8" ht="13.5" x14ac:dyDescent="0.25">
      <c r="A1719" s="3">
        <f>TITRES_STAT!B1722</f>
        <v>44518</v>
      </c>
      <c r="B1719" s="5">
        <f>TITRES_STAT!C1722</f>
        <v>9.1999999999999993</v>
      </c>
      <c r="C1719" s="5">
        <f>TITRES_STAT!D1722</f>
        <v>6.9829999999999997</v>
      </c>
      <c r="D1719" s="5">
        <f>TITRES_STAT!E1722</f>
        <v>7.2350000000000003</v>
      </c>
      <c r="E1719" s="2">
        <f t="shared" si="104"/>
        <v>-1613.0289999999989</v>
      </c>
      <c r="F1719" s="5" t="str">
        <f t="shared" si="107"/>
        <v>BEARISH</v>
      </c>
      <c r="G1719" s="5" t="str">
        <f t="shared" si="106"/>
        <v>NEUTRAL</v>
      </c>
      <c r="H1719" s="5" t="str">
        <f t="shared" si="105"/>
        <v>CONFIRMED BEARISH</v>
      </c>
    </row>
    <row r="1720" spans="1:8" ht="13.5" x14ac:dyDescent="0.25">
      <c r="A1720" s="3">
        <f>TITRES_STAT!B1723</f>
        <v>44519</v>
      </c>
      <c r="B1720" s="5">
        <f>TITRES_STAT!C1723</f>
        <v>9.15</v>
      </c>
      <c r="C1720" s="5">
        <f>TITRES_STAT!D1723</f>
        <v>6.9450000000000003</v>
      </c>
      <c r="D1720" s="5">
        <f>TITRES_STAT!E1723</f>
        <v>7.2279999999999998</v>
      </c>
      <c r="E1720" s="2">
        <f t="shared" si="104"/>
        <v>-1620.2569999999989</v>
      </c>
      <c r="F1720" s="5" t="str">
        <f t="shared" si="107"/>
        <v>BEARISH</v>
      </c>
      <c r="G1720" s="5" t="str">
        <f t="shared" si="106"/>
        <v>NEUTRAL</v>
      </c>
      <c r="H1720" s="5" t="str">
        <f t="shared" si="105"/>
        <v>CONFIRMED BEARISH</v>
      </c>
    </row>
    <row r="1721" spans="1:8" ht="13.5" x14ac:dyDescent="0.25">
      <c r="A1721" s="3">
        <f>TITRES_STAT!B1724</f>
        <v>44522</v>
      </c>
      <c r="B1721" s="5">
        <f>TITRES_STAT!C1724</f>
        <v>9.16</v>
      </c>
      <c r="C1721" s="5">
        <f>TITRES_STAT!D1724</f>
        <v>6.9530000000000003</v>
      </c>
      <c r="D1721" s="5">
        <f>TITRES_STAT!E1724</f>
        <v>7.4290000000000003</v>
      </c>
      <c r="E1721" s="2">
        <f t="shared" si="104"/>
        <v>-1612.8279999999988</v>
      </c>
      <c r="F1721" s="5" t="str">
        <f t="shared" si="107"/>
        <v>BEARISH</v>
      </c>
      <c r="G1721" s="5" t="str">
        <f t="shared" si="106"/>
        <v>NEUTRAL</v>
      </c>
      <c r="H1721" s="5" t="str">
        <f t="shared" si="105"/>
        <v>CONFIRMED BEARISH</v>
      </c>
    </row>
    <row r="1722" spans="1:8" ht="13.5" x14ac:dyDescent="0.25">
      <c r="A1722" s="3">
        <f>TITRES_STAT!B1725</f>
        <v>44523</v>
      </c>
      <c r="B1722" s="5">
        <f>TITRES_STAT!C1725</f>
        <v>9.51</v>
      </c>
      <c r="C1722" s="5">
        <f>TITRES_STAT!D1725</f>
        <v>7.2190000000000003</v>
      </c>
      <c r="D1722" s="5">
        <f>TITRES_STAT!E1725</f>
        <v>0</v>
      </c>
      <c r="E1722" s="2">
        <f t="shared" si="104"/>
        <v>-1612.8279999999988</v>
      </c>
      <c r="F1722" s="5" t="str">
        <f t="shared" si="107"/>
        <v>BEARISH</v>
      </c>
      <c r="G1722" s="5" t="str">
        <f t="shared" si="106"/>
        <v>NEUTRAL</v>
      </c>
      <c r="H1722" s="5" t="str">
        <f t="shared" si="105"/>
        <v>BEARISH DIVERGENCE</v>
      </c>
    </row>
    <row r="1723" spans="1:8" ht="13.5" x14ac:dyDescent="0.25">
      <c r="A1723" s="3">
        <f>TITRES_STAT!B1726</f>
        <v>44524</v>
      </c>
      <c r="B1723" s="5">
        <f>TITRES_STAT!C1726</f>
        <v>9.4</v>
      </c>
      <c r="C1723" s="5">
        <f>TITRES_STAT!D1726</f>
        <v>7.1349999999999998</v>
      </c>
      <c r="D1723" s="5">
        <f>TITRES_STAT!E1726</f>
        <v>7.4960000000000004</v>
      </c>
      <c r="E1723" s="2">
        <f t="shared" si="104"/>
        <v>-1620.3239999999989</v>
      </c>
      <c r="F1723" s="5" t="str">
        <f t="shared" si="107"/>
        <v>BEARISH</v>
      </c>
      <c r="G1723" s="5" t="str">
        <f t="shared" si="106"/>
        <v>NEUTRAL</v>
      </c>
      <c r="H1723" s="5" t="str">
        <f t="shared" si="105"/>
        <v>BEARISH DIVERGENCE</v>
      </c>
    </row>
    <row r="1724" spans="1:8" ht="13.5" x14ac:dyDescent="0.25">
      <c r="A1724" s="3">
        <f>TITRES_STAT!B1727</f>
        <v>44525</v>
      </c>
      <c r="B1724" s="5">
        <f>TITRES_STAT!C1727</f>
        <v>9.4</v>
      </c>
      <c r="C1724" s="5">
        <f>TITRES_STAT!D1727</f>
        <v>7.1349999999999998</v>
      </c>
      <c r="D1724" s="5">
        <f>TITRES_STAT!E1727</f>
        <v>7.4640000000000004</v>
      </c>
      <c r="E1724" s="2">
        <f t="shared" si="104"/>
        <v>-1620.3239999999989</v>
      </c>
      <c r="F1724" s="5" t="str">
        <f t="shared" si="107"/>
        <v>BEARISH</v>
      </c>
      <c r="G1724" s="5" t="str">
        <f t="shared" si="106"/>
        <v>NEUTRAL</v>
      </c>
      <c r="H1724" s="5" t="str">
        <f t="shared" si="105"/>
        <v>BEARISH DIVERGENCE</v>
      </c>
    </row>
    <row r="1725" spans="1:8" ht="13.5" x14ac:dyDescent="0.25">
      <c r="A1725" s="3">
        <f>TITRES_STAT!B1728</f>
        <v>44526</v>
      </c>
      <c r="B1725" s="5">
        <f>TITRES_STAT!C1728</f>
        <v>9.49</v>
      </c>
      <c r="C1725" s="5">
        <f>TITRES_STAT!D1728</f>
        <v>7.2030000000000003</v>
      </c>
      <c r="D1725" s="5">
        <f>TITRES_STAT!E1728</f>
        <v>7.1479999999999997</v>
      </c>
      <c r="E1725" s="2">
        <f t="shared" si="104"/>
        <v>-1613.175999999999</v>
      </c>
      <c r="F1725" s="5" t="str">
        <f t="shared" si="107"/>
        <v>BULLISH</v>
      </c>
      <c r="G1725" s="5" t="str">
        <f t="shared" si="106"/>
        <v>NEUTRAL</v>
      </c>
      <c r="H1725" s="5" t="str">
        <f t="shared" si="105"/>
        <v>CONFIRMED BULLISH</v>
      </c>
    </row>
    <row r="1726" spans="1:8" ht="13.5" x14ac:dyDescent="0.25">
      <c r="A1726" s="3">
        <f>TITRES_STAT!B1729</f>
        <v>44529</v>
      </c>
      <c r="B1726" s="5">
        <f>TITRES_STAT!C1729</f>
        <v>9.4499999999999993</v>
      </c>
      <c r="C1726" s="5">
        <f>TITRES_STAT!D1729</f>
        <v>7.173</v>
      </c>
      <c r="D1726" s="5">
        <f>TITRES_STAT!E1729</f>
        <v>7.4560000000000004</v>
      </c>
      <c r="E1726" s="2">
        <f t="shared" si="104"/>
        <v>-1620.6319999999989</v>
      </c>
      <c r="F1726" s="5" t="str">
        <f t="shared" si="107"/>
        <v>BEARISH</v>
      </c>
      <c r="G1726" s="5" t="str">
        <f t="shared" si="106"/>
        <v>NEUTRAL</v>
      </c>
      <c r="H1726" s="5" t="str">
        <f t="shared" si="105"/>
        <v>BEARISH DIVERGENCE</v>
      </c>
    </row>
    <row r="1727" spans="1:8" ht="13.5" x14ac:dyDescent="0.25">
      <c r="A1727" s="3">
        <f>TITRES_STAT!B1730</f>
        <v>44530</v>
      </c>
      <c r="B1727" s="5">
        <f>TITRES_STAT!C1730</f>
        <v>9.0500000000000007</v>
      </c>
      <c r="C1727" s="5">
        <f>TITRES_STAT!D1730</f>
        <v>6.8689999999999998</v>
      </c>
      <c r="D1727" s="5">
        <f>TITRES_STAT!E1730</f>
        <v>7.3620000000000001</v>
      </c>
      <c r="E1727" s="2">
        <f t="shared" si="104"/>
        <v>-1627.993999999999</v>
      </c>
      <c r="F1727" s="5" t="str">
        <f t="shared" si="107"/>
        <v>BEARISH</v>
      </c>
      <c r="G1727" s="5" t="str">
        <f t="shared" si="106"/>
        <v>NEUTRAL</v>
      </c>
      <c r="H1727" s="5" t="str">
        <f t="shared" si="105"/>
        <v>CONFIRMED BEARISH</v>
      </c>
    </row>
    <row r="1728" spans="1:8" ht="13.5" x14ac:dyDescent="0.25">
      <c r="A1728" s="3">
        <f>TITRES_STAT!B1731</f>
        <v>44531</v>
      </c>
      <c r="B1728" s="5">
        <f>TITRES_STAT!C1731</f>
        <v>9.44</v>
      </c>
      <c r="C1728" s="5">
        <f>TITRES_STAT!D1731</f>
        <v>7.165</v>
      </c>
      <c r="D1728" s="5">
        <f>TITRES_STAT!E1731</f>
        <v>7.2119999999999997</v>
      </c>
      <c r="E1728" s="2">
        <f t="shared" si="104"/>
        <v>-1620.781999999999</v>
      </c>
      <c r="F1728" s="5" t="str">
        <f t="shared" si="107"/>
        <v>BEARISH</v>
      </c>
      <c r="G1728" s="5" t="str">
        <f t="shared" si="106"/>
        <v>NEUTRAL</v>
      </c>
      <c r="H1728" s="5" t="str">
        <f t="shared" si="105"/>
        <v>BEARISH DIVERGENCE</v>
      </c>
    </row>
    <row r="1729" spans="1:8" ht="13.5" x14ac:dyDescent="0.25">
      <c r="A1729" s="3">
        <f>TITRES_STAT!B1732</f>
        <v>44532</v>
      </c>
      <c r="B1729" s="5">
        <f>TITRES_STAT!C1732</f>
        <v>9.44</v>
      </c>
      <c r="C1729" s="5">
        <f>TITRES_STAT!D1732</f>
        <v>7.165</v>
      </c>
      <c r="D1729" s="5">
        <f>TITRES_STAT!E1732</f>
        <v>7.1879999999999997</v>
      </c>
      <c r="E1729" s="2">
        <f t="shared" si="104"/>
        <v>-1620.781999999999</v>
      </c>
      <c r="F1729" s="5" t="str">
        <f t="shared" si="107"/>
        <v>BEARISH</v>
      </c>
      <c r="G1729" s="5" t="str">
        <f t="shared" si="106"/>
        <v>NEUTRAL</v>
      </c>
      <c r="H1729" s="5" t="str">
        <f t="shared" si="105"/>
        <v>BEARISH DIVERGENCE</v>
      </c>
    </row>
    <row r="1730" spans="1:8" ht="13.5" x14ac:dyDescent="0.25">
      <c r="A1730" s="3">
        <f>TITRES_STAT!B1733</f>
        <v>44533</v>
      </c>
      <c r="B1730" s="5">
        <f>TITRES_STAT!C1733</f>
        <v>9.1199999999999992</v>
      </c>
      <c r="C1730" s="5">
        <f>TITRES_STAT!D1733</f>
        <v>6.923</v>
      </c>
      <c r="D1730" s="5">
        <f>TITRES_STAT!E1733</f>
        <v>7.1879999999999997</v>
      </c>
      <c r="E1730" s="2">
        <f t="shared" si="104"/>
        <v>-1627.9699999999991</v>
      </c>
      <c r="F1730" s="5" t="str">
        <f t="shared" si="107"/>
        <v>BEARISH</v>
      </c>
      <c r="G1730" s="5" t="str">
        <f t="shared" si="106"/>
        <v>NEUTRAL</v>
      </c>
      <c r="H1730" s="5" t="str">
        <f t="shared" si="105"/>
        <v>CONFIRMED BEARISH</v>
      </c>
    </row>
    <row r="1731" spans="1:8" ht="13.5" x14ac:dyDescent="0.25">
      <c r="A1731" s="3">
        <f>TITRES_STAT!B1734</f>
        <v>44536</v>
      </c>
      <c r="B1731" s="5">
        <f>TITRES_STAT!C1734</f>
        <v>9.1</v>
      </c>
      <c r="C1731" s="5">
        <f>TITRES_STAT!D1734</f>
        <v>6.907</v>
      </c>
      <c r="D1731" s="5">
        <f>TITRES_STAT!E1734</f>
        <v>7.1269999999999998</v>
      </c>
      <c r="E1731" s="2">
        <f t="shared" si="104"/>
        <v>-1635.0969999999991</v>
      </c>
      <c r="F1731" s="5" t="str">
        <f t="shared" si="107"/>
        <v>BEARISH</v>
      </c>
      <c r="G1731" s="5" t="str">
        <f t="shared" si="106"/>
        <v>NEUTRAL</v>
      </c>
      <c r="H1731" s="5" t="str">
        <f t="shared" si="105"/>
        <v>CONFIRMED BEARISH</v>
      </c>
    </row>
    <row r="1732" spans="1:8" ht="13.5" x14ac:dyDescent="0.25">
      <c r="A1732" s="3">
        <f>TITRES_STAT!B1735</f>
        <v>44537</v>
      </c>
      <c r="B1732" s="5">
        <f>TITRES_STAT!C1735</f>
        <v>9.1</v>
      </c>
      <c r="C1732" s="5">
        <f>TITRES_STAT!D1735</f>
        <v>6.907</v>
      </c>
      <c r="D1732" s="5">
        <f>TITRES_STAT!E1735</f>
        <v>7.0759999999999996</v>
      </c>
      <c r="E1732" s="2">
        <f t="shared" ref="E1732:E1795" si="108">IF(B1732&gt;B1731, E1731+D1732, IF(B1732&lt;B1731, E1731-D1732, E1731))</f>
        <v>-1635.0969999999991</v>
      </c>
      <c r="F1732" s="5" t="str">
        <f t="shared" si="107"/>
        <v>BEARISH</v>
      </c>
      <c r="G1732" s="5" t="str">
        <f t="shared" si="106"/>
        <v>NEUTRAL</v>
      </c>
      <c r="H1732" s="5" t="str">
        <f t="shared" si="105"/>
        <v>BEARISH DIVERGENCE</v>
      </c>
    </row>
    <row r="1733" spans="1:8" ht="13.5" x14ac:dyDescent="0.25">
      <c r="A1733" s="3">
        <f>TITRES_STAT!B1736</f>
        <v>44538</v>
      </c>
      <c r="B1733" s="5">
        <f>TITRES_STAT!C1736</f>
        <v>9</v>
      </c>
      <c r="C1733" s="5">
        <f>TITRES_STAT!D1736</f>
        <v>6.8310000000000004</v>
      </c>
      <c r="D1733" s="5">
        <f>TITRES_STAT!E1736</f>
        <v>0</v>
      </c>
      <c r="E1733" s="2">
        <f t="shared" si="108"/>
        <v>-1635.0969999999991</v>
      </c>
      <c r="F1733" s="5" t="str">
        <f t="shared" si="107"/>
        <v>BEARISH</v>
      </c>
      <c r="G1733" s="5" t="str">
        <f t="shared" si="106"/>
        <v>NEUTRAL</v>
      </c>
      <c r="H1733" s="5" t="str">
        <f t="shared" si="105"/>
        <v>CONFIRMED BEARISH</v>
      </c>
    </row>
    <row r="1734" spans="1:8" ht="13.5" x14ac:dyDescent="0.25">
      <c r="A1734" s="3">
        <f>TITRES_STAT!B1737</f>
        <v>44539</v>
      </c>
      <c r="B1734" s="5">
        <f>TITRES_STAT!C1737</f>
        <v>8.92</v>
      </c>
      <c r="C1734" s="5">
        <f>TITRES_STAT!D1737</f>
        <v>6.7709999999999999</v>
      </c>
      <c r="D1734" s="5">
        <f>TITRES_STAT!E1737</f>
        <v>0</v>
      </c>
      <c r="E1734" s="2">
        <f t="shared" si="108"/>
        <v>-1635.0969999999991</v>
      </c>
      <c r="F1734" s="5" t="str">
        <f t="shared" si="107"/>
        <v>BEARISH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44540</v>
      </c>
      <c r="B1735" s="5">
        <f>TITRES_STAT!C1738</f>
        <v>8.92</v>
      </c>
      <c r="C1735" s="5">
        <f>TITRES_STAT!D1738</f>
        <v>6.7709999999999999</v>
      </c>
      <c r="D1735" s="5">
        <f>TITRES_STAT!E1738</f>
        <v>0</v>
      </c>
      <c r="E1735" s="2">
        <f t="shared" si="108"/>
        <v>-1635.0969999999991</v>
      </c>
      <c r="F1735" s="5" t="str">
        <f t="shared" si="107"/>
        <v>BEARISH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CONFIRMED BEARISH</v>
      </c>
    </row>
    <row r="1736" spans="1:8" ht="13.5" x14ac:dyDescent="0.25">
      <c r="A1736" s="3">
        <f>TITRES_STAT!B1739</f>
        <v>44543</v>
      </c>
      <c r="B1736" s="5">
        <f>TITRES_STAT!C1739</f>
        <v>8.92</v>
      </c>
      <c r="C1736" s="5">
        <f>TITRES_STAT!D1739</f>
        <v>6.7709999999999999</v>
      </c>
      <c r="D1736" s="5">
        <f>TITRES_STAT!E1739</f>
        <v>6.73</v>
      </c>
      <c r="E1736" s="2">
        <f t="shared" si="108"/>
        <v>-1635.0969999999991</v>
      </c>
      <c r="F1736" s="5" t="str">
        <f t="shared" ref="F1736:F1799" si="111">IF(E1736&gt;E1731,"BULLISH",IF(E1736&lt;E1731,"BEARISH","NEUTRAL"))</f>
        <v>NEUTRAL</v>
      </c>
      <c r="G1736" s="5" t="str">
        <f t="shared" si="110"/>
        <v>NEUTRAL</v>
      </c>
      <c r="H1736" s="5" t="str">
        <f t="shared" si="109"/>
        <v>NEUTRAL</v>
      </c>
    </row>
    <row r="1737" spans="1:8" ht="13.5" x14ac:dyDescent="0.25">
      <c r="A1737" s="3">
        <f>TITRES_STAT!B1740</f>
        <v>44544</v>
      </c>
      <c r="B1737" s="5">
        <f>TITRES_STAT!C1740</f>
        <v>8.92</v>
      </c>
      <c r="C1737" s="5">
        <f>TITRES_STAT!D1740</f>
        <v>6.7709999999999999</v>
      </c>
      <c r="D1737" s="5">
        <f>TITRES_STAT!E1740</f>
        <v>6.7489999999999997</v>
      </c>
      <c r="E1737" s="2">
        <f t="shared" si="108"/>
        <v>-1635.0969999999991</v>
      </c>
      <c r="F1737" s="5" t="str">
        <f t="shared" si="111"/>
        <v>NEUTRAL</v>
      </c>
      <c r="G1737" s="5" t="str">
        <f t="shared" si="110"/>
        <v>NEUTRAL</v>
      </c>
      <c r="H1737" s="5" t="str">
        <f t="shared" si="109"/>
        <v>NEUTRAL</v>
      </c>
    </row>
    <row r="1738" spans="1:8" ht="13.5" x14ac:dyDescent="0.25">
      <c r="A1738" s="3">
        <f>TITRES_STAT!B1741</f>
        <v>44545</v>
      </c>
      <c r="B1738" s="5">
        <f>TITRES_STAT!C1741</f>
        <v>8.51</v>
      </c>
      <c r="C1738" s="5">
        <f>TITRES_STAT!D1741</f>
        <v>6.46</v>
      </c>
      <c r="D1738" s="5">
        <f>TITRES_STAT!E1741</f>
        <v>6.7370000000000001</v>
      </c>
      <c r="E1738" s="2">
        <f t="shared" si="108"/>
        <v>-1641.8339999999992</v>
      </c>
      <c r="F1738" s="5" t="str">
        <f t="shared" si="111"/>
        <v>BEARISH</v>
      </c>
      <c r="G1738" s="5" t="str">
        <f t="shared" si="110"/>
        <v>NEUTRAL</v>
      </c>
      <c r="H1738" s="5" t="str">
        <f t="shared" si="109"/>
        <v>CONFIRMED BEARISH</v>
      </c>
    </row>
    <row r="1739" spans="1:8" ht="13.5" x14ac:dyDescent="0.25">
      <c r="A1739" s="3">
        <f>TITRES_STAT!B1742</f>
        <v>44546</v>
      </c>
      <c r="B1739" s="5">
        <f>TITRES_STAT!C1742</f>
        <v>8.61</v>
      </c>
      <c r="C1739" s="5">
        <f>TITRES_STAT!D1742</f>
        <v>6.5350000000000001</v>
      </c>
      <c r="D1739" s="5">
        <f>TITRES_STAT!E1742</f>
        <v>6.7910000000000004</v>
      </c>
      <c r="E1739" s="2">
        <f t="shared" si="108"/>
        <v>-1635.0429999999992</v>
      </c>
      <c r="F1739" s="5" t="str">
        <f t="shared" si="111"/>
        <v>BULLISH</v>
      </c>
      <c r="G1739" s="5" t="str">
        <f t="shared" si="110"/>
        <v>NEUTRAL</v>
      </c>
      <c r="H1739" s="5" t="str">
        <f t="shared" si="109"/>
        <v>BULLISH DIVERGENCE</v>
      </c>
    </row>
    <row r="1740" spans="1:8" ht="13.5" x14ac:dyDescent="0.25">
      <c r="A1740" s="3">
        <f>TITRES_STAT!B1743</f>
        <v>44550</v>
      </c>
      <c r="B1740" s="5">
        <f>TITRES_STAT!C1743</f>
        <v>8.61</v>
      </c>
      <c r="C1740" s="5">
        <f>TITRES_STAT!D1743</f>
        <v>6.5350000000000001</v>
      </c>
      <c r="D1740" s="5">
        <f>TITRES_STAT!E1743</f>
        <v>6.798</v>
      </c>
      <c r="E1740" s="2">
        <f t="shared" si="108"/>
        <v>-1635.0429999999992</v>
      </c>
      <c r="F1740" s="5" t="str">
        <f t="shared" si="111"/>
        <v>BULLISH</v>
      </c>
      <c r="G1740" s="5" t="str">
        <f t="shared" si="110"/>
        <v>NEUTRAL</v>
      </c>
      <c r="H1740" s="5" t="str">
        <f t="shared" si="109"/>
        <v>BULLISH DIVERGENCE</v>
      </c>
    </row>
    <row r="1741" spans="1:8" ht="13.5" x14ac:dyDescent="0.25">
      <c r="A1741" s="3">
        <f>TITRES_STAT!B1744</f>
        <v>44551</v>
      </c>
      <c r="B1741" s="5">
        <f>TITRES_STAT!C1744</f>
        <v>8.6</v>
      </c>
      <c r="C1741" s="5">
        <f>TITRES_STAT!D1744</f>
        <v>6.5279999999999996</v>
      </c>
      <c r="D1741" s="5">
        <f>TITRES_STAT!E1744</f>
        <v>6.8150000000000004</v>
      </c>
      <c r="E1741" s="2">
        <f t="shared" si="108"/>
        <v>-1641.8579999999993</v>
      </c>
      <c r="F1741" s="5" t="str">
        <f t="shared" si="111"/>
        <v>BEARISH</v>
      </c>
      <c r="G1741" s="5" t="str">
        <f t="shared" si="110"/>
        <v>NEUTRAL</v>
      </c>
      <c r="H1741" s="5" t="str">
        <f t="shared" si="109"/>
        <v>CONFIRMED BEARISH</v>
      </c>
    </row>
    <row r="1742" spans="1:8" ht="13.5" x14ac:dyDescent="0.25">
      <c r="A1742" s="3">
        <f>TITRES_STAT!B1745</f>
        <v>44552</v>
      </c>
      <c r="B1742" s="5">
        <f>TITRES_STAT!C1745</f>
        <v>8.61</v>
      </c>
      <c r="C1742" s="5">
        <f>TITRES_STAT!D1745</f>
        <v>6.5350000000000001</v>
      </c>
      <c r="D1742" s="5">
        <f>TITRES_STAT!E1745</f>
        <v>0</v>
      </c>
      <c r="E1742" s="2">
        <f t="shared" si="108"/>
        <v>-1641.8579999999993</v>
      </c>
      <c r="F1742" s="5" t="str">
        <f t="shared" si="111"/>
        <v>BEARISH</v>
      </c>
      <c r="G1742" s="5" t="str">
        <f t="shared" si="110"/>
        <v>NEUTRAL</v>
      </c>
      <c r="H1742" s="5" t="str">
        <f t="shared" si="109"/>
        <v>CONFIRMED BEARISH</v>
      </c>
    </row>
    <row r="1743" spans="1:8" ht="13.5" x14ac:dyDescent="0.25">
      <c r="A1743" s="3">
        <f>TITRES_STAT!B1746</f>
        <v>44553</v>
      </c>
      <c r="B1743" s="5">
        <f>TITRES_STAT!C1746</f>
        <v>8.6</v>
      </c>
      <c r="C1743" s="5">
        <f>TITRES_STAT!D1746</f>
        <v>6.5279999999999996</v>
      </c>
      <c r="D1743" s="5">
        <f>TITRES_STAT!E1746</f>
        <v>6.8319999999999999</v>
      </c>
      <c r="E1743" s="2">
        <f t="shared" si="108"/>
        <v>-1648.6899999999994</v>
      </c>
      <c r="F1743" s="5" t="str">
        <f t="shared" si="111"/>
        <v>BEARISH</v>
      </c>
      <c r="G1743" s="5" t="str">
        <f t="shared" si="110"/>
        <v>NEUTRAL</v>
      </c>
      <c r="H1743" s="5" t="str">
        <f t="shared" si="109"/>
        <v>BEARISH DIVERGENCE</v>
      </c>
    </row>
    <row r="1744" spans="1:8" ht="13.5" x14ac:dyDescent="0.25">
      <c r="A1744" s="3">
        <f>TITRES_STAT!B1747</f>
        <v>44554</v>
      </c>
      <c r="B1744" s="5">
        <f>TITRES_STAT!C1747</f>
        <v>8.6</v>
      </c>
      <c r="C1744" s="5">
        <f>TITRES_STAT!D1747</f>
        <v>6.5279999999999996</v>
      </c>
      <c r="D1744" s="5">
        <f>TITRES_STAT!E1747</f>
        <v>7.0490000000000004</v>
      </c>
      <c r="E1744" s="2">
        <f t="shared" si="108"/>
        <v>-1648.6899999999994</v>
      </c>
      <c r="F1744" s="5" t="str">
        <f t="shared" si="111"/>
        <v>BEARISH</v>
      </c>
      <c r="G1744" s="5" t="str">
        <f t="shared" si="110"/>
        <v>NEUTRAL</v>
      </c>
      <c r="H1744" s="5" t="str">
        <f t="shared" si="109"/>
        <v>CONFIRMED BEARISH</v>
      </c>
    </row>
    <row r="1745" spans="1:8" ht="13.5" x14ac:dyDescent="0.25">
      <c r="A1745" s="3">
        <f>TITRES_STAT!B1748</f>
        <v>44557</v>
      </c>
      <c r="B1745" s="5">
        <f>TITRES_STAT!C1748</f>
        <v>8.65</v>
      </c>
      <c r="C1745" s="5">
        <f>TITRES_STAT!D1748</f>
        <v>6.5659999999999998</v>
      </c>
      <c r="D1745" s="5">
        <f>TITRES_STAT!E1748</f>
        <v>7.0979999999999999</v>
      </c>
      <c r="E1745" s="2">
        <f t="shared" si="108"/>
        <v>-1641.5919999999994</v>
      </c>
      <c r="F1745" s="5" t="str">
        <f t="shared" si="111"/>
        <v>BEARISH</v>
      </c>
      <c r="G1745" s="5" t="str">
        <f t="shared" si="110"/>
        <v>NEUTRAL</v>
      </c>
      <c r="H1745" s="5" t="str">
        <f t="shared" si="109"/>
        <v>BEARISH DIVERGENCE</v>
      </c>
    </row>
    <row r="1746" spans="1:8" ht="13.5" x14ac:dyDescent="0.25">
      <c r="A1746" s="3">
        <f>TITRES_STAT!B1749</f>
        <v>44558</v>
      </c>
      <c r="B1746" s="5">
        <f>TITRES_STAT!C1749</f>
        <v>8.99</v>
      </c>
      <c r="C1746" s="5">
        <f>TITRES_STAT!D1749</f>
        <v>6.8239999999999998</v>
      </c>
      <c r="D1746" s="5">
        <f>TITRES_STAT!E1749</f>
        <v>7.3010000000000002</v>
      </c>
      <c r="E1746" s="2">
        <f t="shared" si="108"/>
        <v>-1634.2909999999995</v>
      </c>
      <c r="F1746" s="5" t="str">
        <f t="shared" si="111"/>
        <v>BULLISH</v>
      </c>
      <c r="G1746" s="5" t="str">
        <f t="shared" si="110"/>
        <v>NEUTRAL</v>
      </c>
      <c r="H1746" s="5" t="str">
        <f t="shared" si="109"/>
        <v>CONFIRMED BULLISH</v>
      </c>
    </row>
    <row r="1747" spans="1:8" ht="13.5" x14ac:dyDescent="0.25">
      <c r="A1747" s="3">
        <f>TITRES_STAT!B1750</f>
        <v>44559</v>
      </c>
      <c r="B1747" s="5">
        <f>TITRES_STAT!C1750</f>
        <v>9.17</v>
      </c>
      <c r="C1747" s="5">
        <f>TITRES_STAT!D1750</f>
        <v>6.96</v>
      </c>
      <c r="D1747" s="5">
        <f>TITRES_STAT!E1750</f>
        <v>7.4180000000000001</v>
      </c>
      <c r="E1747" s="2">
        <f t="shared" si="108"/>
        <v>-1626.8729999999996</v>
      </c>
      <c r="F1747" s="5" t="str">
        <f t="shared" si="111"/>
        <v>BULLISH</v>
      </c>
      <c r="G1747" s="5" t="str">
        <f t="shared" si="110"/>
        <v>NEUTRAL</v>
      </c>
      <c r="H1747" s="5" t="str">
        <f t="shared" si="109"/>
        <v>CONFIRMED BULLISH</v>
      </c>
    </row>
    <row r="1748" spans="1:8" ht="13.5" x14ac:dyDescent="0.25">
      <c r="A1748" s="3">
        <f>TITRES_STAT!B1751</f>
        <v>44560</v>
      </c>
      <c r="B1748" s="5">
        <f>TITRES_STAT!C1751</f>
        <v>9.25</v>
      </c>
      <c r="C1748" s="5">
        <f>TITRES_STAT!D1751</f>
        <v>7.0209999999999999</v>
      </c>
      <c r="D1748" s="5">
        <f>TITRES_STAT!E1751</f>
        <v>7.4349999999999996</v>
      </c>
      <c r="E1748" s="2">
        <f t="shared" si="108"/>
        <v>-1619.4379999999996</v>
      </c>
      <c r="F1748" s="5" t="str">
        <f t="shared" si="111"/>
        <v>BULLISH</v>
      </c>
      <c r="G1748" s="5" t="str">
        <f t="shared" si="110"/>
        <v>NEUTRAL</v>
      </c>
      <c r="H1748" s="5" t="str">
        <f t="shared" si="109"/>
        <v>CONFIRMED BULLISH</v>
      </c>
    </row>
    <row r="1749" spans="1:8" ht="13.5" x14ac:dyDescent="0.25">
      <c r="A1749" s="3">
        <f>TITRES_STAT!B1752</f>
        <v>44561</v>
      </c>
      <c r="B1749" s="5">
        <f>TITRES_STAT!C1752</f>
        <v>9.4</v>
      </c>
      <c r="C1749" s="5">
        <f>TITRES_STAT!D1752</f>
        <v>7.1349999999999998</v>
      </c>
      <c r="D1749" s="5">
        <f>TITRES_STAT!E1752</f>
        <v>7.415</v>
      </c>
      <c r="E1749" s="2">
        <f t="shared" si="108"/>
        <v>-1612.0229999999997</v>
      </c>
      <c r="F1749" s="5" t="str">
        <f t="shared" si="111"/>
        <v>BULLISH</v>
      </c>
      <c r="G1749" s="5" t="str">
        <f t="shared" si="110"/>
        <v>WEAK</v>
      </c>
      <c r="H1749" s="5" t="str">
        <f t="shared" si="109"/>
        <v>CONFIRMED BULLISH</v>
      </c>
    </row>
    <row r="1750" spans="1:8" ht="13.5" x14ac:dyDescent="0.25">
      <c r="A1750" s="3">
        <f>TITRES_STAT!B1753</f>
        <v>44564</v>
      </c>
      <c r="B1750" s="5">
        <f>TITRES_STAT!C1753</f>
        <v>9.19</v>
      </c>
      <c r="C1750" s="5">
        <f>TITRES_STAT!D1753</f>
        <v>6.976</v>
      </c>
      <c r="D1750" s="5">
        <f>TITRES_STAT!E1753</f>
        <v>7.5609999999999999</v>
      </c>
      <c r="E1750" s="2">
        <f t="shared" si="108"/>
        <v>-1619.5839999999996</v>
      </c>
      <c r="F1750" s="5" t="str">
        <f t="shared" si="111"/>
        <v>BULLISH</v>
      </c>
      <c r="G1750" s="5" t="str">
        <f t="shared" si="110"/>
        <v>NEUTRAL</v>
      </c>
      <c r="H1750" s="5" t="str">
        <f t="shared" si="109"/>
        <v>CONFIRMED BULLISH</v>
      </c>
    </row>
    <row r="1751" spans="1:8" ht="13.5" x14ac:dyDescent="0.25">
      <c r="A1751" s="3">
        <f>TITRES_STAT!B1754</f>
        <v>44565</v>
      </c>
      <c r="B1751" s="5">
        <f>TITRES_STAT!C1754</f>
        <v>9.4499999999999993</v>
      </c>
      <c r="C1751" s="5">
        <f>TITRES_STAT!D1754</f>
        <v>7.173</v>
      </c>
      <c r="D1751" s="5">
        <f>TITRES_STAT!E1754</f>
        <v>7.4329999999999998</v>
      </c>
      <c r="E1751" s="2">
        <f t="shared" si="108"/>
        <v>-1612.1509999999996</v>
      </c>
      <c r="F1751" s="5" t="str">
        <f t="shared" si="111"/>
        <v>BULLISH</v>
      </c>
      <c r="G1751" s="5" t="str">
        <f t="shared" si="110"/>
        <v>NEUTRAL</v>
      </c>
      <c r="H1751" s="5" t="str">
        <f t="shared" si="109"/>
        <v>CONFIRMED BULLISH</v>
      </c>
    </row>
    <row r="1752" spans="1:8" ht="13.5" x14ac:dyDescent="0.25">
      <c r="A1752" s="3">
        <f>TITRES_STAT!B1755</f>
        <v>44566</v>
      </c>
      <c r="B1752" s="5">
        <f>TITRES_STAT!C1755</f>
        <v>9.6</v>
      </c>
      <c r="C1752" s="5">
        <f>TITRES_STAT!D1755</f>
        <v>7.2869999999999999</v>
      </c>
      <c r="D1752" s="5">
        <f>TITRES_STAT!E1755</f>
        <v>7.1520000000000001</v>
      </c>
      <c r="E1752" s="2">
        <f t="shared" si="108"/>
        <v>-1604.9989999999996</v>
      </c>
      <c r="F1752" s="5" t="str">
        <f t="shared" si="111"/>
        <v>BULLISH</v>
      </c>
      <c r="G1752" s="5" t="str">
        <f t="shared" si="110"/>
        <v>NEUTRAL</v>
      </c>
      <c r="H1752" s="5" t="str">
        <f t="shared" si="109"/>
        <v>CONFIRMED BULLISH</v>
      </c>
    </row>
    <row r="1753" spans="1:8" ht="13.5" x14ac:dyDescent="0.25">
      <c r="A1753" s="3">
        <f>TITRES_STAT!B1756</f>
        <v>44567</v>
      </c>
      <c r="B1753" s="5">
        <f>TITRES_STAT!C1756</f>
        <v>9.41</v>
      </c>
      <c r="C1753" s="5">
        <f>TITRES_STAT!D1756</f>
        <v>7.1429999999999998</v>
      </c>
      <c r="D1753" s="5">
        <f>TITRES_STAT!E1756</f>
        <v>7.6369999999999996</v>
      </c>
      <c r="E1753" s="2">
        <f t="shared" si="108"/>
        <v>-1612.6359999999995</v>
      </c>
      <c r="F1753" s="5" t="str">
        <f t="shared" si="111"/>
        <v>BULLISH</v>
      </c>
      <c r="G1753" s="5" t="str">
        <f t="shared" si="110"/>
        <v>NEUTRAL</v>
      </c>
      <c r="H1753" s="5" t="str">
        <f t="shared" si="109"/>
        <v>CONFIRMED BULLISH</v>
      </c>
    </row>
    <row r="1754" spans="1:8" ht="13.5" x14ac:dyDescent="0.25">
      <c r="A1754" s="3">
        <f>TITRES_STAT!B1757</f>
        <v>44568</v>
      </c>
      <c r="B1754" s="5">
        <f>TITRES_STAT!C1757</f>
        <v>9.5</v>
      </c>
      <c r="C1754" s="5">
        <f>TITRES_STAT!D1757</f>
        <v>7.2110000000000003</v>
      </c>
      <c r="D1754" s="5">
        <f>TITRES_STAT!E1757</f>
        <v>7.6550000000000002</v>
      </c>
      <c r="E1754" s="2">
        <f t="shared" si="108"/>
        <v>-1604.9809999999995</v>
      </c>
      <c r="F1754" s="5" t="str">
        <f t="shared" si="111"/>
        <v>BULLISH</v>
      </c>
      <c r="G1754" s="5" t="str">
        <f t="shared" si="110"/>
        <v>NEUTRAL</v>
      </c>
      <c r="H1754" s="5" t="str">
        <f t="shared" si="109"/>
        <v>CONFIRMED BULLISH</v>
      </c>
    </row>
    <row r="1755" spans="1:8" ht="13.5" x14ac:dyDescent="0.25">
      <c r="A1755" s="3">
        <f>TITRES_STAT!B1758</f>
        <v>44571</v>
      </c>
      <c r="B1755" s="5">
        <f>TITRES_STAT!C1758</f>
        <v>9.75</v>
      </c>
      <c r="C1755" s="5">
        <f>TITRES_STAT!D1758</f>
        <v>7.4009999999999998</v>
      </c>
      <c r="D1755" s="5">
        <f>TITRES_STAT!E1758</f>
        <v>0</v>
      </c>
      <c r="E1755" s="2">
        <f t="shared" si="108"/>
        <v>-1604.9809999999995</v>
      </c>
      <c r="F1755" s="5" t="str">
        <f t="shared" si="111"/>
        <v>BULLISH</v>
      </c>
      <c r="G1755" s="5" t="str">
        <f t="shared" si="110"/>
        <v>NEUTRAL</v>
      </c>
      <c r="H1755" s="5" t="str">
        <f t="shared" si="109"/>
        <v>CONFIRMED BULLISH</v>
      </c>
    </row>
    <row r="1756" spans="1:8" ht="13.5" x14ac:dyDescent="0.25">
      <c r="A1756" s="3">
        <f>TITRES_STAT!B1759</f>
        <v>44572</v>
      </c>
      <c r="B1756" s="5">
        <f>TITRES_STAT!C1759</f>
        <v>9.75</v>
      </c>
      <c r="C1756" s="5">
        <f>TITRES_STAT!D1759</f>
        <v>7.4009999999999998</v>
      </c>
      <c r="D1756" s="5">
        <f>TITRES_STAT!E1759</f>
        <v>7.4939999999999998</v>
      </c>
      <c r="E1756" s="2">
        <f t="shared" si="108"/>
        <v>-1604.9809999999995</v>
      </c>
      <c r="F1756" s="5" t="str">
        <f t="shared" si="111"/>
        <v>BULLISH</v>
      </c>
      <c r="G1756" s="5" t="str">
        <f t="shared" si="110"/>
        <v>NEUTRAL</v>
      </c>
      <c r="H1756" s="5" t="str">
        <f t="shared" si="109"/>
        <v>CONFIRMED BULLISH</v>
      </c>
    </row>
    <row r="1757" spans="1:8" ht="13.5" x14ac:dyDescent="0.25">
      <c r="A1757" s="3">
        <f>TITRES_STAT!B1760</f>
        <v>44573</v>
      </c>
      <c r="B1757" s="5">
        <f>TITRES_STAT!C1760</f>
        <v>9.75</v>
      </c>
      <c r="C1757" s="5">
        <f>TITRES_STAT!D1760</f>
        <v>7.4009999999999998</v>
      </c>
      <c r="D1757" s="5">
        <f>TITRES_STAT!E1760</f>
        <v>7.673</v>
      </c>
      <c r="E1757" s="2">
        <f t="shared" si="108"/>
        <v>-1604.9809999999995</v>
      </c>
      <c r="F1757" s="5" t="str">
        <f t="shared" si="111"/>
        <v>BULLISH</v>
      </c>
      <c r="G1757" s="5" t="str">
        <f t="shared" si="110"/>
        <v>NEUTRAL</v>
      </c>
      <c r="H1757" s="5" t="str">
        <f t="shared" si="109"/>
        <v>CONFIRMED BULLISH</v>
      </c>
    </row>
    <row r="1758" spans="1:8" ht="13.5" x14ac:dyDescent="0.25">
      <c r="A1758" s="3">
        <f>TITRES_STAT!B1761</f>
        <v>44574</v>
      </c>
      <c r="B1758" s="5">
        <f>TITRES_STAT!C1761</f>
        <v>9.69</v>
      </c>
      <c r="C1758" s="5">
        <f>TITRES_STAT!D1761</f>
        <v>7.3550000000000004</v>
      </c>
      <c r="D1758" s="5">
        <f>TITRES_STAT!E1761</f>
        <v>7.7</v>
      </c>
      <c r="E1758" s="2">
        <f t="shared" si="108"/>
        <v>-1612.6809999999996</v>
      </c>
      <c r="F1758" s="5" t="str">
        <f t="shared" si="111"/>
        <v>BEARISH</v>
      </c>
      <c r="G1758" s="5" t="str">
        <f t="shared" si="110"/>
        <v>NEUTRAL</v>
      </c>
      <c r="H1758" s="5" t="str">
        <f t="shared" si="109"/>
        <v>BEARISH DIVERGENCE</v>
      </c>
    </row>
    <row r="1759" spans="1:8" ht="13.5" x14ac:dyDescent="0.25">
      <c r="A1759" s="3">
        <f>TITRES_STAT!B1762</f>
        <v>44575</v>
      </c>
      <c r="B1759" s="5">
        <f>TITRES_STAT!C1762</f>
        <v>9.74</v>
      </c>
      <c r="C1759" s="5">
        <f>TITRES_STAT!D1762</f>
        <v>7.3929999999999998</v>
      </c>
      <c r="D1759" s="5">
        <f>TITRES_STAT!E1762</f>
        <v>7.726</v>
      </c>
      <c r="E1759" s="2">
        <f t="shared" si="108"/>
        <v>-1604.9549999999995</v>
      </c>
      <c r="F1759" s="5" t="str">
        <f t="shared" si="111"/>
        <v>BULLISH</v>
      </c>
      <c r="G1759" s="5" t="str">
        <f t="shared" si="110"/>
        <v>NEUTRAL</v>
      </c>
      <c r="H1759" s="5" t="str">
        <f t="shared" si="109"/>
        <v>CONFIRMED BULLISH</v>
      </c>
    </row>
    <row r="1760" spans="1:8" ht="13.5" x14ac:dyDescent="0.25">
      <c r="A1760" s="3">
        <f>TITRES_STAT!B1763</f>
        <v>44578</v>
      </c>
      <c r="B1760" s="5">
        <f>TITRES_STAT!C1763</f>
        <v>9.75</v>
      </c>
      <c r="C1760" s="5">
        <f>TITRES_STAT!D1763</f>
        <v>7.4009999999999998</v>
      </c>
      <c r="D1760" s="5">
        <f>TITRES_STAT!E1763</f>
        <v>7.742</v>
      </c>
      <c r="E1760" s="2">
        <f t="shared" si="108"/>
        <v>-1597.2129999999995</v>
      </c>
      <c r="F1760" s="5" t="str">
        <f t="shared" si="111"/>
        <v>BULLISH</v>
      </c>
      <c r="G1760" s="5" t="str">
        <f t="shared" si="110"/>
        <v>NEUTRAL</v>
      </c>
      <c r="H1760" s="5" t="str">
        <f t="shared" si="109"/>
        <v>NEUTRAL</v>
      </c>
    </row>
    <row r="1761" spans="1:8" ht="13.5" x14ac:dyDescent="0.25">
      <c r="A1761" s="3">
        <f>TITRES_STAT!B1764</f>
        <v>44579</v>
      </c>
      <c r="B1761" s="5">
        <f>TITRES_STAT!C1764</f>
        <v>9.7899999999999991</v>
      </c>
      <c r="C1761" s="5">
        <f>TITRES_STAT!D1764</f>
        <v>7.431</v>
      </c>
      <c r="D1761" s="5">
        <f>TITRES_STAT!E1764</f>
        <v>0</v>
      </c>
      <c r="E1761" s="2">
        <f t="shared" si="108"/>
        <v>-1597.2129999999995</v>
      </c>
      <c r="F1761" s="5" t="str">
        <f t="shared" si="111"/>
        <v>BULLISH</v>
      </c>
      <c r="G1761" s="5" t="str">
        <f t="shared" si="110"/>
        <v>NEUTRAL</v>
      </c>
      <c r="H1761" s="5" t="str">
        <f t="shared" si="109"/>
        <v>CONFIRMED BULLISH</v>
      </c>
    </row>
    <row r="1762" spans="1:8" ht="13.5" x14ac:dyDescent="0.25">
      <c r="A1762" s="3">
        <f>TITRES_STAT!B1765</f>
        <v>44580</v>
      </c>
      <c r="B1762" s="5">
        <f>TITRES_STAT!C1765</f>
        <v>9.89</v>
      </c>
      <c r="C1762" s="5">
        <f>TITRES_STAT!D1765</f>
        <v>7.5069999999999997</v>
      </c>
      <c r="D1762" s="5">
        <f>TITRES_STAT!E1765</f>
        <v>7.7409999999999997</v>
      </c>
      <c r="E1762" s="2">
        <f t="shared" si="108"/>
        <v>-1589.4719999999995</v>
      </c>
      <c r="F1762" s="5" t="str">
        <f t="shared" si="111"/>
        <v>BULLISH</v>
      </c>
      <c r="G1762" s="5" t="str">
        <f t="shared" si="110"/>
        <v>NEUTRAL</v>
      </c>
      <c r="H1762" s="5" t="str">
        <f t="shared" si="109"/>
        <v>CONFIRMED BULLISH</v>
      </c>
    </row>
    <row r="1763" spans="1:8" ht="13.5" x14ac:dyDescent="0.25">
      <c r="A1763" s="3">
        <f>TITRES_STAT!B1766</f>
        <v>44581</v>
      </c>
      <c r="B1763" s="5">
        <f>TITRES_STAT!C1766</f>
        <v>9.89</v>
      </c>
      <c r="C1763" s="5">
        <f>TITRES_STAT!D1766</f>
        <v>7.5069999999999997</v>
      </c>
      <c r="D1763" s="5">
        <f>TITRES_STAT!E1766</f>
        <v>7.61</v>
      </c>
      <c r="E1763" s="2">
        <f t="shared" si="108"/>
        <v>-1589.4719999999995</v>
      </c>
      <c r="F1763" s="5" t="str">
        <f t="shared" si="111"/>
        <v>BULLISH</v>
      </c>
      <c r="G1763" s="5" t="str">
        <f t="shared" si="110"/>
        <v>NEUTRAL</v>
      </c>
      <c r="H1763" s="5" t="str">
        <f t="shared" si="109"/>
        <v>CONFIRMED BULLISH</v>
      </c>
    </row>
    <row r="1764" spans="1:8" ht="13.5" x14ac:dyDescent="0.25">
      <c r="A1764" s="3">
        <f>TITRES_STAT!B1767</f>
        <v>44582</v>
      </c>
      <c r="B1764" s="5">
        <f>TITRES_STAT!C1767</f>
        <v>9.8000000000000007</v>
      </c>
      <c r="C1764" s="5">
        <f>TITRES_STAT!D1767</f>
        <v>7.4390000000000001</v>
      </c>
      <c r="D1764" s="5">
        <f>TITRES_STAT!E1767</f>
        <v>7.6710000000000003</v>
      </c>
      <c r="E1764" s="2">
        <f t="shared" si="108"/>
        <v>-1597.1429999999996</v>
      </c>
      <c r="F1764" s="5" t="str">
        <f t="shared" si="111"/>
        <v>BULLISH</v>
      </c>
      <c r="G1764" s="5" t="str">
        <f t="shared" si="110"/>
        <v>NEUTRAL</v>
      </c>
      <c r="H1764" s="5" t="str">
        <f t="shared" si="109"/>
        <v>CONFIRMED BULLISH</v>
      </c>
    </row>
    <row r="1765" spans="1:8" ht="13.5" x14ac:dyDescent="0.25">
      <c r="A1765" s="3">
        <f>TITRES_STAT!B1768</f>
        <v>44585</v>
      </c>
      <c r="B1765" s="5">
        <f>TITRES_STAT!C1768</f>
        <v>9.7100000000000009</v>
      </c>
      <c r="C1765" s="5">
        <f>TITRES_STAT!D1768</f>
        <v>7.37</v>
      </c>
      <c r="D1765" s="5">
        <f>TITRES_STAT!E1768</f>
        <v>0</v>
      </c>
      <c r="E1765" s="2">
        <f t="shared" si="108"/>
        <v>-1597.1429999999996</v>
      </c>
      <c r="F1765" s="5" t="str">
        <f t="shared" si="111"/>
        <v>BULLISH</v>
      </c>
      <c r="G1765" s="5" t="str">
        <f t="shared" si="110"/>
        <v>NEUTRAL</v>
      </c>
      <c r="H1765" s="5" t="str">
        <f t="shared" si="109"/>
        <v>BULLISH DIVERGENCE</v>
      </c>
    </row>
    <row r="1766" spans="1:8" ht="13.5" x14ac:dyDescent="0.25">
      <c r="A1766" s="3">
        <f>TITRES_STAT!B1769</f>
        <v>44586</v>
      </c>
      <c r="B1766" s="5">
        <f>TITRES_STAT!C1769</f>
        <v>9.7200000000000006</v>
      </c>
      <c r="C1766" s="5">
        <f>TITRES_STAT!D1769</f>
        <v>7.3780000000000001</v>
      </c>
      <c r="D1766" s="5">
        <f>TITRES_STAT!E1769</f>
        <v>7.468</v>
      </c>
      <c r="E1766" s="2">
        <f t="shared" si="108"/>
        <v>-1589.6749999999995</v>
      </c>
      <c r="F1766" s="5" t="str">
        <f t="shared" si="111"/>
        <v>BULLISH</v>
      </c>
      <c r="G1766" s="5" t="str">
        <f t="shared" si="110"/>
        <v>NEUTRAL</v>
      </c>
      <c r="H1766" s="5" t="str">
        <f t="shared" si="109"/>
        <v>BULLISH DIVERGENCE</v>
      </c>
    </row>
    <row r="1767" spans="1:8" ht="13.5" x14ac:dyDescent="0.25">
      <c r="A1767" s="3">
        <f>TITRES_STAT!B1770</f>
        <v>44587</v>
      </c>
      <c r="B1767" s="5">
        <f>TITRES_STAT!C1770</f>
        <v>9.7200000000000006</v>
      </c>
      <c r="C1767" s="5">
        <f>TITRES_STAT!D1770</f>
        <v>7.3780000000000001</v>
      </c>
      <c r="D1767" s="5">
        <f>TITRES_STAT!E1770</f>
        <v>7.6440000000000001</v>
      </c>
      <c r="E1767" s="2">
        <f t="shared" si="108"/>
        <v>-1589.6749999999995</v>
      </c>
      <c r="F1767" s="5" t="str">
        <f t="shared" si="111"/>
        <v>BEARISH</v>
      </c>
      <c r="G1767" s="5" t="str">
        <f t="shared" si="110"/>
        <v>NEUTRAL</v>
      </c>
      <c r="H1767" s="5" t="str">
        <f t="shared" si="109"/>
        <v>CONFIRMED BEARISH</v>
      </c>
    </row>
    <row r="1768" spans="1:8" ht="13.5" x14ac:dyDescent="0.25">
      <c r="A1768" s="3">
        <f>TITRES_STAT!B1771</f>
        <v>44588</v>
      </c>
      <c r="B1768" s="5">
        <f>TITRES_STAT!C1771</f>
        <v>9.68</v>
      </c>
      <c r="C1768" s="5">
        <f>TITRES_STAT!D1771</f>
        <v>7.3479999999999999</v>
      </c>
      <c r="D1768" s="5">
        <f>TITRES_STAT!E1771</f>
        <v>7.6849999999999996</v>
      </c>
      <c r="E1768" s="2">
        <f t="shared" si="108"/>
        <v>-1597.3599999999994</v>
      </c>
      <c r="F1768" s="5" t="str">
        <f t="shared" si="111"/>
        <v>BEARISH</v>
      </c>
      <c r="G1768" s="5" t="str">
        <f t="shared" si="110"/>
        <v>NEUTRAL</v>
      </c>
      <c r="H1768" s="5" t="str">
        <f t="shared" si="109"/>
        <v>CONFIRMED BEARISH</v>
      </c>
    </row>
    <row r="1769" spans="1:8" ht="13.5" x14ac:dyDescent="0.25">
      <c r="A1769" s="3">
        <f>TITRES_STAT!B1772</f>
        <v>44589</v>
      </c>
      <c r="B1769" s="5">
        <f>TITRES_STAT!C1772</f>
        <v>9.74</v>
      </c>
      <c r="C1769" s="5">
        <f>TITRES_STAT!D1772</f>
        <v>7.3929999999999998</v>
      </c>
      <c r="D1769" s="5">
        <f>TITRES_STAT!E1772</f>
        <v>7.4939999999999998</v>
      </c>
      <c r="E1769" s="2">
        <f t="shared" si="108"/>
        <v>-1589.8659999999995</v>
      </c>
      <c r="F1769" s="5" t="str">
        <f t="shared" si="111"/>
        <v>BULLISH</v>
      </c>
      <c r="G1769" s="5" t="str">
        <f t="shared" si="110"/>
        <v>NEUTRAL</v>
      </c>
      <c r="H1769" s="5" t="str">
        <f t="shared" si="109"/>
        <v>BULLISH DIVERGENCE</v>
      </c>
    </row>
    <row r="1770" spans="1:8" ht="13.5" x14ac:dyDescent="0.25">
      <c r="A1770" s="3">
        <f>TITRES_STAT!B1773</f>
        <v>44592</v>
      </c>
      <c r="B1770" s="5">
        <f>TITRES_STAT!C1773</f>
        <v>9.73</v>
      </c>
      <c r="C1770" s="5">
        <f>TITRES_STAT!D1773</f>
        <v>7.3860000000000001</v>
      </c>
      <c r="D1770" s="5">
        <f>TITRES_STAT!E1773</f>
        <v>7.4539999999999997</v>
      </c>
      <c r="E1770" s="2">
        <f t="shared" si="108"/>
        <v>-1597.3199999999995</v>
      </c>
      <c r="F1770" s="5" t="str">
        <f t="shared" si="111"/>
        <v>BEARISH</v>
      </c>
      <c r="G1770" s="5" t="str">
        <f t="shared" si="110"/>
        <v>NEUTRAL</v>
      </c>
      <c r="H1770" s="5" t="str">
        <f t="shared" si="109"/>
        <v>BEARISH DIVERGENCE</v>
      </c>
    </row>
    <row r="1771" spans="1:8" ht="13.5" x14ac:dyDescent="0.25">
      <c r="A1771" s="3">
        <f>TITRES_STAT!B1774</f>
        <v>44593</v>
      </c>
      <c r="B1771" s="5">
        <f>TITRES_STAT!C1774</f>
        <v>9.39</v>
      </c>
      <c r="C1771" s="5">
        <f>TITRES_STAT!D1774</f>
        <v>7.1269999999999998</v>
      </c>
      <c r="D1771" s="5">
        <f>TITRES_STAT!E1774</f>
        <v>7.4219999999999997</v>
      </c>
      <c r="E1771" s="2">
        <f t="shared" si="108"/>
        <v>-1604.7419999999995</v>
      </c>
      <c r="F1771" s="5" t="str">
        <f t="shared" si="111"/>
        <v>BEARISH</v>
      </c>
      <c r="G1771" s="5" t="str">
        <f t="shared" si="110"/>
        <v>NEUTRAL</v>
      </c>
      <c r="H1771" s="5" t="str">
        <f t="shared" si="109"/>
        <v>CONFIRMED BEARISH</v>
      </c>
    </row>
    <row r="1772" spans="1:8" ht="13.5" x14ac:dyDescent="0.25">
      <c r="A1772" s="3">
        <f>TITRES_STAT!B1775</f>
        <v>44594</v>
      </c>
      <c r="B1772" s="5">
        <f>TITRES_STAT!C1775</f>
        <v>9.5500000000000007</v>
      </c>
      <c r="C1772" s="5">
        <f>TITRES_STAT!D1775</f>
        <v>7.2489999999999997</v>
      </c>
      <c r="D1772" s="5">
        <f>TITRES_STAT!E1775</f>
        <v>7.3540000000000001</v>
      </c>
      <c r="E1772" s="2">
        <f t="shared" si="108"/>
        <v>-1597.3879999999995</v>
      </c>
      <c r="F1772" s="5" t="str">
        <f t="shared" si="111"/>
        <v>BEARISH</v>
      </c>
      <c r="G1772" s="5" t="str">
        <f t="shared" si="110"/>
        <v>NEUTRAL</v>
      </c>
      <c r="H1772" s="5" t="str">
        <f t="shared" si="109"/>
        <v>CONFIRMED BEARISH</v>
      </c>
    </row>
    <row r="1773" spans="1:8" ht="13.5" x14ac:dyDescent="0.25">
      <c r="A1773" s="3">
        <f>TITRES_STAT!B1776</f>
        <v>44595</v>
      </c>
      <c r="B1773" s="5">
        <f>TITRES_STAT!C1776</f>
        <v>9.4</v>
      </c>
      <c r="C1773" s="5">
        <f>TITRES_STAT!D1776</f>
        <v>7.1349999999999998</v>
      </c>
      <c r="D1773" s="5">
        <f>TITRES_STAT!E1776</f>
        <v>7.4349999999999996</v>
      </c>
      <c r="E1773" s="2">
        <f t="shared" si="108"/>
        <v>-1604.8229999999994</v>
      </c>
      <c r="F1773" s="5" t="str">
        <f t="shared" si="111"/>
        <v>BEARISH</v>
      </c>
      <c r="G1773" s="5" t="str">
        <f t="shared" si="110"/>
        <v>NEUTRAL</v>
      </c>
      <c r="H1773" s="5" t="str">
        <f t="shared" si="109"/>
        <v>CONFIRMED BEARISH</v>
      </c>
    </row>
    <row r="1774" spans="1:8" ht="13.5" x14ac:dyDescent="0.25">
      <c r="A1774" s="3">
        <f>TITRES_STAT!B1777</f>
        <v>44596</v>
      </c>
      <c r="B1774" s="5">
        <f>TITRES_STAT!C1777</f>
        <v>9.31</v>
      </c>
      <c r="C1774" s="5">
        <f>TITRES_STAT!D1777</f>
        <v>7.0670000000000002</v>
      </c>
      <c r="D1774" s="5">
        <f>TITRES_STAT!E1777</f>
        <v>7.5359999999999996</v>
      </c>
      <c r="E1774" s="2">
        <f t="shared" si="108"/>
        <v>-1612.3589999999995</v>
      </c>
      <c r="F1774" s="5" t="str">
        <f t="shared" si="111"/>
        <v>BEARISH</v>
      </c>
      <c r="G1774" s="5" t="str">
        <f t="shared" si="110"/>
        <v>NEUTRAL</v>
      </c>
      <c r="H1774" s="5" t="str">
        <f t="shared" si="109"/>
        <v>CONFIRMED BEARISH</v>
      </c>
    </row>
    <row r="1775" spans="1:8" ht="13.5" x14ac:dyDescent="0.25">
      <c r="A1775" s="3">
        <f>TITRES_STAT!B1778</f>
        <v>44599</v>
      </c>
      <c r="B1775" s="5">
        <f>TITRES_STAT!C1778</f>
        <v>9.4</v>
      </c>
      <c r="C1775" s="5">
        <f>TITRES_STAT!D1778</f>
        <v>7.1349999999999998</v>
      </c>
      <c r="D1775" s="5">
        <f>TITRES_STAT!E1778</f>
        <v>7.5049999999999999</v>
      </c>
      <c r="E1775" s="2">
        <f t="shared" si="108"/>
        <v>-1604.8539999999994</v>
      </c>
      <c r="F1775" s="5" t="str">
        <f t="shared" si="111"/>
        <v>BEARISH</v>
      </c>
      <c r="G1775" s="5" t="str">
        <f t="shared" si="110"/>
        <v>NEUTRAL</v>
      </c>
      <c r="H1775" s="5" t="str">
        <f t="shared" si="109"/>
        <v>CONFIRMED BEARISH</v>
      </c>
    </row>
    <row r="1776" spans="1:8" ht="13.5" x14ac:dyDescent="0.25">
      <c r="A1776" s="3">
        <f>TITRES_STAT!B1779</f>
        <v>44600</v>
      </c>
      <c r="B1776" s="5">
        <f>TITRES_STAT!C1779</f>
        <v>9.69</v>
      </c>
      <c r="C1776" s="5">
        <f>TITRES_STAT!D1779</f>
        <v>7.3550000000000004</v>
      </c>
      <c r="D1776" s="5">
        <f>TITRES_STAT!E1779</f>
        <v>7.3520000000000003</v>
      </c>
      <c r="E1776" s="2">
        <f t="shared" si="108"/>
        <v>-1597.5019999999993</v>
      </c>
      <c r="F1776" s="5" t="str">
        <f t="shared" si="111"/>
        <v>BULLISH</v>
      </c>
      <c r="G1776" s="5" t="str">
        <f t="shared" si="110"/>
        <v>NEUTRAL</v>
      </c>
      <c r="H1776" s="5" t="str">
        <f t="shared" si="109"/>
        <v>CONFIRMED BULLISH</v>
      </c>
    </row>
    <row r="1777" spans="1:8" ht="13.5" x14ac:dyDescent="0.25">
      <c r="A1777" s="3">
        <f>TITRES_STAT!B1780</f>
        <v>44601</v>
      </c>
      <c r="B1777" s="5">
        <f>TITRES_STAT!C1780</f>
        <v>9.6</v>
      </c>
      <c r="C1777" s="5">
        <f>TITRES_STAT!D1780</f>
        <v>7.2869999999999999</v>
      </c>
      <c r="D1777" s="5">
        <f>TITRES_STAT!E1780</f>
        <v>0</v>
      </c>
      <c r="E1777" s="2">
        <f t="shared" si="108"/>
        <v>-1597.5019999999993</v>
      </c>
      <c r="F1777" s="5" t="str">
        <f t="shared" si="111"/>
        <v>BEARISH</v>
      </c>
      <c r="G1777" s="5" t="str">
        <f t="shared" si="110"/>
        <v>NEUTRAL</v>
      </c>
      <c r="H1777" s="5" t="str">
        <f t="shared" si="109"/>
        <v>BEARISH DIVERGENCE</v>
      </c>
    </row>
    <row r="1778" spans="1:8" ht="13.5" x14ac:dyDescent="0.25">
      <c r="A1778" s="3">
        <f>TITRES_STAT!B1781</f>
        <v>44602</v>
      </c>
      <c r="B1778" s="5">
        <f>TITRES_STAT!C1781</f>
        <v>9.6</v>
      </c>
      <c r="C1778" s="5">
        <f>TITRES_STAT!D1781</f>
        <v>7.2869999999999999</v>
      </c>
      <c r="D1778" s="5">
        <f>TITRES_STAT!E1781</f>
        <v>7.5039999999999996</v>
      </c>
      <c r="E1778" s="2">
        <f t="shared" si="108"/>
        <v>-1597.5019999999993</v>
      </c>
      <c r="F1778" s="5" t="str">
        <f t="shared" si="111"/>
        <v>BULLISH</v>
      </c>
      <c r="G1778" s="5" t="str">
        <f t="shared" si="110"/>
        <v>NEUTRAL</v>
      </c>
      <c r="H1778" s="5" t="str">
        <f t="shared" si="109"/>
        <v>CONFIRMED BULLISH</v>
      </c>
    </row>
    <row r="1779" spans="1:8" ht="13.5" x14ac:dyDescent="0.25">
      <c r="A1779" s="3">
        <f>TITRES_STAT!B1782</f>
        <v>44603</v>
      </c>
      <c r="B1779" s="5">
        <f>TITRES_STAT!C1782</f>
        <v>9.6</v>
      </c>
      <c r="C1779" s="5">
        <f>TITRES_STAT!D1782</f>
        <v>7.2869999999999999</v>
      </c>
      <c r="D1779" s="5">
        <f>TITRES_STAT!E1782</f>
        <v>7.3630000000000004</v>
      </c>
      <c r="E1779" s="2">
        <f t="shared" si="108"/>
        <v>-1597.5019999999993</v>
      </c>
      <c r="F1779" s="5" t="str">
        <f t="shared" si="111"/>
        <v>BULLISH</v>
      </c>
      <c r="G1779" s="5" t="str">
        <f t="shared" si="110"/>
        <v>NEUTRAL</v>
      </c>
      <c r="H1779" s="5" t="str">
        <f t="shared" si="109"/>
        <v>CONFIRMED BULLISH</v>
      </c>
    </row>
    <row r="1780" spans="1:8" ht="13.5" x14ac:dyDescent="0.25">
      <c r="A1780" s="3">
        <f>TITRES_STAT!B1783</f>
        <v>44606</v>
      </c>
      <c r="B1780" s="5">
        <f>TITRES_STAT!C1783</f>
        <v>9.5</v>
      </c>
      <c r="C1780" s="5">
        <f>TITRES_STAT!D1783</f>
        <v>7.2110000000000003</v>
      </c>
      <c r="D1780" s="5">
        <f>TITRES_STAT!E1783</f>
        <v>7.3620000000000001</v>
      </c>
      <c r="E1780" s="2">
        <f t="shared" si="108"/>
        <v>-1604.8639999999994</v>
      </c>
      <c r="F1780" s="5" t="str">
        <f t="shared" si="111"/>
        <v>BEARISH</v>
      </c>
      <c r="G1780" s="5" t="str">
        <f t="shared" si="110"/>
        <v>NEUTRAL</v>
      </c>
      <c r="H1780" s="5" t="str">
        <f t="shared" si="109"/>
        <v>BEARISH DIVERGENCE</v>
      </c>
    </row>
    <row r="1781" spans="1:8" ht="13.5" x14ac:dyDescent="0.25">
      <c r="A1781" s="3">
        <f>TITRES_STAT!B1784</f>
        <v>44607</v>
      </c>
      <c r="B1781" s="5">
        <f>TITRES_STAT!C1784</f>
        <v>9.32</v>
      </c>
      <c r="C1781" s="5">
        <f>TITRES_STAT!D1784</f>
        <v>7.0739999999999998</v>
      </c>
      <c r="D1781" s="5">
        <f>TITRES_STAT!E1784</f>
        <v>7.359</v>
      </c>
      <c r="E1781" s="2">
        <f t="shared" si="108"/>
        <v>-1612.2229999999993</v>
      </c>
      <c r="F1781" s="5" t="str">
        <f t="shared" si="111"/>
        <v>BEARISH</v>
      </c>
      <c r="G1781" s="5" t="str">
        <f t="shared" si="110"/>
        <v>NEUTRAL</v>
      </c>
      <c r="H1781" s="5" t="str">
        <f t="shared" si="109"/>
        <v>CONFIRMED BEARISH</v>
      </c>
    </row>
    <row r="1782" spans="1:8" ht="13.5" x14ac:dyDescent="0.25">
      <c r="A1782" s="3">
        <f>TITRES_STAT!B1785</f>
        <v>44608</v>
      </c>
      <c r="B1782" s="5">
        <f>TITRES_STAT!C1785</f>
        <v>9.32</v>
      </c>
      <c r="C1782" s="5">
        <f>TITRES_STAT!D1785</f>
        <v>7.0739999999999998</v>
      </c>
      <c r="D1782" s="5">
        <f>TITRES_STAT!E1785</f>
        <v>7.4880000000000004</v>
      </c>
      <c r="E1782" s="2">
        <f t="shared" si="108"/>
        <v>-1612.2229999999993</v>
      </c>
      <c r="F1782" s="5" t="str">
        <f t="shared" si="111"/>
        <v>BEARISH</v>
      </c>
      <c r="G1782" s="5" t="str">
        <f t="shared" si="110"/>
        <v>NEUTRAL</v>
      </c>
      <c r="H1782" s="5" t="str">
        <f t="shared" si="109"/>
        <v>CONFIRMED BEARISH</v>
      </c>
    </row>
    <row r="1783" spans="1:8" ht="13.5" x14ac:dyDescent="0.25">
      <c r="A1783" s="3">
        <f>TITRES_STAT!B1786</f>
        <v>44609</v>
      </c>
      <c r="B1783" s="5">
        <f>TITRES_STAT!C1786</f>
        <v>9.3000000000000007</v>
      </c>
      <c r="C1783" s="5">
        <f>TITRES_STAT!D1786</f>
        <v>7.0590000000000002</v>
      </c>
      <c r="D1783" s="5">
        <f>TITRES_STAT!E1786</f>
        <v>0</v>
      </c>
      <c r="E1783" s="2">
        <f t="shared" si="108"/>
        <v>-1612.2229999999993</v>
      </c>
      <c r="F1783" s="5" t="str">
        <f t="shared" si="111"/>
        <v>BEARISH</v>
      </c>
      <c r="G1783" s="5" t="str">
        <f t="shared" si="110"/>
        <v>NEUTRAL</v>
      </c>
      <c r="H1783" s="5" t="str">
        <f t="shared" si="109"/>
        <v>CONFIRMED BEARISH</v>
      </c>
    </row>
    <row r="1784" spans="1:8" ht="13.5" x14ac:dyDescent="0.25">
      <c r="A1784" s="3">
        <f>TITRES_STAT!B1787</f>
        <v>44610</v>
      </c>
      <c r="B1784" s="5">
        <f>TITRES_STAT!C1787</f>
        <v>9.48</v>
      </c>
      <c r="C1784" s="5">
        <f>TITRES_STAT!D1787</f>
        <v>7.1959999999999997</v>
      </c>
      <c r="D1784" s="5">
        <f>TITRES_STAT!E1787</f>
        <v>7.4950000000000001</v>
      </c>
      <c r="E1784" s="2">
        <f t="shared" si="108"/>
        <v>-1604.7279999999994</v>
      </c>
      <c r="F1784" s="5" t="str">
        <f t="shared" si="111"/>
        <v>BEARISH</v>
      </c>
      <c r="G1784" s="5" t="str">
        <f t="shared" si="110"/>
        <v>NEUTRAL</v>
      </c>
      <c r="H1784" s="5" t="str">
        <f t="shared" si="109"/>
        <v>CONFIRMED BEARISH</v>
      </c>
    </row>
    <row r="1785" spans="1:8" ht="13.5" x14ac:dyDescent="0.25">
      <c r="A1785" s="3">
        <f>TITRES_STAT!B1788</f>
        <v>44613</v>
      </c>
      <c r="B1785" s="5">
        <f>TITRES_STAT!C1788</f>
        <v>9.48</v>
      </c>
      <c r="C1785" s="5">
        <f>TITRES_STAT!D1788</f>
        <v>7.1959999999999997</v>
      </c>
      <c r="D1785" s="5">
        <f>TITRES_STAT!E1788</f>
        <v>7.49</v>
      </c>
      <c r="E1785" s="2">
        <f t="shared" si="108"/>
        <v>-1604.7279999999994</v>
      </c>
      <c r="F1785" s="5" t="str">
        <f t="shared" si="111"/>
        <v>BULLISH</v>
      </c>
      <c r="G1785" s="5" t="str">
        <f t="shared" si="110"/>
        <v>NEUTRAL</v>
      </c>
      <c r="H1785" s="5" t="str">
        <f t="shared" si="109"/>
        <v>BULLISH DIVERGENCE</v>
      </c>
    </row>
    <row r="1786" spans="1:8" ht="13.5" x14ac:dyDescent="0.25">
      <c r="A1786" s="3">
        <f>TITRES_STAT!B1789</f>
        <v>44614</v>
      </c>
      <c r="B1786" s="5">
        <f>TITRES_STAT!C1789</f>
        <v>9.5</v>
      </c>
      <c r="C1786" s="5">
        <f>TITRES_STAT!D1789</f>
        <v>7.2110000000000003</v>
      </c>
      <c r="D1786" s="5">
        <f>TITRES_STAT!E1789</f>
        <v>7.4889999999999999</v>
      </c>
      <c r="E1786" s="2">
        <f t="shared" si="108"/>
        <v>-1597.2389999999994</v>
      </c>
      <c r="F1786" s="5" t="str">
        <f t="shared" si="111"/>
        <v>BULLISH</v>
      </c>
      <c r="G1786" s="5" t="str">
        <f t="shared" si="110"/>
        <v>NEUTRAL</v>
      </c>
      <c r="H1786" s="5" t="str">
        <f t="shared" si="109"/>
        <v>CONFIRMED BULLISH</v>
      </c>
    </row>
    <row r="1787" spans="1:8" ht="13.5" x14ac:dyDescent="0.25">
      <c r="A1787" s="3">
        <f>TITRES_STAT!B1790</f>
        <v>44615</v>
      </c>
      <c r="B1787" s="5">
        <f>TITRES_STAT!C1790</f>
        <v>9.5</v>
      </c>
      <c r="C1787" s="5">
        <f>TITRES_STAT!D1790</f>
        <v>7.2110000000000003</v>
      </c>
      <c r="D1787" s="5">
        <f>TITRES_STAT!E1790</f>
        <v>0</v>
      </c>
      <c r="E1787" s="2">
        <f t="shared" si="108"/>
        <v>-1597.2389999999994</v>
      </c>
      <c r="F1787" s="5" t="str">
        <f t="shared" si="111"/>
        <v>BULLISH</v>
      </c>
      <c r="G1787" s="5" t="str">
        <f t="shared" si="110"/>
        <v>NEUTRAL</v>
      </c>
      <c r="H1787" s="5" t="str">
        <f t="shared" si="109"/>
        <v>CONFIRMED BULLISH</v>
      </c>
    </row>
    <row r="1788" spans="1:8" ht="13.5" x14ac:dyDescent="0.25">
      <c r="A1788" s="3">
        <f>TITRES_STAT!B1791</f>
        <v>44616</v>
      </c>
      <c r="B1788" s="5">
        <f>TITRES_STAT!C1791</f>
        <v>9.49</v>
      </c>
      <c r="C1788" s="5">
        <f>TITRES_STAT!D1791</f>
        <v>7.2030000000000003</v>
      </c>
      <c r="D1788" s="5">
        <f>TITRES_STAT!E1791</f>
        <v>7.4249999999999998</v>
      </c>
      <c r="E1788" s="2">
        <f t="shared" si="108"/>
        <v>-1604.6639999999993</v>
      </c>
      <c r="F1788" s="5" t="str">
        <f t="shared" si="111"/>
        <v>BULLISH</v>
      </c>
      <c r="G1788" s="5" t="str">
        <f t="shared" si="110"/>
        <v>NEUTRAL</v>
      </c>
      <c r="H1788" s="5" t="str">
        <f t="shared" si="109"/>
        <v>CONFIRMED BULLISH</v>
      </c>
    </row>
    <row r="1789" spans="1:8" ht="13.5" x14ac:dyDescent="0.25">
      <c r="A1789" s="3">
        <f>TITRES_STAT!B1792</f>
        <v>44617</v>
      </c>
      <c r="B1789" s="5">
        <f>TITRES_STAT!C1792</f>
        <v>9.49</v>
      </c>
      <c r="C1789" s="5">
        <f>TITRES_STAT!D1792</f>
        <v>7.2030000000000003</v>
      </c>
      <c r="D1789" s="5">
        <f>TITRES_STAT!E1792</f>
        <v>7.34</v>
      </c>
      <c r="E1789" s="2">
        <f t="shared" si="108"/>
        <v>-1604.6639999999993</v>
      </c>
      <c r="F1789" s="5" t="str">
        <f t="shared" si="111"/>
        <v>BULLISH</v>
      </c>
      <c r="G1789" s="5" t="str">
        <f t="shared" si="110"/>
        <v>NEUTRAL</v>
      </c>
      <c r="H1789" s="5" t="str">
        <f t="shared" si="109"/>
        <v>CONFIRMED BULLISH</v>
      </c>
    </row>
    <row r="1790" spans="1:8" ht="13.5" x14ac:dyDescent="0.25">
      <c r="A1790" s="3">
        <f>TITRES_STAT!B1793</f>
        <v>44620</v>
      </c>
      <c r="B1790" s="5">
        <f>TITRES_STAT!C1793</f>
        <v>9.4</v>
      </c>
      <c r="C1790" s="5">
        <f>TITRES_STAT!D1793</f>
        <v>7.1349999999999998</v>
      </c>
      <c r="D1790" s="5">
        <f>TITRES_STAT!E1793</f>
        <v>0</v>
      </c>
      <c r="E1790" s="2">
        <f t="shared" si="108"/>
        <v>-1604.6639999999993</v>
      </c>
      <c r="F1790" s="5" t="str">
        <f t="shared" si="111"/>
        <v>BULLISH</v>
      </c>
      <c r="G1790" s="5" t="str">
        <f t="shared" si="110"/>
        <v>NEUTRAL</v>
      </c>
      <c r="H1790" s="5" t="str">
        <f t="shared" si="109"/>
        <v>BULLISH DIVERGENCE</v>
      </c>
    </row>
    <row r="1791" spans="1:8" ht="13.5" x14ac:dyDescent="0.25">
      <c r="A1791" s="3">
        <f>TITRES_STAT!B1794</f>
        <v>44621</v>
      </c>
      <c r="B1791" s="5">
        <f>TITRES_STAT!C1794</f>
        <v>9.3000000000000007</v>
      </c>
      <c r="C1791" s="5">
        <f>TITRES_STAT!D1794</f>
        <v>7.0590000000000002</v>
      </c>
      <c r="D1791" s="5">
        <f>TITRES_STAT!E1794</f>
        <v>7.3310000000000004</v>
      </c>
      <c r="E1791" s="2">
        <f t="shared" si="108"/>
        <v>-1611.9949999999992</v>
      </c>
      <c r="F1791" s="5" t="str">
        <f t="shared" si="111"/>
        <v>BEARISH</v>
      </c>
      <c r="G1791" s="5" t="str">
        <f t="shared" si="110"/>
        <v>NEUTRAL</v>
      </c>
      <c r="H1791" s="5" t="str">
        <f t="shared" si="109"/>
        <v>CONFIRMED BEARISH</v>
      </c>
    </row>
    <row r="1792" spans="1:8" ht="13.5" x14ac:dyDescent="0.25">
      <c r="A1792" s="3">
        <f>TITRES_STAT!B1795</f>
        <v>44622</v>
      </c>
      <c r="B1792" s="5">
        <f>TITRES_STAT!C1795</f>
        <v>9.3000000000000007</v>
      </c>
      <c r="C1792" s="5">
        <f>TITRES_STAT!D1795</f>
        <v>7.0590000000000002</v>
      </c>
      <c r="D1792" s="5">
        <f>TITRES_STAT!E1795</f>
        <v>7.1980000000000004</v>
      </c>
      <c r="E1792" s="2">
        <f t="shared" si="108"/>
        <v>-1611.9949999999992</v>
      </c>
      <c r="F1792" s="5" t="str">
        <f t="shared" si="111"/>
        <v>BEARISH</v>
      </c>
      <c r="G1792" s="5" t="str">
        <f t="shared" si="110"/>
        <v>NEUTRAL</v>
      </c>
      <c r="H1792" s="5" t="str">
        <f t="shared" si="109"/>
        <v>CONFIRMED BEARISH</v>
      </c>
    </row>
    <row r="1793" spans="1:8" ht="13.5" x14ac:dyDescent="0.25">
      <c r="A1793" s="3">
        <f>TITRES_STAT!B1796</f>
        <v>44623</v>
      </c>
      <c r="B1793" s="5">
        <f>TITRES_STAT!C1796</f>
        <v>9.1999999999999993</v>
      </c>
      <c r="C1793" s="5">
        <f>TITRES_STAT!D1796</f>
        <v>6.9829999999999997</v>
      </c>
      <c r="D1793" s="5">
        <f>TITRES_STAT!E1796</f>
        <v>7.306</v>
      </c>
      <c r="E1793" s="2">
        <f t="shared" si="108"/>
        <v>-1619.3009999999992</v>
      </c>
      <c r="F1793" s="5" t="str">
        <f t="shared" si="111"/>
        <v>BEARISH</v>
      </c>
      <c r="G1793" s="5" t="str">
        <f t="shared" si="110"/>
        <v>NEUTRAL</v>
      </c>
      <c r="H1793" s="5" t="str">
        <f t="shared" si="109"/>
        <v>CONFIRMED BEARISH</v>
      </c>
    </row>
    <row r="1794" spans="1:8" ht="13.5" x14ac:dyDescent="0.25">
      <c r="A1794" s="3">
        <f>TITRES_STAT!B1797</f>
        <v>44624</v>
      </c>
      <c r="B1794" s="5">
        <f>TITRES_STAT!C1797</f>
        <v>9.11</v>
      </c>
      <c r="C1794" s="5">
        <f>TITRES_STAT!D1797</f>
        <v>6.915</v>
      </c>
      <c r="D1794" s="5">
        <f>TITRES_STAT!E1797</f>
        <v>7.2910000000000004</v>
      </c>
      <c r="E1794" s="2">
        <f t="shared" si="108"/>
        <v>-1626.5919999999992</v>
      </c>
      <c r="F1794" s="5" t="str">
        <f t="shared" si="111"/>
        <v>BEARISH</v>
      </c>
      <c r="G1794" s="5" t="str">
        <f t="shared" si="110"/>
        <v>NEUTRAL</v>
      </c>
      <c r="H1794" s="5" t="str">
        <f t="shared" si="109"/>
        <v>CONFIRMED BEARISH</v>
      </c>
    </row>
    <row r="1795" spans="1:8" ht="13.5" x14ac:dyDescent="0.25">
      <c r="A1795" s="3">
        <f>TITRES_STAT!B1798</f>
        <v>44627</v>
      </c>
      <c r="B1795" s="5">
        <f>TITRES_STAT!C1798</f>
        <v>9.2799999999999994</v>
      </c>
      <c r="C1795" s="5">
        <f>TITRES_STAT!D1798</f>
        <v>7.0439999999999996</v>
      </c>
      <c r="D1795" s="5">
        <f>TITRES_STAT!E1798</f>
        <v>7.2910000000000004</v>
      </c>
      <c r="E1795" s="2">
        <f t="shared" si="108"/>
        <v>-1619.3009999999992</v>
      </c>
      <c r="F1795" s="5" t="str">
        <f t="shared" si="111"/>
        <v>BEARISH</v>
      </c>
      <c r="G1795" s="5" t="str">
        <f t="shared" si="110"/>
        <v>NEUTRAL</v>
      </c>
      <c r="H1795" s="5" t="str">
        <f t="shared" si="109"/>
        <v>CONFIRMED BEARISH</v>
      </c>
    </row>
    <row r="1796" spans="1:8" ht="13.5" x14ac:dyDescent="0.25">
      <c r="A1796" s="3">
        <f>TITRES_STAT!B1799</f>
        <v>44628</v>
      </c>
      <c r="B1796" s="5">
        <f>TITRES_STAT!C1799</f>
        <v>9.23</v>
      </c>
      <c r="C1796" s="5">
        <f>TITRES_STAT!D1799</f>
        <v>7.0060000000000002</v>
      </c>
      <c r="D1796" s="5">
        <f>TITRES_STAT!E1799</f>
        <v>0</v>
      </c>
      <c r="E1796" s="2">
        <f t="shared" ref="E1796:E1859" si="112">IF(B1796&gt;B1795, E1795+D1796, IF(B1796&lt;B1795, E1795-D1796, E1795))</f>
        <v>-1619.3009999999992</v>
      </c>
      <c r="F1796" s="5" t="str">
        <f t="shared" si="111"/>
        <v>BEARISH</v>
      </c>
      <c r="G1796" s="5" t="str">
        <f t="shared" si="110"/>
        <v>NEUTRAL</v>
      </c>
      <c r="H1796" s="5" t="str">
        <f t="shared" si="109"/>
        <v>CONFIRMED BEARISH</v>
      </c>
    </row>
    <row r="1797" spans="1:8" ht="13.5" x14ac:dyDescent="0.25">
      <c r="A1797" s="3">
        <f>TITRES_STAT!B1800</f>
        <v>44629</v>
      </c>
      <c r="B1797" s="5">
        <f>TITRES_STAT!C1800</f>
        <v>9.23</v>
      </c>
      <c r="C1797" s="5">
        <f>TITRES_STAT!D1800</f>
        <v>7.0060000000000002</v>
      </c>
      <c r="D1797" s="5">
        <f>TITRES_STAT!E1800</f>
        <v>7.2830000000000004</v>
      </c>
      <c r="E1797" s="2">
        <f t="shared" si="112"/>
        <v>-1619.3009999999992</v>
      </c>
      <c r="F1797" s="5" t="str">
        <f t="shared" si="111"/>
        <v>BEARISH</v>
      </c>
      <c r="G1797" s="5" t="str">
        <f t="shared" si="110"/>
        <v>NEUTRAL</v>
      </c>
      <c r="H1797" s="5" t="str">
        <f t="shared" si="109"/>
        <v>CONFIRMED BEARISH</v>
      </c>
    </row>
    <row r="1798" spans="1:8" ht="13.5" x14ac:dyDescent="0.25">
      <c r="A1798" s="3">
        <f>TITRES_STAT!B1801</f>
        <v>44630</v>
      </c>
      <c r="B1798" s="5">
        <f>TITRES_STAT!C1801</f>
        <v>9.23</v>
      </c>
      <c r="C1798" s="5">
        <f>TITRES_STAT!D1801</f>
        <v>7.0060000000000002</v>
      </c>
      <c r="D1798" s="5">
        <f>TITRES_STAT!E1801</f>
        <v>7.2779999999999996</v>
      </c>
      <c r="E1798" s="2">
        <f t="shared" si="112"/>
        <v>-1619.3009999999992</v>
      </c>
      <c r="F1798" s="5" t="str">
        <f t="shared" si="111"/>
        <v>NEUTRAL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44631</v>
      </c>
      <c r="B1799" s="5">
        <f>TITRES_STAT!C1802</f>
        <v>9.23</v>
      </c>
      <c r="C1799" s="5">
        <f>TITRES_STAT!D1802</f>
        <v>7.0060000000000002</v>
      </c>
      <c r="D1799" s="5">
        <f>TITRES_STAT!E1802</f>
        <v>7.3049999999999997</v>
      </c>
      <c r="E1799" s="2">
        <f t="shared" si="112"/>
        <v>-1619.3009999999992</v>
      </c>
      <c r="F1799" s="5" t="str">
        <f t="shared" si="111"/>
        <v>BULLISH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CONFIRMED BULLISH</v>
      </c>
    </row>
    <row r="1800" spans="1:8" ht="13.5" x14ac:dyDescent="0.25">
      <c r="A1800" s="3">
        <f>TITRES_STAT!B1803</f>
        <v>44634</v>
      </c>
      <c r="B1800" s="5">
        <f>TITRES_STAT!C1803</f>
        <v>9.2200000000000006</v>
      </c>
      <c r="C1800" s="5">
        <f>TITRES_STAT!D1803</f>
        <v>6.9980000000000002</v>
      </c>
      <c r="D1800" s="5">
        <f>TITRES_STAT!E1803</f>
        <v>7.4409999999999998</v>
      </c>
      <c r="E1800" s="2">
        <f t="shared" si="112"/>
        <v>-1626.7419999999993</v>
      </c>
      <c r="F1800" s="5" t="str">
        <f t="shared" ref="F1800:F1863" si="115">IF(E1800&gt;E1795,"BULLISH",IF(E1800&lt;E1795,"BEARISH","NEUTRAL"))</f>
        <v>BEARISH</v>
      </c>
      <c r="G1800" s="5" t="str">
        <f t="shared" si="114"/>
        <v>NEUTRAL</v>
      </c>
      <c r="H1800" s="5" t="str">
        <f t="shared" si="113"/>
        <v>CONFIRMED BEARISH</v>
      </c>
    </row>
    <row r="1801" spans="1:8" ht="13.5" x14ac:dyDescent="0.25">
      <c r="A1801" s="3">
        <f>TITRES_STAT!B1804</f>
        <v>44635</v>
      </c>
      <c r="B1801" s="5">
        <f>TITRES_STAT!C1804</f>
        <v>9.35</v>
      </c>
      <c r="C1801" s="5">
        <f>TITRES_STAT!D1804</f>
        <v>7.0970000000000004</v>
      </c>
      <c r="D1801" s="5">
        <f>TITRES_STAT!E1804</f>
        <v>7.5060000000000002</v>
      </c>
      <c r="E1801" s="2">
        <f t="shared" si="112"/>
        <v>-1619.2359999999992</v>
      </c>
      <c r="F1801" s="5" t="str">
        <f t="shared" si="115"/>
        <v>BULLISH</v>
      </c>
      <c r="G1801" s="5" t="str">
        <f t="shared" si="114"/>
        <v>NEUTRAL</v>
      </c>
      <c r="H1801" s="5" t="str">
        <f t="shared" si="113"/>
        <v>CONFIRMED BULLISH</v>
      </c>
    </row>
    <row r="1802" spans="1:8" ht="13.5" x14ac:dyDescent="0.25">
      <c r="A1802" s="3">
        <f>TITRES_STAT!B1805</f>
        <v>44636</v>
      </c>
      <c r="B1802" s="5">
        <f>TITRES_STAT!C1805</f>
        <v>9.43</v>
      </c>
      <c r="C1802" s="5">
        <f>TITRES_STAT!D1805</f>
        <v>7.1580000000000004</v>
      </c>
      <c r="D1802" s="5">
        <f>TITRES_STAT!E1805</f>
        <v>7.5860000000000003</v>
      </c>
      <c r="E1802" s="2">
        <f t="shared" si="112"/>
        <v>-1611.6499999999992</v>
      </c>
      <c r="F1802" s="5" t="str">
        <f t="shared" si="115"/>
        <v>BULLISH</v>
      </c>
      <c r="G1802" s="5" t="str">
        <f t="shared" si="114"/>
        <v>NEUTRAL</v>
      </c>
      <c r="H1802" s="5" t="str">
        <f t="shared" si="113"/>
        <v>CONFIRMED BULLISH</v>
      </c>
    </row>
    <row r="1803" spans="1:8" ht="13.5" x14ac:dyDescent="0.25">
      <c r="A1803" s="3">
        <f>TITRES_STAT!B1806</f>
        <v>44637</v>
      </c>
      <c r="B1803" s="5">
        <f>TITRES_STAT!C1806</f>
        <v>9.5</v>
      </c>
      <c r="C1803" s="5">
        <f>TITRES_STAT!D1806</f>
        <v>7.2110000000000003</v>
      </c>
      <c r="D1803" s="5">
        <f>TITRES_STAT!E1806</f>
        <v>0</v>
      </c>
      <c r="E1803" s="2">
        <f t="shared" si="112"/>
        <v>-1611.6499999999992</v>
      </c>
      <c r="F1803" s="5" t="str">
        <f t="shared" si="115"/>
        <v>BULLISH</v>
      </c>
      <c r="G1803" s="5" t="str">
        <f t="shared" si="114"/>
        <v>NEUTRAL</v>
      </c>
      <c r="H1803" s="5" t="str">
        <f t="shared" si="113"/>
        <v>CONFIRMED BULLISH</v>
      </c>
    </row>
    <row r="1804" spans="1:8" ht="13.5" x14ac:dyDescent="0.25">
      <c r="A1804" s="3">
        <f>TITRES_STAT!B1807</f>
        <v>44638</v>
      </c>
      <c r="B1804" s="5">
        <f>TITRES_STAT!C1807</f>
        <v>9.6</v>
      </c>
      <c r="C1804" s="5">
        <f>TITRES_STAT!D1807</f>
        <v>7.2869999999999999</v>
      </c>
      <c r="D1804" s="5">
        <f>TITRES_STAT!E1807</f>
        <v>7.4640000000000004</v>
      </c>
      <c r="E1804" s="2">
        <f t="shared" si="112"/>
        <v>-1604.1859999999992</v>
      </c>
      <c r="F1804" s="5" t="str">
        <f t="shared" si="115"/>
        <v>BULLISH</v>
      </c>
      <c r="G1804" s="5" t="str">
        <f t="shared" si="114"/>
        <v>NEUTRAL</v>
      </c>
      <c r="H1804" s="5" t="str">
        <f t="shared" si="113"/>
        <v>CONFIRMED BULLISH</v>
      </c>
    </row>
    <row r="1805" spans="1:8" ht="13.5" x14ac:dyDescent="0.25">
      <c r="A1805" s="3">
        <f>TITRES_STAT!B1808</f>
        <v>44641</v>
      </c>
      <c r="B1805" s="5">
        <f>TITRES_STAT!C1808</f>
        <v>9.6</v>
      </c>
      <c r="C1805" s="5">
        <f>TITRES_STAT!D1808</f>
        <v>7.2869999999999999</v>
      </c>
      <c r="D1805" s="5">
        <f>TITRES_STAT!E1808</f>
        <v>0</v>
      </c>
      <c r="E1805" s="2">
        <f t="shared" si="112"/>
        <v>-1604.1859999999992</v>
      </c>
      <c r="F1805" s="5" t="str">
        <f t="shared" si="115"/>
        <v>BULLISH</v>
      </c>
      <c r="G1805" s="5" t="str">
        <f t="shared" si="114"/>
        <v>NEUTRAL</v>
      </c>
      <c r="H1805" s="5" t="str">
        <f t="shared" si="113"/>
        <v>CONFIRMED BULLISH</v>
      </c>
    </row>
    <row r="1806" spans="1:8" ht="13.5" x14ac:dyDescent="0.25">
      <c r="A1806" s="3">
        <f>TITRES_STAT!B1809</f>
        <v>44642</v>
      </c>
      <c r="B1806" s="5">
        <f>TITRES_STAT!C1809</f>
        <v>9.4499999999999993</v>
      </c>
      <c r="C1806" s="5">
        <f>TITRES_STAT!D1809</f>
        <v>7.173</v>
      </c>
      <c r="D1806" s="5">
        <f>TITRES_STAT!E1809</f>
        <v>7.4669999999999996</v>
      </c>
      <c r="E1806" s="2">
        <f t="shared" si="112"/>
        <v>-1611.6529999999993</v>
      </c>
      <c r="F1806" s="5" t="str">
        <f t="shared" si="115"/>
        <v>BULLISH</v>
      </c>
      <c r="G1806" s="5" t="str">
        <f t="shared" si="114"/>
        <v>NEUTRAL</v>
      </c>
      <c r="H1806" s="5" t="str">
        <f t="shared" si="113"/>
        <v>CONFIRMED BULLISH</v>
      </c>
    </row>
    <row r="1807" spans="1:8" ht="13.5" x14ac:dyDescent="0.25">
      <c r="A1807" s="3">
        <f>TITRES_STAT!B1810</f>
        <v>44643</v>
      </c>
      <c r="B1807" s="5">
        <f>TITRES_STAT!C1810</f>
        <v>9.4499999999999993</v>
      </c>
      <c r="C1807" s="5">
        <f>TITRES_STAT!D1810</f>
        <v>7.173</v>
      </c>
      <c r="D1807" s="5">
        <f>TITRES_STAT!E1810</f>
        <v>7.6139999999999999</v>
      </c>
      <c r="E1807" s="2">
        <f t="shared" si="112"/>
        <v>-1611.6529999999993</v>
      </c>
      <c r="F1807" s="5" t="str">
        <f t="shared" si="115"/>
        <v>BEARISH</v>
      </c>
      <c r="G1807" s="5" t="str">
        <f t="shared" si="114"/>
        <v>NEUTRAL</v>
      </c>
      <c r="H1807" s="5" t="str">
        <f t="shared" si="113"/>
        <v>BEARISH DIVERGENCE</v>
      </c>
    </row>
    <row r="1808" spans="1:8" ht="13.5" x14ac:dyDescent="0.25">
      <c r="A1808" s="3">
        <f>TITRES_STAT!B1811</f>
        <v>44644</v>
      </c>
      <c r="B1808" s="5">
        <f>TITRES_STAT!C1811</f>
        <v>9.5</v>
      </c>
      <c r="C1808" s="5">
        <f>TITRES_STAT!D1811</f>
        <v>7.2110000000000003</v>
      </c>
      <c r="D1808" s="5">
        <f>TITRES_STAT!E1811</f>
        <v>7.5049999999999999</v>
      </c>
      <c r="E1808" s="2">
        <f t="shared" si="112"/>
        <v>-1604.1479999999992</v>
      </c>
      <c r="F1808" s="5" t="str">
        <f t="shared" si="115"/>
        <v>BULLISH</v>
      </c>
      <c r="G1808" s="5" t="str">
        <f t="shared" si="114"/>
        <v>NEUTRAL</v>
      </c>
      <c r="H1808" s="5" t="str">
        <f t="shared" si="113"/>
        <v>NEUTRAL</v>
      </c>
    </row>
    <row r="1809" spans="1:8" ht="13.5" x14ac:dyDescent="0.25">
      <c r="A1809" s="3">
        <f>TITRES_STAT!B1812</f>
        <v>44645</v>
      </c>
      <c r="B1809" s="5">
        <f>TITRES_STAT!C1812</f>
        <v>9.75</v>
      </c>
      <c r="C1809" s="5">
        <f>TITRES_STAT!D1812</f>
        <v>7.4009999999999998</v>
      </c>
      <c r="D1809" s="5">
        <f>TITRES_STAT!E1812</f>
        <v>7.5090000000000003</v>
      </c>
      <c r="E1809" s="2">
        <f t="shared" si="112"/>
        <v>-1596.6389999999992</v>
      </c>
      <c r="F1809" s="5" t="str">
        <f t="shared" si="115"/>
        <v>BULLISH</v>
      </c>
      <c r="G1809" s="5" t="str">
        <f t="shared" si="114"/>
        <v>NEUTRAL</v>
      </c>
      <c r="H1809" s="5" t="str">
        <f t="shared" si="113"/>
        <v>CONFIRMED BULLISH</v>
      </c>
    </row>
    <row r="1810" spans="1:8" ht="13.5" x14ac:dyDescent="0.25">
      <c r="A1810" s="3">
        <f>TITRES_STAT!B1813</f>
        <v>44648</v>
      </c>
      <c r="B1810" s="5">
        <f>TITRES_STAT!C1813</f>
        <v>9.5</v>
      </c>
      <c r="C1810" s="5">
        <f>TITRES_STAT!D1813</f>
        <v>7.2110000000000003</v>
      </c>
      <c r="D1810" s="5">
        <f>TITRES_STAT!E1813</f>
        <v>7.4889999999999999</v>
      </c>
      <c r="E1810" s="2">
        <f t="shared" si="112"/>
        <v>-1604.1279999999992</v>
      </c>
      <c r="F1810" s="5" t="str">
        <f t="shared" si="115"/>
        <v>BULLISH</v>
      </c>
      <c r="G1810" s="5" t="str">
        <f t="shared" si="114"/>
        <v>NEUTRAL</v>
      </c>
      <c r="H1810" s="5" t="str">
        <f t="shared" si="113"/>
        <v>BULLISH DIVERGENCE</v>
      </c>
    </row>
    <row r="1811" spans="1:8" ht="13.5" x14ac:dyDescent="0.25">
      <c r="A1811" s="3">
        <f>TITRES_STAT!B1814</f>
        <v>44649</v>
      </c>
      <c r="B1811" s="5">
        <f>TITRES_STAT!C1814</f>
        <v>9.5</v>
      </c>
      <c r="C1811" s="5">
        <f>TITRES_STAT!D1814</f>
        <v>7.2110000000000003</v>
      </c>
      <c r="D1811" s="5">
        <f>TITRES_STAT!E1814</f>
        <v>7.726</v>
      </c>
      <c r="E1811" s="2">
        <f t="shared" si="112"/>
        <v>-1604.1279999999992</v>
      </c>
      <c r="F1811" s="5" t="str">
        <f t="shared" si="115"/>
        <v>BULLISH</v>
      </c>
      <c r="G1811" s="5" t="str">
        <f t="shared" si="114"/>
        <v>NEUTRAL</v>
      </c>
      <c r="H1811" s="5" t="str">
        <f t="shared" si="113"/>
        <v>CONFIRMED BULLISH</v>
      </c>
    </row>
    <row r="1812" spans="1:8" ht="13.5" x14ac:dyDescent="0.25">
      <c r="A1812" s="3">
        <f>TITRES_STAT!B1815</f>
        <v>44650</v>
      </c>
      <c r="B1812" s="5">
        <f>TITRES_STAT!C1815</f>
        <v>9.73</v>
      </c>
      <c r="C1812" s="5">
        <f>TITRES_STAT!D1815</f>
        <v>7.3860000000000001</v>
      </c>
      <c r="D1812" s="5">
        <f>TITRES_STAT!E1815</f>
        <v>7.8769999999999998</v>
      </c>
      <c r="E1812" s="2">
        <f t="shared" si="112"/>
        <v>-1596.2509999999993</v>
      </c>
      <c r="F1812" s="5" t="str">
        <f t="shared" si="115"/>
        <v>BULLISH</v>
      </c>
      <c r="G1812" s="5" t="str">
        <f t="shared" si="114"/>
        <v>NEUTRAL</v>
      </c>
      <c r="H1812" s="5" t="str">
        <f t="shared" si="113"/>
        <v>CONFIRMED BULLISH</v>
      </c>
    </row>
    <row r="1813" spans="1:8" ht="13.5" x14ac:dyDescent="0.25">
      <c r="A1813" s="3">
        <f>TITRES_STAT!B1816</f>
        <v>44651</v>
      </c>
      <c r="B1813" s="5">
        <f>TITRES_STAT!C1816</f>
        <v>9.84</v>
      </c>
      <c r="C1813" s="5">
        <f>TITRES_STAT!D1816</f>
        <v>7.4690000000000003</v>
      </c>
      <c r="D1813" s="5">
        <f>TITRES_STAT!E1816</f>
        <v>7.899</v>
      </c>
      <c r="E1813" s="2">
        <f t="shared" si="112"/>
        <v>-1588.3519999999994</v>
      </c>
      <c r="F1813" s="5" t="str">
        <f t="shared" si="115"/>
        <v>BULLISH</v>
      </c>
      <c r="G1813" s="5" t="str">
        <f t="shared" si="114"/>
        <v>NEUTRAL</v>
      </c>
      <c r="H1813" s="5" t="str">
        <f t="shared" si="113"/>
        <v>CONFIRMED BULLISH</v>
      </c>
    </row>
    <row r="1814" spans="1:8" ht="13.5" x14ac:dyDescent="0.25">
      <c r="A1814" s="3">
        <f>TITRES_STAT!B1817</f>
        <v>44652</v>
      </c>
      <c r="B1814" s="5">
        <f>TITRES_STAT!C1817</f>
        <v>10</v>
      </c>
      <c r="C1814" s="5">
        <f>TITRES_STAT!D1817</f>
        <v>7.5910000000000002</v>
      </c>
      <c r="D1814" s="5">
        <f>TITRES_STAT!E1817</f>
        <v>7.8739999999999997</v>
      </c>
      <c r="E1814" s="2">
        <f t="shared" si="112"/>
        <v>-1580.4779999999994</v>
      </c>
      <c r="F1814" s="5" t="str">
        <f t="shared" si="115"/>
        <v>BULLISH</v>
      </c>
      <c r="G1814" s="5" t="str">
        <f t="shared" si="114"/>
        <v>NEUTRAL</v>
      </c>
      <c r="H1814" s="5" t="str">
        <f t="shared" si="113"/>
        <v>CONFIRMED BULLISH</v>
      </c>
    </row>
    <row r="1815" spans="1:8" ht="13.5" x14ac:dyDescent="0.25">
      <c r="A1815" s="3">
        <f>TITRES_STAT!B1818</f>
        <v>44655</v>
      </c>
      <c r="B1815" s="5">
        <f>TITRES_STAT!C1818</f>
        <v>10</v>
      </c>
      <c r="C1815" s="5">
        <f>TITRES_STAT!D1818</f>
        <v>7.5910000000000002</v>
      </c>
      <c r="D1815" s="5">
        <f>TITRES_STAT!E1818</f>
        <v>8.0559999999999992</v>
      </c>
      <c r="E1815" s="2">
        <f t="shared" si="112"/>
        <v>-1580.4779999999994</v>
      </c>
      <c r="F1815" s="5" t="str">
        <f t="shared" si="115"/>
        <v>BULLISH</v>
      </c>
      <c r="G1815" s="5" t="str">
        <f t="shared" si="114"/>
        <v>NEUTRAL</v>
      </c>
      <c r="H1815" s="5" t="str">
        <f t="shared" si="113"/>
        <v>CONFIRMED BULLISH</v>
      </c>
    </row>
    <row r="1816" spans="1:8" ht="13.5" x14ac:dyDescent="0.25">
      <c r="A1816" s="3">
        <f>TITRES_STAT!B1819</f>
        <v>44656</v>
      </c>
      <c r="B1816" s="5">
        <f>TITRES_STAT!C1819</f>
        <v>10</v>
      </c>
      <c r="C1816" s="5">
        <f>TITRES_STAT!D1819</f>
        <v>7.5910000000000002</v>
      </c>
      <c r="D1816" s="5">
        <f>TITRES_STAT!E1819</f>
        <v>8.0589999999999993</v>
      </c>
      <c r="E1816" s="2">
        <f t="shared" si="112"/>
        <v>-1580.4779999999994</v>
      </c>
      <c r="F1816" s="5" t="str">
        <f t="shared" si="115"/>
        <v>BULLISH</v>
      </c>
      <c r="G1816" s="5" t="str">
        <f t="shared" si="114"/>
        <v>NEUTRAL</v>
      </c>
      <c r="H1816" s="5" t="str">
        <f t="shared" si="113"/>
        <v>CONFIRMED BULLISH</v>
      </c>
    </row>
    <row r="1817" spans="1:8" ht="13.5" x14ac:dyDescent="0.25">
      <c r="A1817" s="3">
        <f>TITRES_STAT!B1820</f>
        <v>44657</v>
      </c>
      <c r="B1817" s="5">
        <f>TITRES_STAT!C1820</f>
        <v>10.4</v>
      </c>
      <c r="C1817" s="5">
        <f>TITRES_STAT!D1820</f>
        <v>7.8940000000000001</v>
      </c>
      <c r="D1817" s="5">
        <f>TITRES_STAT!E1820</f>
        <v>8.0540000000000003</v>
      </c>
      <c r="E1817" s="2">
        <f t="shared" si="112"/>
        <v>-1572.4239999999993</v>
      </c>
      <c r="F1817" s="5" t="str">
        <f t="shared" si="115"/>
        <v>BULLISH</v>
      </c>
      <c r="G1817" s="5" t="str">
        <f t="shared" si="114"/>
        <v>NEUTRAL</v>
      </c>
      <c r="H1817" s="5" t="str">
        <f t="shared" si="113"/>
        <v>CONFIRMED BULLISH</v>
      </c>
    </row>
    <row r="1818" spans="1:8" ht="13.5" x14ac:dyDescent="0.25">
      <c r="A1818" s="3">
        <f>TITRES_STAT!B1821</f>
        <v>44658</v>
      </c>
      <c r="B1818" s="5">
        <f>TITRES_STAT!C1821</f>
        <v>10.199999999999999</v>
      </c>
      <c r="C1818" s="5">
        <f>TITRES_STAT!D1821</f>
        <v>7.742</v>
      </c>
      <c r="D1818" s="5">
        <f>TITRES_STAT!E1821</f>
        <v>8.1340000000000003</v>
      </c>
      <c r="E1818" s="2">
        <f t="shared" si="112"/>
        <v>-1580.5579999999993</v>
      </c>
      <c r="F1818" s="5" t="str">
        <f t="shared" si="115"/>
        <v>BULLISH</v>
      </c>
      <c r="G1818" s="5" t="str">
        <f t="shared" si="114"/>
        <v>NEUTRAL</v>
      </c>
      <c r="H1818" s="5" t="str">
        <f t="shared" si="113"/>
        <v>CONFIRMED BULLISH</v>
      </c>
    </row>
    <row r="1819" spans="1:8" ht="13.5" x14ac:dyDescent="0.25">
      <c r="A1819" s="3">
        <f>TITRES_STAT!B1822</f>
        <v>44659</v>
      </c>
      <c r="B1819" s="5">
        <f>TITRES_STAT!C1822</f>
        <v>10.199999999999999</v>
      </c>
      <c r="C1819" s="5">
        <f>TITRES_STAT!D1822</f>
        <v>7.742</v>
      </c>
      <c r="D1819" s="5">
        <f>TITRES_STAT!E1822</f>
        <v>8.0950000000000006</v>
      </c>
      <c r="E1819" s="2">
        <f t="shared" si="112"/>
        <v>-1580.5579999999993</v>
      </c>
      <c r="F1819" s="5" t="str">
        <f t="shared" si="115"/>
        <v>BEARISH</v>
      </c>
      <c r="G1819" s="5" t="str">
        <f t="shared" si="114"/>
        <v>NEUTRAL</v>
      </c>
      <c r="H1819" s="5" t="str">
        <f t="shared" si="113"/>
        <v>BEARISH DIVERGENCE</v>
      </c>
    </row>
    <row r="1820" spans="1:8" ht="13.5" x14ac:dyDescent="0.25">
      <c r="A1820" s="3">
        <f>TITRES_STAT!B1823</f>
        <v>44662</v>
      </c>
      <c r="B1820" s="5">
        <f>TITRES_STAT!C1823</f>
        <v>10.28</v>
      </c>
      <c r="C1820" s="5">
        <f>TITRES_STAT!D1823</f>
        <v>7.8029999999999999</v>
      </c>
      <c r="D1820" s="5">
        <f>TITRES_STAT!E1823</f>
        <v>8.1120000000000001</v>
      </c>
      <c r="E1820" s="2">
        <f t="shared" si="112"/>
        <v>-1572.4459999999992</v>
      </c>
      <c r="F1820" s="5" t="str">
        <f t="shared" si="115"/>
        <v>BULLISH</v>
      </c>
      <c r="G1820" s="5" t="str">
        <f t="shared" si="114"/>
        <v>NEUTRAL</v>
      </c>
      <c r="H1820" s="5" t="str">
        <f t="shared" si="113"/>
        <v>CONFIRMED BULLISH</v>
      </c>
    </row>
    <row r="1821" spans="1:8" ht="13.5" x14ac:dyDescent="0.25">
      <c r="A1821" s="3">
        <f>TITRES_STAT!B1824</f>
        <v>44663</v>
      </c>
      <c r="B1821" s="5">
        <f>TITRES_STAT!C1824</f>
        <v>10.199999999999999</v>
      </c>
      <c r="C1821" s="5">
        <f>TITRES_STAT!D1824</f>
        <v>7.742</v>
      </c>
      <c r="D1821" s="5">
        <f>TITRES_STAT!E1824</f>
        <v>8.3249999999999993</v>
      </c>
      <c r="E1821" s="2">
        <f t="shared" si="112"/>
        <v>-1580.7709999999993</v>
      </c>
      <c r="F1821" s="5" t="str">
        <f t="shared" si="115"/>
        <v>BEARISH</v>
      </c>
      <c r="G1821" s="5" t="str">
        <f t="shared" si="114"/>
        <v>NEUTRAL</v>
      </c>
      <c r="H1821" s="5" t="str">
        <f t="shared" si="113"/>
        <v>BEARISH DIVERGENCE</v>
      </c>
    </row>
    <row r="1822" spans="1:8" ht="13.5" x14ac:dyDescent="0.25">
      <c r="A1822" s="3">
        <f>TITRES_STAT!B1825</f>
        <v>44664</v>
      </c>
      <c r="B1822" s="5">
        <f>TITRES_STAT!C1825</f>
        <v>10.46</v>
      </c>
      <c r="C1822" s="5">
        <f>TITRES_STAT!D1825</f>
        <v>7.94</v>
      </c>
      <c r="D1822" s="5">
        <f>TITRES_STAT!E1825</f>
        <v>8.5280000000000005</v>
      </c>
      <c r="E1822" s="2">
        <f t="shared" si="112"/>
        <v>-1572.2429999999993</v>
      </c>
      <c r="F1822" s="5" t="str">
        <f t="shared" si="115"/>
        <v>BULLISH</v>
      </c>
      <c r="G1822" s="5" t="str">
        <f t="shared" si="114"/>
        <v>NEUTRAL</v>
      </c>
      <c r="H1822" s="5" t="str">
        <f t="shared" si="113"/>
        <v>CONFIRMED BULLISH</v>
      </c>
    </row>
    <row r="1823" spans="1:8" ht="13.5" x14ac:dyDescent="0.25">
      <c r="A1823" s="3">
        <f>TITRES_STAT!B1826</f>
        <v>44665</v>
      </c>
      <c r="B1823" s="5">
        <f>TITRES_STAT!C1826</f>
        <v>10.6</v>
      </c>
      <c r="C1823" s="5">
        <f>TITRES_STAT!D1826</f>
        <v>8.0459999999999994</v>
      </c>
      <c r="D1823" s="5">
        <f>TITRES_STAT!E1826</f>
        <v>8.5220000000000002</v>
      </c>
      <c r="E1823" s="2">
        <f t="shared" si="112"/>
        <v>-1563.7209999999993</v>
      </c>
      <c r="F1823" s="5" t="str">
        <f t="shared" si="115"/>
        <v>BULLISH</v>
      </c>
      <c r="G1823" s="5" t="str">
        <f t="shared" si="114"/>
        <v>NEUTRAL</v>
      </c>
      <c r="H1823" s="5" t="str">
        <f t="shared" si="113"/>
        <v>CONFIRMED BULLISH</v>
      </c>
    </row>
    <row r="1824" spans="1:8" ht="13.5" x14ac:dyDescent="0.25">
      <c r="A1824" s="3">
        <f>TITRES_STAT!B1827</f>
        <v>44666</v>
      </c>
      <c r="B1824" s="5">
        <f>TITRES_STAT!C1827</f>
        <v>10.8</v>
      </c>
      <c r="C1824" s="5">
        <f>TITRES_STAT!D1827</f>
        <v>8.1980000000000004</v>
      </c>
      <c r="D1824" s="5">
        <f>TITRES_STAT!E1827</f>
        <v>8.4930000000000003</v>
      </c>
      <c r="E1824" s="2">
        <f t="shared" si="112"/>
        <v>-1555.2279999999994</v>
      </c>
      <c r="F1824" s="5" t="str">
        <f t="shared" si="115"/>
        <v>BULLISH</v>
      </c>
      <c r="G1824" s="5" t="str">
        <f t="shared" si="114"/>
        <v>NEUTRAL</v>
      </c>
      <c r="H1824" s="5" t="str">
        <f t="shared" si="113"/>
        <v>CONFIRMED BULLISH</v>
      </c>
    </row>
    <row r="1825" spans="1:8" ht="13.5" x14ac:dyDescent="0.25">
      <c r="A1825" s="3">
        <f>TITRES_STAT!B1828</f>
        <v>44669</v>
      </c>
      <c r="B1825" s="5">
        <f>TITRES_STAT!C1828</f>
        <v>10.8</v>
      </c>
      <c r="C1825" s="5">
        <f>TITRES_STAT!D1828</f>
        <v>8.1980000000000004</v>
      </c>
      <c r="D1825" s="5">
        <f>TITRES_STAT!E1828</f>
        <v>8.6449999999999996</v>
      </c>
      <c r="E1825" s="2">
        <f t="shared" si="112"/>
        <v>-1555.2279999999994</v>
      </c>
      <c r="F1825" s="5" t="str">
        <f t="shared" si="115"/>
        <v>BULLISH</v>
      </c>
      <c r="G1825" s="5" t="str">
        <f t="shared" si="114"/>
        <v>NEUTRAL</v>
      </c>
      <c r="H1825" s="5" t="str">
        <f t="shared" si="113"/>
        <v>CONFIRMED BULLISH</v>
      </c>
    </row>
    <row r="1826" spans="1:8" ht="13.5" x14ac:dyDescent="0.25">
      <c r="A1826" s="3">
        <f>TITRES_STAT!B1829</f>
        <v>44670</v>
      </c>
      <c r="B1826" s="5">
        <f>TITRES_STAT!C1829</f>
        <v>10.8</v>
      </c>
      <c r="C1826" s="5">
        <f>TITRES_STAT!D1829</f>
        <v>8.1980000000000004</v>
      </c>
      <c r="D1826" s="5">
        <f>TITRES_STAT!E1829</f>
        <v>8.6969999999999992</v>
      </c>
      <c r="E1826" s="2">
        <f t="shared" si="112"/>
        <v>-1555.2279999999994</v>
      </c>
      <c r="F1826" s="5" t="str">
        <f t="shared" si="115"/>
        <v>BULLISH</v>
      </c>
      <c r="G1826" s="5" t="str">
        <f t="shared" si="114"/>
        <v>NEUTRAL</v>
      </c>
      <c r="H1826" s="5" t="str">
        <f t="shared" si="113"/>
        <v>CONFIRMED BULLISH</v>
      </c>
    </row>
    <row r="1827" spans="1:8" ht="13.5" x14ac:dyDescent="0.25">
      <c r="A1827" s="3">
        <f>TITRES_STAT!B1830</f>
        <v>44671</v>
      </c>
      <c r="B1827" s="5">
        <f>TITRES_STAT!C1830</f>
        <v>10.98</v>
      </c>
      <c r="C1827" s="5">
        <f>TITRES_STAT!D1830</f>
        <v>8.3339999999999996</v>
      </c>
      <c r="D1827" s="5">
        <f>TITRES_STAT!E1830</f>
        <v>8.6880000000000006</v>
      </c>
      <c r="E1827" s="2">
        <f t="shared" si="112"/>
        <v>-1546.5399999999993</v>
      </c>
      <c r="F1827" s="5" t="str">
        <f t="shared" si="115"/>
        <v>BULLISH</v>
      </c>
      <c r="G1827" s="5" t="str">
        <f t="shared" si="114"/>
        <v>NEUTRAL</v>
      </c>
      <c r="H1827" s="5" t="str">
        <f t="shared" si="113"/>
        <v>CONFIRMED BULLISH</v>
      </c>
    </row>
    <row r="1828" spans="1:8" ht="13.5" x14ac:dyDescent="0.25">
      <c r="A1828" s="3">
        <f>TITRES_STAT!B1831</f>
        <v>44672</v>
      </c>
      <c r="B1828" s="5">
        <f>TITRES_STAT!C1831</f>
        <v>11</v>
      </c>
      <c r="C1828" s="5">
        <f>TITRES_STAT!D1831</f>
        <v>8.35</v>
      </c>
      <c r="D1828" s="5">
        <f>TITRES_STAT!E1831</f>
        <v>8.6859999999999999</v>
      </c>
      <c r="E1828" s="2">
        <f t="shared" si="112"/>
        <v>-1537.8539999999994</v>
      </c>
      <c r="F1828" s="5" t="str">
        <f t="shared" si="115"/>
        <v>BULLISH</v>
      </c>
      <c r="G1828" s="5" t="str">
        <f t="shared" si="114"/>
        <v>NEUTRAL</v>
      </c>
      <c r="H1828" s="5" t="str">
        <f t="shared" si="113"/>
        <v>CONFIRMED BULLISH</v>
      </c>
    </row>
    <row r="1829" spans="1:8" ht="13.5" x14ac:dyDescent="0.25">
      <c r="A1829" s="3">
        <f>TITRES_STAT!B1832</f>
        <v>44673</v>
      </c>
      <c r="B1829" s="5">
        <f>TITRES_STAT!C1832</f>
        <v>11</v>
      </c>
      <c r="C1829" s="5">
        <f>TITRES_STAT!D1832</f>
        <v>8.35</v>
      </c>
      <c r="D1829" s="5">
        <f>TITRES_STAT!E1832</f>
        <v>8.6549999999999994</v>
      </c>
      <c r="E1829" s="2">
        <f t="shared" si="112"/>
        <v>-1537.8539999999994</v>
      </c>
      <c r="F1829" s="5" t="str">
        <f t="shared" si="115"/>
        <v>BULLISH</v>
      </c>
      <c r="G1829" s="5" t="str">
        <f t="shared" si="114"/>
        <v>NEUTRAL</v>
      </c>
      <c r="H1829" s="5" t="str">
        <f t="shared" si="113"/>
        <v>CONFIRMED BULLISH</v>
      </c>
    </row>
    <row r="1830" spans="1:8" ht="13.5" x14ac:dyDescent="0.25">
      <c r="A1830" s="3">
        <f>TITRES_STAT!B1833</f>
        <v>44676</v>
      </c>
      <c r="B1830" s="5">
        <f>TITRES_STAT!C1833</f>
        <v>11</v>
      </c>
      <c r="C1830" s="5">
        <f>TITRES_STAT!D1833</f>
        <v>8.35</v>
      </c>
      <c r="D1830" s="5">
        <f>TITRES_STAT!E1833</f>
        <v>8.68</v>
      </c>
      <c r="E1830" s="2">
        <f t="shared" si="112"/>
        <v>-1537.8539999999994</v>
      </c>
      <c r="F1830" s="5" t="str">
        <f t="shared" si="115"/>
        <v>BULLISH</v>
      </c>
      <c r="G1830" s="5" t="str">
        <f t="shared" si="114"/>
        <v>NEUTRAL</v>
      </c>
      <c r="H1830" s="5" t="str">
        <f t="shared" si="113"/>
        <v>CONFIRMED BULLISH</v>
      </c>
    </row>
    <row r="1831" spans="1:8" ht="13.5" x14ac:dyDescent="0.25">
      <c r="A1831" s="3">
        <f>TITRES_STAT!B1834</f>
        <v>44677</v>
      </c>
      <c r="B1831" s="5">
        <f>TITRES_STAT!C1834</f>
        <v>10.95</v>
      </c>
      <c r="C1831" s="5">
        <f>TITRES_STAT!D1834</f>
        <v>8.3119999999999994</v>
      </c>
      <c r="D1831" s="5">
        <f>TITRES_STAT!E1834</f>
        <v>8.6560000000000006</v>
      </c>
      <c r="E1831" s="2">
        <f t="shared" si="112"/>
        <v>-1546.5099999999993</v>
      </c>
      <c r="F1831" s="5" t="str">
        <f t="shared" si="115"/>
        <v>BULLISH</v>
      </c>
      <c r="G1831" s="5" t="str">
        <f t="shared" si="114"/>
        <v>NEUTRAL</v>
      </c>
      <c r="H1831" s="5" t="str">
        <f t="shared" si="113"/>
        <v>CONFIRMED BULLISH</v>
      </c>
    </row>
    <row r="1832" spans="1:8" ht="13.5" x14ac:dyDescent="0.25">
      <c r="A1832" s="3">
        <f>TITRES_STAT!B1835</f>
        <v>44678</v>
      </c>
      <c r="B1832" s="5">
        <f>TITRES_STAT!C1835</f>
        <v>11</v>
      </c>
      <c r="C1832" s="5">
        <f>TITRES_STAT!D1835</f>
        <v>8.35</v>
      </c>
      <c r="D1832" s="5">
        <f>TITRES_STAT!E1835</f>
        <v>8.6750000000000007</v>
      </c>
      <c r="E1832" s="2">
        <f t="shared" si="112"/>
        <v>-1537.8349999999994</v>
      </c>
      <c r="F1832" s="5" t="str">
        <f t="shared" si="115"/>
        <v>BULLISH</v>
      </c>
      <c r="G1832" s="5" t="str">
        <f t="shared" si="114"/>
        <v>NEUTRAL</v>
      </c>
      <c r="H1832" s="5" t="str">
        <f t="shared" si="113"/>
        <v>CONFIRMED BULLISH</v>
      </c>
    </row>
    <row r="1833" spans="1:8" ht="13.5" x14ac:dyDescent="0.25">
      <c r="A1833" s="3">
        <f>TITRES_STAT!B1836</f>
        <v>44679</v>
      </c>
      <c r="B1833" s="5">
        <f>TITRES_STAT!C1836</f>
        <v>11</v>
      </c>
      <c r="C1833" s="5">
        <f>TITRES_STAT!D1836</f>
        <v>8.35</v>
      </c>
      <c r="D1833" s="5">
        <f>TITRES_STAT!E1836</f>
        <v>8.69</v>
      </c>
      <c r="E1833" s="2">
        <f t="shared" si="112"/>
        <v>-1537.8349999999994</v>
      </c>
      <c r="F1833" s="5" t="str">
        <f t="shared" si="115"/>
        <v>BULLISH</v>
      </c>
      <c r="G1833" s="5" t="str">
        <f t="shared" si="114"/>
        <v>NEUTRAL</v>
      </c>
      <c r="H1833" s="5" t="str">
        <f t="shared" si="113"/>
        <v>NEUTRAL</v>
      </c>
    </row>
    <row r="1834" spans="1:8" ht="13.5" x14ac:dyDescent="0.25">
      <c r="A1834" s="3">
        <f>TITRES_STAT!B1837</f>
        <v>44680</v>
      </c>
      <c r="B1834" s="5">
        <f>TITRES_STAT!C1837</f>
        <v>11</v>
      </c>
      <c r="C1834" s="5">
        <f>TITRES_STAT!D1837</f>
        <v>8.35</v>
      </c>
      <c r="D1834" s="5">
        <f>TITRES_STAT!E1837</f>
        <v>8.8650000000000002</v>
      </c>
      <c r="E1834" s="2">
        <f t="shared" si="112"/>
        <v>-1537.8349999999994</v>
      </c>
      <c r="F1834" s="5" t="str">
        <f t="shared" si="115"/>
        <v>BULLISH</v>
      </c>
      <c r="G1834" s="5" t="str">
        <f t="shared" si="114"/>
        <v>NEUTRAL</v>
      </c>
      <c r="H1834" s="5" t="str">
        <f t="shared" si="113"/>
        <v>NEUTRAL</v>
      </c>
    </row>
    <row r="1835" spans="1:8" ht="13.5" x14ac:dyDescent="0.25">
      <c r="A1835" s="3">
        <f>TITRES_STAT!B1838</f>
        <v>44685</v>
      </c>
      <c r="B1835" s="5">
        <f>TITRES_STAT!C1838</f>
        <v>11.22</v>
      </c>
      <c r="C1835" s="5">
        <f>TITRES_STAT!D1838</f>
        <v>8.5169999999999995</v>
      </c>
      <c r="D1835" s="5">
        <f>TITRES_STAT!E1838</f>
        <v>8.8670000000000009</v>
      </c>
      <c r="E1835" s="2">
        <f t="shared" si="112"/>
        <v>-1528.9679999999994</v>
      </c>
      <c r="F1835" s="5" t="str">
        <f t="shared" si="115"/>
        <v>BULLISH</v>
      </c>
      <c r="G1835" s="5" t="str">
        <f t="shared" si="114"/>
        <v>NEUTRAL</v>
      </c>
      <c r="H1835" s="5" t="str">
        <f t="shared" si="113"/>
        <v>CONFIRMED BULLISH</v>
      </c>
    </row>
    <row r="1836" spans="1:8" ht="13.5" x14ac:dyDescent="0.25">
      <c r="A1836" s="3">
        <f>TITRES_STAT!B1839</f>
        <v>44686</v>
      </c>
      <c r="B1836" s="5">
        <f>TITRES_STAT!C1839</f>
        <v>11.26</v>
      </c>
      <c r="C1836" s="5">
        <f>TITRES_STAT!D1839</f>
        <v>8.5470000000000006</v>
      </c>
      <c r="D1836" s="5">
        <f>TITRES_STAT!E1839</f>
        <v>8.7070000000000007</v>
      </c>
      <c r="E1836" s="2">
        <f t="shared" si="112"/>
        <v>-1520.2609999999993</v>
      </c>
      <c r="F1836" s="5" t="str">
        <f t="shared" si="115"/>
        <v>BULLISH</v>
      </c>
      <c r="G1836" s="5" t="str">
        <f t="shared" si="114"/>
        <v>NEUTRAL</v>
      </c>
      <c r="H1836" s="5" t="str">
        <f t="shared" si="113"/>
        <v>CONFIRMED BULLISH</v>
      </c>
    </row>
    <row r="1837" spans="1:8" ht="13.5" x14ac:dyDescent="0.25">
      <c r="A1837" s="3">
        <f>TITRES_STAT!B1840</f>
        <v>44687</v>
      </c>
      <c r="B1837" s="5">
        <f>TITRES_STAT!C1840</f>
        <v>11.26</v>
      </c>
      <c r="C1837" s="5">
        <f>TITRES_STAT!D1840</f>
        <v>8.5470000000000006</v>
      </c>
      <c r="D1837" s="5">
        <f>TITRES_STAT!E1840</f>
        <v>9.0030000000000001</v>
      </c>
      <c r="E1837" s="2">
        <f t="shared" si="112"/>
        <v>-1520.2609999999993</v>
      </c>
      <c r="F1837" s="5" t="str">
        <f t="shared" si="115"/>
        <v>BULLISH</v>
      </c>
      <c r="G1837" s="5" t="str">
        <f t="shared" si="114"/>
        <v>NEUTRAL</v>
      </c>
      <c r="H1837" s="5" t="str">
        <f t="shared" si="113"/>
        <v>CONFIRMED BULLISH</v>
      </c>
    </row>
    <row r="1838" spans="1:8" ht="13.5" x14ac:dyDescent="0.25">
      <c r="A1838" s="3">
        <f>TITRES_STAT!B1841</f>
        <v>44690</v>
      </c>
      <c r="B1838" s="5">
        <f>TITRES_STAT!C1841</f>
        <v>11</v>
      </c>
      <c r="C1838" s="5">
        <f>TITRES_STAT!D1841</f>
        <v>8.35</v>
      </c>
      <c r="D1838" s="5">
        <f>TITRES_STAT!E1841</f>
        <v>9.0229999999999997</v>
      </c>
      <c r="E1838" s="2">
        <f t="shared" si="112"/>
        <v>-1529.2839999999992</v>
      </c>
      <c r="F1838" s="5" t="str">
        <f t="shared" si="115"/>
        <v>BULLISH</v>
      </c>
      <c r="G1838" s="5" t="str">
        <f t="shared" si="114"/>
        <v>NEUTRAL</v>
      </c>
      <c r="H1838" s="5" t="str">
        <f t="shared" si="113"/>
        <v>NEUTRAL</v>
      </c>
    </row>
    <row r="1839" spans="1:8" ht="13.5" x14ac:dyDescent="0.25">
      <c r="A1839" s="3">
        <f>TITRES_STAT!B1842</f>
        <v>44691</v>
      </c>
      <c r="B1839" s="5">
        <f>TITRES_STAT!C1842</f>
        <v>10.35</v>
      </c>
      <c r="C1839" s="5">
        <f>TITRES_STAT!D1842</f>
        <v>8.5990000000000002</v>
      </c>
      <c r="D1839" s="5">
        <f>TITRES_STAT!E1842</f>
        <v>9.06</v>
      </c>
      <c r="E1839" s="2">
        <f t="shared" si="112"/>
        <v>-1538.3439999999991</v>
      </c>
      <c r="F1839" s="5" t="str">
        <f t="shared" si="115"/>
        <v>BEARISH</v>
      </c>
      <c r="G1839" s="5" t="str">
        <f t="shared" si="114"/>
        <v>NEUTRAL</v>
      </c>
      <c r="H1839" s="5" t="str">
        <f t="shared" si="113"/>
        <v>CONFIRMED BEARISH</v>
      </c>
    </row>
    <row r="1840" spans="1:8" ht="13.5" x14ac:dyDescent="0.25">
      <c r="A1840" s="3">
        <f>TITRES_STAT!B1843</f>
        <v>44692</v>
      </c>
      <c r="B1840" s="5">
        <f>TITRES_STAT!C1843</f>
        <v>10.44</v>
      </c>
      <c r="C1840" s="5">
        <f>TITRES_STAT!D1843</f>
        <v>8.6739999999999995</v>
      </c>
      <c r="D1840" s="5">
        <f>TITRES_STAT!E1843</f>
        <v>8.9990000000000006</v>
      </c>
      <c r="E1840" s="2">
        <f t="shared" si="112"/>
        <v>-1529.3449999999991</v>
      </c>
      <c r="F1840" s="5" t="str">
        <f t="shared" si="115"/>
        <v>BEARISH</v>
      </c>
      <c r="G1840" s="5" t="str">
        <f t="shared" si="114"/>
        <v>NEUTRAL</v>
      </c>
      <c r="H1840" s="5" t="str">
        <f t="shared" si="113"/>
        <v>CONFIRMED BEARISH</v>
      </c>
    </row>
    <row r="1841" spans="1:8" ht="13.5" x14ac:dyDescent="0.25">
      <c r="A1841" s="3">
        <f>TITRES_STAT!B1844</f>
        <v>44693</v>
      </c>
      <c r="B1841" s="5">
        <f>TITRES_STAT!C1844</f>
        <v>10.48</v>
      </c>
      <c r="C1841" s="5">
        <f>TITRES_STAT!D1844</f>
        <v>8.7070000000000007</v>
      </c>
      <c r="D1841" s="5">
        <f>TITRES_STAT!E1844</f>
        <v>8.9480000000000004</v>
      </c>
      <c r="E1841" s="2">
        <f t="shared" si="112"/>
        <v>-1520.396999999999</v>
      </c>
      <c r="F1841" s="5" t="str">
        <f t="shared" si="115"/>
        <v>BEARISH</v>
      </c>
      <c r="G1841" s="5" t="str">
        <f t="shared" si="114"/>
        <v>NEUTRAL</v>
      </c>
      <c r="H1841" s="5" t="str">
        <f t="shared" si="113"/>
        <v>CONFIRMED BEARISH</v>
      </c>
    </row>
    <row r="1842" spans="1:8" ht="13.5" x14ac:dyDescent="0.25">
      <c r="A1842" s="3">
        <f>TITRES_STAT!B1845</f>
        <v>44694</v>
      </c>
      <c r="B1842" s="5">
        <f>TITRES_STAT!C1845</f>
        <v>10.47</v>
      </c>
      <c r="C1842" s="5">
        <f>TITRES_STAT!D1845</f>
        <v>8.6980000000000004</v>
      </c>
      <c r="D1842" s="5">
        <f>TITRES_STAT!E1845</f>
        <v>8.7119999999999997</v>
      </c>
      <c r="E1842" s="2">
        <f t="shared" si="112"/>
        <v>-1529.108999999999</v>
      </c>
      <c r="F1842" s="5" t="str">
        <f t="shared" si="115"/>
        <v>BEARISH</v>
      </c>
      <c r="G1842" s="5" t="str">
        <f t="shared" si="114"/>
        <v>NEUTRAL</v>
      </c>
      <c r="H1842" s="5" t="str">
        <f t="shared" si="113"/>
        <v>CONFIRMED BEARISH</v>
      </c>
    </row>
    <row r="1843" spans="1:8" ht="13.5" x14ac:dyDescent="0.25">
      <c r="A1843" s="3">
        <f>TITRES_STAT!B1846</f>
        <v>44697</v>
      </c>
      <c r="B1843" s="5">
        <f>TITRES_STAT!C1846</f>
        <v>10.31</v>
      </c>
      <c r="C1843" s="5">
        <f>TITRES_STAT!D1846</f>
        <v>8.5660000000000007</v>
      </c>
      <c r="D1843" s="5">
        <f>TITRES_STAT!E1846</f>
        <v>8.6709999999999994</v>
      </c>
      <c r="E1843" s="2">
        <f t="shared" si="112"/>
        <v>-1537.7799999999991</v>
      </c>
      <c r="F1843" s="5" t="str">
        <f t="shared" si="115"/>
        <v>BEARISH</v>
      </c>
      <c r="G1843" s="5" t="str">
        <f t="shared" si="114"/>
        <v>NEUTRAL</v>
      </c>
      <c r="H1843" s="5" t="str">
        <f t="shared" si="113"/>
        <v>CONFIRMED BEARISH</v>
      </c>
    </row>
    <row r="1844" spans="1:8" ht="13.5" x14ac:dyDescent="0.25">
      <c r="A1844" s="3">
        <f>TITRES_STAT!B1847</f>
        <v>44698</v>
      </c>
      <c r="B1844" s="5">
        <f>TITRES_STAT!C1847</f>
        <v>10.15</v>
      </c>
      <c r="C1844" s="5">
        <f>TITRES_STAT!D1847</f>
        <v>8.4329999999999998</v>
      </c>
      <c r="D1844" s="5">
        <f>TITRES_STAT!E1847</f>
        <v>8.7319999999999993</v>
      </c>
      <c r="E1844" s="2">
        <f t="shared" si="112"/>
        <v>-1546.511999999999</v>
      </c>
      <c r="F1844" s="5" t="str">
        <f t="shared" si="115"/>
        <v>BEARISH</v>
      </c>
      <c r="G1844" s="5" t="str">
        <f t="shared" si="114"/>
        <v>NEUTRAL</v>
      </c>
      <c r="H1844" s="5" t="str">
        <f t="shared" si="113"/>
        <v>CONFIRMED BEARISH</v>
      </c>
    </row>
    <row r="1845" spans="1:8" ht="13.5" x14ac:dyDescent="0.25">
      <c r="A1845" s="3">
        <f>TITRES_STAT!B1848</f>
        <v>44699</v>
      </c>
      <c r="B1845" s="5">
        <f>TITRES_STAT!C1848</f>
        <v>10.01</v>
      </c>
      <c r="C1845" s="5">
        <f>TITRES_STAT!D1848</f>
        <v>8.3160000000000007</v>
      </c>
      <c r="D1845" s="5">
        <f>TITRES_STAT!E1848</f>
        <v>8.702</v>
      </c>
      <c r="E1845" s="2">
        <f t="shared" si="112"/>
        <v>-1555.213999999999</v>
      </c>
      <c r="F1845" s="5" t="str">
        <f t="shared" si="115"/>
        <v>BEARISH</v>
      </c>
      <c r="G1845" s="5" t="str">
        <f t="shared" si="114"/>
        <v>NEUTRAL</v>
      </c>
      <c r="H1845" s="5" t="str">
        <f t="shared" si="113"/>
        <v>CONFIRMED BEARISH</v>
      </c>
    </row>
    <row r="1846" spans="1:8" ht="13.5" x14ac:dyDescent="0.25">
      <c r="A1846" s="3">
        <f>TITRES_STAT!B1849</f>
        <v>44700</v>
      </c>
      <c r="B1846" s="5">
        <f>TITRES_STAT!C1849</f>
        <v>10.1</v>
      </c>
      <c r="C1846" s="5">
        <f>TITRES_STAT!D1849</f>
        <v>8.391</v>
      </c>
      <c r="D1846" s="5">
        <f>TITRES_STAT!E1849</f>
        <v>8.7710000000000008</v>
      </c>
      <c r="E1846" s="2">
        <f t="shared" si="112"/>
        <v>-1546.4429999999991</v>
      </c>
      <c r="F1846" s="5" t="str">
        <f t="shared" si="115"/>
        <v>BEARISH</v>
      </c>
      <c r="G1846" s="5" t="str">
        <f t="shared" si="114"/>
        <v>NEUTRAL</v>
      </c>
      <c r="H1846" s="5" t="str">
        <f t="shared" si="113"/>
        <v>CONFIRMED BEARISH</v>
      </c>
    </row>
    <row r="1847" spans="1:8" ht="13.5" x14ac:dyDescent="0.25">
      <c r="A1847" s="3">
        <f>TITRES_STAT!B1850</f>
        <v>44701</v>
      </c>
      <c r="B1847" s="5">
        <f>TITRES_STAT!C1850</f>
        <v>10.1</v>
      </c>
      <c r="C1847" s="5">
        <f>TITRES_STAT!D1850</f>
        <v>8.391</v>
      </c>
      <c r="D1847" s="5">
        <f>TITRES_STAT!E1850</f>
        <v>8.8059999999999992</v>
      </c>
      <c r="E1847" s="2">
        <f t="shared" si="112"/>
        <v>-1546.4429999999991</v>
      </c>
      <c r="F1847" s="5" t="str">
        <f t="shared" si="115"/>
        <v>BEARISH</v>
      </c>
      <c r="G1847" s="5" t="str">
        <f t="shared" si="114"/>
        <v>NEUTRAL</v>
      </c>
      <c r="H1847" s="5" t="str">
        <f t="shared" si="113"/>
        <v>CONFIRMED BEARISH</v>
      </c>
    </row>
    <row r="1848" spans="1:8" ht="13.5" x14ac:dyDescent="0.25">
      <c r="A1848" s="3">
        <f>TITRES_STAT!B1851</f>
        <v>44704</v>
      </c>
      <c r="B1848" s="5">
        <f>TITRES_STAT!C1851</f>
        <v>10</v>
      </c>
      <c r="C1848" s="5">
        <f>TITRES_STAT!D1851</f>
        <v>8.3079999999999998</v>
      </c>
      <c r="D1848" s="5">
        <f>TITRES_STAT!E1851</f>
        <v>8.9049999999999994</v>
      </c>
      <c r="E1848" s="2">
        <f t="shared" si="112"/>
        <v>-1555.347999999999</v>
      </c>
      <c r="F1848" s="5" t="str">
        <f t="shared" si="115"/>
        <v>BEARISH</v>
      </c>
      <c r="G1848" s="5" t="str">
        <f t="shared" si="114"/>
        <v>NEUTRAL</v>
      </c>
      <c r="H1848" s="5" t="str">
        <f t="shared" si="113"/>
        <v>CONFIRMED BEARISH</v>
      </c>
    </row>
    <row r="1849" spans="1:8" ht="13.5" x14ac:dyDescent="0.25">
      <c r="A1849" s="3">
        <f>TITRES_STAT!B1852</f>
        <v>44705</v>
      </c>
      <c r="B1849" s="5">
        <f>TITRES_STAT!C1852</f>
        <v>10.1</v>
      </c>
      <c r="C1849" s="5">
        <f>TITRES_STAT!D1852</f>
        <v>8.391</v>
      </c>
      <c r="D1849" s="5">
        <f>TITRES_STAT!E1852</f>
        <v>8.9339999999999993</v>
      </c>
      <c r="E1849" s="2">
        <f t="shared" si="112"/>
        <v>-1546.4139999999991</v>
      </c>
      <c r="F1849" s="5" t="str">
        <f t="shared" si="115"/>
        <v>BULLISH</v>
      </c>
      <c r="G1849" s="5" t="str">
        <f t="shared" si="114"/>
        <v>NEUTRAL</v>
      </c>
      <c r="H1849" s="5" t="str">
        <f t="shared" si="113"/>
        <v>BULLISH DIVERGENCE</v>
      </c>
    </row>
    <row r="1850" spans="1:8" ht="13.5" x14ac:dyDescent="0.25">
      <c r="A1850" s="3">
        <f>TITRES_STAT!B1853</f>
        <v>44706</v>
      </c>
      <c r="B1850" s="5">
        <f>TITRES_STAT!C1853</f>
        <v>10.3</v>
      </c>
      <c r="C1850" s="5">
        <f>TITRES_STAT!D1853</f>
        <v>8.5570000000000004</v>
      </c>
      <c r="D1850" s="5">
        <f>TITRES_STAT!E1853</f>
        <v>8.9120000000000008</v>
      </c>
      <c r="E1850" s="2">
        <f t="shared" si="112"/>
        <v>-1537.501999999999</v>
      </c>
      <c r="F1850" s="5" t="str">
        <f t="shared" si="115"/>
        <v>BULLISH</v>
      </c>
      <c r="G1850" s="5" t="str">
        <f t="shared" si="114"/>
        <v>NEUTRAL</v>
      </c>
      <c r="H1850" s="5" t="str">
        <f t="shared" si="113"/>
        <v>CONFIRMED BULLISH</v>
      </c>
    </row>
    <row r="1851" spans="1:8" ht="13.5" x14ac:dyDescent="0.25">
      <c r="A1851" s="3">
        <f>TITRES_STAT!B1854</f>
        <v>44707</v>
      </c>
      <c r="B1851" s="5">
        <f>TITRES_STAT!C1854</f>
        <v>10.39</v>
      </c>
      <c r="C1851" s="5">
        <f>TITRES_STAT!D1854</f>
        <v>8.6319999999999997</v>
      </c>
      <c r="D1851" s="5">
        <f>TITRES_STAT!E1854</f>
        <v>8.9670000000000005</v>
      </c>
      <c r="E1851" s="2">
        <f t="shared" si="112"/>
        <v>-1528.5349999999989</v>
      </c>
      <c r="F1851" s="5" t="str">
        <f t="shared" si="115"/>
        <v>BULLISH</v>
      </c>
      <c r="G1851" s="5" t="str">
        <f t="shared" si="114"/>
        <v>NEUTRAL</v>
      </c>
      <c r="H1851" s="5" t="str">
        <f t="shared" si="113"/>
        <v>CONFIRMED BULLISH</v>
      </c>
    </row>
    <row r="1852" spans="1:8" ht="13.5" x14ac:dyDescent="0.25">
      <c r="A1852" s="3">
        <f>TITRES_STAT!B1855</f>
        <v>44708</v>
      </c>
      <c r="B1852" s="5">
        <f>TITRES_STAT!C1855</f>
        <v>10.3</v>
      </c>
      <c r="C1852" s="5">
        <f>TITRES_STAT!D1855</f>
        <v>8.5570000000000004</v>
      </c>
      <c r="D1852" s="5">
        <f>TITRES_STAT!E1855</f>
        <v>8.7490000000000006</v>
      </c>
      <c r="E1852" s="2">
        <f t="shared" si="112"/>
        <v>-1537.283999999999</v>
      </c>
      <c r="F1852" s="5" t="str">
        <f t="shared" si="115"/>
        <v>BULLISH</v>
      </c>
      <c r="G1852" s="5" t="str">
        <f t="shared" si="114"/>
        <v>NEUTRAL</v>
      </c>
      <c r="H1852" s="5" t="str">
        <f t="shared" si="113"/>
        <v>CONFIRMED BULLISH</v>
      </c>
    </row>
    <row r="1853" spans="1:8" ht="13.5" x14ac:dyDescent="0.25">
      <c r="A1853" s="3">
        <f>TITRES_STAT!B1856</f>
        <v>44711</v>
      </c>
      <c r="B1853" s="5">
        <f>TITRES_STAT!C1856</f>
        <v>10.33</v>
      </c>
      <c r="C1853" s="5">
        <f>TITRES_STAT!D1856</f>
        <v>8.5820000000000007</v>
      </c>
      <c r="D1853" s="5">
        <f>TITRES_STAT!E1856</f>
        <v>8.9309999999999992</v>
      </c>
      <c r="E1853" s="2">
        <f t="shared" si="112"/>
        <v>-1528.3529999999989</v>
      </c>
      <c r="F1853" s="5" t="str">
        <f t="shared" si="115"/>
        <v>BULLISH</v>
      </c>
      <c r="G1853" s="5" t="str">
        <f t="shared" si="114"/>
        <v>NEUTRAL</v>
      </c>
      <c r="H1853" s="5" t="str">
        <f t="shared" si="113"/>
        <v>CONFIRMED BULLISH</v>
      </c>
    </row>
    <row r="1854" spans="1:8" ht="13.5" x14ac:dyDescent="0.25">
      <c r="A1854" s="3">
        <f>TITRES_STAT!B1857</f>
        <v>44712</v>
      </c>
      <c r="B1854" s="5">
        <f>TITRES_STAT!C1857</f>
        <v>10.33</v>
      </c>
      <c r="C1854" s="5">
        <f>TITRES_STAT!D1857</f>
        <v>8.5820000000000007</v>
      </c>
      <c r="D1854" s="5">
        <f>TITRES_STAT!E1857</f>
        <v>8.9130000000000003</v>
      </c>
      <c r="E1854" s="2">
        <f t="shared" si="112"/>
        <v>-1528.3529999999989</v>
      </c>
      <c r="F1854" s="5" t="str">
        <f t="shared" si="115"/>
        <v>BULLISH</v>
      </c>
      <c r="G1854" s="5" t="str">
        <f t="shared" si="114"/>
        <v>NEUTRAL</v>
      </c>
      <c r="H1854" s="5" t="str">
        <f t="shared" si="113"/>
        <v>CONFIRMED BULLISH</v>
      </c>
    </row>
    <row r="1855" spans="1:8" ht="13.5" x14ac:dyDescent="0.25">
      <c r="A1855" s="3">
        <f>TITRES_STAT!B1858</f>
        <v>44713</v>
      </c>
      <c r="B1855" s="5">
        <f>TITRES_STAT!C1858</f>
        <v>10.33</v>
      </c>
      <c r="C1855" s="5">
        <f>TITRES_STAT!D1858</f>
        <v>8.5820000000000007</v>
      </c>
      <c r="D1855" s="5">
        <f>TITRES_STAT!E1858</f>
        <v>8.7769999999999992</v>
      </c>
      <c r="E1855" s="2">
        <f t="shared" si="112"/>
        <v>-1528.3529999999989</v>
      </c>
      <c r="F1855" s="5" t="str">
        <f t="shared" si="115"/>
        <v>BULLISH</v>
      </c>
      <c r="G1855" s="5" t="str">
        <f t="shared" si="114"/>
        <v>NEUTRAL</v>
      </c>
      <c r="H1855" s="5" t="str">
        <f t="shared" si="113"/>
        <v>CONFIRMED BULLISH</v>
      </c>
    </row>
    <row r="1856" spans="1:8" ht="13.5" x14ac:dyDescent="0.25">
      <c r="A1856" s="3">
        <f>TITRES_STAT!B1859</f>
        <v>44714</v>
      </c>
      <c r="B1856" s="5">
        <f>TITRES_STAT!C1859</f>
        <v>10.130000000000001</v>
      </c>
      <c r="C1856" s="5">
        <f>TITRES_STAT!D1859</f>
        <v>8.4160000000000004</v>
      </c>
      <c r="D1856" s="5">
        <f>TITRES_STAT!E1859</f>
        <v>8.6760000000000002</v>
      </c>
      <c r="E1856" s="2">
        <f t="shared" si="112"/>
        <v>-1537.0289999999989</v>
      </c>
      <c r="F1856" s="5" t="str">
        <f t="shared" si="115"/>
        <v>BEARISH</v>
      </c>
      <c r="G1856" s="5" t="str">
        <f t="shared" si="114"/>
        <v>NEUTRAL</v>
      </c>
      <c r="H1856" s="5" t="str">
        <f t="shared" si="113"/>
        <v>CONFIRMED BEARISH</v>
      </c>
    </row>
    <row r="1857" spans="1:8" ht="13.5" x14ac:dyDescent="0.25">
      <c r="A1857" s="3">
        <f>TITRES_STAT!B1860</f>
        <v>44715</v>
      </c>
      <c r="B1857" s="5">
        <f>TITRES_STAT!C1860</f>
        <v>10.119999999999999</v>
      </c>
      <c r="C1857" s="5">
        <f>TITRES_STAT!D1860</f>
        <v>8.4079999999999995</v>
      </c>
      <c r="D1857" s="5">
        <f>TITRES_STAT!E1860</f>
        <v>8.6460000000000008</v>
      </c>
      <c r="E1857" s="2">
        <f t="shared" si="112"/>
        <v>-1545.6749999999988</v>
      </c>
      <c r="F1857" s="5" t="str">
        <f t="shared" si="115"/>
        <v>BEARISH</v>
      </c>
      <c r="G1857" s="5" t="str">
        <f t="shared" si="114"/>
        <v>NEUTRAL</v>
      </c>
      <c r="H1857" s="5" t="str">
        <f t="shared" si="113"/>
        <v>CONFIRMED BEARISH</v>
      </c>
    </row>
    <row r="1858" spans="1:8" ht="13.5" x14ac:dyDescent="0.25">
      <c r="A1858" s="3">
        <f>TITRES_STAT!B1861</f>
        <v>44718</v>
      </c>
      <c r="B1858" s="5">
        <f>TITRES_STAT!C1861</f>
        <v>10</v>
      </c>
      <c r="C1858" s="5">
        <f>TITRES_STAT!D1861</f>
        <v>8.3079999999999998</v>
      </c>
      <c r="D1858" s="5">
        <f>TITRES_STAT!E1861</f>
        <v>8.7360000000000007</v>
      </c>
      <c r="E1858" s="2">
        <f t="shared" si="112"/>
        <v>-1554.4109999999989</v>
      </c>
      <c r="F1858" s="5" t="str">
        <f t="shared" si="115"/>
        <v>BEARISH</v>
      </c>
      <c r="G1858" s="5" t="str">
        <f t="shared" si="114"/>
        <v>NEUTRAL</v>
      </c>
      <c r="H1858" s="5" t="str">
        <f t="shared" si="113"/>
        <v>CONFIRMED BEARISH</v>
      </c>
    </row>
    <row r="1859" spans="1:8" ht="13.5" x14ac:dyDescent="0.25">
      <c r="A1859" s="3">
        <f>TITRES_STAT!B1862</f>
        <v>44719</v>
      </c>
      <c r="B1859" s="5">
        <f>TITRES_STAT!C1862</f>
        <v>10.01</v>
      </c>
      <c r="C1859" s="5">
        <f>TITRES_STAT!D1862</f>
        <v>8.3160000000000007</v>
      </c>
      <c r="D1859" s="5">
        <f>TITRES_STAT!E1862</f>
        <v>8.6920000000000002</v>
      </c>
      <c r="E1859" s="2">
        <f t="shared" si="112"/>
        <v>-1545.7189999999989</v>
      </c>
      <c r="F1859" s="5" t="str">
        <f t="shared" si="115"/>
        <v>BEARISH</v>
      </c>
      <c r="G1859" s="5" t="str">
        <f t="shared" si="114"/>
        <v>NEUTRAL</v>
      </c>
      <c r="H1859" s="5" t="str">
        <f t="shared" si="113"/>
        <v>CONFIRMED BEARISH</v>
      </c>
    </row>
    <row r="1860" spans="1:8" ht="13.5" x14ac:dyDescent="0.25">
      <c r="A1860" s="3">
        <f>TITRES_STAT!B1863</f>
        <v>44720</v>
      </c>
      <c r="B1860" s="5">
        <f>TITRES_STAT!C1863</f>
        <v>10.25</v>
      </c>
      <c r="C1860" s="5">
        <f>TITRES_STAT!D1863</f>
        <v>8.516</v>
      </c>
      <c r="D1860" s="5">
        <f>TITRES_STAT!E1863</f>
        <v>8.6470000000000002</v>
      </c>
      <c r="E1860" s="2">
        <f t="shared" ref="E1860:E1923" si="116">IF(B1860&gt;B1859, E1859+D1860, IF(B1860&lt;B1859, E1859-D1860, E1859))</f>
        <v>-1537.071999999999</v>
      </c>
      <c r="F1860" s="5" t="str">
        <f t="shared" si="115"/>
        <v>BEARISH</v>
      </c>
      <c r="G1860" s="5" t="str">
        <f t="shared" si="114"/>
        <v>NEUTRAL</v>
      </c>
      <c r="H1860" s="5" t="str">
        <f t="shared" si="113"/>
        <v>CONFIRMED BEARISH</v>
      </c>
    </row>
    <row r="1861" spans="1:8" ht="13.5" x14ac:dyDescent="0.25">
      <c r="A1861" s="3">
        <f>TITRES_STAT!B1864</f>
        <v>44721</v>
      </c>
      <c r="B1861" s="5">
        <f>TITRES_STAT!C1864</f>
        <v>10.08</v>
      </c>
      <c r="C1861" s="5">
        <f>TITRES_STAT!D1864</f>
        <v>8.3740000000000006</v>
      </c>
      <c r="D1861" s="5">
        <f>TITRES_STAT!E1864</f>
        <v>8.6199999999999992</v>
      </c>
      <c r="E1861" s="2">
        <f t="shared" si="116"/>
        <v>-1545.6919999999989</v>
      </c>
      <c r="F1861" s="5" t="str">
        <f t="shared" si="115"/>
        <v>BEARISH</v>
      </c>
      <c r="G1861" s="5" t="str">
        <f t="shared" si="114"/>
        <v>NEUTRAL</v>
      </c>
      <c r="H1861" s="5" t="str">
        <f t="shared" si="113"/>
        <v>CONFIRMED BEARISH</v>
      </c>
    </row>
    <row r="1862" spans="1:8" ht="13.5" x14ac:dyDescent="0.25">
      <c r="A1862" s="3">
        <f>TITRES_STAT!B1865</f>
        <v>44722</v>
      </c>
      <c r="B1862" s="5">
        <f>TITRES_STAT!C1865</f>
        <v>10</v>
      </c>
      <c r="C1862" s="5">
        <f>TITRES_STAT!D1865</f>
        <v>8.3079999999999998</v>
      </c>
      <c r="D1862" s="5">
        <f>TITRES_STAT!E1865</f>
        <v>8.7360000000000007</v>
      </c>
      <c r="E1862" s="2">
        <f t="shared" si="116"/>
        <v>-1554.427999999999</v>
      </c>
      <c r="F1862" s="5" t="str">
        <f t="shared" si="115"/>
        <v>BEARISH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5">
        <f>TITRES_STAT!C1866</f>
        <v>9.9700000000000006</v>
      </c>
      <c r="C1863" s="5">
        <f>TITRES_STAT!D1866</f>
        <v>8.2829999999999995</v>
      </c>
      <c r="D1863" s="5">
        <f>TITRES_STAT!E1866</f>
        <v>8.8040000000000003</v>
      </c>
      <c r="E1863" s="2">
        <f t="shared" si="116"/>
        <v>-1563.2319999999991</v>
      </c>
      <c r="F1863" s="5" t="str">
        <f t="shared" si="115"/>
        <v>BEARISH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CONFIRMED BEARISH</v>
      </c>
    </row>
    <row r="1864" spans="1:8" ht="13.5" x14ac:dyDescent="0.25">
      <c r="A1864" s="3">
        <f>TITRES_STAT!B1867</f>
        <v>44726</v>
      </c>
      <c r="B1864" s="5">
        <f>TITRES_STAT!C1867</f>
        <v>10.119999999999999</v>
      </c>
      <c r="C1864" s="5">
        <f>TITRES_STAT!D1867</f>
        <v>8.4079999999999995</v>
      </c>
      <c r="D1864" s="5">
        <f>TITRES_STAT!E1867</f>
        <v>9.077</v>
      </c>
      <c r="E1864" s="2">
        <f t="shared" si="116"/>
        <v>-1554.1549999999991</v>
      </c>
      <c r="F1864" s="5" t="str">
        <f t="shared" ref="F1864:F1927" si="119">IF(E1864&gt;E1859,"BULLISH",IF(E1864&lt;E1859,"BEARISH","NEUTRAL"))</f>
        <v>BEARISH</v>
      </c>
      <c r="G1864" s="5" t="str">
        <f t="shared" si="118"/>
        <v>NEUTRAL</v>
      </c>
      <c r="H1864" s="5" t="str">
        <f t="shared" si="117"/>
        <v>BEARISH DIVERGENCE</v>
      </c>
    </row>
    <row r="1865" spans="1:8" ht="13.5" x14ac:dyDescent="0.25">
      <c r="A1865" s="3">
        <f>TITRES_STAT!B1868</f>
        <v>44727</v>
      </c>
      <c r="B1865" s="5">
        <f>TITRES_STAT!C1868</f>
        <v>10.35</v>
      </c>
      <c r="C1865" s="5">
        <f>TITRES_STAT!D1868</f>
        <v>8.5990000000000002</v>
      </c>
      <c r="D1865" s="5">
        <f>TITRES_STAT!E1868</f>
        <v>9.0990000000000002</v>
      </c>
      <c r="E1865" s="2">
        <f t="shared" si="116"/>
        <v>-1545.0559999999991</v>
      </c>
      <c r="F1865" s="5" t="str">
        <f t="shared" si="119"/>
        <v>BEARISH</v>
      </c>
      <c r="G1865" s="5" t="str">
        <f t="shared" si="118"/>
        <v>NEUTRAL</v>
      </c>
      <c r="H1865" s="5" t="str">
        <f t="shared" si="117"/>
        <v>BEARISH DIVERGENCE</v>
      </c>
    </row>
    <row r="1866" spans="1:8" ht="13.5" x14ac:dyDescent="0.25">
      <c r="A1866" s="3">
        <f>TITRES_STAT!B1869</f>
        <v>44728</v>
      </c>
      <c r="B1866" s="5">
        <f>TITRES_STAT!C1869</f>
        <v>10.9</v>
      </c>
      <c r="C1866" s="5">
        <f>TITRES_STAT!D1869</f>
        <v>9.0559999999999992</v>
      </c>
      <c r="D1866" s="5">
        <f>TITRES_STAT!E1869</f>
        <v>9.2309999999999999</v>
      </c>
      <c r="E1866" s="2">
        <f t="shared" si="116"/>
        <v>-1535.8249999999991</v>
      </c>
      <c r="F1866" s="5" t="str">
        <f t="shared" si="119"/>
        <v>BULLISH</v>
      </c>
      <c r="G1866" s="5" t="str">
        <f t="shared" si="118"/>
        <v>NEUTRAL</v>
      </c>
      <c r="H1866" s="5" t="str">
        <f t="shared" si="117"/>
        <v>CONFIRMED BULLISH</v>
      </c>
    </row>
    <row r="1867" spans="1:8" ht="13.5" x14ac:dyDescent="0.25">
      <c r="A1867" s="3">
        <f>TITRES_STAT!B1870</f>
        <v>44729</v>
      </c>
      <c r="B1867" s="5">
        <f>TITRES_STAT!C1870</f>
        <v>10.84</v>
      </c>
      <c r="C1867" s="5">
        <f>TITRES_STAT!D1870</f>
        <v>9.0060000000000002</v>
      </c>
      <c r="D1867" s="5">
        <f>TITRES_STAT!E1870</f>
        <v>9.0259999999999998</v>
      </c>
      <c r="E1867" s="2">
        <f t="shared" si="116"/>
        <v>-1544.8509999999992</v>
      </c>
      <c r="F1867" s="5" t="str">
        <f t="shared" si="119"/>
        <v>BULLISH</v>
      </c>
      <c r="G1867" s="5" t="str">
        <f t="shared" si="118"/>
        <v>NEUTRAL</v>
      </c>
      <c r="H1867" s="5" t="str">
        <f t="shared" si="117"/>
        <v>CONFIRMED BULLISH</v>
      </c>
    </row>
    <row r="1868" spans="1:8" ht="13.5" x14ac:dyDescent="0.25">
      <c r="A1868" s="3">
        <f>TITRES_STAT!B1871</f>
        <v>44732</v>
      </c>
      <c r="B1868" s="5">
        <f>TITRES_STAT!C1871</f>
        <v>10.8</v>
      </c>
      <c r="C1868" s="5">
        <f>TITRES_STAT!D1871</f>
        <v>8.9730000000000008</v>
      </c>
      <c r="D1868" s="5">
        <f>TITRES_STAT!E1871</f>
        <v>9.391</v>
      </c>
      <c r="E1868" s="2">
        <f t="shared" si="116"/>
        <v>-1554.2419999999993</v>
      </c>
      <c r="F1868" s="5" t="str">
        <f t="shared" si="119"/>
        <v>BULLISH</v>
      </c>
      <c r="G1868" s="5" t="str">
        <f t="shared" si="118"/>
        <v>NEUTRAL</v>
      </c>
      <c r="H1868" s="5" t="str">
        <f t="shared" si="117"/>
        <v>CONFIRMED BULLISH</v>
      </c>
    </row>
    <row r="1869" spans="1:8" ht="13.5" x14ac:dyDescent="0.25">
      <c r="A1869" s="3">
        <f>TITRES_STAT!B1872</f>
        <v>44733</v>
      </c>
      <c r="B1869" s="5">
        <f>TITRES_STAT!C1872</f>
        <v>10.44</v>
      </c>
      <c r="C1869" s="5">
        <f>TITRES_STAT!D1872</f>
        <v>8.6739999999999995</v>
      </c>
      <c r="D1869" s="5">
        <f>TITRES_STAT!E1872</f>
        <v>9.0609999999999999</v>
      </c>
      <c r="E1869" s="2">
        <f t="shared" si="116"/>
        <v>-1563.3029999999992</v>
      </c>
      <c r="F1869" s="5" t="str">
        <f t="shared" si="119"/>
        <v>BEARISH</v>
      </c>
      <c r="G1869" s="5" t="str">
        <f t="shared" si="118"/>
        <v>NEUTRAL</v>
      </c>
      <c r="H1869" s="5" t="str">
        <f t="shared" si="117"/>
        <v>BEARISH DIVERGENCE</v>
      </c>
    </row>
    <row r="1870" spans="1:8" ht="13.5" x14ac:dyDescent="0.25">
      <c r="A1870" s="3">
        <f>TITRES_STAT!B1873</f>
        <v>44734</v>
      </c>
      <c r="B1870" s="5">
        <f>TITRES_STAT!C1873</f>
        <v>10.85</v>
      </c>
      <c r="C1870" s="5">
        <f>TITRES_STAT!D1873</f>
        <v>9.0139999999999993</v>
      </c>
      <c r="D1870" s="5">
        <f>TITRES_STAT!E1873</f>
        <v>9.0779999999999994</v>
      </c>
      <c r="E1870" s="2">
        <f t="shared" si="116"/>
        <v>-1554.2249999999992</v>
      </c>
      <c r="F1870" s="5" t="str">
        <f t="shared" si="119"/>
        <v>BEARISH</v>
      </c>
      <c r="G1870" s="5" t="str">
        <f t="shared" si="118"/>
        <v>NEUTRAL</v>
      </c>
      <c r="H1870" s="5" t="str">
        <f t="shared" si="117"/>
        <v>BEARISH DIVERGENCE</v>
      </c>
    </row>
    <row r="1871" spans="1:8" ht="13.5" x14ac:dyDescent="0.25">
      <c r="A1871" s="3">
        <f>TITRES_STAT!B1874</f>
        <v>44735</v>
      </c>
      <c r="B1871" s="5">
        <f>TITRES_STAT!C1874</f>
        <v>10.46</v>
      </c>
      <c r="C1871" s="5">
        <f>TITRES_STAT!D1874</f>
        <v>8.69</v>
      </c>
      <c r="D1871" s="5">
        <f>TITRES_STAT!E1874</f>
        <v>0</v>
      </c>
      <c r="E1871" s="2">
        <f t="shared" si="116"/>
        <v>-1554.2249999999992</v>
      </c>
      <c r="F1871" s="5" t="str">
        <f t="shared" si="119"/>
        <v>BEARISH</v>
      </c>
      <c r="G1871" s="5" t="str">
        <f t="shared" si="118"/>
        <v>NEUTRAL</v>
      </c>
      <c r="H1871" s="5" t="str">
        <f t="shared" si="117"/>
        <v>CONFIRMED BEARISH</v>
      </c>
    </row>
    <row r="1872" spans="1:8" ht="13.5" x14ac:dyDescent="0.25">
      <c r="A1872" s="3">
        <f>TITRES_STAT!B1875</f>
        <v>44736</v>
      </c>
      <c r="B1872" s="5">
        <f>TITRES_STAT!C1875</f>
        <v>10.5</v>
      </c>
      <c r="C1872" s="5">
        <f>TITRES_STAT!D1875</f>
        <v>8.7230000000000008</v>
      </c>
      <c r="D1872" s="5">
        <f>TITRES_STAT!E1875</f>
        <v>9.0779999999999994</v>
      </c>
      <c r="E1872" s="2">
        <f t="shared" si="116"/>
        <v>-1545.1469999999993</v>
      </c>
      <c r="F1872" s="5" t="str">
        <f t="shared" si="119"/>
        <v>BEARISH</v>
      </c>
      <c r="G1872" s="5" t="str">
        <f t="shared" si="118"/>
        <v>NEUTRAL</v>
      </c>
      <c r="H1872" s="5" t="str">
        <f t="shared" si="117"/>
        <v>CONFIRMED BEARISH</v>
      </c>
    </row>
    <row r="1873" spans="1:8" ht="13.5" x14ac:dyDescent="0.25">
      <c r="A1873" s="3">
        <f>TITRES_STAT!B1876</f>
        <v>44739</v>
      </c>
      <c r="B1873" s="5">
        <f>TITRES_STAT!C1876</f>
        <v>10.5</v>
      </c>
      <c r="C1873" s="5">
        <f>TITRES_STAT!D1876</f>
        <v>8.7230000000000008</v>
      </c>
      <c r="D1873" s="5">
        <f>TITRES_STAT!E1876</f>
        <v>9.4039999999999999</v>
      </c>
      <c r="E1873" s="2">
        <f t="shared" si="116"/>
        <v>-1545.1469999999993</v>
      </c>
      <c r="F1873" s="5" t="str">
        <f t="shared" si="119"/>
        <v>BULLISH</v>
      </c>
      <c r="G1873" s="5" t="str">
        <f t="shared" si="118"/>
        <v>NEUTRAL</v>
      </c>
      <c r="H1873" s="5" t="str">
        <f t="shared" si="117"/>
        <v>BULLISH DIVERGENCE</v>
      </c>
    </row>
    <row r="1874" spans="1:8" ht="13.5" x14ac:dyDescent="0.25">
      <c r="A1874" s="3">
        <f>TITRES_STAT!B1877</f>
        <v>44740</v>
      </c>
      <c r="B1874" s="5">
        <f>TITRES_STAT!C1877</f>
        <v>10.5</v>
      </c>
      <c r="C1874" s="5">
        <f>TITRES_STAT!D1877</f>
        <v>8.7230000000000008</v>
      </c>
      <c r="D1874" s="5">
        <f>TITRES_STAT!E1877</f>
        <v>9.0850000000000009</v>
      </c>
      <c r="E1874" s="2">
        <f t="shared" si="116"/>
        <v>-1545.1469999999993</v>
      </c>
      <c r="F1874" s="5" t="str">
        <f t="shared" si="119"/>
        <v>BULLISH</v>
      </c>
      <c r="G1874" s="5" t="str">
        <f t="shared" si="118"/>
        <v>NEUTRAL</v>
      </c>
      <c r="H1874" s="5" t="str">
        <f t="shared" si="117"/>
        <v>CONFIRMED BULLISH</v>
      </c>
    </row>
    <row r="1875" spans="1:8" ht="13.5" x14ac:dyDescent="0.25">
      <c r="A1875" s="3">
        <f>TITRES_STAT!B1878</f>
        <v>44741</v>
      </c>
      <c r="B1875" s="5">
        <f>TITRES_STAT!C1878</f>
        <v>10.5</v>
      </c>
      <c r="C1875" s="5">
        <f>TITRES_STAT!D1878</f>
        <v>8.7230000000000008</v>
      </c>
      <c r="D1875" s="5">
        <f>TITRES_STAT!E1878</f>
        <v>9.5009999999999994</v>
      </c>
      <c r="E1875" s="2">
        <f t="shared" si="116"/>
        <v>-1545.1469999999993</v>
      </c>
      <c r="F1875" s="5" t="str">
        <f t="shared" si="119"/>
        <v>BULLISH</v>
      </c>
      <c r="G1875" s="5" t="str">
        <f t="shared" si="118"/>
        <v>NEUTRAL</v>
      </c>
      <c r="H1875" s="5" t="str">
        <f t="shared" si="117"/>
        <v>BULLISH DIVERGENCE</v>
      </c>
    </row>
    <row r="1876" spans="1:8" ht="13.5" x14ac:dyDescent="0.25">
      <c r="A1876" s="3">
        <f>TITRES_STAT!B1879</f>
        <v>44742</v>
      </c>
      <c r="B1876" s="5">
        <f>TITRES_STAT!C1879</f>
        <v>10.51</v>
      </c>
      <c r="C1876" s="5">
        <f>TITRES_STAT!D1879</f>
        <v>8.7319999999999993</v>
      </c>
      <c r="D1876" s="5">
        <f>TITRES_STAT!E1879</f>
        <v>0</v>
      </c>
      <c r="E1876" s="2">
        <f t="shared" si="116"/>
        <v>-1545.1469999999993</v>
      </c>
      <c r="F1876" s="5" t="str">
        <f t="shared" si="119"/>
        <v>BULLISH</v>
      </c>
      <c r="G1876" s="5" t="str">
        <f t="shared" si="118"/>
        <v>NEUTRAL</v>
      </c>
      <c r="H1876" s="5" t="str">
        <f t="shared" si="117"/>
        <v>CONFIRMED BULLISH</v>
      </c>
    </row>
    <row r="1877" spans="1:8" ht="13.5" x14ac:dyDescent="0.25">
      <c r="A1877" s="3">
        <f>TITRES_STAT!B1880</f>
        <v>44743</v>
      </c>
      <c r="B1877" s="5">
        <f>TITRES_STAT!C1880</f>
        <v>10.99</v>
      </c>
      <c r="C1877" s="5">
        <f>TITRES_STAT!D1880</f>
        <v>9.1310000000000002</v>
      </c>
      <c r="D1877" s="5">
        <f>TITRES_STAT!E1880</f>
        <v>9.0559999999999992</v>
      </c>
      <c r="E1877" s="2">
        <f t="shared" si="116"/>
        <v>-1536.0909999999992</v>
      </c>
      <c r="F1877" s="5" t="str">
        <f t="shared" si="119"/>
        <v>BULLISH</v>
      </c>
      <c r="G1877" s="5" t="str">
        <f t="shared" si="118"/>
        <v>NEUTRAL</v>
      </c>
      <c r="H1877" s="5" t="str">
        <f t="shared" si="117"/>
        <v>CONFIRMED BULLISH</v>
      </c>
    </row>
    <row r="1878" spans="1:8" ht="13.5" x14ac:dyDescent="0.25">
      <c r="A1878" s="3">
        <f>TITRES_STAT!B1881</f>
        <v>44746</v>
      </c>
      <c r="B1878" s="5">
        <f>TITRES_STAT!C1881</f>
        <v>10.99</v>
      </c>
      <c r="C1878" s="5">
        <f>TITRES_STAT!D1881</f>
        <v>9.1310000000000002</v>
      </c>
      <c r="D1878" s="5">
        <f>TITRES_STAT!E1881</f>
        <v>9.0440000000000005</v>
      </c>
      <c r="E1878" s="2">
        <f t="shared" si="116"/>
        <v>-1536.0909999999992</v>
      </c>
      <c r="F1878" s="5" t="str">
        <f t="shared" si="119"/>
        <v>BULLISH</v>
      </c>
      <c r="G1878" s="5" t="str">
        <f t="shared" si="118"/>
        <v>NEUTRAL</v>
      </c>
      <c r="H1878" s="5" t="str">
        <f t="shared" si="117"/>
        <v>CONFIRMED BULLISH</v>
      </c>
    </row>
    <row r="1879" spans="1:8" ht="13.5" x14ac:dyDescent="0.25">
      <c r="A1879" s="3">
        <f>TITRES_STAT!B1882</f>
        <v>44747</v>
      </c>
      <c r="B1879" s="5">
        <f>TITRES_STAT!C1882</f>
        <v>10.99</v>
      </c>
      <c r="C1879" s="5">
        <f>TITRES_STAT!D1882</f>
        <v>9.1310000000000002</v>
      </c>
      <c r="D1879" s="5">
        <f>TITRES_STAT!E1882</f>
        <v>0</v>
      </c>
      <c r="E1879" s="2">
        <f t="shared" si="116"/>
        <v>-1536.0909999999992</v>
      </c>
      <c r="F1879" s="5" t="str">
        <f t="shared" si="119"/>
        <v>BULLISH</v>
      </c>
      <c r="G1879" s="5" t="str">
        <f t="shared" si="118"/>
        <v>NEUTRAL</v>
      </c>
      <c r="H1879" s="5" t="str">
        <f t="shared" si="117"/>
        <v>CONFIRMED BULLISH</v>
      </c>
    </row>
    <row r="1880" spans="1:8" ht="13.5" x14ac:dyDescent="0.25">
      <c r="A1880" s="3">
        <f>TITRES_STAT!B1883</f>
        <v>44748</v>
      </c>
      <c r="B1880" s="5">
        <f>TITRES_STAT!C1883</f>
        <v>10.98</v>
      </c>
      <c r="C1880" s="5">
        <f>TITRES_STAT!D1883</f>
        <v>9.1219999999999999</v>
      </c>
      <c r="D1880" s="5">
        <f>TITRES_STAT!E1883</f>
        <v>9.2379999999999995</v>
      </c>
      <c r="E1880" s="2">
        <f t="shared" si="116"/>
        <v>-1545.3289999999993</v>
      </c>
      <c r="F1880" s="5" t="str">
        <f t="shared" si="119"/>
        <v>BEARISH</v>
      </c>
      <c r="G1880" s="5" t="str">
        <f t="shared" si="118"/>
        <v>NEUTRAL</v>
      </c>
      <c r="H1880" s="5" t="str">
        <f t="shared" si="117"/>
        <v>BEARISH DIVERGENCE</v>
      </c>
    </row>
    <row r="1881" spans="1:8" ht="13.5" x14ac:dyDescent="0.25">
      <c r="A1881" s="3">
        <f>TITRES_STAT!B1884</f>
        <v>44749</v>
      </c>
      <c r="B1881" s="5">
        <f>TITRES_STAT!C1884</f>
        <v>10.98</v>
      </c>
      <c r="C1881" s="5">
        <f>TITRES_STAT!D1884</f>
        <v>9.1219999999999999</v>
      </c>
      <c r="D1881" s="5">
        <f>TITRES_STAT!E1884</f>
        <v>8.9879999999999995</v>
      </c>
      <c r="E1881" s="2">
        <f t="shared" si="116"/>
        <v>-1545.3289999999993</v>
      </c>
      <c r="F1881" s="5" t="str">
        <f t="shared" si="119"/>
        <v>BEARISH</v>
      </c>
      <c r="G1881" s="5" t="str">
        <f t="shared" si="118"/>
        <v>NEUTRAL</v>
      </c>
      <c r="H1881" s="5" t="str">
        <f t="shared" si="117"/>
        <v>BEARISH DIVERGENCE</v>
      </c>
    </row>
    <row r="1882" spans="1:8" ht="13.5" x14ac:dyDescent="0.25">
      <c r="A1882" s="3">
        <f>TITRES_STAT!B1885</f>
        <v>44750</v>
      </c>
      <c r="B1882" s="5">
        <f>TITRES_STAT!C1885</f>
        <v>10.4</v>
      </c>
      <c r="C1882" s="5">
        <f>TITRES_STAT!D1885</f>
        <v>8.64</v>
      </c>
      <c r="D1882" s="5">
        <f>TITRES_STAT!E1885</f>
        <v>9.1359999999999992</v>
      </c>
      <c r="E1882" s="2">
        <f t="shared" si="116"/>
        <v>-1554.4649999999992</v>
      </c>
      <c r="F1882" s="5" t="str">
        <f t="shared" si="119"/>
        <v>BEARISH</v>
      </c>
      <c r="G1882" s="5" t="str">
        <f t="shared" si="118"/>
        <v>NEUTRAL</v>
      </c>
      <c r="H1882" s="5" t="str">
        <f t="shared" si="117"/>
        <v>CONFIRMED BEARISH</v>
      </c>
    </row>
    <row r="1883" spans="1:8" ht="13.5" x14ac:dyDescent="0.25">
      <c r="A1883" s="3">
        <f>TITRES_STAT!B1886</f>
        <v>44753</v>
      </c>
      <c r="B1883" s="5">
        <f>TITRES_STAT!C1886</f>
        <v>10.5</v>
      </c>
      <c r="C1883" s="5">
        <f>TITRES_STAT!D1886</f>
        <v>8.7230000000000008</v>
      </c>
      <c r="D1883" s="5">
        <f>TITRES_STAT!E1886</f>
        <v>9.3049999999999997</v>
      </c>
      <c r="E1883" s="2">
        <f t="shared" si="116"/>
        <v>-1545.1599999999992</v>
      </c>
      <c r="F1883" s="5" t="str">
        <f t="shared" si="119"/>
        <v>BEARISH</v>
      </c>
      <c r="G1883" s="5" t="str">
        <f t="shared" si="118"/>
        <v>NEUTRAL</v>
      </c>
      <c r="H1883" s="5" t="str">
        <f t="shared" si="117"/>
        <v>CONFIRMED BEARISH</v>
      </c>
    </row>
    <row r="1884" spans="1:8" ht="13.5" x14ac:dyDescent="0.25">
      <c r="A1884" s="3">
        <f>TITRES_STAT!B1887</f>
        <v>44754</v>
      </c>
      <c r="B1884" s="5">
        <f>TITRES_STAT!C1887</f>
        <v>10.7</v>
      </c>
      <c r="C1884" s="5">
        <f>TITRES_STAT!D1887</f>
        <v>8.89</v>
      </c>
      <c r="D1884" s="5">
        <f>TITRES_STAT!E1887</f>
        <v>9.4149999999999991</v>
      </c>
      <c r="E1884" s="2">
        <f t="shared" si="116"/>
        <v>-1535.7449999999992</v>
      </c>
      <c r="F1884" s="5" t="str">
        <f t="shared" si="119"/>
        <v>BULLISH</v>
      </c>
      <c r="G1884" s="5" t="str">
        <f t="shared" si="118"/>
        <v>NEUTRAL</v>
      </c>
      <c r="H1884" s="5" t="str">
        <f t="shared" si="117"/>
        <v>BULLISH DIVERGENCE</v>
      </c>
    </row>
    <row r="1885" spans="1:8" ht="13.5" x14ac:dyDescent="0.25">
      <c r="A1885" s="3">
        <f>TITRES_STAT!B1888</f>
        <v>44755</v>
      </c>
      <c r="B1885" s="5">
        <f>TITRES_STAT!C1888</f>
        <v>10.89</v>
      </c>
      <c r="C1885" s="5">
        <f>TITRES_STAT!D1888</f>
        <v>9.0470000000000006</v>
      </c>
      <c r="D1885" s="5">
        <f>TITRES_STAT!E1888</f>
        <v>9.2710000000000008</v>
      </c>
      <c r="E1885" s="2">
        <f t="shared" si="116"/>
        <v>-1526.4739999999993</v>
      </c>
      <c r="F1885" s="5" t="str">
        <f t="shared" si="119"/>
        <v>BULLISH</v>
      </c>
      <c r="G1885" s="5" t="str">
        <f t="shared" si="118"/>
        <v>NEUTRAL</v>
      </c>
      <c r="H1885" s="5" t="str">
        <f t="shared" si="117"/>
        <v>BULLISH DIVERGENCE</v>
      </c>
    </row>
    <row r="1886" spans="1:8" ht="13.5" x14ac:dyDescent="0.25">
      <c r="A1886" s="3">
        <f>TITRES_STAT!B1889</f>
        <v>44756</v>
      </c>
      <c r="B1886" s="5">
        <f>TITRES_STAT!C1889</f>
        <v>10.89</v>
      </c>
      <c r="C1886" s="5">
        <f>TITRES_STAT!D1889</f>
        <v>9.0470000000000006</v>
      </c>
      <c r="D1886" s="5">
        <f>TITRES_STAT!E1889</f>
        <v>9.2870000000000008</v>
      </c>
      <c r="E1886" s="2">
        <f t="shared" si="116"/>
        <v>-1526.4739999999993</v>
      </c>
      <c r="F1886" s="5" t="str">
        <f t="shared" si="119"/>
        <v>BULLISH</v>
      </c>
      <c r="G1886" s="5" t="str">
        <f t="shared" si="118"/>
        <v>NEUTRAL</v>
      </c>
      <c r="H1886" s="5" t="str">
        <f t="shared" si="117"/>
        <v>BULLISH DIVERGENCE</v>
      </c>
    </row>
    <row r="1887" spans="1:8" ht="13.5" x14ac:dyDescent="0.25">
      <c r="A1887" s="3">
        <f>TITRES_STAT!B1890</f>
        <v>44757</v>
      </c>
      <c r="B1887" s="5">
        <f>TITRES_STAT!C1890</f>
        <v>10.88</v>
      </c>
      <c r="C1887" s="5">
        <f>TITRES_STAT!D1890</f>
        <v>9.0389999999999997</v>
      </c>
      <c r="D1887" s="5">
        <f>TITRES_STAT!E1890</f>
        <v>9.4719999999999995</v>
      </c>
      <c r="E1887" s="2">
        <f t="shared" si="116"/>
        <v>-1535.9459999999992</v>
      </c>
      <c r="F1887" s="5" t="str">
        <f t="shared" si="119"/>
        <v>BULLISH</v>
      </c>
      <c r="G1887" s="5" t="str">
        <f t="shared" si="118"/>
        <v>NEUTRAL</v>
      </c>
      <c r="H1887" s="5" t="str">
        <f t="shared" si="117"/>
        <v>CONFIRMED BULLISH</v>
      </c>
    </row>
    <row r="1888" spans="1:8" ht="13.5" x14ac:dyDescent="0.25">
      <c r="A1888" s="3">
        <f>TITRES_STAT!B1891</f>
        <v>44760</v>
      </c>
      <c r="B1888" s="5">
        <f>TITRES_STAT!C1891</f>
        <v>10.89</v>
      </c>
      <c r="C1888" s="5">
        <f>TITRES_STAT!D1891</f>
        <v>9.0470000000000006</v>
      </c>
      <c r="D1888" s="5">
        <f>TITRES_STAT!E1891</f>
        <v>9.7110000000000003</v>
      </c>
      <c r="E1888" s="2">
        <f t="shared" si="116"/>
        <v>-1526.2349999999992</v>
      </c>
      <c r="F1888" s="5" t="str">
        <f t="shared" si="119"/>
        <v>BULLISH</v>
      </c>
      <c r="G1888" s="5" t="str">
        <f t="shared" si="118"/>
        <v>NEUTRAL</v>
      </c>
      <c r="H1888" s="5" t="str">
        <f t="shared" si="117"/>
        <v>CONFIRMED BULLISH</v>
      </c>
    </row>
    <row r="1889" spans="1:8" ht="13.5" x14ac:dyDescent="0.25">
      <c r="A1889" s="3">
        <f>TITRES_STAT!B1892</f>
        <v>44761</v>
      </c>
      <c r="B1889" s="5">
        <f>TITRES_STAT!C1892</f>
        <v>11.1</v>
      </c>
      <c r="C1889" s="5">
        <f>TITRES_STAT!D1892</f>
        <v>9.2219999999999995</v>
      </c>
      <c r="D1889" s="5">
        <f>TITRES_STAT!E1892</f>
        <v>10.329000000000001</v>
      </c>
      <c r="E1889" s="2">
        <f t="shared" si="116"/>
        <v>-1515.9059999999993</v>
      </c>
      <c r="F1889" s="5" t="str">
        <f t="shared" si="119"/>
        <v>BULLISH</v>
      </c>
      <c r="G1889" s="5" t="str">
        <f t="shared" si="118"/>
        <v>NEUTRAL</v>
      </c>
      <c r="H1889" s="5" t="str">
        <f t="shared" si="117"/>
        <v>CONFIRMED BULLISH</v>
      </c>
    </row>
    <row r="1890" spans="1:8" ht="13.5" x14ac:dyDescent="0.25">
      <c r="A1890" s="3">
        <f>TITRES_STAT!B1893</f>
        <v>44762</v>
      </c>
      <c r="B1890" s="5">
        <f>TITRES_STAT!C1893</f>
        <v>11.75</v>
      </c>
      <c r="C1890" s="5">
        <f>TITRES_STAT!D1893</f>
        <v>9.7620000000000005</v>
      </c>
      <c r="D1890" s="5">
        <f>TITRES_STAT!E1893</f>
        <v>10.462999999999999</v>
      </c>
      <c r="E1890" s="2">
        <f t="shared" si="116"/>
        <v>-1505.4429999999993</v>
      </c>
      <c r="F1890" s="5" t="str">
        <f t="shared" si="119"/>
        <v>BULLISH</v>
      </c>
      <c r="G1890" s="5" t="str">
        <f t="shared" si="118"/>
        <v>NEUTRAL</v>
      </c>
      <c r="H1890" s="5" t="str">
        <f t="shared" si="117"/>
        <v>CONFIRMED BULLISH</v>
      </c>
    </row>
    <row r="1891" spans="1:8" ht="13.5" x14ac:dyDescent="0.25">
      <c r="A1891" s="3">
        <f>TITRES_STAT!B1894</f>
        <v>44763</v>
      </c>
      <c r="B1891" s="5">
        <f>TITRES_STAT!C1894</f>
        <v>12.09</v>
      </c>
      <c r="C1891" s="5">
        <f>TITRES_STAT!D1894</f>
        <v>10.044</v>
      </c>
      <c r="D1891" s="5">
        <f>TITRES_STAT!E1894</f>
        <v>10.374000000000001</v>
      </c>
      <c r="E1891" s="2">
        <f t="shared" si="116"/>
        <v>-1495.0689999999993</v>
      </c>
      <c r="F1891" s="5" t="str">
        <f t="shared" si="119"/>
        <v>BULLISH</v>
      </c>
      <c r="G1891" s="5" t="str">
        <f t="shared" si="118"/>
        <v>WEAK</v>
      </c>
      <c r="H1891" s="5" t="str">
        <f t="shared" si="117"/>
        <v>CONFIRMED BULLISH</v>
      </c>
    </row>
    <row r="1892" spans="1:8" ht="13.5" x14ac:dyDescent="0.25">
      <c r="A1892" s="3">
        <f>TITRES_STAT!B1895</f>
        <v>44764</v>
      </c>
      <c r="B1892" s="5">
        <f>TITRES_STAT!C1895</f>
        <v>12.15</v>
      </c>
      <c r="C1892" s="5">
        <f>TITRES_STAT!D1895</f>
        <v>10.093999999999999</v>
      </c>
      <c r="D1892" s="5">
        <f>TITRES_STAT!E1895</f>
        <v>10.374000000000001</v>
      </c>
      <c r="E1892" s="2">
        <f t="shared" si="116"/>
        <v>-1484.6949999999993</v>
      </c>
      <c r="F1892" s="5" t="str">
        <f t="shared" si="119"/>
        <v>BULLISH</v>
      </c>
      <c r="G1892" s="5" t="str">
        <f t="shared" si="118"/>
        <v>WEAK</v>
      </c>
      <c r="H1892" s="5" t="str">
        <f t="shared" si="117"/>
        <v>CONFIRMED BULLISH</v>
      </c>
    </row>
    <row r="1893" spans="1:8" ht="13.5" x14ac:dyDescent="0.25">
      <c r="A1893" s="3">
        <f>TITRES_STAT!B1896</f>
        <v>44768</v>
      </c>
      <c r="B1893" s="5">
        <f>TITRES_STAT!C1896</f>
        <v>12</v>
      </c>
      <c r="C1893" s="5">
        <f>TITRES_STAT!D1896</f>
        <v>9.9700000000000006</v>
      </c>
      <c r="D1893" s="5">
        <f>TITRES_STAT!E1896</f>
        <v>10.272</v>
      </c>
      <c r="E1893" s="2">
        <f t="shared" si="116"/>
        <v>-1494.9669999999992</v>
      </c>
      <c r="F1893" s="5" t="str">
        <f t="shared" si="119"/>
        <v>BULLISH</v>
      </c>
      <c r="G1893" s="5" t="str">
        <f t="shared" si="118"/>
        <v>WEAK</v>
      </c>
      <c r="H1893" s="5" t="str">
        <f t="shared" si="117"/>
        <v>CONFIRMED BULLISH</v>
      </c>
    </row>
    <row r="1894" spans="1:8" ht="13.5" x14ac:dyDescent="0.25">
      <c r="A1894" s="3">
        <f>TITRES_STAT!B1897</f>
        <v>44769</v>
      </c>
      <c r="B1894" s="5">
        <f>TITRES_STAT!C1897</f>
        <v>12</v>
      </c>
      <c r="C1894" s="5">
        <f>TITRES_STAT!D1897</f>
        <v>9.9700000000000006</v>
      </c>
      <c r="D1894" s="5">
        <f>TITRES_STAT!E1897</f>
        <v>10.284000000000001</v>
      </c>
      <c r="E1894" s="2">
        <f t="shared" si="116"/>
        <v>-1494.9669999999992</v>
      </c>
      <c r="F1894" s="5" t="str">
        <f t="shared" si="119"/>
        <v>BULLISH</v>
      </c>
      <c r="G1894" s="5" t="str">
        <f t="shared" si="118"/>
        <v>NEUTRAL</v>
      </c>
      <c r="H1894" s="5" t="str">
        <f t="shared" si="117"/>
        <v>CONFIRMED BULLISH</v>
      </c>
    </row>
    <row r="1895" spans="1:8" ht="13.5" x14ac:dyDescent="0.25">
      <c r="A1895" s="3">
        <f>TITRES_STAT!B1898</f>
        <v>44770</v>
      </c>
      <c r="B1895" s="5">
        <f>TITRES_STAT!C1898</f>
        <v>11.88</v>
      </c>
      <c r="C1895" s="5">
        <f>TITRES_STAT!D1898</f>
        <v>9.8699999999999992</v>
      </c>
      <c r="D1895" s="5">
        <f>TITRES_STAT!E1898</f>
        <v>10.271000000000001</v>
      </c>
      <c r="E1895" s="2">
        <f t="shared" si="116"/>
        <v>-1505.2379999999991</v>
      </c>
      <c r="F1895" s="5" t="str">
        <f t="shared" si="119"/>
        <v>BULLISH</v>
      </c>
      <c r="G1895" s="5" t="str">
        <f t="shared" si="118"/>
        <v>NEUTRAL</v>
      </c>
      <c r="H1895" s="5" t="str">
        <f t="shared" si="117"/>
        <v>CONFIRMED BULLISH</v>
      </c>
    </row>
    <row r="1896" spans="1:8" ht="13.5" x14ac:dyDescent="0.25">
      <c r="A1896" s="3">
        <f>TITRES_STAT!B1899</f>
        <v>44771</v>
      </c>
      <c r="B1896" s="5">
        <f>TITRES_STAT!C1899</f>
        <v>11.88</v>
      </c>
      <c r="C1896" s="5">
        <f>TITRES_STAT!D1899</f>
        <v>9.8699999999999992</v>
      </c>
      <c r="D1896" s="5">
        <f>TITRES_STAT!E1899</f>
        <v>10.061</v>
      </c>
      <c r="E1896" s="2">
        <f t="shared" si="116"/>
        <v>-1505.2379999999991</v>
      </c>
      <c r="F1896" s="5" t="str">
        <f t="shared" si="119"/>
        <v>BEARISH</v>
      </c>
      <c r="G1896" s="5" t="str">
        <f t="shared" si="118"/>
        <v>NEUTRAL</v>
      </c>
      <c r="H1896" s="5" t="str">
        <f t="shared" si="117"/>
        <v>CONFIRMED BEARISH</v>
      </c>
    </row>
    <row r="1897" spans="1:8" ht="13.5" x14ac:dyDescent="0.25">
      <c r="A1897" s="3">
        <f>TITRES_STAT!B1900</f>
        <v>44774</v>
      </c>
      <c r="B1897" s="5">
        <f>TITRES_STAT!C1900</f>
        <v>11.87</v>
      </c>
      <c r="C1897" s="5">
        <f>TITRES_STAT!D1900</f>
        <v>9.8620000000000001</v>
      </c>
      <c r="D1897" s="5">
        <f>TITRES_STAT!E1900</f>
        <v>0</v>
      </c>
      <c r="E1897" s="2">
        <f t="shared" si="116"/>
        <v>-1505.2379999999991</v>
      </c>
      <c r="F1897" s="5" t="str">
        <f t="shared" si="119"/>
        <v>BEARISH</v>
      </c>
      <c r="G1897" s="5" t="str">
        <f t="shared" si="118"/>
        <v>NEUTRAL</v>
      </c>
      <c r="H1897" s="5" t="str">
        <f t="shared" si="117"/>
        <v>CONFIRMED BEARISH</v>
      </c>
    </row>
    <row r="1898" spans="1:8" ht="13.5" x14ac:dyDescent="0.25">
      <c r="A1898" s="3">
        <f>TITRES_STAT!B1901</f>
        <v>44775</v>
      </c>
      <c r="B1898" s="5">
        <f>TITRES_STAT!C1901</f>
        <v>11.85</v>
      </c>
      <c r="C1898" s="5">
        <f>TITRES_STAT!D1901</f>
        <v>9.8450000000000006</v>
      </c>
      <c r="D1898" s="5">
        <f>TITRES_STAT!E1901</f>
        <v>10.196999999999999</v>
      </c>
      <c r="E1898" s="2">
        <f t="shared" si="116"/>
        <v>-1515.434999999999</v>
      </c>
      <c r="F1898" s="5" t="str">
        <f t="shared" si="119"/>
        <v>BEARISH</v>
      </c>
      <c r="G1898" s="5" t="str">
        <f t="shared" si="118"/>
        <v>NEUTRAL</v>
      </c>
      <c r="H1898" s="5" t="str">
        <f t="shared" si="117"/>
        <v>CONFIRMED BEARISH</v>
      </c>
    </row>
    <row r="1899" spans="1:8" ht="13.5" x14ac:dyDescent="0.25">
      <c r="A1899" s="3">
        <f>TITRES_STAT!B1902</f>
        <v>44776</v>
      </c>
      <c r="B1899" s="5">
        <f>TITRES_STAT!C1902</f>
        <v>11.85</v>
      </c>
      <c r="C1899" s="5">
        <f>TITRES_STAT!D1902</f>
        <v>9.8450000000000006</v>
      </c>
      <c r="D1899" s="5">
        <f>TITRES_STAT!E1902</f>
        <v>10.177</v>
      </c>
      <c r="E1899" s="2">
        <f t="shared" si="116"/>
        <v>-1515.434999999999</v>
      </c>
      <c r="F1899" s="5" t="str">
        <f t="shared" si="119"/>
        <v>BEARISH</v>
      </c>
      <c r="G1899" s="5" t="str">
        <f t="shared" si="118"/>
        <v>NEUTRAL</v>
      </c>
      <c r="H1899" s="5" t="str">
        <f t="shared" si="117"/>
        <v>CONFIRMED BEARISH</v>
      </c>
    </row>
    <row r="1900" spans="1:8" ht="13.5" x14ac:dyDescent="0.25">
      <c r="A1900" s="3">
        <f>TITRES_STAT!B1903</f>
        <v>44777</v>
      </c>
      <c r="B1900" s="5">
        <f>TITRES_STAT!C1903</f>
        <v>11.8</v>
      </c>
      <c r="C1900" s="5">
        <f>TITRES_STAT!D1903</f>
        <v>9.8030000000000008</v>
      </c>
      <c r="D1900" s="5">
        <f>TITRES_STAT!E1903</f>
        <v>0</v>
      </c>
      <c r="E1900" s="2">
        <f t="shared" si="116"/>
        <v>-1515.434999999999</v>
      </c>
      <c r="F1900" s="5" t="str">
        <f t="shared" si="119"/>
        <v>BEARISH</v>
      </c>
      <c r="G1900" s="5" t="str">
        <f t="shared" si="118"/>
        <v>NEUTRAL</v>
      </c>
      <c r="H1900" s="5" t="str">
        <f t="shared" si="117"/>
        <v>CONFIRMED BEARISH</v>
      </c>
    </row>
    <row r="1901" spans="1:8" ht="13.5" x14ac:dyDescent="0.25">
      <c r="A1901" s="3">
        <f>TITRES_STAT!B1904</f>
        <v>44778</v>
      </c>
      <c r="B1901" s="5">
        <f>TITRES_STAT!C1904</f>
        <v>11.85</v>
      </c>
      <c r="C1901" s="5">
        <f>TITRES_STAT!D1904</f>
        <v>9.8450000000000006</v>
      </c>
      <c r="D1901" s="5">
        <f>TITRES_STAT!E1904</f>
        <v>10.191000000000001</v>
      </c>
      <c r="E1901" s="2">
        <f t="shared" si="116"/>
        <v>-1505.243999999999</v>
      </c>
      <c r="F1901" s="5" t="str">
        <f t="shared" si="119"/>
        <v>BEARISH</v>
      </c>
      <c r="G1901" s="5" t="str">
        <f t="shared" si="118"/>
        <v>NEUTRAL</v>
      </c>
      <c r="H1901" s="5" t="str">
        <f t="shared" si="117"/>
        <v>CONFIRMED BEARISH</v>
      </c>
    </row>
    <row r="1902" spans="1:8" ht="13.5" x14ac:dyDescent="0.25">
      <c r="A1902" s="3">
        <f>TITRES_STAT!B1905</f>
        <v>44781</v>
      </c>
      <c r="B1902" s="5">
        <f>TITRES_STAT!C1905</f>
        <v>11.85</v>
      </c>
      <c r="C1902" s="5">
        <f>TITRES_STAT!D1905</f>
        <v>9.8450000000000006</v>
      </c>
      <c r="D1902" s="5">
        <f>TITRES_STAT!E1905</f>
        <v>10.237</v>
      </c>
      <c r="E1902" s="2">
        <f t="shared" si="116"/>
        <v>-1505.243999999999</v>
      </c>
      <c r="F1902" s="5" t="str">
        <f t="shared" si="119"/>
        <v>BEARISH</v>
      </c>
      <c r="G1902" s="5" t="str">
        <f t="shared" si="118"/>
        <v>NEUTRAL</v>
      </c>
      <c r="H1902" s="5" t="str">
        <f t="shared" si="117"/>
        <v>CONFIRMED BEARISH</v>
      </c>
    </row>
    <row r="1903" spans="1:8" ht="13.5" x14ac:dyDescent="0.25">
      <c r="A1903" s="3">
        <f>TITRES_STAT!B1906</f>
        <v>44782</v>
      </c>
      <c r="B1903" s="5">
        <f>TITRES_STAT!C1906</f>
        <v>11.65</v>
      </c>
      <c r="C1903" s="5">
        <f>TITRES_STAT!D1906</f>
        <v>9.6790000000000003</v>
      </c>
      <c r="D1903" s="5">
        <f>TITRES_STAT!E1906</f>
        <v>10.712999999999999</v>
      </c>
      <c r="E1903" s="2">
        <f t="shared" si="116"/>
        <v>-1515.956999999999</v>
      </c>
      <c r="F1903" s="5" t="str">
        <f t="shared" si="119"/>
        <v>BEARISH</v>
      </c>
      <c r="G1903" s="5" t="str">
        <f t="shared" si="118"/>
        <v>NEUTRAL</v>
      </c>
      <c r="H1903" s="5" t="str">
        <f t="shared" si="117"/>
        <v>CONFIRMED BEARISH</v>
      </c>
    </row>
    <row r="1904" spans="1:8" ht="13.5" x14ac:dyDescent="0.25">
      <c r="A1904" s="3">
        <f>TITRES_STAT!B1907</f>
        <v>44783</v>
      </c>
      <c r="B1904" s="5">
        <f>TITRES_STAT!C1907</f>
        <v>11.85</v>
      </c>
      <c r="C1904" s="5">
        <f>TITRES_STAT!D1907</f>
        <v>9.8450000000000006</v>
      </c>
      <c r="D1904" s="5">
        <f>TITRES_STAT!E1907</f>
        <v>0</v>
      </c>
      <c r="E1904" s="2">
        <f t="shared" si="116"/>
        <v>-1515.956999999999</v>
      </c>
      <c r="F1904" s="5" t="str">
        <f t="shared" si="119"/>
        <v>BEARISH</v>
      </c>
      <c r="G1904" s="5" t="str">
        <f t="shared" si="118"/>
        <v>NEUTRAL</v>
      </c>
      <c r="H1904" s="5" t="str">
        <f t="shared" si="117"/>
        <v>NEUTRAL</v>
      </c>
    </row>
    <row r="1905" spans="1:8" ht="13.5" x14ac:dyDescent="0.25">
      <c r="A1905" s="3">
        <f>TITRES_STAT!B1908</f>
        <v>44784</v>
      </c>
      <c r="B1905" s="5">
        <f>TITRES_STAT!C1908</f>
        <v>12.45</v>
      </c>
      <c r="C1905" s="5">
        <f>TITRES_STAT!D1908</f>
        <v>10.343</v>
      </c>
      <c r="D1905" s="5">
        <f>TITRES_STAT!E1908</f>
        <v>10.521000000000001</v>
      </c>
      <c r="E1905" s="2">
        <f t="shared" si="116"/>
        <v>-1505.435999999999</v>
      </c>
      <c r="F1905" s="5" t="str">
        <f t="shared" si="119"/>
        <v>BULLISH</v>
      </c>
      <c r="G1905" s="5" t="str">
        <f t="shared" si="118"/>
        <v>NEUTRAL</v>
      </c>
      <c r="H1905" s="5" t="str">
        <f t="shared" si="117"/>
        <v>CONFIRMED BULLISH</v>
      </c>
    </row>
    <row r="1906" spans="1:8" ht="13.5" x14ac:dyDescent="0.25">
      <c r="A1906" s="3">
        <f>TITRES_STAT!B1909</f>
        <v>44785</v>
      </c>
      <c r="B1906" s="5">
        <f>TITRES_STAT!C1909</f>
        <v>12.45</v>
      </c>
      <c r="C1906" s="5">
        <f>TITRES_STAT!D1909</f>
        <v>10.343</v>
      </c>
      <c r="D1906" s="5">
        <f>TITRES_STAT!E1909</f>
        <v>10.637</v>
      </c>
      <c r="E1906" s="2">
        <f t="shared" si="116"/>
        <v>-1505.435999999999</v>
      </c>
      <c r="F1906" s="5" t="str">
        <f t="shared" si="119"/>
        <v>BEARISH</v>
      </c>
      <c r="G1906" s="5" t="str">
        <f t="shared" si="118"/>
        <v>NEUTRAL</v>
      </c>
      <c r="H1906" s="5" t="str">
        <f t="shared" si="117"/>
        <v>BEARISH DIVERGENCE</v>
      </c>
    </row>
    <row r="1907" spans="1:8" ht="13.5" x14ac:dyDescent="0.25">
      <c r="A1907" s="3">
        <f>TITRES_STAT!B1910</f>
        <v>44788</v>
      </c>
      <c r="B1907" s="5">
        <f>TITRES_STAT!C1910</f>
        <v>12.16</v>
      </c>
      <c r="C1907" s="5">
        <f>TITRES_STAT!D1910</f>
        <v>10.103</v>
      </c>
      <c r="D1907" s="5">
        <f>TITRES_STAT!E1910</f>
        <v>11.151999999999999</v>
      </c>
      <c r="E1907" s="2">
        <f t="shared" si="116"/>
        <v>-1516.5879999999991</v>
      </c>
      <c r="F1907" s="5" t="str">
        <f t="shared" si="119"/>
        <v>BEARISH</v>
      </c>
      <c r="G1907" s="5" t="str">
        <f t="shared" si="118"/>
        <v>NEUTRAL</v>
      </c>
      <c r="H1907" s="5" t="str">
        <f t="shared" si="117"/>
        <v>BEARISH DIVERGENCE</v>
      </c>
    </row>
    <row r="1908" spans="1:8" ht="13.5" x14ac:dyDescent="0.25">
      <c r="A1908" s="3">
        <f>TITRES_STAT!B1911</f>
        <v>44789</v>
      </c>
      <c r="B1908" s="5">
        <f>TITRES_STAT!C1911</f>
        <v>12.88</v>
      </c>
      <c r="C1908" s="5">
        <f>TITRES_STAT!D1911</f>
        <v>10.701000000000001</v>
      </c>
      <c r="D1908" s="5">
        <f>TITRES_STAT!E1911</f>
        <v>11.691000000000001</v>
      </c>
      <c r="E1908" s="2">
        <f t="shared" si="116"/>
        <v>-1504.896999999999</v>
      </c>
      <c r="F1908" s="5" t="str">
        <f t="shared" si="119"/>
        <v>BULLISH</v>
      </c>
      <c r="G1908" s="5" t="str">
        <f t="shared" si="118"/>
        <v>NEUTRAL</v>
      </c>
      <c r="H1908" s="5" t="str">
        <f t="shared" si="117"/>
        <v>CONFIRMED BULLISH</v>
      </c>
    </row>
    <row r="1909" spans="1:8" ht="13.5" x14ac:dyDescent="0.25">
      <c r="A1909" s="3">
        <f>TITRES_STAT!B1912</f>
        <v>44790</v>
      </c>
      <c r="B1909" s="5">
        <f>TITRES_STAT!C1912</f>
        <v>13.1</v>
      </c>
      <c r="C1909" s="5">
        <f>TITRES_STAT!D1912</f>
        <v>10.884</v>
      </c>
      <c r="D1909" s="5">
        <f>TITRES_STAT!E1912</f>
        <v>11.648</v>
      </c>
      <c r="E1909" s="2">
        <f t="shared" si="116"/>
        <v>-1493.2489999999991</v>
      </c>
      <c r="F1909" s="5" t="str">
        <f t="shared" si="119"/>
        <v>BULLISH</v>
      </c>
      <c r="G1909" s="5" t="str">
        <f t="shared" si="118"/>
        <v>NEUTRAL</v>
      </c>
      <c r="H1909" s="5" t="str">
        <f t="shared" si="117"/>
        <v>CONFIRMED BULLISH</v>
      </c>
    </row>
    <row r="1910" spans="1:8" ht="13.5" x14ac:dyDescent="0.25">
      <c r="A1910" s="3">
        <f>TITRES_STAT!B1913</f>
        <v>44791</v>
      </c>
      <c r="B1910" s="5">
        <f>TITRES_STAT!C1913</f>
        <v>13.65</v>
      </c>
      <c r="C1910" s="5">
        <f>TITRES_STAT!D1913</f>
        <v>11.34</v>
      </c>
      <c r="D1910" s="5">
        <f>TITRES_STAT!E1913</f>
        <v>11.457000000000001</v>
      </c>
      <c r="E1910" s="2">
        <f t="shared" si="116"/>
        <v>-1481.791999999999</v>
      </c>
      <c r="F1910" s="5" t="str">
        <f t="shared" si="119"/>
        <v>BULLISH</v>
      </c>
      <c r="G1910" s="5" t="str">
        <f t="shared" si="118"/>
        <v>NEUTRAL</v>
      </c>
      <c r="H1910" s="5" t="str">
        <f t="shared" si="117"/>
        <v>CONFIRMED BULLISH</v>
      </c>
    </row>
    <row r="1911" spans="1:8" ht="13.5" x14ac:dyDescent="0.25">
      <c r="A1911" s="3">
        <f>TITRES_STAT!B1914</f>
        <v>44792</v>
      </c>
      <c r="B1911" s="5">
        <f>TITRES_STAT!C1914</f>
        <v>13.5</v>
      </c>
      <c r="C1911" s="5">
        <f>TITRES_STAT!D1914</f>
        <v>11.215999999999999</v>
      </c>
      <c r="D1911" s="5">
        <f>TITRES_STAT!E1914</f>
        <v>11.369</v>
      </c>
      <c r="E1911" s="2">
        <f t="shared" si="116"/>
        <v>-1493.1609999999989</v>
      </c>
      <c r="F1911" s="5" t="str">
        <f t="shared" si="119"/>
        <v>BULLISH</v>
      </c>
      <c r="G1911" s="5" t="str">
        <f t="shared" si="118"/>
        <v>NEUTRAL</v>
      </c>
      <c r="H1911" s="5" t="str">
        <f t="shared" si="117"/>
        <v>CONFIRMED BULLISH</v>
      </c>
    </row>
    <row r="1912" spans="1:8" ht="13.5" x14ac:dyDescent="0.25">
      <c r="A1912" s="3">
        <f>TITRES_STAT!B1915</f>
        <v>44795</v>
      </c>
      <c r="B1912" s="5">
        <f>TITRES_STAT!C1915</f>
        <v>13.25</v>
      </c>
      <c r="C1912" s="5">
        <f>TITRES_STAT!D1915</f>
        <v>11.007999999999999</v>
      </c>
      <c r="D1912" s="5">
        <f>TITRES_STAT!E1915</f>
        <v>11.436999999999999</v>
      </c>
      <c r="E1912" s="2">
        <f t="shared" si="116"/>
        <v>-1504.5979999999988</v>
      </c>
      <c r="F1912" s="5" t="str">
        <f t="shared" si="119"/>
        <v>BULLISH</v>
      </c>
      <c r="G1912" s="5" t="str">
        <f t="shared" si="118"/>
        <v>NEUTRAL</v>
      </c>
      <c r="H1912" s="5" t="str">
        <f t="shared" si="117"/>
        <v>CONFIRMED BULLISH</v>
      </c>
    </row>
    <row r="1913" spans="1:8" ht="13.5" x14ac:dyDescent="0.25">
      <c r="A1913" s="3">
        <f>TITRES_STAT!B1916</f>
        <v>44796</v>
      </c>
      <c r="B1913" s="5">
        <f>TITRES_STAT!C1916</f>
        <v>13.24</v>
      </c>
      <c r="C1913" s="5">
        <f>TITRES_STAT!D1916</f>
        <v>11</v>
      </c>
      <c r="D1913" s="5">
        <f>TITRES_STAT!E1916</f>
        <v>11.412000000000001</v>
      </c>
      <c r="E1913" s="2">
        <f t="shared" si="116"/>
        <v>-1516.0099999999989</v>
      </c>
      <c r="F1913" s="5" t="str">
        <f t="shared" si="119"/>
        <v>BEARISH</v>
      </c>
      <c r="G1913" s="5" t="str">
        <f t="shared" si="118"/>
        <v>NEUTRAL</v>
      </c>
      <c r="H1913" s="5" t="str">
        <f t="shared" si="117"/>
        <v>BEARISH DIVERGENCE</v>
      </c>
    </row>
    <row r="1914" spans="1:8" ht="13.5" x14ac:dyDescent="0.25">
      <c r="A1914" s="3">
        <f>TITRES_STAT!B1917</f>
        <v>44797</v>
      </c>
      <c r="B1914" s="5">
        <f>TITRES_STAT!C1917</f>
        <v>13.25</v>
      </c>
      <c r="C1914" s="5">
        <f>TITRES_STAT!D1917</f>
        <v>11.007999999999999</v>
      </c>
      <c r="D1914" s="5">
        <f>TITRES_STAT!E1917</f>
        <v>11.412000000000001</v>
      </c>
      <c r="E1914" s="2">
        <f t="shared" si="116"/>
        <v>-1504.5979999999988</v>
      </c>
      <c r="F1914" s="5" t="str">
        <f t="shared" si="119"/>
        <v>BEARISH</v>
      </c>
      <c r="G1914" s="5" t="str">
        <f t="shared" si="118"/>
        <v>NEUTRAL</v>
      </c>
      <c r="H1914" s="5" t="str">
        <f t="shared" si="117"/>
        <v>BEARISH DIVERGENCE</v>
      </c>
    </row>
    <row r="1915" spans="1:8" ht="13.5" x14ac:dyDescent="0.25">
      <c r="A1915" s="3">
        <f>TITRES_STAT!B1918</f>
        <v>44798</v>
      </c>
      <c r="B1915" s="5">
        <f>TITRES_STAT!C1918</f>
        <v>13.2</v>
      </c>
      <c r="C1915" s="5">
        <f>TITRES_STAT!D1918</f>
        <v>10.967000000000001</v>
      </c>
      <c r="D1915" s="5">
        <f>TITRES_STAT!E1918</f>
        <v>0</v>
      </c>
      <c r="E1915" s="2">
        <f t="shared" si="116"/>
        <v>-1504.5979999999988</v>
      </c>
      <c r="F1915" s="5" t="str">
        <f t="shared" si="119"/>
        <v>BEARISH</v>
      </c>
      <c r="G1915" s="5" t="str">
        <f t="shared" si="118"/>
        <v>NEUTRAL</v>
      </c>
      <c r="H1915" s="5" t="str">
        <f t="shared" si="117"/>
        <v>CONFIRMED BEARISH</v>
      </c>
    </row>
    <row r="1916" spans="1:8" ht="13.5" x14ac:dyDescent="0.25">
      <c r="A1916" s="3">
        <f>TITRES_STAT!B1919</f>
        <v>44799</v>
      </c>
      <c r="B1916" s="5">
        <f>TITRES_STAT!C1919</f>
        <v>13.2</v>
      </c>
      <c r="C1916" s="5">
        <f>TITRES_STAT!D1919</f>
        <v>10.967000000000001</v>
      </c>
      <c r="D1916" s="5">
        <f>TITRES_STAT!E1919</f>
        <v>0</v>
      </c>
      <c r="E1916" s="2">
        <f t="shared" si="116"/>
        <v>-1504.5979999999988</v>
      </c>
      <c r="F1916" s="5" t="str">
        <f t="shared" si="119"/>
        <v>BEARISH</v>
      </c>
      <c r="G1916" s="5" t="str">
        <f t="shared" si="118"/>
        <v>NEUTRAL</v>
      </c>
      <c r="H1916" s="5" t="str">
        <f t="shared" si="117"/>
        <v>CONFIRMED BEARISH</v>
      </c>
    </row>
    <row r="1917" spans="1:8" ht="13.5" x14ac:dyDescent="0.25">
      <c r="A1917" s="3">
        <f>TITRES_STAT!B1920</f>
        <v>44802</v>
      </c>
      <c r="B1917" s="5">
        <f>TITRES_STAT!C1920</f>
        <v>13.2</v>
      </c>
      <c r="C1917" s="5">
        <f>TITRES_STAT!D1920</f>
        <v>10.967000000000001</v>
      </c>
      <c r="D1917" s="5">
        <f>TITRES_STAT!E1920</f>
        <v>0</v>
      </c>
      <c r="E1917" s="2">
        <f t="shared" si="116"/>
        <v>-1504.5979999999988</v>
      </c>
      <c r="F1917" s="5" t="str">
        <f t="shared" si="119"/>
        <v>NEUTRAL</v>
      </c>
      <c r="G1917" s="5" t="str">
        <f t="shared" si="118"/>
        <v>NEUTRAL</v>
      </c>
      <c r="H1917" s="5" t="str">
        <f t="shared" si="117"/>
        <v>NEUTRAL</v>
      </c>
    </row>
    <row r="1918" spans="1:8" ht="13.5" x14ac:dyDescent="0.25">
      <c r="A1918" s="3">
        <f>TITRES_STAT!B1921</f>
        <v>44803</v>
      </c>
      <c r="B1918" s="5">
        <f>TITRES_STAT!C1921</f>
        <v>13.2</v>
      </c>
      <c r="C1918" s="5">
        <f>TITRES_STAT!D1921</f>
        <v>10.967000000000001</v>
      </c>
      <c r="D1918" s="5">
        <f>TITRES_STAT!E1921</f>
        <v>0</v>
      </c>
      <c r="E1918" s="2">
        <f t="shared" si="116"/>
        <v>-1504.5979999999988</v>
      </c>
      <c r="F1918" s="5" t="str">
        <f t="shared" si="119"/>
        <v>BULLISH</v>
      </c>
      <c r="G1918" s="5" t="str">
        <f t="shared" si="118"/>
        <v>NEUTRAL</v>
      </c>
      <c r="H1918" s="5" t="str">
        <f t="shared" si="117"/>
        <v>BULLISH DIVERGENCE</v>
      </c>
    </row>
    <row r="1919" spans="1:8" ht="13.5" x14ac:dyDescent="0.25">
      <c r="A1919" s="3">
        <f>TITRES_STAT!B1922</f>
        <v>44804</v>
      </c>
      <c r="B1919" s="5">
        <f>TITRES_STAT!C1922</f>
        <v>13.2</v>
      </c>
      <c r="C1919" s="5">
        <f>TITRES_STAT!D1922</f>
        <v>10.967000000000001</v>
      </c>
      <c r="D1919" s="5">
        <f>TITRES_STAT!E1922</f>
        <v>11.462999999999999</v>
      </c>
      <c r="E1919" s="2">
        <f t="shared" si="116"/>
        <v>-1504.5979999999988</v>
      </c>
      <c r="F1919" s="5" t="str">
        <f t="shared" si="119"/>
        <v>NEUTRAL</v>
      </c>
      <c r="G1919" s="5" t="str">
        <f t="shared" si="118"/>
        <v>NEUTRAL</v>
      </c>
      <c r="H1919" s="5" t="str">
        <f t="shared" si="117"/>
        <v>NEUTRAL</v>
      </c>
    </row>
    <row r="1920" spans="1:8" ht="13.5" x14ac:dyDescent="0.25">
      <c r="A1920" s="3">
        <f>TITRES_STAT!B1923</f>
        <v>44805</v>
      </c>
      <c r="B1920" s="5">
        <f>TITRES_STAT!C1923</f>
        <v>13.2</v>
      </c>
      <c r="C1920" s="5">
        <f>TITRES_STAT!D1923</f>
        <v>10.967000000000001</v>
      </c>
      <c r="D1920" s="5">
        <f>TITRES_STAT!E1923</f>
        <v>11.804</v>
      </c>
      <c r="E1920" s="2">
        <f t="shared" si="116"/>
        <v>-1504.5979999999988</v>
      </c>
      <c r="F1920" s="5" t="str">
        <f t="shared" si="119"/>
        <v>NEUTRAL</v>
      </c>
      <c r="G1920" s="5" t="str">
        <f t="shared" si="118"/>
        <v>NEUTRAL</v>
      </c>
      <c r="H1920" s="5" t="str">
        <f t="shared" si="117"/>
        <v>NEUTRAL</v>
      </c>
    </row>
    <row r="1921" spans="1:8" ht="13.5" x14ac:dyDescent="0.25">
      <c r="A1921" s="3">
        <f>TITRES_STAT!B1924</f>
        <v>44806</v>
      </c>
      <c r="B1921" s="5">
        <f>TITRES_STAT!C1924</f>
        <v>13.4</v>
      </c>
      <c r="C1921" s="5">
        <f>TITRES_STAT!D1924</f>
        <v>11.132999999999999</v>
      </c>
      <c r="D1921" s="5">
        <f>TITRES_STAT!E1924</f>
        <v>12.119</v>
      </c>
      <c r="E1921" s="2">
        <f t="shared" si="116"/>
        <v>-1492.4789999999989</v>
      </c>
      <c r="F1921" s="5" t="str">
        <f t="shared" si="119"/>
        <v>BULLISH</v>
      </c>
      <c r="G1921" s="5" t="str">
        <f t="shared" si="118"/>
        <v>NEUTRAL</v>
      </c>
      <c r="H1921" s="5" t="str">
        <f t="shared" si="117"/>
        <v>CONFIRMED BULLISH</v>
      </c>
    </row>
    <row r="1922" spans="1:8" ht="13.5" x14ac:dyDescent="0.25">
      <c r="A1922" s="3">
        <f>TITRES_STAT!B1925</f>
        <v>44809</v>
      </c>
      <c r="B1922" s="5">
        <f>TITRES_STAT!C1925</f>
        <v>13.99</v>
      </c>
      <c r="C1922" s="5">
        <f>TITRES_STAT!D1925</f>
        <v>11.622999999999999</v>
      </c>
      <c r="D1922" s="5">
        <f>TITRES_STAT!E1925</f>
        <v>12.69</v>
      </c>
      <c r="E1922" s="2">
        <f t="shared" si="116"/>
        <v>-1479.7889999999989</v>
      </c>
      <c r="F1922" s="5" t="str">
        <f t="shared" si="119"/>
        <v>BULLISH</v>
      </c>
      <c r="G1922" s="5" t="str">
        <f t="shared" si="118"/>
        <v>NEUTRAL</v>
      </c>
      <c r="H1922" s="5" t="str">
        <f t="shared" si="117"/>
        <v>CONFIRMED BULLISH</v>
      </c>
    </row>
    <row r="1923" spans="1:8" ht="13.5" x14ac:dyDescent="0.25">
      <c r="A1923" s="3">
        <f>TITRES_STAT!B1926</f>
        <v>44810</v>
      </c>
      <c r="B1923" s="5">
        <f>TITRES_STAT!C1926</f>
        <v>14.5</v>
      </c>
      <c r="C1923" s="5">
        <f>TITRES_STAT!D1926</f>
        <v>12.047000000000001</v>
      </c>
      <c r="D1923" s="5">
        <f>TITRES_STAT!E1926</f>
        <v>13.013999999999999</v>
      </c>
      <c r="E1923" s="2">
        <f t="shared" si="116"/>
        <v>-1466.774999999999</v>
      </c>
      <c r="F1923" s="5" t="str">
        <f t="shared" si="119"/>
        <v>BULLISH</v>
      </c>
      <c r="G1923" s="5" t="str">
        <f t="shared" si="118"/>
        <v>WEAK</v>
      </c>
      <c r="H1923" s="5" t="str">
        <f t="shared" si="117"/>
        <v>CONFIRMED BULLISH</v>
      </c>
    </row>
    <row r="1924" spans="1:8" ht="13.5" x14ac:dyDescent="0.25">
      <c r="A1924" s="3">
        <f>TITRES_STAT!B1927</f>
        <v>44811</v>
      </c>
      <c r="B1924" s="5">
        <f>TITRES_STAT!C1927</f>
        <v>15</v>
      </c>
      <c r="C1924" s="5">
        <f>TITRES_STAT!D1927</f>
        <v>12.462</v>
      </c>
      <c r="D1924" s="5">
        <f>TITRES_STAT!E1927</f>
        <v>13.146000000000001</v>
      </c>
      <c r="E1924" s="2">
        <f t="shared" ref="E1924:E1987" si="120">IF(B1924&gt;B1923, E1923+D1924, IF(B1924&lt;B1923, E1923-D1924, E1923))</f>
        <v>-1453.628999999999</v>
      </c>
      <c r="F1924" s="5" t="str">
        <f t="shared" si="119"/>
        <v>BULLISH</v>
      </c>
      <c r="G1924" s="5" t="str">
        <f t="shared" si="118"/>
        <v>WEAK</v>
      </c>
      <c r="H1924" s="5" t="str">
        <f t="shared" si="117"/>
        <v>CONFIRMED BULLISH</v>
      </c>
    </row>
    <row r="1925" spans="1:8" ht="13.5" x14ac:dyDescent="0.25">
      <c r="A1925" s="3">
        <f>TITRES_STAT!B1928</f>
        <v>44812</v>
      </c>
      <c r="B1925" s="5">
        <f>TITRES_STAT!C1928</f>
        <v>15.2</v>
      </c>
      <c r="C1925" s="5">
        <f>TITRES_STAT!D1928</f>
        <v>12.628</v>
      </c>
      <c r="D1925" s="5">
        <f>TITRES_STAT!E1928</f>
        <v>13.212999999999999</v>
      </c>
      <c r="E1925" s="2">
        <f t="shared" si="120"/>
        <v>-1440.415999999999</v>
      </c>
      <c r="F1925" s="5" t="str">
        <f t="shared" si="119"/>
        <v>BULLISH</v>
      </c>
      <c r="G1925" s="5" t="str">
        <f t="shared" si="118"/>
        <v>WEAK</v>
      </c>
      <c r="H1925" s="5" t="str">
        <f t="shared" si="117"/>
        <v>CONFIRMED BULLISH</v>
      </c>
    </row>
    <row r="1926" spans="1:8" ht="13.5" x14ac:dyDescent="0.25">
      <c r="A1926" s="3">
        <f>TITRES_STAT!B1929</f>
        <v>44813</v>
      </c>
      <c r="B1926" s="5">
        <f>TITRES_STAT!C1929</f>
        <v>15.3</v>
      </c>
      <c r="C1926" s="5">
        <f>TITRES_STAT!D1929</f>
        <v>12.711</v>
      </c>
      <c r="D1926" s="5">
        <f>TITRES_STAT!E1929</f>
        <v>13.196999999999999</v>
      </c>
      <c r="E1926" s="2">
        <f t="shared" si="120"/>
        <v>-1427.2189999999991</v>
      </c>
      <c r="F1926" s="5" t="str">
        <f t="shared" si="119"/>
        <v>BULLISH</v>
      </c>
      <c r="G1926" s="5" t="str">
        <f t="shared" si="118"/>
        <v>WEAK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44816</v>
      </c>
      <c r="B1927" s="5">
        <f>TITRES_STAT!C1930</f>
        <v>15.3</v>
      </c>
      <c r="C1927" s="5">
        <f>TITRES_STAT!D1930</f>
        <v>12.711</v>
      </c>
      <c r="D1927" s="5">
        <f>TITRES_STAT!E1930</f>
        <v>13.141</v>
      </c>
      <c r="E1927" s="2">
        <f t="shared" si="120"/>
        <v>-1427.2189999999991</v>
      </c>
      <c r="F1927" s="5" t="str">
        <f t="shared" si="119"/>
        <v>BULLISH</v>
      </c>
      <c r="G1927" s="5" t="str">
        <f t="shared" ref="G1927:G1990" si="122">IF((E1927-E1922)/E1922 &gt; 0.02, "STRONG",
 IF((E1927-E1922)/E1922 &lt; -0.02, "WEAK", "NEUTRAL"))</f>
        <v>WEAK</v>
      </c>
      <c r="H1927" s="5" t="str">
        <f t="shared" si="121"/>
        <v>CONFIRMED BULLISH</v>
      </c>
    </row>
    <row r="1928" spans="1:8" ht="13.5" x14ac:dyDescent="0.25">
      <c r="A1928" s="3">
        <f>TITRES_STAT!B1931</f>
        <v>44817</v>
      </c>
      <c r="B1928" s="5">
        <f>TITRES_STAT!C1931</f>
        <v>15.29</v>
      </c>
      <c r="C1928" s="5">
        <f>TITRES_STAT!D1931</f>
        <v>12.702999999999999</v>
      </c>
      <c r="D1928" s="5">
        <f>TITRES_STAT!E1931</f>
        <v>13.052</v>
      </c>
      <c r="E1928" s="2">
        <f t="shared" si="120"/>
        <v>-1440.270999999999</v>
      </c>
      <c r="F1928" s="5" t="str">
        <f t="shared" ref="F1928:F1991" si="123">IF(E1928&gt;E1923,"BULLISH",IF(E1928&lt;E1923,"BEARISH","NEUTRAL"))</f>
        <v>BULLISH</v>
      </c>
      <c r="G1928" s="5" t="str">
        <f t="shared" si="122"/>
        <v>NEUTRAL</v>
      </c>
      <c r="H1928" s="5" t="str">
        <f t="shared" si="121"/>
        <v>CONFIRMED BULLISH</v>
      </c>
    </row>
    <row r="1929" spans="1:8" ht="13.5" x14ac:dyDescent="0.25">
      <c r="A1929" s="3">
        <f>TITRES_STAT!B1932</f>
        <v>44818</v>
      </c>
      <c r="B1929" s="5">
        <f>TITRES_STAT!C1932</f>
        <v>15.18</v>
      </c>
      <c r="C1929" s="5">
        <f>TITRES_STAT!D1932</f>
        <v>12.612</v>
      </c>
      <c r="D1929" s="5">
        <f>TITRES_STAT!E1932</f>
        <v>12.884</v>
      </c>
      <c r="E1929" s="2">
        <f t="shared" si="120"/>
        <v>-1453.1549999999991</v>
      </c>
      <c r="F1929" s="5" t="str">
        <f t="shared" si="123"/>
        <v>BULLISH</v>
      </c>
      <c r="G1929" s="5" t="str">
        <f t="shared" si="122"/>
        <v>NEUTRAL</v>
      </c>
      <c r="H1929" s="5" t="str">
        <f t="shared" si="121"/>
        <v>CONFIRMED BULLISH</v>
      </c>
    </row>
    <row r="1930" spans="1:8" ht="13.5" x14ac:dyDescent="0.25">
      <c r="A1930" s="3">
        <f>TITRES_STAT!B1933</f>
        <v>44819</v>
      </c>
      <c r="B1930" s="5">
        <f>TITRES_STAT!C1933</f>
        <v>14.9</v>
      </c>
      <c r="C1930" s="5">
        <f>TITRES_STAT!D1933</f>
        <v>12.379</v>
      </c>
      <c r="D1930" s="5">
        <f>TITRES_STAT!E1933</f>
        <v>12.863</v>
      </c>
      <c r="E1930" s="2">
        <f t="shared" si="120"/>
        <v>-1466.0179999999991</v>
      </c>
      <c r="F1930" s="5" t="str">
        <f t="shared" si="123"/>
        <v>BEARISH</v>
      </c>
      <c r="G1930" s="5" t="str">
        <f t="shared" si="122"/>
        <v>NEUTRAL</v>
      </c>
      <c r="H1930" s="5" t="str">
        <f t="shared" si="121"/>
        <v>CONFIRMED BEARISH</v>
      </c>
    </row>
    <row r="1931" spans="1:8" ht="13.5" x14ac:dyDescent="0.25">
      <c r="A1931" s="3">
        <f>TITRES_STAT!B1934</f>
        <v>44820</v>
      </c>
      <c r="B1931" s="5">
        <f>TITRES_STAT!C1934</f>
        <v>14.9</v>
      </c>
      <c r="C1931" s="5">
        <f>TITRES_STAT!D1934</f>
        <v>12.379</v>
      </c>
      <c r="D1931" s="5">
        <f>TITRES_STAT!E1934</f>
        <v>12.882</v>
      </c>
      <c r="E1931" s="2">
        <f t="shared" si="120"/>
        <v>-1466.0179999999991</v>
      </c>
      <c r="F1931" s="5" t="str">
        <f t="shared" si="123"/>
        <v>BEARISH</v>
      </c>
      <c r="G1931" s="5" t="str">
        <f t="shared" si="122"/>
        <v>STRONG</v>
      </c>
      <c r="H1931" s="5" t="str">
        <f t="shared" si="121"/>
        <v>CONFIRMED BEARISH</v>
      </c>
    </row>
    <row r="1932" spans="1:8" ht="13.5" x14ac:dyDescent="0.25">
      <c r="A1932" s="3">
        <f>TITRES_STAT!B1935</f>
        <v>44823</v>
      </c>
      <c r="B1932" s="5">
        <f>TITRES_STAT!C1935</f>
        <v>14.9</v>
      </c>
      <c r="C1932" s="5">
        <f>TITRES_STAT!D1935</f>
        <v>12.379</v>
      </c>
      <c r="D1932" s="5">
        <f>TITRES_STAT!E1935</f>
        <v>12.882</v>
      </c>
      <c r="E1932" s="2">
        <f t="shared" si="120"/>
        <v>-1466.0179999999991</v>
      </c>
      <c r="F1932" s="5" t="str">
        <f t="shared" si="123"/>
        <v>BEARISH</v>
      </c>
      <c r="G1932" s="5" t="str">
        <f t="shared" si="122"/>
        <v>STRONG</v>
      </c>
      <c r="H1932" s="5" t="str">
        <f t="shared" si="121"/>
        <v>CONFIRMED BEARISH</v>
      </c>
    </row>
    <row r="1933" spans="1:8" ht="13.5" x14ac:dyDescent="0.25">
      <c r="A1933" s="3">
        <f>TITRES_STAT!B1936</f>
        <v>44824</v>
      </c>
      <c r="B1933" s="5">
        <f>TITRES_STAT!C1936</f>
        <v>15</v>
      </c>
      <c r="C1933" s="5">
        <f>TITRES_STAT!D1936</f>
        <v>12.462</v>
      </c>
      <c r="D1933" s="5">
        <f>TITRES_STAT!E1936</f>
        <v>12.882</v>
      </c>
      <c r="E1933" s="2">
        <f t="shared" si="120"/>
        <v>-1453.1359999999991</v>
      </c>
      <c r="F1933" s="5" t="str">
        <f t="shared" si="123"/>
        <v>BEARISH</v>
      </c>
      <c r="G1933" s="5" t="str">
        <f t="shared" si="122"/>
        <v>NEUTRAL</v>
      </c>
      <c r="H1933" s="5" t="str">
        <f t="shared" si="121"/>
        <v>CONFIRMED BEARISH</v>
      </c>
    </row>
    <row r="1934" spans="1:8" ht="13.5" x14ac:dyDescent="0.25">
      <c r="A1934" s="3">
        <f>TITRES_STAT!B1937</f>
        <v>44825</v>
      </c>
      <c r="B1934" s="5">
        <f>TITRES_STAT!C1937</f>
        <v>15</v>
      </c>
      <c r="C1934" s="5">
        <f>TITRES_STAT!D1937</f>
        <v>12.462</v>
      </c>
      <c r="D1934" s="5">
        <f>TITRES_STAT!E1937</f>
        <v>12.763999999999999</v>
      </c>
      <c r="E1934" s="2">
        <f t="shared" si="120"/>
        <v>-1453.1359999999991</v>
      </c>
      <c r="F1934" s="5" t="str">
        <f t="shared" si="123"/>
        <v>BULLISH</v>
      </c>
      <c r="G1934" s="5" t="str">
        <f t="shared" si="122"/>
        <v>NEUTRAL</v>
      </c>
      <c r="H1934" s="5" t="str">
        <f t="shared" si="121"/>
        <v>BULLISH DIVERGENCE</v>
      </c>
    </row>
    <row r="1935" spans="1:8" ht="13.5" x14ac:dyDescent="0.25">
      <c r="A1935" s="3">
        <f>TITRES_STAT!B1938</f>
        <v>44826</v>
      </c>
      <c r="B1935" s="5">
        <f>TITRES_STAT!C1938</f>
        <v>14.99</v>
      </c>
      <c r="C1935" s="5">
        <f>TITRES_STAT!D1938</f>
        <v>12.454000000000001</v>
      </c>
      <c r="D1935" s="5">
        <f>TITRES_STAT!E1938</f>
        <v>12.792999999999999</v>
      </c>
      <c r="E1935" s="2">
        <f t="shared" si="120"/>
        <v>-1465.928999999999</v>
      </c>
      <c r="F1935" s="5" t="str">
        <f t="shared" si="123"/>
        <v>BULLISH</v>
      </c>
      <c r="G1935" s="5" t="str">
        <f t="shared" si="122"/>
        <v>NEUTRAL</v>
      </c>
      <c r="H1935" s="5" t="str">
        <f t="shared" si="121"/>
        <v>CONFIRMED BULLISH</v>
      </c>
    </row>
    <row r="1936" spans="1:8" ht="13.5" x14ac:dyDescent="0.25">
      <c r="A1936" s="3">
        <f>TITRES_STAT!B1939</f>
        <v>44827</v>
      </c>
      <c r="B1936" s="5">
        <f>TITRES_STAT!C1939</f>
        <v>14.96</v>
      </c>
      <c r="C1936" s="5">
        <f>TITRES_STAT!D1939</f>
        <v>12.429</v>
      </c>
      <c r="D1936" s="5">
        <f>TITRES_STAT!E1939</f>
        <v>12.834</v>
      </c>
      <c r="E1936" s="2">
        <f t="shared" si="120"/>
        <v>-1478.762999999999</v>
      </c>
      <c r="F1936" s="5" t="str">
        <f t="shared" si="123"/>
        <v>BEARISH</v>
      </c>
      <c r="G1936" s="5" t="str">
        <f t="shared" si="122"/>
        <v>NEUTRAL</v>
      </c>
      <c r="H1936" s="5" t="str">
        <f t="shared" si="121"/>
        <v>BEARISH DIVERGENCE</v>
      </c>
    </row>
    <row r="1937" spans="1:8" ht="13.5" x14ac:dyDescent="0.25">
      <c r="A1937" s="3">
        <f>TITRES_STAT!B1940</f>
        <v>44830</v>
      </c>
      <c r="B1937" s="5">
        <f>TITRES_STAT!C1940</f>
        <v>14.8</v>
      </c>
      <c r="C1937" s="5">
        <f>TITRES_STAT!D1940</f>
        <v>12.295999999999999</v>
      </c>
      <c r="D1937" s="5">
        <f>TITRES_STAT!E1940</f>
        <v>12.832000000000001</v>
      </c>
      <c r="E1937" s="2">
        <f t="shared" si="120"/>
        <v>-1491.5949999999991</v>
      </c>
      <c r="F1937" s="5" t="str">
        <f t="shared" si="123"/>
        <v>BEARISH</v>
      </c>
      <c r="G1937" s="5" t="str">
        <f t="shared" si="122"/>
        <v>NEUTRAL</v>
      </c>
      <c r="H1937" s="5" t="str">
        <f t="shared" si="121"/>
        <v>CONFIRMED BEARISH</v>
      </c>
    </row>
    <row r="1938" spans="1:8" ht="13.5" x14ac:dyDescent="0.25">
      <c r="A1938" s="3">
        <f>TITRES_STAT!B1941</f>
        <v>44831</v>
      </c>
      <c r="B1938" s="5">
        <f>TITRES_STAT!C1941</f>
        <v>14.95</v>
      </c>
      <c r="C1938" s="5">
        <f>TITRES_STAT!D1941</f>
        <v>12.42</v>
      </c>
      <c r="D1938" s="5">
        <f>TITRES_STAT!E1941</f>
        <v>12.882999999999999</v>
      </c>
      <c r="E1938" s="2">
        <f t="shared" si="120"/>
        <v>-1478.7119999999991</v>
      </c>
      <c r="F1938" s="5" t="str">
        <f t="shared" si="123"/>
        <v>BEARISH</v>
      </c>
      <c r="G1938" s="5" t="str">
        <f t="shared" si="122"/>
        <v>NEUTRAL</v>
      </c>
      <c r="H1938" s="5" t="str">
        <f t="shared" si="121"/>
        <v>CONFIRMED BEARISH</v>
      </c>
    </row>
    <row r="1939" spans="1:8" ht="13.5" x14ac:dyDescent="0.25">
      <c r="A1939" s="3">
        <f>TITRES_STAT!B1942</f>
        <v>44832</v>
      </c>
      <c r="B1939" s="5">
        <f>TITRES_STAT!C1942</f>
        <v>14.95</v>
      </c>
      <c r="C1939" s="5">
        <f>TITRES_STAT!D1942</f>
        <v>12.42</v>
      </c>
      <c r="D1939" s="5">
        <f>TITRES_STAT!E1942</f>
        <v>12.8</v>
      </c>
      <c r="E1939" s="2">
        <f t="shared" si="120"/>
        <v>-1478.7119999999991</v>
      </c>
      <c r="F1939" s="5" t="str">
        <f t="shared" si="123"/>
        <v>BEARISH</v>
      </c>
      <c r="G1939" s="5" t="str">
        <f t="shared" si="122"/>
        <v>NEUTRAL</v>
      </c>
      <c r="H1939" s="5" t="str">
        <f t="shared" si="121"/>
        <v>CONFIRMED BEARISH</v>
      </c>
    </row>
    <row r="1940" spans="1:8" ht="13.5" x14ac:dyDescent="0.25">
      <c r="A1940" s="3">
        <f>TITRES_STAT!B1943</f>
        <v>44833</v>
      </c>
      <c r="B1940" s="5">
        <f>TITRES_STAT!C1943</f>
        <v>14.95</v>
      </c>
      <c r="C1940" s="5">
        <f>TITRES_STAT!D1943</f>
        <v>12.42</v>
      </c>
      <c r="D1940" s="5">
        <f>TITRES_STAT!E1943</f>
        <v>12.627000000000001</v>
      </c>
      <c r="E1940" s="2">
        <f t="shared" si="120"/>
        <v>-1478.7119999999991</v>
      </c>
      <c r="F1940" s="5" t="str">
        <f t="shared" si="123"/>
        <v>BEARISH</v>
      </c>
      <c r="G1940" s="5" t="str">
        <f t="shared" si="122"/>
        <v>NEUTRAL</v>
      </c>
      <c r="H1940" s="5" t="str">
        <f t="shared" si="121"/>
        <v>CONFIRMED BEARISH</v>
      </c>
    </row>
    <row r="1941" spans="1:8" ht="13.5" x14ac:dyDescent="0.25">
      <c r="A1941" s="3">
        <f>TITRES_STAT!B1944</f>
        <v>44834</v>
      </c>
      <c r="B1941" s="5">
        <f>TITRES_STAT!C1944</f>
        <v>14.79</v>
      </c>
      <c r="C1941" s="5">
        <f>TITRES_STAT!D1944</f>
        <v>12.288</v>
      </c>
      <c r="D1941" s="5">
        <f>TITRES_STAT!E1944</f>
        <v>12.782999999999999</v>
      </c>
      <c r="E1941" s="2">
        <f t="shared" si="120"/>
        <v>-1491.494999999999</v>
      </c>
      <c r="F1941" s="5" t="str">
        <f t="shared" si="123"/>
        <v>BEARISH</v>
      </c>
      <c r="G1941" s="5" t="str">
        <f t="shared" si="122"/>
        <v>NEUTRAL</v>
      </c>
      <c r="H1941" s="5" t="str">
        <f t="shared" si="121"/>
        <v>CONFIRMED BEARISH</v>
      </c>
    </row>
    <row r="1942" spans="1:8" ht="13.5" x14ac:dyDescent="0.25">
      <c r="A1942" s="3">
        <f>TITRES_STAT!B1945</f>
        <v>44837</v>
      </c>
      <c r="B1942" s="5">
        <f>TITRES_STAT!C1945</f>
        <v>14.85</v>
      </c>
      <c r="C1942" s="5">
        <f>TITRES_STAT!D1945</f>
        <v>12.337</v>
      </c>
      <c r="D1942" s="5">
        <f>TITRES_STAT!E1945</f>
        <v>12.773999999999999</v>
      </c>
      <c r="E1942" s="2">
        <f t="shared" si="120"/>
        <v>-1478.7209999999991</v>
      </c>
      <c r="F1942" s="5" t="str">
        <f t="shared" si="123"/>
        <v>BULLISH</v>
      </c>
      <c r="G1942" s="5" t="str">
        <f t="shared" si="122"/>
        <v>NEUTRAL</v>
      </c>
      <c r="H1942" s="5" t="str">
        <f t="shared" si="121"/>
        <v>CONFIRMED BULLISH</v>
      </c>
    </row>
    <row r="1943" spans="1:8" ht="13.5" x14ac:dyDescent="0.25">
      <c r="A1943" s="3">
        <f>TITRES_STAT!B1946</f>
        <v>44838</v>
      </c>
      <c r="B1943" s="5">
        <f>TITRES_STAT!C1946</f>
        <v>14.74</v>
      </c>
      <c r="C1943" s="5">
        <f>TITRES_STAT!D1946</f>
        <v>12.246</v>
      </c>
      <c r="D1943" s="5">
        <f>TITRES_STAT!E1946</f>
        <v>12.73</v>
      </c>
      <c r="E1943" s="2">
        <f t="shared" si="120"/>
        <v>-1491.4509999999991</v>
      </c>
      <c r="F1943" s="5" t="str">
        <f t="shared" si="123"/>
        <v>BEARISH</v>
      </c>
      <c r="G1943" s="5" t="str">
        <f t="shared" si="122"/>
        <v>NEUTRAL</v>
      </c>
      <c r="H1943" s="5" t="str">
        <f t="shared" si="121"/>
        <v>CONFIRMED BEARISH</v>
      </c>
    </row>
    <row r="1944" spans="1:8" ht="13.5" x14ac:dyDescent="0.25">
      <c r="A1944" s="3">
        <f>TITRES_STAT!B1947</f>
        <v>44839</v>
      </c>
      <c r="B1944" s="5">
        <f>TITRES_STAT!C1947</f>
        <v>14.8</v>
      </c>
      <c r="C1944" s="5">
        <f>TITRES_STAT!D1947</f>
        <v>12.295999999999999</v>
      </c>
      <c r="D1944" s="5">
        <f>TITRES_STAT!E1947</f>
        <v>12.536</v>
      </c>
      <c r="E1944" s="2">
        <f t="shared" si="120"/>
        <v>-1478.9149999999991</v>
      </c>
      <c r="F1944" s="5" t="str">
        <f t="shared" si="123"/>
        <v>BEARISH</v>
      </c>
      <c r="G1944" s="5" t="str">
        <f t="shared" si="122"/>
        <v>NEUTRAL</v>
      </c>
      <c r="H1944" s="5" t="str">
        <f t="shared" si="121"/>
        <v>CONFIRMED BEARISH</v>
      </c>
    </row>
    <row r="1945" spans="1:8" ht="13.5" x14ac:dyDescent="0.25">
      <c r="A1945" s="3">
        <f>TITRES_STAT!B1948</f>
        <v>44840</v>
      </c>
      <c r="B1945" s="5">
        <f>TITRES_STAT!C1948</f>
        <v>14.72</v>
      </c>
      <c r="C1945" s="5">
        <f>TITRES_STAT!D1948</f>
        <v>12.228999999999999</v>
      </c>
      <c r="D1945" s="5">
        <f>TITRES_STAT!E1948</f>
        <v>12.625999999999999</v>
      </c>
      <c r="E1945" s="2">
        <f t="shared" si="120"/>
        <v>-1491.540999999999</v>
      </c>
      <c r="F1945" s="5" t="str">
        <f t="shared" si="123"/>
        <v>BEARISH</v>
      </c>
      <c r="G1945" s="5" t="str">
        <f t="shared" si="122"/>
        <v>NEUTRAL</v>
      </c>
      <c r="H1945" s="5" t="str">
        <f t="shared" si="121"/>
        <v>CONFIRMED BEARISH</v>
      </c>
    </row>
    <row r="1946" spans="1:8" ht="13.5" x14ac:dyDescent="0.25">
      <c r="A1946" s="3">
        <f>TITRES_STAT!B1949</f>
        <v>44841</v>
      </c>
      <c r="B1946" s="5">
        <f>TITRES_STAT!C1949</f>
        <v>14.7</v>
      </c>
      <c r="C1946" s="5">
        <f>TITRES_STAT!D1949</f>
        <v>12.212999999999999</v>
      </c>
      <c r="D1946" s="5">
        <f>TITRES_STAT!E1949</f>
        <v>12.536</v>
      </c>
      <c r="E1946" s="2">
        <f t="shared" si="120"/>
        <v>-1504.0769999999991</v>
      </c>
      <c r="F1946" s="5" t="str">
        <f t="shared" si="123"/>
        <v>BEARISH</v>
      </c>
      <c r="G1946" s="5" t="str">
        <f t="shared" si="122"/>
        <v>NEUTRAL</v>
      </c>
      <c r="H1946" s="5" t="str">
        <f t="shared" si="121"/>
        <v>CONFIRMED BEARISH</v>
      </c>
    </row>
    <row r="1947" spans="1:8" ht="13.5" x14ac:dyDescent="0.25">
      <c r="A1947" s="3">
        <f>TITRES_STAT!B1950</f>
        <v>44844</v>
      </c>
      <c r="B1947" s="5">
        <f>TITRES_STAT!C1950</f>
        <v>14.5</v>
      </c>
      <c r="C1947" s="5">
        <f>TITRES_STAT!D1950</f>
        <v>12.047000000000001</v>
      </c>
      <c r="D1947" s="5">
        <f>TITRES_STAT!E1950</f>
        <v>12.523</v>
      </c>
      <c r="E1947" s="2">
        <f t="shared" si="120"/>
        <v>-1516.599999999999</v>
      </c>
      <c r="F1947" s="5" t="str">
        <f t="shared" si="123"/>
        <v>BEARISH</v>
      </c>
      <c r="G1947" s="5" t="str">
        <f t="shared" si="122"/>
        <v>STRONG</v>
      </c>
      <c r="H1947" s="5" t="str">
        <f t="shared" si="121"/>
        <v>CONFIRMED BEARISH</v>
      </c>
    </row>
    <row r="1948" spans="1:8" ht="13.5" x14ac:dyDescent="0.25">
      <c r="A1948" s="3">
        <f>TITRES_STAT!B1951</f>
        <v>44845</v>
      </c>
      <c r="B1948" s="5">
        <f>TITRES_STAT!C1951</f>
        <v>14.5</v>
      </c>
      <c r="C1948" s="5">
        <f>TITRES_STAT!D1951</f>
        <v>12.047000000000001</v>
      </c>
      <c r="D1948" s="5">
        <f>TITRES_STAT!E1951</f>
        <v>12.53</v>
      </c>
      <c r="E1948" s="2">
        <f t="shared" si="120"/>
        <v>-1516.599999999999</v>
      </c>
      <c r="F1948" s="5" t="str">
        <f t="shared" si="123"/>
        <v>BEARISH</v>
      </c>
      <c r="G1948" s="5" t="str">
        <f t="shared" si="122"/>
        <v>NEUTRAL</v>
      </c>
      <c r="H1948" s="5" t="str">
        <f t="shared" si="121"/>
        <v>CONFIRMED BEARISH</v>
      </c>
    </row>
    <row r="1949" spans="1:8" ht="13.5" x14ac:dyDescent="0.25">
      <c r="A1949" s="3">
        <f>TITRES_STAT!B1952</f>
        <v>44846</v>
      </c>
      <c r="B1949" s="5">
        <f>TITRES_STAT!C1952</f>
        <v>14.5</v>
      </c>
      <c r="C1949" s="5">
        <f>TITRES_STAT!D1952</f>
        <v>12.047000000000001</v>
      </c>
      <c r="D1949" s="5">
        <f>TITRES_STAT!E1952</f>
        <v>12.532</v>
      </c>
      <c r="E1949" s="2">
        <f t="shared" si="120"/>
        <v>-1516.599999999999</v>
      </c>
      <c r="F1949" s="5" t="str">
        <f t="shared" si="123"/>
        <v>BEARISH</v>
      </c>
      <c r="G1949" s="5" t="str">
        <f t="shared" si="122"/>
        <v>STRONG</v>
      </c>
      <c r="H1949" s="5" t="str">
        <f t="shared" si="121"/>
        <v>CONFIRMED BEARISH</v>
      </c>
    </row>
    <row r="1950" spans="1:8" ht="13.5" x14ac:dyDescent="0.25">
      <c r="A1950" s="3">
        <f>TITRES_STAT!B1953</f>
        <v>44847</v>
      </c>
      <c r="B1950" s="5">
        <f>TITRES_STAT!C1953</f>
        <v>14.5</v>
      </c>
      <c r="C1950" s="5">
        <f>TITRES_STAT!D1953</f>
        <v>12.047000000000001</v>
      </c>
      <c r="D1950" s="5">
        <f>TITRES_STAT!E1953</f>
        <v>12.526999999999999</v>
      </c>
      <c r="E1950" s="2">
        <f t="shared" si="120"/>
        <v>-1516.599999999999</v>
      </c>
      <c r="F1950" s="5" t="str">
        <f t="shared" si="123"/>
        <v>BEARISH</v>
      </c>
      <c r="G1950" s="5" t="str">
        <f t="shared" si="122"/>
        <v>NEUTRAL</v>
      </c>
      <c r="H1950" s="5" t="str">
        <f t="shared" si="121"/>
        <v>CONFIRMED BEARISH</v>
      </c>
    </row>
    <row r="1951" spans="1:8" ht="13.5" x14ac:dyDescent="0.25">
      <c r="A1951" s="3">
        <f>TITRES_STAT!B1954</f>
        <v>44848</v>
      </c>
      <c r="B1951" s="5">
        <f>TITRES_STAT!C1954</f>
        <v>14.5</v>
      </c>
      <c r="C1951" s="5">
        <f>TITRES_STAT!D1954</f>
        <v>12.047000000000001</v>
      </c>
      <c r="D1951" s="5">
        <f>TITRES_STAT!E1954</f>
        <v>12.526999999999999</v>
      </c>
      <c r="E1951" s="2">
        <f t="shared" si="120"/>
        <v>-1516.599999999999</v>
      </c>
      <c r="F1951" s="5" t="str">
        <f t="shared" si="123"/>
        <v>BEARISH</v>
      </c>
      <c r="G1951" s="5" t="str">
        <f t="shared" si="122"/>
        <v>NEUTRAL</v>
      </c>
      <c r="H1951" s="5" t="str">
        <f t="shared" si="121"/>
        <v>CONFIRMED BEARISH</v>
      </c>
    </row>
    <row r="1952" spans="1:8" ht="13.5" x14ac:dyDescent="0.25">
      <c r="A1952" s="3">
        <f>TITRES_STAT!B1955</f>
        <v>44851</v>
      </c>
      <c r="B1952" s="5">
        <f>TITRES_STAT!C1955</f>
        <v>14.49</v>
      </c>
      <c r="C1952" s="5">
        <f>TITRES_STAT!D1955</f>
        <v>12.038</v>
      </c>
      <c r="D1952" s="5">
        <f>TITRES_STAT!E1955</f>
        <v>12.464</v>
      </c>
      <c r="E1952" s="2">
        <f t="shared" si="120"/>
        <v>-1529.0639999999989</v>
      </c>
      <c r="F1952" s="5" t="str">
        <f t="shared" si="123"/>
        <v>BEARISH</v>
      </c>
      <c r="G1952" s="5" t="str">
        <f t="shared" si="122"/>
        <v>NEUTRAL</v>
      </c>
      <c r="H1952" s="5" t="str">
        <f t="shared" si="121"/>
        <v>CONFIRMED BEARISH</v>
      </c>
    </row>
    <row r="1953" spans="1:8" ht="13.5" x14ac:dyDescent="0.25">
      <c r="A1953" s="3">
        <f>TITRES_STAT!B1956</f>
        <v>44852</v>
      </c>
      <c r="B1953" s="5">
        <f>TITRES_STAT!C1956</f>
        <v>14.49</v>
      </c>
      <c r="C1953" s="5">
        <f>TITRES_STAT!D1956</f>
        <v>12.038</v>
      </c>
      <c r="D1953" s="5">
        <f>TITRES_STAT!E1956</f>
        <v>12.417999999999999</v>
      </c>
      <c r="E1953" s="2">
        <f t="shared" si="120"/>
        <v>-1529.0639999999989</v>
      </c>
      <c r="F1953" s="5" t="str">
        <f t="shared" si="123"/>
        <v>BEARISH</v>
      </c>
      <c r="G1953" s="5" t="str">
        <f t="shared" si="122"/>
        <v>NEUTRAL</v>
      </c>
      <c r="H1953" s="5" t="str">
        <f t="shared" si="121"/>
        <v>CONFIRMED BEARISH</v>
      </c>
    </row>
    <row r="1954" spans="1:8" ht="13.5" x14ac:dyDescent="0.25">
      <c r="A1954" s="3">
        <f>TITRES_STAT!B1957</f>
        <v>44853</v>
      </c>
      <c r="B1954" s="5">
        <f>TITRES_STAT!C1957</f>
        <v>14.49</v>
      </c>
      <c r="C1954" s="5">
        <f>TITRES_STAT!D1957</f>
        <v>12.038</v>
      </c>
      <c r="D1954" s="5">
        <f>TITRES_STAT!E1957</f>
        <v>0</v>
      </c>
      <c r="E1954" s="2">
        <f t="shared" si="120"/>
        <v>-1529.0639999999989</v>
      </c>
      <c r="F1954" s="5" t="str">
        <f t="shared" si="123"/>
        <v>BEARISH</v>
      </c>
      <c r="G1954" s="5" t="str">
        <f t="shared" si="122"/>
        <v>NEUTRAL</v>
      </c>
      <c r="H1954" s="5" t="str">
        <f t="shared" si="121"/>
        <v>CONFIRMED BEARISH</v>
      </c>
    </row>
    <row r="1955" spans="1:8" ht="13.5" x14ac:dyDescent="0.25">
      <c r="A1955" s="3">
        <f>TITRES_STAT!B1958</f>
        <v>44854</v>
      </c>
      <c r="B1955" s="5">
        <f>TITRES_STAT!C1958</f>
        <v>14.5</v>
      </c>
      <c r="C1955" s="5">
        <f>TITRES_STAT!D1958</f>
        <v>12.047000000000001</v>
      </c>
      <c r="D1955" s="5">
        <f>TITRES_STAT!E1958</f>
        <v>12.519</v>
      </c>
      <c r="E1955" s="2">
        <f t="shared" si="120"/>
        <v>-1516.5449999999989</v>
      </c>
      <c r="F1955" s="5" t="str">
        <f t="shared" si="123"/>
        <v>BULLISH</v>
      </c>
      <c r="G1955" s="5" t="str">
        <f t="shared" si="122"/>
        <v>NEUTRAL</v>
      </c>
      <c r="H1955" s="5" t="str">
        <f t="shared" si="121"/>
        <v>NEUTRAL</v>
      </c>
    </row>
    <row r="1956" spans="1:8" ht="13.5" x14ac:dyDescent="0.25">
      <c r="A1956" s="3">
        <f>TITRES_STAT!B1959</f>
        <v>44855</v>
      </c>
      <c r="B1956" s="5">
        <f>TITRES_STAT!C1959</f>
        <v>14.5</v>
      </c>
      <c r="C1956" s="5">
        <f>TITRES_STAT!D1959</f>
        <v>12.047000000000001</v>
      </c>
      <c r="D1956" s="5">
        <f>TITRES_STAT!E1959</f>
        <v>12.388999999999999</v>
      </c>
      <c r="E1956" s="2">
        <f t="shared" si="120"/>
        <v>-1516.5449999999989</v>
      </c>
      <c r="F1956" s="5" t="str">
        <f t="shared" si="123"/>
        <v>BULLISH</v>
      </c>
      <c r="G1956" s="5" t="str">
        <f t="shared" si="122"/>
        <v>NEUTRAL</v>
      </c>
      <c r="H1956" s="5" t="str">
        <f t="shared" si="121"/>
        <v>NEUTRAL</v>
      </c>
    </row>
    <row r="1957" spans="1:8" ht="13.5" x14ac:dyDescent="0.25">
      <c r="A1957" s="3">
        <f>TITRES_STAT!B1960</f>
        <v>44858</v>
      </c>
      <c r="B1957" s="5">
        <f>TITRES_STAT!C1960</f>
        <v>14.48</v>
      </c>
      <c r="C1957" s="5">
        <f>TITRES_STAT!D1960</f>
        <v>12.03</v>
      </c>
      <c r="D1957" s="5">
        <f>TITRES_STAT!E1960</f>
        <v>12.481</v>
      </c>
      <c r="E1957" s="2">
        <f t="shared" si="120"/>
        <v>-1529.0259999999989</v>
      </c>
      <c r="F1957" s="5" t="str">
        <f t="shared" si="123"/>
        <v>BULLISH</v>
      </c>
      <c r="G1957" s="5" t="str">
        <f t="shared" si="122"/>
        <v>NEUTRAL</v>
      </c>
      <c r="H1957" s="5" t="str">
        <f t="shared" si="121"/>
        <v>BULLISH DIVERGENCE</v>
      </c>
    </row>
    <row r="1958" spans="1:8" ht="13.5" x14ac:dyDescent="0.25">
      <c r="A1958" s="3">
        <f>TITRES_STAT!B1961</f>
        <v>44859</v>
      </c>
      <c r="B1958" s="5">
        <f>TITRES_STAT!C1961</f>
        <v>14.45</v>
      </c>
      <c r="C1958" s="5">
        <f>TITRES_STAT!D1961</f>
        <v>12.005000000000001</v>
      </c>
      <c r="D1958" s="5">
        <f>TITRES_STAT!E1961</f>
        <v>12.536</v>
      </c>
      <c r="E1958" s="2">
        <f t="shared" si="120"/>
        <v>-1541.561999999999</v>
      </c>
      <c r="F1958" s="5" t="str">
        <f t="shared" si="123"/>
        <v>BEARISH</v>
      </c>
      <c r="G1958" s="5" t="str">
        <f t="shared" si="122"/>
        <v>NEUTRAL</v>
      </c>
      <c r="H1958" s="5" t="str">
        <f t="shared" si="121"/>
        <v>CONFIRMED BEARISH</v>
      </c>
    </row>
    <row r="1959" spans="1:8" ht="13.5" x14ac:dyDescent="0.25">
      <c r="A1959" s="3">
        <f>TITRES_STAT!B1962</f>
        <v>44860</v>
      </c>
      <c r="B1959" s="5">
        <f>TITRES_STAT!C1962</f>
        <v>14.44</v>
      </c>
      <c r="C1959" s="5">
        <f>TITRES_STAT!D1962</f>
        <v>11.997</v>
      </c>
      <c r="D1959" s="5">
        <f>TITRES_STAT!E1962</f>
        <v>12.519</v>
      </c>
      <c r="E1959" s="2">
        <f t="shared" si="120"/>
        <v>-1554.080999999999</v>
      </c>
      <c r="F1959" s="5" t="str">
        <f t="shared" si="123"/>
        <v>BEARISH</v>
      </c>
      <c r="G1959" s="5" t="str">
        <f t="shared" si="122"/>
        <v>NEUTRAL</v>
      </c>
      <c r="H1959" s="5" t="str">
        <f t="shared" si="121"/>
        <v>CONFIRMED BEARISH</v>
      </c>
    </row>
    <row r="1960" spans="1:8" ht="13.5" x14ac:dyDescent="0.25">
      <c r="A1960" s="3">
        <f>TITRES_STAT!B1963</f>
        <v>44861</v>
      </c>
      <c r="B1960" s="5">
        <f>TITRES_STAT!C1963</f>
        <v>14.5</v>
      </c>
      <c r="C1960" s="5">
        <f>TITRES_STAT!D1963</f>
        <v>12.047000000000001</v>
      </c>
      <c r="D1960" s="5">
        <f>TITRES_STAT!E1963</f>
        <v>12.536</v>
      </c>
      <c r="E1960" s="2">
        <f t="shared" si="120"/>
        <v>-1541.5449999999989</v>
      </c>
      <c r="F1960" s="5" t="str">
        <f t="shared" si="123"/>
        <v>BEARISH</v>
      </c>
      <c r="G1960" s="5" t="str">
        <f t="shared" si="122"/>
        <v>NEUTRAL</v>
      </c>
      <c r="H1960" s="5" t="str">
        <f t="shared" si="121"/>
        <v>NEUTRAL</v>
      </c>
    </row>
    <row r="1961" spans="1:8" ht="13.5" x14ac:dyDescent="0.25">
      <c r="A1961" s="3">
        <f>TITRES_STAT!B1964</f>
        <v>44862</v>
      </c>
      <c r="B1961" s="5">
        <f>TITRES_STAT!C1964</f>
        <v>14.48</v>
      </c>
      <c r="C1961" s="5">
        <f>TITRES_STAT!D1964</f>
        <v>12.03</v>
      </c>
      <c r="D1961" s="5">
        <f>TITRES_STAT!E1964</f>
        <v>13.087999999999999</v>
      </c>
      <c r="E1961" s="2">
        <f t="shared" si="120"/>
        <v>-1554.6329999999989</v>
      </c>
      <c r="F1961" s="5" t="str">
        <f t="shared" si="123"/>
        <v>BEARISH</v>
      </c>
      <c r="G1961" s="5" t="str">
        <f t="shared" si="122"/>
        <v>STRONG</v>
      </c>
      <c r="H1961" s="5" t="str">
        <f t="shared" si="121"/>
        <v>CONFIRMED BEARISH</v>
      </c>
    </row>
    <row r="1962" spans="1:8" ht="13.5" x14ac:dyDescent="0.25">
      <c r="A1962" s="3">
        <f>TITRES_STAT!B1965</f>
        <v>44865</v>
      </c>
      <c r="B1962" s="5">
        <f>TITRES_STAT!C1965</f>
        <v>14.5</v>
      </c>
      <c r="C1962" s="5">
        <f>TITRES_STAT!D1965</f>
        <v>12.047000000000001</v>
      </c>
      <c r="D1962" s="5">
        <f>TITRES_STAT!E1965</f>
        <v>0</v>
      </c>
      <c r="E1962" s="2">
        <f t="shared" si="120"/>
        <v>-1554.6329999999989</v>
      </c>
      <c r="F1962" s="5" t="str">
        <f t="shared" si="123"/>
        <v>BEARISH</v>
      </c>
      <c r="G1962" s="5" t="str">
        <f t="shared" si="122"/>
        <v>NEUTRAL</v>
      </c>
      <c r="H1962" s="5" t="str">
        <f t="shared" si="121"/>
        <v>BEARISH DIVERGENCE</v>
      </c>
    </row>
    <row r="1963" spans="1:8" ht="13.5" x14ac:dyDescent="0.25">
      <c r="A1963" s="3">
        <f>TITRES_STAT!B1966</f>
        <v>44866</v>
      </c>
      <c r="B1963" s="5">
        <f>TITRES_STAT!C1966</f>
        <v>15.37</v>
      </c>
      <c r="C1963" s="5">
        <f>TITRES_STAT!D1966</f>
        <v>12.769</v>
      </c>
      <c r="D1963" s="5">
        <f>TITRES_STAT!E1966</f>
        <v>13.856</v>
      </c>
      <c r="E1963" s="2">
        <f t="shared" si="120"/>
        <v>-1540.7769999999989</v>
      </c>
      <c r="F1963" s="5" t="str">
        <f t="shared" si="123"/>
        <v>BULLISH</v>
      </c>
      <c r="G1963" s="5" t="str">
        <f t="shared" si="122"/>
        <v>NEUTRAL</v>
      </c>
      <c r="H1963" s="5" t="str">
        <f t="shared" si="121"/>
        <v>CONFIRMED BULLISH</v>
      </c>
    </row>
    <row r="1964" spans="1:8" ht="13.5" x14ac:dyDescent="0.25">
      <c r="A1964" s="3">
        <f>TITRES_STAT!B1967</f>
        <v>44867</v>
      </c>
      <c r="B1964" s="5">
        <f>TITRES_STAT!C1967</f>
        <v>16.29</v>
      </c>
      <c r="C1964" s="5">
        <f>TITRES_STAT!D1967</f>
        <v>13.534000000000001</v>
      </c>
      <c r="D1964" s="5">
        <f>TITRES_STAT!E1967</f>
        <v>13.757</v>
      </c>
      <c r="E1964" s="2">
        <f t="shared" si="120"/>
        <v>-1527.0199999999988</v>
      </c>
      <c r="F1964" s="5" t="str">
        <f t="shared" si="123"/>
        <v>BULLISH</v>
      </c>
      <c r="G1964" s="5" t="str">
        <f t="shared" si="122"/>
        <v>NEUTRAL</v>
      </c>
      <c r="H1964" s="5" t="str">
        <f t="shared" si="121"/>
        <v>CONFIRMED BULLISH</v>
      </c>
    </row>
    <row r="1965" spans="1:8" ht="13.5" x14ac:dyDescent="0.25">
      <c r="A1965" s="3">
        <f>TITRES_STAT!B1968</f>
        <v>44868</v>
      </c>
      <c r="B1965" s="5">
        <f>TITRES_STAT!C1968</f>
        <v>15.98</v>
      </c>
      <c r="C1965" s="5">
        <f>TITRES_STAT!D1968</f>
        <v>13.276</v>
      </c>
      <c r="D1965" s="5">
        <f>TITRES_STAT!E1968</f>
        <v>13.394</v>
      </c>
      <c r="E1965" s="2">
        <f t="shared" si="120"/>
        <v>-1540.4139999999989</v>
      </c>
      <c r="F1965" s="5" t="str">
        <f t="shared" si="123"/>
        <v>BULLISH</v>
      </c>
      <c r="G1965" s="5" t="str">
        <f t="shared" si="122"/>
        <v>NEUTRAL</v>
      </c>
      <c r="H1965" s="5" t="str">
        <f t="shared" si="121"/>
        <v>CONFIRMED BULLISH</v>
      </c>
    </row>
    <row r="1966" spans="1:8" ht="13.5" x14ac:dyDescent="0.25">
      <c r="A1966" s="3">
        <f>TITRES_STAT!B1969</f>
        <v>44869</v>
      </c>
      <c r="B1966" s="5">
        <f>TITRES_STAT!C1969</f>
        <v>15.03</v>
      </c>
      <c r="C1966" s="5">
        <f>TITRES_STAT!D1969</f>
        <v>12.487</v>
      </c>
      <c r="D1966" s="5">
        <f>TITRES_STAT!E1969</f>
        <v>13.143000000000001</v>
      </c>
      <c r="E1966" s="2">
        <f t="shared" si="120"/>
        <v>-1553.5569999999989</v>
      </c>
      <c r="F1966" s="5" t="str">
        <f t="shared" si="123"/>
        <v>BULLISH</v>
      </c>
      <c r="G1966" s="5" t="str">
        <f t="shared" si="122"/>
        <v>NEUTRAL</v>
      </c>
      <c r="H1966" s="5" t="str">
        <f t="shared" si="121"/>
        <v>CONFIRMED BULLISH</v>
      </c>
    </row>
    <row r="1967" spans="1:8" ht="13.5" x14ac:dyDescent="0.25">
      <c r="A1967" s="3">
        <f>TITRES_STAT!B1970</f>
        <v>44872</v>
      </c>
      <c r="B1967" s="5">
        <f>TITRES_STAT!C1970</f>
        <v>15.49</v>
      </c>
      <c r="C1967" s="5">
        <f>TITRES_STAT!D1970</f>
        <v>12.869</v>
      </c>
      <c r="D1967" s="5">
        <f>TITRES_STAT!E1970</f>
        <v>12.887</v>
      </c>
      <c r="E1967" s="2">
        <f t="shared" si="120"/>
        <v>-1540.6699999999989</v>
      </c>
      <c r="F1967" s="5" t="str">
        <f t="shared" si="123"/>
        <v>BULLISH</v>
      </c>
      <c r="G1967" s="5" t="str">
        <f t="shared" si="122"/>
        <v>NEUTRAL</v>
      </c>
      <c r="H1967" s="5" t="str">
        <f t="shared" si="121"/>
        <v>CONFIRMED BULLISH</v>
      </c>
    </row>
    <row r="1968" spans="1:8" ht="13.5" x14ac:dyDescent="0.25">
      <c r="A1968" s="3">
        <f>TITRES_STAT!B1971</f>
        <v>44873</v>
      </c>
      <c r="B1968" s="5">
        <f>TITRES_STAT!C1971</f>
        <v>15</v>
      </c>
      <c r="C1968" s="5">
        <f>TITRES_STAT!D1971</f>
        <v>12.462</v>
      </c>
      <c r="D1968" s="5">
        <f>TITRES_STAT!E1971</f>
        <v>12.862</v>
      </c>
      <c r="E1968" s="2">
        <f t="shared" si="120"/>
        <v>-1553.531999999999</v>
      </c>
      <c r="F1968" s="5" t="str">
        <f t="shared" si="123"/>
        <v>BEARISH</v>
      </c>
      <c r="G1968" s="5" t="str">
        <f t="shared" si="122"/>
        <v>NEUTRAL</v>
      </c>
      <c r="H1968" s="5" t="str">
        <f t="shared" si="121"/>
        <v>CONFIRMED BEARISH</v>
      </c>
    </row>
    <row r="1969" spans="1:8" ht="13.5" x14ac:dyDescent="0.25">
      <c r="A1969" s="3">
        <f>TITRES_STAT!B1972</f>
        <v>44874</v>
      </c>
      <c r="B1969" s="5">
        <f>TITRES_STAT!C1972</f>
        <v>15</v>
      </c>
      <c r="C1969" s="5">
        <f>TITRES_STAT!D1972</f>
        <v>12.462</v>
      </c>
      <c r="D1969" s="5">
        <f>TITRES_STAT!E1972</f>
        <v>12.868</v>
      </c>
      <c r="E1969" s="2">
        <f t="shared" si="120"/>
        <v>-1553.531999999999</v>
      </c>
      <c r="F1969" s="5" t="str">
        <f t="shared" si="123"/>
        <v>BEARISH</v>
      </c>
      <c r="G1969" s="5" t="str">
        <f t="shared" si="122"/>
        <v>NEUTRAL</v>
      </c>
      <c r="H1969" s="5" t="str">
        <f t="shared" si="121"/>
        <v>CONFIRMED BEARISH</v>
      </c>
    </row>
    <row r="1970" spans="1:8" ht="13.5" x14ac:dyDescent="0.25">
      <c r="A1970" s="3">
        <f>TITRES_STAT!B1973</f>
        <v>44875</v>
      </c>
      <c r="B1970" s="5">
        <f>TITRES_STAT!C1973</f>
        <v>14.84</v>
      </c>
      <c r="C1970" s="5">
        <f>TITRES_STAT!D1973</f>
        <v>12.329000000000001</v>
      </c>
      <c r="D1970" s="5">
        <f>TITRES_STAT!E1973</f>
        <v>12.955</v>
      </c>
      <c r="E1970" s="2">
        <f t="shared" si="120"/>
        <v>-1566.4869999999989</v>
      </c>
      <c r="F1970" s="5" t="str">
        <f t="shared" si="123"/>
        <v>BEARISH</v>
      </c>
      <c r="G1970" s="5" t="str">
        <f t="shared" si="122"/>
        <v>NEUTRAL</v>
      </c>
      <c r="H1970" s="5" t="str">
        <f t="shared" si="121"/>
        <v>CONFIRMED BEARISH</v>
      </c>
    </row>
    <row r="1971" spans="1:8" ht="13.5" x14ac:dyDescent="0.25">
      <c r="A1971" s="3">
        <f>TITRES_STAT!B1974</f>
        <v>44876</v>
      </c>
      <c r="B1971" s="5">
        <f>TITRES_STAT!C1974</f>
        <v>15.1</v>
      </c>
      <c r="C1971" s="5">
        <f>TITRES_STAT!D1974</f>
        <v>12.545</v>
      </c>
      <c r="D1971" s="5">
        <f>TITRES_STAT!E1974</f>
        <v>12.96</v>
      </c>
      <c r="E1971" s="2">
        <f t="shared" si="120"/>
        <v>-1553.5269999999989</v>
      </c>
      <c r="F1971" s="5" t="str">
        <f t="shared" si="123"/>
        <v>BULLISH</v>
      </c>
      <c r="G1971" s="5" t="str">
        <f t="shared" si="122"/>
        <v>NEUTRAL</v>
      </c>
      <c r="H1971" s="5" t="str">
        <f t="shared" si="121"/>
        <v>CONFIRMED BULLISH</v>
      </c>
    </row>
    <row r="1972" spans="1:8" ht="13.5" x14ac:dyDescent="0.25">
      <c r="A1972" s="3">
        <f>TITRES_STAT!B1975</f>
        <v>44879</v>
      </c>
      <c r="B1972" s="5">
        <f>TITRES_STAT!C1975</f>
        <v>15</v>
      </c>
      <c r="C1972" s="5">
        <f>TITRES_STAT!D1975</f>
        <v>12.462</v>
      </c>
      <c r="D1972" s="5">
        <f>TITRES_STAT!E1975</f>
        <v>12.929</v>
      </c>
      <c r="E1972" s="2">
        <f t="shared" si="120"/>
        <v>-1566.455999999999</v>
      </c>
      <c r="F1972" s="5" t="str">
        <f t="shared" si="123"/>
        <v>BEARISH</v>
      </c>
      <c r="G1972" s="5" t="str">
        <f t="shared" si="122"/>
        <v>NEUTRAL</v>
      </c>
      <c r="H1972" s="5" t="str">
        <f t="shared" si="121"/>
        <v>CONFIRMED BEARISH</v>
      </c>
    </row>
    <row r="1973" spans="1:8" ht="13.5" x14ac:dyDescent="0.25">
      <c r="A1973" s="3">
        <f>TITRES_STAT!B1976</f>
        <v>44880</v>
      </c>
      <c r="B1973" s="5">
        <f>TITRES_STAT!C1976</f>
        <v>14.99</v>
      </c>
      <c r="C1973" s="5">
        <f>TITRES_STAT!D1976</f>
        <v>12.454000000000001</v>
      </c>
      <c r="D1973" s="5">
        <f>TITRES_STAT!E1976</f>
        <v>12.968</v>
      </c>
      <c r="E1973" s="2">
        <f t="shared" si="120"/>
        <v>-1579.4239999999991</v>
      </c>
      <c r="F1973" s="5" t="str">
        <f t="shared" si="123"/>
        <v>BEARISH</v>
      </c>
      <c r="G1973" s="5" t="str">
        <f t="shared" si="122"/>
        <v>NEUTRAL</v>
      </c>
      <c r="H1973" s="5" t="str">
        <f t="shared" si="121"/>
        <v>CONFIRMED BEARISH</v>
      </c>
    </row>
    <row r="1974" spans="1:8" ht="13.5" x14ac:dyDescent="0.25">
      <c r="A1974" s="3">
        <f>TITRES_STAT!B1977</f>
        <v>44881</v>
      </c>
      <c r="B1974" s="5">
        <f>TITRES_STAT!C1977</f>
        <v>14.95</v>
      </c>
      <c r="C1974" s="5">
        <f>TITRES_STAT!D1977</f>
        <v>12.42</v>
      </c>
      <c r="D1974" s="5">
        <f>TITRES_STAT!E1977</f>
        <v>12.786</v>
      </c>
      <c r="E1974" s="2">
        <f t="shared" si="120"/>
        <v>-1592.2099999999991</v>
      </c>
      <c r="F1974" s="5" t="str">
        <f t="shared" si="123"/>
        <v>BEARISH</v>
      </c>
      <c r="G1974" s="5" t="str">
        <f t="shared" si="122"/>
        <v>STRONG</v>
      </c>
      <c r="H1974" s="5" t="str">
        <f t="shared" si="121"/>
        <v>CONFIRMED BEARISH</v>
      </c>
    </row>
    <row r="1975" spans="1:8" ht="13.5" x14ac:dyDescent="0.25">
      <c r="A1975" s="3">
        <f>TITRES_STAT!B1978</f>
        <v>44882</v>
      </c>
      <c r="B1975" s="5">
        <f>TITRES_STAT!C1978</f>
        <v>15</v>
      </c>
      <c r="C1975" s="5">
        <f>TITRES_STAT!D1978</f>
        <v>12.462</v>
      </c>
      <c r="D1975" s="5">
        <f>TITRES_STAT!E1978</f>
        <v>12.917</v>
      </c>
      <c r="E1975" s="2">
        <f t="shared" si="120"/>
        <v>-1579.2929999999992</v>
      </c>
      <c r="F1975" s="5" t="str">
        <f t="shared" si="123"/>
        <v>BEARISH</v>
      </c>
      <c r="G1975" s="5" t="str">
        <f t="shared" si="122"/>
        <v>NEUTRAL</v>
      </c>
      <c r="H1975" s="5" t="str">
        <f t="shared" si="121"/>
        <v>BEARISH DIVERGENCE</v>
      </c>
    </row>
    <row r="1976" spans="1:8" ht="13.5" x14ac:dyDescent="0.25">
      <c r="A1976" s="3">
        <f>TITRES_STAT!B1979</f>
        <v>44883</v>
      </c>
      <c r="B1976" s="5">
        <f>TITRES_STAT!C1979</f>
        <v>14.95</v>
      </c>
      <c r="C1976" s="5">
        <f>TITRES_STAT!D1979</f>
        <v>12.42</v>
      </c>
      <c r="D1976" s="5">
        <f>TITRES_STAT!E1979</f>
        <v>12.916</v>
      </c>
      <c r="E1976" s="2">
        <f t="shared" si="120"/>
        <v>-1592.2089999999992</v>
      </c>
      <c r="F1976" s="5" t="str">
        <f t="shared" si="123"/>
        <v>BEARISH</v>
      </c>
      <c r="G1976" s="5" t="str">
        <f t="shared" si="122"/>
        <v>STRONG</v>
      </c>
      <c r="H1976" s="5" t="str">
        <f t="shared" si="121"/>
        <v>CONFIRMED BEARISH</v>
      </c>
    </row>
    <row r="1977" spans="1:8" ht="13.5" x14ac:dyDescent="0.25">
      <c r="A1977" s="3">
        <f>TITRES_STAT!B1980</f>
        <v>44886</v>
      </c>
      <c r="B1977" s="5">
        <f>TITRES_STAT!C1980</f>
        <v>14.95</v>
      </c>
      <c r="C1977" s="5">
        <f>TITRES_STAT!D1980</f>
        <v>12.42</v>
      </c>
      <c r="D1977" s="5">
        <f>TITRES_STAT!E1980</f>
        <v>12.916</v>
      </c>
      <c r="E1977" s="2">
        <f t="shared" si="120"/>
        <v>-1592.2089999999992</v>
      </c>
      <c r="F1977" s="5" t="str">
        <f t="shared" si="123"/>
        <v>BEARISH</v>
      </c>
      <c r="G1977" s="5" t="str">
        <f t="shared" si="122"/>
        <v>NEUTRAL</v>
      </c>
      <c r="H1977" s="5" t="str">
        <f t="shared" si="121"/>
        <v>CONFIRMED BEARISH</v>
      </c>
    </row>
    <row r="1978" spans="1:8" ht="13.5" x14ac:dyDescent="0.25">
      <c r="A1978" s="3">
        <f>TITRES_STAT!B1981</f>
        <v>44887</v>
      </c>
      <c r="B1978" s="5">
        <f>TITRES_STAT!C1981</f>
        <v>14.94</v>
      </c>
      <c r="C1978" s="5">
        <f>TITRES_STAT!D1981</f>
        <v>12.412000000000001</v>
      </c>
      <c r="D1978" s="5">
        <f>TITRES_STAT!E1981</f>
        <v>12.805999999999999</v>
      </c>
      <c r="E1978" s="2">
        <f t="shared" si="120"/>
        <v>-1605.0149999999992</v>
      </c>
      <c r="F1978" s="5" t="str">
        <f t="shared" si="123"/>
        <v>BEARISH</v>
      </c>
      <c r="G1978" s="5" t="str">
        <f t="shared" si="122"/>
        <v>NEUTRAL</v>
      </c>
      <c r="H1978" s="5" t="str">
        <f t="shared" si="121"/>
        <v>CONFIRMED BEARISH</v>
      </c>
    </row>
    <row r="1979" spans="1:8" ht="13.5" x14ac:dyDescent="0.25">
      <c r="A1979" s="3">
        <f>TITRES_STAT!B1982</f>
        <v>44888</v>
      </c>
      <c r="B1979" s="5">
        <f>TITRES_STAT!C1982</f>
        <v>14.94</v>
      </c>
      <c r="C1979" s="5">
        <f>TITRES_STAT!D1982</f>
        <v>12.412000000000001</v>
      </c>
      <c r="D1979" s="5">
        <f>TITRES_STAT!E1982</f>
        <v>12.965</v>
      </c>
      <c r="E1979" s="2">
        <f t="shared" si="120"/>
        <v>-1605.0149999999992</v>
      </c>
      <c r="F1979" s="5" t="str">
        <f t="shared" si="123"/>
        <v>BEARISH</v>
      </c>
      <c r="G1979" s="5" t="str">
        <f t="shared" si="122"/>
        <v>NEUTRAL</v>
      </c>
      <c r="H1979" s="5" t="str">
        <f t="shared" si="121"/>
        <v>CONFIRMED BEARISH</v>
      </c>
    </row>
    <row r="1980" spans="1:8" ht="13.5" x14ac:dyDescent="0.25">
      <c r="A1980" s="3">
        <f>TITRES_STAT!B1983</f>
        <v>44889</v>
      </c>
      <c r="B1980" s="5">
        <f>TITRES_STAT!C1983</f>
        <v>14.95</v>
      </c>
      <c r="C1980" s="5">
        <f>TITRES_STAT!D1983</f>
        <v>12.42</v>
      </c>
      <c r="D1980" s="5">
        <f>TITRES_STAT!E1983</f>
        <v>12.978</v>
      </c>
      <c r="E1980" s="2">
        <f t="shared" si="120"/>
        <v>-1592.0369999999991</v>
      </c>
      <c r="F1980" s="5" t="str">
        <f t="shared" si="123"/>
        <v>BEARISH</v>
      </c>
      <c r="G1980" s="5" t="str">
        <f t="shared" si="122"/>
        <v>NEUTRAL</v>
      </c>
      <c r="H1980" s="5" t="str">
        <f t="shared" si="121"/>
        <v>CONFIRMED BEARISH</v>
      </c>
    </row>
    <row r="1981" spans="1:8" ht="13.5" x14ac:dyDescent="0.25">
      <c r="A1981" s="3">
        <f>TITRES_STAT!B1984</f>
        <v>44890</v>
      </c>
      <c r="B1981" s="5">
        <f>TITRES_STAT!C1984</f>
        <v>15</v>
      </c>
      <c r="C1981" s="5">
        <f>TITRES_STAT!D1984</f>
        <v>12.462</v>
      </c>
      <c r="D1981" s="5">
        <f>TITRES_STAT!E1984</f>
        <v>12.933999999999999</v>
      </c>
      <c r="E1981" s="2">
        <f t="shared" si="120"/>
        <v>-1579.1029999999992</v>
      </c>
      <c r="F1981" s="5" t="str">
        <f t="shared" si="123"/>
        <v>BULLISH</v>
      </c>
      <c r="G1981" s="5" t="str">
        <f t="shared" si="122"/>
        <v>NEUTRAL</v>
      </c>
      <c r="H1981" s="5" t="str">
        <f t="shared" si="121"/>
        <v>CONFIRMED BULLISH</v>
      </c>
    </row>
    <row r="1982" spans="1:8" ht="13.5" x14ac:dyDescent="0.25">
      <c r="A1982" s="3">
        <f>TITRES_STAT!B1985</f>
        <v>44893</v>
      </c>
      <c r="B1982" s="5">
        <f>TITRES_STAT!C1985</f>
        <v>14.98</v>
      </c>
      <c r="C1982" s="5">
        <f>TITRES_STAT!D1985</f>
        <v>12.445</v>
      </c>
      <c r="D1982" s="5">
        <f>TITRES_STAT!E1985</f>
        <v>12.94</v>
      </c>
      <c r="E1982" s="2">
        <f t="shared" si="120"/>
        <v>-1592.0429999999992</v>
      </c>
      <c r="F1982" s="5" t="str">
        <f t="shared" si="123"/>
        <v>BULLISH</v>
      </c>
      <c r="G1982" s="5" t="str">
        <f t="shared" si="122"/>
        <v>NEUTRAL</v>
      </c>
      <c r="H1982" s="5" t="str">
        <f t="shared" si="121"/>
        <v>CONFIRMED BULLISH</v>
      </c>
    </row>
    <row r="1983" spans="1:8" ht="13.5" x14ac:dyDescent="0.25">
      <c r="A1983" s="3">
        <f>TITRES_STAT!B1986</f>
        <v>44894</v>
      </c>
      <c r="B1983" s="5">
        <f>TITRES_STAT!C1986</f>
        <v>14.98</v>
      </c>
      <c r="C1983" s="5">
        <f>TITRES_STAT!D1986</f>
        <v>12.445</v>
      </c>
      <c r="D1983" s="5">
        <f>TITRES_STAT!E1986</f>
        <v>12.815</v>
      </c>
      <c r="E1983" s="2">
        <f t="shared" si="120"/>
        <v>-1592.0429999999992</v>
      </c>
      <c r="F1983" s="5" t="str">
        <f t="shared" si="123"/>
        <v>BULLISH</v>
      </c>
      <c r="G1983" s="5" t="str">
        <f t="shared" si="122"/>
        <v>NEUTRAL</v>
      </c>
      <c r="H1983" s="5" t="str">
        <f t="shared" si="121"/>
        <v>CONFIRMED BULLISH</v>
      </c>
    </row>
    <row r="1984" spans="1:8" ht="13.5" x14ac:dyDescent="0.25">
      <c r="A1984" s="3">
        <f>TITRES_STAT!B1987</f>
        <v>44895</v>
      </c>
      <c r="B1984" s="5">
        <f>TITRES_STAT!C1987</f>
        <v>14.97</v>
      </c>
      <c r="C1984" s="5">
        <f>TITRES_STAT!D1987</f>
        <v>12.436999999999999</v>
      </c>
      <c r="D1984" s="5">
        <f>TITRES_STAT!E1987</f>
        <v>12.936999999999999</v>
      </c>
      <c r="E1984" s="2">
        <f t="shared" si="120"/>
        <v>-1604.9799999999991</v>
      </c>
      <c r="F1984" s="5" t="str">
        <f t="shared" si="123"/>
        <v>BULLISH</v>
      </c>
      <c r="G1984" s="5" t="str">
        <f t="shared" si="122"/>
        <v>NEUTRAL</v>
      </c>
      <c r="H1984" s="5" t="str">
        <f t="shared" si="121"/>
        <v>CONFIRMED BULLISH</v>
      </c>
    </row>
    <row r="1985" spans="1:8" ht="13.5" x14ac:dyDescent="0.25">
      <c r="A1985" s="3">
        <f>TITRES_STAT!B1988</f>
        <v>44896</v>
      </c>
      <c r="B1985" s="5">
        <f>TITRES_STAT!C1988</f>
        <v>14.97</v>
      </c>
      <c r="C1985" s="5">
        <f>TITRES_STAT!D1988</f>
        <v>12.436999999999999</v>
      </c>
      <c r="D1985" s="5">
        <f>TITRES_STAT!E1988</f>
        <v>12.885999999999999</v>
      </c>
      <c r="E1985" s="2">
        <f t="shared" si="120"/>
        <v>-1604.9799999999991</v>
      </c>
      <c r="F1985" s="5" t="str">
        <f t="shared" si="123"/>
        <v>BEARISH</v>
      </c>
      <c r="G1985" s="5" t="str">
        <f t="shared" si="122"/>
        <v>NEUTRAL</v>
      </c>
      <c r="H1985" s="5" t="str">
        <f t="shared" si="121"/>
        <v>BEARISH DIVERGENCE</v>
      </c>
    </row>
    <row r="1986" spans="1:8" ht="13.5" x14ac:dyDescent="0.25">
      <c r="A1986" s="3">
        <f>TITRES_STAT!B1989</f>
        <v>44897</v>
      </c>
      <c r="B1986" s="5">
        <f>TITRES_STAT!C1989</f>
        <v>14.98</v>
      </c>
      <c r="C1986" s="5">
        <f>TITRES_STAT!D1989</f>
        <v>12.445</v>
      </c>
      <c r="D1986" s="5">
        <f>TITRES_STAT!E1989</f>
        <v>12.776999999999999</v>
      </c>
      <c r="E1986" s="2">
        <f t="shared" si="120"/>
        <v>-1592.2029999999991</v>
      </c>
      <c r="F1986" s="5" t="str">
        <f t="shared" si="123"/>
        <v>BEARISH</v>
      </c>
      <c r="G1986" s="5" t="str">
        <f t="shared" si="122"/>
        <v>NEUTRAL</v>
      </c>
      <c r="H1986" s="5" t="str">
        <f t="shared" si="121"/>
        <v>CONFIRMED BEARISH</v>
      </c>
    </row>
    <row r="1987" spans="1:8" ht="13.5" x14ac:dyDescent="0.25">
      <c r="A1987" s="3">
        <f>TITRES_STAT!B1990</f>
        <v>44900</v>
      </c>
      <c r="B1987" s="5">
        <f>TITRES_STAT!C1990</f>
        <v>14.94</v>
      </c>
      <c r="C1987" s="5">
        <f>TITRES_STAT!D1990</f>
        <v>12.412000000000001</v>
      </c>
      <c r="D1987" s="5">
        <f>TITRES_STAT!E1990</f>
        <v>12.696</v>
      </c>
      <c r="E1987" s="2">
        <f t="shared" si="120"/>
        <v>-1604.898999999999</v>
      </c>
      <c r="F1987" s="5" t="str">
        <f t="shared" si="123"/>
        <v>BEARISH</v>
      </c>
      <c r="G1987" s="5" t="str">
        <f t="shared" si="122"/>
        <v>NEUTRAL</v>
      </c>
      <c r="H1987" s="5" t="str">
        <f t="shared" si="121"/>
        <v>CONFIRMED BEARISH</v>
      </c>
    </row>
    <row r="1988" spans="1:8" ht="13.5" x14ac:dyDescent="0.25">
      <c r="A1988" s="3">
        <f>TITRES_STAT!B1991</f>
        <v>44901</v>
      </c>
      <c r="B1988" s="5">
        <f>TITRES_STAT!C1991</f>
        <v>14.81</v>
      </c>
      <c r="C1988" s="5">
        <f>TITRES_STAT!D1991</f>
        <v>12.304</v>
      </c>
      <c r="D1988" s="5">
        <f>TITRES_STAT!E1991</f>
        <v>12.567</v>
      </c>
      <c r="E1988" s="2">
        <f t="shared" ref="E1988:E2051" si="124">IF(B1988&gt;B1987, E1987+D1988, IF(B1988&lt;B1987, E1987-D1988, E1987))</f>
        <v>-1617.465999999999</v>
      </c>
      <c r="F1988" s="5" t="str">
        <f t="shared" si="123"/>
        <v>BEARISH</v>
      </c>
      <c r="G1988" s="5" t="str">
        <f t="shared" si="122"/>
        <v>NEUTRAL</v>
      </c>
      <c r="H1988" s="5" t="str">
        <f t="shared" si="121"/>
        <v>CONFIRMED BEARISH</v>
      </c>
    </row>
    <row r="1989" spans="1:8" ht="13.5" x14ac:dyDescent="0.25">
      <c r="A1989" s="3">
        <f>TITRES_STAT!B1992</f>
        <v>44902</v>
      </c>
      <c r="B1989" s="5">
        <f>TITRES_STAT!C1992</f>
        <v>14.6</v>
      </c>
      <c r="C1989" s="5">
        <f>TITRES_STAT!D1992</f>
        <v>12.13</v>
      </c>
      <c r="D1989" s="5">
        <f>TITRES_STAT!E1992</f>
        <v>12.417</v>
      </c>
      <c r="E1989" s="2">
        <f t="shared" si="124"/>
        <v>-1629.8829999999989</v>
      </c>
      <c r="F1989" s="5" t="str">
        <f t="shared" si="123"/>
        <v>BEARISH</v>
      </c>
      <c r="G1989" s="5" t="str">
        <f t="shared" si="122"/>
        <v>NEUTRAL</v>
      </c>
      <c r="H1989" s="5" t="str">
        <f t="shared" si="121"/>
        <v>CONFIRMED BEARISH</v>
      </c>
    </row>
    <row r="1990" spans="1:8" ht="13.5" x14ac:dyDescent="0.25">
      <c r="A1990" s="3">
        <f>TITRES_STAT!B1993</f>
        <v>44903</v>
      </c>
      <c r="B1990" s="5">
        <f>TITRES_STAT!C1993</f>
        <v>14.53</v>
      </c>
      <c r="C1990" s="5">
        <f>TITRES_STAT!D1993</f>
        <v>12.071999999999999</v>
      </c>
      <c r="D1990" s="5">
        <f>TITRES_STAT!E1993</f>
        <v>12.468</v>
      </c>
      <c r="E1990" s="2">
        <f t="shared" si="124"/>
        <v>-1642.350999999999</v>
      </c>
      <c r="F1990" s="5" t="str">
        <f t="shared" si="123"/>
        <v>BEARISH</v>
      </c>
      <c r="G1990" s="5" t="str">
        <f t="shared" si="122"/>
        <v>STRONG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44904</v>
      </c>
      <c r="B1991" s="5">
        <f>TITRES_STAT!C1994</f>
        <v>14.35</v>
      </c>
      <c r="C1991" s="5">
        <f>TITRES_STAT!D1994</f>
        <v>11.922000000000001</v>
      </c>
      <c r="D1991" s="5">
        <f>TITRES_STAT!E1994</f>
        <v>12.452</v>
      </c>
      <c r="E1991" s="2">
        <f t="shared" si="124"/>
        <v>-1654.802999999999</v>
      </c>
      <c r="F1991" s="5" t="str">
        <f t="shared" si="123"/>
        <v>BEARISH</v>
      </c>
      <c r="G1991" s="5" t="str">
        <f t="shared" ref="G1991:G2054" si="126">IF((E1991-E1986)/E1986 &gt; 0.02, "STRONG",
 IF((E1991-E1986)/E1986 &lt; -0.02, "WEAK", "NEUTRAL"))</f>
        <v>STRONG</v>
      </c>
      <c r="H1991" s="5" t="str">
        <f t="shared" si="125"/>
        <v>CONFIRMED BEARISH</v>
      </c>
    </row>
    <row r="1992" spans="1:8" ht="13.5" x14ac:dyDescent="0.25">
      <c r="A1992" s="3">
        <f>TITRES_STAT!B1995</f>
        <v>44907</v>
      </c>
      <c r="B1992" s="5">
        <f>TITRES_STAT!C1995</f>
        <v>14.4</v>
      </c>
      <c r="C1992" s="5">
        <f>TITRES_STAT!D1995</f>
        <v>11.964</v>
      </c>
      <c r="D1992" s="5">
        <f>TITRES_STAT!E1995</f>
        <v>12.641</v>
      </c>
      <c r="E1992" s="2">
        <f t="shared" si="124"/>
        <v>-1642.1619999999989</v>
      </c>
      <c r="F1992" s="5" t="str">
        <f t="shared" ref="F1992:F2055" si="127">IF(E1992&gt;E1987,"BULLISH",IF(E1992&lt;E1987,"BEARISH","NEUTRAL"))</f>
        <v>BEARISH</v>
      </c>
      <c r="G1992" s="5" t="str">
        <f t="shared" si="126"/>
        <v>STRONG</v>
      </c>
      <c r="H1992" s="5" t="str">
        <f t="shared" si="125"/>
        <v>CONFIRMED BEARISH</v>
      </c>
    </row>
    <row r="1993" spans="1:8" ht="13.5" x14ac:dyDescent="0.25">
      <c r="A1993" s="3">
        <f>TITRES_STAT!B1996</f>
        <v>44908</v>
      </c>
      <c r="B1993" s="5">
        <f>TITRES_STAT!C1996</f>
        <v>14.5</v>
      </c>
      <c r="C1993" s="5">
        <f>TITRES_STAT!D1996</f>
        <v>12.047000000000001</v>
      </c>
      <c r="D1993" s="5">
        <f>TITRES_STAT!E1996</f>
        <v>12.454000000000001</v>
      </c>
      <c r="E1993" s="2">
        <f t="shared" si="124"/>
        <v>-1629.7079999999989</v>
      </c>
      <c r="F1993" s="5" t="str">
        <f t="shared" si="127"/>
        <v>BEARISH</v>
      </c>
      <c r="G1993" s="5" t="str">
        <f t="shared" si="126"/>
        <v>NEUTRAL</v>
      </c>
      <c r="H1993" s="5" t="str">
        <f t="shared" si="125"/>
        <v>CONFIRMED BEARISH</v>
      </c>
    </row>
    <row r="1994" spans="1:8" ht="13.5" x14ac:dyDescent="0.25">
      <c r="A1994" s="3">
        <f>TITRES_STAT!B1997</f>
        <v>44909</v>
      </c>
      <c r="B1994" s="5">
        <f>TITRES_STAT!C1997</f>
        <v>14.8</v>
      </c>
      <c r="C1994" s="5">
        <f>TITRES_STAT!D1997</f>
        <v>12.295999999999999</v>
      </c>
      <c r="D1994" s="5">
        <f>TITRES_STAT!E1997</f>
        <v>12.778</v>
      </c>
      <c r="E1994" s="2">
        <f t="shared" si="124"/>
        <v>-1616.9299999999989</v>
      </c>
      <c r="F1994" s="5" t="str">
        <f t="shared" si="127"/>
        <v>BULLISH</v>
      </c>
      <c r="G1994" s="5" t="str">
        <f t="shared" si="126"/>
        <v>NEUTRAL</v>
      </c>
      <c r="H1994" s="5" t="str">
        <f t="shared" si="125"/>
        <v>CONFIRMED BULLISH</v>
      </c>
    </row>
    <row r="1995" spans="1:8" ht="13.5" x14ac:dyDescent="0.25">
      <c r="A1995" s="3">
        <f>TITRES_STAT!B1998</f>
        <v>44910</v>
      </c>
      <c r="B1995" s="5">
        <f>TITRES_STAT!C1998</f>
        <v>14.8</v>
      </c>
      <c r="C1995" s="5">
        <f>TITRES_STAT!D1998</f>
        <v>12.295999999999999</v>
      </c>
      <c r="D1995" s="5">
        <f>TITRES_STAT!E1998</f>
        <v>12.778</v>
      </c>
      <c r="E1995" s="2">
        <f t="shared" si="124"/>
        <v>-1616.9299999999989</v>
      </c>
      <c r="F1995" s="5" t="str">
        <f t="shared" si="127"/>
        <v>BULLISH</v>
      </c>
      <c r="G1995" s="5" t="str">
        <f t="shared" si="126"/>
        <v>NEUTRAL</v>
      </c>
      <c r="H1995" s="5" t="str">
        <f t="shared" si="125"/>
        <v>CONFIRMED BULLISH</v>
      </c>
    </row>
    <row r="1996" spans="1:8" ht="13.5" x14ac:dyDescent="0.25">
      <c r="A1996" s="3">
        <f>TITRES_STAT!B1999</f>
        <v>44911</v>
      </c>
      <c r="B1996" s="5">
        <f>TITRES_STAT!C1999</f>
        <v>14.78</v>
      </c>
      <c r="C1996" s="5">
        <f>TITRES_STAT!D1999</f>
        <v>12.279</v>
      </c>
      <c r="D1996" s="5">
        <f>TITRES_STAT!E1999</f>
        <v>12.538</v>
      </c>
      <c r="E1996" s="2">
        <f t="shared" si="124"/>
        <v>-1629.4679999999989</v>
      </c>
      <c r="F1996" s="5" t="str">
        <f t="shared" si="127"/>
        <v>BULLISH</v>
      </c>
      <c r="G1996" s="5" t="str">
        <f t="shared" si="126"/>
        <v>NEUTRAL</v>
      </c>
      <c r="H1996" s="5" t="str">
        <f t="shared" si="125"/>
        <v>CONFIRMED BULLISH</v>
      </c>
    </row>
    <row r="1997" spans="1:8" ht="13.5" x14ac:dyDescent="0.25">
      <c r="A1997" s="3">
        <f>TITRES_STAT!B2000</f>
        <v>44914</v>
      </c>
      <c r="B1997" s="5">
        <f>TITRES_STAT!C2000</f>
        <v>14.78</v>
      </c>
      <c r="C1997" s="5">
        <f>TITRES_STAT!D2000</f>
        <v>12.279</v>
      </c>
      <c r="D1997" s="5">
        <f>TITRES_STAT!E2000</f>
        <v>12.378</v>
      </c>
      <c r="E1997" s="2">
        <f t="shared" si="124"/>
        <v>-1629.4679999999989</v>
      </c>
      <c r="F1997" s="5" t="str">
        <f t="shared" si="127"/>
        <v>BULLISH</v>
      </c>
      <c r="G1997" s="5" t="str">
        <f t="shared" si="126"/>
        <v>NEUTRAL</v>
      </c>
      <c r="H1997" s="5" t="str">
        <f t="shared" si="125"/>
        <v>CONFIRMED BULLISH</v>
      </c>
    </row>
    <row r="1998" spans="1:8" ht="13.5" x14ac:dyDescent="0.25">
      <c r="A1998" s="3">
        <f>TITRES_STAT!B2001</f>
        <v>44915</v>
      </c>
      <c r="B1998" s="5">
        <f>TITRES_STAT!C2001</f>
        <v>14.39</v>
      </c>
      <c r="C1998" s="5">
        <f>TITRES_STAT!D2001</f>
        <v>11.955</v>
      </c>
      <c r="D1998" s="5">
        <f>TITRES_STAT!E2001</f>
        <v>12.484999999999999</v>
      </c>
      <c r="E1998" s="2">
        <f t="shared" si="124"/>
        <v>-1641.9529999999988</v>
      </c>
      <c r="F1998" s="5" t="str">
        <f t="shared" si="127"/>
        <v>BEARISH</v>
      </c>
      <c r="G1998" s="5" t="str">
        <f t="shared" si="126"/>
        <v>NEUTRAL</v>
      </c>
      <c r="H1998" s="5" t="str">
        <f t="shared" si="125"/>
        <v>CONFIRMED BEARISH</v>
      </c>
    </row>
    <row r="1999" spans="1:8" ht="13.5" x14ac:dyDescent="0.25">
      <c r="A1999" s="3">
        <f>TITRES_STAT!B2002</f>
        <v>44916</v>
      </c>
      <c r="B1999" s="5">
        <f>TITRES_STAT!C2002</f>
        <v>14.78</v>
      </c>
      <c r="C1999" s="5">
        <f>TITRES_STAT!D2002</f>
        <v>12.279</v>
      </c>
      <c r="D1999" s="5">
        <f>TITRES_STAT!E2002</f>
        <v>12.461</v>
      </c>
      <c r="E1999" s="2">
        <f t="shared" si="124"/>
        <v>-1629.4919999999988</v>
      </c>
      <c r="F1999" s="5" t="str">
        <f t="shared" si="127"/>
        <v>BEARISH</v>
      </c>
      <c r="G1999" s="5" t="str">
        <f t="shared" si="126"/>
        <v>NEUTRAL</v>
      </c>
      <c r="H1999" s="5" t="str">
        <f t="shared" si="125"/>
        <v>CONFIRMED BEARISH</v>
      </c>
    </row>
    <row r="2000" spans="1:8" ht="13.5" x14ac:dyDescent="0.25">
      <c r="A2000" s="3">
        <f>TITRES_STAT!B2003</f>
        <v>44917</v>
      </c>
      <c r="B2000" s="5">
        <f>TITRES_STAT!C2003</f>
        <v>14.78</v>
      </c>
      <c r="C2000" s="5">
        <f>TITRES_STAT!D2003</f>
        <v>12.279</v>
      </c>
      <c r="D2000" s="5">
        <f>TITRES_STAT!E2003</f>
        <v>12.449</v>
      </c>
      <c r="E2000" s="2">
        <f t="shared" si="124"/>
        <v>-1629.4919999999988</v>
      </c>
      <c r="F2000" s="5" t="str">
        <f t="shared" si="127"/>
        <v>BEARISH</v>
      </c>
      <c r="G2000" s="5" t="str">
        <f t="shared" si="126"/>
        <v>NEUTRAL</v>
      </c>
      <c r="H2000" s="5" t="str">
        <f t="shared" si="125"/>
        <v>CONFIRMED BEARISH</v>
      </c>
    </row>
    <row r="2001" spans="1:8" ht="13.5" x14ac:dyDescent="0.25">
      <c r="A2001" s="3">
        <f>TITRES_STAT!B2004</f>
        <v>44918</v>
      </c>
      <c r="B2001" s="5">
        <f>TITRES_STAT!C2004</f>
        <v>14.4</v>
      </c>
      <c r="C2001" s="5">
        <f>TITRES_STAT!D2004</f>
        <v>11.964</v>
      </c>
      <c r="D2001" s="5">
        <f>TITRES_STAT!E2004</f>
        <v>12.32</v>
      </c>
      <c r="E2001" s="2">
        <f t="shared" si="124"/>
        <v>-1641.8119999999988</v>
      </c>
      <c r="F2001" s="5" t="str">
        <f t="shared" si="127"/>
        <v>BEARISH</v>
      </c>
      <c r="G2001" s="5" t="str">
        <f t="shared" si="126"/>
        <v>NEUTRAL</v>
      </c>
      <c r="H2001" s="5" t="str">
        <f t="shared" si="125"/>
        <v>CONFIRMED BEARISH</v>
      </c>
    </row>
    <row r="2002" spans="1:8" ht="13.5" x14ac:dyDescent="0.25">
      <c r="A2002" s="3">
        <f>TITRES_STAT!B2005</f>
        <v>44921</v>
      </c>
      <c r="B2002" s="5">
        <f>TITRES_STAT!C2005</f>
        <v>14.4</v>
      </c>
      <c r="C2002" s="5">
        <f>TITRES_STAT!D2005</f>
        <v>11.964</v>
      </c>
      <c r="D2002" s="5">
        <f>TITRES_STAT!E2005</f>
        <v>12.096</v>
      </c>
      <c r="E2002" s="2">
        <f t="shared" si="124"/>
        <v>-1641.8119999999988</v>
      </c>
      <c r="F2002" s="5" t="str">
        <f t="shared" si="127"/>
        <v>BEARISH</v>
      </c>
      <c r="G2002" s="5" t="str">
        <f t="shared" si="126"/>
        <v>NEUTRAL</v>
      </c>
      <c r="H2002" s="5" t="str">
        <f t="shared" si="125"/>
        <v>CONFIRMED BEARISH</v>
      </c>
    </row>
    <row r="2003" spans="1:8" ht="13.5" x14ac:dyDescent="0.25">
      <c r="A2003" s="3">
        <f>TITRES_STAT!B2006</f>
        <v>44922</v>
      </c>
      <c r="B2003" s="5">
        <f>TITRES_STAT!C2006</f>
        <v>14.25</v>
      </c>
      <c r="C2003" s="5">
        <f>TITRES_STAT!D2006</f>
        <v>11.839</v>
      </c>
      <c r="D2003" s="5">
        <f>TITRES_STAT!E2006</f>
        <v>12.077999999999999</v>
      </c>
      <c r="E2003" s="2">
        <f t="shared" si="124"/>
        <v>-1653.8899999999987</v>
      </c>
      <c r="F2003" s="5" t="str">
        <f t="shared" si="127"/>
        <v>BEARISH</v>
      </c>
      <c r="G2003" s="5" t="str">
        <f t="shared" si="126"/>
        <v>NEUTRAL</v>
      </c>
      <c r="H2003" s="5" t="str">
        <f t="shared" si="125"/>
        <v>CONFIRMED BEARISH</v>
      </c>
    </row>
    <row r="2004" spans="1:8" ht="13.5" x14ac:dyDescent="0.25">
      <c r="A2004" s="3">
        <f>TITRES_STAT!B2007</f>
        <v>44923</v>
      </c>
      <c r="B2004" s="5">
        <f>TITRES_STAT!C2007</f>
        <v>14</v>
      </c>
      <c r="C2004" s="5">
        <f>TITRES_STAT!D2007</f>
        <v>11.631</v>
      </c>
      <c r="D2004" s="5">
        <f>TITRES_STAT!E2007</f>
        <v>12.052</v>
      </c>
      <c r="E2004" s="2">
        <f t="shared" si="124"/>
        <v>-1665.9419999999986</v>
      </c>
      <c r="F2004" s="5" t="str">
        <f t="shared" si="127"/>
        <v>BEARISH</v>
      </c>
      <c r="G2004" s="5" t="str">
        <f t="shared" si="126"/>
        <v>STRONG</v>
      </c>
      <c r="H2004" s="5" t="str">
        <f t="shared" si="125"/>
        <v>CONFIRMED BEARISH</v>
      </c>
    </row>
    <row r="2005" spans="1:8" ht="13.5" x14ac:dyDescent="0.25">
      <c r="A2005" s="3">
        <f>TITRES_STAT!B2008</f>
        <v>44924</v>
      </c>
      <c r="B2005" s="5">
        <f>TITRES_STAT!C2008</f>
        <v>13.99</v>
      </c>
      <c r="C2005" s="5">
        <f>TITRES_STAT!D2008</f>
        <v>11.622999999999999</v>
      </c>
      <c r="D2005" s="5">
        <f>TITRES_STAT!E2008</f>
        <v>12.148999999999999</v>
      </c>
      <c r="E2005" s="2">
        <f t="shared" si="124"/>
        <v>-1678.0909999999985</v>
      </c>
      <c r="F2005" s="5" t="str">
        <f t="shared" si="127"/>
        <v>BEARISH</v>
      </c>
      <c r="G2005" s="5" t="str">
        <f t="shared" si="126"/>
        <v>STRONG</v>
      </c>
      <c r="H2005" s="5" t="str">
        <f t="shared" si="125"/>
        <v>CONFIRMED BEARISH</v>
      </c>
    </row>
    <row r="2006" spans="1:8" ht="13.5" x14ac:dyDescent="0.25">
      <c r="A2006" s="3">
        <f>TITRES_STAT!B2009</f>
        <v>44925</v>
      </c>
      <c r="B2006" s="5">
        <f>TITRES_STAT!C2009</f>
        <v>13.56</v>
      </c>
      <c r="C2006" s="5">
        <f>TITRES_STAT!D2009</f>
        <v>11.266</v>
      </c>
      <c r="D2006" s="5">
        <f>TITRES_STAT!E2009</f>
        <v>12.259</v>
      </c>
      <c r="E2006" s="2">
        <f t="shared" si="124"/>
        <v>-1690.3499999999985</v>
      </c>
      <c r="F2006" s="5" t="str">
        <f t="shared" si="127"/>
        <v>BEARISH</v>
      </c>
      <c r="G2006" s="5" t="str">
        <f t="shared" si="126"/>
        <v>STRONG</v>
      </c>
      <c r="H2006" s="5" t="str">
        <f t="shared" si="125"/>
        <v>CONFIRMED BEARISH</v>
      </c>
    </row>
    <row r="2007" spans="1:8" ht="13.5" x14ac:dyDescent="0.25">
      <c r="A2007" s="3">
        <f>TITRES_STAT!B2010</f>
        <v>44928</v>
      </c>
      <c r="B2007" s="5">
        <f>TITRES_STAT!C2010</f>
        <v>14.3</v>
      </c>
      <c r="C2007" s="5">
        <f>TITRES_STAT!D2010</f>
        <v>11.88</v>
      </c>
      <c r="D2007" s="5">
        <f>TITRES_STAT!E2010</f>
        <v>12.137</v>
      </c>
      <c r="E2007" s="2">
        <f t="shared" si="124"/>
        <v>-1678.2129999999986</v>
      </c>
      <c r="F2007" s="5" t="str">
        <f t="shared" si="127"/>
        <v>BEARISH</v>
      </c>
      <c r="G2007" s="5" t="str">
        <f t="shared" si="126"/>
        <v>STRONG</v>
      </c>
      <c r="H2007" s="5" t="str">
        <f t="shared" si="125"/>
        <v>CONFIRMED BEARISH</v>
      </c>
    </row>
    <row r="2008" spans="1:8" ht="13.5" x14ac:dyDescent="0.25">
      <c r="A2008" s="3">
        <f>TITRES_STAT!B2011</f>
        <v>44929</v>
      </c>
      <c r="B2008" s="5">
        <f>TITRES_STAT!C2011</f>
        <v>14</v>
      </c>
      <c r="C2008" s="5">
        <f>TITRES_STAT!D2011</f>
        <v>11.631</v>
      </c>
      <c r="D2008" s="5">
        <f>TITRES_STAT!E2011</f>
        <v>12.304</v>
      </c>
      <c r="E2008" s="2">
        <f t="shared" si="124"/>
        <v>-1690.5169999999987</v>
      </c>
      <c r="F2008" s="5" t="str">
        <f t="shared" si="127"/>
        <v>BEARISH</v>
      </c>
      <c r="G2008" s="5" t="str">
        <f t="shared" si="126"/>
        <v>STRONG</v>
      </c>
      <c r="H2008" s="5" t="str">
        <f t="shared" si="125"/>
        <v>CONFIRMED BEARISH</v>
      </c>
    </row>
    <row r="2009" spans="1:8" ht="13.5" x14ac:dyDescent="0.25">
      <c r="A2009" s="3">
        <f>TITRES_STAT!B2012</f>
        <v>44930</v>
      </c>
      <c r="B2009" s="5">
        <f>TITRES_STAT!C2012</f>
        <v>13.98</v>
      </c>
      <c r="C2009" s="5">
        <f>TITRES_STAT!D2012</f>
        <v>11.615</v>
      </c>
      <c r="D2009" s="5">
        <f>TITRES_STAT!E2012</f>
        <v>12.513999999999999</v>
      </c>
      <c r="E2009" s="2">
        <f t="shared" si="124"/>
        <v>-1703.0309999999986</v>
      </c>
      <c r="F2009" s="5" t="str">
        <f t="shared" si="127"/>
        <v>BEARISH</v>
      </c>
      <c r="G2009" s="5" t="str">
        <f t="shared" si="126"/>
        <v>STRONG</v>
      </c>
      <c r="H2009" s="5" t="str">
        <f t="shared" si="125"/>
        <v>CONFIRMED BEARISH</v>
      </c>
    </row>
    <row r="2010" spans="1:8" ht="13.5" x14ac:dyDescent="0.25">
      <c r="A2010" s="3">
        <f>TITRES_STAT!B2013</f>
        <v>44931</v>
      </c>
      <c r="B2010" s="5">
        <f>TITRES_STAT!C2013</f>
        <v>14.49</v>
      </c>
      <c r="C2010" s="5">
        <f>TITRES_STAT!D2013</f>
        <v>12.038</v>
      </c>
      <c r="D2010" s="5">
        <f>TITRES_STAT!E2013</f>
        <v>12.416</v>
      </c>
      <c r="E2010" s="2">
        <f t="shared" si="124"/>
        <v>-1690.6149999999986</v>
      </c>
      <c r="F2010" s="5" t="str">
        <f t="shared" si="127"/>
        <v>BEARISH</v>
      </c>
      <c r="G2010" s="5" t="str">
        <f t="shared" si="126"/>
        <v>NEUTRAL</v>
      </c>
      <c r="H2010" s="5" t="str">
        <f t="shared" si="125"/>
        <v>BEARISH DIVERGENCE</v>
      </c>
    </row>
    <row r="2011" spans="1:8" ht="13.5" x14ac:dyDescent="0.25">
      <c r="A2011" s="3">
        <f>TITRES_STAT!B2014</f>
        <v>44932</v>
      </c>
      <c r="B2011" s="5">
        <f>TITRES_STAT!C2014</f>
        <v>14.46</v>
      </c>
      <c r="C2011" s="5">
        <f>TITRES_STAT!D2014</f>
        <v>12.013</v>
      </c>
      <c r="D2011" s="5">
        <f>TITRES_STAT!E2014</f>
        <v>12.464</v>
      </c>
      <c r="E2011" s="2">
        <f t="shared" si="124"/>
        <v>-1703.0789999999986</v>
      </c>
      <c r="F2011" s="5" t="str">
        <f t="shared" si="127"/>
        <v>BEARISH</v>
      </c>
      <c r="G2011" s="5" t="str">
        <f t="shared" si="126"/>
        <v>NEUTRAL</v>
      </c>
      <c r="H2011" s="5" t="str">
        <f t="shared" si="125"/>
        <v>BEARISH DIVERGENCE</v>
      </c>
    </row>
    <row r="2012" spans="1:8" ht="13.5" x14ac:dyDescent="0.25">
      <c r="A2012" s="3">
        <f>TITRES_STAT!B2015</f>
        <v>44935</v>
      </c>
      <c r="B2012" s="5">
        <f>TITRES_STAT!C2015</f>
        <v>14.25</v>
      </c>
      <c r="C2012" s="5">
        <f>TITRES_STAT!D2015</f>
        <v>11.839</v>
      </c>
      <c r="D2012" s="5">
        <f>TITRES_STAT!E2015</f>
        <v>12.15</v>
      </c>
      <c r="E2012" s="2">
        <f t="shared" si="124"/>
        <v>-1715.2289999999987</v>
      </c>
      <c r="F2012" s="5" t="str">
        <f t="shared" si="127"/>
        <v>BEARISH</v>
      </c>
      <c r="G2012" s="5" t="str">
        <f t="shared" si="126"/>
        <v>STRONG</v>
      </c>
      <c r="H2012" s="5" t="str">
        <f t="shared" si="125"/>
        <v>CONFIRMED BEARISH</v>
      </c>
    </row>
    <row r="2013" spans="1:8" ht="13.5" x14ac:dyDescent="0.25">
      <c r="A2013" s="3">
        <f>TITRES_STAT!B2016</f>
        <v>44936</v>
      </c>
      <c r="B2013" s="5">
        <f>TITRES_STAT!C2016</f>
        <v>14.48</v>
      </c>
      <c r="C2013" s="5">
        <f>TITRES_STAT!D2016</f>
        <v>12.03</v>
      </c>
      <c r="D2013" s="5">
        <f>TITRES_STAT!E2016</f>
        <v>12.222</v>
      </c>
      <c r="E2013" s="2">
        <f t="shared" si="124"/>
        <v>-1703.0069999999987</v>
      </c>
      <c r="F2013" s="5" t="str">
        <f t="shared" si="127"/>
        <v>BEARISH</v>
      </c>
      <c r="G2013" s="5" t="str">
        <f t="shared" si="126"/>
        <v>NEUTRAL</v>
      </c>
      <c r="H2013" s="5" t="str">
        <f t="shared" si="125"/>
        <v>BEARISH DIVERGENCE</v>
      </c>
    </row>
    <row r="2014" spans="1:8" ht="13.5" x14ac:dyDescent="0.25">
      <c r="A2014" s="3">
        <f>TITRES_STAT!B2017</f>
        <v>44937</v>
      </c>
      <c r="B2014" s="5">
        <f>TITRES_STAT!C2017</f>
        <v>14.25</v>
      </c>
      <c r="C2014" s="5">
        <f>TITRES_STAT!D2017</f>
        <v>11.839</v>
      </c>
      <c r="D2014" s="5">
        <f>TITRES_STAT!E2017</f>
        <v>12.513</v>
      </c>
      <c r="E2014" s="2">
        <f t="shared" si="124"/>
        <v>-1715.5199999999986</v>
      </c>
      <c r="F2014" s="5" t="str">
        <f t="shared" si="127"/>
        <v>BEARISH</v>
      </c>
      <c r="G2014" s="5" t="str">
        <f t="shared" si="126"/>
        <v>NEUTRAL</v>
      </c>
      <c r="H2014" s="5" t="str">
        <f t="shared" si="125"/>
        <v>BEARISH DIVERGENCE</v>
      </c>
    </row>
    <row r="2015" spans="1:8" ht="13.5" x14ac:dyDescent="0.25">
      <c r="A2015" s="3">
        <f>TITRES_STAT!B2018</f>
        <v>44938</v>
      </c>
      <c r="B2015" s="5">
        <f>TITRES_STAT!C2018</f>
        <v>14.5</v>
      </c>
      <c r="C2015" s="5">
        <f>TITRES_STAT!D2018</f>
        <v>12.047000000000001</v>
      </c>
      <c r="D2015" s="5">
        <f>TITRES_STAT!E2018</f>
        <v>12.797000000000001</v>
      </c>
      <c r="E2015" s="2">
        <f t="shared" si="124"/>
        <v>-1702.7229999999986</v>
      </c>
      <c r="F2015" s="5" t="str">
        <f t="shared" si="127"/>
        <v>BEARISH</v>
      </c>
      <c r="G2015" s="5" t="str">
        <f t="shared" si="126"/>
        <v>NEUTRAL</v>
      </c>
      <c r="H2015" s="5" t="str">
        <f t="shared" si="125"/>
        <v>BEARISH DIVERGENCE</v>
      </c>
    </row>
    <row r="2016" spans="1:8" ht="13.5" x14ac:dyDescent="0.25">
      <c r="A2016" s="3">
        <f>TITRES_STAT!B2019</f>
        <v>44939</v>
      </c>
      <c r="B2016" s="5">
        <f>TITRES_STAT!C2019</f>
        <v>14.6</v>
      </c>
      <c r="C2016" s="5">
        <f>TITRES_STAT!D2019</f>
        <v>12.13</v>
      </c>
      <c r="D2016" s="5">
        <f>TITRES_STAT!E2019</f>
        <v>12.541</v>
      </c>
      <c r="E2016" s="2">
        <f t="shared" si="124"/>
        <v>-1690.1819999999987</v>
      </c>
      <c r="F2016" s="5" t="str">
        <f t="shared" si="127"/>
        <v>BULLISH</v>
      </c>
      <c r="G2016" s="5" t="str">
        <f t="shared" si="126"/>
        <v>NEUTRAL</v>
      </c>
      <c r="H2016" s="5" t="str">
        <f t="shared" si="125"/>
        <v>CONFIRMED BULLISH</v>
      </c>
    </row>
    <row r="2017" spans="1:8" ht="13.5" x14ac:dyDescent="0.25">
      <c r="A2017" s="3">
        <f>TITRES_STAT!B2020</f>
        <v>44942</v>
      </c>
      <c r="B2017" s="5">
        <f>TITRES_STAT!C2020</f>
        <v>14.89</v>
      </c>
      <c r="C2017" s="5">
        <f>TITRES_STAT!D2020</f>
        <v>12.371</v>
      </c>
      <c r="D2017" s="5">
        <f>TITRES_STAT!E2020</f>
        <v>12.526999999999999</v>
      </c>
      <c r="E2017" s="2">
        <f t="shared" si="124"/>
        <v>-1677.6549999999986</v>
      </c>
      <c r="F2017" s="5" t="str">
        <f t="shared" si="127"/>
        <v>BULLISH</v>
      </c>
      <c r="G2017" s="5" t="str">
        <f t="shared" si="126"/>
        <v>WEAK</v>
      </c>
      <c r="H2017" s="5" t="str">
        <f t="shared" si="125"/>
        <v>CONFIRMED BULLISH</v>
      </c>
    </row>
    <row r="2018" spans="1:8" ht="13.5" x14ac:dyDescent="0.25">
      <c r="A2018" s="3">
        <f>TITRES_STAT!B2021</f>
        <v>44943</v>
      </c>
      <c r="B2018" s="5">
        <f>TITRES_STAT!C2021</f>
        <v>14.5</v>
      </c>
      <c r="C2018" s="5">
        <f>TITRES_STAT!D2021</f>
        <v>12.047000000000001</v>
      </c>
      <c r="D2018" s="5">
        <f>TITRES_STAT!E2021</f>
        <v>12.487</v>
      </c>
      <c r="E2018" s="2">
        <f t="shared" si="124"/>
        <v>-1690.1419999999987</v>
      </c>
      <c r="F2018" s="5" t="str">
        <f t="shared" si="127"/>
        <v>BULLISH</v>
      </c>
      <c r="G2018" s="5" t="str">
        <f t="shared" si="126"/>
        <v>NEUTRAL</v>
      </c>
      <c r="H2018" s="5" t="str">
        <f t="shared" si="125"/>
        <v>CONFIRMED BULLISH</v>
      </c>
    </row>
    <row r="2019" spans="1:8" ht="13.5" x14ac:dyDescent="0.25">
      <c r="A2019" s="3">
        <f>TITRES_STAT!B2022</f>
        <v>44944</v>
      </c>
      <c r="B2019" s="5">
        <f>TITRES_STAT!C2022</f>
        <v>14.5</v>
      </c>
      <c r="C2019" s="5">
        <f>TITRES_STAT!D2022</f>
        <v>12.047000000000001</v>
      </c>
      <c r="D2019" s="5">
        <f>TITRES_STAT!E2022</f>
        <v>12.532</v>
      </c>
      <c r="E2019" s="2">
        <f t="shared" si="124"/>
        <v>-1690.1419999999987</v>
      </c>
      <c r="F2019" s="5" t="str">
        <f t="shared" si="127"/>
        <v>BULLISH</v>
      </c>
      <c r="G2019" s="5" t="str">
        <f t="shared" si="126"/>
        <v>NEUTRAL</v>
      </c>
      <c r="H2019" s="5" t="str">
        <f t="shared" si="125"/>
        <v>CONFIRMED BULLISH</v>
      </c>
    </row>
    <row r="2020" spans="1:8" ht="13.5" x14ac:dyDescent="0.25">
      <c r="A2020" s="3">
        <f>TITRES_STAT!B2023</f>
        <v>44945</v>
      </c>
      <c r="B2020" s="5">
        <f>TITRES_STAT!C2023</f>
        <v>14.22</v>
      </c>
      <c r="C2020" s="5">
        <f>TITRES_STAT!D2023</f>
        <v>11.814</v>
      </c>
      <c r="D2020" s="5">
        <f>TITRES_STAT!E2023</f>
        <v>12.378</v>
      </c>
      <c r="E2020" s="2">
        <f t="shared" si="124"/>
        <v>-1702.5199999999986</v>
      </c>
      <c r="F2020" s="5" t="str">
        <f t="shared" si="127"/>
        <v>BULLISH</v>
      </c>
      <c r="G2020" s="5" t="str">
        <f t="shared" si="126"/>
        <v>NEUTRAL</v>
      </c>
      <c r="H2020" s="5" t="str">
        <f t="shared" si="125"/>
        <v>BULLISH DIVERGENCE</v>
      </c>
    </row>
    <row r="2021" spans="1:8" ht="13.5" x14ac:dyDescent="0.25">
      <c r="A2021" s="3">
        <f>TITRES_STAT!B2024</f>
        <v>44946</v>
      </c>
      <c r="B2021" s="5">
        <f>TITRES_STAT!C2024</f>
        <v>14.5</v>
      </c>
      <c r="C2021" s="5">
        <f>TITRES_STAT!D2024</f>
        <v>12.047000000000001</v>
      </c>
      <c r="D2021" s="5">
        <f>TITRES_STAT!E2024</f>
        <v>12.478999999999999</v>
      </c>
      <c r="E2021" s="2">
        <f t="shared" si="124"/>
        <v>-1690.0409999999986</v>
      </c>
      <c r="F2021" s="5" t="str">
        <f t="shared" si="127"/>
        <v>BULLISH</v>
      </c>
      <c r="G2021" s="5" t="str">
        <f t="shared" si="126"/>
        <v>NEUTRAL</v>
      </c>
      <c r="H2021" s="5" t="str">
        <f t="shared" si="125"/>
        <v>BULLISH DIVERGENCE</v>
      </c>
    </row>
    <row r="2022" spans="1:8" ht="13.5" x14ac:dyDescent="0.25">
      <c r="A2022" s="3">
        <f>TITRES_STAT!B2025</f>
        <v>44949</v>
      </c>
      <c r="B2022" s="5">
        <f>TITRES_STAT!C2025</f>
        <v>14.25</v>
      </c>
      <c r="C2022" s="5">
        <f>TITRES_STAT!D2025</f>
        <v>11.839</v>
      </c>
      <c r="D2022" s="5">
        <f>TITRES_STAT!E2025</f>
        <v>12.369</v>
      </c>
      <c r="E2022" s="2">
        <f t="shared" si="124"/>
        <v>-1702.4099999999985</v>
      </c>
      <c r="F2022" s="5" t="str">
        <f t="shared" si="127"/>
        <v>BEARISH</v>
      </c>
      <c r="G2022" s="5" t="str">
        <f t="shared" si="126"/>
        <v>NEUTRAL</v>
      </c>
      <c r="H2022" s="5" t="str">
        <f t="shared" si="125"/>
        <v>CONFIRMED BEARISH</v>
      </c>
    </row>
    <row r="2023" spans="1:8" ht="13.5" x14ac:dyDescent="0.25">
      <c r="A2023" s="3">
        <f>TITRES_STAT!B2026</f>
        <v>44950</v>
      </c>
      <c r="B2023" s="5">
        <f>TITRES_STAT!C2026</f>
        <v>14.44</v>
      </c>
      <c r="C2023" s="5">
        <f>TITRES_STAT!D2026</f>
        <v>11.997</v>
      </c>
      <c r="D2023" s="5">
        <f>TITRES_STAT!E2026</f>
        <v>12.43</v>
      </c>
      <c r="E2023" s="2">
        <f t="shared" si="124"/>
        <v>-1689.9799999999984</v>
      </c>
      <c r="F2023" s="5" t="str">
        <f t="shared" si="127"/>
        <v>BULLISH</v>
      </c>
      <c r="G2023" s="5" t="str">
        <f t="shared" si="126"/>
        <v>NEUTRAL</v>
      </c>
      <c r="H2023" s="5" t="str">
        <f t="shared" si="125"/>
        <v>BULLISH DIVERGENCE</v>
      </c>
    </row>
    <row r="2024" spans="1:8" ht="13.5" x14ac:dyDescent="0.25">
      <c r="A2024" s="3">
        <f>TITRES_STAT!B2027</f>
        <v>44951</v>
      </c>
      <c r="B2024" s="5">
        <f>TITRES_STAT!C2027</f>
        <v>14.44</v>
      </c>
      <c r="C2024" s="5">
        <f>TITRES_STAT!D2027</f>
        <v>11.997</v>
      </c>
      <c r="D2024" s="5">
        <f>TITRES_STAT!E2027</f>
        <v>12.268000000000001</v>
      </c>
      <c r="E2024" s="2">
        <f t="shared" si="124"/>
        <v>-1689.9799999999984</v>
      </c>
      <c r="F2024" s="5" t="str">
        <f t="shared" si="127"/>
        <v>BULLISH</v>
      </c>
      <c r="G2024" s="5" t="str">
        <f t="shared" si="126"/>
        <v>NEUTRAL</v>
      </c>
      <c r="H2024" s="5" t="str">
        <f t="shared" si="125"/>
        <v>BULLISH DIVERGENCE</v>
      </c>
    </row>
    <row r="2025" spans="1:8" ht="13.5" x14ac:dyDescent="0.25">
      <c r="A2025" s="3">
        <f>TITRES_STAT!B2028</f>
        <v>44952</v>
      </c>
      <c r="B2025" s="5">
        <f>TITRES_STAT!C2028</f>
        <v>14.38</v>
      </c>
      <c r="C2025" s="5">
        <f>TITRES_STAT!D2028</f>
        <v>11.946999999999999</v>
      </c>
      <c r="D2025" s="5">
        <f>TITRES_STAT!E2028</f>
        <v>12.105</v>
      </c>
      <c r="E2025" s="2">
        <f t="shared" si="124"/>
        <v>-1702.0849999999984</v>
      </c>
      <c r="F2025" s="5" t="str">
        <f t="shared" si="127"/>
        <v>BULLISH</v>
      </c>
      <c r="G2025" s="5" t="str">
        <f t="shared" si="126"/>
        <v>NEUTRAL</v>
      </c>
      <c r="H2025" s="5" t="str">
        <f t="shared" si="125"/>
        <v>CONFIRMED BULLISH</v>
      </c>
    </row>
    <row r="2026" spans="1:8" ht="13.5" x14ac:dyDescent="0.25">
      <c r="A2026" s="3">
        <f>TITRES_STAT!B2029</f>
        <v>44953</v>
      </c>
      <c r="B2026" s="5">
        <f>TITRES_STAT!C2029</f>
        <v>14.38</v>
      </c>
      <c r="C2026" s="5">
        <f>TITRES_STAT!D2029</f>
        <v>11.946999999999999</v>
      </c>
      <c r="D2026" s="5">
        <f>TITRES_STAT!E2029</f>
        <v>12.272</v>
      </c>
      <c r="E2026" s="2">
        <f t="shared" si="124"/>
        <v>-1702.0849999999984</v>
      </c>
      <c r="F2026" s="5" t="str">
        <f t="shared" si="127"/>
        <v>BEARISH</v>
      </c>
      <c r="G2026" s="5" t="str">
        <f t="shared" si="126"/>
        <v>NEUTRAL</v>
      </c>
      <c r="H2026" s="5" t="str">
        <f t="shared" si="125"/>
        <v>CONFIRMED BEARISH</v>
      </c>
    </row>
    <row r="2027" spans="1:8" ht="13.5" x14ac:dyDescent="0.25">
      <c r="A2027" s="3">
        <f>TITRES_STAT!B2030</f>
        <v>44956</v>
      </c>
      <c r="B2027" s="5">
        <f>TITRES_STAT!C2030</f>
        <v>13.74</v>
      </c>
      <c r="C2027" s="5">
        <f>TITRES_STAT!D2030</f>
        <v>11.414999999999999</v>
      </c>
      <c r="D2027" s="5">
        <f>TITRES_STAT!E2030</f>
        <v>12.132999999999999</v>
      </c>
      <c r="E2027" s="2">
        <f t="shared" si="124"/>
        <v>-1714.2179999999985</v>
      </c>
      <c r="F2027" s="5" t="str">
        <f t="shared" si="127"/>
        <v>BEARISH</v>
      </c>
      <c r="G2027" s="5" t="str">
        <f t="shared" si="126"/>
        <v>NEUTRAL</v>
      </c>
      <c r="H2027" s="5" t="str">
        <f t="shared" si="125"/>
        <v>CONFIRMED BEARISH</v>
      </c>
    </row>
    <row r="2028" spans="1:8" ht="13.5" x14ac:dyDescent="0.25">
      <c r="A2028" s="3">
        <f>TITRES_STAT!B2031</f>
        <v>44957</v>
      </c>
      <c r="B2028" s="5">
        <f>TITRES_STAT!C2031</f>
        <v>14.18</v>
      </c>
      <c r="C2028" s="5">
        <f>TITRES_STAT!D2031</f>
        <v>11.781000000000001</v>
      </c>
      <c r="D2028" s="5">
        <f>TITRES_STAT!E2031</f>
        <v>12.081</v>
      </c>
      <c r="E2028" s="2">
        <f t="shared" si="124"/>
        <v>-1702.1369999999986</v>
      </c>
      <c r="F2028" s="5" t="str">
        <f t="shared" si="127"/>
        <v>BEARISH</v>
      </c>
      <c r="G2028" s="5" t="str">
        <f t="shared" si="126"/>
        <v>NEUTRAL</v>
      </c>
      <c r="H2028" s="5" t="str">
        <f t="shared" si="125"/>
        <v>CONFIRMED BEARISH</v>
      </c>
    </row>
    <row r="2029" spans="1:8" ht="13.5" x14ac:dyDescent="0.25">
      <c r="A2029" s="3">
        <f>TITRES_STAT!B2032</f>
        <v>44958</v>
      </c>
      <c r="B2029" s="5">
        <f>TITRES_STAT!C2032</f>
        <v>13.92</v>
      </c>
      <c r="C2029" s="5">
        <f>TITRES_STAT!D2032</f>
        <v>11.565</v>
      </c>
      <c r="D2029" s="5">
        <f>TITRES_STAT!E2032</f>
        <v>12.095000000000001</v>
      </c>
      <c r="E2029" s="2">
        <f t="shared" si="124"/>
        <v>-1714.2319999999986</v>
      </c>
      <c r="F2029" s="5" t="str">
        <f t="shared" si="127"/>
        <v>BEARISH</v>
      </c>
      <c r="G2029" s="5" t="str">
        <f t="shared" si="126"/>
        <v>NEUTRAL</v>
      </c>
      <c r="H2029" s="5" t="str">
        <f t="shared" si="125"/>
        <v>CONFIRMED BEARISH</v>
      </c>
    </row>
    <row r="2030" spans="1:8" ht="13.5" x14ac:dyDescent="0.25">
      <c r="A2030" s="3">
        <f>TITRES_STAT!B2033</f>
        <v>44959</v>
      </c>
      <c r="B2030" s="5">
        <f>TITRES_STAT!C2033</f>
        <v>14</v>
      </c>
      <c r="C2030" s="5">
        <f>TITRES_STAT!D2033</f>
        <v>11.631</v>
      </c>
      <c r="D2030" s="5">
        <f>TITRES_STAT!E2033</f>
        <v>12.061999999999999</v>
      </c>
      <c r="E2030" s="2">
        <f t="shared" si="124"/>
        <v>-1702.1699999999987</v>
      </c>
      <c r="F2030" s="5" t="str">
        <f t="shared" si="127"/>
        <v>BEARISH</v>
      </c>
      <c r="G2030" s="5" t="str">
        <f t="shared" si="126"/>
        <v>NEUTRAL</v>
      </c>
      <c r="H2030" s="5" t="str">
        <f t="shared" si="125"/>
        <v>CONFIRMED BEARISH</v>
      </c>
    </row>
    <row r="2031" spans="1:8" ht="13.5" x14ac:dyDescent="0.25">
      <c r="A2031" s="3">
        <f>TITRES_STAT!B2034</f>
        <v>44960</v>
      </c>
      <c r="B2031" s="5">
        <f>TITRES_STAT!C2034</f>
        <v>13.99</v>
      </c>
      <c r="C2031" s="5">
        <f>TITRES_STAT!D2034</f>
        <v>11.622999999999999</v>
      </c>
      <c r="D2031" s="5">
        <f>TITRES_STAT!E2034</f>
        <v>12.048999999999999</v>
      </c>
      <c r="E2031" s="2">
        <f t="shared" si="124"/>
        <v>-1714.2189999999987</v>
      </c>
      <c r="F2031" s="5" t="str">
        <f t="shared" si="127"/>
        <v>BEARISH</v>
      </c>
      <c r="G2031" s="5" t="str">
        <f t="shared" si="126"/>
        <v>NEUTRAL</v>
      </c>
      <c r="H2031" s="5" t="str">
        <f t="shared" si="125"/>
        <v>CONFIRMED BEARISH</v>
      </c>
    </row>
    <row r="2032" spans="1:8" ht="13.5" x14ac:dyDescent="0.25">
      <c r="A2032" s="3">
        <f>TITRES_STAT!B2035</f>
        <v>44963</v>
      </c>
      <c r="B2032" s="5">
        <f>TITRES_STAT!C2035</f>
        <v>14</v>
      </c>
      <c r="C2032" s="5">
        <f>TITRES_STAT!D2035</f>
        <v>11.631</v>
      </c>
      <c r="D2032" s="5">
        <f>TITRES_STAT!E2035</f>
        <v>11.965</v>
      </c>
      <c r="E2032" s="2">
        <f t="shared" si="124"/>
        <v>-1702.2539999999988</v>
      </c>
      <c r="F2032" s="5" t="str">
        <f t="shared" si="127"/>
        <v>BULLISH</v>
      </c>
      <c r="G2032" s="5" t="str">
        <f t="shared" si="126"/>
        <v>NEUTRAL</v>
      </c>
      <c r="H2032" s="5" t="str">
        <f t="shared" si="125"/>
        <v>CONFIRMED BULLISH</v>
      </c>
    </row>
    <row r="2033" spans="1:8" ht="13.5" x14ac:dyDescent="0.25">
      <c r="A2033" s="3">
        <f>TITRES_STAT!B2036</f>
        <v>44964</v>
      </c>
      <c r="B2033" s="5">
        <f>TITRES_STAT!C2036</f>
        <v>13.95</v>
      </c>
      <c r="C2033" s="5">
        <f>TITRES_STAT!D2036</f>
        <v>11.59</v>
      </c>
      <c r="D2033" s="5">
        <f>TITRES_STAT!E2036</f>
        <v>11.965</v>
      </c>
      <c r="E2033" s="2">
        <f t="shared" si="124"/>
        <v>-1714.2189999999987</v>
      </c>
      <c r="F2033" s="5" t="str">
        <f t="shared" si="127"/>
        <v>BEARISH</v>
      </c>
      <c r="G2033" s="5" t="str">
        <f t="shared" si="126"/>
        <v>NEUTRAL</v>
      </c>
      <c r="H2033" s="5" t="str">
        <f t="shared" si="125"/>
        <v>CONFIRMED BEARISH</v>
      </c>
    </row>
    <row r="2034" spans="1:8" ht="13.5" x14ac:dyDescent="0.25">
      <c r="A2034" s="3">
        <f>TITRES_STAT!B2037</f>
        <v>44965</v>
      </c>
      <c r="B2034" s="5">
        <f>TITRES_STAT!C2037</f>
        <v>13.84</v>
      </c>
      <c r="C2034" s="5">
        <f>TITRES_STAT!D2037</f>
        <v>11.497999999999999</v>
      </c>
      <c r="D2034" s="5">
        <f>TITRES_STAT!E2037</f>
        <v>12.045</v>
      </c>
      <c r="E2034" s="2">
        <f t="shared" si="124"/>
        <v>-1726.2639999999988</v>
      </c>
      <c r="F2034" s="5" t="str">
        <f t="shared" si="127"/>
        <v>BEARISH</v>
      </c>
      <c r="G2034" s="5" t="str">
        <f t="shared" si="126"/>
        <v>NEUTRAL</v>
      </c>
      <c r="H2034" s="5" t="str">
        <f t="shared" si="125"/>
        <v>CONFIRMED BEARISH</v>
      </c>
    </row>
    <row r="2035" spans="1:8" ht="13.5" x14ac:dyDescent="0.25">
      <c r="A2035" s="3">
        <f>TITRES_STAT!B2038</f>
        <v>44966</v>
      </c>
      <c r="B2035" s="5">
        <f>TITRES_STAT!C2038</f>
        <v>13.84</v>
      </c>
      <c r="C2035" s="5">
        <f>TITRES_STAT!D2038</f>
        <v>11.497999999999999</v>
      </c>
      <c r="D2035" s="5">
        <f>TITRES_STAT!E2038</f>
        <v>12.029</v>
      </c>
      <c r="E2035" s="2">
        <f t="shared" si="124"/>
        <v>-1726.2639999999988</v>
      </c>
      <c r="F2035" s="5" t="str">
        <f t="shared" si="127"/>
        <v>BEARISH</v>
      </c>
      <c r="G2035" s="5" t="str">
        <f t="shared" si="126"/>
        <v>NEUTRAL</v>
      </c>
      <c r="H2035" s="5" t="str">
        <f t="shared" si="125"/>
        <v>CONFIRMED BEARISH</v>
      </c>
    </row>
    <row r="2036" spans="1:8" ht="13.5" x14ac:dyDescent="0.25">
      <c r="A2036" s="3">
        <f>TITRES_STAT!B2039</f>
        <v>44967</v>
      </c>
      <c r="B2036" s="5">
        <f>TITRES_STAT!C2039</f>
        <v>13.93</v>
      </c>
      <c r="C2036" s="5">
        <f>TITRES_STAT!D2039</f>
        <v>11.573</v>
      </c>
      <c r="D2036" s="5">
        <f>TITRES_STAT!E2039</f>
        <v>12.025</v>
      </c>
      <c r="E2036" s="2">
        <f t="shared" si="124"/>
        <v>-1714.2389999999987</v>
      </c>
      <c r="F2036" s="5" t="str">
        <f t="shared" si="127"/>
        <v>BEARISH</v>
      </c>
      <c r="G2036" s="5" t="str">
        <f t="shared" si="126"/>
        <v>NEUTRAL</v>
      </c>
      <c r="H2036" s="5" t="str">
        <f t="shared" si="125"/>
        <v>CONFIRMED BEARISH</v>
      </c>
    </row>
    <row r="2037" spans="1:8" ht="13.5" x14ac:dyDescent="0.25">
      <c r="A2037" s="3">
        <f>TITRES_STAT!B2040</f>
        <v>44970</v>
      </c>
      <c r="B2037" s="5">
        <f>TITRES_STAT!C2040</f>
        <v>13.89</v>
      </c>
      <c r="C2037" s="5">
        <f>TITRES_STAT!D2040</f>
        <v>11.54</v>
      </c>
      <c r="D2037" s="5">
        <f>TITRES_STAT!E2040</f>
        <v>11.702999999999999</v>
      </c>
      <c r="E2037" s="2">
        <f t="shared" si="124"/>
        <v>-1725.9419999999986</v>
      </c>
      <c r="F2037" s="5" t="str">
        <f t="shared" si="127"/>
        <v>BEARISH</v>
      </c>
      <c r="G2037" s="5" t="str">
        <f t="shared" si="126"/>
        <v>NEUTRAL</v>
      </c>
      <c r="H2037" s="5" t="str">
        <f t="shared" si="125"/>
        <v>CONFIRMED BEARISH</v>
      </c>
    </row>
    <row r="2038" spans="1:8" ht="13.5" x14ac:dyDescent="0.25">
      <c r="A2038" s="3">
        <f>TITRES_STAT!B2041</f>
        <v>44971</v>
      </c>
      <c r="B2038" s="5">
        <f>TITRES_STAT!C2041</f>
        <v>13.9</v>
      </c>
      <c r="C2038" s="5">
        <f>TITRES_STAT!D2041</f>
        <v>11.548</v>
      </c>
      <c r="D2038" s="5">
        <f>TITRES_STAT!E2041</f>
        <v>11.952999999999999</v>
      </c>
      <c r="E2038" s="2">
        <f t="shared" si="124"/>
        <v>-1713.9889999999987</v>
      </c>
      <c r="F2038" s="5" t="str">
        <f t="shared" si="127"/>
        <v>BULLISH</v>
      </c>
      <c r="G2038" s="5" t="str">
        <f t="shared" si="126"/>
        <v>NEUTRAL</v>
      </c>
      <c r="H2038" s="5" t="str">
        <f t="shared" si="125"/>
        <v>BULLISH DIVERGENCE</v>
      </c>
    </row>
    <row r="2039" spans="1:8" ht="13.5" x14ac:dyDescent="0.25">
      <c r="A2039" s="3">
        <f>TITRES_STAT!B2042</f>
        <v>44972</v>
      </c>
      <c r="B2039" s="5">
        <f>TITRES_STAT!C2042</f>
        <v>13.89</v>
      </c>
      <c r="C2039" s="5">
        <f>TITRES_STAT!D2042</f>
        <v>11.54</v>
      </c>
      <c r="D2039" s="5">
        <f>TITRES_STAT!E2042</f>
        <v>11.944000000000001</v>
      </c>
      <c r="E2039" s="2">
        <f t="shared" si="124"/>
        <v>-1725.9329999999986</v>
      </c>
      <c r="F2039" s="5" t="str">
        <f t="shared" si="127"/>
        <v>BULLISH</v>
      </c>
      <c r="G2039" s="5" t="str">
        <f t="shared" si="126"/>
        <v>NEUTRAL</v>
      </c>
      <c r="H2039" s="5" t="str">
        <f t="shared" si="125"/>
        <v>CONFIRMED BULLISH</v>
      </c>
    </row>
    <row r="2040" spans="1:8" ht="13.5" x14ac:dyDescent="0.25">
      <c r="A2040" s="3">
        <f>TITRES_STAT!B2043</f>
        <v>44973</v>
      </c>
      <c r="B2040" s="5">
        <f>TITRES_STAT!C2043</f>
        <v>13.9</v>
      </c>
      <c r="C2040" s="5">
        <f>TITRES_STAT!D2043</f>
        <v>11.548</v>
      </c>
      <c r="D2040" s="5">
        <f>TITRES_STAT!E2043</f>
        <v>12.045</v>
      </c>
      <c r="E2040" s="2">
        <f t="shared" si="124"/>
        <v>-1713.8879999999986</v>
      </c>
      <c r="F2040" s="5" t="str">
        <f t="shared" si="127"/>
        <v>BULLISH</v>
      </c>
      <c r="G2040" s="5" t="str">
        <f t="shared" si="126"/>
        <v>NEUTRAL</v>
      </c>
      <c r="H2040" s="5" t="str">
        <f t="shared" si="125"/>
        <v>CONFIRMED BULLISH</v>
      </c>
    </row>
    <row r="2041" spans="1:8" ht="13.5" x14ac:dyDescent="0.25">
      <c r="A2041" s="3">
        <f>TITRES_STAT!B2044</f>
        <v>44974</v>
      </c>
      <c r="B2041" s="5">
        <f>TITRES_STAT!C2044</f>
        <v>13.92</v>
      </c>
      <c r="C2041" s="5">
        <f>TITRES_STAT!D2044</f>
        <v>11.565</v>
      </c>
      <c r="D2041" s="5">
        <f>TITRES_STAT!E2044</f>
        <v>12.009</v>
      </c>
      <c r="E2041" s="2">
        <f t="shared" si="124"/>
        <v>-1701.8789999999985</v>
      </c>
      <c r="F2041" s="5" t="str">
        <f t="shared" si="127"/>
        <v>BULLISH</v>
      </c>
      <c r="G2041" s="5" t="str">
        <f t="shared" si="126"/>
        <v>NEUTRAL</v>
      </c>
      <c r="H2041" s="5" t="str">
        <f t="shared" si="125"/>
        <v>BULLISH DIVERGENCE</v>
      </c>
    </row>
    <row r="2042" spans="1:8" ht="13.5" x14ac:dyDescent="0.25">
      <c r="A2042" s="3">
        <f>TITRES_STAT!B2045</f>
        <v>44977</v>
      </c>
      <c r="B2042" s="5">
        <f>TITRES_STAT!C2045</f>
        <v>13.9</v>
      </c>
      <c r="C2042" s="5">
        <f>TITRES_STAT!D2045</f>
        <v>11.548</v>
      </c>
      <c r="D2042" s="5">
        <f>TITRES_STAT!E2045</f>
        <v>12.057</v>
      </c>
      <c r="E2042" s="2">
        <f t="shared" si="124"/>
        <v>-1713.9359999999986</v>
      </c>
      <c r="F2042" s="5" t="str">
        <f t="shared" si="127"/>
        <v>BULLISH</v>
      </c>
      <c r="G2042" s="5" t="str">
        <f t="shared" si="126"/>
        <v>NEUTRAL</v>
      </c>
      <c r="H2042" s="5" t="str">
        <f t="shared" si="125"/>
        <v>CONFIRMED BULLISH</v>
      </c>
    </row>
    <row r="2043" spans="1:8" ht="13.5" x14ac:dyDescent="0.25">
      <c r="A2043" s="3">
        <f>TITRES_STAT!B2046</f>
        <v>44978</v>
      </c>
      <c r="B2043" s="5">
        <f>TITRES_STAT!C2046</f>
        <v>13.89</v>
      </c>
      <c r="C2043" s="5">
        <f>TITRES_STAT!D2046</f>
        <v>11.54</v>
      </c>
      <c r="D2043" s="5">
        <f>TITRES_STAT!E2046</f>
        <v>11.923</v>
      </c>
      <c r="E2043" s="2">
        <f t="shared" si="124"/>
        <v>-1725.8589999999986</v>
      </c>
      <c r="F2043" s="5" t="str">
        <f t="shared" si="127"/>
        <v>BEARISH</v>
      </c>
      <c r="G2043" s="5" t="str">
        <f t="shared" si="126"/>
        <v>NEUTRAL</v>
      </c>
      <c r="H2043" s="5" t="str">
        <f t="shared" si="125"/>
        <v>CONFIRMED BEARISH</v>
      </c>
    </row>
    <row r="2044" spans="1:8" ht="13.5" x14ac:dyDescent="0.25">
      <c r="A2044" s="3">
        <f>TITRES_STAT!B2047</f>
        <v>44979</v>
      </c>
      <c r="B2044" s="5">
        <f>TITRES_STAT!C2047</f>
        <v>13.95</v>
      </c>
      <c r="C2044" s="5">
        <f>TITRES_STAT!D2047</f>
        <v>11.59</v>
      </c>
      <c r="D2044" s="5">
        <f>TITRES_STAT!E2047</f>
        <v>0</v>
      </c>
      <c r="E2044" s="2">
        <f t="shared" si="124"/>
        <v>-1725.8589999999986</v>
      </c>
      <c r="F2044" s="5" t="str">
        <f t="shared" si="127"/>
        <v>BULLISH</v>
      </c>
      <c r="G2044" s="5" t="str">
        <f t="shared" si="126"/>
        <v>NEUTRAL</v>
      </c>
      <c r="H2044" s="5" t="str">
        <f t="shared" si="125"/>
        <v>CONFIRMED BULLISH</v>
      </c>
    </row>
    <row r="2045" spans="1:8" ht="13.5" x14ac:dyDescent="0.25">
      <c r="A2045" s="3">
        <f>TITRES_STAT!B2048</f>
        <v>44980</v>
      </c>
      <c r="B2045" s="5">
        <f>TITRES_STAT!C2048</f>
        <v>13.8</v>
      </c>
      <c r="C2045" s="5">
        <f>TITRES_STAT!D2048</f>
        <v>11.465</v>
      </c>
      <c r="D2045" s="5">
        <f>TITRES_STAT!E2048</f>
        <v>11.922000000000001</v>
      </c>
      <c r="E2045" s="2">
        <f t="shared" si="124"/>
        <v>-1737.7809999999986</v>
      </c>
      <c r="F2045" s="5" t="str">
        <f t="shared" si="127"/>
        <v>BEARISH</v>
      </c>
      <c r="G2045" s="5" t="str">
        <f t="shared" si="126"/>
        <v>NEUTRAL</v>
      </c>
      <c r="H2045" s="5" t="str">
        <f t="shared" si="125"/>
        <v>CONFIRMED BEARISH</v>
      </c>
    </row>
    <row r="2046" spans="1:8" ht="13.5" x14ac:dyDescent="0.25">
      <c r="A2046" s="3">
        <f>TITRES_STAT!B2049</f>
        <v>44981</v>
      </c>
      <c r="B2046" s="5">
        <f>TITRES_STAT!C2049</f>
        <v>13.8</v>
      </c>
      <c r="C2046" s="5">
        <f>TITRES_STAT!D2049</f>
        <v>11.465</v>
      </c>
      <c r="D2046" s="5">
        <f>TITRES_STAT!E2049</f>
        <v>0</v>
      </c>
      <c r="E2046" s="2">
        <f t="shared" si="124"/>
        <v>-1737.7809999999986</v>
      </c>
      <c r="F2046" s="5" t="str">
        <f t="shared" si="127"/>
        <v>BEARISH</v>
      </c>
      <c r="G2046" s="5" t="str">
        <f t="shared" si="126"/>
        <v>STRONG</v>
      </c>
      <c r="H2046" s="5" t="str">
        <f t="shared" si="125"/>
        <v>CONFIRMED BEARISH</v>
      </c>
    </row>
    <row r="2047" spans="1:8" ht="13.5" x14ac:dyDescent="0.25">
      <c r="A2047" s="3">
        <f>TITRES_STAT!B2050</f>
        <v>44984</v>
      </c>
      <c r="B2047" s="5">
        <f>TITRES_STAT!C2050</f>
        <v>13.79</v>
      </c>
      <c r="C2047" s="5">
        <f>TITRES_STAT!D2050</f>
        <v>11.457000000000001</v>
      </c>
      <c r="D2047" s="5">
        <f>TITRES_STAT!E2050</f>
        <v>11.887</v>
      </c>
      <c r="E2047" s="2">
        <f t="shared" si="124"/>
        <v>-1749.6679999999985</v>
      </c>
      <c r="F2047" s="5" t="str">
        <f t="shared" si="127"/>
        <v>BEARISH</v>
      </c>
      <c r="G2047" s="5" t="str">
        <f t="shared" si="126"/>
        <v>STRONG</v>
      </c>
      <c r="H2047" s="5" t="str">
        <f t="shared" si="125"/>
        <v>CONFIRMED BEARISH</v>
      </c>
    </row>
    <row r="2048" spans="1:8" ht="13.5" x14ac:dyDescent="0.25">
      <c r="A2048" s="3">
        <f>TITRES_STAT!B2051</f>
        <v>44985</v>
      </c>
      <c r="B2048" s="5">
        <f>TITRES_STAT!C2051</f>
        <v>13.79</v>
      </c>
      <c r="C2048" s="5">
        <f>TITRES_STAT!D2051</f>
        <v>11.457000000000001</v>
      </c>
      <c r="D2048" s="5">
        <f>TITRES_STAT!E2051</f>
        <v>0</v>
      </c>
      <c r="E2048" s="2">
        <f t="shared" si="124"/>
        <v>-1749.6679999999985</v>
      </c>
      <c r="F2048" s="5" t="str">
        <f t="shared" si="127"/>
        <v>BEARISH</v>
      </c>
      <c r="G2048" s="5" t="str">
        <f t="shared" si="126"/>
        <v>NEUTRAL</v>
      </c>
      <c r="H2048" s="5" t="str">
        <f t="shared" si="125"/>
        <v>CONFIRMED BEARISH</v>
      </c>
    </row>
    <row r="2049" spans="1:8" ht="13.5" x14ac:dyDescent="0.25">
      <c r="A2049" s="3">
        <f>TITRES_STAT!B2052</f>
        <v>44986</v>
      </c>
      <c r="B2049" s="5">
        <f>TITRES_STAT!C2052</f>
        <v>13.73</v>
      </c>
      <c r="C2049" s="5">
        <f>TITRES_STAT!D2052</f>
        <v>11.407</v>
      </c>
      <c r="D2049" s="5">
        <f>TITRES_STAT!E2052</f>
        <v>11.749000000000001</v>
      </c>
      <c r="E2049" s="2">
        <f t="shared" si="124"/>
        <v>-1761.4169999999986</v>
      </c>
      <c r="F2049" s="5" t="str">
        <f t="shared" si="127"/>
        <v>BEARISH</v>
      </c>
      <c r="G2049" s="5" t="str">
        <f t="shared" si="126"/>
        <v>STRONG</v>
      </c>
      <c r="H2049" s="5" t="str">
        <f t="shared" si="125"/>
        <v>CONFIRMED BEARISH</v>
      </c>
    </row>
    <row r="2050" spans="1:8" ht="13.5" x14ac:dyDescent="0.25">
      <c r="A2050" s="3">
        <f>TITRES_STAT!B2053</f>
        <v>44987</v>
      </c>
      <c r="B2050" s="5">
        <f>TITRES_STAT!C2053</f>
        <v>13.73</v>
      </c>
      <c r="C2050" s="5">
        <f>TITRES_STAT!D2053</f>
        <v>11.407</v>
      </c>
      <c r="D2050" s="5">
        <f>TITRES_STAT!E2053</f>
        <v>11.731999999999999</v>
      </c>
      <c r="E2050" s="2">
        <f t="shared" si="124"/>
        <v>-1761.4169999999986</v>
      </c>
      <c r="F2050" s="5" t="str">
        <f t="shared" si="127"/>
        <v>BEARISH</v>
      </c>
      <c r="G2050" s="5" t="str">
        <f t="shared" si="126"/>
        <v>NEUTRAL</v>
      </c>
      <c r="H2050" s="5" t="str">
        <f t="shared" si="125"/>
        <v>CONFIRMED BEARISH</v>
      </c>
    </row>
    <row r="2051" spans="1:8" ht="13.5" x14ac:dyDescent="0.25">
      <c r="A2051" s="3">
        <f>TITRES_STAT!B2054</f>
        <v>44988</v>
      </c>
      <c r="B2051" s="5">
        <f>TITRES_STAT!C2054</f>
        <v>13.59</v>
      </c>
      <c r="C2051" s="5">
        <f>TITRES_STAT!D2054</f>
        <v>11.291</v>
      </c>
      <c r="D2051" s="5">
        <f>TITRES_STAT!E2054</f>
        <v>11.670999999999999</v>
      </c>
      <c r="E2051" s="2">
        <f t="shared" si="124"/>
        <v>-1773.0879999999986</v>
      </c>
      <c r="F2051" s="5" t="str">
        <f t="shared" si="127"/>
        <v>BEARISH</v>
      </c>
      <c r="G2051" s="5" t="str">
        <f t="shared" si="126"/>
        <v>STRONG</v>
      </c>
      <c r="H2051" s="5" t="str">
        <f t="shared" si="125"/>
        <v>CONFIRMED BEARISH</v>
      </c>
    </row>
    <row r="2052" spans="1:8" ht="13.5" x14ac:dyDescent="0.25">
      <c r="A2052" s="3">
        <f>TITRES_STAT!B2055</f>
        <v>44991</v>
      </c>
      <c r="B2052" s="5">
        <f>TITRES_STAT!C2055</f>
        <v>13.57</v>
      </c>
      <c r="C2052" s="5">
        <f>TITRES_STAT!D2055</f>
        <v>11.273999999999999</v>
      </c>
      <c r="D2052" s="5">
        <f>TITRES_STAT!E2055</f>
        <v>11.670999999999999</v>
      </c>
      <c r="E2052" s="2">
        <f t="shared" ref="E2052:E2115" si="128">IF(B2052&gt;B2051, E2051+D2052, IF(B2052&lt;B2051, E2051-D2052, E2051))</f>
        <v>-1784.7589999999987</v>
      </c>
      <c r="F2052" s="5" t="str">
        <f t="shared" si="127"/>
        <v>BEARISH</v>
      </c>
      <c r="G2052" s="5" t="str">
        <f t="shared" si="126"/>
        <v>STRONG</v>
      </c>
      <c r="H2052" s="5" t="str">
        <f t="shared" si="125"/>
        <v>CONFIRMED BEARISH</v>
      </c>
    </row>
    <row r="2053" spans="1:8" ht="13.5" x14ac:dyDescent="0.25">
      <c r="A2053" s="3">
        <f>TITRES_STAT!B2056</f>
        <v>44992</v>
      </c>
      <c r="B2053" s="5">
        <f>TITRES_STAT!C2056</f>
        <v>13.5</v>
      </c>
      <c r="C2053" s="5">
        <f>TITRES_STAT!D2056</f>
        <v>11.215999999999999</v>
      </c>
      <c r="D2053" s="5">
        <f>TITRES_STAT!E2056</f>
        <v>0</v>
      </c>
      <c r="E2053" s="2">
        <f t="shared" si="128"/>
        <v>-1784.7589999999987</v>
      </c>
      <c r="F2053" s="5" t="str">
        <f t="shared" si="127"/>
        <v>BEARISH</v>
      </c>
      <c r="G2053" s="5" t="str">
        <f t="shared" si="126"/>
        <v>STRONG</v>
      </c>
      <c r="H2053" s="5" t="str">
        <f t="shared" si="125"/>
        <v>CONFIRMED BEARISH</v>
      </c>
    </row>
    <row r="2054" spans="1:8" ht="13.5" x14ac:dyDescent="0.25">
      <c r="A2054" s="3">
        <f>TITRES_STAT!B2057</f>
        <v>44993</v>
      </c>
      <c r="B2054" s="5">
        <f>TITRES_STAT!C2057</f>
        <v>13.5</v>
      </c>
      <c r="C2054" s="5">
        <f>TITRES_STAT!D2057</f>
        <v>11.215999999999999</v>
      </c>
      <c r="D2054" s="5">
        <f>TITRES_STAT!E2057</f>
        <v>0</v>
      </c>
      <c r="E2054" s="2">
        <f t="shared" si="128"/>
        <v>-1784.7589999999987</v>
      </c>
      <c r="F2054" s="5" t="str">
        <f t="shared" si="127"/>
        <v>BEARISH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5">
        <f>TITRES_STAT!C2058</f>
        <v>13.5</v>
      </c>
      <c r="C2055" s="5">
        <f>TITRES_STAT!D2058</f>
        <v>11.215999999999999</v>
      </c>
      <c r="D2055" s="5">
        <f>TITRES_STAT!E2058</f>
        <v>11.654</v>
      </c>
      <c r="E2055" s="2">
        <f t="shared" si="128"/>
        <v>-1784.7589999999987</v>
      </c>
      <c r="F2055" s="5" t="str">
        <f t="shared" si="127"/>
        <v>BEARISH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CONFIRMED BEARISH</v>
      </c>
    </row>
    <row r="2056" spans="1:8" ht="13.5" x14ac:dyDescent="0.25">
      <c r="A2056" s="3">
        <f>TITRES_STAT!B2059</f>
        <v>44995</v>
      </c>
      <c r="B2056" s="5">
        <f>TITRES_STAT!C2059</f>
        <v>13.5</v>
      </c>
      <c r="C2056" s="5">
        <f>TITRES_STAT!D2059</f>
        <v>11.215999999999999</v>
      </c>
      <c r="D2056" s="5">
        <f>TITRES_STAT!E2059</f>
        <v>11.577</v>
      </c>
      <c r="E2056" s="2">
        <f t="shared" si="128"/>
        <v>-1784.7589999999987</v>
      </c>
      <c r="F2056" s="5" t="str">
        <f t="shared" ref="F2056:F2119" si="131">IF(E2056&gt;E2051,"BULLISH",IF(E2056&lt;E2051,"BEARISH","NEUTRAL"))</f>
        <v>BEARISH</v>
      </c>
      <c r="G2056" s="5" t="str">
        <f t="shared" si="130"/>
        <v>NEUTRAL</v>
      </c>
      <c r="H2056" s="5" t="str">
        <f t="shared" si="129"/>
        <v>CONFIRMED BEARISH</v>
      </c>
    </row>
    <row r="2057" spans="1:8" ht="13.5" x14ac:dyDescent="0.25">
      <c r="A2057" s="3">
        <f>TITRES_STAT!B2060</f>
        <v>44998</v>
      </c>
      <c r="B2057" s="5">
        <f>TITRES_STAT!C2060</f>
        <v>13.48</v>
      </c>
      <c r="C2057" s="5">
        <f>TITRES_STAT!D2060</f>
        <v>11.199</v>
      </c>
      <c r="D2057" s="5">
        <f>TITRES_STAT!E2060</f>
        <v>11.567</v>
      </c>
      <c r="E2057" s="2">
        <f t="shared" si="128"/>
        <v>-1796.3259999999987</v>
      </c>
      <c r="F2057" s="5" t="str">
        <f t="shared" si="131"/>
        <v>BEARISH</v>
      </c>
      <c r="G2057" s="5" t="str">
        <f t="shared" si="130"/>
        <v>NEUTRAL</v>
      </c>
      <c r="H2057" s="5" t="str">
        <f t="shared" si="129"/>
        <v>CONFIRMED BEARISH</v>
      </c>
    </row>
    <row r="2058" spans="1:8" ht="13.5" x14ac:dyDescent="0.25">
      <c r="A2058" s="3">
        <f>TITRES_STAT!B2061</f>
        <v>44999</v>
      </c>
      <c r="B2058" s="5">
        <f>TITRES_STAT!C2061</f>
        <v>13.4</v>
      </c>
      <c r="C2058" s="5">
        <f>TITRES_STAT!D2061</f>
        <v>11.132999999999999</v>
      </c>
      <c r="D2058" s="5">
        <f>TITRES_STAT!E2061</f>
        <v>11.239000000000001</v>
      </c>
      <c r="E2058" s="2">
        <f t="shared" si="128"/>
        <v>-1807.5649999999987</v>
      </c>
      <c r="F2058" s="5" t="str">
        <f t="shared" si="131"/>
        <v>BEARISH</v>
      </c>
      <c r="G2058" s="5" t="str">
        <f t="shared" si="130"/>
        <v>NEUTRAL</v>
      </c>
      <c r="H2058" s="5" t="str">
        <f t="shared" si="129"/>
        <v>CONFIRMED BEARISH</v>
      </c>
    </row>
    <row r="2059" spans="1:8" ht="13.5" x14ac:dyDescent="0.25">
      <c r="A2059" s="3">
        <f>TITRES_STAT!B2062</f>
        <v>45000</v>
      </c>
      <c r="B2059" s="5">
        <f>TITRES_STAT!C2062</f>
        <v>13</v>
      </c>
      <c r="C2059" s="5">
        <f>TITRES_STAT!D2062</f>
        <v>10.8</v>
      </c>
      <c r="D2059" s="5">
        <f>TITRES_STAT!E2062</f>
        <v>0</v>
      </c>
      <c r="E2059" s="2">
        <f t="shared" si="128"/>
        <v>-1807.5649999999987</v>
      </c>
      <c r="F2059" s="5" t="str">
        <f t="shared" si="131"/>
        <v>BEARISH</v>
      </c>
      <c r="G2059" s="5" t="str">
        <f t="shared" si="130"/>
        <v>NEUTRAL</v>
      </c>
      <c r="H2059" s="5" t="str">
        <f t="shared" si="129"/>
        <v>CONFIRMED BEARISH</v>
      </c>
    </row>
    <row r="2060" spans="1:8" ht="13.5" x14ac:dyDescent="0.25">
      <c r="A2060" s="3">
        <f>TITRES_STAT!B2063</f>
        <v>45001</v>
      </c>
      <c r="B2060" s="5">
        <f>TITRES_STAT!C2063</f>
        <v>13</v>
      </c>
      <c r="C2060" s="5">
        <f>TITRES_STAT!D2063</f>
        <v>10.8</v>
      </c>
      <c r="D2060" s="5">
        <f>TITRES_STAT!E2063</f>
        <v>11.023</v>
      </c>
      <c r="E2060" s="2">
        <f t="shared" si="128"/>
        <v>-1807.5649999999987</v>
      </c>
      <c r="F2060" s="5" t="str">
        <f t="shared" si="131"/>
        <v>BEARISH</v>
      </c>
      <c r="G2060" s="5" t="str">
        <f t="shared" si="130"/>
        <v>NEUTRAL</v>
      </c>
      <c r="H2060" s="5" t="str">
        <f t="shared" si="129"/>
        <v>CONFIRMED BEARISH</v>
      </c>
    </row>
    <row r="2061" spans="1:8" ht="13.5" x14ac:dyDescent="0.25">
      <c r="A2061" s="3">
        <f>TITRES_STAT!B2064</f>
        <v>45002</v>
      </c>
      <c r="B2061" s="5">
        <f>TITRES_STAT!C2064</f>
        <v>13</v>
      </c>
      <c r="C2061" s="5">
        <f>TITRES_STAT!D2064</f>
        <v>10.8</v>
      </c>
      <c r="D2061" s="5">
        <f>TITRES_STAT!E2064</f>
        <v>11.086</v>
      </c>
      <c r="E2061" s="2">
        <f t="shared" si="128"/>
        <v>-1807.5649999999987</v>
      </c>
      <c r="F2061" s="5" t="str">
        <f t="shared" si="131"/>
        <v>BEARISH</v>
      </c>
      <c r="G2061" s="5" t="str">
        <f t="shared" si="130"/>
        <v>NEUTRAL</v>
      </c>
      <c r="H2061" s="5" t="str">
        <f t="shared" si="129"/>
        <v>CONFIRMED BEARISH</v>
      </c>
    </row>
    <row r="2062" spans="1:8" ht="13.5" x14ac:dyDescent="0.25">
      <c r="A2062" s="3">
        <f>TITRES_STAT!B2065</f>
        <v>45006</v>
      </c>
      <c r="B2062" s="5">
        <f>TITRES_STAT!C2065</f>
        <v>12.75</v>
      </c>
      <c r="C2062" s="5">
        <f>TITRES_STAT!D2065</f>
        <v>10.593</v>
      </c>
      <c r="D2062" s="5">
        <f>TITRES_STAT!E2065</f>
        <v>11.038</v>
      </c>
      <c r="E2062" s="2">
        <f t="shared" si="128"/>
        <v>-1818.6029999999987</v>
      </c>
      <c r="F2062" s="5" t="str">
        <f t="shared" si="131"/>
        <v>BEARISH</v>
      </c>
      <c r="G2062" s="5" t="str">
        <f t="shared" si="130"/>
        <v>NEUTRAL</v>
      </c>
      <c r="H2062" s="5" t="str">
        <f t="shared" si="129"/>
        <v>CONFIRMED BEARISH</v>
      </c>
    </row>
    <row r="2063" spans="1:8" ht="13.5" x14ac:dyDescent="0.25">
      <c r="A2063" s="3">
        <f>TITRES_STAT!B2066</f>
        <v>45007</v>
      </c>
      <c r="B2063" s="5">
        <f>TITRES_STAT!C2066</f>
        <v>12.95</v>
      </c>
      <c r="C2063" s="5">
        <f>TITRES_STAT!D2066</f>
        <v>10.759</v>
      </c>
      <c r="D2063" s="5">
        <f>TITRES_STAT!E2066</f>
        <v>11.186999999999999</v>
      </c>
      <c r="E2063" s="2">
        <f t="shared" si="128"/>
        <v>-1807.4159999999988</v>
      </c>
      <c r="F2063" s="5" t="str">
        <f t="shared" si="131"/>
        <v>BULLISH</v>
      </c>
      <c r="G2063" s="5" t="str">
        <f t="shared" si="130"/>
        <v>NEUTRAL</v>
      </c>
      <c r="H2063" s="5" t="str">
        <f t="shared" si="129"/>
        <v>BULLISH DIVERGENCE</v>
      </c>
    </row>
    <row r="2064" spans="1:8" ht="13.5" x14ac:dyDescent="0.25">
      <c r="A2064" s="3">
        <f>TITRES_STAT!B2067</f>
        <v>45008</v>
      </c>
      <c r="B2064" s="5">
        <f>TITRES_STAT!C2067</f>
        <v>12.95</v>
      </c>
      <c r="C2064" s="5">
        <f>TITRES_STAT!D2067</f>
        <v>10.759</v>
      </c>
      <c r="D2064" s="5">
        <f>TITRES_STAT!E2067</f>
        <v>0</v>
      </c>
      <c r="E2064" s="2">
        <f t="shared" si="128"/>
        <v>-1807.4159999999988</v>
      </c>
      <c r="F2064" s="5" t="str">
        <f t="shared" si="131"/>
        <v>BULLISH</v>
      </c>
      <c r="G2064" s="5" t="str">
        <f t="shared" si="130"/>
        <v>NEUTRAL</v>
      </c>
      <c r="H2064" s="5" t="str">
        <f t="shared" si="129"/>
        <v>BULLISH DIVERGENCE</v>
      </c>
    </row>
    <row r="2065" spans="1:8" ht="13.5" x14ac:dyDescent="0.25">
      <c r="A2065" s="3">
        <f>TITRES_STAT!B2068</f>
        <v>45009</v>
      </c>
      <c r="B2065" s="5">
        <f>TITRES_STAT!C2068</f>
        <v>12.94</v>
      </c>
      <c r="C2065" s="5">
        <f>TITRES_STAT!D2068</f>
        <v>10.750999999999999</v>
      </c>
      <c r="D2065" s="5">
        <f>TITRES_STAT!E2068</f>
        <v>10.807</v>
      </c>
      <c r="E2065" s="2">
        <f t="shared" si="128"/>
        <v>-1818.2229999999988</v>
      </c>
      <c r="F2065" s="5" t="str">
        <f t="shared" si="131"/>
        <v>BEARISH</v>
      </c>
      <c r="G2065" s="5" t="str">
        <f t="shared" si="130"/>
        <v>NEUTRAL</v>
      </c>
      <c r="H2065" s="5" t="str">
        <f t="shared" si="129"/>
        <v>CONFIRMED BEARISH</v>
      </c>
    </row>
    <row r="2066" spans="1:8" ht="13.5" x14ac:dyDescent="0.25">
      <c r="A2066" s="3">
        <f>TITRES_STAT!B2069</f>
        <v>45012</v>
      </c>
      <c r="B2066" s="5">
        <f>TITRES_STAT!C2069</f>
        <v>12.94</v>
      </c>
      <c r="C2066" s="5">
        <f>TITRES_STAT!D2069</f>
        <v>10.750999999999999</v>
      </c>
      <c r="D2066" s="5">
        <f>TITRES_STAT!E2069</f>
        <v>11.28</v>
      </c>
      <c r="E2066" s="2">
        <f t="shared" si="128"/>
        <v>-1818.2229999999988</v>
      </c>
      <c r="F2066" s="5" t="str">
        <f t="shared" si="131"/>
        <v>BEARISH</v>
      </c>
      <c r="G2066" s="5" t="str">
        <f t="shared" si="130"/>
        <v>NEUTRAL</v>
      </c>
      <c r="H2066" s="5" t="str">
        <f t="shared" si="129"/>
        <v>CONFIRMED BEARISH</v>
      </c>
    </row>
    <row r="2067" spans="1:8" ht="13.5" x14ac:dyDescent="0.25">
      <c r="A2067" s="3">
        <f>TITRES_STAT!B2070</f>
        <v>45013</v>
      </c>
      <c r="B2067" s="5">
        <f>TITRES_STAT!C2070</f>
        <v>12.5</v>
      </c>
      <c r="C2067" s="5">
        <f>TITRES_STAT!D2070</f>
        <v>10.385</v>
      </c>
      <c r="D2067" s="5">
        <f>TITRES_STAT!E2070</f>
        <v>0</v>
      </c>
      <c r="E2067" s="2">
        <f t="shared" si="128"/>
        <v>-1818.2229999999988</v>
      </c>
      <c r="F2067" s="5" t="str">
        <f t="shared" si="131"/>
        <v>BULLISH</v>
      </c>
      <c r="G2067" s="5" t="str">
        <f t="shared" si="130"/>
        <v>NEUTRAL</v>
      </c>
      <c r="H2067" s="5" t="str">
        <f t="shared" si="129"/>
        <v>BULLISH DIVERGENCE</v>
      </c>
    </row>
    <row r="2068" spans="1:8" ht="13.5" x14ac:dyDescent="0.25">
      <c r="A2068" s="3">
        <f>TITRES_STAT!B2071</f>
        <v>45014</v>
      </c>
      <c r="B2068" s="5">
        <f>TITRES_STAT!C2071</f>
        <v>13.2</v>
      </c>
      <c r="C2068" s="5">
        <f>TITRES_STAT!D2071</f>
        <v>10.967000000000001</v>
      </c>
      <c r="D2068" s="5">
        <f>TITRES_STAT!E2071</f>
        <v>11.836</v>
      </c>
      <c r="E2068" s="2">
        <f t="shared" si="128"/>
        <v>-1806.3869999999988</v>
      </c>
      <c r="F2068" s="5" t="str">
        <f t="shared" si="131"/>
        <v>BULLISH</v>
      </c>
      <c r="G2068" s="5" t="str">
        <f t="shared" si="130"/>
        <v>NEUTRAL</v>
      </c>
      <c r="H2068" s="5" t="str">
        <f t="shared" si="129"/>
        <v>CONFIRMED BULLISH</v>
      </c>
    </row>
    <row r="2069" spans="1:8" ht="13.5" x14ac:dyDescent="0.25">
      <c r="A2069" s="3">
        <f>TITRES_STAT!B2072</f>
        <v>45015</v>
      </c>
      <c r="B2069" s="5">
        <f>TITRES_STAT!C2072</f>
        <v>13.2</v>
      </c>
      <c r="C2069" s="5">
        <f>TITRES_STAT!D2072</f>
        <v>10.967000000000001</v>
      </c>
      <c r="D2069" s="5">
        <f>TITRES_STAT!E2072</f>
        <v>12.016999999999999</v>
      </c>
      <c r="E2069" s="2">
        <f t="shared" si="128"/>
        <v>-1806.3869999999988</v>
      </c>
      <c r="F2069" s="5" t="str">
        <f t="shared" si="131"/>
        <v>BULLISH</v>
      </c>
      <c r="G2069" s="5" t="str">
        <f t="shared" si="130"/>
        <v>NEUTRAL</v>
      </c>
      <c r="H2069" s="5" t="str">
        <f t="shared" si="129"/>
        <v>CONFIRMED BULLISH</v>
      </c>
    </row>
    <row r="2070" spans="1:8" ht="13.5" x14ac:dyDescent="0.25">
      <c r="A2070" s="3">
        <f>TITRES_STAT!B2073</f>
        <v>45016</v>
      </c>
      <c r="B2070" s="5">
        <f>TITRES_STAT!C2073</f>
        <v>13.99</v>
      </c>
      <c r="C2070" s="5">
        <f>TITRES_STAT!D2073</f>
        <v>11.622999999999999</v>
      </c>
      <c r="D2070" s="5">
        <f>TITRES_STAT!E2073</f>
        <v>12.27</v>
      </c>
      <c r="E2070" s="2">
        <f t="shared" si="128"/>
        <v>-1794.1169999999988</v>
      </c>
      <c r="F2070" s="5" t="str">
        <f t="shared" si="131"/>
        <v>BULLISH</v>
      </c>
      <c r="G2070" s="5" t="str">
        <f t="shared" si="130"/>
        <v>NEUTRAL</v>
      </c>
      <c r="H2070" s="5" t="str">
        <f t="shared" si="129"/>
        <v>CONFIRMED BULLISH</v>
      </c>
    </row>
    <row r="2071" spans="1:8" ht="13.5" x14ac:dyDescent="0.25">
      <c r="A2071" s="3">
        <f>TITRES_STAT!B2074</f>
        <v>45019</v>
      </c>
      <c r="B2071" s="5">
        <f>TITRES_STAT!C2074</f>
        <v>13.9</v>
      </c>
      <c r="C2071" s="5">
        <f>TITRES_STAT!D2074</f>
        <v>11.548</v>
      </c>
      <c r="D2071" s="5">
        <f>TITRES_STAT!E2074</f>
        <v>12.28</v>
      </c>
      <c r="E2071" s="2">
        <f t="shared" si="128"/>
        <v>-1806.3969999999988</v>
      </c>
      <c r="F2071" s="5" t="str">
        <f t="shared" si="131"/>
        <v>BULLISH</v>
      </c>
      <c r="G2071" s="5" t="str">
        <f t="shared" si="130"/>
        <v>NEUTRAL</v>
      </c>
      <c r="H2071" s="5" t="str">
        <f t="shared" si="129"/>
        <v>CONFIRMED BULLISH</v>
      </c>
    </row>
    <row r="2072" spans="1:8" ht="13.5" x14ac:dyDescent="0.25">
      <c r="A2072" s="3">
        <f>TITRES_STAT!B2075</f>
        <v>45020</v>
      </c>
      <c r="B2072" s="5">
        <f>TITRES_STAT!C2075</f>
        <v>14.22</v>
      </c>
      <c r="C2072" s="5">
        <f>TITRES_STAT!D2075</f>
        <v>11.814</v>
      </c>
      <c r="D2072" s="5">
        <f>TITRES_STAT!E2075</f>
        <v>12.292999999999999</v>
      </c>
      <c r="E2072" s="2">
        <f t="shared" si="128"/>
        <v>-1794.1039999999989</v>
      </c>
      <c r="F2072" s="5" t="str">
        <f t="shared" si="131"/>
        <v>BULLISH</v>
      </c>
      <c r="G2072" s="5" t="str">
        <f t="shared" si="130"/>
        <v>NEUTRAL</v>
      </c>
      <c r="H2072" s="5" t="str">
        <f t="shared" si="129"/>
        <v>CONFIRMED BULLISH</v>
      </c>
    </row>
    <row r="2073" spans="1:8" ht="13.5" x14ac:dyDescent="0.25">
      <c r="A2073" s="3">
        <f>TITRES_STAT!B2076</f>
        <v>45021</v>
      </c>
      <c r="B2073" s="5">
        <f>TITRES_STAT!C2076</f>
        <v>14.22</v>
      </c>
      <c r="C2073" s="5">
        <f>TITRES_STAT!D2076</f>
        <v>11.814</v>
      </c>
      <c r="D2073" s="5">
        <f>TITRES_STAT!E2076</f>
        <v>12.103999999999999</v>
      </c>
      <c r="E2073" s="2">
        <f t="shared" si="128"/>
        <v>-1794.1039999999989</v>
      </c>
      <c r="F2073" s="5" t="str">
        <f t="shared" si="131"/>
        <v>BULLISH</v>
      </c>
      <c r="G2073" s="5" t="str">
        <f t="shared" si="130"/>
        <v>NEUTRAL</v>
      </c>
      <c r="H2073" s="5" t="str">
        <f t="shared" si="129"/>
        <v>CONFIRMED BULLISH</v>
      </c>
    </row>
    <row r="2074" spans="1:8" ht="13.5" x14ac:dyDescent="0.25">
      <c r="A2074" s="3">
        <f>TITRES_STAT!B2077</f>
        <v>45022</v>
      </c>
      <c r="B2074" s="5">
        <f>TITRES_STAT!C2077</f>
        <v>14.22</v>
      </c>
      <c r="C2074" s="5">
        <f>TITRES_STAT!D2077</f>
        <v>11.814</v>
      </c>
      <c r="D2074" s="5">
        <f>TITRES_STAT!E2077</f>
        <v>12.103999999999999</v>
      </c>
      <c r="E2074" s="2">
        <f t="shared" si="128"/>
        <v>-1794.1039999999989</v>
      </c>
      <c r="F2074" s="5" t="str">
        <f t="shared" si="131"/>
        <v>BULLISH</v>
      </c>
      <c r="G2074" s="5" t="str">
        <f t="shared" si="130"/>
        <v>NEUTRAL</v>
      </c>
      <c r="H2074" s="5" t="str">
        <f t="shared" si="129"/>
        <v>CONFIRMED BULLISH</v>
      </c>
    </row>
    <row r="2075" spans="1:8" ht="13.5" x14ac:dyDescent="0.25">
      <c r="A2075" s="3">
        <f>TITRES_STAT!B2078</f>
        <v>45023</v>
      </c>
      <c r="B2075" s="5">
        <f>TITRES_STAT!C2078</f>
        <v>14.13</v>
      </c>
      <c r="C2075" s="5">
        <f>TITRES_STAT!D2078</f>
        <v>11.739000000000001</v>
      </c>
      <c r="D2075" s="5">
        <f>TITRES_STAT!E2078</f>
        <v>11.933</v>
      </c>
      <c r="E2075" s="2">
        <f t="shared" si="128"/>
        <v>-1806.0369999999989</v>
      </c>
      <c r="F2075" s="5" t="str">
        <f t="shared" si="131"/>
        <v>BEARISH</v>
      </c>
      <c r="G2075" s="5" t="str">
        <f t="shared" si="130"/>
        <v>NEUTRAL</v>
      </c>
      <c r="H2075" s="5" t="str">
        <f t="shared" si="129"/>
        <v>BEARISH DIVERGENCE</v>
      </c>
    </row>
    <row r="2076" spans="1:8" ht="13.5" x14ac:dyDescent="0.25">
      <c r="A2076" s="3">
        <f>TITRES_STAT!B2079</f>
        <v>45026</v>
      </c>
      <c r="B2076" s="5">
        <f>TITRES_STAT!C2079</f>
        <v>14</v>
      </c>
      <c r="C2076" s="5">
        <f>TITRES_STAT!D2079</f>
        <v>11.631</v>
      </c>
      <c r="D2076" s="5">
        <f>TITRES_STAT!E2079</f>
        <v>0</v>
      </c>
      <c r="E2076" s="2">
        <f t="shared" si="128"/>
        <v>-1806.0369999999989</v>
      </c>
      <c r="F2076" s="5" t="str">
        <f t="shared" si="131"/>
        <v>BULLISH</v>
      </c>
      <c r="G2076" s="5" t="str">
        <f t="shared" si="130"/>
        <v>NEUTRAL</v>
      </c>
      <c r="H2076" s="5" t="str">
        <f t="shared" si="129"/>
        <v>CONFIRMED BULLISH</v>
      </c>
    </row>
    <row r="2077" spans="1:8" ht="13.5" x14ac:dyDescent="0.25">
      <c r="A2077" s="3">
        <f>TITRES_STAT!B2080</f>
        <v>45027</v>
      </c>
      <c r="B2077" s="5">
        <f>TITRES_STAT!C2080</f>
        <v>13.73</v>
      </c>
      <c r="C2077" s="5">
        <f>TITRES_STAT!D2080</f>
        <v>11.407</v>
      </c>
      <c r="D2077" s="5">
        <f>TITRES_STAT!E2080</f>
        <v>11.736000000000001</v>
      </c>
      <c r="E2077" s="2">
        <f t="shared" si="128"/>
        <v>-1817.772999999999</v>
      </c>
      <c r="F2077" s="5" t="str">
        <f t="shared" si="131"/>
        <v>BEARISH</v>
      </c>
      <c r="G2077" s="5" t="str">
        <f t="shared" si="130"/>
        <v>NEUTRAL</v>
      </c>
      <c r="H2077" s="5" t="str">
        <f t="shared" si="129"/>
        <v>CONFIRMED BEARISH</v>
      </c>
    </row>
    <row r="2078" spans="1:8" ht="13.5" x14ac:dyDescent="0.25">
      <c r="A2078" s="3">
        <f>TITRES_STAT!B2081</f>
        <v>45028</v>
      </c>
      <c r="B2078" s="5">
        <f>TITRES_STAT!C2081</f>
        <v>13.73</v>
      </c>
      <c r="C2078" s="5">
        <f>TITRES_STAT!D2081</f>
        <v>11.407</v>
      </c>
      <c r="D2078" s="5">
        <f>TITRES_STAT!E2081</f>
        <v>11.791</v>
      </c>
      <c r="E2078" s="2">
        <f t="shared" si="128"/>
        <v>-1817.772999999999</v>
      </c>
      <c r="F2078" s="5" t="str">
        <f t="shared" si="131"/>
        <v>BEARISH</v>
      </c>
      <c r="G2078" s="5" t="str">
        <f t="shared" si="130"/>
        <v>NEUTRAL</v>
      </c>
      <c r="H2078" s="5" t="str">
        <f t="shared" si="129"/>
        <v>CONFIRMED BEARISH</v>
      </c>
    </row>
    <row r="2079" spans="1:8" ht="13.5" x14ac:dyDescent="0.25">
      <c r="A2079" s="3">
        <f>TITRES_STAT!B2082</f>
        <v>45029</v>
      </c>
      <c r="B2079" s="5">
        <f>TITRES_STAT!C2082</f>
        <v>13.7</v>
      </c>
      <c r="C2079" s="5">
        <f>TITRES_STAT!D2082</f>
        <v>11.382</v>
      </c>
      <c r="D2079" s="5">
        <f>TITRES_STAT!E2082</f>
        <v>11.318</v>
      </c>
      <c r="E2079" s="2">
        <f t="shared" si="128"/>
        <v>-1829.090999999999</v>
      </c>
      <c r="F2079" s="5" t="str">
        <f t="shared" si="131"/>
        <v>BEARISH</v>
      </c>
      <c r="G2079" s="5" t="str">
        <f t="shared" si="130"/>
        <v>NEUTRAL</v>
      </c>
      <c r="H2079" s="5" t="str">
        <f t="shared" si="129"/>
        <v>CONFIRMED BEARISH</v>
      </c>
    </row>
    <row r="2080" spans="1:8" ht="13.5" x14ac:dyDescent="0.25">
      <c r="A2080" s="3">
        <f>TITRES_STAT!B2083</f>
        <v>45030</v>
      </c>
      <c r="B2080" s="5">
        <f>TITRES_STAT!C2083</f>
        <v>13.5</v>
      </c>
      <c r="C2080" s="5">
        <f>TITRES_STAT!D2083</f>
        <v>11.215999999999999</v>
      </c>
      <c r="D2080" s="5">
        <f>TITRES_STAT!E2083</f>
        <v>11.507</v>
      </c>
      <c r="E2080" s="2">
        <f t="shared" si="128"/>
        <v>-1840.597999999999</v>
      </c>
      <c r="F2080" s="5" t="str">
        <f t="shared" si="131"/>
        <v>BEARISH</v>
      </c>
      <c r="G2080" s="5" t="str">
        <f t="shared" si="130"/>
        <v>NEUTRAL</v>
      </c>
      <c r="H2080" s="5" t="str">
        <f t="shared" si="129"/>
        <v>CONFIRMED BEARISH</v>
      </c>
    </row>
    <row r="2081" spans="1:8" ht="13.5" x14ac:dyDescent="0.25">
      <c r="A2081" s="3">
        <f>TITRES_STAT!B2084</f>
        <v>45033</v>
      </c>
      <c r="B2081" s="5">
        <f>TITRES_STAT!C2084</f>
        <v>13.35</v>
      </c>
      <c r="C2081" s="5">
        <f>TITRES_STAT!D2084</f>
        <v>11.090999999999999</v>
      </c>
      <c r="D2081" s="5">
        <f>TITRES_STAT!E2084</f>
        <v>11.8</v>
      </c>
      <c r="E2081" s="2">
        <f t="shared" si="128"/>
        <v>-1852.397999999999</v>
      </c>
      <c r="F2081" s="5" t="str">
        <f t="shared" si="131"/>
        <v>BEARISH</v>
      </c>
      <c r="G2081" s="5" t="str">
        <f t="shared" si="130"/>
        <v>STRONG</v>
      </c>
      <c r="H2081" s="5" t="str">
        <f t="shared" si="129"/>
        <v>CONFIRMED BEARISH</v>
      </c>
    </row>
    <row r="2082" spans="1:8" ht="13.5" x14ac:dyDescent="0.25">
      <c r="A2082" s="3">
        <f>TITRES_STAT!B2085</f>
        <v>45034</v>
      </c>
      <c r="B2082" s="5">
        <f>TITRES_STAT!C2085</f>
        <v>13.7</v>
      </c>
      <c r="C2082" s="5">
        <f>TITRES_STAT!D2085</f>
        <v>11.382</v>
      </c>
      <c r="D2082" s="5">
        <f>TITRES_STAT!E2085</f>
        <v>11.691000000000001</v>
      </c>
      <c r="E2082" s="2">
        <f t="shared" si="128"/>
        <v>-1840.706999999999</v>
      </c>
      <c r="F2082" s="5" t="str">
        <f t="shared" si="131"/>
        <v>BEARISH</v>
      </c>
      <c r="G2082" s="5" t="str">
        <f t="shared" si="130"/>
        <v>NEUTRAL</v>
      </c>
      <c r="H2082" s="5" t="str">
        <f t="shared" si="129"/>
        <v>CONFIRMED BEARISH</v>
      </c>
    </row>
    <row r="2083" spans="1:8" ht="13.5" x14ac:dyDescent="0.25">
      <c r="A2083" s="3">
        <f>TITRES_STAT!B2086</f>
        <v>45035</v>
      </c>
      <c r="B2083" s="5">
        <f>TITRES_STAT!C2086</f>
        <v>13.26</v>
      </c>
      <c r="C2083" s="5">
        <f>TITRES_STAT!D2086</f>
        <v>11.016</v>
      </c>
      <c r="D2083" s="5">
        <f>TITRES_STAT!E2086</f>
        <v>11.832000000000001</v>
      </c>
      <c r="E2083" s="2">
        <f t="shared" si="128"/>
        <v>-1852.5389999999991</v>
      </c>
      <c r="F2083" s="5" t="str">
        <f t="shared" si="131"/>
        <v>BEARISH</v>
      </c>
      <c r="G2083" s="5" t="str">
        <f t="shared" si="130"/>
        <v>NEUTRAL</v>
      </c>
      <c r="H2083" s="5" t="str">
        <f t="shared" si="129"/>
        <v>CONFIRMED BEARISH</v>
      </c>
    </row>
    <row r="2084" spans="1:8" ht="13.5" x14ac:dyDescent="0.25">
      <c r="A2084" s="3">
        <f>TITRES_STAT!B2087</f>
        <v>45036</v>
      </c>
      <c r="B2084" s="5">
        <f>TITRES_STAT!C2087</f>
        <v>13.75</v>
      </c>
      <c r="C2084" s="5">
        <f>TITRES_STAT!D2087</f>
        <v>11.423999999999999</v>
      </c>
      <c r="D2084" s="5">
        <f>TITRES_STAT!E2087</f>
        <v>11.936</v>
      </c>
      <c r="E2084" s="2">
        <f t="shared" si="128"/>
        <v>-1840.6029999999992</v>
      </c>
      <c r="F2084" s="5" t="str">
        <f t="shared" si="131"/>
        <v>BEARISH</v>
      </c>
      <c r="G2084" s="5" t="str">
        <f t="shared" si="130"/>
        <v>NEUTRAL</v>
      </c>
      <c r="H2084" s="5" t="str">
        <f t="shared" si="129"/>
        <v>BEARISH DIVERGENCE</v>
      </c>
    </row>
    <row r="2085" spans="1:8" ht="13.5" x14ac:dyDescent="0.25">
      <c r="A2085" s="3">
        <f>TITRES_STAT!B2088</f>
        <v>45040</v>
      </c>
      <c r="B2085" s="5">
        <f>TITRES_STAT!C2088</f>
        <v>13.75</v>
      </c>
      <c r="C2085" s="5">
        <f>TITRES_STAT!D2088</f>
        <v>11.423999999999999</v>
      </c>
      <c r="D2085" s="5">
        <f>TITRES_STAT!E2088</f>
        <v>12.103999999999999</v>
      </c>
      <c r="E2085" s="2">
        <f t="shared" si="128"/>
        <v>-1840.6029999999992</v>
      </c>
      <c r="F2085" s="5" t="str">
        <f t="shared" si="131"/>
        <v>BEARISH</v>
      </c>
      <c r="G2085" s="5" t="str">
        <f t="shared" si="130"/>
        <v>NEUTRAL</v>
      </c>
      <c r="H2085" s="5" t="str">
        <f t="shared" si="129"/>
        <v>BEARISH DIVERGENCE</v>
      </c>
    </row>
    <row r="2086" spans="1:8" ht="13.5" x14ac:dyDescent="0.25">
      <c r="A2086" s="3">
        <f>TITRES_STAT!B2089</f>
        <v>45041</v>
      </c>
      <c r="B2086" s="5">
        <f>TITRES_STAT!C2089</f>
        <v>14</v>
      </c>
      <c r="C2086" s="5">
        <f>TITRES_STAT!D2089</f>
        <v>11.631</v>
      </c>
      <c r="D2086" s="5">
        <f>TITRES_STAT!E2089</f>
        <v>12.257</v>
      </c>
      <c r="E2086" s="2">
        <f t="shared" si="128"/>
        <v>-1828.3459999999991</v>
      </c>
      <c r="F2086" s="5" t="str">
        <f t="shared" si="131"/>
        <v>BULLISH</v>
      </c>
      <c r="G2086" s="5" t="str">
        <f t="shared" si="130"/>
        <v>NEUTRAL</v>
      </c>
      <c r="H2086" s="5" t="str">
        <f t="shared" si="129"/>
        <v>CONFIRMED BULLISH</v>
      </c>
    </row>
    <row r="2087" spans="1:8" ht="13.5" x14ac:dyDescent="0.25">
      <c r="A2087" s="3">
        <f>TITRES_STAT!B2090</f>
        <v>45042</v>
      </c>
      <c r="B2087" s="5">
        <f>TITRES_STAT!C2090</f>
        <v>14</v>
      </c>
      <c r="C2087" s="5">
        <f>TITRES_STAT!D2090</f>
        <v>11.631</v>
      </c>
      <c r="D2087" s="5">
        <f>TITRES_STAT!E2090</f>
        <v>12.183999999999999</v>
      </c>
      <c r="E2087" s="2">
        <f t="shared" si="128"/>
        <v>-1828.3459999999991</v>
      </c>
      <c r="F2087" s="5" t="str">
        <f t="shared" si="131"/>
        <v>BULLISH</v>
      </c>
      <c r="G2087" s="5" t="str">
        <f t="shared" si="130"/>
        <v>NEUTRAL</v>
      </c>
      <c r="H2087" s="5" t="str">
        <f t="shared" si="129"/>
        <v>CONFIRMED BULLISH</v>
      </c>
    </row>
    <row r="2088" spans="1:8" ht="13.5" x14ac:dyDescent="0.25">
      <c r="A2088" s="3">
        <f>TITRES_STAT!B2091</f>
        <v>45043</v>
      </c>
      <c r="B2088" s="5">
        <f>TITRES_STAT!C2091</f>
        <v>14.19</v>
      </c>
      <c r="C2088" s="5">
        <f>TITRES_STAT!D2091</f>
        <v>11.789</v>
      </c>
      <c r="D2088" s="5">
        <f>TITRES_STAT!E2091</f>
        <v>11.683</v>
      </c>
      <c r="E2088" s="2">
        <f t="shared" si="128"/>
        <v>-1816.6629999999991</v>
      </c>
      <c r="F2088" s="5" t="str">
        <f t="shared" si="131"/>
        <v>BULLISH</v>
      </c>
      <c r="G2088" s="5" t="str">
        <f t="shared" si="130"/>
        <v>NEUTRAL</v>
      </c>
      <c r="H2088" s="5" t="str">
        <f t="shared" si="129"/>
        <v>CONFIRMED BULLISH</v>
      </c>
    </row>
    <row r="2089" spans="1:8" ht="13.5" x14ac:dyDescent="0.25">
      <c r="A2089" s="3">
        <f>TITRES_STAT!B2092</f>
        <v>45044</v>
      </c>
      <c r="B2089" s="5">
        <f>TITRES_STAT!C2092</f>
        <v>14.08</v>
      </c>
      <c r="C2089" s="5">
        <f>TITRES_STAT!D2092</f>
        <v>11.698</v>
      </c>
      <c r="D2089" s="5">
        <f>TITRES_STAT!E2092</f>
        <v>11.94</v>
      </c>
      <c r="E2089" s="2">
        <f t="shared" si="128"/>
        <v>-1828.6029999999992</v>
      </c>
      <c r="F2089" s="5" t="str">
        <f t="shared" si="131"/>
        <v>BULLISH</v>
      </c>
      <c r="G2089" s="5" t="str">
        <f t="shared" si="130"/>
        <v>NEUTRAL</v>
      </c>
      <c r="H2089" s="5" t="str">
        <f t="shared" si="129"/>
        <v>CONFIRMED BULLISH</v>
      </c>
    </row>
    <row r="2090" spans="1:8" ht="13.5" x14ac:dyDescent="0.25">
      <c r="A2090" s="3">
        <f>TITRES_STAT!B2093</f>
        <v>45048</v>
      </c>
      <c r="B2090" s="5">
        <f>TITRES_STAT!C2093</f>
        <v>14.03</v>
      </c>
      <c r="C2090" s="5">
        <f>TITRES_STAT!D2093</f>
        <v>11.656000000000001</v>
      </c>
      <c r="D2090" s="5">
        <f>TITRES_STAT!E2093</f>
        <v>12.11</v>
      </c>
      <c r="E2090" s="2">
        <f t="shared" si="128"/>
        <v>-1840.7129999999991</v>
      </c>
      <c r="F2090" s="5" t="str">
        <f t="shared" si="131"/>
        <v>BEARISH</v>
      </c>
      <c r="G2090" s="5" t="str">
        <f t="shared" si="130"/>
        <v>NEUTRAL</v>
      </c>
      <c r="H2090" s="5" t="str">
        <f t="shared" si="129"/>
        <v>BEARISH DIVERGENCE</v>
      </c>
    </row>
    <row r="2091" spans="1:8" ht="13.5" x14ac:dyDescent="0.25">
      <c r="A2091" s="3">
        <f>TITRES_STAT!B2094</f>
        <v>45049</v>
      </c>
      <c r="B2091" s="5">
        <f>TITRES_STAT!C2094</f>
        <v>14.02</v>
      </c>
      <c r="C2091" s="5">
        <f>TITRES_STAT!D2094</f>
        <v>11.648</v>
      </c>
      <c r="D2091" s="5">
        <f>TITRES_STAT!E2094</f>
        <v>12.102</v>
      </c>
      <c r="E2091" s="2">
        <f t="shared" si="128"/>
        <v>-1852.8149999999991</v>
      </c>
      <c r="F2091" s="5" t="str">
        <f t="shared" si="131"/>
        <v>BEARISH</v>
      </c>
      <c r="G2091" s="5" t="str">
        <f t="shared" si="130"/>
        <v>NEUTRAL</v>
      </c>
      <c r="H2091" s="5" t="str">
        <f t="shared" si="129"/>
        <v>BEARISH DIVERGENCE</v>
      </c>
    </row>
    <row r="2092" spans="1:8" ht="13.5" x14ac:dyDescent="0.25">
      <c r="A2092" s="3">
        <f>TITRES_STAT!B2095</f>
        <v>45050</v>
      </c>
      <c r="B2092" s="5">
        <f>TITRES_STAT!C2095</f>
        <v>14</v>
      </c>
      <c r="C2092" s="5">
        <f>TITRES_STAT!D2095</f>
        <v>11.631</v>
      </c>
      <c r="D2092" s="5">
        <f>TITRES_STAT!E2095</f>
        <v>12.103999999999999</v>
      </c>
      <c r="E2092" s="2">
        <f t="shared" si="128"/>
        <v>-1864.9189999999992</v>
      </c>
      <c r="F2092" s="5" t="str">
        <f t="shared" si="131"/>
        <v>BEARISH</v>
      </c>
      <c r="G2092" s="5" t="str">
        <f t="shared" si="130"/>
        <v>STRONG</v>
      </c>
      <c r="H2092" s="5" t="str">
        <f t="shared" si="129"/>
        <v>NEUTRAL</v>
      </c>
    </row>
    <row r="2093" spans="1:8" ht="13.5" x14ac:dyDescent="0.25">
      <c r="A2093" s="3">
        <f>TITRES_STAT!B2096</f>
        <v>45051</v>
      </c>
      <c r="B2093" s="5">
        <f>TITRES_STAT!C2096</f>
        <v>14.29</v>
      </c>
      <c r="C2093" s="5">
        <f>TITRES_STAT!D2096</f>
        <v>11.872</v>
      </c>
      <c r="D2093" s="5">
        <f>TITRES_STAT!E2096</f>
        <v>12.250999999999999</v>
      </c>
      <c r="E2093" s="2">
        <f t="shared" si="128"/>
        <v>-1852.6679999999992</v>
      </c>
      <c r="F2093" s="5" t="str">
        <f t="shared" si="131"/>
        <v>BEARISH</v>
      </c>
      <c r="G2093" s="5" t="str">
        <f t="shared" si="130"/>
        <v>NEUTRAL</v>
      </c>
      <c r="H2093" s="5" t="str">
        <f t="shared" si="129"/>
        <v>BEARISH DIVERGENCE</v>
      </c>
    </row>
    <row r="2094" spans="1:8" ht="13.5" x14ac:dyDescent="0.25">
      <c r="A2094" s="3">
        <f>TITRES_STAT!B2097</f>
        <v>45054</v>
      </c>
      <c r="B2094" s="5">
        <f>TITRES_STAT!C2097</f>
        <v>14</v>
      </c>
      <c r="C2094" s="5">
        <f>TITRES_STAT!D2097</f>
        <v>11.631</v>
      </c>
      <c r="D2094" s="5">
        <f>TITRES_STAT!E2097</f>
        <v>12.904</v>
      </c>
      <c r="E2094" s="2">
        <f t="shared" si="128"/>
        <v>-1865.5719999999992</v>
      </c>
      <c r="F2094" s="5" t="str">
        <f t="shared" si="131"/>
        <v>BEARISH</v>
      </c>
      <c r="G2094" s="5" t="str">
        <f t="shared" si="130"/>
        <v>STRONG</v>
      </c>
      <c r="H2094" s="5" t="str">
        <f t="shared" si="129"/>
        <v>CONFIRMED BEARISH</v>
      </c>
    </row>
    <row r="2095" spans="1:8" ht="13.5" x14ac:dyDescent="0.25">
      <c r="A2095" s="3">
        <f>TITRES_STAT!B2098</f>
        <v>45055</v>
      </c>
      <c r="B2095" s="5">
        <f>TITRES_STAT!C2098</f>
        <v>14.38</v>
      </c>
      <c r="C2095" s="5">
        <f>TITRES_STAT!D2098</f>
        <v>11.946999999999999</v>
      </c>
      <c r="D2095" s="5">
        <f>TITRES_STAT!E2098</f>
        <v>12.385999999999999</v>
      </c>
      <c r="E2095" s="2">
        <f t="shared" si="128"/>
        <v>-1853.1859999999992</v>
      </c>
      <c r="F2095" s="5" t="str">
        <f t="shared" si="131"/>
        <v>BEARISH</v>
      </c>
      <c r="G2095" s="5" t="str">
        <f t="shared" si="130"/>
        <v>NEUTRAL</v>
      </c>
      <c r="H2095" s="5" t="str">
        <f t="shared" si="129"/>
        <v>BEARISH DIVERGENCE</v>
      </c>
    </row>
    <row r="2096" spans="1:8" ht="13.5" x14ac:dyDescent="0.25">
      <c r="A2096" s="3">
        <f>TITRES_STAT!B2099</f>
        <v>45056</v>
      </c>
      <c r="B2096" s="5">
        <f>TITRES_STAT!C2099</f>
        <v>13.95</v>
      </c>
      <c r="C2096" s="5">
        <f>TITRES_STAT!D2099</f>
        <v>12.363</v>
      </c>
      <c r="D2096" s="5">
        <f>TITRES_STAT!E2099</f>
        <v>12.128</v>
      </c>
      <c r="E2096" s="2">
        <f t="shared" si="128"/>
        <v>-1865.3139999999992</v>
      </c>
      <c r="F2096" s="5" t="str">
        <f t="shared" si="131"/>
        <v>BEARISH</v>
      </c>
      <c r="G2096" s="5" t="str">
        <f t="shared" si="130"/>
        <v>NEUTRAL</v>
      </c>
      <c r="H2096" s="5" t="str">
        <f t="shared" si="129"/>
        <v>CONFIRMED BEARISH</v>
      </c>
    </row>
    <row r="2097" spans="1:8" ht="13.5" x14ac:dyDescent="0.25">
      <c r="A2097" s="3">
        <f>TITRES_STAT!B2100</f>
        <v>45057</v>
      </c>
      <c r="B2097" s="5">
        <f>TITRES_STAT!C2100</f>
        <v>13.43</v>
      </c>
      <c r="C2097" s="5">
        <f>TITRES_STAT!D2100</f>
        <v>11.903</v>
      </c>
      <c r="D2097" s="5">
        <f>TITRES_STAT!E2100</f>
        <v>11.955</v>
      </c>
      <c r="E2097" s="2">
        <f t="shared" si="128"/>
        <v>-1877.2689999999991</v>
      </c>
      <c r="F2097" s="5" t="str">
        <f t="shared" si="131"/>
        <v>BEARISH</v>
      </c>
      <c r="G2097" s="5" t="str">
        <f t="shared" si="130"/>
        <v>NEUTRAL</v>
      </c>
      <c r="H2097" s="5" t="str">
        <f t="shared" si="129"/>
        <v>CONFIRMED BEARISH</v>
      </c>
    </row>
    <row r="2098" spans="1:8" ht="13.5" x14ac:dyDescent="0.25">
      <c r="A2098" s="3">
        <f>TITRES_STAT!B2101</f>
        <v>45058</v>
      </c>
      <c r="B2098" s="5">
        <f>TITRES_STAT!C2101</f>
        <v>13.14</v>
      </c>
      <c r="C2098" s="5">
        <f>TITRES_STAT!D2101</f>
        <v>11.646000000000001</v>
      </c>
      <c r="D2098" s="5">
        <f>TITRES_STAT!E2101</f>
        <v>12.047000000000001</v>
      </c>
      <c r="E2098" s="2">
        <f t="shared" si="128"/>
        <v>-1889.3159999999991</v>
      </c>
      <c r="F2098" s="5" t="str">
        <f t="shared" si="131"/>
        <v>BEARISH</v>
      </c>
      <c r="G2098" s="5" t="str">
        <f t="shared" si="130"/>
        <v>NEUTRAL</v>
      </c>
      <c r="H2098" s="5" t="str">
        <f t="shared" si="129"/>
        <v>CONFIRMED BEARISH</v>
      </c>
    </row>
    <row r="2099" spans="1:8" ht="13.5" x14ac:dyDescent="0.25">
      <c r="A2099" s="3">
        <f>TITRES_STAT!B2102</f>
        <v>45061</v>
      </c>
      <c r="B2099" s="5">
        <f>TITRES_STAT!C2102</f>
        <v>13.13</v>
      </c>
      <c r="C2099" s="5">
        <f>TITRES_STAT!D2102</f>
        <v>11.637</v>
      </c>
      <c r="D2099" s="5">
        <f>TITRES_STAT!E2102</f>
        <v>12</v>
      </c>
      <c r="E2099" s="2">
        <f t="shared" si="128"/>
        <v>-1901.3159999999991</v>
      </c>
      <c r="F2099" s="5" t="str">
        <f t="shared" si="131"/>
        <v>BEARISH</v>
      </c>
      <c r="G2099" s="5" t="str">
        <f t="shared" si="130"/>
        <v>NEUTRAL</v>
      </c>
      <c r="H2099" s="5" t="str">
        <f t="shared" si="129"/>
        <v>CONFIRMED BEARISH</v>
      </c>
    </row>
    <row r="2100" spans="1:8" ht="13.5" x14ac:dyDescent="0.25">
      <c r="A2100" s="3">
        <f>TITRES_STAT!B2103</f>
        <v>45062</v>
      </c>
      <c r="B2100" s="5">
        <f>TITRES_STAT!C2103</f>
        <v>13</v>
      </c>
      <c r="C2100" s="5">
        <f>TITRES_STAT!D2103</f>
        <v>11.522</v>
      </c>
      <c r="D2100" s="5">
        <f>TITRES_STAT!E2103</f>
        <v>11.906000000000001</v>
      </c>
      <c r="E2100" s="2">
        <f t="shared" si="128"/>
        <v>-1913.2219999999991</v>
      </c>
      <c r="F2100" s="5" t="str">
        <f t="shared" si="131"/>
        <v>BEARISH</v>
      </c>
      <c r="G2100" s="5" t="str">
        <f t="shared" si="130"/>
        <v>STRONG</v>
      </c>
      <c r="H2100" s="5" t="str">
        <f t="shared" si="129"/>
        <v>CONFIRMED BEARISH</v>
      </c>
    </row>
    <row r="2101" spans="1:8" ht="13.5" x14ac:dyDescent="0.25">
      <c r="A2101" s="3">
        <f>TITRES_STAT!B2104</f>
        <v>45063</v>
      </c>
      <c r="B2101" s="5">
        <f>TITRES_STAT!C2104</f>
        <v>13.14</v>
      </c>
      <c r="C2101" s="5">
        <f>TITRES_STAT!D2104</f>
        <v>11.646000000000001</v>
      </c>
      <c r="D2101" s="5">
        <f>TITRES_STAT!E2104</f>
        <v>12.346</v>
      </c>
      <c r="E2101" s="2">
        <f t="shared" si="128"/>
        <v>-1900.8759999999991</v>
      </c>
      <c r="F2101" s="5" t="str">
        <f t="shared" si="131"/>
        <v>BEARISH</v>
      </c>
      <c r="G2101" s="5" t="str">
        <f t="shared" si="130"/>
        <v>NEUTRAL</v>
      </c>
      <c r="H2101" s="5" t="str">
        <f t="shared" si="129"/>
        <v>CONFIRMED BEARISH</v>
      </c>
    </row>
    <row r="2102" spans="1:8" ht="13.5" x14ac:dyDescent="0.25">
      <c r="A2102" s="3">
        <f>TITRES_STAT!B2105</f>
        <v>45064</v>
      </c>
      <c r="B2102" s="5">
        <f>TITRES_STAT!C2105</f>
        <v>13.14</v>
      </c>
      <c r="C2102" s="5">
        <f>TITRES_STAT!D2105</f>
        <v>11.646000000000001</v>
      </c>
      <c r="D2102" s="5">
        <f>TITRES_STAT!E2105</f>
        <v>12.13</v>
      </c>
      <c r="E2102" s="2">
        <f t="shared" si="128"/>
        <v>-1900.8759999999991</v>
      </c>
      <c r="F2102" s="5" t="str">
        <f t="shared" si="131"/>
        <v>BEARISH</v>
      </c>
      <c r="G2102" s="5" t="str">
        <f t="shared" si="130"/>
        <v>NEUTRAL</v>
      </c>
      <c r="H2102" s="5" t="str">
        <f t="shared" si="129"/>
        <v>CONFIRMED BEARISH</v>
      </c>
    </row>
    <row r="2103" spans="1:8" ht="13.5" x14ac:dyDescent="0.25">
      <c r="A2103" s="3">
        <f>TITRES_STAT!B2106</f>
        <v>45065</v>
      </c>
      <c r="B2103" s="5">
        <f>TITRES_STAT!C2106</f>
        <v>13.44</v>
      </c>
      <c r="C2103" s="5">
        <f>TITRES_STAT!D2106</f>
        <v>11.911</v>
      </c>
      <c r="D2103" s="5">
        <f>TITRES_STAT!E2106</f>
        <v>12.093</v>
      </c>
      <c r="E2103" s="2">
        <f t="shared" si="128"/>
        <v>-1888.782999999999</v>
      </c>
      <c r="F2103" s="5" t="str">
        <f t="shared" si="131"/>
        <v>BULLISH</v>
      </c>
      <c r="G2103" s="5" t="str">
        <f t="shared" si="130"/>
        <v>NEUTRAL</v>
      </c>
      <c r="H2103" s="5" t="str">
        <f t="shared" si="129"/>
        <v>CONFIRMED BULLISH</v>
      </c>
    </row>
    <row r="2104" spans="1:8" ht="13.5" x14ac:dyDescent="0.25">
      <c r="A2104" s="3">
        <f>TITRES_STAT!B2107</f>
        <v>45068</v>
      </c>
      <c r="B2104" s="5">
        <f>TITRES_STAT!C2107</f>
        <v>13.4</v>
      </c>
      <c r="C2104" s="5">
        <f>TITRES_STAT!D2107</f>
        <v>11.875999999999999</v>
      </c>
      <c r="D2104" s="5">
        <f>TITRES_STAT!E2107</f>
        <v>12.268000000000001</v>
      </c>
      <c r="E2104" s="2">
        <f t="shared" si="128"/>
        <v>-1901.050999999999</v>
      </c>
      <c r="F2104" s="5" t="str">
        <f t="shared" si="131"/>
        <v>BULLISH</v>
      </c>
      <c r="G2104" s="5" t="str">
        <f t="shared" si="130"/>
        <v>NEUTRAL</v>
      </c>
      <c r="H2104" s="5" t="str">
        <f t="shared" si="129"/>
        <v>CONFIRMED BULLISH</v>
      </c>
    </row>
    <row r="2105" spans="1:8" ht="13.5" x14ac:dyDescent="0.25">
      <c r="A2105" s="3">
        <f>TITRES_STAT!B2108</f>
        <v>45069</v>
      </c>
      <c r="B2105" s="5">
        <f>TITRES_STAT!C2108</f>
        <v>13.4</v>
      </c>
      <c r="C2105" s="5">
        <f>TITRES_STAT!D2108</f>
        <v>11.875999999999999</v>
      </c>
      <c r="D2105" s="5">
        <f>TITRES_STAT!E2108</f>
        <v>12.298</v>
      </c>
      <c r="E2105" s="2">
        <f t="shared" si="128"/>
        <v>-1901.050999999999</v>
      </c>
      <c r="F2105" s="5" t="str">
        <f t="shared" si="131"/>
        <v>BULLISH</v>
      </c>
      <c r="G2105" s="5" t="str">
        <f t="shared" si="130"/>
        <v>NEUTRAL</v>
      </c>
      <c r="H2105" s="5" t="str">
        <f t="shared" si="129"/>
        <v>CONFIRMED BULLISH</v>
      </c>
    </row>
    <row r="2106" spans="1:8" ht="13.5" x14ac:dyDescent="0.25">
      <c r="A2106" s="3">
        <f>TITRES_STAT!B2109</f>
        <v>45070</v>
      </c>
      <c r="B2106" s="5">
        <f>TITRES_STAT!C2109</f>
        <v>13.41</v>
      </c>
      <c r="C2106" s="5">
        <f>TITRES_STAT!D2109</f>
        <v>11.885</v>
      </c>
      <c r="D2106" s="5">
        <f>TITRES_STAT!E2109</f>
        <v>12.368</v>
      </c>
      <c r="E2106" s="2">
        <f t="shared" si="128"/>
        <v>-1888.6829999999991</v>
      </c>
      <c r="F2106" s="5" t="str">
        <f t="shared" si="131"/>
        <v>BULLISH</v>
      </c>
      <c r="G2106" s="5" t="str">
        <f t="shared" si="130"/>
        <v>NEUTRAL</v>
      </c>
      <c r="H2106" s="5" t="str">
        <f t="shared" si="129"/>
        <v>CONFIRMED BULLISH</v>
      </c>
    </row>
    <row r="2107" spans="1:8" ht="13.5" x14ac:dyDescent="0.25">
      <c r="A2107" s="3">
        <f>TITRES_STAT!B2110</f>
        <v>45071</v>
      </c>
      <c r="B2107" s="5">
        <f>TITRES_STAT!C2110</f>
        <v>13.4</v>
      </c>
      <c r="C2107" s="5">
        <f>TITRES_STAT!D2110</f>
        <v>11.875999999999999</v>
      </c>
      <c r="D2107" s="5">
        <f>TITRES_STAT!E2110</f>
        <v>12.346</v>
      </c>
      <c r="E2107" s="2">
        <f t="shared" si="128"/>
        <v>-1901.0289999999991</v>
      </c>
      <c r="F2107" s="5" t="str">
        <f t="shared" si="131"/>
        <v>BEARISH</v>
      </c>
      <c r="G2107" s="5" t="str">
        <f t="shared" si="130"/>
        <v>NEUTRAL</v>
      </c>
      <c r="H2107" s="5" t="str">
        <f t="shared" si="129"/>
        <v>BEARISH DIVERGENCE</v>
      </c>
    </row>
    <row r="2108" spans="1:8" ht="13.5" x14ac:dyDescent="0.25">
      <c r="A2108" s="3">
        <f>TITRES_STAT!B2111</f>
        <v>45072</v>
      </c>
      <c r="B2108" s="5">
        <f>TITRES_STAT!C2111</f>
        <v>13.4</v>
      </c>
      <c r="C2108" s="5">
        <f>TITRES_STAT!D2111</f>
        <v>11.875999999999999</v>
      </c>
      <c r="D2108" s="5">
        <f>TITRES_STAT!E2111</f>
        <v>12.358000000000001</v>
      </c>
      <c r="E2108" s="2">
        <f t="shared" si="128"/>
        <v>-1901.0289999999991</v>
      </c>
      <c r="F2108" s="5" t="str">
        <f t="shared" si="131"/>
        <v>BEARISH</v>
      </c>
      <c r="G2108" s="5" t="str">
        <f t="shared" si="130"/>
        <v>NEUTRAL</v>
      </c>
      <c r="H2108" s="5" t="str">
        <f t="shared" si="129"/>
        <v>CONFIRMED BEARISH</v>
      </c>
    </row>
    <row r="2109" spans="1:8" ht="13.5" x14ac:dyDescent="0.25">
      <c r="A2109" s="3">
        <f>TITRES_STAT!B2112</f>
        <v>45075</v>
      </c>
      <c r="B2109" s="5">
        <f>TITRES_STAT!C2112</f>
        <v>13.44</v>
      </c>
      <c r="C2109" s="5">
        <f>TITRES_STAT!D2112</f>
        <v>11.911</v>
      </c>
      <c r="D2109" s="5">
        <f>TITRES_STAT!E2112</f>
        <v>12.295</v>
      </c>
      <c r="E2109" s="2">
        <f t="shared" si="128"/>
        <v>-1888.733999999999</v>
      </c>
      <c r="F2109" s="5" t="str">
        <f t="shared" si="131"/>
        <v>BULLISH</v>
      </c>
      <c r="G2109" s="5" t="str">
        <f t="shared" si="130"/>
        <v>NEUTRAL</v>
      </c>
      <c r="H2109" s="5" t="str">
        <f t="shared" si="129"/>
        <v>CONFIRMED BULLISH</v>
      </c>
    </row>
    <row r="2110" spans="1:8" ht="13.5" x14ac:dyDescent="0.25">
      <c r="A2110" s="3">
        <f>TITRES_STAT!B2113</f>
        <v>45076</v>
      </c>
      <c r="B2110" s="5">
        <f>TITRES_STAT!C2113</f>
        <v>13.44</v>
      </c>
      <c r="C2110" s="5">
        <f>TITRES_STAT!D2113</f>
        <v>11.911</v>
      </c>
      <c r="D2110" s="5">
        <f>TITRES_STAT!E2113</f>
        <v>12.214</v>
      </c>
      <c r="E2110" s="2">
        <f t="shared" si="128"/>
        <v>-1888.733999999999</v>
      </c>
      <c r="F2110" s="5" t="str">
        <f t="shared" si="131"/>
        <v>BULLISH</v>
      </c>
      <c r="G2110" s="5" t="str">
        <f t="shared" si="130"/>
        <v>NEUTRAL</v>
      </c>
      <c r="H2110" s="5" t="str">
        <f t="shared" si="129"/>
        <v>CONFIRMED BULLISH</v>
      </c>
    </row>
    <row r="2111" spans="1:8" ht="13.5" x14ac:dyDescent="0.25">
      <c r="A2111" s="3">
        <f>TITRES_STAT!B2114</f>
        <v>45077</v>
      </c>
      <c r="B2111" s="5">
        <f>TITRES_STAT!C2114</f>
        <v>13.22</v>
      </c>
      <c r="C2111" s="5">
        <f>TITRES_STAT!D2114</f>
        <v>11.715999999999999</v>
      </c>
      <c r="D2111" s="5">
        <f>TITRES_STAT!E2114</f>
        <v>12.291</v>
      </c>
      <c r="E2111" s="2">
        <f t="shared" si="128"/>
        <v>-1901.024999999999</v>
      </c>
      <c r="F2111" s="5" t="str">
        <f t="shared" si="131"/>
        <v>BEARISH</v>
      </c>
      <c r="G2111" s="5" t="str">
        <f t="shared" si="130"/>
        <v>NEUTRAL</v>
      </c>
      <c r="H2111" s="5" t="str">
        <f t="shared" si="129"/>
        <v>CONFIRMED BEARISH</v>
      </c>
    </row>
    <row r="2112" spans="1:8" ht="13.5" x14ac:dyDescent="0.25">
      <c r="A2112" s="3">
        <f>TITRES_STAT!B2115</f>
        <v>45078</v>
      </c>
      <c r="B2112" s="5">
        <f>TITRES_STAT!C2115</f>
        <v>13.35</v>
      </c>
      <c r="C2112" s="5">
        <f>TITRES_STAT!D2115</f>
        <v>11.832000000000001</v>
      </c>
      <c r="D2112" s="5">
        <f>TITRES_STAT!E2115</f>
        <v>12.268000000000001</v>
      </c>
      <c r="E2112" s="2">
        <f t="shared" si="128"/>
        <v>-1888.7569999999989</v>
      </c>
      <c r="F2112" s="5" t="str">
        <f t="shared" si="131"/>
        <v>BULLISH</v>
      </c>
      <c r="G2112" s="5" t="str">
        <f t="shared" si="130"/>
        <v>NEUTRAL</v>
      </c>
      <c r="H2112" s="5" t="str">
        <f t="shared" si="129"/>
        <v>BULLISH DIVERGENCE</v>
      </c>
    </row>
    <row r="2113" spans="1:8" ht="13.5" x14ac:dyDescent="0.25">
      <c r="A2113" s="3">
        <f>TITRES_STAT!B2116</f>
        <v>45079</v>
      </c>
      <c r="B2113" s="5">
        <f>TITRES_STAT!C2116</f>
        <v>13.95</v>
      </c>
      <c r="C2113" s="5">
        <f>TITRES_STAT!D2116</f>
        <v>12.363</v>
      </c>
      <c r="D2113" s="5">
        <f>TITRES_STAT!E2116</f>
        <v>12.635</v>
      </c>
      <c r="E2113" s="2">
        <f t="shared" si="128"/>
        <v>-1876.1219999999989</v>
      </c>
      <c r="F2113" s="5" t="str">
        <f t="shared" si="131"/>
        <v>BULLISH</v>
      </c>
      <c r="G2113" s="5" t="str">
        <f t="shared" si="130"/>
        <v>NEUTRAL</v>
      </c>
      <c r="H2113" s="5" t="str">
        <f t="shared" si="129"/>
        <v>CONFIRMED BULLISH</v>
      </c>
    </row>
    <row r="2114" spans="1:8" ht="13.5" x14ac:dyDescent="0.25">
      <c r="A2114" s="3">
        <f>TITRES_STAT!B2117</f>
        <v>45082</v>
      </c>
      <c r="B2114" s="5">
        <f>TITRES_STAT!C2117</f>
        <v>13.9</v>
      </c>
      <c r="C2114" s="5">
        <f>TITRES_STAT!D2117</f>
        <v>12.319000000000001</v>
      </c>
      <c r="D2114" s="5">
        <f>TITRES_STAT!E2117</f>
        <v>0</v>
      </c>
      <c r="E2114" s="2">
        <f t="shared" si="128"/>
        <v>-1876.1219999999989</v>
      </c>
      <c r="F2114" s="5" t="str">
        <f t="shared" si="131"/>
        <v>BULLISH</v>
      </c>
      <c r="G2114" s="5" t="str">
        <f t="shared" si="130"/>
        <v>NEUTRAL</v>
      </c>
      <c r="H2114" s="5" t="str">
        <f t="shared" si="129"/>
        <v>CONFIRMED BULLISH</v>
      </c>
    </row>
    <row r="2115" spans="1:8" ht="13.5" x14ac:dyDescent="0.25">
      <c r="A2115" s="3">
        <f>TITRES_STAT!B2118</f>
        <v>45083</v>
      </c>
      <c r="B2115" s="5">
        <f>TITRES_STAT!C2118</f>
        <v>13.7</v>
      </c>
      <c r="C2115" s="5">
        <f>TITRES_STAT!D2118</f>
        <v>12.141999999999999</v>
      </c>
      <c r="D2115" s="5">
        <f>TITRES_STAT!E2118</f>
        <v>12.291</v>
      </c>
      <c r="E2115" s="2">
        <f t="shared" si="128"/>
        <v>-1888.4129999999989</v>
      </c>
      <c r="F2115" s="5" t="str">
        <f t="shared" si="131"/>
        <v>BULLISH</v>
      </c>
      <c r="G2115" s="5" t="str">
        <f t="shared" si="130"/>
        <v>NEUTRAL</v>
      </c>
      <c r="H2115" s="5" t="str">
        <f t="shared" si="129"/>
        <v>CONFIRMED BULLISH</v>
      </c>
    </row>
    <row r="2116" spans="1:8" ht="13.5" x14ac:dyDescent="0.25">
      <c r="A2116" s="3">
        <f>TITRES_STAT!B2119</f>
        <v>45084</v>
      </c>
      <c r="B2116" s="5">
        <f>TITRES_STAT!C2119</f>
        <v>13.7</v>
      </c>
      <c r="C2116" s="5">
        <f>TITRES_STAT!D2119</f>
        <v>12.141999999999999</v>
      </c>
      <c r="D2116" s="5">
        <f>TITRES_STAT!E2119</f>
        <v>12.635</v>
      </c>
      <c r="E2116" s="2">
        <f t="shared" ref="E2116:E2179" si="132">IF(B2116&gt;B2115, E2115+D2116, IF(B2116&lt;B2115, E2115-D2116, E2115))</f>
        <v>-1888.4129999999989</v>
      </c>
      <c r="F2116" s="5" t="str">
        <f t="shared" si="131"/>
        <v>BULLISH</v>
      </c>
      <c r="G2116" s="5" t="str">
        <f t="shared" si="130"/>
        <v>NEUTRAL</v>
      </c>
      <c r="H2116" s="5" t="str">
        <f t="shared" si="129"/>
        <v>CONFIRMED BULLISH</v>
      </c>
    </row>
    <row r="2117" spans="1:8" ht="13.5" x14ac:dyDescent="0.25">
      <c r="A2117" s="3">
        <f>TITRES_STAT!B2120</f>
        <v>45085</v>
      </c>
      <c r="B2117" s="5">
        <f>TITRES_STAT!C2120</f>
        <v>13.7</v>
      </c>
      <c r="C2117" s="5">
        <f>TITRES_STAT!D2120</f>
        <v>12.141999999999999</v>
      </c>
      <c r="D2117" s="5">
        <f>TITRES_STAT!E2120</f>
        <v>12.53</v>
      </c>
      <c r="E2117" s="2">
        <f t="shared" si="132"/>
        <v>-1888.4129999999989</v>
      </c>
      <c r="F2117" s="5" t="str">
        <f t="shared" si="131"/>
        <v>BULLISH</v>
      </c>
      <c r="G2117" s="5" t="str">
        <f t="shared" si="130"/>
        <v>NEUTRAL</v>
      </c>
      <c r="H2117" s="5" t="str">
        <f t="shared" si="129"/>
        <v>CONFIRMED BULLISH</v>
      </c>
    </row>
    <row r="2118" spans="1:8" ht="13.5" x14ac:dyDescent="0.25">
      <c r="A2118" s="3">
        <f>TITRES_STAT!B2121</f>
        <v>45086</v>
      </c>
      <c r="B2118" s="5">
        <f>TITRES_STAT!C2121</f>
        <v>13.7</v>
      </c>
      <c r="C2118" s="5">
        <f>TITRES_STAT!D2121</f>
        <v>12.141999999999999</v>
      </c>
      <c r="D2118" s="5">
        <f>TITRES_STAT!E2121</f>
        <v>12.414999999999999</v>
      </c>
      <c r="E2118" s="2">
        <f t="shared" si="132"/>
        <v>-1888.4129999999989</v>
      </c>
      <c r="F2118" s="5" t="str">
        <f t="shared" si="131"/>
        <v>BEARISH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45089</v>
      </c>
      <c r="B2119" s="5">
        <f>TITRES_STAT!C2122</f>
        <v>13.42</v>
      </c>
      <c r="C2119" s="5">
        <f>TITRES_STAT!D2122</f>
        <v>11.894</v>
      </c>
      <c r="D2119" s="5">
        <f>TITRES_STAT!E2122</f>
        <v>12.71</v>
      </c>
      <c r="E2119" s="2">
        <f t="shared" si="132"/>
        <v>-1901.1229999999989</v>
      </c>
      <c r="F2119" s="5" t="str">
        <f t="shared" si="131"/>
        <v>BEARISH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CONFIRMED BEARISH</v>
      </c>
    </row>
    <row r="2120" spans="1:8" ht="13.5" x14ac:dyDescent="0.25">
      <c r="A2120" s="3">
        <f>TITRES_STAT!B2123</f>
        <v>45090</v>
      </c>
      <c r="B2120" s="5">
        <f>TITRES_STAT!C2123</f>
        <v>13.85</v>
      </c>
      <c r="C2120" s="5">
        <f>TITRES_STAT!D2123</f>
        <v>12.275</v>
      </c>
      <c r="D2120" s="5">
        <f>TITRES_STAT!E2123</f>
        <v>12.381</v>
      </c>
      <c r="E2120" s="2">
        <f t="shared" si="132"/>
        <v>-1888.7419999999988</v>
      </c>
      <c r="F2120" s="5" t="str">
        <f t="shared" ref="F2120:F2183" si="135">IF(E2120&gt;E2115,"BULLISH",IF(E2120&lt;E2115,"BEARISH","NEUTRAL"))</f>
        <v>BEARISH</v>
      </c>
      <c r="G2120" s="5" t="str">
        <f t="shared" si="134"/>
        <v>NEUTRAL</v>
      </c>
      <c r="H2120" s="5" t="str">
        <f t="shared" si="133"/>
        <v>BEARISH DIVERGENCE</v>
      </c>
    </row>
    <row r="2121" spans="1:8" ht="13.5" x14ac:dyDescent="0.25">
      <c r="A2121" s="3">
        <f>TITRES_STAT!B2124</f>
        <v>45091</v>
      </c>
      <c r="B2121" s="5">
        <f>TITRES_STAT!C2124</f>
        <v>13.84</v>
      </c>
      <c r="C2121" s="5">
        <f>TITRES_STAT!D2124</f>
        <v>12.266</v>
      </c>
      <c r="D2121" s="5">
        <f>TITRES_STAT!E2124</f>
        <v>12.462999999999999</v>
      </c>
      <c r="E2121" s="2">
        <f t="shared" si="132"/>
        <v>-1901.2049999999988</v>
      </c>
      <c r="F2121" s="5" t="str">
        <f t="shared" si="135"/>
        <v>BEARISH</v>
      </c>
      <c r="G2121" s="5" t="str">
        <f t="shared" si="134"/>
        <v>NEUTRAL</v>
      </c>
      <c r="H2121" s="5" t="str">
        <f t="shared" si="133"/>
        <v>BEARISH DIVERGENCE</v>
      </c>
    </row>
    <row r="2122" spans="1:8" ht="13.5" x14ac:dyDescent="0.25">
      <c r="A2122" s="3">
        <f>TITRES_STAT!B2125</f>
        <v>45092</v>
      </c>
      <c r="B2122" s="5">
        <f>TITRES_STAT!C2125</f>
        <v>13.7</v>
      </c>
      <c r="C2122" s="5">
        <f>TITRES_STAT!D2125</f>
        <v>12.141999999999999</v>
      </c>
      <c r="D2122" s="5">
        <f>TITRES_STAT!E2125</f>
        <v>12.763999999999999</v>
      </c>
      <c r="E2122" s="2">
        <f t="shared" si="132"/>
        <v>-1913.9689999999987</v>
      </c>
      <c r="F2122" s="5" t="str">
        <f t="shared" si="135"/>
        <v>BEARISH</v>
      </c>
      <c r="G2122" s="5" t="str">
        <f t="shared" si="134"/>
        <v>NEUTRAL</v>
      </c>
      <c r="H2122" s="5" t="str">
        <f t="shared" si="133"/>
        <v>NEUTRAL</v>
      </c>
    </row>
    <row r="2123" spans="1:8" ht="13.5" x14ac:dyDescent="0.25">
      <c r="A2123" s="3">
        <f>TITRES_STAT!B2126</f>
        <v>45093</v>
      </c>
      <c r="B2123" s="5">
        <f>TITRES_STAT!C2126</f>
        <v>13.85</v>
      </c>
      <c r="C2123" s="5">
        <f>TITRES_STAT!D2126</f>
        <v>12.275</v>
      </c>
      <c r="D2123" s="5">
        <f>TITRES_STAT!E2126</f>
        <v>0</v>
      </c>
      <c r="E2123" s="2">
        <f t="shared" si="132"/>
        <v>-1913.9689999999987</v>
      </c>
      <c r="F2123" s="5" t="str">
        <f t="shared" si="135"/>
        <v>BEARISH</v>
      </c>
      <c r="G2123" s="5" t="str">
        <f t="shared" si="134"/>
        <v>NEUTRAL</v>
      </c>
      <c r="H2123" s="5" t="str">
        <f t="shared" si="133"/>
        <v>BEARISH DIVERGENCE</v>
      </c>
    </row>
    <row r="2124" spans="1:8" ht="13.5" x14ac:dyDescent="0.25">
      <c r="A2124" s="3">
        <f>TITRES_STAT!B2127</f>
        <v>45096</v>
      </c>
      <c r="B2124" s="5">
        <f>TITRES_STAT!C2127</f>
        <v>13.84</v>
      </c>
      <c r="C2124" s="5">
        <f>TITRES_STAT!D2127</f>
        <v>12.266</v>
      </c>
      <c r="D2124" s="5">
        <f>TITRES_STAT!E2127</f>
        <v>12.667999999999999</v>
      </c>
      <c r="E2124" s="2">
        <f t="shared" si="132"/>
        <v>-1926.6369999999986</v>
      </c>
      <c r="F2124" s="5" t="str">
        <f t="shared" si="135"/>
        <v>BEARISH</v>
      </c>
      <c r="G2124" s="5" t="str">
        <f t="shared" si="134"/>
        <v>NEUTRAL</v>
      </c>
      <c r="H2124" s="5" t="str">
        <f t="shared" si="133"/>
        <v>BEARISH DIVERGENCE</v>
      </c>
    </row>
    <row r="2125" spans="1:8" ht="13.5" x14ac:dyDescent="0.25">
      <c r="A2125" s="3">
        <f>TITRES_STAT!B2128</f>
        <v>45097</v>
      </c>
      <c r="B2125" s="5">
        <f>TITRES_STAT!C2128</f>
        <v>13.84</v>
      </c>
      <c r="C2125" s="5">
        <f>TITRES_STAT!D2128</f>
        <v>12.266</v>
      </c>
      <c r="D2125" s="5">
        <f>TITRES_STAT!E2128</f>
        <v>12.47</v>
      </c>
      <c r="E2125" s="2">
        <f t="shared" si="132"/>
        <v>-1926.6369999999986</v>
      </c>
      <c r="F2125" s="5" t="str">
        <f t="shared" si="135"/>
        <v>BEARISH</v>
      </c>
      <c r="G2125" s="5" t="str">
        <f t="shared" si="134"/>
        <v>STRONG</v>
      </c>
      <c r="H2125" s="5" t="str">
        <f t="shared" si="133"/>
        <v>CONFIRMED BEARISH</v>
      </c>
    </row>
    <row r="2126" spans="1:8" ht="13.5" x14ac:dyDescent="0.25">
      <c r="A2126" s="3">
        <f>TITRES_STAT!B2129</f>
        <v>45098</v>
      </c>
      <c r="B2126" s="5">
        <f>TITRES_STAT!C2129</f>
        <v>13.78</v>
      </c>
      <c r="C2126" s="5">
        <f>TITRES_STAT!D2129</f>
        <v>12.212999999999999</v>
      </c>
      <c r="D2126" s="5">
        <f>TITRES_STAT!E2129</f>
        <v>0</v>
      </c>
      <c r="E2126" s="2">
        <f t="shared" si="132"/>
        <v>-1926.6369999999986</v>
      </c>
      <c r="F2126" s="5" t="str">
        <f t="shared" si="135"/>
        <v>BEARISH</v>
      </c>
      <c r="G2126" s="5" t="str">
        <f t="shared" si="134"/>
        <v>NEUTRAL</v>
      </c>
      <c r="H2126" s="5" t="str">
        <f t="shared" si="133"/>
        <v>CONFIRMED BEARISH</v>
      </c>
    </row>
    <row r="2127" spans="1:8" ht="13.5" x14ac:dyDescent="0.25">
      <c r="A2127" s="3">
        <f>TITRES_STAT!B2130</f>
        <v>45099</v>
      </c>
      <c r="B2127" s="5">
        <f>TITRES_STAT!C2130</f>
        <v>13.78</v>
      </c>
      <c r="C2127" s="5">
        <f>TITRES_STAT!D2130</f>
        <v>12.212999999999999</v>
      </c>
      <c r="D2127" s="5">
        <f>TITRES_STAT!E2130</f>
        <v>12.625999999999999</v>
      </c>
      <c r="E2127" s="2">
        <f t="shared" si="132"/>
        <v>-1926.6369999999986</v>
      </c>
      <c r="F2127" s="5" t="str">
        <f t="shared" si="135"/>
        <v>BEARISH</v>
      </c>
      <c r="G2127" s="5" t="str">
        <f t="shared" si="134"/>
        <v>NEUTRAL</v>
      </c>
      <c r="H2127" s="5" t="str">
        <f t="shared" si="133"/>
        <v>BEARISH DIVERGENCE</v>
      </c>
    </row>
    <row r="2128" spans="1:8" ht="13.5" x14ac:dyDescent="0.25">
      <c r="A2128" s="3">
        <f>TITRES_STAT!B2131</f>
        <v>45100</v>
      </c>
      <c r="B2128" s="5">
        <f>TITRES_STAT!C2131</f>
        <v>13.78</v>
      </c>
      <c r="C2128" s="5">
        <f>TITRES_STAT!D2131</f>
        <v>12.212999999999999</v>
      </c>
      <c r="D2128" s="5">
        <f>TITRES_STAT!E2131</f>
        <v>12.436</v>
      </c>
      <c r="E2128" s="2">
        <f t="shared" si="132"/>
        <v>-1926.6369999999986</v>
      </c>
      <c r="F2128" s="5" t="str">
        <f t="shared" si="135"/>
        <v>BEARISH</v>
      </c>
      <c r="G2128" s="5" t="str">
        <f t="shared" si="134"/>
        <v>NEUTRAL</v>
      </c>
      <c r="H2128" s="5" t="str">
        <f t="shared" si="133"/>
        <v>CONFIRMED BEARISH</v>
      </c>
    </row>
    <row r="2129" spans="1:8" ht="13.5" x14ac:dyDescent="0.25">
      <c r="A2129" s="3">
        <f>TITRES_STAT!B2132</f>
        <v>45103</v>
      </c>
      <c r="B2129" s="5">
        <f>TITRES_STAT!C2132</f>
        <v>13.7</v>
      </c>
      <c r="C2129" s="5">
        <f>TITRES_STAT!D2132</f>
        <v>12.141999999999999</v>
      </c>
      <c r="D2129" s="5">
        <f>TITRES_STAT!E2132</f>
        <v>12.709</v>
      </c>
      <c r="E2129" s="2">
        <f t="shared" si="132"/>
        <v>-1939.3459999999986</v>
      </c>
      <c r="F2129" s="5" t="str">
        <f t="shared" si="135"/>
        <v>BEARISH</v>
      </c>
      <c r="G2129" s="5" t="str">
        <f t="shared" si="134"/>
        <v>NEUTRAL</v>
      </c>
      <c r="H2129" s="5" t="str">
        <f t="shared" si="133"/>
        <v>CONFIRMED BEARISH</v>
      </c>
    </row>
    <row r="2130" spans="1:8" ht="13.5" x14ac:dyDescent="0.25">
      <c r="A2130" s="3">
        <f>TITRES_STAT!B2133</f>
        <v>45104</v>
      </c>
      <c r="B2130" s="5">
        <f>TITRES_STAT!C2133</f>
        <v>13.7</v>
      </c>
      <c r="C2130" s="5">
        <f>TITRES_STAT!D2133</f>
        <v>12.141999999999999</v>
      </c>
      <c r="D2130" s="5">
        <f>TITRES_STAT!E2133</f>
        <v>12.507</v>
      </c>
      <c r="E2130" s="2">
        <f t="shared" si="132"/>
        <v>-1939.3459999999986</v>
      </c>
      <c r="F2130" s="5" t="str">
        <f t="shared" si="135"/>
        <v>BEARISH</v>
      </c>
      <c r="G2130" s="5" t="str">
        <f t="shared" si="134"/>
        <v>NEUTRAL</v>
      </c>
      <c r="H2130" s="5" t="str">
        <f t="shared" si="133"/>
        <v>CONFIRMED BEARISH</v>
      </c>
    </row>
    <row r="2131" spans="1:8" ht="13.5" x14ac:dyDescent="0.25">
      <c r="A2131" s="3">
        <f>TITRES_STAT!B2134</f>
        <v>45107</v>
      </c>
      <c r="B2131" s="5">
        <f>TITRES_STAT!C2134</f>
        <v>13.78</v>
      </c>
      <c r="C2131" s="5">
        <f>TITRES_STAT!D2134</f>
        <v>12.212999999999999</v>
      </c>
      <c r="D2131" s="5">
        <f>TITRES_STAT!E2134</f>
        <v>12.561999999999999</v>
      </c>
      <c r="E2131" s="2">
        <f t="shared" si="132"/>
        <v>-1926.7839999999987</v>
      </c>
      <c r="F2131" s="5" t="str">
        <f t="shared" si="135"/>
        <v>BEARISH</v>
      </c>
      <c r="G2131" s="5" t="str">
        <f t="shared" si="134"/>
        <v>NEUTRAL</v>
      </c>
      <c r="H2131" s="5" t="str">
        <f t="shared" si="133"/>
        <v>NEUTRAL</v>
      </c>
    </row>
    <row r="2132" spans="1:8" ht="13.5" x14ac:dyDescent="0.25">
      <c r="A2132" s="3">
        <f>TITRES_STAT!B2135</f>
        <v>45110</v>
      </c>
      <c r="B2132" s="5">
        <f>TITRES_STAT!C2135</f>
        <v>13.75</v>
      </c>
      <c r="C2132" s="5">
        <f>TITRES_STAT!D2135</f>
        <v>12.186</v>
      </c>
      <c r="D2132" s="5">
        <f>TITRES_STAT!E2135</f>
        <v>0</v>
      </c>
      <c r="E2132" s="2">
        <f t="shared" si="132"/>
        <v>-1926.7839999999987</v>
      </c>
      <c r="F2132" s="5" t="str">
        <f t="shared" si="135"/>
        <v>BEARISH</v>
      </c>
      <c r="G2132" s="5" t="str">
        <f t="shared" si="134"/>
        <v>NEUTRAL</v>
      </c>
      <c r="H2132" s="5" t="str">
        <f t="shared" si="133"/>
        <v>CONFIRMED BEARISH</v>
      </c>
    </row>
    <row r="2133" spans="1:8" ht="13.5" x14ac:dyDescent="0.25">
      <c r="A2133" s="3">
        <f>TITRES_STAT!B2136</f>
        <v>45111</v>
      </c>
      <c r="B2133" s="5">
        <f>TITRES_STAT!C2136</f>
        <v>13.75</v>
      </c>
      <c r="C2133" s="5">
        <f>TITRES_STAT!D2136</f>
        <v>12.186</v>
      </c>
      <c r="D2133" s="5">
        <f>TITRES_STAT!E2136</f>
        <v>12.552</v>
      </c>
      <c r="E2133" s="2">
        <f t="shared" si="132"/>
        <v>-1926.7839999999987</v>
      </c>
      <c r="F2133" s="5" t="str">
        <f t="shared" si="135"/>
        <v>BEARISH</v>
      </c>
      <c r="G2133" s="5" t="str">
        <f t="shared" si="134"/>
        <v>NEUTRAL</v>
      </c>
      <c r="H2133" s="5" t="str">
        <f t="shared" si="133"/>
        <v>CONFIRMED BEARISH</v>
      </c>
    </row>
    <row r="2134" spans="1:8" ht="13.5" x14ac:dyDescent="0.25">
      <c r="A2134" s="3">
        <f>TITRES_STAT!B2137</f>
        <v>45112</v>
      </c>
      <c r="B2134" s="5">
        <f>TITRES_STAT!C2137</f>
        <v>13.75</v>
      </c>
      <c r="C2134" s="5">
        <f>TITRES_STAT!D2137</f>
        <v>12.186</v>
      </c>
      <c r="D2134" s="5">
        <f>TITRES_STAT!E2137</f>
        <v>12.552</v>
      </c>
      <c r="E2134" s="2">
        <f t="shared" si="132"/>
        <v>-1926.7839999999987</v>
      </c>
      <c r="F2134" s="5" t="str">
        <f t="shared" si="135"/>
        <v>BULLISH</v>
      </c>
      <c r="G2134" s="5" t="str">
        <f t="shared" si="134"/>
        <v>NEUTRAL</v>
      </c>
      <c r="H2134" s="5" t="str">
        <f t="shared" si="133"/>
        <v>CONFIRMED BULLISH</v>
      </c>
    </row>
    <row r="2135" spans="1:8" ht="13.5" x14ac:dyDescent="0.25">
      <c r="A2135" s="3">
        <f>TITRES_STAT!B2138</f>
        <v>45113</v>
      </c>
      <c r="B2135" s="5">
        <f>TITRES_STAT!C2138</f>
        <v>13.61</v>
      </c>
      <c r="C2135" s="5">
        <f>TITRES_STAT!D2138</f>
        <v>12.061999999999999</v>
      </c>
      <c r="D2135" s="5">
        <f>TITRES_STAT!E2138</f>
        <v>12.468999999999999</v>
      </c>
      <c r="E2135" s="2">
        <f t="shared" si="132"/>
        <v>-1939.2529999999988</v>
      </c>
      <c r="F2135" s="5" t="str">
        <f t="shared" si="135"/>
        <v>BULLISH</v>
      </c>
      <c r="G2135" s="5" t="str">
        <f t="shared" si="134"/>
        <v>NEUTRAL</v>
      </c>
      <c r="H2135" s="5" t="str">
        <f t="shared" si="133"/>
        <v>BULLISH DIVERGENCE</v>
      </c>
    </row>
    <row r="2136" spans="1:8" ht="13.5" x14ac:dyDescent="0.25">
      <c r="A2136" s="3">
        <f>TITRES_STAT!B2139</f>
        <v>45114</v>
      </c>
      <c r="B2136" s="5">
        <f>TITRES_STAT!C2139</f>
        <v>13.73</v>
      </c>
      <c r="C2136" s="5">
        <f>TITRES_STAT!D2139</f>
        <v>12.167999999999999</v>
      </c>
      <c r="D2136" s="5">
        <f>TITRES_STAT!E2139</f>
        <v>12.571</v>
      </c>
      <c r="E2136" s="2">
        <f t="shared" si="132"/>
        <v>-1926.6819999999989</v>
      </c>
      <c r="F2136" s="5" t="str">
        <f t="shared" si="135"/>
        <v>BULLISH</v>
      </c>
      <c r="G2136" s="5" t="str">
        <f t="shared" si="134"/>
        <v>NEUTRAL</v>
      </c>
      <c r="H2136" s="5" t="str">
        <f t="shared" si="133"/>
        <v>BULLISH DIVERGENCE</v>
      </c>
    </row>
    <row r="2137" spans="1:8" ht="13.5" x14ac:dyDescent="0.25">
      <c r="A2137" s="3">
        <f>TITRES_STAT!B2140</f>
        <v>45117</v>
      </c>
      <c r="B2137" s="5">
        <f>TITRES_STAT!C2140</f>
        <v>13.73</v>
      </c>
      <c r="C2137" s="5">
        <f>TITRES_STAT!D2140</f>
        <v>12.167999999999999</v>
      </c>
      <c r="D2137" s="5">
        <f>TITRES_STAT!E2140</f>
        <v>0</v>
      </c>
      <c r="E2137" s="2">
        <f t="shared" si="132"/>
        <v>-1926.6819999999989</v>
      </c>
      <c r="F2137" s="5" t="str">
        <f t="shared" si="135"/>
        <v>BULLISH</v>
      </c>
      <c r="G2137" s="5" t="str">
        <f t="shared" si="134"/>
        <v>NEUTRAL</v>
      </c>
      <c r="H2137" s="5" t="str">
        <f t="shared" si="133"/>
        <v>BULLISH DIVERGENCE</v>
      </c>
    </row>
    <row r="2138" spans="1:8" ht="13.5" x14ac:dyDescent="0.25">
      <c r="A2138" s="3">
        <f>TITRES_STAT!B2141</f>
        <v>45118</v>
      </c>
      <c r="B2138" s="5">
        <f>TITRES_STAT!C2141</f>
        <v>13.75</v>
      </c>
      <c r="C2138" s="5">
        <f>TITRES_STAT!D2141</f>
        <v>12.186</v>
      </c>
      <c r="D2138" s="5">
        <f>TITRES_STAT!E2141</f>
        <v>12.726000000000001</v>
      </c>
      <c r="E2138" s="2">
        <f t="shared" si="132"/>
        <v>-1913.9559999999988</v>
      </c>
      <c r="F2138" s="5" t="str">
        <f t="shared" si="135"/>
        <v>BULLISH</v>
      </c>
      <c r="G2138" s="5" t="str">
        <f t="shared" si="134"/>
        <v>NEUTRAL</v>
      </c>
      <c r="H2138" s="5" t="str">
        <f t="shared" si="133"/>
        <v>NEUTRAL</v>
      </c>
    </row>
    <row r="2139" spans="1:8" ht="13.5" x14ac:dyDescent="0.25">
      <c r="A2139" s="3">
        <f>TITRES_STAT!B2142</f>
        <v>45119</v>
      </c>
      <c r="B2139" s="5">
        <f>TITRES_STAT!C2142</f>
        <v>13.75</v>
      </c>
      <c r="C2139" s="5">
        <f>TITRES_STAT!D2142</f>
        <v>12.186</v>
      </c>
      <c r="D2139" s="5">
        <f>TITRES_STAT!E2142</f>
        <v>12.683</v>
      </c>
      <c r="E2139" s="2">
        <f t="shared" si="132"/>
        <v>-1913.9559999999988</v>
      </c>
      <c r="F2139" s="5" t="str">
        <f t="shared" si="135"/>
        <v>BULLISH</v>
      </c>
      <c r="G2139" s="5" t="str">
        <f t="shared" si="134"/>
        <v>NEUTRAL</v>
      </c>
      <c r="H2139" s="5" t="str">
        <f t="shared" si="133"/>
        <v>NEUTRAL</v>
      </c>
    </row>
    <row r="2140" spans="1:8" ht="13.5" x14ac:dyDescent="0.25">
      <c r="A2140" s="3">
        <f>TITRES_STAT!B2143</f>
        <v>45120</v>
      </c>
      <c r="B2140" s="5">
        <f>TITRES_STAT!C2143</f>
        <v>13.75</v>
      </c>
      <c r="C2140" s="5">
        <f>TITRES_STAT!D2143</f>
        <v>12.186</v>
      </c>
      <c r="D2140" s="5">
        <f>TITRES_STAT!E2143</f>
        <v>0</v>
      </c>
      <c r="E2140" s="2">
        <f t="shared" si="132"/>
        <v>-1913.9559999999988</v>
      </c>
      <c r="F2140" s="5" t="str">
        <f t="shared" si="135"/>
        <v>BULLISH</v>
      </c>
      <c r="G2140" s="5" t="str">
        <f t="shared" si="134"/>
        <v>NEUTRAL</v>
      </c>
      <c r="H2140" s="5" t="str">
        <f t="shared" si="133"/>
        <v>CONFIRMED BULLISH</v>
      </c>
    </row>
    <row r="2141" spans="1:8" ht="13.5" x14ac:dyDescent="0.25">
      <c r="A2141" s="3">
        <f>TITRES_STAT!B2144</f>
        <v>45121</v>
      </c>
      <c r="B2141" s="5">
        <f>TITRES_STAT!C2144</f>
        <v>13.8</v>
      </c>
      <c r="C2141" s="5">
        <f>TITRES_STAT!D2144</f>
        <v>12.231</v>
      </c>
      <c r="D2141" s="5">
        <f>TITRES_STAT!E2144</f>
        <v>0</v>
      </c>
      <c r="E2141" s="2">
        <f t="shared" si="132"/>
        <v>-1913.9559999999988</v>
      </c>
      <c r="F2141" s="5" t="str">
        <f t="shared" si="135"/>
        <v>BULLISH</v>
      </c>
      <c r="G2141" s="5" t="str">
        <f t="shared" si="134"/>
        <v>NEUTRAL</v>
      </c>
      <c r="H2141" s="5" t="str">
        <f t="shared" si="133"/>
        <v>CONFIRMED BULLISH</v>
      </c>
    </row>
    <row r="2142" spans="1:8" ht="13.5" x14ac:dyDescent="0.25">
      <c r="A2142" s="3">
        <f>TITRES_STAT!B2145</f>
        <v>45124</v>
      </c>
      <c r="B2142" s="5">
        <f>TITRES_STAT!C2145</f>
        <v>13.8</v>
      </c>
      <c r="C2142" s="5">
        <f>TITRES_STAT!D2145</f>
        <v>12.231</v>
      </c>
      <c r="D2142" s="5">
        <f>TITRES_STAT!E2145</f>
        <v>12.709</v>
      </c>
      <c r="E2142" s="2">
        <f t="shared" si="132"/>
        <v>-1913.9559999999988</v>
      </c>
      <c r="F2142" s="5" t="str">
        <f t="shared" si="135"/>
        <v>BULLISH</v>
      </c>
      <c r="G2142" s="5" t="str">
        <f t="shared" si="134"/>
        <v>NEUTRAL</v>
      </c>
      <c r="H2142" s="5" t="str">
        <f t="shared" si="133"/>
        <v>CONFIRMED BULLISH</v>
      </c>
    </row>
    <row r="2143" spans="1:8" ht="13.5" x14ac:dyDescent="0.25">
      <c r="A2143" s="3">
        <f>TITRES_STAT!B2146</f>
        <v>45125</v>
      </c>
      <c r="B2143" s="5">
        <f>TITRES_STAT!C2146</f>
        <v>13.8</v>
      </c>
      <c r="C2143" s="5">
        <f>TITRES_STAT!D2146</f>
        <v>12.231</v>
      </c>
      <c r="D2143" s="5">
        <f>TITRES_STAT!E2146</f>
        <v>12.718</v>
      </c>
      <c r="E2143" s="2">
        <f t="shared" si="132"/>
        <v>-1913.9559999999988</v>
      </c>
      <c r="F2143" s="5" t="str">
        <f t="shared" si="135"/>
        <v>NEUTRAL</v>
      </c>
      <c r="G2143" s="5" t="str">
        <f t="shared" si="134"/>
        <v>NEUTRAL</v>
      </c>
      <c r="H2143" s="5" t="str">
        <f t="shared" si="133"/>
        <v>NEUTRAL</v>
      </c>
    </row>
    <row r="2144" spans="1:8" ht="13.5" x14ac:dyDescent="0.25">
      <c r="A2144" s="3">
        <f>TITRES_STAT!B2147</f>
        <v>45127</v>
      </c>
      <c r="B2144" s="5">
        <f>TITRES_STAT!C2147</f>
        <v>13.78</v>
      </c>
      <c r="C2144" s="5">
        <f>TITRES_STAT!D2147</f>
        <v>12.212999999999999</v>
      </c>
      <c r="D2144" s="5">
        <f>TITRES_STAT!E2147</f>
        <v>12.72</v>
      </c>
      <c r="E2144" s="2">
        <f t="shared" si="132"/>
        <v>-1926.6759999999988</v>
      </c>
      <c r="F2144" s="5" t="str">
        <f t="shared" si="135"/>
        <v>BEARISH</v>
      </c>
      <c r="G2144" s="5" t="str">
        <f t="shared" si="134"/>
        <v>NEUTRAL</v>
      </c>
      <c r="H2144" s="5" t="str">
        <f t="shared" si="133"/>
        <v>BEARISH DIVERGENCE</v>
      </c>
    </row>
    <row r="2145" spans="1:8" ht="13.5" x14ac:dyDescent="0.25">
      <c r="A2145" s="3">
        <f>TITRES_STAT!B2148</f>
        <v>45128</v>
      </c>
      <c r="B2145" s="5">
        <f>TITRES_STAT!C2148</f>
        <v>13.79</v>
      </c>
      <c r="C2145" s="5">
        <f>TITRES_STAT!D2148</f>
        <v>12.222</v>
      </c>
      <c r="D2145" s="5">
        <f>TITRES_STAT!E2148</f>
        <v>12.478999999999999</v>
      </c>
      <c r="E2145" s="2">
        <f t="shared" si="132"/>
        <v>-1914.1969999999988</v>
      </c>
      <c r="F2145" s="5" t="str">
        <f t="shared" si="135"/>
        <v>BEARISH</v>
      </c>
      <c r="G2145" s="5" t="str">
        <f t="shared" si="134"/>
        <v>NEUTRAL</v>
      </c>
      <c r="H2145" s="5" t="str">
        <f t="shared" si="133"/>
        <v>BEARISH DIVERGENCE</v>
      </c>
    </row>
    <row r="2146" spans="1:8" ht="13.5" x14ac:dyDescent="0.25">
      <c r="A2146" s="3">
        <f>TITRES_STAT!B2149</f>
        <v>45131</v>
      </c>
      <c r="B2146" s="5">
        <f>TITRES_STAT!C2149</f>
        <v>13.79</v>
      </c>
      <c r="C2146" s="5">
        <f>TITRES_STAT!D2149</f>
        <v>12.222</v>
      </c>
      <c r="D2146" s="5">
        <f>TITRES_STAT!E2149</f>
        <v>0</v>
      </c>
      <c r="E2146" s="2">
        <f t="shared" si="132"/>
        <v>-1914.1969999999988</v>
      </c>
      <c r="F2146" s="5" t="str">
        <f t="shared" si="135"/>
        <v>BEARISH</v>
      </c>
      <c r="G2146" s="5" t="str">
        <f t="shared" si="134"/>
        <v>NEUTRAL</v>
      </c>
      <c r="H2146" s="5" t="str">
        <f t="shared" si="133"/>
        <v>CONFIRMED BEARISH</v>
      </c>
    </row>
    <row r="2147" spans="1:8" ht="13.5" x14ac:dyDescent="0.25">
      <c r="A2147" s="3">
        <f>TITRES_STAT!B2150</f>
        <v>45133</v>
      </c>
      <c r="B2147" s="5">
        <f>TITRES_STAT!C2150</f>
        <v>13.82</v>
      </c>
      <c r="C2147" s="5">
        <f>TITRES_STAT!D2150</f>
        <v>12.247999999999999</v>
      </c>
      <c r="D2147" s="5">
        <f>TITRES_STAT!E2150</f>
        <v>0</v>
      </c>
      <c r="E2147" s="2">
        <f t="shared" si="132"/>
        <v>-1914.1969999999988</v>
      </c>
      <c r="F2147" s="5" t="str">
        <f t="shared" si="135"/>
        <v>BEARISH</v>
      </c>
      <c r="G2147" s="5" t="str">
        <f t="shared" si="134"/>
        <v>NEUTRAL</v>
      </c>
      <c r="H2147" s="5" t="str">
        <f t="shared" si="133"/>
        <v>BEARISH DIVERGENCE</v>
      </c>
    </row>
    <row r="2148" spans="1:8" ht="13.5" x14ac:dyDescent="0.25">
      <c r="A2148" s="3">
        <f>TITRES_STAT!B2151</f>
        <v>45134</v>
      </c>
      <c r="B2148" s="5">
        <f>TITRES_STAT!C2151</f>
        <v>13.82</v>
      </c>
      <c r="C2148" s="5">
        <f>TITRES_STAT!D2151</f>
        <v>12.247999999999999</v>
      </c>
      <c r="D2148" s="5">
        <f>TITRES_STAT!E2151</f>
        <v>12.736000000000001</v>
      </c>
      <c r="E2148" s="2">
        <f t="shared" si="132"/>
        <v>-1914.1969999999988</v>
      </c>
      <c r="F2148" s="5" t="str">
        <f t="shared" si="135"/>
        <v>BEARISH</v>
      </c>
      <c r="G2148" s="5" t="str">
        <f t="shared" si="134"/>
        <v>NEUTRAL</v>
      </c>
      <c r="H2148" s="5" t="str">
        <f t="shared" si="133"/>
        <v>BEARISH DIVERGENCE</v>
      </c>
    </row>
    <row r="2149" spans="1:8" ht="13.5" x14ac:dyDescent="0.25">
      <c r="A2149" s="3">
        <f>TITRES_STAT!B2152</f>
        <v>45135</v>
      </c>
      <c r="B2149" s="5">
        <f>TITRES_STAT!C2152</f>
        <v>13.82</v>
      </c>
      <c r="C2149" s="5">
        <f>TITRES_STAT!D2152</f>
        <v>12.247999999999999</v>
      </c>
      <c r="D2149" s="5">
        <f>TITRES_STAT!E2152</f>
        <v>0</v>
      </c>
      <c r="E2149" s="2">
        <f t="shared" si="132"/>
        <v>-1914.1969999999988</v>
      </c>
      <c r="F2149" s="5" t="str">
        <f t="shared" si="135"/>
        <v>BULLISH</v>
      </c>
      <c r="G2149" s="5" t="str">
        <f t="shared" si="134"/>
        <v>NEUTRAL</v>
      </c>
      <c r="H2149" s="5" t="str">
        <f t="shared" si="133"/>
        <v>CONFIRMED BULLISH</v>
      </c>
    </row>
    <row r="2150" spans="1:8" ht="13.5" x14ac:dyDescent="0.25">
      <c r="A2150" s="3">
        <f>TITRES_STAT!B2153</f>
        <v>45138</v>
      </c>
      <c r="B2150" s="5">
        <f>TITRES_STAT!C2153</f>
        <v>13.81</v>
      </c>
      <c r="C2150" s="5">
        <f>TITRES_STAT!D2153</f>
        <v>12.239000000000001</v>
      </c>
      <c r="D2150" s="5">
        <f>TITRES_STAT!E2153</f>
        <v>0</v>
      </c>
      <c r="E2150" s="2">
        <f t="shared" si="132"/>
        <v>-1914.1969999999988</v>
      </c>
      <c r="F2150" s="5" t="str">
        <f t="shared" si="135"/>
        <v>NEUTRAL</v>
      </c>
      <c r="G2150" s="5" t="str">
        <f t="shared" si="134"/>
        <v>NEUTRAL</v>
      </c>
      <c r="H2150" s="5" t="str">
        <f t="shared" si="133"/>
        <v>NEUTRAL</v>
      </c>
    </row>
    <row r="2151" spans="1:8" ht="13.5" x14ac:dyDescent="0.25">
      <c r="A2151" s="3">
        <f>TITRES_STAT!B2154</f>
        <v>45139</v>
      </c>
      <c r="B2151" s="5">
        <f>TITRES_STAT!C2154</f>
        <v>13.81</v>
      </c>
      <c r="C2151" s="5">
        <f>TITRES_STAT!D2154</f>
        <v>12.239000000000001</v>
      </c>
      <c r="D2151" s="5">
        <f>TITRES_STAT!E2154</f>
        <v>12.462999999999999</v>
      </c>
      <c r="E2151" s="2">
        <f t="shared" si="132"/>
        <v>-1914.1969999999988</v>
      </c>
      <c r="F2151" s="5" t="str">
        <f t="shared" si="135"/>
        <v>NEUTRAL</v>
      </c>
      <c r="G2151" s="5" t="str">
        <f t="shared" si="134"/>
        <v>NEUTRAL</v>
      </c>
      <c r="H2151" s="5" t="str">
        <f t="shared" si="133"/>
        <v>NEUTRAL</v>
      </c>
    </row>
    <row r="2152" spans="1:8" ht="13.5" x14ac:dyDescent="0.25">
      <c r="A2152" s="3">
        <f>TITRES_STAT!B2155</f>
        <v>45140</v>
      </c>
      <c r="B2152" s="5">
        <f>TITRES_STAT!C2155</f>
        <v>13.81</v>
      </c>
      <c r="C2152" s="5">
        <f>TITRES_STAT!D2155</f>
        <v>12.239000000000001</v>
      </c>
      <c r="D2152" s="5">
        <f>TITRES_STAT!E2155</f>
        <v>0</v>
      </c>
      <c r="E2152" s="2">
        <f t="shared" si="132"/>
        <v>-1914.1969999999988</v>
      </c>
      <c r="F2152" s="5" t="str">
        <f t="shared" si="135"/>
        <v>NEUTRAL</v>
      </c>
      <c r="G2152" s="5" t="str">
        <f t="shared" si="134"/>
        <v>NEUTRAL</v>
      </c>
      <c r="H2152" s="5" t="str">
        <f t="shared" si="133"/>
        <v>NEUTRAL</v>
      </c>
    </row>
    <row r="2153" spans="1:8" ht="13.5" x14ac:dyDescent="0.25">
      <c r="A2153" s="3">
        <f>TITRES_STAT!B2156</f>
        <v>45141</v>
      </c>
      <c r="B2153" s="5">
        <f>TITRES_STAT!C2156</f>
        <v>13.5</v>
      </c>
      <c r="C2153" s="5">
        <f>TITRES_STAT!D2156</f>
        <v>11.965</v>
      </c>
      <c r="D2153" s="5">
        <f>TITRES_STAT!E2156</f>
        <v>0</v>
      </c>
      <c r="E2153" s="2">
        <f t="shared" si="132"/>
        <v>-1914.1969999999988</v>
      </c>
      <c r="F2153" s="5" t="str">
        <f t="shared" si="135"/>
        <v>NEUTRAL</v>
      </c>
      <c r="G2153" s="5" t="str">
        <f t="shared" si="134"/>
        <v>NEUTRAL</v>
      </c>
      <c r="H2153" s="5" t="str">
        <f t="shared" si="133"/>
        <v>NEUTRAL</v>
      </c>
    </row>
    <row r="2154" spans="1:8" ht="13.5" x14ac:dyDescent="0.25">
      <c r="A2154" s="3">
        <f>TITRES_STAT!B2157</f>
        <v>45142</v>
      </c>
      <c r="B2154" s="5">
        <f>TITRES_STAT!C2157</f>
        <v>13.5</v>
      </c>
      <c r="C2154" s="5">
        <f>TITRES_STAT!D2157</f>
        <v>11.965</v>
      </c>
      <c r="D2154" s="5">
        <f>TITRES_STAT!E2157</f>
        <v>0</v>
      </c>
      <c r="E2154" s="2">
        <f t="shared" si="132"/>
        <v>-1914.1969999999988</v>
      </c>
      <c r="F2154" s="5" t="str">
        <f t="shared" si="135"/>
        <v>NEUTRAL</v>
      </c>
      <c r="G2154" s="5" t="str">
        <f t="shared" si="134"/>
        <v>NEUTRAL</v>
      </c>
      <c r="H2154" s="5" t="str">
        <f t="shared" si="133"/>
        <v>NEUTRAL</v>
      </c>
    </row>
    <row r="2155" spans="1:8" ht="13.5" x14ac:dyDescent="0.25">
      <c r="A2155" s="3">
        <f>TITRES_STAT!B2158</f>
        <v>45145</v>
      </c>
      <c r="B2155" s="5">
        <f>TITRES_STAT!C2158</f>
        <v>13.5</v>
      </c>
      <c r="C2155" s="5">
        <f>TITRES_STAT!D2158</f>
        <v>11.965</v>
      </c>
      <c r="D2155" s="5">
        <f>TITRES_STAT!E2158</f>
        <v>0</v>
      </c>
      <c r="E2155" s="2">
        <f t="shared" si="132"/>
        <v>-1914.1969999999988</v>
      </c>
      <c r="F2155" s="5" t="str">
        <f t="shared" si="135"/>
        <v>NEUTRAL</v>
      </c>
      <c r="G2155" s="5" t="str">
        <f t="shared" si="134"/>
        <v>NEUTRAL</v>
      </c>
      <c r="H2155" s="5" t="str">
        <f t="shared" si="133"/>
        <v>NEUTRAL</v>
      </c>
    </row>
    <row r="2156" spans="1:8" ht="13.5" x14ac:dyDescent="0.25">
      <c r="A2156" s="3">
        <f>TITRES_STAT!B2159</f>
        <v>45146</v>
      </c>
      <c r="B2156" s="5">
        <f>TITRES_STAT!C2159</f>
        <v>13.5</v>
      </c>
      <c r="C2156" s="5">
        <f>TITRES_STAT!D2159</f>
        <v>11.965</v>
      </c>
      <c r="D2156" s="5">
        <f>TITRES_STAT!E2159</f>
        <v>12.404</v>
      </c>
      <c r="E2156" s="2">
        <f t="shared" si="132"/>
        <v>-1914.1969999999988</v>
      </c>
      <c r="F2156" s="5" t="str">
        <f t="shared" si="135"/>
        <v>NEUTRAL</v>
      </c>
      <c r="G2156" s="5" t="str">
        <f t="shared" si="134"/>
        <v>NEUTRAL</v>
      </c>
      <c r="H2156" s="5" t="str">
        <f t="shared" si="133"/>
        <v>NEUTRAL</v>
      </c>
    </row>
    <row r="2157" spans="1:8" ht="13.5" x14ac:dyDescent="0.25">
      <c r="A2157" s="3">
        <f>TITRES_STAT!B2160</f>
        <v>45147</v>
      </c>
      <c r="B2157" s="5">
        <f>TITRES_STAT!C2160</f>
        <v>13.5</v>
      </c>
      <c r="C2157" s="5">
        <f>TITRES_STAT!D2160</f>
        <v>11.965</v>
      </c>
      <c r="D2157" s="5">
        <f>TITRES_STAT!E2160</f>
        <v>12.089</v>
      </c>
      <c r="E2157" s="2">
        <f t="shared" si="132"/>
        <v>-1914.1969999999988</v>
      </c>
      <c r="F2157" s="5" t="str">
        <f t="shared" si="135"/>
        <v>NEUTRAL</v>
      </c>
      <c r="G2157" s="5" t="str">
        <f t="shared" si="134"/>
        <v>NEUTRAL</v>
      </c>
      <c r="H2157" s="5" t="str">
        <f t="shared" si="133"/>
        <v>NEUTRAL</v>
      </c>
    </row>
    <row r="2158" spans="1:8" ht="13.5" x14ac:dyDescent="0.25">
      <c r="A2158" s="3">
        <f>TITRES_STAT!B2161</f>
        <v>45148</v>
      </c>
      <c r="B2158" s="5">
        <f>TITRES_STAT!C2161</f>
        <v>13.45</v>
      </c>
      <c r="C2158" s="5">
        <f>TITRES_STAT!D2161</f>
        <v>11.92</v>
      </c>
      <c r="D2158" s="5">
        <f>TITRES_STAT!E2161</f>
        <v>0</v>
      </c>
      <c r="E2158" s="2">
        <f t="shared" si="132"/>
        <v>-1914.1969999999988</v>
      </c>
      <c r="F2158" s="5" t="str">
        <f t="shared" si="135"/>
        <v>NEUTRAL</v>
      </c>
      <c r="G2158" s="5" t="str">
        <f t="shared" si="134"/>
        <v>NEUTRAL</v>
      </c>
      <c r="H2158" s="5" t="str">
        <f t="shared" si="133"/>
        <v>NEUTRAL</v>
      </c>
    </row>
    <row r="2159" spans="1:8" ht="13.5" x14ac:dyDescent="0.25">
      <c r="A2159" s="3">
        <f>TITRES_STAT!B2162</f>
        <v>45149</v>
      </c>
      <c r="B2159" s="5">
        <f>TITRES_STAT!C2162</f>
        <v>13.39</v>
      </c>
      <c r="C2159" s="5">
        <f>TITRES_STAT!D2162</f>
        <v>11.867000000000001</v>
      </c>
      <c r="D2159" s="5">
        <f>TITRES_STAT!E2162</f>
        <v>12.395</v>
      </c>
      <c r="E2159" s="2">
        <f t="shared" si="132"/>
        <v>-1926.5919999999987</v>
      </c>
      <c r="F2159" s="5" t="str">
        <f t="shared" si="135"/>
        <v>BEARISH</v>
      </c>
      <c r="G2159" s="5" t="str">
        <f t="shared" si="134"/>
        <v>NEUTRAL</v>
      </c>
      <c r="H2159" s="5" t="str">
        <f t="shared" si="133"/>
        <v>CONFIRMED BEARISH</v>
      </c>
    </row>
    <row r="2160" spans="1:8" ht="13.5" x14ac:dyDescent="0.25">
      <c r="A2160" s="3">
        <f>TITRES_STAT!B2163</f>
        <v>45152</v>
      </c>
      <c r="B2160" s="5">
        <f>TITRES_STAT!C2163</f>
        <v>13.39</v>
      </c>
      <c r="C2160" s="5">
        <f>TITRES_STAT!D2163</f>
        <v>11.867000000000001</v>
      </c>
      <c r="D2160" s="5">
        <f>TITRES_STAT!E2163</f>
        <v>12.256</v>
      </c>
      <c r="E2160" s="2">
        <f t="shared" si="132"/>
        <v>-1926.5919999999987</v>
      </c>
      <c r="F2160" s="5" t="str">
        <f t="shared" si="135"/>
        <v>BEARISH</v>
      </c>
      <c r="G2160" s="5" t="str">
        <f t="shared" si="134"/>
        <v>NEUTRAL</v>
      </c>
      <c r="H2160" s="5" t="str">
        <f t="shared" si="133"/>
        <v>CONFIRMED BEARISH</v>
      </c>
    </row>
    <row r="2161" spans="1:8" ht="13.5" x14ac:dyDescent="0.25">
      <c r="A2161" s="3">
        <f>TITRES_STAT!B2164</f>
        <v>45153</v>
      </c>
      <c r="B2161" s="5">
        <f>TITRES_STAT!C2164</f>
        <v>13.44</v>
      </c>
      <c r="C2161" s="5">
        <f>TITRES_STAT!D2164</f>
        <v>11.911</v>
      </c>
      <c r="D2161" s="5">
        <f>TITRES_STAT!E2164</f>
        <v>12.173999999999999</v>
      </c>
      <c r="E2161" s="2">
        <f t="shared" si="132"/>
        <v>-1914.4179999999988</v>
      </c>
      <c r="F2161" s="5" t="str">
        <f t="shared" si="135"/>
        <v>BEARISH</v>
      </c>
      <c r="G2161" s="5" t="str">
        <f t="shared" si="134"/>
        <v>NEUTRAL</v>
      </c>
      <c r="H2161" s="5" t="str">
        <f t="shared" si="133"/>
        <v>CONFIRMED BEARISH</v>
      </c>
    </row>
    <row r="2162" spans="1:8" ht="13.5" x14ac:dyDescent="0.25">
      <c r="A2162" s="3">
        <f>TITRES_STAT!B2165</f>
        <v>45154</v>
      </c>
      <c r="B2162" s="5">
        <f>TITRES_STAT!C2165</f>
        <v>13.2</v>
      </c>
      <c r="C2162" s="5">
        <f>TITRES_STAT!D2165</f>
        <v>11.699</v>
      </c>
      <c r="D2162" s="5">
        <f>TITRES_STAT!E2165</f>
        <v>12.084</v>
      </c>
      <c r="E2162" s="2">
        <f t="shared" si="132"/>
        <v>-1926.5019999999988</v>
      </c>
      <c r="F2162" s="5" t="str">
        <f t="shared" si="135"/>
        <v>BEARISH</v>
      </c>
      <c r="G2162" s="5" t="str">
        <f t="shared" si="134"/>
        <v>NEUTRAL</v>
      </c>
      <c r="H2162" s="5" t="str">
        <f t="shared" si="133"/>
        <v>CONFIRMED BEARISH</v>
      </c>
    </row>
    <row r="2163" spans="1:8" ht="13.5" x14ac:dyDescent="0.25">
      <c r="A2163" s="3">
        <f>TITRES_STAT!B2166</f>
        <v>45155</v>
      </c>
      <c r="B2163" s="5">
        <f>TITRES_STAT!C2166</f>
        <v>13.2</v>
      </c>
      <c r="C2163" s="5">
        <f>TITRES_STAT!D2166</f>
        <v>11.699</v>
      </c>
      <c r="D2163" s="5">
        <f>TITRES_STAT!E2166</f>
        <v>0</v>
      </c>
      <c r="E2163" s="2">
        <f t="shared" si="132"/>
        <v>-1926.5019999999988</v>
      </c>
      <c r="F2163" s="5" t="str">
        <f t="shared" si="135"/>
        <v>BEARISH</v>
      </c>
      <c r="G2163" s="5" t="str">
        <f t="shared" si="134"/>
        <v>NEUTRAL</v>
      </c>
      <c r="H2163" s="5" t="str">
        <f t="shared" si="133"/>
        <v>CONFIRMED BEARISH</v>
      </c>
    </row>
    <row r="2164" spans="1:8" ht="13.5" x14ac:dyDescent="0.25">
      <c r="A2164" s="3">
        <f>TITRES_STAT!B2167</f>
        <v>45156</v>
      </c>
      <c r="B2164" s="5">
        <f>TITRES_STAT!C2167</f>
        <v>13.26</v>
      </c>
      <c r="C2164" s="5">
        <f>TITRES_STAT!D2167</f>
        <v>11.752000000000001</v>
      </c>
      <c r="D2164" s="5">
        <f>TITRES_STAT!E2167</f>
        <v>12.157</v>
      </c>
      <c r="E2164" s="2">
        <f t="shared" si="132"/>
        <v>-1914.3449999999989</v>
      </c>
      <c r="F2164" s="5" t="str">
        <f t="shared" si="135"/>
        <v>BULLISH</v>
      </c>
      <c r="G2164" s="5" t="str">
        <f t="shared" si="134"/>
        <v>NEUTRAL</v>
      </c>
      <c r="H2164" s="5" t="str">
        <f t="shared" si="133"/>
        <v>BULLISH DIVERGENCE</v>
      </c>
    </row>
    <row r="2165" spans="1:8" ht="13.5" x14ac:dyDescent="0.25">
      <c r="A2165" s="3">
        <f>TITRES_STAT!B2168</f>
        <v>45159</v>
      </c>
      <c r="B2165" s="5">
        <f>TITRES_STAT!C2168</f>
        <v>13.26</v>
      </c>
      <c r="C2165" s="5">
        <f>TITRES_STAT!D2168</f>
        <v>11.752000000000001</v>
      </c>
      <c r="D2165" s="5">
        <f>TITRES_STAT!E2168</f>
        <v>12.071999999999999</v>
      </c>
      <c r="E2165" s="2">
        <f t="shared" si="132"/>
        <v>-1914.3449999999989</v>
      </c>
      <c r="F2165" s="5" t="str">
        <f t="shared" si="135"/>
        <v>BULLISH</v>
      </c>
      <c r="G2165" s="5" t="str">
        <f t="shared" si="134"/>
        <v>NEUTRAL</v>
      </c>
      <c r="H2165" s="5" t="str">
        <f t="shared" si="133"/>
        <v>BULLISH DIVERGENCE</v>
      </c>
    </row>
    <row r="2166" spans="1:8" ht="13.5" x14ac:dyDescent="0.25">
      <c r="A2166" s="3">
        <f>TITRES_STAT!B2169</f>
        <v>45160</v>
      </c>
      <c r="B2166" s="5">
        <f>TITRES_STAT!C2169</f>
        <v>13.18</v>
      </c>
      <c r="C2166" s="5">
        <f>TITRES_STAT!D2169</f>
        <v>11.680999999999999</v>
      </c>
      <c r="D2166" s="5">
        <f>TITRES_STAT!E2169</f>
        <v>12.105</v>
      </c>
      <c r="E2166" s="2">
        <f t="shared" si="132"/>
        <v>-1926.4499999999989</v>
      </c>
      <c r="F2166" s="5" t="str">
        <f t="shared" si="135"/>
        <v>BEARISH</v>
      </c>
      <c r="G2166" s="5" t="str">
        <f t="shared" si="134"/>
        <v>NEUTRAL</v>
      </c>
      <c r="H2166" s="5" t="str">
        <f t="shared" si="133"/>
        <v>CONFIRMED BEARISH</v>
      </c>
    </row>
    <row r="2167" spans="1:8" ht="13.5" x14ac:dyDescent="0.25">
      <c r="A2167" s="3">
        <f>TITRES_STAT!B2170</f>
        <v>45161</v>
      </c>
      <c r="B2167" s="5">
        <f>TITRES_STAT!C2170</f>
        <v>13.15</v>
      </c>
      <c r="C2167" s="5">
        <f>TITRES_STAT!D2170</f>
        <v>11.654</v>
      </c>
      <c r="D2167" s="5">
        <f>TITRES_STAT!E2170</f>
        <v>11.85</v>
      </c>
      <c r="E2167" s="2">
        <f t="shared" si="132"/>
        <v>-1938.2999999999988</v>
      </c>
      <c r="F2167" s="5" t="str">
        <f t="shared" si="135"/>
        <v>BEARISH</v>
      </c>
      <c r="G2167" s="5" t="str">
        <f t="shared" si="134"/>
        <v>NEUTRAL</v>
      </c>
      <c r="H2167" s="5" t="str">
        <f t="shared" si="133"/>
        <v>CONFIRMED BEARISH</v>
      </c>
    </row>
    <row r="2168" spans="1:8" ht="13.5" x14ac:dyDescent="0.25">
      <c r="A2168" s="3">
        <f>TITRES_STAT!B2171</f>
        <v>45162</v>
      </c>
      <c r="B2168" s="5">
        <f>TITRES_STAT!C2171</f>
        <v>13.1</v>
      </c>
      <c r="C2168" s="5">
        <f>TITRES_STAT!D2171</f>
        <v>11.61</v>
      </c>
      <c r="D2168" s="5">
        <f>TITRES_STAT!E2171</f>
        <v>11.989000000000001</v>
      </c>
      <c r="E2168" s="2">
        <f t="shared" si="132"/>
        <v>-1950.2889999999989</v>
      </c>
      <c r="F2168" s="5" t="str">
        <f t="shared" si="135"/>
        <v>BEARISH</v>
      </c>
      <c r="G2168" s="5" t="str">
        <f t="shared" si="134"/>
        <v>NEUTRAL</v>
      </c>
      <c r="H2168" s="5" t="str">
        <f t="shared" si="133"/>
        <v>CONFIRMED BEARISH</v>
      </c>
    </row>
    <row r="2169" spans="1:8" ht="13.5" x14ac:dyDescent="0.25">
      <c r="A2169" s="3">
        <f>TITRES_STAT!B2172</f>
        <v>45163</v>
      </c>
      <c r="B2169" s="5">
        <f>TITRES_STAT!C2172</f>
        <v>12.74</v>
      </c>
      <c r="C2169" s="5">
        <f>TITRES_STAT!D2172</f>
        <v>11.291</v>
      </c>
      <c r="D2169" s="5">
        <f>TITRES_STAT!E2172</f>
        <v>11.98</v>
      </c>
      <c r="E2169" s="2">
        <f t="shared" si="132"/>
        <v>-1962.2689999999989</v>
      </c>
      <c r="F2169" s="5" t="str">
        <f t="shared" si="135"/>
        <v>BEARISH</v>
      </c>
      <c r="G2169" s="5" t="str">
        <f t="shared" si="134"/>
        <v>STRONG</v>
      </c>
      <c r="H2169" s="5" t="str">
        <f t="shared" si="133"/>
        <v>CONFIRMED BEARISH</v>
      </c>
    </row>
    <row r="2170" spans="1:8" ht="13.5" x14ac:dyDescent="0.25">
      <c r="A2170" s="3">
        <f>TITRES_STAT!B2173</f>
        <v>45166</v>
      </c>
      <c r="B2170" s="5">
        <f>TITRES_STAT!C2173</f>
        <v>13</v>
      </c>
      <c r="C2170" s="5">
        <f>TITRES_STAT!D2173</f>
        <v>11.522</v>
      </c>
      <c r="D2170" s="5">
        <f>TITRES_STAT!E2173</f>
        <v>0</v>
      </c>
      <c r="E2170" s="2">
        <f t="shared" si="132"/>
        <v>-1962.2689999999989</v>
      </c>
      <c r="F2170" s="5" t="str">
        <f t="shared" si="135"/>
        <v>BEARISH</v>
      </c>
      <c r="G2170" s="5" t="str">
        <f t="shared" si="134"/>
        <v>STRONG</v>
      </c>
      <c r="H2170" s="5" t="str">
        <f t="shared" si="133"/>
        <v>CONFIRMED BEARISH</v>
      </c>
    </row>
    <row r="2171" spans="1:8" ht="13.5" x14ac:dyDescent="0.25">
      <c r="A2171" s="3">
        <f>TITRES_STAT!B2174</f>
        <v>45167</v>
      </c>
      <c r="B2171" s="5">
        <f>TITRES_STAT!C2174</f>
        <v>12.99</v>
      </c>
      <c r="C2171" s="5">
        <f>TITRES_STAT!D2174</f>
        <v>11.513</v>
      </c>
      <c r="D2171" s="5">
        <f>TITRES_STAT!E2174</f>
        <v>0</v>
      </c>
      <c r="E2171" s="2">
        <f t="shared" si="132"/>
        <v>-1962.2689999999989</v>
      </c>
      <c r="F2171" s="5" t="str">
        <f t="shared" si="135"/>
        <v>BEARISH</v>
      </c>
      <c r="G2171" s="5" t="str">
        <f t="shared" si="134"/>
        <v>NEUTRAL</v>
      </c>
      <c r="H2171" s="5" t="str">
        <f t="shared" si="133"/>
        <v>CONFIRMED BEARISH</v>
      </c>
    </row>
    <row r="2172" spans="1:8" ht="13.5" x14ac:dyDescent="0.25">
      <c r="A2172" s="3">
        <f>TITRES_STAT!B2175</f>
        <v>45168</v>
      </c>
      <c r="B2172" s="5">
        <f>TITRES_STAT!C2175</f>
        <v>12.99</v>
      </c>
      <c r="C2172" s="5">
        <f>TITRES_STAT!D2175</f>
        <v>11.513</v>
      </c>
      <c r="D2172" s="5">
        <f>TITRES_STAT!E2175</f>
        <v>11.768000000000001</v>
      </c>
      <c r="E2172" s="2">
        <f t="shared" si="132"/>
        <v>-1962.2689999999989</v>
      </c>
      <c r="F2172" s="5" t="str">
        <f t="shared" si="135"/>
        <v>BEARISH</v>
      </c>
      <c r="G2172" s="5" t="str">
        <f t="shared" si="134"/>
        <v>NEUTRAL</v>
      </c>
      <c r="H2172" s="5" t="str">
        <f t="shared" si="133"/>
        <v>CONFIRMED BEARISH</v>
      </c>
    </row>
    <row r="2173" spans="1:8" ht="13.5" x14ac:dyDescent="0.25">
      <c r="A2173" s="3">
        <f>TITRES_STAT!B2176</f>
        <v>45169</v>
      </c>
      <c r="B2173" s="5">
        <f>TITRES_STAT!C2176</f>
        <v>12.99</v>
      </c>
      <c r="C2173" s="5">
        <f>TITRES_STAT!D2176</f>
        <v>11.513</v>
      </c>
      <c r="D2173" s="5">
        <f>TITRES_STAT!E2176</f>
        <v>11.805</v>
      </c>
      <c r="E2173" s="2">
        <f t="shared" si="132"/>
        <v>-1962.2689999999989</v>
      </c>
      <c r="F2173" s="5" t="str">
        <f t="shared" si="135"/>
        <v>BEARISH</v>
      </c>
      <c r="G2173" s="5" t="str">
        <f t="shared" si="134"/>
        <v>NEUTRAL</v>
      </c>
      <c r="H2173" s="5" t="str">
        <f t="shared" si="133"/>
        <v>CONFIRMED BEARISH</v>
      </c>
    </row>
    <row r="2174" spans="1:8" ht="13.5" x14ac:dyDescent="0.25">
      <c r="A2174" s="3">
        <f>TITRES_STAT!B2177</f>
        <v>45170</v>
      </c>
      <c r="B2174" s="5">
        <f>TITRES_STAT!C2177</f>
        <v>12.8</v>
      </c>
      <c r="C2174" s="5">
        <f>TITRES_STAT!D2177</f>
        <v>11.343999999999999</v>
      </c>
      <c r="D2174" s="5">
        <f>TITRES_STAT!E2177</f>
        <v>0</v>
      </c>
      <c r="E2174" s="2">
        <f t="shared" si="132"/>
        <v>-1962.2689999999989</v>
      </c>
      <c r="F2174" s="5" t="str">
        <f t="shared" si="135"/>
        <v>NEUTRAL</v>
      </c>
      <c r="G2174" s="5" t="str">
        <f t="shared" si="134"/>
        <v>NEUTRAL</v>
      </c>
      <c r="H2174" s="5" t="str">
        <f t="shared" si="133"/>
        <v>NEUTRAL</v>
      </c>
    </row>
    <row r="2175" spans="1:8" ht="13.5" x14ac:dyDescent="0.25">
      <c r="A2175" s="3">
        <f>TITRES_STAT!B2178</f>
        <v>45173</v>
      </c>
      <c r="B2175" s="5">
        <f>TITRES_STAT!C2178</f>
        <v>12.8</v>
      </c>
      <c r="C2175" s="5">
        <f>TITRES_STAT!D2178</f>
        <v>11.343999999999999</v>
      </c>
      <c r="D2175" s="5">
        <f>TITRES_STAT!E2178</f>
        <v>11.574</v>
      </c>
      <c r="E2175" s="2">
        <f t="shared" si="132"/>
        <v>-1962.2689999999989</v>
      </c>
      <c r="F2175" s="5" t="str">
        <f t="shared" si="135"/>
        <v>NEUTRAL</v>
      </c>
      <c r="G2175" s="5" t="str">
        <f t="shared" si="134"/>
        <v>NEUTRAL</v>
      </c>
      <c r="H2175" s="5" t="str">
        <f t="shared" si="133"/>
        <v>NEUTRAL</v>
      </c>
    </row>
    <row r="2176" spans="1:8" ht="13.5" x14ac:dyDescent="0.25">
      <c r="A2176" s="3">
        <f>TITRES_STAT!B2179</f>
        <v>45174</v>
      </c>
      <c r="B2176" s="5">
        <f>TITRES_STAT!C2179</f>
        <v>12.8</v>
      </c>
      <c r="C2176" s="5">
        <f>TITRES_STAT!D2179</f>
        <v>11.343999999999999</v>
      </c>
      <c r="D2176" s="5">
        <f>TITRES_STAT!E2179</f>
        <v>11.352</v>
      </c>
      <c r="E2176" s="2">
        <f t="shared" si="132"/>
        <v>-1962.2689999999989</v>
      </c>
      <c r="F2176" s="5" t="str">
        <f t="shared" si="135"/>
        <v>NEUTRAL</v>
      </c>
      <c r="G2176" s="5" t="str">
        <f t="shared" si="134"/>
        <v>NEUTRAL</v>
      </c>
      <c r="H2176" s="5" t="str">
        <f t="shared" si="133"/>
        <v>NEUTRAL</v>
      </c>
    </row>
    <row r="2177" spans="1:8" ht="13.5" x14ac:dyDescent="0.25">
      <c r="A2177" s="3">
        <f>TITRES_STAT!B2180</f>
        <v>45175</v>
      </c>
      <c r="B2177" s="5">
        <f>TITRES_STAT!C2180</f>
        <v>12.55</v>
      </c>
      <c r="C2177" s="5">
        <f>TITRES_STAT!D2180</f>
        <v>11.122999999999999</v>
      </c>
      <c r="D2177" s="5">
        <f>TITRES_STAT!E2180</f>
        <v>11.375999999999999</v>
      </c>
      <c r="E2177" s="2">
        <f t="shared" si="132"/>
        <v>-1973.6449999999988</v>
      </c>
      <c r="F2177" s="5" t="str">
        <f t="shared" si="135"/>
        <v>BEARISH</v>
      </c>
      <c r="G2177" s="5" t="str">
        <f t="shared" si="134"/>
        <v>NEUTRAL</v>
      </c>
      <c r="H2177" s="5" t="str">
        <f t="shared" si="133"/>
        <v>CONFIRMED BEARISH</v>
      </c>
    </row>
    <row r="2178" spans="1:8" ht="13.5" x14ac:dyDescent="0.25">
      <c r="A2178" s="3">
        <f>TITRES_STAT!B2181</f>
        <v>45176</v>
      </c>
      <c r="B2178" s="5">
        <f>TITRES_STAT!C2181</f>
        <v>12.32</v>
      </c>
      <c r="C2178" s="5">
        <f>TITRES_STAT!D2181</f>
        <v>10.919</v>
      </c>
      <c r="D2178" s="5">
        <f>TITRES_STAT!E2181</f>
        <v>11.068</v>
      </c>
      <c r="E2178" s="2">
        <f t="shared" si="132"/>
        <v>-1984.7129999999988</v>
      </c>
      <c r="F2178" s="5" t="str">
        <f t="shared" si="135"/>
        <v>BEARISH</v>
      </c>
      <c r="G2178" s="5" t="str">
        <f t="shared" si="134"/>
        <v>NEUTRAL</v>
      </c>
      <c r="H2178" s="5" t="str">
        <f t="shared" si="133"/>
        <v>CONFIRMED BEARISH</v>
      </c>
    </row>
    <row r="2179" spans="1:8" ht="13.5" x14ac:dyDescent="0.25">
      <c r="A2179" s="3">
        <f>TITRES_STAT!B2182</f>
        <v>45177</v>
      </c>
      <c r="B2179" s="5">
        <f>TITRES_STAT!C2182</f>
        <v>12.35</v>
      </c>
      <c r="C2179" s="5">
        <f>TITRES_STAT!D2182</f>
        <v>10.945</v>
      </c>
      <c r="D2179" s="5">
        <f>TITRES_STAT!E2182</f>
        <v>11.528</v>
      </c>
      <c r="E2179" s="2">
        <f t="shared" si="132"/>
        <v>-1973.1849999999988</v>
      </c>
      <c r="F2179" s="5" t="str">
        <f t="shared" si="135"/>
        <v>BEARISH</v>
      </c>
      <c r="G2179" s="5" t="str">
        <f t="shared" si="134"/>
        <v>NEUTRAL</v>
      </c>
      <c r="H2179" s="5" t="str">
        <f t="shared" si="133"/>
        <v>CONFIRMED BEARISH</v>
      </c>
    </row>
    <row r="2180" spans="1:8" ht="13.5" x14ac:dyDescent="0.25">
      <c r="A2180" s="3">
        <f>TITRES_STAT!B2183</f>
        <v>45180</v>
      </c>
      <c r="B2180" s="5">
        <f>TITRES_STAT!C2183</f>
        <v>12</v>
      </c>
      <c r="C2180" s="5">
        <f>TITRES_STAT!D2183</f>
        <v>10.635</v>
      </c>
      <c r="D2180" s="5">
        <f>TITRES_STAT!E2183</f>
        <v>11.252000000000001</v>
      </c>
      <c r="E2180" s="2">
        <f t="shared" ref="E2180:E2243" si="136">IF(B2180&gt;B2179, E2179+D2180, IF(B2180&lt;B2179, E2179-D2180, E2179))</f>
        <v>-1984.4369999999988</v>
      </c>
      <c r="F2180" s="5" t="str">
        <f t="shared" si="135"/>
        <v>BEARISH</v>
      </c>
      <c r="G2180" s="5" t="str">
        <f t="shared" si="134"/>
        <v>NEUTRAL</v>
      </c>
      <c r="H2180" s="5" t="str">
        <f t="shared" si="133"/>
        <v>CONFIRMED BEARISH</v>
      </c>
    </row>
    <row r="2181" spans="1:8" ht="13.5" x14ac:dyDescent="0.25">
      <c r="A2181" s="3">
        <f>TITRES_STAT!B2184</f>
        <v>45181</v>
      </c>
      <c r="B2181" s="5">
        <f>TITRES_STAT!C2184</f>
        <v>12.5</v>
      </c>
      <c r="C2181" s="5">
        <f>TITRES_STAT!D2184</f>
        <v>11.077999999999999</v>
      </c>
      <c r="D2181" s="5">
        <f>TITRES_STAT!E2184</f>
        <v>11.473000000000001</v>
      </c>
      <c r="E2181" s="2">
        <f t="shared" si="136"/>
        <v>-1972.9639999999988</v>
      </c>
      <c r="F2181" s="5" t="str">
        <f t="shared" si="135"/>
        <v>BEARISH</v>
      </c>
      <c r="G2181" s="5" t="str">
        <f t="shared" si="134"/>
        <v>NEUTRAL</v>
      </c>
      <c r="H2181" s="5" t="str">
        <f t="shared" si="133"/>
        <v>CONFIRMED BEARISH</v>
      </c>
    </row>
    <row r="2182" spans="1:8" ht="13.5" x14ac:dyDescent="0.25">
      <c r="A2182" s="3">
        <f>TITRES_STAT!B2185</f>
        <v>45182</v>
      </c>
      <c r="B2182" s="5">
        <f>TITRES_STAT!C2185</f>
        <v>12.2</v>
      </c>
      <c r="C2182" s="5">
        <f>TITRES_STAT!D2185</f>
        <v>10.813000000000001</v>
      </c>
      <c r="D2182" s="5">
        <f>TITRES_STAT!E2185</f>
        <v>0</v>
      </c>
      <c r="E2182" s="2">
        <f t="shared" si="136"/>
        <v>-1972.9639999999988</v>
      </c>
      <c r="F2182" s="5" t="str">
        <f t="shared" si="135"/>
        <v>BULLISH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BULLISH DIVERGENCE</v>
      </c>
    </row>
    <row r="2183" spans="1:8" ht="13.5" x14ac:dyDescent="0.25">
      <c r="A2183" s="3">
        <f>TITRES_STAT!B2186</f>
        <v>45183</v>
      </c>
      <c r="B2183" s="5">
        <f>TITRES_STAT!C2186</f>
        <v>12.44</v>
      </c>
      <c r="C2183" s="5">
        <f>TITRES_STAT!D2186</f>
        <v>11.025</v>
      </c>
      <c r="D2183" s="5">
        <f>TITRES_STAT!E2186</f>
        <v>11.473000000000001</v>
      </c>
      <c r="E2183" s="2">
        <f t="shared" si="136"/>
        <v>-1961.4909999999988</v>
      </c>
      <c r="F2183" s="5" t="str">
        <f t="shared" si="135"/>
        <v>BULLISH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CONFIRMED BULLISH</v>
      </c>
    </row>
    <row r="2184" spans="1:8" ht="13.5" x14ac:dyDescent="0.25">
      <c r="A2184" s="3">
        <f>TITRES_STAT!B2187</f>
        <v>45184</v>
      </c>
      <c r="B2184" s="5">
        <f>TITRES_STAT!C2187</f>
        <v>12.44</v>
      </c>
      <c r="C2184" s="5">
        <f>TITRES_STAT!D2187</f>
        <v>11.025</v>
      </c>
      <c r="D2184" s="5">
        <f>TITRES_STAT!E2187</f>
        <v>11.074</v>
      </c>
      <c r="E2184" s="2">
        <f t="shared" si="136"/>
        <v>-1961.4909999999988</v>
      </c>
      <c r="F2184" s="5" t="str">
        <f t="shared" ref="F2184:F2247" si="139">IF(E2184&gt;E2179,"BULLISH",IF(E2184&lt;E2179,"BEARISH","NEUTRAL"))</f>
        <v>BULLISH</v>
      </c>
      <c r="G2184" s="5" t="str">
        <f t="shared" si="138"/>
        <v>NEUTRAL</v>
      </c>
      <c r="H2184" s="5" t="str">
        <f t="shared" si="137"/>
        <v>CONFIRMED BULLISH</v>
      </c>
    </row>
    <row r="2185" spans="1:8" ht="13.5" x14ac:dyDescent="0.25">
      <c r="A2185" s="3">
        <f>TITRES_STAT!B2188</f>
        <v>45187</v>
      </c>
      <c r="B2185" s="5">
        <f>TITRES_STAT!C2188</f>
        <v>12.44</v>
      </c>
      <c r="C2185" s="5">
        <f>TITRES_STAT!D2188</f>
        <v>11.025</v>
      </c>
      <c r="D2185" s="5">
        <f>TITRES_STAT!E2188</f>
        <v>0</v>
      </c>
      <c r="E2185" s="2">
        <f t="shared" si="136"/>
        <v>-1961.4909999999988</v>
      </c>
      <c r="F2185" s="5" t="str">
        <f t="shared" si="139"/>
        <v>BULLISH</v>
      </c>
      <c r="G2185" s="5" t="str">
        <f t="shared" si="138"/>
        <v>NEUTRAL</v>
      </c>
      <c r="H2185" s="5" t="str">
        <f t="shared" si="137"/>
        <v>CONFIRMED BULLISH</v>
      </c>
    </row>
    <row r="2186" spans="1:8" ht="13.5" x14ac:dyDescent="0.25">
      <c r="A2186" s="3">
        <f>TITRES_STAT!B2189</f>
        <v>45188</v>
      </c>
      <c r="B2186" s="5">
        <f>TITRES_STAT!C2189</f>
        <v>12.16</v>
      </c>
      <c r="C2186" s="5">
        <f>TITRES_STAT!D2189</f>
        <v>10.776999999999999</v>
      </c>
      <c r="D2186" s="5">
        <f>TITRES_STAT!E2189</f>
        <v>10.707000000000001</v>
      </c>
      <c r="E2186" s="2">
        <f t="shared" si="136"/>
        <v>-1972.197999999999</v>
      </c>
      <c r="F2186" s="5" t="str">
        <f t="shared" si="139"/>
        <v>BULLISH</v>
      </c>
      <c r="G2186" s="5" t="str">
        <f t="shared" si="138"/>
        <v>NEUTRAL</v>
      </c>
      <c r="H2186" s="5" t="str">
        <f t="shared" si="137"/>
        <v>BULLISH DIVERGENCE</v>
      </c>
    </row>
    <row r="2187" spans="1:8" ht="13.5" x14ac:dyDescent="0.25">
      <c r="A2187" s="3">
        <f>TITRES_STAT!B2190</f>
        <v>45189</v>
      </c>
      <c r="B2187" s="5">
        <f>TITRES_STAT!C2190</f>
        <v>12.16</v>
      </c>
      <c r="C2187" s="5">
        <f>TITRES_STAT!D2190</f>
        <v>10.776999999999999</v>
      </c>
      <c r="D2187" s="5">
        <f>TITRES_STAT!E2190</f>
        <v>10.445</v>
      </c>
      <c r="E2187" s="2">
        <f t="shared" si="136"/>
        <v>-1972.197999999999</v>
      </c>
      <c r="F2187" s="5" t="str">
        <f t="shared" si="139"/>
        <v>BULLISH</v>
      </c>
      <c r="G2187" s="5" t="str">
        <f t="shared" si="138"/>
        <v>NEUTRAL</v>
      </c>
      <c r="H2187" s="5" t="str">
        <f t="shared" si="137"/>
        <v>BULLISH DIVERGENCE</v>
      </c>
    </row>
    <row r="2188" spans="1:8" ht="13.5" x14ac:dyDescent="0.25">
      <c r="A2188" s="3">
        <f>TITRES_STAT!B2191</f>
        <v>45190</v>
      </c>
      <c r="B2188" s="5">
        <f>TITRES_STAT!C2191</f>
        <v>11.61</v>
      </c>
      <c r="C2188" s="5">
        <f>TITRES_STAT!D2191</f>
        <v>10.29</v>
      </c>
      <c r="D2188" s="5">
        <f>TITRES_STAT!E2191</f>
        <v>0</v>
      </c>
      <c r="E2188" s="2">
        <f t="shared" si="136"/>
        <v>-1972.197999999999</v>
      </c>
      <c r="F2188" s="5" t="str">
        <f t="shared" si="139"/>
        <v>BEARISH</v>
      </c>
      <c r="G2188" s="5" t="str">
        <f t="shared" si="138"/>
        <v>NEUTRAL</v>
      </c>
      <c r="H2188" s="5" t="str">
        <f t="shared" si="137"/>
        <v>CONFIRMED BEARISH</v>
      </c>
    </row>
    <row r="2189" spans="1:8" ht="13.5" x14ac:dyDescent="0.25">
      <c r="A2189" s="3">
        <f>TITRES_STAT!B2192</f>
        <v>45191</v>
      </c>
      <c r="B2189" s="5">
        <f>TITRES_STAT!C2192</f>
        <v>11.4</v>
      </c>
      <c r="C2189" s="5">
        <f>TITRES_STAT!D2192</f>
        <v>10.103</v>
      </c>
      <c r="D2189" s="5">
        <f>TITRES_STAT!E2192</f>
        <v>0</v>
      </c>
      <c r="E2189" s="2">
        <f t="shared" si="136"/>
        <v>-1972.197999999999</v>
      </c>
      <c r="F2189" s="5" t="str">
        <f t="shared" si="139"/>
        <v>BEARISH</v>
      </c>
      <c r="G2189" s="5" t="str">
        <f t="shared" si="138"/>
        <v>NEUTRAL</v>
      </c>
      <c r="H2189" s="5" t="str">
        <f t="shared" si="137"/>
        <v>CONFIRMED BEARISH</v>
      </c>
    </row>
    <row r="2190" spans="1:8" ht="13.5" x14ac:dyDescent="0.25">
      <c r="A2190" s="3">
        <f>TITRES_STAT!B2193</f>
        <v>45194</v>
      </c>
      <c r="B2190" s="5">
        <f>TITRES_STAT!C2193</f>
        <v>11.4</v>
      </c>
      <c r="C2190" s="5">
        <f>TITRES_STAT!D2193</f>
        <v>10.103</v>
      </c>
      <c r="D2190" s="5">
        <f>TITRES_STAT!E2193</f>
        <v>9.9589999999999996</v>
      </c>
      <c r="E2190" s="2">
        <f t="shared" si="136"/>
        <v>-1972.197999999999</v>
      </c>
      <c r="F2190" s="5" t="str">
        <f t="shared" si="139"/>
        <v>BEARISH</v>
      </c>
      <c r="G2190" s="5" t="str">
        <f t="shared" si="138"/>
        <v>NEUTRAL</v>
      </c>
      <c r="H2190" s="5" t="str">
        <f t="shared" si="137"/>
        <v>CONFIRMED BEARISH</v>
      </c>
    </row>
    <row r="2191" spans="1:8" ht="13.5" x14ac:dyDescent="0.25">
      <c r="A2191" s="3">
        <f>TITRES_STAT!B2194</f>
        <v>45195</v>
      </c>
      <c r="B2191" s="5">
        <f>TITRES_STAT!C2194</f>
        <v>11.4</v>
      </c>
      <c r="C2191" s="5">
        <f>TITRES_STAT!D2194</f>
        <v>10.103</v>
      </c>
      <c r="D2191" s="5">
        <f>TITRES_STAT!E2194</f>
        <v>9.9179999999999993</v>
      </c>
      <c r="E2191" s="2">
        <f t="shared" si="136"/>
        <v>-1972.197999999999</v>
      </c>
      <c r="F2191" s="5" t="str">
        <f t="shared" si="139"/>
        <v>NEUTRAL</v>
      </c>
      <c r="G2191" s="5" t="str">
        <f t="shared" si="138"/>
        <v>NEUTRAL</v>
      </c>
      <c r="H2191" s="5" t="str">
        <f t="shared" si="137"/>
        <v>NEUTRAL</v>
      </c>
    </row>
    <row r="2192" spans="1:8" ht="13.5" x14ac:dyDescent="0.25">
      <c r="A2192" s="3">
        <f>TITRES_STAT!B2195</f>
        <v>45197</v>
      </c>
      <c r="B2192" s="5">
        <f>TITRES_STAT!C2195</f>
        <v>10.73</v>
      </c>
      <c r="C2192" s="5">
        <f>TITRES_STAT!D2195</f>
        <v>9.51</v>
      </c>
      <c r="D2192" s="5">
        <f>TITRES_STAT!E2195</f>
        <v>10.239000000000001</v>
      </c>
      <c r="E2192" s="2">
        <f t="shared" si="136"/>
        <v>-1982.436999999999</v>
      </c>
      <c r="F2192" s="5" t="str">
        <f t="shared" si="139"/>
        <v>BEARISH</v>
      </c>
      <c r="G2192" s="5" t="str">
        <f t="shared" si="138"/>
        <v>NEUTRAL</v>
      </c>
      <c r="H2192" s="5" t="str">
        <f t="shared" si="137"/>
        <v>CONFIRMED BEARISH</v>
      </c>
    </row>
    <row r="2193" spans="1:8" ht="13.5" x14ac:dyDescent="0.25">
      <c r="A2193" s="3">
        <f>TITRES_STAT!B2196</f>
        <v>45198</v>
      </c>
      <c r="B2193" s="5">
        <f>TITRES_STAT!C2196</f>
        <v>10.87</v>
      </c>
      <c r="C2193" s="5">
        <f>TITRES_STAT!D2196</f>
        <v>9.6340000000000003</v>
      </c>
      <c r="D2193" s="5">
        <f>TITRES_STAT!E2196</f>
        <v>9.8219999999999992</v>
      </c>
      <c r="E2193" s="2">
        <f t="shared" si="136"/>
        <v>-1972.6149999999991</v>
      </c>
      <c r="F2193" s="5" t="str">
        <f t="shared" si="139"/>
        <v>BEARISH</v>
      </c>
      <c r="G2193" s="5" t="str">
        <f t="shared" si="138"/>
        <v>NEUTRAL</v>
      </c>
      <c r="H2193" s="5" t="str">
        <f t="shared" si="137"/>
        <v>CONFIRMED BEARISH</v>
      </c>
    </row>
    <row r="2194" spans="1:8" ht="13.5" x14ac:dyDescent="0.25">
      <c r="A2194" s="3">
        <f>TITRES_STAT!B2197</f>
        <v>45201</v>
      </c>
      <c r="B2194" s="5">
        <f>TITRES_STAT!C2197</f>
        <v>11.3</v>
      </c>
      <c r="C2194" s="5">
        <f>TITRES_STAT!D2197</f>
        <v>10.015000000000001</v>
      </c>
      <c r="D2194" s="5">
        <f>TITRES_STAT!E2197</f>
        <v>9.6750000000000007</v>
      </c>
      <c r="E2194" s="2">
        <f t="shared" si="136"/>
        <v>-1962.9399999999991</v>
      </c>
      <c r="F2194" s="5" t="str">
        <f t="shared" si="139"/>
        <v>BULLISH</v>
      </c>
      <c r="G2194" s="5" t="str">
        <f t="shared" si="138"/>
        <v>NEUTRAL</v>
      </c>
      <c r="H2194" s="5" t="str">
        <f t="shared" si="137"/>
        <v>BULLISH DIVERGENCE</v>
      </c>
    </row>
    <row r="2195" spans="1:8" ht="13.5" x14ac:dyDescent="0.25">
      <c r="A2195" s="3">
        <f>TITRES_STAT!B2198</f>
        <v>45202</v>
      </c>
      <c r="B2195" s="5">
        <f>TITRES_STAT!C2198</f>
        <v>10.65</v>
      </c>
      <c r="C2195" s="5">
        <f>TITRES_STAT!D2198</f>
        <v>9.4390000000000001</v>
      </c>
      <c r="D2195" s="5">
        <f>TITRES_STAT!E2198</f>
        <v>9.8160000000000007</v>
      </c>
      <c r="E2195" s="2">
        <f t="shared" si="136"/>
        <v>-1972.7559999999992</v>
      </c>
      <c r="F2195" s="5" t="str">
        <f t="shared" si="139"/>
        <v>BEARISH</v>
      </c>
      <c r="G2195" s="5" t="str">
        <f t="shared" si="138"/>
        <v>NEUTRAL</v>
      </c>
      <c r="H2195" s="5" t="str">
        <f t="shared" si="137"/>
        <v>CONFIRMED BEARISH</v>
      </c>
    </row>
    <row r="2196" spans="1:8" ht="13.5" x14ac:dyDescent="0.25">
      <c r="A2196" s="3">
        <f>TITRES_STAT!B2199</f>
        <v>45203</v>
      </c>
      <c r="B2196" s="5">
        <f>TITRES_STAT!C2199</f>
        <v>10.65</v>
      </c>
      <c r="C2196" s="5">
        <f>TITRES_STAT!D2199</f>
        <v>9.4390000000000001</v>
      </c>
      <c r="D2196" s="5">
        <f>TITRES_STAT!E2199</f>
        <v>9.8219999999999992</v>
      </c>
      <c r="E2196" s="2">
        <f t="shared" si="136"/>
        <v>-1972.7559999999992</v>
      </c>
      <c r="F2196" s="5" t="str">
        <f t="shared" si="139"/>
        <v>BEARISH</v>
      </c>
      <c r="G2196" s="5" t="str">
        <f t="shared" si="138"/>
        <v>NEUTRAL</v>
      </c>
      <c r="H2196" s="5" t="str">
        <f t="shared" si="137"/>
        <v>CONFIRMED BEARISH</v>
      </c>
    </row>
    <row r="2197" spans="1:8" ht="13.5" x14ac:dyDescent="0.25">
      <c r="A2197" s="3">
        <f>TITRES_STAT!B2200</f>
        <v>45204</v>
      </c>
      <c r="B2197" s="5">
        <f>TITRES_STAT!C2200</f>
        <v>10.64</v>
      </c>
      <c r="C2197" s="5">
        <f>TITRES_STAT!D2200</f>
        <v>9.43</v>
      </c>
      <c r="D2197" s="5">
        <f>TITRES_STAT!E2200</f>
        <v>9.7669999999999995</v>
      </c>
      <c r="E2197" s="2">
        <f t="shared" si="136"/>
        <v>-1982.5229999999992</v>
      </c>
      <c r="F2197" s="5" t="str">
        <f t="shared" si="139"/>
        <v>BEARISH</v>
      </c>
      <c r="G2197" s="5" t="str">
        <f t="shared" si="138"/>
        <v>NEUTRAL</v>
      </c>
      <c r="H2197" s="5" t="str">
        <f t="shared" si="137"/>
        <v>CONFIRMED BEARISH</v>
      </c>
    </row>
    <row r="2198" spans="1:8" ht="13.5" x14ac:dyDescent="0.25">
      <c r="A2198" s="3">
        <f>TITRES_STAT!B2201</f>
        <v>45205</v>
      </c>
      <c r="B2198" s="5">
        <f>TITRES_STAT!C2201</f>
        <v>10.65</v>
      </c>
      <c r="C2198" s="5">
        <f>TITRES_STAT!D2201</f>
        <v>9.4390000000000001</v>
      </c>
      <c r="D2198" s="5">
        <f>TITRES_STAT!E2201</f>
        <v>0</v>
      </c>
      <c r="E2198" s="2">
        <f t="shared" si="136"/>
        <v>-1982.5229999999992</v>
      </c>
      <c r="F2198" s="5" t="str">
        <f t="shared" si="139"/>
        <v>BEARISH</v>
      </c>
      <c r="G2198" s="5" t="str">
        <f t="shared" si="138"/>
        <v>NEUTRAL</v>
      </c>
      <c r="H2198" s="5" t="str">
        <f t="shared" si="137"/>
        <v>CONFIRMED BEARISH</v>
      </c>
    </row>
    <row r="2199" spans="1:8" ht="13.5" x14ac:dyDescent="0.25">
      <c r="A2199" s="3">
        <f>TITRES_STAT!B2202</f>
        <v>45208</v>
      </c>
      <c r="B2199" s="5">
        <f>TITRES_STAT!C2202</f>
        <v>10.59</v>
      </c>
      <c r="C2199" s="5">
        <f>TITRES_STAT!D2202</f>
        <v>9.3859999999999992</v>
      </c>
      <c r="D2199" s="5">
        <f>TITRES_STAT!E2202</f>
        <v>0</v>
      </c>
      <c r="E2199" s="2">
        <f t="shared" si="136"/>
        <v>-1982.5229999999992</v>
      </c>
      <c r="F2199" s="5" t="str">
        <f t="shared" si="139"/>
        <v>BEARISH</v>
      </c>
      <c r="G2199" s="5" t="str">
        <f t="shared" si="138"/>
        <v>NEUTRAL</v>
      </c>
      <c r="H2199" s="5" t="str">
        <f t="shared" si="137"/>
        <v>CONFIRMED BEARISH</v>
      </c>
    </row>
    <row r="2200" spans="1:8" ht="13.5" x14ac:dyDescent="0.25">
      <c r="A2200" s="3">
        <f>TITRES_STAT!B2203</f>
        <v>45209</v>
      </c>
      <c r="B2200" s="5">
        <f>TITRES_STAT!C2203</f>
        <v>10.59</v>
      </c>
      <c r="C2200" s="5">
        <f>TITRES_STAT!D2203</f>
        <v>9.3859999999999992</v>
      </c>
      <c r="D2200" s="5">
        <f>TITRES_STAT!E2203</f>
        <v>0</v>
      </c>
      <c r="E2200" s="2">
        <f t="shared" si="136"/>
        <v>-1982.5229999999992</v>
      </c>
      <c r="F2200" s="5" t="str">
        <f t="shared" si="139"/>
        <v>BEARISH</v>
      </c>
      <c r="G2200" s="5" t="str">
        <f t="shared" si="138"/>
        <v>NEUTRAL</v>
      </c>
      <c r="H2200" s="5" t="str">
        <f t="shared" si="137"/>
        <v>CONFIRMED BEARISH</v>
      </c>
    </row>
    <row r="2201" spans="1:8" ht="13.5" x14ac:dyDescent="0.25">
      <c r="A2201" s="3">
        <f>TITRES_STAT!B2204</f>
        <v>45210</v>
      </c>
      <c r="B2201" s="5">
        <f>TITRES_STAT!C2204</f>
        <v>10.59</v>
      </c>
      <c r="C2201" s="5">
        <f>TITRES_STAT!D2204</f>
        <v>9.3859999999999992</v>
      </c>
      <c r="D2201" s="5">
        <f>TITRES_STAT!E2204</f>
        <v>9.6419999999999995</v>
      </c>
      <c r="E2201" s="2">
        <f t="shared" si="136"/>
        <v>-1982.5229999999992</v>
      </c>
      <c r="F2201" s="5" t="str">
        <f t="shared" si="139"/>
        <v>BEARISH</v>
      </c>
      <c r="G2201" s="5" t="str">
        <f t="shared" si="138"/>
        <v>NEUTRAL</v>
      </c>
      <c r="H2201" s="5" t="str">
        <f t="shared" si="137"/>
        <v>CONFIRMED BEARISH</v>
      </c>
    </row>
    <row r="2202" spans="1:8" ht="13.5" x14ac:dyDescent="0.25">
      <c r="A2202" s="3">
        <f>TITRES_STAT!B2205</f>
        <v>45211</v>
      </c>
      <c r="B2202" s="5">
        <f>TITRES_STAT!C2205</f>
        <v>10.59</v>
      </c>
      <c r="C2202" s="5">
        <f>TITRES_STAT!D2205</f>
        <v>9.3859999999999992</v>
      </c>
      <c r="D2202" s="5">
        <f>TITRES_STAT!E2205</f>
        <v>9.6839999999999993</v>
      </c>
      <c r="E2202" s="2">
        <f t="shared" si="136"/>
        <v>-1982.5229999999992</v>
      </c>
      <c r="F2202" s="5" t="str">
        <f t="shared" si="139"/>
        <v>NEUTRAL</v>
      </c>
      <c r="G2202" s="5" t="str">
        <f t="shared" si="138"/>
        <v>NEUTRAL</v>
      </c>
      <c r="H2202" s="5" t="str">
        <f t="shared" si="137"/>
        <v>NEUTRAL</v>
      </c>
    </row>
    <row r="2203" spans="1:8" ht="13.5" x14ac:dyDescent="0.25">
      <c r="A2203" s="3">
        <f>TITRES_STAT!B2206</f>
        <v>45212</v>
      </c>
      <c r="B2203" s="5">
        <f>TITRES_STAT!C2206</f>
        <v>10.5</v>
      </c>
      <c r="C2203" s="5">
        <f>TITRES_STAT!D2206</f>
        <v>9.3059999999999992</v>
      </c>
      <c r="D2203" s="5">
        <f>TITRES_STAT!E2206</f>
        <v>9.6839999999999993</v>
      </c>
      <c r="E2203" s="2">
        <f t="shared" si="136"/>
        <v>-1992.2069999999992</v>
      </c>
      <c r="F2203" s="5" t="str">
        <f t="shared" si="139"/>
        <v>BEARISH</v>
      </c>
      <c r="G2203" s="5" t="str">
        <f t="shared" si="138"/>
        <v>NEUTRAL</v>
      </c>
      <c r="H2203" s="5" t="str">
        <f t="shared" si="137"/>
        <v>CONFIRMED BEARISH</v>
      </c>
    </row>
    <row r="2204" spans="1:8" ht="13.5" x14ac:dyDescent="0.25">
      <c r="A2204" s="3">
        <f>TITRES_STAT!B2207</f>
        <v>45215</v>
      </c>
      <c r="B2204" s="5">
        <f>TITRES_STAT!C2207</f>
        <v>10.5</v>
      </c>
      <c r="C2204" s="5">
        <f>TITRES_STAT!D2207</f>
        <v>9.3059999999999992</v>
      </c>
      <c r="D2204" s="5">
        <f>TITRES_STAT!E2207</f>
        <v>0</v>
      </c>
      <c r="E2204" s="2">
        <f t="shared" si="136"/>
        <v>-1992.2069999999992</v>
      </c>
      <c r="F2204" s="5" t="str">
        <f t="shared" si="139"/>
        <v>BEARISH</v>
      </c>
      <c r="G2204" s="5" t="str">
        <f t="shared" si="138"/>
        <v>NEUTRAL</v>
      </c>
      <c r="H2204" s="5" t="str">
        <f t="shared" si="137"/>
        <v>CONFIRMED BEARISH</v>
      </c>
    </row>
    <row r="2205" spans="1:8" ht="13.5" x14ac:dyDescent="0.25">
      <c r="A2205" s="3">
        <f>TITRES_STAT!B2208</f>
        <v>45216</v>
      </c>
      <c r="B2205" s="5">
        <f>TITRES_STAT!C2208</f>
        <v>10.5</v>
      </c>
      <c r="C2205" s="5">
        <f>TITRES_STAT!D2208</f>
        <v>9.3059999999999992</v>
      </c>
      <c r="D2205" s="5">
        <f>TITRES_STAT!E2208</f>
        <v>9.7690000000000001</v>
      </c>
      <c r="E2205" s="2">
        <f t="shared" si="136"/>
        <v>-1992.2069999999992</v>
      </c>
      <c r="F2205" s="5" t="str">
        <f t="shared" si="139"/>
        <v>BEARISH</v>
      </c>
      <c r="G2205" s="5" t="str">
        <f t="shared" si="138"/>
        <v>NEUTRAL</v>
      </c>
      <c r="H2205" s="5" t="str">
        <f t="shared" si="137"/>
        <v>CONFIRMED BEARISH</v>
      </c>
    </row>
    <row r="2206" spans="1:8" ht="13.5" x14ac:dyDescent="0.25">
      <c r="A2206" s="3">
        <f>TITRES_STAT!B2209</f>
        <v>45217</v>
      </c>
      <c r="B2206" s="5">
        <f>TITRES_STAT!C2209</f>
        <v>10.5</v>
      </c>
      <c r="C2206" s="5">
        <f>TITRES_STAT!D2209</f>
        <v>9.3059999999999992</v>
      </c>
      <c r="D2206" s="5">
        <f>TITRES_STAT!E2209</f>
        <v>9.782</v>
      </c>
      <c r="E2206" s="2">
        <f t="shared" si="136"/>
        <v>-1992.2069999999992</v>
      </c>
      <c r="F2206" s="5" t="str">
        <f t="shared" si="139"/>
        <v>BEARISH</v>
      </c>
      <c r="G2206" s="5" t="str">
        <f t="shared" si="138"/>
        <v>NEUTRAL</v>
      </c>
      <c r="H2206" s="5" t="str">
        <f t="shared" si="137"/>
        <v>CONFIRMED BEARISH</v>
      </c>
    </row>
    <row r="2207" spans="1:8" ht="13.5" x14ac:dyDescent="0.25">
      <c r="A2207" s="3">
        <f>TITRES_STAT!B2210</f>
        <v>45218</v>
      </c>
      <c r="B2207" s="5">
        <f>TITRES_STAT!C2210</f>
        <v>10.6</v>
      </c>
      <c r="C2207" s="5">
        <f>TITRES_STAT!D2210</f>
        <v>9.3940000000000001</v>
      </c>
      <c r="D2207" s="5">
        <f>TITRES_STAT!E2210</f>
        <v>9.6839999999999993</v>
      </c>
      <c r="E2207" s="2">
        <f t="shared" si="136"/>
        <v>-1982.5229999999992</v>
      </c>
      <c r="F2207" s="5" t="str">
        <f t="shared" si="139"/>
        <v>NEUTRAL</v>
      </c>
      <c r="G2207" s="5" t="str">
        <f t="shared" si="138"/>
        <v>NEUTRAL</v>
      </c>
      <c r="H2207" s="5" t="str">
        <f t="shared" si="137"/>
        <v>NEUTRAL</v>
      </c>
    </row>
    <row r="2208" spans="1:8" ht="13.5" x14ac:dyDescent="0.25">
      <c r="A2208" s="3">
        <f>TITRES_STAT!B2211</f>
        <v>45219</v>
      </c>
      <c r="B2208" s="5">
        <f>TITRES_STAT!C2211</f>
        <v>10.6</v>
      </c>
      <c r="C2208" s="5">
        <f>TITRES_STAT!D2211</f>
        <v>9.3940000000000001</v>
      </c>
      <c r="D2208" s="5">
        <f>TITRES_STAT!E2211</f>
        <v>0</v>
      </c>
      <c r="E2208" s="2">
        <f t="shared" si="136"/>
        <v>-1982.5229999999992</v>
      </c>
      <c r="F2208" s="5" t="str">
        <f t="shared" si="139"/>
        <v>BULLISH</v>
      </c>
      <c r="G2208" s="5" t="str">
        <f t="shared" si="138"/>
        <v>NEUTRAL</v>
      </c>
      <c r="H2208" s="5" t="str">
        <f t="shared" si="137"/>
        <v>CONFIRMED BULLISH</v>
      </c>
    </row>
    <row r="2209" spans="1:8" ht="13.5" x14ac:dyDescent="0.25">
      <c r="A2209" s="3">
        <f>TITRES_STAT!B2212</f>
        <v>45222</v>
      </c>
      <c r="B2209" s="5">
        <f>TITRES_STAT!C2212</f>
        <v>10.5</v>
      </c>
      <c r="C2209" s="5">
        <f>TITRES_STAT!D2212</f>
        <v>9.3059999999999992</v>
      </c>
      <c r="D2209" s="5">
        <f>TITRES_STAT!E2212</f>
        <v>9.6839999999999993</v>
      </c>
      <c r="E2209" s="2">
        <f t="shared" si="136"/>
        <v>-1992.2069999999992</v>
      </c>
      <c r="F2209" s="5" t="str">
        <f t="shared" si="139"/>
        <v>NEUTRAL</v>
      </c>
      <c r="G2209" s="5" t="str">
        <f t="shared" si="138"/>
        <v>NEUTRAL</v>
      </c>
      <c r="H2209" s="5" t="str">
        <f t="shared" si="137"/>
        <v>NEUTRAL</v>
      </c>
    </row>
    <row r="2210" spans="1:8" ht="13.5" x14ac:dyDescent="0.25">
      <c r="A2210" s="3">
        <f>TITRES_STAT!B2213</f>
        <v>45223</v>
      </c>
      <c r="B2210" s="5">
        <f>TITRES_STAT!C2213</f>
        <v>10.5</v>
      </c>
      <c r="C2210" s="5">
        <f>TITRES_STAT!D2213</f>
        <v>9.3059999999999992</v>
      </c>
      <c r="D2210" s="5">
        <f>TITRES_STAT!E2213</f>
        <v>0</v>
      </c>
      <c r="E2210" s="2">
        <f t="shared" si="136"/>
        <v>-1992.2069999999992</v>
      </c>
      <c r="F2210" s="5" t="str">
        <f t="shared" si="139"/>
        <v>NEUTRAL</v>
      </c>
      <c r="G2210" s="5" t="str">
        <f t="shared" si="138"/>
        <v>NEUTRAL</v>
      </c>
      <c r="H2210" s="5" t="str">
        <f t="shared" si="137"/>
        <v>NEUTRAL</v>
      </c>
    </row>
    <row r="2211" spans="1:8" ht="13.5" x14ac:dyDescent="0.25">
      <c r="A2211" s="3">
        <f>TITRES_STAT!B2214</f>
        <v>45224</v>
      </c>
      <c r="B2211" s="5">
        <f>TITRES_STAT!C2214</f>
        <v>10.5</v>
      </c>
      <c r="C2211" s="5">
        <f>TITRES_STAT!D2214</f>
        <v>9.3059999999999992</v>
      </c>
      <c r="D2211" s="5">
        <f>TITRES_STAT!E2214</f>
        <v>9.4540000000000006</v>
      </c>
      <c r="E2211" s="2">
        <f t="shared" si="136"/>
        <v>-1992.2069999999992</v>
      </c>
      <c r="F2211" s="5" t="str">
        <f t="shared" si="139"/>
        <v>NEUTRAL</v>
      </c>
      <c r="G2211" s="5" t="str">
        <f t="shared" si="138"/>
        <v>NEUTRAL</v>
      </c>
      <c r="H2211" s="5" t="str">
        <f t="shared" si="137"/>
        <v>NEUTRAL</v>
      </c>
    </row>
    <row r="2212" spans="1:8" ht="13.5" x14ac:dyDescent="0.25">
      <c r="A2212" s="3">
        <f>TITRES_STAT!B2215</f>
        <v>45225</v>
      </c>
      <c r="B2212" s="5">
        <f>TITRES_STAT!C2215</f>
        <v>10.5</v>
      </c>
      <c r="C2212" s="5">
        <f>TITRES_STAT!D2215</f>
        <v>9.3059999999999992</v>
      </c>
      <c r="D2212" s="5">
        <f>TITRES_STAT!E2215</f>
        <v>9.6839999999999993</v>
      </c>
      <c r="E2212" s="2">
        <f t="shared" si="136"/>
        <v>-1992.2069999999992</v>
      </c>
      <c r="F2212" s="5" t="str">
        <f t="shared" si="139"/>
        <v>BEARISH</v>
      </c>
      <c r="G2212" s="5" t="str">
        <f t="shared" si="138"/>
        <v>NEUTRAL</v>
      </c>
      <c r="H2212" s="5" t="str">
        <f t="shared" si="137"/>
        <v>CONFIRMED BEARISH</v>
      </c>
    </row>
    <row r="2213" spans="1:8" ht="13.5" x14ac:dyDescent="0.25">
      <c r="A2213" s="3">
        <f>TITRES_STAT!B2216</f>
        <v>45226</v>
      </c>
      <c r="B2213" s="5">
        <f>TITRES_STAT!C2216</f>
        <v>10.5</v>
      </c>
      <c r="C2213" s="5">
        <f>TITRES_STAT!D2216</f>
        <v>9.3059999999999992</v>
      </c>
      <c r="D2213" s="5">
        <f>TITRES_STAT!E2216</f>
        <v>9.6839999999999993</v>
      </c>
      <c r="E2213" s="2">
        <f t="shared" si="136"/>
        <v>-1992.2069999999992</v>
      </c>
      <c r="F2213" s="5" t="str">
        <f t="shared" si="139"/>
        <v>BEARISH</v>
      </c>
      <c r="G2213" s="5" t="str">
        <f t="shared" si="138"/>
        <v>NEUTRAL</v>
      </c>
      <c r="H2213" s="5" t="str">
        <f t="shared" si="137"/>
        <v>CONFIRMED BEARISH</v>
      </c>
    </row>
    <row r="2214" spans="1:8" ht="13.5" x14ac:dyDescent="0.25">
      <c r="A2214" s="3">
        <f>TITRES_STAT!B2217</f>
        <v>45229</v>
      </c>
      <c r="B2214" s="5">
        <f>TITRES_STAT!C2217</f>
        <v>10.5</v>
      </c>
      <c r="C2214" s="5">
        <f>TITRES_STAT!D2217</f>
        <v>9.3059999999999992</v>
      </c>
      <c r="D2214" s="5">
        <f>TITRES_STAT!E2217</f>
        <v>9.4209999999999994</v>
      </c>
      <c r="E2214" s="2">
        <f t="shared" si="136"/>
        <v>-1992.2069999999992</v>
      </c>
      <c r="F2214" s="5" t="str">
        <f t="shared" si="139"/>
        <v>NEUTRAL</v>
      </c>
      <c r="G2214" s="5" t="str">
        <f t="shared" si="138"/>
        <v>NEUTRAL</v>
      </c>
      <c r="H2214" s="5" t="str">
        <f t="shared" si="137"/>
        <v>NEUTRAL</v>
      </c>
    </row>
    <row r="2215" spans="1:8" ht="13.5" x14ac:dyDescent="0.25">
      <c r="A2215" s="3">
        <f>TITRES_STAT!B2218</f>
        <v>45230</v>
      </c>
      <c r="B2215" s="5">
        <f>TITRES_STAT!C2218</f>
        <v>10.5</v>
      </c>
      <c r="C2215" s="5">
        <f>TITRES_STAT!D2218</f>
        <v>9.3059999999999992</v>
      </c>
      <c r="D2215" s="5">
        <f>TITRES_STAT!E2218</f>
        <v>0</v>
      </c>
      <c r="E2215" s="2">
        <f t="shared" si="136"/>
        <v>-1992.2069999999992</v>
      </c>
      <c r="F2215" s="5" t="str">
        <f t="shared" si="139"/>
        <v>NEUTRAL</v>
      </c>
      <c r="G2215" s="5" t="str">
        <f t="shared" si="138"/>
        <v>NEUTRAL</v>
      </c>
      <c r="H2215" s="5" t="str">
        <f t="shared" si="137"/>
        <v>NEUTRAL</v>
      </c>
    </row>
    <row r="2216" spans="1:8" ht="13.5" x14ac:dyDescent="0.25">
      <c r="A2216" s="3">
        <f>TITRES_STAT!B2219</f>
        <v>45231</v>
      </c>
      <c r="B2216" s="5">
        <f>TITRES_STAT!C2219</f>
        <v>10.199999999999999</v>
      </c>
      <c r="C2216" s="5">
        <f>TITRES_STAT!D2219</f>
        <v>9.0399999999999991</v>
      </c>
      <c r="D2216" s="5">
        <f>TITRES_STAT!E2219</f>
        <v>9.42</v>
      </c>
      <c r="E2216" s="2">
        <f t="shared" si="136"/>
        <v>-2001.6269999999993</v>
      </c>
      <c r="F2216" s="5" t="str">
        <f t="shared" si="139"/>
        <v>BEARISH</v>
      </c>
      <c r="G2216" s="5" t="str">
        <f t="shared" si="138"/>
        <v>NEUTRAL</v>
      </c>
      <c r="H2216" s="5" t="str">
        <f t="shared" si="137"/>
        <v>CONFIRMED BEARISH</v>
      </c>
    </row>
    <row r="2217" spans="1:8" ht="13.5" x14ac:dyDescent="0.25">
      <c r="A2217" s="3">
        <f>TITRES_STAT!B2220</f>
        <v>45232</v>
      </c>
      <c r="B2217" s="5">
        <f>TITRES_STAT!C2220</f>
        <v>10.199999999999999</v>
      </c>
      <c r="C2217" s="5">
        <f>TITRES_STAT!D2220</f>
        <v>9.0399999999999991</v>
      </c>
      <c r="D2217" s="5">
        <f>TITRES_STAT!E2220</f>
        <v>0</v>
      </c>
      <c r="E2217" s="2">
        <f t="shared" si="136"/>
        <v>-2001.6269999999993</v>
      </c>
      <c r="F2217" s="5" t="str">
        <f t="shared" si="139"/>
        <v>BEARISH</v>
      </c>
      <c r="G2217" s="5" t="str">
        <f t="shared" si="138"/>
        <v>NEUTRAL</v>
      </c>
      <c r="H2217" s="5" t="str">
        <f t="shared" si="137"/>
        <v>CONFIRMED BEARISH</v>
      </c>
    </row>
    <row r="2218" spans="1:8" ht="13.5" x14ac:dyDescent="0.25">
      <c r="A2218" s="3">
        <f>TITRES_STAT!B2221</f>
        <v>45233</v>
      </c>
      <c r="B2218" s="5">
        <f>TITRES_STAT!C2221</f>
        <v>10.5</v>
      </c>
      <c r="C2218" s="5">
        <f>TITRES_STAT!D2221</f>
        <v>9.3059999999999992</v>
      </c>
      <c r="D2218" s="5">
        <f>TITRES_STAT!E2221</f>
        <v>9.4990000000000006</v>
      </c>
      <c r="E2218" s="2">
        <f t="shared" si="136"/>
        <v>-1992.1279999999992</v>
      </c>
      <c r="F2218" s="5" t="str">
        <f t="shared" si="139"/>
        <v>BULLISH</v>
      </c>
      <c r="G2218" s="5" t="str">
        <f t="shared" si="138"/>
        <v>NEUTRAL</v>
      </c>
      <c r="H2218" s="5" t="str">
        <f t="shared" si="137"/>
        <v>NEUTRAL</v>
      </c>
    </row>
    <row r="2219" spans="1:8" ht="13.5" x14ac:dyDescent="0.25">
      <c r="A2219" s="3">
        <f>TITRES_STAT!B2222</f>
        <v>45236</v>
      </c>
      <c r="B2219" s="5">
        <f>TITRES_STAT!C2222</f>
        <v>10.5</v>
      </c>
      <c r="C2219" s="5">
        <f>TITRES_STAT!D2222</f>
        <v>9.3059999999999992</v>
      </c>
      <c r="D2219" s="5">
        <f>TITRES_STAT!E2222</f>
        <v>9.5</v>
      </c>
      <c r="E2219" s="2">
        <f t="shared" si="136"/>
        <v>-1992.1279999999992</v>
      </c>
      <c r="F2219" s="5" t="str">
        <f t="shared" si="139"/>
        <v>BULLISH</v>
      </c>
      <c r="G2219" s="5" t="str">
        <f t="shared" si="138"/>
        <v>NEUTRAL</v>
      </c>
      <c r="H2219" s="5" t="str">
        <f t="shared" si="137"/>
        <v>NEUTRAL</v>
      </c>
    </row>
    <row r="2220" spans="1:8" ht="13.5" x14ac:dyDescent="0.25">
      <c r="A2220" s="3">
        <f>TITRES_STAT!B2223</f>
        <v>45237</v>
      </c>
      <c r="B2220" s="5">
        <f>TITRES_STAT!C2223</f>
        <v>10.3</v>
      </c>
      <c r="C2220" s="5">
        <f>TITRES_STAT!D2223</f>
        <v>9.1289999999999996</v>
      </c>
      <c r="D2220" s="5">
        <f>TITRES_STAT!E2223</f>
        <v>0</v>
      </c>
      <c r="E2220" s="2">
        <f t="shared" si="136"/>
        <v>-1992.1279999999992</v>
      </c>
      <c r="F2220" s="5" t="str">
        <f t="shared" si="139"/>
        <v>BULLISH</v>
      </c>
      <c r="G2220" s="5" t="str">
        <f t="shared" si="138"/>
        <v>NEUTRAL</v>
      </c>
      <c r="H2220" s="5" t="str">
        <f t="shared" si="137"/>
        <v>BULLISH DIVERGENCE</v>
      </c>
    </row>
    <row r="2221" spans="1:8" ht="13.5" x14ac:dyDescent="0.25">
      <c r="A2221" s="3">
        <f>TITRES_STAT!B2224</f>
        <v>45238</v>
      </c>
      <c r="B2221" s="5">
        <f>TITRES_STAT!C2224</f>
        <v>10.9</v>
      </c>
      <c r="C2221" s="5">
        <f>TITRES_STAT!D2224</f>
        <v>9.66</v>
      </c>
      <c r="D2221" s="5">
        <f>TITRES_STAT!E2224</f>
        <v>0</v>
      </c>
      <c r="E2221" s="2">
        <f t="shared" si="136"/>
        <v>-1992.1279999999992</v>
      </c>
      <c r="F2221" s="5" t="str">
        <f t="shared" si="139"/>
        <v>BULLISH</v>
      </c>
      <c r="G2221" s="5" t="str">
        <f t="shared" si="138"/>
        <v>NEUTRAL</v>
      </c>
      <c r="H2221" s="5" t="str">
        <f t="shared" si="137"/>
        <v>CONFIRMED BULLISH</v>
      </c>
    </row>
    <row r="2222" spans="1:8" ht="13.5" x14ac:dyDescent="0.25">
      <c r="A2222" s="3">
        <f>TITRES_STAT!B2225</f>
        <v>45239</v>
      </c>
      <c r="B2222" s="5">
        <f>TITRES_STAT!C2225</f>
        <v>10.9</v>
      </c>
      <c r="C2222" s="5">
        <f>TITRES_STAT!D2225</f>
        <v>9.66</v>
      </c>
      <c r="D2222" s="5">
        <f>TITRES_STAT!E2225</f>
        <v>10.053000000000001</v>
      </c>
      <c r="E2222" s="2">
        <f t="shared" si="136"/>
        <v>-1992.1279999999992</v>
      </c>
      <c r="F2222" s="5" t="str">
        <f t="shared" si="139"/>
        <v>BULLISH</v>
      </c>
      <c r="G2222" s="5" t="str">
        <f t="shared" si="138"/>
        <v>NEUTRAL</v>
      </c>
      <c r="H2222" s="5" t="str">
        <f t="shared" si="137"/>
        <v>CONFIRMED BULLISH</v>
      </c>
    </row>
    <row r="2223" spans="1:8" ht="13.5" x14ac:dyDescent="0.25">
      <c r="A2223" s="3">
        <f>TITRES_STAT!B2226</f>
        <v>45240</v>
      </c>
      <c r="B2223" s="5">
        <f>TITRES_STAT!C2226</f>
        <v>10.9</v>
      </c>
      <c r="C2223" s="5">
        <f>TITRES_STAT!D2226</f>
        <v>9.66</v>
      </c>
      <c r="D2223" s="5">
        <f>TITRES_STAT!E2226</f>
        <v>10.053000000000001</v>
      </c>
      <c r="E2223" s="2">
        <f t="shared" si="136"/>
        <v>-1992.1279999999992</v>
      </c>
      <c r="F2223" s="5" t="str">
        <f t="shared" si="139"/>
        <v>NEUTRAL</v>
      </c>
      <c r="G2223" s="5" t="str">
        <f t="shared" si="138"/>
        <v>NEUTRAL</v>
      </c>
      <c r="H2223" s="5" t="str">
        <f t="shared" si="137"/>
        <v>NEUTRAL</v>
      </c>
    </row>
    <row r="2224" spans="1:8" ht="13.5" x14ac:dyDescent="0.25">
      <c r="A2224" s="3">
        <f>TITRES_STAT!B2227</f>
        <v>45243</v>
      </c>
      <c r="B2224" s="5">
        <f>TITRES_STAT!C2227</f>
        <v>10.9</v>
      </c>
      <c r="C2224" s="5">
        <f>TITRES_STAT!D2227</f>
        <v>9.66</v>
      </c>
      <c r="D2224" s="5">
        <f>TITRES_STAT!E2227</f>
        <v>10.606</v>
      </c>
      <c r="E2224" s="2">
        <f t="shared" si="136"/>
        <v>-1992.1279999999992</v>
      </c>
      <c r="F2224" s="5" t="str">
        <f t="shared" si="139"/>
        <v>NEUTRAL</v>
      </c>
      <c r="G2224" s="5" t="str">
        <f t="shared" si="138"/>
        <v>NEUTRAL</v>
      </c>
      <c r="H2224" s="5" t="str">
        <f t="shared" si="137"/>
        <v>NEUTRAL</v>
      </c>
    </row>
    <row r="2225" spans="1:8" ht="13.5" x14ac:dyDescent="0.25">
      <c r="A2225" s="3">
        <f>TITRES_STAT!B2228</f>
        <v>45244</v>
      </c>
      <c r="B2225" s="5">
        <f>TITRES_STAT!C2228</f>
        <v>10.9</v>
      </c>
      <c r="C2225" s="5">
        <f>TITRES_STAT!D2228</f>
        <v>9.66</v>
      </c>
      <c r="D2225" s="5">
        <f>TITRES_STAT!E2228</f>
        <v>0</v>
      </c>
      <c r="E2225" s="2">
        <f t="shared" si="136"/>
        <v>-1992.1279999999992</v>
      </c>
      <c r="F2225" s="5" t="str">
        <f t="shared" si="139"/>
        <v>NEUTRAL</v>
      </c>
      <c r="G2225" s="5" t="str">
        <f t="shared" si="138"/>
        <v>NEUTRAL</v>
      </c>
      <c r="H2225" s="5" t="str">
        <f t="shared" si="137"/>
        <v>NEUTRAL</v>
      </c>
    </row>
    <row r="2226" spans="1:8" ht="13.5" x14ac:dyDescent="0.25">
      <c r="A2226" s="3">
        <f>TITRES_STAT!B2229</f>
        <v>45245</v>
      </c>
      <c r="B2226" s="5">
        <f>TITRES_STAT!C2229</f>
        <v>11.5</v>
      </c>
      <c r="C2226" s="5">
        <f>TITRES_STAT!D2229</f>
        <v>10.192</v>
      </c>
      <c r="D2226" s="5">
        <f>TITRES_STAT!E2229</f>
        <v>10.606</v>
      </c>
      <c r="E2226" s="2">
        <f t="shared" si="136"/>
        <v>-1981.5219999999993</v>
      </c>
      <c r="F2226" s="5" t="str">
        <f t="shared" si="139"/>
        <v>BULLISH</v>
      </c>
      <c r="G2226" s="5" t="str">
        <f t="shared" si="138"/>
        <v>NEUTRAL</v>
      </c>
      <c r="H2226" s="5" t="str">
        <f t="shared" si="137"/>
        <v>CONFIRMED BULLISH</v>
      </c>
    </row>
    <row r="2227" spans="1:8" ht="13.5" x14ac:dyDescent="0.25">
      <c r="A2227" s="3">
        <f>TITRES_STAT!B2230</f>
        <v>45246</v>
      </c>
      <c r="B2227" s="5">
        <f>TITRES_STAT!C2230</f>
        <v>11.5</v>
      </c>
      <c r="C2227" s="5">
        <f>TITRES_STAT!D2230</f>
        <v>10.192</v>
      </c>
      <c r="D2227" s="5">
        <f>TITRES_STAT!E2230</f>
        <v>10.555</v>
      </c>
      <c r="E2227" s="2">
        <f t="shared" si="136"/>
        <v>-1981.5219999999993</v>
      </c>
      <c r="F2227" s="5" t="str">
        <f t="shared" si="139"/>
        <v>BULLISH</v>
      </c>
      <c r="G2227" s="5" t="str">
        <f t="shared" si="138"/>
        <v>NEUTRAL</v>
      </c>
      <c r="H2227" s="5" t="str">
        <f t="shared" si="137"/>
        <v>CONFIRMED BULLISH</v>
      </c>
    </row>
    <row r="2228" spans="1:8" ht="13.5" x14ac:dyDescent="0.25">
      <c r="A2228" s="3">
        <f>TITRES_STAT!B2231</f>
        <v>45247</v>
      </c>
      <c r="B2228" s="5">
        <f>TITRES_STAT!C2231</f>
        <v>11.5</v>
      </c>
      <c r="C2228" s="5">
        <f>TITRES_STAT!D2231</f>
        <v>10.192</v>
      </c>
      <c r="D2228" s="5">
        <f>TITRES_STAT!E2231</f>
        <v>0</v>
      </c>
      <c r="E2228" s="2">
        <f t="shared" si="136"/>
        <v>-1981.5219999999993</v>
      </c>
      <c r="F2228" s="5" t="str">
        <f t="shared" si="139"/>
        <v>BULLISH</v>
      </c>
      <c r="G2228" s="5" t="str">
        <f t="shared" si="138"/>
        <v>NEUTRAL</v>
      </c>
      <c r="H2228" s="5" t="str">
        <f t="shared" si="137"/>
        <v>CONFIRMED BULLISH</v>
      </c>
    </row>
    <row r="2229" spans="1:8" ht="13.5" x14ac:dyDescent="0.25">
      <c r="A2229" s="3">
        <f>TITRES_STAT!B2232</f>
        <v>45250</v>
      </c>
      <c r="B2229" s="5">
        <f>TITRES_STAT!C2232</f>
        <v>12</v>
      </c>
      <c r="C2229" s="5">
        <f>TITRES_STAT!D2232</f>
        <v>10.635</v>
      </c>
      <c r="D2229" s="5">
        <f>TITRES_STAT!E2232</f>
        <v>0</v>
      </c>
      <c r="E2229" s="2">
        <f t="shared" si="136"/>
        <v>-1981.5219999999993</v>
      </c>
      <c r="F2229" s="5" t="str">
        <f t="shared" si="139"/>
        <v>BULLISH</v>
      </c>
      <c r="G2229" s="5" t="str">
        <f t="shared" si="138"/>
        <v>NEUTRAL</v>
      </c>
      <c r="H2229" s="5" t="str">
        <f t="shared" si="137"/>
        <v>CONFIRMED BULLISH</v>
      </c>
    </row>
    <row r="2230" spans="1:8" ht="13.5" x14ac:dyDescent="0.25">
      <c r="A2230" s="3">
        <f>TITRES_STAT!B2233</f>
        <v>45251</v>
      </c>
      <c r="B2230" s="5">
        <f>TITRES_STAT!C2233</f>
        <v>12</v>
      </c>
      <c r="C2230" s="5">
        <f>TITRES_STAT!D2233</f>
        <v>10.635</v>
      </c>
      <c r="D2230" s="5">
        <f>TITRES_STAT!E2233</f>
        <v>11.03</v>
      </c>
      <c r="E2230" s="2">
        <f t="shared" si="136"/>
        <v>-1981.5219999999993</v>
      </c>
      <c r="F2230" s="5" t="str">
        <f t="shared" si="139"/>
        <v>BULLISH</v>
      </c>
      <c r="G2230" s="5" t="str">
        <f t="shared" si="138"/>
        <v>NEUTRAL</v>
      </c>
      <c r="H2230" s="5" t="str">
        <f t="shared" si="137"/>
        <v>CONFIRMED BULLISH</v>
      </c>
    </row>
    <row r="2231" spans="1:8" ht="13.5" x14ac:dyDescent="0.25">
      <c r="A2231" s="3">
        <f>TITRES_STAT!B2234</f>
        <v>45252</v>
      </c>
      <c r="B2231" s="5">
        <f>TITRES_STAT!C2234</f>
        <v>12</v>
      </c>
      <c r="C2231" s="5">
        <f>TITRES_STAT!D2234</f>
        <v>10.635</v>
      </c>
      <c r="D2231" s="5">
        <f>TITRES_STAT!E2234</f>
        <v>11.015000000000001</v>
      </c>
      <c r="E2231" s="2">
        <f t="shared" si="136"/>
        <v>-1981.5219999999993</v>
      </c>
      <c r="F2231" s="5" t="str">
        <f t="shared" si="139"/>
        <v>NEUTRAL</v>
      </c>
      <c r="G2231" s="5" t="str">
        <f t="shared" si="138"/>
        <v>NEUTRAL</v>
      </c>
      <c r="H2231" s="5" t="str">
        <f t="shared" si="137"/>
        <v>NEUTRAL</v>
      </c>
    </row>
    <row r="2232" spans="1:8" ht="13.5" x14ac:dyDescent="0.25">
      <c r="A2232" s="3">
        <f>TITRES_STAT!B2235</f>
        <v>45253</v>
      </c>
      <c r="B2232" s="5">
        <f>TITRES_STAT!C2235</f>
        <v>11.96</v>
      </c>
      <c r="C2232" s="5">
        <f>TITRES_STAT!D2235</f>
        <v>10.6</v>
      </c>
      <c r="D2232" s="5">
        <f>TITRES_STAT!E2235</f>
        <v>10.337999999999999</v>
      </c>
      <c r="E2232" s="2">
        <f t="shared" si="136"/>
        <v>-1991.8599999999992</v>
      </c>
      <c r="F2232" s="5" t="str">
        <f t="shared" si="139"/>
        <v>BEARISH</v>
      </c>
      <c r="G2232" s="5" t="str">
        <f t="shared" si="138"/>
        <v>NEUTRAL</v>
      </c>
      <c r="H2232" s="5" t="str">
        <f t="shared" si="137"/>
        <v>BEARISH DIVERGENCE</v>
      </c>
    </row>
    <row r="2233" spans="1:8" ht="13.5" x14ac:dyDescent="0.25">
      <c r="A2233" s="3">
        <f>TITRES_STAT!B2236</f>
        <v>45254</v>
      </c>
      <c r="B2233" s="5">
        <f>TITRES_STAT!C2236</f>
        <v>11.9</v>
      </c>
      <c r="C2233" s="5">
        <f>TITRES_STAT!D2236</f>
        <v>10.547000000000001</v>
      </c>
      <c r="D2233" s="5">
        <f>TITRES_STAT!E2236</f>
        <v>0</v>
      </c>
      <c r="E2233" s="2">
        <f t="shared" si="136"/>
        <v>-1991.8599999999992</v>
      </c>
      <c r="F2233" s="5" t="str">
        <f t="shared" si="139"/>
        <v>BEARISH</v>
      </c>
      <c r="G2233" s="5" t="str">
        <f t="shared" si="138"/>
        <v>NEUTRAL</v>
      </c>
      <c r="H2233" s="5" t="str">
        <f t="shared" si="137"/>
        <v>BEARISH DIVERGENCE</v>
      </c>
    </row>
    <row r="2234" spans="1:8" ht="13.5" x14ac:dyDescent="0.25">
      <c r="A2234" s="3">
        <f>TITRES_STAT!B2237</f>
        <v>45257</v>
      </c>
      <c r="B2234" s="5">
        <f>TITRES_STAT!C2237</f>
        <v>11.9</v>
      </c>
      <c r="C2234" s="5">
        <f>TITRES_STAT!D2237</f>
        <v>10.547000000000001</v>
      </c>
      <c r="D2234" s="5">
        <f>TITRES_STAT!E2237</f>
        <v>0</v>
      </c>
      <c r="E2234" s="2">
        <f t="shared" si="136"/>
        <v>-1991.8599999999992</v>
      </c>
      <c r="F2234" s="5" t="str">
        <f t="shared" si="139"/>
        <v>BEARISH</v>
      </c>
      <c r="G2234" s="5" t="str">
        <f t="shared" si="138"/>
        <v>NEUTRAL</v>
      </c>
      <c r="H2234" s="5" t="str">
        <f t="shared" si="137"/>
        <v>CONFIRMED BEARISH</v>
      </c>
    </row>
    <row r="2235" spans="1:8" ht="13.5" x14ac:dyDescent="0.25">
      <c r="A2235" s="3">
        <f>TITRES_STAT!B2238</f>
        <v>45258</v>
      </c>
      <c r="B2235" s="5">
        <f>TITRES_STAT!C2238</f>
        <v>11.9</v>
      </c>
      <c r="C2235" s="5">
        <f>TITRES_STAT!D2238</f>
        <v>10.547000000000001</v>
      </c>
      <c r="D2235" s="5">
        <f>TITRES_STAT!E2238</f>
        <v>10.945</v>
      </c>
      <c r="E2235" s="2">
        <f t="shared" si="136"/>
        <v>-1991.8599999999992</v>
      </c>
      <c r="F2235" s="5" t="str">
        <f t="shared" si="139"/>
        <v>BEARISH</v>
      </c>
      <c r="G2235" s="5" t="str">
        <f t="shared" si="138"/>
        <v>NEUTRAL</v>
      </c>
      <c r="H2235" s="5" t="str">
        <f t="shared" si="137"/>
        <v>CONFIRMED BEARISH</v>
      </c>
    </row>
    <row r="2236" spans="1:8" ht="13.5" x14ac:dyDescent="0.25">
      <c r="A2236" s="3">
        <f>TITRES_STAT!B2239</f>
        <v>45259</v>
      </c>
      <c r="B2236" s="5">
        <f>TITRES_STAT!C2239</f>
        <v>11.9</v>
      </c>
      <c r="C2236" s="5">
        <f>TITRES_STAT!D2239</f>
        <v>10.547000000000001</v>
      </c>
      <c r="D2236" s="5">
        <f>TITRES_STAT!E2239</f>
        <v>10.882999999999999</v>
      </c>
      <c r="E2236" s="2">
        <f t="shared" si="136"/>
        <v>-1991.8599999999992</v>
      </c>
      <c r="F2236" s="5" t="str">
        <f t="shared" si="139"/>
        <v>BEARISH</v>
      </c>
      <c r="G2236" s="5" t="str">
        <f t="shared" si="138"/>
        <v>NEUTRAL</v>
      </c>
      <c r="H2236" s="5" t="str">
        <f t="shared" si="137"/>
        <v>CONFIRMED BEARISH</v>
      </c>
    </row>
    <row r="2237" spans="1:8" ht="13.5" x14ac:dyDescent="0.25">
      <c r="A2237" s="3">
        <f>TITRES_STAT!B2240</f>
        <v>45260</v>
      </c>
      <c r="B2237" s="5">
        <f>TITRES_STAT!C2240</f>
        <v>11.87</v>
      </c>
      <c r="C2237" s="5">
        <f>TITRES_STAT!D2240</f>
        <v>10.52</v>
      </c>
      <c r="D2237" s="5">
        <f>TITRES_STAT!E2240</f>
        <v>10.954000000000001</v>
      </c>
      <c r="E2237" s="2">
        <f t="shared" si="136"/>
        <v>-2002.8139999999992</v>
      </c>
      <c r="F2237" s="5" t="str">
        <f t="shared" si="139"/>
        <v>BEARISH</v>
      </c>
      <c r="G2237" s="5" t="str">
        <f t="shared" si="138"/>
        <v>NEUTRAL</v>
      </c>
      <c r="H2237" s="5" t="str">
        <f t="shared" si="137"/>
        <v>CONFIRMED BEARISH</v>
      </c>
    </row>
    <row r="2238" spans="1:8" ht="13.5" x14ac:dyDescent="0.25">
      <c r="A2238" s="3">
        <f>TITRES_STAT!B2241</f>
        <v>45261</v>
      </c>
      <c r="B2238" s="5">
        <f>TITRES_STAT!C2241</f>
        <v>11.8</v>
      </c>
      <c r="C2238" s="5">
        <f>TITRES_STAT!D2241</f>
        <v>10.458</v>
      </c>
      <c r="D2238" s="5">
        <f>TITRES_STAT!E2241</f>
        <v>11.058</v>
      </c>
      <c r="E2238" s="2">
        <f t="shared" si="136"/>
        <v>-2013.8719999999992</v>
      </c>
      <c r="F2238" s="5" t="str">
        <f t="shared" si="139"/>
        <v>BEARISH</v>
      </c>
      <c r="G2238" s="5" t="str">
        <f t="shared" si="138"/>
        <v>NEUTRAL</v>
      </c>
      <c r="H2238" s="5" t="str">
        <f t="shared" si="137"/>
        <v>CONFIRMED BEARISH</v>
      </c>
    </row>
    <row r="2239" spans="1:8" ht="13.5" x14ac:dyDescent="0.25">
      <c r="A2239" s="3">
        <f>TITRES_STAT!B2242</f>
        <v>45264</v>
      </c>
      <c r="B2239" s="5">
        <f>TITRES_STAT!C2242</f>
        <v>12.1</v>
      </c>
      <c r="C2239" s="5">
        <f>TITRES_STAT!D2242</f>
        <v>10.724</v>
      </c>
      <c r="D2239" s="5">
        <f>TITRES_STAT!E2242</f>
        <v>0</v>
      </c>
      <c r="E2239" s="2">
        <f t="shared" si="136"/>
        <v>-2013.8719999999992</v>
      </c>
      <c r="F2239" s="5" t="str">
        <f t="shared" si="139"/>
        <v>BEARISH</v>
      </c>
      <c r="G2239" s="5" t="str">
        <f t="shared" si="138"/>
        <v>NEUTRAL</v>
      </c>
      <c r="H2239" s="5" t="str">
        <f t="shared" si="137"/>
        <v>BEARISH DIVERGENCE</v>
      </c>
    </row>
    <row r="2240" spans="1:8" ht="13.5" x14ac:dyDescent="0.25">
      <c r="A2240" s="3">
        <f>TITRES_STAT!B2243</f>
        <v>45265</v>
      </c>
      <c r="B2240" s="5">
        <f>TITRES_STAT!C2243</f>
        <v>12</v>
      </c>
      <c r="C2240" s="5">
        <f>TITRES_STAT!D2243</f>
        <v>10.635</v>
      </c>
      <c r="D2240" s="5">
        <f>TITRES_STAT!E2243</f>
        <v>10.423</v>
      </c>
      <c r="E2240" s="2">
        <f t="shared" si="136"/>
        <v>-2024.2949999999992</v>
      </c>
      <c r="F2240" s="5" t="str">
        <f t="shared" si="139"/>
        <v>BEARISH</v>
      </c>
      <c r="G2240" s="5" t="str">
        <f t="shared" si="138"/>
        <v>NEUTRAL</v>
      </c>
      <c r="H2240" s="5" t="str">
        <f t="shared" si="137"/>
        <v>BEARISH DIVERGENCE</v>
      </c>
    </row>
    <row r="2241" spans="1:8" ht="13.5" x14ac:dyDescent="0.25">
      <c r="A2241" s="3">
        <f>TITRES_STAT!B2244</f>
        <v>45266</v>
      </c>
      <c r="B2241" s="5">
        <f>TITRES_STAT!C2244</f>
        <v>12</v>
      </c>
      <c r="C2241" s="5">
        <f>TITRES_STAT!D2244</f>
        <v>10.635</v>
      </c>
      <c r="D2241" s="5">
        <f>TITRES_STAT!E2244</f>
        <v>10.975</v>
      </c>
      <c r="E2241" s="2">
        <f t="shared" si="136"/>
        <v>-2024.2949999999992</v>
      </c>
      <c r="F2241" s="5" t="str">
        <f t="shared" si="139"/>
        <v>BEARISH</v>
      </c>
      <c r="G2241" s="5" t="str">
        <f t="shared" si="138"/>
        <v>NEUTRAL</v>
      </c>
      <c r="H2241" s="5" t="str">
        <f t="shared" si="137"/>
        <v>BEARISH DIVERGENCE</v>
      </c>
    </row>
    <row r="2242" spans="1:8" ht="13.5" x14ac:dyDescent="0.25">
      <c r="A2242" s="3">
        <f>TITRES_STAT!B2245</f>
        <v>45267</v>
      </c>
      <c r="B2242" s="5">
        <f>TITRES_STAT!C2245</f>
        <v>11.9</v>
      </c>
      <c r="C2242" s="5">
        <f>TITRES_STAT!D2245</f>
        <v>10.547000000000001</v>
      </c>
      <c r="D2242" s="5">
        <f>TITRES_STAT!E2245</f>
        <v>10.975</v>
      </c>
      <c r="E2242" s="2">
        <f t="shared" si="136"/>
        <v>-2035.2699999999991</v>
      </c>
      <c r="F2242" s="5" t="str">
        <f t="shared" si="139"/>
        <v>BEARISH</v>
      </c>
      <c r="G2242" s="5" t="str">
        <f t="shared" si="138"/>
        <v>NEUTRAL</v>
      </c>
      <c r="H2242" s="5" t="str">
        <f t="shared" si="137"/>
        <v>BEARISH DIVERGENCE</v>
      </c>
    </row>
    <row r="2243" spans="1:8" ht="13.5" x14ac:dyDescent="0.25">
      <c r="A2243" s="3">
        <f>TITRES_STAT!B2246</f>
        <v>45268</v>
      </c>
      <c r="B2243" s="5">
        <f>TITRES_STAT!C2246</f>
        <v>11.9</v>
      </c>
      <c r="C2243" s="5">
        <f>TITRES_STAT!D2246</f>
        <v>10.547000000000001</v>
      </c>
      <c r="D2243" s="5">
        <f>TITRES_STAT!E2246</f>
        <v>11.061</v>
      </c>
      <c r="E2243" s="2">
        <f t="shared" si="136"/>
        <v>-2035.2699999999991</v>
      </c>
      <c r="F2243" s="5" t="str">
        <f t="shared" si="139"/>
        <v>BEARISH</v>
      </c>
      <c r="G2243" s="5" t="str">
        <f t="shared" si="138"/>
        <v>NEUTRAL</v>
      </c>
      <c r="H2243" s="5" t="str">
        <f t="shared" si="137"/>
        <v>BEARISH DIVERGENCE</v>
      </c>
    </row>
    <row r="2244" spans="1:8" ht="13.5" x14ac:dyDescent="0.25">
      <c r="A2244" s="3">
        <f>TITRES_STAT!B2247</f>
        <v>45271</v>
      </c>
      <c r="B2244" s="5">
        <f>TITRES_STAT!C2247</f>
        <v>11.9</v>
      </c>
      <c r="C2244" s="5">
        <f>TITRES_STAT!D2247</f>
        <v>10.547000000000001</v>
      </c>
      <c r="D2244" s="5">
        <f>TITRES_STAT!E2247</f>
        <v>11.067</v>
      </c>
      <c r="E2244" s="2">
        <f t="shared" ref="E2244:E2307" si="140">IF(B2244&gt;B2243, E2243+D2244, IF(B2244&lt;B2243, E2243-D2244, E2243))</f>
        <v>-2035.2699999999991</v>
      </c>
      <c r="F2244" s="5" t="str">
        <f t="shared" si="139"/>
        <v>BEARISH</v>
      </c>
      <c r="G2244" s="5" t="str">
        <f t="shared" si="138"/>
        <v>NEUTRAL</v>
      </c>
      <c r="H2244" s="5" t="str">
        <f t="shared" si="137"/>
        <v>CONFIRMED BEARISH</v>
      </c>
    </row>
    <row r="2245" spans="1:8" ht="13.5" x14ac:dyDescent="0.25">
      <c r="A2245" s="3">
        <f>TITRES_STAT!B2248</f>
        <v>45272</v>
      </c>
      <c r="B2245" s="5">
        <f>TITRES_STAT!C2248</f>
        <v>12</v>
      </c>
      <c r="C2245" s="5">
        <f>TITRES_STAT!D2248</f>
        <v>10.635</v>
      </c>
      <c r="D2245" s="5">
        <f>TITRES_STAT!E2248</f>
        <v>11.067</v>
      </c>
      <c r="E2245" s="2">
        <f t="shared" si="140"/>
        <v>-2024.2029999999991</v>
      </c>
      <c r="F2245" s="5" t="str">
        <f t="shared" si="139"/>
        <v>BULLISH</v>
      </c>
      <c r="G2245" s="5" t="str">
        <f t="shared" si="138"/>
        <v>NEUTRAL</v>
      </c>
      <c r="H2245" s="5" t="str">
        <f t="shared" si="137"/>
        <v>NEUTRAL</v>
      </c>
    </row>
    <row r="2246" spans="1:8" ht="13.5" x14ac:dyDescent="0.25">
      <c r="A2246" s="3">
        <f>TITRES_STAT!B2249</f>
        <v>45273</v>
      </c>
      <c r="B2246" s="5">
        <f>TITRES_STAT!C2249</f>
        <v>12</v>
      </c>
      <c r="C2246" s="5">
        <f>TITRES_STAT!D2249</f>
        <v>10.635</v>
      </c>
      <c r="D2246" s="5">
        <f>TITRES_STAT!E2249</f>
        <v>11.067</v>
      </c>
      <c r="E2246" s="2">
        <f t="shared" si="140"/>
        <v>-2024.2029999999991</v>
      </c>
      <c r="F2246" s="5" t="str">
        <f t="shared" si="139"/>
        <v>BULLISH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45274</v>
      </c>
      <c r="B2247" s="5">
        <f>TITRES_STAT!C2250</f>
        <v>12</v>
      </c>
      <c r="C2247" s="5">
        <f>TITRES_STAT!D2250</f>
        <v>10.635</v>
      </c>
      <c r="D2247" s="5">
        <f>TITRES_STAT!E2250</f>
        <v>0</v>
      </c>
      <c r="E2247" s="2">
        <f t="shared" si="140"/>
        <v>-2024.2029999999991</v>
      </c>
      <c r="F2247" s="5" t="str">
        <f t="shared" si="139"/>
        <v>BULLISH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CONFIRMED BULLISH</v>
      </c>
    </row>
    <row r="2248" spans="1:8" ht="13.5" x14ac:dyDescent="0.25">
      <c r="A2248" s="3">
        <f>TITRES_STAT!B2251</f>
        <v>45275</v>
      </c>
      <c r="B2248" s="5">
        <f>TITRES_STAT!C2251</f>
        <v>12</v>
      </c>
      <c r="C2248" s="5">
        <f>TITRES_STAT!D2251</f>
        <v>10.635</v>
      </c>
      <c r="D2248" s="5">
        <f>TITRES_STAT!E2251</f>
        <v>10.566000000000001</v>
      </c>
      <c r="E2248" s="2">
        <f t="shared" si="140"/>
        <v>-2024.2029999999991</v>
      </c>
      <c r="F2248" s="5" t="str">
        <f t="shared" ref="F2248:F2311" si="143">IF(E2248&gt;E2243,"BULLISH",IF(E2248&lt;E2243,"BEARISH","NEUTRAL"))</f>
        <v>BULLISH</v>
      </c>
      <c r="G2248" s="5" t="str">
        <f t="shared" si="142"/>
        <v>NEUTRAL</v>
      </c>
      <c r="H2248" s="5" t="str">
        <f t="shared" si="141"/>
        <v>CONFIRMED BULLISH</v>
      </c>
    </row>
    <row r="2249" spans="1:8" ht="13.5" x14ac:dyDescent="0.25">
      <c r="A2249" s="3">
        <f>TITRES_STAT!B2252</f>
        <v>45278</v>
      </c>
      <c r="B2249" s="5">
        <f>TITRES_STAT!C2252</f>
        <v>12</v>
      </c>
      <c r="C2249" s="5">
        <f>TITRES_STAT!D2252</f>
        <v>10.635</v>
      </c>
      <c r="D2249" s="5">
        <f>TITRES_STAT!E2252</f>
        <v>10.754</v>
      </c>
      <c r="E2249" s="2">
        <f t="shared" si="140"/>
        <v>-2024.2029999999991</v>
      </c>
      <c r="F2249" s="5" t="str">
        <f t="shared" si="143"/>
        <v>BULLISH</v>
      </c>
      <c r="G2249" s="5" t="str">
        <f t="shared" si="142"/>
        <v>NEUTRAL</v>
      </c>
      <c r="H2249" s="5" t="str">
        <f t="shared" si="141"/>
        <v>CONFIRMED BULLISH</v>
      </c>
    </row>
    <row r="2250" spans="1:8" ht="13.5" x14ac:dyDescent="0.25">
      <c r="A2250" s="3">
        <f>TITRES_STAT!B2253</f>
        <v>45279</v>
      </c>
      <c r="B2250" s="5">
        <f>TITRES_STAT!C2253</f>
        <v>11.4</v>
      </c>
      <c r="C2250" s="5">
        <f>TITRES_STAT!D2253</f>
        <v>10.103</v>
      </c>
      <c r="D2250" s="5">
        <f>TITRES_STAT!E2253</f>
        <v>11.03</v>
      </c>
      <c r="E2250" s="2">
        <f t="shared" si="140"/>
        <v>-2035.232999999999</v>
      </c>
      <c r="F2250" s="5" t="str">
        <f t="shared" si="143"/>
        <v>BEARISH</v>
      </c>
      <c r="G2250" s="5" t="str">
        <f t="shared" si="142"/>
        <v>NEUTRAL</v>
      </c>
      <c r="H2250" s="5" t="str">
        <f t="shared" si="141"/>
        <v>CONFIRMED BEARISH</v>
      </c>
    </row>
    <row r="2251" spans="1:8" ht="13.5" x14ac:dyDescent="0.25">
      <c r="A2251" s="3">
        <f>TITRES_STAT!B2254</f>
        <v>45280</v>
      </c>
      <c r="B2251" s="5">
        <f>TITRES_STAT!C2254</f>
        <v>11.57</v>
      </c>
      <c r="C2251" s="5">
        <f>TITRES_STAT!D2254</f>
        <v>10.254</v>
      </c>
      <c r="D2251" s="5">
        <f>TITRES_STAT!E2254</f>
        <v>10.882999999999999</v>
      </c>
      <c r="E2251" s="2">
        <f t="shared" si="140"/>
        <v>-2024.349999999999</v>
      </c>
      <c r="F2251" s="5" t="str">
        <f t="shared" si="143"/>
        <v>BEARISH</v>
      </c>
      <c r="G2251" s="5" t="str">
        <f t="shared" si="142"/>
        <v>NEUTRAL</v>
      </c>
      <c r="H2251" s="5" t="str">
        <f t="shared" si="141"/>
        <v>CONFIRMED BEARISH</v>
      </c>
    </row>
    <row r="2252" spans="1:8" ht="13.5" x14ac:dyDescent="0.25">
      <c r="A2252" s="3">
        <f>TITRES_STAT!B2255</f>
        <v>45281</v>
      </c>
      <c r="B2252" s="5">
        <f>TITRES_STAT!C2255</f>
        <v>11.96</v>
      </c>
      <c r="C2252" s="5">
        <f>TITRES_STAT!D2255</f>
        <v>10.6</v>
      </c>
      <c r="D2252" s="5">
        <f>TITRES_STAT!E2255</f>
        <v>11.025</v>
      </c>
      <c r="E2252" s="2">
        <f t="shared" si="140"/>
        <v>-2013.3249999999989</v>
      </c>
      <c r="F2252" s="5" t="str">
        <f t="shared" si="143"/>
        <v>BULLISH</v>
      </c>
      <c r="G2252" s="5" t="str">
        <f t="shared" si="142"/>
        <v>NEUTRAL</v>
      </c>
      <c r="H2252" s="5" t="str">
        <f t="shared" si="141"/>
        <v>BULLISH DIVERGENCE</v>
      </c>
    </row>
    <row r="2253" spans="1:8" ht="13.5" x14ac:dyDescent="0.25">
      <c r="A2253" s="3">
        <f>TITRES_STAT!B2256</f>
        <v>45282</v>
      </c>
      <c r="B2253" s="5">
        <f>TITRES_STAT!C2256</f>
        <v>11.8</v>
      </c>
      <c r="C2253" s="5">
        <f>TITRES_STAT!D2256</f>
        <v>10.458</v>
      </c>
      <c r="D2253" s="5">
        <f>TITRES_STAT!E2256</f>
        <v>0</v>
      </c>
      <c r="E2253" s="2">
        <f t="shared" si="140"/>
        <v>-2013.3249999999989</v>
      </c>
      <c r="F2253" s="5" t="str">
        <f t="shared" si="143"/>
        <v>BULLISH</v>
      </c>
      <c r="G2253" s="5" t="str">
        <f t="shared" si="142"/>
        <v>NEUTRAL</v>
      </c>
      <c r="H2253" s="5" t="str">
        <f t="shared" si="141"/>
        <v>BULLISH DIVERGENCE</v>
      </c>
    </row>
    <row r="2254" spans="1:8" ht="13.5" x14ac:dyDescent="0.25">
      <c r="A2254" s="3">
        <f>TITRES_STAT!B2257</f>
        <v>45285</v>
      </c>
      <c r="B2254" s="5">
        <f>TITRES_STAT!C2257</f>
        <v>11.94</v>
      </c>
      <c r="C2254" s="5">
        <f>TITRES_STAT!D2257</f>
        <v>10.582000000000001</v>
      </c>
      <c r="D2254" s="5">
        <f>TITRES_STAT!E2257</f>
        <v>11.026</v>
      </c>
      <c r="E2254" s="2">
        <f t="shared" si="140"/>
        <v>-2002.2989999999988</v>
      </c>
      <c r="F2254" s="5" t="str">
        <f t="shared" si="143"/>
        <v>BULLISH</v>
      </c>
      <c r="G2254" s="5" t="str">
        <f t="shared" si="142"/>
        <v>NEUTRAL</v>
      </c>
      <c r="H2254" s="5" t="str">
        <f t="shared" si="141"/>
        <v>BULLISH DIVERGENCE</v>
      </c>
    </row>
    <row r="2255" spans="1:8" ht="13.5" x14ac:dyDescent="0.25">
      <c r="A2255" s="3">
        <f>TITRES_STAT!B2258</f>
        <v>45286</v>
      </c>
      <c r="B2255" s="5">
        <f>TITRES_STAT!C2258</f>
        <v>11.94</v>
      </c>
      <c r="C2255" s="5">
        <f>TITRES_STAT!D2258</f>
        <v>10.582000000000001</v>
      </c>
      <c r="D2255" s="5">
        <f>TITRES_STAT!E2258</f>
        <v>11.021000000000001</v>
      </c>
      <c r="E2255" s="2">
        <f t="shared" si="140"/>
        <v>-2002.2989999999988</v>
      </c>
      <c r="F2255" s="5" t="str">
        <f t="shared" si="143"/>
        <v>BULLISH</v>
      </c>
      <c r="G2255" s="5" t="str">
        <f t="shared" si="142"/>
        <v>NEUTRAL</v>
      </c>
      <c r="H2255" s="5" t="str">
        <f t="shared" si="141"/>
        <v>CONFIRMED BULLISH</v>
      </c>
    </row>
    <row r="2256" spans="1:8" ht="13.5" x14ac:dyDescent="0.25">
      <c r="A2256" s="3">
        <f>TITRES_STAT!B2259</f>
        <v>45287</v>
      </c>
      <c r="B2256" s="5">
        <f>TITRES_STAT!C2259</f>
        <v>11.95</v>
      </c>
      <c r="C2256" s="5">
        <f>TITRES_STAT!D2259</f>
        <v>10.590999999999999</v>
      </c>
      <c r="D2256" s="5">
        <f>TITRES_STAT!E2259</f>
        <v>11.021000000000001</v>
      </c>
      <c r="E2256" s="2">
        <f t="shared" si="140"/>
        <v>-1991.2779999999989</v>
      </c>
      <c r="F2256" s="5" t="str">
        <f t="shared" si="143"/>
        <v>BULLISH</v>
      </c>
      <c r="G2256" s="5" t="str">
        <f t="shared" si="142"/>
        <v>NEUTRAL</v>
      </c>
      <c r="H2256" s="5" t="str">
        <f t="shared" si="141"/>
        <v>CONFIRMED BULLISH</v>
      </c>
    </row>
    <row r="2257" spans="1:8" ht="13.5" x14ac:dyDescent="0.25">
      <c r="A2257" s="3">
        <f>TITRES_STAT!B2260</f>
        <v>45288</v>
      </c>
      <c r="B2257" s="5">
        <f>TITRES_STAT!C2260</f>
        <v>11.95</v>
      </c>
      <c r="C2257" s="5">
        <f>TITRES_STAT!D2260</f>
        <v>10.590999999999999</v>
      </c>
      <c r="D2257" s="5">
        <f>TITRES_STAT!E2260</f>
        <v>0</v>
      </c>
      <c r="E2257" s="2">
        <f t="shared" si="140"/>
        <v>-1991.2779999999989</v>
      </c>
      <c r="F2257" s="5" t="str">
        <f t="shared" si="143"/>
        <v>BULLISH</v>
      </c>
      <c r="G2257" s="5" t="str">
        <f t="shared" si="142"/>
        <v>NEUTRAL</v>
      </c>
      <c r="H2257" s="5" t="str">
        <f t="shared" si="141"/>
        <v>BULLISH DIVERGENCE</v>
      </c>
    </row>
    <row r="2258" spans="1:8" ht="13.5" x14ac:dyDescent="0.25">
      <c r="A2258" s="3">
        <f>TITRES_STAT!B2261</f>
        <v>45289</v>
      </c>
      <c r="B2258" s="5">
        <f>TITRES_STAT!C2261</f>
        <v>11.95</v>
      </c>
      <c r="C2258" s="5">
        <f>TITRES_STAT!D2261</f>
        <v>10.590999999999999</v>
      </c>
      <c r="D2258" s="5">
        <f>TITRES_STAT!E2261</f>
        <v>10.772</v>
      </c>
      <c r="E2258" s="2">
        <f t="shared" si="140"/>
        <v>-1991.2779999999989</v>
      </c>
      <c r="F2258" s="5" t="str">
        <f t="shared" si="143"/>
        <v>BULLISH</v>
      </c>
      <c r="G2258" s="5" t="str">
        <f t="shared" si="142"/>
        <v>NEUTRAL</v>
      </c>
      <c r="H2258" s="5" t="str">
        <f t="shared" si="141"/>
        <v>CONFIRMED BULLISH</v>
      </c>
    </row>
    <row r="2259" spans="1:8" ht="13.5" x14ac:dyDescent="0.25">
      <c r="A2259" s="3">
        <f>TITRES_STAT!B2262</f>
        <v>45293</v>
      </c>
      <c r="B2259" s="5">
        <f>TITRES_STAT!C2262</f>
        <v>11.95</v>
      </c>
      <c r="C2259" s="5">
        <f>TITRES_STAT!D2262</f>
        <v>10.590999999999999</v>
      </c>
      <c r="D2259" s="5">
        <f>TITRES_STAT!E2262</f>
        <v>10.772</v>
      </c>
      <c r="E2259" s="2">
        <f t="shared" si="140"/>
        <v>-1991.2779999999989</v>
      </c>
      <c r="F2259" s="5" t="str">
        <f t="shared" si="143"/>
        <v>BULLISH</v>
      </c>
      <c r="G2259" s="5" t="str">
        <f t="shared" si="142"/>
        <v>NEUTRAL</v>
      </c>
      <c r="H2259" s="5" t="str">
        <f t="shared" si="141"/>
        <v>CONFIRMED BULLISH</v>
      </c>
    </row>
    <row r="2260" spans="1:8" ht="13.5" x14ac:dyDescent="0.25">
      <c r="A2260" s="3">
        <f>TITRES_STAT!B2263</f>
        <v>45294</v>
      </c>
      <c r="B2260" s="5">
        <f>TITRES_STAT!C2263</f>
        <v>11.68</v>
      </c>
      <c r="C2260" s="5">
        <f>TITRES_STAT!D2263</f>
        <v>10.352</v>
      </c>
      <c r="D2260" s="5">
        <f>TITRES_STAT!E2263</f>
        <v>0</v>
      </c>
      <c r="E2260" s="2">
        <f t="shared" si="140"/>
        <v>-1991.2779999999989</v>
      </c>
      <c r="F2260" s="5" t="str">
        <f t="shared" si="143"/>
        <v>BULLISH</v>
      </c>
      <c r="G2260" s="5" t="str">
        <f t="shared" si="142"/>
        <v>NEUTRAL</v>
      </c>
      <c r="H2260" s="5" t="str">
        <f t="shared" si="141"/>
        <v>BULLISH DIVERGENCE</v>
      </c>
    </row>
    <row r="2261" spans="1:8" ht="13.5" x14ac:dyDescent="0.25">
      <c r="A2261" s="3">
        <f>TITRES_STAT!B2264</f>
        <v>45295</v>
      </c>
      <c r="B2261" s="5">
        <f>TITRES_STAT!C2264</f>
        <v>11.68</v>
      </c>
      <c r="C2261" s="5">
        <f>TITRES_STAT!D2264</f>
        <v>10.352</v>
      </c>
      <c r="D2261" s="5">
        <f>TITRES_STAT!E2264</f>
        <v>10.606</v>
      </c>
      <c r="E2261" s="2">
        <f t="shared" si="140"/>
        <v>-1991.2779999999989</v>
      </c>
      <c r="F2261" s="5" t="str">
        <f t="shared" si="143"/>
        <v>NEUTRAL</v>
      </c>
      <c r="G2261" s="5" t="str">
        <f t="shared" si="142"/>
        <v>NEUTRAL</v>
      </c>
      <c r="H2261" s="5" t="str">
        <f t="shared" si="141"/>
        <v>NEUTRAL</v>
      </c>
    </row>
    <row r="2262" spans="1:8" ht="13.5" x14ac:dyDescent="0.25">
      <c r="A2262" s="3">
        <f>TITRES_STAT!B2265</f>
        <v>45296</v>
      </c>
      <c r="B2262" s="5">
        <f>TITRES_STAT!C2265</f>
        <v>11.68</v>
      </c>
      <c r="C2262" s="5">
        <f>TITRES_STAT!D2265</f>
        <v>10.352</v>
      </c>
      <c r="D2262" s="5">
        <f>TITRES_STAT!E2265</f>
        <v>0</v>
      </c>
      <c r="E2262" s="2">
        <f t="shared" si="140"/>
        <v>-1991.2779999999989</v>
      </c>
      <c r="F2262" s="5" t="str">
        <f t="shared" si="143"/>
        <v>NEUTRAL</v>
      </c>
      <c r="G2262" s="5" t="str">
        <f t="shared" si="142"/>
        <v>NEUTRAL</v>
      </c>
      <c r="H2262" s="5" t="str">
        <f t="shared" si="141"/>
        <v>NEUTRAL</v>
      </c>
    </row>
    <row r="2263" spans="1:8" ht="13.5" x14ac:dyDescent="0.25">
      <c r="A2263" s="3">
        <f>TITRES_STAT!B2266</f>
        <v>45299</v>
      </c>
      <c r="B2263" s="5">
        <f>TITRES_STAT!C2266</f>
        <v>11.5</v>
      </c>
      <c r="C2263" s="5">
        <f>TITRES_STAT!D2266</f>
        <v>10.192</v>
      </c>
      <c r="D2263" s="5">
        <f>TITRES_STAT!E2266</f>
        <v>10.606</v>
      </c>
      <c r="E2263" s="2">
        <f t="shared" si="140"/>
        <v>-2001.8839999999989</v>
      </c>
      <c r="F2263" s="5" t="str">
        <f t="shared" si="143"/>
        <v>BEARISH</v>
      </c>
      <c r="G2263" s="5" t="str">
        <f t="shared" si="142"/>
        <v>NEUTRAL</v>
      </c>
      <c r="H2263" s="5" t="str">
        <f t="shared" si="141"/>
        <v>CONFIRMED BEARISH</v>
      </c>
    </row>
    <row r="2264" spans="1:8" ht="13.5" x14ac:dyDescent="0.25">
      <c r="A2264" s="3">
        <f>TITRES_STAT!B2267</f>
        <v>45300</v>
      </c>
      <c r="B2264" s="5">
        <f>TITRES_STAT!C2267</f>
        <v>11.5</v>
      </c>
      <c r="C2264" s="5">
        <f>TITRES_STAT!D2267</f>
        <v>10.192</v>
      </c>
      <c r="D2264" s="5">
        <f>TITRES_STAT!E2267</f>
        <v>10.571999999999999</v>
      </c>
      <c r="E2264" s="2">
        <f t="shared" si="140"/>
        <v>-2001.8839999999989</v>
      </c>
      <c r="F2264" s="5" t="str">
        <f t="shared" si="143"/>
        <v>BEARISH</v>
      </c>
      <c r="G2264" s="5" t="str">
        <f t="shared" si="142"/>
        <v>NEUTRAL</v>
      </c>
      <c r="H2264" s="5" t="str">
        <f t="shared" si="141"/>
        <v>CONFIRMED BEARISH</v>
      </c>
    </row>
    <row r="2265" spans="1:8" ht="13.5" x14ac:dyDescent="0.25">
      <c r="A2265" s="3">
        <f>TITRES_STAT!B2268</f>
        <v>45301</v>
      </c>
      <c r="B2265" s="5">
        <f>TITRES_STAT!C2268</f>
        <v>11.5</v>
      </c>
      <c r="C2265" s="5">
        <f>TITRES_STAT!D2268</f>
        <v>10.192</v>
      </c>
      <c r="D2265" s="5">
        <f>TITRES_STAT!E2268</f>
        <v>0</v>
      </c>
      <c r="E2265" s="2">
        <f t="shared" si="140"/>
        <v>-2001.8839999999989</v>
      </c>
      <c r="F2265" s="5" t="str">
        <f t="shared" si="143"/>
        <v>BEARISH</v>
      </c>
      <c r="G2265" s="5" t="str">
        <f t="shared" si="142"/>
        <v>NEUTRAL</v>
      </c>
      <c r="H2265" s="5" t="str">
        <f t="shared" si="141"/>
        <v>CONFIRMED BEARISH</v>
      </c>
    </row>
    <row r="2266" spans="1:8" ht="13.5" x14ac:dyDescent="0.25">
      <c r="A2266" s="3">
        <f>TITRES_STAT!B2269</f>
        <v>45302</v>
      </c>
      <c r="B2266" s="5">
        <f>TITRES_STAT!C2269</f>
        <v>11.47</v>
      </c>
      <c r="C2266" s="5">
        <f>TITRES_STAT!D2269</f>
        <v>10.166</v>
      </c>
      <c r="D2266" s="5">
        <f>TITRES_STAT!E2269</f>
        <v>10.513999999999999</v>
      </c>
      <c r="E2266" s="2">
        <f t="shared" si="140"/>
        <v>-2012.3979999999988</v>
      </c>
      <c r="F2266" s="5" t="str">
        <f t="shared" si="143"/>
        <v>BEARISH</v>
      </c>
      <c r="G2266" s="5" t="str">
        <f t="shared" si="142"/>
        <v>NEUTRAL</v>
      </c>
      <c r="H2266" s="5" t="str">
        <f t="shared" si="141"/>
        <v>CONFIRMED BEARISH</v>
      </c>
    </row>
    <row r="2267" spans="1:8" ht="13.5" x14ac:dyDescent="0.25">
      <c r="A2267" s="3">
        <f>TITRES_STAT!B2270</f>
        <v>45303</v>
      </c>
      <c r="B2267" s="5">
        <f>TITRES_STAT!C2270</f>
        <v>11.47</v>
      </c>
      <c r="C2267" s="5">
        <f>TITRES_STAT!D2270</f>
        <v>10.166</v>
      </c>
      <c r="D2267" s="5">
        <f>TITRES_STAT!E2270</f>
        <v>10.348000000000001</v>
      </c>
      <c r="E2267" s="2">
        <f t="shared" si="140"/>
        <v>-2012.3979999999988</v>
      </c>
      <c r="F2267" s="5" t="str">
        <f t="shared" si="143"/>
        <v>BEARISH</v>
      </c>
      <c r="G2267" s="5" t="str">
        <f t="shared" si="142"/>
        <v>NEUTRAL</v>
      </c>
      <c r="H2267" s="5" t="str">
        <f t="shared" si="141"/>
        <v>CONFIRMED BEARISH</v>
      </c>
    </row>
    <row r="2268" spans="1:8" ht="13.5" x14ac:dyDescent="0.25">
      <c r="A2268" s="3">
        <f>TITRES_STAT!B2271</f>
        <v>45306</v>
      </c>
      <c r="B2268" s="5">
        <f>TITRES_STAT!C2271</f>
        <v>11.4</v>
      </c>
      <c r="C2268" s="5">
        <f>TITRES_STAT!D2271</f>
        <v>10.103</v>
      </c>
      <c r="D2268" s="5">
        <f>TITRES_STAT!E2271</f>
        <v>0</v>
      </c>
      <c r="E2268" s="2">
        <f t="shared" si="140"/>
        <v>-2012.3979999999988</v>
      </c>
      <c r="F2268" s="5" t="str">
        <f t="shared" si="143"/>
        <v>BEARISH</v>
      </c>
      <c r="G2268" s="5" t="str">
        <f t="shared" si="142"/>
        <v>NEUTRAL</v>
      </c>
      <c r="H2268" s="5" t="str">
        <f t="shared" si="141"/>
        <v>CONFIRMED BEARISH</v>
      </c>
    </row>
    <row r="2269" spans="1:8" ht="13.5" x14ac:dyDescent="0.25">
      <c r="A2269" s="3">
        <f>TITRES_STAT!B2272</f>
        <v>45307</v>
      </c>
      <c r="B2269" s="5">
        <f>TITRES_STAT!C2272</f>
        <v>11.4</v>
      </c>
      <c r="C2269" s="5">
        <f>TITRES_STAT!D2272</f>
        <v>10.103</v>
      </c>
      <c r="D2269" s="5">
        <f>TITRES_STAT!E2272</f>
        <v>10.145</v>
      </c>
      <c r="E2269" s="2">
        <f t="shared" si="140"/>
        <v>-2012.3979999999988</v>
      </c>
      <c r="F2269" s="5" t="str">
        <f t="shared" si="143"/>
        <v>BEARISH</v>
      </c>
      <c r="G2269" s="5" t="str">
        <f t="shared" si="142"/>
        <v>NEUTRAL</v>
      </c>
      <c r="H2269" s="5" t="str">
        <f t="shared" si="141"/>
        <v>CONFIRMED BEARISH</v>
      </c>
    </row>
    <row r="2270" spans="1:8" ht="13.5" x14ac:dyDescent="0.25">
      <c r="A2270" s="3">
        <f>TITRES_STAT!B2273</f>
        <v>45308</v>
      </c>
      <c r="B2270" s="5">
        <f>TITRES_STAT!C2273</f>
        <v>11.4</v>
      </c>
      <c r="C2270" s="5">
        <f>TITRES_STAT!D2273</f>
        <v>10.103</v>
      </c>
      <c r="D2270" s="5">
        <f>TITRES_STAT!E2273</f>
        <v>0</v>
      </c>
      <c r="E2270" s="2">
        <f t="shared" si="140"/>
        <v>-2012.3979999999988</v>
      </c>
      <c r="F2270" s="5" t="str">
        <f t="shared" si="143"/>
        <v>BEARISH</v>
      </c>
      <c r="G2270" s="5" t="str">
        <f t="shared" si="142"/>
        <v>NEUTRAL</v>
      </c>
      <c r="H2270" s="5" t="str">
        <f t="shared" si="141"/>
        <v>CONFIRMED BEARISH</v>
      </c>
    </row>
    <row r="2271" spans="1:8" ht="13.5" x14ac:dyDescent="0.25">
      <c r="A2271" s="3">
        <f>TITRES_STAT!B2274</f>
        <v>45309</v>
      </c>
      <c r="B2271" s="5">
        <f>TITRES_STAT!C2274</f>
        <v>11.1</v>
      </c>
      <c r="C2271" s="5">
        <f>TITRES_STAT!D2274</f>
        <v>9.8379999999999992</v>
      </c>
      <c r="D2271" s="5">
        <f>TITRES_STAT!E2274</f>
        <v>9.8970000000000002</v>
      </c>
      <c r="E2271" s="2">
        <f t="shared" si="140"/>
        <v>-2022.2949999999987</v>
      </c>
      <c r="F2271" s="5" t="str">
        <f t="shared" si="143"/>
        <v>BEARISH</v>
      </c>
      <c r="G2271" s="5" t="str">
        <f t="shared" si="142"/>
        <v>NEUTRAL</v>
      </c>
      <c r="H2271" s="5" t="str">
        <f t="shared" si="141"/>
        <v>CONFIRMED BEARISH</v>
      </c>
    </row>
    <row r="2272" spans="1:8" ht="13.5" x14ac:dyDescent="0.25">
      <c r="A2272" s="3">
        <f>TITRES_STAT!B2275</f>
        <v>45310</v>
      </c>
      <c r="B2272" s="5">
        <f>TITRES_STAT!C2275</f>
        <v>11.1</v>
      </c>
      <c r="C2272" s="5">
        <f>TITRES_STAT!D2275</f>
        <v>9.8379999999999992</v>
      </c>
      <c r="D2272" s="5">
        <f>TITRES_STAT!E2275</f>
        <v>9.9049999999999994</v>
      </c>
      <c r="E2272" s="2">
        <f t="shared" si="140"/>
        <v>-2022.2949999999987</v>
      </c>
      <c r="F2272" s="5" t="str">
        <f t="shared" si="143"/>
        <v>BEARISH</v>
      </c>
      <c r="G2272" s="5" t="str">
        <f t="shared" si="142"/>
        <v>NEUTRAL</v>
      </c>
      <c r="H2272" s="5" t="str">
        <f t="shared" si="141"/>
        <v>CONFIRMED BEARISH</v>
      </c>
    </row>
    <row r="2273" spans="1:8" ht="13.5" x14ac:dyDescent="0.25">
      <c r="A2273" s="3">
        <f>TITRES_STAT!B2276</f>
        <v>45313</v>
      </c>
      <c r="B2273" s="5">
        <f>TITRES_STAT!C2276</f>
        <v>10.74</v>
      </c>
      <c r="C2273" s="5">
        <f>TITRES_STAT!D2276</f>
        <v>9.5190000000000001</v>
      </c>
      <c r="D2273" s="5">
        <f>TITRES_STAT!E2276</f>
        <v>9.8870000000000005</v>
      </c>
      <c r="E2273" s="2">
        <f t="shared" si="140"/>
        <v>-2032.1819999999987</v>
      </c>
      <c r="F2273" s="5" t="str">
        <f t="shared" si="143"/>
        <v>BEARISH</v>
      </c>
      <c r="G2273" s="5" t="str">
        <f t="shared" si="142"/>
        <v>NEUTRAL</v>
      </c>
      <c r="H2273" s="5" t="str">
        <f t="shared" si="141"/>
        <v>CONFIRMED BEARISH</v>
      </c>
    </row>
    <row r="2274" spans="1:8" ht="13.5" x14ac:dyDescent="0.25">
      <c r="A2274" s="3">
        <f>TITRES_STAT!B2277</f>
        <v>45314</v>
      </c>
      <c r="B2274" s="5">
        <f>TITRES_STAT!C2277</f>
        <v>10.95</v>
      </c>
      <c r="C2274" s="5">
        <f>TITRES_STAT!D2277</f>
        <v>9.7050000000000001</v>
      </c>
      <c r="D2274" s="5">
        <f>TITRES_STAT!E2277</f>
        <v>9.8160000000000007</v>
      </c>
      <c r="E2274" s="2">
        <f t="shared" si="140"/>
        <v>-2022.3659999999986</v>
      </c>
      <c r="F2274" s="5" t="str">
        <f t="shared" si="143"/>
        <v>BEARISH</v>
      </c>
      <c r="G2274" s="5" t="str">
        <f t="shared" si="142"/>
        <v>NEUTRAL</v>
      </c>
      <c r="H2274" s="5" t="str">
        <f t="shared" si="141"/>
        <v>CONFIRMED BEARISH</v>
      </c>
    </row>
    <row r="2275" spans="1:8" ht="13.5" x14ac:dyDescent="0.25">
      <c r="A2275" s="3">
        <f>TITRES_STAT!B2278</f>
        <v>45315</v>
      </c>
      <c r="B2275" s="5">
        <f>TITRES_STAT!C2278</f>
        <v>10.72</v>
      </c>
      <c r="C2275" s="5">
        <f>TITRES_STAT!D2278</f>
        <v>9.5009999999999994</v>
      </c>
      <c r="D2275" s="5">
        <f>TITRES_STAT!E2278</f>
        <v>9.8870000000000005</v>
      </c>
      <c r="E2275" s="2">
        <f t="shared" si="140"/>
        <v>-2032.2529999999986</v>
      </c>
      <c r="F2275" s="5" t="str">
        <f t="shared" si="143"/>
        <v>BEARISH</v>
      </c>
      <c r="G2275" s="5" t="str">
        <f t="shared" si="142"/>
        <v>NEUTRAL</v>
      </c>
      <c r="H2275" s="5" t="str">
        <f t="shared" si="141"/>
        <v>CONFIRMED BEARISH</v>
      </c>
    </row>
    <row r="2276" spans="1:8" ht="13.5" x14ac:dyDescent="0.25">
      <c r="A2276" s="3">
        <f>TITRES_STAT!B2279</f>
        <v>45316</v>
      </c>
      <c r="B2276" s="5">
        <f>TITRES_STAT!C2279</f>
        <v>10.73</v>
      </c>
      <c r="C2276" s="5">
        <f>TITRES_STAT!D2279</f>
        <v>9.51</v>
      </c>
      <c r="D2276" s="5">
        <f>TITRES_STAT!E2279</f>
        <v>9.8770000000000007</v>
      </c>
      <c r="E2276" s="2">
        <f t="shared" si="140"/>
        <v>-2022.3759999999986</v>
      </c>
      <c r="F2276" s="5" t="str">
        <f t="shared" si="143"/>
        <v>BEARISH</v>
      </c>
      <c r="G2276" s="5" t="str">
        <f t="shared" si="142"/>
        <v>NEUTRAL</v>
      </c>
      <c r="H2276" s="5" t="str">
        <f t="shared" si="141"/>
        <v>CONFIRMED BEARISH</v>
      </c>
    </row>
    <row r="2277" spans="1:8" ht="13.5" x14ac:dyDescent="0.25">
      <c r="A2277" s="3">
        <f>TITRES_STAT!B2280</f>
        <v>45317</v>
      </c>
      <c r="B2277" s="5">
        <f>TITRES_STAT!C2280</f>
        <v>10.72</v>
      </c>
      <c r="C2277" s="5">
        <f>TITRES_STAT!D2280</f>
        <v>9.5009999999999994</v>
      </c>
      <c r="D2277" s="5">
        <f>TITRES_STAT!E2280</f>
        <v>9.5470000000000006</v>
      </c>
      <c r="E2277" s="2">
        <f t="shared" si="140"/>
        <v>-2031.9229999999986</v>
      </c>
      <c r="F2277" s="5" t="str">
        <f t="shared" si="143"/>
        <v>BEARISH</v>
      </c>
      <c r="G2277" s="5" t="str">
        <f t="shared" si="142"/>
        <v>NEUTRAL</v>
      </c>
      <c r="H2277" s="5" t="str">
        <f t="shared" si="141"/>
        <v>CONFIRMED BEARISH</v>
      </c>
    </row>
    <row r="2278" spans="1:8" ht="13.5" x14ac:dyDescent="0.25">
      <c r="A2278" s="3">
        <f>TITRES_STAT!B2281</f>
        <v>45320</v>
      </c>
      <c r="B2278" s="5">
        <f>TITRES_STAT!C2281</f>
        <v>10.71</v>
      </c>
      <c r="C2278" s="5">
        <f>TITRES_STAT!D2281</f>
        <v>9.4920000000000009</v>
      </c>
      <c r="D2278" s="5">
        <f>TITRES_STAT!E2281</f>
        <v>9.5510000000000002</v>
      </c>
      <c r="E2278" s="2">
        <f t="shared" si="140"/>
        <v>-2041.4739999999986</v>
      </c>
      <c r="F2278" s="5" t="str">
        <f t="shared" si="143"/>
        <v>BEARISH</v>
      </c>
      <c r="G2278" s="5" t="str">
        <f t="shared" si="142"/>
        <v>NEUTRAL</v>
      </c>
      <c r="H2278" s="5" t="str">
        <f t="shared" si="141"/>
        <v>CONFIRMED BEARISH</v>
      </c>
    </row>
    <row r="2279" spans="1:8" ht="13.5" x14ac:dyDescent="0.25">
      <c r="A2279" s="3">
        <f>TITRES_STAT!B2282</f>
        <v>45321</v>
      </c>
      <c r="B2279" s="5">
        <f>TITRES_STAT!C2282</f>
        <v>10.35</v>
      </c>
      <c r="C2279" s="5">
        <f>TITRES_STAT!D2282</f>
        <v>9.173</v>
      </c>
      <c r="D2279" s="5">
        <f>TITRES_STAT!E2282</f>
        <v>9.51</v>
      </c>
      <c r="E2279" s="2">
        <f t="shared" si="140"/>
        <v>-2050.9839999999986</v>
      </c>
      <c r="F2279" s="5" t="str">
        <f t="shared" si="143"/>
        <v>BEARISH</v>
      </c>
      <c r="G2279" s="5" t="str">
        <f t="shared" si="142"/>
        <v>NEUTRAL</v>
      </c>
      <c r="H2279" s="5" t="str">
        <f t="shared" si="141"/>
        <v>CONFIRMED BEARISH</v>
      </c>
    </row>
    <row r="2280" spans="1:8" ht="13.5" x14ac:dyDescent="0.25">
      <c r="A2280" s="3">
        <f>TITRES_STAT!B2283</f>
        <v>45322</v>
      </c>
      <c r="B2280" s="5">
        <f>TITRES_STAT!C2283</f>
        <v>10.7</v>
      </c>
      <c r="C2280" s="5">
        <f>TITRES_STAT!D2283</f>
        <v>9.4830000000000005</v>
      </c>
      <c r="D2280" s="5">
        <f>TITRES_STAT!E2283</f>
        <v>9.7750000000000004</v>
      </c>
      <c r="E2280" s="2">
        <f t="shared" si="140"/>
        <v>-2041.2089999999985</v>
      </c>
      <c r="F2280" s="5" t="str">
        <f t="shared" si="143"/>
        <v>BEARISH</v>
      </c>
      <c r="G2280" s="5" t="str">
        <f t="shared" si="142"/>
        <v>NEUTRAL</v>
      </c>
      <c r="H2280" s="5" t="str">
        <f t="shared" si="141"/>
        <v>CONFIRMED BEARISH</v>
      </c>
    </row>
    <row r="2281" spans="1:8" ht="13.5" x14ac:dyDescent="0.25">
      <c r="A2281" s="3">
        <f>TITRES_STAT!B2284</f>
        <v>45323</v>
      </c>
      <c r="B2281" s="5">
        <f>TITRES_STAT!C2284</f>
        <v>10.3</v>
      </c>
      <c r="C2281" s="5">
        <f>TITRES_STAT!D2284</f>
        <v>9.1289999999999996</v>
      </c>
      <c r="D2281" s="5">
        <f>TITRES_STAT!E2284</f>
        <v>0</v>
      </c>
      <c r="E2281" s="2">
        <f t="shared" si="140"/>
        <v>-2041.2089999999985</v>
      </c>
      <c r="F2281" s="5" t="str">
        <f t="shared" si="143"/>
        <v>BEARISH</v>
      </c>
      <c r="G2281" s="5" t="str">
        <f t="shared" si="142"/>
        <v>NEUTRAL</v>
      </c>
      <c r="H2281" s="5" t="str">
        <f t="shared" si="141"/>
        <v>CONFIRMED BEARISH</v>
      </c>
    </row>
    <row r="2282" spans="1:8" ht="13.5" x14ac:dyDescent="0.25">
      <c r="A2282" s="3">
        <f>TITRES_STAT!B2285</f>
        <v>45324</v>
      </c>
      <c r="B2282" s="5">
        <f>TITRES_STAT!C2285</f>
        <v>10.68</v>
      </c>
      <c r="C2282" s="5">
        <f>TITRES_STAT!D2285</f>
        <v>9.4649999999999999</v>
      </c>
      <c r="D2282" s="5">
        <f>TITRES_STAT!E2285</f>
        <v>9.8460000000000001</v>
      </c>
      <c r="E2282" s="2">
        <f t="shared" si="140"/>
        <v>-2031.3629999999985</v>
      </c>
      <c r="F2282" s="5" t="str">
        <f t="shared" si="143"/>
        <v>BULLISH</v>
      </c>
      <c r="G2282" s="5" t="str">
        <f t="shared" si="142"/>
        <v>NEUTRAL</v>
      </c>
      <c r="H2282" s="5" t="str">
        <f t="shared" si="141"/>
        <v>BULLISH DIVERGENCE</v>
      </c>
    </row>
    <row r="2283" spans="1:8" ht="13.5" x14ac:dyDescent="0.25">
      <c r="A2283" s="3">
        <f>TITRES_STAT!B2286</f>
        <v>45327</v>
      </c>
      <c r="B2283" s="5">
        <f>TITRES_STAT!C2286</f>
        <v>10.68</v>
      </c>
      <c r="C2283" s="5">
        <f>TITRES_STAT!D2286</f>
        <v>9.4649999999999999</v>
      </c>
      <c r="D2283" s="5">
        <f>TITRES_STAT!E2286</f>
        <v>9.7240000000000002</v>
      </c>
      <c r="E2283" s="2">
        <f t="shared" si="140"/>
        <v>-2031.3629999999985</v>
      </c>
      <c r="F2283" s="5" t="str">
        <f t="shared" si="143"/>
        <v>BULLISH</v>
      </c>
      <c r="G2283" s="5" t="str">
        <f t="shared" si="142"/>
        <v>NEUTRAL</v>
      </c>
      <c r="H2283" s="5" t="str">
        <f t="shared" si="141"/>
        <v>BULLISH DIVERGENCE</v>
      </c>
    </row>
    <row r="2284" spans="1:8" ht="13.5" x14ac:dyDescent="0.25">
      <c r="A2284" s="3">
        <f>TITRES_STAT!B2287</f>
        <v>45328</v>
      </c>
      <c r="B2284" s="5">
        <f>TITRES_STAT!C2287</f>
        <v>10.5</v>
      </c>
      <c r="C2284" s="5">
        <f>TITRES_STAT!D2287</f>
        <v>9.3059999999999992</v>
      </c>
      <c r="D2284" s="5">
        <f>TITRES_STAT!E2287</f>
        <v>9.9090000000000007</v>
      </c>
      <c r="E2284" s="2">
        <f t="shared" si="140"/>
        <v>-2041.2719999999986</v>
      </c>
      <c r="F2284" s="5" t="str">
        <f t="shared" si="143"/>
        <v>BULLISH</v>
      </c>
      <c r="G2284" s="5" t="str">
        <f t="shared" si="142"/>
        <v>NEUTRAL</v>
      </c>
      <c r="H2284" s="5" t="str">
        <f t="shared" si="141"/>
        <v>CONFIRMED BULLISH</v>
      </c>
    </row>
    <row r="2285" spans="1:8" ht="13.5" x14ac:dyDescent="0.25">
      <c r="A2285" s="3">
        <f>TITRES_STAT!B2288</f>
        <v>45329</v>
      </c>
      <c r="B2285" s="5">
        <f>TITRES_STAT!C2288</f>
        <v>10.7</v>
      </c>
      <c r="C2285" s="5">
        <f>TITRES_STAT!D2288</f>
        <v>9.4830000000000005</v>
      </c>
      <c r="D2285" s="5">
        <f>TITRES_STAT!E2288</f>
        <v>0</v>
      </c>
      <c r="E2285" s="2">
        <f t="shared" si="140"/>
        <v>-2041.2719999999986</v>
      </c>
      <c r="F2285" s="5" t="str">
        <f t="shared" si="143"/>
        <v>BEARISH</v>
      </c>
      <c r="G2285" s="5" t="str">
        <f t="shared" si="142"/>
        <v>NEUTRAL</v>
      </c>
      <c r="H2285" s="5" t="str">
        <f t="shared" si="141"/>
        <v>NEUTRAL</v>
      </c>
    </row>
    <row r="2286" spans="1:8" ht="13.5" x14ac:dyDescent="0.25">
      <c r="A2286" s="3">
        <f>TITRES_STAT!B2289</f>
        <v>45330</v>
      </c>
      <c r="B2286" s="5">
        <f>TITRES_STAT!C2289</f>
        <v>10.8</v>
      </c>
      <c r="C2286" s="5">
        <f>TITRES_STAT!D2289</f>
        <v>9.5719999999999992</v>
      </c>
      <c r="D2286" s="5">
        <f>TITRES_STAT!E2289</f>
        <v>9.6839999999999993</v>
      </c>
      <c r="E2286" s="2">
        <f t="shared" si="140"/>
        <v>-2031.5879999999986</v>
      </c>
      <c r="F2286" s="5" t="str">
        <f t="shared" si="143"/>
        <v>BULLISH</v>
      </c>
      <c r="G2286" s="5" t="str">
        <f t="shared" si="142"/>
        <v>NEUTRAL</v>
      </c>
      <c r="H2286" s="5" t="str">
        <f t="shared" si="141"/>
        <v>CONFIRMED BULLISH</v>
      </c>
    </row>
    <row r="2287" spans="1:8" ht="13.5" x14ac:dyDescent="0.25">
      <c r="A2287" s="3">
        <f>TITRES_STAT!B2290</f>
        <v>45331</v>
      </c>
      <c r="B2287" s="5">
        <f>TITRES_STAT!C2290</f>
        <v>10.8</v>
      </c>
      <c r="C2287" s="5">
        <f>TITRES_STAT!D2290</f>
        <v>9.5719999999999992</v>
      </c>
      <c r="D2287" s="5">
        <f>TITRES_STAT!E2290</f>
        <v>9.7759999999999998</v>
      </c>
      <c r="E2287" s="2">
        <f t="shared" si="140"/>
        <v>-2031.5879999999986</v>
      </c>
      <c r="F2287" s="5" t="str">
        <f t="shared" si="143"/>
        <v>BEARISH</v>
      </c>
      <c r="G2287" s="5" t="str">
        <f t="shared" si="142"/>
        <v>NEUTRAL</v>
      </c>
      <c r="H2287" s="5" t="str">
        <f t="shared" si="141"/>
        <v>BEARISH DIVERGENCE</v>
      </c>
    </row>
    <row r="2288" spans="1:8" ht="13.5" x14ac:dyDescent="0.25">
      <c r="A2288" s="3">
        <f>TITRES_STAT!B2291</f>
        <v>45334</v>
      </c>
      <c r="B2288" s="5">
        <f>TITRES_STAT!C2291</f>
        <v>10.5</v>
      </c>
      <c r="C2288" s="5">
        <f>TITRES_STAT!D2291</f>
        <v>9.3059999999999992</v>
      </c>
      <c r="D2288" s="5">
        <f>TITRES_STAT!E2291</f>
        <v>0</v>
      </c>
      <c r="E2288" s="2">
        <f t="shared" si="140"/>
        <v>-2031.5879999999986</v>
      </c>
      <c r="F2288" s="5" t="str">
        <f t="shared" si="143"/>
        <v>BEARISH</v>
      </c>
      <c r="G2288" s="5" t="str">
        <f t="shared" si="142"/>
        <v>NEUTRAL</v>
      </c>
      <c r="H2288" s="5" t="str">
        <f t="shared" si="141"/>
        <v>CONFIRMED BEARISH</v>
      </c>
    </row>
    <row r="2289" spans="1:8" ht="13.5" x14ac:dyDescent="0.25">
      <c r="A2289" s="3">
        <f>TITRES_STAT!B2292</f>
        <v>45335</v>
      </c>
      <c r="B2289" s="5">
        <f>TITRES_STAT!C2292</f>
        <v>10.6</v>
      </c>
      <c r="C2289" s="5">
        <f>TITRES_STAT!D2292</f>
        <v>9.3940000000000001</v>
      </c>
      <c r="D2289" s="5">
        <f>TITRES_STAT!E2292</f>
        <v>9.6950000000000003</v>
      </c>
      <c r="E2289" s="2">
        <f t="shared" si="140"/>
        <v>-2021.8929999999987</v>
      </c>
      <c r="F2289" s="5" t="str">
        <f t="shared" si="143"/>
        <v>BULLISH</v>
      </c>
      <c r="G2289" s="5" t="str">
        <f t="shared" si="142"/>
        <v>NEUTRAL</v>
      </c>
      <c r="H2289" s="5" t="str">
        <f t="shared" si="141"/>
        <v>CONFIRMED BULLISH</v>
      </c>
    </row>
    <row r="2290" spans="1:8" ht="13.5" x14ac:dyDescent="0.25">
      <c r="A2290" s="3">
        <f>TITRES_STAT!B2293</f>
        <v>45336</v>
      </c>
      <c r="B2290" s="5">
        <f>TITRES_STAT!C2293</f>
        <v>10.6</v>
      </c>
      <c r="C2290" s="5">
        <f>TITRES_STAT!D2293</f>
        <v>9.3940000000000001</v>
      </c>
      <c r="D2290" s="5">
        <f>TITRES_STAT!E2293</f>
        <v>9.7739999999999991</v>
      </c>
      <c r="E2290" s="2">
        <f t="shared" si="140"/>
        <v>-2021.8929999999987</v>
      </c>
      <c r="F2290" s="5" t="str">
        <f t="shared" si="143"/>
        <v>BULLISH</v>
      </c>
      <c r="G2290" s="5" t="str">
        <f t="shared" si="142"/>
        <v>NEUTRAL</v>
      </c>
      <c r="H2290" s="5" t="str">
        <f t="shared" si="141"/>
        <v>BULLISH DIVERGENCE</v>
      </c>
    </row>
    <row r="2291" spans="1:8" ht="13.5" x14ac:dyDescent="0.25">
      <c r="A2291" s="3">
        <f>TITRES_STAT!B2294</f>
        <v>45337</v>
      </c>
      <c r="B2291" s="5">
        <f>TITRES_STAT!C2294</f>
        <v>10.5</v>
      </c>
      <c r="C2291" s="5">
        <f>TITRES_STAT!D2294</f>
        <v>9.3059999999999992</v>
      </c>
      <c r="D2291" s="5">
        <f>TITRES_STAT!E2294</f>
        <v>9.7810000000000006</v>
      </c>
      <c r="E2291" s="2">
        <f t="shared" si="140"/>
        <v>-2031.6739999999986</v>
      </c>
      <c r="F2291" s="5" t="str">
        <f t="shared" si="143"/>
        <v>BEARISH</v>
      </c>
      <c r="G2291" s="5" t="str">
        <f t="shared" si="142"/>
        <v>NEUTRAL</v>
      </c>
      <c r="H2291" s="5" t="str">
        <f t="shared" si="141"/>
        <v>CONFIRMED BEARISH</v>
      </c>
    </row>
    <row r="2292" spans="1:8" ht="13.5" x14ac:dyDescent="0.25">
      <c r="A2292" s="3">
        <f>TITRES_STAT!B2295</f>
        <v>45338</v>
      </c>
      <c r="B2292" s="5">
        <f>TITRES_STAT!C2295</f>
        <v>10.6</v>
      </c>
      <c r="C2292" s="5">
        <f>TITRES_STAT!D2295</f>
        <v>9.3940000000000001</v>
      </c>
      <c r="D2292" s="5">
        <f>TITRES_STAT!E2295</f>
        <v>9.4619999999999997</v>
      </c>
      <c r="E2292" s="2">
        <f t="shared" si="140"/>
        <v>-2022.2119999999986</v>
      </c>
      <c r="F2292" s="5" t="str">
        <f t="shared" si="143"/>
        <v>BULLISH</v>
      </c>
      <c r="G2292" s="5" t="str">
        <f t="shared" si="142"/>
        <v>NEUTRAL</v>
      </c>
      <c r="H2292" s="5" t="str">
        <f t="shared" si="141"/>
        <v>BULLISH DIVERGENCE</v>
      </c>
    </row>
    <row r="2293" spans="1:8" ht="13.5" x14ac:dyDescent="0.25">
      <c r="A2293" s="3">
        <f>TITRES_STAT!B2296</f>
        <v>45341</v>
      </c>
      <c r="B2293" s="5">
        <f>TITRES_STAT!C2296</f>
        <v>10.8</v>
      </c>
      <c r="C2293" s="5">
        <f>TITRES_STAT!D2296</f>
        <v>9.5719999999999992</v>
      </c>
      <c r="D2293" s="5">
        <f>TITRES_STAT!E2296</f>
        <v>9.7509999999999994</v>
      </c>
      <c r="E2293" s="2">
        <f t="shared" si="140"/>
        <v>-2012.4609999999986</v>
      </c>
      <c r="F2293" s="5" t="str">
        <f t="shared" si="143"/>
        <v>BULLISH</v>
      </c>
      <c r="G2293" s="5" t="str">
        <f t="shared" si="142"/>
        <v>NEUTRAL</v>
      </c>
      <c r="H2293" s="5" t="str">
        <f t="shared" si="141"/>
        <v>CONFIRMED BULLISH</v>
      </c>
    </row>
    <row r="2294" spans="1:8" ht="13.5" x14ac:dyDescent="0.25">
      <c r="A2294" s="3">
        <f>TITRES_STAT!B2297</f>
        <v>45342</v>
      </c>
      <c r="B2294" s="5">
        <f>TITRES_STAT!C2297</f>
        <v>10.59</v>
      </c>
      <c r="C2294" s="5">
        <f>TITRES_STAT!D2297</f>
        <v>9.3859999999999992</v>
      </c>
      <c r="D2294" s="5">
        <f>TITRES_STAT!E2297</f>
        <v>9.6430000000000007</v>
      </c>
      <c r="E2294" s="2">
        <f t="shared" si="140"/>
        <v>-2022.1039999999987</v>
      </c>
      <c r="F2294" s="5" t="str">
        <f t="shared" si="143"/>
        <v>BEARISH</v>
      </c>
      <c r="G2294" s="5" t="str">
        <f t="shared" si="142"/>
        <v>NEUTRAL</v>
      </c>
      <c r="H2294" s="5" t="str">
        <f t="shared" si="141"/>
        <v>CONFIRMED BEARISH</v>
      </c>
    </row>
    <row r="2295" spans="1:8" ht="13.5" x14ac:dyDescent="0.25">
      <c r="A2295" s="3">
        <f>TITRES_STAT!B2298</f>
        <v>45343</v>
      </c>
      <c r="B2295" s="5">
        <f>TITRES_STAT!C2298</f>
        <v>10.49</v>
      </c>
      <c r="C2295" s="5">
        <f>TITRES_STAT!D2298</f>
        <v>9.2970000000000006</v>
      </c>
      <c r="D2295" s="5">
        <f>TITRES_STAT!E2298</f>
        <v>9.6839999999999993</v>
      </c>
      <c r="E2295" s="2">
        <f t="shared" si="140"/>
        <v>-2031.7879999999986</v>
      </c>
      <c r="F2295" s="5" t="str">
        <f t="shared" si="143"/>
        <v>BEARISH</v>
      </c>
      <c r="G2295" s="5" t="str">
        <f t="shared" si="142"/>
        <v>NEUTRAL</v>
      </c>
      <c r="H2295" s="5" t="str">
        <f t="shared" si="141"/>
        <v>CONFIRMED BEARISH</v>
      </c>
    </row>
    <row r="2296" spans="1:8" ht="13.5" x14ac:dyDescent="0.25">
      <c r="A2296" s="3">
        <f>TITRES_STAT!B2299</f>
        <v>45344</v>
      </c>
      <c r="B2296" s="5">
        <f>TITRES_STAT!C2299</f>
        <v>10.73</v>
      </c>
      <c r="C2296" s="5">
        <f>TITRES_STAT!D2299</f>
        <v>9.51</v>
      </c>
      <c r="D2296" s="5">
        <f>TITRES_STAT!E2299</f>
        <v>9.6839999999999993</v>
      </c>
      <c r="E2296" s="2">
        <f t="shared" si="140"/>
        <v>-2022.1039999999987</v>
      </c>
      <c r="F2296" s="5" t="str">
        <f t="shared" si="143"/>
        <v>BULLISH</v>
      </c>
      <c r="G2296" s="5" t="str">
        <f t="shared" si="142"/>
        <v>NEUTRAL</v>
      </c>
      <c r="H2296" s="5" t="str">
        <f t="shared" si="141"/>
        <v>CONFIRMED BULLISH</v>
      </c>
    </row>
    <row r="2297" spans="1:8" ht="13.5" x14ac:dyDescent="0.25">
      <c r="A2297" s="3">
        <f>TITRES_STAT!B2300</f>
        <v>45345</v>
      </c>
      <c r="B2297" s="5">
        <f>TITRES_STAT!C2300</f>
        <v>10.5</v>
      </c>
      <c r="C2297" s="5">
        <f>TITRES_STAT!D2300</f>
        <v>9.3059999999999992</v>
      </c>
      <c r="D2297" s="5">
        <f>TITRES_STAT!E2300</f>
        <v>9.7850000000000001</v>
      </c>
      <c r="E2297" s="2">
        <f t="shared" si="140"/>
        <v>-2031.8889999999988</v>
      </c>
      <c r="F2297" s="5" t="str">
        <f t="shared" si="143"/>
        <v>BEARISH</v>
      </c>
      <c r="G2297" s="5" t="str">
        <f t="shared" si="142"/>
        <v>NEUTRAL</v>
      </c>
      <c r="H2297" s="5" t="str">
        <f t="shared" si="141"/>
        <v>CONFIRMED BEARISH</v>
      </c>
    </row>
    <row r="2298" spans="1:8" ht="13.5" x14ac:dyDescent="0.25">
      <c r="A2298" s="3">
        <f>TITRES_STAT!B2301</f>
        <v>45348</v>
      </c>
      <c r="B2298" s="5">
        <f>TITRES_STAT!C2301</f>
        <v>10.5</v>
      </c>
      <c r="C2298" s="5">
        <f>TITRES_STAT!D2301</f>
        <v>9.3059999999999992</v>
      </c>
      <c r="D2298" s="5">
        <f>TITRES_STAT!E2301</f>
        <v>9.7799999999999994</v>
      </c>
      <c r="E2298" s="2">
        <f t="shared" si="140"/>
        <v>-2031.8889999999988</v>
      </c>
      <c r="F2298" s="5" t="str">
        <f t="shared" si="143"/>
        <v>BEARISH</v>
      </c>
      <c r="G2298" s="5" t="str">
        <f t="shared" si="142"/>
        <v>NEUTRAL</v>
      </c>
      <c r="H2298" s="5" t="str">
        <f t="shared" si="141"/>
        <v>CONFIRMED BEARISH</v>
      </c>
    </row>
    <row r="2299" spans="1:8" ht="13.5" x14ac:dyDescent="0.25">
      <c r="A2299" s="3">
        <f>TITRES_STAT!B2302</f>
        <v>45349</v>
      </c>
      <c r="B2299" s="5">
        <f>TITRES_STAT!C2302</f>
        <v>10.75</v>
      </c>
      <c r="C2299" s="5">
        <f>TITRES_STAT!D2302</f>
        <v>9.5269999999999992</v>
      </c>
      <c r="D2299" s="5">
        <f>TITRES_STAT!E2302</f>
        <v>0</v>
      </c>
      <c r="E2299" s="2">
        <f t="shared" si="140"/>
        <v>-2031.8889999999988</v>
      </c>
      <c r="F2299" s="5" t="str">
        <f t="shared" si="143"/>
        <v>BEARISH</v>
      </c>
      <c r="G2299" s="5" t="str">
        <f t="shared" si="142"/>
        <v>NEUTRAL</v>
      </c>
      <c r="H2299" s="5" t="str">
        <f t="shared" si="141"/>
        <v>BEARISH DIVERGENCE</v>
      </c>
    </row>
    <row r="2300" spans="1:8" ht="13.5" x14ac:dyDescent="0.25">
      <c r="A2300" s="3">
        <f>TITRES_STAT!B2303</f>
        <v>45350</v>
      </c>
      <c r="B2300" s="5">
        <f>TITRES_STAT!C2303</f>
        <v>10.95</v>
      </c>
      <c r="C2300" s="5">
        <f>TITRES_STAT!D2303</f>
        <v>9.7050000000000001</v>
      </c>
      <c r="D2300" s="5">
        <f>TITRES_STAT!E2303</f>
        <v>10.198</v>
      </c>
      <c r="E2300" s="2">
        <f t="shared" si="140"/>
        <v>-2021.6909999999987</v>
      </c>
      <c r="F2300" s="5" t="str">
        <f t="shared" si="143"/>
        <v>BULLISH</v>
      </c>
      <c r="G2300" s="5" t="str">
        <f t="shared" si="142"/>
        <v>NEUTRAL</v>
      </c>
      <c r="H2300" s="5" t="str">
        <f t="shared" si="141"/>
        <v>CONFIRMED BULLISH</v>
      </c>
    </row>
    <row r="2301" spans="1:8" ht="13.5" x14ac:dyDescent="0.25">
      <c r="A2301" s="3">
        <f>TITRES_STAT!B2304</f>
        <v>45351</v>
      </c>
      <c r="B2301" s="5">
        <f>TITRES_STAT!C2304</f>
        <v>10.95</v>
      </c>
      <c r="C2301" s="5">
        <f>TITRES_STAT!D2304</f>
        <v>9.7050000000000001</v>
      </c>
      <c r="D2301" s="5">
        <f>TITRES_STAT!E2304</f>
        <v>10.477</v>
      </c>
      <c r="E2301" s="2">
        <f t="shared" si="140"/>
        <v>-2021.6909999999987</v>
      </c>
      <c r="F2301" s="5" t="str">
        <f t="shared" si="143"/>
        <v>BULLISH</v>
      </c>
      <c r="G2301" s="5" t="str">
        <f t="shared" si="142"/>
        <v>NEUTRAL</v>
      </c>
      <c r="H2301" s="5" t="str">
        <f t="shared" si="141"/>
        <v>CONFIRMED BULLISH</v>
      </c>
    </row>
    <row r="2302" spans="1:8" ht="13.5" x14ac:dyDescent="0.25">
      <c r="A2302" s="3">
        <f>TITRES_STAT!B2305</f>
        <v>45352</v>
      </c>
      <c r="B2302" s="5">
        <f>TITRES_STAT!C2305</f>
        <v>11.1</v>
      </c>
      <c r="C2302" s="5">
        <f>TITRES_STAT!D2305</f>
        <v>9.8379999999999992</v>
      </c>
      <c r="D2302" s="5">
        <f>TITRES_STAT!E2305</f>
        <v>10.557</v>
      </c>
      <c r="E2302" s="2">
        <f t="shared" si="140"/>
        <v>-2011.1339999999987</v>
      </c>
      <c r="F2302" s="5" t="str">
        <f t="shared" si="143"/>
        <v>BULLISH</v>
      </c>
      <c r="G2302" s="5" t="str">
        <f t="shared" si="142"/>
        <v>NEUTRAL</v>
      </c>
      <c r="H2302" s="5" t="str">
        <f t="shared" si="141"/>
        <v>CONFIRMED BULLISH</v>
      </c>
    </row>
    <row r="2303" spans="1:8" ht="13.5" x14ac:dyDescent="0.25">
      <c r="A2303" s="3">
        <f>TITRES_STAT!B2306</f>
        <v>45355</v>
      </c>
      <c r="B2303" s="5">
        <f>TITRES_STAT!C2306</f>
        <v>11.58</v>
      </c>
      <c r="C2303" s="5">
        <f>TITRES_STAT!D2306</f>
        <v>10.263</v>
      </c>
      <c r="D2303" s="5">
        <f>TITRES_STAT!E2306</f>
        <v>10.237</v>
      </c>
      <c r="E2303" s="2">
        <f t="shared" si="140"/>
        <v>-2000.8969999999986</v>
      </c>
      <c r="F2303" s="5" t="str">
        <f t="shared" si="143"/>
        <v>BULLISH</v>
      </c>
      <c r="G2303" s="5" t="str">
        <f t="shared" si="142"/>
        <v>NEUTRAL</v>
      </c>
      <c r="H2303" s="5" t="str">
        <f t="shared" si="141"/>
        <v>CONFIRMED BULLISH</v>
      </c>
    </row>
    <row r="2304" spans="1:8" ht="13.5" x14ac:dyDescent="0.25">
      <c r="A2304" s="3">
        <f>TITRES_STAT!B2307</f>
        <v>45356</v>
      </c>
      <c r="B2304" s="5">
        <f>TITRES_STAT!C2307</f>
        <v>11.55</v>
      </c>
      <c r="C2304" s="5">
        <f>TITRES_STAT!D2307</f>
        <v>10.236000000000001</v>
      </c>
      <c r="D2304" s="5">
        <f>TITRES_STAT!E2307</f>
        <v>10.279</v>
      </c>
      <c r="E2304" s="2">
        <f t="shared" si="140"/>
        <v>-2011.1759999999986</v>
      </c>
      <c r="F2304" s="5" t="str">
        <f t="shared" si="143"/>
        <v>BULLISH</v>
      </c>
      <c r="G2304" s="5" t="str">
        <f t="shared" si="142"/>
        <v>NEUTRAL</v>
      </c>
      <c r="H2304" s="5" t="str">
        <f t="shared" si="141"/>
        <v>CONFIRMED BULLISH</v>
      </c>
    </row>
    <row r="2305" spans="1:8" ht="13.5" x14ac:dyDescent="0.25">
      <c r="A2305" s="3">
        <f>TITRES_STAT!B2308</f>
        <v>45357</v>
      </c>
      <c r="B2305" s="5">
        <f>TITRES_STAT!C2308</f>
        <v>11.1</v>
      </c>
      <c r="C2305" s="5">
        <f>TITRES_STAT!D2308</f>
        <v>9.8379999999999992</v>
      </c>
      <c r="D2305" s="5">
        <f>TITRES_STAT!E2308</f>
        <v>10.37</v>
      </c>
      <c r="E2305" s="2">
        <f t="shared" si="140"/>
        <v>-2021.5459999999985</v>
      </c>
      <c r="F2305" s="5" t="str">
        <f t="shared" si="143"/>
        <v>BULLISH</v>
      </c>
      <c r="G2305" s="5" t="str">
        <f t="shared" si="142"/>
        <v>NEUTRAL</v>
      </c>
      <c r="H2305" s="5" t="str">
        <f t="shared" si="141"/>
        <v>CONFIRMED BULLISH</v>
      </c>
    </row>
    <row r="2306" spans="1:8" ht="13.5" x14ac:dyDescent="0.25">
      <c r="A2306" s="3">
        <f>TITRES_STAT!B2309</f>
        <v>45358</v>
      </c>
      <c r="B2306" s="5">
        <f>TITRES_STAT!C2309</f>
        <v>11.14</v>
      </c>
      <c r="C2306" s="5">
        <f>TITRES_STAT!D2309</f>
        <v>9.8729999999999993</v>
      </c>
      <c r="D2306" s="5">
        <f>TITRES_STAT!E2309</f>
        <v>0</v>
      </c>
      <c r="E2306" s="2">
        <f t="shared" si="140"/>
        <v>-2021.5459999999985</v>
      </c>
      <c r="F2306" s="5" t="str">
        <f t="shared" si="143"/>
        <v>BULLISH</v>
      </c>
      <c r="G2306" s="5" t="str">
        <f t="shared" si="142"/>
        <v>NEUTRAL</v>
      </c>
      <c r="H2306" s="5" t="str">
        <f t="shared" si="141"/>
        <v>CONFIRMED BULLISH</v>
      </c>
    </row>
    <row r="2307" spans="1:8" ht="13.5" x14ac:dyDescent="0.25">
      <c r="A2307" s="3">
        <f>TITRES_STAT!B2310</f>
        <v>45359</v>
      </c>
      <c r="B2307" s="5">
        <f>TITRES_STAT!C2310</f>
        <v>11.24</v>
      </c>
      <c r="C2307" s="5">
        <f>TITRES_STAT!D2310</f>
        <v>9.9619999999999997</v>
      </c>
      <c r="D2307" s="5">
        <f>TITRES_STAT!E2310</f>
        <v>10.606</v>
      </c>
      <c r="E2307" s="2">
        <f t="shared" si="140"/>
        <v>-2010.9399999999985</v>
      </c>
      <c r="F2307" s="5" t="str">
        <f t="shared" si="143"/>
        <v>BULLISH</v>
      </c>
      <c r="G2307" s="5" t="str">
        <f t="shared" si="142"/>
        <v>NEUTRAL</v>
      </c>
      <c r="H2307" s="5" t="str">
        <f t="shared" si="141"/>
        <v>CONFIRMED BULLISH</v>
      </c>
    </row>
    <row r="2308" spans="1:8" ht="13.5" x14ac:dyDescent="0.25">
      <c r="A2308" s="3">
        <f>TITRES_STAT!B2311</f>
        <v>45362</v>
      </c>
      <c r="B2308" s="5">
        <f>TITRES_STAT!C2311</f>
        <v>11.24</v>
      </c>
      <c r="C2308" s="5">
        <f>TITRES_STAT!D2311</f>
        <v>9.9619999999999997</v>
      </c>
      <c r="D2308" s="5">
        <f>TITRES_STAT!E2311</f>
        <v>10.366</v>
      </c>
      <c r="E2308" s="2">
        <f t="shared" ref="E2308:E2371" si="144">IF(B2308&gt;B2307, E2307+D2308, IF(B2308&lt;B2307, E2307-D2308, E2307))</f>
        <v>-2010.9399999999985</v>
      </c>
      <c r="F2308" s="5" t="str">
        <f t="shared" si="143"/>
        <v>BEARISH</v>
      </c>
      <c r="G2308" s="5" t="str">
        <f t="shared" si="142"/>
        <v>NEUTRAL</v>
      </c>
      <c r="H2308" s="5" t="str">
        <f t="shared" si="141"/>
        <v>CONFIRMED BEARISH</v>
      </c>
    </row>
    <row r="2309" spans="1:8" ht="13.5" x14ac:dyDescent="0.25">
      <c r="A2309" s="3">
        <f>TITRES_STAT!B2312</f>
        <v>45363</v>
      </c>
      <c r="B2309" s="5">
        <f>TITRES_STAT!C2312</f>
        <v>11.5</v>
      </c>
      <c r="C2309" s="5">
        <f>TITRES_STAT!D2312</f>
        <v>10.192</v>
      </c>
      <c r="D2309" s="5">
        <f>TITRES_STAT!E2312</f>
        <v>10.366</v>
      </c>
      <c r="E2309" s="2">
        <f t="shared" si="144"/>
        <v>-2000.5739999999985</v>
      </c>
      <c r="F2309" s="5" t="str">
        <f t="shared" si="143"/>
        <v>BULLISH</v>
      </c>
      <c r="G2309" s="5" t="str">
        <f t="shared" si="142"/>
        <v>NEUTRAL</v>
      </c>
      <c r="H2309" s="5" t="str">
        <f t="shared" si="141"/>
        <v>BULLISH DIVERGENCE</v>
      </c>
    </row>
    <row r="2310" spans="1:8" ht="13.5" x14ac:dyDescent="0.25">
      <c r="A2310" s="3">
        <f>TITRES_STAT!B2313</f>
        <v>45364</v>
      </c>
      <c r="B2310" s="5">
        <f>TITRES_STAT!C2313</f>
        <v>11.24</v>
      </c>
      <c r="C2310" s="5">
        <f>TITRES_STAT!D2313</f>
        <v>9.9619999999999997</v>
      </c>
      <c r="D2310" s="5">
        <f>TITRES_STAT!E2313</f>
        <v>10.375</v>
      </c>
      <c r="E2310" s="2">
        <f t="shared" si="144"/>
        <v>-2010.9489999999985</v>
      </c>
      <c r="F2310" s="5" t="str">
        <f t="shared" si="143"/>
        <v>BULLISH</v>
      </c>
      <c r="G2310" s="5" t="str">
        <f t="shared" si="142"/>
        <v>NEUTRAL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BULLISH</v>
      </c>
    </row>
    <row r="2311" spans="1:8" ht="13.5" x14ac:dyDescent="0.25">
      <c r="A2311" s="3">
        <f>TITRES_STAT!B2314</f>
        <v>45365</v>
      </c>
      <c r="B2311" s="5">
        <f>TITRES_STAT!C2314</f>
        <v>11.24</v>
      </c>
      <c r="C2311" s="5">
        <f>TITRES_STAT!D2314</f>
        <v>9.9619999999999997</v>
      </c>
      <c r="D2311" s="5">
        <f>TITRES_STAT!E2314</f>
        <v>0</v>
      </c>
      <c r="E2311" s="2">
        <f t="shared" si="144"/>
        <v>-2010.9489999999985</v>
      </c>
      <c r="F2311" s="5" t="str">
        <f t="shared" si="143"/>
        <v>BULLISH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CONFIRMED BULLISH</v>
      </c>
    </row>
    <row r="2312" spans="1:8" ht="13.5" x14ac:dyDescent="0.25">
      <c r="A2312" s="3">
        <f>TITRES_STAT!B2315</f>
        <v>45366</v>
      </c>
      <c r="B2312" s="5">
        <f>TITRES_STAT!C2315</f>
        <v>11.25</v>
      </c>
      <c r="C2312" s="5">
        <f>TITRES_STAT!D2315</f>
        <v>9.9710000000000001</v>
      </c>
      <c r="D2312" s="5">
        <f>TITRES_STAT!E2315</f>
        <v>10.599</v>
      </c>
      <c r="E2312" s="2">
        <f t="shared" si="144"/>
        <v>-2000.3499999999985</v>
      </c>
      <c r="F2312" s="5" t="str">
        <f t="shared" ref="F2312:F2375" si="147">IF(E2312&gt;E2307,"BULLISH",IF(E2312&lt;E2307,"BEARISH","NEUTRAL"))</f>
        <v>BULLISH</v>
      </c>
      <c r="G2312" s="5" t="str">
        <f t="shared" si="146"/>
        <v>NEUTRAL</v>
      </c>
      <c r="H2312" s="5" t="str">
        <f t="shared" si="145"/>
        <v>CONFIRMED BULLISH</v>
      </c>
    </row>
    <row r="2313" spans="1:8" ht="13.5" x14ac:dyDescent="0.25">
      <c r="A2313" s="3">
        <f>TITRES_STAT!B2316</f>
        <v>45369</v>
      </c>
      <c r="B2313" s="5">
        <f>TITRES_STAT!C2316</f>
        <v>11.25</v>
      </c>
      <c r="C2313" s="5">
        <f>TITRES_STAT!D2316</f>
        <v>9.9710000000000001</v>
      </c>
      <c r="D2313" s="5">
        <f>TITRES_STAT!E2316</f>
        <v>10.526</v>
      </c>
      <c r="E2313" s="2">
        <f t="shared" si="144"/>
        <v>-2000.3499999999985</v>
      </c>
      <c r="F2313" s="5" t="str">
        <f t="shared" si="147"/>
        <v>BULLISH</v>
      </c>
      <c r="G2313" s="5" t="str">
        <f t="shared" si="146"/>
        <v>NEUTRAL</v>
      </c>
      <c r="H2313" s="5" t="str">
        <f t="shared" si="145"/>
        <v>CONFIRMED BULLISH</v>
      </c>
    </row>
    <row r="2314" spans="1:8" ht="13.5" x14ac:dyDescent="0.25">
      <c r="A2314" s="3">
        <f>TITRES_STAT!B2317</f>
        <v>45370</v>
      </c>
      <c r="B2314" s="5">
        <f>TITRES_STAT!C2317</f>
        <v>11.5</v>
      </c>
      <c r="C2314" s="5">
        <f>TITRES_STAT!D2317</f>
        <v>10.192</v>
      </c>
      <c r="D2314" s="5">
        <f>TITRES_STAT!E2317</f>
        <v>10.286</v>
      </c>
      <c r="E2314" s="2">
        <f t="shared" si="144"/>
        <v>-1990.0639999999985</v>
      </c>
      <c r="F2314" s="5" t="str">
        <f t="shared" si="147"/>
        <v>BULLISH</v>
      </c>
      <c r="G2314" s="5" t="str">
        <f t="shared" si="146"/>
        <v>NEUTRAL</v>
      </c>
      <c r="H2314" s="5" t="str">
        <f t="shared" si="145"/>
        <v>NEUTRAL</v>
      </c>
    </row>
    <row r="2315" spans="1:8" ht="13.5" x14ac:dyDescent="0.25">
      <c r="A2315" s="3">
        <f>TITRES_STAT!B2318</f>
        <v>45372</v>
      </c>
      <c r="B2315" s="5">
        <f>TITRES_STAT!C2318</f>
        <v>11.11</v>
      </c>
      <c r="C2315" s="5">
        <f>TITRES_STAT!D2318</f>
        <v>9.8460000000000001</v>
      </c>
      <c r="D2315" s="5">
        <f>TITRES_STAT!E2318</f>
        <v>0</v>
      </c>
      <c r="E2315" s="2">
        <f t="shared" si="144"/>
        <v>-1990.0639999999985</v>
      </c>
      <c r="F2315" s="5" t="str">
        <f t="shared" si="147"/>
        <v>BULLISH</v>
      </c>
      <c r="G2315" s="5" t="str">
        <f t="shared" si="146"/>
        <v>NEUTRAL</v>
      </c>
      <c r="H2315" s="5" t="str">
        <f t="shared" si="145"/>
        <v>BULLISH DIVERGENCE</v>
      </c>
    </row>
    <row r="2316" spans="1:8" ht="13.5" x14ac:dyDescent="0.25">
      <c r="A2316" s="3">
        <f>TITRES_STAT!B2319</f>
        <v>45373</v>
      </c>
      <c r="B2316" s="5">
        <f>TITRES_STAT!C2319</f>
        <v>11.53</v>
      </c>
      <c r="C2316" s="5">
        <f>TITRES_STAT!D2319</f>
        <v>10.218999999999999</v>
      </c>
      <c r="D2316" s="5">
        <f>TITRES_STAT!E2319</f>
        <v>0</v>
      </c>
      <c r="E2316" s="2">
        <f t="shared" si="144"/>
        <v>-1990.0639999999985</v>
      </c>
      <c r="F2316" s="5" t="str">
        <f t="shared" si="147"/>
        <v>BULLISH</v>
      </c>
      <c r="G2316" s="5" t="str">
        <f t="shared" si="146"/>
        <v>NEUTRAL</v>
      </c>
      <c r="H2316" s="5" t="str">
        <f t="shared" si="145"/>
        <v>CONFIRMED BULLISH</v>
      </c>
    </row>
    <row r="2317" spans="1:8" ht="13.5" x14ac:dyDescent="0.25">
      <c r="A2317" s="3">
        <f>TITRES_STAT!B2320</f>
        <v>45376</v>
      </c>
      <c r="B2317" s="5">
        <f>TITRES_STAT!C2320</f>
        <v>11.53</v>
      </c>
      <c r="C2317" s="5">
        <f>TITRES_STAT!D2320</f>
        <v>10.218999999999999</v>
      </c>
      <c r="D2317" s="5">
        <f>TITRES_STAT!E2320</f>
        <v>10.584</v>
      </c>
      <c r="E2317" s="2">
        <f t="shared" si="144"/>
        <v>-1990.0639999999985</v>
      </c>
      <c r="F2317" s="5" t="str">
        <f t="shared" si="147"/>
        <v>BULLISH</v>
      </c>
      <c r="G2317" s="5" t="str">
        <f t="shared" si="146"/>
        <v>NEUTRAL</v>
      </c>
      <c r="H2317" s="5" t="str">
        <f t="shared" si="145"/>
        <v>CONFIRMED BULLISH</v>
      </c>
    </row>
    <row r="2318" spans="1:8" ht="13.5" x14ac:dyDescent="0.25">
      <c r="A2318" s="3">
        <f>TITRES_STAT!B2321</f>
        <v>45377</v>
      </c>
      <c r="B2318" s="5">
        <f>TITRES_STAT!C2321</f>
        <v>11.53</v>
      </c>
      <c r="C2318" s="5">
        <f>TITRES_STAT!D2321</f>
        <v>10.218999999999999</v>
      </c>
      <c r="D2318" s="5">
        <f>TITRES_STAT!E2321</f>
        <v>10.256</v>
      </c>
      <c r="E2318" s="2">
        <f t="shared" si="144"/>
        <v>-1990.0639999999985</v>
      </c>
      <c r="F2318" s="5" t="str">
        <f t="shared" si="147"/>
        <v>BULLISH</v>
      </c>
      <c r="G2318" s="5" t="str">
        <f t="shared" si="146"/>
        <v>NEUTRAL</v>
      </c>
      <c r="H2318" s="5" t="str">
        <f t="shared" si="145"/>
        <v>CONFIRMED BULLISH</v>
      </c>
    </row>
    <row r="2319" spans="1:8" ht="13.5" x14ac:dyDescent="0.25">
      <c r="A2319" s="3">
        <f>TITRES_STAT!B2322</f>
        <v>45378</v>
      </c>
      <c r="B2319" s="5">
        <f>TITRES_STAT!C2322</f>
        <v>11.12</v>
      </c>
      <c r="C2319" s="5">
        <f>TITRES_STAT!D2322</f>
        <v>9.8550000000000004</v>
      </c>
      <c r="D2319" s="5">
        <f>TITRES_STAT!E2322</f>
        <v>10.56</v>
      </c>
      <c r="E2319" s="2">
        <f t="shared" si="144"/>
        <v>-2000.6239999999984</v>
      </c>
      <c r="F2319" s="5" t="str">
        <f t="shared" si="147"/>
        <v>BEARISH</v>
      </c>
      <c r="G2319" s="5" t="str">
        <f t="shared" si="146"/>
        <v>NEUTRAL</v>
      </c>
      <c r="H2319" s="5" t="str">
        <f t="shared" si="145"/>
        <v>CONFIRMED BEARISH</v>
      </c>
    </row>
    <row r="2320" spans="1:8" ht="13.5" x14ac:dyDescent="0.25">
      <c r="A2320" s="3">
        <f>TITRES_STAT!B2323</f>
        <v>45379</v>
      </c>
      <c r="B2320" s="5">
        <f>TITRES_STAT!C2323</f>
        <v>11.11</v>
      </c>
      <c r="C2320" s="5">
        <f>TITRES_STAT!D2323</f>
        <v>9.8460000000000001</v>
      </c>
      <c r="D2320" s="5">
        <f>TITRES_STAT!E2323</f>
        <v>10.436999999999999</v>
      </c>
      <c r="E2320" s="2">
        <f t="shared" si="144"/>
        <v>-2011.0609999999983</v>
      </c>
      <c r="F2320" s="5" t="str">
        <f t="shared" si="147"/>
        <v>BEARISH</v>
      </c>
      <c r="G2320" s="5" t="str">
        <f t="shared" si="146"/>
        <v>NEUTRAL</v>
      </c>
      <c r="H2320" s="5" t="str">
        <f t="shared" si="145"/>
        <v>NEUTRAL</v>
      </c>
    </row>
    <row r="2321" spans="1:8" ht="13.5" x14ac:dyDescent="0.25">
      <c r="A2321" s="3">
        <f>TITRES_STAT!B2324</f>
        <v>45380</v>
      </c>
      <c r="B2321" s="5">
        <f>TITRES_STAT!C2324</f>
        <v>11.5</v>
      </c>
      <c r="C2321" s="5">
        <f>TITRES_STAT!D2324</f>
        <v>10.192</v>
      </c>
      <c r="D2321" s="5">
        <f>TITRES_STAT!E2324</f>
        <v>10.698</v>
      </c>
      <c r="E2321" s="2">
        <f t="shared" si="144"/>
        <v>-2000.3629999999982</v>
      </c>
      <c r="F2321" s="5" t="str">
        <f t="shared" si="147"/>
        <v>BEARISH</v>
      </c>
      <c r="G2321" s="5" t="str">
        <f t="shared" si="146"/>
        <v>NEUTRAL</v>
      </c>
      <c r="H2321" s="5" t="str">
        <f t="shared" si="145"/>
        <v>CONFIRMED BEARISH</v>
      </c>
    </row>
    <row r="2322" spans="1:8" ht="13.5" x14ac:dyDescent="0.25">
      <c r="A2322" s="3">
        <f>TITRES_STAT!B2325</f>
        <v>45383</v>
      </c>
      <c r="B2322" s="5">
        <f>TITRES_STAT!C2325</f>
        <v>11.56</v>
      </c>
      <c r="C2322" s="5">
        <f>TITRES_STAT!D2325</f>
        <v>10.244999999999999</v>
      </c>
      <c r="D2322" s="5">
        <f>TITRES_STAT!E2325</f>
        <v>10.698</v>
      </c>
      <c r="E2322" s="2">
        <f t="shared" si="144"/>
        <v>-1989.6649999999981</v>
      </c>
      <c r="F2322" s="5" t="str">
        <f t="shared" si="147"/>
        <v>BULLISH</v>
      </c>
      <c r="G2322" s="5" t="str">
        <f t="shared" si="146"/>
        <v>NEUTRAL</v>
      </c>
      <c r="H2322" s="5" t="str">
        <f t="shared" si="145"/>
        <v>CONFIRMED BULLISH</v>
      </c>
    </row>
    <row r="2323" spans="1:8" ht="13.5" x14ac:dyDescent="0.25">
      <c r="A2323" s="3">
        <f>TITRES_STAT!B2326</f>
        <v>45384</v>
      </c>
      <c r="B2323" s="5">
        <f>TITRES_STAT!C2326</f>
        <v>11.6</v>
      </c>
      <c r="C2323" s="5">
        <f>TITRES_STAT!D2326</f>
        <v>10.281000000000001</v>
      </c>
      <c r="D2323" s="5">
        <f>TITRES_STAT!E2326</f>
        <v>11.335000000000001</v>
      </c>
      <c r="E2323" s="2">
        <f t="shared" si="144"/>
        <v>-1978.3299999999981</v>
      </c>
      <c r="F2323" s="5" t="str">
        <f t="shared" si="147"/>
        <v>BULLISH</v>
      </c>
      <c r="G2323" s="5" t="str">
        <f t="shared" si="146"/>
        <v>NEUTRAL</v>
      </c>
      <c r="H2323" s="5" t="str">
        <f t="shared" si="145"/>
        <v>CONFIRMED BULLISH</v>
      </c>
    </row>
    <row r="2324" spans="1:8" ht="13.5" x14ac:dyDescent="0.25">
      <c r="A2324" s="3">
        <f>TITRES_STAT!B2327</f>
        <v>45385</v>
      </c>
      <c r="B2324" s="5">
        <f>TITRES_STAT!C2327</f>
        <v>11.6</v>
      </c>
      <c r="C2324" s="5">
        <f>TITRES_STAT!D2327</f>
        <v>10.281000000000001</v>
      </c>
      <c r="D2324" s="5">
        <f>TITRES_STAT!E2327</f>
        <v>11.977</v>
      </c>
      <c r="E2324" s="2">
        <f t="shared" si="144"/>
        <v>-1978.3299999999981</v>
      </c>
      <c r="F2324" s="5" t="str">
        <f t="shared" si="147"/>
        <v>BULLISH</v>
      </c>
      <c r="G2324" s="5" t="str">
        <f t="shared" si="146"/>
        <v>NEUTRAL</v>
      </c>
      <c r="H2324" s="5" t="str">
        <f t="shared" si="145"/>
        <v>CONFIRMED BULLISH</v>
      </c>
    </row>
    <row r="2325" spans="1:8" ht="13.5" x14ac:dyDescent="0.25">
      <c r="A2325" s="3">
        <f>TITRES_STAT!B2328</f>
        <v>45386</v>
      </c>
      <c r="B2325" s="5">
        <f>TITRES_STAT!C2328</f>
        <v>12.29</v>
      </c>
      <c r="C2325" s="5">
        <f>TITRES_STAT!D2328</f>
        <v>10.891999999999999</v>
      </c>
      <c r="D2325" s="5">
        <f>TITRES_STAT!E2328</f>
        <v>12.15</v>
      </c>
      <c r="E2325" s="2">
        <f t="shared" si="144"/>
        <v>-1966.179999999998</v>
      </c>
      <c r="F2325" s="5" t="str">
        <f t="shared" si="147"/>
        <v>BULLISH</v>
      </c>
      <c r="G2325" s="5" t="str">
        <f t="shared" si="146"/>
        <v>WEAK</v>
      </c>
      <c r="H2325" s="5" t="str">
        <f t="shared" si="145"/>
        <v>CONFIRMED BULLISH</v>
      </c>
    </row>
    <row r="2326" spans="1:8" ht="13.5" x14ac:dyDescent="0.25">
      <c r="A2326" s="3">
        <f>TITRES_STAT!B2329</f>
        <v>45387</v>
      </c>
      <c r="B2326" s="5">
        <f>TITRES_STAT!C2329</f>
        <v>13.02</v>
      </c>
      <c r="C2326" s="5">
        <f>TITRES_STAT!D2329</f>
        <v>11.539</v>
      </c>
      <c r="D2326" s="5">
        <f>TITRES_STAT!E2329</f>
        <v>12.333</v>
      </c>
      <c r="E2326" s="2">
        <f t="shared" si="144"/>
        <v>-1953.8469999999979</v>
      </c>
      <c r="F2326" s="5" t="str">
        <f t="shared" si="147"/>
        <v>BULLISH</v>
      </c>
      <c r="G2326" s="5" t="str">
        <f t="shared" si="146"/>
        <v>WEAK</v>
      </c>
      <c r="H2326" s="5" t="str">
        <f t="shared" si="145"/>
        <v>CONFIRMED BULLISH</v>
      </c>
    </row>
    <row r="2327" spans="1:8" ht="13.5" x14ac:dyDescent="0.25">
      <c r="A2327" s="3">
        <f>TITRES_STAT!B2330</f>
        <v>45390</v>
      </c>
      <c r="B2327" s="5">
        <f>TITRES_STAT!C2330</f>
        <v>13.2</v>
      </c>
      <c r="C2327" s="5">
        <f>TITRES_STAT!D2330</f>
        <v>11.699</v>
      </c>
      <c r="D2327" s="5">
        <f>TITRES_STAT!E2330</f>
        <v>12.22</v>
      </c>
      <c r="E2327" s="2">
        <f t="shared" si="144"/>
        <v>-1941.6269999999979</v>
      </c>
      <c r="F2327" s="5" t="str">
        <f t="shared" si="147"/>
        <v>BULLISH</v>
      </c>
      <c r="G2327" s="5" t="str">
        <f t="shared" si="146"/>
        <v>WEAK</v>
      </c>
      <c r="H2327" s="5" t="str">
        <f t="shared" si="145"/>
        <v>CONFIRMED BULLISH</v>
      </c>
    </row>
    <row r="2328" spans="1:8" ht="13.5" x14ac:dyDescent="0.25">
      <c r="A2328" s="3">
        <f>TITRES_STAT!B2331</f>
        <v>45394</v>
      </c>
      <c r="B2328" s="5">
        <f>TITRES_STAT!C2331</f>
        <v>13.26</v>
      </c>
      <c r="C2328" s="5">
        <f>TITRES_STAT!D2331</f>
        <v>11.752000000000001</v>
      </c>
      <c r="D2328" s="5">
        <f>TITRES_STAT!E2331</f>
        <v>12.154</v>
      </c>
      <c r="E2328" s="2">
        <f t="shared" si="144"/>
        <v>-1929.4729999999979</v>
      </c>
      <c r="F2328" s="5" t="str">
        <f t="shared" si="147"/>
        <v>BULLISH</v>
      </c>
      <c r="G2328" s="5" t="str">
        <f t="shared" si="146"/>
        <v>WEAK</v>
      </c>
      <c r="H2328" s="5" t="str">
        <f t="shared" si="145"/>
        <v>CONFIRMED BULLISH</v>
      </c>
    </row>
    <row r="2329" spans="1:8" ht="13.5" x14ac:dyDescent="0.25">
      <c r="A2329" s="3">
        <f>TITRES_STAT!B2332</f>
        <v>45397</v>
      </c>
      <c r="B2329" s="5">
        <f>TITRES_STAT!C2332</f>
        <v>13.25</v>
      </c>
      <c r="C2329" s="5">
        <f>TITRES_STAT!D2332</f>
        <v>11.743</v>
      </c>
      <c r="D2329" s="5">
        <f>TITRES_STAT!E2332</f>
        <v>12.17</v>
      </c>
      <c r="E2329" s="2">
        <f t="shared" si="144"/>
        <v>-1941.642999999998</v>
      </c>
      <c r="F2329" s="5" t="str">
        <f t="shared" si="147"/>
        <v>BULLISH</v>
      </c>
      <c r="G2329" s="5" t="str">
        <f t="shared" si="146"/>
        <v>NEUTRAL</v>
      </c>
      <c r="H2329" s="5" t="str">
        <f t="shared" si="145"/>
        <v>CONFIRMED BULLISH</v>
      </c>
    </row>
    <row r="2330" spans="1:8" ht="13.5" x14ac:dyDescent="0.25">
      <c r="A2330" s="3">
        <f>TITRES_STAT!B2333</f>
        <v>45398</v>
      </c>
      <c r="B2330" s="5">
        <f>TITRES_STAT!C2333</f>
        <v>13.14</v>
      </c>
      <c r="C2330" s="5">
        <f>TITRES_STAT!D2333</f>
        <v>11.646000000000001</v>
      </c>
      <c r="D2330" s="5">
        <f>TITRES_STAT!E2333</f>
        <v>12.173999999999999</v>
      </c>
      <c r="E2330" s="2">
        <f t="shared" si="144"/>
        <v>-1953.816999999998</v>
      </c>
      <c r="F2330" s="5" t="str">
        <f t="shared" si="147"/>
        <v>BULLISH</v>
      </c>
      <c r="G2330" s="5" t="str">
        <f t="shared" si="146"/>
        <v>NEUTRAL</v>
      </c>
      <c r="H2330" s="5" t="str">
        <f t="shared" si="145"/>
        <v>CONFIRMED BULLISH</v>
      </c>
    </row>
    <row r="2331" spans="1:8" ht="13.5" x14ac:dyDescent="0.25">
      <c r="A2331" s="3">
        <f>TITRES_STAT!B2334</f>
        <v>45399</v>
      </c>
      <c r="B2331" s="5">
        <f>TITRES_STAT!C2334</f>
        <v>13.24</v>
      </c>
      <c r="C2331" s="5">
        <f>TITRES_STAT!D2334</f>
        <v>11.734</v>
      </c>
      <c r="D2331" s="5">
        <f>TITRES_STAT!E2334</f>
        <v>12.407</v>
      </c>
      <c r="E2331" s="2">
        <f t="shared" si="144"/>
        <v>-1941.409999999998</v>
      </c>
      <c r="F2331" s="5" t="str">
        <f t="shared" si="147"/>
        <v>BULLISH</v>
      </c>
      <c r="G2331" s="5" t="str">
        <f t="shared" si="146"/>
        <v>NEUTRAL</v>
      </c>
      <c r="H2331" s="5" t="str">
        <f t="shared" si="145"/>
        <v>CONFIRMED BULLISH</v>
      </c>
    </row>
    <row r="2332" spans="1:8" ht="13.5" x14ac:dyDescent="0.25">
      <c r="A2332" s="3">
        <f>TITRES_STAT!B2335</f>
        <v>45400</v>
      </c>
      <c r="B2332" s="5">
        <f>TITRES_STAT!C2335</f>
        <v>13.2</v>
      </c>
      <c r="C2332" s="5">
        <f>TITRES_STAT!D2335</f>
        <v>11.699</v>
      </c>
      <c r="D2332" s="5">
        <f>TITRES_STAT!E2335</f>
        <v>12.643000000000001</v>
      </c>
      <c r="E2332" s="2">
        <f t="shared" si="144"/>
        <v>-1954.0529999999981</v>
      </c>
      <c r="F2332" s="5" t="str">
        <f t="shared" si="147"/>
        <v>BEARISH</v>
      </c>
      <c r="G2332" s="5" t="str">
        <f t="shared" si="146"/>
        <v>NEUTRAL</v>
      </c>
      <c r="H2332" s="5" t="str">
        <f t="shared" si="145"/>
        <v>NEUTRAL</v>
      </c>
    </row>
    <row r="2333" spans="1:8" ht="13.5" x14ac:dyDescent="0.25">
      <c r="A2333" s="3">
        <f>TITRES_STAT!B2336</f>
        <v>45401</v>
      </c>
      <c r="B2333" s="5">
        <f>TITRES_STAT!C2336</f>
        <v>13.5</v>
      </c>
      <c r="C2333" s="5">
        <f>TITRES_STAT!D2336</f>
        <v>11.965</v>
      </c>
      <c r="D2333" s="5">
        <f>TITRES_STAT!E2336</f>
        <v>12.467000000000001</v>
      </c>
      <c r="E2333" s="2">
        <f t="shared" si="144"/>
        <v>-1941.585999999998</v>
      </c>
      <c r="F2333" s="5" t="str">
        <f t="shared" si="147"/>
        <v>BEARISH</v>
      </c>
      <c r="G2333" s="5" t="str">
        <f t="shared" si="146"/>
        <v>NEUTRAL</v>
      </c>
      <c r="H2333" s="5" t="str">
        <f t="shared" si="145"/>
        <v>BEARISH DIVERGENCE</v>
      </c>
    </row>
    <row r="2334" spans="1:8" ht="13.5" x14ac:dyDescent="0.25">
      <c r="A2334" s="3">
        <f>TITRES_STAT!B2337</f>
        <v>45404</v>
      </c>
      <c r="B2334" s="5">
        <f>TITRES_STAT!C2337</f>
        <v>13.78</v>
      </c>
      <c r="C2334" s="5">
        <f>TITRES_STAT!D2337</f>
        <v>12.212999999999999</v>
      </c>
      <c r="D2334" s="5">
        <f>TITRES_STAT!E2337</f>
        <v>12.927</v>
      </c>
      <c r="E2334" s="2">
        <f t="shared" si="144"/>
        <v>-1928.6589999999981</v>
      </c>
      <c r="F2334" s="5" t="str">
        <f t="shared" si="147"/>
        <v>BULLISH</v>
      </c>
      <c r="G2334" s="5" t="str">
        <f t="shared" si="146"/>
        <v>NEUTRAL</v>
      </c>
      <c r="H2334" s="5" t="str">
        <f t="shared" si="145"/>
        <v>CONFIRMED BULLISH</v>
      </c>
    </row>
    <row r="2335" spans="1:8" ht="13.5" x14ac:dyDescent="0.25">
      <c r="A2335" s="3">
        <f>TITRES_STAT!B2338</f>
        <v>45405</v>
      </c>
      <c r="B2335" s="5">
        <f>TITRES_STAT!C2338</f>
        <v>13.68</v>
      </c>
      <c r="C2335" s="5">
        <f>TITRES_STAT!D2338</f>
        <v>12.124000000000001</v>
      </c>
      <c r="D2335" s="5">
        <f>TITRES_STAT!E2338</f>
        <v>12.971</v>
      </c>
      <c r="E2335" s="2">
        <f t="shared" si="144"/>
        <v>-1941.6299999999981</v>
      </c>
      <c r="F2335" s="5" t="str">
        <f t="shared" si="147"/>
        <v>BULLISH</v>
      </c>
      <c r="G2335" s="5" t="str">
        <f t="shared" si="146"/>
        <v>NEUTRAL</v>
      </c>
      <c r="H2335" s="5" t="str">
        <f t="shared" si="145"/>
        <v>CONFIRMED BULLISH</v>
      </c>
    </row>
    <row r="2336" spans="1:8" ht="13.5" x14ac:dyDescent="0.25">
      <c r="A2336" s="3">
        <f>TITRES_STAT!B2339</f>
        <v>45406</v>
      </c>
      <c r="B2336" s="5">
        <f>TITRES_STAT!C2339</f>
        <v>14.07</v>
      </c>
      <c r="C2336" s="5">
        <f>TITRES_STAT!D2339</f>
        <v>12.47</v>
      </c>
      <c r="D2336" s="5">
        <f>TITRES_STAT!E2339</f>
        <v>12.795</v>
      </c>
      <c r="E2336" s="2">
        <f t="shared" si="144"/>
        <v>-1928.834999999998</v>
      </c>
      <c r="F2336" s="5" t="str">
        <f t="shared" si="147"/>
        <v>BULLISH</v>
      </c>
      <c r="G2336" s="5" t="str">
        <f t="shared" si="146"/>
        <v>NEUTRAL</v>
      </c>
      <c r="H2336" s="5" t="str">
        <f t="shared" si="145"/>
        <v>CONFIRMED BULLISH</v>
      </c>
    </row>
    <row r="2337" spans="1:8" ht="13.5" x14ac:dyDescent="0.25">
      <c r="A2337" s="3">
        <f>TITRES_STAT!B2340</f>
        <v>45407</v>
      </c>
      <c r="B2337" s="5">
        <f>TITRES_STAT!C2340</f>
        <v>14.07</v>
      </c>
      <c r="C2337" s="5">
        <f>TITRES_STAT!D2340</f>
        <v>12.47</v>
      </c>
      <c r="D2337" s="5">
        <f>TITRES_STAT!E2340</f>
        <v>12.881</v>
      </c>
      <c r="E2337" s="2">
        <f t="shared" si="144"/>
        <v>-1928.834999999998</v>
      </c>
      <c r="F2337" s="5" t="str">
        <f t="shared" si="147"/>
        <v>BULLISH</v>
      </c>
      <c r="G2337" s="5" t="str">
        <f t="shared" si="146"/>
        <v>NEUTRAL</v>
      </c>
      <c r="H2337" s="5" t="str">
        <f t="shared" si="145"/>
        <v>CONFIRMED BULLISH</v>
      </c>
    </row>
    <row r="2338" spans="1:8" ht="13.5" x14ac:dyDescent="0.25">
      <c r="A2338" s="3">
        <f>TITRES_STAT!B2341</f>
        <v>45408</v>
      </c>
      <c r="B2338" s="5">
        <f>TITRES_STAT!C2341</f>
        <v>14.07</v>
      </c>
      <c r="C2338" s="5">
        <f>TITRES_STAT!D2341</f>
        <v>12.47</v>
      </c>
      <c r="D2338" s="5">
        <f>TITRES_STAT!E2341</f>
        <v>13.092000000000001</v>
      </c>
      <c r="E2338" s="2">
        <f t="shared" si="144"/>
        <v>-1928.834999999998</v>
      </c>
      <c r="F2338" s="5" t="str">
        <f t="shared" si="147"/>
        <v>BULLISH</v>
      </c>
      <c r="G2338" s="5" t="str">
        <f t="shared" si="146"/>
        <v>NEUTRAL</v>
      </c>
      <c r="H2338" s="5" t="str">
        <f t="shared" si="145"/>
        <v>CONFIRMED BULLISH</v>
      </c>
    </row>
    <row r="2339" spans="1:8" ht="13.5" x14ac:dyDescent="0.25">
      <c r="A2339" s="3">
        <f>TITRES_STAT!B2342</f>
        <v>45411</v>
      </c>
      <c r="B2339" s="5">
        <f>TITRES_STAT!C2342</f>
        <v>14.07</v>
      </c>
      <c r="C2339" s="5">
        <f>TITRES_STAT!D2342</f>
        <v>12.47</v>
      </c>
      <c r="D2339" s="5">
        <f>TITRES_STAT!E2342</f>
        <v>12.997</v>
      </c>
      <c r="E2339" s="2">
        <f t="shared" si="144"/>
        <v>-1928.834999999998</v>
      </c>
      <c r="F2339" s="5" t="str">
        <f t="shared" si="147"/>
        <v>BEARISH</v>
      </c>
      <c r="G2339" s="5" t="str">
        <f t="shared" si="146"/>
        <v>NEUTRAL</v>
      </c>
      <c r="H2339" s="5" t="str">
        <f t="shared" si="145"/>
        <v>BEARISH DIVERGENCE</v>
      </c>
    </row>
    <row r="2340" spans="1:8" ht="13.5" x14ac:dyDescent="0.25">
      <c r="A2340" s="3">
        <f>TITRES_STAT!B2343</f>
        <v>45412</v>
      </c>
      <c r="B2340" s="5">
        <f>TITRES_STAT!C2343</f>
        <v>14.1</v>
      </c>
      <c r="C2340" s="5">
        <f>TITRES_STAT!D2343</f>
        <v>12.496</v>
      </c>
      <c r="D2340" s="5">
        <f>TITRES_STAT!E2343</f>
        <v>12.976000000000001</v>
      </c>
      <c r="E2340" s="2">
        <f t="shared" si="144"/>
        <v>-1915.8589999999979</v>
      </c>
      <c r="F2340" s="5" t="str">
        <f t="shared" si="147"/>
        <v>BULLISH</v>
      </c>
      <c r="G2340" s="5" t="str">
        <f t="shared" si="146"/>
        <v>NEUTRAL</v>
      </c>
      <c r="H2340" s="5" t="str">
        <f t="shared" si="145"/>
        <v>CONFIRMED BULLISH</v>
      </c>
    </row>
    <row r="2341" spans="1:8" ht="13.5" x14ac:dyDescent="0.25">
      <c r="A2341" s="3">
        <f>TITRES_STAT!B2344</f>
        <v>45414</v>
      </c>
      <c r="B2341" s="5">
        <f>TITRES_STAT!C2344</f>
        <v>14.2</v>
      </c>
      <c r="C2341" s="5">
        <f>TITRES_STAT!D2344</f>
        <v>12.585000000000001</v>
      </c>
      <c r="D2341" s="5">
        <f>TITRES_STAT!E2344</f>
        <v>13.103999999999999</v>
      </c>
      <c r="E2341" s="2">
        <f t="shared" si="144"/>
        <v>-1902.7549999999978</v>
      </c>
      <c r="F2341" s="5" t="str">
        <f t="shared" si="147"/>
        <v>BULLISH</v>
      </c>
      <c r="G2341" s="5" t="str">
        <f t="shared" si="146"/>
        <v>NEUTRAL</v>
      </c>
      <c r="H2341" s="5" t="str">
        <f t="shared" si="145"/>
        <v>CONFIRMED BULLISH</v>
      </c>
    </row>
    <row r="2342" spans="1:8" ht="13.5" x14ac:dyDescent="0.25">
      <c r="A2342" s="3">
        <f>TITRES_STAT!B2345</f>
        <v>45415</v>
      </c>
      <c r="B2342" s="5">
        <f>TITRES_STAT!C2345</f>
        <v>14.07</v>
      </c>
      <c r="C2342" s="5">
        <f>TITRES_STAT!D2345</f>
        <v>12.47</v>
      </c>
      <c r="D2342" s="5">
        <f>TITRES_STAT!E2345</f>
        <v>13.004</v>
      </c>
      <c r="E2342" s="2">
        <f t="shared" si="144"/>
        <v>-1915.7589999999977</v>
      </c>
      <c r="F2342" s="5" t="str">
        <f t="shared" si="147"/>
        <v>BULLISH</v>
      </c>
      <c r="G2342" s="5" t="str">
        <f t="shared" si="146"/>
        <v>NEUTRAL</v>
      </c>
      <c r="H2342" s="5" t="str">
        <f t="shared" si="145"/>
        <v>NEUTRAL</v>
      </c>
    </row>
    <row r="2343" spans="1:8" ht="13.5" x14ac:dyDescent="0.25">
      <c r="A2343" s="3">
        <f>TITRES_STAT!B2346</f>
        <v>45418</v>
      </c>
      <c r="B2343" s="5">
        <f>TITRES_STAT!C2346</f>
        <v>14.25</v>
      </c>
      <c r="C2343" s="5">
        <f>TITRES_STAT!D2346</f>
        <v>12.629</v>
      </c>
      <c r="D2343" s="5">
        <f>TITRES_STAT!E2346</f>
        <v>12.984999999999999</v>
      </c>
      <c r="E2343" s="2">
        <f t="shared" si="144"/>
        <v>-1902.7739999999978</v>
      </c>
      <c r="F2343" s="5" t="str">
        <f t="shared" si="147"/>
        <v>BULLISH</v>
      </c>
      <c r="G2343" s="5" t="str">
        <f t="shared" si="146"/>
        <v>NEUTRAL</v>
      </c>
      <c r="H2343" s="5" t="str">
        <f t="shared" si="145"/>
        <v>CONFIRMED BULLISH</v>
      </c>
    </row>
    <row r="2344" spans="1:8" ht="13.5" x14ac:dyDescent="0.25">
      <c r="A2344" s="3">
        <f>TITRES_STAT!B2347</f>
        <v>45419</v>
      </c>
      <c r="B2344" s="5">
        <f>TITRES_STAT!C2347</f>
        <v>14.1</v>
      </c>
      <c r="C2344" s="5">
        <f>TITRES_STAT!D2347</f>
        <v>12.496</v>
      </c>
      <c r="D2344" s="5">
        <f>TITRES_STAT!E2347</f>
        <v>12.677</v>
      </c>
      <c r="E2344" s="2">
        <f t="shared" si="144"/>
        <v>-1915.4509999999977</v>
      </c>
      <c r="F2344" s="5" t="str">
        <f t="shared" si="147"/>
        <v>BULLISH</v>
      </c>
      <c r="G2344" s="5" t="str">
        <f t="shared" si="146"/>
        <v>NEUTRAL</v>
      </c>
      <c r="H2344" s="5" t="str">
        <f t="shared" si="145"/>
        <v>CONFIRMED BULLISH</v>
      </c>
    </row>
    <row r="2345" spans="1:8" ht="13.5" x14ac:dyDescent="0.25">
      <c r="A2345" s="3">
        <f>TITRES_STAT!B2348</f>
        <v>45420</v>
      </c>
      <c r="B2345" s="5">
        <f>TITRES_STAT!C2348</f>
        <v>14.07</v>
      </c>
      <c r="C2345" s="5">
        <f>TITRES_STAT!D2348</f>
        <v>12.47</v>
      </c>
      <c r="D2345" s="5">
        <f>TITRES_STAT!E2348</f>
        <v>13.055</v>
      </c>
      <c r="E2345" s="2">
        <f t="shared" si="144"/>
        <v>-1928.5059999999978</v>
      </c>
      <c r="F2345" s="5" t="str">
        <f t="shared" si="147"/>
        <v>BEARISH</v>
      </c>
      <c r="G2345" s="5" t="str">
        <f t="shared" si="146"/>
        <v>NEUTRAL</v>
      </c>
      <c r="H2345" s="5" t="str">
        <f t="shared" si="145"/>
        <v>CONFIRMED BEARISH</v>
      </c>
    </row>
    <row r="2346" spans="1:8" ht="13.5" x14ac:dyDescent="0.25">
      <c r="A2346" s="3">
        <f>TITRES_STAT!B2349</f>
        <v>45421</v>
      </c>
      <c r="B2346" s="5">
        <f>TITRES_STAT!C2349</f>
        <v>14.15</v>
      </c>
      <c r="C2346" s="5">
        <f>TITRES_STAT!D2349</f>
        <v>12.541</v>
      </c>
      <c r="D2346" s="5">
        <f>TITRES_STAT!E2349</f>
        <v>13.05</v>
      </c>
      <c r="E2346" s="2">
        <f t="shared" si="144"/>
        <v>-1915.4559999999979</v>
      </c>
      <c r="F2346" s="5" t="str">
        <f t="shared" si="147"/>
        <v>BEARISH</v>
      </c>
      <c r="G2346" s="5" t="str">
        <f t="shared" si="146"/>
        <v>NEUTRAL</v>
      </c>
      <c r="H2346" s="5" t="str">
        <f t="shared" si="145"/>
        <v>CONFIRMED BEARISH</v>
      </c>
    </row>
    <row r="2347" spans="1:8" ht="13.5" x14ac:dyDescent="0.25">
      <c r="A2347" s="3">
        <f>TITRES_STAT!B2350</f>
        <v>45422</v>
      </c>
      <c r="B2347" s="5">
        <f>TITRES_STAT!C2350</f>
        <v>13.07</v>
      </c>
      <c r="C2347" s="5">
        <f>TITRES_STAT!D2350</f>
        <v>12.56</v>
      </c>
      <c r="D2347" s="5">
        <f>TITRES_STAT!E2350</f>
        <v>12.789</v>
      </c>
      <c r="E2347" s="2">
        <f t="shared" si="144"/>
        <v>-1928.2449999999978</v>
      </c>
      <c r="F2347" s="5" t="str">
        <f t="shared" si="147"/>
        <v>BEARISH</v>
      </c>
      <c r="G2347" s="5" t="str">
        <f t="shared" si="146"/>
        <v>NEUTRAL</v>
      </c>
      <c r="H2347" s="5" t="str">
        <f t="shared" si="145"/>
        <v>CONFIRMED BEARISH</v>
      </c>
    </row>
    <row r="2348" spans="1:8" ht="13.5" x14ac:dyDescent="0.25">
      <c r="A2348" s="3">
        <f>TITRES_STAT!B2351</f>
        <v>45425</v>
      </c>
      <c r="B2348" s="5">
        <f>TITRES_STAT!C2351</f>
        <v>13.05</v>
      </c>
      <c r="C2348" s="5">
        <f>TITRES_STAT!D2351</f>
        <v>12.541</v>
      </c>
      <c r="D2348" s="5">
        <f>TITRES_STAT!E2351</f>
        <v>12.692</v>
      </c>
      <c r="E2348" s="2">
        <f t="shared" si="144"/>
        <v>-1940.9369999999979</v>
      </c>
      <c r="F2348" s="5" t="str">
        <f t="shared" si="147"/>
        <v>BEARISH</v>
      </c>
      <c r="G2348" s="5" t="str">
        <f t="shared" si="146"/>
        <v>STRONG</v>
      </c>
      <c r="H2348" s="5" t="str">
        <f t="shared" si="145"/>
        <v>CONFIRMED BEARISH</v>
      </c>
    </row>
    <row r="2349" spans="1:8" ht="13.5" x14ac:dyDescent="0.25">
      <c r="A2349" s="3">
        <f>TITRES_STAT!B2352</f>
        <v>45426</v>
      </c>
      <c r="B2349" s="5">
        <f>TITRES_STAT!C2352</f>
        <v>12.7</v>
      </c>
      <c r="C2349" s="5">
        <f>TITRES_STAT!D2352</f>
        <v>12.204000000000001</v>
      </c>
      <c r="D2349" s="5">
        <f>TITRES_STAT!E2352</f>
        <v>12.602</v>
      </c>
      <c r="E2349" s="2">
        <f t="shared" si="144"/>
        <v>-1953.5389999999979</v>
      </c>
      <c r="F2349" s="5" t="str">
        <f t="shared" si="147"/>
        <v>BEARISH</v>
      </c>
      <c r="G2349" s="5" t="str">
        <f t="shared" si="146"/>
        <v>NEUTRAL</v>
      </c>
      <c r="H2349" s="5" t="str">
        <f t="shared" si="145"/>
        <v>CONFIRMED BEARISH</v>
      </c>
    </row>
    <row r="2350" spans="1:8" ht="13.5" x14ac:dyDescent="0.25">
      <c r="A2350" s="3">
        <f>TITRES_STAT!B2353</f>
        <v>45427</v>
      </c>
      <c r="B2350" s="5">
        <f>TITRES_STAT!C2353</f>
        <v>12.6</v>
      </c>
      <c r="C2350" s="5">
        <f>TITRES_STAT!D2353</f>
        <v>12.108000000000001</v>
      </c>
      <c r="D2350" s="5">
        <f>TITRES_STAT!E2353</f>
        <v>12.606999999999999</v>
      </c>
      <c r="E2350" s="2">
        <f t="shared" si="144"/>
        <v>-1966.1459999999979</v>
      </c>
      <c r="F2350" s="5" t="str">
        <f t="shared" si="147"/>
        <v>BEARISH</v>
      </c>
      <c r="G2350" s="5" t="str">
        <f t="shared" si="146"/>
        <v>NEUTRAL</v>
      </c>
      <c r="H2350" s="5" t="str">
        <f t="shared" si="145"/>
        <v>CONFIRMED BEARISH</v>
      </c>
    </row>
    <row r="2351" spans="1:8" ht="13.5" x14ac:dyDescent="0.25">
      <c r="A2351" s="3">
        <f>TITRES_STAT!B2354</f>
        <v>45428</v>
      </c>
      <c r="B2351" s="5">
        <f>TITRES_STAT!C2354</f>
        <v>12.6</v>
      </c>
      <c r="C2351" s="5">
        <f>TITRES_STAT!D2354</f>
        <v>12.108000000000001</v>
      </c>
      <c r="D2351" s="5">
        <f>TITRES_STAT!E2354</f>
        <v>12.84</v>
      </c>
      <c r="E2351" s="2">
        <f t="shared" si="144"/>
        <v>-1966.1459999999979</v>
      </c>
      <c r="F2351" s="5" t="str">
        <f t="shared" si="147"/>
        <v>BEARISH</v>
      </c>
      <c r="G2351" s="5" t="str">
        <f t="shared" si="146"/>
        <v>STRONG</v>
      </c>
      <c r="H2351" s="5" t="str">
        <f t="shared" si="145"/>
        <v>CONFIRMED BEARISH</v>
      </c>
    </row>
    <row r="2352" spans="1:8" ht="13.5" x14ac:dyDescent="0.25">
      <c r="A2352" s="3">
        <f>TITRES_STAT!B2355</f>
        <v>45429</v>
      </c>
      <c r="B2352" s="5">
        <f>TITRES_STAT!C2355</f>
        <v>12.6</v>
      </c>
      <c r="C2352" s="5">
        <f>TITRES_STAT!D2355</f>
        <v>12.108000000000001</v>
      </c>
      <c r="D2352" s="5">
        <f>TITRES_STAT!E2355</f>
        <v>12.6</v>
      </c>
      <c r="E2352" s="2">
        <f t="shared" si="144"/>
        <v>-1966.1459999999979</v>
      </c>
      <c r="F2352" s="5" t="str">
        <f t="shared" si="147"/>
        <v>BEARISH</v>
      </c>
      <c r="G2352" s="5" t="str">
        <f t="shared" si="146"/>
        <v>NEUTRAL</v>
      </c>
      <c r="H2352" s="5" t="str">
        <f t="shared" si="145"/>
        <v>CONFIRMED BEARISH</v>
      </c>
    </row>
    <row r="2353" spans="1:8" ht="13.5" x14ac:dyDescent="0.25">
      <c r="A2353" s="3">
        <f>TITRES_STAT!B2356</f>
        <v>45432</v>
      </c>
      <c r="B2353" s="5">
        <f>TITRES_STAT!C2356</f>
        <v>12.84</v>
      </c>
      <c r="C2353" s="5">
        <f>TITRES_STAT!D2356</f>
        <v>12.339</v>
      </c>
      <c r="D2353" s="5">
        <f>TITRES_STAT!E2356</f>
        <v>12.6</v>
      </c>
      <c r="E2353" s="2">
        <f t="shared" si="144"/>
        <v>-1953.545999999998</v>
      </c>
      <c r="F2353" s="5" t="str">
        <f t="shared" si="147"/>
        <v>BEARISH</v>
      </c>
      <c r="G2353" s="5" t="str">
        <f t="shared" si="146"/>
        <v>NEUTRAL</v>
      </c>
      <c r="H2353" s="5" t="str">
        <f t="shared" si="145"/>
        <v>CONFIRMED BEARISH</v>
      </c>
    </row>
    <row r="2354" spans="1:8" ht="13.5" x14ac:dyDescent="0.25">
      <c r="A2354" s="3">
        <f>TITRES_STAT!B2357</f>
        <v>45433</v>
      </c>
      <c r="B2354" s="5">
        <f>TITRES_STAT!C2357</f>
        <v>12.6</v>
      </c>
      <c r="C2354" s="5">
        <f>TITRES_STAT!D2357</f>
        <v>12.108000000000001</v>
      </c>
      <c r="D2354" s="5">
        <f>TITRES_STAT!E2357</f>
        <v>12.603</v>
      </c>
      <c r="E2354" s="2">
        <f t="shared" si="144"/>
        <v>-1966.1489999999981</v>
      </c>
      <c r="F2354" s="5" t="str">
        <f t="shared" si="147"/>
        <v>BEARISH</v>
      </c>
      <c r="G2354" s="5" t="str">
        <f t="shared" si="146"/>
        <v>NEUTRAL</v>
      </c>
      <c r="H2354" s="5" t="str">
        <f t="shared" si="145"/>
        <v>CONFIRMED BEARISH</v>
      </c>
    </row>
    <row r="2355" spans="1:8" ht="13.5" x14ac:dyDescent="0.25">
      <c r="A2355" s="3">
        <f>TITRES_STAT!B2358</f>
        <v>45434</v>
      </c>
      <c r="B2355" s="5">
        <f>TITRES_STAT!C2358</f>
        <v>12.6</v>
      </c>
      <c r="C2355" s="5">
        <f>TITRES_STAT!D2358</f>
        <v>12.108000000000001</v>
      </c>
      <c r="D2355" s="5">
        <f>TITRES_STAT!E2358</f>
        <v>12.811</v>
      </c>
      <c r="E2355" s="2">
        <f t="shared" si="144"/>
        <v>-1966.1489999999981</v>
      </c>
      <c r="F2355" s="5" t="str">
        <f t="shared" si="147"/>
        <v>BEARISH</v>
      </c>
      <c r="G2355" s="5" t="str">
        <f t="shared" si="146"/>
        <v>NEUTRAL</v>
      </c>
      <c r="H2355" s="5" t="str">
        <f t="shared" si="145"/>
        <v>NEUTRAL</v>
      </c>
    </row>
    <row r="2356" spans="1:8" ht="13.5" x14ac:dyDescent="0.25">
      <c r="A2356" s="3">
        <f>TITRES_STAT!B2359</f>
        <v>45435</v>
      </c>
      <c r="B2356" s="5">
        <f>TITRES_STAT!C2359</f>
        <v>12.98</v>
      </c>
      <c r="C2356" s="5">
        <f>TITRES_STAT!D2359</f>
        <v>12.473000000000001</v>
      </c>
      <c r="D2356" s="5">
        <f>TITRES_STAT!E2359</f>
        <v>12.996</v>
      </c>
      <c r="E2356" s="2">
        <f t="shared" si="144"/>
        <v>-1953.152999999998</v>
      </c>
      <c r="F2356" s="5" t="str">
        <f t="shared" si="147"/>
        <v>BULLISH</v>
      </c>
      <c r="G2356" s="5" t="str">
        <f t="shared" si="146"/>
        <v>NEUTRAL</v>
      </c>
      <c r="H2356" s="5" t="str">
        <f t="shared" si="145"/>
        <v>CONFIRMED BULLISH</v>
      </c>
    </row>
    <row r="2357" spans="1:8" ht="13.5" x14ac:dyDescent="0.25">
      <c r="A2357" s="3">
        <f>TITRES_STAT!B2360</f>
        <v>45436</v>
      </c>
      <c r="B2357" s="5">
        <f>TITRES_STAT!C2360</f>
        <v>12.9</v>
      </c>
      <c r="C2357" s="5">
        <f>TITRES_STAT!D2360</f>
        <v>12.397</v>
      </c>
      <c r="D2357" s="5">
        <f>TITRES_STAT!E2360</f>
        <v>13.292999999999999</v>
      </c>
      <c r="E2357" s="2">
        <f t="shared" si="144"/>
        <v>-1966.4459999999979</v>
      </c>
      <c r="F2357" s="5" t="str">
        <f t="shared" si="147"/>
        <v>BEARISH</v>
      </c>
      <c r="G2357" s="5" t="str">
        <f t="shared" si="146"/>
        <v>NEUTRAL</v>
      </c>
      <c r="H2357" s="5" t="str">
        <f t="shared" si="145"/>
        <v>BEARISH DIVERGENCE</v>
      </c>
    </row>
    <row r="2358" spans="1:8" ht="13.5" x14ac:dyDescent="0.25">
      <c r="A2358" s="3">
        <f>TITRES_STAT!B2361</f>
        <v>45439</v>
      </c>
      <c r="B2358" s="5">
        <f>TITRES_STAT!C2361</f>
        <v>13.2</v>
      </c>
      <c r="C2358" s="5">
        <f>TITRES_STAT!D2361</f>
        <v>12.685</v>
      </c>
      <c r="D2358" s="5">
        <f>TITRES_STAT!E2361</f>
        <v>13.33</v>
      </c>
      <c r="E2358" s="2">
        <f t="shared" si="144"/>
        <v>-1953.1159999999979</v>
      </c>
      <c r="F2358" s="5" t="str">
        <f t="shared" si="147"/>
        <v>BULLISH</v>
      </c>
      <c r="G2358" s="5" t="str">
        <f t="shared" si="146"/>
        <v>NEUTRAL</v>
      </c>
      <c r="H2358" s="5" t="str">
        <f t="shared" si="145"/>
        <v>CONFIRMED BULLISH</v>
      </c>
    </row>
    <row r="2359" spans="1:8" ht="13.5" x14ac:dyDescent="0.25">
      <c r="A2359" s="3">
        <f>TITRES_STAT!B2362</f>
        <v>45440</v>
      </c>
      <c r="B2359" s="5">
        <f>TITRES_STAT!C2362</f>
        <v>13.3</v>
      </c>
      <c r="C2359" s="5">
        <f>TITRES_STAT!D2362</f>
        <v>12.781000000000001</v>
      </c>
      <c r="D2359" s="5">
        <f>TITRES_STAT!E2362</f>
        <v>13.635999999999999</v>
      </c>
      <c r="E2359" s="2">
        <f t="shared" si="144"/>
        <v>-1939.479999999998</v>
      </c>
      <c r="F2359" s="5" t="str">
        <f t="shared" si="147"/>
        <v>BULLISH</v>
      </c>
      <c r="G2359" s="5" t="str">
        <f t="shared" si="146"/>
        <v>NEUTRAL</v>
      </c>
      <c r="H2359" s="5" t="str">
        <f t="shared" si="145"/>
        <v>CONFIRMED BULLISH</v>
      </c>
    </row>
    <row r="2360" spans="1:8" ht="13.5" x14ac:dyDescent="0.25">
      <c r="A2360" s="3">
        <f>TITRES_STAT!B2363</f>
        <v>45441</v>
      </c>
      <c r="B2360" s="5">
        <f>TITRES_STAT!C2363</f>
        <v>13.5</v>
      </c>
      <c r="C2360" s="5">
        <f>TITRES_STAT!D2363</f>
        <v>12.973000000000001</v>
      </c>
      <c r="D2360" s="5">
        <f>TITRES_STAT!E2363</f>
        <v>13.5</v>
      </c>
      <c r="E2360" s="2">
        <f t="shared" si="144"/>
        <v>-1925.979999999998</v>
      </c>
      <c r="F2360" s="5" t="str">
        <f t="shared" si="147"/>
        <v>BULLISH</v>
      </c>
      <c r="G2360" s="5" t="str">
        <f t="shared" si="146"/>
        <v>WEAK</v>
      </c>
      <c r="H2360" s="5" t="str">
        <f t="shared" si="145"/>
        <v>CONFIRMED BULLISH</v>
      </c>
    </row>
    <row r="2361" spans="1:8" ht="13.5" x14ac:dyDescent="0.25">
      <c r="A2361" s="3">
        <f>TITRES_STAT!B2364</f>
        <v>45442</v>
      </c>
      <c r="B2361" s="5">
        <f>TITRES_STAT!C2364</f>
        <v>13.5</v>
      </c>
      <c r="C2361" s="5">
        <f>TITRES_STAT!D2364</f>
        <v>12.973000000000001</v>
      </c>
      <c r="D2361" s="5">
        <f>TITRES_STAT!E2364</f>
        <v>13.262</v>
      </c>
      <c r="E2361" s="2">
        <f t="shared" si="144"/>
        <v>-1925.979999999998</v>
      </c>
      <c r="F2361" s="5" t="str">
        <f t="shared" si="147"/>
        <v>BULLISH</v>
      </c>
      <c r="G2361" s="5" t="str">
        <f t="shared" si="146"/>
        <v>NEUTRAL</v>
      </c>
      <c r="H2361" s="5" t="str">
        <f t="shared" si="145"/>
        <v>CONFIRMED BULLISH</v>
      </c>
    </row>
    <row r="2362" spans="1:8" ht="13.5" x14ac:dyDescent="0.25">
      <c r="A2362" s="3">
        <f>TITRES_STAT!B2365</f>
        <v>45443</v>
      </c>
      <c r="B2362" s="5">
        <f>TITRES_STAT!C2365</f>
        <v>13.5</v>
      </c>
      <c r="C2362" s="5">
        <f>TITRES_STAT!D2365</f>
        <v>12.973000000000001</v>
      </c>
      <c r="D2362" s="5">
        <f>TITRES_STAT!E2365</f>
        <v>13.036</v>
      </c>
      <c r="E2362" s="2">
        <f t="shared" si="144"/>
        <v>-1925.979999999998</v>
      </c>
      <c r="F2362" s="5" t="str">
        <f t="shared" si="147"/>
        <v>BULLISH</v>
      </c>
      <c r="G2362" s="5" t="str">
        <f t="shared" si="146"/>
        <v>WEAK</v>
      </c>
      <c r="H2362" s="5" t="str">
        <f t="shared" si="145"/>
        <v>CONFIRMED BULLISH</v>
      </c>
    </row>
    <row r="2363" spans="1:8" ht="13.5" x14ac:dyDescent="0.25">
      <c r="A2363" s="3">
        <f>TITRES_STAT!B2366</f>
        <v>45446</v>
      </c>
      <c r="B2363" s="5">
        <f>TITRES_STAT!C2366</f>
        <v>13.1</v>
      </c>
      <c r="C2363" s="5">
        <f>TITRES_STAT!D2366</f>
        <v>12.589</v>
      </c>
      <c r="D2363" s="5">
        <f>TITRES_STAT!E2366</f>
        <v>13.276</v>
      </c>
      <c r="E2363" s="2">
        <f t="shared" si="144"/>
        <v>-1939.255999999998</v>
      </c>
      <c r="F2363" s="5" t="str">
        <f t="shared" si="147"/>
        <v>BULLISH</v>
      </c>
      <c r="G2363" s="5" t="str">
        <f t="shared" si="146"/>
        <v>NEUTRAL</v>
      </c>
      <c r="H2363" s="5" t="str">
        <f t="shared" si="145"/>
        <v>BULLISH DIVERGENCE</v>
      </c>
    </row>
    <row r="2364" spans="1:8" ht="13.5" x14ac:dyDescent="0.25">
      <c r="A2364" s="3">
        <f>TITRES_STAT!B2367</f>
        <v>45447</v>
      </c>
      <c r="B2364" s="5">
        <f>TITRES_STAT!C2367</f>
        <v>13.1</v>
      </c>
      <c r="C2364" s="5">
        <f>TITRES_STAT!D2367</f>
        <v>12.589</v>
      </c>
      <c r="D2364" s="5">
        <f>TITRES_STAT!E2367</f>
        <v>13.302</v>
      </c>
      <c r="E2364" s="2">
        <f t="shared" si="144"/>
        <v>-1939.255999999998</v>
      </c>
      <c r="F2364" s="5" t="str">
        <f t="shared" si="147"/>
        <v>BULLISH</v>
      </c>
      <c r="G2364" s="5" t="str">
        <f t="shared" si="146"/>
        <v>NEUTRAL</v>
      </c>
      <c r="H2364" s="5" t="str">
        <f t="shared" si="145"/>
        <v>BULLISH DIVERGENCE</v>
      </c>
    </row>
    <row r="2365" spans="1:8" ht="13.5" x14ac:dyDescent="0.25">
      <c r="A2365" s="3">
        <f>TITRES_STAT!B2368</f>
        <v>45448</v>
      </c>
      <c r="B2365" s="5">
        <f>TITRES_STAT!C2368</f>
        <v>13.31</v>
      </c>
      <c r="C2365" s="5">
        <f>TITRES_STAT!D2368</f>
        <v>12.791</v>
      </c>
      <c r="D2365" s="5">
        <f>TITRES_STAT!E2368</f>
        <v>13.416</v>
      </c>
      <c r="E2365" s="2">
        <f t="shared" si="144"/>
        <v>-1925.8399999999981</v>
      </c>
      <c r="F2365" s="5" t="str">
        <f t="shared" si="147"/>
        <v>BULLISH</v>
      </c>
      <c r="G2365" s="5" t="str">
        <f t="shared" si="146"/>
        <v>NEUTRAL</v>
      </c>
      <c r="H2365" s="5" t="str">
        <f t="shared" si="145"/>
        <v>BULLISH DIVERGENCE</v>
      </c>
    </row>
    <row r="2366" spans="1:8" ht="13.5" x14ac:dyDescent="0.25">
      <c r="A2366" s="3">
        <f>TITRES_STAT!B2369</f>
        <v>45449</v>
      </c>
      <c r="B2366" s="5">
        <f>TITRES_STAT!C2369</f>
        <v>13.45</v>
      </c>
      <c r="C2366" s="5">
        <f>TITRES_STAT!D2369</f>
        <v>12.925000000000001</v>
      </c>
      <c r="D2366" s="5">
        <f>TITRES_STAT!E2369</f>
        <v>13.318</v>
      </c>
      <c r="E2366" s="2">
        <f t="shared" si="144"/>
        <v>-1912.5219999999981</v>
      </c>
      <c r="F2366" s="5" t="str">
        <f t="shared" si="147"/>
        <v>BULLISH</v>
      </c>
      <c r="G2366" s="5" t="str">
        <f t="shared" si="146"/>
        <v>NEUTRAL</v>
      </c>
      <c r="H2366" s="5" t="str">
        <f t="shared" si="145"/>
        <v>BULLISH DIVERGENCE</v>
      </c>
    </row>
    <row r="2367" spans="1:8" ht="13.5" x14ac:dyDescent="0.25">
      <c r="A2367" s="3">
        <f>TITRES_STAT!B2370</f>
        <v>45450</v>
      </c>
      <c r="B2367" s="5">
        <f>TITRES_STAT!C2370</f>
        <v>13.45</v>
      </c>
      <c r="C2367" s="5">
        <f>TITRES_STAT!D2370</f>
        <v>12.925000000000001</v>
      </c>
      <c r="D2367" s="5">
        <f>TITRES_STAT!E2370</f>
        <v>13.622</v>
      </c>
      <c r="E2367" s="2">
        <f t="shared" si="144"/>
        <v>-1912.5219999999981</v>
      </c>
      <c r="F2367" s="5" t="str">
        <f t="shared" si="147"/>
        <v>BULLISH</v>
      </c>
      <c r="G2367" s="5" t="str">
        <f t="shared" si="146"/>
        <v>NEUTRAL</v>
      </c>
      <c r="H2367" s="5" t="str">
        <f t="shared" si="145"/>
        <v>BULLISH DIVERGENCE</v>
      </c>
    </row>
    <row r="2368" spans="1:8" ht="13.5" x14ac:dyDescent="0.25">
      <c r="A2368" s="3">
        <f>TITRES_STAT!B2371</f>
        <v>45453</v>
      </c>
      <c r="B2368" s="5">
        <f>TITRES_STAT!C2371</f>
        <v>13.65</v>
      </c>
      <c r="C2368" s="5">
        <f>TITRES_STAT!D2371</f>
        <v>13.117000000000001</v>
      </c>
      <c r="D2368" s="5">
        <f>TITRES_STAT!E2371</f>
        <v>13.784000000000001</v>
      </c>
      <c r="E2368" s="2">
        <f t="shared" si="144"/>
        <v>-1898.737999999998</v>
      </c>
      <c r="F2368" s="5" t="str">
        <f t="shared" si="147"/>
        <v>BULLISH</v>
      </c>
      <c r="G2368" s="5" t="str">
        <f t="shared" si="146"/>
        <v>WEAK</v>
      </c>
      <c r="H2368" s="5" t="str">
        <f t="shared" si="145"/>
        <v>CONFIRMED BULLISH</v>
      </c>
    </row>
    <row r="2369" spans="1:8" ht="13.5" x14ac:dyDescent="0.25">
      <c r="A2369" s="3">
        <f>TITRES_STAT!B2372</f>
        <v>45454</v>
      </c>
      <c r="B2369" s="5">
        <f>TITRES_STAT!C2372</f>
        <v>13.75</v>
      </c>
      <c r="C2369" s="5">
        <f>TITRES_STAT!D2372</f>
        <v>13.212999999999999</v>
      </c>
      <c r="D2369" s="5">
        <f>TITRES_STAT!E2372</f>
        <v>13.773</v>
      </c>
      <c r="E2369" s="2">
        <f t="shared" si="144"/>
        <v>-1884.9649999999981</v>
      </c>
      <c r="F2369" s="5" t="str">
        <f t="shared" si="147"/>
        <v>BULLISH</v>
      </c>
      <c r="G2369" s="5" t="str">
        <f t="shared" si="146"/>
        <v>WEAK</v>
      </c>
      <c r="H2369" s="5" t="str">
        <f t="shared" si="145"/>
        <v>CONFIRMED BULLISH</v>
      </c>
    </row>
    <row r="2370" spans="1:8" ht="13.5" x14ac:dyDescent="0.25">
      <c r="A2370" s="3">
        <f>TITRES_STAT!B2373</f>
        <v>45455</v>
      </c>
      <c r="B2370" s="5">
        <f>TITRES_STAT!C2373</f>
        <v>13.99</v>
      </c>
      <c r="C2370" s="5">
        <f>TITRES_STAT!D2373</f>
        <v>13.444000000000001</v>
      </c>
      <c r="D2370" s="5">
        <f>TITRES_STAT!E2373</f>
        <v>13.9</v>
      </c>
      <c r="E2370" s="2">
        <f t="shared" si="144"/>
        <v>-1871.064999999998</v>
      </c>
      <c r="F2370" s="5" t="str">
        <f t="shared" si="147"/>
        <v>BULLISH</v>
      </c>
      <c r="G2370" s="5" t="str">
        <f t="shared" si="146"/>
        <v>WEAK</v>
      </c>
      <c r="H2370" s="5" t="str">
        <f t="shared" si="145"/>
        <v>CONFIRMED BULLISH</v>
      </c>
    </row>
    <row r="2371" spans="1:8" ht="13.5" x14ac:dyDescent="0.25">
      <c r="A2371" s="3">
        <f>TITRES_STAT!B2374</f>
        <v>45456</v>
      </c>
      <c r="B2371" s="5">
        <f>TITRES_STAT!C2374</f>
        <v>13.9</v>
      </c>
      <c r="C2371" s="5">
        <f>TITRES_STAT!D2374</f>
        <v>13.358000000000001</v>
      </c>
      <c r="D2371" s="5">
        <f>TITRES_STAT!E2374</f>
        <v>13.9</v>
      </c>
      <c r="E2371" s="2">
        <f t="shared" si="144"/>
        <v>-1884.9649999999981</v>
      </c>
      <c r="F2371" s="5" t="str">
        <f t="shared" si="147"/>
        <v>BULLISH</v>
      </c>
      <c r="G2371" s="5" t="str">
        <f t="shared" si="146"/>
        <v>NEUTRAL</v>
      </c>
      <c r="H2371" s="5" t="str">
        <f t="shared" si="145"/>
        <v>CONFIRMED BULLISH</v>
      </c>
    </row>
    <row r="2372" spans="1:8" ht="13.5" x14ac:dyDescent="0.25">
      <c r="A2372" s="3">
        <f>TITRES_STAT!B2375</f>
        <v>45457</v>
      </c>
      <c r="B2372" s="5">
        <f>TITRES_STAT!C2375</f>
        <v>13.9</v>
      </c>
      <c r="C2372" s="5">
        <f>TITRES_STAT!D2375</f>
        <v>13.358000000000001</v>
      </c>
      <c r="D2372" s="5">
        <f>TITRES_STAT!E2375</f>
        <v>13.736000000000001</v>
      </c>
      <c r="E2372" s="2">
        <f t="shared" ref="E2372:E2435" si="148">IF(B2372&gt;B2371, E2371+D2372, IF(B2372&lt;B2371, E2371-D2372, E2371))</f>
        <v>-1884.9649999999981</v>
      </c>
      <c r="F2372" s="5" t="str">
        <f t="shared" si="147"/>
        <v>BULLISH</v>
      </c>
      <c r="G2372" s="5" t="str">
        <f t="shared" si="146"/>
        <v>NEUTRAL</v>
      </c>
      <c r="H2372" s="5" t="str">
        <f t="shared" si="145"/>
        <v>CONFIRMED BULLISH</v>
      </c>
    </row>
    <row r="2373" spans="1:8" ht="13.5" x14ac:dyDescent="0.25">
      <c r="A2373" s="3">
        <f>TITRES_STAT!B2376</f>
        <v>45461</v>
      </c>
      <c r="B2373" s="5">
        <f>TITRES_STAT!C2376</f>
        <v>13.9</v>
      </c>
      <c r="C2373" s="5">
        <f>TITRES_STAT!D2376</f>
        <v>13.358000000000001</v>
      </c>
      <c r="D2373" s="5">
        <f>TITRES_STAT!E2376</f>
        <v>13.73</v>
      </c>
      <c r="E2373" s="2">
        <f t="shared" si="148"/>
        <v>-1884.9649999999981</v>
      </c>
      <c r="F2373" s="5" t="str">
        <f t="shared" si="147"/>
        <v>BULLISH</v>
      </c>
      <c r="G2373" s="5" t="str">
        <f t="shared" si="146"/>
        <v>NEUTRAL</v>
      </c>
      <c r="H2373" s="5" t="str">
        <f t="shared" si="145"/>
        <v>CONFIRMED BULLISH</v>
      </c>
    </row>
    <row r="2374" spans="1:8" ht="13.5" x14ac:dyDescent="0.25">
      <c r="A2374" s="3">
        <f>TITRES_STAT!B2377</f>
        <v>45462</v>
      </c>
      <c r="B2374" s="5">
        <f>TITRES_STAT!C2377</f>
        <v>13.73</v>
      </c>
      <c r="C2374" s="5">
        <f>TITRES_STAT!D2377</f>
        <v>13.194000000000001</v>
      </c>
      <c r="D2374" s="5">
        <f>TITRES_STAT!E2377</f>
        <v>13.683999999999999</v>
      </c>
      <c r="E2374" s="2">
        <f t="shared" si="148"/>
        <v>-1898.6489999999981</v>
      </c>
      <c r="F2374" s="5" t="str">
        <f t="shared" si="147"/>
        <v>BEARISH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f>TITRES_STAT!B2378</f>
        <v>45463</v>
      </c>
      <c r="B2375" s="5">
        <f>TITRES_STAT!C2378</f>
        <v>13.89</v>
      </c>
      <c r="C2375" s="5">
        <f>TITRES_STAT!D2378</f>
        <v>13.348000000000001</v>
      </c>
      <c r="D2375" s="5">
        <f>TITRES_STAT!E2378</f>
        <v>13.401</v>
      </c>
      <c r="E2375" s="2">
        <f t="shared" si="148"/>
        <v>-1885.247999999998</v>
      </c>
      <c r="F2375" s="5" t="str">
        <f t="shared" si="147"/>
        <v>BEARISH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CONFIRMED BEARISH</v>
      </c>
    </row>
    <row r="2376" spans="1:8" ht="13.5" x14ac:dyDescent="0.25">
      <c r="A2376" s="3">
        <f>TITRES_STAT!B2379</f>
        <v>45464</v>
      </c>
      <c r="B2376" s="5">
        <f>TITRES_STAT!C2379</f>
        <v>13.7</v>
      </c>
      <c r="C2376" s="5">
        <f>TITRES_STAT!D2379</f>
        <v>13.164999999999999</v>
      </c>
      <c r="D2376" s="5">
        <f>TITRES_STAT!E2379</f>
        <v>13.736000000000001</v>
      </c>
      <c r="E2376" s="2">
        <f t="shared" si="148"/>
        <v>-1898.9839999999981</v>
      </c>
      <c r="F2376" s="5" t="str">
        <f t="shared" ref="F2376:F2439" si="151">IF(E2376&gt;E2371,"BULLISH",IF(E2376&lt;E2371,"BEARISH","NEUTRAL"))</f>
        <v>BEARISH</v>
      </c>
      <c r="G2376" s="5" t="str">
        <f t="shared" si="150"/>
        <v>NEUTRAL</v>
      </c>
      <c r="H2376" s="5" t="str">
        <f t="shared" si="149"/>
        <v>CONFIRMED BEARISH</v>
      </c>
    </row>
    <row r="2377" spans="1:8" ht="13.5" x14ac:dyDescent="0.25">
      <c r="A2377" s="3">
        <f>TITRES_STAT!B2380</f>
        <v>45467</v>
      </c>
      <c r="B2377" s="5">
        <f>TITRES_STAT!C2380</f>
        <v>13.4</v>
      </c>
      <c r="C2377" s="5">
        <f>TITRES_STAT!D2380</f>
        <v>12.877000000000001</v>
      </c>
      <c r="D2377" s="5">
        <f>TITRES_STAT!E2380</f>
        <v>13.9</v>
      </c>
      <c r="E2377" s="2">
        <f t="shared" si="148"/>
        <v>-1912.8839999999982</v>
      </c>
      <c r="F2377" s="5" t="str">
        <f t="shared" si="151"/>
        <v>BEARISH</v>
      </c>
      <c r="G2377" s="5" t="str">
        <f t="shared" si="150"/>
        <v>NEUTRAL</v>
      </c>
      <c r="H2377" s="5" t="str">
        <f t="shared" si="149"/>
        <v>CONFIRMED BEARISH</v>
      </c>
    </row>
    <row r="2378" spans="1:8" ht="13.5" x14ac:dyDescent="0.25">
      <c r="A2378" s="3">
        <f>TITRES_STAT!B2381</f>
        <v>45468</v>
      </c>
      <c r="B2378" s="5">
        <f>TITRES_STAT!C2381</f>
        <v>13.9</v>
      </c>
      <c r="C2378" s="5">
        <f>TITRES_STAT!D2381</f>
        <v>13.358000000000001</v>
      </c>
      <c r="D2378" s="5">
        <f>TITRES_STAT!E2381</f>
        <v>13.750999999999999</v>
      </c>
      <c r="E2378" s="2">
        <f t="shared" si="148"/>
        <v>-1899.1329999999982</v>
      </c>
      <c r="F2378" s="5" t="str">
        <f t="shared" si="151"/>
        <v>BEARISH</v>
      </c>
      <c r="G2378" s="5" t="str">
        <f t="shared" si="150"/>
        <v>NEUTRAL</v>
      </c>
      <c r="H2378" s="5" t="str">
        <f t="shared" si="149"/>
        <v>NEUTRAL</v>
      </c>
    </row>
    <row r="2379" spans="1:8" ht="13.5" x14ac:dyDescent="0.25">
      <c r="A2379" s="3">
        <f>TITRES_STAT!B2382</f>
        <v>45469</v>
      </c>
      <c r="B2379" s="5">
        <f>TITRES_STAT!C2382</f>
        <v>13.9</v>
      </c>
      <c r="C2379" s="5">
        <f>TITRES_STAT!D2382</f>
        <v>13.358000000000001</v>
      </c>
      <c r="D2379" s="5">
        <f>TITRES_STAT!E2382</f>
        <v>13.64</v>
      </c>
      <c r="E2379" s="2">
        <f t="shared" si="148"/>
        <v>-1899.1329999999982</v>
      </c>
      <c r="F2379" s="5" t="str">
        <f t="shared" si="151"/>
        <v>BEARISH</v>
      </c>
      <c r="G2379" s="5" t="str">
        <f t="shared" si="150"/>
        <v>NEUTRAL</v>
      </c>
      <c r="H2379" s="5" t="str">
        <f t="shared" si="149"/>
        <v>BEARISH DIVERGENCE</v>
      </c>
    </row>
    <row r="2380" spans="1:8" ht="13.5" x14ac:dyDescent="0.25">
      <c r="A2380" s="3">
        <f>TITRES_STAT!B2383</f>
        <v>45470</v>
      </c>
      <c r="B2380" s="5">
        <f>TITRES_STAT!C2383</f>
        <v>13.89</v>
      </c>
      <c r="C2380" s="5">
        <f>TITRES_STAT!D2383</f>
        <v>13.348000000000001</v>
      </c>
      <c r="D2380" s="5">
        <f>TITRES_STAT!E2383</f>
        <v>0</v>
      </c>
      <c r="E2380" s="2">
        <f t="shared" si="148"/>
        <v>-1899.1329999999982</v>
      </c>
      <c r="F2380" s="5" t="str">
        <f t="shared" si="151"/>
        <v>BEARISH</v>
      </c>
      <c r="G2380" s="5" t="str">
        <f t="shared" si="150"/>
        <v>NEUTRAL</v>
      </c>
      <c r="H2380" s="5" t="str">
        <f t="shared" si="149"/>
        <v>NEUTRAL</v>
      </c>
    </row>
    <row r="2381" spans="1:8" ht="13.5" x14ac:dyDescent="0.25">
      <c r="A2381" s="3">
        <f>TITRES_STAT!B2384</f>
        <v>45471</v>
      </c>
      <c r="B2381" s="5">
        <f>TITRES_STAT!C2384</f>
        <v>13.88</v>
      </c>
      <c r="C2381" s="5">
        <f>TITRES_STAT!D2384</f>
        <v>13.337999999999999</v>
      </c>
      <c r="D2381" s="5">
        <f>TITRES_STAT!E2384</f>
        <v>13.6</v>
      </c>
      <c r="E2381" s="2">
        <f t="shared" si="148"/>
        <v>-1912.7329999999981</v>
      </c>
      <c r="F2381" s="5" t="str">
        <f t="shared" si="151"/>
        <v>BEARISH</v>
      </c>
      <c r="G2381" s="5" t="str">
        <f t="shared" si="150"/>
        <v>NEUTRAL</v>
      </c>
      <c r="H2381" s="5" t="str">
        <f t="shared" si="149"/>
        <v>BEARISH DIVERGENCE</v>
      </c>
    </row>
    <row r="2382" spans="1:8" ht="13.5" x14ac:dyDescent="0.25">
      <c r="A2382" s="3">
        <f>TITRES_STAT!B2385</f>
        <v>45474</v>
      </c>
      <c r="B2382" s="5">
        <f>TITRES_STAT!C2385</f>
        <v>13.88</v>
      </c>
      <c r="C2382" s="5">
        <f>TITRES_STAT!D2385</f>
        <v>13.337999999999999</v>
      </c>
      <c r="D2382" s="5">
        <f>TITRES_STAT!E2385</f>
        <v>13.617000000000001</v>
      </c>
      <c r="E2382" s="2">
        <f t="shared" si="148"/>
        <v>-1912.7329999999981</v>
      </c>
      <c r="F2382" s="5" t="str">
        <f t="shared" si="151"/>
        <v>BULLISH</v>
      </c>
      <c r="G2382" s="5" t="str">
        <f t="shared" si="150"/>
        <v>NEUTRAL</v>
      </c>
      <c r="H2382" s="5" t="str">
        <f t="shared" si="149"/>
        <v>CONFIRMED BULLISH</v>
      </c>
    </row>
    <row r="2383" spans="1:8" ht="13.5" x14ac:dyDescent="0.25">
      <c r="A2383" s="3">
        <f>TITRES_STAT!B2386</f>
        <v>45475</v>
      </c>
      <c r="B2383" s="5">
        <f>TITRES_STAT!C2386</f>
        <v>13.8</v>
      </c>
      <c r="C2383" s="5">
        <f>TITRES_STAT!D2386</f>
        <v>13.260999999999999</v>
      </c>
      <c r="D2383" s="5">
        <f>TITRES_STAT!E2386</f>
        <v>13.529</v>
      </c>
      <c r="E2383" s="2">
        <f t="shared" si="148"/>
        <v>-1926.2619999999981</v>
      </c>
      <c r="F2383" s="5" t="str">
        <f t="shared" si="151"/>
        <v>BEARISH</v>
      </c>
      <c r="G2383" s="5" t="str">
        <f t="shared" si="150"/>
        <v>NEUTRAL</v>
      </c>
      <c r="H2383" s="5" t="str">
        <f t="shared" si="149"/>
        <v>CONFIRMED BEARISH</v>
      </c>
    </row>
    <row r="2384" spans="1:8" ht="13.5" x14ac:dyDescent="0.25">
      <c r="A2384" s="3">
        <f>TITRES_STAT!B2387</f>
        <v>45476</v>
      </c>
      <c r="B2384" s="5">
        <f>TITRES_STAT!C2387</f>
        <v>13.79</v>
      </c>
      <c r="C2384" s="5">
        <f>TITRES_STAT!D2387</f>
        <v>13.252000000000001</v>
      </c>
      <c r="D2384" s="5">
        <f>TITRES_STAT!E2387</f>
        <v>13.53</v>
      </c>
      <c r="E2384" s="2">
        <f t="shared" si="148"/>
        <v>-1939.7919999999981</v>
      </c>
      <c r="F2384" s="5" t="str">
        <f t="shared" si="151"/>
        <v>BEARISH</v>
      </c>
      <c r="G2384" s="5" t="str">
        <f t="shared" si="150"/>
        <v>STRONG</v>
      </c>
      <c r="H2384" s="5" t="str">
        <f t="shared" si="149"/>
        <v>CONFIRMED BEARISH</v>
      </c>
    </row>
    <row r="2385" spans="1:8" ht="13.5" x14ac:dyDescent="0.25">
      <c r="A2385" s="3">
        <f>TITRES_STAT!B2388</f>
        <v>45477</v>
      </c>
      <c r="B2385" s="5">
        <f>TITRES_STAT!C2388</f>
        <v>13.79</v>
      </c>
      <c r="C2385" s="5">
        <f>TITRES_STAT!D2388</f>
        <v>13.252000000000001</v>
      </c>
      <c r="D2385" s="5">
        <f>TITRES_STAT!E2388</f>
        <v>13.403</v>
      </c>
      <c r="E2385" s="2">
        <f t="shared" si="148"/>
        <v>-1939.7919999999981</v>
      </c>
      <c r="F2385" s="5" t="str">
        <f t="shared" si="151"/>
        <v>BEARISH</v>
      </c>
      <c r="G2385" s="5" t="str">
        <f t="shared" si="150"/>
        <v>STRONG</v>
      </c>
      <c r="H2385" s="5" t="str">
        <f t="shared" si="149"/>
        <v>CONFIRMED BEARISH</v>
      </c>
    </row>
    <row r="2386" spans="1:8" ht="13.5" x14ac:dyDescent="0.25">
      <c r="A2386" s="3">
        <f>TITRES_STAT!B2389</f>
        <v>45478</v>
      </c>
      <c r="B2386" s="5">
        <f>TITRES_STAT!C2389</f>
        <v>13.79</v>
      </c>
      <c r="C2386" s="5">
        <f>TITRES_STAT!D2389</f>
        <v>13.252000000000001</v>
      </c>
      <c r="D2386" s="5">
        <f>TITRES_STAT!E2389</f>
        <v>0</v>
      </c>
      <c r="E2386" s="2">
        <f t="shared" si="148"/>
        <v>-1939.7919999999981</v>
      </c>
      <c r="F2386" s="5" t="str">
        <f t="shared" si="151"/>
        <v>BEARISH</v>
      </c>
      <c r="G2386" s="5" t="str">
        <f t="shared" si="150"/>
        <v>NEUTRAL</v>
      </c>
      <c r="H2386" s="5" t="str">
        <f t="shared" si="149"/>
        <v>CONFIRMED BEARISH</v>
      </c>
    </row>
    <row r="2387" spans="1:8" ht="13.5" x14ac:dyDescent="0.25">
      <c r="A2387" s="3">
        <f>TITRES_STAT!B2390</f>
        <v>45481</v>
      </c>
      <c r="B2387" s="5">
        <f>TITRES_STAT!C2390</f>
        <v>13.75</v>
      </c>
      <c r="C2387" s="5">
        <f>TITRES_STAT!D2390</f>
        <v>13.212999999999999</v>
      </c>
      <c r="D2387" s="5">
        <f>TITRES_STAT!E2390</f>
        <v>13.403</v>
      </c>
      <c r="E2387" s="2">
        <f t="shared" si="148"/>
        <v>-1953.1949999999981</v>
      </c>
      <c r="F2387" s="5" t="str">
        <f t="shared" si="151"/>
        <v>BEARISH</v>
      </c>
      <c r="G2387" s="5" t="str">
        <f t="shared" si="150"/>
        <v>STRONG</v>
      </c>
      <c r="H2387" s="5" t="str">
        <f t="shared" si="149"/>
        <v>CONFIRMED BEARISH</v>
      </c>
    </row>
    <row r="2388" spans="1:8" ht="13.5" x14ac:dyDescent="0.25">
      <c r="A2388" s="3">
        <f>TITRES_STAT!B2391</f>
        <v>45482</v>
      </c>
      <c r="B2388" s="5">
        <f>TITRES_STAT!C2391</f>
        <v>13.75</v>
      </c>
      <c r="C2388" s="5">
        <f>TITRES_STAT!D2391</f>
        <v>13.212999999999999</v>
      </c>
      <c r="D2388" s="5">
        <f>TITRES_STAT!E2391</f>
        <v>13.8</v>
      </c>
      <c r="E2388" s="2">
        <f t="shared" si="148"/>
        <v>-1953.1949999999981</v>
      </c>
      <c r="F2388" s="5" t="str">
        <f t="shared" si="151"/>
        <v>BEARISH</v>
      </c>
      <c r="G2388" s="5" t="str">
        <f t="shared" si="150"/>
        <v>NEUTRAL</v>
      </c>
      <c r="H2388" s="5" t="str">
        <f t="shared" si="149"/>
        <v>CONFIRMED BEARISH</v>
      </c>
    </row>
    <row r="2389" spans="1:8" ht="13.5" x14ac:dyDescent="0.25">
      <c r="A2389" s="3">
        <f>TITRES_STAT!B2392</f>
        <v>45483</v>
      </c>
      <c r="B2389" s="5">
        <f>TITRES_STAT!C2392</f>
        <v>13.79</v>
      </c>
      <c r="C2389" s="5">
        <f>TITRES_STAT!D2392</f>
        <v>13.252000000000001</v>
      </c>
      <c r="D2389" s="5">
        <f>TITRES_STAT!E2392</f>
        <v>13.456</v>
      </c>
      <c r="E2389" s="2">
        <f t="shared" si="148"/>
        <v>-1939.7389999999982</v>
      </c>
      <c r="F2389" s="5" t="str">
        <f t="shared" si="151"/>
        <v>BULLISH</v>
      </c>
      <c r="G2389" s="5" t="str">
        <f t="shared" si="150"/>
        <v>NEUTRAL</v>
      </c>
      <c r="H2389" s="5" t="str">
        <f t="shared" si="149"/>
        <v>NEUTRAL</v>
      </c>
    </row>
    <row r="2390" spans="1:8" ht="13.5" x14ac:dyDescent="0.25">
      <c r="A2390" s="3">
        <f>TITRES_STAT!B2393</f>
        <v>45484</v>
      </c>
      <c r="B2390" s="5">
        <f>TITRES_STAT!C2393</f>
        <v>13.79</v>
      </c>
      <c r="C2390" s="5">
        <f>TITRES_STAT!D2393</f>
        <v>13.252000000000001</v>
      </c>
      <c r="D2390" s="5">
        <f>TITRES_STAT!E2393</f>
        <v>13.573</v>
      </c>
      <c r="E2390" s="2">
        <f t="shared" si="148"/>
        <v>-1939.7389999999982</v>
      </c>
      <c r="F2390" s="5" t="str">
        <f t="shared" si="151"/>
        <v>BULLISH</v>
      </c>
      <c r="G2390" s="5" t="str">
        <f t="shared" si="150"/>
        <v>NEUTRAL</v>
      </c>
      <c r="H2390" s="5" t="str">
        <f t="shared" si="149"/>
        <v>NEUTRAL</v>
      </c>
    </row>
    <row r="2391" spans="1:8" ht="13.5" x14ac:dyDescent="0.25">
      <c r="A2391" s="3">
        <f>TITRES_STAT!B2394</f>
        <v>45485</v>
      </c>
      <c r="B2391" s="5">
        <f>TITRES_STAT!C2394</f>
        <v>13.69</v>
      </c>
      <c r="C2391" s="5">
        <f>TITRES_STAT!D2394</f>
        <v>13.156000000000001</v>
      </c>
      <c r="D2391" s="5">
        <f>TITRES_STAT!E2394</f>
        <v>13.603</v>
      </c>
      <c r="E2391" s="2">
        <f t="shared" si="148"/>
        <v>-1953.3419999999983</v>
      </c>
      <c r="F2391" s="5" t="str">
        <f t="shared" si="151"/>
        <v>BEARISH</v>
      </c>
      <c r="G2391" s="5" t="str">
        <f t="shared" si="150"/>
        <v>NEUTRAL</v>
      </c>
      <c r="H2391" s="5" t="str">
        <f t="shared" si="149"/>
        <v>CONFIRMED BEARISH</v>
      </c>
    </row>
    <row r="2392" spans="1:8" ht="13.5" x14ac:dyDescent="0.25">
      <c r="A2392" s="3">
        <f>TITRES_STAT!B2395</f>
        <v>45488</v>
      </c>
      <c r="B2392" s="5">
        <f>TITRES_STAT!C2395</f>
        <v>13.64</v>
      </c>
      <c r="C2392" s="5">
        <f>TITRES_STAT!D2395</f>
        <v>13.108000000000001</v>
      </c>
      <c r="D2392" s="5">
        <f>TITRES_STAT!E2395</f>
        <v>13.55</v>
      </c>
      <c r="E2392" s="2">
        <f t="shared" si="148"/>
        <v>-1966.8919999999982</v>
      </c>
      <c r="F2392" s="5" t="str">
        <f t="shared" si="151"/>
        <v>BEARISH</v>
      </c>
      <c r="G2392" s="5" t="str">
        <f t="shared" si="150"/>
        <v>NEUTRAL</v>
      </c>
      <c r="H2392" s="5" t="str">
        <f t="shared" si="149"/>
        <v>CONFIRMED BEARISH</v>
      </c>
    </row>
    <row r="2393" spans="1:8" ht="13.5" x14ac:dyDescent="0.25">
      <c r="A2393" s="3">
        <f>TITRES_STAT!B2396</f>
        <v>45489</v>
      </c>
      <c r="B2393" s="5">
        <f>TITRES_STAT!C2396</f>
        <v>13.64</v>
      </c>
      <c r="C2393" s="5">
        <f>TITRES_STAT!D2396</f>
        <v>13.108000000000001</v>
      </c>
      <c r="D2393" s="5">
        <f>TITRES_STAT!E2396</f>
        <v>13.475</v>
      </c>
      <c r="E2393" s="2">
        <f t="shared" si="148"/>
        <v>-1966.8919999999982</v>
      </c>
      <c r="F2393" s="5" t="str">
        <f t="shared" si="151"/>
        <v>BEARISH</v>
      </c>
      <c r="G2393" s="5" t="str">
        <f t="shared" si="150"/>
        <v>NEUTRAL</v>
      </c>
      <c r="H2393" s="5" t="str">
        <f t="shared" si="149"/>
        <v>CONFIRMED BEARISH</v>
      </c>
    </row>
    <row r="2394" spans="1:8" ht="13.5" x14ac:dyDescent="0.25">
      <c r="A2394" s="3">
        <f>TITRES_STAT!B2397</f>
        <v>45490</v>
      </c>
      <c r="B2394" s="5">
        <f>TITRES_STAT!C2397</f>
        <v>13.55</v>
      </c>
      <c r="C2394" s="5">
        <f>TITRES_STAT!D2397</f>
        <v>13.021000000000001</v>
      </c>
      <c r="D2394" s="5">
        <f>TITRES_STAT!E2397</f>
        <v>13.617000000000001</v>
      </c>
      <c r="E2394" s="2">
        <f t="shared" si="148"/>
        <v>-1980.5089999999982</v>
      </c>
      <c r="F2394" s="5" t="str">
        <f t="shared" si="151"/>
        <v>BEARISH</v>
      </c>
      <c r="G2394" s="5" t="str">
        <f t="shared" si="150"/>
        <v>STRONG</v>
      </c>
      <c r="H2394" s="5" t="str">
        <f t="shared" si="149"/>
        <v>CONFIRMED BEARISH</v>
      </c>
    </row>
    <row r="2395" spans="1:8" ht="13.5" x14ac:dyDescent="0.25">
      <c r="A2395" s="3">
        <f>TITRES_STAT!B2398</f>
        <v>45491</v>
      </c>
      <c r="B2395" s="5">
        <f>TITRES_STAT!C2398</f>
        <v>13.65</v>
      </c>
      <c r="C2395" s="5">
        <f>TITRES_STAT!D2398</f>
        <v>13.117000000000001</v>
      </c>
      <c r="D2395" s="5">
        <f>TITRES_STAT!E2398</f>
        <v>13.989000000000001</v>
      </c>
      <c r="E2395" s="2">
        <f t="shared" si="148"/>
        <v>-1966.5199999999982</v>
      </c>
      <c r="F2395" s="5" t="str">
        <f t="shared" si="151"/>
        <v>BEARISH</v>
      </c>
      <c r="G2395" s="5" t="str">
        <f t="shared" si="150"/>
        <v>NEUTRAL</v>
      </c>
      <c r="H2395" s="5" t="str">
        <f t="shared" si="149"/>
        <v>CONFIRMED BEARISH</v>
      </c>
    </row>
    <row r="2396" spans="1:8" ht="13.5" x14ac:dyDescent="0.25">
      <c r="A2396" s="3">
        <f>TITRES_STAT!B2399</f>
        <v>45492</v>
      </c>
      <c r="B2396" s="5">
        <f>TITRES_STAT!C2399</f>
        <v>13.88</v>
      </c>
      <c r="C2396" s="5">
        <f>TITRES_STAT!D2399</f>
        <v>13.337999999999999</v>
      </c>
      <c r="D2396" s="5">
        <f>TITRES_STAT!E2399</f>
        <v>14.22</v>
      </c>
      <c r="E2396" s="2">
        <f t="shared" si="148"/>
        <v>-1952.2999999999981</v>
      </c>
      <c r="F2396" s="5" t="str">
        <f t="shared" si="151"/>
        <v>BULLISH</v>
      </c>
      <c r="G2396" s="5" t="str">
        <f t="shared" si="150"/>
        <v>NEUTRAL</v>
      </c>
      <c r="H2396" s="5" t="str">
        <f t="shared" si="149"/>
        <v>CONFIRMED BULLISH</v>
      </c>
    </row>
    <row r="2397" spans="1:8" ht="13.5" x14ac:dyDescent="0.25">
      <c r="A2397" s="3">
        <f>TITRES_STAT!B2400</f>
        <v>45495</v>
      </c>
      <c r="B2397" s="5">
        <f>TITRES_STAT!C2400</f>
        <v>14.15</v>
      </c>
      <c r="C2397" s="5">
        <f>TITRES_STAT!D2400</f>
        <v>13.598000000000001</v>
      </c>
      <c r="D2397" s="5">
        <f>TITRES_STAT!E2400</f>
        <v>14.07</v>
      </c>
      <c r="E2397" s="2">
        <f t="shared" si="148"/>
        <v>-1938.2299999999982</v>
      </c>
      <c r="F2397" s="5" t="str">
        <f t="shared" si="151"/>
        <v>BULLISH</v>
      </c>
      <c r="G2397" s="5" t="str">
        <f t="shared" si="150"/>
        <v>NEUTRAL</v>
      </c>
      <c r="H2397" s="5" t="str">
        <f t="shared" si="149"/>
        <v>CONFIRMED BULLISH</v>
      </c>
    </row>
    <row r="2398" spans="1:8" ht="13.5" x14ac:dyDescent="0.25">
      <c r="A2398" s="3">
        <f>TITRES_STAT!B2401</f>
        <v>45496</v>
      </c>
      <c r="B2398" s="5">
        <f>TITRES_STAT!C2401</f>
        <v>14.25</v>
      </c>
      <c r="C2398" s="5">
        <f>TITRES_STAT!D2401</f>
        <v>13.694000000000001</v>
      </c>
      <c r="D2398" s="5">
        <f>TITRES_STAT!E2401</f>
        <v>14.019</v>
      </c>
      <c r="E2398" s="2">
        <f t="shared" si="148"/>
        <v>-1924.2109999999982</v>
      </c>
      <c r="F2398" s="5" t="str">
        <f t="shared" si="151"/>
        <v>BULLISH</v>
      </c>
      <c r="G2398" s="5" t="str">
        <f t="shared" si="150"/>
        <v>WEAK</v>
      </c>
      <c r="H2398" s="5" t="str">
        <f t="shared" si="149"/>
        <v>CONFIRMED BULLISH</v>
      </c>
    </row>
    <row r="2399" spans="1:8" ht="13.5" x14ac:dyDescent="0.25">
      <c r="A2399" s="3">
        <f>TITRES_STAT!B2402</f>
        <v>45497</v>
      </c>
      <c r="B2399" s="5">
        <f>TITRES_STAT!C2402</f>
        <v>14.24</v>
      </c>
      <c r="C2399" s="5">
        <f>TITRES_STAT!D2402</f>
        <v>13.683999999999999</v>
      </c>
      <c r="D2399" s="5">
        <f>TITRES_STAT!E2402</f>
        <v>14.018000000000001</v>
      </c>
      <c r="E2399" s="2">
        <f t="shared" si="148"/>
        <v>-1938.2289999999982</v>
      </c>
      <c r="F2399" s="5" t="str">
        <f t="shared" si="151"/>
        <v>BULLISH</v>
      </c>
      <c r="G2399" s="5" t="str">
        <f t="shared" si="150"/>
        <v>WEAK</v>
      </c>
      <c r="H2399" s="5" t="str">
        <f t="shared" si="149"/>
        <v>CONFIRMED BULLISH</v>
      </c>
    </row>
    <row r="2400" spans="1:8" ht="13.5" x14ac:dyDescent="0.25">
      <c r="A2400" s="3">
        <f>TITRES_STAT!B2403</f>
        <v>45499</v>
      </c>
      <c r="B2400" s="5">
        <f>TITRES_STAT!C2403</f>
        <v>14.25</v>
      </c>
      <c r="C2400" s="5">
        <f>TITRES_STAT!D2403</f>
        <v>13.694000000000001</v>
      </c>
      <c r="D2400" s="5">
        <f>TITRES_STAT!E2403</f>
        <v>0</v>
      </c>
      <c r="E2400" s="2">
        <f t="shared" si="148"/>
        <v>-1938.2289999999982</v>
      </c>
      <c r="F2400" s="5" t="str">
        <f t="shared" si="151"/>
        <v>BULLISH</v>
      </c>
      <c r="G2400" s="5" t="str">
        <f t="shared" si="150"/>
        <v>NEUTRAL</v>
      </c>
      <c r="H2400" s="5" t="str">
        <f t="shared" si="149"/>
        <v>CONFIRMED BULLISH</v>
      </c>
    </row>
    <row r="2401" spans="1:8" ht="13.5" x14ac:dyDescent="0.25">
      <c r="A2401" s="3">
        <f>TITRES_STAT!B2404</f>
        <v>45502</v>
      </c>
      <c r="B2401" s="5">
        <f>TITRES_STAT!C2404</f>
        <v>14.24</v>
      </c>
      <c r="C2401" s="5">
        <f>TITRES_STAT!D2404</f>
        <v>13.683999999999999</v>
      </c>
      <c r="D2401" s="5">
        <f>TITRES_STAT!E2404</f>
        <v>14.2</v>
      </c>
      <c r="E2401" s="2">
        <f t="shared" si="148"/>
        <v>-1952.4289999999983</v>
      </c>
      <c r="F2401" s="5" t="str">
        <f t="shared" si="151"/>
        <v>BEARISH</v>
      </c>
      <c r="G2401" s="5" t="str">
        <f t="shared" si="150"/>
        <v>NEUTRAL</v>
      </c>
      <c r="H2401" s="5" t="str">
        <f t="shared" si="149"/>
        <v>BEARISH DIVERGENCE</v>
      </c>
    </row>
    <row r="2402" spans="1:8" ht="13.5" x14ac:dyDescent="0.25">
      <c r="A2402" s="3">
        <f>TITRES_STAT!B2405</f>
        <v>45503</v>
      </c>
      <c r="B2402" s="5">
        <f>TITRES_STAT!C2405</f>
        <v>14.24</v>
      </c>
      <c r="C2402" s="5">
        <f>TITRES_STAT!D2405</f>
        <v>13.683999999999999</v>
      </c>
      <c r="D2402" s="5">
        <f>TITRES_STAT!E2405</f>
        <v>0</v>
      </c>
      <c r="E2402" s="2">
        <f t="shared" si="148"/>
        <v>-1952.4289999999983</v>
      </c>
      <c r="F2402" s="5" t="str">
        <f t="shared" si="151"/>
        <v>BEARISH</v>
      </c>
      <c r="G2402" s="5" t="str">
        <f t="shared" si="150"/>
        <v>NEUTRAL</v>
      </c>
      <c r="H2402" s="5" t="str">
        <f t="shared" si="149"/>
        <v>BEARISH DIVERGENCE</v>
      </c>
    </row>
    <row r="2403" spans="1:8" ht="13.5" x14ac:dyDescent="0.25">
      <c r="A2403" s="3">
        <f>TITRES_STAT!B2406</f>
        <v>45504</v>
      </c>
      <c r="B2403" s="5">
        <f>TITRES_STAT!C2406</f>
        <v>14.2</v>
      </c>
      <c r="C2403" s="5">
        <f>TITRES_STAT!D2406</f>
        <v>13.646000000000001</v>
      </c>
      <c r="D2403" s="5">
        <f>TITRES_STAT!E2406</f>
        <v>0</v>
      </c>
      <c r="E2403" s="2">
        <f t="shared" si="148"/>
        <v>-1952.4289999999983</v>
      </c>
      <c r="F2403" s="5" t="str">
        <f t="shared" si="151"/>
        <v>BEARISH</v>
      </c>
      <c r="G2403" s="5" t="str">
        <f t="shared" si="150"/>
        <v>NEUTRAL</v>
      </c>
      <c r="H2403" s="5" t="str">
        <f t="shared" si="149"/>
        <v>CONFIRMED BEARISH</v>
      </c>
    </row>
    <row r="2404" spans="1:8" ht="13.5" x14ac:dyDescent="0.25">
      <c r="A2404" s="3">
        <f>TITRES_STAT!B2407</f>
        <v>45505</v>
      </c>
      <c r="B2404" s="5">
        <f>TITRES_STAT!C2407</f>
        <v>14.2</v>
      </c>
      <c r="C2404" s="5">
        <f>TITRES_STAT!D2407</f>
        <v>13.646000000000001</v>
      </c>
      <c r="D2404" s="5">
        <f>TITRES_STAT!E2407</f>
        <v>14.132999999999999</v>
      </c>
      <c r="E2404" s="2">
        <f t="shared" si="148"/>
        <v>-1952.4289999999983</v>
      </c>
      <c r="F2404" s="5" t="str">
        <f t="shared" si="151"/>
        <v>BEARISH</v>
      </c>
      <c r="G2404" s="5" t="str">
        <f t="shared" si="150"/>
        <v>NEUTRAL</v>
      </c>
      <c r="H2404" s="5" t="str">
        <f t="shared" si="149"/>
        <v>CONFIRMED BEARISH</v>
      </c>
    </row>
    <row r="2405" spans="1:8" ht="13.5" x14ac:dyDescent="0.25">
      <c r="A2405" s="3">
        <f>TITRES_STAT!B2408</f>
        <v>45506</v>
      </c>
      <c r="B2405" s="5">
        <f>TITRES_STAT!C2408</f>
        <v>14.2</v>
      </c>
      <c r="C2405" s="5">
        <f>TITRES_STAT!D2408</f>
        <v>13.646000000000001</v>
      </c>
      <c r="D2405" s="5">
        <f>TITRES_STAT!E2408</f>
        <v>13.72</v>
      </c>
      <c r="E2405" s="2">
        <f t="shared" si="148"/>
        <v>-1952.4289999999983</v>
      </c>
      <c r="F2405" s="5" t="str">
        <f t="shared" si="151"/>
        <v>BEARISH</v>
      </c>
      <c r="G2405" s="5" t="str">
        <f t="shared" si="150"/>
        <v>NEUTRAL</v>
      </c>
      <c r="H2405" s="5" t="str">
        <f t="shared" si="149"/>
        <v>CONFIRMED BEARISH</v>
      </c>
    </row>
    <row r="2406" spans="1:8" ht="13.5" x14ac:dyDescent="0.25">
      <c r="A2406" s="3">
        <f>TITRES_STAT!B2409</f>
        <v>45509</v>
      </c>
      <c r="B2406" s="5">
        <f>TITRES_STAT!C2409</f>
        <v>14.1</v>
      </c>
      <c r="C2406" s="5">
        <f>TITRES_STAT!D2409</f>
        <v>13.55</v>
      </c>
      <c r="D2406" s="5">
        <f>TITRES_STAT!E2409</f>
        <v>13.7</v>
      </c>
      <c r="E2406" s="2">
        <f t="shared" si="148"/>
        <v>-1966.1289999999983</v>
      </c>
      <c r="F2406" s="5" t="str">
        <f t="shared" si="151"/>
        <v>BEARISH</v>
      </c>
      <c r="G2406" s="5" t="str">
        <f t="shared" si="150"/>
        <v>NEUTRAL</v>
      </c>
      <c r="H2406" s="5" t="str">
        <f t="shared" si="149"/>
        <v>CONFIRMED BEARISH</v>
      </c>
    </row>
    <row r="2407" spans="1:8" ht="13.5" x14ac:dyDescent="0.25">
      <c r="A2407" s="3">
        <f>TITRES_STAT!B2410</f>
        <v>45510</v>
      </c>
      <c r="B2407" s="5">
        <f>TITRES_STAT!C2410</f>
        <v>13.72</v>
      </c>
      <c r="C2407" s="5">
        <f>TITRES_STAT!D2410</f>
        <v>13.185</v>
      </c>
      <c r="D2407" s="5">
        <f>TITRES_STAT!E2410</f>
        <v>13.72</v>
      </c>
      <c r="E2407" s="2">
        <f t="shared" si="148"/>
        <v>-1979.8489999999983</v>
      </c>
      <c r="F2407" s="5" t="str">
        <f t="shared" si="151"/>
        <v>BEARISH</v>
      </c>
      <c r="G2407" s="5" t="str">
        <f t="shared" si="150"/>
        <v>NEUTRAL</v>
      </c>
      <c r="H2407" s="5" t="str">
        <f t="shared" si="149"/>
        <v>CONFIRMED BEARISH</v>
      </c>
    </row>
    <row r="2408" spans="1:8" ht="13.5" x14ac:dyDescent="0.25">
      <c r="A2408" s="3">
        <f>TITRES_STAT!B2411</f>
        <v>45511</v>
      </c>
      <c r="B2408" s="5">
        <f>TITRES_STAT!C2411</f>
        <v>13.7</v>
      </c>
      <c r="C2408" s="5">
        <f>TITRES_STAT!D2411</f>
        <v>13.164999999999999</v>
      </c>
      <c r="D2408" s="5">
        <f>TITRES_STAT!E2411</f>
        <v>13.7</v>
      </c>
      <c r="E2408" s="2">
        <f t="shared" si="148"/>
        <v>-1993.5489999999984</v>
      </c>
      <c r="F2408" s="5" t="str">
        <f t="shared" si="151"/>
        <v>BEARISH</v>
      </c>
      <c r="G2408" s="5" t="str">
        <f t="shared" si="150"/>
        <v>STRONG</v>
      </c>
      <c r="H2408" s="5" t="str">
        <f t="shared" si="149"/>
        <v>CONFIRMED BEARISH</v>
      </c>
    </row>
    <row r="2409" spans="1:8" ht="13.5" x14ac:dyDescent="0.25">
      <c r="A2409" s="3">
        <f>TITRES_STAT!B2412</f>
        <v>45512</v>
      </c>
      <c r="B2409" s="5">
        <f>TITRES_STAT!C2412</f>
        <v>13.9</v>
      </c>
      <c r="C2409" s="5">
        <f>TITRES_STAT!D2412</f>
        <v>13.358000000000001</v>
      </c>
      <c r="D2409" s="5">
        <f>TITRES_STAT!E2412</f>
        <v>13.701000000000001</v>
      </c>
      <c r="E2409" s="2">
        <f t="shared" si="148"/>
        <v>-1979.8479999999984</v>
      </c>
      <c r="F2409" s="5" t="str">
        <f t="shared" si="151"/>
        <v>BEARISH</v>
      </c>
      <c r="G2409" s="5" t="str">
        <f t="shared" si="150"/>
        <v>NEUTRAL</v>
      </c>
      <c r="H2409" s="5" t="str">
        <f t="shared" si="149"/>
        <v>CONFIRMED BEARISH</v>
      </c>
    </row>
    <row r="2410" spans="1:8" ht="13.5" x14ac:dyDescent="0.25">
      <c r="A2410" s="3">
        <f>TITRES_STAT!B2413</f>
        <v>45513</v>
      </c>
      <c r="B2410" s="5">
        <f>TITRES_STAT!C2413</f>
        <v>14</v>
      </c>
      <c r="C2410" s="5">
        <f>TITRES_STAT!D2413</f>
        <v>13.454000000000001</v>
      </c>
      <c r="D2410" s="5">
        <f>TITRES_STAT!E2413</f>
        <v>13.71</v>
      </c>
      <c r="E2410" s="2">
        <f t="shared" si="148"/>
        <v>-1966.1379999999983</v>
      </c>
      <c r="F2410" s="5" t="str">
        <f t="shared" si="151"/>
        <v>BEARISH</v>
      </c>
      <c r="G2410" s="5" t="str">
        <f t="shared" si="150"/>
        <v>NEUTRAL</v>
      </c>
      <c r="H2410" s="5" t="str">
        <f t="shared" si="149"/>
        <v>CONFIRMED BEARISH</v>
      </c>
    </row>
    <row r="2411" spans="1:8" ht="13.5" x14ac:dyDescent="0.25">
      <c r="A2411" s="3">
        <f>TITRES_STAT!B2414</f>
        <v>45516</v>
      </c>
      <c r="B2411" s="5">
        <f>TITRES_STAT!C2414</f>
        <v>13.7</v>
      </c>
      <c r="C2411" s="5">
        <f>TITRES_STAT!D2414</f>
        <v>13.164999999999999</v>
      </c>
      <c r="D2411" s="5">
        <f>TITRES_STAT!E2414</f>
        <v>13.712</v>
      </c>
      <c r="E2411" s="2">
        <f t="shared" si="148"/>
        <v>-1979.8499999999983</v>
      </c>
      <c r="F2411" s="5" t="str">
        <f t="shared" si="151"/>
        <v>BEARISH</v>
      </c>
      <c r="G2411" s="5" t="str">
        <f t="shared" si="150"/>
        <v>NEUTRAL</v>
      </c>
      <c r="H2411" s="5" t="str">
        <f t="shared" si="149"/>
        <v>CONFIRMED BEARISH</v>
      </c>
    </row>
    <row r="2412" spans="1:8" ht="13.5" x14ac:dyDescent="0.25">
      <c r="A2412" s="3">
        <f>TITRES_STAT!B2415</f>
        <v>45518</v>
      </c>
      <c r="B2412" s="5">
        <f>TITRES_STAT!C2415</f>
        <v>14.25</v>
      </c>
      <c r="C2412" s="5">
        <f>TITRES_STAT!D2415</f>
        <v>13.694000000000001</v>
      </c>
      <c r="D2412" s="5">
        <f>TITRES_STAT!E2415</f>
        <v>13.71</v>
      </c>
      <c r="E2412" s="2">
        <f t="shared" si="148"/>
        <v>-1966.1399999999983</v>
      </c>
      <c r="F2412" s="5" t="str">
        <f t="shared" si="151"/>
        <v>BULLISH</v>
      </c>
      <c r="G2412" s="5" t="str">
        <f t="shared" si="150"/>
        <v>NEUTRAL</v>
      </c>
      <c r="H2412" s="5" t="str">
        <f t="shared" si="149"/>
        <v>CONFIRMED BULLISH</v>
      </c>
    </row>
    <row r="2413" spans="1:8" ht="13.5" x14ac:dyDescent="0.25">
      <c r="A2413" s="3">
        <f>TITRES_STAT!B2416</f>
        <v>45519</v>
      </c>
      <c r="B2413" s="5">
        <f>TITRES_STAT!C2416</f>
        <v>14.23</v>
      </c>
      <c r="C2413" s="5">
        <f>TITRES_STAT!D2416</f>
        <v>13.675000000000001</v>
      </c>
      <c r="D2413" s="5">
        <f>TITRES_STAT!E2416</f>
        <v>13.701000000000001</v>
      </c>
      <c r="E2413" s="2">
        <f t="shared" si="148"/>
        <v>-1979.8409999999983</v>
      </c>
      <c r="F2413" s="5" t="str">
        <f t="shared" si="151"/>
        <v>BULLISH</v>
      </c>
      <c r="G2413" s="5" t="str">
        <f t="shared" si="150"/>
        <v>NEUTRAL</v>
      </c>
      <c r="H2413" s="5" t="str">
        <f t="shared" si="149"/>
        <v>CONFIRMED BULLISH</v>
      </c>
    </row>
    <row r="2414" spans="1:8" ht="13.5" x14ac:dyDescent="0.25">
      <c r="A2414" s="3">
        <f>TITRES_STAT!B2417</f>
        <v>45520</v>
      </c>
      <c r="B2414" s="5">
        <f>TITRES_STAT!C2417</f>
        <v>13.71</v>
      </c>
      <c r="C2414" s="5">
        <f>TITRES_STAT!D2417</f>
        <v>13.175000000000001</v>
      </c>
      <c r="D2414" s="5">
        <f>TITRES_STAT!E2417</f>
        <v>13.701000000000001</v>
      </c>
      <c r="E2414" s="2">
        <f t="shared" si="148"/>
        <v>-1993.5419999999983</v>
      </c>
      <c r="F2414" s="5" t="str">
        <f t="shared" si="151"/>
        <v>BEARISH</v>
      </c>
      <c r="G2414" s="5" t="str">
        <f t="shared" si="150"/>
        <v>NEUTRAL</v>
      </c>
      <c r="H2414" s="5" t="str">
        <f t="shared" si="149"/>
        <v>CONFIRMED BEARISH</v>
      </c>
    </row>
    <row r="2415" spans="1:8" ht="13.5" x14ac:dyDescent="0.25">
      <c r="A2415" s="3">
        <f>TITRES_STAT!B2418</f>
        <v>45523</v>
      </c>
      <c r="B2415" s="5">
        <f>TITRES_STAT!C2418</f>
        <v>14</v>
      </c>
      <c r="C2415" s="5">
        <f>TITRES_STAT!D2418</f>
        <v>13.454000000000001</v>
      </c>
      <c r="D2415" s="5">
        <f>TITRES_STAT!E2418</f>
        <v>13.721</v>
      </c>
      <c r="E2415" s="2">
        <f t="shared" si="148"/>
        <v>-1979.8209999999983</v>
      </c>
      <c r="F2415" s="5" t="str">
        <f t="shared" si="151"/>
        <v>BEARISH</v>
      </c>
      <c r="G2415" s="5" t="str">
        <f t="shared" si="150"/>
        <v>NEUTRAL</v>
      </c>
      <c r="H2415" s="5" t="str">
        <f t="shared" si="149"/>
        <v>NEUTRAL</v>
      </c>
    </row>
    <row r="2416" spans="1:8" ht="13.5" x14ac:dyDescent="0.25">
      <c r="A2416" s="3">
        <f>TITRES_STAT!B2419</f>
        <v>45524</v>
      </c>
      <c r="B2416" s="5">
        <f>TITRES_STAT!C2419</f>
        <v>14</v>
      </c>
      <c r="C2416" s="5">
        <f>TITRES_STAT!D2419</f>
        <v>13.454000000000001</v>
      </c>
      <c r="D2416" s="5">
        <f>TITRES_STAT!E2419</f>
        <v>13.750999999999999</v>
      </c>
      <c r="E2416" s="2">
        <f t="shared" si="148"/>
        <v>-1979.8209999999983</v>
      </c>
      <c r="F2416" s="5" t="str">
        <f t="shared" si="151"/>
        <v>BULLISH</v>
      </c>
      <c r="G2416" s="5" t="str">
        <f t="shared" si="150"/>
        <v>NEUTRAL</v>
      </c>
      <c r="H2416" s="5" t="str">
        <f t="shared" si="149"/>
        <v>CONFIRMED BULLISH</v>
      </c>
    </row>
    <row r="2417" spans="1:8" ht="13.5" x14ac:dyDescent="0.25">
      <c r="A2417" s="3">
        <f>TITRES_STAT!B2420</f>
        <v>45525</v>
      </c>
      <c r="B2417" s="5">
        <f>TITRES_STAT!C2420</f>
        <v>13.75</v>
      </c>
      <c r="C2417" s="5">
        <f>TITRES_STAT!D2420</f>
        <v>13.212999999999999</v>
      </c>
      <c r="D2417" s="5">
        <f>TITRES_STAT!E2420</f>
        <v>13.702999999999999</v>
      </c>
      <c r="E2417" s="2">
        <f t="shared" si="148"/>
        <v>-1993.5239999999983</v>
      </c>
      <c r="F2417" s="5" t="str">
        <f t="shared" si="151"/>
        <v>BEARISH</v>
      </c>
      <c r="G2417" s="5" t="str">
        <f t="shared" si="150"/>
        <v>NEUTRAL</v>
      </c>
      <c r="H2417" s="5" t="str">
        <f t="shared" si="149"/>
        <v>CONFIRMED BEARISH</v>
      </c>
    </row>
    <row r="2418" spans="1:8" ht="13.5" x14ac:dyDescent="0.25">
      <c r="A2418" s="3">
        <f>TITRES_STAT!B2421</f>
        <v>45526</v>
      </c>
      <c r="B2418" s="5">
        <f>TITRES_STAT!C2421</f>
        <v>14</v>
      </c>
      <c r="C2418" s="5">
        <f>TITRES_STAT!D2421</f>
        <v>13.454000000000001</v>
      </c>
      <c r="D2418" s="5">
        <f>TITRES_STAT!E2421</f>
        <v>13.77</v>
      </c>
      <c r="E2418" s="2">
        <f t="shared" si="148"/>
        <v>-1979.7539999999983</v>
      </c>
      <c r="F2418" s="5" t="str">
        <f t="shared" si="151"/>
        <v>BULLISH</v>
      </c>
      <c r="G2418" s="5" t="str">
        <f t="shared" si="150"/>
        <v>NEUTRAL</v>
      </c>
      <c r="H2418" s="5" t="str">
        <f t="shared" si="149"/>
        <v>BULLISH DIVERGENCE</v>
      </c>
    </row>
    <row r="2419" spans="1:8" ht="13.5" x14ac:dyDescent="0.25">
      <c r="A2419" s="3">
        <f>TITRES_STAT!B2422</f>
        <v>45527</v>
      </c>
      <c r="B2419" s="5">
        <f>TITRES_STAT!C2422</f>
        <v>14</v>
      </c>
      <c r="C2419" s="5">
        <f>TITRES_STAT!D2422</f>
        <v>13.454000000000001</v>
      </c>
      <c r="D2419" s="5">
        <f>TITRES_STAT!E2422</f>
        <v>13.718999999999999</v>
      </c>
      <c r="E2419" s="2">
        <f t="shared" si="148"/>
        <v>-1979.7539999999983</v>
      </c>
      <c r="F2419" s="5" t="str">
        <f t="shared" si="151"/>
        <v>BULLISH</v>
      </c>
      <c r="G2419" s="5" t="str">
        <f t="shared" si="150"/>
        <v>NEUTRAL</v>
      </c>
      <c r="H2419" s="5" t="str">
        <f t="shared" si="149"/>
        <v>CONFIRMED BULLISH</v>
      </c>
    </row>
    <row r="2420" spans="1:8" ht="13.5" x14ac:dyDescent="0.25">
      <c r="A2420" s="3">
        <f>TITRES_STAT!B2423</f>
        <v>45530</v>
      </c>
      <c r="B2420" s="5">
        <f>TITRES_STAT!C2423</f>
        <v>13.8</v>
      </c>
      <c r="C2420" s="5">
        <f>TITRES_STAT!D2423</f>
        <v>13.260999999999999</v>
      </c>
      <c r="D2420" s="5">
        <f>TITRES_STAT!E2423</f>
        <v>13.72</v>
      </c>
      <c r="E2420" s="2">
        <f t="shared" si="148"/>
        <v>-1993.4739999999983</v>
      </c>
      <c r="F2420" s="5" t="str">
        <f t="shared" si="151"/>
        <v>BEARISH</v>
      </c>
      <c r="G2420" s="5" t="str">
        <f t="shared" si="150"/>
        <v>NEUTRAL</v>
      </c>
      <c r="H2420" s="5" t="str">
        <f t="shared" si="149"/>
        <v>CONFIRMED BEARISH</v>
      </c>
    </row>
    <row r="2421" spans="1:8" ht="13.5" x14ac:dyDescent="0.25">
      <c r="A2421" s="3">
        <f>TITRES_STAT!B2424</f>
        <v>45531</v>
      </c>
      <c r="B2421" s="5">
        <f>TITRES_STAT!C2424</f>
        <v>13.7</v>
      </c>
      <c r="C2421" s="5">
        <f>TITRES_STAT!D2424</f>
        <v>13.164999999999999</v>
      </c>
      <c r="D2421" s="5">
        <f>TITRES_STAT!E2424</f>
        <v>13.7</v>
      </c>
      <c r="E2421" s="2">
        <f t="shared" si="148"/>
        <v>-2007.1739999999984</v>
      </c>
      <c r="F2421" s="5" t="str">
        <f t="shared" si="151"/>
        <v>BEARISH</v>
      </c>
      <c r="G2421" s="5" t="str">
        <f t="shared" si="150"/>
        <v>NEUTRAL</v>
      </c>
      <c r="H2421" s="5" t="str">
        <f t="shared" si="149"/>
        <v>CONFIRMED BEARISH</v>
      </c>
    </row>
    <row r="2422" spans="1:8" ht="13.5" x14ac:dyDescent="0.25">
      <c r="A2422" s="3">
        <f>TITRES_STAT!B2425</f>
        <v>45532</v>
      </c>
      <c r="B2422" s="5">
        <f>TITRES_STAT!C2425</f>
        <v>13.72</v>
      </c>
      <c r="C2422" s="5">
        <f>TITRES_STAT!D2425</f>
        <v>13.185</v>
      </c>
      <c r="D2422" s="5">
        <f>TITRES_STAT!E2425</f>
        <v>13.723000000000001</v>
      </c>
      <c r="E2422" s="2">
        <f t="shared" si="148"/>
        <v>-1993.4509999999984</v>
      </c>
      <c r="F2422" s="5" t="str">
        <f t="shared" si="151"/>
        <v>BULLISH</v>
      </c>
      <c r="G2422" s="5" t="str">
        <f t="shared" si="150"/>
        <v>NEUTRAL</v>
      </c>
      <c r="H2422" s="5" t="str">
        <f t="shared" si="149"/>
        <v>BULLISH DIVERGENCE</v>
      </c>
    </row>
    <row r="2423" spans="1:8" ht="13.5" x14ac:dyDescent="0.25">
      <c r="A2423" s="3">
        <f>TITRES_STAT!B2426</f>
        <v>45533</v>
      </c>
      <c r="B2423" s="5">
        <f>TITRES_STAT!C2426</f>
        <v>13.7</v>
      </c>
      <c r="C2423" s="5">
        <f>TITRES_STAT!D2426</f>
        <v>13.164999999999999</v>
      </c>
      <c r="D2423" s="5">
        <f>TITRES_STAT!E2426</f>
        <v>13.8</v>
      </c>
      <c r="E2423" s="2">
        <f t="shared" si="148"/>
        <v>-2007.2509999999984</v>
      </c>
      <c r="F2423" s="5" t="str">
        <f t="shared" si="151"/>
        <v>BEARISH</v>
      </c>
      <c r="G2423" s="5" t="str">
        <f t="shared" si="150"/>
        <v>NEUTRAL</v>
      </c>
      <c r="H2423" s="5" t="str">
        <f t="shared" si="149"/>
        <v>CONFIRMED BEARISH</v>
      </c>
    </row>
    <row r="2424" spans="1:8" ht="13.5" x14ac:dyDescent="0.25">
      <c r="A2424" s="3">
        <f>TITRES_STAT!B2427</f>
        <v>45534</v>
      </c>
      <c r="B2424" s="5">
        <f>TITRES_STAT!C2427</f>
        <v>14</v>
      </c>
      <c r="C2424" s="5">
        <f>TITRES_STAT!D2427</f>
        <v>13.454000000000001</v>
      </c>
      <c r="D2424" s="5">
        <f>TITRES_STAT!E2427</f>
        <v>13.923</v>
      </c>
      <c r="E2424" s="2">
        <f t="shared" si="148"/>
        <v>-1993.3279999999984</v>
      </c>
      <c r="F2424" s="5" t="str">
        <f t="shared" si="151"/>
        <v>BEARISH</v>
      </c>
      <c r="G2424" s="5" t="str">
        <f t="shared" si="150"/>
        <v>NEUTRAL</v>
      </c>
      <c r="H2424" s="5" t="str">
        <f t="shared" si="149"/>
        <v>NEUTRAL</v>
      </c>
    </row>
    <row r="2425" spans="1:8" ht="13.5" x14ac:dyDescent="0.25">
      <c r="A2425" s="3">
        <f>TITRES_STAT!B2428</f>
        <v>45537</v>
      </c>
      <c r="B2425" s="5">
        <f>TITRES_STAT!C2428</f>
        <v>13.8</v>
      </c>
      <c r="C2425" s="5">
        <f>TITRES_STAT!D2428</f>
        <v>13.260999999999999</v>
      </c>
      <c r="D2425" s="5">
        <f>TITRES_STAT!E2428</f>
        <v>14.004</v>
      </c>
      <c r="E2425" s="2">
        <f t="shared" si="148"/>
        <v>-2007.3319999999983</v>
      </c>
      <c r="F2425" s="5" t="str">
        <f t="shared" si="151"/>
        <v>BEARISH</v>
      </c>
      <c r="G2425" s="5" t="str">
        <f t="shared" si="150"/>
        <v>NEUTRAL</v>
      </c>
      <c r="H2425" s="5" t="str">
        <f t="shared" si="149"/>
        <v>NEUTRAL</v>
      </c>
    </row>
    <row r="2426" spans="1:8" ht="13.5" x14ac:dyDescent="0.25">
      <c r="A2426" s="3">
        <f>TITRES_STAT!B2429</f>
        <v>45538</v>
      </c>
      <c r="B2426" s="5">
        <f>TITRES_STAT!C2429</f>
        <v>14</v>
      </c>
      <c r="C2426" s="5">
        <f>TITRES_STAT!D2429</f>
        <v>13.454000000000001</v>
      </c>
      <c r="D2426" s="5">
        <f>TITRES_STAT!E2429</f>
        <v>14.02</v>
      </c>
      <c r="E2426" s="2">
        <f t="shared" si="148"/>
        <v>-1993.3119999999983</v>
      </c>
      <c r="F2426" s="5" t="str">
        <f t="shared" si="151"/>
        <v>BULLISH</v>
      </c>
      <c r="G2426" s="5" t="str">
        <f t="shared" si="150"/>
        <v>NEUTRAL</v>
      </c>
      <c r="H2426" s="5" t="str">
        <f t="shared" si="149"/>
        <v>CONFIRMED BULLISH</v>
      </c>
    </row>
    <row r="2427" spans="1:8" ht="13.5" x14ac:dyDescent="0.25">
      <c r="A2427" s="3">
        <f>TITRES_STAT!B2430</f>
        <v>45539</v>
      </c>
      <c r="B2427" s="5">
        <f>TITRES_STAT!C2430</f>
        <v>14</v>
      </c>
      <c r="C2427" s="5">
        <f>TITRES_STAT!D2430</f>
        <v>13.454000000000001</v>
      </c>
      <c r="D2427" s="5">
        <f>TITRES_STAT!E2430</f>
        <v>0</v>
      </c>
      <c r="E2427" s="2">
        <f t="shared" si="148"/>
        <v>-1993.3119999999983</v>
      </c>
      <c r="F2427" s="5" t="str">
        <f t="shared" si="151"/>
        <v>BULLISH</v>
      </c>
      <c r="G2427" s="5" t="str">
        <f t="shared" si="150"/>
        <v>NEUTRAL</v>
      </c>
      <c r="H2427" s="5" t="str">
        <f t="shared" si="149"/>
        <v>CONFIRMED BULLISH</v>
      </c>
    </row>
    <row r="2428" spans="1:8" ht="13.5" x14ac:dyDescent="0.25">
      <c r="A2428" s="3">
        <f>TITRES_STAT!B2431</f>
        <v>45540</v>
      </c>
      <c r="B2428" s="5">
        <f>TITRES_STAT!C2431</f>
        <v>14.02</v>
      </c>
      <c r="C2428" s="5">
        <f>TITRES_STAT!D2431</f>
        <v>13.473000000000001</v>
      </c>
      <c r="D2428" s="5">
        <f>TITRES_STAT!E2431</f>
        <v>13.7</v>
      </c>
      <c r="E2428" s="2">
        <f t="shared" si="148"/>
        <v>-1979.6119999999983</v>
      </c>
      <c r="F2428" s="5" t="str">
        <f t="shared" si="151"/>
        <v>BULLISH</v>
      </c>
      <c r="G2428" s="5" t="str">
        <f t="shared" si="150"/>
        <v>NEUTRAL</v>
      </c>
      <c r="H2428" s="5" t="str">
        <f t="shared" si="149"/>
        <v>CONFIRMED BULLISH</v>
      </c>
    </row>
    <row r="2429" spans="1:8" ht="13.5" x14ac:dyDescent="0.25">
      <c r="A2429" s="3">
        <f>TITRES_STAT!B2432</f>
        <v>45541</v>
      </c>
      <c r="B2429" s="5">
        <f>TITRES_STAT!C2432</f>
        <v>14.02</v>
      </c>
      <c r="C2429" s="5">
        <f>TITRES_STAT!D2432</f>
        <v>13.473000000000001</v>
      </c>
      <c r="D2429" s="5">
        <f>TITRES_STAT!E2432</f>
        <v>13.721</v>
      </c>
      <c r="E2429" s="2">
        <f t="shared" si="148"/>
        <v>-1979.6119999999983</v>
      </c>
      <c r="F2429" s="5" t="str">
        <f t="shared" si="151"/>
        <v>BULLISH</v>
      </c>
      <c r="G2429" s="5" t="str">
        <f t="shared" si="150"/>
        <v>NEUTRAL</v>
      </c>
      <c r="H2429" s="5" t="str">
        <f t="shared" si="149"/>
        <v>CONFIRMED BULLISH</v>
      </c>
    </row>
    <row r="2430" spans="1:8" ht="13.5" x14ac:dyDescent="0.25">
      <c r="A2430" s="3">
        <f>TITRES_STAT!B2433</f>
        <v>45544</v>
      </c>
      <c r="B2430" s="5">
        <f>TITRES_STAT!C2433</f>
        <v>14</v>
      </c>
      <c r="C2430" s="5">
        <f>TITRES_STAT!D2433</f>
        <v>13.454000000000001</v>
      </c>
      <c r="D2430" s="5">
        <f>TITRES_STAT!E2433</f>
        <v>13.7</v>
      </c>
      <c r="E2430" s="2">
        <f t="shared" si="148"/>
        <v>-1993.3119999999983</v>
      </c>
      <c r="F2430" s="5" t="str">
        <f t="shared" si="151"/>
        <v>BULLISH</v>
      </c>
      <c r="G2430" s="5" t="str">
        <f t="shared" si="150"/>
        <v>NEUTRAL</v>
      </c>
      <c r="H2430" s="5" t="str">
        <f t="shared" si="149"/>
        <v>CONFIRMED BULLISH</v>
      </c>
    </row>
    <row r="2431" spans="1:8" ht="13.5" x14ac:dyDescent="0.25">
      <c r="A2431" s="3">
        <f>TITRES_STAT!B2434</f>
        <v>45545</v>
      </c>
      <c r="B2431" s="5">
        <f>TITRES_STAT!C2434</f>
        <v>13.89</v>
      </c>
      <c r="C2431" s="5">
        <f>TITRES_STAT!D2434</f>
        <v>13.348000000000001</v>
      </c>
      <c r="D2431" s="5">
        <f>TITRES_STAT!E2434</f>
        <v>13.708</v>
      </c>
      <c r="E2431" s="2">
        <f t="shared" si="148"/>
        <v>-2007.0199999999984</v>
      </c>
      <c r="F2431" s="5" t="str">
        <f t="shared" si="151"/>
        <v>BEARISH</v>
      </c>
      <c r="G2431" s="5" t="str">
        <f t="shared" si="150"/>
        <v>NEUTRAL</v>
      </c>
      <c r="H2431" s="5" t="str">
        <f t="shared" si="149"/>
        <v>CONFIRMED BEARISH</v>
      </c>
    </row>
    <row r="2432" spans="1:8" ht="13.5" x14ac:dyDescent="0.25">
      <c r="A2432" s="3">
        <f>TITRES_STAT!B2435</f>
        <v>45546</v>
      </c>
      <c r="B2432" s="5">
        <f>TITRES_STAT!C2435</f>
        <v>13.89</v>
      </c>
      <c r="C2432" s="5">
        <f>TITRES_STAT!D2435</f>
        <v>13.348000000000001</v>
      </c>
      <c r="D2432" s="5">
        <f>TITRES_STAT!E2435</f>
        <v>0</v>
      </c>
      <c r="E2432" s="2">
        <f t="shared" si="148"/>
        <v>-2007.0199999999984</v>
      </c>
      <c r="F2432" s="5" t="str">
        <f t="shared" si="151"/>
        <v>BEARISH</v>
      </c>
      <c r="G2432" s="5" t="str">
        <f t="shared" si="150"/>
        <v>NEUTRAL</v>
      </c>
      <c r="H2432" s="5" t="str">
        <f t="shared" si="149"/>
        <v>CONFIRMED BEARISH</v>
      </c>
    </row>
    <row r="2433" spans="1:8" ht="13.5" x14ac:dyDescent="0.25">
      <c r="A2433" s="3">
        <f>TITRES_STAT!B2436</f>
        <v>45547</v>
      </c>
      <c r="B2433" s="5">
        <f>TITRES_STAT!C2436</f>
        <v>13.89</v>
      </c>
      <c r="C2433" s="5">
        <f>TITRES_STAT!D2436</f>
        <v>13.348000000000001</v>
      </c>
      <c r="D2433" s="5">
        <f>TITRES_STAT!E2436</f>
        <v>13.707000000000001</v>
      </c>
      <c r="E2433" s="2">
        <f t="shared" si="148"/>
        <v>-2007.0199999999984</v>
      </c>
      <c r="F2433" s="5" t="str">
        <f t="shared" si="151"/>
        <v>BEARISH</v>
      </c>
      <c r="G2433" s="5" t="str">
        <f t="shared" si="150"/>
        <v>NEUTRAL</v>
      </c>
      <c r="H2433" s="5" t="str">
        <f t="shared" si="149"/>
        <v>CONFIRMED BEARISH</v>
      </c>
    </row>
    <row r="2434" spans="1:8" ht="13.5" x14ac:dyDescent="0.25">
      <c r="A2434" s="3">
        <f>TITRES_STAT!B2437</f>
        <v>45548</v>
      </c>
      <c r="B2434" s="5">
        <f>TITRES_STAT!C2437</f>
        <v>13.89</v>
      </c>
      <c r="C2434" s="5">
        <f>TITRES_STAT!D2437</f>
        <v>13.348000000000001</v>
      </c>
      <c r="D2434" s="5">
        <f>TITRES_STAT!E2437</f>
        <v>13.7</v>
      </c>
      <c r="E2434" s="2">
        <f t="shared" si="148"/>
        <v>-2007.0199999999984</v>
      </c>
      <c r="F2434" s="5" t="str">
        <f t="shared" si="151"/>
        <v>BEARISH</v>
      </c>
      <c r="G2434" s="5" t="str">
        <f t="shared" si="150"/>
        <v>NEUTRAL</v>
      </c>
      <c r="H2434" s="5" t="str">
        <f t="shared" si="149"/>
        <v>CONFIRMED BEARISH</v>
      </c>
    </row>
    <row r="2435" spans="1:8" ht="13.5" x14ac:dyDescent="0.25">
      <c r="A2435" s="3">
        <f>TITRES_STAT!B2438</f>
        <v>45551</v>
      </c>
      <c r="B2435" s="5">
        <f>TITRES_STAT!C2438</f>
        <v>13.89</v>
      </c>
      <c r="C2435" s="5">
        <f>TITRES_STAT!D2438</f>
        <v>13.348000000000001</v>
      </c>
      <c r="D2435" s="5">
        <f>TITRES_STAT!E2438</f>
        <v>0</v>
      </c>
      <c r="E2435" s="2">
        <f t="shared" si="148"/>
        <v>-2007.0199999999984</v>
      </c>
      <c r="F2435" s="5" t="str">
        <f t="shared" si="151"/>
        <v>BEARISH</v>
      </c>
      <c r="G2435" s="5" t="str">
        <f t="shared" si="150"/>
        <v>NEUTRAL</v>
      </c>
      <c r="H2435" s="5" t="str">
        <f t="shared" si="149"/>
        <v>CONFIRMED BEARISH</v>
      </c>
    </row>
    <row r="2436" spans="1:8" ht="13.5" x14ac:dyDescent="0.25">
      <c r="A2436" s="3">
        <f>TITRES_STAT!B2439</f>
        <v>45552</v>
      </c>
      <c r="B2436" s="5">
        <f>TITRES_STAT!C2439</f>
        <v>13.7</v>
      </c>
      <c r="C2436" s="5">
        <f>TITRES_STAT!D2439</f>
        <v>13.164999999999999</v>
      </c>
      <c r="D2436" s="5">
        <f>TITRES_STAT!E2439</f>
        <v>13.7</v>
      </c>
      <c r="E2436" s="2">
        <f t="shared" ref="E2436:E2499" si="152">IF(B2436&gt;B2435, E2435+D2436, IF(B2436&lt;B2435, E2435-D2436, E2435))</f>
        <v>-2020.7199999999984</v>
      </c>
      <c r="F2436" s="5" t="str">
        <f t="shared" si="151"/>
        <v>BEARISH</v>
      </c>
      <c r="G2436" s="5" t="str">
        <f t="shared" si="150"/>
        <v>NEUTRAL</v>
      </c>
      <c r="H2436" s="5" t="str">
        <f t="shared" si="149"/>
        <v>CONFIRMED BEARISH</v>
      </c>
    </row>
    <row r="2437" spans="1:8" ht="13.5" x14ac:dyDescent="0.25">
      <c r="A2437" s="3">
        <f>TITRES_STAT!B2440</f>
        <v>45553</v>
      </c>
      <c r="B2437" s="5">
        <f>TITRES_STAT!C2440</f>
        <v>13.7</v>
      </c>
      <c r="C2437" s="5">
        <f>TITRES_STAT!D2440</f>
        <v>13.164999999999999</v>
      </c>
      <c r="D2437" s="5">
        <f>TITRES_STAT!E2440</f>
        <v>13.693</v>
      </c>
      <c r="E2437" s="2">
        <f t="shared" si="152"/>
        <v>-2020.7199999999984</v>
      </c>
      <c r="F2437" s="5" t="str">
        <f t="shared" si="151"/>
        <v>BEARISH</v>
      </c>
      <c r="G2437" s="5" t="str">
        <f t="shared" si="150"/>
        <v>NEUTRAL</v>
      </c>
      <c r="H2437" s="5" t="str">
        <f t="shared" si="149"/>
        <v>CONFIRMED BEARISH</v>
      </c>
    </row>
    <row r="2438" spans="1:8" ht="13.5" x14ac:dyDescent="0.25">
      <c r="A2438" s="3">
        <f>TITRES_STAT!B2441</f>
        <v>45554</v>
      </c>
      <c r="B2438" s="5">
        <f>TITRES_STAT!C2441</f>
        <v>13.7</v>
      </c>
      <c r="C2438" s="5">
        <f>TITRES_STAT!D2441</f>
        <v>13.164999999999999</v>
      </c>
      <c r="D2438" s="5">
        <f>TITRES_STAT!E2441</f>
        <v>0</v>
      </c>
      <c r="E2438" s="2">
        <f t="shared" si="152"/>
        <v>-2020.7199999999984</v>
      </c>
      <c r="F2438" s="5" t="str">
        <f t="shared" si="151"/>
        <v>BEARISH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45555</v>
      </c>
      <c r="B2439" s="5">
        <f>TITRES_STAT!C2442</f>
        <v>13.71</v>
      </c>
      <c r="C2439" s="5">
        <f>TITRES_STAT!D2442</f>
        <v>13.175000000000001</v>
      </c>
      <c r="D2439" s="5">
        <f>TITRES_STAT!E2442</f>
        <v>13.691000000000001</v>
      </c>
      <c r="E2439" s="2">
        <f t="shared" si="152"/>
        <v>-2007.0289999999984</v>
      </c>
      <c r="F2439" s="5" t="str">
        <f t="shared" si="151"/>
        <v>BEARISH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CONFIRMED BEARISH</v>
      </c>
    </row>
    <row r="2440" spans="1:8" ht="13.5" x14ac:dyDescent="0.25">
      <c r="A2440" s="3">
        <f>TITRES_STAT!B2443</f>
        <v>45558</v>
      </c>
      <c r="B2440" s="5">
        <f>TITRES_STAT!C2443</f>
        <v>13.71</v>
      </c>
      <c r="C2440" s="5">
        <f>TITRES_STAT!D2443</f>
        <v>13.175000000000001</v>
      </c>
      <c r="D2440" s="5">
        <f>TITRES_STAT!E2443</f>
        <v>0</v>
      </c>
      <c r="E2440" s="2">
        <f t="shared" si="152"/>
        <v>-2007.0289999999984</v>
      </c>
      <c r="F2440" s="5" t="str">
        <f t="shared" ref="F2440:F2503" si="155">IF(E2440&gt;E2435,"BULLISH",IF(E2440&lt;E2435,"BEARISH","NEUTRAL"))</f>
        <v>BEARISH</v>
      </c>
      <c r="G2440" s="5" t="str">
        <f t="shared" si="154"/>
        <v>NEUTRAL</v>
      </c>
      <c r="H2440" s="5" t="str">
        <f t="shared" si="153"/>
        <v>CONFIRMED BEARISH</v>
      </c>
    </row>
    <row r="2441" spans="1:8" ht="13.5" x14ac:dyDescent="0.25">
      <c r="A2441" s="3">
        <f>TITRES_STAT!B2444</f>
        <v>45559</v>
      </c>
      <c r="B2441" s="5">
        <f>TITRES_STAT!C2444</f>
        <v>13.7</v>
      </c>
      <c r="C2441" s="5">
        <f>TITRES_STAT!D2444</f>
        <v>13.164999999999999</v>
      </c>
      <c r="D2441" s="5">
        <f>TITRES_STAT!E2444</f>
        <v>13.689</v>
      </c>
      <c r="E2441" s="2">
        <f t="shared" si="152"/>
        <v>-2020.7179999999985</v>
      </c>
      <c r="F2441" s="5" t="str">
        <f t="shared" si="155"/>
        <v>BULLISH</v>
      </c>
      <c r="G2441" s="5" t="str">
        <f t="shared" si="154"/>
        <v>NEUTRAL</v>
      </c>
      <c r="H2441" s="5" t="str">
        <f t="shared" si="153"/>
        <v>NEUTRAL</v>
      </c>
    </row>
    <row r="2442" spans="1:8" ht="13.5" x14ac:dyDescent="0.25">
      <c r="A2442" s="3">
        <f>TITRES_STAT!B2445</f>
        <v>45560</v>
      </c>
      <c r="B2442" s="5">
        <f>TITRES_STAT!C2445</f>
        <v>13.7</v>
      </c>
      <c r="C2442" s="5">
        <f>TITRES_STAT!D2445</f>
        <v>13.164999999999999</v>
      </c>
      <c r="D2442" s="5">
        <f>TITRES_STAT!E2445</f>
        <v>0</v>
      </c>
      <c r="E2442" s="2">
        <f t="shared" si="152"/>
        <v>-2020.7179999999985</v>
      </c>
      <c r="F2442" s="5" t="str">
        <f t="shared" si="155"/>
        <v>BULLISH</v>
      </c>
      <c r="G2442" s="5" t="str">
        <f t="shared" si="154"/>
        <v>NEUTRAL</v>
      </c>
      <c r="H2442" s="5" t="str">
        <f t="shared" si="153"/>
        <v>NEUTRAL</v>
      </c>
    </row>
    <row r="2443" spans="1:8" ht="13.5" x14ac:dyDescent="0.25">
      <c r="A2443" s="3">
        <f>TITRES_STAT!B2446</f>
        <v>45561</v>
      </c>
      <c r="B2443" s="5">
        <f>TITRES_STAT!C2446</f>
        <v>13.77</v>
      </c>
      <c r="C2443" s="5">
        <f>TITRES_STAT!D2446</f>
        <v>13.233000000000001</v>
      </c>
      <c r="D2443" s="5">
        <f>TITRES_STAT!E2446</f>
        <v>13.478999999999999</v>
      </c>
      <c r="E2443" s="2">
        <f t="shared" si="152"/>
        <v>-2007.2389999999984</v>
      </c>
      <c r="F2443" s="5" t="str">
        <f t="shared" si="155"/>
        <v>BULLISH</v>
      </c>
      <c r="G2443" s="5" t="str">
        <f t="shared" si="154"/>
        <v>NEUTRAL</v>
      </c>
      <c r="H2443" s="5" t="str">
        <f t="shared" si="153"/>
        <v>CONFIRMED BULLISH</v>
      </c>
    </row>
    <row r="2444" spans="1:8" ht="13.5" x14ac:dyDescent="0.25">
      <c r="A2444" s="3">
        <f>TITRES_STAT!B2447</f>
        <v>45562</v>
      </c>
      <c r="B2444" s="5">
        <f>TITRES_STAT!C2447</f>
        <v>13.77</v>
      </c>
      <c r="C2444" s="5">
        <f>TITRES_STAT!D2447</f>
        <v>13.233000000000001</v>
      </c>
      <c r="D2444" s="5">
        <f>TITRES_STAT!E2447</f>
        <v>13.85</v>
      </c>
      <c r="E2444" s="2">
        <f t="shared" si="152"/>
        <v>-2007.2389999999984</v>
      </c>
      <c r="F2444" s="5" t="str">
        <f t="shared" si="155"/>
        <v>BEARISH</v>
      </c>
      <c r="G2444" s="5" t="str">
        <f t="shared" si="154"/>
        <v>NEUTRAL</v>
      </c>
      <c r="H2444" s="5" t="str">
        <f t="shared" si="153"/>
        <v>BEARISH DIVERGENCE</v>
      </c>
    </row>
    <row r="2445" spans="1:8" ht="13.5" x14ac:dyDescent="0.25">
      <c r="A2445" s="3">
        <f>TITRES_STAT!B2448</f>
        <v>45565</v>
      </c>
      <c r="B2445" s="5">
        <f>TITRES_STAT!C2448</f>
        <v>13.8</v>
      </c>
      <c r="C2445" s="5">
        <f>TITRES_STAT!D2448</f>
        <v>13.260999999999999</v>
      </c>
      <c r="D2445" s="5">
        <f>TITRES_STAT!E2448</f>
        <v>13.663</v>
      </c>
      <c r="E2445" s="2">
        <f t="shared" si="152"/>
        <v>-1993.5759999999984</v>
      </c>
      <c r="F2445" s="5" t="str">
        <f t="shared" si="155"/>
        <v>BULLISH</v>
      </c>
      <c r="G2445" s="5" t="str">
        <f t="shared" si="154"/>
        <v>NEUTRAL</v>
      </c>
      <c r="H2445" s="5" t="str">
        <f t="shared" si="153"/>
        <v>CONFIRMED BULLISH</v>
      </c>
    </row>
    <row r="2446" spans="1:8" ht="13.5" x14ac:dyDescent="0.25">
      <c r="A2446" s="3">
        <f>TITRES_STAT!B2449</f>
        <v>45566</v>
      </c>
      <c r="B2446" s="5">
        <f>TITRES_STAT!C2449</f>
        <v>13.85</v>
      </c>
      <c r="C2446" s="5">
        <f>TITRES_STAT!D2449</f>
        <v>13.31</v>
      </c>
      <c r="D2446" s="5">
        <f>TITRES_STAT!E2449</f>
        <v>13.7</v>
      </c>
      <c r="E2446" s="2">
        <f t="shared" si="152"/>
        <v>-1979.8759999999984</v>
      </c>
      <c r="F2446" s="5" t="str">
        <f t="shared" si="155"/>
        <v>BULLISH</v>
      </c>
      <c r="G2446" s="5" t="str">
        <f t="shared" si="154"/>
        <v>WEAK</v>
      </c>
      <c r="H2446" s="5" t="str">
        <f t="shared" si="153"/>
        <v>CONFIRMED BULLISH</v>
      </c>
    </row>
    <row r="2447" spans="1:8" ht="13.5" x14ac:dyDescent="0.25">
      <c r="A2447" s="3">
        <f>TITRES_STAT!B2450</f>
        <v>45567</v>
      </c>
      <c r="B2447" s="5">
        <f>TITRES_STAT!C2450</f>
        <v>13.84</v>
      </c>
      <c r="C2447" s="5">
        <f>TITRES_STAT!D2450</f>
        <v>13.3</v>
      </c>
      <c r="D2447" s="5">
        <f>TITRES_STAT!E2450</f>
        <v>13.657999999999999</v>
      </c>
      <c r="E2447" s="2">
        <f t="shared" si="152"/>
        <v>-1993.5339999999983</v>
      </c>
      <c r="F2447" s="5" t="str">
        <f t="shared" si="155"/>
        <v>BULLISH</v>
      </c>
      <c r="G2447" s="5" t="str">
        <f t="shared" si="154"/>
        <v>NEUTRAL</v>
      </c>
      <c r="H2447" s="5" t="str">
        <f t="shared" si="153"/>
        <v>CONFIRMED BULLISH</v>
      </c>
    </row>
    <row r="2448" spans="1:8" ht="13.5" x14ac:dyDescent="0.25">
      <c r="A2448" s="3">
        <f>TITRES_STAT!B2451</f>
        <v>45568</v>
      </c>
      <c r="B2448" s="5">
        <f>TITRES_STAT!C2451</f>
        <v>13.82</v>
      </c>
      <c r="C2448" s="5">
        <f>TITRES_STAT!D2451</f>
        <v>13.281000000000001</v>
      </c>
      <c r="D2448" s="5">
        <f>TITRES_STAT!E2451</f>
        <v>13.707000000000001</v>
      </c>
      <c r="E2448" s="2">
        <f t="shared" si="152"/>
        <v>-2007.2409999999984</v>
      </c>
      <c r="F2448" s="5" t="str">
        <f t="shared" si="155"/>
        <v>BEARISH</v>
      </c>
      <c r="G2448" s="5" t="str">
        <f t="shared" si="154"/>
        <v>NEUTRAL</v>
      </c>
      <c r="H2448" s="5" t="str">
        <f t="shared" si="153"/>
        <v>BEARISH DIVERGENCE</v>
      </c>
    </row>
    <row r="2449" spans="1:8" ht="13.5" x14ac:dyDescent="0.25">
      <c r="A2449" s="3">
        <f>TITRES_STAT!B2452</f>
        <v>45569</v>
      </c>
      <c r="B2449" s="5">
        <f>TITRES_STAT!C2452</f>
        <v>13.75</v>
      </c>
      <c r="C2449" s="5">
        <f>TITRES_STAT!D2452</f>
        <v>13.212999999999999</v>
      </c>
      <c r="D2449" s="5">
        <f>TITRES_STAT!E2452</f>
        <v>13.696</v>
      </c>
      <c r="E2449" s="2">
        <f t="shared" si="152"/>
        <v>-2020.9369999999983</v>
      </c>
      <c r="F2449" s="5" t="str">
        <f t="shared" si="155"/>
        <v>BEARISH</v>
      </c>
      <c r="G2449" s="5" t="str">
        <f t="shared" si="154"/>
        <v>NEUTRAL</v>
      </c>
      <c r="H2449" s="5" t="str">
        <f t="shared" si="153"/>
        <v>CONFIRMED BEARISH</v>
      </c>
    </row>
    <row r="2450" spans="1:8" ht="13.5" x14ac:dyDescent="0.25">
      <c r="A2450" s="3">
        <f>TITRES_STAT!B2453</f>
        <v>45572</v>
      </c>
      <c r="B2450" s="5">
        <f>TITRES_STAT!C2453</f>
        <v>13.7</v>
      </c>
      <c r="C2450" s="5">
        <f>TITRES_STAT!D2453</f>
        <v>13.164999999999999</v>
      </c>
      <c r="D2450" s="5">
        <f>TITRES_STAT!E2453</f>
        <v>13.7</v>
      </c>
      <c r="E2450" s="2">
        <f t="shared" si="152"/>
        <v>-2034.6369999999984</v>
      </c>
      <c r="F2450" s="5" t="str">
        <f t="shared" si="155"/>
        <v>BEARISH</v>
      </c>
      <c r="G2450" s="5" t="str">
        <f t="shared" si="154"/>
        <v>STRONG</v>
      </c>
      <c r="H2450" s="5" t="str">
        <f t="shared" si="153"/>
        <v>CONFIRMED BEARISH</v>
      </c>
    </row>
    <row r="2451" spans="1:8" ht="13.5" x14ac:dyDescent="0.25">
      <c r="A2451" s="3">
        <f>TITRES_STAT!B2454</f>
        <v>45573</v>
      </c>
      <c r="B2451" s="5">
        <f>TITRES_STAT!C2454</f>
        <v>13.7</v>
      </c>
      <c r="C2451" s="5">
        <f>TITRES_STAT!D2454</f>
        <v>13.164999999999999</v>
      </c>
      <c r="D2451" s="5">
        <f>TITRES_STAT!E2454</f>
        <v>13.433999999999999</v>
      </c>
      <c r="E2451" s="2">
        <f t="shared" si="152"/>
        <v>-2034.6369999999984</v>
      </c>
      <c r="F2451" s="5" t="str">
        <f t="shared" si="155"/>
        <v>BEARISH</v>
      </c>
      <c r="G2451" s="5" t="str">
        <f t="shared" si="154"/>
        <v>STRONG</v>
      </c>
      <c r="H2451" s="5" t="str">
        <f t="shared" si="153"/>
        <v>CONFIRMED BEARISH</v>
      </c>
    </row>
    <row r="2452" spans="1:8" ht="13.5" x14ac:dyDescent="0.25">
      <c r="A2452" s="3">
        <f>TITRES_STAT!B2455</f>
        <v>45574</v>
      </c>
      <c r="B2452" s="5">
        <f>TITRES_STAT!C2455</f>
        <v>13.7</v>
      </c>
      <c r="C2452" s="5">
        <f>TITRES_STAT!D2455</f>
        <v>13.164999999999999</v>
      </c>
      <c r="D2452" s="5">
        <f>TITRES_STAT!E2455</f>
        <v>13.285</v>
      </c>
      <c r="E2452" s="2">
        <f t="shared" si="152"/>
        <v>-2034.6369999999984</v>
      </c>
      <c r="F2452" s="5" t="str">
        <f t="shared" si="155"/>
        <v>BEARISH</v>
      </c>
      <c r="G2452" s="5" t="str">
        <f t="shared" si="154"/>
        <v>STRONG</v>
      </c>
      <c r="H2452" s="5" t="str">
        <f t="shared" si="153"/>
        <v>CONFIRMED BEARISH</v>
      </c>
    </row>
    <row r="2453" spans="1:8" ht="13.5" x14ac:dyDescent="0.25">
      <c r="A2453" s="3">
        <f>TITRES_STAT!B2456</f>
        <v>45575</v>
      </c>
      <c r="B2453" s="5">
        <f>TITRES_STAT!C2456</f>
        <v>13.43</v>
      </c>
      <c r="C2453" s="5">
        <f>TITRES_STAT!D2456</f>
        <v>12.906000000000001</v>
      </c>
      <c r="D2453" s="5">
        <f>TITRES_STAT!E2456</f>
        <v>13.004</v>
      </c>
      <c r="E2453" s="2">
        <f t="shared" si="152"/>
        <v>-2047.6409999999983</v>
      </c>
      <c r="F2453" s="5" t="str">
        <f t="shared" si="155"/>
        <v>BEARISH</v>
      </c>
      <c r="G2453" s="5" t="str">
        <f t="shared" si="154"/>
        <v>STRONG</v>
      </c>
      <c r="H2453" s="5" t="str">
        <f t="shared" si="153"/>
        <v>CONFIRMED BEARISH</v>
      </c>
    </row>
    <row r="2454" spans="1:8" ht="13.5" x14ac:dyDescent="0.25">
      <c r="A2454" s="3">
        <f>TITRES_STAT!B2457</f>
        <v>45576</v>
      </c>
      <c r="B2454" s="5">
        <f>TITRES_STAT!C2457</f>
        <v>13.17</v>
      </c>
      <c r="C2454" s="5">
        <f>TITRES_STAT!D2457</f>
        <v>12.656000000000001</v>
      </c>
      <c r="D2454" s="5">
        <f>TITRES_STAT!E2457</f>
        <v>12.37</v>
      </c>
      <c r="E2454" s="2">
        <f t="shared" si="152"/>
        <v>-2060.0109999999981</v>
      </c>
      <c r="F2454" s="5" t="str">
        <f t="shared" si="155"/>
        <v>BEARISH</v>
      </c>
      <c r="G2454" s="5" t="str">
        <f t="shared" si="154"/>
        <v>NEUTRAL</v>
      </c>
      <c r="H2454" s="5" t="str">
        <f t="shared" si="153"/>
        <v>CONFIRMED BEARISH</v>
      </c>
    </row>
    <row r="2455" spans="1:8" ht="13.5" x14ac:dyDescent="0.25">
      <c r="A2455" s="3">
        <f>TITRES_STAT!B2458</f>
        <v>45579</v>
      </c>
      <c r="B2455" s="5">
        <f>TITRES_STAT!C2458</f>
        <v>13</v>
      </c>
      <c r="C2455" s="5">
        <f>TITRES_STAT!D2458</f>
        <v>12.493</v>
      </c>
      <c r="D2455" s="5">
        <f>TITRES_STAT!E2458</f>
        <v>12.930999999999999</v>
      </c>
      <c r="E2455" s="2">
        <f t="shared" si="152"/>
        <v>-2072.9419999999982</v>
      </c>
      <c r="F2455" s="5" t="str">
        <f t="shared" si="155"/>
        <v>BEARISH</v>
      </c>
      <c r="G2455" s="5" t="str">
        <f t="shared" si="154"/>
        <v>NEUTRAL</v>
      </c>
      <c r="H2455" s="5" t="str">
        <f t="shared" si="153"/>
        <v>CONFIRMED BEARISH</v>
      </c>
    </row>
    <row r="2456" spans="1:8" ht="13.5" x14ac:dyDescent="0.25">
      <c r="A2456" s="3">
        <f>TITRES_STAT!B2459</f>
        <v>45581</v>
      </c>
      <c r="B2456" s="5">
        <f>TITRES_STAT!C2459</f>
        <v>12.44</v>
      </c>
      <c r="C2456" s="5">
        <f>TITRES_STAT!D2459</f>
        <v>11.955</v>
      </c>
      <c r="D2456" s="5">
        <f>TITRES_STAT!E2459</f>
        <v>12.897</v>
      </c>
      <c r="E2456" s="2">
        <f t="shared" si="152"/>
        <v>-2085.8389999999981</v>
      </c>
      <c r="F2456" s="5" t="str">
        <f t="shared" si="155"/>
        <v>BEARISH</v>
      </c>
      <c r="G2456" s="5" t="str">
        <f t="shared" si="154"/>
        <v>STRONG</v>
      </c>
      <c r="H2456" s="5" t="str">
        <f t="shared" si="153"/>
        <v>CONFIRMED BEARISH</v>
      </c>
    </row>
    <row r="2457" spans="1:8" ht="13.5" x14ac:dyDescent="0.25">
      <c r="A2457" s="3">
        <f>TITRES_STAT!B2460</f>
        <v>45582</v>
      </c>
      <c r="B2457" s="5">
        <f>TITRES_STAT!C2460</f>
        <v>12.9</v>
      </c>
      <c r="C2457" s="5">
        <f>TITRES_STAT!D2460</f>
        <v>12.397</v>
      </c>
      <c r="D2457" s="5">
        <f>TITRES_STAT!E2460</f>
        <v>0</v>
      </c>
      <c r="E2457" s="2">
        <f t="shared" si="152"/>
        <v>-2085.8389999999981</v>
      </c>
      <c r="F2457" s="5" t="str">
        <f t="shared" si="155"/>
        <v>BEARISH</v>
      </c>
      <c r="G2457" s="5" t="str">
        <f t="shared" si="154"/>
        <v>STRONG</v>
      </c>
      <c r="H2457" s="5" t="str">
        <f t="shared" si="153"/>
        <v>CONFIRMED BEARISH</v>
      </c>
    </row>
    <row r="2458" spans="1:8" ht="13.5" x14ac:dyDescent="0.25">
      <c r="A2458" s="3">
        <f>TITRES_STAT!B2461</f>
        <v>45583</v>
      </c>
      <c r="B2458" s="5">
        <f>TITRES_STAT!C2461</f>
        <v>12.9</v>
      </c>
      <c r="C2458" s="5">
        <f>TITRES_STAT!D2461</f>
        <v>12.397</v>
      </c>
      <c r="D2458" s="5">
        <f>TITRES_STAT!E2461</f>
        <v>0</v>
      </c>
      <c r="E2458" s="2">
        <f t="shared" si="152"/>
        <v>-2085.8389999999981</v>
      </c>
      <c r="F2458" s="5" t="str">
        <f t="shared" si="155"/>
        <v>BEARISH</v>
      </c>
      <c r="G2458" s="5" t="str">
        <f t="shared" si="154"/>
        <v>NEUTRAL</v>
      </c>
      <c r="H2458" s="5" t="str">
        <f t="shared" si="153"/>
        <v>CONFIRMED BEARISH</v>
      </c>
    </row>
    <row r="2459" spans="1:8" ht="13.5" x14ac:dyDescent="0.25">
      <c r="A2459" s="3">
        <f>TITRES_STAT!B2462</f>
        <v>45586</v>
      </c>
      <c r="B2459" s="5">
        <f>TITRES_STAT!C2462</f>
        <v>12.88</v>
      </c>
      <c r="C2459" s="5">
        <f>TITRES_STAT!D2462</f>
        <v>12.377000000000001</v>
      </c>
      <c r="D2459" s="5">
        <f>TITRES_STAT!E2462</f>
        <v>0</v>
      </c>
      <c r="E2459" s="2">
        <f t="shared" si="152"/>
        <v>-2085.8389999999981</v>
      </c>
      <c r="F2459" s="5" t="str">
        <f t="shared" si="155"/>
        <v>BEARISH</v>
      </c>
      <c r="G2459" s="5" t="str">
        <f t="shared" si="154"/>
        <v>NEUTRAL</v>
      </c>
      <c r="H2459" s="5" t="str">
        <f t="shared" si="153"/>
        <v>CONFIRMED BEARISH</v>
      </c>
    </row>
    <row r="2460" spans="1:8" ht="13.5" x14ac:dyDescent="0.25">
      <c r="A2460" s="3">
        <f>TITRES_STAT!B2463</f>
        <v>45587</v>
      </c>
      <c r="B2460" s="5">
        <f>TITRES_STAT!C2463</f>
        <v>12.8</v>
      </c>
      <c r="C2460" s="5">
        <f>TITRES_STAT!D2463</f>
        <v>12.3</v>
      </c>
      <c r="D2460" s="5">
        <f>TITRES_STAT!E2463</f>
        <v>0</v>
      </c>
      <c r="E2460" s="2">
        <f t="shared" si="152"/>
        <v>-2085.8389999999981</v>
      </c>
      <c r="F2460" s="5" t="str">
        <f t="shared" si="155"/>
        <v>BEARISH</v>
      </c>
      <c r="G2460" s="5" t="str">
        <f t="shared" si="154"/>
        <v>NEUTRAL</v>
      </c>
      <c r="H2460" s="5" t="str">
        <f t="shared" si="153"/>
        <v>CONFIRMED BEARISH</v>
      </c>
    </row>
    <row r="2461" spans="1:8" ht="13.5" x14ac:dyDescent="0.25">
      <c r="A2461" s="3">
        <f>TITRES_STAT!B2464</f>
        <v>45588</v>
      </c>
      <c r="B2461" s="5">
        <f>TITRES_STAT!C2464</f>
        <v>12.7</v>
      </c>
      <c r="C2461" s="5">
        <f>TITRES_STAT!D2464</f>
        <v>12.204000000000001</v>
      </c>
      <c r="D2461" s="5">
        <f>TITRES_STAT!E2464</f>
        <v>0</v>
      </c>
      <c r="E2461" s="2">
        <f t="shared" si="152"/>
        <v>-2085.8389999999981</v>
      </c>
      <c r="F2461" s="5" t="str">
        <f t="shared" si="155"/>
        <v>NEUTRAL</v>
      </c>
      <c r="G2461" s="5" t="str">
        <f t="shared" si="154"/>
        <v>NEUTRAL</v>
      </c>
      <c r="H2461" s="5" t="str">
        <f t="shared" si="153"/>
        <v>NEUTRAL</v>
      </c>
    </row>
    <row r="2462" spans="1:8" ht="13.5" x14ac:dyDescent="0.25">
      <c r="A2462" s="3">
        <f>TITRES_STAT!B2465</f>
        <v>45589</v>
      </c>
      <c r="B2462" s="5">
        <f>TITRES_STAT!C2465</f>
        <v>12.68</v>
      </c>
      <c r="C2462" s="5">
        <f>TITRES_STAT!D2465</f>
        <v>12.185</v>
      </c>
      <c r="D2462" s="5">
        <f>TITRES_STAT!E2465</f>
        <v>0</v>
      </c>
      <c r="E2462" s="2">
        <f t="shared" si="152"/>
        <v>-2085.8389999999981</v>
      </c>
      <c r="F2462" s="5" t="str">
        <f t="shared" si="155"/>
        <v>NEUTRAL</v>
      </c>
      <c r="G2462" s="5" t="str">
        <f t="shared" si="154"/>
        <v>NEUTRAL</v>
      </c>
      <c r="H2462" s="5" t="str">
        <f t="shared" si="153"/>
        <v>NEUTRAL</v>
      </c>
    </row>
    <row r="2463" spans="1:8" ht="13.5" x14ac:dyDescent="0.25">
      <c r="A2463" s="3">
        <f>TITRES_STAT!B2466</f>
        <v>45590</v>
      </c>
      <c r="B2463" s="5">
        <f>TITRES_STAT!C2466</f>
        <v>12.66</v>
      </c>
      <c r="C2463" s="5">
        <f>TITRES_STAT!D2466</f>
        <v>12.166</v>
      </c>
      <c r="D2463" s="5">
        <f>TITRES_STAT!E2466</f>
        <v>0</v>
      </c>
      <c r="E2463" s="2">
        <f t="shared" si="152"/>
        <v>-2085.8389999999981</v>
      </c>
      <c r="F2463" s="5" t="str">
        <f t="shared" si="155"/>
        <v>NEUTRAL</v>
      </c>
      <c r="G2463" s="5" t="str">
        <f t="shared" si="154"/>
        <v>NEUTRAL</v>
      </c>
      <c r="H2463" s="5" t="str">
        <f t="shared" si="153"/>
        <v>NEUTRAL</v>
      </c>
    </row>
    <row r="2464" spans="1:8" ht="13.5" x14ac:dyDescent="0.25">
      <c r="A2464" s="3">
        <f>TITRES_STAT!B2467</f>
        <v>45593</v>
      </c>
      <c r="B2464" s="5">
        <f>TITRES_STAT!C2467</f>
        <v>12.41</v>
      </c>
      <c r="C2464" s="5">
        <f>TITRES_STAT!D2467</f>
        <v>11.926</v>
      </c>
      <c r="D2464" s="5">
        <f>TITRES_STAT!E2467</f>
        <v>0</v>
      </c>
      <c r="E2464" s="2">
        <f t="shared" si="152"/>
        <v>-2085.8389999999981</v>
      </c>
      <c r="F2464" s="5" t="str">
        <f t="shared" si="155"/>
        <v>NEUTRAL</v>
      </c>
      <c r="G2464" s="5" t="str">
        <f t="shared" si="154"/>
        <v>NEUTRAL</v>
      </c>
      <c r="H2464" s="5" t="str">
        <f t="shared" si="153"/>
        <v>NEUTRAL</v>
      </c>
    </row>
    <row r="2465" spans="1:8" ht="13.5" x14ac:dyDescent="0.25">
      <c r="A2465" s="3">
        <f>TITRES_STAT!B2468</f>
        <v>45594</v>
      </c>
      <c r="B2465" s="5">
        <f>TITRES_STAT!C2468</f>
        <v>12.4</v>
      </c>
      <c r="C2465" s="5">
        <f>TITRES_STAT!D2468</f>
        <v>11.916</v>
      </c>
      <c r="D2465" s="5">
        <f>TITRES_STAT!E2468</f>
        <v>0</v>
      </c>
      <c r="E2465" s="2">
        <f t="shared" si="152"/>
        <v>-2085.8389999999981</v>
      </c>
      <c r="F2465" s="5" t="str">
        <f t="shared" si="155"/>
        <v>NEUTRAL</v>
      </c>
      <c r="G2465" s="5" t="str">
        <f t="shared" si="154"/>
        <v>NEUTRAL</v>
      </c>
      <c r="H2465" s="5" t="str">
        <f t="shared" si="153"/>
        <v>NEUTRAL</v>
      </c>
    </row>
    <row r="2466" spans="1:8" ht="13.5" x14ac:dyDescent="0.25">
      <c r="A2466" s="3">
        <f>TITRES_STAT!B2469</f>
        <v>45595</v>
      </c>
      <c r="B2466" s="5">
        <f>TITRES_STAT!C2469</f>
        <v>12.39</v>
      </c>
      <c r="C2466" s="5">
        <f>TITRES_STAT!D2469</f>
        <v>11.906000000000001</v>
      </c>
      <c r="D2466" s="5">
        <f>TITRES_STAT!E2469</f>
        <v>0</v>
      </c>
      <c r="E2466" s="2">
        <f t="shared" si="152"/>
        <v>-2085.8389999999981</v>
      </c>
      <c r="F2466" s="5" t="str">
        <f t="shared" si="155"/>
        <v>NEUTRAL</v>
      </c>
      <c r="G2466" s="5" t="str">
        <f t="shared" si="154"/>
        <v>NEUTRAL</v>
      </c>
      <c r="H2466" s="5" t="str">
        <f t="shared" si="153"/>
        <v>NEUTRAL</v>
      </c>
    </row>
    <row r="2467" spans="1:8" ht="13.5" x14ac:dyDescent="0.25">
      <c r="A2467" s="3">
        <f>TITRES_STAT!B2470</f>
        <v>45596</v>
      </c>
      <c r="B2467" s="5">
        <f>TITRES_STAT!C2470</f>
        <v>12.59</v>
      </c>
      <c r="C2467" s="5">
        <f>TITRES_STAT!D2470</f>
        <v>12.099</v>
      </c>
      <c r="D2467" s="5">
        <f>TITRES_STAT!E2470</f>
        <v>0</v>
      </c>
      <c r="E2467" s="2">
        <f t="shared" si="152"/>
        <v>-2085.8389999999981</v>
      </c>
      <c r="F2467" s="5" t="str">
        <f t="shared" si="155"/>
        <v>NEUTRAL</v>
      </c>
      <c r="G2467" s="5" t="str">
        <f t="shared" si="154"/>
        <v>NEUTRAL</v>
      </c>
      <c r="H2467" s="5" t="str">
        <f t="shared" si="153"/>
        <v>NEUTRAL</v>
      </c>
    </row>
    <row r="2468" spans="1:8" ht="13.5" x14ac:dyDescent="0.25">
      <c r="A2468" s="3">
        <f>TITRES_STAT!B2471</f>
        <v>45597</v>
      </c>
      <c r="B2468" s="5">
        <f>TITRES_STAT!C2471</f>
        <v>12.26</v>
      </c>
      <c r="C2468" s="5">
        <f>TITRES_STAT!D2471</f>
        <v>11.782</v>
      </c>
      <c r="D2468" s="5">
        <f>TITRES_STAT!E2471</f>
        <v>0</v>
      </c>
      <c r="E2468" s="2">
        <f t="shared" si="152"/>
        <v>-2085.8389999999981</v>
      </c>
      <c r="F2468" s="5" t="str">
        <f t="shared" si="155"/>
        <v>NEUTRAL</v>
      </c>
      <c r="G2468" s="5" t="str">
        <f t="shared" si="154"/>
        <v>NEUTRAL</v>
      </c>
      <c r="H2468" s="5" t="str">
        <f t="shared" si="153"/>
        <v>NEUTRAL</v>
      </c>
    </row>
    <row r="2469" spans="1:8" ht="13.5" x14ac:dyDescent="0.25">
      <c r="A2469" s="3">
        <f>TITRES_STAT!B2472</f>
        <v>45600</v>
      </c>
      <c r="B2469" s="5">
        <f>TITRES_STAT!C2472</f>
        <v>12.48</v>
      </c>
      <c r="C2469" s="5">
        <f>TITRES_STAT!D2472</f>
        <v>11.993</v>
      </c>
      <c r="D2469" s="5">
        <f>TITRES_STAT!E2472</f>
        <v>0</v>
      </c>
      <c r="E2469" s="2">
        <f t="shared" si="152"/>
        <v>-2085.8389999999981</v>
      </c>
      <c r="F2469" s="5" t="str">
        <f t="shared" si="155"/>
        <v>NEUTRAL</v>
      </c>
      <c r="G2469" s="5" t="str">
        <f t="shared" si="154"/>
        <v>NEUTRAL</v>
      </c>
      <c r="H2469" s="5" t="str">
        <f t="shared" si="153"/>
        <v>NEUTRAL</v>
      </c>
    </row>
    <row r="2470" spans="1:8" ht="13.5" x14ac:dyDescent="0.25">
      <c r="A2470" s="3">
        <f>TITRES_STAT!B2473</f>
        <v>45601</v>
      </c>
      <c r="B2470" s="5">
        <f>TITRES_STAT!C2473</f>
        <v>12.12</v>
      </c>
      <c r="C2470" s="5">
        <f>TITRES_STAT!D2473</f>
        <v>11.647</v>
      </c>
      <c r="D2470" s="5">
        <f>TITRES_STAT!E2473</f>
        <v>0</v>
      </c>
      <c r="E2470" s="2">
        <f t="shared" si="152"/>
        <v>-2085.8389999999981</v>
      </c>
      <c r="F2470" s="5" t="str">
        <f t="shared" si="155"/>
        <v>NEUTRAL</v>
      </c>
      <c r="G2470" s="5" t="str">
        <f t="shared" si="154"/>
        <v>NEUTRAL</v>
      </c>
      <c r="H2470" s="5" t="str">
        <f t="shared" si="153"/>
        <v>NEUTRAL</v>
      </c>
    </row>
    <row r="2471" spans="1:8" ht="13.5" x14ac:dyDescent="0.25">
      <c r="A2471" s="3">
        <f>TITRES_STAT!B2474</f>
        <v>45602</v>
      </c>
      <c r="B2471" s="5">
        <f>TITRES_STAT!C2474</f>
        <v>12.11</v>
      </c>
      <c r="C2471" s="5">
        <f>TITRES_STAT!D2474</f>
        <v>11.637</v>
      </c>
      <c r="D2471" s="5">
        <f>TITRES_STAT!E2474</f>
        <v>0</v>
      </c>
      <c r="E2471" s="2">
        <f t="shared" si="152"/>
        <v>-2085.8389999999981</v>
      </c>
      <c r="F2471" s="5" t="str">
        <f t="shared" si="155"/>
        <v>NEUTRAL</v>
      </c>
      <c r="G2471" s="5" t="str">
        <f t="shared" si="154"/>
        <v>NEUTRAL</v>
      </c>
      <c r="H2471" s="5" t="str">
        <f t="shared" si="153"/>
        <v>NEUTRAL</v>
      </c>
    </row>
    <row r="2472" spans="1:8" ht="13.5" x14ac:dyDescent="0.25">
      <c r="A2472" s="3">
        <f>TITRES_STAT!B2475</f>
        <v>45603</v>
      </c>
      <c r="B2472" s="5">
        <f>TITRES_STAT!C2475</f>
        <v>12.1</v>
      </c>
      <c r="C2472" s="5">
        <f>TITRES_STAT!D2475</f>
        <v>11.628</v>
      </c>
      <c r="D2472" s="5">
        <f>TITRES_STAT!E2475</f>
        <v>0</v>
      </c>
      <c r="E2472" s="2">
        <f t="shared" si="152"/>
        <v>-2085.8389999999981</v>
      </c>
      <c r="F2472" s="5" t="str">
        <f t="shared" si="155"/>
        <v>NEUTRAL</v>
      </c>
      <c r="G2472" s="5" t="str">
        <f t="shared" si="154"/>
        <v>NEUTRAL</v>
      </c>
      <c r="H2472" s="5" t="str">
        <f t="shared" si="153"/>
        <v>NEUTRAL</v>
      </c>
    </row>
    <row r="2473" spans="1:8" ht="13.5" x14ac:dyDescent="0.25">
      <c r="A2473" s="3">
        <f>TITRES_STAT!B2476</f>
        <v>45604</v>
      </c>
      <c r="B2473" s="5">
        <f>TITRES_STAT!C2476</f>
        <v>12.08</v>
      </c>
      <c r="C2473" s="5">
        <f>TITRES_STAT!D2476</f>
        <v>11.609</v>
      </c>
      <c r="D2473" s="5">
        <f>TITRES_STAT!E2476</f>
        <v>0</v>
      </c>
      <c r="E2473" s="2">
        <f t="shared" si="152"/>
        <v>-2085.8389999999981</v>
      </c>
      <c r="F2473" s="5" t="str">
        <f t="shared" si="155"/>
        <v>NEUTRAL</v>
      </c>
      <c r="G2473" s="5" t="str">
        <f t="shared" si="154"/>
        <v>NEUTRAL</v>
      </c>
      <c r="H2473" s="5" t="str">
        <f t="shared" si="153"/>
        <v>NEUTRAL</v>
      </c>
    </row>
    <row r="2474" spans="1:8" ht="13.5" x14ac:dyDescent="0.25">
      <c r="A2474" s="3">
        <f>TITRES_STAT!B2477</f>
        <v>45607</v>
      </c>
      <c r="B2474" s="5">
        <f>TITRES_STAT!C2477</f>
        <v>12.01</v>
      </c>
      <c r="C2474" s="5">
        <f>TITRES_STAT!D2477</f>
        <v>11.541</v>
      </c>
      <c r="D2474" s="5">
        <f>TITRES_STAT!E2477</f>
        <v>0</v>
      </c>
      <c r="E2474" s="2">
        <f t="shared" si="152"/>
        <v>-2085.8389999999981</v>
      </c>
      <c r="F2474" s="5" t="str">
        <f t="shared" si="155"/>
        <v>NEUTRAL</v>
      </c>
      <c r="G2474" s="5" t="str">
        <f t="shared" si="154"/>
        <v>NEUTRAL</v>
      </c>
      <c r="H2474" s="5" t="str">
        <f t="shared" si="153"/>
        <v>NEUTRAL</v>
      </c>
    </row>
    <row r="2475" spans="1:8" ht="13.5" x14ac:dyDescent="0.25">
      <c r="A2475" s="3">
        <f>TITRES_STAT!B2478</f>
        <v>45608</v>
      </c>
      <c r="B2475" s="5">
        <f>TITRES_STAT!C2478</f>
        <v>12.1</v>
      </c>
      <c r="C2475" s="5">
        <f>TITRES_STAT!D2478</f>
        <v>11.628</v>
      </c>
      <c r="D2475" s="5">
        <f>TITRES_STAT!E2478</f>
        <v>0</v>
      </c>
      <c r="E2475" s="2">
        <f t="shared" si="152"/>
        <v>-2085.8389999999981</v>
      </c>
      <c r="F2475" s="5" t="str">
        <f t="shared" si="155"/>
        <v>NEUTRAL</v>
      </c>
      <c r="G2475" s="5" t="str">
        <f t="shared" si="154"/>
        <v>NEUTRAL</v>
      </c>
      <c r="H2475" s="5" t="str">
        <f t="shared" si="153"/>
        <v>NEUTRAL</v>
      </c>
    </row>
    <row r="2476" spans="1:8" ht="13.5" x14ac:dyDescent="0.25">
      <c r="A2476" s="3">
        <f>TITRES_STAT!B2479</f>
        <v>45609</v>
      </c>
      <c r="B2476" s="5">
        <f>TITRES_STAT!C2479</f>
        <v>12.1</v>
      </c>
      <c r="C2476" s="5">
        <f>TITRES_STAT!D2479</f>
        <v>11.628</v>
      </c>
      <c r="D2476" s="5">
        <f>TITRES_STAT!E2479</f>
        <v>0</v>
      </c>
      <c r="E2476" s="2">
        <f t="shared" si="152"/>
        <v>-2085.8389999999981</v>
      </c>
      <c r="F2476" s="5" t="str">
        <f t="shared" si="155"/>
        <v>NEUTRAL</v>
      </c>
      <c r="G2476" s="5" t="str">
        <f t="shared" si="154"/>
        <v>NEUTRAL</v>
      </c>
      <c r="H2476" s="5" t="str">
        <f t="shared" si="153"/>
        <v>NEUTRAL</v>
      </c>
    </row>
    <row r="2477" spans="1:8" ht="13.5" x14ac:dyDescent="0.25">
      <c r="A2477" s="3">
        <f>TITRES_STAT!B2480</f>
        <v>45610</v>
      </c>
      <c r="B2477" s="5">
        <f>TITRES_STAT!C2480</f>
        <v>12.1</v>
      </c>
      <c r="C2477" s="5">
        <f>TITRES_STAT!D2480</f>
        <v>11.628</v>
      </c>
      <c r="D2477" s="5">
        <f>TITRES_STAT!E2480</f>
        <v>0</v>
      </c>
      <c r="E2477" s="2">
        <f t="shared" si="152"/>
        <v>-2085.8389999999981</v>
      </c>
      <c r="F2477" s="5" t="str">
        <f t="shared" si="155"/>
        <v>NEUTRAL</v>
      </c>
      <c r="G2477" s="5" t="str">
        <f t="shared" si="154"/>
        <v>NEUTRAL</v>
      </c>
      <c r="H2477" s="5" t="str">
        <f t="shared" si="153"/>
        <v>NEUTRAL</v>
      </c>
    </row>
    <row r="2478" spans="1:8" ht="13.5" x14ac:dyDescent="0.25">
      <c r="A2478" s="3">
        <f>TITRES_STAT!B2481</f>
        <v>45611</v>
      </c>
      <c r="B2478" s="5">
        <f>TITRES_STAT!C2481</f>
        <v>12</v>
      </c>
      <c r="C2478" s="5">
        <f>TITRES_STAT!D2481</f>
        <v>11.532</v>
      </c>
      <c r="D2478" s="5">
        <f>TITRES_STAT!E2481</f>
        <v>0</v>
      </c>
      <c r="E2478" s="2">
        <f t="shared" si="152"/>
        <v>-2085.8389999999981</v>
      </c>
      <c r="F2478" s="5" t="str">
        <f t="shared" si="155"/>
        <v>NEUTRAL</v>
      </c>
      <c r="G2478" s="5" t="str">
        <f t="shared" si="154"/>
        <v>NEUTRAL</v>
      </c>
      <c r="H2478" s="5" t="str">
        <f t="shared" si="153"/>
        <v>NEUTRAL</v>
      </c>
    </row>
    <row r="2479" spans="1:8" ht="13.5" x14ac:dyDescent="0.25">
      <c r="A2479" s="3">
        <f>TITRES_STAT!B2482</f>
        <v>45614</v>
      </c>
      <c r="B2479" s="5">
        <f>TITRES_STAT!C2482</f>
        <v>12</v>
      </c>
      <c r="C2479" s="5">
        <f>TITRES_STAT!D2482</f>
        <v>11.532</v>
      </c>
      <c r="D2479" s="5">
        <f>TITRES_STAT!E2482</f>
        <v>0</v>
      </c>
      <c r="E2479" s="2">
        <f t="shared" si="152"/>
        <v>-2085.8389999999981</v>
      </c>
      <c r="F2479" s="5" t="str">
        <f t="shared" si="155"/>
        <v>NEUTRAL</v>
      </c>
      <c r="G2479" s="5" t="str">
        <f t="shared" si="154"/>
        <v>NEUTRAL</v>
      </c>
      <c r="H2479" s="5" t="str">
        <f t="shared" si="153"/>
        <v>NEUTRAL</v>
      </c>
    </row>
    <row r="2480" spans="1:8" ht="13.5" x14ac:dyDescent="0.25">
      <c r="A2480" s="3">
        <f>TITRES_STAT!B2483</f>
        <v>45615</v>
      </c>
      <c r="B2480" s="5">
        <f>TITRES_STAT!C2483</f>
        <v>12.1</v>
      </c>
      <c r="C2480" s="5">
        <f>TITRES_STAT!D2483</f>
        <v>11.628</v>
      </c>
      <c r="D2480" s="5">
        <f>TITRES_STAT!E2483</f>
        <v>0</v>
      </c>
      <c r="E2480" s="2">
        <f t="shared" si="152"/>
        <v>-2085.8389999999981</v>
      </c>
      <c r="F2480" s="5" t="str">
        <f t="shared" si="155"/>
        <v>NEUTRAL</v>
      </c>
      <c r="G2480" s="5" t="str">
        <f t="shared" si="154"/>
        <v>NEUTRAL</v>
      </c>
      <c r="H2480" s="5" t="str">
        <f t="shared" si="153"/>
        <v>NEUTRAL</v>
      </c>
    </row>
    <row r="2481" spans="1:8" ht="13.5" x14ac:dyDescent="0.25">
      <c r="A2481" s="3">
        <f>TITRES_STAT!B2484</f>
        <v>45616</v>
      </c>
      <c r="B2481" s="5">
        <f>TITRES_STAT!C2484</f>
        <v>12.12</v>
      </c>
      <c r="C2481" s="5">
        <f>TITRES_STAT!D2484</f>
        <v>11.647</v>
      </c>
      <c r="D2481" s="5">
        <f>TITRES_STAT!E2484</f>
        <v>0</v>
      </c>
      <c r="E2481" s="2">
        <f t="shared" si="152"/>
        <v>-2085.8389999999981</v>
      </c>
      <c r="F2481" s="5" t="str">
        <f t="shared" si="155"/>
        <v>NEUTRAL</v>
      </c>
      <c r="G2481" s="5" t="str">
        <f t="shared" si="154"/>
        <v>NEUTRAL</v>
      </c>
      <c r="H2481" s="5" t="str">
        <f t="shared" si="153"/>
        <v>NEUTRAL</v>
      </c>
    </row>
    <row r="2482" spans="1:8" ht="13.5" x14ac:dyDescent="0.25">
      <c r="A2482" s="3">
        <f>TITRES_STAT!B2485</f>
        <v>45617</v>
      </c>
      <c r="B2482" s="5">
        <f>TITRES_STAT!C2485</f>
        <v>12.68</v>
      </c>
      <c r="C2482" s="5">
        <f>TITRES_STAT!D2485</f>
        <v>12.185</v>
      </c>
      <c r="D2482" s="5">
        <f>TITRES_STAT!E2485</f>
        <v>0</v>
      </c>
      <c r="E2482" s="2">
        <f t="shared" si="152"/>
        <v>-2085.8389999999981</v>
      </c>
      <c r="F2482" s="5" t="str">
        <f t="shared" si="155"/>
        <v>NEUTRAL</v>
      </c>
      <c r="G2482" s="5" t="str">
        <f t="shared" si="154"/>
        <v>NEUTRAL</v>
      </c>
      <c r="H2482" s="5" t="str">
        <f t="shared" si="153"/>
        <v>NEUTRAL</v>
      </c>
    </row>
    <row r="2483" spans="1:8" ht="13.5" x14ac:dyDescent="0.25">
      <c r="A2483" s="3">
        <f>TITRES_STAT!B2486</f>
        <v>45618</v>
      </c>
      <c r="B2483" s="5">
        <f>TITRES_STAT!C2486</f>
        <v>12.5</v>
      </c>
      <c r="C2483" s="5">
        <f>TITRES_STAT!D2486</f>
        <v>12.012</v>
      </c>
      <c r="D2483" s="5">
        <f>TITRES_STAT!E2486</f>
        <v>0</v>
      </c>
      <c r="E2483" s="2">
        <f t="shared" si="152"/>
        <v>-2085.8389999999981</v>
      </c>
      <c r="F2483" s="5" t="str">
        <f t="shared" si="155"/>
        <v>NEUTRAL</v>
      </c>
      <c r="G2483" s="5" t="str">
        <f t="shared" si="154"/>
        <v>NEUTRAL</v>
      </c>
      <c r="H2483" s="5" t="str">
        <f t="shared" si="153"/>
        <v>NEUTRAL</v>
      </c>
    </row>
    <row r="2484" spans="1:8" ht="13.5" x14ac:dyDescent="0.25">
      <c r="A2484" s="3">
        <f>TITRES_STAT!B2487</f>
        <v>45621</v>
      </c>
      <c r="B2484" s="5">
        <f>TITRES_STAT!C2487</f>
        <v>12.27</v>
      </c>
      <c r="C2484" s="5">
        <f>TITRES_STAT!D2487</f>
        <v>11.791</v>
      </c>
      <c r="D2484" s="5">
        <f>TITRES_STAT!E2487</f>
        <v>0</v>
      </c>
      <c r="E2484" s="2">
        <f t="shared" si="152"/>
        <v>-2085.8389999999981</v>
      </c>
      <c r="F2484" s="5" t="str">
        <f t="shared" si="155"/>
        <v>NEUTRAL</v>
      </c>
      <c r="G2484" s="5" t="str">
        <f t="shared" si="154"/>
        <v>NEUTRAL</v>
      </c>
      <c r="H2484" s="5" t="str">
        <f t="shared" si="153"/>
        <v>NEUTRAL</v>
      </c>
    </row>
    <row r="2485" spans="1:8" ht="13.5" x14ac:dyDescent="0.25">
      <c r="A2485" s="3">
        <f>TITRES_STAT!B2488</f>
        <v>45622</v>
      </c>
      <c r="B2485" s="5">
        <f>TITRES_STAT!C2488</f>
        <v>12.12</v>
      </c>
      <c r="C2485" s="5">
        <f>TITRES_STAT!D2488</f>
        <v>11.647</v>
      </c>
      <c r="D2485" s="5">
        <f>TITRES_STAT!E2488</f>
        <v>0</v>
      </c>
      <c r="E2485" s="2">
        <f t="shared" si="152"/>
        <v>-2085.8389999999981</v>
      </c>
      <c r="F2485" s="5" t="str">
        <f t="shared" si="155"/>
        <v>NEUTRAL</v>
      </c>
      <c r="G2485" s="5" t="str">
        <f t="shared" si="154"/>
        <v>NEUTRAL</v>
      </c>
      <c r="H2485" s="5" t="str">
        <f t="shared" si="153"/>
        <v>NEUTRAL</v>
      </c>
    </row>
    <row r="2486" spans="1:8" ht="13.5" x14ac:dyDescent="0.25">
      <c r="A2486" s="3">
        <f>TITRES_STAT!B2489</f>
        <v>45623</v>
      </c>
      <c r="B2486" s="5">
        <f>TITRES_STAT!C2489</f>
        <v>12.12</v>
      </c>
      <c r="C2486" s="5">
        <f>TITRES_STAT!D2489</f>
        <v>11.647</v>
      </c>
      <c r="D2486" s="5">
        <f>TITRES_STAT!E2489</f>
        <v>0</v>
      </c>
      <c r="E2486" s="2">
        <f t="shared" si="152"/>
        <v>-2085.8389999999981</v>
      </c>
      <c r="F2486" s="5" t="str">
        <f t="shared" si="155"/>
        <v>NEUTRAL</v>
      </c>
      <c r="G2486" s="5" t="str">
        <f t="shared" si="154"/>
        <v>NEUTRAL</v>
      </c>
      <c r="H2486" s="5" t="str">
        <f t="shared" si="153"/>
        <v>NEUTRAL</v>
      </c>
    </row>
    <row r="2487" spans="1:8" ht="13.5" x14ac:dyDescent="0.25">
      <c r="A2487" s="3">
        <f>TITRES_STAT!B2490</f>
        <v>45624</v>
      </c>
      <c r="B2487" s="5">
        <f>TITRES_STAT!C2490</f>
        <v>12.48</v>
      </c>
      <c r="C2487" s="5">
        <f>TITRES_STAT!D2490</f>
        <v>11.993</v>
      </c>
      <c r="D2487" s="5">
        <f>TITRES_STAT!E2490</f>
        <v>0</v>
      </c>
      <c r="E2487" s="2">
        <f t="shared" si="152"/>
        <v>-2085.8389999999981</v>
      </c>
      <c r="F2487" s="5" t="str">
        <f t="shared" si="155"/>
        <v>NEUTRAL</v>
      </c>
      <c r="G2487" s="5" t="str">
        <f t="shared" si="154"/>
        <v>NEUTRAL</v>
      </c>
      <c r="H2487" s="5" t="str">
        <f t="shared" si="153"/>
        <v>NEUTRAL</v>
      </c>
    </row>
    <row r="2488" spans="1:8" ht="13.5" x14ac:dyDescent="0.25">
      <c r="A2488" s="3">
        <f>TITRES_STAT!B2491</f>
        <v>45625</v>
      </c>
      <c r="B2488" s="5">
        <f>TITRES_STAT!C2491</f>
        <v>12.4</v>
      </c>
      <c r="C2488" s="5">
        <f>TITRES_STAT!D2491</f>
        <v>11.916</v>
      </c>
      <c r="D2488" s="5">
        <f>TITRES_STAT!E2491</f>
        <v>0</v>
      </c>
      <c r="E2488" s="2">
        <f t="shared" si="152"/>
        <v>-2085.8389999999981</v>
      </c>
      <c r="F2488" s="5" t="str">
        <f t="shared" si="155"/>
        <v>NEUTRAL</v>
      </c>
      <c r="G2488" s="5" t="str">
        <f t="shared" si="154"/>
        <v>NEUTRAL</v>
      </c>
      <c r="H2488" s="5" t="str">
        <f t="shared" si="153"/>
        <v>NEUTRAL</v>
      </c>
    </row>
    <row r="2489" spans="1:8" ht="13.5" x14ac:dyDescent="0.25">
      <c r="A2489" s="3">
        <f>TITRES_STAT!B2492</f>
        <v>45628</v>
      </c>
      <c r="B2489" s="5">
        <f>TITRES_STAT!C2492</f>
        <v>12.4</v>
      </c>
      <c r="C2489" s="5">
        <f>TITRES_STAT!D2492</f>
        <v>11.916</v>
      </c>
      <c r="D2489" s="5">
        <f>TITRES_STAT!E2492</f>
        <v>0</v>
      </c>
      <c r="E2489" s="2">
        <f t="shared" si="152"/>
        <v>-2085.8389999999981</v>
      </c>
      <c r="F2489" s="5" t="str">
        <f t="shared" si="155"/>
        <v>NEUTRAL</v>
      </c>
      <c r="G2489" s="5" t="str">
        <f t="shared" si="154"/>
        <v>NEUTRAL</v>
      </c>
      <c r="H2489" s="5" t="str">
        <f t="shared" si="153"/>
        <v>NEUTRAL</v>
      </c>
    </row>
    <row r="2490" spans="1:8" ht="13.5" x14ac:dyDescent="0.25">
      <c r="A2490" s="3">
        <f>TITRES_STAT!B2493</f>
        <v>45629</v>
      </c>
      <c r="B2490" s="5">
        <f>TITRES_STAT!C2493</f>
        <v>12.39</v>
      </c>
      <c r="C2490" s="5">
        <f>TITRES_STAT!D2493</f>
        <v>11.906000000000001</v>
      </c>
      <c r="D2490" s="5">
        <f>TITRES_STAT!E2493</f>
        <v>0</v>
      </c>
      <c r="E2490" s="2">
        <f t="shared" si="152"/>
        <v>-2085.8389999999981</v>
      </c>
      <c r="F2490" s="5" t="str">
        <f t="shared" si="155"/>
        <v>NEUTRAL</v>
      </c>
      <c r="G2490" s="5" t="str">
        <f t="shared" si="154"/>
        <v>NEUTRAL</v>
      </c>
      <c r="H2490" s="5" t="str">
        <f t="shared" si="153"/>
        <v>NEUTRAL</v>
      </c>
    </row>
    <row r="2491" spans="1:8" ht="13.5" x14ac:dyDescent="0.25">
      <c r="A2491" s="3">
        <f>TITRES_STAT!B2494</f>
        <v>45630</v>
      </c>
      <c r="B2491" s="5">
        <f>TITRES_STAT!C2494</f>
        <v>12.37</v>
      </c>
      <c r="C2491" s="5">
        <f>TITRES_STAT!D2494</f>
        <v>11.887</v>
      </c>
      <c r="D2491" s="5">
        <f>TITRES_STAT!E2494</f>
        <v>0</v>
      </c>
      <c r="E2491" s="2">
        <f t="shared" si="152"/>
        <v>-2085.8389999999981</v>
      </c>
      <c r="F2491" s="5" t="str">
        <f t="shared" si="155"/>
        <v>NEUTRAL</v>
      </c>
      <c r="G2491" s="5" t="str">
        <f t="shared" si="154"/>
        <v>NEUTRAL</v>
      </c>
      <c r="H2491" s="5" t="str">
        <f t="shared" si="153"/>
        <v>NEUTRAL</v>
      </c>
    </row>
    <row r="2492" spans="1:8" ht="13.5" x14ac:dyDescent="0.25">
      <c r="A2492" s="3">
        <f>TITRES_STAT!B2495</f>
        <v>45631</v>
      </c>
      <c r="B2492" s="5">
        <f>TITRES_STAT!C2495</f>
        <v>12.3</v>
      </c>
      <c r="C2492" s="5">
        <f>TITRES_STAT!D2495</f>
        <v>11.82</v>
      </c>
      <c r="D2492" s="5">
        <f>TITRES_STAT!E2495</f>
        <v>0</v>
      </c>
      <c r="E2492" s="2">
        <f t="shared" si="152"/>
        <v>-2085.8389999999981</v>
      </c>
      <c r="F2492" s="5" t="str">
        <f t="shared" si="155"/>
        <v>NEUTRAL</v>
      </c>
      <c r="G2492" s="5" t="str">
        <f t="shared" si="154"/>
        <v>NEUTRAL</v>
      </c>
      <c r="H2492" s="5" t="str">
        <f t="shared" si="153"/>
        <v>NEUTRAL</v>
      </c>
    </row>
    <row r="2493" spans="1:8" ht="13.5" x14ac:dyDescent="0.25">
      <c r="A2493" s="3">
        <f>TITRES_STAT!B2496</f>
        <v>45632</v>
      </c>
      <c r="B2493" s="5">
        <f>TITRES_STAT!C2496</f>
        <v>12.15</v>
      </c>
      <c r="C2493" s="5">
        <f>TITRES_STAT!D2496</f>
        <v>11.676</v>
      </c>
      <c r="D2493" s="5">
        <f>TITRES_STAT!E2496</f>
        <v>0</v>
      </c>
      <c r="E2493" s="2">
        <f t="shared" si="152"/>
        <v>-2085.8389999999981</v>
      </c>
      <c r="F2493" s="5" t="str">
        <f t="shared" si="155"/>
        <v>NEUTRAL</v>
      </c>
      <c r="G2493" s="5" t="str">
        <f t="shared" si="154"/>
        <v>NEUTRAL</v>
      </c>
      <c r="H2493" s="5" t="str">
        <f t="shared" si="153"/>
        <v>NEUTRAL</v>
      </c>
    </row>
    <row r="2494" spans="1:8" ht="13.5" x14ac:dyDescent="0.25">
      <c r="A2494" s="3">
        <f>TITRES_STAT!B2497</f>
        <v>45635</v>
      </c>
      <c r="B2494" s="5">
        <f>TITRES_STAT!C2497</f>
        <v>12.39</v>
      </c>
      <c r="C2494" s="5">
        <f>TITRES_STAT!D2497</f>
        <v>11.906000000000001</v>
      </c>
      <c r="D2494" s="5">
        <f>TITRES_STAT!E2497</f>
        <v>0</v>
      </c>
      <c r="E2494" s="2">
        <f t="shared" si="152"/>
        <v>-2085.8389999999981</v>
      </c>
      <c r="F2494" s="5" t="str">
        <f t="shared" si="155"/>
        <v>NEUTRAL</v>
      </c>
      <c r="G2494" s="5" t="str">
        <f t="shared" si="154"/>
        <v>NEUTRAL</v>
      </c>
      <c r="H2494" s="5" t="str">
        <f t="shared" si="153"/>
        <v>NEUTRAL</v>
      </c>
    </row>
    <row r="2495" spans="1:8" ht="13.5" x14ac:dyDescent="0.25">
      <c r="A2495" s="3">
        <f>TITRES_STAT!B2498</f>
        <v>45636</v>
      </c>
      <c r="B2495" s="5">
        <f>TITRES_STAT!C2498</f>
        <v>12.38</v>
      </c>
      <c r="C2495" s="5">
        <f>TITRES_STAT!D2498</f>
        <v>11.897</v>
      </c>
      <c r="D2495" s="5">
        <f>TITRES_STAT!E2498</f>
        <v>0</v>
      </c>
      <c r="E2495" s="2">
        <f t="shared" si="152"/>
        <v>-2085.8389999999981</v>
      </c>
      <c r="F2495" s="5" t="str">
        <f t="shared" si="155"/>
        <v>NEUTRAL</v>
      </c>
      <c r="G2495" s="5" t="str">
        <f t="shared" si="154"/>
        <v>NEUTRAL</v>
      </c>
      <c r="H2495" s="5" t="str">
        <f t="shared" si="153"/>
        <v>NEUTRAL</v>
      </c>
    </row>
    <row r="2496" spans="1:8" ht="13.5" x14ac:dyDescent="0.25">
      <c r="A2496" s="3">
        <f>TITRES_STAT!B2499</f>
        <v>45637</v>
      </c>
      <c r="B2496" s="5">
        <f>TITRES_STAT!C2499</f>
        <v>12.39</v>
      </c>
      <c r="C2496" s="5">
        <f>TITRES_STAT!D2499</f>
        <v>11.906000000000001</v>
      </c>
      <c r="D2496" s="5">
        <f>TITRES_STAT!E2499</f>
        <v>0</v>
      </c>
      <c r="E2496" s="2">
        <f t="shared" si="152"/>
        <v>-2085.8389999999981</v>
      </c>
      <c r="F2496" s="5" t="str">
        <f t="shared" si="155"/>
        <v>NEUTRAL</v>
      </c>
      <c r="G2496" s="5" t="str">
        <f t="shared" si="154"/>
        <v>NEUTRAL</v>
      </c>
      <c r="H2496" s="5" t="str">
        <f t="shared" si="153"/>
        <v>NEUTRAL</v>
      </c>
    </row>
    <row r="2497" spans="1:8" ht="13.5" x14ac:dyDescent="0.25">
      <c r="A2497" s="3">
        <f>TITRES_STAT!B2500</f>
        <v>45638</v>
      </c>
      <c r="B2497" s="5">
        <f>TITRES_STAT!C2500</f>
        <v>12.57</v>
      </c>
      <c r="C2497" s="5">
        <f>TITRES_STAT!D2500</f>
        <v>12.079000000000001</v>
      </c>
      <c r="D2497" s="5">
        <f>TITRES_STAT!E2500</f>
        <v>0</v>
      </c>
      <c r="E2497" s="2">
        <f t="shared" si="152"/>
        <v>-2085.8389999999981</v>
      </c>
      <c r="F2497" s="5" t="str">
        <f t="shared" si="155"/>
        <v>NEUTRAL</v>
      </c>
      <c r="G2497" s="5" t="str">
        <f t="shared" si="154"/>
        <v>NEUTRAL</v>
      </c>
      <c r="H2497" s="5" t="str">
        <f t="shared" si="153"/>
        <v>NEUTRAL</v>
      </c>
    </row>
    <row r="2498" spans="1:8" ht="13.5" x14ac:dyDescent="0.25">
      <c r="A2498" s="3">
        <f>TITRES_STAT!B2501</f>
        <v>45639</v>
      </c>
      <c r="B2498" s="5">
        <f>TITRES_STAT!C2501</f>
        <v>12.36</v>
      </c>
      <c r="C2498" s="5">
        <f>TITRES_STAT!D2501</f>
        <v>11.878</v>
      </c>
      <c r="D2498" s="5">
        <f>TITRES_STAT!E2501</f>
        <v>0</v>
      </c>
      <c r="E2498" s="2">
        <f t="shared" si="152"/>
        <v>-2085.8389999999981</v>
      </c>
      <c r="F2498" s="5" t="str">
        <f t="shared" si="155"/>
        <v>NEUTRAL</v>
      </c>
      <c r="G2498" s="5" t="str">
        <f t="shared" si="154"/>
        <v>NEUTRAL</v>
      </c>
      <c r="H2498" s="5" t="str">
        <f t="shared" si="153"/>
        <v>NEUTRAL</v>
      </c>
    </row>
    <row r="2499" spans="1:8" ht="13.5" x14ac:dyDescent="0.25">
      <c r="A2499" s="3">
        <f>TITRES_STAT!B2502</f>
        <v>45642</v>
      </c>
      <c r="B2499" s="5">
        <f>TITRES_STAT!C2502</f>
        <v>12.58</v>
      </c>
      <c r="C2499" s="5">
        <f>TITRES_STAT!D2502</f>
        <v>12.089</v>
      </c>
      <c r="D2499" s="5">
        <f>TITRES_STAT!E2502</f>
        <v>0</v>
      </c>
      <c r="E2499" s="2">
        <f t="shared" si="152"/>
        <v>-2085.8389999999981</v>
      </c>
      <c r="F2499" s="5" t="str">
        <f t="shared" si="155"/>
        <v>NEUTRAL</v>
      </c>
      <c r="G2499" s="5" t="str">
        <f t="shared" si="154"/>
        <v>NEUTRAL</v>
      </c>
      <c r="H2499" s="5" t="str">
        <f t="shared" si="153"/>
        <v>NEUTRAL</v>
      </c>
    </row>
    <row r="2500" spans="1:8" ht="13.5" x14ac:dyDescent="0.25">
      <c r="A2500" s="3">
        <f>TITRES_STAT!B2503</f>
        <v>45644</v>
      </c>
      <c r="B2500" s="5">
        <f>TITRES_STAT!C2503</f>
        <v>12.58</v>
      </c>
      <c r="C2500" s="5">
        <f>TITRES_STAT!D2503</f>
        <v>12.089</v>
      </c>
      <c r="D2500" s="5">
        <f>TITRES_STAT!E2503</f>
        <v>0</v>
      </c>
      <c r="E2500" s="2">
        <f t="shared" ref="E2500:E2563" si="156">IF(B2500&gt;B2499, E2499+D2500, IF(B2500&lt;B2499, E2499-D2500, E2499))</f>
        <v>-2085.8389999999981</v>
      </c>
      <c r="F2500" s="5" t="str">
        <f t="shared" si="155"/>
        <v>NEUTRAL</v>
      </c>
      <c r="G2500" s="5" t="str">
        <f t="shared" si="154"/>
        <v>NEUTRAL</v>
      </c>
      <c r="H2500" s="5" t="str">
        <f t="shared" si="153"/>
        <v>NEUTRAL</v>
      </c>
    </row>
    <row r="2501" spans="1:8" ht="13.5" x14ac:dyDescent="0.25">
      <c r="A2501" s="3">
        <f>TITRES_STAT!B2504</f>
        <v>45645</v>
      </c>
      <c r="B2501" s="5">
        <f>TITRES_STAT!C2504</f>
        <v>12.59</v>
      </c>
      <c r="C2501" s="5">
        <f>TITRES_STAT!D2504</f>
        <v>12.099</v>
      </c>
      <c r="D2501" s="5">
        <f>TITRES_STAT!E2504</f>
        <v>0</v>
      </c>
      <c r="E2501" s="2">
        <f t="shared" si="156"/>
        <v>-2085.8389999999981</v>
      </c>
      <c r="F2501" s="5" t="str">
        <f t="shared" si="155"/>
        <v>NEUTRAL</v>
      </c>
      <c r="G2501" s="5" t="str">
        <f t="shared" si="154"/>
        <v>NEUTRAL</v>
      </c>
      <c r="H2501" s="5" t="str">
        <f t="shared" si="153"/>
        <v>NEUTRAL</v>
      </c>
    </row>
    <row r="2502" spans="1:8" ht="13.5" x14ac:dyDescent="0.25">
      <c r="A2502" s="3">
        <f>TITRES_STAT!B2505</f>
        <v>45646</v>
      </c>
      <c r="B2502" s="5">
        <f>TITRES_STAT!C2505</f>
        <v>12.66</v>
      </c>
      <c r="C2502" s="5">
        <f>TITRES_STAT!D2505</f>
        <v>12.166</v>
      </c>
      <c r="D2502" s="5">
        <f>TITRES_STAT!E2505</f>
        <v>0</v>
      </c>
      <c r="E2502" s="2">
        <f t="shared" si="156"/>
        <v>-2085.8389999999981</v>
      </c>
      <c r="F2502" s="5" t="str">
        <f t="shared" si="155"/>
        <v>NEUTRAL</v>
      </c>
      <c r="G2502" s="5" t="str">
        <f t="shared" si="154"/>
        <v>NEUTRAL</v>
      </c>
      <c r="H2502" s="5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45649</v>
      </c>
      <c r="B2503" s="5">
        <f>TITRES_STAT!C2506</f>
        <v>12.82</v>
      </c>
      <c r="C2503" s="5">
        <f>TITRES_STAT!D2506</f>
        <v>12.32</v>
      </c>
      <c r="D2503" s="5">
        <f>TITRES_STAT!E2506</f>
        <v>0</v>
      </c>
      <c r="E2503" s="2">
        <f t="shared" si="156"/>
        <v>-2085.8389999999981</v>
      </c>
      <c r="F2503" s="5" t="str">
        <f t="shared" si="155"/>
        <v>NEUTRAL</v>
      </c>
      <c r="G2503" s="5" t="str">
        <f t="shared" ref="G2503:G2566" si="158">IF((E2503-E2498)/E2498 &gt; 0.02, "STRONG",
 IF((E2503-E2498)/E2498 &lt; -0.02, "WEAK", "NEUTRAL"))</f>
        <v>NEUTRAL</v>
      </c>
      <c r="H2503" s="5" t="str">
        <f t="shared" si="157"/>
        <v>NEUTRAL</v>
      </c>
    </row>
    <row r="2504" spans="1:8" ht="13.5" x14ac:dyDescent="0.25">
      <c r="A2504" s="3">
        <f>TITRES_STAT!B2507</f>
        <v>45650</v>
      </c>
      <c r="B2504" s="5">
        <f>TITRES_STAT!C2507</f>
        <v>12.7</v>
      </c>
      <c r="C2504" s="5">
        <f>TITRES_STAT!D2507</f>
        <v>12.204000000000001</v>
      </c>
      <c r="D2504" s="5">
        <f>TITRES_STAT!E2507</f>
        <v>0</v>
      </c>
      <c r="E2504" s="2">
        <f t="shared" si="156"/>
        <v>-2085.8389999999981</v>
      </c>
      <c r="F2504" s="5" t="str">
        <f t="shared" ref="F2504:F2567" si="159">IF(E2504&gt;E2499,"BULLISH",IF(E2504&lt;E2499,"BEARISH","NEUTRAL"))</f>
        <v>NEUTRAL</v>
      </c>
      <c r="G2504" s="5" t="str">
        <f t="shared" si="158"/>
        <v>NEUTRAL</v>
      </c>
      <c r="H2504" s="5" t="str">
        <f t="shared" si="157"/>
        <v>NEUTRAL</v>
      </c>
    </row>
    <row r="2505" spans="1:8" ht="13.5" x14ac:dyDescent="0.25">
      <c r="A2505" s="3">
        <f>TITRES_STAT!B2508</f>
        <v>45651</v>
      </c>
      <c r="B2505" s="5">
        <f>TITRES_STAT!C2508</f>
        <v>12.82</v>
      </c>
      <c r="C2505" s="5">
        <f>TITRES_STAT!D2508</f>
        <v>12.32</v>
      </c>
      <c r="D2505" s="5">
        <f>TITRES_STAT!E2508</f>
        <v>0</v>
      </c>
      <c r="E2505" s="2">
        <f t="shared" si="156"/>
        <v>-2085.8389999999981</v>
      </c>
      <c r="F2505" s="5" t="str">
        <f t="shared" si="159"/>
        <v>NEUTRAL</v>
      </c>
      <c r="G2505" s="5" t="str">
        <f t="shared" si="158"/>
        <v>NEUTRAL</v>
      </c>
      <c r="H2505" s="5" t="str">
        <f t="shared" si="157"/>
        <v>NEUTRAL</v>
      </c>
    </row>
    <row r="2506" spans="1:8" ht="13.5" x14ac:dyDescent="0.25">
      <c r="A2506" s="3">
        <f>TITRES_STAT!B2509</f>
        <v>45652</v>
      </c>
      <c r="B2506" s="5">
        <f>TITRES_STAT!C2509</f>
        <v>12.78</v>
      </c>
      <c r="C2506" s="5">
        <f>TITRES_STAT!D2509</f>
        <v>12.281000000000001</v>
      </c>
      <c r="D2506" s="5">
        <f>TITRES_STAT!E2509</f>
        <v>0</v>
      </c>
      <c r="E2506" s="2">
        <f t="shared" si="156"/>
        <v>-2085.8389999999981</v>
      </c>
      <c r="F2506" s="5" t="str">
        <f t="shared" si="159"/>
        <v>NEUTRAL</v>
      </c>
      <c r="G2506" s="5" t="str">
        <f t="shared" si="158"/>
        <v>NEUTRAL</v>
      </c>
      <c r="H2506" s="5" t="str">
        <f t="shared" si="157"/>
        <v>NEUTRAL</v>
      </c>
    </row>
    <row r="2507" spans="1:8" ht="13.5" x14ac:dyDescent="0.25">
      <c r="A2507" s="3">
        <f>TITRES_STAT!B2510</f>
        <v>45653</v>
      </c>
      <c r="B2507" s="5">
        <f>TITRES_STAT!C2510</f>
        <v>12.7</v>
      </c>
      <c r="C2507" s="5">
        <f>TITRES_STAT!D2510</f>
        <v>12.204000000000001</v>
      </c>
      <c r="D2507" s="5">
        <f>TITRES_STAT!E2510</f>
        <v>0</v>
      </c>
      <c r="E2507" s="2">
        <f t="shared" si="156"/>
        <v>-2085.8389999999981</v>
      </c>
      <c r="F2507" s="5" t="str">
        <f t="shared" si="159"/>
        <v>NEUTRAL</v>
      </c>
      <c r="G2507" s="5" t="str">
        <f t="shared" si="158"/>
        <v>NEUTRAL</v>
      </c>
      <c r="H2507" s="5" t="str">
        <f t="shared" si="157"/>
        <v>NEUTRAL</v>
      </c>
    </row>
    <row r="2508" spans="1:8" ht="13.5" x14ac:dyDescent="0.25">
      <c r="A2508" s="3">
        <f>TITRES_STAT!B2511</f>
        <v>45656</v>
      </c>
      <c r="B2508" s="5">
        <f>TITRES_STAT!C2511</f>
        <v>12.7</v>
      </c>
      <c r="C2508" s="5">
        <f>TITRES_STAT!D2511</f>
        <v>12.204000000000001</v>
      </c>
      <c r="D2508" s="5">
        <f>TITRES_STAT!E2511</f>
        <v>0</v>
      </c>
      <c r="E2508" s="2">
        <f t="shared" si="156"/>
        <v>-2085.8389999999981</v>
      </c>
      <c r="F2508" s="5" t="str">
        <f t="shared" si="159"/>
        <v>NEUTRAL</v>
      </c>
      <c r="G2508" s="5" t="str">
        <f t="shared" si="158"/>
        <v>NEUTRAL</v>
      </c>
      <c r="H2508" s="5" t="str">
        <f t="shared" si="157"/>
        <v>NEUTRAL</v>
      </c>
    </row>
    <row r="2509" spans="1:8" ht="13.5" x14ac:dyDescent="0.25">
      <c r="A2509" s="3">
        <f>TITRES_STAT!B2512</f>
        <v>45657</v>
      </c>
      <c r="B2509" s="5">
        <f>TITRES_STAT!C2512</f>
        <v>12.49</v>
      </c>
      <c r="C2509" s="5">
        <f>TITRES_STAT!D2512</f>
        <v>12.003</v>
      </c>
      <c r="D2509" s="5">
        <f>TITRES_STAT!E2512</f>
        <v>12.194000000000001</v>
      </c>
      <c r="E2509" s="2">
        <f t="shared" si="156"/>
        <v>-2098.0329999999981</v>
      </c>
      <c r="F2509" s="5" t="str">
        <f t="shared" si="159"/>
        <v>BEARISH</v>
      </c>
      <c r="G2509" s="5" t="str">
        <f t="shared" si="158"/>
        <v>NEUTRAL</v>
      </c>
      <c r="H2509" s="5" t="str">
        <f t="shared" si="157"/>
        <v>CONFIRMED BEARISH</v>
      </c>
    </row>
    <row r="2510" spans="1:8" ht="13.5" x14ac:dyDescent="0.25">
      <c r="A2510" s="3">
        <f>TITRES_STAT!B2513</f>
        <v>45659</v>
      </c>
      <c r="B2510" s="5">
        <f>TITRES_STAT!C2513</f>
        <v>12.75</v>
      </c>
      <c r="C2510" s="5">
        <f>TITRES_STAT!D2513</f>
        <v>12.252000000000001</v>
      </c>
      <c r="D2510" s="5">
        <f>TITRES_STAT!E2513</f>
        <v>12.252000000000001</v>
      </c>
      <c r="E2510" s="2">
        <f t="shared" si="156"/>
        <v>-2085.7809999999981</v>
      </c>
      <c r="F2510" s="5" t="str">
        <f t="shared" si="159"/>
        <v>BULLISH</v>
      </c>
      <c r="G2510" s="5" t="str">
        <f t="shared" si="158"/>
        <v>NEUTRAL</v>
      </c>
      <c r="H2510" s="5" t="str">
        <f t="shared" si="157"/>
        <v>BULLISH DIVERGENCE</v>
      </c>
    </row>
    <row r="2511" spans="1:8" ht="13.5" x14ac:dyDescent="0.25">
      <c r="A2511" s="3">
        <f>TITRES_STAT!B2514</f>
        <v>45660</v>
      </c>
      <c r="B2511" s="5">
        <f>TITRES_STAT!C2514</f>
        <v>12.74</v>
      </c>
      <c r="C2511" s="5">
        <f>TITRES_STAT!D2514</f>
        <v>12.243</v>
      </c>
      <c r="D2511" s="5">
        <f>TITRES_STAT!E2514</f>
        <v>12.013</v>
      </c>
      <c r="E2511" s="2">
        <f t="shared" si="156"/>
        <v>-2097.7939999999981</v>
      </c>
      <c r="F2511" s="5" t="str">
        <f t="shared" si="159"/>
        <v>BEARISH</v>
      </c>
      <c r="G2511" s="5" t="str">
        <f t="shared" si="158"/>
        <v>NEUTRAL</v>
      </c>
      <c r="H2511" s="5" t="str">
        <f t="shared" si="157"/>
        <v>CONFIRMED BEARISH</v>
      </c>
    </row>
    <row r="2512" spans="1:8" ht="13.5" x14ac:dyDescent="0.25">
      <c r="A2512" s="3">
        <f>TITRES_STAT!B2515</f>
        <v>45663</v>
      </c>
      <c r="B2512" s="5">
        <f>TITRES_STAT!C2515</f>
        <v>12.73</v>
      </c>
      <c r="C2512" s="5">
        <f>TITRES_STAT!D2515</f>
        <v>12.233000000000001</v>
      </c>
      <c r="D2512" s="5">
        <f>TITRES_STAT!E2515</f>
        <v>12.207000000000001</v>
      </c>
      <c r="E2512" s="2">
        <f t="shared" si="156"/>
        <v>-2110.0009999999979</v>
      </c>
      <c r="F2512" s="5" t="str">
        <f t="shared" si="159"/>
        <v>BEARISH</v>
      </c>
      <c r="G2512" s="5" t="str">
        <f t="shared" si="158"/>
        <v>NEUTRAL</v>
      </c>
      <c r="H2512" s="5" t="str">
        <f t="shared" si="157"/>
        <v>BEARISH DIVERGENCE</v>
      </c>
    </row>
    <row r="2513" spans="1:8" ht="13.5" x14ac:dyDescent="0.25">
      <c r="A2513" s="3">
        <f>TITRES_STAT!B2516</f>
        <v>45664</v>
      </c>
      <c r="B2513" s="5">
        <f>TITRES_STAT!C2516</f>
        <v>12.72</v>
      </c>
      <c r="C2513" s="5">
        <f>TITRES_STAT!D2516</f>
        <v>12.224</v>
      </c>
      <c r="D2513" s="5">
        <f>TITRES_STAT!E2516</f>
        <v>12.114000000000001</v>
      </c>
      <c r="E2513" s="2">
        <f t="shared" si="156"/>
        <v>-2122.114999999998</v>
      </c>
      <c r="F2513" s="5" t="str">
        <f t="shared" si="159"/>
        <v>BEARISH</v>
      </c>
      <c r="G2513" s="5" t="str">
        <f t="shared" si="158"/>
        <v>NEUTRAL</v>
      </c>
      <c r="H2513" s="5" t="str">
        <f t="shared" si="157"/>
        <v>BEARISH DIVERGENCE</v>
      </c>
    </row>
    <row r="2514" spans="1:8" ht="13.5" x14ac:dyDescent="0.25">
      <c r="A2514" s="3">
        <f>TITRES_STAT!B2517</f>
        <v>45665</v>
      </c>
      <c r="B2514" s="5">
        <f>TITRES_STAT!C2517</f>
        <v>12.51</v>
      </c>
      <c r="C2514" s="5">
        <f>TITRES_STAT!D2517</f>
        <v>12.022</v>
      </c>
      <c r="D2514" s="5">
        <f>TITRES_STAT!E2517</f>
        <v>12.085000000000001</v>
      </c>
      <c r="E2514" s="2">
        <f t="shared" si="156"/>
        <v>-2134.199999999998</v>
      </c>
      <c r="F2514" s="5" t="str">
        <f t="shared" si="159"/>
        <v>BEARISH</v>
      </c>
      <c r="G2514" s="5" t="str">
        <f t="shared" si="158"/>
        <v>NEUTRAL</v>
      </c>
      <c r="H2514" s="5" t="str">
        <f t="shared" si="157"/>
        <v>BEARISH DIVERGENCE</v>
      </c>
    </row>
    <row r="2515" spans="1:8" ht="13.5" x14ac:dyDescent="0.25">
      <c r="A2515" s="3">
        <f>TITRES_STAT!B2518</f>
        <v>45666</v>
      </c>
      <c r="B2515" s="5">
        <f>TITRES_STAT!C2518</f>
        <v>12.6</v>
      </c>
      <c r="C2515" s="5">
        <f>TITRES_STAT!D2518</f>
        <v>12.108000000000001</v>
      </c>
      <c r="D2515" s="5">
        <f>TITRES_STAT!E2518</f>
        <v>12.081</v>
      </c>
      <c r="E2515" s="2">
        <f t="shared" si="156"/>
        <v>-2122.1189999999979</v>
      </c>
      <c r="F2515" s="5" t="str">
        <f t="shared" si="159"/>
        <v>BEARISH</v>
      </c>
      <c r="G2515" s="5" t="str">
        <f t="shared" si="158"/>
        <v>NEUTRAL</v>
      </c>
      <c r="H2515" s="5" t="str">
        <f t="shared" si="157"/>
        <v>CONFIRMED BEARISH</v>
      </c>
    </row>
    <row r="2516" spans="1:8" ht="13.5" x14ac:dyDescent="0.25">
      <c r="A2516" s="3">
        <f>TITRES_STAT!B2519</f>
        <v>45667</v>
      </c>
      <c r="B2516" s="5">
        <f>TITRES_STAT!C2519</f>
        <v>12.73</v>
      </c>
      <c r="C2516" s="5">
        <f>TITRES_STAT!D2519</f>
        <v>12.233000000000001</v>
      </c>
      <c r="D2516" s="5">
        <f>TITRES_STAT!E2519</f>
        <v>12.058</v>
      </c>
      <c r="E2516" s="2">
        <f t="shared" si="156"/>
        <v>-2110.0609999999979</v>
      </c>
      <c r="F2516" s="5" t="str">
        <f t="shared" si="159"/>
        <v>BEARISH</v>
      </c>
      <c r="G2516" s="5" t="str">
        <f t="shared" si="158"/>
        <v>NEUTRAL</v>
      </c>
      <c r="H2516" s="5" t="str">
        <f t="shared" si="157"/>
        <v>CONFIRMED BEARISH</v>
      </c>
    </row>
    <row r="2517" spans="1:8" ht="13.5" x14ac:dyDescent="0.25">
      <c r="A2517" s="3">
        <f>TITRES_STAT!B2520</f>
        <v>45670</v>
      </c>
      <c r="B2517" s="5">
        <f>TITRES_STAT!C2520</f>
        <v>12.73</v>
      </c>
      <c r="C2517" s="5">
        <f>TITRES_STAT!D2520</f>
        <v>12.233000000000001</v>
      </c>
      <c r="D2517" s="5">
        <f>TITRES_STAT!E2520</f>
        <v>12.023999999999999</v>
      </c>
      <c r="E2517" s="2">
        <f t="shared" si="156"/>
        <v>-2110.0609999999979</v>
      </c>
      <c r="F2517" s="5" t="str">
        <f t="shared" si="159"/>
        <v>BEARISH</v>
      </c>
      <c r="G2517" s="5" t="str">
        <f t="shared" si="158"/>
        <v>NEUTRAL</v>
      </c>
      <c r="H2517" s="5" t="str">
        <f t="shared" si="157"/>
        <v>NEUTRAL</v>
      </c>
    </row>
    <row r="2518" spans="1:8" ht="13.5" x14ac:dyDescent="0.25">
      <c r="A2518" s="3">
        <f>TITRES_STAT!B2521</f>
        <v>45671</v>
      </c>
      <c r="B2518" s="5">
        <f>TITRES_STAT!C2521</f>
        <v>12.73</v>
      </c>
      <c r="C2518" s="5">
        <f>TITRES_STAT!D2521</f>
        <v>12.233000000000001</v>
      </c>
      <c r="D2518" s="5">
        <f>TITRES_STAT!E2521</f>
        <v>12.233000000000001</v>
      </c>
      <c r="E2518" s="2">
        <f t="shared" si="156"/>
        <v>-2110.0609999999979</v>
      </c>
      <c r="F2518" s="5" t="str">
        <f t="shared" si="159"/>
        <v>BULLISH</v>
      </c>
      <c r="G2518" s="5" t="str">
        <f t="shared" si="158"/>
        <v>NEUTRAL</v>
      </c>
      <c r="H2518" s="5" t="str">
        <f t="shared" si="157"/>
        <v>CONFIRMED BULLISH</v>
      </c>
    </row>
    <row r="2519" spans="1:8" ht="13.5" x14ac:dyDescent="0.25">
      <c r="A2519" s="3">
        <f>TITRES_STAT!B2522</f>
        <v>45672</v>
      </c>
      <c r="B2519" s="5">
        <f>TITRES_STAT!C2522</f>
        <v>12.73</v>
      </c>
      <c r="C2519" s="5">
        <f>TITRES_STAT!D2522</f>
        <v>12.233000000000001</v>
      </c>
      <c r="D2519" s="5">
        <f>TITRES_STAT!E2522</f>
        <v>12.233000000000001</v>
      </c>
      <c r="E2519" s="2">
        <f t="shared" si="156"/>
        <v>-2110.0609999999979</v>
      </c>
      <c r="F2519" s="5" t="str">
        <f t="shared" si="159"/>
        <v>BULLISH</v>
      </c>
      <c r="G2519" s="5" t="str">
        <f t="shared" si="158"/>
        <v>NEUTRAL</v>
      </c>
      <c r="H2519" s="5" t="str">
        <f t="shared" si="157"/>
        <v>CONFIRMED BULLISH</v>
      </c>
    </row>
    <row r="2520" spans="1:8" ht="13.5" x14ac:dyDescent="0.25">
      <c r="A2520" s="3">
        <f>TITRES_STAT!B2523</f>
        <v>45673</v>
      </c>
      <c r="B2520" s="5">
        <f>TITRES_STAT!C2523</f>
        <v>12.7</v>
      </c>
      <c r="C2520" s="5">
        <f>TITRES_STAT!D2523</f>
        <v>12.204000000000001</v>
      </c>
      <c r="D2520" s="5">
        <f>TITRES_STAT!E2523</f>
        <v>12.236000000000001</v>
      </c>
      <c r="E2520" s="2">
        <f t="shared" si="156"/>
        <v>-2122.2969999999978</v>
      </c>
      <c r="F2520" s="5" t="str">
        <f t="shared" si="159"/>
        <v>BEARISH</v>
      </c>
      <c r="G2520" s="5" t="str">
        <f t="shared" si="158"/>
        <v>NEUTRAL</v>
      </c>
      <c r="H2520" s="5" t="str">
        <f t="shared" si="157"/>
        <v>BEARISH DIVERGENCE</v>
      </c>
    </row>
    <row r="2521" spans="1:8" ht="13.5" x14ac:dyDescent="0.25">
      <c r="A2521" s="3">
        <f>TITRES_STAT!B2524</f>
        <v>45674</v>
      </c>
      <c r="B2521" s="5">
        <f>TITRES_STAT!C2524</f>
        <v>12.8</v>
      </c>
      <c r="C2521" s="5">
        <f>TITRES_STAT!D2524</f>
        <v>12.3</v>
      </c>
      <c r="D2521" s="5">
        <f>TITRES_STAT!E2524</f>
        <v>12.292</v>
      </c>
      <c r="E2521" s="2">
        <f t="shared" si="156"/>
        <v>-2110.0049999999978</v>
      </c>
      <c r="F2521" s="5" t="str">
        <f t="shared" si="159"/>
        <v>BULLISH</v>
      </c>
      <c r="G2521" s="5" t="str">
        <f t="shared" si="158"/>
        <v>NEUTRAL</v>
      </c>
      <c r="H2521" s="5" t="str">
        <f t="shared" si="157"/>
        <v>CONFIRMED BULLISH</v>
      </c>
    </row>
    <row r="2522" spans="1:8" ht="13.5" x14ac:dyDescent="0.25">
      <c r="A2522" s="3">
        <f>TITRES_STAT!B2525</f>
        <v>45677</v>
      </c>
      <c r="B2522" s="5">
        <f>TITRES_STAT!C2525</f>
        <v>12.8</v>
      </c>
      <c r="C2522" s="5">
        <f>TITRES_STAT!D2525</f>
        <v>12.3</v>
      </c>
      <c r="D2522" s="5">
        <f>TITRES_STAT!E2525</f>
        <v>12.055</v>
      </c>
      <c r="E2522" s="2">
        <f t="shared" si="156"/>
        <v>-2110.0049999999978</v>
      </c>
      <c r="F2522" s="5" t="str">
        <f t="shared" si="159"/>
        <v>BULLISH</v>
      </c>
      <c r="G2522" s="5" t="str">
        <f t="shared" si="158"/>
        <v>NEUTRAL</v>
      </c>
      <c r="H2522" s="5" t="str">
        <f t="shared" si="157"/>
        <v>CONFIRMED BULLISH</v>
      </c>
    </row>
    <row r="2523" spans="1:8" ht="13.5" x14ac:dyDescent="0.25">
      <c r="A2523" s="3">
        <f>TITRES_STAT!B2526</f>
        <v>45678</v>
      </c>
      <c r="B2523" s="5">
        <f>TITRES_STAT!C2526</f>
        <v>12.75</v>
      </c>
      <c r="C2523" s="5">
        <f>TITRES_STAT!D2526</f>
        <v>12.252000000000001</v>
      </c>
      <c r="D2523" s="5">
        <f>TITRES_STAT!E2526</f>
        <v>12.125</v>
      </c>
      <c r="E2523" s="2">
        <f t="shared" si="156"/>
        <v>-2122.1299999999978</v>
      </c>
      <c r="F2523" s="5" t="str">
        <f t="shared" si="159"/>
        <v>BEARISH</v>
      </c>
      <c r="G2523" s="5" t="str">
        <f t="shared" si="158"/>
        <v>NEUTRAL</v>
      </c>
      <c r="H2523" s="5" t="str">
        <f t="shared" si="157"/>
        <v>BEARISH DIVERGENCE</v>
      </c>
    </row>
    <row r="2524" spans="1:8" ht="13.5" x14ac:dyDescent="0.25">
      <c r="A2524" s="3">
        <f>TITRES_STAT!B2527</f>
        <v>45679</v>
      </c>
      <c r="B2524" s="5">
        <f>TITRES_STAT!C2527</f>
        <v>12.75</v>
      </c>
      <c r="C2524" s="5">
        <f>TITRES_STAT!D2527</f>
        <v>12.252000000000001</v>
      </c>
      <c r="D2524" s="5">
        <f>TITRES_STAT!E2527</f>
        <v>12.103</v>
      </c>
      <c r="E2524" s="2">
        <f t="shared" si="156"/>
        <v>-2122.1299999999978</v>
      </c>
      <c r="F2524" s="5" t="str">
        <f t="shared" si="159"/>
        <v>BEARISH</v>
      </c>
      <c r="G2524" s="5" t="str">
        <f t="shared" si="158"/>
        <v>NEUTRAL</v>
      </c>
      <c r="H2524" s="5" t="str">
        <f t="shared" si="157"/>
        <v>BEARISH DIVERGENCE</v>
      </c>
    </row>
    <row r="2525" spans="1:8" ht="13.5" x14ac:dyDescent="0.25">
      <c r="A2525" s="3">
        <f>TITRES_STAT!B2528</f>
        <v>45680</v>
      </c>
      <c r="B2525" s="5">
        <f>TITRES_STAT!C2528</f>
        <v>12.79</v>
      </c>
      <c r="C2525" s="5">
        <f>TITRES_STAT!D2528</f>
        <v>12.291</v>
      </c>
      <c r="D2525" s="5">
        <f>TITRES_STAT!E2528</f>
        <v>12.252000000000001</v>
      </c>
      <c r="E2525" s="2">
        <f t="shared" si="156"/>
        <v>-2109.8779999999979</v>
      </c>
      <c r="F2525" s="5" t="str">
        <f t="shared" si="159"/>
        <v>BULLISH</v>
      </c>
      <c r="G2525" s="5" t="str">
        <f t="shared" si="158"/>
        <v>NEUTRAL</v>
      </c>
      <c r="H2525" s="5" t="str">
        <f t="shared" si="157"/>
        <v>CONFIRMED BULLISH</v>
      </c>
    </row>
    <row r="2526" spans="1:8" ht="13.5" x14ac:dyDescent="0.25">
      <c r="A2526" s="3">
        <f>TITRES_STAT!B2529</f>
        <v>45681</v>
      </c>
      <c r="B2526" s="5">
        <f>TITRES_STAT!C2529</f>
        <v>12.98</v>
      </c>
      <c r="C2526" s="5">
        <f>TITRES_STAT!D2529</f>
        <v>12.473000000000001</v>
      </c>
      <c r="D2526" s="5">
        <f>TITRES_STAT!E2529</f>
        <v>12.346</v>
      </c>
      <c r="E2526" s="2">
        <f t="shared" si="156"/>
        <v>-2097.5319999999979</v>
      </c>
      <c r="F2526" s="5" t="str">
        <f t="shared" si="159"/>
        <v>BULLISH</v>
      </c>
      <c r="G2526" s="5" t="str">
        <f t="shared" si="158"/>
        <v>NEUTRAL</v>
      </c>
      <c r="H2526" s="5" t="str">
        <f t="shared" si="157"/>
        <v>CONFIRMED BULLISH</v>
      </c>
    </row>
    <row r="2527" spans="1:8" ht="13.5" x14ac:dyDescent="0.25">
      <c r="A2527" s="3">
        <f>TITRES_STAT!B2530</f>
        <v>45684</v>
      </c>
      <c r="B2527" s="5">
        <f>TITRES_STAT!C2530</f>
        <v>13.49</v>
      </c>
      <c r="C2527" s="5">
        <f>TITRES_STAT!D2530</f>
        <v>12.964</v>
      </c>
      <c r="D2527" s="5">
        <f>TITRES_STAT!E2530</f>
        <v>12.881</v>
      </c>
      <c r="E2527" s="2">
        <f t="shared" si="156"/>
        <v>-2084.650999999998</v>
      </c>
      <c r="F2527" s="5" t="str">
        <f t="shared" si="159"/>
        <v>BULLISH</v>
      </c>
      <c r="G2527" s="5" t="str">
        <f t="shared" si="158"/>
        <v>NEUTRAL</v>
      </c>
      <c r="H2527" s="5" t="str">
        <f t="shared" si="157"/>
        <v>CONFIRMED BULLISH</v>
      </c>
    </row>
    <row r="2528" spans="1:8" ht="13.5" x14ac:dyDescent="0.25">
      <c r="A2528" s="3">
        <f>TITRES_STAT!B2531</f>
        <v>45685</v>
      </c>
      <c r="B2528" s="5">
        <f>TITRES_STAT!C2531</f>
        <v>13.64</v>
      </c>
      <c r="C2528" s="5">
        <f>TITRES_STAT!D2531</f>
        <v>13.108000000000001</v>
      </c>
      <c r="D2528" s="5">
        <f>TITRES_STAT!E2531</f>
        <v>13.108000000000001</v>
      </c>
      <c r="E2528" s="2">
        <f t="shared" si="156"/>
        <v>-2071.5429999999978</v>
      </c>
      <c r="F2528" s="5" t="str">
        <f t="shared" si="159"/>
        <v>BULLISH</v>
      </c>
      <c r="G2528" s="5" t="str">
        <f t="shared" si="158"/>
        <v>WEAK</v>
      </c>
      <c r="H2528" s="5" t="str">
        <f t="shared" si="157"/>
        <v>CONFIRMED BULLISH</v>
      </c>
    </row>
    <row r="2529" spans="1:8" ht="13.5" x14ac:dyDescent="0.25">
      <c r="A2529" s="3">
        <f>TITRES_STAT!B2532</f>
        <v>45686</v>
      </c>
      <c r="B2529" s="5">
        <f>TITRES_STAT!C2532</f>
        <v>13.64</v>
      </c>
      <c r="C2529" s="5">
        <f>TITRES_STAT!D2532</f>
        <v>13.108000000000001</v>
      </c>
      <c r="D2529" s="5">
        <f>TITRES_STAT!E2532</f>
        <v>0</v>
      </c>
      <c r="E2529" s="2">
        <f t="shared" si="156"/>
        <v>-2071.5429999999978</v>
      </c>
      <c r="F2529" s="5" t="str">
        <f t="shared" si="159"/>
        <v>BULLISH</v>
      </c>
      <c r="G2529" s="5" t="str">
        <f t="shared" si="158"/>
        <v>WEAK</v>
      </c>
      <c r="H2529" s="5" t="str">
        <f t="shared" si="157"/>
        <v>CONFIRMED BULLISH</v>
      </c>
    </row>
    <row r="2530" spans="1:8" ht="13.5" x14ac:dyDescent="0.25">
      <c r="A2530" s="3">
        <f>TITRES_STAT!B2533</f>
        <v>45687</v>
      </c>
      <c r="B2530" s="5">
        <f>TITRES_STAT!C2533</f>
        <v>13.59</v>
      </c>
      <c r="C2530" s="5">
        <f>TITRES_STAT!D2533</f>
        <v>13.06</v>
      </c>
      <c r="D2530" s="5">
        <f>TITRES_STAT!E2533</f>
        <v>12.814</v>
      </c>
      <c r="E2530" s="2">
        <f t="shared" si="156"/>
        <v>-2084.3569999999977</v>
      </c>
      <c r="F2530" s="5" t="str">
        <f t="shared" si="159"/>
        <v>BULLISH</v>
      </c>
      <c r="G2530" s="5" t="str">
        <f t="shared" si="158"/>
        <v>NEUTRAL</v>
      </c>
      <c r="H2530" s="5" t="str">
        <f t="shared" si="157"/>
        <v>CONFIRMED BULLISH</v>
      </c>
    </row>
    <row r="2531" spans="1:8" ht="13.5" x14ac:dyDescent="0.25">
      <c r="A2531" s="3">
        <f>TITRES_STAT!B2534</f>
        <v>45688</v>
      </c>
      <c r="B2531" s="5">
        <f>TITRES_STAT!C2534</f>
        <v>13.35</v>
      </c>
      <c r="C2531" s="5">
        <f>TITRES_STAT!D2534</f>
        <v>12.829000000000001</v>
      </c>
      <c r="D2531" s="5">
        <f>TITRES_STAT!E2534</f>
        <v>12.829000000000001</v>
      </c>
      <c r="E2531" s="2">
        <f t="shared" si="156"/>
        <v>-2097.1859999999979</v>
      </c>
      <c r="F2531" s="5" t="str">
        <f t="shared" si="159"/>
        <v>BULLISH</v>
      </c>
      <c r="G2531" s="5" t="str">
        <f t="shared" si="158"/>
        <v>NEUTRAL</v>
      </c>
      <c r="H2531" s="5" t="str">
        <f t="shared" si="157"/>
        <v>CONFIRMED BULLISH</v>
      </c>
    </row>
    <row r="2532" spans="1:8" ht="13.5" x14ac:dyDescent="0.25">
      <c r="A2532" s="3">
        <f>TITRES_STAT!B2535</f>
        <v>45691</v>
      </c>
      <c r="B2532" s="5">
        <f>TITRES_STAT!C2535</f>
        <v>13.55</v>
      </c>
      <c r="C2532" s="5">
        <f>TITRES_STAT!D2535</f>
        <v>13.021000000000001</v>
      </c>
      <c r="D2532" s="5">
        <f>TITRES_STAT!E2535</f>
        <v>13.021000000000001</v>
      </c>
      <c r="E2532" s="2">
        <f t="shared" si="156"/>
        <v>-2084.1649999999977</v>
      </c>
      <c r="F2532" s="5" t="str">
        <f t="shared" si="159"/>
        <v>BULLISH</v>
      </c>
      <c r="G2532" s="5" t="str">
        <f t="shared" si="158"/>
        <v>NEUTRAL</v>
      </c>
      <c r="H2532" s="5" t="str">
        <f t="shared" si="157"/>
        <v>CONFIRMED BULLISH</v>
      </c>
    </row>
    <row r="2533" spans="1:8" ht="13.5" x14ac:dyDescent="0.25">
      <c r="A2533" s="3">
        <f>TITRES_STAT!B2536</f>
        <v>45692</v>
      </c>
      <c r="B2533" s="5">
        <f>TITRES_STAT!C2536</f>
        <v>13.61</v>
      </c>
      <c r="C2533" s="5">
        <f>TITRES_STAT!D2536</f>
        <v>13.079000000000001</v>
      </c>
      <c r="D2533" s="5">
        <f>TITRES_STAT!E2536</f>
        <v>13.061</v>
      </c>
      <c r="E2533" s="2">
        <f t="shared" si="156"/>
        <v>-2071.1039999999975</v>
      </c>
      <c r="F2533" s="5" t="str">
        <f t="shared" si="159"/>
        <v>BULLISH</v>
      </c>
      <c r="G2533" s="5" t="str">
        <f t="shared" si="158"/>
        <v>NEUTRAL</v>
      </c>
      <c r="H2533" s="5" t="str">
        <f t="shared" si="157"/>
        <v>BULLISH DIVERGENCE</v>
      </c>
    </row>
    <row r="2534" spans="1:8" ht="13.5" x14ac:dyDescent="0.25">
      <c r="A2534" s="3">
        <f>TITRES_STAT!B2537</f>
        <v>45693</v>
      </c>
      <c r="B2534" s="5">
        <f>TITRES_STAT!C2537</f>
        <v>13.61</v>
      </c>
      <c r="C2534" s="5">
        <f>TITRES_STAT!D2537</f>
        <v>13.079000000000001</v>
      </c>
      <c r="D2534" s="5">
        <f>TITRES_STAT!E2537</f>
        <v>13.082000000000001</v>
      </c>
      <c r="E2534" s="2">
        <f t="shared" si="156"/>
        <v>-2071.1039999999975</v>
      </c>
      <c r="F2534" s="5" t="str">
        <f t="shared" si="159"/>
        <v>BULLISH</v>
      </c>
      <c r="G2534" s="5" t="str">
        <f t="shared" si="158"/>
        <v>NEUTRAL</v>
      </c>
      <c r="H2534" s="5" t="str">
        <f t="shared" si="157"/>
        <v>BULLISH DIVERGENCE</v>
      </c>
    </row>
    <row r="2535" spans="1:8" ht="13.5" x14ac:dyDescent="0.25">
      <c r="A2535" s="3">
        <f>TITRES_STAT!B2538</f>
        <v>45694</v>
      </c>
      <c r="B2535" s="5">
        <f>TITRES_STAT!C2538</f>
        <v>13.6</v>
      </c>
      <c r="C2535" s="5">
        <f>TITRES_STAT!D2538</f>
        <v>13.069000000000001</v>
      </c>
      <c r="D2535" s="5">
        <f>TITRES_STAT!E2538</f>
        <v>13.012</v>
      </c>
      <c r="E2535" s="2">
        <f t="shared" si="156"/>
        <v>-2084.1159999999977</v>
      </c>
      <c r="F2535" s="5" t="str">
        <f t="shared" si="159"/>
        <v>BULLISH</v>
      </c>
      <c r="G2535" s="5" t="str">
        <f t="shared" si="158"/>
        <v>NEUTRAL</v>
      </c>
      <c r="H2535" s="5" t="str">
        <f t="shared" si="157"/>
        <v>CONFIRMED BULLISH</v>
      </c>
    </row>
    <row r="2536" spans="1:8" ht="13.5" x14ac:dyDescent="0.25">
      <c r="A2536" s="3">
        <f>TITRES_STAT!B2539</f>
        <v>45695</v>
      </c>
      <c r="B2536" s="5">
        <f>TITRES_STAT!C2539</f>
        <v>13.68</v>
      </c>
      <c r="C2536" s="5">
        <f>TITRES_STAT!D2539</f>
        <v>13.146000000000001</v>
      </c>
      <c r="D2536" s="5">
        <f>TITRES_STAT!E2539</f>
        <v>13.085000000000001</v>
      </c>
      <c r="E2536" s="2">
        <f t="shared" si="156"/>
        <v>-2071.0309999999977</v>
      </c>
      <c r="F2536" s="5" t="str">
        <f t="shared" si="159"/>
        <v>BULLISH</v>
      </c>
      <c r="G2536" s="5" t="str">
        <f t="shared" si="158"/>
        <v>NEUTRAL</v>
      </c>
      <c r="H2536" s="5" t="str">
        <f t="shared" si="157"/>
        <v>CONFIRMED BULLISH</v>
      </c>
    </row>
    <row r="2537" spans="1:8" ht="13.5" x14ac:dyDescent="0.25">
      <c r="A2537" s="3">
        <f>TITRES_STAT!B2540</f>
        <v>45698</v>
      </c>
      <c r="B2537" s="5">
        <f>TITRES_STAT!C2540</f>
        <v>13.68</v>
      </c>
      <c r="C2537" s="5">
        <f>TITRES_STAT!D2540</f>
        <v>13.146000000000001</v>
      </c>
      <c r="D2537" s="5">
        <f>TITRES_STAT!E2540</f>
        <v>0</v>
      </c>
      <c r="E2537" s="2">
        <f t="shared" si="156"/>
        <v>-2071.0309999999977</v>
      </c>
      <c r="F2537" s="5" t="str">
        <f t="shared" si="159"/>
        <v>BULLISH</v>
      </c>
      <c r="G2537" s="5" t="str">
        <f t="shared" si="158"/>
        <v>NEUTRAL</v>
      </c>
      <c r="H2537" s="5" t="str">
        <f t="shared" si="157"/>
        <v>CONFIRMED BULLISH</v>
      </c>
    </row>
    <row r="2538" spans="1:8" ht="13.5" x14ac:dyDescent="0.25">
      <c r="A2538" s="3">
        <f>TITRES_STAT!B2541</f>
        <v>45699</v>
      </c>
      <c r="B2538" s="5">
        <f>TITRES_STAT!C2541</f>
        <v>13.68</v>
      </c>
      <c r="C2538" s="5">
        <f>TITRES_STAT!D2541</f>
        <v>13.146000000000001</v>
      </c>
      <c r="D2538" s="5">
        <f>TITRES_STAT!E2541</f>
        <v>13.146000000000001</v>
      </c>
      <c r="E2538" s="2">
        <f t="shared" si="156"/>
        <v>-2071.0309999999977</v>
      </c>
      <c r="F2538" s="5" t="str">
        <f t="shared" si="159"/>
        <v>BULLISH</v>
      </c>
      <c r="G2538" s="5" t="str">
        <f t="shared" si="158"/>
        <v>NEUTRAL</v>
      </c>
      <c r="H2538" s="5" t="str">
        <f t="shared" si="157"/>
        <v>CONFIRMED BULLISH</v>
      </c>
    </row>
    <row r="2539" spans="1:8" ht="13.5" x14ac:dyDescent="0.25">
      <c r="A2539" s="3">
        <f>TITRES_STAT!B2542</f>
        <v>45700</v>
      </c>
      <c r="B2539" s="5">
        <f>TITRES_STAT!C2542</f>
        <v>13.73</v>
      </c>
      <c r="C2539" s="5">
        <f>TITRES_STAT!D2542</f>
        <v>13.194000000000001</v>
      </c>
      <c r="D2539" s="5">
        <f>TITRES_STAT!E2542</f>
        <v>13.021000000000001</v>
      </c>
      <c r="E2539" s="2">
        <f t="shared" si="156"/>
        <v>-2058.0099999999975</v>
      </c>
      <c r="F2539" s="5" t="str">
        <f t="shared" si="159"/>
        <v>BULLISH</v>
      </c>
      <c r="G2539" s="5" t="str">
        <f t="shared" si="158"/>
        <v>NEUTRAL</v>
      </c>
      <c r="H2539" s="5" t="str">
        <f t="shared" si="157"/>
        <v>CONFIRMED BULLISH</v>
      </c>
    </row>
    <row r="2540" spans="1:8" ht="13.5" x14ac:dyDescent="0.25">
      <c r="A2540" s="3">
        <f>TITRES_STAT!B2543</f>
        <v>45701</v>
      </c>
      <c r="B2540" s="5">
        <f>TITRES_STAT!C2543</f>
        <v>13.61</v>
      </c>
      <c r="C2540" s="5">
        <f>TITRES_STAT!D2543</f>
        <v>13.079000000000001</v>
      </c>
      <c r="D2540" s="5">
        <f>TITRES_STAT!E2543</f>
        <v>13.196</v>
      </c>
      <c r="E2540" s="2">
        <f t="shared" si="156"/>
        <v>-2071.2059999999974</v>
      </c>
      <c r="F2540" s="5" t="str">
        <f t="shared" si="159"/>
        <v>BULLISH</v>
      </c>
      <c r="G2540" s="5" t="str">
        <f t="shared" si="158"/>
        <v>NEUTRAL</v>
      </c>
      <c r="H2540" s="5" t="str">
        <f t="shared" si="157"/>
        <v>CONFIRMED BULLISH</v>
      </c>
    </row>
    <row r="2541" spans="1:8" ht="13.5" x14ac:dyDescent="0.25">
      <c r="A2541" s="3">
        <f>TITRES_STAT!B2544</f>
        <v>45702</v>
      </c>
      <c r="B2541" s="5">
        <f>TITRES_STAT!C2544</f>
        <v>13.6</v>
      </c>
      <c r="C2541" s="5">
        <f>TITRES_STAT!D2544</f>
        <v>13.069000000000001</v>
      </c>
      <c r="D2541" s="5">
        <f>TITRES_STAT!E2544</f>
        <v>13.037000000000001</v>
      </c>
      <c r="E2541" s="2">
        <f t="shared" si="156"/>
        <v>-2084.2429999999972</v>
      </c>
      <c r="F2541" s="5" t="str">
        <f t="shared" si="159"/>
        <v>BEARISH</v>
      </c>
      <c r="G2541" s="5" t="str">
        <f t="shared" si="158"/>
        <v>NEUTRAL</v>
      </c>
      <c r="H2541" s="5" t="str">
        <f t="shared" si="157"/>
        <v>CONFIRMED BEARISH</v>
      </c>
    </row>
    <row r="2542" spans="1:8" ht="13.5" x14ac:dyDescent="0.25">
      <c r="A2542" s="3">
        <f>TITRES_STAT!B2545</f>
        <v>45705</v>
      </c>
      <c r="B2542" s="5">
        <f>TITRES_STAT!C2545</f>
        <v>13.7</v>
      </c>
      <c r="C2542" s="5">
        <f>TITRES_STAT!D2545</f>
        <v>13.164999999999999</v>
      </c>
      <c r="D2542" s="5">
        <f>TITRES_STAT!E2545</f>
        <v>13.044</v>
      </c>
      <c r="E2542" s="2">
        <f t="shared" si="156"/>
        <v>-2071.1989999999973</v>
      </c>
      <c r="F2542" s="5" t="str">
        <f t="shared" si="159"/>
        <v>BEARISH</v>
      </c>
      <c r="G2542" s="5" t="str">
        <f t="shared" si="158"/>
        <v>NEUTRAL</v>
      </c>
      <c r="H2542" s="5" t="str">
        <f t="shared" si="157"/>
        <v>BEARISH DIVERGENCE</v>
      </c>
    </row>
    <row r="2543" spans="1:8" ht="13.5" x14ac:dyDescent="0.25">
      <c r="A2543" s="3">
        <f>TITRES_STAT!B2546</f>
        <v>45706</v>
      </c>
      <c r="B2543" s="5">
        <f>TITRES_STAT!C2546</f>
        <v>13.5</v>
      </c>
      <c r="C2543" s="5">
        <f>TITRES_STAT!D2546</f>
        <v>12.973000000000001</v>
      </c>
      <c r="D2543" s="5">
        <f>TITRES_STAT!E2546</f>
        <v>12.86</v>
      </c>
      <c r="E2543" s="2">
        <f t="shared" si="156"/>
        <v>-2084.0589999999975</v>
      </c>
      <c r="F2543" s="5" t="str">
        <f t="shared" si="159"/>
        <v>BEARISH</v>
      </c>
      <c r="G2543" s="5" t="str">
        <f t="shared" si="158"/>
        <v>NEUTRAL</v>
      </c>
      <c r="H2543" s="5" t="str">
        <f t="shared" si="157"/>
        <v>CONFIRMED BEARISH</v>
      </c>
    </row>
    <row r="2544" spans="1:8" ht="13.5" x14ac:dyDescent="0.25">
      <c r="A2544" s="3">
        <f>TITRES_STAT!B2547</f>
        <v>45707</v>
      </c>
      <c r="B2544" s="5">
        <f>TITRES_STAT!C2547</f>
        <v>13.7</v>
      </c>
      <c r="C2544" s="5">
        <f>TITRES_STAT!D2547</f>
        <v>13.164999999999999</v>
      </c>
      <c r="D2544" s="5">
        <f>TITRES_STAT!E2547</f>
        <v>12.99</v>
      </c>
      <c r="E2544" s="2">
        <f t="shared" si="156"/>
        <v>-2071.0689999999977</v>
      </c>
      <c r="F2544" s="5" t="str">
        <f t="shared" si="159"/>
        <v>BEARISH</v>
      </c>
      <c r="G2544" s="5" t="str">
        <f t="shared" si="158"/>
        <v>NEUTRAL</v>
      </c>
      <c r="H2544" s="5" t="str">
        <f t="shared" si="157"/>
        <v>CONFIRMED BEARISH</v>
      </c>
    </row>
    <row r="2545" spans="1:8" ht="13.5" x14ac:dyDescent="0.25">
      <c r="A2545" s="3">
        <f>TITRES_STAT!B2548</f>
        <v>45708</v>
      </c>
      <c r="B2545" s="5">
        <f>TITRES_STAT!C2548</f>
        <v>13.52</v>
      </c>
      <c r="C2545" s="5">
        <f>TITRES_STAT!D2548</f>
        <v>12.992000000000001</v>
      </c>
      <c r="D2545" s="5">
        <f>TITRES_STAT!E2548</f>
        <v>13.063000000000001</v>
      </c>
      <c r="E2545" s="2">
        <f t="shared" si="156"/>
        <v>-2084.1319999999978</v>
      </c>
      <c r="F2545" s="5" t="str">
        <f t="shared" si="159"/>
        <v>BEARISH</v>
      </c>
      <c r="G2545" s="5" t="str">
        <f t="shared" si="158"/>
        <v>NEUTRAL</v>
      </c>
      <c r="H2545" s="5" t="str">
        <f t="shared" si="157"/>
        <v>CONFIRMED BEARISH</v>
      </c>
    </row>
    <row r="2546" spans="1:8" ht="13.5" x14ac:dyDescent="0.25">
      <c r="A2546" s="3">
        <f>TITRES_STAT!B2549</f>
        <v>45709</v>
      </c>
      <c r="B2546" s="5">
        <f>TITRES_STAT!C2549</f>
        <v>12.82</v>
      </c>
      <c r="C2546" s="5">
        <f>TITRES_STAT!D2549</f>
        <v>12.32</v>
      </c>
      <c r="D2546" s="5">
        <f>TITRES_STAT!E2549</f>
        <v>12.651999999999999</v>
      </c>
      <c r="E2546" s="2">
        <f t="shared" si="156"/>
        <v>-2096.7839999999978</v>
      </c>
      <c r="F2546" s="5" t="str">
        <f t="shared" si="159"/>
        <v>BEARISH</v>
      </c>
      <c r="G2546" s="5" t="str">
        <f t="shared" si="158"/>
        <v>NEUTRAL</v>
      </c>
      <c r="H2546" s="5" t="str">
        <f t="shared" si="157"/>
        <v>CONFIRMED BEARISH</v>
      </c>
    </row>
    <row r="2547" spans="1:8" ht="13.5" x14ac:dyDescent="0.25">
      <c r="A2547" s="3">
        <f>TITRES_STAT!B2550</f>
        <v>45712</v>
      </c>
      <c r="B2547" s="5">
        <f>TITRES_STAT!C2550</f>
        <v>12.82</v>
      </c>
      <c r="C2547" s="5">
        <f>TITRES_STAT!D2550</f>
        <v>12.32</v>
      </c>
      <c r="D2547" s="5">
        <f>TITRES_STAT!E2550</f>
        <v>12.319000000000001</v>
      </c>
      <c r="E2547" s="2">
        <f t="shared" si="156"/>
        <v>-2096.7839999999978</v>
      </c>
      <c r="F2547" s="5" t="str">
        <f t="shared" si="159"/>
        <v>BEARISH</v>
      </c>
      <c r="G2547" s="5" t="str">
        <f t="shared" si="158"/>
        <v>NEUTRAL</v>
      </c>
      <c r="H2547" s="5" t="str">
        <f t="shared" si="157"/>
        <v>CONFIRMED BEARISH</v>
      </c>
    </row>
    <row r="2548" spans="1:8" ht="13.5" x14ac:dyDescent="0.25">
      <c r="A2548" s="3">
        <f>TITRES_STAT!B2551</f>
        <v>45713</v>
      </c>
      <c r="B2548" s="5">
        <f>TITRES_STAT!C2551</f>
        <v>13.06</v>
      </c>
      <c r="C2548" s="5">
        <f>TITRES_STAT!D2551</f>
        <v>12.55</v>
      </c>
      <c r="D2548" s="5">
        <f>TITRES_STAT!E2551</f>
        <v>12.324999999999999</v>
      </c>
      <c r="E2548" s="2">
        <f t="shared" si="156"/>
        <v>-2084.458999999998</v>
      </c>
      <c r="F2548" s="5" t="str">
        <f t="shared" si="159"/>
        <v>BEARISH</v>
      </c>
      <c r="G2548" s="5" t="str">
        <f t="shared" si="158"/>
        <v>NEUTRAL</v>
      </c>
      <c r="H2548" s="5" t="str">
        <f t="shared" si="157"/>
        <v>CONFIRMED BEARISH</v>
      </c>
    </row>
    <row r="2549" spans="1:8" ht="13.5" x14ac:dyDescent="0.25">
      <c r="A2549" s="3">
        <f>TITRES_STAT!B2552</f>
        <v>45714</v>
      </c>
      <c r="B2549" s="5">
        <f>TITRES_STAT!C2552</f>
        <v>12.83</v>
      </c>
      <c r="C2549" s="5">
        <f>TITRES_STAT!D2552</f>
        <v>12.329000000000001</v>
      </c>
      <c r="D2549" s="5">
        <f>TITRES_STAT!E2552</f>
        <v>12.362</v>
      </c>
      <c r="E2549" s="2">
        <f t="shared" si="156"/>
        <v>-2096.8209999999981</v>
      </c>
      <c r="F2549" s="5" t="str">
        <f t="shared" si="159"/>
        <v>BEARISH</v>
      </c>
      <c r="G2549" s="5" t="str">
        <f t="shared" si="158"/>
        <v>NEUTRAL</v>
      </c>
      <c r="H2549" s="5" t="str">
        <f t="shared" si="157"/>
        <v>CONFIRMED BEARISH</v>
      </c>
    </row>
    <row r="2550" spans="1:8" ht="13.5" x14ac:dyDescent="0.25">
      <c r="A2550" s="3">
        <f>TITRES_STAT!B2553</f>
        <v>45715</v>
      </c>
      <c r="B2550" s="5">
        <f>TITRES_STAT!C2553</f>
        <v>12.83</v>
      </c>
      <c r="C2550" s="5">
        <f>TITRES_STAT!D2553</f>
        <v>12.329000000000001</v>
      </c>
      <c r="D2550" s="5">
        <f>TITRES_STAT!E2553</f>
        <v>12.329000000000001</v>
      </c>
      <c r="E2550" s="2">
        <f t="shared" si="156"/>
        <v>-2096.8209999999981</v>
      </c>
      <c r="F2550" s="5" t="str">
        <f t="shared" si="159"/>
        <v>BEARISH</v>
      </c>
      <c r="G2550" s="5" t="str">
        <f t="shared" si="158"/>
        <v>NEUTRAL</v>
      </c>
      <c r="H2550" s="5" t="str">
        <f t="shared" si="157"/>
        <v>CONFIRMED BEARISH</v>
      </c>
    </row>
    <row r="2551" spans="1:8" ht="13.5" x14ac:dyDescent="0.25">
      <c r="A2551" s="3">
        <f>TITRES_STAT!B2554</f>
        <v>45716</v>
      </c>
      <c r="B2551" s="5">
        <f>TITRES_STAT!C2554</f>
        <v>12.83</v>
      </c>
      <c r="C2551" s="5">
        <f>TITRES_STAT!D2554</f>
        <v>12.329000000000001</v>
      </c>
      <c r="D2551" s="5">
        <f>TITRES_STAT!E2554</f>
        <v>12.329000000000001</v>
      </c>
      <c r="E2551" s="2">
        <f t="shared" si="156"/>
        <v>-2096.8209999999981</v>
      </c>
      <c r="F2551" s="5" t="str">
        <f t="shared" si="159"/>
        <v>BEARISH</v>
      </c>
      <c r="G2551" s="5" t="str">
        <f t="shared" si="158"/>
        <v>NEUTRAL</v>
      </c>
      <c r="H2551" s="5" t="str">
        <f t="shared" si="157"/>
        <v>BEARISH DIVERGENCE</v>
      </c>
    </row>
    <row r="2552" spans="1:8" ht="13.5" x14ac:dyDescent="0.25">
      <c r="A2552" s="3">
        <f>TITRES_STAT!B2555</f>
        <v>45719</v>
      </c>
      <c r="B2552" s="5">
        <f>TITRES_STAT!C2555</f>
        <v>13</v>
      </c>
      <c r="C2552" s="5">
        <f>TITRES_STAT!D2555</f>
        <v>12.493</v>
      </c>
      <c r="D2552" s="5">
        <f>TITRES_STAT!E2555</f>
        <v>12.471</v>
      </c>
      <c r="E2552" s="2">
        <f t="shared" si="156"/>
        <v>-2084.3499999999981</v>
      </c>
      <c r="F2552" s="5" t="str">
        <f t="shared" si="159"/>
        <v>BULLISH</v>
      </c>
      <c r="G2552" s="5" t="str">
        <f t="shared" si="158"/>
        <v>NEUTRAL</v>
      </c>
      <c r="H2552" s="5" t="str">
        <f t="shared" si="157"/>
        <v>CONFIRMED BULLISH</v>
      </c>
    </row>
    <row r="2553" spans="1:8" ht="13.5" x14ac:dyDescent="0.25">
      <c r="A2553" s="3">
        <f>TITRES_STAT!B2556</f>
        <v>45720</v>
      </c>
      <c r="B2553" s="5">
        <f>TITRES_STAT!C2556</f>
        <v>13.1</v>
      </c>
      <c r="C2553" s="5">
        <f>TITRES_STAT!D2556</f>
        <v>12.589</v>
      </c>
      <c r="D2553" s="5">
        <f>TITRES_STAT!E2556</f>
        <v>12.305999999999999</v>
      </c>
      <c r="E2553" s="2">
        <f t="shared" si="156"/>
        <v>-2072.0439999999981</v>
      </c>
      <c r="F2553" s="5" t="str">
        <f t="shared" si="159"/>
        <v>BULLISH</v>
      </c>
      <c r="G2553" s="5" t="str">
        <f t="shared" si="158"/>
        <v>NEUTRAL</v>
      </c>
      <c r="H2553" s="5" t="str">
        <f t="shared" si="157"/>
        <v>CONFIRMED BULLISH</v>
      </c>
    </row>
    <row r="2554" spans="1:8" ht="13.5" x14ac:dyDescent="0.25">
      <c r="A2554" s="3">
        <f>TITRES_STAT!B2557</f>
        <v>45721</v>
      </c>
      <c r="B2554" s="5">
        <f>TITRES_STAT!C2557</f>
        <v>13.5</v>
      </c>
      <c r="C2554" s="5">
        <f>TITRES_STAT!D2557</f>
        <v>12.973000000000001</v>
      </c>
      <c r="D2554" s="5">
        <f>TITRES_STAT!E2557</f>
        <v>12.836</v>
      </c>
      <c r="E2554" s="2">
        <f t="shared" si="156"/>
        <v>-2059.2079999999983</v>
      </c>
      <c r="F2554" s="5" t="str">
        <f t="shared" si="159"/>
        <v>BULLISH</v>
      </c>
      <c r="G2554" s="5" t="str">
        <f t="shared" si="158"/>
        <v>NEUTRAL</v>
      </c>
      <c r="H2554" s="5" t="str">
        <f t="shared" si="157"/>
        <v>CONFIRMED BULLISH</v>
      </c>
    </row>
    <row r="2555" spans="1:8" ht="13.5" x14ac:dyDescent="0.25">
      <c r="A2555" s="3">
        <f>TITRES_STAT!B2558</f>
        <v>45722</v>
      </c>
      <c r="B2555" s="5">
        <f>TITRES_STAT!C2558</f>
        <v>13.49</v>
      </c>
      <c r="C2555" s="5">
        <f>TITRES_STAT!D2558</f>
        <v>12.964</v>
      </c>
      <c r="D2555" s="5">
        <f>TITRES_STAT!E2558</f>
        <v>12.964</v>
      </c>
      <c r="E2555" s="2">
        <f t="shared" si="156"/>
        <v>-2072.1719999999982</v>
      </c>
      <c r="F2555" s="5" t="str">
        <f t="shared" si="159"/>
        <v>BULLISH</v>
      </c>
      <c r="G2555" s="5" t="str">
        <f t="shared" si="158"/>
        <v>NEUTRAL</v>
      </c>
      <c r="H2555" s="5" t="str">
        <f t="shared" si="157"/>
        <v>CONFIRMED BULLISH</v>
      </c>
    </row>
    <row r="2556" spans="1:8" ht="13.5" x14ac:dyDescent="0.25">
      <c r="A2556" s="3">
        <f>TITRES_STAT!B2559</f>
        <v>45723</v>
      </c>
      <c r="B2556" s="5">
        <f>TITRES_STAT!C2559</f>
        <v>12.88</v>
      </c>
      <c r="C2556" s="5">
        <f>TITRES_STAT!D2559</f>
        <v>12.377000000000001</v>
      </c>
      <c r="D2556" s="5">
        <f>TITRES_STAT!E2559</f>
        <v>12.737</v>
      </c>
      <c r="E2556" s="2">
        <f t="shared" si="156"/>
        <v>-2084.9089999999983</v>
      </c>
      <c r="F2556" s="5" t="str">
        <f t="shared" si="159"/>
        <v>BULLISH</v>
      </c>
      <c r="G2556" s="5" t="str">
        <f t="shared" si="158"/>
        <v>NEUTRAL</v>
      </c>
      <c r="H2556" s="5" t="str">
        <f t="shared" si="157"/>
        <v>CONFIRMED BULLISH</v>
      </c>
    </row>
    <row r="2557" spans="1:8" ht="13.5" x14ac:dyDescent="0.25">
      <c r="A2557" s="3">
        <f>TITRES_STAT!B2560</f>
        <v>45726</v>
      </c>
      <c r="B2557" s="5">
        <f>TITRES_STAT!C2560</f>
        <v>12.82</v>
      </c>
      <c r="C2557" s="5">
        <f>TITRES_STAT!D2560</f>
        <v>12.32</v>
      </c>
      <c r="D2557" s="5">
        <f>TITRES_STAT!E2560</f>
        <v>12.313000000000001</v>
      </c>
      <c r="E2557" s="2">
        <f t="shared" si="156"/>
        <v>-2097.2219999999984</v>
      </c>
      <c r="F2557" s="5" t="str">
        <f t="shared" si="159"/>
        <v>BEARISH</v>
      </c>
      <c r="G2557" s="5" t="str">
        <f t="shared" si="158"/>
        <v>NEUTRAL</v>
      </c>
      <c r="H2557" s="5" t="str">
        <f t="shared" si="157"/>
        <v>CONFIRMED BEARISH</v>
      </c>
    </row>
    <row r="2558" spans="1:8" ht="13.5" x14ac:dyDescent="0.25">
      <c r="A2558" s="3">
        <f>TITRES_STAT!B2561</f>
        <v>45727</v>
      </c>
      <c r="B2558" s="5">
        <f>TITRES_STAT!C2561</f>
        <v>12.8</v>
      </c>
      <c r="C2558" s="5">
        <f>TITRES_STAT!D2561</f>
        <v>12.3</v>
      </c>
      <c r="D2558" s="5">
        <f>TITRES_STAT!E2561</f>
        <v>12.307</v>
      </c>
      <c r="E2558" s="2">
        <f t="shared" si="156"/>
        <v>-2109.5289999999982</v>
      </c>
      <c r="F2558" s="5" t="str">
        <f t="shared" si="159"/>
        <v>BEARISH</v>
      </c>
      <c r="G2558" s="5" t="str">
        <f t="shared" si="158"/>
        <v>NEUTRAL</v>
      </c>
      <c r="H2558" s="5" t="str">
        <f t="shared" si="157"/>
        <v>CONFIRMED BEARISH</v>
      </c>
    </row>
    <row r="2559" spans="1:8" ht="13.5" x14ac:dyDescent="0.25">
      <c r="A2559" s="3">
        <f>TITRES_STAT!B2562</f>
        <v>45728</v>
      </c>
      <c r="B2559" s="5">
        <f>TITRES_STAT!C2562</f>
        <v>12.99</v>
      </c>
      <c r="C2559" s="5">
        <f>TITRES_STAT!D2562</f>
        <v>12.483000000000001</v>
      </c>
      <c r="D2559" s="5">
        <f>TITRES_STAT!E2562</f>
        <v>12.327</v>
      </c>
      <c r="E2559" s="2">
        <f t="shared" si="156"/>
        <v>-2097.201999999998</v>
      </c>
      <c r="F2559" s="5" t="str">
        <f t="shared" si="159"/>
        <v>BEARISH</v>
      </c>
      <c r="G2559" s="5" t="str">
        <f t="shared" si="158"/>
        <v>NEUTRAL</v>
      </c>
      <c r="H2559" s="5" t="str">
        <f t="shared" si="157"/>
        <v>CONFIRMED BEARISH</v>
      </c>
    </row>
    <row r="2560" spans="1:8" ht="13.5" x14ac:dyDescent="0.25">
      <c r="A2560" s="3">
        <f>TITRES_STAT!B2563</f>
        <v>45729</v>
      </c>
      <c r="B2560" s="5">
        <f>TITRES_STAT!C2563</f>
        <v>12.98</v>
      </c>
      <c r="C2560" s="5">
        <f>TITRES_STAT!D2563</f>
        <v>12.473000000000001</v>
      </c>
      <c r="D2560" s="5">
        <f>TITRES_STAT!E2563</f>
        <v>12.308999999999999</v>
      </c>
      <c r="E2560" s="2">
        <f t="shared" si="156"/>
        <v>-2109.5109999999981</v>
      </c>
      <c r="F2560" s="5" t="str">
        <f t="shared" si="159"/>
        <v>BEARISH</v>
      </c>
      <c r="G2560" s="5" t="str">
        <f t="shared" si="158"/>
        <v>NEUTRAL</v>
      </c>
      <c r="H2560" s="5" t="str">
        <f t="shared" si="157"/>
        <v>CONFIRMED BEARISH</v>
      </c>
    </row>
    <row r="2561" spans="1:8" ht="13.5" x14ac:dyDescent="0.25">
      <c r="A2561" s="3">
        <f>TITRES_STAT!B2564</f>
        <v>45730</v>
      </c>
      <c r="B2561" s="5">
        <f>TITRES_STAT!C2564</f>
        <v>12.98</v>
      </c>
      <c r="C2561" s="5">
        <f>TITRES_STAT!D2564</f>
        <v>12.473000000000001</v>
      </c>
      <c r="D2561" s="5">
        <f>TITRES_STAT!E2564</f>
        <v>12.47</v>
      </c>
      <c r="E2561" s="2">
        <f t="shared" si="156"/>
        <v>-2109.5109999999981</v>
      </c>
      <c r="F2561" s="5" t="str">
        <f t="shared" si="159"/>
        <v>BEARISH</v>
      </c>
      <c r="G2561" s="5" t="str">
        <f t="shared" si="158"/>
        <v>NEUTRAL</v>
      </c>
      <c r="H2561" s="5" t="str">
        <f t="shared" si="157"/>
        <v>BEARISH DIVERGENCE</v>
      </c>
    </row>
    <row r="2562" spans="1:8" ht="13.5" x14ac:dyDescent="0.25">
      <c r="A2562" s="3">
        <f>TITRES_STAT!B2565</f>
        <v>45733</v>
      </c>
      <c r="B2562" s="5">
        <f>TITRES_STAT!C2565</f>
        <v>12.81</v>
      </c>
      <c r="C2562" s="5">
        <f>TITRES_STAT!D2565</f>
        <v>12.31</v>
      </c>
      <c r="D2562" s="5">
        <f>TITRES_STAT!E2565</f>
        <v>12.473000000000001</v>
      </c>
      <c r="E2562" s="2">
        <f t="shared" si="156"/>
        <v>-2121.9839999999981</v>
      </c>
      <c r="F2562" s="5" t="str">
        <f t="shared" si="159"/>
        <v>BEARISH</v>
      </c>
      <c r="G2562" s="5" t="str">
        <f t="shared" si="158"/>
        <v>NEUTRAL</v>
      </c>
      <c r="H2562" s="5" t="str">
        <f t="shared" si="157"/>
        <v>CONFIRMED BEARISH</v>
      </c>
    </row>
    <row r="2563" spans="1:8" ht="13.5" x14ac:dyDescent="0.25">
      <c r="A2563" s="3">
        <f>TITRES_STAT!B2566</f>
        <v>45734</v>
      </c>
      <c r="B2563" s="5">
        <f>TITRES_STAT!C2566</f>
        <v>12.85</v>
      </c>
      <c r="C2563" s="5">
        <f>TITRES_STAT!D2566</f>
        <v>12.349</v>
      </c>
      <c r="D2563" s="5">
        <f>TITRES_STAT!E2566</f>
        <v>12.304</v>
      </c>
      <c r="E2563" s="2">
        <f t="shared" si="156"/>
        <v>-2109.679999999998</v>
      </c>
      <c r="F2563" s="5" t="str">
        <f t="shared" si="159"/>
        <v>BEARISH</v>
      </c>
      <c r="G2563" s="5" t="str">
        <f t="shared" si="158"/>
        <v>NEUTRAL</v>
      </c>
      <c r="H2563" s="5" t="str">
        <f t="shared" si="157"/>
        <v>BEARISH DIVERGENCE</v>
      </c>
    </row>
    <row r="2564" spans="1:8" ht="13.5" x14ac:dyDescent="0.25">
      <c r="A2564" s="3">
        <f>TITRES_STAT!B2567</f>
        <v>45735</v>
      </c>
      <c r="B2564" s="5">
        <f>TITRES_STAT!C2567</f>
        <v>12.85</v>
      </c>
      <c r="C2564" s="5">
        <f>TITRES_STAT!D2567</f>
        <v>12.349</v>
      </c>
      <c r="D2564" s="5">
        <f>TITRES_STAT!E2567</f>
        <v>12.349</v>
      </c>
      <c r="E2564" s="2">
        <f t="shared" ref="E2564:E2627" si="160">IF(B2564&gt;B2563, E2563+D2564, IF(B2564&lt;B2563, E2563-D2564, E2563))</f>
        <v>-2109.679999999998</v>
      </c>
      <c r="F2564" s="5" t="str">
        <f t="shared" si="159"/>
        <v>BEARISH</v>
      </c>
      <c r="G2564" s="5" t="str">
        <f t="shared" si="158"/>
        <v>NEUTRAL</v>
      </c>
      <c r="H2564" s="5" t="str">
        <f t="shared" si="157"/>
        <v>CONFIRMED BEARISH</v>
      </c>
    </row>
    <row r="2565" spans="1:8" ht="13.5" x14ac:dyDescent="0.25">
      <c r="A2565" s="3">
        <f>TITRES_STAT!B2568</f>
        <v>45737</v>
      </c>
      <c r="B2565" s="5">
        <f>TITRES_STAT!C2568</f>
        <v>12.95</v>
      </c>
      <c r="C2565" s="5">
        <f>TITRES_STAT!D2568</f>
        <v>12.445</v>
      </c>
      <c r="D2565" s="5">
        <f>TITRES_STAT!E2568</f>
        <v>12.303000000000001</v>
      </c>
      <c r="E2565" s="2">
        <f t="shared" si="160"/>
        <v>-2097.3769999999981</v>
      </c>
      <c r="F2565" s="5" t="str">
        <f t="shared" si="159"/>
        <v>BULLISH</v>
      </c>
      <c r="G2565" s="5" t="str">
        <f t="shared" si="158"/>
        <v>NEUTRAL</v>
      </c>
      <c r="H2565" s="5" t="str">
        <f t="shared" si="157"/>
        <v>BULLISH DIVERGENCE</v>
      </c>
    </row>
    <row r="2566" spans="1:8" ht="13.5" x14ac:dyDescent="0.25">
      <c r="A2566" s="3">
        <f>TITRES_STAT!B2569</f>
        <v>45740</v>
      </c>
      <c r="B2566" s="5">
        <f>TITRES_STAT!C2569</f>
        <v>12.85</v>
      </c>
      <c r="C2566" s="5">
        <f>TITRES_STAT!D2569</f>
        <v>12.349</v>
      </c>
      <c r="D2566" s="5">
        <f>TITRES_STAT!E2569</f>
        <v>12.3</v>
      </c>
      <c r="E2566" s="2">
        <f t="shared" si="160"/>
        <v>-2109.6769999999983</v>
      </c>
      <c r="F2566" s="5" t="str">
        <f t="shared" si="159"/>
        <v>BEARISH</v>
      </c>
      <c r="G2566" s="5" t="str">
        <f t="shared" si="158"/>
        <v>NEUTRAL</v>
      </c>
      <c r="H2566" s="5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f>TITRES_STAT!B2570</f>
        <v>45741</v>
      </c>
      <c r="B2567" s="5">
        <f>TITRES_STAT!C2570</f>
        <v>12.85</v>
      </c>
      <c r="C2567" s="5">
        <f>TITRES_STAT!D2570</f>
        <v>12.349</v>
      </c>
      <c r="D2567" s="5">
        <f>TITRES_STAT!E2570</f>
        <v>12.349</v>
      </c>
      <c r="E2567" s="2">
        <f t="shared" si="160"/>
        <v>-2109.6769999999983</v>
      </c>
      <c r="F2567" s="5" t="str">
        <f t="shared" si="159"/>
        <v>BULLISH</v>
      </c>
      <c r="G2567" s="5" t="str">
        <f t="shared" ref="G2567:G2630" si="162">IF((E2567-E2562)/E2562 &gt; 0.02, "STRONG",
 IF((E2567-E2562)/E2562 &lt; -0.02, "WEAK", "NEUTRAL"))</f>
        <v>NEUTRAL</v>
      </c>
      <c r="H2567" s="5" t="str">
        <f t="shared" si="161"/>
        <v>CONFIRMED BULLISH</v>
      </c>
    </row>
    <row r="2568" spans="1:8" ht="13.5" x14ac:dyDescent="0.25">
      <c r="A2568" s="3">
        <f>TITRES_STAT!B2571</f>
        <v>45742</v>
      </c>
      <c r="B2568" s="5">
        <f>TITRES_STAT!C2571</f>
        <v>12.83</v>
      </c>
      <c r="C2568" s="5">
        <f>TITRES_STAT!D2571</f>
        <v>12.329000000000001</v>
      </c>
      <c r="D2568" s="5">
        <f>TITRES_STAT!E2571</f>
        <v>12.316000000000001</v>
      </c>
      <c r="E2568" s="2">
        <f t="shared" si="160"/>
        <v>-2121.9929999999981</v>
      </c>
      <c r="F2568" s="5" t="str">
        <f t="shared" ref="F2568:F2631" si="163">IF(E2568&gt;E2563,"BULLISH",IF(E2568&lt;E2563,"BEARISH","NEUTRAL"))</f>
        <v>BEARISH</v>
      </c>
      <c r="G2568" s="5" t="str">
        <f t="shared" si="162"/>
        <v>NEUTRAL</v>
      </c>
      <c r="H2568" s="5" t="str">
        <f t="shared" si="161"/>
        <v>CONFIRMED BEARISH</v>
      </c>
    </row>
    <row r="2569" spans="1:8" ht="13.5" x14ac:dyDescent="0.25">
      <c r="A2569" s="3">
        <f>TITRES_STAT!B2572</f>
        <v>45743</v>
      </c>
      <c r="B2569" s="5">
        <f>TITRES_STAT!C2572</f>
        <v>12.83</v>
      </c>
      <c r="C2569" s="5">
        <f>TITRES_STAT!D2572</f>
        <v>12.329000000000001</v>
      </c>
      <c r="D2569" s="5">
        <f>TITRES_STAT!E2572</f>
        <v>12.28</v>
      </c>
      <c r="E2569" s="2">
        <f t="shared" si="160"/>
        <v>-2121.9929999999981</v>
      </c>
      <c r="F2569" s="5" t="str">
        <f t="shared" si="163"/>
        <v>BEARISH</v>
      </c>
      <c r="G2569" s="5" t="str">
        <f t="shared" si="162"/>
        <v>NEUTRAL</v>
      </c>
      <c r="H2569" s="5" t="str">
        <f t="shared" si="161"/>
        <v>CONFIRMED BEARISH</v>
      </c>
    </row>
    <row r="2570" spans="1:8" ht="13.5" x14ac:dyDescent="0.25">
      <c r="A2570" s="3">
        <f>TITRES_STAT!B2573</f>
        <v>45744</v>
      </c>
      <c r="B2570" s="5">
        <f>TITRES_STAT!C2573</f>
        <v>12.5</v>
      </c>
      <c r="C2570" s="5">
        <f>TITRES_STAT!D2573</f>
        <v>12.012</v>
      </c>
      <c r="D2570" s="5">
        <f>TITRES_STAT!E2573</f>
        <v>12.04</v>
      </c>
      <c r="E2570" s="2">
        <f t="shared" si="160"/>
        <v>-2134.0329999999981</v>
      </c>
      <c r="F2570" s="5" t="str">
        <f t="shared" si="163"/>
        <v>BEARISH</v>
      </c>
      <c r="G2570" s="5" t="str">
        <f t="shared" si="162"/>
        <v>NEUTRAL</v>
      </c>
      <c r="H2570" s="5" t="str">
        <f t="shared" si="161"/>
        <v>CONFIRMED BEARISH</v>
      </c>
    </row>
    <row r="2571" spans="1:8" ht="13.5" x14ac:dyDescent="0.25">
      <c r="A2571" s="3">
        <f>TITRES_STAT!B2574</f>
        <v>45749</v>
      </c>
      <c r="B2571" s="5">
        <f>TITRES_STAT!C2574</f>
        <v>12.5</v>
      </c>
      <c r="C2571" s="5">
        <f>TITRES_STAT!D2574</f>
        <v>12.012</v>
      </c>
      <c r="D2571" s="5">
        <f>TITRES_STAT!E2574</f>
        <v>11.994999999999999</v>
      </c>
      <c r="E2571" s="2">
        <f t="shared" si="160"/>
        <v>-2134.0329999999981</v>
      </c>
      <c r="F2571" s="5" t="str">
        <f t="shared" si="163"/>
        <v>BEARISH</v>
      </c>
      <c r="G2571" s="5" t="str">
        <f t="shared" si="162"/>
        <v>NEUTRAL</v>
      </c>
      <c r="H2571" s="5" t="str">
        <f t="shared" si="161"/>
        <v>CONFIRMED BEARISH</v>
      </c>
    </row>
    <row r="2572" spans="1:8" ht="13.5" x14ac:dyDescent="0.25">
      <c r="A2572" s="3">
        <f>TITRES_STAT!B2575</f>
        <v>45750</v>
      </c>
      <c r="B2572" s="5">
        <f>TITRES_STAT!C2575</f>
        <v>12.4</v>
      </c>
      <c r="C2572" s="5">
        <f>TITRES_STAT!D2575</f>
        <v>11.916</v>
      </c>
      <c r="D2572" s="5">
        <f>TITRES_STAT!E2575</f>
        <v>11.989000000000001</v>
      </c>
      <c r="E2572" s="2">
        <f t="shared" si="160"/>
        <v>-2146.0219999999981</v>
      </c>
      <c r="F2572" s="5" t="str">
        <f t="shared" si="163"/>
        <v>BEARISH</v>
      </c>
      <c r="G2572" s="5" t="str">
        <f t="shared" si="162"/>
        <v>NEUTRAL</v>
      </c>
      <c r="H2572" s="5" t="str">
        <f t="shared" si="161"/>
        <v>CONFIRMED BEARISH</v>
      </c>
    </row>
    <row r="2573" spans="1:8" ht="13.5" x14ac:dyDescent="0.25">
      <c r="A2573" s="3">
        <f>TITRES_STAT!B2576</f>
        <v>45751</v>
      </c>
      <c r="B2573" s="5">
        <f>TITRES_STAT!C2576</f>
        <v>12.5</v>
      </c>
      <c r="C2573" s="5">
        <f>TITRES_STAT!D2576</f>
        <v>12.012</v>
      </c>
      <c r="D2573" s="5">
        <f>TITRES_STAT!E2576</f>
        <v>11.975</v>
      </c>
      <c r="E2573" s="2">
        <f t="shared" si="160"/>
        <v>-2134.0469999999982</v>
      </c>
      <c r="F2573" s="5" t="str">
        <f t="shared" si="163"/>
        <v>BEARISH</v>
      </c>
      <c r="G2573" s="5" t="str">
        <f t="shared" si="162"/>
        <v>NEUTRAL</v>
      </c>
      <c r="H2573" s="5" t="str">
        <f t="shared" si="161"/>
        <v>CONFIRMED BEARISH</v>
      </c>
    </row>
    <row r="2574" spans="1:8" ht="13.5" x14ac:dyDescent="0.25">
      <c r="A2574" s="3">
        <f>TITRES_STAT!B2577</f>
        <v>45754</v>
      </c>
      <c r="B2574" s="5">
        <f>TITRES_STAT!C2577</f>
        <v>11.9</v>
      </c>
      <c r="C2574" s="5">
        <f>TITRES_STAT!D2577</f>
        <v>11.436</v>
      </c>
      <c r="D2574" s="5">
        <f>TITRES_STAT!E2577</f>
        <v>11.635999999999999</v>
      </c>
      <c r="E2574" s="2">
        <f t="shared" si="160"/>
        <v>-2145.6829999999982</v>
      </c>
      <c r="F2574" s="5" t="str">
        <f t="shared" si="163"/>
        <v>BEARISH</v>
      </c>
      <c r="G2574" s="5" t="str">
        <f t="shared" si="162"/>
        <v>NEUTRAL</v>
      </c>
      <c r="H2574" s="5" t="str">
        <f t="shared" si="161"/>
        <v>CONFIRMED BEARISH</v>
      </c>
    </row>
    <row r="2575" spans="1:8" ht="13.5" x14ac:dyDescent="0.25">
      <c r="A2575" s="3">
        <f>TITRES_STAT!B2578</f>
        <v>45755</v>
      </c>
      <c r="B2575" s="5">
        <f>TITRES_STAT!C2578</f>
        <v>11.75</v>
      </c>
      <c r="C2575" s="5">
        <f>TITRES_STAT!D2578</f>
        <v>11.291</v>
      </c>
      <c r="D2575" s="5">
        <f>TITRES_STAT!E2578</f>
        <v>11.303000000000001</v>
      </c>
      <c r="E2575" s="2">
        <f t="shared" si="160"/>
        <v>-2156.9859999999981</v>
      </c>
      <c r="F2575" s="5" t="str">
        <f t="shared" si="163"/>
        <v>BEARISH</v>
      </c>
      <c r="G2575" s="5" t="str">
        <f t="shared" si="162"/>
        <v>NEUTRAL</v>
      </c>
      <c r="H2575" s="5" t="str">
        <f t="shared" si="161"/>
        <v>CONFIRMED BEARISH</v>
      </c>
    </row>
    <row r="2576" spans="1:8" ht="13.5" x14ac:dyDescent="0.25">
      <c r="A2576" s="3">
        <f>TITRES_STAT!B2579</f>
        <v>45757</v>
      </c>
      <c r="B2576" s="5">
        <f>TITRES_STAT!C2579</f>
        <v>11.23</v>
      </c>
      <c r="C2576" s="5">
        <f>TITRES_STAT!D2579</f>
        <v>10.792</v>
      </c>
      <c r="D2576" s="5">
        <f>TITRES_STAT!E2579</f>
        <v>10.955</v>
      </c>
      <c r="E2576" s="2">
        <f t="shared" si="160"/>
        <v>-2167.940999999998</v>
      </c>
      <c r="F2576" s="5" t="str">
        <f t="shared" si="163"/>
        <v>BEARISH</v>
      </c>
      <c r="G2576" s="5" t="str">
        <f t="shared" si="162"/>
        <v>NEUTRAL</v>
      </c>
      <c r="H2576" s="5" t="str">
        <f t="shared" si="161"/>
        <v>CONFIRMED BEARISH</v>
      </c>
    </row>
    <row r="2577" spans="1:8" ht="13.5" x14ac:dyDescent="0.25">
      <c r="A2577" s="3">
        <f>TITRES_STAT!B2580</f>
        <v>45758</v>
      </c>
      <c r="B2577" s="5">
        <f>TITRES_STAT!C2580</f>
        <v>11.77</v>
      </c>
      <c r="C2577" s="5">
        <f>TITRES_STAT!D2580</f>
        <v>11.311</v>
      </c>
      <c r="D2577" s="5">
        <f>TITRES_STAT!E2580</f>
        <v>10.718</v>
      </c>
      <c r="E2577" s="2">
        <f t="shared" si="160"/>
        <v>-2157.2229999999981</v>
      </c>
      <c r="F2577" s="5" t="str">
        <f t="shared" si="163"/>
        <v>BEARISH</v>
      </c>
      <c r="G2577" s="5" t="str">
        <f t="shared" si="162"/>
        <v>NEUTRAL</v>
      </c>
      <c r="H2577" s="5" t="str">
        <f t="shared" si="161"/>
        <v>CONFIRMED BEARISH</v>
      </c>
    </row>
    <row r="2578" spans="1:8" ht="13.5" x14ac:dyDescent="0.25">
      <c r="A2578" s="3">
        <f>TITRES_STAT!B2581</f>
        <v>45761</v>
      </c>
      <c r="B2578" s="5">
        <f>TITRES_STAT!C2581</f>
        <v>11.5</v>
      </c>
      <c r="C2578" s="5">
        <f>TITRES_STAT!D2581</f>
        <v>11.051</v>
      </c>
      <c r="D2578" s="5">
        <f>TITRES_STAT!E2581</f>
        <v>11.273</v>
      </c>
      <c r="E2578" s="2">
        <f t="shared" si="160"/>
        <v>-2168.4959999999983</v>
      </c>
      <c r="F2578" s="5" t="str">
        <f t="shared" si="163"/>
        <v>BEARISH</v>
      </c>
      <c r="G2578" s="5" t="str">
        <f t="shared" si="162"/>
        <v>NEUTRAL</v>
      </c>
      <c r="H2578" s="5" t="str">
        <f t="shared" si="161"/>
        <v>CONFIRMED BEARISH</v>
      </c>
    </row>
    <row r="2579" spans="1:8" ht="13.5" x14ac:dyDescent="0.25">
      <c r="A2579" s="3">
        <f>TITRES_STAT!B2582</f>
        <v>45762</v>
      </c>
      <c r="B2579" s="5">
        <f>TITRES_STAT!C2582</f>
        <v>11.16</v>
      </c>
      <c r="C2579" s="5">
        <f>TITRES_STAT!D2582</f>
        <v>10.724</v>
      </c>
      <c r="D2579" s="5">
        <f>TITRES_STAT!E2582</f>
        <v>10.846</v>
      </c>
      <c r="E2579" s="2">
        <f t="shared" si="160"/>
        <v>-2179.3419999999983</v>
      </c>
      <c r="F2579" s="5" t="str">
        <f t="shared" si="163"/>
        <v>BEARISH</v>
      </c>
      <c r="G2579" s="5" t="str">
        <f t="shared" si="162"/>
        <v>NEUTRAL</v>
      </c>
      <c r="H2579" s="5" t="str">
        <f t="shared" si="161"/>
        <v>CONFIRMED BEARISH</v>
      </c>
    </row>
    <row r="2580" spans="1:8" ht="13.5" x14ac:dyDescent="0.25">
      <c r="A2580" s="3">
        <f>TITRES_STAT!B2583</f>
        <v>45763</v>
      </c>
      <c r="B2580" s="5">
        <f>TITRES_STAT!C2583</f>
        <v>10.5</v>
      </c>
      <c r="C2580" s="5">
        <f>TITRES_STAT!D2583</f>
        <v>10.09</v>
      </c>
      <c r="D2580" s="5">
        <f>TITRES_STAT!E2583</f>
        <v>10.129</v>
      </c>
      <c r="E2580" s="2">
        <f t="shared" si="160"/>
        <v>-2189.4709999999982</v>
      </c>
      <c r="F2580" s="5" t="str">
        <f t="shared" si="163"/>
        <v>BEARISH</v>
      </c>
      <c r="G2580" s="5" t="str">
        <f t="shared" si="162"/>
        <v>NEUTRAL</v>
      </c>
      <c r="H2580" s="5" t="str">
        <f t="shared" si="161"/>
        <v>CONFIRMED BEARISH</v>
      </c>
    </row>
    <row r="2581" spans="1:8" ht="13.5" x14ac:dyDescent="0.25">
      <c r="A2581" s="3">
        <f>TITRES_STAT!B2584</f>
        <v>45764</v>
      </c>
      <c r="B2581" s="5">
        <f>TITRES_STAT!C2584</f>
        <v>10.4</v>
      </c>
      <c r="C2581" s="5">
        <f>TITRES_STAT!D2584</f>
        <v>9.9939999999999998</v>
      </c>
      <c r="D2581" s="5">
        <f>TITRES_STAT!E2584</f>
        <v>9.6289999999999996</v>
      </c>
      <c r="E2581" s="2">
        <f t="shared" si="160"/>
        <v>-2199.0999999999981</v>
      </c>
      <c r="F2581" s="5" t="str">
        <f t="shared" si="163"/>
        <v>BEARISH</v>
      </c>
      <c r="G2581" s="5" t="str">
        <f t="shared" si="162"/>
        <v>NEUTRAL</v>
      </c>
      <c r="H2581" s="5" t="str">
        <f t="shared" si="161"/>
        <v>CONFIRMED BEARISH</v>
      </c>
    </row>
    <row r="2582" spans="1:8" ht="13.5" x14ac:dyDescent="0.25">
      <c r="A2582" s="3">
        <f>TITRES_STAT!B2585</f>
        <v>45765</v>
      </c>
      <c r="B2582" s="5">
        <f>TITRES_STAT!C2585</f>
        <v>10.39</v>
      </c>
      <c r="C2582" s="5">
        <f>TITRES_STAT!D2585</f>
        <v>9.9849999999999994</v>
      </c>
      <c r="D2582" s="5">
        <f>TITRES_STAT!E2585</f>
        <v>9.7170000000000005</v>
      </c>
      <c r="E2582" s="2">
        <f t="shared" si="160"/>
        <v>-2208.8169999999982</v>
      </c>
      <c r="F2582" s="5" t="str">
        <f t="shared" si="163"/>
        <v>BEARISH</v>
      </c>
      <c r="G2582" s="5" t="str">
        <f t="shared" si="162"/>
        <v>STRONG</v>
      </c>
      <c r="H2582" s="5" t="str">
        <f t="shared" si="161"/>
        <v>CONFIRMED BEARISH</v>
      </c>
    </row>
    <row r="2583" spans="1:8" ht="13.5" x14ac:dyDescent="0.25">
      <c r="A2583" s="3">
        <f>TITRES_STAT!B2586</f>
        <v>45768</v>
      </c>
      <c r="B2583" s="5">
        <f>TITRES_STAT!C2586</f>
        <v>10.09</v>
      </c>
      <c r="C2583" s="5">
        <f>TITRES_STAT!D2586</f>
        <v>9.6959999999999997</v>
      </c>
      <c r="D2583" s="5">
        <f>TITRES_STAT!E2586</f>
        <v>9.6760000000000002</v>
      </c>
      <c r="E2583" s="2">
        <f t="shared" si="160"/>
        <v>-2218.4929999999981</v>
      </c>
      <c r="F2583" s="5" t="str">
        <f t="shared" si="163"/>
        <v>BEARISH</v>
      </c>
      <c r="G2583" s="5" t="str">
        <f t="shared" si="162"/>
        <v>STRONG</v>
      </c>
      <c r="H2583" s="5" t="str">
        <f t="shared" si="161"/>
        <v>CONFIRMED BEARISH</v>
      </c>
    </row>
    <row r="2584" spans="1:8" ht="13.5" x14ac:dyDescent="0.25">
      <c r="A2584" s="3">
        <f>TITRES_STAT!B2587</f>
        <v>45769</v>
      </c>
      <c r="B2584" s="5">
        <f>TITRES_STAT!C2587</f>
        <v>10.08</v>
      </c>
      <c r="C2584" s="5">
        <f>TITRES_STAT!D2587</f>
        <v>9.6869999999999994</v>
      </c>
      <c r="D2584" s="5">
        <f>TITRES_STAT!E2587</f>
        <v>9.5820000000000007</v>
      </c>
      <c r="E2584" s="2">
        <f t="shared" si="160"/>
        <v>-2228.074999999998</v>
      </c>
      <c r="F2584" s="5" t="str">
        <f t="shared" si="163"/>
        <v>BEARISH</v>
      </c>
      <c r="G2584" s="5" t="str">
        <f t="shared" si="162"/>
        <v>STRONG</v>
      </c>
      <c r="H2584" s="5" t="str">
        <f t="shared" si="161"/>
        <v>CONFIRMED BEARISH</v>
      </c>
    </row>
    <row r="2585" spans="1:8" ht="13.5" x14ac:dyDescent="0.25">
      <c r="A2585" s="3">
        <f>TITRES_STAT!B2588</f>
        <v>45770</v>
      </c>
      <c r="B2585" s="5">
        <f>TITRES_STAT!C2588</f>
        <v>10.09</v>
      </c>
      <c r="C2585" s="5">
        <f>TITRES_STAT!D2588</f>
        <v>9.6959999999999997</v>
      </c>
      <c r="D2585" s="5">
        <f>TITRES_STAT!E2588</f>
        <v>9.6120000000000001</v>
      </c>
      <c r="E2585" s="2">
        <f t="shared" si="160"/>
        <v>-2218.4629999999979</v>
      </c>
      <c r="F2585" s="5" t="str">
        <f t="shared" si="163"/>
        <v>BEARISH</v>
      </c>
      <c r="G2585" s="5" t="str">
        <f t="shared" si="162"/>
        <v>NEUTRAL</v>
      </c>
      <c r="H2585" s="5" t="str">
        <f t="shared" si="161"/>
        <v>CONFIRMED BEARISH</v>
      </c>
    </row>
    <row r="2586" spans="1:8" ht="13.5" x14ac:dyDescent="0.25">
      <c r="A2586" s="3">
        <f>TITRES_STAT!B2589</f>
        <v>45771</v>
      </c>
      <c r="B2586" s="5">
        <f>TITRES_STAT!C2589</f>
        <v>10.050000000000001</v>
      </c>
      <c r="C2586" s="5">
        <f>TITRES_STAT!D2589</f>
        <v>9.6579999999999995</v>
      </c>
      <c r="D2586" s="5">
        <f>TITRES_STAT!E2589</f>
        <v>9.5909999999999993</v>
      </c>
      <c r="E2586" s="2">
        <f t="shared" si="160"/>
        <v>-2228.0539999999978</v>
      </c>
      <c r="F2586" s="5" t="str">
        <f t="shared" si="163"/>
        <v>BEARISH</v>
      </c>
      <c r="G2586" s="5" t="str">
        <f t="shared" si="162"/>
        <v>NEUTRAL</v>
      </c>
      <c r="H2586" s="5" t="str">
        <f t="shared" si="161"/>
        <v>CONFIRMED BEARISH</v>
      </c>
    </row>
    <row r="2587" spans="1:8" ht="13.5" x14ac:dyDescent="0.25">
      <c r="A2587" s="3">
        <f>TITRES_STAT!B2590</f>
        <v>45772</v>
      </c>
      <c r="B2587" s="5">
        <f>TITRES_STAT!C2590</f>
        <v>10</v>
      </c>
      <c r="C2587" s="5">
        <f>TITRES_STAT!D2590</f>
        <v>9.61</v>
      </c>
      <c r="D2587" s="5">
        <f>TITRES_STAT!E2590</f>
        <v>9.61</v>
      </c>
      <c r="E2587" s="2">
        <f t="shared" si="160"/>
        <v>-2237.6639999999979</v>
      </c>
      <c r="F2587" s="5" t="str">
        <f t="shared" si="163"/>
        <v>BEARISH</v>
      </c>
      <c r="G2587" s="5" t="str">
        <f t="shared" si="162"/>
        <v>NEUTRAL</v>
      </c>
      <c r="H2587" s="5" t="str">
        <f t="shared" si="161"/>
        <v>CONFIRMED BEARISH</v>
      </c>
    </row>
    <row r="2588" spans="1:8" ht="13.5" x14ac:dyDescent="0.25">
      <c r="A2588" s="3">
        <f>TITRES_STAT!B2591</f>
        <v>45775</v>
      </c>
      <c r="B2588" s="5">
        <f>TITRES_STAT!C2591</f>
        <v>10.09</v>
      </c>
      <c r="C2588" s="5">
        <f>TITRES_STAT!D2591</f>
        <v>9.6959999999999997</v>
      </c>
      <c r="D2588" s="5">
        <f>TITRES_STAT!E2591</f>
        <v>9.61</v>
      </c>
      <c r="E2588" s="2">
        <f t="shared" si="160"/>
        <v>-2228.0539999999978</v>
      </c>
      <c r="F2588" s="5" t="str">
        <f t="shared" si="163"/>
        <v>BEARISH</v>
      </c>
      <c r="G2588" s="5" t="str">
        <f t="shared" si="162"/>
        <v>NEUTRAL</v>
      </c>
      <c r="H2588" s="5" t="str">
        <f t="shared" si="161"/>
        <v>NEUTRAL</v>
      </c>
    </row>
    <row r="2589" spans="1:8" ht="13.5" x14ac:dyDescent="0.25">
      <c r="A2589" s="3">
        <f>TITRES_STAT!B2592</f>
        <v>45776</v>
      </c>
      <c r="B2589" s="5">
        <f>TITRES_STAT!C2592</f>
        <v>10.25</v>
      </c>
      <c r="C2589" s="5">
        <f>TITRES_STAT!D2592</f>
        <v>9.85</v>
      </c>
      <c r="D2589" s="5">
        <f>TITRES_STAT!E2592</f>
        <v>9.84</v>
      </c>
      <c r="E2589" s="2">
        <f t="shared" si="160"/>
        <v>-2218.2139999999977</v>
      </c>
      <c r="F2589" s="5" t="str">
        <f t="shared" si="163"/>
        <v>BULLISH</v>
      </c>
      <c r="G2589" s="5" t="str">
        <f t="shared" si="162"/>
        <v>NEUTRAL</v>
      </c>
      <c r="H2589" s="5" t="str">
        <f t="shared" si="161"/>
        <v>CONFIRMED BULLISH</v>
      </c>
    </row>
    <row r="2590" spans="1:8" ht="13.5" x14ac:dyDescent="0.25">
      <c r="A2590" s="3">
        <f>TITRES_STAT!B2593</f>
        <v>45777</v>
      </c>
      <c r="B2590" s="5">
        <f>TITRES_STAT!C2593</f>
        <v>10.25</v>
      </c>
      <c r="C2590" s="5">
        <f>TITRES_STAT!D2593</f>
        <v>9.85</v>
      </c>
      <c r="D2590" s="5">
        <f>TITRES_STAT!E2593</f>
        <v>0</v>
      </c>
      <c r="E2590" s="2">
        <f t="shared" si="160"/>
        <v>-2218.2139999999977</v>
      </c>
      <c r="F2590" s="5" t="str">
        <f t="shared" si="163"/>
        <v>BULLISH</v>
      </c>
      <c r="G2590" s="5" t="str">
        <f t="shared" si="162"/>
        <v>NEUTRAL</v>
      </c>
      <c r="H2590" s="5" t="str">
        <f t="shared" si="161"/>
        <v>CONFIRMED BULLISH</v>
      </c>
    </row>
    <row r="2591" spans="1:8" ht="13.5" x14ac:dyDescent="0.25">
      <c r="A2591" s="3">
        <f>TITRES_STAT!B2594</f>
        <v>45779</v>
      </c>
      <c r="B2591" s="5">
        <f>TITRES_STAT!C2594</f>
        <v>10.25</v>
      </c>
      <c r="C2591" s="5">
        <f>TITRES_STAT!D2594</f>
        <v>9.85</v>
      </c>
      <c r="D2591" s="5">
        <f>TITRES_STAT!E2594</f>
        <v>9.85</v>
      </c>
      <c r="E2591" s="2">
        <f t="shared" si="160"/>
        <v>-2218.2139999999977</v>
      </c>
      <c r="F2591" s="5" t="str">
        <f t="shared" si="163"/>
        <v>BULLISH</v>
      </c>
      <c r="G2591" s="5" t="str">
        <f t="shared" si="162"/>
        <v>NEUTRAL</v>
      </c>
      <c r="H2591" s="5" t="str">
        <f t="shared" si="161"/>
        <v>CONFIRMED BULLISH</v>
      </c>
    </row>
    <row r="2592" spans="1:8" ht="13.5" x14ac:dyDescent="0.25">
      <c r="A2592" s="3">
        <f>TITRES_STAT!B2595</f>
        <v>45782</v>
      </c>
      <c r="B2592" s="5">
        <f>TITRES_STAT!C2595</f>
        <v>10.25</v>
      </c>
      <c r="C2592" s="5">
        <f>TITRES_STAT!D2595</f>
        <v>9.85</v>
      </c>
      <c r="D2592" s="5">
        <f>TITRES_STAT!E2595</f>
        <v>0</v>
      </c>
      <c r="E2592" s="2">
        <f t="shared" si="160"/>
        <v>-2218.2139999999977</v>
      </c>
      <c r="F2592" s="5" t="str">
        <f t="shared" si="163"/>
        <v>BULLISH</v>
      </c>
      <c r="G2592" s="5" t="str">
        <f t="shared" si="162"/>
        <v>NEUTRAL</v>
      </c>
      <c r="H2592" s="5" t="str">
        <f t="shared" si="161"/>
        <v>CONFIRMED BULLISH</v>
      </c>
    </row>
    <row r="2593" spans="1:8" ht="13.5" x14ac:dyDescent="0.25">
      <c r="A2593" s="3">
        <f>TITRES_STAT!B2596</f>
        <v>45783</v>
      </c>
      <c r="B2593" s="5">
        <f>TITRES_STAT!C2596</f>
        <v>10.25</v>
      </c>
      <c r="C2593" s="5">
        <f>TITRES_STAT!D2596</f>
        <v>9.85</v>
      </c>
      <c r="D2593" s="5">
        <f>TITRES_STAT!E2596</f>
        <v>9.85</v>
      </c>
      <c r="E2593" s="2">
        <f t="shared" si="160"/>
        <v>-2218.2139999999977</v>
      </c>
      <c r="F2593" s="5" t="str">
        <f t="shared" si="163"/>
        <v>BULLISH</v>
      </c>
      <c r="G2593" s="5" t="str">
        <f t="shared" si="162"/>
        <v>NEUTRAL</v>
      </c>
      <c r="H2593" s="5" t="str">
        <f t="shared" si="161"/>
        <v>CONFIRMED BULLISH</v>
      </c>
    </row>
    <row r="2594" spans="1:8" ht="13.5" x14ac:dyDescent="0.25">
      <c r="A2594" s="3">
        <f>TITRES_STAT!B2597</f>
        <v>45784</v>
      </c>
      <c r="B2594" s="5">
        <f>TITRES_STAT!C2597</f>
        <v>10.25</v>
      </c>
      <c r="C2594" s="5">
        <f>TITRES_STAT!D2597</f>
        <v>9.85</v>
      </c>
      <c r="D2594" s="5">
        <f>TITRES_STAT!E2597</f>
        <v>9.85</v>
      </c>
      <c r="E2594" s="2">
        <f t="shared" si="160"/>
        <v>-2218.2139999999977</v>
      </c>
      <c r="F2594" s="5" t="str">
        <f t="shared" si="163"/>
        <v>NEUTRAL</v>
      </c>
      <c r="G2594" s="5" t="str">
        <f t="shared" si="162"/>
        <v>NEUTRAL</v>
      </c>
      <c r="H2594" s="5" t="str">
        <f t="shared" si="161"/>
        <v>NEUTRAL</v>
      </c>
    </row>
    <row r="2595" spans="1:8" ht="13.5" x14ac:dyDescent="0.25">
      <c r="A2595" s="3">
        <f>TITRES_STAT!B2598</f>
        <v>45785</v>
      </c>
      <c r="B2595" s="5">
        <f>TITRES_STAT!C2598</f>
        <v>10.24</v>
      </c>
      <c r="C2595" s="5">
        <f>TITRES_STAT!D2598</f>
        <v>10.24</v>
      </c>
      <c r="D2595" s="5">
        <f>TITRES_STAT!E2598</f>
        <v>10.24</v>
      </c>
      <c r="E2595" s="2">
        <f t="shared" si="160"/>
        <v>-2228.4539999999974</v>
      </c>
      <c r="F2595" s="5" t="str">
        <f t="shared" si="163"/>
        <v>BEARISH</v>
      </c>
      <c r="G2595" s="5" t="str">
        <f t="shared" si="162"/>
        <v>NEUTRAL</v>
      </c>
      <c r="H2595" s="5" t="str">
        <f t="shared" si="161"/>
        <v>CONFIRMED BEARISH</v>
      </c>
    </row>
    <row r="2596" spans="1:8" ht="13.5" x14ac:dyDescent="0.25">
      <c r="A2596" s="3">
        <f>TITRES_STAT!B2599</f>
        <v>45786</v>
      </c>
      <c r="B2596" s="5">
        <f>TITRES_STAT!C2599</f>
        <v>10.24</v>
      </c>
      <c r="C2596" s="5">
        <f>TITRES_STAT!D2599</f>
        <v>10.24</v>
      </c>
      <c r="D2596" s="5">
        <f>TITRES_STAT!E2599</f>
        <v>10.000999999999999</v>
      </c>
      <c r="E2596" s="2">
        <f t="shared" si="160"/>
        <v>-2228.4539999999974</v>
      </c>
      <c r="F2596" s="5" t="str">
        <f t="shared" si="163"/>
        <v>BEARISH</v>
      </c>
      <c r="G2596" s="5" t="str">
        <f t="shared" si="162"/>
        <v>NEUTRAL</v>
      </c>
      <c r="H2596" s="5" t="str">
        <f t="shared" si="161"/>
        <v>CONFIRMED BEARISH</v>
      </c>
    </row>
    <row r="2597" spans="1:8" ht="13.5" x14ac:dyDescent="0.25">
      <c r="A2597" s="3">
        <f>TITRES_STAT!B2600</f>
        <v>45789</v>
      </c>
      <c r="B2597" s="5">
        <f>TITRES_STAT!C2600</f>
        <v>10.24</v>
      </c>
      <c r="C2597" s="5">
        <f>TITRES_STAT!D2600</f>
        <v>10.24</v>
      </c>
      <c r="D2597" s="5">
        <f>TITRES_STAT!E2600</f>
        <v>10.102</v>
      </c>
      <c r="E2597" s="2">
        <f t="shared" si="160"/>
        <v>-2228.4539999999974</v>
      </c>
      <c r="F2597" s="5" t="str">
        <f t="shared" si="163"/>
        <v>BEARISH</v>
      </c>
      <c r="G2597" s="5" t="str">
        <f t="shared" si="162"/>
        <v>NEUTRAL</v>
      </c>
      <c r="H2597" s="5" t="str">
        <f t="shared" si="161"/>
        <v>CONFIRMED BEARISH</v>
      </c>
    </row>
    <row r="2598" spans="1:8" ht="13.5" x14ac:dyDescent="0.25">
      <c r="A2598" s="3">
        <f>TITRES_STAT!B2601</f>
        <v>45790</v>
      </c>
      <c r="B2598" s="5">
        <f>TITRES_STAT!C2601</f>
        <v>9.99</v>
      </c>
      <c r="C2598" s="5">
        <f>TITRES_STAT!D2601</f>
        <v>9.99</v>
      </c>
      <c r="D2598" s="5">
        <f>TITRES_STAT!E2601</f>
        <v>9.9920000000000009</v>
      </c>
      <c r="E2598" s="2">
        <f t="shared" si="160"/>
        <v>-2238.4459999999976</v>
      </c>
      <c r="F2598" s="5" t="str">
        <f t="shared" si="163"/>
        <v>BEARISH</v>
      </c>
      <c r="G2598" s="5" t="str">
        <f t="shared" si="162"/>
        <v>NEUTRAL</v>
      </c>
      <c r="H2598" s="5" t="str">
        <f t="shared" si="161"/>
        <v>CONFIRMED BEARISH</v>
      </c>
    </row>
    <row r="2599" spans="1:8" ht="13.5" x14ac:dyDescent="0.25">
      <c r="A2599" s="3">
        <f>TITRES_STAT!B2602</f>
        <v>45791</v>
      </c>
      <c r="B2599" s="5">
        <f>TITRES_STAT!C2602</f>
        <v>9.9</v>
      </c>
      <c r="C2599" s="5">
        <f>TITRES_STAT!D2602</f>
        <v>9.9</v>
      </c>
      <c r="D2599" s="5">
        <f>TITRES_STAT!E2602</f>
        <v>9.9009999999999998</v>
      </c>
      <c r="E2599" s="2">
        <f t="shared" si="160"/>
        <v>-2248.3469999999975</v>
      </c>
      <c r="F2599" s="5" t="str">
        <f t="shared" si="163"/>
        <v>BEARISH</v>
      </c>
      <c r="G2599" s="5" t="str">
        <f t="shared" si="162"/>
        <v>NEUTRAL</v>
      </c>
      <c r="H2599" s="5" t="str">
        <f t="shared" si="161"/>
        <v>CONFIRMED BEARISH</v>
      </c>
    </row>
    <row r="2600" spans="1:8" ht="13.5" x14ac:dyDescent="0.25">
      <c r="A2600" s="3">
        <f>TITRES_STAT!B2603</f>
        <v>45792</v>
      </c>
      <c r="B2600" s="5">
        <f>TITRES_STAT!C2603</f>
        <v>10.25</v>
      </c>
      <c r="C2600" s="5">
        <f>TITRES_STAT!D2603</f>
        <v>10.25</v>
      </c>
      <c r="D2600" s="5">
        <f>TITRES_STAT!E2603</f>
        <v>9.907</v>
      </c>
      <c r="E2600" s="2">
        <f t="shared" si="160"/>
        <v>-2238.4399999999973</v>
      </c>
      <c r="F2600" s="5" t="str">
        <f t="shared" si="163"/>
        <v>BEARISH</v>
      </c>
      <c r="G2600" s="5" t="str">
        <f t="shared" si="162"/>
        <v>NEUTRAL</v>
      </c>
      <c r="H2600" s="5" t="str">
        <f t="shared" si="161"/>
        <v>BEARISH DIVERGENCE</v>
      </c>
    </row>
    <row r="2601" spans="1:8" ht="13.5" x14ac:dyDescent="0.25">
      <c r="A2601" s="3">
        <f>TITRES_STAT!B2604</f>
        <v>45793</v>
      </c>
      <c r="B2601" s="5">
        <f>TITRES_STAT!C2604</f>
        <v>10.25</v>
      </c>
      <c r="C2601" s="5">
        <f>TITRES_STAT!D2604</f>
        <v>10.25</v>
      </c>
      <c r="D2601" s="5">
        <f>TITRES_STAT!E2604</f>
        <v>10.25</v>
      </c>
      <c r="E2601" s="2">
        <f t="shared" si="160"/>
        <v>-2238.4399999999973</v>
      </c>
      <c r="F2601" s="5" t="str">
        <f t="shared" si="163"/>
        <v>BEARISH</v>
      </c>
      <c r="G2601" s="5" t="str">
        <f t="shared" si="162"/>
        <v>NEUTRAL</v>
      </c>
      <c r="H2601" s="5" t="str">
        <f t="shared" si="161"/>
        <v>BEARISH DIVERGENCE</v>
      </c>
    </row>
    <row r="2602" spans="1:8" ht="13.5" x14ac:dyDescent="0.25">
      <c r="A2602" s="3">
        <f>TITRES_STAT!B2605</f>
        <v>45796</v>
      </c>
      <c r="B2602" s="5">
        <f>TITRES_STAT!C2605</f>
        <v>10.25</v>
      </c>
      <c r="C2602" s="5">
        <f>TITRES_STAT!D2605</f>
        <v>10.25</v>
      </c>
      <c r="D2602" s="5">
        <f>TITRES_STAT!E2605</f>
        <v>10.25</v>
      </c>
      <c r="E2602" s="2">
        <f t="shared" si="160"/>
        <v>-2238.4399999999973</v>
      </c>
      <c r="F2602" s="5" t="str">
        <f t="shared" si="163"/>
        <v>BEARISH</v>
      </c>
      <c r="G2602" s="5" t="str">
        <f t="shared" si="162"/>
        <v>NEUTRAL</v>
      </c>
      <c r="H2602" s="5" t="str">
        <f t="shared" si="161"/>
        <v>BEARISH DIVERGENCE</v>
      </c>
    </row>
    <row r="2603" spans="1:8" ht="13.5" x14ac:dyDescent="0.25">
      <c r="A2603" s="3">
        <f>TITRES_STAT!B2606</f>
        <v>45797</v>
      </c>
      <c r="B2603" s="5">
        <f>TITRES_STAT!C2606</f>
        <v>10.25</v>
      </c>
      <c r="C2603" s="5">
        <f>TITRES_STAT!D2606</f>
        <v>10.25</v>
      </c>
      <c r="D2603" s="5">
        <f>TITRES_STAT!E2606</f>
        <v>0</v>
      </c>
      <c r="E2603" s="2">
        <f t="shared" si="160"/>
        <v>-2238.4399999999973</v>
      </c>
      <c r="F2603" s="5" t="str">
        <f t="shared" si="163"/>
        <v>BULLISH</v>
      </c>
      <c r="G2603" s="5" t="str">
        <f t="shared" si="162"/>
        <v>NEUTRAL</v>
      </c>
      <c r="H2603" s="5" t="str">
        <f t="shared" si="161"/>
        <v>CONFIRMED BULLISH</v>
      </c>
    </row>
    <row r="2604" spans="1:8" ht="13.5" x14ac:dyDescent="0.25">
      <c r="A2604" s="3">
        <f>TITRES_STAT!B2607</f>
        <v>45798</v>
      </c>
      <c r="B2604" s="5">
        <f>TITRES_STAT!C2607</f>
        <v>10.25</v>
      </c>
      <c r="C2604" s="5">
        <f>TITRES_STAT!D2607</f>
        <v>10.25</v>
      </c>
      <c r="D2604" s="5">
        <f>TITRES_STAT!E2607</f>
        <v>0</v>
      </c>
      <c r="E2604" s="2">
        <f t="shared" si="160"/>
        <v>-2238.4399999999973</v>
      </c>
      <c r="F2604" s="5" t="str">
        <f t="shared" si="163"/>
        <v>BULLISH</v>
      </c>
      <c r="G2604" s="5" t="str">
        <f t="shared" si="162"/>
        <v>NEUTRAL</v>
      </c>
      <c r="H2604" s="5" t="str">
        <f t="shared" si="161"/>
        <v>CONFIRMED BULLISH</v>
      </c>
    </row>
    <row r="2605" spans="1:8" ht="13.5" x14ac:dyDescent="0.25">
      <c r="A2605" s="3">
        <f>TITRES_STAT!B2608</f>
        <v>45799</v>
      </c>
      <c r="B2605" s="5">
        <f>TITRES_STAT!C2608</f>
        <v>10</v>
      </c>
      <c r="C2605" s="5">
        <f>TITRES_STAT!D2608</f>
        <v>10</v>
      </c>
      <c r="D2605" s="5">
        <f>TITRES_STAT!E2608</f>
        <v>10</v>
      </c>
      <c r="E2605" s="2">
        <f t="shared" si="160"/>
        <v>-2248.4399999999973</v>
      </c>
      <c r="F2605" s="5" t="str">
        <f t="shared" si="163"/>
        <v>BEARISH</v>
      </c>
      <c r="G2605" s="5" t="str">
        <f t="shared" si="162"/>
        <v>NEUTRAL</v>
      </c>
      <c r="H2605" s="5" t="str">
        <f t="shared" si="161"/>
        <v>CONFIRMED BEARISH</v>
      </c>
    </row>
    <row r="2606" spans="1:8" ht="13.5" x14ac:dyDescent="0.25">
      <c r="A2606" s="3">
        <f>TITRES_STAT!B2609</f>
        <v>45800</v>
      </c>
      <c r="B2606" s="5">
        <f>TITRES_STAT!C2609</f>
        <v>10</v>
      </c>
      <c r="C2606" s="5">
        <f>TITRES_STAT!D2609</f>
        <v>10</v>
      </c>
      <c r="D2606" s="5">
        <f>TITRES_STAT!E2609</f>
        <v>10</v>
      </c>
      <c r="E2606" s="2">
        <f t="shared" si="160"/>
        <v>-2248.4399999999973</v>
      </c>
      <c r="F2606" s="5" t="str">
        <f t="shared" si="163"/>
        <v>BEARISH</v>
      </c>
      <c r="G2606" s="5" t="str">
        <f t="shared" si="162"/>
        <v>NEUTRAL</v>
      </c>
      <c r="H2606" s="5" t="str">
        <f t="shared" si="161"/>
        <v>CONFIRMED BEARISH</v>
      </c>
    </row>
    <row r="2607" spans="1:8" ht="13.5" x14ac:dyDescent="0.25">
      <c r="A2607" s="3">
        <f>TITRES_STAT!B2610</f>
        <v>45803</v>
      </c>
      <c r="B2607" s="5">
        <f>TITRES_STAT!C2610</f>
        <v>10</v>
      </c>
      <c r="C2607" s="5">
        <f>TITRES_STAT!D2610</f>
        <v>10</v>
      </c>
      <c r="D2607" s="5">
        <f>TITRES_STAT!E2610</f>
        <v>10</v>
      </c>
      <c r="E2607" s="2">
        <f t="shared" si="160"/>
        <v>-2248.4399999999973</v>
      </c>
      <c r="F2607" s="5" t="str">
        <f t="shared" si="163"/>
        <v>BEARISH</v>
      </c>
      <c r="G2607" s="5" t="str">
        <f t="shared" si="162"/>
        <v>NEUTRAL</v>
      </c>
      <c r="H2607" s="5" t="str">
        <f t="shared" si="161"/>
        <v>CONFIRMED BEARISH</v>
      </c>
    </row>
    <row r="2608" spans="1:8" ht="13.5" x14ac:dyDescent="0.25">
      <c r="A2608" s="3">
        <f>TITRES_STAT!B2611</f>
        <v>45804</v>
      </c>
      <c r="B2608" s="5">
        <f>TITRES_STAT!C2611</f>
        <v>10.039999999999999</v>
      </c>
      <c r="C2608" s="5">
        <f>TITRES_STAT!D2611</f>
        <v>10.039999999999999</v>
      </c>
      <c r="D2608" s="5">
        <f>TITRES_STAT!E2611</f>
        <v>9.9109999999999996</v>
      </c>
      <c r="E2608" s="2">
        <f t="shared" si="160"/>
        <v>-2238.5289999999973</v>
      </c>
      <c r="F2608" s="5" t="str">
        <f t="shared" si="163"/>
        <v>BEARISH</v>
      </c>
      <c r="G2608" s="5" t="str">
        <f t="shared" si="162"/>
        <v>NEUTRAL</v>
      </c>
      <c r="H2608" s="5" t="str">
        <f t="shared" si="161"/>
        <v>CONFIRMED BEARISH</v>
      </c>
    </row>
    <row r="2609" spans="1:8" ht="13.5" x14ac:dyDescent="0.25">
      <c r="A2609" s="3">
        <f>TITRES_STAT!B2612</f>
        <v>45805</v>
      </c>
      <c r="B2609" s="5">
        <f>TITRES_STAT!C2612</f>
        <v>10</v>
      </c>
      <c r="C2609" s="5">
        <f>TITRES_STAT!D2612</f>
        <v>10</v>
      </c>
      <c r="D2609" s="5">
        <f>TITRES_STAT!E2612</f>
        <v>10</v>
      </c>
      <c r="E2609" s="2">
        <f t="shared" si="160"/>
        <v>-2248.5289999999973</v>
      </c>
      <c r="F2609" s="5" t="str">
        <f t="shared" si="163"/>
        <v>BEARISH</v>
      </c>
      <c r="G2609" s="5" t="str">
        <f t="shared" si="162"/>
        <v>NEUTRAL</v>
      </c>
      <c r="H2609" s="5" t="str">
        <f t="shared" si="161"/>
        <v>CONFIRMED BEARISH</v>
      </c>
    </row>
    <row r="2610" spans="1:8" ht="13.5" x14ac:dyDescent="0.25">
      <c r="A2610" s="3">
        <f>TITRES_STAT!B2613</f>
        <v>45806</v>
      </c>
      <c r="B2610" s="5">
        <f>TITRES_STAT!C2613</f>
        <v>10</v>
      </c>
      <c r="C2610" s="5">
        <f>TITRES_STAT!D2613</f>
        <v>10</v>
      </c>
      <c r="D2610" s="5">
        <f>TITRES_STAT!E2613</f>
        <v>10</v>
      </c>
      <c r="E2610" s="2">
        <f t="shared" si="160"/>
        <v>-2248.5289999999973</v>
      </c>
      <c r="F2610" s="5" t="str">
        <f t="shared" si="163"/>
        <v>BEARISH</v>
      </c>
      <c r="G2610" s="5" t="str">
        <f t="shared" si="162"/>
        <v>NEUTRAL</v>
      </c>
      <c r="H2610" s="5" t="str">
        <f t="shared" si="161"/>
        <v>NEUTRAL</v>
      </c>
    </row>
    <row r="2611" spans="1:8" ht="13.5" x14ac:dyDescent="0.25">
      <c r="A2611" s="3">
        <f>TITRES_STAT!B2614</f>
        <v>45807</v>
      </c>
      <c r="B2611" s="5">
        <f>TITRES_STAT!C2614</f>
        <v>10</v>
      </c>
      <c r="C2611" s="5">
        <f>TITRES_STAT!D2614</f>
        <v>10</v>
      </c>
      <c r="D2611" s="5">
        <f>TITRES_STAT!E2614</f>
        <v>0</v>
      </c>
      <c r="E2611" s="2">
        <f t="shared" si="160"/>
        <v>-2248.5289999999973</v>
      </c>
      <c r="F2611" s="5" t="str">
        <f t="shared" si="163"/>
        <v>BEARISH</v>
      </c>
      <c r="G2611" s="5" t="str">
        <f t="shared" si="162"/>
        <v>NEUTRAL</v>
      </c>
      <c r="H2611" s="5" t="str">
        <f t="shared" si="161"/>
        <v>NEUTRAL</v>
      </c>
    </row>
    <row r="2612" spans="1:8" ht="13.5" x14ac:dyDescent="0.25">
      <c r="A2612" s="3">
        <f>TITRES_STAT!B2615</f>
        <v>45810</v>
      </c>
      <c r="B2612" s="5">
        <f>TITRES_STAT!C2615</f>
        <v>9.99</v>
      </c>
      <c r="C2612" s="5">
        <f>TITRES_STAT!D2615</f>
        <v>9.99</v>
      </c>
      <c r="D2612" s="5">
        <f>TITRES_STAT!E2615</f>
        <v>9.9030000000000005</v>
      </c>
      <c r="E2612" s="2">
        <f t="shared" si="160"/>
        <v>-2258.4319999999971</v>
      </c>
      <c r="F2612" s="5" t="str">
        <f t="shared" si="163"/>
        <v>BEARISH</v>
      </c>
      <c r="G2612" s="5" t="str">
        <f t="shared" si="162"/>
        <v>NEUTRAL</v>
      </c>
      <c r="H2612" s="5" t="str">
        <f t="shared" si="161"/>
        <v>CONFIRMED BEARISH</v>
      </c>
    </row>
    <row r="2613" spans="1:8" ht="13.5" x14ac:dyDescent="0.25">
      <c r="A2613" s="3">
        <f>TITRES_STAT!B2616</f>
        <v>45811</v>
      </c>
      <c r="B2613" s="5">
        <f>TITRES_STAT!C2616</f>
        <v>9.99</v>
      </c>
      <c r="C2613" s="5">
        <f>TITRES_STAT!D2616</f>
        <v>9.99</v>
      </c>
      <c r="D2613" s="5">
        <f>TITRES_STAT!E2616</f>
        <v>0</v>
      </c>
      <c r="E2613" s="2">
        <f t="shared" si="160"/>
        <v>-2258.4319999999971</v>
      </c>
      <c r="F2613" s="5" t="str">
        <f t="shared" si="163"/>
        <v>BEARISH</v>
      </c>
      <c r="G2613" s="5" t="str">
        <f t="shared" si="162"/>
        <v>NEUTRAL</v>
      </c>
      <c r="H2613" s="5" t="str">
        <f t="shared" si="161"/>
        <v>CONFIRMED BEARISH</v>
      </c>
    </row>
    <row r="2614" spans="1:8" ht="13.5" x14ac:dyDescent="0.25">
      <c r="A2614" s="3">
        <f>TITRES_STAT!B2617</f>
        <v>45812</v>
      </c>
      <c r="B2614" s="5">
        <f>TITRES_STAT!C2617</f>
        <v>9.98</v>
      </c>
      <c r="C2614" s="5">
        <f>TITRES_STAT!D2617</f>
        <v>9.98</v>
      </c>
      <c r="D2614" s="5">
        <f>TITRES_STAT!E2617</f>
        <v>9.9610000000000003</v>
      </c>
      <c r="E2614" s="2">
        <f t="shared" si="160"/>
        <v>-2268.3929999999968</v>
      </c>
      <c r="F2614" s="5" t="str">
        <f t="shared" si="163"/>
        <v>BEARISH</v>
      </c>
      <c r="G2614" s="5" t="str">
        <f t="shared" si="162"/>
        <v>NEUTRAL</v>
      </c>
      <c r="H2614" s="5" t="str">
        <f t="shared" si="161"/>
        <v>CONFIRMED BEARISH</v>
      </c>
    </row>
    <row r="2615" spans="1:8" ht="13.5" x14ac:dyDescent="0.25">
      <c r="A2615" s="3">
        <f>TITRES_STAT!B2618</f>
        <v>45813</v>
      </c>
      <c r="B2615" s="5">
        <f>TITRES_STAT!C2618</f>
        <v>9.8000000000000007</v>
      </c>
      <c r="C2615" s="5">
        <f>TITRES_STAT!D2618</f>
        <v>9.8000000000000007</v>
      </c>
      <c r="D2615" s="5">
        <f>TITRES_STAT!E2618</f>
        <v>9.8000000000000007</v>
      </c>
      <c r="E2615" s="2">
        <f t="shared" si="160"/>
        <v>-2278.192999999997</v>
      </c>
      <c r="F2615" s="5" t="str">
        <f t="shared" si="163"/>
        <v>BEARISH</v>
      </c>
      <c r="G2615" s="5" t="str">
        <f t="shared" si="162"/>
        <v>NEUTRAL</v>
      </c>
      <c r="H2615" s="5" t="str">
        <f t="shared" si="161"/>
        <v>CONFIRMED BEARISH</v>
      </c>
    </row>
    <row r="2616" spans="1:8" ht="13.5" x14ac:dyDescent="0.25">
      <c r="A2616" s="3">
        <f>TITRES_STAT!B2619</f>
        <v>45817</v>
      </c>
      <c r="B2616" s="5">
        <f>TITRES_STAT!C2619</f>
        <v>9.8000000000000007</v>
      </c>
      <c r="C2616" s="5">
        <f>TITRES_STAT!D2619</f>
        <v>9.8000000000000007</v>
      </c>
      <c r="D2616" s="5">
        <f>TITRES_STAT!E2619</f>
        <v>9.7859999999999996</v>
      </c>
      <c r="E2616" s="2">
        <f t="shared" si="160"/>
        <v>-2278.192999999997</v>
      </c>
      <c r="F2616" s="5" t="str">
        <f t="shared" si="163"/>
        <v>BEARISH</v>
      </c>
      <c r="G2616" s="5" t="str">
        <f t="shared" si="162"/>
        <v>NEUTRAL</v>
      </c>
      <c r="H2616" s="5" t="str">
        <f t="shared" si="161"/>
        <v>CONFIRMED BEARISH</v>
      </c>
    </row>
    <row r="2617" spans="1:8" ht="13.5" x14ac:dyDescent="0.25">
      <c r="A2617" s="3">
        <f>TITRES_STAT!B2620</f>
        <v>45818</v>
      </c>
      <c r="B2617" s="5">
        <f>TITRES_STAT!C2620</f>
        <v>9.8000000000000007</v>
      </c>
      <c r="C2617" s="5">
        <f>TITRES_STAT!D2620</f>
        <v>9.8000000000000007</v>
      </c>
      <c r="D2617" s="5">
        <f>TITRES_STAT!E2620</f>
        <v>9.8000000000000007</v>
      </c>
      <c r="E2617" s="2">
        <f t="shared" si="160"/>
        <v>-2278.192999999997</v>
      </c>
      <c r="F2617" s="5" t="str">
        <f t="shared" si="163"/>
        <v>BEARISH</v>
      </c>
      <c r="G2617" s="5" t="str">
        <f t="shared" si="162"/>
        <v>NEUTRAL</v>
      </c>
      <c r="H2617" s="5" t="str">
        <f t="shared" si="161"/>
        <v>CONFIRMED BEARISH</v>
      </c>
    </row>
    <row r="2618" spans="1:8" ht="13.5" x14ac:dyDescent="0.25">
      <c r="A2618" s="3">
        <f>TITRES_STAT!B2621</f>
        <v>45819</v>
      </c>
      <c r="B2618" s="5">
        <f>TITRES_STAT!C2621</f>
        <v>9.64</v>
      </c>
      <c r="C2618" s="5">
        <f>TITRES_STAT!D2621</f>
        <v>9.64</v>
      </c>
      <c r="D2618" s="5">
        <f>TITRES_STAT!E2621</f>
        <v>9.6470000000000002</v>
      </c>
      <c r="E2618" s="2">
        <f t="shared" si="160"/>
        <v>-2287.839999999997</v>
      </c>
      <c r="F2618" s="5" t="str">
        <f t="shared" si="163"/>
        <v>BEARISH</v>
      </c>
      <c r="G2618" s="5" t="str">
        <f t="shared" si="162"/>
        <v>NEUTRAL</v>
      </c>
      <c r="H2618" s="5" t="str">
        <f t="shared" si="161"/>
        <v>CONFIRMED BEARISH</v>
      </c>
    </row>
    <row r="2619" spans="1:8" ht="13.5" x14ac:dyDescent="0.25">
      <c r="A2619" s="3">
        <f>TITRES_STAT!B2622</f>
        <v>45820</v>
      </c>
      <c r="B2619" s="5">
        <f>TITRES_STAT!C2622</f>
        <v>9.64</v>
      </c>
      <c r="C2619" s="5">
        <f>TITRES_STAT!D2622</f>
        <v>9.64</v>
      </c>
      <c r="D2619" s="5">
        <f>TITRES_STAT!E2622</f>
        <v>0</v>
      </c>
      <c r="E2619" s="2">
        <f t="shared" si="160"/>
        <v>-2287.839999999997</v>
      </c>
      <c r="F2619" s="5" t="str">
        <f t="shared" si="163"/>
        <v>BEARISH</v>
      </c>
      <c r="G2619" s="5" t="str">
        <f t="shared" si="162"/>
        <v>NEUTRAL</v>
      </c>
      <c r="H2619" s="5" t="str">
        <f t="shared" si="161"/>
        <v>CONFIRMED BEARISH</v>
      </c>
    </row>
    <row r="2620" spans="1:8" ht="13.5" x14ac:dyDescent="0.25">
      <c r="A2620" s="3">
        <f>TITRES_STAT!B2623</f>
        <v>45821</v>
      </c>
      <c r="B2620" s="5">
        <f>TITRES_STAT!C2623</f>
        <v>9.6</v>
      </c>
      <c r="C2620" s="5">
        <f>TITRES_STAT!D2623</f>
        <v>9.6</v>
      </c>
      <c r="D2620" s="5">
        <f>TITRES_STAT!E2623</f>
        <v>9.6039999999999992</v>
      </c>
      <c r="E2620" s="2">
        <f t="shared" si="160"/>
        <v>-2297.4439999999968</v>
      </c>
      <c r="F2620" s="5" t="str">
        <f t="shared" si="163"/>
        <v>BEARISH</v>
      </c>
      <c r="G2620" s="5" t="str">
        <f t="shared" si="162"/>
        <v>NEUTRAL</v>
      </c>
      <c r="H2620" s="5" t="str">
        <f t="shared" si="161"/>
        <v>CONFIRMED BEARISH</v>
      </c>
    </row>
    <row r="2621" spans="1:8" ht="13.5" x14ac:dyDescent="0.25">
      <c r="A2621" s="3">
        <f>TITRES_STAT!B2624</f>
        <v>45824</v>
      </c>
      <c r="B2621" s="5">
        <f>TITRES_STAT!C2624</f>
        <v>9.64</v>
      </c>
      <c r="C2621" s="5">
        <f>TITRES_STAT!D2624</f>
        <v>9.64</v>
      </c>
      <c r="D2621" s="5">
        <f>TITRES_STAT!E2624</f>
        <v>9.6010000000000009</v>
      </c>
      <c r="E2621" s="2">
        <f t="shared" si="160"/>
        <v>-2287.8429999999967</v>
      </c>
      <c r="F2621" s="5" t="str">
        <f t="shared" si="163"/>
        <v>BEARISH</v>
      </c>
      <c r="G2621" s="5" t="str">
        <f t="shared" si="162"/>
        <v>NEUTRAL</v>
      </c>
      <c r="H2621" s="5" t="str">
        <f t="shared" si="161"/>
        <v>CONFIRMED BEARISH</v>
      </c>
    </row>
    <row r="2622" spans="1:8" ht="13.5" x14ac:dyDescent="0.25">
      <c r="A2622" s="3">
        <f>TITRES_STAT!B2625</f>
        <v>45825</v>
      </c>
      <c r="B2622" s="5">
        <f>TITRES_STAT!C2625</f>
        <v>9.64</v>
      </c>
      <c r="C2622" s="5">
        <f>TITRES_STAT!D2625</f>
        <v>9.64</v>
      </c>
      <c r="D2622" s="5">
        <f>TITRES_STAT!E2625</f>
        <v>0</v>
      </c>
      <c r="E2622" s="2">
        <f t="shared" si="160"/>
        <v>-2287.8429999999967</v>
      </c>
      <c r="F2622" s="5" t="str">
        <f t="shared" si="163"/>
        <v>BEARISH</v>
      </c>
      <c r="G2622" s="5" t="str">
        <f t="shared" si="162"/>
        <v>NEUTRAL</v>
      </c>
      <c r="H2622" s="5" t="str">
        <f t="shared" si="161"/>
        <v>CONFIRMED BEARISH</v>
      </c>
    </row>
    <row r="2623" spans="1:8" ht="13.5" x14ac:dyDescent="0.25">
      <c r="A2623" s="3">
        <f>TITRES_STAT!B2626</f>
        <v>45826</v>
      </c>
      <c r="B2623" s="5">
        <f>TITRES_STAT!C2626</f>
        <v>9.64</v>
      </c>
      <c r="C2623" s="5">
        <f>TITRES_STAT!D2626</f>
        <v>9.64</v>
      </c>
      <c r="D2623" s="5">
        <f>TITRES_STAT!E2626</f>
        <v>9.64</v>
      </c>
      <c r="E2623" s="2">
        <f t="shared" si="160"/>
        <v>-2287.8429999999967</v>
      </c>
      <c r="F2623" s="5" t="str">
        <f t="shared" si="163"/>
        <v>BEARISH</v>
      </c>
      <c r="G2623" s="5" t="str">
        <f t="shared" si="162"/>
        <v>NEUTRAL</v>
      </c>
      <c r="H2623" s="5" t="str">
        <f t="shared" si="161"/>
        <v>NEUTRAL</v>
      </c>
    </row>
    <row r="2624" spans="1:8" ht="13.5" x14ac:dyDescent="0.25">
      <c r="A2624" s="3">
        <f>TITRES_STAT!B2627</f>
        <v>45827</v>
      </c>
      <c r="B2624" s="5">
        <f>TITRES_STAT!C2627</f>
        <v>9.4</v>
      </c>
      <c r="C2624" s="5">
        <f>TITRES_STAT!D2627</f>
        <v>9.4</v>
      </c>
      <c r="D2624" s="5">
        <f>TITRES_STAT!E2627</f>
        <v>9.4410000000000007</v>
      </c>
      <c r="E2624" s="2">
        <f t="shared" si="160"/>
        <v>-2297.2839999999965</v>
      </c>
      <c r="F2624" s="5" t="str">
        <f t="shared" si="163"/>
        <v>BEARISH</v>
      </c>
      <c r="G2624" s="5" t="str">
        <f t="shared" si="162"/>
        <v>NEUTRAL</v>
      </c>
      <c r="H2624" s="5" t="str">
        <f t="shared" si="161"/>
        <v>CONFIRMED BEARISH</v>
      </c>
    </row>
    <row r="2625" spans="1:8" ht="13.5" x14ac:dyDescent="0.25">
      <c r="A2625" s="3">
        <f>TITRES_STAT!B2628</f>
        <v>45828</v>
      </c>
      <c r="B2625" s="5">
        <f>TITRES_STAT!C2628</f>
        <v>9.4</v>
      </c>
      <c r="C2625" s="5">
        <f>TITRES_STAT!D2628</f>
        <v>9.4</v>
      </c>
      <c r="D2625" s="5">
        <f>TITRES_STAT!E2628</f>
        <v>9.4</v>
      </c>
      <c r="E2625" s="2">
        <f t="shared" si="160"/>
        <v>-2297.2839999999965</v>
      </c>
      <c r="F2625" s="5" t="str">
        <f t="shared" si="163"/>
        <v>BULLISH</v>
      </c>
      <c r="G2625" s="5" t="str">
        <f t="shared" si="162"/>
        <v>NEUTRAL</v>
      </c>
      <c r="H2625" s="5" t="str">
        <f t="shared" si="161"/>
        <v>BULLISH DIVERGENCE</v>
      </c>
    </row>
    <row r="2626" spans="1:8" ht="13.5" x14ac:dyDescent="0.25">
      <c r="A2626" s="3">
        <f>TITRES_STAT!B2629</f>
        <v>45831</v>
      </c>
      <c r="B2626" s="5">
        <f>TITRES_STAT!C2629</f>
        <v>9.39</v>
      </c>
      <c r="C2626" s="5">
        <f>TITRES_STAT!D2629</f>
        <v>9.39</v>
      </c>
      <c r="D2626" s="5">
        <f>TITRES_STAT!E2629</f>
        <v>9.3819999999999997</v>
      </c>
      <c r="E2626" s="2">
        <f t="shared" si="160"/>
        <v>-2306.6659999999965</v>
      </c>
      <c r="F2626" s="5" t="str">
        <f t="shared" si="163"/>
        <v>BEARISH</v>
      </c>
      <c r="G2626" s="5" t="str">
        <f t="shared" si="162"/>
        <v>NEUTRAL</v>
      </c>
      <c r="H2626" s="5" t="str">
        <f t="shared" si="161"/>
        <v>CONFIRMED BEARISH</v>
      </c>
    </row>
    <row r="2627" spans="1:8" ht="13.5" x14ac:dyDescent="0.25">
      <c r="A2627" s="3">
        <f>TITRES_STAT!B2630</f>
        <v>45832</v>
      </c>
      <c r="B2627" s="5">
        <f>TITRES_STAT!C2630</f>
        <v>9.2200000000000006</v>
      </c>
      <c r="C2627" s="5">
        <f>TITRES_STAT!D2630</f>
        <v>9.2200000000000006</v>
      </c>
      <c r="D2627" s="5">
        <f>TITRES_STAT!E2630</f>
        <v>9.2219999999999995</v>
      </c>
      <c r="E2627" s="2">
        <f t="shared" si="160"/>
        <v>-2315.8879999999967</v>
      </c>
      <c r="F2627" s="5" t="str">
        <f t="shared" si="163"/>
        <v>BEARISH</v>
      </c>
      <c r="G2627" s="5" t="str">
        <f t="shared" si="162"/>
        <v>NEUTRAL</v>
      </c>
      <c r="H2627" s="5" t="str">
        <f t="shared" si="161"/>
        <v>CONFIRMED BEARISH</v>
      </c>
    </row>
    <row r="2628" spans="1:8" ht="13.5" x14ac:dyDescent="0.25">
      <c r="A2628" s="3">
        <f>TITRES_STAT!B2631</f>
        <v>45833</v>
      </c>
      <c r="B2628" s="5">
        <f>TITRES_STAT!C2631</f>
        <v>9.4</v>
      </c>
      <c r="C2628" s="5">
        <f>TITRES_STAT!D2631</f>
        <v>9.4</v>
      </c>
      <c r="D2628" s="5">
        <f>TITRES_STAT!E2631</f>
        <v>9.0839999999999996</v>
      </c>
      <c r="E2628" s="2">
        <f t="shared" ref="E2628:E2684" si="164">IF(B2628&gt;B2627, E2627+D2628, IF(B2628&lt;B2627, E2627-D2628, E2627))</f>
        <v>-2306.8039999999969</v>
      </c>
      <c r="F2628" s="5" t="str">
        <f t="shared" si="163"/>
        <v>BEARISH</v>
      </c>
      <c r="G2628" s="5" t="str">
        <f t="shared" si="162"/>
        <v>NEUTRAL</v>
      </c>
      <c r="H2628" s="5" t="str">
        <f t="shared" si="161"/>
        <v>CONFIRMED BEARISH</v>
      </c>
    </row>
    <row r="2629" spans="1:8" ht="13.5" x14ac:dyDescent="0.25">
      <c r="A2629" s="3">
        <f>TITRES_STAT!B2632</f>
        <v>45835</v>
      </c>
      <c r="B2629" s="5">
        <f>TITRES_STAT!C2632</f>
        <v>9.4</v>
      </c>
      <c r="C2629" s="5">
        <f>TITRES_STAT!D2632</f>
        <v>9.4</v>
      </c>
      <c r="D2629" s="5">
        <f>TITRES_STAT!E2632</f>
        <v>9.3960000000000008</v>
      </c>
      <c r="E2629" s="2">
        <f t="shared" si="164"/>
        <v>-2306.8039999999969</v>
      </c>
      <c r="F2629" s="5" t="str">
        <f t="shared" si="163"/>
        <v>BEARISH</v>
      </c>
      <c r="G2629" s="5" t="str">
        <f t="shared" si="162"/>
        <v>NEUTRAL</v>
      </c>
      <c r="H2629" s="5" t="str">
        <f t="shared" si="161"/>
        <v>NEUTRAL</v>
      </c>
    </row>
    <row r="2630" spans="1:8" ht="13.5" x14ac:dyDescent="0.25">
      <c r="A2630" s="3">
        <f>TITRES_STAT!B2633</f>
        <v>45838</v>
      </c>
      <c r="B2630" s="5">
        <f>TITRES_STAT!C2633</f>
        <v>9</v>
      </c>
      <c r="C2630" s="5">
        <f>TITRES_STAT!D2633</f>
        <v>9</v>
      </c>
      <c r="D2630" s="5">
        <f>TITRES_STAT!E2633</f>
        <v>9</v>
      </c>
      <c r="E2630" s="2">
        <f t="shared" si="164"/>
        <v>-2315.8039999999969</v>
      </c>
      <c r="F2630" s="5" t="str">
        <f t="shared" si="163"/>
        <v>BEARISH</v>
      </c>
      <c r="G2630" s="5" t="str">
        <f t="shared" si="162"/>
        <v>NEUTRAL</v>
      </c>
      <c r="H2630" s="5" t="str">
        <f t="shared" ref="H2630:H2684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5">
        <f>TITRES_STAT!C2634</f>
        <v>8.99</v>
      </c>
      <c r="C2631" s="5">
        <f>TITRES_STAT!D2634</f>
        <v>8.99</v>
      </c>
      <c r="D2631" s="5">
        <f>TITRES_STAT!E2634</f>
        <v>8.9719999999999995</v>
      </c>
      <c r="E2631" s="2">
        <f t="shared" si="164"/>
        <v>-2324.7759999999971</v>
      </c>
      <c r="F2631" s="5" t="str">
        <f t="shared" si="163"/>
        <v>BEARISH</v>
      </c>
      <c r="G2631" s="5" t="str">
        <f t="shared" ref="G2631:G2684" si="166">IF((E2631-E2626)/E2626 &gt; 0.02, "STRONG",
 IF((E2631-E2626)/E2626 &lt; -0.02, "WEAK", "NEUTRAL"))</f>
        <v>NEUTRAL</v>
      </c>
      <c r="H2631" s="5" t="str">
        <f t="shared" si="165"/>
        <v>CONFIRMED BEARISH</v>
      </c>
    </row>
    <row r="2632" spans="1:8" ht="13.5" x14ac:dyDescent="0.25">
      <c r="A2632" s="3">
        <f>TITRES_STAT!B2635</f>
        <v>45840</v>
      </c>
      <c r="B2632" s="5">
        <f>TITRES_STAT!C2635</f>
        <v>9.3000000000000007</v>
      </c>
      <c r="C2632" s="5">
        <f>TITRES_STAT!D2635</f>
        <v>9.3000000000000007</v>
      </c>
      <c r="D2632" s="5">
        <f>TITRES_STAT!E2635</f>
        <v>9</v>
      </c>
      <c r="E2632" s="2">
        <f t="shared" si="164"/>
        <v>-2315.7759999999971</v>
      </c>
      <c r="F2632" s="5" t="str">
        <f t="shared" ref="F2632:F2684" si="167">IF(E2632&gt;E2627,"BULLISH",IF(E2632&lt;E2627,"BEARISH","NEUTRAL"))</f>
        <v>BULLISH</v>
      </c>
      <c r="G2632" s="5" t="str">
        <f t="shared" si="166"/>
        <v>NEUTRAL</v>
      </c>
      <c r="H2632" s="5" t="str">
        <f t="shared" si="165"/>
        <v>CONFIRMED BULLISH</v>
      </c>
    </row>
    <row r="2633" spans="1:8" ht="13.5" x14ac:dyDescent="0.25">
      <c r="A2633" s="3">
        <f>TITRES_STAT!B2636</f>
        <v>45841</v>
      </c>
      <c r="B2633" s="5">
        <f>TITRES_STAT!C2636</f>
        <v>9.3000000000000007</v>
      </c>
      <c r="C2633" s="5">
        <f>TITRES_STAT!D2636</f>
        <v>9.3000000000000007</v>
      </c>
      <c r="D2633" s="5">
        <f>TITRES_STAT!E2636</f>
        <v>0</v>
      </c>
      <c r="E2633" s="2">
        <f t="shared" si="164"/>
        <v>-2315.7759999999971</v>
      </c>
      <c r="F2633" s="5" t="str">
        <f t="shared" si="167"/>
        <v>BEARISH</v>
      </c>
      <c r="G2633" s="5" t="str">
        <f t="shared" si="166"/>
        <v>NEUTRAL</v>
      </c>
      <c r="H2633" s="5" t="str">
        <f t="shared" si="165"/>
        <v>CONFIRMED BEARISH</v>
      </c>
    </row>
    <row r="2634" spans="1:8" ht="13.5" x14ac:dyDescent="0.25">
      <c r="A2634" s="3">
        <f>TITRES_STAT!B2637</f>
        <v>45842</v>
      </c>
      <c r="B2634" s="5">
        <f>TITRES_STAT!C2637</f>
        <v>9.85</v>
      </c>
      <c r="C2634" s="5">
        <f>TITRES_STAT!D2637</f>
        <v>9.85</v>
      </c>
      <c r="D2634" s="5">
        <f>TITRES_STAT!E2637</f>
        <v>9.7579999999999991</v>
      </c>
      <c r="E2634" s="2">
        <f t="shared" si="164"/>
        <v>-2306.0179999999973</v>
      </c>
      <c r="F2634" s="5" t="str">
        <f t="shared" si="167"/>
        <v>BULLISH</v>
      </c>
      <c r="G2634" s="5" t="str">
        <f t="shared" si="166"/>
        <v>NEUTRAL</v>
      </c>
      <c r="H2634" s="5" t="str">
        <f t="shared" si="165"/>
        <v>CONFIRMED BULLISH</v>
      </c>
    </row>
    <row r="2635" spans="1:8" ht="13.5" x14ac:dyDescent="0.25">
      <c r="A2635" s="3">
        <f>TITRES_STAT!B2638</f>
        <v>45845</v>
      </c>
      <c r="B2635" s="5">
        <f>TITRES_STAT!C2638</f>
        <v>9.51</v>
      </c>
      <c r="C2635" s="5">
        <f>TITRES_STAT!D2638</f>
        <v>9.51</v>
      </c>
      <c r="D2635" s="5">
        <f>TITRES_STAT!E2638</f>
        <v>9.5069999999999997</v>
      </c>
      <c r="E2635" s="2">
        <f t="shared" si="164"/>
        <v>-2315.5249999999974</v>
      </c>
      <c r="F2635" s="5" t="str">
        <f t="shared" si="167"/>
        <v>BULLISH</v>
      </c>
      <c r="G2635" s="5" t="str">
        <f t="shared" si="166"/>
        <v>NEUTRAL</v>
      </c>
      <c r="H2635" s="5" t="str">
        <f t="shared" si="165"/>
        <v>CONFIRMED BULLISH</v>
      </c>
    </row>
    <row r="2636" spans="1:8" ht="13.5" x14ac:dyDescent="0.25">
      <c r="A2636" s="3">
        <f>TITRES_STAT!B2639</f>
        <v>45846</v>
      </c>
      <c r="B2636" s="5">
        <f>TITRES_STAT!C2639</f>
        <v>9.6999999999999993</v>
      </c>
      <c r="C2636" s="5">
        <f>TITRES_STAT!D2639</f>
        <v>9.6999999999999993</v>
      </c>
      <c r="D2636" s="5">
        <f>TITRES_STAT!E2639</f>
        <v>9.6270000000000007</v>
      </c>
      <c r="E2636" s="2">
        <f t="shared" si="164"/>
        <v>-2305.8979999999974</v>
      </c>
      <c r="F2636" s="5" t="str">
        <f t="shared" si="167"/>
        <v>BULLISH</v>
      </c>
      <c r="G2636" s="5" t="str">
        <f t="shared" si="166"/>
        <v>NEUTRAL</v>
      </c>
      <c r="H2636" s="5" t="str">
        <f t="shared" si="165"/>
        <v>CONFIRMED BULLISH</v>
      </c>
    </row>
    <row r="2637" spans="1:8" ht="13.5" x14ac:dyDescent="0.25">
      <c r="A2637" s="3">
        <f>TITRES_STAT!B2640</f>
        <v>45847</v>
      </c>
      <c r="B2637" s="5">
        <f>TITRES_STAT!C2640</f>
        <v>9.85</v>
      </c>
      <c r="C2637" s="5">
        <f>TITRES_STAT!D2640</f>
        <v>9.85</v>
      </c>
      <c r="D2637" s="5">
        <f>TITRES_STAT!E2640</f>
        <v>9.5719999999999992</v>
      </c>
      <c r="E2637" s="2">
        <f t="shared" si="164"/>
        <v>-2296.3259999999973</v>
      </c>
      <c r="F2637" s="5" t="str">
        <f t="shared" si="167"/>
        <v>BULLISH</v>
      </c>
      <c r="G2637" s="5" t="str">
        <f t="shared" si="166"/>
        <v>NEUTRAL</v>
      </c>
      <c r="H2637" s="5" t="str">
        <f t="shared" si="165"/>
        <v>CONFIRMED BULLISH</v>
      </c>
    </row>
    <row r="2638" spans="1:8" ht="13.5" x14ac:dyDescent="0.25">
      <c r="A2638" s="3">
        <f>TITRES_STAT!B2641</f>
        <v>45848</v>
      </c>
      <c r="B2638" s="5">
        <f>TITRES_STAT!C2641</f>
        <v>9.7899999999999991</v>
      </c>
      <c r="C2638" s="5">
        <f>TITRES_STAT!D2641</f>
        <v>9.7899999999999991</v>
      </c>
      <c r="D2638" s="5">
        <f>TITRES_STAT!E2641</f>
        <v>9.7959999999999994</v>
      </c>
      <c r="E2638" s="2">
        <f t="shared" si="164"/>
        <v>-2306.1219999999971</v>
      </c>
      <c r="F2638" s="5" t="str">
        <f t="shared" si="167"/>
        <v>BULLISH</v>
      </c>
      <c r="G2638" s="5" t="str">
        <f t="shared" si="166"/>
        <v>NEUTRAL</v>
      </c>
      <c r="H2638" s="5" t="str">
        <f t="shared" si="165"/>
        <v>CONFIRMED BULLISH</v>
      </c>
    </row>
    <row r="2639" spans="1:8" ht="13.5" x14ac:dyDescent="0.25">
      <c r="A2639" s="3">
        <f>TITRES_STAT!B2642</f>
        <v>45849</v>
      </c>
      <c r="B2639" s="5">
        <f>TITRES_STAT!C2642</f>
        <v>9.6999999999999993</v>
      </c>
      <c r="C2639" s="5">
        <f>TITRES_STAT!D2642</f>
        <v>9.6999999999999993</v>
      </c>
      <c r="D2639" s="5">
        <f>TITRES_STAT!E2642</f>
        <v>9.3550000000000004</v>
      </c>
      <c r="E2639" s="2">
        <f t="shared" si="164"/>
        <v>-2315.4769999999971</v>
      </c>
      <c r="F2639" s="5" t="str">
        <f t="shared" si="167"/>
        <v>BEARISH</v>
      </c>
      <c r="G2639" s="5" t="str">
        <f t="shared" si="166"/>
        <v>NEUTRAL</v>
      </c>
      <c r="H2639" s="5" t="str">
        <f t="shared" si="165"/>
        <v>CONFIRMED BEARISH</v>
      </c>
    </row>
    <row r="2640" spans="1:8" ht="13.5" x14ac:dyDescent="0.25">
      <c r="A2640" s="3">
        <f>TITRES_STAT!B2643</f>
        <v>45852</v>
      </c>
      <c r="B2640" s="5">
        <f>TITRES_STAT!C2643</f>
        <v>9.84</v>
      </c>
      <c r="C2640" s="5">
        <f>TITRES_STAT!D2643</f>
        <v>9.84</v>
      </c>
      <c r="D2640" s="5">
        <f>TITRES_STAT!E2643</f>
        <v>9.702</v>
      </c>
      <c r="E2640" s="2">
        <f t="shared" si="164"/>
        <v>-2305.7749999999969</v>
      </c>
      <c r="F2640" s="5" t="str">
        <f t="shared" si="167"/>
        <v>BULLISH</v>
      </c>
      <c r="G2640" s="5" t="str">
        <f t="shared" si="166"/>
        <v>NEUTRAL</v>
      </c>
      <c r="H2640" s="5" t="str">
        <f t="shared" si="165"/>
        <v>CONFIRMED BULLISH</v>
      </c>
    </row>
    <row r="2641" spans="1:8" ht="13.5" x14ac:dyDescent="0.25">
      <c r="A2641" s="3">
        <f>TITRES_STAT!B2644</f>
        <v>45853</v>
      </c>
      <c r="B2641" s="5">
        <f>TITRES_STAT!C2644</f>
        <v>9.84</v>
      </c>
      <c r="C2641" s="5">
        <f>TITRES_STAT!D2644</f>
        <v>9.84</v>
      </c>
      <c r="D2641" s="5">
        <f>TITRES_STAT!E2644</f>
        <v>9.5350000000000001</v>
      </c>
      <c r="E2641" s="2">
        <f t="shared" si="164"/>
        <v>-2305.7749999999969</v>
      </c>
      <c r="F2641" s="5" t="str">
        <f t="shared" si="167"/>
        <v>BULLISH</v>
      </c>
      <c r="G2641" s="5" t="str">
        <f t="shared" si="166"/>
        <v>NEUTRAL</v>
      </c>
      <c r="H2641" s="5" t="str">
        <f t="shared" si="165"/>
        <v>CONFIRMED BULLISH</v>
      </c>
    </row>
    <row r="2642" spans="1:8" ht="13.5" x14ac:dyDescent="0.25">
      <c r="A2642" s="3">
        <f>TITRES_STAT!B2645</f>
        <v>45854</v>
      </c>
      <c r="B2642" s="5">
        <f>TITRES_STAT!C2645</f>
        <v>9.84</v>
      </c>
      <c r="C2642" s="5">
        <f>TITRES_STAT!D2645</f>
        <v>9.84</v>
      </c>
      <c r="D2642" s="5">
        <f>TITRES_STAT!E2645</f>
        <v>9.84</v>
      </c>
      <c r="E2642" s="2">
        <f t="shared" si="164"/>
        <v>-2305.7749999999969</v>
      </c>
      <c r="F2642" s="5" t="str">
        <f t="shared" si="167"/>
        <v>BEARISH</v>
      </c>
      <c r="G2642" s="5" t="str">
        <f t="shared" si="166"/>
        <v>NEUTRAL</v>
      </c>
      <c r="H2642" s="5" t="str">
        <f t="shared" si="165"/>
        <v>CONFIRMED BEARISH</v>
      </c>
    </row>
    <row r="2643" spans="1:8" ht="13.5" x14ac:dyDescent="0.25">
      <c r="A2643" s="3">
        <f>TITRES_STAT!B2646</f>
        <v>45855</v>
      </c>
      <c r="B2643" s="5">
        <f>TITRES_STAT!C2646</f>
        <v>9.84</v>
      </c>
      <c r="C2643" s="5">
        <f>TITRES_STAT!D2646</f>
        <v>9.84</v>
      </c>
      <c r="D2643" s="5">
        <f>TITRES_STAT!E2646</f>
        <v>0</v>
      </c>
      <c r="E2643" s="2">
        <f t="shared" si="164"/>
        <v>-2305.7749999999969</v>
      </c>
      <c r="F2643" s="5" t="str">
        <f t="shared" si="167"/>
        <v>BULLISH</v>
      </c>
      <c r="G2643" s="5" t="str">
        <f t="shared" si="166"/>
        <v>NEUTRAL</v>
      </c>
      <c r="H2643" s="5" t="str">
        <f t="shared" si="165"/>
        <v>CONFIRMED BULLISH</v>
      </c>
    </row>
    <row r="2644" spans="1:8" ht="13.5" x14ac:dyDescent="0.25">
      <c r="A2644" s="3">
        <f>TITRES_STAT!B2647</f>
        <v>45856</v>
      </c>
      <c r="B2644" s="5">
        <f>TITRES_STAT!C2647</f>
        <v>9.49</v>
      </c>
      <c r="C2644" s="5">
        <f>TITRES_STAT!D2647</f>
        <v>9.49</v>
      </c>
      <c r="D2644" s="5">
        <f>TITRES_STAT!E2647</f>
        <v>9.4920000000000009</v>
      </c>
      <c r="E2644" s="2">
        <f t="shared" si="164"/>
        <v>-2315.2669999999971</v>
      </c>
      <c r="F2644" s="5" t="str">
        <f t="shared" si="167"/>
        <v>BULLISH</v>
      </c>
      <c r="G2644" s="5" t="str">
        <f t="shared" si="166"/>
        <v>NEUTRAL</v>
      </c>
      <c r="H2644" s="5" t="str">
        <f t="shared" si="165"/>
        <v>BULLISH DIVERGENCE</v>
      </c>
    </row>
    <row r="2645" spans="1:8" ht="13.5" x14ac:dyDescent="0.25">
      <c r="A2645" s="3">
        <f>TITRES_STAT!B2648</f>
        <v>45859</v>
      </c>
      <c r="B2645" s="5">
        <f>TITRES_STAT!C2648</f>
        <v>9.48</v>
      </c>
      <c r="C2645" s="5">
        <f>TITRES_STAT!D2648</f>
        <v>9.48</v>
      </c>
      <c r="D2645" s="5">
        <f>TITRES_STAT!E2648</f>
        <v>9.4719999999999995</v>
      </c>
      <c r="E2645" s="2">
        <f t="shared" si="164"/>
        <v>-2324.7389999999973</v>
      </c>
      <c r="F2645" s="5" t="str">
        <f t="shared" si="167"/>
        <v>BEARISH</v>
      </c>
      <c r="G2645" s="5" t="str">
        <f t="shared" si="166"/>
        <v>NEUTRAL</v>
      </c>
      <c r="H2645" s="5" t="str">
        <f t="shared" si="165"/>
        <v>CONFIRMED BEARISH</v>
      </c>
    </row>
    <row r="2646" spans="1:8" ht="13.5" x14ac:dyDescent="0.25">
      <c r="A2646" s="3">
        <f>TITRES_STAT!B2649</f>
        <v>45860</v>
      </c>
      <c r="B2646" s="5">
        <f>TITRES_STAT!C2649</f>
        <v>9.4</v>
      </c>
      <c r="C2646" s="5">
        <f>TITRES_STAT!D2649</f>
        <v>9.4</v>
      </c>
      <c r="D2646" s="5">
        <f>TITRES_STAT!E2649</f>
        <v>9.4670000000000005</v>
      </c>
      <c r="E2646" s="2">
        <f t="shared" si="164"/>
        <v>-2334.2059999999974</v>
      </c>
      <c r="F2646" s="5" t="str">
        <f t="shared" si="167"/>
        <v>BEARISH</v>
      </c>
      <c r="G2646" s="5" t="str">
        <f t="shared" si="166"/>
        <v>NEUTRAL</v>
      </c>
      <c r="H2646" s="5" t="str">
        <f t="shared" si="165"/>
        <v>CONFIRMED BEARISH</v>
      </c>
    </row>
    <row r="2647" spans="1:8" ht="13.5" x14ac:dyDescent="0.25">
      <c r="A2647" s="3">
        <f>TITRES_STAT!B2650</f>
        <v>45861</v>
      </c>
      <c r="B2647" s="5">
        <f>TITRES_STAT!C2650</f>
        <v>9.09</v>
      </c>
      <c r="C2647" s="5">
        <f>TITRES_STAT!D2650</f>
        <v>9.09</v>
      </c>
      <c r="D2647" s="5">
        <f>TITRES_STAT!E2650</f>
        <v>9.2289999999999992</v>
      </c>
      <c r="E2647" s="2">
        <f t="shared" si="164"/>
        <v>-2343.4349999999972</v>
      </c>
      <c r="F2647" s="5" t="str">
        <f t="shared" si="167"/>
        <v>BEARISH</v>
      </c>
      <c r="G2647" s="5" t="str">
        <f t="shared" si="166"/>
        <v>NEUTRAL</v>
      </c>
      <c r="H2647" s="5" t="str">
        <f t="shared" si="165"/>
        <v>CONFIRMED BEARISH</v>
      </c>
    </row>
    <row r="2648" spans="1:8" ht="13.5" x14ac:dyDescent="0.25">
      <c r="A2648" s="3">
        <f>TITRES_STAT!B2651</f>
        <v>45862</v>
      </c>
      <c r="B2648" s="5">
        <f>TITRES_STAT!C2651</f>
        <v>9.07</v>
      </c>
      <c r="C2648" s="5">
        <f>TITRES_STAT!D2651</f>
        <v>9.07</v>
      </c>
      <c r="D2648" s="5">
        <f>TITRES_STAT!E2651</f>
        <v>9.0820000000000007</v>
      </c>
      <c r="E2648" s="2">
        <f t="shared" si="164"/>
        <v>-2352.5169999999971</v>
      </c>
      <c r="F2648" s="5" t="str">
        <f t="shared" si="167"/>
        <v>BEARISH</v>
      </c>
      <c r="G2648" s="5" t="str">
        <f t="shared" si="166"/>
        <v>STRONG</v>
      </c>
      <c r="H2648" s="5" t="str">
        <f t="shared" si="165"/>
        <v>CONFIRMED BEARISH</v>
      </c>
    </row>
    <row r="2649" spans="1:8" ht="13.5" x14ac:dyDescent="0.25">
      <c r="A2649" s="3">
        <f>TITRES_STAT!B2652</f>
        <v>45866</v>
      </c>
      <c r="B2649" s="5">
        <f>TITRES_STAT!C2652</f>
        <v>9.4499999999999993</v>
      </c>
      <c r="C2649" s="5">
        <f>TITRES_STAT!D2652</f>
        <v>9.4499999999999993</v>
      </c>
      <c r="D2649" s="5">
        <f>TITRES_STAT!E2652</f>
        <v>9.1959999999999997</v>
      </c>
      <c r="E2649" s="2">
        <f t="shared" si="164"/>
        <v>-2343.3209999999972</v>
      </c>
      <c r="F2649" s="5" t="str">
        <f t="shared" si="167"/>
        <v>BEARISH</v>
      </c>
      <c r="G2649" s="5" t="str">
        <f t="shared" si="166"/>
        <v>NEUTRAL</v>
      </c>
      <c r="H2649" s="5" t="str">
        <f t="shared" si="165"/>
        <v>CONFIRMED BEARISH</v>
      </c>
    </row>
    <row r="2650" spans="1:8" ht="13.5" x14ac:dyDescent="0.25">
      <c r="A2650" s="3">
        <f>TITRES_STAT!B2653</f>
        <v>45867</v>
      </c>
      <c r="B2650" s="5">
        <f>TITRES_STAT!C2653</f>
        <v>9.1</v>
      </c>
      <c r="C2650" s="5">
        <f>TITRES_STAT!D2653</f>
        <v>9.1</v>
      </c>
      <c r="D2650" s="5">
        <f>TITRES_STAT!E2653</f>
        <v>9.1590000000000007</v>
      </c>
      <c r="E2650" s="2">
        <f t="shared" si="164"/>
        <v>-2352.4799999999973</v>
      </c>
      <c r="F2650" s="5" t="str">
        <f t="shared" si="167"/>
        <v>BEARISH</v>
      </c>
      <c r="G2650" s="5" t="str">
        <f t="shared" si="166"/>
        <v>NEUTRAL</v>
      </c>
      <c r="H2650" s="5" t="str">
        <f t="shared" si="165"/>
        <v>CONFIRMED BEARISH</v>
      </c>
    </row>
    <row r="2651" spans="1:8" ht="13.5" x14ac:dyDescent="0.25">
      <c r="A2651" s="3">
        <f>TITRES_STAT!B2654</f>
        <v>45868</v>
      </c>
      <c r="B2651" s="5">
        <f>TITRES_STAT!C2654</f>
        <v>9.39</v>
      </c>
      <c r="C2651" s="5">
        <f>TITRES_STAT!D2654</f>
        <v>9.39</v>
      </c>
      <c r="D2651" s="5">
        <f>TITRES_STAT!E2654</f>
        <v>9.0719999999999992</v>
      </c>
      <c r="E2651" s="2">
        <f t="shared" si="164"/>
        <v>-2343.4079999999972</v>
      </c>
      <c r="F2651" s="5" t="str">
        <f t="shared" si="167"/>
        <v>BEARISH</v>
      </c>
      <c r="G2651" s="5" t="str">
        <f t="shared" si="166"/>
        <v>NEUTRAL</v>
      </c>
      <c r="H2651" s="5" t="str">
        <f t="shared" si="165"/>
        <v>CONFIRMED BEARISH</v>
      </c>
    </row>
    <row r="2652" spans="1:8" ht="13.5" x14ac:dyDescent="0.25">
      <c r="A2652" s="3">
        <f>TITRES_STAT!B2655</f>
        <v>45869</v>
      </c>
      <c r="B2652" s="5">
        <f>TITRES_STAT!C2655</f>
        <v>9.1</v>
      </c>
      <c r="C2652" s="5">
        <f>TITRES_STAT!D2655</f>
        <v>9.1</v>
      </c>
      <c r="D2652" s="5">
        <f>TITRES_STAT!E2655</f>
        <v>9.1</v>
      </c>
      <c r="E2652" s="2">
        <f t="shared" si="164"/>
        <v>-2352.5079999999971</v>
      </c>
      <c r="F2652" s="5" t="str">
        <f t="shared" si="167"/>
        <v>BEARISH</v>
      </c>
      <c r="G2652" s="5" t="str">
        <f t="shared" si="166"/>
        <v>NEUTRAL</v>
      </c>
      <c r="H2652" s="5" t="str">
        <f t="shared" si="165"/>
        <v>BEARISH DIVERGENCE</v>
      </c>
    </row>
    <row r="2653" spans="1:8" ht="13.5" x14ac:dyDescent="0.25">
      <c r="A2653" s="3">
        <f>TITRES_STAT!B2656</f>
        <v>45870</v>
      </c>
      <c r="B2653" s="5">
        <f>TITRES_STAT!C2656</f>
        <v>9.1</v>
      </c>
      <c r="C2653" s="5">
        <f>TITRES_STAT!D2656</f>
        <v>9.1</v>
      </c>
      <c r="D2653" s="5">
        <f>TITRES_STAT!E2656</f>
        <v>9.1</v>
      </c>
      <c r="E2653" s="2">
        <f t="shared" si="164"/>
        <v>-2352.5079999999971</v>
      </c>
      <c r="F2653" s="5" t="str">
        <f t="shared" si="167"/>
        <v>BULLISH</v>
      </c>
      <c r="G2653" s="5" t="str">
        <f t="shared" si="166"/>
        <v>NEUTRAL</v>
      </c>
      <c r="H2653" s="5" t="str">
        <f t="shared" si="165"/>
        <v>CONFIRMED BULLISH</v>
      </c>
    </row>
    <row r="2654" spans="1:8" ht="13.5" x14ac:dyDescent="0.25">
      <c r="A2654" s="3">
        <f>TITRES_STAT!B2657</f>
        <v>45873</v>
      </c>
      <c r="B2654" s="5">
        <f>TITRES_STAT!C2657</f>
        <v>9.1</v>
      </c>
      <c r="C2654" s="5">
        <f>TITRES_STAT!D2657</f>
        <v>9.1</v>
      </c>
      <c r="D2654" s="5">
        <f>TITRES_STAT!E2657</f>
        <v>9.01</v>
      </c>
      <c r="E2654" s="2">
        <f t="shared" si="164"/>
        <v>-2352.5079999999971</v>
      </c>
      <c r="F2654" s="5" t="str">
        <f t="shared" si="167"/>
        <v>BEARISH</v>
      </c>
      <c r="G2654" s="5" t="str">
        <f t="shared" si="166"/>
        <v>NEUTRAL</v>
      </c>
      <c r="H2654" s="5" t="str">
        <f t="shared" si="165"/>
        <v>CONFIRMED BEARISH</v>
      </c>
    </row>
    <row r="2655" spans="1:8" ht="13.5" x14ac:dyDescent="0.25">
      <c r="A2655" s="3">
        <f>TITRES_STAT!B2658</f>
        <v>45874</v>
      </c>
      <c r="B2655" s="5">
        <f>TITRES_STAT!C2658</f>
        <v>9.1</v>
      </c>
      <c r="C2655" s="5">
        <f>TITRES_STAT!D2658</f>
        <v>9.1</v>
      </c>
      <c r="D2655" s="5">
        <f>TITRES_STAT!E2658</f>
        <v>9.1</v>
      </c>
      <c r="E2655" s="2">
        <f t="shared" si="164"/>
        <v>-2352.5079999999971</v>
      </c>
      <c r="F2655" s="5" t="str">
        <f t="shared" si="167"/>
        <v>BEARISH</v>
      </c>
      <c r="G2655" s="5" t="str">
        <f t="shared" si="166"/>
        <v>NEUTRAL</v>
      </c>
      <c r="H2655" s="5" t="str">
        <f t="shared" si="165"/>
        <v>NEUTRAL</v>
      </c>
    </row>
    <row r="2656" spans="1:8" ht="13.5" x14ac:dyDescent="0.25">
      <c r="A2656" s="3">
        <f>TITRES_STAT!B2659</f>
        <v>45875</v>
      </c>
      <c r="B2656" s="5">
        <f>TITRES_STAT!C2659</f>
        <v>9.0500000000000007</v>
      </c>
      <c r="C2656" s="5">
        <f>TITRES_STAT!D2659</f>
        <v>9.0500000000000007</v>
      </c>
      <c r="D2656" s="5">
        <f>TITRES_STAT!E2659</f>
        <v>9.0549999999999997</v>
      </c>
      <c r="E2656" s="2">
        <f t="shared" si="164"/>
        <v>-2361.5629999999969</v>
      </c>
      <c r="F2656" s="5" t="str">
        <f t="shared" si="167"/>
        <v>BEARISH</v>
      </c>
      <c r="G2656" s="5" t="str">
        <f t="shared" si="166"/>
        <v>NEUTRAL</v>
      </c>
      <c r="H2656" s="5" t="str">
        <f t="shared" si="165"/>
        <v>CONFIRMED BEARISH</v>
      </c>
    </row>
    <row r="2657" spans="1:8" ht="13.5" x14ac:dyDescent="0.25">
      <c r="A2657" s="3">
        <f>TITRES_STAT!B2660</f>
        <v>45876</v>
      </c>
      <c r="B2657" s="5">
        <f>TITRES_STAT!C2660</f>
        <v>9.0500000000000007</v>
      </c>
      <c r="C2657" s="5">
        <f>TITRES_STAT!D2660</f>
        <v>9.0500000000000007</v>
      </c>
      <c r="D2657" s="5">
        <f>TITRES_STAT!E2660</f>
        <v>9.0009999999999994</v>
      </c>
      <c r="E2657" s="2">
        <f t="shared" si="164"/>
        <v>-2361.5629999999969</v>
      </c>
      <c r="F2657" s="5" t="str">
        <f t="shared" si="167"/>
        <v>BEARISH</v>
      </c>
      <c r="G2657" s="5" t="str">
        <f t="shared" si="166"/>
        <v>NEUTRAL</v>
      </c>
      <c r="H2657" s="5" t="str">
        <f t="shared" si="165"/>
        <v>CONFIRMED BEARISH</v>
      </c>
    </row>
    <row r="2658" spans="1:8" ht="13.5" x14ac:dyDescent="0.25">
      <c r="A2658" s="3">
        <f>TITRES_STAT!B2661</f>
        <v>45877</v>
      </c>
      <c r="B2658" s="5">
        <f>TITRES_STAT!C2661</f>
        <v>9.23</v>
      </c>
      <c r="C2658" s="5">
        <f>TITRES_STAT!D2661</f>
        <v>9.23</v>
      </c>
      <c r="D2658" s="5">
        <f>TITRES_STAT!E2661</f>
        <v>9.0510000000000002</v>
      </c>
      <c r="E2658" s="2">
        <f t="shared" si="164"/>
        <v>-2352.511999999997</v>
      </c>
      <c r="F2658" s="5" t="str">
        <f t="shared" si="167"/>
        <v>BEARISH</v>
      </c>
      <c r="G2658" s="5" t="str">
        <f t="shared" si="166"/>
        <v>NEUTRAL</v>
      </c>
      <c r="H2658" s="5" t="str">
        <f t="shared" si="165"/>
        <v>BEARISH DIVERGENCE</v>
      </c>
    </row>
    <row r="2659" spans="1:8" ht="13.5" x14ac:dyDescent="0.25">
      <c r="A2659" s="3">
        <f>TITRES_STAT!B2662</f>
        <v>45880</v>
      </c>
      <c r="B2659" s="5">
        <f>TITRES_STAT!C2662</f>
        <v>9.39</v>
      </c>
      <c r="C2659" s="5">
        <f>TITRES_STAT!D2662</f>
        <v>9.39</v>
      </c>
      <c r="D2659" s="5">
        <f>TITRES_STAT!E2662</f>
        <v>9.1229999999999993</v>
      </c>
      <c r="E2659" s="2">
        <f t="shared" si="164"/>
        <v>-2343.3889999999969</v>
      </c>
      <c r="F2659" s="5" t="str">
        <f t="shared" si="167"/>
        <v>BULLISH</v>
      </c>
      <c r="G2659" s="5" t="str">
        <f t="shared" si="166"/>
        <v>NEUTRAL</v>
      </c>
      <c r="H2659" s="5" t="str">
        <f t="shared" si="165"/>
        <v>CONFIRMED BULLISH</v>
      </c>
    </row>
    <row r="2660" spans="1:8" ht="13.5" x14ac:dyDescent="0.25">
      <c r="A2660" s="3">
        <f>TITRES_STAT!B2663</f>
        <v>45881</v>
      </c>
      <c r="B2660" s="5">
        <f>TITRES_STAT!C2663</f>
        <v>9.39</v>
      </c>
      <c r="C2660" s="5">
        <f>TITRES_STAT!D2663</f>
        <v>9.39</v>
      </c>
      <c r="D2660" s="5">
        <f>TITRES_STAT!E2663</f>
        <v>0</v>
      </c>
      <c r="E2660" s="2">
        <f t="shared" si="164"/>
        <v>-2343.3889999999969</v>
      </c>
      <c r="F2660" s="5" t="str">
        <f t="shared" si="167"/>
        <v>BULLISH</v>
      </c>
      <c r="G2660" s="5" t="str">
        <f t="shared" si="166"/>
        <v>NEUTRAL</v>
      </c>
      <c r="H2660" s="5" t="str">
        <f t="shared" si="165"/>
        <v>CONFIRMED BULLISH</v>
      </c>
    </row>
    <row r="2661" spans="1:8" ht="13.5" x14ac:dyDescent="0.25">
      <c r="A2661" s="3">
        <f>TITRES_STAT!B2664</f>
        <v>45883</v>
      </c>
      <c r="B2661" s="5">
        <f>TITRES_STAT!C2664</f>
        <v>9.3000000000000007</v>
      </c>
      <c r="C2661" s="5">
        <f>TITRES_STAT!D2664</f>
        <v>9.3000000000000007</v>
      </c>
      <c r="D2661" s="5">
        <f>TITRES_STAT!E2664</f>
        <v>9.3000000000000007</v>
      </c>
      <c r="E2661" s="2">
        <f t="shared" si="164"/>
        <v>-2352.6889999999971</v>
      </c>
      <c r="F2661" s="5" t="str">
        <f t="shared" si="167"/>
        <v>BULLISH</v>
      </c>
      <c r="G2661" s="5" t="str">
        <f t="shared" si="166"/>
        <v>NEUTRAL</v>
      </c>
      <c r="H2661" s="5" t="str">
        <f t="shared" si="165"/>
        <v>CONFIRMED BULLISH</v>
      </c>
    </row>
    <row r="2662" spans="1:8" ht="13.5" x14ac:dyDescent="0.25">
      <c r="A2662" s="3">
        <f>TITRES_STAT!B2665</f>
        <v>45884</v>
      </c>
      <c r="B2662" s="5">
        <f>TITRES_STAT!C2665</f>
        <v>9.1</v>
      </c>
      <c r="C2662" s="5">
        <f>TITRES_STAT!D2665</f>
        <v>9.1</v>
      </c>
      <c r="D2662" s="5">
        <f>TITRES_STAT!E2665</f>
        <v>9.0239999999999991</v>
      </c>
      <c r="E2662" s="2">
        <f t="shared" si="164"/>
        <v>-2361.712999999997</v>
      </c>
      <c r="F2662" s="5" t="str">
        <f t="shared" si="167"/>
        <v>BEARISH</v>
      </c>
      <c r="G2662" s="5" t="str">
        <f t="shared" si="166"/>
        <v>NEUTRAL</v>
      </c>
      <c r="H2662" s="5" t="str">
        <f t="shared" si="165"/>
        <v>BEARISH DIVERGENCE</v>
      </c>
    </row>
    <row r="2663" spans="1:8" ht="13.5" x14ac:dyDescent="0.25">
      <c r="A2663" s="3">
        <f>TITRES_STAT!B2666</f>
        <v>45887</v>
      </c>
      <c r="B2663" s="5">
        <f>TITRES_STAT!C2666</f>
        <v>9.3000000000000007</v>
      </c>
      <c r="C2663" s="5">
        <f>TITRES_STAT!D2666</f>
        <v>9.3000000000000007</v>
      </c>
      <c r="D2663" s="5">
        <f>TITRES_STAT!E2666</f>
        <v>9.1649999999999991</v>
      </c>
      <c r="E2663" s="2">
        <f t="shared" si="164"/>
        <v>-2352.547999999997</v>
      </c>
      <c r="F2663" s="5" t="str">
        <f t="shared" si="167"/>
        <v>BEARISH</v>
      </c>
      <c r="G2663" s="5" t="str">
        <f t="shared" si="166"/>
        <v>NEUTRAL</v>
      </c>
      <c r="H2663" s="5" t="str">
        <f t="shared" si="165"/>
        <v>BEARISH DIVERGENCE</v>
      </c>
    </row>
    <row r="2664" spans="1:8" ht="13.5" x14ac:dyDescent="0.25">
      <c r="A2664" s="3">
        <f>TITRES_STAT!B2667</f>
        <v>45888</v>
      </c>
      <c r="B2664" s="5">
        <f>TITRES_STAT!C2667</f>
        <v>9.3000000000000007</v>
      </c>
      <c r="C2664" s="5">
        <f>TITRES_STAT!D2667</f>
        <v>9.3000000000000007</v>
      </c>
      <c r="D2664" s="5">
        <f>TITRES_STAT!E2667</f>
        <v>9.2050000000000001</v>
      </c>
      <c r="E2664" s="2">
        <f t="shared" si="164"/>
        <v>-2352.547999999997</v>
      </c>
      <c r="F2664" s="5" t="str">
        <f t="shared" si="167"/>
        <v>BEARISH</v>
      </c>
      <c r="G2664" s="5" t="str">
        <f t="shared" si="166"/>
        <v>NEUTRAL</v>
      </c>
      <c r="H2664" s="5" t="str">
        <f t="shared" si="165"/>
        <v>CONFIRMED BEARISH</v>
      </c>
    </row>
    <row r="2665" spans="1:8" ht="13.5" x14ac:dyDescent="0.25">
      <c r="A2665" s="3">
        <f>TITRES_STAT!B2668</f>
        <v>45889</v>
      </c>
      <c r="B2665" s="5">
        <f>TITRES_STAT!C2668</f>
        <v>9.3000000000000007</v>
      </c>
      <c r="C2665" s="5">
        <f>TITRES_STAT!D2668</f>
        <v>9.3000000000000007</v>
      </c>
      <c r="D2665" s="5">
        <f>TITRES_STAT!E2668</f>
        <v>9.2159999999999993</v>
      </c>
      <c r="E2665" s="2">
        <f t="shared" si="164"/>
        <v>-2352.547999999997</v>
      </c>
      <c r="F2665" s="5" t="str">
        <f t="shared" si="167"/>
        <v>BEARISH</v>
      </c>
      <c r="G2665" s="5" t="str">
        <f t="shared" si="166"/>
        <v>NEUTRAL</v>
      </c>
      <c r="H2665" s="5" t="str">
        <f t="shared" si="165"/>
        <v>CONFIRMED BEARISH</v>
      </c>
    </row>
    <row r="2666" spans="1:8" ht="13.5" x14ac:dyDescent="0.25">
      <c r="A2666" s="3">
        <f>TITRES_STAT!B2669</f>
        <v>45890</v>
      </c>
      <c r="B2666" s="5">
        <f>TITRES_STAT!C2669</f>
        <v>9.3000000000000007</v>
      </c>
      <c r="C2666" s="5">
        <f>TITRES_STAT!D2669</f>
        <v>9.3000000000000007</v>
      </c>
      <c r="D2666" s="5">
        <f>TITRES_STAT!E2669</f>
        <v>9.1059999999999999</v>
      </c>
      <c r="E2666" s="2">
        <f t="shared" si="164"/>
        <v>-2352.547999999997</v>
      </c>
      <c r="F2666" s="5" t="str">
        <f t="shared" si="167"/>
        <v>BULLISH</v>
      </c>
      <c r="G2666" s="5" t="str">
        <f t="shared" si="166"/>
        <v>NEUTRAL</v>
      </c>
      <c r="H2666" s="5" t="str">
        <f t="shared" si="165"/>
        <v>NEUTRAL</v>
      </c>
    </row>
    <row r="2667" spans="1:8" ht="13.5" x14ac:dyDescent="0.25">
      <c r="A2667" s="3">
        <f>TITRES_STAT!B2670</f>
        <v>45891</v>
      </c>
      <c r="B2667" s="5">
        <f>TITRES_STAT!C2670</f>
        <v>9.25</v>
      </c>
      <c r="C2667" s="5">
        <f>TITRES_STAT!D2670</f>
        <v>9.25</v>
      </c>
      <c r="D2667" s="5">
        <f>TITRES_STAT!E2670</f>
        <v>9.1069999999999993</v>
      </c>
      <c r="E2667" s="2">
        <f t="shared" si="164"/>
        <v>-2361.654999999997</v>
      </c>
      <c r="F2667" s="5" t="str">
        <f t="shared" si="167"/>
        <v>BULLISH</v>
      </c>
      <c r="G2667" s="5" t="str">
        <f t="shared" si="166"/>
        <v>NEUTRAL</v>
      </c>
      <c r="H2667" s="5" t="str">
        <f t="shared" si="165"/>
        <v>CONFIRMED BULLISH</v>
      </c>
    </row>
    <row r="2668" spans="1:8" ht="13.5" x14ac:dyDescent="0.25">
      <c r="A2668" s="3">
        <f>TITRES_STAT!B2671</f>
        <v>45894</v>
      </c>
      <c r="B2668" s="5">
        <f>TITRES_STAT!C2671</f>
        <v>9.3000000000000007</v>
      </c>
      <c r="C2668" s="5">
        <f>TITRES_STAT!D2671</f>
        <v>9.3000000000000007</v>
      </c>
      <c r="D2668" s="5">
        <f>TITRES_STAT!E2671</f>
        <v>9.2560000000000002</v>
      </c>
      <c r="E2668" s="2">
        <f t="shared" si="164"/>
        <v>-2352.3989999999972</v>
      </c>
      <c r="F2668" s="5" t="str">
        <f t="shared" si="167"/>
        <v>BULLISH</v>
      </c>
      <c r="G2668" s="5" t="str">
        <f t="shared" si="166"/>
        <v>NEUTRAL</v>
      </c>
      <c r="H2668" s="5" t="str">
        <f t="shared" si="165"/>
        <v>NEUTRAL</v>
      </c>
    </row>
    <row r="2669" spans="1:8" ht="13.5" x14ac:dyDescent="0.25">
      <c r="A2669" s="3">
        <f>TITRES_STAT!B2672</f>
        <v>45895</v>
      </c>
      <c r="B2669" s="5">
        <f>TITRES_STAT!C2672</f>
        <v>9.3000000000000007</v>
      </c>
      <c r="C2669" s="5">
        <f>TITRES_STAT!D2672</f>
        <v>9.3000000000000007</v>
      </c>
      <c r="D2669" s="5">
        <f>TITRES_STAT!E2672</f>
        <v>9.3000000000000007</v>
      </c>
      <c r="E2669" s="2">
        <f t="shared" si="164"/>
        <v>-2352.3989999999972</v>
      </c>
      <c r="F2669" s="5" t="str">
        <f t="shared" si="167"/>
        <v>BULLISH</v>
      </c>
      <c r="G2669" s="5" t="str">
        <f t="shared" si="166"/>
        <v>NEUTRAL</v>
      </c>
      <c r="H2669" s="5" t="str">
        <f t="shared" si="165"/>
        <v>NEUTRAL</v>
      </c>
    </row>
    <row r="2670" spans="1:8" ht="13.5" x14ac:dyDescent="0.25">
      <c r="A2670" s="3">
        <f>TITRES_STAT!B2673</f>
        <v>45896</v>
      </c>
      <c r="B2670" s="5">
        <f>TITRES_STAT!C2673</f>
        <v>9.3000000000000007</v>
      </c>
      <c r="C2670" s="5">
        <f>TITRES_STAT!D2673</f>
        <v>9.3000000000000007</v>
      </c>
      <c r="D2670" s="5">
        <f>TITRES_STAT!E2673</f>
        <v>9.26</v>
      </c>
      <c r="E2670" s="2">
        <f t="shared" si="164"/>
        <v>-2352.3989999999972</v>
      </c>
      <c r="F2670" s="5" t="str">
        <f t="shared" si="167"/>
        <v>BULLISH</v>
      </c>
      <c r="G2670" s="5" t="str">
        <f t="shared" si="166"/>
        <v>NEUTRAL</v>
      </c>
      <c r="H2670" s="5" t="str">
        <f t="shared" si="165"/>
        <v>NEUTRAL</v>
      </c>
    </row>
    <row r="2671" spans="1:8" ht="13.5" x14ac:dyDescent="0.25">
      <c r="A2671" s="3">
        <f>TITRES_STAT!B2674</f>
        <v>45897</v>
      </c>
      <c r="B2671" s="5">
        <f>TITRES_STAT!C2674</f>
        <v>9.3000000000000007</v>
      </c>
      <c r="C2671" s="5">
        <f>TITRES_STAT!D2674</f>
        <v>9.3000000000000007</v>
      </c>
      <c r="D2671" s="5">
        <f>TITRES_STAT!E2674</f>
        <v>0</v>
      </c>
      <c r="E2671" s="2">
        <f t="shared" si="164"/>
        <v>-2352.3989999999972</v>
      </c>
      <c r="F2671" s="5" t="str">
        <f t="shared" si="167"/>
        <v>BULLISH</v>
      </c>
      <c r="G2671" s="5" t="str">
        <f t="shared" si="166"/>
        <v>NEUTRAL</v>
      </c>
      <c r="H2671" s="5" t="str">
        <f t="shared" si="165"/>
        <v>NEUTRAL</v>
      </c>
    </row>
    <row r="2672" spans="1:8" ht="13.5" x14ac:dyDescent="0.25">
      <c r="A2672" s="3">
        <f>TITRES_STAT!B2675</f>
        <v>45898</v>
      </c>
      <c r="B2672" s="5">
        <f>TITRES_STAT!C2675</f>
        <v>9.11</v>
      </c>
      <c r="C2672" s="5">
        <f>TITRES_STAT!D2675</f>
        <v>9.11</v>
      </c>
      <c r="D2672" s="5">
        <f>TITRES_STAT!E2675</f>
        <v>9.1050000000000004</v>
      </c>
      <c r="E2672" s="2">
        <f t="shared" si="164"/>
        <v>-2361.5039999999972</v>
      </c>
      <c r="F2672" s="5" t="str">
        <f t="shared" si="167"/>
        <v>BULLISH</v>
      </c>
      <c r="G2672" s="5" t="str">
        <f t="shared" si="166"/>
        <v>NEUTRAL</v>
      </c>
      <c r="H2672" s="5" t="str">
        <f t="shared" si="165"/>
        <v>BULLISH DIVERGENCE</v>
      </c>
    </row>
    <row r="2673" spans="1:8" ht="13.5" x14ac:dyDescent="0.25">
      <c r="A2673" s="3">
        <f>TITRES_STAT!B2676</f>
        <v>45901</v>
      </c>
      <c r="B2673" s="5">
        <f>TITRES_STAT!C2676</f>
        <v>9.11</v>
      </c>
      <c r="C2673" s="5">
        <f>TITRES_STAT!D2676</f>
        <v>9.11</v>
      </c>
      <c r="D2673" s="5">
        <f>TITRES_STAT!E2676</f>
        <v>9.11</v>
      </c>
      <c r="E2673" s="2">
        <f t="shared" si="164"/>
        <v>-2361.5039999999972</v>
      </c>
      <c r="F2673" s="5" t="str">
        <f t="shared" si="167"/>
        <v>BEARISH</v>
      </c>
      <c r="G2673" s="5" t="str">
        <f t="shared" si="166"/>
        <v>NEUTRAL</v>
      </c>
      <c r="H2673" s="5" t="str">
        <f t="shared" si="165"/>
        <v>CONFIRMED BEARISH</v>
      </c>
    </row>
    <row r="2674" spans="1:8" ht="13.5" x14ac:dyDescent="0.25">
      <c r="A2674" s="3">
        <f>TITRES_STAT!B2677</f>
        <v>45902</v>
      </c>
      <c r="B2674" s="5">
        <f>TITRES_STAT!C2677</f>
        <v>9.2899999999999991</v>
      </c>
      <c r="C2674" s="5">
        <f>TITRES_STAT!D2677</f>
        <v>9.2899999999999991</v>
      </c>
      <c r="D2674" s="5">
        <f>TITRES_STAT!E2677</f>
        <v>9.2899999999999991</v>
      </c>
      <c r="E2674" s="2">
        <f t="shared" si="164"/>
        <v>-2352.2139999999972</v>
      </c>
      <c r="F2674" s="5" t="str">
        <f t="shared" si="167"/>
        <v>BULLISH</v>
      </c>
      <c r="G2674" s="5" t="str">
        <f t="shared" si="166"/>
        <v>NEUTRAL</v>
      </c>
      <c r="H2674" s="5" t="str">
        <f t="shared" si="165"/>
        <v>BULLISH DIVERGENCE</v>
      </c>
    </row>
    <row r="2675" spans="1:8" ht="13.5" x14ac:dyDescent="0.25">
      <c r="A2675" s="3">
        <f>TITRES_STAT!B2678</f>
        <v>45903</v>
      </c>
      <c r="B2675" s="5">
        <f>TITRES_STAT!C2678</f>
        <v>9.3000000000000007</v>
      </c>
      <c r="C2675" s="5">
        <f>TITRES_STAT!D2678</f>
        <v>9.3000000000000007</v>
      </c>
      <c r="D2675" s="5">
        <f>TITRES_STAT!E2678</f>
        <v>9.2989999999999995</v>
      </c>
      <c r="E2675" s="2">
        <f t="shared" si="164"/>
        <v>-2342.9149999999972</v>
      </c>
      <c r="F2675" s="5" t="str">
        <f t="shared" si="167"/>
        <v>BULLISH</v>
      </c>
      <c r="G2675" s="5" t="str">
        <f t="shared" si="166"/>
        <v>NEUTRAL</v>
      </c>
      <c r="H2675" s="5" t="str">
        <f t="shared" si="165"/>
        <v>NEUTRAL</v>
      </c>
    </row>
    <row r="2676" spans="1:8" ht="13.5" x14ac:dyDescent="0.25">
      <c r="A2676" s="3">
        <f>TITRES_STAT!B2679</f>
        <v>45905</v>
      </c>
      <c r="B2676" s="5">
        <f>TITRES_STAT!C2679</f>
        <v>9.34</v>
      </c>
      <c r="C2676" s="5">
        <f>TITRES_STAT!D2679</f>
        <v>9.34</v>
      </c>
      <c r="D2676" s="5">
        <f>TITRES_STAT!E2679</f>
        <v>9.0329999999999995</v>
      </c>
      <c r="E2676" s="2">
        <f t="shared" si="164"/>
        <v>-2333.8819999999973</v>
      </c>
      <c r="F2676" s="5" t="str">
        <f t="shared" si="167"/>
        <v>BULLISH</v>
      </c>
      <c r="G2676" s="5" t="str">
        <f t="shared" si="166"/>
        <v>NEUTRAL</v>
      </c>
      <c r="H2676" s="5" t="str">
        <f t="shared" si="165"/>
        <v>CONFIRMED BULLISH</v>
      </c>
    </row>
    <row r="2677" spans="1:8" ht="13.5" x14ac:dyDescent="0.25">
      <c r="A2677" s="3">
        <f>TITRES_STAT!B2680</f>
        <v>45908</v>
      </c>
      <c r="B2677" s="5">
        <f>TITRES_STAT!C2680</f>
        <v>9.34</v>
      </c>
      <c r="C2677" s="5">
        <f>TITRES_STAT!D2680</f>
        <v>9.34</v>
      </c>
      <c r="D2677" s="5">
        <f>TITRES_STAT!E2680</f>
        <v>9.3130000000000006</v>
      </c>
      <c r="E2677" s="2">
        <f t="shared" si="164"/>
        <v>-2333.8819999999973</v>
      </c>
      <c r="F2677" s="5" t="str">
        <f t="shared" si="167"/>
        <v>BULLISH</v>
      </c>
      <c r="G2677" s="5" t="str">
        <f t="shared" si="166"/>
        <v>NEUTRAL</v>
      </c>
      <c r="H2677" s="5" t="str">
        <f t="shared" si="165"/>
        <v>CONFIRMED BULLISH</v>
      </c>
    </row>
    <row r="2678" spans="1:8" ht="13.5" x14ac:dyDescent="0.25">
      <c r="A2678" s="3">
        <f>TITRES_STAT!B2681</f>
        <v>45909</v>
      </c>
      <c r="B2678" s="5">
        <f>TITRES_STAT!C2681</f>
        <v>9.34</v>
      </c>
      <c r="C2678" s="5">
        <f>TITRES_STAT!D2681</f>
        <v>9.34</v>
      </c>
      <c r="D2678" s="5">
        <f>TITRES_STAT!E2681</f>
        <v>0</v>
      </c>
      <c r="E2678" s="2">
        <f t="shared" si="164"/>
        <v>-2333.8819999999973</v>
      </c>
      <c r="F2678" s="5" t="str">
        <f t="shared" si="167"/>
        <v>BULLISH</v>
      </c>
      <c r="G2678" s="5" t="str">
        <f t="shared" si="166"/>
        <v>NEUTRAL</v>
      </c>
      <c r="H2678" s="5" t="str">
        <f t="shared" si="165"/>
        <v>CONFIRMED BULLISH</v>
      </c>
    </row>
    <row r="2679" spans="1:8" ht="13.5" x14ac:dyDescent="0.25">
      <c r="A2679" s="3">
        <f>TITRES_STAT!B2682</f>
        <v>45910</v>
      </c>
      <c r="B2679" s="5">
        <f>TITRES_STAT!C2682</f>
        <v>9.34</v>
      </c>
      <c r="C2679" s="5">
        <f>TITRES_STAT!D2682</f>
        <v>9.34</v>
      </c>
      <c r="D2679" s="5">
        <f>TITRES_STAT!E2682</f>
        <v>0</v>
      </c>
      <c r="E2679" s="2">
        <f t="shared" si="164"/>
        <v>-2333.8819999999973</v>
      </c>
      <c r="F2679" s="5" t="str">
        <f t="shared" si="167"/>
        <v>BULLISH</v>
      </c>
      <c r="G2679" s="5" t="str">
        <f t="shared" si="166"/>
        <v>NEUTRAL</v>
      </c>
      <c r="H2679" s="5" t="str">
        <f t="shared" si="165"/>
        <v>CONFIRMED BULLISH</v>
      </c>
    </row>
    <row r="2680" spans="1:8" ht="13.5" x14ac:dyDescent="0.25">
      <c r="A2680" s="3">
        <f>TITRES_STAT!B2683</f>
        <v>45911</v>
      </c>
      <c r="B2680" s="5">
        <f>TITRES_STAT!C2683</f>
        <v>9.5</v>
      </c>
      <c r="C2680" s="5">
        <f>TITRES_STAT!D2683</f>
        <v>9.5</v>
      </c>
      <c r="D2680" s="5">
        <f>TITRES_STAT!E2683</f>
        <v>9.3480000000000008</v>
      </c>
      <c r="E2680" s="2">
        <f t="shared" si="164"/>
        <v>-2324.5339999999974</v>
      </c>
      <c r="F2680" s="5" t="str">
        <f t="shared" si="167"/>
        <v>BULLISH</v>
      </c>
      <c r="G2680" s="5" t="str">
        <f t="shared" si="166"/>
        <v>NEUTRAL</v>
      </c>
      <c r="H2680" s="5" t="str">
        <f t="shared" si="165"/>
        <v>CONFIRMED BULLISH</v>
      </c>
    </row>
    <row r="2681" spans="1:8" ht="13.5" x14ac:dyDescent="0.25">
      <c r="A2681" s="3">
        <f>TITRES_STAT!B2684</f>
        <v>45912</v>
      </c>
      <c r="B2681" s="5">
        <f>TITRES_STAT!C2684</f>
        <v>9.6999999999999993</v>
      </c>
      <c r="C2681" s="5">
        <f>TITRES_STAT!D2684</f>
        <v>9.6999999999999993</v>
      </c>
      <c r="D2681" s="5">
        <f>TITRES_STAT!E2684</f>
        <v>9.5510000000000002</v>
      </c>
      <c r="E2681" s="2">
        <f t="shared" si="164"/>
        <v>-2314.9829999999974</v>
      </c>
      <c r="F2681" s="5" t="str">
        <f t="shared" si="167"/>
        <v>BULLISH</v>
      </c>
      <c r="G2681" s="5" t="str">
        <f t="shared" si="166"/>
        <v>NEUTRAL</v>
      </c>
      <c r="H2681" s="5" t="str">
        <f t="shared" si="165"/>
        <v>CONFIRMED BULLISH</v>
      </c>
    </row>
    <row r="2682" spans="1:8" ht="13.5" x14ac:dyDescent="0.25">
      <c r="A2682" s="3">
        <f>TITRES_STAT!B2685</f>
        <v>45915</v>
      </c>
      <c r="B2682" s="5">
        <f>TITRES_STAT!C2685</f>
        <v>9.69</v>
      </c>
      <c r="C2682" s="5">
        <f>TITRES_STAT!D2685</f>
        <v>9.69</v>
      </c>
      <c r="D2682" s="5">
        <f>TITRES_STAT!E2685</f>
        <v>9.5120000000000005</v>
      </c>
      <c r="E2682" s="2">
        <f t="shared" si="164"/>
        <v>-2324.4949999999976</v>
      </c>
      <c r="F2682" s="5" t="str">
        <f t="shared" si="167"/>
        <v>BULLISH</v>
      </c>
      <c r="G2682" s="5" t="str">
        <f t="shared" si="166"/>
        <v>NEUTRAL</v>
      </c>
      <c r="H2682" s="5" t="str">
        <f t="shared" si="165"/>
        <v>CONFIRMED BULLISH</v>
      </c>
    </row>
    <row r="2683" spans="1:8" ht="13.5" x14ac:dyDescent="0.25">
      <c r="A2683" s="3">
        <f>TITRES_STAT!B2686</f>
        <v>45916</v>
      </c>
      <c r="B2683" s="5">
        <f>TITRES_STAT!C2686</f>
        <v>9.59</v>
      </c>
      <c r="C2683" s="5">
        <f>TITRES_STAT!D2686</f>
        <v>9.59</v>
      </c>
      <c r="D2683" s="5">
        <f>TITRES_STAT!E2686</f>
        <v>9.5139999999999993</v>
      </c>
      <c r="E2683" s="2">
        <f t="shared" si="164"/>
        <v>-2334.0089999999977</v>
      </c>
      <c r="F2683" s="5" t="str">
        <f t="shared" si="167"/>
        <v>BEARISH</v>
      </c>
      <c r="G2683" s="5" t="str">
        <f t="shared" si="166"/>
        <v>NEUTRAL</v>
      </c>
      <c r="H2683" s="5" t="str">
        <f t="shared" si="165"/>
        <v>BEARISH DIVERGENCE</v>
      </c>
    </row>
    <row r="2684" spans="1:8" ht="13.5" x14ac:dyDescent="0.25">
      <c r="A2684" s="3">
        <f>TITRES_STAT!B2687</f>
        <v>45917</v>
      </c>
      <c r="B2684" s="5">
        <f>TITRES_STAT!C2687</f>
        <v>9.5399999999999991</v>
      </c>
      <c r="C2684" s="5">
        <f>TITRES_STAT!D2687</f>
        <v>9.5399999999999991</v>
      </c>
      <c r="D2684" s="5">
        <f>TITRES_STAT!E2687</f>
        <v>9.4130000000000003</v>
      </c>
      <c r="E2684" s="2">
        <f t="shared" si="164"/>
        <v>-2343.4219999999978</v>
      </c>
      <c r="F2684" s="5" t="str">
        <f t="shared" si="167"/>
        <v>BEARISH</v>
      </c>
      <c r="G2684" s="5" t="str">
        <f t="shared" si="166"/>
        <v>NEUTRAL</v>
      </c>
      <c r="H2684" s="5" t="str">
        <f t="shared" si="165"/>
        <v>BEARISH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84"/>
  <sheetViews>
    <sheetView topLeftCell="A2682" workbookViewId="0">
      <selection activeCell="A2685" sqref="A2685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3.6549999999999998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42009</v>
      </c>
      <c r="B3" s="2">
        <f>RSI!B3</f>
        <v>3.8090000000000002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42010</v>
      </c>
      <c r="B4" s="2">
        <f>RSI!B4</f>
        <v>4.04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42011</v>
      </c>
      <c r="B5" s="2">
        <f>RSI!B5</f>
        <v>4.2080000000000002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3.9280000000000004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42012</v>
      </c>
      <c r="B6" s="2">
        <f>RSI!B6</f>
        <v>4.2009999999999996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3.9826000000000001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4.101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4.0717999999999996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str">
        <f>OBV!G7</f>
        <v>STRONG</v>
      </c>
      <c r="L7" s="5" t="str">
        <f>OBV!H7</f>
        <v>CONFIRMED BULLISH</v>
      </c>
    </row>
    <row r="8" spans="1:12" ht="13.5" x14ac:dyDescent="0.25">
      <c r="A8" s="3">
        <f>RSI!A8</f>
        <v>42016</v>
      </c>
      <c r="B8" s="2">
        <f>RSI!B8</f>
        <v>4.2690000000000001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4.1638000000000002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str">
        <f>OBV!G8</f>
        <v>STRONG</v>
      </c>
      <c r="L8" s="5" t="str">
        <f>OBV!H8</f>
        <v>CONFIRMED BULLISH</v>
      </c>
    </row>
    <row r="9" spans="1:12" ht="13.5" x14ac:dyDescent="0.25">
      <c r="A9" s="3">
        <f>RSI!A9</f>
        <v>42017</v>
      </c>
      <c r="B9" s="2">
        <f>RSI!B9</f>
        <v>4.2690000000000001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4.2095999999999991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BULLISH</v>
      </c>
      <c r="K9" s="5" t="str">
        <f>OBV!G9</f>
        <v>STRONG</v>
      </c>
      <c r="L9" s="5" t="str">
        <f>OBV!H9</f>
        <v>CONFIRMED BULLISH</v>
      </c>
    </row>
    <row r="10" spans="1:12" ht="13.5" x14ac:dyDescent="0.25">
      <c r="A10" s="3">
        <f>RSI!A10</f>
        <v>42019</v>
      </c>
      <c r="B10" s="2">
        <f>RSI!B10</f>
        <v>4.1440000000000001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4.1968000000000005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4.101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4.1768000000000001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4.101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4.1768000000000001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STRONG</v>
      </c>
      <c r="L12" s="5" t="str">
        <f>OBV!H12</f>
        <v>NEUTRAL</v>
      </c>
    </row>
    <row r="13" spans="1:12" ht="13.5" x14ac:dyDescent="0.25">
      <c r="A13" s="3">
        <f>RSI!A13</f>
        <v>42024</v>
      </c>
      <c r="B13" s="2">
        <f>RSI!B13</f>
        <v>4.101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4.1431999999999993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WEAK</v>
      </c>
      <c r="L13" s="5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4.101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4.1095999999999995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str">
        <f>OBV!G14</f>
        <v>WEAK</v>
      </c>
      <c r="L14" s="5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3.9550000000000001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4.0718000000000005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BEARISH</v>
      </c>
      <c r="K15" s="5" t="str">
        <f>OBV!G15</f>
        <v>WEAK</v>
      </c>
      <c r="L15" s="5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4.0730000000000004</v>
      </c>
      <c r="C16" s="2">
        <f>RSI!I16</f>
        <v>66.587301587301596</v>
      </c>
      <c r="D16" s="2">
        <f>MACD!E16</f>
        <v>0</v>
      </c>
      <c r="E16" s="2">
        <f>MACD!F16</f>
        <v>0</v>
      </c>
      <c r="F16" s="2">
        <f>'Moving Avg'!D16</f>
        <v>4.0662000000000003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NEUTRAL</v>
      </c>
      <c r="L16" s="5" t="str">
        <f>OBV!H16</f>
        <v>BULLISH DIVERGENCE</v>
      </c>
    </row>
    <row r="17" spans="1:12" ht="13.5" x14ac:dyDescent="0.25">
      <c r="A17" s="3">
        <f>RSI!A17</f>
        <v>42030</v>
      </c>
      <c r="B17" s="2">
        <f>RSI!B17</f>
        <v>4.0650000000000004</v>
      </c>
      <c r="C17" s="2">
        <f>RSI!I17</f>
        <v>66.135095804026207</v>
      </c>
      <c r="D17" s="2">
        <f>MACD!E17</f>
        <v>0</v>
      </c>
      <c r="E17" s="2">
        <f>MACD!F17</f>
        <v>0</v>
      </c>
      <c r="F17" s="2">
        <f>'Moving Avg'!D17</f>
        <v>4.0590000000000002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WEAK</v>
      </c>
      <c r="L17" s="5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3.9620000000000002</v>
      </c>
      <c r="C18" s="2">
        <f>RSI!I18</f>
        <v>60.443593765985753</v>
      </c>
      <c r="D18" s="2">
        <f>MACD!E18</f>
        <v>0</v>
      </c>
      <c r="E18" s="2">
        <f>MACD!F18</f>
        <v>0</v>
      </c>
      <c r="F18" s="2">
        <f>'Moving Avg'!D18</f>
        <v>4.0312000000000001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BEARISH</v>
      </c>
      <c r="K18" s="5" t="str">
        <f>OBV!G18</f>
        <v>WEAK</v>
      </c>
      <c r="L18" s="5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4.048</v>
      </c>
      <c r="C19" s="2">
        <f>RSI!I19</f>
        <v>63.284702590961217</v>
      </c>
      <c r="D19" s="2">
        <f>MACD!E19</f>
        <v>0</v>
      </c>
      <c r="E19" s="2">
        <f>MACD!F19</f>
        <v>0</v>
      </c>
      <c r="F19" s="2">
        <f>'Moving Avg'!D19</f>
        <v>4.0206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WEAK</v>
      </c>
      <c r="L19" s="5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4.048</v>
      </c>
      <c r="C20" s="2">
        <f>RSI!I20</f>
        <v>63.284702590961217</v>
      </c>
      <c r="D20" s="2">
        <f>MACD!E20</f>
        <v>0</v>
      </c>
      <c r="E20" s="2">
        <f>MACD!F20</f>
        <v>0</v>
      </c>
      <c r="F20" s="2">
        <f>'Moving Avg'!D20</f>
        <v>4.039200000000001</v>
      </c>
      <c r="G20" s="2">
        <f>'Moving Avg'!F20</f>
        <v>4.0658421052631581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STRONG</v>
      </c>
      <c r="L20" s="5" t="str">
        <f>OBV!H20</f>
        <v>CONFIRMED BULLISH</v>
      </c>
    </row>
    <row r="21" spans="1:12" ht="13.5" x14ac:dyDescent="0.25">
      <c r="A21" s="3">
        <f>RSI!A21</f>
        <v>42034</v>
      </c>
      <c r="B21" s="2">
        <f>RSI!B21</f>
        <v>4.0579999999999998</v>
      </c>
      <c r="C21" s="2">
        <f>RSI!I21</f>
        <v>63.636913413317927</v>
      </c>
      <c r="D21" s="2">
        <f>MACD!E21</f>
        <v>0</v>
      </c>
      <c r="E21" s="2">
        <f>MACD!F21</f>
        <v>0</v>
      </c>
      <c r="F21" s="2">
        <f>'Moving Avg'!D21</f>
        <v>4.0362</v>
      </c>
      <c r="G21" s="2">
        <f>'Moving Avg'!F21</f>
        <v>4.0654500000000002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NEUTRAL</v>
      </c>
      <c r="L21" s="5" t="str">
        <f>OBV!H21</f>
        <v>BULLISH DIVERGENCE</v>
      </c>
    </row>
    <row r="22" spans="1:12" ht="13.5" x14ac:dyDescent="0.25">
      <c r="A22" s="3">
        <f>RSI!A22</f>
        <v>42037</v>
      </c>
      <c r="B22" s="2">
        <f>RSI!B22</f>
        <v>4.0579999999999998</v>
      </c>
      <c r="C22" s="2">
        <f>RSI!I22</f>
        <v>63.636913413317927</v>
      </c>
      <c r="D22" s="2">
        <f>MACD!E22</f>
        <v>0</v>
      </c>
      <c r="E22" s="2">
        <f>MACD!F22</f>
        <v>0</v>
      </c>
      <c r="F22" s="2">
        <f>'Moving Avg'!D22</f>
        <v>4.0347999999999997</v>
      </c>
      <c r="G22" s="2">
        <f>'Moving Avg'!F22</f>
        <v>4.0855999999999995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STRONG</v>
      </c>
      <c r="L22" s="5" t="str">
        <f>OBV!H22</f>
        <v>BULLISH DIVERGENCE</v>
      </c>
    </row>
    <row r="23" spans="1:12" ht="13.5" x14ac:dyDescent="0.25">
      <c r="A23" s="3">
        <f>RSI!A23</f>
        <v>42038</v>
      </c>
      <c r="B23" s="2">
        <f>RSI!B23</f>
        <v>4.0579999999999998</v>
      </c>
      <c r="C23" s="2">
        <f>RSI!I23</f>
        <v>63.63691341331792</v>
      </c>
      <c r="D23" s="2">
        <f>MACD!E23</f>
        <v>0</v>
      </c>
      <c r="E23" s="2">
        <f>MACD!F23</f>
        <v>0</v>
      </c>
      <c r="F23" s="2">
        <f>'Moving Avg'!D23</f>
        <v>4.0540000000000003</v>
      </c>
      <c r="G23" s="2">
        <f>'Moving Avg'!F23</f>
        <v>4.0980499999999989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WEAK</v>
      </c>
      <c r="L23" s="5" t="str">
        <f>OBV!H23</f>
        <v>CONFIRMED BULLISH</v>
      </c>
    </row>
    <row r="24" spans="1:12" ht="13.5" x14ac:dyDescent="0.25">
      <c r="A24" s="3">
        <f>RSI!A24</f>
        <v>42039</v>
      </c>
      <c r="B24" s="2">
        <f>RSI!B24</f>
        <v>4.0579999999999998</v>
      </c>
      <c r="C24" s="2">
        <f>RSI!I24</f>
        <v>63.63691341331792</v>
      </c>
      <c r="D24" s="2">
        <f>MACD!E24</f>
        <v>0</v>
      </c>
      <c r="E24" s="2">
        <f>MACD!F24</f>
        <v>0</v>
      </c>
      <c r="F24" s="2">
        <f>'Moving Avg'!D24</f>
        <v>4.056</v>
      </c>
      <c r="G24" s="2">
        <f>'Moving Avg'!F24</f>
        <v>4.0989499999999977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str">
        <f>OBV!G24</f>
        <v>STRONG</v>
      </c>
      <c r="L24" s="5" t="str">
        <f>OBV!H24</f>
        <v>CONFIRMED BULLISH</v>
      </c>
    </row>
    <row r="25" spans="1:12" ht="13.5" x14ac:dyDescent="0.25">
      <c r="A25" s="3">
        <f>RSI!A25</f>
        <v>42040</v>
      </c>
      <c r="B25" s="2">
        <f>RSI!B25</f>
        <v>4.0579999999999998</v>
      </c>
      <c r="C25" s="2">
        <f>RSI!I25</f>
        <v>63.636913413317927</v>
      </c>
      <c r="D25" s="2">
        <f>MACD!E25</f>
        <v>0</v>
      </c>
      <c r="E25" s="2">
        <f>MACD!F25</f>
        <v>0</v>
      </c>
      <c r="F25" s="2">
        <f>'Moving Avg'!D25</f>
        <v>4.0579999999999998</v>
      </c>
      <c r="G25" s="2">
        <f>'Moving Avg'!F25</f>
        <v>4.0914499999999991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STRONG</v>
      </c>
      <c r="L25" s="5" t="str">
        <f>OBV!H25</f>
        <v>CONFIRMED BULLISH</v>
      </c>
    </row>
    <row r="26" spans="1:12" ht="13.5" x14ac:dyDescent="0.25">
      <c r="A26" s="3">
        <f>RSI!A26</f>
        <v>42041</v>
      </c>
      <c r="B26" s="2">
        <f>RSI!B26</f>
        <v>4.0579999999999998</v>
      </c>
      <c r="C26" s="2">
        <f>RSI!I26</f>
        <v>63.636913413317927</v>
      </c>
      <c r="D26" s="2">
        <f>MACD!E26</f>
        <v>0</v>
      </c>
      <c r="E26" s="2">
        <f>MACD!F26</f>
        <v>0</v>
      </c>
      <c r="F26" s="2">
        <f>'Moving Avg'!D26</f>
        <v>4.0579999999999998</v>
      </c>
      <c r="G26" s="2">
        <f>'Moving Avg'!F26</f>
        <v>4.0842999999999989</v>
      </c>
      <c r="H26" s="2">
        <f>'Moving Avg'!G26</f>
        <v>0</v>
      </c>
      <c r="I26" s="2">
        <f>'Moving Avg'!H26</f>
        <v>0</v>
      </c>
      <c r="J26" s="5" t="str">
        <f>OBV!F26</f>
        <v>NEUTRAL</v>
      </c>
      <c r="K26" s="5" t="str">
        <f>OBV!G26</f>
        <v>NEUTRAL</v>
      </c>
      <c r="L26" s="5" t="str">
        <f>OBV!H26</f>
        <v>NEUTRAL</v>
      </c>
    </row>
    <row r="27" spans="1:12" ht="13.5" x14ac:dyDescent="0.25">
      <c r="A27" s="3">
        <f>RSI!A27</f>
        <v>42044</v>
      </c>
      <c r="B27" s="2">
        <f>RSI!B27</f>
        <v>3.9729999999999999</v>
      </c>
      <c r="C27" s="2">
        <f>RSI!I27</f>
        <v>56.455808039064124</v>
      </c>
      <c r="D27" s="2">
        <f>MACD!E27</f>
        <v>3.1751535621676652E-2</v>
      </c>
      <c r="E27" s="2">
        <f>MACD!F27</f>
        <v>0</v>
      </c>
      <c r="F27" s="2">
        <f>'Moving Avg'!D27</f>
        <v>4.0409999999999995</v>
      </c>
      <c r="G27" s="2">
        <f>'Moving Avg'!F27</f>
        <v>4.0778999999999987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WEAK</v>
      </c>
      <c r="L27" s="5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3.855</v>
      </c>
      <c r="C28" s="2">
        <f>RSI!I28</f>
        <v>48.306262439719852</v>
      </c>
      <c r="D28" s="2">
        <f>MACD!E28</f>
        <v>2.69381282128629E-2</v>
      </c>
      <c r="E28" s="2">
        <f>MACD!F28</f>
        <v>0</v>
      </c>
      <c r="F28" s="2">
        <f>'Moving Avg'!D28</f>
        <v>4.0004</v>
      </c>
      <c r="G28" s="2">
        <f>'Moving Avg'!F28</f>
        <v>4.0571999999999999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WEAK</v>
      </c>
      <c r="L28" s="5" t="str">
        <f>OBV!H28</f>
        <v>CONFIRMED BEARISH</v>
      </c>
    </row>
    <row r="29" spans="1:12" ht="13.5" x14ac:dyDescent="0.25">
      <c r="A29" s="3">
        <f>RSI!A29</f>
        <v>42046</v>
      </c>
      <c r="B29" s="2">
        <f>RSI!B29</f>
        <v>3.851</v>
      </c>
      <c r="C29" s="2">
        <f>RSI!I29</f>
        <v>48.053036454472895</v>
      </c>
      <c r="D29" s="2">
        <f>MACD!E29</f>
        <v>3.7606391602392542E-2</v>
      </c>
      <c r="E29" s="2">
        <f>MACD!F29</f>
        <v>0</v>
      </c>
      <c r="F29" s="2">
        <f>'Moving Avg'!D29</f>
        <v>3.9589999999999996</v>
      </c>
      <c r="G29" s="2">
        <f>'Moving Avg'!F29</f>
        <v>4.0362999999999998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WEAK</v>
      </c>
      <c r="L29" s="5" t="str">
        <f>OBV!H29</f>
        <v>CONFIRMED BEARISH</v>
      </c>
    </row>
    <row r="30" spans="1:12" ht="13.5" x14ac:dyDescent="0.25">
      <c r="A30" s="3">
        <f>RSI!A30</f>
        <v>42047</v>
      </c>
      <c r="B30" s="2">
        <f>RSI!B30</f>
        <v>3.851</v>
      </c>
      <c r="C30" s="2">
        <f>RSI!I30</f>
        <v>48.053036454472895</v>
      </c>
      <c r="D30" s="2">
        <f>MACD!E30</f>
        <v>4.7781168997580892E-2</v>
      </c>
      <c r="E30" s="2">
        <f>MACD!F30</f>
        <v>0</v>
      </c>
      <c r="F30" s="2">
        <f>'Moving Avg'!D30</f>
        <v>3.9175999999999993</v>
      </c>
      <c r="G30" s="2">
        <f>'Moving Avg'!F30</f>
        <v>4.0216500000000002</v>
      </c>
      <c r="H30" s="2">
        <f>'Moving Avg'!G30</f>
        <v>0</v>
      </c>
      <c r="I30" s="2">
        <f>'Moving Avg'!H30</f>
        <v>0</v>
      </c>
      <c r="J30" s="5" t="str">
        <f>OBV!F30</f>
        <v>BEARISH</v>
      </c>
      <c r="K30" s="5" t="str">
        <f>OBV!G30</f>
        <v>WEAK</v>
      </c>
      <c r="L30" s="5" t="str">
        <f>OBV!H30</f>
        <v>CONFIRMED BEARISH</v>
      </c>
    </row>
    <row r="31" spans="1:12" ht="13.5" x14ac:dyDescent="0.25">
      <c r="A31" s="3">
        <f>RSI!A31</f>
        <v>42048</v>
      </c>
      <c r="B31" s="2">
        <f>RSI!B31</f>
        <v>3.851</v>
      </c>
      <c r="C31" s="2">
        <f>RSI!I31</f>
        <v>48.053036454472903</v>
      </c>
      <c r="D31" s="2">
        <f>MACD!E31</f>
        <v>5.8991821726032789E-2</v>
      </c>
      <c r="E31" s="2">
        <f>MACD!F31</f>
        <v>0</v>
      </c>
      <c r="F31" s="2">
        <f>'Moving Avg'!D31</f>
        <v>3.8761999999999994</v>
      </c>
      <c r="G31" s="2">
        <f>'Moving Avg'!F31</f>
        <v>4.00915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</row>
    <row r="32" spans="1:12" ht="13.5" x14ac:dyDescent="0.25">
      <c r="A32" s="3">
        <f>RSI!A32</f>
        <v>42051</v>
      </c>
      <c r="B32" s="2">
        <f>RSI!B32</f>
        <v>3.923</v>
      </c>
      <c r="C32" s="2">
        <f>RSI!I32</f>
        <v>53.529596252539449</v>
      </c>
      <c r="D32" s="2">
        <f>MACD!E32</f>
        <v>6.4128466208710933E-2</v>
      </c>
      <c r="E32" s="2">
        <f>MACD!F32</f>
        <v>0</v>
      </c>
      <c r="F32" s="2">
        <f>'Moving Avg'!D32</f>
        <v>3.8661999999999992</v>
      </c>
      <c r="G32" s="2">
        <f>'Moving Avg'!F32</f>
        <v>4.0002499999999994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CONFIRMED BEARISH</v>
      </c>
    </row>
    <row r="33" spans="1:12" ht="13.5" x14ac:dyDescent="0.25">
      <c r="A33" s="3">
        <f>RSI!A33</f>
        <v>42052</v>
      </c>
      <c r="B33" s="2">
        <f>RSI!B33</f>
        <v>3.923</v>
      </c>
      <c r="C33" s="2">
        <f>RSI!I33</f>
        <v>53.529596252539449</v>
      </c>
      <c r="D33" s="2">
        <f>MACD!E33</f>
        <v>6.8960555575951599E-2</v>
      </c>
      <c r="E33" s="2">
        <f>MACD!F33</f>
        <v>0</v>
      </c>
      <c r="F33" s="2">
        <f>'Moving Avg'!D33</f>
        <v>3.8798000000000004</v>
      </c>
      <c r="G33" s="2">
        <f>'Moving Avg'!F33</f>
        <v>3.9913499999999997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WEAK</v>
      </c>
      <c r="L33" s="5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3.923</v>
      </c>
      <c r="C34" s="2">
        <f>RSI!I34</f>
        <v>53.529596252539449</v>
      </c>
      <c r="D34" s="2">
        <f>MACD!E34</f>
        <v>7.3498966840018554E-2</v>
      </c>
      <c r="E34" s="2">
        <f>MACD!F34</f>
        <v>0</v>
      </c>
      <c r="F34" s="2">
        <f>'Moving Avg'!D34</f>
        <v>3.8942000000000001</v>
      </c>
      <c r="G34" s="2">
        <f>'Moving Avg'!F34</f>
        <v>3.98245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WEAK</v>
      </c>
      <c r="L34" s="5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4.04</v>
      </c>
      <c r="C35" s="2">
        <f>RSI!I35</f>
        <v>61.720337132088964</v>
      </c>
      <c r="D35" s="2">
        <f>MACD!E35</f>
        <v>6.9088901968959782E-2</v>
      </c>
      <c r="E35" s="2">
        <f>MACD!F35</f>
        <v>5.3193992972687405E-2</v>
      </c>
      <c r="F35" s="2">
        <f>'Moving Avg'!D35</f>
        <v>3.9319999999999999</v>
      </c>
      <c r="G35" s="2">
        <f>'Moving Avg'!F35</f>
        <v>3.9867000000000004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WEAK</v>
      </c>
      <c r="L35" s="5" t="str">
        <f>OBV!H35</f>
        <v>CONFIRMED BULLISH</v>
      </c>
    </row>
    <row r="36" spans="1:12" ht="13.5" x14ac:dyDescent="0.25">
      <c r="A36" s="3">
        <f>RSI!A36</f>
        <v>42055</v>
      </c>
      <c r="B36" s="2">
        <f>RSI!B36</f>
        <v>4.04</v>
      </c>
      <c r="C36" s="2">
        <f>RSI!I36</f>
        <v>61.720337132088964</v>
      </c>
      <c r="D36" s="2">
        <f>MACD!E36</f>
        <v>6.5051513229879454E-2</v>
      </c>
      <c r="E36" s="2">
        <f>MACD!F36</f>
        <v>5.5565497024125818E-2</v>
      </c>
      <c r="F36" s="2">
        <f>'Moving Avg'!D36</f>
        <v>3.9698000000000002</v>
      </c>
      <c r="G36" s="2">
        <f>'Moving Avg'!F36</f>
        <v>3.9850500000000002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WEAK</v>
      </c>
      <c r="L36" s="5" t="str">
        <f>OBV!H36</f>
        <v>CONFIRMED BULLISH</v>
      </c>
    </row>
    <row r="37" spans="1:12" ht="13.5" x14ac:dyDescent="0.25">
      <c r="A37" s="3">
        <f>RSI!A37</f>
        <v>42058</v>
      </c>
      <c r="B37" s="2">
        <f>RSI!B37</f>
        <v>4.0369999999999999</v>
      </c>
      <c r="C37" s="2">
        <f>RSI!I37</f>
        <v>61.398519820662557</v>
      </c>
      <c r="D37" s="2">
        <f>MACD!E37</f>
        <v>4.8497416488664236E-2</v>
      </c>
      <c r="E37" s="2">
        <f>MACD!F37</f>
        <v>5.4151880917033504E-2</v>
      </c>
      <c r="F37" s="2">
        <f>'Moving Avg'!D37</f>
        <v>3.9925999999999995</v>
      </c>
      <c r="G37" s="2">
        <f>'Moving Avg'!F37</f>
        <v>3.9836500000000008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BEARISH DIVERGENCE</v>
      </c>
    </row>
    <row r="38" spans="1:12" ht="13.5" x14ac:dyDescent="0.25">
      <c r="A38" s="3">
        <f>RSI!A38</f>
        <v>42059</v>
      </c>
      <c r="B38" s="2">
        <f>RSI!B38</f>
        <v>4.048</v>
      </c>
      <c r="C38" s="2">
        <f>RSI!I38</f>
        <v>62.177255837732844</v>
      </c>
      <c r="D38" s="2">
        <f>MACD!E38</f>
        <v>1.5276999765619692E-2</v>
      </c>
      <c r="E38" s="2">
        <f>MACD!F38</f>
        <v>4.637690468675075E-2</v>
      </c>
      <c r="F38" s="2">
        <f>'Moving Avg'!D38</f>
        <v>4.0175999999999998</v>
      </c>
      <c r="G38" s="2">
        <f>'Moving Avg'!F38</f>
        <v>3.9879500000000005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CONFIRMED BULLISH</v>
      </c>
    </row>
    <row r="39" spans="1:12" ht="13.5" x14ac:dyDescent="0.25">
      <c r="A39" s="3">
        <f>RSI!A39</f>
        <v>42060</v>
      </c>
      <c r="B39" s="2">
        <f>RSI!B39</f>
        <v>4.18</v>
      </c>
      <c r="C39" s="2">
        <f>RSI!I39</f>
        <v>69.998776533267971</v>
      </c>
      <c r="D39" s="2">
        <f>MACD!E39</f>
        <v>-2.3517081709878429E-2</v>
      </c>
      <c r="E39" s="2">
        <f>MACD!F39</f>
        <v>3.2398107407424916E-2</v>
      </c>
      <c r="F39" s="2">
        <f>'Moving Avg'!D39</f>
        <v>4.069</v>
      </c>
      <c r="G39" s="2">
        <f>'Moving Avg'!F39</f>
        <v>3.9945500000000012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STRONG</v>
      </c>
      <c r="L39" s="5" t="str">
        <f>OBV!H39</f>
        <v>CONFIRMED BULLISH</v>
      </c>
    </row>
    <row r="40" spans="1:12" ht="13.5" x14ac:dyDescent="0.25">
      <c r="A40" s="3">
        <f>RSI!A40</f>
        <v>42061</v>
      </c>
      <c r="B40" s="2">
        <f>RSI!B40</f>
        <v>4.4329999999999998</v>
      </c>
      <c r="C40" s="2">
        <f>RSI!I40</f>
        <v>78.973722300442844</v>
      </c>
      <c r="D40" s="2">
        <f>MACD!E40</f>
        <v>-7.6133332646979746E-2</v>
      </c>
      <c r="E40" s="2">
        <f>MACD!F40</f>
        <v>1.0691819396543983E-2</v>
      </c>
      <c r="F40" s="2">
        <f>'Moving Avg'!D40</f>
        <v>4.1475999999999997</v>
      </c>
      <c r="G40" s="2">
        <f>'Moving Avg'!F40</f>
        <v>4.0137999999999989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</row>
    <row r="41" spans="1:12" ht="13.5" x14ac:dyDescent="0.25">
      <c r="A41" s="3">
        <f>RSI!A41</f>
        <v>42062</v>
      </c>
      <c r="B41" s="2">
        <f>RSI!B41</f>
        <v>4.4649999999999999</v>
      </c>
      <c r="C41" s="2">
        <f>RSI!I41</f>
        <v>79.796957233196878</v>
      </c>
      <c r="D41" s="2">
        <f>MACD!E41</f>
        <v>-0.12549212374987073</v>
      </c>
      <c r="E41" s="2">
        <f>MACD!F41</f>
        <v>-1.654496923273896E-2</v>
      </c>
      <c r="F41" s="2">
        <f>'Moving Avg'!D41</f>
        <v>4.2325999999999997</v>
      </c>
      <c r="G41" s="2">
        <f>'Moving Avg'!F41</f>
        <v>4.0341499999999995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CONFIRMED BULLISH</v>
      </c>
    </row>
    <row r="42" spans="1:12" ht="13.5" x14ac:dyDescent="0.25">
      <c r="A42" s="3">
        <f>RSI!A42</f>
        <v>42065</v>
      </c>
      <c r="B42" s="2">
        <f>RSI!B42</f>
        <v>4.4649999999999999</v>
      </c>
      <c r="C42" s="2">
        <f>RSI!I42</f>
        <v>79.796957233196878</v>
      </c>
      <c r="D42" s="2">
        <f>MACD!E42</f>
        <v>-0.15865365952849109</v>
      </c>
      <c r="E42" s="2">
        <f>MACD!F42</f>
        <v>-4.4966707291889382E-2</v>
      </c>
      <c r="F42" s="2">
        <f>'Moving Avg'!D42</f>
        <v>4.3181999999999992</v>
      </c>
      <c r="G42" s="2">
        <f>'Moving Avg'!F42</f>
        <v>4.0545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WEAK</v>
      </c>
      <c r="L42" s="5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4.4580000000000002</v>
      </c>
      <c r="C43" s="2">
        <f>RSI!I43</f>
        <v>79.012132633210143</v>
      </c>
      <c r="D43" s="2">
        <f>MACD!E43</f>
        <v>-0.18848502050002036</v>
      </c>
      <c r="E43" s="2">
        <f>MACD!F43</f>
        <v>-7.3670369933515584E-2</v>
      </c>
      <c r="F43" s="2">
        <f>'Moving Avg'!D43</f>
        <v>4.4001999999999999</v>
      </c>
      <c r="G43" s="2">
        <f>'Moving Avg'!F43</f>
        <v>4.0745000000000005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CONFIRMED BULLISH</v>
      </c>
    </row>
    <row r="44" spans="1:12" ht="13.5" x14ac:dyDescent="0.25">
      <c r="A44" s="3">
        <f>RSI!A44</f>
        <v>42067</v>
      </c>
      <c r="B44" s="2">
        <f>RSI!B44</f>
        <v>4.4580000000000002</v>
      </c>
      <c r="C44" s="2">
        <f>RSI!I44</f>
        <v>79.012132633210129</v>
      </c>
      <c r="D44" s="2">
        <f>MACD!E44</f>
        <v>-0.2158060580646084</v>
      </c>
      <c r="E44" s="2">
        <f>MACD!F44</f>
        <v>-0.10209750755973415</v>
      </c>
      <c r="F44" s="2">
        <f>'Moving Avg'!D44</f>
        <v>4.4557999999999991</v>
      </c>
      <c r="G44" s="2">
        <f>'Moving Avg'!F44</f>
        <v>4.0945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</row>
    <row r="45" spans="1:12" ht="13.5" x14ac:dyDescent="0.25">
      <c r="A45" s="3">
        <f>RSI!A45</f>
        <v>42068</v>
      </c>
      <c r="B45" s="2">
        <f>RSI!B45</f>
        <v>4.4580000000000002</v>
      </c>
      <c r="C45" s="2">
        <f>RSI!I45</f>
        <v>79.012132633210129</v>
      </c>
      <c r="D45" s="2">
        <f>MACD!E45</f>
        <v>-0.22284896717572877</v>
      </c>
      <c r="E45" s="2">
        <f>MACD!F45</f>
        <v>-0.12624779948293308</v>
      </c>
      <c r="F45" s="2">
        <f>'Moving Avg'!D45</f>
        <v>4.4608000000000008</v>
      </c>
      <c r="G45" s="2">
        <f>'Moving Avg'!F45</f>
        <v>4.1144999999999996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NEUTRAL</v>
      </c>
      <c r="L45" s="5" t="str">
        <f>OBV!H45</f>
        <v>CONFIRMED BULLISH</v>
      </c>
    </row>
    <row r="46" spans="1:12" ht="13.5" x14ac:dyDescent="0.25">
      <c r="A46" s="3">
        <f>RSI!A46</f>
        <v>42069</v>
      </c>
      <c r="B46" s="2">
        <f>RSI!B46</f>
        <v>4.4580000000000002</v>
      </c>
      <c r="C46" s="2">
        <f>RSI!I46</f>
        <v>79.012132633210129</v>
      </c>
      <c r="D46" s="2">
        <f>MACD!E46</f>
        <v>-0.23059085930352197</v>
      </c>
      <c r="E46" s="2">
        <f>MACD!F46</f>
        <v>-0.14711641144705084</v>
      </c>
      <c r="F46" s="2">
        <f>'Moving Avg'!D46</f>
        <v>4.4593999999999996</v>
      </c>
      <c r="G46" s="2">
        <f>'Moving Avg'!F46</f>
        <v>4.1345000000000001</v>
      </c>
      <c r="H46" s="2">
        <f>'Moving Avg'!G46</f>
        <v>0</v>
      </c>
      <c r="I46" s="2">
        <f>'Moving Avg'!H46</f>
        <v>0</v>
      </c>
      <c r="J46" s="5" t="str">
        <f>OBV!F46</f>
        <v>BEARISH</v>
      </c>
      <c r="K46" s="5" t="str">
        <f>OBV!G46</f>
        <v>WEAK</v>
      </c>
      <c r="L46" s="5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4.4580000000000002</v>
      </c>
      <c r="C47" s="2">
        <f>RSI!I47</f>
        <v>79.012132633210129</v>
      </c>
      <c r="D47" s="2">
        <f>MACD!E47</f>
        <v>-0.23925369946856101</v>
      </c>
      <c r="E47" s="2">
        <f>MACD!F47</f>
        <v>-0.16554386905135288</v>
      </c>
      <c r="F47" s="2">
        <f>'Moving Avg'!D47</f>
        <v>4.4580000000000002</v>
      </c>
      <c r="G47" s="2">
        <f>'Moving Avg'!F47</f>
        <v>4.1587499999999995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WEAK</v>
      </c>
      <c r="L47" s="5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4.4580000000000002</v>
      </c>
      <c r="C48" s="2">
        <f>RSI!I48</f>
        <v>79.012132633210129</v>
      </c>
      <c r="D48" s="2">
        <f>MACD!E48</f>
        <v>-0.2464197001737225</v>
      </c>
      <c r="E48" s="2">
        <f>MACD!F48</f>
        <v>-0.18171903527582681</v>
      </c>
      <c r="F48" s="2">
        <f>'Moving Avg'!D48</f>
        <v>4.4580000000000002</v>
      </c>
      <c r="G48" s="2">
        <f>'Moving Avg'!F48</f>
        <v>4.1888999999999994</v>
      </c>
      <c r="H48" s="2">
        <f>'Moving Avg'!G48</f>
        <v>0</v>
      </c>
      <c r="I48" s="2">
        <f>'Moving Avg'!H48</f>
        <v>0</v>
      </c>
      <c r="J48" s="5" t="str">
        <f>OBV!F48</f>
        <v>NEUTRAL</v>
      </c>
      <c r="K48" s="5" t="str">
        <f>OBV!G48</f>
        <v>NEUTRAL</v>
      </c>
      <c r="L48" s="5" t="str">
        <f>OBV!H48</f>
        <v>NEUTRAL</v>
      </c>
    </row>
    <row r="49" spans="1:12" ht="13.5" x14ac:dyDescent="0.25">
      <c r="A49" s="3">
        <f>RSI!A49</f>
        <v>42074</v>
      </c>
      <c r="B49" s="2">
        <f>RSI!B49</f>
        <v>4.4610000000000003</v>
      </c>
      <c r="C49" s="2">
        <f>RSI!I49</f>
        <v>79.149233316574822</v>
      </c>
      <c r="D49" s="2">
        <f>MACD!E49</f>
        <v>-0.23381278106609926</v>
      </c>
      <c r="E49" s="2">
        <f>MACD!F49</f>
        <v>-0.1921377844338813</v>
      </c>
      <c r="F49" s="2">
        <f>'Moving Avg'!D49</f>
        <v>4.4585999999999997</v>
      </c>
      <c r="G49" s="2">
        <f>'Moving Avg'!F49</f>
        <v>4.2193999999999994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4.5330000000000004</v>
      </c>
      <c r="C50" s="2">
        <f>RSI!I50</f>
        <v>82.161097389915909</v>
      </c>
      <c r="D50" s="2">
        <f>MACD!E50</f>
        <v>-0.19088356773601145</v>
      </c>
      <c r="E50" s="2">
        <f>MACD!F50</f>
        <v>-0.19188694109430735</v>
      </c>
      <c r="F50" s="2">
        <f>'Moving Avg'!D50</f>
        <v>4.4736000000000002</v>
      </c>
      <c r="G50" s="2">
        <f>'Moving Avg'!F50</f>
        <v>4.2534999999999998</v>
      </c>
      <c r="H50" s="2">
        <f>'Moving Avg'!G50</f>
        <v>4.1265102040816322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4.5330000000000004</v>
      </c>
      <c r="C51" s="2">
        <f>RSI!I51</f>
        <v>82.161097389915909</v>
      </c>
      <c r="D51" s="2">
        <f>MACD!E51</f>
        <v>-0.15129078159151543</v>
      </c>
      <c r="E51" s="2">
        <f>MACD!F51</f>
        <v>-0.18376770919374896</v>
      </c>
      <c r="F51" s="2">
        <f>'Moving Avg'!D51</f>
        <v>4.4885999999999999</v>
      </c>
      <c r="G51" s="2">
        <f>'Moving Avg'!F51</f>
        <v>4.2875999999999994</v>
      </c>
      <c r="H51" s="2">
        <f>'Moving Avg'!G51</f>
        <v>4.1346399999999992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4.5330000000000004</v>
      </c>
      <c r="C52" s="2">
        <f>RSI!I52</f>
        <v>82.161097389915909</v>
      </c>
      <c r="D52" s="2">
        <f>MACD!E52</f>
        <v>-0.11932160975076744</v>
      </c>
      <c r="E52" s="2">
        <f>MACD!F52</f>
        <v>-0.17087848930515265</v>
      </c>
      <c r="F52" s="2">
        <f>'Moving Avg'!D52</f>
        <v>4.5036000000000005</v>
      </c>
      <c r="G52" s="2">
        <f>'Moving Avg'!F52</f>
        <v>4.3180999999999994</v>
      </c>
      <c r="H52" s="2">
        <f>'Moving Avg'!G52</f>
        <v>4.1521999999999988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4.5289999999999999</v>
      </c>
      <c r="C53" s="2">
        <f>RSI!I53</f>
        <v>81.345774039472261</v>
      </c>
      <c r="D53" s="2">
        <f>MACD!E53</f>
        <v>-9.4470302926811023E-2</v>
      </c>
      <c r="E53" s="2">
        <f>MACD!F53</f>
        <v>-0.15559685202948431</v>
      </c>
      <c r="F53" s="2">
        <f>'Moving Avg'!D53</f>
        <v>4.5178000000000003</v>
      </c>
      <c r="G53" s="2">
        <f>'Moving Avg'!F53</f>
        <v>4.3483999999999998</v>
      </c>
      <c r="H53" s="2">
        <f>'Moving Avg'!G53</f>
        <v>4.166599999999999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4.4580000000000002</v>
      </c>
      <c r="C54" s="2">
        <f>RSI!I54</f>
        <v>68.375548875704922</v>
      </c>
      <c r="D54" s="2">
        <f>MACD!E54</f>
        <v>-6.9473178743633568E-2</v>
      </c>
      <c r="E54" s="2">
        <f>MACD!F54</f>
        <v>-0.13837211737231417</v>
      </c>
      <c r="F54" s="2">
        <f>'Moving Avg'!D54</f>
        <v>4.5171999999999999</v>
      </c>
      <c r="G54" s="2">
        <f>'Moving Avg'!F54</f>
        <v>4.3751499999999997</v>
      </c>
      <c r="H54" s="2">
        <f>'Moving Avg'!G54</f>
        <v>4.1749599999999987</v>
      </c>
      <c r="I54" s="2">
        <f>'Moving Avg'!H54</f>
        <v>0</v>
      </c>
      <c r="J54" s="5" t="str">
        <f>OBV!F54</f>
        <v>BEARISH</v>
      </c>
      <c r="K54" s="5" t="str">
        <f>OBV!G54</f>
        <v>WEAK</v>
      </c>
      <c r="L54" s="5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4.5860000000000003</v>
      </c>
      <c r="C55" s="2">
        <f>RSI!I55</f>
        <v>75.851138920097398</v>
      </c>
      <c r="D55" s="2">
        <f>MACD!E55</f>
        <v>-5.8578301634378604E-2</v>
      </c>
      <c r="E55" s="2">
        <f>MACD!F55</f>
        <v>-0.12241335422472706</v>
      </c>
      <c r="F55" s="2">
        <f>'Moving Avg'!D55</f>
        <v>4.5278000000000009</v>
      </c>
      <c r="G55" s="2">
        <f>'Moving Avg'!F55</f>
        <v>4.4024499999999991</v>
      </c>
      <c r="H55" s="2">
        <f>'Moving Avg'!G55</f>
        <v>4.1825199999999993</v>
      </c>
      <c r="I55" s="2">
        <f>'Moving Avg'!H55</f>
        <v>0</v>
      </c>
      <c r="J55" s="5" t="str">
        <f>OBV!F55</f>
        <v>BEARISH</v>
      </c>
      <c r="K55" s="5" t="str">
        <f>OBV!G55</f>
        <v>WEAK</v>
      </c>
      <c r="L55" s="5" t="str">
        <f>OBV!H55</f>
        <v>BEARISH DIVERGENCE</v>
      </c>
    </row>
    <row r="56" spans="1:12" ht="13.5" x14ac:dyDescent="0.25">
      <c r="A56" s="3">
        <f>RSI!A56</f>
        <v>42086</v>
      </c>
      <c r="B56" s="2">
        <f>RSI!B56</f>
        <v>4.5830000000000002</v>
      </c>
      <c r="C56" s="2">
        <f>RSI!I56</f>
        <v>75.401258550030121</v>
      </c>
      <c r="D56" s="2">
        <f>MACD!E56</f>
        <v>-5.0611337498816411E-2</v>
      </c>
      <c r="E56" s="2">
        <f>MACD!F56</f>
        <v>-0.10805295087954495</v>
      </c>
      <c r="F56" s="2">
        <f>'Moving Avg'!D56</f>
        <v>4.5377999999999998</v>
      </c>
      <c r="G56" s="2">
        <f>'Moving Avg'!F56</f>
        <v>4.4295999999999989</v>
      </c>
      <c r="H56" s="2">
        <f>'Moving Avg'!G56</f>
        <v>4.1901599999999997</v>
      </c>
      <c r="I56" s="2">
        <f>'Moving Avg'!H56</f>
        <v>0</v>
      </c>
      <c r="J56" s="5" t="str">
        <f>OBV!F56</f>
        <v>BEARISH</v>
      </c>
      <c r="K56" s="5" t="str">
        <f>OBV!G56</f>
        <v>WEAK</v>
      </c>
      <c r="L56" s="5" t="str">
        <f>OBV!H56</f>
        <v>BEARISH DIVERGENCE</v>
      </c>
    </row>
    <row r="57" spans="1:12" ht="13.5" x14ac:dyDescent="0.25">
      <c r="A57" s="3">
        <f>RSI!A57</f>
        <v>42087</v>
      </c>
      <c r="B57" s="2">
        <f>RSI!B57</f>
        <v>4.5830000000000002</v>
      </c>
      <c r="C57" s="2">
        <f>RSI!I57</f>
        <v>75.401258550030121</v>
      </c>
      <c r="D57" s="2">
        <f>MACD!E57</f>
        <v>-4.5217148076380553E-2</v>
      </c>
      <c r="E57" s="2">
        <f>MACD!F57</f>
        <v>-9.5485790318912078E-2</v>
      </c>
      <c r="F57" s="2">
        <f>'Moving Avg'!D57</f>
        <v>4.5477999999999996</v>
      </c>
      <c r="G57" s="2">
        <f>'Moving Avg'!F57</f>
        <v>4.4568999999999992</v>
      </c>
      <c r="H57" s="2">
        <f>'Moving Avg'!G57</f>
        <v>4.1997999999999998</v>
      </c>
      <c r="I57" s="2">
        <f>'Moving Avg'!H57</f>
        <v>0</v>
      </c>
      <c r="J57" s="5" t="str">
        <f>OBV!F57</f>
        <v>BEARISH</v>
      </c>
      <c r="K57" s="5" t="str">
        <f>OBV!G57</f>
        <v>WEAK</v>
      </c>
      <c r="L57" s="5" t="str">
        <f>OBV!H57</f>
        <v>BEARISH DIVERGENCE</v>
      </c>
    </row>
    <row r="58" spans="1:12" ht="13.5" x14ac:dyDescent="0.25">
      <c r="A58" s="3">
        <f>RSI!A58</f>
        <v>42088</v>
      </c>
      <c r="B58" s="2">
        <f>RSI!B58</f>
        <v>4.5830000000000002</v>
      </c>
      <c r="C58" s="2">
        <f>RSI!I58</f>
        <v>75.401258550030121</v>
      </c>
      <c r="D58" s="2">
        <f>MACD!E58</f>
        <v>-4.1900137582148389E-2</v>
      </c>
      <c r="E58" s="2">
        <f>MACD!F58</f>
        <v>-8.476865977155934E-2</v>
      </c>
      <c r="F58" s="2">
        <f>'Moving Avg'!D58</f>
        <v>4.5586000000000002</v>
      </c>
      <c r="G58" s="2">
        <f>'Moving Avg'!F58</f>
        <v>4.483649999999999</v>
      </c>
      <c r="H58" s="2">
        <f>'Moving Avg'!G58</f>
        <v>4.20608</v>
      </c>
      <c r="I58" s="2">
        <f>'Moving Avg'!H58</f>
        <v>0</v>
      </c>
      <c r="J58" s="5" t="str">
        <f>OBV!F58</f>
        <v>BEARISH</v>
      </c>
      <c r="K58" s="5" t="str">
        <f>OBV!G58</f>
        <v>WEAK</v>
      </c>
      <c r="L58" s="5" t="str">
        <f>OBV!H58</f>
        <v>BEARISH DIVERGENCE</v>
      </c>
    </row>
    <row r="59" spans="1:12" ht="13.5" x14ac:dyDescent="0.25">
      <c r="A59" s="3">
        <f>RSI!A59</f>
        <v>42089</v>
      </c>
      <c r="B59" s="2">
        <f>RSI!B59</f>
        <v>4.4580000000000002</v>
      </c>
      <c r="C59" s="2">
        <f>RSI!I59</f>
        <v>57.617230801661613</v>
      </c>
      <c r="D59" s="2">
        <f>MACD!E59</f>
        <v>-3.0527549444705038E-2</v>
      </c>
      <c r="E59" s="2">
        <f>MACD!F59</f>
        <v>-7.3920437706188488E-2</v>
      </c>
      <c r="F59" s="2">
        <f>'Moving Avg'!D59</f>
        <v>4.5586000000000002</v>
      </c>
      <c r="G59" s="2">
        <f>'Moving Avg'!F59</f>
        <v>4.4975499999999986</v>
      </c>
      <c r="H59" s="2">
        <f>'Moving Avg'!G59</f>
        <v>4.2098599999999999</v>
      </c>
      <c r="I59" s="2">
        <f>'Moving Avg'!H59</f>
        <v>0</v>
      </c>
      <c r="J59" s="5" t="str">
        <f>OBV!F59</f>
        <v>BEARISH</v>
      </c>
      <c r="K59" s="5" t="str">
        <f>OBV!G59</f>
        <v>WEAK</v>
      </c>
      <c r="L59" s="5" t="str">
        <f>OBV!H59</f>
        <v>NEUTRAL</v>
      </c>
    </row>
    <row r="60" spans="1:12" ht="13.5" x14ac:dyDescent="0.25">
      <c r="A60" s="3">
        <f>RSI!A60</f>
        <v>42090</v>
      </c>
      <c r="B60" s="2">
        <f>RSI!B60</f>
        <v>4.5650000000000004</v>
      </c>
      <c r="C60" s="2">
        <f>RSI!I60</f>
        <v>65.186553213704968</v>
      </c>
      <c r="D60" s="2">
        <f>MACD!E60</f>
        <v>-1.8084324557025688E-2</v>
      </c>
      <c r="E60" s="2">
        <f>MACD!F60</f>
        <v>-6.2753215076355937E-2</v>
      </c>
      <c r="F60" s="2">
        <f>'Moving Avg'!D60</f>
        <v>4.5544000000000002</v>
      </c>
      <c r="G60" s="2">
        <f>'Moving Avg'!F60</f>
        <v>4.5041499999999992</v>
      </c>
      <c r="H60" s="2">
        <f>'Moving Avg'!G60</f>
        <v>4.21828</v>
      </c>
      <c r="I60" s="2">
        <f>'Moving Avg'!H60</f>
        <v>0</v>
      </c>
      <c r="J60" s="5" t="str">
        <f>OBV!F60</f>
        <v>BEARISH</v>
      </c>
      <c r="K60" s="5" t="str">
        <f>OBV!G60</f>
        <v>WEAK</v>
      </c>
      <c r="L60" s="5" t="str">
        <f>OBV!H60</f>
        <v>CONFIRMED BEARISH</v>
      </c>
    </row>
    <row r="61" spans="1:12" ht="13.5" x14ac:dyDescent="0.25">
      <c r="A61" s="3">
        <f>RSI!A61</f>
        <v>42093</v>
      </c>
      <c r="B61" s="2">
        <f>RSI!B61</f>
        <v>4.5650000000000004</v>
      </c>
      <c r="C61" s="2">
        <f>RSI!I61</f>
        <v>65.186553213704968</v>
      </c>
      <c r="D61" s="2">
        <f>MACD!E61</f>
        <v>-8.493942385117137E-3</v>
      </c>
      <c r="E61" s="2">
        <f>MACD!F61</f>
        <v>-5.1901360538108177E-2</v>
      </c>
      <c r="F61" s="2">
        <f>'Moving Avg'!D61</f>
        <v>4.5508000000000006</v>
      </c>
      <c r="G61" s="2">
        <f>'Moving Avg'!F61</f>
        <v>4.5091499999999991</v>
      </c>
      <c r="H61" s="2">
        <f>'Moving Avg'!G61</f>
        <v>4.2275599999999995</v>
      </c>
      <c r="I61" s="2">
        <f>'Moving Avg'!H61</f>
        <v>0</v>
      </c>
      <c r="J61" s="5" t="str">
        <f>OBV!F61</f>
        <v>BULLISH</v>
      </c>
      <c r="K61" s="5" t="str">
        <f>OBV!G61</f>
        <v>NEUTRAL</v>
      </c>
      <c r="L61" s="5" t="str">
        <f>OBV!H61</f>
        <v>BULLISH DIVERGENCE</v>
      </c>
    </row>
    <row r="62" spans="1:12" ht="13.5" x14ac:dyDescent="0.25">
      <c r="A62" s="3">
        <f>RSI!A62</f>
        <v>42094</v>
      </c>
      <c r="B62" s="2">
        <f>RSI!B62</f>
        <v>4.5650000000000004</v>
      </c>
      <c r="C62" s="2">
        <f>RSI!I62</f>
        <v>65.186553213704968</v>
      </c>
      <c r="D62" s="2">
        <f>MACD!E62</f>
        <v>-1.2479854996030326E-3</v>
      </c>
      <c r="E62" s="2">
        <f>MACD!F62</f>
        <v>-4.1770685530407151E-2</v>
      </c>
      <c r="F62" s="2">
        <f>'Moving Avg'!D62</f>
        <v>4.547200000000001</v>
      </c>
      <c r="G62" s="2">
        <f>'Moving Avg'!F62</f>
        <v>4.514149999999999</v>
      </c>
      <c r="H62" s="2">
        <f>'Moving Avg'!G62</f>
        <v>4.2368399999999999</v>
      </c>
      <c r="I62" s="2">
        <f>'Moving Avg'!H62</f>
        <v>0</v>
      </c>
      <c r="J62" s="5" t="str">
        <f>OBV!F62</f>
        <v>BULLISH</v>
      </c>
      <c r="K62" s="5" t="str">
        <f>OBV!G62</f>
        <v>NEUTRAL</v>
      </c>
      <c r="L62" s="5" t="str">
        <f>OBV!H62</f>
        <v>BULLISH DIVERGENCE</v>
      </c>
    </row>
    <row r="63" spans="1:12" ht="13.5" x14ac:dyDescent="0.25">
      <c r="A63" s="3">
        <f>RSI!A63</f>
        <v>42095</v>
      </c>
      <c r="B63" s="2">
        <f>RSI!B63</f>
        <v>4.4290000000000003</v>
      </c>
      <c r="C63" s="2">
        <f>RSI!I63</f>
        <v>50.787506342081244</v>
      </c>
      <c r="D63" s="2">
        <f>MACD!E63</f>
        <v>1.3537285399299215E-2</v>
      </c>
      <c r="E63" s="2">
        <f>MACD!F63</f>
        <v>-3.070909134446588E-2</v>
      </c>
      <c r="F63" s="2">
        <f>'Moving Avg'!D63</f>
        <v>4.5164</v>
      </c>
      <c r="G63" s="2">
        <f>'Moving Avg'!F63</f>
        <v>4.5126999999999997</v>
      </c>
      <c r="H63" s="2">
        <f>'Moving Avg'!G63</f>
        <v>4.2433999999999994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CONFIRMED BEARISH</v>
      </c>
    </row>
    <row r="64" spans="1:12" ht="13.5" x14ac:dyDescent="0.25">
      <c r="A64" s="3">
        <f>RSI!A64</f>
        <v>42096</v>
      </c>
      <c r="B64" s="2">
        <f>RSI!B64</f>
        <v>4.4290000000000003</v>
      </c>
      <c r="C64" s="2">
        <f>RSI!I64</f>
        <v>50.787506342081244</v>
      </c>
      <c r="D64" s="2">
        <f>MACD!E64</f>
        <v>1.5183440258561554E-2</v>
      </c>
      <c r="E64" s="2">
        <f>MACD!F64</f>
        <v>-2.1530585023860394E-2</v>
      </c>
      <c r="F64" s="2">
        <f>'Moving Avg'!D64</f>
        <v>4.5106000000000011</v>
      </c>
      <c r="G64" s="2">
        <f>'Moving Avg'!F64</f>
        <v>4.5112499999999995</v>
      </c>
      <c r="H64" s="2">
        <f>'Moving Avg'!G64</f>
        <v>4.2499599999999997</v>
      </c>
      <c r="I64" s="2">
        <f>'Moving Avg'!H64</f>
        <v>0</v>
      </c>
      <c r="J64" s="5" t="str">
        <f>OBV!F64</f>
        <v>BULLISH</v>
      </c>
      <c r="K64" s="5" t="str">
        <f>OBV!G64</f>
        <v>NEUTRAL</v>
      </c>
      <c r="L64" s="5" t="str">
        <f>OBV!H64</f>
        <v>BULLISH DIVERGENCE</v>
      </c>
    </row>
    <row r="65" spans="1:12" ht="13.5" x14ac:dyDescent="0.25">
      <c r="A65" s="3">
        <f>RSI!A65</f>
        <v>42097</v>
      </c>
      <c r="B65" s="2">
        <f>RSI!B65</f>
        <v>4.5650000000000004</v>
      </c>
      <c r="C65" s="2">
        <f>RSI!I65</f>
        <v>60.823690397452232</v>
      </c>
      <c r="D65" s="2">
        <f>MACD!E65</f>
        <v>2.6248850017145386E-2</v>
      </c>
      <c r="E65" s="2">
        <f>MACD!F65</f>
        <v>-1.197469801565924E-2</v>
      </c>
      <c r="F65" s="2">
        <f>'Moving Avg'!D65</f>
        <v>4.5106000000000002</v>
      </c>
      <c r="G65" s="2">
        <f>'Moving Avg'!F65</f>
        <v>4.5165999999999995</v>
      </c>
      <c r="H65" s="2">
        <f>'Moving Avg'!G65</f>
        <v>4.2621599999999997</v>
      </c>
      <c r="I65" s="2">
        <f>'Moving Avg'!H65</f>
        <v>0</v>
      </c>
      <c r="J65" s="5" t="str">
        <f>OBV!F65</f>
        <v>BULLISH</v>
      </c>
      <c r="K65" s="5" t="str">
        <f>OBV!G65</f>
        <v>NEUTRAL</v>
      </c>
      <c r="L65" s="5" t="str">
        <f>OBV!H65</f>
        <v>NEUTRAL</v>
      </c>
    </row>
    <row r="66" spans="1:12" ht="13.5" x14ac:dyDescent="0.25">
      <c r="A66" s="3">
        <f>RSI!A66</f>
        <v>42100</v>
      </c>
      <c r="B66" s="2">
        <f>RSI!B66</f>
        <v>4.6970000000000001</v>
      </c>
      <c r="C66" s="2">
        <f>RSI!I66</f>
        <v>67.70731408343056</v>
      </c>
      <c r="D66" s="2">
        <f>MACD!E66</f>
        <v>2.4619198403303955E-2</v>
      </c>
      <c r="E66" s="2">
        <f>MACD!F66</f>
        <v>-4.6559187318666023E-3</v>
      </c>
      <c r="F66" s="2">
        <f>'Moving Avg'!D66</f>
        <v>4.5369999999999999</v>
      </c>
      <c r="G66" s="2">
        <f>'Moving Avg'!F66</f>
        <v>4.5285500000000001</v>
      </c>
      <c r="H66" s="2">
        <f>'Moving Avg'!G66</f>
        <v>4.2746399999999998</v>
      </c>
      <c r="I66" s="2">
        <f>'Moving Avg'!H66</f>
        <v>0</v>
      </c>
      <c r="J66" s="5" t="str">
        <f>OBV!F66</f>
        <v>BULLISH</v>
      </c>
      <c r="K66" s="5" t="str">
        <f>OBV!G66</f>
        <v>STRONG</v>
      </c>
      <c r="L66" s="5" t="str">
        <f>OBV!H66</f>
        <v>CONFIRMED BULLISH</v>
      </c>
    </row>
    <row r="67" spans="1:12" ht="13.5" x14ac:dyDescent="0.25">
      <c r="A67" s="3">
        <f>RSI!A67</f>
        <v>42101</v>
      </c>
      <c r="B67" s="2">
        <f>RSI!B67</f>
        <v>4.7069999999999999</v>
      </c>
      <c r="C67" s="2">
        <f>RSI!I67</f>
        <v>68.16369451282722</v>
      </c>
      <c r="D67" s="2">
        <f>MACD!E67</f>
        <v>2.1021959122907496E-2</v>
      </c>
      <c r="E67" s="2">
        <f>MACD!F67</f>
        <v>4.7965683908821749E-4</v>
      </c>
      <c r="F67" s="2">
        <f>'Moving Avg'!D67</f>
        <v>4.5654000000000003</v>
      </c>
      <c r="G67" s="2">
        <f>'Moving Avg'!F67</f>
        <v>4.5409999999999995</v>
      </c>
      <c r="H67" s="2">
        <f>'Moving Avg'!G67</f>
        <v>4.2874799999999995</v>
      </c>
      <c r="I67" s="2">
        <f>'Moving Avg'!H67</f>
        <v>0</v>
      </c>
      <c r="J67" s="5" t="str">
        <f>OBV!F67</f>
        <v>BULLISH</v>
      </c>
      <c r="K67" s="5" t="str">
        <f>OBV!G67</f>
        <v>STRONG</v>
      </c>
      <c r="L67" s="5" t="str">
        <f>OBV!H67</f>
        <v>CONFIRMED BULLISH</v>
      </c>
    </row>
    <row r="68" spans="1:12" ht="13.5" x14ac:dyDescent="0.25">
      <c r="A68" s="3">
        <f>RSI!A68</f>
        <v>42102</v>
      </c>
      <c r="B68" s="2">
        <f>RSI!B68</f>
        <v>4.7069999999999999</v>
      </c>
      <c r="C68" s="2">
        <f>RSI!I68</f>
        <v>68.163694512827234</v>
      </c>
      <c r="D68" s="2">
        <f>MACD!E68</f>
        <v>1.6550937360511497E-2</v>
      </c>
      <c r="E68" s="2">
        <f>MACD!F68</f>
        <v>3.6939129433728735E-3</v>
      </c>
      <c r="F68" s="2">
        <f>'Moving Avg'!D68</f>
        <v>4.6210000000000004</v>
      </c>
      <c r="G68" s="2">
        <f>'Moving Avg'!F68</f>
        <v>4.5534499999999989</v>
      </c>
      <c r="H68" s="2">
        <f>'Moving Avg'!G68</f>
        <v>4.3023799999999994</v>
      </c>
      <c r="I68" s="2">
        <f>'Moving Avg'!H68</f>
        <v>0</v>
      </c>
      <c r="J68" s="5" t="str">
        <f>OBV!F68</f>
        <v>BULLISH</v>
      </c>
      <c r="K68" s="5" t="str">
        <f>OBV!G68</f>
        <v>STRONG</v>
      </c>
      <c r="L68" s="5" t="str">
        <f>OBV!H68</f>
        <v>CONFIRMED BULLISH</v>
      </c>
    </row>
    <row r="69" spans="1:12" ht="13.5" x14ac:dyDescent="0.25">
      <c r="A69" s="3">
        <f>RSI!A69</f>
        <v>42104</v>
      </c>
      <c r="B69" s="2">
        <f>RSI!B69</f>
        <v>4.8360000000000003</v>
      </c>
      <c r="C69" s="2">
        <f>RSI!I69</f>
        <v>73.720223543989789</v>
      </c>
      <c r="D69" s="2">
        <f>MACD!E69</f>
        <v>-1.7340044787923503E-2</v>
      </c>
      <c r="E69" s="2">
        <f>MACD!F69</f>
        <v>-5.1287860288640186E-4</v>
      </c>
      <c r="F69" s="2">
        <f>'Moving Avg'!D69</f>
        <v>4.7023999999999999</v>
      </c>
      <c r="G69" s="2">
        <f>'Moving Avg'!F69</f>
        <v>4.5721999999999987</v>
      </c>
      <c r="H69" s="2">
        <f>'Moving Avg'!G69</f>
        <v>4.3181399999999996</v>
      </c>
      <c r="I69" s="2">
        <f>'Moving Avg'!H69</f>
        <v>0</v>
      </c>
      <c r="J69" s="5" t="str">
        <f>OBV!F69</f>
        <v>BULLISH</v>
      </c>
      <c r="K69" s="5" t="str">
        <f>OBV!G69</f>
        <v>STRONG</v>
      </c>
      <c r="L69" s="5" t="str">
        <f>OBV!H69</f>
        <v>CONFIRMED BULLISH</v>
      </c>
    </row>
    <row r="70" spans="1:12" ht="13.5" x14ac:dyDescent="0.25">
      <c r="A70" s="3">
        <f>RSI!A70</f>
        <v>42107</v>
      </c>
      <c r="B70" s="2">
        <f>RSI!B70</f>
        <v>4.8360000000000003</v>
      </c>
      <c r="C70" s="2">
        <f>RSI!I70</f>
        <v>73.720223543989803</v>
      </c>
      <c r="D70" s="2">
        <f>MACD!E70</f>
        <v>-3.154135507757605E-2</v>
      </c>
      <c r="E70" s="2">
        <f>MACD!F70</f>
        <v>-6.7185738978243316E-3</v>
      </c>
      <c r="F70" s="2">
        <f>'Moving Avg'!D70</f>
        <v>4.7566000000000006</v>
      </c>
      <c r="G70" s="2">
        <f>'Moving Avg'!F70</f>
        <v>4.5873499999999989</v>
      </c>
      <c r="H70" s="2">
        <f>'Moving Avg'!G70</f>
        <v>4.333899999999999</v>
      </c>
      <c r="I70" s="2">
        <f>'Moving Avg'!H70</f>
        <v>0</v>
      </c>
      <c r="J70" s="5" t="str">
        <f>OBV!F70</f>
        <v>BULLISH</v>
      </c>
      <c r="K70" s="5" t="str">
        <f>OBV!G70</f>
        <v>STRONG</v>
      </c>
      <c r="L70" s="5" t="str">
        <f>OBV!H70</f>
        <v>CONFIRMED BULLISH</v>
      </c>
    </row>
    <row r="71" spans="1:12" ht="13.5" x14ac:dyDescent="0.25">
      <c r="A71" s="3">
        <f>RSI!A71</f>
        <v>42108</v>
      </c>
      <c r="B71" s="2">
        <f>RSI!B71</f>
        <v>4.8360000000000003</v>
      </c>
      <c r="C71" s="2">
        <f>RSI!I71</f>
        <v>73.720223543989803</v>
      </c>
      <c r="D71" s="2">
        <f>MACD!E71</f>
        <v>-4.5396611229554296E-2</v>
      </c>
      <c r="E71" s="2">
        <f>MACD!F71</f>
        <v>-1.4454181364170326E-2</v>
      </c>
      <c r="F71" s="2">
        <f>'Moving Avg'!D71</f>
        <v>4.7843999999999998</v>
      </c>
      <c r="G71" s="2">
        <f>'Moving Avg'!F71</f>
        <v>4.6024999999999983</v>
      </c>
      <c r="H71" s="2">
        <f>'Moving Avg'!G71</f>
        <v>4.3494600000000005</v>
      </c>
      <c r="I71" s="2">
        <f>'Moving Avg'!H71</f>
        <v>0</v>
      </c>
      <c r="J71" s="5" t="str">
        <f>OBV!F71</f>
        <v>BULLISH</v>
      </c>
      <c r="K71" s="5" t="str">
        <f>OBV!G71</f>
        <v>STRONG</v>
      </c>
      <c r="L71" s="5" t="str">
        <f>OBV!H71</f>
        <v>CONFIRMED BULLISH</v>
      </c>
    </row>
    <row r="72" spans="1:12" ht="13.5" x14ac:dyDescent="0.25">
      <c r="A72" s="3">
        <f>RSI!A72</f>
        <v>42109</v>
      </c>
      <c r="B72" s="2">
        <f>RSI!B72</f>
        <v>4.6970000000000001</v>
      </c>
      <c r="C72" s="2">
        <f>RSI!I72</f>
        <v>59.69792261501599</v>
      </c>
      <c r="D72" s="2">
        <f>MACD!E72</f>
        <v>-4.8526551391593564E-2</v>
      </c>
      <c r="E72" s="2">
        <f>MACD!F72</f>
        <v>-2.1268655369654974E-2</v>
      </c>
      <c r="F72" s="2">
        <f>'Moving Avg'!D72</f>
        <v>4.7824</v>
      </c>
      <c r="G72" s="2">
        <f>'Moving Avg'!F72</f>
        <v>4.6106999999999996</v>
      </c>
      <c r="H72" s="2">
        <f>'Moving Avg'!G72</f>
        <v>4.3622400000000008</v>
      </c>
      <c r="I72" s="2">
        <f>'Moving Avg'!H72</f>
        <v>0</v>
      </c>
      <c r="J72" s="5" t="str">
        <f>OBV!F72</f>
        <v>BULLISH</v>
      </c>
      <c r="K72" s="5" t="str">
        <f>OBV!G72</f>
        <v>NEUTRAL</v>
      </c>
      <c r="L72" s="5" t="str">
        <f>OBV!H72</f>
        <v>BULLISH DIVERGENCE</v>
      </c>
    </row>
    <row r="73" spans="1:12" ht="13.5" x14ac:dyDescent="0.25">
      <c r="A73" s="3">
        <f>RSI!A73</f>
        <v>42110</v>
      </c>
      <c r="B73" s="2">
        <f>RSI!B73</f>
        <v>4.6970000000000001</v>
      </c>
      <c r="C73" s="2">
        <f>RSI!I73</f>
        <v>59.697922615015983</v>
      </c>
      <c r="D73" s="2">
        <f>MACD!E73</f>
        <v>-7.2853125006962394E-2</v>
      </c>
      <c r="E73" s="2">
        <f>MACD!F73</f>
        <v>-3.1585549297116461E-2</v>
      </c>
      <c r="F73" s="2">
        <f>'Moving Avg'!D73</f>
        <v>4.7804000000000002</v>
      </c>
      <c r="G73" s="2">
        <f>'Moving Avg'!F73</f>
        <v>4.6191000000000004</v>
      </c>
      <c r="H73" s="2">
        <f>'Moving Avg'!G73</f>
        <v>4.375020000000001</v>
      </c>
      <c r="I73" s="2">
        <f>'Moving Avg'!H73</f>
        <v>0</v>
      </c>
      <c r="J73" s="5" t="str">
        <f>OBV!F73</f>
        <v>BULLISH</v>
      </c>
      <c r="K73" s="5" t="str">
        <f>OBV!G73</f>
        <v>NEUTRAL</v>
      </c>
      <c r="L73" s="5" t="str">
        <f>OBV!H73</f>
        <v>BULLISH DIVERGENCE</v>
      </c>
    </row>
    <row r="74" spans="1:12" ht="13.5" x14ac:dyDescent="0.25">
      <c r="A74" s="3">
        <f>RSI!A74</f>
        <v>42111</v>
      </c>
      <c r="B74" s="2">
        <f>RSI!B74</f>
        <v>4.6970000000000001</v>
      </c>
      <c r="C74" s="2">
        <f>RSI!I74</f>
        <v>59.69792261501599</v>
      </c>
      <c r="D74" s="2">
        <f>MACD!E74</f>
        <v>-9.4136302340861455E-2</v>
      </c>
      <c r="E74" s="2">
        <f>MACD!F74</f>
        <v>-4.4095699905865461E-2</v>
      </c>
      <c r="F74" s="2">
        <f>'Moving Avg'!D74</f>
        <v>4.7525999999999993</v>
      </c>
      <c r="G74" s="2">
        <f>'Moving Avg'!F74</f>
        <v>4.6310500000000001</v>
      </c>
      <c r="H74" s="2">
        <f>'Moving Avg'!G74</f>
        <v>4.3878000000000004</v>
      </c>
      <c r="I74" s="2">
        <f>'Moving Avg'!H74</f>
        <v>0</v>
      </c>
      <c r="J74" s="5" t="str">
        <f>OBV!F74</f>
        <v>BEARISH</v>
      </c>
      <c r="K74" s="5" t="str">
        <f>OBV!G74</f>
        <v>WEAK</v>
      </c>
      <c r="L74" s="5" t="str">
        <f>OBV!H74</f>
        <v>CONFIRMED BEARISH</v>
      </c>
    </row>
    <row r="75" spans="1:12" ht="13.5" x14ac:dyDescent="0.25">
      <c r="A75" s="3">
        <f>RSI!A75</f>
        <v>42114</v>
      </c>
      <c r="B75" s="2">
        <f>RSI!B75</f>
        <v>4.7069999999999999</v>
      </c>
      <c r="C75" s="2">
        <f>RSI!I75</f>
        <v>60.375157680353283</v>
      </c>
      <c r="D75" s="2">
        <f>MACD!E75</f>
        <v>-9.2610172874931784E-2</v>
      </c>
      <c r="E75" s="2">
        <f>MACD!F75</f>
        <v>-5.3798594499678727E-2</v>
      </c>
      <c r="F75" s="2">
        <f>'Moving Avg'!D75</f>
        <v>4.7267999999999999</v>
      </c>
      <c r="G75" s="2">
        <f>'Moving Avg'!F75</f>
        <v>4.6371000000000002</v>
      </c>
      <c r="H75" s="2">
        <f>'Moving Avg'!G75</f>
        <v>4.4007800000000001</v>
      </c>
      <c r="I75" s="2">
        <f>'Moving Avg'!H75</f>
        <v>0</v>
      </c>
      <c r="J75" s="5" t="str">
        <f>OBV!F75</f>
        <v>BULLISH</v>
      </c>
      <c r="K75" s="5" t="str">
        <f>OBV!G75</f>
        <v>NEUTRAL</v>
      </c>
      <c r="L75" s="5" t="str">
        <f>OBV!H75</f>
        <v>BULLISH DIVERGENCE</v>
      </c>
    </row>
    <row r="76" spans="1:12" ht="13.5" x14ac:dyDescent="0.25">
      <c r="A76" s="3">
        <f>RSI!A76</f>
        <v>42115</v>
      </c>
      <c r="B76" s="2">
        <f>RSI!B76</f>
        <v>4.7069999999999999</v>
      </c>
      <c r="C76" s="2">
        <f>RSI!I76</f>
        <v>60.37515768035329</v>
      </c>
      <c r="D76" s="2">
        <f>MACD!E76</f>
        <v>-7.1669642120999022E-2</v>
      </c>
      <c r="E76" s="2">
        <f>MACD!F76</f>
        <v>-5.7372804023942785E-2</v>
      </c>
      <c r="F76" s="2">
        <f>'Moving Avg'!D76</f>
        <v>4.7010000000000005</v>
      </c>
      <c r="G76" s="2">
        <f>'Moving Avg'!F76</f>
        <v>4.6433</v>
      </c>
      <c r="H76" s="2">
        <f>'Moving Avg'!G76</f>
        <v>4.4137599999999999</v>
      </c>
      <c r="I76" s="2">
        <f>'Moving Avg'!H76</f>
        <v>0</v>
      </c>
      <c r="J76" s="5" t="str">
        <f>OBV!F76</f>
        <v>BULLISH</v>
      </c>
      <c r="K76" s="5" t="str">
        <f>OBV!G76</f>
        <v>NEUTRAL</v>
      </c>
      <c r="L76" s="5" t="str">
        <f>OBV!H76</f>
        <v>BULLISH DIVERGENCE</v>
      </c>
    </row>
    <row r="77" spans="1:12" ht="13.5" x14ac:dyDescent="0.25">
      <c r="A77" s="3">
        <f>RSI!A77</f>
        <v>42116</v>
      </c>
      <c r="B77" s="2">
        <f>RSI!B77</f>
        <v>4.7069999999999999</v>
      </c>
      <c r="C77" s="2">
        <f>RSI!I77</f>
        <v>60.375157680353283</v>
      </c>
      <c r="D77" s="2">
        <f>MACD!E77</f>
        <v>-5.3021993899302622E-2</v>
      </c>
      <c r="E77" s="2">
        <f>MACD!F77</f>
        <v>-5.6502641999014752E-2</v>
      </c>
      <c r="F77" s="2">
        <f>'Moving Avg'!D77</f>
        <v>4.7030000000000003</v>
      </c>
      <c r="G77" s="2">
        <f>'Moving Avg'!F77</f>
        <v>4.6494999999999997</v>
      </c>
      <c r="H77" s="2">
        <f>'Moving Avg'!G77</f>
        <v>4.4284400000000002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4.7249999999999996</v>
      </c>
      <c r="C78" s="2">
        <f>RSI!I78</f>
        <v>61.817610646628708</v>
      </c>
      <c r="D78" s="2">
        <f>MACD!E78</f>
        <v>-3.9141107185445279E-2</v>
      </c>
      <c r="E78" s="2">
        <f>MACD!F78</f>
        <v>-5.3030335036300863E-2</v>
      </c>
      <c r="F78" s="2">
        <f>'Moving Avg'!D78</f>
        <v>4.7085999999999997</v>
      </c>
      <c r="G78" s="2">
        <f>'Moving Avg'!F78</f>
        <v>4.6565999999999992</v>
      </c>
      <c r="H78" s="2">
        <f>'Moving Avg'!G78</f>
        <v>4.4458400000000005</v>
      </c>
      <c r="I78" s="2">
        <f>'Moving Avg'!H78</f>
        <v>0</v>
      </c>
      <c r="J78" s="5" t="str">
        <f>OBV!F78</f>
        <v>BULLISH</v>
      </c>
      <c r="K78" s="5" t="str">
        <f>OBV!G78</f>
        <v>STRONG</v>
      </c>
      <c r="L78" s="5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4.8109999999999999</v>
      </c>
      <c r="C79" s="2">
        <f>RSI!I79</f>
        <v>67.841074087617443</v>
      </c>
      <c r="D79" s="2">
        <f>MACD!E79</f>
        <v>-1.4549060817774517E-2</v>
      </c>
      <c r="E79" s="2">
        <f>MACD!F79</f>
        <v>-4.5334080192595598E-2</v>
      </c>
      <c r="F79" s="2">
        <f>'Moving Avg'!D79</f>
        <v>4.7313999999999989</v>
      </c>
      <c r="G79" s="2">
        <f>'Moving Avg'!F79</f>
        <v>4.6742499999999989</v>
      </c>
      <c r="H79" s="2">
        <f>'Moving Avg'!G79</f>
        <v>4.4650400000000001</v>
      </c>
      <c r="I79" s="2">
        <f>'Moving Avg'!H79</f>
        <v>0</v>
      </c>
      <c r="J79" s="5" t="str">
        <f>OBV!F79</f>
        <v>BULLISH</v>
      </c>
      <c r="K79" s="5" t="str">
        <f>OBV!G79</f>
        <v>STRONG</v>
      </c>
      <c r="L79" s="5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4.8109999999999999</v>
      </c>
      <c r="C80" s="2">
        <f>RSI!I80</f>
        <v>67.841074087617443</v>
      </c>
      <c r="D80" s="2">
        <f>MACD!E80</f>
        <v>5.1689135251899998E-3</v>
      </c>
      <c r="E80" s="2">
        <f>MACD!F80</f>
        <v>-3.5233481449038484E-2</v>
      </c>
      <c r="F80" s="2">
        <f>'Moving Avg'!D80</f>
        <v>4.7522000000000002</v>
      </c>
      <c r="G80" s="2">
        <f>'Moving Avg'!F80</f>
        <v>4.6865499999999995</v>
      </c>
      <c r="H80" s="2">
        <f>'Moving Avg'!G80</f>
        <v>4.4842400000000007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4.8860000000000001</v>
      </c>
      <c r="C81" s="2">
        <f>RSI!I81</f>
        <v>72.266192113356681</v>
      </c>
      <c r="D81" s="2">
        <f>MACD!E81</f>
        <v>1.5287908654006088E-2</v>
      </c>
      <c r="E81" s="2">
        <f>MACD!F81</f>
        <v>-2.5129203428429569E-2</v>
      </c>
      <c r="F81" s="2">
        <f>'Moving Avg'!D81</f>
        <v>4.7879999999999994</v>
      </c>
      <c r="G81" s="2">
        <f>'Moving Avg'!F81</f>
        <v>4.7025999999999994</v>
      </c>
      <c r="H81" s="2">
        <f>'Moving Avg'!G81</f>
        <v>4.5049400000000004</v>
      </c>
      <c r="I81" s="2">
        <f>'Moving Avg'!H81</f>
        <v>0</v>
      </c>
      <c r="J81" s="5" t="str">
        <f>OBV!F81</f>
        <v>BULLISH</v>
      </c>
      <c r="K81" s="5" t="str">
        <f>OBV!G81</f>
        <v>STRONG</v>
      </c>
      <c r="L81" s="5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5.0250000000000004</v>
      </c>
      <c r="C82" s="2">
        <f>RSI!I82</f>
        <v>78.241826083681431</v>
      </c>
      <c r="D82" s="2">
        <f>MACD!E82</f>
        <v>-9.2090371414119687E-3</v>
      </c>
      <c r="E82" s="2">
        <f>MACD!F82</f>
        <v>-2.1945170171026051E-2</v>
      </c>
      <c r="F82" s="2">
        <f>'Moving Avg'!D82</f>
        <v>4.8516000000000004</v>
      </c>
      <c r="G82" s="2">
        <f>'Moving Avg'!F82</f>
        <v>4.7256</v>
      </c>
      <c r="H82" s="2">
        <f>'Moving Avg'!G82</f>
        <v>4.52698</v>
      </c>
      <c r="I82" s="2">
        <f>'Moving Avg'!H82</f>
        <v>0</v>
      </c>
      <c r="J82" s="5" t="str">
        <f>OBV!F82</f>
        <v>BULLISH</v>
      </c>
      <c r="K82" s="5" t="str">
        <f>OBV!G82</f>
        <v>STRONG</v>
      </c>
      <c r="L82" s="5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5.0640000000000001</v>
      </c>
      <c r="C83" s="2">
        <f>RSI!I83</f>
        <v>79.571788362137909</v>
      </c>
      <c r="D83" s="2">
        <f>MACD!E83</f>
        <v>-3.4923635275811549E-2</v>
      </c>
      <c r="E83" s="2">
        <f>MACD!F83</f>
        <v>-2.4540863191983155E-2</v>
      </c>
      <c r="F83" s="2">
        <f>'Moving Avg'!D83</f>
        <v>4.9194000000000004</v>
      </c>
      <c r="G83" s="2">
        <f>'Moving Avg'!F83</f>
        <v>4.7573499999999997</v>
      </c>
      <c r="H83" s="2">
        <f>'Moving Avg'!G83</f>
        <v>4.5497999999999994</v>
      </c>
      <c r="I83" s="2">
        <f>'Moving Avg'!H83</f>
        <v>0</v>
      </c>
      <c r="J83" s="5" t="str">
        <f>OBV!F83</f>
        <v>BULLISH</v>
      </c>
      <c r="K83" s="5" t="str">
        <f>OBV!G83</f>
        <v>STRONG</v>
      </c>
      <c r="L83" s="5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5.0460000000000003</v>
      </c>
      <c r="C84" s="2">
        <f>RSI!I84</f>
        <v>77.225558706028821</v>
      </c>
      <c r="D84" s="2">
        <f>MACD!E84</f>
        <v>-5.7521412899334656E-2</v>
      </c>
      <c r="E84" s="2">
        <f>MACD!F84</f>
        <v>-3.1136973133453455E-2</v>
      </c>
      <c r="F84" s="2">
        <f>'Moving Avg'!D84</f>
        <v>4.9664000000000001</v>
      </c>
      <c r="G84" s="2">
        <f>'Moving Avg'!F84</f>
        <v>4.7882000000000016</v>
      </c>
      <c r="H84" s="2">
        <f>'Moving Avg'!G84</f>
        <v>4.5722599999999991</v>
      </c>
      <c r="I84" s="2">
        <f>'Moving Avg'!H84</f>
        <v>0</v>
      </c>
      <c r="J84" s="5" t="str">
        <f>OBV!F84</f>
        <v>BULLISH</v>
      </c>
      <c r="K84" s="5" t="str">
        <f>OBV!G84</f>
        <v>STRONG</v>
      </c>
      <c r="L84" s="5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5.1029999999999998</v>
      </c>
      <c r="C85" s="2">
        <f>RSI!I85</f>
        <v>79.306380527973289</v>
      </c>
      <c r="D85" s="2">
        <f>MACD!E85</f>
        <v>-8.1231678411789687E-2</v>
      </c>
      <c r="E85" s="2">
        <f>MACD!F85</f>
        <v>-4.1155914189120707E-2</v>
      </c>
      <c r="F85" s="2">
        <f>'Moving Avg'!D85</f>
        <v>5.0248000000000008</v>
      </c>
      <c r="G85" s="2">
        <f>'Moving Avg'!F85</f>
        <v>4.815100000000001</v>
      </c>
      <c r="H85" s="2">
        <f>'Moving Avg'!G85</f>
        <v>4.5935199999999998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CONFIRMED BULLISH</v>
      </c>
    </row>
    <row r="86" spans="1:12" ht="13.5" x14ac:dyDescent="0.25">
      <c r="A86" s="3">
        <f>RSI!A86</f>
        <v>42130</v>
      </c>
      <c r="B86" s="2">
        <f>RSI!B86</f>
        <v>5.3310000000000004</v>
      </c>
      <c r="C86" s="2">
        <f>RSI!I86</f>
        <v>85.150737372276666</v>
      </c>
      <c r="D86" s="2">
        <f>MACD!E86</f>
        <v>-0.12028408952938996</v>
      </c>
      <c r="E86" s="2">
        <f>MACD!F86</f>
        <v>-5.6981549257174559E-2</v>
      </c>
      <c r="F86" s="2">
        <f>'Moving Avg'!D86</f>
        <v>5.1137999999999995</v>
      </c>
      <c r="G86" s="2">
        <f>'Moving Avg'!F86</f>
        <v>4.8468</v>
      </c>
      <c r="H86" s="2">
        <f>'Moving Avg'!G86</f>
        <v>4.6193399999999993</v>
      </c>
      <c r="I86" s="2">
        <f>'Moving Avg'!H86</f>
        <v>0</v>
      </c>
      <c r="J86" s="5" t="str">
        <f>OBV!F86</f>
        <v>BULLISH</v>
      </c>
      <c r="K86" s="5" t="str">
        <f>OBV!G86</f>
        <v>STRONG</v>
      </c>
      <c r="L86" s="5" t="str">
        <f>OBV!H86</f>
        <v>CONFIRMED BULLISH</v>
      </c>
    </row>
    <row r="87" spans="1:12" ht="13.5" x14ac:dyDescent="0.25">
      <c r="A87" s="3">
        <f>RSI!A87</f>
        <v>42131</v>
      </c>
      <c r="B87" s="2">
        <f>RSI!B87</f>
        <v>5.57</v>
      </c>
      <c r="C87" s="2">
        <f>RSI!I87</f>
        <v>88.740508631220081</v>
      </c>
      <c r="D87" s="2">
        <f>MACD!E87</f>
        <v>-0.17432476388614937</v>
      </c>
      <c r="E87" s="2">
        <f>MACD!F87</f>
        <v>-8.0450192182969532E-2</v>
      </c>
      <c r="F87" s="2">
        <f>'Moving Avg'!D87</f>
        <v>5.2228000000000003</v>
      </c>
      <c r="G87" s="2">
        <f>'Moving Avg'!F87</f>
        <v>4.8899500000000007</v>
      </c>
      <c r="H87" s="2">
        <f>'Moving Avg'!G87</f>
        <v>4.6499999999999995</v>
      </c>
      <c r="I87" s="2">
        <f>'Moving Avg'!H87</f>
        <v>0</v>
      </c>
      <c r="J87" s="5" t="str">
        <f>OBV!F87</f>
        <v>BULLISH</v>
      </c>
      <c r="K87" s="5" t="str">
        <f>OBV!G87</f>
        <v>STRONG</v>
      </c>
      <c r="L87" s="5" t="str">
        <f>OBV!H87</f>
        <v>CONFIRMED BULLISH</v>
      </c>
    </row>
    <row r="88" spans="1:12" ht="13.5" x14ac:dyDescent="0.25">
      <c r="A88" s="3">
        <f>RSI!A88</f>
        <v>42132</v>
      </c>
      <c r="B88" s="2">
        <f>RSI!B88</f>
        <v>5.82</v>
      </c>
      <c r="C88" s="2">
        <f>RSI!I88</f>
        <v>91.150464782618499</v>
      </c>
      <c r="D88" s="2">
        <f>MACD!E88</f>
        <v>-0.24026176215556383</v>
      </c>
      <c r="E88" s="2">
        <f>MACD!F88</f>
        <v>-0.11241250617748841</v>
      </c>
      <c r="F88" s="2">
        <f>'Moving Avg'!D88</f>
        <v>5.3740000000000006</v>
      </c>
      <c r="G88" s="2">
        <f>'Moving Avg'!F88</f>
        <v>4.9456000000000007</v>
      </c>
      <c r="H88" s="2">
        <f>'Moving Avg'!G88</f>
        <v>4.6854399999999998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</row>
    <row r="89" spans="1:12" ht="13.5" x14ac:dyDescent="0.25">
      <c r="A89" s="3">
        <f>RSI!A89</f>
        <v>42135</v>
      </c>
      <c r="B89" s="2">
        <f>RSI!B89</f>
        <v>6.1689999999999996</v>
      </c>
      <c r="C89" s="2">
        <f>RSI!I89</f>
        <v>93.304840321594014</v>
      </c>
      <c r="D89" s="2">
        <f>MACD!E89</f>
        <v>-0.31428349285489787</v>
      </c>
      <c r="E89" s="2">
        <f>MACD!F89</f>
        <v>-0.1527867035129703</v>
      </c>
      <c r="F89" s="2">
        <f>'Moving Avg'!D89</f>
        <v>5.5986000000000002</v>
      </c>
      <c r="G89" s="2">
        <f>'Moving Avg'!F89</f>
        <v>5.0122499999999999</v>
      </c>
      <c r="H89" s="2">
        <f>'Moving Avg'!G89</f>
        <v>4.7252200000000002</v>
      </c>
      <c r="I89" s="2">
        <f>'Moving Avg'!H89</f>
        <v>0</v>
      </c>
      <c r="J89" s="5" t="str">
        <f>OBV!F89</f>
        <v>BULLISH</v>
      </c>
      <c r="K89" s="5" t="str">
        <f>OBV!G89</f>
        <v>STRONG</v>
      </c>
      <c r="L89" s="5" t="str">
        <f>OBV!H89</f>
        <v>CONFIRMED BULLISH</v>
      </c>
    </row>
    <row r="90" spans="1:12" ht="13.5" x14ac:dyDescent="0.25">
      <c r="A90" s="3">
        <f>RSI!A90</f>
        <v>42136</v>
      </c>
      <c r="B90" s="2">
        <f>RSI!B90</f>
        <v>6.49</v>
      </c>
      <c r="C90" s="2">
        <f>RSI!I90</f>
        <v>94.605627310509504</v>
      </c>
      <c r="D90" s="2">
        <f>MACD!E90</f>
        <v>-0.40794970929620167</v>
      </c>
      <c r="E90" s="2">
        <f>MACD!F90</f>
        <v>-0.20381930466961659</v>
      </c>
      <c r="F90" s="2">
        <f>'Moving Avg'!D90</f>
        <v>5.8760000000000003</v>
      </c>
      <c r="G90" s="2">
        <f>'Moving Avg'!F90</f>
        <v>5.0949499999999999</v>
      </c>
      <c r="H90" s="2">
        <f>'Moving Avg'!G90</f>
        <v>4.7663599999999997</v>
      </c>
      <c r="I90" s="2">
        <f>'Moving Avg'!H90</f>
        <v>0</v>
      </c>
      <c r="J90" s="5" t="str">
        <f>OBV!F90</f>
        <v>BULLISH</v>
      </c>
      <c r="K90" s="5" t="str">
        <f>OBV!G90</f>
        <v>STRONG</v>
      </c>
      <c r="L90" s="5" t="str">
        <f>OBV!H90</f>
        <v>CONFIRMED BULLISH</v>
      </c>
    </row>
    <row r="91" spans="1:12" ht="13.5" x14ac:dyDescent="0.25">
      <c r="A91" s="3">
        <f>RSI!A91</f>
        <v>42137</v>
      </c>
      <c r="B91" s="2">
        <f>RSI!B91</f>
        <v>6.883</v>
      </c>
      <c r="C91" s="2">
        <f>RSI!I91</f>
        <v>95.705676698616983</v>
      </c>
      <c r="D91" s="2">
        <f>MACD!E91</f>
        <v>-0.51339247477817729</v>
      </c>
      <c r="E91" s="2">
        <f>MACD!F91</f>
        <v>-0.26573393869132877</v>
      </c>
      <c r="F91" s="2">
        <f>'Moving Avg'!D91</f>
        <v>6.1863999999999999</v>
      </c>
      <c r="G91" s="2">
        <f>'Moving Avg'!F91</f>
        <v>5.1972999999999994</v>
      </c>
      <c r="H91" s="2">
        <f>'Moving Avg'!G91</f>
        <v>4.8147199999999994</v>
      </c>
      <c r="I91" s="2">
        <f>'Moving Avg'!H91</f>
        <v>0</v>
      </c>
      <c r="J91" s="5" t="str">
        <f>OBV!F91</f>
        <v>BULLISH</v>
      </c>
      <c r="K91" s="5" t="str">
        <f>OBV!G91</f>
        <v>STRONG</v>
      </c>
      <c r="L91" s="5" t="str">
        <f>OBV!H91</f>
        <v>CONFIRMED BULLISH</v>
      </c>
    </row>
    <row r="92" spans="1:12" ht="13.5" x14ac:dyDescent="0.25">
      <c r="A92" s="3">
        <f>RSI!A92</f>
        <v>42138</v>
      </c>
      <c r="B92" s="2">
        <f>RSI!B92</f>
        <v>7.1890000000000001</v>
      </c>
      <c r="C92" s="2">
        <f>RSI!I92</f>
        <v>96.332758634061435</v>
      </c>
      <c r="D92" s="2">
        <f>MACD!E92</f>
        <v>-0.61419358762270893</v>
      </c>
      <c r="E92" s="2">
        <f>MACD!F92</f>
        <v>-0.3354258684776048</v>
      </c>
      <c r="F92" s="2">
        <f>'Moving Avg'!D92</f>
        <v>6.5102000000000002</v>
      </c>
      <c r="G92" s="2">
        <f>'Moving Avg'!F92</f>
        <v>5.3218999999999994</v>
      </c>
      <c r="H92" s="2">
        <f>'Moving Avg'!G92</f>
        <v>4.8691999999999993</v>
      </c>
      <c r="I92" s="2">
        <f>'Moving Avg'!H92</f>
        <v>0</v>
      </c>
      <c r="J92" s="5" t="str">
        <f>OBV!F92</f>
        <v>BULLISH</v>
      </c>
      <c r="K92" s="5" t="str">
        <f>OBV!G92</f>
        <v>STRONG</v>
      </c>
      <c r="L92" s="5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6.915</v>
      </c>
      <c r="C93" s="2">
        <f>RSI!I93</f>
        <v>84.44218432691801</v>
      </c>
      <c r="D93" s="2">
        <f>MACD!E93</f>
        <v>-0.6845341337245765</v>
      </c>
      <c r="E93" s="2">
        <f>MACD!F93</f>
        <v>-0.40524752152699917</v>
      </c>
      <c r="F93" s="2">
        <f>'Moving Avg'!D93</f>
        <v>6.7292000000000005</v>
      </c>
      <c r="G93" s="2">
        <f>'Moving Avg'!F93</f>
        <v>5.4327999999999994</v>
      </c>
      <c r="H93" s="2">
        <f>'Moving Avg'!G93</f>
        <v>4.9183399999999988</v>
      </c>
      <c r="I93" s="2">
        <f>'Moving Avg'!H93</f>
        <v>0</v>
      </c>
      <c r="J93" s="5" t="str">
        <f>OBV!F93</f>
        <v>BULLISH</v>
      </c>
      <c r="K93" s="5" t="str">
        <f>OBV!G93</f>
        <v>STRONG</v>
      </c>
      <c r="L93" s="5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6.7789999999999999</v>
      </c>
      <c r="C94" s="2">
        <f>RSI!I94</f>
        <v>79.2156607694005</v>
      </c>
      <c r="D94" s="2">
        <f>MACD!E94</f>
        <v>-0.74563246319214116</v>
      </c>
      <c r="E94" s="2">
        <f>MACD!F94</f>
        <v>-0.47332450986002761</v>
      </c>
      <c r="F94" s="2">
        <f>'Moving Avg'!D94</f>
        <v>6.8512000000000004</v>
      </c>
      <c r="G94" s="2">
        <f>'Moving Avg'!F94</f>
        <v>5.5368999999999993</v>
      </c>
      <c r="H94" s="2">
        <f>'Moving Avg'!G94</f>
        <v>4.9647599999999992</v>
      </c>
      <c r="I94" s="2">
        <f>'Moving Avg'!H94</f>
        <v>0</v>
      </c>
      <c r="J94" s="5" t="str">
        <f>OBV!F94</f>
        <v>BEARISH</v>
      </c>
      <c r="K94" s="5" t="str">
        <f>OBV!G94</f>
        <v>NEUTRAL</v>
      </c>
      <c r="L94" s="5" t="str">
        <f>OBV!H94</f>
        <v>BEARISH DIVERGENCE</v>
      </c>
    </row>
    <row r="95" spans="1:12" ht="13.5" x14ac:dyDescent="0.25">
      <c r="A95" s="3">
        <f>RSI!A95</f>
        <v>42143</v>
      </c>
      <c r="B95" s="2">
        <f>RSI!B95</f>
        <v>6.7759999999999998</v>
      </c>
      <c r="C95" s="2">
        <f>RSI!I95</f>
        <v>79.099357094751241</v>
      </c>
      <c r="D95" s="2">
        <f>MACD!E95</f>
        <v>-0.79576212345086361</v>
      </c>
      <c r="E95" s="2">
        <f>MACD!F95</f>
        <v>-0.53781203257819488</v>
      </c>
      <c r="F95" s="2">
        <f>'Moving Avg'!D95</f>
        <v>6.9084000000000003</v>
      </c>
      <c r="G95" s="2">
        <f>'Moving Avg'!F95</f>
        <v>5.6403499999999998</v>
      </c>
      <c r="H95" s="2">
        <f>'Moving Avg'!G95</f>
        <v>5.0111199999999991</v>
      </c>
      <c r="I95" s="2">
        <f>'Moving Avg'!H95</f>
        <v>0</v>
      </c>
      <c r="J95" s="5" t="str">
        <f>OBV!F95</f>
        <v>BEARISH</v>
      </c>
      <c r="K95" s="5" t="str">
        <f>OBV!G95</f>
        <v>WEAK</v>
      </c>
      <c r="L95" s="5" t="str">
        <f>OBV!H95</f>
        <v>BEARISH DIVERGENCE</v>
      </c>
    </row>
    <row r="96" spans="1:12" ht="13.5" x14ac:dyDescent="0.25">
      <c r="A96" s="3">
        <f>RSI!A96</f>
        <v>42144</v>
      </c>
      <c r="B96" s="2">
        <f>RSI!B96</f>
        <v>6.9180000000000001</v>
      </c>
      <c r="C96" s="2">
        <f>RSI!I96</f>
        <v>80.554648481240633</v>
      </c>
      <c r="D96" s="2">
        <f>MACD!E96</f>
        <v>-0.82047610657720416</v>
      </c>
      <c r="E96" s="2">
        <f>MACD!F96</f>
        <v>-0.59434484737799675</v>
      </c>
      <c r="F96" s="2">
        <f>'Moving Avg'!D96</f>
        <v>6.9154</v>
      </c>
      <c r="G96" s="2">
        <f>'Moving Avg'!F96</f>
        <v>5.7508999999999997</v>
      </c>
      <c r="H96" s="2">
        <f>'Moving Avg'!G96</f>
        <v>5.060319999999999</v>
      </c>
      <c r="I96" s="2">
        <f>'Moving Avg'!H96</f>
        <v>0</v>
      </c>
      <c r="J96" s="5" t="str">
        <f>OBV!F96</f>
        <v>BEARISH</v>
      </c>
      <c r="K96" s="5" t="str">
        <f>OBV!G96</f>
        <v>WEAK</v>
      </c>
      <c r="L96" s="5" t="str">
        <f>OBV!H96</f>
        <v>BEARISH DIVERGENCE</v>
      </c>
    </row>
    <row r="97" spans="1:12" ht="13.5" x14ac:dyDescent="0.25">
      <c r="A97" s="3">
        <f>RSI!A97</f>
        <v>42145</v>
      </c>
      <c r="B97" s="2">
        <f>RSI!B97</f>
        <v>6.7759999999999998</v>
      </c>
      <c r="C97" s="2">
        <f>RSI!I97</f>
        <v>74.935595103978727</v>
      </c>
      <c r="D97" s="2">
        <f>MACD!E97</f>
        <v>-0.801286479606933</v>
      </c>
      <c r="E97" s="2">
        <f>MACD!F97</f>
        <v>-0.63573317382378403</v>
      </c>
      <c r="F97" s="2">
        <f>'Moving Avg'!D97</f>
        <v>6.8328000000000007</v>
      </c>
      <c r="G97" s="2">
        <f>'Moving Avg'!F97</f>
        <v>5.8543500000000002</v>
      </c>
      <c r="H97" s="2">
        <f>'Moving Avg'!G97</f>
        <v>5.1066799999999999</v>
      </c>
      <c r="I97" s="2">
        <f>'Moving Avg'!H97</f>
        <v>0</v>
      </c>
      <c r="J97" s="5" t="str">
        <f>OBV!F97</f>
        <v>BEARISH</v>
      </c>
      <c r="K97" s="5" t="str">
        <f>OBV!G97</f>
        <v>WEAK</v>
      </c>
      <c r="L97" s="5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6.7759999999999998</v>
      </c>
      <c r="C98" s="2">
        <f>RSI!I98</f>
        <v>74.935595103978727</v>
      </c>
      <c r="D98" s="2">
        <f>MACD!E98</f>
        <v>-0.75240245301077291</v>
      </c>
      <c r="E98" s="2">
        <f>MACD!F98</f>
        <v>-0.65906702966118191</v>
      </c>
      <c r="F98" s="2">
        <f>'Moving Avg'!D98</f>
        <v>6.8049999999999997</v>
      </c>
      <c r="G98" s="2">
        <f>'Moving Avg'!F98</f>
        <v>5.9569000000000001</v>
      </c>
      <c r="H98" s="2">
        <f>'Moving Avg'!G98</f>
        <v>5.1530399999999998</v>
      </c>
      <c r="I98" s="2">
        <f>'Moving Avg'!H98</f>
        <v>0</v>
      </c>
      <c r="J98" s="5" t="str">
        <f>OBV!F98</f>
        <v>BEARISH</v>
      </c>
      <c r="K98" s="5" t="str">
        <f>OBV!G98</f>
        <v>WEAK</v>
      </c>
      <c r="L98" s="5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6.7759999999999998</v>
      </c>
      <c r="C99" s="2">
        <f>RSI!I99</f>
        <v>74.935595103978727</v>
      </c>
      <c r="D99" s="2">
        <f>MACD!E99</f>
        <v>-0.66273089424727694</v>
      </c>
      <c r="E99" s="2">
        <f>MACD!F99</f>
        <v>-0.65979980257840098</v>
      </c>
      <c r="F99" s="2">
        <f>'Moving Avg'!D99</f>
        <v>6.8043999999999993</v>
      </c>
      <c r="G99" s="2">
        <f>'Moving Avg'!F99</f>
        <v>6.0551499999999994</v>
      </c>
      <c r="H99" s="2">
        <f>'Moving Avg'!G99</f>
        <v>5.1993399999999994</v>
      </c>
      <c r="I99" s="2">
        <f>'Moving Avg'!H99</f>
        <v>0</v>
      </c>
      <c r="J99" s="5" t="str">
        <f>OBV!F99</f>
        <v>BEARISH</v>
      </c>
      <c r="K99" s="5" t="str">
        <f>OBV!G99</f>
        <v>WEAK</v>
      </c>
      <c r="L99" s="5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6.7759999999999998</v>
      </c>
      <c r="C100" s="2">
        <f>RSI!I100</f>
        <v>74.935595103978727</v>
      </c>
      <c r="D100" s="2">
        <f>MACD!E100</f>
        <v>-0.54245567419898499</v>
      </c>
      <c r="E100" s="2">
        <f>MACD!F100</f>
        <v>-0.63633097690251783</v>
      </c>
      <c r="F100" s="2">
        <f>'Moving Avg'!D100</f>
        <v>6.8043999999999993</v>
      </c>
      <c r="G100" s="2">
        <f>'Moving Avg'!F100</f>
        <v>6.1533999999999995</v>
      </c>
      <c r="H100" s="2">
        <f>'Moving Avg'!G100</f>
        <v>5.2442000000000011</v>
      </c>
      <c r="I100" s="2">
        <f>'Moving Avg'!H100</f>
        <v>0</v>
      </c>
      <c r="J100" s="5" t="str">
        <f>OBV!F100</f>
        <v>BULLISH</v>
      </c>
      <c r="K100" s="5" t="str">
        <f>OBV!G100</f>
        <v>NEUTRAL</v>
      </c>
      <c r="L100" s="5" t="str">
        <f>OBV!H100</f>
        <v>NEUTRAL</v>
      </c>
    </row>
    <row r="101" spans="1:12" ht="13.5" x14ac:dyDescent="0.25">
      <c r="A101" s="3">
        <f>RSI!A101</f>
        <v>42151</v>
      </c>
      <c r="B101" s="2">
        <f>RSI!B101</f>
        <v>6.7759999999999998</v>
      </c>
      <c r="C101" s="2">
        <f>RSI!I101</f>
        <v>74.935595103978727</v>
      </c>
      <c r="D101" s="2">
        <f>MACD!E101</f>
        <v>-0.38483884169164551</v>
      </c>
      <c r="E101" s="2">
        <f>MACD!F101</f>
        <v>-0.58603254986034337</v>
      </c>
      <c r="F101" s="2">
        <f>'Moving Avg'!D101</f>
        <v>6.7759999999999989</v>
      </c>
      <c r="G101" s="2">
        <f>'Moving Avg'!F101</f>
        <v>6.2478999999999996</v>
      </c>
      <c r="H101" s="2">
        <f>'Moving Avg'!G101</f>
        <v>5.2890599999999992</v>
      </c>
      <c r="I101" s="2">
        <f>'Moving Avg'!H101</f>
        <v>0</v>
      </c>
      <c r="J101" s="5" t="str">
        <f>OBV!F101</f>
        <v>BEARISH</v>
      </c>
      <c r="K101" s="5" t="str">
        <f>OBV!G101</f>
        <v>WEAK</v>
      </c>
      <c r="L101" s="5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6.7759999999999998</v>
      </c>
      <c r="C102" s="2">
        <f>RSI!I102</f>
        <v>74.935595103978727</v>
      </c>
      <c r="D102" s="2">
        <f>MACD!E102</f>
        <v>-0.20866794623214435</v>
      </c>
      <c r="E102" s="2">
        <f>MACD!F102</f>
        <v>-0.51055962913470354</v>
      </c>
      <c r="F102" s="2">
        <f>'Moving Avg'!D102</f>
        <v>6.7759999999999989</v>
      </c>
      <c r="G102" s="2">
        <f>'Moving Avg'!F102</f>
        <v>6.3354499999999998</v>
      </c>
      <c r="H102" s="2">
        <f>'Moving Avg'!G102</f>
        <v>5.3339200000000009</v>
      </c>
      <c r="I102" s="2">
        <f>'Moving Avg'!H102</f>
        <v>0</v>
      </c>
      <c r="J102" s="5" t="str">
        <f>OBV!F102</f>
        <v>NEUTRAL</v>
      </c>
      <c r="K102" s="5" t="str">
        <f>OBV!G102</f>
        <v>NEUTRAL</v>
      </c>
      <c r="L102" s="5" t="str">
        <f>OBV!H102</f>
        <v>NEUTRAL</v>
      </c>
    </row>
    <row r="103" spans="1:12" ht="13.5" x14ac:dyDescent="0.25">
      <c r="A103" s="3">
        <f>RSI!A103</f>
        <v>42153</v>
      </c>
      <c r="B103" s="2">
        <f>RSI!B103</f>
        <v>6.5759999999999996</v>
      </c>
      <c r="C103" s="2">
        <f>RSI!I103</f>
        <v>64.977320450576244</v>
      </c>
      <c r="D103" s="2">
        <f>MACD!E103</f>
        <v>-9.0896812225614632E-2</v>
      </c>
      <c r="E103" s="2">
        <f>MACD!F103</f>
        <v>-0.42662706575288578</v>
      </c>
      <c r="F103" s="2">
        <f>'Moving Avg'!D103</f>
        <v>6.7359999999999998</v>
      </c>
      <c r="G103" s="2">
        <f>'Moving Avg'!F103</f>
        <v>6.4110499999999986</v>
      </c>
      <c r="H103" s="2">
        <f>'Moving Avg'!G103</f>
        <v>5.3748600000000009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6.38</v>
      </c>
      <c r="C104" s="2">
        <f>RSI!I104</f>
        <v>56.9850909828914</v>
      </c>
      <c r="D104" s="2">
        <f>MACD!E104</f>
        <v>-1.3143017234451548E-4</v>
      </c>
      <c r="E104" s="2">
        <f>MACD!F104</f>
        <v>-0.34132793863677757</v>
      </c>
      <c r="F104" s="2">
        <f>'Moving Avg'!D104</f>
        <v>6.6567999999999996</v>
      </c>
      <c r="G104" s="2">
        <f>'Moving Avg'!F104</f>
        <v>6.4777499999999986</v>
      </c>
      <c r="H104" s="2">
        <f>'Moving Avg'!G104</f>
        <v>5.4133000000000013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6.4260000000000002</v>
      </c>
      <c r="C105" s="2">
        <f>RSI!I105</f>
        <v>58.282019000372877</v>
      </c>
      <c r="D105" s="2">
        <f>MACD!E105</f>
        <v>7.1660609102124795E-2</v>
      </c>
      <c r="E105" s="2">
        <f>MACD!F105</f>
        <v>-0.25873022908899707</v>
      </c>
      <c r="F105" s="2">
        <f>'Moving Avg'!D105</f>
        <v>6.5867999999999993</v>
      </c>
      <c r="G105" s="2">
        <f>'Moving Avg'!F105</f>
        <v>6.5438999999999981</v>
      </c>
      <c r="H105" s="2">
        <f>'Moving Avg'!G105</f>
        <v>5.4501000000000008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6.8150000000000004</v>
      </c>
      <c r="C106" s="2">
        <f>RSI!I106</f>
        <v>67.269304701465728</v>
      </c>
      <c r="D106" s="2">
        <f>MACD!E106</f>
        <v>0.12411123122198298</v>
      </c>
      <c r="E106" s="2">
        <f>MACD!F106</f>
        <v>-0.18216193702680106</v>
      </c>
      <c r="F106" s="2">
        <f>'Moving Avg'!D106</f>
        <v>6.5945999999999998</v>
      </c>
      <c r="G106" s="2">
        <f>'Moving Avg'!F106</f>
        <v>6.6180999999999983</v>
      </c>
      <c r="H106" s="2">
        <f>'Moving Avg'!G106</f>
        <v>5.4947400000000002</v>
      </c>
      <c r="I106" s="2">
        <f>'Moving Avg'!H106</f>
        <v>0</v>
      </c>
      <c r="J106" s="5" t="str">
        <f>OBV!F106</f>
        <v>BULLISH</v>
      </c>
      <c r="K106" s="5" t="str">
        <f>OBV!G106</f>
        <v>NEUTRAL</v>
      </c>
      <c r="L106" s="5" t="str">
        <f>OBV!H106</f>
        <v>CONFIRMED BULLISH</v>
      </c>
    </row>
    <row r="107" spans="1:12" ht="13.5" x14ac:dyDescent="0.25">
      <c r="A107" s="3">
        <f>RSI!A107</f>
        <v>42159</v>
      </c>
      <c r="B107" s="2">
        <f>RSI!B107</f>
        <v>7.09</v>
      </c>
      <c r="C107" s="2">
        <f>RSI!I107</f>
        <v>71.881112286867392</v>
      </c>
      <c r="D107" s="2">
        <f>MACD!E107</f>
        <v>0.12274791543301866</v>
      </c>
      <c r="E107" s="2">
        <f>MACD!F107</f>
        <v>-0.12117996653483712</v>
      </c>
      <c r="F107" s="2">
        <f>'Moving Avg'!D107</f>
        <v>6.6574</v>
      </c>
      <c r="G107" s="2">
        <f>'Moving Avg'!F107</f>
        <v>6.6940999999999988</v>
      </c>
      <c r="H107" s="2">
        <f>'Moving Avg'!G107</f>
        <v>5.5448800000000009</v>
      </c>
      <c r="I107" s="2">
        <f>'Moving Avg'!H107</f>
        <v>0</v>
      </c>
      <c r="J107" s="5" t="str">
        <f>OBV!F107</f>
        <v>BULLISH</v>
      </c>
      <c r="K107" s="5" t="str">
        <f>OBV!G107</f>
        <v>STRONG</v>
      </c>
      <c r="L107" s="5" t="str">
        <f>OBV!H107</f>
        <v>CONFIRMED BULLISH</v>
      </c>
    </row>
    <row r="108" spans="1:12" ht="13.5" x14ac:dyDescent="0.25">
      <c r="A108" s="3">
        <f>RSI!A108</f>
        <v>42160</v>
      </c>
      <c r="B108" s="2">
        <f>RSI!B108</f>
        <v>7.2389999999999999</v>
      </c>
      <c r="C108" s="2">
        <f>RSI!I108</f>
        <v>74.017295783388477</v>
      </c>
      <c r="D108" s="2">
        <f>MACD!E108</f>
        <v>0.10566556926863857</v>
      </c>
      <c r="E108" s="2">
        <f>MACD!F108</f>
        <v>-7.5810859374141976E-2</v>
      </c>
      <c r="F108" s="2">
        <f>'Moving Avg'!D108</f>
        <v>6.7900000000000009</v>
      </c>
      <c r="G108" s="2">
        <f>'Moving Avg'!F108</f>
        <v>6.7650499999999978</v>
      </c>
      <c r="H108" s="2">
        <f>'Moving Avg'!G108</f>
        <v>5.5979999999999999</v>
      </c>
      <c r="I108" s="2">
        <f>'Moving Avg'!H108</f>
        <v>0</v>
      </c>
      <c r="J108" s="5" t="str">
        <f>OBV!F108</f>
        <v>BULLISH</v>
      </c>
      <c r="K108" s="5" t="str">
        <f>OBV!G108</f>
        <v>STRONG</v>
      </c>
      <c r="L108" s="5" t="str">
        <f>OBV!H108</f>
        <v>CONFIRMED BULLISH</v>
      </c>
    </row>
    <row r="109" spans="1:12" ht="13.5" x14ac:dyDescent="0.25">
      <c r="A109" s="3">
        <f>RSI!A109</f>
        <v>42163</v>
      </c>
      <c r="B109" s="2">
        <f>RSI!B109</f>
        <v>7.1150000000000002</v>
      </c>
      <c r="C109" s="2">
        <f>RSI!I109</f>
        <v>69.298976369716726</v>
      </c>
      <c r="D109" s="2">
        <f>MACD!E109</f>
        <v>9.4986630601177069E-2</v>
      </c>
      <c r="E109" s="2">
        <f>MACD!F109</f>
        <v>-4.1651361379078169E-2</v>
      </c>
      <c r="F109" s="2">
        <f>'Moving Avg'!D109</f>
        <v>6.9370000000000003</v>
      </c>
      <c r="G109" s="2">
        <f>'Moving Avg'!F109</f>
        <v>6.8123499999999995</v>
      </c>
      <c r="H109" s="2">
        <f>'Moving Avg'!G109</f>
        <v>5.6511400000000007</v>
      </c>
      <c r="I109" s="2">
        <f>'Moving Avg'!H109</f>
        <v>0</v>
      </c>
      <c r="J109" s="5" t="str">
        <f>OBV!F109</f>
        <v>BULLISH</v>
      </c>
      <c r="K109" s="5" t="str">
        <f>OBV!G109</f>
        <v>STRONG</v>
      </c>
      <c r="L109" s="5" t="str">
        <f>OBV!H109</f>
        <v>CONFIRMED BULLISH</v>
      </c>
    </row>
    <row r="110" spans="1:12" ht="13.5" x14ac:dyDescent="0.25">
      <c r="A110" s="3">
        <f>RSI!A110</f>
        <v>42164</v>
      </c>
      <c r="B110" s="2">
        <f>RSI!B110</f>
        <v>6.9039999999999999</v>
      </c>
      <c r="C110" s="2">
        <f>RSI!I110</f>
        <v>62.050527870281869</v>
      </c>
      <c r="D110" s="2">
        <f>MACD!E110</f>
        <v>9.7303853803579088E-2</v>
      </c>
      <c r="E110" s="2">
        <f>MACD!F110</f>
        <v>-1.3860318342546717E-2</v>
      </c>
      <c r="F110" s="2">
        <f>'Moving Avg'!D110</f>
        <v>7.0325999999999995</v>
      </c>
      <c r="G110" s="2">
        <f>'Moving Avg'!F110</f>
        <v>6.8330499999999983</v>
      </c>
      <c r="H110" s="2">
        <f>'Moving Avg'!G110</f>
        <v>5.6979199999999999</v>
      </c>
      <c r="I110" s="2">
        <f>'Moving Avg'!H110</f>
        <v>0</v>
      </c>
      <c r="J110" s="5" t="str">
        <f>OBV!F110</f>
        <v>BULLISH</v>
      </c>
      <c r="K110" s="5" t="str">
        <f>OBV!G110</f>
        <v>STRONG</v>
      </c>
      <c r="L110" s="5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6.8470000000000004</v>
      </c>
      <c r="C111" s="2">
        <f>RSI!I111</f>
        <v>60.218118501028457</v>
      </c>
      <c r="D111" s="2">
        <f>MACD!E111</f>
        <v>0.1007739990042813</v>
      </c>
      <c r="E111" s="2">
        <f>MACD!F111</f>
        <v>9.0665451268188875E-3</v>
      </c>
      <c r="F111" s="2">
        <f>'Moving Avg'!D111</f>
        <v>7.0389999999999997</v>
      </c>
      <c r="G111" s="2">
        <f>'Moving Avg'!F111</f>
        <v>6.8312499999999989</v>
      </c>
      <c r="H111" s="2">
        <f>'Moving Avg'!G111</f>
        <v>5.7435599999999996</v>
      </c>
      <c r="I111" s="2">
        <f>'Moving Avg'!H111</f>
        <v>0</v>
      </c>
      <c r="J111" s="5" t="str">
        <f>OBV!F111</f>
        <v>BEARISH</v>
      </c>
      <c r="K111" s="5" t="str">
        <f>OBV!G111</f>
        <v>WEAK</v>
      </c>
      <c r="L111" s="5" t="str">
        <f>OBV!H111</f>
        <v>BEARISH DIVERGENCE</v>
      </c>
    </row>
    <row r="112" spans="1:12" ht="13.5" x14ac:dyDescent="0.25">
      <c r="A112" s="3">
        <f>RSI!A112</f>
        <v>42166</v>
      </c>
      <c r="B112" s="2">
        <f>RSI!B112</f>
        <v>6.8470000000000004</v>
      </c>
      <c r="C112" s="2">
        <f>RSI!I112</f>
        <v>60.218118501028457</v>
      </c>
      <c r="D112" s="2">
        <f>MACD!E112</f>
        <v>0.10153523528398534</v>
      </c>
      <c r="E112" s="2">
        <f>MACD!F112</f>
        <v>2.756028315825218E-2</v>
      </c>
      <c r="F112" s="2">
        <f>'Moving Avg'!D112</f>
        <v>6.9903999999999993</v>
      </c>
      <c r="G112" s="2">
        <f>'Moving Avg'!F112</f>
        <v>6.8141499999999997</v>
      </c>
      <c r="H112" s="2">
        <f>'Moving Avg'!G112</f>
        <v>5.789200000000001</v>
      </c>
      <c r="I112" s="2">
        <f>'Moving Avg'!H112</f>
        <v>0</v>
      </c>
      <c r="J112" s="5" t="str">
        <f>OBV!F112</f>
        <v>BEARISH</v>
      </c>
      <c r="K112" s="5" t="str">
        <f>OBV!G112</f>
        <v>WEAK</v>
      </c>
      <c r="L112" s="5" t="str">
        <f>OBV!H112</f>
        <v>CONFIRMED BEARISH</v>
      </c>
    </row>
    <row r="113" spans="1:12" ht="13.5" x14ac:dyDescent="0.25">
      <c r="A113" s="3">
        <f>RSI!A113</f>
        <v>42167</v>
      </c>
      <c r="B113" s="2">
        <f>RSI!B113</f>
        <v>6.7759999999999998</v>
      </c>
      <c r="C113" s="2">
        <f>RSI!I113</f>
        <v>57.754270099012345</v>
      </c>
      <c r="D113" s="2">
        <f>MACD!E113</f>
        <v>7.4655460457154987E-2</v>
      </c>
      <c r="E113" s="2">
        <f>MACD!F113</f>
        <v>3.6979318618032747E-2</v>
      </c>
      <c r="F113" s="2">
        <f>'Moving Avg'!D113</f>
        <v>6.897800000000001</v>
      </c>
      <c r="G113" s="2">
        <f>'Moving Avg'!F113</f>
        <v>6.807199999999999</v>
      </c>
      <c r="H113" s="2">
        <f>'Moving Avg'!G113</f>
        <v>5.8361400000000003</v>
      </c>
      <c r="I113" s="2">
        <f>'Moving Avg'!H113</f>
        <v>0</v>
      </c>
      <c r="J113" s="5" t="str">
        <f>OBV!F113</f>
        <v>BEARISH</v>
      </c>
      <c r="K113" s="5" t="str">
        <f>OBV!G113</f>
        <v>WEAK</v>
      </c>
      <c r="L113" s="5" t="str">
        <f>OBV!H113</f>
        <v>CONFIRMED BEARISH</v>
      </c>
    </row>
    <row r="114" spans="1:12" ht="13.5" x14ac:dyDescent="0.25">
      <c r="A114" s="3">
        <f>RSI!A114</f>
        <v>42170</v>
      </c>
      <c r="B114" s="2">
        <f>RSI!B114</f>
        <v>6.8470000000000004</v>
      </c>
      <c r="C114" s="2">
        <f>RSI!I114</f>
        <v>59.537173057323933</v>
      </c>
      <c r="D114" s="2">
        <f>MACD!E114</f>
        <v>1.5052725644598475E-2</v>
      </c>
      <c r="E114" s="2">
        <f>MACD!F114</f>
        <v>3.2594000023345893E-2</v>
      </c>
      <c r="F114" s="2">
        <f>'Moving Avg'!D114</f>
        <v>6.8442000000000007</v>
      </c>
      <c r="G114" s="2">
        <f>'Moving Avg'!F114</f>
        <v>6.8105999999999991</v>
      </c>
      <c r="H114" s="2">
        <f>'Moving Avg'!G114</f>
        <v>5.8845000000000001</v>
      </c>
      <c r="I114" s="2">
        <f>'Moving Avg'!H114</f>
        <v>0</v>
      </c>
      <c r="J114" s="5" t="str">
        <f>OBV!F114</f>
        <v>BEARISH</v>
      </c>
      <c r="K114" s="5" t="str">
        <f>OBV!G114</f>
        <v>WEAK</v>
      </c>
      <c r="L114" s="5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6.7759999999999998</v>
      </c>
      <c r="C115" s="2">
        <f>RSI!I115</f>
        <v>56.948872527302797</v>
      </c>
      <c r="D115" s="2">
        <f>MACD!E115</f>
        <v>-2.4801869728710457E-2</v>
      </c>
      <c r="E115" s="2">
        <f>MACD!F115</f>
        <v>2.1114826072934623E-2</v>
      </c>
      <c r="F115" s="2">
        <f>'Moving Avg'!D115</f>
        <v>6.8186000000000009</v>
      </c>
      <c r="G115" s="2">
        <f>'Moving Avg'!F115</f>
        <v>6.8105999999999991</v>
      </c>
      <c r="H115" s="2">
        <f>'Moving Avg'!G115</f>
        <v>5.9287200000000011</v>
      </c>
      <c r="I115" s="2">
        <f>'Moving Avg'!H115</f>
        <v>0</v>
      </c>
      <c r="J115" s="5" t="str">
        <f>OBV!F115</f>
        <v>BEARISH</v>
      </c>
      <c r="K115" s="5" t="str">
        <f>OBV!G115</f>
        <v>WEAK</v>
      </c>
      <c r="L115" s="5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6.7759999999999998</v>
      </c>
      <c r="C116" s="2">
        <f>RSI!I116</f>
        <v>56.948872527302804</v>
      </c>
      <c r="D116" s="2">
        <f>MACD!E116</f>
        <v>1.1321218369708674E-4</v>
      </c>
      <c r="E116" s="2">
        <f>MACD!F116</f>
        <v>1.6914503295087119E-2</v>
      </c>
      <c r="F116" s="2">
        <f>'Moving Avg'!D116</f>
        <v>6.8044000000000011</v>
      </c>
      <c r="G116" s="2">
        <f>'Moving Avg'!F116</f>
        <v>6.8034999999999997</v>
      </c>
      <c r="H116" s="2">
        <f>'Moving Avg'!G116</f>
        <v>5.9703000000000008</v>
      </c>
      <c r="I116" s="2">
        <f>'Moving Avg'!H116</f>
        <v>0</v>
      </c>
      <c r="J116" s="5" t="str">
        <f>OBV!F116</f>
        <v>BEARISH</v>
      </c>
      <c r="K116" s="5" t="str">
        <f>OBV!G116</f>
        <v>WEAK</v>
      </c>
      <c r="L116" s="5" t="str">
        <f>OBV!H116</f>
        <v>CONFIRMED BEARISH</v>
      </c>
    </row>
    <row r="117" spans="1:12" ht="13.5" x14ac:dyDescent="0.25">
      <c r="A117" s="3">
        <f>RSI!A117</f>
        <v>42173</v>
      </c>
      <c r="B117" s="2">
        <f>RSI!B117</f>
        <v>6.7759999999999998</v>
      </c>
      <c r="C117" s="2">
        <f>RSI!I117</f>
        <v>56.948872527302797</v>
      </c>
      <c r="D117" s="2">
        <f>MACD!E117</f>
        <v>6.2384422090184799E-2</v>
      </c>
      <c r="E117" s="2">
        <f>MACD!F117</f>
        <v>2.6008487054106653E-2</v>
      </c>
      <c r="F117" s="2">
        <f>'Moving Avg'!D117</f>
        <v>6.7902000000000005</v>
      </c>
      <c r="G117" s="2">
        <f>'Moving Avg'!F117</f>
        <v>6.8034999999999997</v>
      </c>
      <c r="H117" s="2">
        <f>'Moving Avg'!G117</f>
        <v>6.011680000000001</v>
      </c>
      <c r="I117" s="2">
        <f>'Moving Avg'!H117</f>
        <v>0</v>
      </c>
      <c r="J117" s="5" t="str">
        <f>OBV!F117</f>
        <v>BEARISH</v>
      </c>
      <c r="K117" s="5" t="str">
        <f>OBV!G117</f>
        <v>WEAK</v>
      </c>
      <c r="L117" s="5" t="str">
        <f>OBV!H117</f>
        <v>CONFIRMED BEARISH</v>
      </c>
    </row>
    <row r="118" spans="1:12" ht="13.5" x14ac:dyDescent="0.25">
      <c r="A118" s="3">
        <f>RSI!A118</f>
        <v>42174</v>
      </c>
      <c r="B118" s="2">
        <f>RSI!B118</f>
        <v>6.7789999999999999</v>
      </c>
      <c r="C118" s="2">
        <f>RSI!I118</f>
        <v>57.047417104928932</v>
      </c>
      <c r="D118" s="2">
        <f>MACD!E118</f>
        <v>0.13674067575378412</v>
      </c>
      <c r="E118" s="2">
        <f>MACD!F118</f>
        <v>4.8154924794042153E-2</v>
      </c>
      <c r="F118" s="2">
        <f>'Moving Avg'!D118</f>
        <v>6.7907999999999999</v>
      </c>
      <c r="G118" s="2">
        <f>'Moving Avg'!F118</f>
        <v>6.8036499999999993</v>
      </c>
      <c r="H118" s="2">
        <f>'Moving Avg'!G118</f>
        <v>6.0531200000000016</v>
      </c>
      <c r="I118" s="2">
        <f>'Moving Avg'!H118</f>
        <v>0</v>
      </c>
      <c r="J118" s="5" t="str">
        <f>OBV!F118</f>
        <v>BULLISH</v>
      </c>
      <c r="K118" s="5" t="str">
        <f>OBV!G118</f>
        <v>STRONG</v>
      </c>
      <c r="L118" s="5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6.9859999999999998</v>
      </c>
      <c r="C119" s="2">
        <f>RSI!I119</f>
        <v>63.291253705331215</v>
      </c>
      <c r="D119" s="2">
        <f>MACD!E119</f>
        <v>0.16427061038191759</v>
      </c>
      <c r="E119" s="2">
        <f>MACD!F119</f>
        <v>7.1378061911617247E-2</v>
      </c>
      <c r="F119" s="2">
        <f>'Moving Avg'!D119</f>
        <v>6.8185999999999991</v>
      </c>
      <c r="G119" s="2">
        <f>'Moving Avg'!F119</f>
        <v>6.8141499999999979</v>
      </c>
      <c r="H119" s="2">
        <f>'Moving Avg'!G119</f>
        <v>6.0961200000000018</v>
      </c>
      <c r="I119" s="2">
        <f>'Moving Avg'!H119</f>
        <v>0</v>
      </c>
      <c r="J119" s="5" t="str">
        <f>OBV!F119</f>
        <v>BULLISH</v>
      </c>
      <c r="K119" s="5" t="str">
        <f>OBV!G119</f>
        <v>STRONG</v>
      </c>
      <c r="L119" s="5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7.407</v>
      </c>
      <c r="C120" s="2">
        <f>RSI!I120</f>
        <v>72.156371472590962</v>
      </c>
      <c r="D120" s="2">
        <f>MACD!E120</f>
        <v>0.12179097955915097</v>
      </c>
      <c r="E120" s="2">
        <f>MACD!F120</f>
        <v>8.1460645441123997E-2</v>
      </c>
      <c r="F120" s="2">
        <f>'Moving Avg'!D120</f>
        <v>6.9448000000000008</v>
      </c>
      <c r="G120" s="2">
        <f>'Moving Avg'!F120</f>
        <v>6.8456999999999981</v>
      </c>
      <c r="H120" s="2">
        <f>'Moving Avg'!G120</f>
        <v>6.1475400000000011</v>
      </c>
      <c r="I120" s="2">
        <f>'Moving Avg'!H120</f>
        <v>0</v>
      </c>
      <c r="J120" s="5" t="str">
        <f>OBV!F120</f>
        <v>BULLISH</v>
      </c>
      <c r="K120" s="5" t="str">
        <f>OBV!G120</f>
        <v>STRONG</v>
      </c>
      <c r="L120" s="5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7.4</v>
      </c>
      <c r="C121" s="2">
        <f>RSI!I121</f>
        <v>71.845689323665553</v>
      </c>
      <c r="D121" s="2">
        <f>MACD!E121</f>
        <v>7.3138380144628812E-2</v>
      </c>
      <c r="E121" s="2">
        <f>MACD!F121</f>
        <v>7.9796192381824976E-2</v>
      </c>
      <c r="F121" s="2">
        <f>'Moving Avg'!D121</f>
        <v>7.0695999999999994</v>
      </c>
      <c r="G121" s="2">
        <f>'Moving Avg'!F121</f>
        <v>6.8768999999999991</v>
      </c>
      <c r="H121" s="2">
        <f>'Moving Avg'!G121</f>
        <v>6.1988200000000004</v>
      </c>
      <c r="I121" s="2">
        <f>'Moving Avg'!H121</f>
        <v>0</v>
      </c>
      <c r="J121" s="5" t="str">
        <f>OBV!F121</f>
        <v>BULLISH</v>
      </c>
      <c r="K121" s="5" t="str">
        <f>OBV!G121</f>
        <v>STRONG</v>
      </c>
      <c r="L121" s="5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7.3959999999999999</v>
      </c>
      <c r="C122" s="2">
        <f>RSI!I122</f>
        <v>71.655826576927581</v>
      </c>
      <c r="D122" s="2">
        <f>MACD!E122</f>
        <v>2.8181062880890728E-2</v>
      </c>
      <c r="E122" s="2">
        <f>MACD!F122</f>
        <v>6.9473166481638135E-2</v>
      </c>
      <c r="F122" s="2">
        <f>'Moving Avg'!D122</f>
        <v>7.1936000000000009</v>
      </c>
      <c r="G122" s="2">
        <f>'Moving Avg'!F122</f>
        <v>6.9078999999999979</v>
      </c>
      <c r="H122" s="2">
        <f>'Moving Avg'!G122</f>
        <v>6.2528000000000006</v>
      </c>
      <c r="I122" s="2">
        <f>'Moving Avg'!H122</f>
        <v>0</v>
      </c>
      <c r="J122" s="5" t="str">
        <f>OBV!F122</f>
        <v>BULLISH</v>
      </c>
      <c r="K122" s="5" t="str">
        <f>OBV!G122</f>
        <v>STRONG</v>
      </c>
      <c r="L122" s="5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7.3959999999999999</v>
      </c>
      <c r="C123" s="2">
        <f>RSI!I123</f>
        <v>71.655826576927581</v>
      </c>
      <c r="D123" s="2">
        <f>MACD!E123</f>
        <v>-2.4542545378515968E-2</v>
      </c>
      <c r="E123" s="2">
        <f>MACD!F123</f>
        <v>5.0670024109607317E-2</v>
      </c>
      <c r="F123" s="2">
        <f>'Moving Avg'!D123</f>
        <v>7.3170000000000002</v>
      </c>
      <c r="G123" s="2">
        <f>'Moving Avg'!F123</f>
        <v>6.9488999999999992</v>
      </c>
      <c r="H123" s="2">
        <f>'Moving Avg'!G123</f>
        <v>6.3067800000000007</v>
      </c>
      <c r="I123" s="2">
        <f>'Moving Avg'!H123</f>
        <v>0</v>
      </c>
      <c r="J123" s="5" t="str">
        <f>OBV!F123</f>
        <v>BEARISH</v>
      </c>
      <c r="K123" s="5" t="str">
        <f>OBV!G123</f>
        <v>NEUTRAL</v>
      </c>
      <c r="L123" s="5" t="str">
        <f>OBV!H123</f>
        <v>BEARISH DIVERGENCE</v>
      </c>
    </row>
    <row r="124" spans="1:12" ht="13.5" x14ac:dyDescent="0.25">
      <c r="A124" s="3">
        <f>RSI!A124</f>
        <v>42184</v>
      </c>
      <c r="B124" s="2">
        <f>RSI!B124</f>
        <v>7.3890000000000002</v>
      </c>
      <c r="C124" s="2">
        <f>RSI!I124</f>
        <v>71.273552485453536</v>
      </c>
      <c r="D124" s="2">
        <f>MACD!E124</f>
        <v>-6.1194460164335496E-2</v>
      </c>
      <c r="E124" s="2">
        <f>MACD!F124</f>
        <v>2.8297127254818755E-2</v>
      </c>
      <c r="F124" s="2">
        <f>'Moving Avg'!D124</f>
        <v>7.3975999999999997</v>
      </c>
      <c r="G124" s="2">
        <f>'Moving Avg'!F124</f>
        <v>6.9993499999999997</v>
      </c>
      <c r="H124" s="2">
        <f>'Moving Avg'!G124</f>
        <v>6.3606200000000008</v>
      </c>
      <c r="I124" s="2">
        <f>'Moving Avg'!H124</f>
        <v>0</v>
      </c>
      <c r="J124" s="5" t="str">
        <f>OBV!F124</f>
        <v>BEARISH</v>
      </c>
      <c r="K124" s="5" t="str">
        <f>OBV!G124</f>
        <v>WEAK</v>
      </c>
      <c r="L124" s="5" t="str">
        <f>OBV!H124</f>
        <v>BEARISH DIVERGENCE</v>
      </c>
    </row>
    <row r="125" spans="1:12" ht="13.5" x14ac:dyDescent="0.25">
      <c r="A125" s="3">
        <f>RSI!A125</f>
        <v>42185</v>
      </c>
      <c r="B125" s="2">
        <f>RSI!B125</f>
        <v>7.3890000000000002</v>
      </c>
      <c r="C125" s="2">
        <f>RSI!I125</f>
        <v>71.273552485453536</v>
      </c>
      <c r="D125" s="2">
        <f>MACD!E125</f>
        <v>-0.10631269015135292</v>
      </c>
      <c r="E125" s="2">
        <f>MACD!F125</f>
        <v>1.3751637735844209E-3</v>
      </c>
      <c r="F125" s="2">
        <f>'Moving Avg'!D125</f>
        <v>7.3940000000000001</v>
      </c>
      <c r="G125" s="2">
        <f>'Moving Avg'!F125</f>
        <v>7.0475000000000012</v>
      </c>
      <c r="H125" s="2">
        <f>'Moving Avg'!G125</f>
        <v>6.4142600000000014</v>
      </c>
      <c r="I125" s="2">
        <f>'Moving Avg'!H125</f>
        <v>0</v>
      </c>
      <c r="J125" s="5" t="str">
        <f>OBV!F125</f>
        <v>BEARISH</v>
      </c>
      <c r="K125" s="5" t="str">
        <f>OBV!G125</f>
        <v>WEAK</v>
      </c>
      <c r="L125" s="5" t="str">
        <f>OBV!H125</f>
        <v>CONFIRMED BEARISH</v>
      </c>
    </row>
    <row r="126" spans="1:12" ht="13.5" x14ac:dyDescent="0.25">
      <c r="A126" s="3">
        <f>RSI!A126</f>
        <v>42186</v>
      </c>
      <c r="B126" s="2">
        <f>RSI!B126</f>
        <v>7.1680000000000001</v>
      </c>
      <c r="C126" s="2">
        <f>RSI!I126</f>
        <v>59.626270252186579</v>
      </c>
      <c r="D126" s="2">
        <f>MACD!E126</f>
        <v>-0.13106557472635139</v>
      </c>
      <c r="E126" s="2">
        <f>MACD!F126</f>
        <v>-2.5112983926402741E-2</v>
      </c>
      <c r="F126" s="2">
        <f>'Moving Avg'!D126</f>
        <v>7.3475999999999999</v>
      </c>
      <c r="G126" s="2">
        <f>'Moving Avg'!F126</f>
        <v>7.06515</v>
      </c>
      <c r="H126" s="2">
        <f>'Moving Avg'!G126</f>
        <v>6.4634800000000014</v>
      </c>
      <c r="I126" s="2">
        <f>'Moving Avg'!H126</f>
        <v>0</v>
      </c>
      <c r="J126" s="5" t="str">
        <f>OBV!F126</f>
        <v>BEARISH</v>
      </c>
      <c r="K126" s="5" t="str">
        <f>OBV!G126</f>
        <v>WEAK</v>
      </c>
      <c r="L126" s="5" t="str">
        <f>OBV!H126</f>
        <v>CONFIRMED BEARISH</v>
      </c>
    </row>
    <row r="127" spans="1:12" ht="13.5" x14ac:dyDescent="0.25">
      <c r="A127" s="3">
        <f>RSI!A127</f>
        <v>42187</v>
      </c>
      <c r="B127" s="2">
        <f>RSI!B127</f>
        <v>7.1749999999999998</v>
      </c>
      <c r="C127" s="2">
        <f>RSI!I127</f>
        <v>59.850076069034365</v>
      </c>
      <c r="D127" s="2">
        <f>MACD!E127</f>
        <v>-0.15395099056458239</v>
      </c>
      <c r="E127" s="2">
        <f>MACD!F127</f>
        <v>-5.0880585254038671E-2</v>
      </c>
      <c r="F127" s="2">
        <f>'Moving Avg'!D127</f>
        <v>7.303399999999999</v>
      </c>
      <c r="G127" s="2">
        <f>'Moving Avg'!F127</f>
        <v>7.0693999999999999</v>
      </c>
      <c r="H127" s="2">
        <f>'Moving Avg'!G127</f>
        <v>6.5128400000000024</v>
      </c>
      <c r="I127" s="2">
        <f>'Moving Avg'!H127</f>
        <v>0</v>
      </c>
      <c r="J127" s="5" t="str">
        <f>OBV!F127</f>
        <v>BEARISH</v>
      </c>
      <c r="K127" s="5" t="str">
        <f>OBV!G127</f>
        <v>WEAK</v>
      </c>
      <c r="L127" s="5" t="str">
        <f>OBV!H127</f>
        <v>CONFIRMED BEARISH</v>
      </c>
    </row>
    <row r="128" spans="1:12" ht="13.5" x14ac:dyDescent="0.25">
      <c r="A128" s="3">
        <f>RSI!A128</f>
        <v>42188</v>
      </c>
      <c r="B128" s="2">
        <f>RSI!B128</f>
        <v>7.3460000000000001</v>
      </c>
      <c r="C128" s="2">
        <f>RSI!I128</f>
        <v>64.960050464864878</v>
      </c>
      <c r="D128" s="2">
        <f>MACD!E128</f>
        <v>-0.18687886917784535</v>
      </c>
      <c r="E128" s="2">
        <f>MACD!F128</f>
        <v>-7.8080242038800013E-2</v>
      </c>
      <c r="F128" s="2">
        <f>'Moving Avg'!D128</f>
        <v>7.2934000000000001</v>
      </c>
      <c r="G128" s="2">
        <f>'Moving Avg'!F128</f>
        <v>7.0747499999999999</v>
      </c>
      <c r="H128" s="2">
        <f>'Moving Avg'!G128</f>
        <v>6.5652600000000021</v>
      </c>
      <c r="I128" s="2">
        <f>'Moving Avg'!H128</f>
        <v>0</v>
      </c>
      <c r="J128" s="5" t="str">
        <f>OBV!F128</f>
        <v>BEARISH</v>
      </c>
      <c r="K128" s="5" t="str">
        <f>OBV!G128</f>
        <v>NEUTRAL</v>
      </c>
      <c r="L128" s="5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7.3890000000000002</v>
      </c>
      <c r="C129" s="2">
        <f>RSI!I129</f>
        <v>66.127500417578688</v>
      </c>
      <c r="D129" s="2">
        <f>MACD!E129</f>
        <v>-0.18834796075031246</v>
      </c>
      <c r="E129" s="2">
        <f>MACD!F129</f>
        <v>-0.10013378578110251</v>
      </c>
      <c r="F129" s="2">
        <f>'Moving Avg'!D129</f>
        <v>7.2934000000000001</v>
      </c>
      <c r="G129" s="2">
        <f>'Moving Avg'!F129</f>
        <v>7.0884499999999999</v>
      </c>
      <c r="H129" s="2">
        <f>'Moving Avg'!G129</f>
        <v>6.6168200000000024</v>
      </c>
      <c r="I129" s="2">
        <f>'Moving Avg'!H129</f>
        <v>0</v>
      </c>
      <c r="J129" s="5" t="str">
        <f>OBV!F129</f>
        <v>BULLISH</v>
      </c>
      <c r="K129" s="5" t="str">
        <f>OBV!G129</f>
        <v>STRONG</v>
      </c>
      <c r="L129" s="5" t="str">
        <f>OBV!H129</f>
        <v>NEUTRAL</v>
      </c>
    </row>
    <row r="130" spans="1:12" ht="13.5" x14ac:dyDescent="0.25">
      <c r="A130" s="3">
        <f>RSI!A130</f>
        <v>42192</v>
      </c>
      <c r="B130" s="2">
        <f>RSI!B130</f>
        <v>7.3460000000000001</v>
      </c>
      <c r="C130" s="2">
        <f>RSI!I130</f>
        <v>63.83699196952039</v>
      </c>
      <c r="D130" s="2">
        <f>MACD!E130</f>
        <v>-0.12399071955209884</v>
      </c>
      <c r="E130" s="2">
        <f>MACD!F130</f>
        <v>-0.10490517253530177</v>
      </c>
      <c r="F130" s="2">
        <f>'Moving Avg'!D130</f>
        <v>7.2847999999999997</v>
      </c>
      <c r="G130" s="2">
        <f>'Moving Avg'!F130</f>
        <v>7.1105500000000008</v>
      </c>
      <c r="H130" s="2">
        <f>'Moving Avg'!G130</f>
        <v>6.6675200000000014</v>
      </c>
      <c r="I130" s="2">
        <f>'Moving Avg'!H130</f>
        <v>0</v>
      </c>
      <c r="J130" s="5" t="str">
        <f>OBV!F130</f>
        <v>BULLISH</v>
      </c>
      <c r="K130" s="5" t="str">
        <f>OBV!G130</f>
        <v>STRONG</v>
      </c>
      <c r="L130" s="5" t="str">
        <f>OBV!H130</f>
        <v>BULLISH DIVERGENCE</v>
      </c>
    </row>
    <row r="131" spans="1:12" ht="13.5" x14ac:dyDescent="0.25">
      <c r="A131" s="3">
        <f>RSI!A131</f>
        <v>42193</v>
      </c>
      <c r="B131" s="2">
        <f>RSI!B131</f>
        <v>7.4</v>
      </c>
      <c r="C131" s="2">
        <f>RSI!I131</f>
        <v>65.455228863520489</v>
      </c>
      <c r="D131" s="2">
        <f>MACD!E131</f>
        <v>-7.6537146310738713E-2</v>
      </c>
      <c r="E131" s="2">
        <f>MACD!F131</f>
        <v>-9.9231567290389164E-2</v>
      </c>
      <c r="F131" s="2">
        <f>'Moving Avg'!D131</f>
        <v>7.3311999999999999</v>
      </c>
      <c r="G131" s="2">
        <f>'Moving Avg'!F131</f>
        <v>7.1382000000000003</v>
      </c>
      <c r="H131" s="2">
        <f>'Moving Avg'!G131</f>
        <v>6.7178000000000022</v>
      </c>
      <c r="I131" s="2">
        <f>'Moving Avg'!H131</f>
        <v>0</v>
      </c>
      <c r="J131" s="5" t="str">
        <f>OBV!F131</f>
        <v>BULLISH</v>
      </c>
      <c r="K131" s="5" t="str">
        <f>OBV!G131</f>
        <v>STRONG</v>
      </c>
      <c r="L131" s="5" t="str">
        <f>OBV!H131</f>
        <v>CONFIRMED BULLISH</v>
      </c>
    </row>
    <row r="132" spans="1:12" ht="13.5" x14ac:dyDescent="0.25">
      <c r="A132" s="3">
        <f>RSI!A132</f>
        <v>42194</v>
      </c>
      <c r="B132" s="2">
        <f>RSI!B132</f>
        <v>7.4889999999999999</v>
      </c>
      <c r="C132" s="2">
        <f>RSI!I132</f>
        <v>67.997069015431066</v>
      </c>
      <c r="D132" s="2">
        <f>MACD!E132</f>
        <v>-4.5694179853140504E-2</v>
      </c>
      <c r="E132" s="2">
        <f>MACD!F132</f>
        <v>-8.8524089802939437E-2</v>
      </c>
      <c r="F132" s="2">
        <f>'Moving Avg'!D132</f>
        <v>7.3940000000000001</v>
      </c>
      <c r="G132" s="2">
        <f>'Moving Avg'!F132</f>
        <v>7.1703000000000001</v>
      </c>
      <c r="H132" s="2">
        <f>'Moving Avg'!G132</f>
        <v>6.7670800000000018</v>
      </c>
      <c r="I132" s="2">
        <f>'Moving Avg'!H132</f>
        <v>0</v>
      </c>
      <c r="J132" s="5" t="str">
        <f>OBV!F132</f>
        <v>BULLISH</v>
      </c>
      <c r="K132" s="5" t="str">
        <f>OBV!G132</f>
        <v>STRONG</v>
      </c>
      <c r="L132" s="5" t="str">
        <f>OBV!H132</f>
        <v>CONFIRMED BULLISH</v>
      </c>
    </row>
    <row r="133" spans="1:12" ht="13.5" x14ac:dyDescent="0.25">
      <c r="A133" s="3">
        <f>RSI!A133</f>
        <v>42195</v>
      </c>
      <c r="B133" s="2">
        <f>RSI!B133</f>
        <v>7.7389999999999999</v>
      </c>
      <c r="C133" s="2">
        <f>RSI!I133</f>
        <v>73.823605042269918</v>
      </c>
      <c r="D133" s="2">
        <f>MACD!E133</f>
        <v>-4.0587078727067016E-2</v>
      </c>
      <c r="E133" s="2">
        <f>MACD!F133</f>
        <v>-7.8936687587764953E-2</v>
      </c>
      <c r="F133" s="2">
        <f>'Moving Avg'!D133</f>
        <v>7.4725999999999999</v>
      </c>
      <c r="G133" s="2">
        <f>'Moving Avg'!F133</f>
        <v>7.2184499999999998</v>
      </c>
      <c r="H133" s="2">
        <f>'Moving Avg'!G133</f>
        <v>6.8205800000000014</v>
      </c>
      <c r="I133" s="2">
        <f>'Moving Avg'!H133</f>
        <v>0</v>
      </c>
      <c r="J133" s="5" t="str">
        <f>OBV!F133</f>
        <v>BULLISH</v>
      </c>
      <c r="K133" s="5" t="str">
        <f>OBV!G133</f>
        <v>STRONG</v>
      </c>
      <c r="L133" s="5" t="str">
        <f>OBV!H133</f>
        <v>CONFIRMED BULLISH</v>
      </c>
    </row>
    <row r="134" spans="1:12" ht="13.5" x14ac:dyDescent="0.25">
      <c r="A134" s="3">
        <f>RSI!A134</f>
        <v>42198</v>
      </c>
      <c r="B134" s="2">
        <f>RSI!B134</f>
        <v>7.8849999999999998</v>
      </c>
      <c r="C134" s="2">
        <f>RSI!I134</f>
        <v>76.512950955607792</v>
      </c>
      <c r="D134" s="2">
        <f>MACD!E134</f>
        <v>-5.1923827659891231E-2</v>
      </c>
      <c r="E134" s="2">
        <f>MACD!F134</f>
        <v>-7.3534115602190211E-2</v>
      </c>
      <c r="F134" s="2">
        <f>'Moving Avg'!D134</f>
        <v>7.5718000000000005</v>
      </c>
      <c r="G134" s="2">
        <f>'Moving Avg'!F134</f>
        <v>7.2703500000000005</v>
      </c>
      <c r="H134" s="2">
        <f>'Moving Avg'!G134</f>
        <v>6.8773599999999995</v>
      </c>
      <c r="I134" s="2">
        <f>'Moving Avg'!H134</f>
        <v>0</v>
      </c>
      <c r="J134" s="5" t="str">
        <f>OBV!F134</f>
        <v>BULLISH</v>
      </c>
      <c r="K134" s="5" t="str">
        <f>OBV!G134</f>
        <v>STRONG</v>
      </c>
      <c r="L134" s="5" t="str">
        <f>OBV!H134</f>
        <v>CONFIRMED BULLISH</v>
      </c>
    </row>
    <row r="135" spans="1:12" ht="13.5" x14ac:dyDescent="0.25">
      <c r="A135" s="3">
        <f>RSI!A135</f>
        <v>42199</v>
      </c>
      <c r="B135" s="2">
        <f>RSI!B135</f>
        <v>7.8879999999999999</v>
      </c>
      <c r="C135" s="2">
        <f>RSI!I135</f>
        <v>76.566227019626496</v>
      </c>
      <c r="D135" s="2">
        <f>MACD!E135</f>
        <v>-6.6088815255012534E-2</v>
      </c>
      <c r="E135" s="2">
        <f>MACD!F135</f>
        <v>-7.204505553275467E-2</v>
      </c>
      <c r="F135" s="2">
        <f>'Moving Avg'!D135</f>
        <v>7.6801999999999992</v>
      </c>
      <c r="G135" s="2">
        <f>'Moving Avg'!F135</f>
        <v>7.3259500000000006</v>
      </c>
      <c r="H135" s="2">
        <f>'Moving Avg'!G135</f>
        <v>6.9330599999999993</v>
      </c>
      <c r="I135" s="2">
        <f>'Moving Avg'!H135</f>
        <v>0</v>
      </c>
      <c r="J135" s="5" t="str">
        <f>OBV!F135</f>
        <v>BULLISH</v>
      </c>
      <c r="K135" s="5" t="str">
        <f>OBV!G135</f>
        <v>STRONG</v>
      </c>
      <c r="L135" s="5" t="str">
        <f>OBV!H135</f>
        <v>CONFIRMED BULLISH</v>
      </c>
    </row>
    <row r="136" spans="1:12" ht="13.5" x14ac:dyDescent="0.25">
      <c r="A136" s="3">
        <f>RSI!A136</f>
        <v>42200</v>
      </c>
      <c r="B136" s="2">
        <f>RSI!B136</f>
        <v>7.774</v>
      </c>
      <c r="C136" s="2">
        <f>RSI!I136</f>
        <v>70.062564638057978</v>
      </c>
      <c r="D136" s="2">
        <f>MACD!E136</f>
        <v>-0.10767575635939419</v>
      </c>
      <c r="E136" s="2">
        <f>MACD!F136</f>
        <v>-7.9171195698082578E-2</v>
      </c>
      <c r="F136" s="2">
        <f>'Moving Avg'!D136</f>
        <v>7.7549999999999999</v>
      </c>
      <c r="G136" s="2">
        <f>'Moving Avg'!F136</f>
        <v>7.3758500000000016</v>
      </c>
      <c r="H136" s="2">
        <f>'Moving Avg'!G136</f>
        <v>6.9819199999999988</v>
      </c>
      <c r="I136" s="2">
        <f>'Moving Avg'!H136</f>
        <v>0</v>
      </c>
      <c r="J136" s="5" t="str">
        <f>OBV!F136</f>
        <v>BULLISH</v>
      </c>
      <c r="K136" s="5" t="str">
        <f>OBV!G136</f>
        <v>STRONG</v>
      </c>
      <c r="L136" s="5" t="str">
        <f>OBV!H136</f>
        <v>CONFIRMED BULLISH</v>
      </c>
    </row>
    <row r="137" spans="1:12" ht="13.5" x14ac:dyDescent="0.25">
      <c r="A137" s="3">
        <f>RSI!A137</f>
        <v>42201</v>
      </c>
      <c r="B137" s="2">
        <f>RSI!B137</f>
        <v>7.7560000000000002</v>
      </c>
      <c r="C137" s="2">
        <f>RSI!I137</f>
        <v>69.065022531878384</v>
      </c>
      <c r="D137" s="2">
        <f>MACD!E137</f>
        <v>-0.14352676997269143</v>
      </c>
      <c r="E137" s="2">
        <f>MACD!F137</f>
        <v>-9.2042310553004353E-2</v>
      </c>
      <c r="F137" s="2">
        <f>'Moving Avg'!D137</f>
        <v>7.8084000000000007</v>
      </c>
      <c r="G137" s="2">
        <f>'Moving Avg'!F137</f>
        <v>7.4248500000000019</v>
      </c>
      <c r="H137" s="2">
        <f>'Moving Avg'!G137</f>
        <v>7.0256399999999983</v>
      </c>
      <c r="I137" s="2">
        <f>'Moving Avg'!H137</f>
        <v>0</v>
      </c>
      <c r="J137" s="5" t="str">
        <f>OBV!F137</f>
        <v>BULLISH</v>
      </c>
      <c r="K137" s="5" t="str">
        <f>OBV!G137</f>
        <v>STRONG</v>
      </c>
      <c r="L137" s="5" t="str">
        <f>OBV!H137</f>
        <v>CONFIRMED BULLISH</v>
      </c>
    </row>
    <row r="138" spans="1:12" ht="13.5" x14ac:dyDescent="0.25">
      <c r="A138" s="3">
        <f>RSI!A138</f>
        <v>42205</v>
      </c>
      <c r="B138" s="2">
        <f>RSI!B138</f>
        <v>7.5960000000000001</v>
      </c>
      <c r="C138" s="2">
        <f>RSI!I138</f>
        <v>60.780933924321097</v>
      </c>
      <c r="D138" s="2">
        <f>MACD!E138</f>
        <v>-0.13844107670706762</v>
      </c>
      <c r="E138" s="2">
        <f>MACD!F138</f>
        <v>-0.10132206378381702</v>
      </c>
      <c r="F138" s="2">
        <f>'Moving Avg'!D138</f>
        <v>7.7797999999999998</v>
      </c>
      <c r="G138" s="2">
        <f>'Moving Avg'!F138</f>
        <v>7.4657000000000009</v>
      </c>
      <c r="H138" s="2">
        <f>'Moving Avg'!G138</f>
        <v>7.0611600000000001</v>
      </c>
      <c r="I138" s="2">
        <f>'Moving Avg'!H138</f>
        <v>0</v>
      </c>
      <c r="J138" s="5" t="str">
        <f>OBV!F138</f>
        <v>BEARISH</v>
      </c>
      <c r="K138" s="5" t="str">
        <f>OBV!G138</f>
        <v>WEAK</v>
      </c>
      <c r="L138" s="5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7.774</v>
      </c>
      <c r="C139" s="2">
        <f>RSI!I139</f>
        <v>65.708751063721735</v>
      </c>
      <c r="D139" s="2">
        <f>MACD!E139</f>
        <v>-0.14229768652223918</v>
      </c>
      <c r="E139" s="2">
        <f>MACD!F139</f>
        <v>-0.10951718833150145</v>
      </c>
      <c r="F139" s="2">
        <f>'Moving Avg'!D139</f>
        <v>7.7575999999999992</v>
      </c>
      <c r="G139" s="2">
        <f>'Moving Avg'!F139</f>
        <v>7.5051000000000014</v>
      </c>
      <c r="H139" s="2">
        <f>'Moving Avg'!G139</f>
        <v>7.0932599999999999</v>
      </c>
      <c r="I139" s="2">
        <f>'Moving Avg'!H139</f>
        <v>0</v>
      </c>
      <c r="J139" s="5" t="str">
        <f>OBV!F139</f>
        <v>BEARISH</v>
      </c>
      <c r="K139" s="5" t="str">
        <f>OBV!G139</f>
        <v>WEAK</v>
      </c>
      <c r="L139" s="5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7.7389999999999999</v>
      </c>
      <c r="C140" s="2">
        <f>RSI!I140</f>
        <v>64.00577240914005</v>
      </c>
      <c r="D140" s="2">
        <f>MACD!E140</f>
        <v>-0.15210787727176456</v>
      </c>
      <c r="E140" s="2">
        <f>MACD!F140</f>
        <v>-0.11803532611955407</v>
      </c>
      <c r="F140" s="2">
        <f>'Moving Avg'!D140</f>
        <v>7.7278000000000002</v>
      </c>
      <c r="G140" s="2">
        <f>'Moving Avg'!F140</f>
        <v>7.5217000000000009</v>
      </c>
      <c r="H140" s="2">
        <f>'Moving Avg'!G140</f>
        <v>7.1182399999999992</v>
      </c>
      <c r="I140" s="2">
        <f>'Moving Avg'!H140</f>
        <v>0</v>
      </c>
      <c r="J140" s="5" t="str">
        <f>OBV!F140</f>
        <v>BEARISH</v>
      </c>
      <c r="K140" s="5" t="str">
        <f>OBV!G140</f>
        <v>WEAK</v>
      </c>
      <c r="L140" s="5" t="str">
        <f>OBV!H140</f>
        <v>CONFIRMED BEARISH</v>
      </c>
    </row>
    <row r="141" spans="1:12" ht="13.5" x14ac:dyDescent="0.25">
      <c r="A141" s="3">
        <f>RSI!A141</f>
        <v>42208</v>
      </c>
      <c r="B141" s="2">
        <f>RSI!B141</f>
        <v>7.6669999999999998</v>
      </c>
      <c r="C141" s="2">
        <f>RSI!I141</f>
        <v>60.530344585918876</v>
      </c>
      <c r="D141" s="2">
        <f>MACD!E141</f>
        <v>-0.14889810789008973</v>
      </c>
      <c r="E141" s="2">
        <f>MACD!F141</f>
        <v>-0.12420788247366121</v>
      </c>
      <c r="F141" s="2">
        <f>'Moving Avg'!D141</f>
        <v>7.7064000000000004</v>
      </c>
      <c r="G141" s="2">
        <f>'Moving Avg'!F141</f>
        <v>7.5350500000000009</v>
      </c>
      <c r="H141" s="2">
        <f>'Moving Avg'!G141</f>
        <v>7.133919999999998</v>
      </c>
      <c r="I141" s="2">
        <f>'Moving Avg'!H141</f>
        <v>0</v>
      </c>
      <c r="J141" s="5" t="str">
        <f>OBV!F141</f>
        <v>BEARISH</v>
      </c>
      <c r="K141" s="5" t="str">
        <f>OBV!G141</f>
        <v>WEAK</v>
      </c>
      <c r="L141" s="5" t="str">
        <f>OBV!H141</f>
        <v>CONFIRMED BEARISH</v>
      </c>
    </row>
    <row r="142" spans="1:12" ht="13.5" x14ac:dyDescent="0.25">
      <c r="A142" s="3">
        <f>RSI!A142</f>
        <v>42209</v>
      </c>
      <c r="B142" s="2">
        <f>RSI!B142</f>
        <v>7.5640000000000001</v>
      </c>
      <c r="C142" s="2">
        <f>RSI!I142</f>
        <v>55.857711488563275</v>
      </c>
      <c r="D142" s="2">
        <f>MACD!E142</f>
        <v>-0.1264072844954427</v>
      </c>
      <c r="E142" s="2">
        <f>MACD!F142</f>
        <v>-0.12464776287801752</v>
      </c>
      <c r="F142" s="2">
        <f>'Moving Avg'!D142</f>
        <v>7.668000000000001</v>
      </c>
      <c r="G142" s="2">
        <f>'Moving Avg'!F142</f>
        <v>7.5434500000000018</v>
      </c>
      <c r="H142" s="2">
        <f>'Moving Avg'!G142</f>
        <v>7.1414199999999992</v>
      </c>
      <c r="I142" s="2">
        <f>'Moving Avg'!H142</f>
        <v>0</v>
      </c>
      <c r="J142" s="5" t="str">
        <f>OBV!F142</f>
        <v>BEARISH</v>
      </c>
      <c r="K142" s="5" t="str">
        <f>OBV!G142</f>
        <v>WEAK</v>
      </c>
      <c r="L142" s="5" t="str">
        <f>OBV!H142</f>
        <v>CONFIRMED BEARISH</v>
      </c>
    </row>
    <row r="143" spans="1:12" ht="13.5" x14ac:dyDescent="0.25">
      <c r="A143" s="3">
        <f>RSI!A143</f>
        <v>42212</v>
      </c>
      <c r="B143" s="2">
        <f>RSI!B143</f>
        <v>7.5640000000000001</v>
      </c>
      <c r="C143" s="2">
        <f>RSI!I143</f>
        <v>55.857711488563275</v>
      </c>
      <c r="D143" s="2">
        <f>MACD!E143</f>
        <v>-6.9738892553820264E-2</v>
      </c>
      <c r="E143" s="2">
        <f>MACD!F143</f>
        <v>-0.11366598881317806</v>
      </c>
      <c r="F143" s="2">
        <f>'Moving Avg'!D143</f>
        <v>7.6616</v>
      </c>
      <c r="G143" s="2">
        <f>'Moving Avg'!F143</f>
        <v>7.55185</v>
      </c>
      <c r="H143" s="2">
        <f>'Moving Avg'!G143</f>
        <v>7.1543999999999981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</row>
    <row r="144" spans="1:12" ht="13.5" x14ac:dyDescent="0.25">
      <c r="A144" s="3">
        <f>RSI!A144</f>
        <v>42213</v>
      </c>
      <c r="B144" s="2">
        <f>RSI!B144</f>
        <v>7.5590000000000002</v>
      </c>
      <c r="C144" s="2">
        <f>RSI!I144</f>
        <v>55.616003802310374</v>
      </c>
      <c r="D144" s="2">
        <f>MACD!E144</f>
        <v>2.803762614540517E-4</v>
      </c>
      <c r="E144" s="2">
        <f>MACD!F144</f>
        <v>-9.0876715798251642E-2</v>
      </c>
      <c r="F144" s="2">
        <f>'Moving Avg'!D144</f>
        <v>7.6185999999999989</v>
      </c>
      <c r="G144" s="2">
        <f>'Moving Avg'!F144</f>
        <v>7.5603499999999997</v>
      </c>
      <c r="H144" s="2">
        <f>'Moving Avg'!G144</f>
        <v>7.169999999999999</v>
      </c>
      <c r="I144" s="2">
        <f>'Moving Avg'!H144</f>
        <v>0</v>
      </c>
      <c r="J144" s="5" t="str">
        <f>OBV!F144</f>
        <v>BEARISH</v>
      </c>
      <c r="K144" s="5" t="str">
        <f>OBV!G144</f>
        <v>WEAK</v>
      </c>
      <c r="L144" s="5" t="str">
        <f>OBV!H144</f>
        <v>CONFIRMED BEARISH</v>
      </c>
    </row>
    <row r="145" spans="1:12" ht="13.5" x14ac:dyDescent="0.25">
      <c r="A145" s="3">
        <f>RSI!A145</f>
        <v>42214</v>
      </c>
      <c r="B145" s="2">
        <f>RSI!B145</f>
        <v>7.3339999999999996</v>
      </c>
      <c r="C145" s="2">
        <f>RSI!I145</f>
        <v>45.974926531661261</v>
      </c>
      <c r="D145" s="2">
        <f>MACD!E145</f>
        <v>7.5978887427136321E-2</v>
      </c>
      <c r="E145" s="2">
        <f>MACD!F145</f>
        <v>-5.7505595153174049E-2</v>
      </c>
      <c r="F145" s="2">
        <f>'Moving Avg'!D145</f>
        <v>7.5376000000000003</v>
      </c>
      <c r="G145" s="2">
        <f>'Moving Avg'!F145</f>
        <v>7.5576000000000008</v>
      </c>
      <c r="H145" s="2">
        <f>'Moving Avg'!G145</f>
        <v>7.1811600000000002</v>
      </c>
      <c r="I145" s="2">
        <f>'Moving Avg'!H145</f>
        <v>0</v>
      </c>
      <c r="J145" s="5" t="str">
        <f>OBV!F145</f>
        <v>BEARISH</v>
      </c>
      <c r="K145" s="5" t="str">
        <f>OBV!G145</f>
        <v>WEAK</v>
      </c>
      <c r="L145" s="5" t="str">
        <f>OBV!H145</f>
        <v>CONFIRMED BEARISH</v>
      </c>
    </row>
    <row r="146" spans="1:12" ht="13.5" x14ac:dyDescent="0.25">
      <c r="A146" s="3">
        <f>RSI!A146</f>
        <v>42215</v>
      </c>
      <c r="B146" s="2">
        <f>RSI!B146</f>
        <v>7.3230000000000004</v>
      </c>
      <c r="C146" s="2">
        <f>RSI!I146</f>
        <v>45.559115584736936</v>
      </c>
      <c r="D146" s="2">
        <f>MACD!E146</f>
        <v>0.12401072509338729</v>
      </c>
      <c r="E146" s="2">
        <f>MACD!F146</f>
        <v>-2.1202331103861785E-2</v>
      </c>
      <c r="F146" s="2">
        <f>'Moving Avg'!D146</f>
        <v>7.4687999999999999</v>
      </c>
      <c r="G146" s="2">
        <f>'Moving Avg'!F146</f>
        <v>7.5653500000000005</v>
      </c>
      <c r="H146" s="2">
        <f>'Moving Avg'!G146</f>
        <v>7.1892599999999991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7.3230000000000004</v>
      </c>
      <c r="C147" s="2">
        <f>RSI!I147</f>
        <v>45.559115584736944</v>
      </c>
      <c r="D147" s="2">
        <f>MACD!E147</f>
        <v>0.16259964947471417</v>
      </c>
      <c r="E147" s="2">
        <f>MACD!F147</f>
        <v>1.555806501185341E-2</v>
      </c>
      <c r="F147" s="2">
        <f>'Moving Avg'!D147</f>
        <v>7.4206000000000003</v>
      </c>
      <c r="G147" s="2">
        <f>'Moving Avg'!F147</f>
        <v>7.572750000000001</v>
      </c>
      <c r="H147" s="2">
        <f>'Moving Avg'!G147</f>
        <v>7.2001999999999997</v>
      </c>
      <c r="I147" s="2">
        <f>'Moving Avg'!H147</f>
        <v>0</v>
      </c>
      <c r="J147" s="5" t="str">
        <f>OBV!F147</f>
        <v>BEARISH</v>
      </c>
      <c r="K147" s="5" t="str">
        <f>OBV!G147</f>
        <v>WEAK</v>
      </c>
      <c r="L147" s="5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7.585</v>
      </c>
      <c r="C148" s="2">
        <f>RSI!I148</f>
        <v>56.441534090297829</v>
      </c>
      <c r="D148" s="2">
        <f>MACD!E148</f>
        <v>0.15189183069114076</v>
      </c>
      <c r="E148" s="2">
        <f>MACD!F148</f>
        <v>4.2824818147710886E-2</v>
      </c>
      <c r="F148" s="2">
        <f>'Moving Avg'!D148</f>
        <v>7.4248000000000003</v>
      </c>
      <c r="G148" s="2">
        <f>'Moving Avg'!F148</f>
        <v>7.5847000000000007</v>
      </c>
      <c r="H148" s="2">
        <f>'Moving Avg'!G148</f>
        <v>7.21638</v>
      </c>
      <c r="I148" s="2">
        <f>'Moving Avg'!H148</f>
        <v>0</v>
      </c>
      <c r="J148" s="5" t="str">
        <f>OBV!F148</f>
        <v>BEARISH</v>
      </c>
      <c r="K148" s="5" t="str">
        <f>OBV!G148</f>
        <v>WEAK</v>
      </c>
      <c r="L148" s="5" t="str">
        <f>OBV!H148</f>
        <v>BEARISH DIVERGENCE</v>
      </c>
    </row>
    <row r="149" spans="1:12" ht="13.5" x14ac:dyDescent="0.25">
      <c r="A149" s="3">
        <f>RSI!A149</f>
        <v>42220</v>
      </c>
      <c r="B149" s="2">
        <f>RSI!B149</f>
        <v>7.532</v>
      </c>
      <c r="C149" s="2">
        <f>RSI!I149</f>
        <v>54.086233961684719</v>
      </c>
      <c r="D149" s="2">
        <f>MACD!E149</f>
        <v>0.17320745038274499</v>
      </c>
      <c r="E149" s="2">
        <f>MACD!F149</f>
        <v>6.8901344594717709E-2</v>
      </c>
      <c r="F149" s="2">
        <f>'Moving Avg'!D149</f>
        <v>7.4194000000000004</v>
      </c>
      <c r="G149" s="2">
        <f>'Moving Avg'!F149</f>
        <v>7.5918500000000027</v>
      </c>
      <c r="H149" s="2">
        <f>'Moving Avg'!G149</f>
        <v>7.2314999999999987</v>
      </c>
      <c r="I149" s="2">
        <f>'Moving Avg'!H149</f>
        <v>0</v>
      </c>
      <c r="J149" s="5" t="str">
        <f>OBV!F149</f>
        <v>BEARISH</v>
      </c>
      <c r="K149" s="5" t="str">
        <f>OBV!G149</f>
        <v>WEAK</v>
      </c>
      <c r="L149" s="5" t="str">
        <f>OBV!H149</f>
        <v>CONFIRMED BEARISH</v>
      </c>
    </row>
    <row r="150" spans="1:12" ht="13.5" x14ac:dyDescent="0.25">
      <c r="A150" s="3">
        <f>RSI!A150</f>
        <v>42221</v>
      </c>
      <c r="B150" s="2">
        <f>RSI!B150</f>
        <v>7.3129999999999997</v>
      </c>
      <c r="C150" s="2">
        <f>RSI!I150</f>
        <v>45.615635342022493</v>
      </c>
      <c r="D150" s="2">
        <f>MACD!E150</f>
        <v>0.20152928973790196</v>
      </c>
      <c r="E150" s="2">
        <f>MACD!F150</f>
        <v>9.5426933623354568E-2</v>
      </c>
      <c r="F150" s="2">
        <f>'Moving Avg'!D150</f>
        <v>7.4152000000000005</v>
      </c>
      <c r="G150" s="2">
        <f>'Moving Avg'!F150</f>
        <v>7.5902000000000012</v>
      </c>
      <c r="H150" s="2">
        <f>'Moving Avg'!G150</f>
        <v>7.2422399999999989</v>
      </c>
      <c r="I150" s="2">
        <f>'Moving Avg'!H150</f>
        <v>0</v>
      </c>
      <c r="J150" s="5" t="str">
        <f>OBV!F150</f>
        <v>BEARISH</v>
      </c>
      <c r="K150" s="5" t="str">
        <f>OBV!G150</f>
        <v>WEAK</v>
      </c>
      <c r="L150" s="5" t="str">
        <f>OBV!H150</f>
        <v>CONFIRMED BEARISH</v>
      </c>
    </row>
    <row r="151" spans="1:12" ht="13.5" x14ac:dyDescent="0.25">
      <c r="A151" s="3">
        <f>RSI!A151</f>
        <v>42222</v>
      </c>
      <c r="B151" s="2">
        <f>RSI!B151</f>
        <v>7.3129999999999997</v>
      </c>
      <c r="C151" s="2">
        <f>RSI!I151</f>
        <v>45.615635342022479</v>
      </c>
      <c r="D151" s="2">
        <f>MACD!E151</f>
        <v>0.21519991271145322</v>
      </c>
      <c r="E151" s="2">
        <f>MACD!F151</f>
        <v>0.11938152944097431</v>
      </c>
      <c r="F151" s="2">
        <f>'Moving Avg'!D151</f>
        <v>7.4132000000000007</v>
      </c>
      <c r="G151" s="2">
        <f>'Moving Avg'!F151</f>
        <v>7.5858500000000006</v>
      </c>
      <c r="H151" s="2">
        <f>'Moving Avg'!G151</f>
        <v>7.2529799999999991</v>
      </c>
      <c r="I151" s="2">
        <f>'Moving Avg'!H151</f>
        <v>0</v>
      </c>
      <c r="J151" s="5" t="str">
        <f>OBV!F151</f>
        <v>BEARISH</v>
      </c>
      <c r="K151" s="5" t="str">
        <f>OBV!G151</f>
        <v>WEAK</v>
      </c>
      <c r="L151" s="5" t="str">
        <f>OBV!H151</f>
        <v>CONFIRMED BEARISH</v>
      </c>
    </row>
    <row r="152" spans="1:12" ht="13.5" x14ac:dyDescent="0.25">
      <c r="A152" s="3">
        <f>RSI!A152</f>
        <v>42223</v>
      </c>
      <c r="B152" s="2">
        <f>RSI!B152</f>
        <v>7.5270000000000001</v>
      </c>
      <c r="C152" s="2">
        <f>RSI!I152</f>
        <v>53.813190522479992</v>
      </c>
      <c r="D152" s="2">
        <f>MACD!E152</f>
        <v>0.19579427643475888</v>
      </c>
      <c r="E152" s="2">
        <f>MACD!F152</f>
        <v>0.13466407883973125</v>
      </c>
      <c r="F152" s="2">
        <f>'Moving Avg'!D152</f>
        <v>7.4539999999999988</v>
      </c>
      <c r="G152" s="2">
        <f>'Moving Avg'!F152</f>
        <v>7.587749999999998</v>
      </c>
      <c r="H152" s="2">
        <f>'Moving Avg'!G152</f>
        <v>7.267999999999998</v>
      </c>
      <c r="I152" s="2">
        <f>'Moving Avg'!H152</f>
        <v>0</v>
      </c>
      <c r="J152" s="5" t="str">
        <f>OBV!F152</f>
        <v>BULLISH</v>
      </c>
      <c r="K152" s="5" t="str">
        <f>OBV!G152</f>
        <v>NEUTRAL</v>
      </c>
      <c r="L152" s="5" t="str">
        <f>OBV!H152</f>
        <v>CONFIRMED BULLISH</v>
      </c>
    </row>
    <row r="153" spans="1:12" ht="13.5" x14ac:dyDescent="0.25">
      <c r="A153" s="3">
        <f>RSI!A153</f>
        <v>42226</v>
      </c>
      <c r="B153" s="2">
        <f>RSI!B153</f>
        <v>7.5220000000000002</v>
      </c>
      <c r="C153" s="2">
        <f>RSI!I153</f>
        <v>53.609863124840771</v>
      </c>
      <c r="D153" s="2">
        <f>MACD!E153</f>
        <v>0.1791511793355296</v>
      </c>
      <c r="E153" s="2">
        <f>MACD!F153</f>
        <v>0.14356149893889092</v>
      </c>
      <c r="F153" s="2">
        <f>'Moving Avg'!D153</f>
        <v>7.4413999999999998</v>
      </c>
      <c r="G153" s="2">
        <f>'Moving Avg'!F153</f>
        <v>7.5768999999999975</v>
      </c>
      <c r="H153" s="2">
        <f>'Moving Avg'!G153</f>
        <v>7.2869199999999985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</row>
    <row r="154" spans="1:12" ht="13.5" x14ac:dyDescent="0.25">
      <c r="A154" s="3">
        <f>RSI!A154</f>
        <v>42227</v>
      </c>
      <c r="B154" s="2">
        <f>RSI!B154</f>
        <v>7.5270000000000001</v>
      </c>
      <c r="C154" s="2">
        <f>RSI!I154</f>
        <v>53.797861424926943</v>
      </c>
      <c r="D154" s="2">
        <f>MACD!E154</f>
        <v>0.16340913825396264</v>
      </c>
      <c r="E154" s="2">
        <f>MACD!F154</f>
        <v>0.14753102680190527</v>
      </c>
      <c r="F154" s="2">
        <f>'Moving Avg'!D154</f>
        <v>7.4403999999999995</v>
      </c>
      <c r="G154" s="2">
        <f>'Moving Avg'!F154</f>
        <v>7.5589999999999993</v>
      </c>
      <c r="H154" s="2">
        <f>'Moving Avg'!G154</f>
        <v>7.3098599999999987</v>
      </c>
      <c r="I154" s="2">
        <f>'Moving Avg'!H154</f>
        <v>0</v>
      </c>
      <c r="J154" s="5" t="str">
        <f>OBV!F154</f>
        <v>BULLISH</v>
      </c>
      <c r="K154" s="5" t="str">
        <f>OBV!G154</f>
        <v>NEUTRAL</v>
      </c>
      <c r="L154" s="5" t="str">
        <f>OBV!H154</f>
        <v>BULLISH DIVERGENCE</v>
      </c>
    </row>
    <row r="155" spans="1:12" ht="13.5" x14ac:dyDescent="0.25">
      <c r="A155" s="3">
        <f>RSI!A155</f>
        <v>42228</v>
      </c>
      <c r="B155" s="2">
        <f>RSI!B155</f>
        <v>7.48</v>
      </c>
      <c r="C155" s="2">
        <f>RSI!I155</f>
        <v>51.677816983499497</v>
      </c>
      <c r="D155" s="2">
        <f>MACD!E155</f>
        <v>0.11844418711308791</v>
      </c>
      <c r="E155" s="2">
        <f>MACD!F155</f>
        <v>0.14171365886414181</v>
      </c>
      <c r="F155" s="2">
        <f>'Moving Avg'!D155</f>
        <v>7.4737999999999998</v>
      </c>
      <c r="G155" s="2">
        <f>'Moving Avg'!F155</f>
        <v>7.538599999999998</v>
      </c>
      <c r="H155" s="2">
        <f>'Moving Avg'!G155</f>
        <v>7.3309400000000009</v>
      </c>
      <c r="I155" s="2">
        <f>'Moving Avg'!H155</f>
        <v>0</v>
      </c>
      <c r="J155" s="5" t="str">
        <f>OBV!F155</f>
        <v>BULLISH</v>
      </c>
      <c r="K155" s="5" t="str">
        <f>OBV!G155</f>
        <v>NEUTRAL</v>
      </c>
      <c r="L155" s="5" t="str">
        <f>OBV!H155</f>
        <v>CONFIRMED BULLISH</v>
      </c>
    </row>
    <row r="156" spans="1:12" ht="13.5" x14ac:dyDescent="0.25">
      <c r="A156" s="3">
        <f>RSI!A156</f>
        <v>42230</v>
      </c>
      <c r="B156" s="2">
        <f>RSI!B156</f>
        <v>7.3230000000000004</v>
      </c>
      <c r="C156" s="2">
        <f>RSI!I156</f>
        <v>45.261376263556208</v>
      </c>
      <c r="D156" s="2">
        <f>MACD!E156</f>
        <v>9.0138949756413567E-2</v>
      </c>
      <c r="E156" s="2">
        <f>MACD!F156</f>
        <v>0.13139871704259617</v>
      </c>
      <c r="F156" s="2">
        <f>'Moving Avg'!D156</f>
        <v>7.4758000000000013</v>
      </c>
      <c r="G156" s="2">
        <f>'Moving Avg'!F156</f>
        <v>7.5160499999999999</v>
      </c>
      <c r="H156" s="2">
        <f>'Moving Avg'!G156</f>
        <v>7.3410999999999991</v>
      </c>
      <c r="I156" s="2">
        <f>'Moving Avg'!H156</f>
        <v>0</v>
      </c>
      <c r="J156" s="5" t="str">
        <f>OBV!F156</f>
        <v>BEARISH</v>
      </c>
      <c r="K156" s="5" t="str">
        <f>OBV!G156</f>
        <v>WEAK</v>
      </c>
      <c r="L156" s="5" t="str">
        <f>OBV!H156</f>
        <v>BEARISH DIVERGENCE</v>
      </c>
    </row>
    <row r="157" spans="1:12" ht="13.5" x14ac:dyDescent="0.25">
      <c r="A157" s="3">
        <f>RSI!A157</f>
        <v>42233</v>
      </c>
      <c r="B157" s="2">
        <f>RSI!B157</f>
        <v>7.3230000000000004</v>
      </c>
      <c r="C157" s="2">
        <f>RSI!I157</f>
        <v>45.261376263556215</v>
      </c>
      <c r="D157" s="2">
        <f>MACD!E157</f>
        <v>6.6935257243276425E-2</v>
      </c>
      <c r="E157" s="2">
        <f>MACD!F157</f>
        <v>0.11850602508273224</v>
      </c>
      <c r="F157" s="2">
        <f>'Moving Avg'!D157</f>
        <v>7.4349999999999996</v>
      </c>
      <c r="G157" s="2">
        <f>'Moving Avg'!F157</f>
        <v>7.4944000000000015</v>
      </c>
      <c r="H157" s="2">
        <f>'Moving Avg'!G157</f>
        <v>7.3457599999999976</v>
      </c>
      <c r="I157" s="2">
        <f>'Moving Avg'!H157</f>
        <v>0</v>
      </c>
      <c r="J157" s="5" t="str">
        <f>OBV!F157</f>
        <v>BEARISH</v>
      </c>
      <c r="K157" s="5" t="str">
        <f>OBV!G157</f>
        <v>WEAK</v>
      </c>
      <c r="L157" s="5" t="str">
        <f>OBV!H157</f>
        <v>CONFIRMED BEARISH</v>
      </c>
    </row>
    <row r="158" spans="1:12" ht="13.5" x14ac:dyDescent="0.25">
      <c r="A158" s="3">
        <f>RSI!A158</f>
        <v>42234</v>
      </c>
      <c r="B158" s="2">
        <f>RSI!B158</f>
        <v>7.3230000000000004</v>
      </c>
      <c r="C158" s="2">
        <f>RSI!I158</f>
        <v>45.261376263556215</v>
      </c>
      <c r="D158" s="2">
        <f>MACD!E158</f>
        <v>8.8300623425368485E-2</v>
      </c>
      <c r="E158" s="2">
        <f>MACD!F158</f>
        <v>0.11246494475125948</v>
      </c>
      <c r="F158" s="2">
        <f>'Moving Avg'!D158</f>
        <v>7.3952</v>
      </c>
      <c r="G158" s="2">
        <f>'Moving Avg'!F158</f>
        <v>7.4807500000000005</v>
      </c>
      <c r="H158" s="2">
        <f>'Moving Avg'!G158</f>
        <v>7.347439999999998</v>
      </c>
      <c r="I158" s="2">
        <f>'Moving Avg'!H158</f>
        <v>0</v>
      </c>
      <c r="J158" s="5" t="str">
        <f>OBV!F158</f>
        <v>BEARISH</v>
      </c>
      <c r="K158" s="5" t="str">
        <f>OBV!G158</f>
        <v>WEAK</v>
      </c>
      <c r="L158" s="5" t="str">
        <f>OBV!H158</f>
        <v>CONFIRMED BEARISH</v>
      </c>
    </row>
    <row r="159" spans="1:12" ht="13.5" x14ac:dyDescent="0.25">
      <c r="A159" s="3">
        <f>RSI!A159</f>
        <v>42235</v>
      </c>
      <c r="B159" s="2">
        <f>RSI!B159</f>
        <v>7.3230000000000004</v>
      </c>
      <c r="C159" s="2">
        <f>RSI!I159</f>
        <v>45.261376263556215</v>
      </c>
      <c r="D159" s="2">
        <f>MACD!E159</f>
        <v>9.8865504355208245E-2</v>
      </c>
      <c r="E159" s="2">
        <f>MACD!F159</f>
        <v>0.10974505667204923</v>
      </c>
      <c r="F159" s="2">
        <f>'Moving Avg'!D159</f>
        <v>7.3544000000000009</v>
      </c>
      <c r="G159" s="2">
        <f>'Moving Avg'!F159</f>
        <v>7.4582000000000006</v>
      </c>
      <c r="H159" s="2">
        <f>'Moving Avg'!G159</f>
        <v>7.3515999999999959</v>
      </c>
      <c r="I159" s="2">
        <f>'Moving Avg'!H159</f>
        <v>0</v>
      </c>
      <c r="J159" s="5" t="str">
        <f>OBV!F159</f>
        <v>BEARISH</v>
      </c>
      <c r="K159" s="5" t="str">
        <f>OBV!G159</f>
        <v>WEAK</v>
      </c>
      <c r="L159" s="5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7.2190000000000003</v>
      </c>
      <c r="C160" s="2">
        <f>RSI!I160</f>
        <v>40.752982455637508</v>
      </c>
      <c r="D160" s="2">
        <f>MACD!E160</f>
        <v>8.2409322697900578E-2</v>
      </c>
      <c r="E160" s="2">
        <f>MACD!F160</f>
        <v>0.10427790987721951</v>
      </c>
      <c r="F160" s="2">
        <f>'Moving Avg'!D160</f>
        <v>7.3022000000000009</v>
      </c>
      <c r="G160" s="2">
        <f>'Moving Avg'!F160</f>
        <v>7.4322000000000017</v>
      </c>
      <c r="H160" s="2">
        <f>'Moving Avg'!G160</f>
        <v>7.3578999999999963</v>
      </c>
      <c r="I160" s="2">
        <f>'Moving Avg'!H160</f>
        <v>0</v>
      </c>
      <c r="J160" s="5" t="str">
        <f>OBV!F160</f>
        <v>BEARISH</v>
      </c>
      <c r="K160" s="5" t="str">
        <f>OBV!G160</f>
        <v>WEAK</v>
      </c>
      <c r="L160" s="5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7.2190000000000003</v>
      </c>
      <c r="C161" s="2">
        <f>RSI!I161</f>
        <v>40.752982455637515</v>
      </c>
      <c r="D161" s="2">
        <f>MACD!E161</f>
        <v>6.9648390371543911E-2</v>
      </c>
      <c r="E161" s="2">
        <f>MACD!F161</f>
        <v>9.7352005976084399E-2</v>
      </c>
      <c r="F161" s="2">
        <f>'Moving Avg'!D161</f>
        <v>7.2814000000000005</v>
      </c>
      <c r="G161" s="2">
        <f>'Moving Avg'!F161</f>
        <v>7.4098000000000015</v>
      </c>
      <c r="H161" s="2">
        <f>'Moving Avg'!G161</f>
        <v>7.3653399999999962</v>
      </c>
      <c r="I161" s="2">
        <f>'Moving Avg'!H161</f>
        <v>0</v>
      </c>
      <c r="J161" s="5" t="str">
        <f>OBV!F161</f>
        <v>BEARISH</v>
      </c>
      <c r="K161" s="5" t="str">
        <f>OBV!G161</f>
        <v>WEAK</v>
      </c>
      <c r="L161" s="5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7.2190000000000003</v>
      </c>
      <c r="C162" s="2">
        <f>RSI!I162</f>
        <v>40.752982455637522</v>
      </c>
      <c r="D162" s="2">
        <f>MACD!E162</f>
        <v>9.285109706318373E-2</v>
      </c>
      <c r="E162" s="2">
        <f>MACD!F162</f>
        <v>9.6451824193504274E-2</v>
      </c>
      <c r="F162" s="2">
        <f>'Moving Avg'!D162</f>
        <v>7.2606000000000011</v>
      </c>
      <c r="G162" s="2">
        <f>'Moving Avg'!F162</f>
        <v>7.3925500000000017</v>
      </c>
      <c r="H162" s="2">
        <f>'Moving Avg'!G162</f>
        <v>7.372779999999997</v>
      </c>
      <c r="I162" s="2">
        <f>'Moving Avg'!H162</f>
        <v>0</v>
      </c>
      <c r="J162" s="5" t="str">
        <f>OBV!F162</f>
        <v>BEARISH</v>
      </c>
      <c r="K162" s="5" t="str">
        <f>OBV!G162</f>
        <v>WEAK</v>
      </c>
      <c r="L162" s="5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7.2190000000000003</v>
      </c>
      <c r="C163" s="2">
        <f>RSI!I163</f>
        <v>40.752982455637522</v>
      </c>
      <c r="D163" s="2">
        <f>MACD!E163</f>
        <v>0.11271246444765115</v>
      </c>
      <c r="E163" s="2">
        <f>MACD!F163</f>
        <v>9.9703952244333649E-2</v>
      </c>
      <c r="F163" s="2">
        <f>'Moving Avg'!D163</f>
        <v>7.2398000000000007</v>
      </c>
      <c r="G163" s="2">
        <f>'Moving Avg'!F163</f>
        <v>7.3753000000000011</v>
      </c>
      <c r="H163" s="2">
        <f>'Moving Avg'!G163</f>
        <v>7.3816399999999964</v>
      </c>
      <c r="I163" s="2">
        <f>'Moving Avg'!H163</f>
        <v>0</v>
      </c>
      <c r="J163" s="5" t="str">
        <f>OBV!F163</f>
        <v>BEARISH</v>
      </c>
      <c r="K163" s="5" t="str">
        <f>OBV!G163</f>
        <v>WEAK</v>
      </c>
      <c r="L163" s="5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7.2190000000000003</v>
      </c>
      <c r="C164" s="2">
        <f>RSI!I164</f>
        <v>40.752982455637522</v>
      </c>
      <c r="D164" s="2">
        <f>MACD!E164</f>
        <v>0.13121111451300216</v>
      </c>
      <c r="E164" s="2">
        <f>MACD!F164</f>
        <v>0.10600538469806736</v>
      </c>
      <c r="F164" s="2">
        <f>'Moving Avg'!D164</f>
        <v>7.2189999999999994</v>
      </c>
      <c r="G164" s="2">
        <f>'Moving Avg'!F164</f>
        <v>7.3582999999999998</v>
      </c>
      <c r="H164" s="2">
        <f>'Moving Avg'!G164</f>
        <v>7.3890799999999981</v>
      </c>
      <c r="I164" s="2">
        <f>'Moving Avg'!H164</f>
        <v>0</v>
      </c>
      <c r="J164" s="5" t="str">
        <f>OBV!F164</f>
        <v>BEARISH</v>
      </c>
      <c r="K164" s="5" t="str">
        <f>OBV!G164</f>
        <v>WEAK</v>
      </c>
      <c r="L164" s="5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7.2190000000000003</v>
      </c>
      <c r="C165" s="2">
        <f>RSI!I165</f>
        <v>40.752982455637515</v>
      </c>
      <c r="D165" s="2">
        <f>MACD!E165</f>
        <v>0.14048827778912543</v>
      </c>
      <c r="E165" s="2">
        <f>MACD!F165</f>
        <v>0.11290196331627898</v>
      </c>
      <c r="F165" s="2">
        <f>'Moving Avg'!D165</f>
        <v>7.2189999999999994</v>
      </c>
      <c r="G165" s="2">
        <f>'Moving Avg'!F165</f>
        <v>7.352549999999999</v>
      </c>
      <c r="H165" s="2">
        <f>'Moving Avg'!G165</f>
        <v>7.3979399999999975</v>
      </c>
      <c r="I165" s="2">
        <f>'Moving Avg'!H165</f>
        <v>0</v>
      </c>
      <c r="J165" s="5" t="str">
        <f>OBV!F165</f>
        <v>NEUTRAL</v>
      </c>
      <c r="K165" s="5" t="str">
        <f>OBV!G165</f>
        <v>NEUTRAL</v>
      </c>
      <c r="L165" s="5" t="str">
        <f>OBV!H165</f>
        <v>NEUTRAL</v>
      </c>
    </row>
    <row r="166" spans="1:12" ht="13.5" x14ac:dyDescent="0.25">
      <c r="A166" s="3">
        <f>RSI!A166</f>
        <v>42244</v>
      </c>
      <c r="B166" s="2">
        <f>RSI!B166</f>
        <v>6.9989999999999997</v>
      </c>
      <c r="C166" s="2">
        <f>RSI!I166</f>
        <v>30.671462470600972</v>
      </c>
      <c r="D166" s="2">
        <f>MACD!E166</f>
        <v>0.1412725136574382</v>
      </c>
      <c r="E166" s="2">
        <f>MACD!F166</f>
        <v>0.11857607338451084</v>
      </c>
      <c r="F166" s="2">
        <f>'Moving Avg'!D166</f>
        <v>7.1749999999999998</v>
      </c>
      <c r="G166" s="2">
        <f>'Moving Avg'!F166</f>
        <v>7.3363499999999986</v>
      </c>
      <c r="H166" s="2">
        <f>'Moving Avg'!G166</f>
        <v>7.4023999999999992</v>
      </c>
      <c r="I166" s="2">
        <f>'Moving Avg'!H166</f>
        <v>0</v>
      </c>
      <c r="J166" s="5" t="str">
        <f>OBV!F166</f>
        <v>BEARISH</v>
      </c>
      <c r="K166" s="5" t="str">
        <f>OBV!G166</f>
        <v>WEAK</v>
      </c>
      <c r="L166" s="5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6.9989999999999997</v>
      </c>
      <c r="C167" s="2">
        <f>RSI!I167</f>
        <v>30.671462470600957</v>
      </c>
      <c r="D167" s="2">
        <f>MACD!E167</f>
        <v>0.14396930798551821</v>
      </c>
      <c r="E167" s="2">
        <f>MACD!F167</f>
        <v>0.12365472030471233</v>
      </c>
      <c r="F167" s="2">
        <f>'Moving Avg'!D167</f>
        <v>7.1310000000000002</v>
      </c>
      <c r="G167" s="2">
        <f>'Moving Avg'!F167</f>
        <v>7.3201499999999982</v>
      </c>
      <c r="H167" s="2">
        <f>'Moving Avg'!G167</f>
        <v>7.4068599999999991</v>
      </c>
      <c r="I167" s="2">
        <f>'Moving Avg'!H167</f>
        <v>0</v>
      </c>
      <c r="J167" s="5" t="str">
        <f>OBV!F167</f>
        <v>BEARISH</v>
      </c>
      <c r="K167" s="5" t="str">
        <f>OBV!G167</f>
        <v>WEAK</v>
      </c>
      <c r="L167" s="5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6.9989999999999997</v>
      </c>
      <c r="C168" s="2">
        <f>RSI!I168</f>
        <v>30.671462470600972</v>
      </c>
      <c r="D168" s="2">
        <f>MACD!E168</f>
        <v>0.14813381285241256</v>
      </c>
      <c r="E168" s="2">
        <f>MACD!F168</f>
        <v>0.12855053881425238</v>
      </c>
      <c r="F168" s="2">
        <f>'Moving Avg'!D168</f>
        <v>7.0870000000000006</v>
      </c>
      <c r="G168" s="2">
        <f>'Moving Avg'!F168</f>
        <v>7.2908499999999972</v>
      </c>
      <c r="H168" s="2">
        <f>'Moving Avg'!G168</f>
        <v>7.4112599999999995</v>
      </c>
      <c r="I168" s="2">
        <f>'Moving Avg'!H168</f>
        <v>0</v>
      </c>
      <c r="J168" s="5" t="str">
        <f>OBV!F168</f>
        <v>BEARISH</v>
      </c>
      <c r="K168" s="5" t="str">
        <f>OBV!G168</f>
        <v>WEAK</v>
      </c>
      <c r="L168" s="5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6.7949999999999999</v>
      </c>
      <c r="C169" s="2">
        <f>RSI!I169</f>
        <v>23.840969280291375</v>
      </c>
      <c r="D169" s="2">
        <f>MACD!E169</f>
        <v>0.16851188574981002</v>
      </c>
      <c r="E169" s="2">
        <f>MACD!F169</f>
        <v>0.13654280820136391</v>
      </c>
      <c r="F169" s="2">
        <f>'Moving Avg'!D169</f>
        <v>7.0021999999999993</v>
      </c>
      <c r="G169" s="2">
        <f>'Moving Avg'!F169</f>
        <v>7.2539999999999978</v>
      </c>
      <c r="H169" s="2">
        <f>'Moving Avg'!G169</f>
        <v>7.4074400000000002</v>
      </c>
      <c r="I169" s="2">
        <f>'Moving Avg'!H169</f>
        <v>0</v>
      </c>
      <c r="J169" s="5" t="str">
        <f>OBV!F169</f>
        <v>BEARISH</v>
      </c>
      <c r="K169" s="5" t="str">
        <f>OBV!G169</f>
        <v>WEAK</v>
      </c>
      <c r="L169" s="5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6.5960000000000001</v>
      </c>
      <c r="C170" s="2">
        <f>RSI!I170</f>
        <v>19.320837314221293</v>
      </c>
      <c r="D170" s="2">
        <f>MACD!E170</f>
        <v>0.18731508376629158</v>
      </c>
      <c r="E170" s="2">
        <f>MACD!F170</f>
        <v>0.14669726331434946</v>
      </c>
      <c r="F170" s="2">
        <f>'Moving Avg'!D170</f>
        <v>6.877600000000001</v>
      </c>
      <c r="G170" s="2">
        <f>'Moving Avg'!F170</f>
        <v>7.218149999999997</v>
      </c>
      <c r="H170" s="2">
        <f>'Moving Avg'!G170</f>
        <v>7.3912199999999997</v>
      </c>
      <c r="I170" s="2">
        <f>'Moving Avg'!H170</f>
        <v>0</v>
      </c>
      <c r="J170" s="5" t="str">
        <f>OBV!F170</f>
        <v>BEARISH</v>
      </c>
      <c r="K170" s="5" t="str">
        <f>OBV!G170</f>
        <v>WEAK</v>
      </c>
      <c r="L170" s="5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6.79</v>
      </c>
      <c r="C171" s="2">
        <f>RSI!I171</f>
        <v>32.714054270626633</v>
      </c>
      <c r="D171" s="2">
        <f>MACD!E171</f>
        <v>0.19264163396420386</v>
      </c>
      <c r="E171" s="2">
        <f>MACD!F171</f>
        <v>0.15588613744432034</v>
      </c>
      <c r="F171" s="2">
        <f>'Moving Avg'!D171</f>
        <v>6.8358000000000008</v>
      </c>
      <c r="G171" s="2">
        <f>'Moving Avg'!F171</f>
        <v>7.1919999999999975</v>
      </c>
      <c r="H171" s="2">
        <f>'Moving Avg'!G171</f>
        <v>7.3790199999999997</v>
      </c>
      <c r="I171" s="2">
        <f>'Moving Avg'!H171</f>
        <v>0</v>
      </c>
      <c r="J171" s="5" t="str">
        <f>OBV!F171</f>
        <v>BEARISH</v>
      </c>
      <c r="K171" s="5" t="str">
        <f>OBV!G171</f>
        <v>WEAK</v>
      </c>
      <c r="L171" s="5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6.5960000000000001</v>
      </c>
      <c r="C172" s="2">
        <f>RSI!I172</f>
        <v>27.752572006510192</v>
      </c>
      <c r="D172" s="2">
        <f>MACD!E172</f>
        <v>0.21387877005699352</v>
      </c>
      <c r="E172" s="2">
        <f>MACD!F172</f>
        <v>0.16748466396685499</v>
      </c>
      <c r="F172" s="2">
        <f>'Moving Avg'!D172</f>
        <v>6.7551999999999994</v>
      </c>
      <c r="G172" s="2">
        <f>'Moving Avg'!F172</f>
        <v>7.1454499999999985</v>
      </c>
      <c r="H172" s="2">
        <f>'Moving Avg'!G172</f>
        <v>7.3630200000000006</v>
      </c>
      <c r="I172" s="2">
        <f>'Moving Avg'!H172</f>
        <v>0</v>
      </c>
      <c r="J172" s="5" t="str">
        <f>OBV!F172</f>
        <v>BEARISH</v>
      </c>
      <c r="K172" s="5" t="str">
        <f>OBV!G172</f>
        <v>WEAK</v>
      </c>
      <c r="L172" s="5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6.79</v>
      </c>
      <c r="C173" s="2">
        <f>RSI!I173</f>
        <v>37.895931324265703</v>
      </c>
      <c r="D173" s="2">
        <f>MACD!E173</f>
        <v>0.22080953172448403</v>
      </c>
      <c r="E173" s="2">
        <f>MACD!F173</f>
        <v>0.17814963751838081</v>
      </c>
      <c r="F173" s="2">
        <f>'Moving Avg'!D173</f>
        <v>6.7134</v>
      </c>
      <c r="G173" s="2">
        <f>'Moving Avg'!F173</f>
        <v>7.1088499999999986</v>
      </c>
      <c r="H173" s="2">
        <f>'Moving Avg'!G173</f>
        <v>7.3509000000000011</v>
      </c>
      <c r="I173" s="2">
        <f>'Moving Avg'!H173</f>
        <v>0</v>
      </c>
      <c r="J173" s="5" t="str">
        <f>OBV!F173</f>
        <v>BEARISH</v>
      </c>
      <c r="K173" s="5" t="str">
        <f>OBV!G173</f>
        <v>WEAK</v>
      </c>
      <c r="L173" s="5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6.5960000000000001</v>
      </c>
      <c r="C174" s="2">
        <f>RSI!I174</f>
        <v>32.918710422415174</v>
      </c>
      <c r="D174" s="2">
        <f>MACD!E174</f>
        <v>0.24298252697138345</v>
      </c>
      <c r="E174" s="2">
        <f>MACD!F174</f>
        <v>0.19111621540898133</v>
      </c>
      <c r="F174" s="2">
        <f>'Moving Avg'!D174</f>
        <v>6.6735999999999986</v>
      </c>
      <c r="G174" s="2">
        <f>'Moving Avg'!F174</f>
        <v>7.0623000000000005</v>
      </c>
      <c r="H174" s="2">
        <f>'Moving Avg'!G174</f>
        <v>7.3350400000000011</v>
      </c>
      <c r="I174" s="2">
        <f>'Moving Avg'!H174</f>
        <v>0</v>
      </c>
      <c r="J174" s="5" t="str">
        <f>OBV!F174</f>
        <v>BEARISH</v>
      </c>
      <c r="K174" s="5" t="str">
        <f>OBV!G174</f>
        <v>STRONG</v>
      </c>
      <c r="L174" s="5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6.58</v>
      </c>
      <c r="C175" s="2">
        <f>RSI!I175</f>
        <v>32.539130518421842</v>
      </c>
      <c r="D175" s="2">
        <f>MACD!E175</f>
        <v>0.26587040043295573</v>
      </c>
      <c r="E175" s="2">
        <f>MACD!F175</f>
        <v>0.20606705241377621</v>
      </c>
      <c r="F175" s="2">
        <f>'Moving Avg'!D175</f>
        <v>6.670399999999999</v>
      </c>
      <c r="G175" s="2">
        <f>'Moving Avg'!F175</f>
        <v>7.0173000000000005</v>
      </c>
      <c r="H175" s="2">
        <f>'Moving Avg'!G175</f>
        <v>7.3188600000000017</v>
      </c>
      <c r="I175" s="2">
        <f>'Moving Avg'!H175</f>
        <v>0</v>
      </c>
      <c r="J175" s="5" t="str">
        <f>OBV!F175</f>
        <v>BEARISH</v>
      </c>
      <c r="K175" s="5" t="str">
        <f>OBV!G175</f>
        <v>STRONG</v>
      </c>
      <c r="L175" s="5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6.4290000000000003</v>
      </c>
      <c r="C176" s="2">
        <f>RSI!I176</f>
        <v>29.125788988111822</v>
      </c>
      <c r="D176" s="2">
        <f>MACD!E176</f>
        <v>0.26539371553324198</v>
      </c>
      <c r="E176" s="2">
        <f>MACD!F176</f>
        <v>0.21793238503766937</v>
      </c>
      <c r="F176" s="2">
        <f>'Moving Avg'!D176</f>
        <v>6.5982000000000003</v>
      </c>
      <c r="G176" s="2">
        <f>'Moving Avg'!F176</f>
        <v>6.9726000000000017</v>
      </c>
      <c r="H176" s="2">
        <f>'Moving Avg'!G176</f>
        <v>7.3040800000000017</v>
      </c>
      <c r="I176" s="2">
        <f>'Moving Avg'!H176</f>
        <v>0</v>
      </c>
      <c r="J176" s="5" t="str">
        <f>OBV!F176</f>
        <v>BEARISH</v>
      </c>
      <c r="K176" s="5" t="str">
        <f>OBV!G176</f>
        <v>STRONG</v>
      </c>
      <c r="L176" s="5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6.46</v>
      </c>
      <c r="C177" s="2">
        <f>RSI!I177</f>
        <v>30.73226490107038</v>
      </c>
      <c r="D177" s="2">
        <f>MACD!E177</f>
        <v>0.26619524485075186</v>
      </c>
      <c r="E177" s="2">
        <f>MACD!F177</f>
        <v>0.22758495700028586</v>
      </c>
      <c r="F177" s="2">
        <f>'Moving Avg'!D177</f>
        <v>6.5710000000000006</v>
      </c>
      <c r="G177" s="2">
        <f>'Moving Avg'!F177</f>
        <v>6.929450000000001</v>
      </c>
      <c r="H177" s="2">
        <f>'Moving Avg'!G177</f>
        <v>7.2897800000000004</v>
      </c>
      <c r="I177" s="2">
        <f>'Moving Avg'!H177</f>
        <v>0</v>
      </c>
      <c r="J177" s="5" t="str">
        <f>OBV!F177</f>
        <v>BEARISH</v>
      </c>
      <c r="K177" s="5" t="str">
        <f>OBV!G177</f>
        <v>STRONG</v>
      </c>
      <c r="L177" s="5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6.6479999999999997</v>
      </c>
      <c r="C178" s="2">
        <f>RSI!I178</f>
        <v>39.664134370571212</v>
      </c>
      <c r="D178" s="2">
        <f>MACD!E178</f>
        <v>0.25600618383340645</v>
      </c>
      <c r="E178" s="2">
        <f>MACD!F178</f>
        <v>0.23326920236690998</v>
      </c>
      <c r="F178" s="2">
        <f>'Moving Avg'!D178</f>
        <v>6.5426000000000002</v>
      </c>
      <c r="G178" s="2">
        <f>'Moving Avg'!F178</f>
        <v>6.8957000000000006</v>
      </c>
      <c r="H178" s="2">
        <f>'Moving Avg'!G178</f>
        <v>7.2758200000000013</v>
      </c>
      <c r="I178" s="2">
        <f>'Moving Avg'!H178</f>
        <v>0</v>
      </c>
      <c r="J178" s="5" t="str">
        <f>OBV!F178</f>
        <v>BEARISH</v>
      </c>
      <c r="K178" s="5" t="str">
        <f>OBV!G178</f>
        <v>STRONG</v>
      </c>
      <c r="L178" s="5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6.2610000000000001</v>
      </c>
      <c r="C179" s="2">
        <f>RSI!I179</f>
        <v>30.846452839681731</v>
      </c>
      <c r="D179" s="2">
        <f>MACD!E179</f>
        <v>0.24638790316359671</v>
      </c>
      <c r="E179" s="2">
        <f>MACD!F179</f>
        <v>0.23589294252624735</v>
      </c>
      <c r="F179" s="2">
        <f>'Moving Avg'!D179</f>
        <v>6.4756</v>
      </c>
      <c r="G179" s="2">
        <f>'Moving Avg'!F179</f>
        <v>6.8426000000000018</v>
      </c>
      <c r="H179" s="2">
        <f>'Moving Avg'!G179</f>
        <v>7.2532600000000027</v>
      </c>
      <c r="I179" s="2">
        <f>'Moving Avg'!H179</f>
        <v>0</v>
      </c>
      <c r="J179" s="5" t="str">
        <f>OBV!F179</f>
        <v>BEARISH</v>
      </c>
      <c r="K179" s="5" t="str">
        <f>OBV!G179</f>
        <v>STRONG</v>
      </c>
      <c r="L179" s="5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6.2560000000000002</v>
      </c>
      <c r="C180" s="2">
        <f>RSI!I180</f>
        <v>30.7513345310592</v>
      </c>
      <c r="D180" s="2">
        <f>MACD!E180</f>
        <v>0.21188482966829092</v>
      </c>
      <c r="E180" s="2">
        <f>MACD!F180</f>
        <v>0.23109131995465609</v>
      </c>
      <c r="F180" s="2">
        <f>'Moving Avg'!D180</f>
        <v>6.4108000000000001</v>
      </c>
      <c r="G180" s="2">
        <f>'Moving Avg'!F180</f>
        <v>6.7944500000000003</v>
      </c>
      <c r="H180" s="2">
        <f>'Moving Avg'!G180</f>
        <v>7.231460000000002</v>
      </c>
      <c r="I180" s="2">
        <f>'Moving Avg'!H180</f>
        <v>0</v>
      </c>
      <c r="J180" s="5" t="str">
        <f>OBV!F180</f>
        <v>BEARISH</v>
      </c>
      <c r="K180" s="5" t="str">
        <f>OBV!G180</f>
        <v>STRONG</v>
      </c>
      <c r="L180" s="5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6.2560000000000002</v>
      </c>
      <c r="C181" s="2">
        <f>RSI!I181</f>
        <v>30.7513345310592</v>
      </c>
      <c r="D181" s="2">
        <f>MACD!E181</f>
        <v>0.21615866291648889</v>
      </c>
      <c r="E181" s="2">
        <f>MACD!F181</f>
        <v>0.22810478854702265</v>
      </c>
      <c r="F181" s="2">
        <f>'Moving Avg'!D181</f>
        <v>6.3761999999999999</v>
      </c>
      <c r="G181" s="2">
        <f>'Moving Avg'!F181</f>
        <v>6.7463000000000006</v>
      </c>
      <c r="H181" s="2">
        <f>'Moving Avg'!G181</f>
        <v>7.2085800000000013</v>
      </c>
      <c r="I181" s="2">
        <f>'Moving Avg'!H181</f>
        <v>0</v>
      </c>
      <c r="J181" s="5" t="str">
        <f>OBV!F181</f>
        <v>BULLISH</v>
      </c>
      <c r="K181" s="5" t="str">
        <f>OBV!G181</f>
        <v>NEUTRAL</v>
      </c>
      <c r="L181" s="5" t="str">
        <f>OBV!H181</f>
        <v>BULLISH DIVERGENCE</v>
      </c>
    </row>
    <row r="182" spans="1:12" ht="13.5" x14ac:dyDescent="0.25">
      <c r="A182" s="3">
        <f>RSI!A182</f>
        <v>42268</v>
      </c>
      <c r="B182" s="2">
        <f>RSI!B182</f>
        <v>6.1989999999999998</v>
      </c>
      <c r="C182" s="2">
        <f>RSI!I182</f>
        <v>29.546735227662197</v>
      </c>
      <c r="D182" s="2">
        <f>MACD!E182</f>
        <v>0.19750529964466246</v>
      </c>
      <c r="E182" s="2">
        <f>MACD!F182</f>
        <v>0.22198489076655062</v>
      </c>
      <c r="F182" s="2">
        <f>'Moving Avg'!D182</f>
        <v>6.3239999999999998</v>
      </c>
      <c r="G182" s="2">
        <f>'Moving Avg'!F182</f>
        <v>6.6953000000000005</v>
      </c>
      <c r="H182" s="2">
        <f>'Moving Avg'!G182</f>
        <v>7.1827799999999993</v>
      </c>
      <c r="I182" s="2">
        <f>'Moving Avg'!H182</f>
        <v>0</v>
      </c>
      <c r="J182" s="5" t="str">
        <f>OBV!F182</f>
        <v>BEARISH</v>
      </c>
      <c r="K182" s="5" t="str">
        <f>OBV!G182</f>
        <v>STRONG</v>
      </c>
      <c r="L182" s="5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6.1989999999999998</v>
      </c>
      <c r="C183" s="2">
        <f>RSI!I183</f>
        <v>29.546735227662197</v>
      </c>
      <c r="D183" s="2">
        <f>MACD!E183</f>
        <v>0.21501043896565708</v>
      </c>
      <c r="E183" s="2">
        <f>MACD!F183</f>
        <v>0.22059000040637192</v>
      </c>
      <c r="F183" s="2">
        <f>'Moving Avg'!D183</f>
        <v>6.2341999999999995</v>
      </c>
      <c r="G183" s="2">
        <f>'Moving Avg'!F183</f>
        <v>6.6442999999999994</v>
      </c>
      <c r="H183" s="2">
        <f>'Moving Avg'!G183</f>
        <v>7.1519799999999982</v>
      </c>
      <c r="I183" s="2">
        <f>'Moving Avg'!H183</f>
        <v>0</v>
      </c>
      <c r="J183" s="5" t="str">
        <f>OBV!F183</f>
        <v>BEARISH</v>
      </c>
      <c r="K183" s="5" t="str">
        <f>OBV!G183</f>
        <v>STRONG</v>
      </c>
      <c r="L183" s="5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6.1989999999999998</v>
      </c>
      <c r="C184" s="2">
        <f>RSI!I184</f>
        <v>29.546735227662197</v>
      </c>
      <c r="D184" s="2">
        <f>MACD!E184</f>
        <v>0.20316391918620091</v>
      </c>
      <c r="E184" s="2">
        <f>MACD!F184</f>
        <v>0.21710478416233775</v>
      </c>
      <c r="F184" s="2">
        <f>'Moving Avg'!D184</f>
        <v>6.2217999999999991</v>
      </c>
      <c r="G184" s="2">
        <f>'Moving Avg'!F184</f>
        <v>6.5932999999999993</v>
      </c>
      <c r="H184" s="2">
        <f>'Moving Avg'!G184</f>
        <v>7.1182599999999994</v>
      </c>
      <c r="I184" s="2">
        <f>'Moving Avg'!H184</f>
        <v>0</v>
      </c>
      <c r="J184" s="5" t="str">
        <f>OBV!F184</f>
        <v>BEARISH</v>
      </c>
      <c r="K184" s="5" t="str">
        <f>OBV!G184</f>
        <v>STRONG</v>
      </c>
      <c r="L184" s="5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6.1989999999999998</v>
      </c>
      <c r="C185" s="2">
        <f>RSI!I185</f>
        <v>29.546735227662197</v>
      </c>
      <c r="D185" s="2">
        <f>MACD!E185</f>
        <v>0.19362987754490391</v>
      </c>
      <c r="E185" s="2">
        <f>MACD!F185</f>
        <v>0.21240980283885097</v>
      </c>
      <c r="F185" s="2">
        <f>'Moving Avg'!D185</f>
        <v>6.2103999999999999</v>
      </c>
      <c r="G185" s="2">
        <f>'Moving Avg'!F185</f>
        <v>6.5422999999999991</v>
      </c>
      <c r="H185" s="2">
        <f>'Moving Avg'!G185</f>
        <v>7.0844799999999983</v>
      </c>
      <c r="I185" s="2">
        <f>'Moving Avg'!H185</f>
        <v>0</v>
      </c>
      <c r="J185" s="5" t="str">
        <f>OBV!F185</f>
        <v>BEARISH</v>
      </c>
      <c r="K185" s="5" t="str">
        <f>OBV!G185</f>
        <v>STRONG</v>
      </c>
      <c r="L185" s="5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6.1989999999999998</v>
      </c>
      <c r="C186" s="2">
        <f>RSI!I186</f>
        <v>29.546735227662197</v>
      </c>
      <c r="D186" s="2">
        <f>MACD!E186</f>
        <v>0.16506468962029874</v>
      </c>
      <c r="E186" s="2">
        <f>MACD!F186</f>
        <v>0.20294078019514056</v>
      </c>
      <c r="F186" s="2">
        <f>'Moving Avg'!D186</f>
        <v>6.1989999999999998</v>
      </c>
      <c r="G186" s="2">
        <f>'Moving Avg'!F186</f>
        <v>6.5023</v>
      </c>
      <c r="H186" s="2">
        <f>'Moving Avg'!G186</f>
        <v>7.0529800000000016</v>
      </c>
      <c r="I186" s="2">
        <f>'Moving Avg'!H186</f>
        <v>0</v>
      </c>
      <c r="J186" s="5" t="str">
        <f>OBV!F186</f>
        <v>BEARISH</v>
      </c>
      <c r="K186" s="5" t="str">
        <f>OBV!G186</f>
        <v>STRONG</v>
      </c>
      <c r="L186" s="5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6.0419999999999998</v>
      </c>
      <c r="C187" s="2">
        <f>RSI!I187</f>
        <v>25.553083669516269</v>
      </c>
      <c r="D187" s="2">
        <f>MACD!E187</f>
        <v>0.15982342056688648</v>
      </c>
      <c r="E187" s="2">
        <f>MACD!F187</f>
        <v>0.19431730826948976</v>
      </c>
      <c r="F187" s="2">
        <f>'Moving Avg'!D187</f>
        <v>6.1676000000000002</v>
      </c>
      <c r="G187" s="2">
        <f>'Moving Avg'!F187</f>
        <v>6.4544499999999987</v>
      </c>
      <c r="H187" s="2">
        <f>'Moving Avg'!G187</f>
        <v>7.0186999999999991</v>
      </c>
      <c r="I187" s="2">
        <f>'Moving Avg'!H187</f>
        <v>0</v>
      </c>
      <c r="J187" s="5" t="str">
        <f>OBV!F187</f>
        <v>BEARISH</v>
      </c>
      <c r="K187" s="5" t="str">
        <f>OBV!G187</f>
        <v>STRONG</v>
      </c>
      <c r="L187" s="5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6.0419999999999998</v>
      </c>
      <c r="C188" s="2">
        <f>RSI!I188</f>
        <v>25.553083669516269</v>
      </c>
      <c r="D188" s="2">
        <f>MACD!E188</f>
        <v>0.18758227335333633</v>
      </c>
      <c r="E188" s="2">
        <f>MACD!F188</f>
        <v>0.19297030128625908</v>
      </c>
      <c r="F188" s="2">
        <f>'Moving Avg'!D188</f>
        <v>6.1362000000000005</v>
      </c>
      <c r="G188" s="2">
        <f>'Moving Avg'!F188</f>
        <v>6.4065999999999992</v>
      </c>
      <c r="H188" s="2">
        <f>'Moving Avg'!G188</f>
        <v>6.9876199999999979</v>
      </c>
      <c r="I188" s="2">
        <f>'Moving Avg'!H188</f>
        <v>0</v>
      </c>
      <c r="J188" s="5" t="str">
        <f>OBV!F188</f>
        <v>BEARISH</v>
      </c>
      <c r="K188" s="5" t="str">
        <f>OBV!G188</f>
        <v>STRONG</v>
      </c>
      <c r="L188" s="5" t="str">
        <f>OBV!H188</f>
        <v>CONFIRMED BEARISH</v>
      </c>
    </row>
    <row r="189" spans="1:12" ht="13.5" x14ac:dyDescent="0.25">
      <c r="A189" s="3">
        <f>RSI!A189</f>
        <v>42279</v>
      </c>
      <c r="B189" s="2">
        <f>RSI!B189</f>
        <v>6.0419999999999998</v>
      </c>
      <c r="C189" s="2">
        <f>RSI!I189</f>
        <v>25.553083669516269</v>
      </c>
      <c r="D189" s="2">
        <f>MACD!E189</f>
        <v>0.15456049393128701</v>
      </c>
      <c r="E189" s="2">
        <f>MACD!F189</f>
        <v>0.18528833981526466</v>
      </c>
      <c r="F189" s="2">
        <f>'Moving Avg'!D189</f>
        <v>6.1048</v>
      </c>
      <c r="G189" s="2">
        <f>'Moving Avg'!F189</f>
        <v>6.3689499999999999</v>
      </c>
      <c r="H189" s="2">
        <f>'Moving Avg'!G189</f>
        <v>6.9529799999999975</v>
      </c>
      <c r="I189" s="2">
        <f>'Moving Avg'!H189</f>
        <v>0</v>
      </c>
      <c r="J189" s="5" t="str">
        <f>OBV!F189</f>
        <v>BEARISH</v>
      </c>
      <c r="K189" s="5" t="str">
        <f>OBV!G189</f>
        <v>STRONG</v>
      </c>
      <c r="L189" s="5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6.0419999999999998</v>
      </c>
      <c r="C190" s="2">
        <f>RSI!I190</f>
        <v>25.553083669516269</v>
      </c>
      <c r="D190" s="2">
        <f>MACD!E190</f>
        <v>0.12865385200311419</v>
      </c>
      <c r="E190" s="2">
        <f>MACD!F190</f>
        <v>0.17396144225283455</v>
      </c>
      <c r="F190" s="2">
        <f>'Moving Avg'!D190</f>
        <v>6.0734000000000012</v>
      </c>
      <c r="G190" s="2">
        <f>'Moving Avg'!F190</f>
        <v>6.3412500000000005</v>
      </c>
      <c r="H190" s="2">
        <f>'Moving Avg'!G190</f>
        <v>6.919039999999999</v>
      </c>
      <c r="I190" s="2">
        <f>'Moving Avg'!H190</f>
        <v>0</v>
      </c>
      <c r="J190" s="5" t="str">
        <f>OBV!F190</f>
        <v>BEARISH</v>
      </c>
      <c r="K190" s="5" t="str">
        <f>OBV!G190</f>
        <v>STRONG</v>
      </c>
      <c r="L190" s="5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6.0419999999999998</v>
      </c>
      <c r="C191" s="2">
        <f>RSI!I191</f>
        <v>25.553083669516269</v>
      </c>
      <c r="D191" s="2">
        <f>MACD!E191</f>
        <v>0.1093292310963907</v>
      </c>
      <c r="E191" s="2">
        <f>MACD!F191</f>
        <v>0.1610350000215458</v>
      </c>
      <c r="F191" s="2">
        <f>'Moving Avg'!D191</f>
        <v>6.0419999999999998</v>
      </c>
      <c r="G191" s="2">
        <f>'Moving Avg'!F191</f>
        <v>6.3038500000000006</v>
      </c>
      <c r="H191" s="2">
        <f>'Moving Avg'!G191</f>
        <v>6.8865399999999974</v>
      </c>
      <c r="I191" s="2">
        <f>'Moving Avg'!H191</f>
        <v>0</v>
      </c>
      <c r="J191" s="5" t="str">
        <f>OBV!F191</f>
        <v>BEARISH</v>
      </c>
      <c r="K191" s="5" t="str">
        <f>OBV!G191</f>
        <v>STRONG</v>
      </c>
      <c r="L191" s="5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6.0469999999999997</v>
      </c>
      <c r="C192" s="2">
        <f>RSI!I192</f>
        <v>26.014402966538754</v>
      </c>
      <c r="D192" s="2">
        <f>MACD!E192</f>
        <v>8.6242086726776357E-2</v>
      </c>
      <c r="E192" s="2">
        <f>MACD!F192</f>
        <v>0.14607641736259191</v>
      </c>
      <c r="F192" s="2">
        <f>'Moving Avg'!D192</f>
        <v>6.0430000000000001</v>
      </c>
      <c r="G192" s="2">
        <f>'Moving Avg'!F192</f>
        <v>6.2764000000000006</v>
      </c>
      <c r="H192" s="2">
        <f>'Moving Avg'!G192</f>
        <v>6.8561999999999985</v>
      </c>
      <c r="I192" s="2">
        <f>'Moving Avg'!H192</f>
        <v>0</v>
      </c>
      <c r="J192" s="5" t="str">
        <f>OBV!F192</f>
        <v>BULLISH</v>
      </c>
      <c r="K192" s="5" t="str">
        <f>OBV!G192</f>
        <v>WEAK</v>
      </c>
      <c r="L192" s="5" t="str">
        <f>OBV!H192</f>
        <v>CONFIRMED BULLISH</v>
      </c>
    </row>
    <row r="193" spans="1:12" ht="13.5" x14ac:dyDescent="0.25">
      <c r="A193" s="3">
        <f>RSI!A193</f>
        <v>42285</v>
      </c>
      <c r="B193" s="2">
        <f>RSI!B193</f>
        <v>6.0419999999999998</v>
      </c>
      <c r="C193" s="2">
        <f>RSI!I193</f>
        <v>25.841952286344792</v>
      </c>
      <c r="D193" s="2">
        <f>MACD!E193</f>
        <v>6.9273616502983693E-2</v>
      </c>
      <c r="E193" s="2">
        <f>MACD!F193</f>
        <v>0.13071585719067028</v>
      </c>
      <c r="F193" s="2">
        <f>'Moving Avg'!D193</f>
        <v>6.0429999999999993</v>
      </c>
      <c r="G193" s="2">
        <f>'Moving Avg'!F193</f>
        <v>6.2389999999999999</v>
      </c>
      <c r="H193" s="2">
        <f>'Moving Avg'!G193</f>
        <v>6.8257599999999989</v>
      </c>
      <c r="I193" s="2">
        <f>'Moving Avg'!H193</f>
        <v>0</v>
      </c>
      <c r="J193" s="5" t="str">
        <f>OBV!F193</f>
        <v>BULLISH</v>
      </c>
      <c r="K193" s="5" t="str">
        <f>OBV!G193</f>
        <v>NEUTRAL</v>
      </c>
      <c r="L193" s="5" t="str">
        <f>OBV!H193</f>
        <v>NEUTRAL</v>
      </c>
    </row>
    <row r="194" spans="1:12" ht="13.5" x14ac:dyDescent="0.25">
      <c r="A194" s="3">
        <f>RSI!A194</f>
        <v>42286</v>
      </c>
      <c r="B194" s="2">
        <f>RSI!B194</f>
        <v>6.0419999999999998</v>
      </c>
      <c r="C194" s="2">
        <f>RSI!I194</f>
        <v>25.841952286344792</v>
      </c>
      <c r="D194" s="2">
        <f>MACD!E194</f>
        <v>5.6978961866074762E-2</v>
      </c>
      <c r="E194" s="2">
        <f>MACD!F194</f>
        <v>0.11596847812575117</v>
      </c>
      <c r="F194" s="2">
        <f>'Moving Avg'!D194</f>
        <v>6.043000000000001</v>
      </c>
      <c r="G194" s="2">
        <f>'Moving Avg'!F194</f>
        <v>6.2112999999999996</v>
      </c>
      <c r="H194" s="2">
        <f>'Moving Avg'!G194</f>
        <v>6.7954199999999965</v>
      </c>
      <c r="I194" s="2">
        <f>'Moving Avg'!H194</f>
        <v>0</v>
      </c>
      <c r="J194" s="5" t="str">
        <f>OBV!F194</f>
        <v>BULLISH</v>
      </c>
      <c r="K194" s="5" t="str">
        <f>OBV!G194</f>
        <v>NEUTRAL</v>
      </c>
      <c r="L194" s="5" t="str">
        <f>OBV!H194</f>
        <v>NEUTRAL</v>
      </c>
    </row>
    <row r="195" spans="1:12" ht="13.5" x14ac:dyDescent="0.25">
      <c r="A195" s="3">
        <f>RSI!A195</f>
        <v>42289</v>
      </c>
      <c r="B195" s="2">
        <f>RSI!B195</f>
        <v>6.0419999999999998</v>
      </c>
      <c r="C195" s="2">
        <f>RSI!I195</f>
        <v>25.841952286344792</v>
      </c>
      <c r="D195" s="2">
        <f>MACD!E195</f>
        <v>4.8486238582273522E-2</v>
      </c>
      <c r="E195" s="2">
        <f>MACD!F195</f>
        <v>0.10247203021705566</v>
      </c>
      <c r="F195" s="2">
        <f>'Moving Avg'!D195</f>
        <v>6.043000000000001</v>
      </c>
      <c r="G195" s="2">
        <f>'Moving Avg'!F195</f>
        <v>6.1844000000000001</v>
      </c>
      <c r="H195" s="2">
        <f>'Moving Avg'!G195</f>
        <v>6.7695799999999959</v>
      </c>
      <c r="I195" s="2">
        <f>'Moving Avg'!H195</f>
        <v>0</v>
      </c>
      <c r="J195" s="5" t="str">
        <f>OBV!F195</f>
        <v>BULLISH</v>
      </c>
      <c r="K195" s="5" t="str">
        <f>OBV!G195</f>
        <v>NEUTRAL</v>
      </c>
      <c r="L195" s="5" t="str">
        <f>OBV!H195</f>
        <v>NEUTRAL</v>
      </c>
    </row>
    <row r="196" spans="1:12" ht="13.5" x14ac:dyDescent="0.25">
      <c r="A196" s="3">
        <f>RSI!A196</f>
        <v>42290</v>
      </c>
      <c r="B196" s="2">
        <f>RSI!B196</f>
        <v>6.0419999999999998</v>
      </c>
      <c r="C196" s="2">
        <f>RSI!I196</f>
        <v>25.841952286344792</v>
      </c>
      <c r="D196" s="2">
        <f>MACD!E196</f>
        <v>4.3069019615394666E-2</v>
      </c>
      <c r="E196" s="2">
        <f>MACD!F196</f>
        <v>9.0591428096723464E-2</v>
      </c>
      <c r="F196" s="2">
        <f>'Moving Avg'!D196</f>
        <v>6.043000000000001</v>
      </c>
      <c r="G196" s="2">
        <f>'Moving Avg'!F196</f>
        <v>6.1650499999999999</v>
      </c>
      <c r="H196" s="2">
        <f>'Moving Avg'!G196</f>
        <v>6.743959999999996</v>
      </c>
      <c r="I196" s="2">
        <f>'Moving Avg'!H196</f>
        <v>0</v>
      </c>
      <c r="J196" s="5" t="str">
        <f>OBV!F196</f>
        <v>BULLISH</v>
      </c>
      <c r="K196" s="5" t="str">
        <f>OBV!G196</f>
        <v>NEUTRAL</v>
      </c>
      <c r="L196" s="5" t="str">
        <f>OBV!H196</f>
        <v>NEUTRAL</v>
      </c>
    </row>
    <row r="197" spans="1:12" ht="13.5" x14ac:dyDescent="0.25">
      <c r="A197" s="3">
        <f>RSI!A197</f>
        <v>42293</v>
      </c>
      <c r="B197" s="2">
        <f>RSI!B197</f>
        <v>5.9370000000000003</v>
      </c>
      <c r="C197" s="2">
        <f>RSI!I197</f>
        <v>21.766327174034402</v>
      </c>
      <c r="D197" s="2">
        <f>MACD!E197</f>
        <v>2.3747050115813906E-2</v>
      </c>
      <c r="E197" s="2">
        <f>MACD!F197</f>
        <v>7.7222552500541566E-2</v>
      </c>
      <c r="F197" s="2">
        <f>'Moving Avg'!D197</f>
        <v>6.0209999999999999</v>
      </c>
      <c r="G197" s="2">
        <f>'Moving Avg'!F197</f>
        <v>6.1388999999999996</v>
      </c>
      <c r="H197" s="2">
        <f>'Moving Avg'!G197</f>
        <v>6.7162399999999955</v>
      </c>
      <c r="I197" s="2">
        <f>'Moving Avg'!H197</f>
        <v>0</v>
      </c>
      <c r="J197" s="5" t="str">
        <f>OBV!F197</f>
        <v>BEARISH</v>
      </c>
      <c r="K197" s="5" t="str">
        <f>OBV!G197</f>
        <v>STRONG</v>
      </c>
      <c r="L197" s="5" t="str">
        <f>OBV!H197</f>
        <v>CONFIRMED BEARISH</v>
      </c>
    </row>
    <row r="198" spans="1:12" ht="13.5" x14ac:dyDescent="0.25">
      <c r="A198" s="3">
        <f>RSI!A198</f>
        <v>42296</v>
      </c>
      <c r="B198" s="2">
        <f>RSI!B198</f>
        <v>5.8689999999999998</v>
      </c>
      <c r="C198" s="2">
        <f>RSI!I198</f>
        <v>19.609390917831647</v>
      </c>
      <c r="D198" s="2">
        <f>MACD!E198</f>
        <v>1.4571751503710928E-2</v>
      </c>
      <c r="E198" s="2">
        <f>MACD!F198</f>
        <v>6.4692392301175447E-2</v>
      </c>
      <c r="F198" s="2">
        <f>'Moving Avg'!D198</f>
        <v>5.9863999999999997</v>
      </c>
      <c r="G198" s="2">
        <f>'Moving Avg'!F198</f>
        <v>6.0999499999999998</v>
      </c>
      <c r="H198" s="2">
        <f>'Moving Avg'!G198</f>
        <v>6.6819199999999954</v>
      </c>
      <c r="I198" s="2">
        <f>'Moving Avg'!H198</f>
        <v>0</v>
      </c>
      <c r="J198" s="5" t="str">
        <f>OBV!F198</f>
        <v>BEARISH</v>
      </c>
      <c r="K198" s="5" t="str">
        <f>OBV!G198</f>
        <v>STRONG</v>
      </c>
      <c r="L198" s="5" t="str">
        <f>OBV!H198</f>
        <v>CONFIRMED BEARISH</v>
      </c>
    </row>
    <row r="199" spans="1:12" ht="13.5" x14ac:dyDescent="0.25">
      <c r="A199" s="3">
        <f>RSI!A199</f>
        <v>42297</v>
      </c>
      <c r="B199" s="2">
        <f>RSI!B199</f>
        <v>5.8689999999999998</v>
      </c>
      <c r="C199" s="2">
        <f>RSI!I199</f>
        <v>19.609390917831647</v>
      </c>
      <c r="D199" s="2">
        <f>MACD!E199</f>
        <v>9.1885773602840004E-3</v>
      </c>
      <c r="E199" s="2">
        <f>MACD!F199</f>
        <v>5.3591629312997158E-2</v>
      </c>
      <c r="F199" s="2">
        <f>'Moving Avg'!D199</f>
        <v>5.9518000000000004</v>
      </c>
      <c r="G199" s="2">
        <f>'Moving Avg'!F199</f>
        <v>6.0803500000000001</v>
      </c>
      <c r="H199" s="2">
        <f>'Moving Avg'!G199</f>
        <v>6.6486599999999978</v>
      </c>
      <c r="I199" s="2">
        <f>'Moving Avg'!H199</f>
        <v>0</v>
      </c>
      <c r="J199" s="5" t="str">
        <f>OBV!F199</f>
        <v>BEARISH</v>
      </c>
      <c r="K199" s="5" t="str">
        <f>OBV!G199</f>
        <v>STRONG</v>
      </c>
      <c r="L199" s="5" t="str">
        <f>OBV!H199</f>
        <v>CONFIRMED BEARISH</v>
      </c>
    </row>
    <row r="200" spans="1:12" ht="13.5" x14ac:dyDescent="0.25">
      <c r="A200" s="3">
        <f>RSI!A200</f>
        <v>42298</v>
      </c>
      <c r="B200" s="2">
        <f>RSI!B200</f>
        <v>5.8689999999999998</v>
      </c>
      <c r="C200" s="2">
        <f>RSI!I200</f>
        <v>19.609390917831647</v>
      </c>
      <c r="D200" s="2">
        <f>MACD!E200</f>
        <v>6.8377876198741916E-3</v>
      </c>
      <c r="E200" s="2">
        <f>MACD!F200</f>
        <v>4.4240860974372569E-2</v>
      </c>
      <c r="F200" s="2">
        <f>'Moving Avg'!D200</f>
        <v>5.9171999999999993</v>
      </c>
      <c r="G200" s="2">
        <f>'Moving Avg'!F200</f>
        <v>6.0609999999999999</v>
      </c>
      <c r="H200" s="2">
        <f>'Moving Avg'!G200</f>
        <v>6.6197799999999987</v>
      </c>
      <c r="I200" s="2">
        <f>'Moving Avg'!H200</f>
        <v>0</v>
      </c>
      <c r="J200" s="5" t="str">
        <f>OBV!F200</f>
        <v>BEARISH</v>
      </c>
      <c r="K200" s="5" t="str">
        <f>OBV!G200</f>
        <v>STRONG</v>
      </c>
      <c r="L200" s="5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5.9320000000000004</v>
      </c>
      <c r="C201" s="2">
        <f>RSI!I201</f>
        <v>27.879249483358976</v>
      </c>
      <c r="D201" s="2">
        <f>MACD!E201</f>
        <v>2.2229205854236156E-3</v>
      </c>
      <c r="E201" s="2">
        <f>MACD!F201</f>
        <v>3.5837272896582777E-2</v>
      </c>
      <c r="F201" s="2">
        <f>'Moving Avg'!D201</f>
        <v>5.8952</v>
      </c>
      <c r="G201" s="2">
        <f>'Moving Avg'!F201</f>
        <v>6.0448000000000004</v>
      </c>
      <c r="H201" s="2">
        <f>'Moving Avg'!G201</f>
        <v>6.5921599999999989</v>
      </c>
      <c r="I201" s="2">
        <f>'Moving Avg'!H201</f>
        <v>5.8172099999999975</v>
      </c>
      <c r="J201" s="5" t="str">
        <f>OBV!F201</f>
        <v>BEARISH</v>
      </c>
      <c r="K201" s="5" t="str">
        <f>OBV!G201</f>
        <v>STRONG</v>
      </c>
      <c r="L201" s="5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5.859</v>
      </c>
      <c r="C202" s="2">
        <f>RSI!I202</f>
        <v>24.707566772776005</v>
      </c>
      <c r="D202" s="2">
        <f>MACD!E202</f>
        <v>6.0121510218458241E-3</v>
      </c>
      <c r="E202" s="2">
        <f>MACD!F202</f>
        <v>2.9872248521635388E-2</v>
      </c>
      <c r="F202" s="2">
        <f>'Moving Avg'!D202</f>
        <v>5.8796000000000008</v>
      </c>
      <c r="G202" s="2">
        <f>'Moving Avg'!F202</f>
        <v>6.0278</v>
      </c>
      <c r="H202" s="2">
        <f>'Moving Avg'!G202</f>
        <v>6.5587999999999997</v>
      </c>
      <c r="I202" s="2">
        <f>'Moving Avg'!H202</f>
        <v>5.8282299999999978</v>
      </c>
      <c r="J202" s="5" t="str">
        <f>OBV!F202</f>
        <v>BEARISH</v>
      </c>
      <c r="K202" s="5" t="str">
        <f>OBV!G202</f>
        <v>STRONG</v>
      </c>
      <c r="L202" s="5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5.7539999999999996</v>
      </c>
      <c r="C203" s="2">
        <f>RSI!I203</f>
        <v>21.005872812085684</v>
      </c>
      <c r="D203" s="2">
        <f>MACD!E203</f>
        <v>1.8063403916230847E-2</v>
      </c>
      <c r="E203" s="2">
        <f>MACD!F203</f>
        <v>2.7510479600554482E-2</v>
      </c>
      <c r="F203" s="2">
        <f>'Moving Avg'!D203</f>
        <v>5.8566000000000003</v>
      </c>
      <c r="G203" s="2">
        <f>'Moving Avg'!F203</f>
        <v>6.0055500000000004</v>
      </c>
      <c r="H203" s="2">
        <f>'Moving Avg'!G203</f>
        <v>6.5234400000000017</v>
      </c>
      <c r="I203" s="2">
        <f>'Moving Avg'!H203</f>
        <v>5.8379549999999965</v>
      </c>
      <c r="J203" s="5" t="str">
        <f>OBV!F203</f>
        <v>BEARISH</v>
      </c>
      <c r="K203" s="5" t="str">
        <f>OBV!G203</f>
        <v>STRONG</v>
      </c>
      <c r="L203" s="5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5.7539999999999996</v>
      </c>
      <c r="C204" s="2">
        <f>RSI!I204</f>
        <v>21.005872812085684</v>
      </c>
      <c r="D204" s="2">
        <f>MACD!E204</f>
        <v>3.0581469244695292E-2</v>
      </c>
      <c r="E204" s="2">
        <f>MACD!F204</f>
        <v>2.8124677529382646E-2</v>
      </c>
      <c r="F204" s="2">
        <f>'Moving Avg'!D204</f>
        <v>5.8335999999999997</v>
      </c>
      <c r="G204" s="2">
        <f>'Moving Avg'!F204</f>
        <v>5.9833000000000007</v>
      </c>
      <c r="H204" s="2">
        <f>'Moving Avg'!G204</f>
        <v>6.4879800000000012</v>
      </c>
      <c r="I204" s="2">
        <f>'Moving Avg'!H204</f>
        <v>5.8465249999999962</v>
      </c>
      <c r="J204" s="5" t="str">
        <f>OBV!F204</f>
        <v>BEARISH</v>
      </c>
      <c r="K204" s="5" t="str">
        <f>OBV!G204</f>
        <v>STRONG</v>
      </c>
      <c r="L204" s="5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5.859</v>
      </c>
      <c r="C205" s="2">
        <f>RSI!I205</f>
        <v>32.699705231396763</v>
      </c>
      <c r="D205" s="2">
        <f>MACD!E205</f>
        <v>3.5544837017768671E-2</v>
      </c>
      <c r="E205" s="2">
        <f>MACD!F205</f>
        <v>2.960870942705985E-2</v>
      </c>
      <c r="F205" s="2">
        <f>'Moving Avg'!D205</f>
        <v>5.8315999999999999</v>
      </c>
      <c r="G205" s="2">
        <f>'Moving Avg'!F205</f>
        <v>5.9663000000000004</v>
      </c>
      <c r="H205" s="2">
        <f>'Moving Avg'!G205</f>
        <v>6.4555600000000029</v>
      </c>
      <c r="I205" s="2">
        <f>'Moving Avg'!H205</f>
        <v>5.8547799999999945</v>
      </c>
      <c r="J205" s="5" t="str">
        <f>OBV!F205</f>
        <v>BULLISH</v>
      </c>
      <c r="K205" s="5" t="str">
        <f>OBV!G205</f>
        <v>NEUTRAL</v>
      </c>
      <c r="L205" s="5" t="str">
        <f>OBV!H205</f>
        <v>BULLISH DIVERGENCE</v>
      </c>
    </row>
    <row r="206" spans="1:12" ht="13.5" x14ac:dyDescent="0.25">
      <c r="A206" s="3">
        <f>RSI!A206</f>
        <v>42306</v>
      </c>
      <c r="B206" s="2">
        <f>RSI!B206</f>
        <v>5.8689999999999998</v>
      </c>
      <c r="C206" s="2">
        <f>RSI!I206</f>
        <v>33.706243003591055</v>
      </c>
      <c r="D206" s="2">
        <f>MACD!E206</f>
        <v>4.037317544946184E-2</v>
      </c>
      <c r="E206" s="2">
        <f>MACD!F206</f>
        <v>3.1761602631540251E-2</v>
      </c>
      <c r="F206" s="2">
        <f>'Moving Avg'!D206</f>
        <v>5.819</v>
      </c>
      <c r="G206" s="2">
        <f>'Moving Avg'!F206</f>
        <v>5.9498000000000006</v>
      </c>
      <c r="H206" s="2">
        <f>'Moving Avg'!G206</f>
        <v>6.4264800000000033</v>
      </c>
      <c r="I206" s="2">
        <f>'Moving Avg'!H206</f>
        <v>5.8631199999999941</v>
      </c>
      <c r="J206" s="5" t="str">
        <f>OBV!F206</f>
        <v>BULLISH</v>
      </c>
      <c r="K206" s="5" t="str">
        <f>OBV!G206</f>
        <v>NEUTRAL</v>
      </c>
      <c r="L206" s="5" t="str">
        <f>OBV!H206</f>
        <v>BULLISH DIVERGENCE</v>
      </c>
    </row>
    <row r="207" spans="1:12" ht="13.5" x14ac:dyDescent="0.25">
      <c r="A207" s="3">
        <f>RSI!A207</f>
        <v>42307</v>
      </c>
      <c r="B207" s="2">
        <f>RSI!B207</f>
        <v>5.9320000000000004</v>
      </c>
      <c r="C207" s="2">
        <f>RSI!I207</f>
        <v>39.813388119669568</v>
      </c>
      <c r="D207" s="2">
        <f>MACD!E207</f>
        <v>2.4846965668601229E-2</v>
      </c>
      <c r="E207" s="2">
        <f>MACD!F207</f>
        <v>3.0378675238952449E-2</v>
      </c>
      <c r="F207" s="2">
        <f>'Moving Avg'!D207</f>
        <v>5.8335999999999997</v>
      </c>
      <c r="G207" s="2">
        <f>'Moving Avg'!F207</f>
        <v>5.9443000000000001</v>
      </c>
      <c r="H207" s="2">
        <f>'Moving Avg'!G207</f>
        <v>6.398660000000004</v>
      </c>
      <c r="I207" s="2">
        <f>'Moving Avg'!H207</f>
        <v>5.8722749999999939</v>
      </c>
      <c r="J207" s="5" t="str">
        <f>OBV!F207</f>
        <v>BULLISH</v>
      </c>
      <c r="K207" s="5" t="str">
        <f>OBV!G207</f>
        <v>WEAK</v>
      </c>
      <c r="L207" s="5" t="str">
        <f>OBV!H207</f>
        <v>CONFIRMED BULLISH</v>
      </c>
    </row>
    <row r="208" spans="1:12" ht="13.5" x14ac:dyDescent="0.25">
      <c r="A208" s="3">
        <f>RSI!A208</f>
        <v>42310</v>
      </c>
      <c r="B208" s="2">
        <f>RSI!B208</f>
        <v>5.8739999999999997</v>
      </c>
      <c r="C208" s="2">
        <f>RSI!I208</f>
        <v>36.481359314931893</v>
      </c>
      <c r="D208" s="2">
        <f>MACD!E208</f>
        <v>6.2911378839531906E-3</v>
      </c>
      <c r="E208" s="2">
        <f>MACD!F208</f>
        <v>2.5561167767952597E-2</v>
      </c>
      <c r="F208" s="2">
        <f>'Moving Avg'!D208</f>
        <v>5.8575999999999997</v>
      </c>
      <c r="G208" s="2">
        <f>'Moving Avg'!F208</f>
        <v>5.9358999999999993</v>
      </c>
      <c r="H208" s="2">
        <f>'Moving Avg'!G208</f>
        <v>6.3696800000000051</v>
      </c>
      <c r="I208" s="2">
        <f>'Moving Avg'!H208</f>
        <v>5.8802999999999939</v>
      </c>
      <c r="J208" s="5" t="str">
        <f>OBV!F208</f>
        <v>BULLISH</v>
      </c>
      <c r="K208" s="5" t="str">
        <f>OBV!G208</f>
        <v>WEAK</v>
      </c>
      <c r="L208" s="5" t="str">
        <f>OBV!H208</f>
        <v>CONFIRMED BULLISH</v>
      </c>
    </row>
    <row r="209" spans="1:12" ht="13.5" x14ac:dyDescent="0.25">
      <c r="A209" s="3">
        <f>RSI!A209</f>
        <v>42311</v>
      </c>
      <c r="B209" s="2">
        <f>RSI!B209</f>
        <v>5.8739999999999997</v>
      </c>
      <c r="C209" s="2">
        <f>RSI!I209</f>
        <v>36.481359314931886</v>
      </c>
      <c r="D209" s="2">
        <f>MACD!E209</f>
        <v>-8.3755777636653761E-3</v>
      </c>
      <c r="E209" s="2">
        <f>MACD!F209</f>
        <v>1.8773818661629003E-2</v>
      </c>
      <c r="F209" s="2">
        <f>'Moving Avg'!D209</f>
        <v>5.8815999999999997</v>
      </c>
      <c r="G209" s="2">
        <f>'Moving Avg'!F209</f>
        <v>5.9275000000000002</v>
      </c>
      <c r="H209" s="2">
        <f>'Moving Avg'!G209</f>
        <v>6.3407000000000036</v>
      </c>
      <c r="I209" s="2">
        <f>'Moving Avg'!H209</f>
        <v>5.8883249999999929</v>
      </c>
      <c r="J209" s="5" t="str">
        <f>OBV!F209</f>
        <v>BULLISH</v>
      </c>
      <c r="K209" s="5" t="str">
        <f>OBV!G209</f>
        <v>WEAK</v>
      </c>
      <c r="L209" s="5" t="str">
        <f>OBV!H209</f>
        <v>CONFIRMED BULLISH</v>
      </c>
    </row>
    <row r="210" spans="1:12" ht="13.5" x14ac:dyDescent="0.25">
      <c r="A210" s="3">
        <f>RSI!A210</f>
        <v>42312</v>
      </c>
      <c r="B210" s="2">
        <f>RSI!B210</f>
        <v>5.8529999999999998</v>
      </c>
      <c r="C210" s="2">
        <f>RSI!I210</f>
        <v>35.242816880596919</v>
      </c>
      <c r="D210" s="2">
        <f>MACD!E210</f>
        <v>-1.8272570618480977E-2</v>
      </c>
      <c r="E210" s="2">
        <f>MACD!F210</f>
        <v>1.1364540805607008E-2</v>
      </c>
      <c r="F210" s="2">
        <f>'Moving Avg'!D210</f>
        <v>5.8803999999999998</v>
      </c>
      <c r="G210" s="2">
        <f>'Moving Avg'!F210</f>
        <v>5.9180499999999991</v>
      </c>
      <c r="H210" s="2">
        <f>'Moving Avg'!G210</f>
        <v>6.3133800000000031</v>
      </c>
      <c r="I210" s="2">
        <f>'Moving Avg'!H210</f>
        <v>5.8968699999999936</v>
      </c>
      <c r="J210" s="5" t="str">
        <f>OBV!F210</f>
        <v>BULLISH</v>
      </c>
      <c r="K210" s="5" t="str">
        <f>OBV!G210</f>
        <v>NEUTRAL</v>
      </c>
      <c r="L210" s="5" t="str">
        <f>OBV!H210</f>
        <v>BULLISH DIVERGENCE</v>
      </c>
    </row>
    <row r="211" spans="1:12" ht="13.5" x14ac:dyDescent="0.25">
      <c r="A211" s="3">
        <f>RSI!A211</f>
        <v>42313</v>
      </c>
      <c r="B211" s="2">
        <f>RSI!B211</f>
        <v>5.7489999999999997</v>
      </c>
      <c r="C211" s="2">
        <f>RSI!I211</f>
        <v>29.839819063047884</v>
      </c>
      <c r="D211" s="2">
        <f>MACD!E211</f>
        <v>-8.2400428481124166E-3</v>
      </c>
      <c r="E211" s="2">
        <f>MACD!F211</f>
        <v>7.4436240748631229E-3</v>
      </c>
      <c r="F211" s="2">
        <f>'Moving Avg'!D211</f>
        <v>5.8563999999999998</v>
      </c>
      <c r="G211" s="2">
        <f>'Moving Avg'!F211</f>
        <v>5.9033999999999995</v>
      </c>
      <c r="H211" s="2">
        <f>'Moving Avg'!G211</f>
        <v>6.283980000000005</v>
      </c>
      <c r="I211" s="2">
        <f>'Moving Avg'!H211</f>
        <v>5.9051099999999925</v>
      </c>
      <c r="J211" s="5" t="str">
        <f>OBV!F211</f>
        <v>BEARISH</v>
      </c>
      <c r="K211" s="5" t="str">
        <f>OBV!G211</f>
        <v>STRONG</v>
      </c>
      <c r="L211" s="5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5.5810000000000004</v>
      </c>
      <c r="C212" s="2">
        <f>RSI!I212</f>
        <v>23.55711153715275</v>
      </c>
      <c r="D212" s="2">
        <f>MACD!E212</f>
        <v>3.0132486283660498E-3</v>
      </c>
      <c r="E212" s="2">
        <f>MACD!F212</f>
        <v>6.5575489855637086E-3</v>
      </c>
      <c r="F212" s="2">
        <f>'Moving Avg'!D212</f>
        <v>5.7861999999999991</v>
      </c>
      <c r="G212" s="2">
        <f>'Moving Avg'!F212</f>
        <v>5.8800999999999997</v>
      </c>
      <c r="H212" s="2">
        <f>'Moving Avg'!G212</f>
        <v>6.2512200000000044</v>
      </c>
      <c r="I212" s="2">
        <f>'Moving Avg'!H212</f>
        <v>5.912509999999993</v>
      </c>
      <c r="J212" s="5" t="str">
        <f>OBV!F212</f>
        <v>BEARISH</v>
      </c>
      <c r="K212" s="5" t="str">
        <f>OBV!G212</f>
        <v>STRONG</v>
      </c>
      <c r="L212" s="5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5.7380000000000004</v>
      </c>
      <c r="C213" s="2">
        <f>RSI!I213</f>
        <v>36.922972281259405</v>
      </c>
      <c r="D213" s="2">
        <f>MACD!E213</f>
        <v>-1.2819793646510647E-2</v>
      </c>
      <c r="E213" s="2">
        <f>MACD!F213</f>
        <v>2.6820804591488382E-3</v>
      </c>
      <c r="F213" s="2">
        <f>'Moving Avg'!D213</f>
        <v>5.7589999999999995</v>
      </c>
      <c r="G213" s="2">
        <f>'Moving Avg'!F213</f>
        <v>5.8648999999999996</v>
      </c>
      <c r="H213" s="2">
        <f>'Moving Avg'!G213</f>
        <v>6.2216000000000031</v>
      </c>
      <c r="I213" s="2">
        <f>'Moving Avg'!H213</f>
        <v>5.9206949999999923</v>
      </c>
      <c r="J213" s="5" t="str">
        <f>OBV!F213</f>
        <v>BEARISH</v>
      </c>
      <c r="K213" s="5" t="str">
        <f>OBV!G213</f>
        <v>STRONG</v>
      </c>
      <c r="L213" s="5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5.5709999999999997</v>
      </c>
      <c r="C214" s="2">
        <f>RSI!I214</f>
        <v>30.761684919214304</v>
      </c>
      <c r="D214" s="2">
        <f>MACD!E214</f>
        <v>-1.2525797780429393E-2</v>
      </c>
      <c r="E214" s="2">
        <f>MACD!F214</f>
        <v>-3.5949518876680778E-4</v>
      </c>
      <c r="F214" s="2">
        <f>'Moving Avg'!D214</f>
        <v>5.6983999999999995</v>
      </c>
      <c r="G214" s="2">
        <f>'Moving Avg'!F214</f>
        <v>5.8413499999999994</v>
      </c>
      <c r="H214" s="2">
        <f>'Moving Avg'!G214</f>
        <v>6.188640000000003</v>
      </c>
      <c r="I214" s="2">
        <f>'Moving Avg'!H214</f>
        <v>5.9280449999999929</v>
      </c>
      <c r="J214" s="5" t="str">
        <f>OBV!F214</f>
        <v>BEARISH</v>
      </c>
      <c r="K214" s="5" t="str">
        <f>OBV!G214</f>
        <v>STRONG</v>
      </c>
      <c r="L214" s="5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5.5709999999999997</v>
      </c>
      <c r="C215" s="2">
        <f>RSI!I215</f>
        <v>30.761684919214304</v>
      </c>
      <c r="D215" s="2">
        <f>MACD!E215</f>
        <v>6.0866012346547649E-3</v>
      </c>
      <c r="E215" s="2">
        <f>MACD!F215</f>
        <v>9.2972409591750684E-4</v>
      </c>
      <c r="F215" s="2">
        <f>'Moving Avg'!D215</f>
        <v>5.6420000000000003</v>
      </c>
      <c r="G215" s="2">
        <f>'Moving Avg'!F215</f>
        <v>5.8177999999999992</v>
      </c>
      <c r="H215" s="2">
        <f>'Moving Avg'!G215</f>
        <v>6.1556800000000029</v>
      </c>
      <c r="I215" s="2">
        <f>'Moving Avg'!H215</f>
        <v>5.9361249999999925</v>
      </c>
      <c r="J215" s="5" t="str">
        <f>OBV!F215</f>
        <v>BEARISH</v>
      </c>
      <c r="K215" s="5" t="str">
        <f>OBV!G215</f>
        <v>STRONG</v>
      </c>
      <c r="L215" s="5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5.5709999999999997</v>
      </c>
      <c r="C216" s="2">
        <f>RSI!I216</f>
        <v>30.761684919214304</v>
      </c>
      <c r="D216" s="2">
        <f>MACD!E216</f>
        <v>2.5420114978841113E-2</v>
      </c>
      <c r="E216" s="2">
        <f>MACD!F216</f>
        <v>5.8278022725022282E-3</v>
      </c>
      <c r="F216" s="2">
        <f>'Moving Avg'!D216</f>
        <v>5.6063999999999989</v>
      </c>
      <c r="G216" s="2">
        <f>'Moving Avg'!F216</f>
        <v>5.794249999999999</v>
      </c>
      <c r="H216" s="2">
        <f>'Moving Avg'!G216</f>
        <v>6.1271200000000032</v>
      </c>
      <c r="I216" s="2">
        <f>'Moving Avg'!H216</f>
        <v>5.9436149999999914</v>
      </c>
      <c r="J216" s="5" t="str">
        <f>OBV!F216</f>
        <v>BULLISH</v>
      </c>
      <c r="K216" s="5" t="str">
        <f>OBV!G216</f>
        <v>NEUTRAL</v>
      </c>
      <c r="L216" s="5" t="str">
        <f>OBV!H216</f>
        <v>BULLISH DIVERGENCE</v>
      </c>
    </row>
    <row r="217" spans="1:12" ht="13.5" x14ac:dyDescent="0.25">
      <c r="A217" s="3">
        <f>RSI!A217</f>
        <v>42321</v>
      </c>
      <c r="B217" s="2">
        <f>RSI!B217</f>
        <v>5.5030000000000001</v>
      </c>
      <c r="C217" s="2">
        <f>RSI!I217</f>
        <v>28.355348768405676</v>
      </c>
      <c r="D217" s="2">
        <f>MACD!E217</f>
        <v>5.8403123012277014E-2</v>
      </c>
      <c r="E217" s="2">
        <f>MACD!F217</f>
        <v>1.6342866420457187E-2</v>
      </c>
      <c r="F217" s="2">
        <f>'Moving Avg'!D217</f>
        <v>5.5907999999999998</v>
      </c>
      <c r="G217" s="2">
        <f>'Moving Avg'!F217</f>
        <v>5.772549999999999</v>
      </c>
      <c r="H217" s="2">
        <f>'Moving Avg'!G217</f>
        <v>6.0972000000000017</v>
      </c>
      <c r="I217" s="2">
        <f>'Moving Avg'!H217</f>
        <v>5.9508049999999919</v>
      </c>
      <c r="J217" s="5" t="str">
        <f>OBV!F217</f>
        <v>BULLISH</v>
      </c>
      <c r="K217" s="5" t="str">
        <f>OBV!G217</f>
        <v>NEUTRAL</v>
      </c>
      <c r="L217" s="5" t="str">
        <f>OBV!H217</f>
        <v>BULLISH DIVERGENCE</v>
      </c>
    </row>
    <row r="218" spans="1:12" ht="13.5" x14ac:dyDescent="0.25">
      <c r="A218" s="3">
        <f>RSI!A218</f>
        <v>42324</v>
      </c>
      <c r="B218" s="2">
        <f>RSI!B218</f>
        <v>5.5970000000000004</v>
      </c>
      <c r="C218" s="2">
        <f>RSI!I218</f>
        <v>35.828318445320676</v>
      </c>
      <c r="D218" s="2">
        <f>MACD!E218</f>
        <v>7.2581797420099292E-2</v>
      </c>
      <c r="E218" s="2">
        <f>MACD!F218</f>
        <v>2.7590652620385611E-2</v>
      </c>
      <c r="F218" s="2">
        <f>'Moving Avg'!D218</f>
        <v>5.5626000000000007</v>
      </c>
      <c r="G218" s="2">
        <f>'Moving Avg'!F218</f>
        <v>5.7589499999999996</v>
      </c>
      <c r="H218" s="2">
        <f>'Moving Avg'!G218</f>
        <v>6.0691600000000001</v>
      </c>
      <c r="I218" s="2">
        <f>'Moving Avg'!H218</f>
        <v>5.9589799999999933</v>
      </c>
      <c r="J218" s="5" t="str">
        <f>OBV!F218</f>
        <v>BULLISH</v>
      </c>
      <c r="K218" s="5" t="str">
        <f>OBV!G218</f>
        <v>NEUTRAL</v>
      </c>
      <c r="L218" s="5" t="str">
        <f>OBV!H218</f>
        <v>BULLISH DIVERGENCE</v>
      </c>
    </row>
    <row r="219" spans="1:12" ht="13.5" x14ac:dyDescent="0.25">
      <c r="A219" s="3">
        <f>RSI!A219</f>
        <v>42325</v>
      </c>
      <c r="B219" s="2">
        <f>RSI!B219</f>
        <v>5.6760000000000002</v>
      </c>
      <c r="C219" s="2">
        <f>RSI!I219</f>
        <v>41.363843997709445</v>
      </c>
      <c r="D219" s="2">
        <f>MACD!E219</f>
        <v>8.0168145774717203E-2</v>
      </c>
      <c r="E219" s="2">
        <f>MACD!F219</f>
        <v>3.8106151251251927E-2</v>
      </c>
      <c r="F219" s="2">
        <f>'Moving Avg'!D219</f>
        <v>5.5835999999999997</v>
      </c>
      <c r="G219" s="2">
        <f>'Moving Avg'!F219</f>
        <v>5.7492999999999999</v>
      </c>
      <c r="H219" s="2">
        <f>'Moving Avg'!G219</f>
        <v>6.0467800000000009</v>
      </c>
      <c r="I219" s="2">
        <f>'Moving Avg'!H219</f>
        <v>5.9671199999999933</v>
      </c>
      <c r="J219" s="5" t="str">
        <f>OBV!F219</f>
        <v>BULLISH</v>
      </c>
      <c r="K219" s="5" t="str">
        <f>OBV!G219</f>
        <v>WEAK</v>
      </c>
      <c r="L219" s="5" t="str">
        <f>OBV!H219</f>
        <v>CONFIRMED BULLISH</v>
      </c>
    </row>
    <row r="220" spans="1:12" ht="13.5" x14ac:dyDescent="0.25">
      <c r="A220" s="3">
        <f>RSI!A220</f>
        <v>42326</v>
      </c>
      <c r="B220" s="2">
        <f>RSI!B220</f>
        <v>5.8949999999999996</v>
      </c>
      <c r="C220" s="2">
        <f>RSI!I220</f>
        <v>53.371727656202935</v>
      </c>
      <c r="D220" s="2">
        <f>MACD!E220</f>
        <v>6.8001687696144231E-2</v>
      </c>
      <c r="E220" s="2">
        <f>MACD!F220</f>
        <v>4.408525854023039E-2</v>
      </c>
      <c r="F220" s="2">
        <f>'Moving Avg'!D220</f>
        <v>5.6484000000000005</v>
      </c>
      <c r="G220" s="2">
        <f>'Moving Avg'!F220</f>
        <v>5.7506000000000004</v>
      </c>
      <c r="H220" s="2">
        <f>'Moving Avg'!G220</f>
        <v>6.0327599999999997</v>
      </c>
      <c r="I220" s="2">
        <f>'Moving Avg'!H220</f>
        <v>5.9763549999999928</v>
      </c>
      <c r="J220" s="5" t="str">
        <f>OBV!F220</f>
        <v>BULLISH</v>
      </c>
      <c r="K220" s="5" t="str">
        <f>OBV!G220</f>
        <v>WEAK</v>
      </c>
      <c r="L220" s="5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6.1669999999999998</v>
      </c>
      <c r="C221" s="2">
        <f>RSI!I221</f>
        <v>63.397560941259499</v>
      </c>
      <c r="D221" s="2">
        <f>MACD!E221</f>
        <v>2.1067833786196033E-2</v>
      </c>
      <c r="E221" s="2">
        <f>MACD!F221</f>
        <v>3.9481773589423515E-2</v>
      </c>
      <c r="F221" s="2">
        <f>'Moving Avg'!D221</f>
        <v>5.7675999999999998</v>
      </c>
      <c r="G221" s="2">
        <f>'Moving Avg'!F221</f>
        <v>5.7623499999999996</v>
      </c>
      <c r="H221" s="2">
        <f>'Moving Avg'!G221</f>
        <v>6.0202999999999998</v>
      </c>
      <c r="I221" s="2">
        <f>'Moving Avg'!H221</f>
        <v>5.9868999999999941</v>
      </c>
      <c r="J221" s="5" t="str">
        <f>OBV!F221</f>
        <v>BULLISH</v>
      </c>
      <c r="K221" s="5" t="str">
        <f>OBV!G221</f>
        <v>WEAK</v>
      </c>
      <c r="L221" s="5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6.1520000000000001</v>
      </c>
      <c r="C222" s="2">
        <f>RSI!I222</f>
        <v>62.598205244563346</v>
      </c>
      <c r="D222" s="2">
        <f>MACD!E222</f>
        <v>-4.5442368949931478E-2</v>
      </c>
      <c r="E222" s="2">
        <f>MACD!F222</f>
        <v>2.2496945081552512E-2</v>
      </c>
      <c r="F222" s="2">
        <f>'Moving Avg'!D222</f>
        <v>5.8974000000000002</v>
      </c>
      <c r="G222" s="2">
        <f>'Moving Avg'!F222</f>
        <v>5.7770000000000001</v>
      </c>
      <c r="H222" s="2">
        <f>'Moving Avg'!G222</f>
        <v>6.0114199999999984</v>
      </c>
      <c r="I222" s="2">
        <f>'Moving Avg'!H222</f>
        <v>5.997369999999993</v>
      </c>
      <c r="J222" s="5" t="str">
        <f>OBV!F222</f>
        <v>BULLISH</v>
      </c>
      <c r="K222" s="5" t="str">
        <f>OBV!G222</f>
        <v>WEAK</v>
      </c>
      <c r="L222" s="5" t="str">
        <f>OBV!H222</f>
        <v>CONFIRMED BULLISH</v>
      </c>
    </row>
    <row r="223" spans="1:12" ht="13.5" x14ac:dyDescent="0.25">
      <c r="A223" s="3">
        <f>RSI!A223</f>
        <v>42331</v>
      </c>
      <c r="B223" s="2">
        <f>RSI!B223</f>
        <v>6.0679999999999996</v>
      </c>
      <c r="C223" s="2">
        <f>RSI!I223</f>
        <v>58.174625780993189</v>
      </c>
      <c r="D223" s="2">
        <f>MACD!E223</f>
        <v>-7.3164694524392004E-2</v>
      </c>
      <c r="E223" s="2">
        <f>MACD!F223</f>
        <v>3.3646171603636098E-3</v>
      </c>
      <c r="F223" s="2">
        <f>'Moving Avg'!D223</f>
        <v>5.9916</v>
      </c>
      <c r="G223" s="2">
        <f>'Moving Avg'!F223</f>
        <v>5.7927</v>
      </c>
      <c r="H223" s="2">
        <f>'Moving Avg'!G223</f>
        <v>5.9969799999999971</v>
      </c>
      <c r="I223" s="2">
        <f>'Moving Avg'!H223</f>
        <v>6.0074199999999935</v>
      </c>
      <c r="J223" s="5" t="str">
        <f>OBV!F223</f>
        <v>BULLISH</v>
      </c>
      <c r="K223" s="5" t="str">
        <f>OBV!G223</f>
        <v>WEAK</v>
      </c>
      <c r="L223" s="5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6.0780000000000003</v>
      </c>
      <c r="C224" s="2">
        <f>RSI!I224</f>
        <v>58.5501520227131</v>
      </c>
      <c r="D224" s="2">
        <f>MACD!E224</f>
        <v>-0.12424441177475831</v>
      </c>
      <c r="E224" s="2">
        <f>MACD!F224</f>
        <v>-2.2157188626660777E-2</v>
      </c>
      <c r="F224" s="2">
        <f>'Moving Avg'!D224</f>
        <v>6.0719999999999992</v>
      </c>
      <c r="G224" s="2">
        <f>'Moving Avg'!F224</f>
        <v>5.8088999999999995</v>
      </c>
      <c r="H224" s="2">
        <f>'Moving Avg'!G224</f>
        <v>5.9866199999999967</v>
      </c>
      <c r="I224" s="2">
        <f>'Moving Avg'!H224</f>
        <v>6.017519999999994</v>
      </c>
      <c r="J224" s="5" t="str">
        <f>OBV!F224</f>
        <v>BULLISH</v>
      </c>
      <c r="K224" s="5" t="str">
        <f>OBV!G224</f>
        <v>WEAK</v>
      </c>
      <c r="L224" s="5" t="str">
        <f>OBV!H224</f>
        <v>CONFIRMED BULLISH</v>
      </c>
    </row>
    <row r="225" spans="1:12" ht="13.5" x14ac:dyDescent="0.25">
      <c r="A225" s="3">
        <f>RSI!A225</f>
        <v>42333</v>
      </c>
      <c r="B225" s="2">
        <f>RSI!B225</f>
        <v>6.1719999999999997</v>
      </c>
      <c r="C225" s="2">
        <f>RSI!I225</f>
        <v>62.003618407401369</v>
      </c>
      <c r="D225" s="2">
        <f>MACD!E225</f>
        <v>-0.17558898327547734</v>
      </c>
      <c r="E225" s="2">
        <f>MACD!F225</f>
        <v>-5.2843547556424092E-2</v>
      </c>
      <c r="F225" s="2">
        <f>'Moving Avg'!D225</f>
        <v>6.1273999999999997</v>
      </c>
      <c r="G225" s="2">
        <f>'Moving Avg'!F225</f>
        <v>5.8245500000000003</v>
      </c>
      <c r="H225" s="2">
        <f>'Moving Avg'!G225</f>
        <v>5.9784599999999966</v>
      </c>
      <c r="I225" s="2">
        <f>'Moving Avg'!H225</f>
        <v>6.0280899999999944</v>
      </c>
      <c r="J225" s="5" t="str">
        <f>OBV!F225</f>
        <v>BULLISH</v>
      </c>
      <c r="K225" s="5" t="str">
        <f>OBV!G225</f>
        <v>WEAK</v>
      </c>
      <c r="L225" s="5" t="str">
        <f>OBV!H225</f>
        <v>CONFIRMED BULLISH</v>
      </c>
    </row>
    <row r="226" spans="1:12" ht="13.5" x14ac:dyDescent="0.25">
      <c r="A226" s="3">
        <f>RSI!A226</f>
        <v>42334</v>
      </c>
      <c r="B226" s="2">
        <f>RSI!B226</f>
        <v>6.0940000000000003</v>
      </c>
      <c r="C226" s="2">
        <f>RSI!I226</f>
        <v>57.707134099240164</v>
      </c>
      <c r="D226" s="2">
        <f>MACD!E226</f>
        <v>-0.21488642267603453</v>
      </c>
      <c r="E226" s="2">
        <f>MACD!F226</f>
        <v>-8.5252122580346187E-2</v>
      </c>
      <c r="F226" s="2">
        <f>'Moving Avg'!D226</f>
        <v>6.1128</v>
      </c>
      <c r="G226" s="2">
        <f>'Moving Avg'!F226</f>
        <v>5.835799999999999</v>
      </c>
      <c r="H226" s="2">
        <f>'Moving Avg'!G226</f>
        <v>5.971759999999998</v>
      </c>
      <c r="I226" s="2">
        <f>'Moving Avg'!H226</f>
        <v>6.0382699999999954</v>
      </c>
      <c r="J226" s="5" t="str">
        <f>OBV!F226</f>
        <v>BEARISH</v>
      </c>
      <c r="K226" s="5" t="str">
        <f>OBV!G226</f>
        <v>STRONG</v>
      </c>
      <c r="L226" s="5" t="str">
        <f>OBV!H226</f>
        <v>CONFIRMED BEARISH</v>
      </c>
    </row>
    <row r="227" spans="1:12" ht="13.5" x14ac:dyDescent="0.25">
      <c r="A227" s="3">
        <f>RSI!A227</f>
        <v>42335</v>
      </c>
      <c r="B227" s="2">
        <f>RSI!B227</f>
        <v>6.1719999999999997</v>
      </c>
      <c r="C227" s="2">
        <f>RSI!I227</f>
        <v>60.644048540794557</v>
      </c>
      <c r="D227" s="2">
        <f>MACD!E227</f>
        <v>-0.26542559687674405</v>
      </c>
      <c r="E227" s="2">
        <f>MACD!F227</f>
        <v>-0.12128681743962577</v>
      </c>
      <c r="F227" s="2">
        <f>'Moving Avg'!D227</f>
        <v>6.1168000000000005</v>
      </c>
      <c r="G227" s="2">
        <f>'Moving Avg'!F227</f>
        <v>5.8477999999999986</v>
      </c>
      <c r="H227" s="2">
        <f>'Moving Avg'!G227</f>
        <v>5.9659999999999975</v>
      </c>
      <c r="I227" s="2">
        <f>'Moving Avg'!H227</f>
        <v>6.0492649999999957</v>
      </c>
      <c r="J227" s="5" t="str">
        <f>OBV!F227</f>
        <v>BULLISH</v>
      </c>
      <c r="K227" s="5" t="str">
        <f>OBV!G227</f>
        <v>WEAK</v>
      </c>
      <c r="L227" s="5" t="str">
        <f>OBV!H227</f>
        <v>CONFIRMED BULLISH</v>
      </c>
    </row>
    <row r="228" spans="1:12" ht="13.5" x14ac:dyDescent="0.25">
      <c r="A228" s="3">
        <f>RSI!A228</f>
        <v>42338</v>
      </c>
      <c r="B228" s="2">
        <f>RSI!B228</f>
        <v>6.016</v>
      </c>
      <c r="C228" s="2">
        <f>RSI!I228</f>
        <v>52.7537696018086</v>
      </c>
      <c r="D228" s="2">
        <f>MACD!E228</f>
        <v>-0.28360386045990094</v>
      </c>
      <c r="E228" s="2">
        <f>MACD!F228</f>
        <v>-0.15375022604368083</v>
      </c>
      <c r="F228" s="2">
        <f>'Moving Avg'!D228</f>
        <v>6.1064000000000007</v>
      </c>
      <c r="G228" s="2">
        <f>'Moving Avg'!F228</f>
        <v>5.8548999999999998</v>
      </c>
      <c r="H228" s="2">
        <f>'Moving Avg'!G228</f>
        <v>5.95336</v>
      </c>
      <c r="I228" s="2">
        <f>'Moving Avg'!H228</f>
        <v>6.0600699999999961</v>
      </c>
      <c r="J228" s="5" t="str">
        <f>OBV!F228</f>
        <v>BULLISH</v>
      </c>
      <c r="K228" s="5" t="str">
        <f>OBV!G228</f>
        <v>WEAK</v>
      </c>
      <c r="L228" s="5" t="str">
        <f>OBV!H228</f>
        <v>BULLISH DIVERGENCE</v>
      </c>
    </row>
    <row r="229" spans="1:12" ht="13.5" x14ac:dyDescent="0.25">
      <c r="A229" s="3">
        <f>RSI!A229</f>
        <v>42339</v>
      </c>
      <c r="B229" s="2">
        <f>RSI!B229</f>
        <v>6.016</v>
      </c>
      <c r="C229" s="2">
        <f>RSI!I229</f>
        <v>52.753769601808585</v>
      </c>
      <c r="D229" s="2">
        <f>MACD!E229</f>
        <v>-0.2872352195582728</v>
      </c>
      <c r="E229" s="2">
        <f>MACD!F229</f>
        <v>-0.18044722474659924</v>
      </c>
      <c r="F229" s="2">
        <f>'Moving Avg'!D229</f>
        <v>6.0939999999999994</v>
      </c>
      <c r="G229" s="2">
        <f>'Moving Avg'!F229</f>
        <v>5.8620000000000001</v>
      </c>
      <c r="H229" s="2">
        <f>'Moving Avg'!G229</f>
        <v>5.9484599999999999</v>
      </c>
      <c r="I229" s="2">
        <f>'Moving Avg'!H229</f>
        <v>6.0708949999999966</v>
      </c>
      <c r="J229" s="5" t="str">
        <f>OBV!F229</f>
        <v>BULLISH</v>
      </c>
      <c r="K229" s="5" t="str">
        <f>OBV!G229</f>
        <v>NEUTRAL</v>
      </c>
      <c r="L229" s="5" t="str">
        <f>OBV!H229</f>
        <v>BULLISH DIVERGENCE</v>
      </c>
    </row>
    <row r="230" spans="1:12" ht="13.5" x14ac:dyDescent="0.25">
      <c r="A230" s="3">
        <f>RSI!A230</f>
        <v>42340</v>
      </c>
      <c r="B230" s="2">
        <f>RSI!B230</f>
        <v>6.01</v>
      </c>
      <c r="C230" s="2">
        <f>RSI!I230</f>
        <v>52.449372519249813</v>
      </c>
      <c r="D230" s="2">
        <f>MACD!E230</f>
        <v>-0.25654485737542121</v>
      </c>
      <c r="E230" s="2">
        <f>MACD!F230</f>
        <v>-0.19566675127236366</v>
      </c>
      <c r="F230" s="2">
        <f>'Moving Avg'!D230</f>
        <v>6.0616000000000003</v>
      </c>
      <c r="G230" s="2">
        <f>'Moving Avg'!F230</f>
        <v>5.8698500000000005</v>
      </c>
      <c r="H230" s="2">
        <f>'Moving Avg'!G230</f>
        <v>5.9435400000000005</v>
      </c>
      <c r="I230" s="2">
        <f>'Moving Avg'!H230</f>
        <v>6.0816899999999974</v>
      </c>
      <c r="J230" s="5" t="str">
        <f>OBV!F230</f>
        <v>BEARISH</v>
      </c>
      <c r="K230" s="5" t="str">
        <f>OBV!G230</f>
        <v>STRONG</v>
      </c>
      <c r="L230" s="5" t="str">
        <f>OBV!H230</f>
        <v>CONFIRMED BEARISH</v>
      </c>
    </row>
    <row r="231" spans="1:12" ht="13.5" x14ac:dyDescent="0.25">
      <c r="A231" s="3">
        <f>RSI!A231</f>
        <v>42341</v>
      </c>
      <c r="B231" s="2">
        <f>RSI!B231</f>
        <v>5.9950000000000001</v>
      </c>
      <c r="C231" s="2">
        <f>RSI!I231</f>
        <v>51.647035050320298</v>
      </c>
      <c r="D231" s="2">
        <f>MACD!E231</f>
        <v>-0.18792939005409437</v>
      </c>
      <c r="E231" s="2">
        <f>MACD!F231</f>
        <v>-0.19411927902870979</v>
      </c>
      <c r="F231" s="2">
        <f>'Moving Avg'!D231</f>
        <v>6.0418000000000003</v>
      </c>
      <c r="G231" s="2">
        <f>'Moving Avg'!F231</f>
        <v>5.8821500000000011</v>
      </c>
      <c r="H231" s="2">
        <f>'Moving Avg'!G231</f>
        <v>5.9383200000000009</v>
      </c>
      <c r="I231" s="2">
        <f>'Moving Avg'!H231</f>
        <v>6.0924099999999974</v>
      </c>
      <c r="J231" s="5" t="str">
        <f>OBV!F231</f>
        <v>BEARISH</v>
      </c>
      <c r="K231" s="5" t="str">
        <f>OBV!G231</f>
        <v>STRONG</v>
      </c>
      <c r="L231" s="5" t="str">
        <f>OBV!H231</f>
        <v>CONFIRMED BEARISH</v>
      </c>
    </row>
    <row r="232" spans="1:12" ht="13.5" x14ac:dyDescent="0.25">
      <c r="A232" s="3">
        <f>RSI!A232</f>
        <v>42342</v>
      </c>
      <c r="B232" s="2">
        <f>RSI!B232</f>
        <v>5.9950000000000001</v>
      </c>
      <c r="C232" s="2">
        <f>RSI!I232</f>
        <v>51.647035050320298</v>
      </c>
      <c r="D232" s="2">
        <f>MACD!E232</f>
        <v>-0.13237676591283609</v>
      </c>
      <c r="E232" s="2">
        <f>MACD!F232</f>
        <v>-0.18177077640553507</v>
      </c>
      <c r="F232" s="2">
        <f>'Moving Avg'!D232</f>
        <v>6.0064000000000011</v>
      </c>
      <c r="G232" s="2">
        <f>'Moving Avg'!F232</f>
        <v>5.9028500000000008</v>
      </c>
      <c r="H232" s="2">
        <f>'Moving Avg'!G232</f>
        <v>5.9342400000000008</v>
      </c>
      <c r="I232" s="2">
        <f>'Moving Avg'!H232</f>
        <v>6.1027699999999969</v>
      </c>
      <c r="J232" s="5" t="str">
        <f>OBV!F232</f>
        <v>BEARISH</v>
      </c>
      <c r="K232" s="5" t="str">
        <f>OBV!G232</f>
        <v>STRONG</v>
      </c>
      <c r="L232" s="5" t="str">
        <f>OBV!H232</f>
        <v>CONFIRMED BEARISH</v>
      </c>
    </row>
    <row r="233" spans="1:12" ht="13.5" x14ac:dyDescent="0.25">
      <c r="A233" s="3">
        <f>RSI!A233</f>
        <v>42345</v>
      </c>
      <c r="B233" s="2">
        <f>RSI!B233</f>
        <v>5.9950000000000001</v>
      </c>
      <c r="C233" s="2">
        <f>RSI!I233</f>
        <v>51.647035050320298</v>
      </c>
      <c r="D233" s="2">
        <f>MACD!E233</f>
        <v>-9.8477966190622546E-2</v>
      </c>
      <c r="E233" s="2">
        <f>MACD!F233</f>
        <v>-0.16511221436255258</v>
      </c>
      <c r="F233" s="2">
        <f>'Moving Avg'!D233</f>
        <v>6.0022000000000002</v>
      </c>
      <c r="G233" s="2">
        <f>'Moving Avg'!F233</f>
        <v>5.9157000000000011</v>
      </c>
      <c r="H233" s="2">
        <f>'Moving Avg'!G233</f>
        <v>5.9301600000000008</v>
      </c>
      <c r="I233" s="2">
        <f>'Moving Avg'!H233</f>
        <v>6.1131299999999973</v>
      </c>
      <c r="J233" s="5" t="str">
        <f>OBV!F233</f>
        <v>BEARISH</v>
      </c>
      <c r="K233" s="5" t="str">
        <f>OBV!G233</f>
        <v>STRONG</v>
      </c>
      <c r="L233" s="5" t="str">
        <f>OBV!H233</f>
        <v>CONFIRMED BEARISH</v>
      </c>
    </row>
    <row r="234" spans="1:12" ht="13.5" x14ac:dyDescent="0.25">
      <c r="A234" s="3">
        <f>RSI!A234</f>
        <v>42346</v>
      </c>
      <c r="B234" s="2">
        <f>RSI!B234</f>
        <v>5.8739999999999997</v>
      </c>
      <c r="C234" s="2">
        <f>RSI!I234</f>
        <v>44.750061298562912</v>
      </c>
      <c r="D234" s="2">
        <f>MACD!E234</f>
        <v>-5.9463488161075162E-2</v>
      </c>
      <c r="E234" s="2">
        <f>MACD!F234</f>
        <v>-0.1439824691222571</v>
      </c>
      <c r="F234" s="2">
        <f>'Moving Avg'!D234</f>
        <v>5.9737999999999998</v>
      </c>
      <c r="G234" s="2">
        <f>'Moving Avg'!F234</f>
        <v>5.9308500000000013</v>
      </c>
      <c r="H234" s="2">
        <f>'Moving Avg'!G234</f>
        <v>5.9236599999999999</v>
      </c>
      <c r="I234" s="2">
        <f>'Moving Avg'!H234</f>
        <v>6.1228849999999975</v>
      </c>
      <c r="J234" s="5" t="str">
        <f>OBV!F234</f>
        <v>BEARISH</v>
      </c>
      <c r="K234" s="5" t="str">
        <f>OBV!G234</f>
        <v>STRONG</v>
      </c>
      <c r="L234" s="5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5.9889999999999999</v>
      </c>
      <c r="C235" s="2">
        <f>RSI!I235</f>
        <v>51.393658127512346</v>
      </c>
      <c r="D235" s="2">
        <f>MACD!E235</f>
        <v>-1.9951136563440386E-2</v>
      </c>
      <c r="E235" s="2">
        <f>MACD!F235</f>
        <v>-0.11917620261049376</v>
      </c>
      <c r="F235" s="2">
        <f>'Moving Avg'!D235</f>
        <v>5.9695999999999998</v>
      </c>
      <c r="G235" s="2">
        <f>'Moving Avg'!F235</f>
        <v>5.9517500000000014</v>
      </c>
      <c r="H235" s="2">
        <f>'Moving Avg'!G235</f>
        <v>5.9194599999999999</v>
      </c>
      <c r="I235" s="2">
        <f>'Moving Avg'!H235</f>
        <v>6.132629999999998</v>
      </c>
      <c r="J235" s="5" t="str">
        <f>OBV!F235</f>
        <v>BEARISH</v>
      </c>
      <c r="K235" s="5" t="str">
        <f>OBV!G235</f>
        <v>STRONG</v>
      </c>
      <c r="L235" s="5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5.9889999999999999</v>
      </c>
      <c r="C236" s="2">
        <f>RSI!I236</f>
        <v>51.393658127512339</v>
      </c>
      <c r="D236" s="2">
        <f>MACD!E236</f>
        <v>1.3186675265979275E-3</v>
      </c>
      <c r="E236" s="2">
        <f>MACD!F236</f>
        <v>-9.5077228583075435E-2</v>
      </c>
      <c r="F236" s="2">
        <f>'Moving Avg'!D236</f>
        <v>5.9684000000000008</v>
      </c>
      <c r="G236" s="2">
        <f>'Moving Avg'!F236</f>
        <v>5.9726500000000016</v>
      </c>
      <c r="H236" s="2">
        <f>'Moving Avg'!G236</f>
        <v>5.91526</v>
      </c>
      <c r="I236" s="2">
        <f>'Moving Avg'!H236</f>
        <v>6.1423749999999986</v>
      </c>
      <c r="J236" s="5" t="str">
        <f>OBV!F236</f>
        <v>BULLISH</v>
      </c>
      <c r="K236" s="5" t="str">
        <f>OBV!G236</f>
        <v>NEUTRAL</v>
      </c>
      <c r="L236" s="5" t="str">
        <f>OBV!H236</f>
        <v>BULLISH DIVERGENCE</v>
      </c>
    </row>
    <row r="237" spans="1:12" ht="13.5" x14ac:dyDescent="0.25">
      <c r="A237" s="3">
        <f>RSI!A237</f>
        <v>42349</v>
      </c>
      <c r="B237" s="2">
        <f>RSI!B237</f>
        <v>5.8739999999999997</v>
      </c>
      <c r="C237" s="2">
        <f>RSI!I237</f>
        <v>45.103633257414387</v>
      </c>
      <c r="D237" s="2">
        <f>MACD!E237</f>
        <v>3.9683116115355688E-2</v>
      </c>
      <c r="E237" s="2">
        <f>MACD!F237</f>
        <v>-6.8125159643389221E-2</v>
      </c>
      <c r="F237" s="2">
        <f>'Moving Avg'!D237</f>
        <v>5.9442000000000004</v>
      </c>
      <c r="G237" s="2">
        <f>'Moving Avg'!F237</f>
        <v>5.991200000000001</v>
      </c>
      <c r="H237" s="2">
        <f>'Moving Avg'!G237</f>
        <v>5.9118999999999984</v>
      </c>
      <c r="I237" s="2">
        <f>'Moving Avg'!H237</f>
        <v>6.1515599999999981</v>
      </c>
      <c r="J237" s="5" t="str">
        <f>OBV!F237</f>
        <v>BEARISH</v>
      </c>
      <c r="K237" s="5" t="str">
        <f>OBV!G237</f>
        <v>STRONG</v>
      </c>
      <c r="L237" s="5" t="str">
        <f>OBV!H237</f>
        <v>CONFIRMED BEARISH</v>
      </c>
    </row>
    <row r="238" spans="1:12" ht="13.5" x14ac:dyDescent="0.25">
      <c r="A238" s="3">
        <f>RSI!A238</f>
        <v>42352</v>
      </c>
      <c r="B238" s="2">
        <f>RSI!B238</f>
        <v>5.7329999999999997</v>
      </c>
      <c r="C238" s="2">
        <f>RSI!I238</f>
        <v>38.828792956745254</v>
      </c>
      <c r="D238" s="2">
        <f>MACD!E238</f>
        <v>5.9128959128024405E-2</v>
      </c>
      <c r="E238" s="2">
        <f>MACD!F238</f>
        <v>-4.2674335889106504E-2</v>
      </c>
      <c r="F238" s="2">
        <f>'Moving Avg'!D238</f>
        <v>5.8917999999999999</v>
      </c>
      <c r="G238" s="2">
        <f>'Moving Avg'!F238</f>
        <v>5.9980000000000011</v>
      </c>
      <c r="H238" s="2">
        <f>'Moving Avg'!G238</f>
        <v>5.9057199999999987</v>
      </c>
      <c r="I238" s="2">
        <f>'Moving Avg'!H238</f>
        <v>6.1599849999999989</v>
      </c>
      <c r="J238" s="5" t="str">
        <f>OBV!F238</f>
        <v>BEARISH</v>
      </c>
      <c r="K238" s="5" t="str">
        <f>OBV!G238</f>
        <v>STRONG</v>
      </c>
      <c r="L238" s="5" t="str">
        <f>OBV!H238</f>
        <v>CONFIRMED BEARISH</v>
      </c>
    </row>
    <row r="239" spans="1:12" ht="13.5" x14ac:dyDescent="0.25">
      <c r="A239" s="3">
        <f>RSI!A239</f>
        <v>42353</v>
      </c>
      <c r="B239" s="2">
        <f>RSI!B239</f>
        <v>5.9</v>
      </c>
      <c r="C239" s="2">
        <f>RSI!I239</f>
        <v>48.047673589433352</v>
      </c>
      <c r="D239" s="2">
        <f>MACD!E239</f>
        <v>6.4545172780366755E-2</v>
      </c>
      <c r="E239" s="2">
        <f>MACD!F239</f>
        <v>-2.123043415521185E-2</v>
      </c>
      <c r="F239" s="2">
        <f>'Moving Avg'!D239</f>
        <v>5.8970000000000002</v>
      </c>
      <c r="G239" s="2">
        <f>'Moving Avg'!F239</f>
        <v>6.0092000000000008</v>
      </c>
      <c r="H239" s="2">
        <f>'Moving Avg'!G239</f>
        <v>5.9028799999999979</v>
      </c>
      <c r="I239" s="2">
        <f>'Moving Avg'!H239</f>
        <v>6.1685850000000002</v>
      </c>
      <c r="J239" s="5" t="str">
        <f>OBV!F239</f>
        <v>BULLISH</v>
      </c>
      <c r="K239" s="5" t="str">
        <f>OBV!G239</f>
        <v>NEUTRAL</v>
      </c>
      <c r="L239" s="5" t="str">
        <f>OBV!H239</f>
        <v>CONFIRMED BULLISH</v>
      </c>
    </row>
    <row r="240" spans="1:12" ht="13.5" x14ac:dyDescent="0.25">
      <c r="A240" s="3">
        <f>RSI!A240</f>
        <v>42354</v>
      </c>
      <c r="B240" s="2">
        <f>RSI!B240</f>
        <v>5.9480000000000004</v>
      </c>
      <c r="C240" s="2">
        <f>RSI!I240</f>
        <v>50.363172633726229</v>
      </c>
      <c r="D240" s="2">
        <f>MACD!E240</f>
        <v>6.4896392333850805E-2</v>
      </c>
      <c r="E240" s="2">
        <f>MACD!F240</f>
        <v>-4.0050688573993187E-3</v>
      </c>
      <c r="F240" s="2">
        <f>'Moving Avg'!D240</f>
        <v>5.8888000000000007</v>
      </c>
      <c r="G240" s="2">
        <f>'Moving Avg'!F240</f>
        <v>6.0118500000000008</v>
      </c>
      <c r="H240" s="2">
        <f>'Moving Avg'!G240</f>
        <v>5.900999999999998</v>
      </c>
      <c r="I240" s="2">
        <f>'Moving Avg'!H240</f>
        <v>6.1761600000000012</v>
      </c>
      <c r="J240" s="5" t="str">
        <f>OBV!F240</f>
        <v>BULLISH</v>
      </c>
      <c r="K240" s="5" t="str">
        <f>OBV!G240</f>
        <v>NEUTRAL</v>
      </c>
      <c r="L240" s="5" t="str">
        <f>OBV!H240</f>
        <v>BULLISH DIVERGENCE</v>
      </c>
    </row>
    <row r="241" spans="1:12" ht="13.5" x14ac:dyDescent="0.25">
      <c r="A241" s="3">
        <f>RSI!A241</f>
        <v>42355</v>
      </c>
      <c r="B241" s="2">
        <f>RSI!B241</f>
        <v>5.968</v>
      </c>
      <c r="C241" s="2">
        <f>RSI!I241</f>
        <v>51.336406523194348</v>
      </c>
      <c r="D241" s="2">
        <f>MACD!E241</f>
        <v>6.1349383239471145E-2</v>
      </c>
      <c r="E241" s="2">
        <f>MACD!F241</f>
        <v>9.0658215619747757E-3</v>
      </c>
      <c r="F241" s="2">
        <f>'Moving Avg'!D241</f>
        <v>5.8845999999999998</v>
      </c>
      <c r="G241" s="2">
        <f>'Moving Avg'!F241</f>
        <v>6.0019</v>
      </c>
      <c r="H241" s="2">
        <f>'Moving Avg'!G241</f>
        <v>5.899519999999999</v>
      </c>
      <c r="I241" s="2">
        <f>'Moving Avg'!H241</f>
        <v>6.1836750000000018</v>
      </c>
      <c r="J241" s="5" t="str">
        <f>OBV!F241</f>
        <v>BULLISH</v>
      </c>
      <c r="K241" s="5" t="str">
        <f>OBV!G241</f>
        <v>WEAK</v>
      </c>
      <c r="L241" s="5" t="str">
        <f>OBV!H241</f>
        <v>BULLISH DIVERGENCE</v>
      </c>
    </row>
    <row r="242" spans="1:12" ht="13.5" x14ac:dyDescent="0.25">
      <c r="A242" s="3">
        <f>RSI!A242</f>
        <v>42356</v>
      </c>
      <c r="B242" s="2">
        <f>RSI!B242</f>
        <v>6.0359999999999996</v>
      </c>
      <c r="C242" s="2">
        <f>RSI!I242</f>
        <v>54.59605240743408</v>
      </c>
      <c r="D242" s="2">
        <f>MACD!E242</f>
        <v>5.3141904510375149E-2</v>
      </c>
      <c r="E242" s="2">
        <f>MACD!F242</f>
        <v>1.788103815165485E-2</v>
      </c>
      <c r="F242" s="2">
        <f>'Moving Avg'!D242</f>
        <v>5.9169999999999998</v>
      </c>
      <c r="G242" s="2">
        <f>'Moving Avg'!F242</f>
        <v>5.9961000000000002</v>
      </c>
      <c r="H242" s="2">
        <f>'Moving Avg'!G242</f>
        <v>5.8992999999999993</v>
      </c>
      <c r="I242" s="2">
        <f>'Moving Avg'!H242</f>
        <v>6.1915300000000029</v>
      </c>
      <c r="J242" s="5" t="str">
        <f>OBV!F242</f>
        <v>BULLISH</v>
      </c>
      <c r="K242" s="5" t="str">
        <f>OBV!G242</f>
        <v>WEAK</v>
      </c>
      <c r="L242" s="5" t="str">
        <f>OBV!H242</f>
        <v>CONFIRMED BULLISH</v>
      </c>
    </row>
    <row r="243" spans="1:12" ht="13.5" x14ac:dyDescent="0.25">
      <c r="A243" s="3">
        <f>RSI!A243</f>
        <v>42359</v>
      </c>
      <c r="B243" s="2">
        <f>RSI!B243</f>
        <v>6.0730000000000004</v>
      </c>
      <c r="C243" s="2">
        <f>RSI!I243</f>
        <v>56.310866990512913</v>
      </c>
      <c r="D243" s="2">
        <f>MACD!E243</f>
        <v>4.2897960725352569E-2</v>
      </c>
      <c r="E243" s="2">
        <f>MACD!F243</f>
        <v>2.2884422666394393E-2</v>
      </c>
      <c r="F243" s="2">
        <f>'Moving Avg'!D243</f>
        <v>5.9850000000000012</v>
      </c>
      <c r="G243" s="2">
        <f>'Moving Avg'!F243</f>
        <v>5.9963499999999996</v>
      </c>
      <c r="H243" s="2">
        <f>'Moving Avg'!G243</f>
        <v>5.8999199999999998</v>
      </c>
      <c r="I243" s="2">
        <f>'Moving Avg'!H243</f>
        <v>6.1996050000000027</v>
      </c>
      <c r="J243" s="5" t="str">
        <f>OBV!F243</f>
        <v>BULLISH</v>
      </c>
      <c r="K243" s="5" t="str">
        <f>OBV!G243</f>
        <v>WEAK</v>
      </c>
      <c r="L243" s="5" t="str">
        <f>OBV!H243</f>
        <v>CONFIRMED BULLISH</v>
      </c>
    </row>
    <row r="244" spans="1:12" ht="13.5" x14ac:dyDescent="0.25">
      <c r="A244" s="3">
        <f>RSI!A244</f>
        <v>42360</v>
      </c>
      <c r="B244" s="2">
        <f>RSI!B244</f>
        <v>6.0990000000000002</v>
      </c>
      <c r="C244" s="2">
        <f>RSI!I244</f>
        <v>57.524855909311611</v>
      </c>
      <c r="D244" s="2">
        <f>MACD!E244</f>
        <v>1.2953013763008947E-2</v>
      </c>
      <c r="E244" s="2">
        <f>MACD!F244</f>
        <v>2.0898140885717304E-2</v>
      </c>
      <c r="F244" s="2">
        <f>'Moving Avg'!D244</f>
        <v>6.0247999999999999</v>
      </c>
      <c r="G244" s="2">
        <f>'Moving Avg'!F244</f>
        <v>5.9973999999999998</v>
      </c>
      <c r="H244" s="2">
        <f>'Moving Avg'!G244</f>
        <v>5.9010599999999975</v>
      </c>
      <c r="I244" s="2">
        <f>'Moving Avg'!H244</f>
        <v>6.207810000000002</v>
      </c>
      <c r="J244" s="5" t="str">
        <f>OBV!F244</f>
        <v>BULLISH</v>
      </c>
      <c r="K244" s="5" t="str">
        <f>OBV!G244</f>
        <v>WEAK</v>
      </c>
      <c r="L244" s="5" t="str">
        <f>OBV!H244</f>
        <v>CONFIRMED BULLISH</v>
      </c>
    </row>
    <row r="245" spans="1:12" ht="13.5" x14ac:dyDescent="0.25">
      <c r="A245" s="3">
        <f>RSI!A245</f>
        <v>42361</v>
      </c>
      <c r="B245" s="2">
        <f>RSI!B245</f>
        <v>6.2770000000000001</v>
      </c>
      <c r="C245" s="2">
        <f>RSI!I245</f>
        <v>64.747035415183191</v>
      </c>
      <c r="D245" s="2">
        <f>MACD!E245</f>
        <v>-8.7127197688889879E-3</v>
      </c>
      <c r="E245" s="2">
        <f>MACD!F245</f>
        <v>1.4975968754796046E-2</v>
      </c>
      <c r="F245" s="2">
        <f>'Moving Avg'!D245</f>
        <v>6.0906000000000002</v>
      </c>
      <c r="G245" s="2">
        <f>'Moving Avg'!F245</f>
        <v>6.00265</v>
      </c>
      <c r="H245" s="2">
        <f>'Moving Avg'!G245</f>
        <v>5.9057599999999981</v>
      </c>
      <c r="I245" s="2">
        <f>'Moving Avg'!H245</f>
        <v>6.2169050000000015</v>
      </c>
      <c r="J245" s="5" t="str">
        <f>OBV!F245</f>
        <v>BULLISH</v>
      </c>
      <c r="K245" s="5" t="str">
        <f>OBV!G245</f>
        <v>WEAK</v>
      </c>
      <c r="L245" s="5" t="str">
        <f>OBV!H245</f>
        <v>CONFIRMED BULLISH</v>
      </c>
    </row>
    <row r="246" spans="1:12" ht="13.5" x14ac:dyDescent="0.25">
      <c r="A246" s="3">
        <f>RSI!A246</f>
        <v>42363</v>
      </c>
      <c r="B246" s="2">
        <f>RSI!B246</f>
        <v>6.0940000000000003</v>
      </c>
      <c r="C246" s="2">
        <f>RSI!I246</f>
        <v>54.489122604695616</v>
      </c>
      <c r="D246" s="2">
        <f>MACD!E246</f>
        <v>-1.5314502795089169E-2</v>
      </c>
      <c r="E246" s="2">
        <f>MACD!F246</f>
        <v>8.9178744448190038E-3</v>
      </c>
      <c r="F246" s="2">
        <f>'Moving Avg'!D246</f>
        <v>6.1158000000000001</v>
      </c>
      <c r="G246" s="2">
        <f>'Moving Avg'!F246</f>
        <v>6.00265</v>
      </c>
      <c r="H246" s="2">
        <f>'Moving Avg'!G246</f>
        <v>5.9067999999999987</v>
      </c>
      <c r="I246" s="2">
        <f>'Moving Avg'!H246</f>
        <v>6.2250850000000026</v>
      </c>
      <c r="J246" s="5" t="str">
        <f>OBV!F246</f>
        <v>BULLISH</v>
      </c>
      <c r="K246" s="5" t="str">
        <f>OBV!G246</f>
        <v>WEAK</v>
      </c>
      <c r="L246" s="5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6.2670000000000003</v>
      </c>
      <c r="C247" s="2">
        <f>RSI!I247</f>
        <v>60.810209416238244</v>
      </c>
      <c r="D247" s="2">
        <f>MACD!E247</f>
        <v>-5.2016019379205858E-2</v>
      </c>
      <c r="E247" s="2">
        <f>MACD!F247</f>
        <v>-3.2689043199859687E-3</v>
      </c>
      <c r="F247" s="2">
        <f>'Moving Avg'!D247</f>
        <v>6.1620000000000008</v>
      </c>
      <c r="G247" s="2">
        <f>'Moving Avg'!F247</f>
        <v>6.0073999999999996</v>
      </c>
      <c r="H247" s="2">
        <f>'Moving Avg'!G247</f>
        <v>5.9133999999999984</v>
      </c>
      <c r="I247" s="2">
        <f>'Moving Avg'!H247</f>
        <v>6.2341300000000022</v>
      </c>
      <c r="J247" s="5" t="str">
        <f>OBV!F247</f>
        <v>BULLISH</v>
      </c>
      <c r="K247" s="5" t="str">
        <f>OBV!G247</f>
        <v>WEAK</v>
      </c>
      <c r="L247" s="5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6.3710000000000004</v>
      </c>
      <c r="C248" s="2">
        <f>RSI!I248</f>
        <v>64.043371172527614</v>
      </c>
      <c r="D248" s="2">
        <f>MACD!E248</f>
        <v>-0.11405263756472017</v>
      </c>
      <c r="E248" s="2">
        <f>MACD!F248</f>
        <v>-2.542565096893281E-2</v>
      </c>
      <c r="F248" s="2">
        <f>'Moving Avg'!D248</f>
        <v>6.2216000000000005</v>
      </c>
      <c r="G248" s="2">
        <f>'Moving Avg'!F248</f>
        <v>6.02515</v>
      </c>
      <c r="H248" s="2">
        <f>'Moving Avg'!G248</f>
        <v>5.9234399999999967</v>
      </c>
      <c r="I248" s="2">
        <f>'Moving Avg'!H248</f>
        <v>6.2436950000000024</v>
      </c>
      <c r="J248" s="5" t="str">
        <f>OBV!F248</f>
        <v>BULLISH</v>
      </c>
      <c r="K248" s="5" t="str">
        <f>OBV!G248</f>
        <v>WEAK</v>
      </c>
      <c r="L248" s="5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6.3710000000000004</v>
      </c>
      <c r="C249" s="2">
        <f>RSI!I249</f>
        <v>64.043371172527614</v>
      </c>
      <c r="D249" s="2">
        <f>MACD!E249</f>
        <v>-0.1429354280227173</v>
      </c>
      <c r="E249" s="2">
        <f>MACD!F249</f>
        <v>-4.8927606379689709E-2</v>
      </c>
      <c r="F249" s="2">
        <f>'Moving Avg'!D249</f>
        <v>6.2760000000000007</v>
      </c>
      <c r="G249" s="2">
        <f>'Moving Avg'!F249</f>
        <v>6.0428999999999986</v>
      </c>
      <c r="H249" s="2">
        <f>'Moving Avg'!G249</f>
        <v>5.9334799999999985</v>
      </c>
      <c r="I249" s="2">
        <f>'Moving Avg'!H249</f>
        <v>6.2532450000000033</v>
      </c>
      <c r="J249" s="5" t="str">
        <f>OBV!F249</f>
        <v>BULLISH</v>
      </c>
      <c r="K249" s="5" t="str">
        <f>OBV!G249</f>
        <v>WEAK</v>
      </c>
      <c r="L249" s="5" t="str">
        <f>OBV!H249</f>
        <v>CONFIRMED BULLISH</v>
      </c>
    </row>
    <row r="250" spans="1:12" ht="13.5" x14ac:dyDescent="0.25">
      <c r="A250" s="3">
        <f>RSI!A250</f>
        <v>42369</v>
      </c>
      <c r="B250" s="2">
        <f>RSI!B250</f>
        <v>6.3559999999999999</v>
      </c>
      <c r="C250" s="2">
        <f>RSI!I250</f>
        <v>63.171597723435781</v>
      </c>
      <c r="D250" s="2">
        <f>MACD!E250</f>
        <v>-0.16080729601091814</v>
      </c>
      <c r="E250" s="2">
        <f>MACD!F250</f>
        <v>-7.1303544305935398E-2</v>
      </c>
      <c r="F250" s="2">
        <f>'Moving Avg'!D250</f>
        <v>6.2918000000000003</v>
      </c>
      <c r="G250" s="2">
        <f>'Moving Avg'!F250</f>
        <v>6.0601999999999991</v>
      </c>
      <c r="H250" s="2">
        <f>'Moving Avg'!G250</f>
        <v>5.9432199999999993</v>
      </c>
      <c r="I250" s="2">
        <f>'Moving Avg'!H250</f>
        <v>6.2623600000000037</v>
      </c>
      <c r="J250" s="5" t="str">
        <f>OBV!F250</f>
        <v>BULLISH</v>
      </c>
      <c r="K250" s="5" t="str">
        <f>OBV!G250</f>
        <v>NEUTRAL</v>
      </c>
      <c r="L250" s="5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6.5439999999999996</v>
      </c>
      <c r="C251" s="2">
        <f>RSI!I251</f>
        <v>68.88784292276155</v>
      </c>
      <c r="D251" s="2">
        <f>MACD!E251</f>
        <v>-0.18847548550582438</v>
      </c>
      <c r="E251" s="2">
        <f>MACD!F251</f>
        <v>-9.47379325459132E-2</v>
      </c>
      <c r="F251" s="2">
        <f>'Moving Avg'!D251</f>
        <v>6.3818000000000001</v>
      </c>
      <c r="G251" s="2">
        <f>'Moving Avg'!F251</f>
        <v>6.0876499999999982</v>
      </c>
      <c r="H251" s="2">
        <f>'Moving Avg'!G251</f>
        <v>5.9554599999999986</v>
      </c>
      <c r="I251" s="2">
        <f>'Moving Avg'!H251</f>
        <v>6.2724150000000032</v>
      </c>
      <c r="J251" s="5" t="str">
        <f>OBV!F251</f>
        <v>BULLISH</v>
      </c>
      <c r="K251" s="5" t="str">
        <f>OBV!G251</f>
        <v>WEAK</v>
      </c>
      <c r="L251" s="5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6.7370000000000001</v>
      </c>
      <c r="C252" s="2">
        <f>RSI!I252</f>
        <v>73.444681364110593</v>
      </c>
      <c r="D252" s="2">
        <f>MACD!E252</f>
        <v>-0.21840383356586912</v>
      </c>
      <c r="E252" s="2">
        <f>MACD!F252</f>
        <v>-0.11947111274990441</v>
      </c>
      <c r="F252" s="2">
        <f>'Moving Avg'!D252</f>
        <v>6.4757999999999996</v>
      </c>
      <c r="G252" s="2">
        <f>'Moving Avg'!F252</f>
        <v>6.1247499999999979</v>
      </c>
      <c r="H252" s="2">
        <f>'Moving Avg'!G252</f>
        <v>5.9730199999999991</v>
      </c>
      <c r="I252" s="2">
        <f>'Moving Avg'!H252</f>
        <v>6.2834350000000052</v>
      </c>
      <c r="J252" s="5" t="str">
        <f>OBV!F252</f>
        <v>BULLISH</v>
      </c>
      <c r="K252" s="5" t="str">
        <f>OBV!G252</f>
        <v>WEAK</v>
      </c>
      <c r="L252" s="5" t="str">
        <f>OBV!H252</f>
        <v>CONFIRMED BULLISH</v>
      </c>
    </row>
    <row r="253" spans="1:12" ht="13.5" x14ac:dyDescent="0.25">
      <c r="A253" s="3">
        <f>RSI!A253</f>
        <v>42375</v>
      </c>
      <c r="B253" s="2">
        <f>RSI!B253</f>
        <v>7.1449999999999996</v>
      </c>
      <c r="C253" s="2">
        <f>RSI!I253</f>
        <v>80.085142613493218</v>
      </c>
      <c r="D253" s="2">
        <f>MACD!E253</f>
        <v>-0.27188155545261772</v>
      </c>
      <c r="E253" s="2">
        <f>MACD!F253</f>
        <v>-0.14995320129044709</v>
      </c>
      <c r="F253" s="2">
        <f>'Moving Avg'!D253</f>
        <v>6.6306000000000012</v>
      </c>
      <c r="G253" s="2">
        <f>'Moving Avg'!F253</f>
        <v>6.182249999999998</v>
      </c>
      <c r="H253" s="2">
        <f>'Moving Avg'!G253</f>
        <v>6.0008399999999984</v>
      </c>
      <c r="I253" s="2">
        <f>'Moving Avg'!H253</f>
        <v>6.2965150000000047</v>
      </c>
      <c r="J253" s="5" t="str">
        <f>OBV!F253</f>
        <v>BULLISH</v>
      </c>
      <c r="K253" s="5" t="str">
        <f>OBV!G253</f>
        <v>WEAK</v>
      </c>
      <c r="L253" s="5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7.5739999999999998</v>
      </c>
      <c r="C254" s="2">
        <f>RSI!I254</f>
        <v>84.479806570931856</v>
      </c>
      <c r="D254" s="2">
        <f>MACD!E254</f>
        <v>-0.35067599219633649</v>
      </c>
      <c r="E254" s="2">
        <f>MACD!F254</f>
        <v>-0.19009775947162499</v>
      </c>
      <c r="F254" s="2">
        <f>'Moving Avg'!D254</f>
        <v>6.8712</v>
      </c>
      <c r="G254" s="2">
        <f>'Moving Avg'!F254</f>
        <v>6.267249999999998</v>
      </c>
      <c r="H254" s="2">
        <f>'Moving Avg'!G254</f>
        <v>6.0372399999999979</v>
      </c>
      <c r="I254" s="2">
        <f>'Moving Avg'!H254</f>
        <v>6.3120950000000065</v>
      </c>
      <c r="J254" s="5" t="str">
        <f>OBV!F254</f>
        <v>BULLISH</v>
      </c>
      <c r="K254" s="5" t="str">
        <f>OBV!G254</f>
        <v>WEAK</v>
      </c>
      <c r="L254" s="5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8.0350000000000001</v>
      </c>
      <c r="C255" s="2">
        <f>RSI!I255</f>
        <v>87.636996912078942</v>
      </c>
      <c r="D255" s="2">
        <f>MACD!E255</f>
        <v>-0.43198586722692678</v>
      </c>
      <c r="E255" s="2">
        <f>MACD!F255</f>
        <v>-0.23847538102268537</v>
      </c>
      <c r="F255" s="2">
        <f>'Moving Avg'!D255</f>
        <v>7.206999999999999</v>
      </c>
      <c r="G255" s="2">
        <f>'Moving Avg'!F255</f>
        <v>6.3695499999999985</v>
      </c>
      <c r="H255" s="2">
        <f>'Moving Avg'!G255</f>
        <v>6.0807600000000006</v>
      </c>
      <c r="I255" s="2">
        <f>'Moving Avg'!H255</f>
        <v>6.3293400000000064</v>
      </c>
      <c r="J255" s="5" t="str">
        <f>OBV!F255</f>
        <v>BULLISH</v>
      </c>
      <c r="K255" s="5" t="str">
        <f>OBV!G255</f>
        <v>WEAK</v>
      </c>
      <c r="L255" s="5" t="str">
        <f>OBV!H255</f>
        <v>CONFIRMED BULLISH</v>
      </c>
    </row>
    <row r="256" spans="1:12" ht="13.5" x14ac:dyDescent="0.25">
      <c r="A256" s="3">
        <f>RSI!A256</f>
        <v>42380</v>
      </c>
      <c r="B256" s="2">
        <f>RSI!B256</f>
        <v>8.5210000000000008</v>
      </c>
      <c r="C256" s="2">
        <f>RSI!I256</f>
        <v>89.956559841704362</v>
      </c>
      <c r="D256" s="2">
        <f>MACD!E256</f>
        <v>-0.57495530359303704</v>
      </c>
      <c r="E256" s="2">
        <f>MACD!F256</f>
        <v>-0.30577136553675571</v>
      </c>
      <c r="F256" s="2">
        <f>'Moving Avg'!D256</f>
        <v>7.6024000000000003</v>
      </c>
      <c r="G256" s="2">
        <f>'Moving Avg'!F256</f>
        <v>6.4961499999999983</v>
      </c>
      <c r="H256" s="2">
        <f>'Moving Avg'!G256</f>
        <v>6.1337999999999999</v>
      </c>
      <c r="I256" s="2">
        <f>'Moving Avg'!H256</f>
        <v>6.3490300000000071</v>
      </c>
      <c r="J256" s="5" t="str">
        <f>OBV!F256</f>
        <v>BULLISH</v>
      </c>
      <c r="K256" s="5" t="str">
        <f>OBV!G256</f>
        <v>WEAK</v>
      </c>
      <c r="L256" s="5" t="str">
        <f>OBV!H256</f>
        <v>CONFIRMED BULLISH</v>
      </c>
    </row>
    <row r="257" spans="1:12" ht="13.5" x14ac:dyDescent="0.25">
      <c r="A257" s="3">
        <f>RSI!A257</f>
        <v>42381</v>
      </c>
      <c r="B257" s="2">
        <f>RSI!B257</f>
        <v>8.6829999999999998</v>
      </c>
      <c r="C257" s="2">
        <f>RSI!I257</f>
        <v>90.590313890264156</v>
      </c>
      <c r="D257" s="2">
        <f>MACD!E257</f>
        <v>-0.69345893261385871</v>
      </c>
      <c r="E257" s="2">
        <f>MACD!F257</f>
        <v>-0.38330887895217636</v>
      </c>
      <c r="F257" s="2">
        <f>'Moving Avg'!D257</f>
        <v>7.9916</v>
      </c>
      <c r="G257" s="2">
        <f>'Moving Avg'!F257</f>
        <v>6.6365999999999987</v>
      </c>
      <c r="H257" s="2">
        <f>'Moving Avg'!G257</f>
        <v>6.1888200000000007</v>
      </c>
      <c r="I257" s="2">
        <f>'Moving Avg'!H257</f>
        <v>6.3695300000000081</v>
      </c>
      <c r="J257" s="5" t="str">
        <f>OBV!F257</f>
        <v>BULLISH</v>
      </c>
      <c r="K257" s="5" t="str">
        <f>OBV!G257</f>
        <v>WEAK</v>
      </c>
      <c r="L257" s="5" t="str">
        <f>OBV!H257</f>
        <v>CONFIRMED BULLISH</v>
      </c>
    </row>
    <row r="258" spans="1:12" ht="13.5" x14ac:dyDescent="0.25">
      <c r="A258" s="3">
        <f>RSI!A258</f>
        <v>42382</v>
      </c>
      <c r="B258" s="2">
        <f>RSI!B258</f>
        <v>8.6829999999999998</v>
      </c>
      <c r="C258" s="2">
        <f>RSI!I258</f>
        <v>90.590313890264156</v>
      </c>
      <c r="D258" s="2">
        <f>MACD!E258</f>
        <v>-0.78993375383970044</v>
      </c>
      <c r="E258" s="2">
        <f>MACD!F258</f>
        <v>-0.46463385392968121</v>
      </c>
      <c r="F258" s="2">
        <f>'Moving Avg'!D258</f>
        <v>8.2992000000000008</v>
      </c>
      <c r="G258" s="2">
        <f>'Moving Avg'!F258</f>
        <v>6.7840999999999996</v>
      </c>
      <c r="H258" s="2">
        <f>'Moving Avg'!G258</f>
        <v>6.245000000000001</v>
      </c>
      <c r="I258" s="2">
        <f>'Moving Avg'!H258</f>
        <v>6.3900300000000074</v>
      </c>
      <c r="J258" s="5" t="str">
        <f>OBV!F258</f>
        <v>BULLISH</v>
      </c>
      <c r="K258" s="5" t="str">
        <f>OBV!G258</f>
        <v>WEAK</v>
      </c>
      <c r="L258" s="5" t="str">
        <f>OBV!H258</f>
        <v>CONFIRMED BULLISH</v>
      </c>
    </row>
    <row r="259" spans="1:12" ht="13.5" x14ac:dyDescent="0.25">
      <c r="A259" s="3">
        <f>RSI!A259</f>
        <v>42384</v>
      </c>
      <c r="B259" s="2">
        <f>RSI!B259</f>
        <v>8.484</v>
      </c>
      <c r="C259" s="2">
        <f>RSI!I259</f>
        <v>83.11822642784955</v>
      </c>
      <c r="D259" s="2">
        <f>MACD!E259</f>
        <v>-0.86812418353128962</v>
      </c>
      <c r="E259" s="2">
        <f>MACD!F259</f>
        <v>-0.54533191985000296</v>
      </c>
      <c r="F259" s="2">
        <f>'Moving Avg'!D259</f>
        <v>8.4811999999999994</v>
      </c>
      <c r="G259" s="2">
        <f>'Moving Avg'!F259</f>
        <v>6.9132999999999996</v>
      </c>
      <c r="H259" s="2">
        <f>'Moving Avg'!G259</f>
        <v>6.2972000000000001</v>
      </c>
      <c r="I259" s="2">
        <f>'Moving Avg'!H259</f>
        <v>6.4101600000000074</v>
      </c>
      <c r="J259" s="5" t="str">
        <f>OBV!F259</f>
        <v>BULLISH</v>
      </c>
      <c r="K259" s="5" t="str">
        <f>OBV!G259</f>
        <v>WEAK</v>
      </c>
      <c r="L259" s="5" t="str">
        <f>OBV!H259</f>
        <v>CONFIRMED BULLISH</v>
      </c>
    </row>
    <row r="260" spans="1:12" ht="13.5" x14ac:dyDescent="0.25">
      <c r="A260" s="3">
        <f>RSI!A260</f>
        <v>42387</v>
      </c>
      <c r="B260" s="2">
        <f>RSI!B260</f>
        <v>8.2230000000000008</v>
      </c>
      <c r="C260" s="2">
        <f>RSI!I260</f>
        <v>74.445229908842009</v>
      </c>
      <c r="D260" s="2">
        <f>MACD!E260</f>
        <v>-0.92654546965967022</v>
      </c>
      <c r="E260" s="2">
        <f>MACD!F260</f>
        <v>-0.62157462981193645</v>
      </c>
      <c r="F260" s="2">
        <f>'Moving Avg'!D260</f>
        <v>8.5188000000000006</v>
      </c>
      <c r="G260" s="2">
        <f>'Moving Avg'!F260</f>
        <v>7.02705</v>
      </c>
      <c r="H260" s="2">
        <f>'Moving Avg'!G260</f>
        <v>6.3446000000000007</v>
      </c>
      <c r="I260" s="2">
        <f>'Moving Avg'!H260</f>
        <v>6.4284500000000069</v>
      </c>
      <c r="J260" s="5" t="str">
        <f>OBV!F260</f>
        <v>BULLISH</v>
      </c>
      <c r="K260" s="5" t="str">
        <f>OBV!G260</f>
        <v>STRONG</v>
      </c>
      <c r="L260" s="5" t="str">
        <f>OBV!H260</f>
        <v>CONFIRMED BULLISH</v>
      </c>
    </row>
    <row r="261" spans="1:12" ht="13.5" x14ac:dyDescent="0.25">
      <c r="A261" s="3">
        <f>RSI!A261</f>
        <v>42388</v>
      </c>
      <c r="B261" s="2">
        <f>RSI!B261</f>
        <v>8.0289999999999999</v>
      </c>
      <c r="C261" s="2">
        <f>RSI!I261</f>
        <v>68.70648962671811</v>
      </c>
      <c r="D261" s="2">
        <f>MACD!E261</f>
        <v>-0.93974111583250775</v>
      </c>
      <c r="E261" s="2">
        <f>MACD!F261</f>
        <v>-0.68520792701605071</v>
      </c>
      <c r="F261" s="2">
        <f>'Moving Avg'!D261</f>
        <v>8.4204000000000008</v>
      </c>
      <c r="G261" s="2">
        <f>'Moving Avg'!F261</f>
        <v>7.1300999999999988</v>
      </c>
      <c r="H261" s="2">
        <f>'Moving Avg'!G261</f>
        <v>6.390200000000001</v>
      </c>
      <c r="I261" s="2">
        <f>'Moving Avg'!H261</f>
        <v>6.4457700000000067</v>
      </c>
      <c r="J261" s="5" t="str">
        <f>OBV!F261</f>
        <v>BEARISH</v>
      </c>
      <c r="K261" s="5" t="str">
        <f>OBV!G261</f>
        <v>WEAK</v>
      </c>
      <c r="L261" s="5" t="str">
        <f>OBV!H261</f>
        <v>CONFIRMED BEARISH</v>
      </c>
    </row>
    <row r="262" spans="1:12" ht="13.5" x14ac:dyDescent="0.25">
      <c r="A262" s="3">
        <f>RSI!A262</f>
        <v>42389</v>
      </c>
      <c r="B262" s="2">
        <f>RSI!B262</f>
        <v>8.3170000000000002</v>
      </c>
      <c r="C262" s="2">
        <f>RSI!I262</f>
        <v>72.139985108890784</v>
      </c>
      <c r="D262" s="2">
        <f>MACD!E262</f>
        <v>-0.94793438715501566</v>
      </c>
      <c r="E262" s="2">
        <f>MACD!F262</f>
        <v>-0.73775321904384372</v>
      </c>
      <c r="F262" s="2">
        <f>'Moving Avg'!D262</f>
        <v>8.3471999999999991</v>
      </c>
      <c r="G262" s="2">
        <f>'Moving Avg'!F262</f>
        <v>7.2441499999999994</v>
      </c>
      <c r="H262" s="2">
        <f>'Moving Avg'!G262</f>
        <v>6.4449200000000006</v>
      </c>
      <c r="I262" s="2">
        <f>'Moving Avg'!H262</f>
        <v>6.4645300000000079</v>
      </c>
      <c r="J262" s="5" t="str">
        <f>OBV!F262</f>
        <v>BEARISH</v>
      </c>
      <c r="K262" s="5" t="str">
        <f>OBV!G262</f>
        <v>WEAK</v>
      </c>
      <c r="L262" s="5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8.1340000000000003</v>
      </c>
      <c r="C263" s="2">
        <f>RSI!I263</f>
        <v>67.101956109230613</v>
      </c>
      <c r="D263" s="2">
        <f>MACD!E263</f>
        <v>-0.88523185742586996</v>
      </c>
      <c r="E263" s="2">
        <f>MACD!F263</f>
        <v>-0.76724894672024901</v>
      </c>
      <c r="F263" s="2">
        <f>'Moving Avg'!D263</f>
        <v>8.2373999999999992</v>
      </c>
      <c r="G263" s="2">
        <f>'Moving Avg'!F263</f>
        <v>7.3472000000000008</v>
      </c>
      <c r="H263" s="2">
        <f>'Moving Avg'!G263</f>
        <v>6.4928400000000011</v>
      </c>
      <c r="I263" s="2">
        <f>'Moving Avg'!H263</f>
        <v>6.4830550000000082</v>
      </c>
      <c r="J263" s="5" t="str">
        <f>OBV!F263</f>
        <v>BEARISH</v>
      </c>
      <c r="K263" s="5" t="str">
        <f>OBV!G263</f>
        <v>WEAK</v>
      </c>
      <c r="L263" s="5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8.0609999999999999</v>
      </c>
      <c r="C264" s="2">
        <f>RSI!I264</f>
        <v>65.14744363192851</v>
      </c>
      <c r="D264" s="2">
        <f>MACD!E264</f>
        <v>-0.76588107934832461</v>
      </c>
      <c r="E264" s="2">
        <f>MACD!F264</f>
        <v>-0.76697537324586418</v>
      </c>
      <c r="F264" s="2">
        <f>'Moving Avg'!D264</f>
        <v>8.1528000000000009</v>
      </c>
      <c r="G264" s="2">
        <f>'Moving Avg'!F264</f>
        <v>7.4452999999999987</v>
      </c>
      <c r="H264" s="2">
        <f>'Moving Avg'!G264</f>
        <v>6.5426400000000005</v>
      </c>
      <c r="I264" s="2">
        <f>'Moving Avg'!H264</f>
        <v>6.5012150000000073</v>
      </c>
      <c r="J264" s="5" t="str">
        <f>OBV!F264</f>
        <v>BEARISH</v>
      </c>
      <c r="K264" s="5" t="str">
        <f>OBV!G264</f>
        <v>WEAK</v>
      </c>
      <c r="L264" s="5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8.3010000000000002</v>
      </c>
      <c r="C265" s="2">
        <f>RSI!I265</f>
        <v>68.405698751974555</v>
      </c>
      <c r="D265" s="2">
        <f>MACD!E265</f>
        <v>-0.61604920388189033</v>
      </c>
      <c r="E265" s="2">
        <f>MACD!F265</f>
        <v>-0.73679013937306947</v>
      </c>
      <c r="F265" s="2">
        <f>'Moving Avg'!D265</f>
        <v>8.1684000000000001</v>
      </c>
      <c r="G265" s="2">
        <f>'Moving Avg'!F265</f>
        <v>7.5464999999999991</v>
      </c>
      <c r="H265" s="2">
        <f>'Moving Avg'!G265</f>
        <v>6.5972400000000002</v>
      </c>
      <c r="I265" s="2">
        <f>'Moving Avg'!H265</f>
        <v>6.519895000000008</v>
      </c>
      <c r="J265" s="5" t="str">
        <f>OBV!F265</f>
        <v>BEARISH</v>
      </c>
      <c r="K265" s="5" t="str">
        <f>OBV!G265</f>
        <v>WEAK</v>
      </c>
      <c r="L265" s="5" t="str">
        <f>OBV!H265</f>
        <v>BEARISH DIVERGENCE</v>
      </c>
    </row>
    <row r="266" spans="1:12" ht="13.5" x14ac:dyDescent="0.25">
      <c r="A266" s="3">
        <f>RSI!A266</f>
        <v>42395</v>
      </c>
      <c r="B266" s="2">
        <f>RSI!B266</f>
        <v>8.4740000000000002</v>
      </c>
      <c r="C266" s="2">
        <f>RSI!I266</f>
        <v>70.543425697290644</v>
      </c>
      <c r="D266" s="2">
        <f>MACD!E266</f>
        <v>-0.43271597719016164</v>
      </c>
      <c r="E266" s="2">
        <f>MACD!F266</f>
        <v>-0.675975306936488</v>
      </c>
      <c r="F266" s="2">
        <f>'Moving Avg'!D266</f>
        <v>8.2574000000000005</v>
      </c>
      <c r="G266" s="2">
        <f>'Moving Avg'!F266</f>
        <v>7.6654999999999989</v>
      </c>
      <c r="H266" s="2">
        <f>'Moving Avg'!G266</f>
        <v>6.6552999999999995</v>
      </c>
      <c r="I266" s="2">
        <f>'Moving Avg'!H266</f>
        <v>6.5387800000000071</v>
      </c>
      <c r="J266" s="5" t="str">
        <f>OBV!F266</f>
        <v>BULLISH</v>
      </c>
      <c r="K266" s="5" t="str">
        <f>OBV!G266</f>
        <v>WEAK</v>
      </c>
      <c r="L266" s="5" t="str">
        <f>OBV!H266</f>
        <v>CONFIRMED BULLISH</v>
      </c>
    </row>
    <row r="267" spans="1:12" ht="13.5" x14ac:dyDescent="0.25">
      <c r="A267" s="3">
        <f>RSI!A267</f>
        <v>42396</v>
      </c>
      <c r="B267" s="2">
        <f>RSI!B267</f>
        <v>8.5519999999999996</v>
      </c>
      <c r="C267" s="2">
        <f>RSI!I267</f>
        <v>71.480384144696671</v>
      </c>
      <c r="D267" s="2">
        <f>MACD!E267</f>
        <v>-0.26446668588250866</v>
      </c>
      <c r="E267" s="2">
        <f>MACD!F267</f>
        <v>-0.59367358272569215</v>
      </c>
      <c r="F267" s="2">
        <f>'Moving Avg'!D267</f>
        <v>8.3043999999999993</v>
      </c>
      <c r="G267" s="2">
        <f>'Moving Avg'!F267</f>
        <v>7.7797499999999973</v>
      </c>
      <c r="H267" s="2">
        <f>'Moving Avg'!G267</f>
        <v>6.7162800000000002</v>
      </c>
      <c r="I267" s="2">
        <f>'Moving Avg'!H267</f>
        <v>6.5580050000000076</v>
      </c>
      <c r="J267" s="5" t="str">
        <f>OBV!F267</f>
        <v>BULLISH</v>
      </c>
      <c r="K267" s="5" t="str">
        <f>OBV!G267</f>
        <v>STRONG</v>
      </c>
      <c r="L267" s="5" t="str">
        <f>OBV!H267</f>
        <v>CONFIRMED BULLISH</v>
      </c>
    </row>
    <row r="268" spans="1:12" ht="13.5" x14ac:dyDescent="0.25">
      <c r="A268" s="3">
        <f>RSI!A268</f>
        <v>42397</v>
      </c>
      <c r="B268" s="2">
        <f>RSI!B268</f>
        <v>8.359</v>
      </c>
      <c r="C268" s="2">
        <f>RSI!I268</f>
        <v>65.89517906037706</v>
      </c>
      <c r="D268" s="2">
        <f>MACD!E268</f>
        <v>-0.11384440140064456</v>
      </c>
      <c r="E268" s="2">
        <f>MACD!F268</f>
        <v>-0.49770774646068267</v>
      </c>
      <c r="F268" s="2">
        <f>'Moving Avg'!D268</f>
        <v>8.349400000000001</v>
      </c>
      <c r="G268" s="2">
        <f>'Moving Avg'!F268</f>
        <v>7.8791499999999983</v>
      </c>
      <c r="H268" s="2">
        <f>'Moving Avg'!G268</f>
        <v>6.7715199999999989</v>
      </c>
      <c r="I268" s="2">
        <f>'Moving Avg'!H268</f>
        <v>6.5762650000000065</v>
      </c>
      <c r="J268" s="5" t="str">
        <f>OBV!F268</f>
        <v>BULLISH</v>
      </c>
      <c r="K268" s="5" t="str">
        <f>OBV!G268</f>
        <v>WEAK</v>
      </c>
      <c r="L268" s="5" t="str">
        <f>OBV!H268</f>
        <v>CONFIRMED BULLISH</v>
      </c>
    </row>
    <row r="269" spans="1:12" ht="13.5" x14ac:dyDescent="0.25">
      <c r="A269" s="3">
        <f>RSI!A269</f>
        <v>42398</v>
      </c>
      <c r="B269" s="2">
        <f>RSI!B269</f>
        <v>8.3539999999999992</v>
      </c>
      <c r="C269" s="2">
        <f>RSI!I269</f>
        <v>65.751842310907975</v>
      </c>
      <c r="D269" s="2">
        <f>MACD!E269</f>
        <v>-2.109082351427638E-2</v>
      </c>
      <c r="E269" s="2">
        <f>MACD!F269</f>
        <v>-0.40238436187140147</v>
      </c>
      <c r="F269" s="2">
        <f>'Moving Avg'!D269</f>
        <v>8.4079999999999995</v>
      </c>
      <c r="G269" s="2">
        <f>'Moving Avg'!F269</f>
        <v>7.9782999999999991</v>
      </c>
      <c r="H269" s="2">
        <f>'Moving Avg'!G269</f>
        <v>6.8250799999999989</v>
      </c>
      <c r="I269" s="2">
        <f>'Moving Avg'!H269</f>
        <v>6.5938550000000067</v>
      </c>
      <c r="J269" s="5" t="str">
        <f>OBV!F269</f>
        <v>BULLISH</v>
      </c>
      <c r="K269" s="5" t="str">
        <f>OBV!G269</f>
        <v>WEAK</v>
      </c>
      <c r="L269" s="5" t="str">
        <f>OBV!H269</f>
        <v>CONFIRMED BULLISH</v>
      </c>
    </row>
    <row r="270" spans="1:12" ht="13.5" x14ac:dyDescent="0.25">
      <c r="A270" s="3">
        <f>RSI!A270</f>
        <v>42401</v>
      </c>
      <c r="B270" s="2">
        <f>RSI!B270</f>
        <v>8.4740000000000002</v>
      </c>
      <c r="C270" s="2">
        <f>RSI!I270</f>
        <v>67.574823482462619</v>
      </c>
      <c r="D270" s="2">
        <f>MACD!E270</f>
        <v>4.258456294295776E-3</v>
      </c>
      <c r="E270" s="2">
        <f>MACD!F270</f>
        <v>-0.32105579823826208</v>
      </c>
      <c r="F270" s="2">
        <f>'Moving Avg'!D270</f>
        <v>8.4425999999999988</v>
      </c>
      <c r="G270" s="2">
        <f>'Moving Avg'!F270</f>
        <v>8.0841999999999992</v>
      </c>
      <c r="H270" s="2">
        <f>'Moving Avg'!G270</f>
        <v>6.8766599999999993</v>
      </c>
      <c r="I270" s="2">
        <f>'Moving Avg'!H270</f>
        <v>6.6120450000000064</v>
      </c>
      <c r="J270" s="5" t="str">
        <f>OBV!F270</f>
        <v>BULLISH</v>
      </c>
      <c r="K270" s="5" t="str">
        <f>OBV!G270</f>
        <v>WEAK</v>
      </c>
      <c r="L270" s="5" t="str">
        <f>OBV!H270</f>
        <v>CONFIRMED BULLISH</v>
      </c>
    </row>
    <row r="271" spans="1:12" ht="13.5" x14ac:dyDescent="0.25">
      <c r="A271" s="3">
        <f>RSI!A271</f>
        <v>42402</v>
      </c>
      <c r="B271" s="2">
        <f>RSI!B271</f>
        <v>8.5259999999999998</v>
      </c>
      <c r="C271" s="2">
        <f>RSI!I271</f>
        <v>68.360742914598433</v>
      </c>
      <c r="D271" s="2">
        <f>MACD!E271</f>
        <v>-1.2487930822000948E-2</v>
      </c>
      <c r="E271" s="2">
        <f>MACD!F271</f>
        <v>-0.2593422247550099</v>
      </c>
      <c r="F271" s="2">
        <f>'Moving Avg'!D271</f>
        <v>8.4529999999999994</v>
      </c>
      <c r="G271" s="2">
        <f>'Moving Avg'!F271</f>
        <v>8.1832999999999991</v>
      </c>
      <c r="H271" s="2">
        <f>'Moving Avg'!G271</f>
        <v>6.9238400000000002</v>
      </c>
      <c r="I271" s="2">
        <f>'Moving Avg'!H271</f>
        <v>6.6304950000000069</v>
      </c>
      <c r="J271" s="5" t="str">
        <f>OBV!F271</f>
        <v>BULLISH</v>
      </c>
      <c r="K271" s="5" t="str">
        <f>OBV!G271</f>
        <v>STRONG</v>
      </c>
      <c r="L271" s="5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8.3689999999999998</v>
      </c>
      <c r="C272" s="2">
        <f>RSI!I272</f>
        <v>63.366854653931632</v>
      </c>
      <c r="D272" s="2">
        <f>MACD!E272</f>
        <v>2.480749728713505E-2</v>
      </c>
      <c r="E272" s="2">
        <f>MACD!F272</f>
        <v>-0.20251228034658092</v>
      </c>
      <c r="F272" s="2">
        <f>'Moving Avg'!D272</f>
        <v>8.4163999999999994</v>
      </c>
      <c r="G272" s="2">
        <f>'Moving Avg'!F272</f>
        <v>8.264899999999999</v>
      </c>
      <c r="H272" s="2">
        <f>'Moving Avg'!G272</f>
        <v>6.9681800000000003</v>
      </c>
      <c r="I272" s="2">
        <f>'Moving Avg'!H272</f>
        <v>6.6488550000000055</v>
      </c>
      <c r="J272" s="5" t="str">
        <f>OBV!F272</f>
        <v>BEARISH</v>
      </c>
      <c r="K272" s="5" t="str">
        <f>OBV!G272</f>
        <v>WEAK</v>
      </c>
      <c r="L272" s="5" t="str">
        <f>OBV!H272</f>
        <v>CONFIRMED BEARISH</v>
      </c>
    </row>
    <row r="273" spans="1:12" ht="13.5" x14ac:dyDescent="0.25">
      <c r="A273" s="3">
        <f>RSI!A273</f>
        <v>42404</v>
      </c>
      <c r="B273" s="2">
        <f>RSI!B273</f>
        <v>8.3539999999999992</v>
      </c>
      <c r="C273" s="2">
        <f>RSI!I273</f>
        <v>62.894118981913067</v>
      </c>
      <c r="D273" s="2">
        <f>MACD!E273</f>
        <v>2.610952788788623E-2</v>
      </c>
      <c r="E273" s="2">
        <f>MACD!F273</f>
        <v>-0.1567879186996875</v>
      </c>
      <c r="F273" s="2">
        <f>'Moving Avg'!D273</f>
        <v>8.4154</v>
      </c>
      <c r="G273" s="2">
        <f>'Moving Avg'!F273</f>
        <v>8.3253500000000003</v>
      </c>
      <c r="H273" s="2">
        <f>'Moving Avg'!G273</f>
        <v>7.0138999999999996</v>
      </c>
      <c r="I273" s="2">
        <f>'Moving Avg'!H273</f>
        <v>6.6671400000000052</v>
      </c>
      <c r="J273" s="5" t="str">
        <f>OBV!F273</f>
        <v>BEARISH</v>
      </c>
      <c r="K273" s="5" t="str">
        <f>OBV!G273</f>
        <v>WEAK</v>
      </c>
      <c r="L273" s="5" t="str">
        <f>OBV!H273</f>
        <v>CONFIRMED BEARISH</v>
      </c>
    </row>
    <row r="274" spans="1:12" ht="13.5" x14ac:dyDescent="0.25">
      <c r="A274" s="3">
        <f>RSI!A274</f>
        <v>42405</v>
      </c>
      <c r="B274" s="2">
        <f>RSI!B274</f>
        <v>8.3539999999999992</v>
      </c>
      <c r="C274" s="2">
        <f>RSI!I274</f>
        <v>62.894118981913067</v>
      </c>
      <c r="D274" s="2">
        <f>MACD!E274</f>
        <v>1.3094201117671567E-2</v>
      </c>
      <c r="E274" s="2">
        <f>MACD!F274</f>
        <v>-0.12281149473621569</v>
      </c>
      <c r="F274" s="2">
        <f>'Moving Avg'!D274</f>
        <v>8.4154</v>
      </c>
      <c r="G274" s="2">
        <f>'Moving Avg'!F274</f>
        <v>8.3643499999999982</v>
      </c>
      <c r="H274" s="2">
        <f>'Moving Avg'!G274</f>
        <v>7.0594199999999976</v>
      </c>
      <c r="I274" s="2">
        <f>'Moving Avg'!H274</f>
        <v>6.6854250000000057</v>
      </c>
      <c r="J274" s="5" t="str">
        <f>OBV!F274</f>
        <v>BULLISH</v>
      </c>
      <c r="K274" s="5" t="str">
        <f>OBV!G274</f>
        <v>WEAK</v>
      </c>
      <c r="L274" s="5" t="str">
        <f>OBV!H274</f>
        <v>NEUTRAL</v>
      </c>
    </row>
    <row r="275" spans="1:12" ht="13.5" x14ac:dyDescent="0.25">
      <c r="A275" s="3">
        <f>RSI!A275</f>
        <v>42408</v>
      </c>
      <c r="B275" s="2">
        <f>RSI!B275</f>
        <v>8.2859999999999996</v>
      </c>
      <c r="C275" s="2">
        <f>RSI!I275</f>
        <v>60.520317259128667</v>
      </c>
      <c r="D275" s="2">
        <f>MACD!E275</f>
        <v>4.1368868735108144E-2</v>
      </c>
      <c r="E275" s="2">
        <f>MACD!F275</f>
        <v>-8.9975422041950942E-2</v>
      </c>
      <c r="F275" s="2">
        <f>'Moving Avg'!D275</f>
        <v>8.3777999999999988</v>
      </c>
      <c r="G275" s="2">
        <f>'Moving Avg'!F275</f>
        <v>8.3769000000000009</v>
      </c>
      <c r="H275" s="2">
        <f>'Moving Avg'!G275</f>
        <v>7.1016999999999992</v>
      </c>
      <c r="I275" s="2">
        <f>'Moving Avg'!H275</f>
        <v>6.7033200000000068</v>
      </c>
      <c r="J275" s="5" t="str">
        <f>OBV!F275</f>
        <v>BEARISH</v>
      </c>
      <c r="K275" s="5" t="str">
        <f>OBV!G275</f>
        <v>WEAK</v>
      </c>
      <c r="L275" s="5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8.3170000000000002</v>
      </c>
      <c r="C276" s="2">
        <f>RSI!I276</f>
        <v>61.238560852076652</v>
      </c>
      <c r="D276" s="2">
        <f>MACD!E276</f>
        <v>8.7539974489680539E-2</v>
      </c>
      <c r="E276" s="2">
        <f>MACD!F276</f>
        <v>-5.4472342735624638E-2</v>
      </c>
      <c r="F276" s="2">
        <f>'Moving Avg'!D276</f>
        <v>8.3360000000000003</v>
      </c>
      <c r="G276" s="2">
        <f>'Moving Avg'!F276</f>
        <v>8.3666999999999998</v>
      </c>
      <c r="H276" s="2">
        <f>'Moving Avg'!G276</f>
        <v>7.1461599999999983</v>
      </c>
      <c r="I276" s="2">
        <f>'Moving Avg'!H276</f>
        <v>6.7213700000000074</v>
      </c>
      <c r="J276" s="5" t="str">
        <f>OBV!F276</f>
        <v>BEARISH</v>
      </c>
      <c r="K276" s="5" t="str">
        <f>OBV!G276</f>
        <v>WEAK</v>
      </c>
      <c r="L276" s="5" t="str">
        <f>OBV!H276</f>
        <v>CONFIRMED BEARISH</v>
      </c>
    </row>
    <row r="277" spans="1:12" ht="13.5" x14ac:dyDescent="0.25">
      <c r="A277" s="3">
        <f>RSI!A277</f>
        <v>42410</v>
      </c>
      <c r="B277" s="2">
        <f>RSI!B277</f>
        <v>8.1080000000000005</v>
      </c>
      <c r="C277" s="2">
        <f>RSI!I277</f>
        <v>54.093405062057229</v>
      </c>
      <c r="D277" s="2">
        <f>MACD!E277</f>
        <v>0.15198696646845278</v>
      </c>
      <c r="E277" s="2">
        <f>MACD!F277</f>
        <v>-1.3180480894809155E-2</v>
      </c>
      <c r="F277" s="2">
        <f>'Moving Avg'!D277</f>
        <v>8.2837999999999994</v>
      </c>
      <c r="G277" s="2">
        <f>'Moving Avg'!F277</f>
        <v>8.3379500000000011</v>
      </c>
      <c r="H277" s="2">
        <f>'Moving Avg'!G277</f>
        <v>7.1848800000000006</v>
      </c>
      <c r="I277" s="2">
        <f>'Moving Avg'!H277</f>
        <v>6.7383750000000067</v>
      </c>
      <c r="J277" s="5" t="str">
        <f>OBV!F277</f>
        <v>BEARISH</v>
      </c>
      <c r="K277" s="5" t="str">
        <f>OBV!G277</f>
        <v>WEAK</v>
      </c>
      <c r="L277" s="5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8.16</v>
      </c>
      <c r="C278" s="2">
        <f>RSI!I278</f>
        <v>55.485068373444079</v>
      </c>
      <c r="D278" s="2">
        <f>MACD!E278</f>
        <v>0.17226324831542783</v>
      </c>
      <c r="E278" s="2">
        <f>MACD!F278</f>
        <v>2.3908264947238245E-2</v>
      </c>
      <c r="F278" s="2">
        <f>'Moving Avg'!D278</f>
        <v>8.2449999999999992</v>
      </c>
      <c r="G278" s="2">
        <f>'Moving Avg'!F278</f>
        <v>8.3117999999999999</v>
      </c>
      <c r="H278" s="2">
        <f>'Moving Avg'!G278</f>
        <v>7.22776</v>
      </c>
      <c r="I278" s="2">
        <f>'Moving Avg'!H278</f>
        <v>6.7555500000000066</v>
      </c>
      <c r="J278" s="5" t="str">
        <f>OBV!F278</f>
        <v>BEARISH</v>
      </c>
      <c r="K278" s="5" t="str">
        <f>OBV!G278</f>
        <v>STRONG</v>
      </c>
      <c r="L278" s="5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8.1549999999999994</v>
      </c>
      <c r="C279" s="2">
        <f>RSI!I279</f>
        <v>55.311438122933893</v>
      </c>
      <c r="D279" s="2">
        <f>MACD!E279</f>
        <v>0.18805505604949069</v>
      </c>
      <c r="E279" s="2">
        <f>MACD!F279</f>
        <v>5.6737623167688739E-2</v>
      </c>
      <c r="F279" s="2">
        <f>'Moving Avg'!D279</f>
        <v>8.2052000000000014</v>
      </c>
      <c r="G279" s="2">
        <f>'Moving Avg'!F279</f>
        <v>8.2953500000000009</v>
      </c>
      <c r="H279" s="2">
        <f>'Moving Avg'!G279</f>
        <v>7.2705399999999978</v>
      </c>
      <c r="I279" s="2">
        <f>'Moving Avg'!H279</f>
        <v>6.7722700000000069</v>
      </c>
      <c r="J279" s="5" t="str">
        <f>OBV!F279</f>
        <v>BEARISH</v>
      </c>
      <c r="K279" s="5" t="str">
        <f>OBV!G279</f>
        <v>STRONG</v>
      </c>
      <c r="L279" s="5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8.0559999999999992</v>
      </c>
      <c r="C280" s="2">
        <f>RSI!I280</f>
        <v>51.851558758023039</v>
      </c>
      <c r="D280" s="2">
        <f>MACD!E280</f>
        <v>0.22634715548729467</v>
      </c>
      <c r="E280" s="2">
        <f>MACD!F280</f>
        <v>9.065952963160992E-2</v>
      </c>
      <c r="F280" s="2">
        <f>'Moving Avg'!D280</f>
        <v>8.1592000000000002</v>
      </c>
      <c r="G280" s="2">
        <f>'Moving Avg'!F280</f>
        <v>8.2870000000000008</v>
      </c>
      <c r="H280" s="2">
        <f>'Moving Avg'!G280</f>
        <v>7.3114599999999976</v>
      </c>
      <c r="I280" s="2">
        <f>'Moving Avg'!H280</f>
        <v>6.7884950000000073</v>
      </c>
      <c r="J280" s="5" t="str">
        <f>OBV!F280</f>
        <v>BEARISH</v>
      </c>
      <c r="K280" s="5" t="str">
        <f>OBV!G280</f>
        <v>STRONG</v>
      </c>
      <c r="L280" s="5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8.2119999999999997</v>
      </c>
      <c r="C281" s="2">
        <f>RSI!I281</f>
        <v>56.47205149922204</v>
      </c>
      <c r="D281" s="2">
        <f>MACD!E281</f>
        <v>0.25497661053984899</v>
      </c>
      <c r="E281" s="2">
        <f>MACD!F281</f>
        <v>0.12352294581325773</v>
      </c>
      <c r="F281" s="2">
        <f>'Moving Avg'!D281</f>
        <v>8.1382000000000012</v>
      </c>
      <c r="G281" s="2">
        <f>'Moving Avg'!F281</f>
        <v>8.2961500000000008</v>
      </c>
      <c r="H281" s="2">
        <f>'Moving Avg'!G281</f>
        <v>7.3557999999999968</v>
      </c>
      <c r="I281" s="2">
        <f>'Moving Avg'!H281</f>
        <v>6.8051250000000065</v>
      </c>
      <c r="J281" s="5" t="str">
        <f>OBV!F281</f>
        <v>BEARISH</v>
      </c>
      <c r="K281" s="5" t="str">
        <f>OBV!G281</f>
        <v>STRONG</v>
      </c>
      <c r="L281" s="5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8.1709999999999994</v>
      </c>
      <c r="C282" s="2">
        <f>RSI!I282</f>
        <v>54.978758828860741</v>
      </c>
      <c r="D282" s="2">
        <f>MACD!E282</f>
        <v>0.25696291736974608</v>
      </c>
      <c r="E282" s="2">
        <f>MACD!F282</f>
        <v>0.15021094012455541</v>
      </c>
      <c r="F282" s="2">
        <f>'Moving Avg'!D282</f>
        <v>8.1508000000000003</v>
      </c>
      <c r="G282" s="2">
        <f>'Moving Avg'!F282</f>
        <v>8.2888500000000001</v>
      </c>
      <c r="H282" s="2">
        <f>'Moving Avg'!G282</f>
        <v>7.3993199999999995</v>
      </c>
      <c r="I282" s="2">
        <f>'Moving Avg'!H282</f>
        <v>6.820855000000007</v>
      </c>
      <c r="J282" s="5" t="str">
        <f>OBV!F282</f>
        <v>BEARISH</v>
      </c>
      <c r="K282" s="5" t="str">
        <f>OBV!G282</f>
        <v>STRONG</v>
      </c>
      <c r="L282" s="5" t="str">
        <f>OBV!H282</f>
        <v>BEARISH DIVERGENCE</v>
      </c>
    </row>
    <row r="283" spans="1:12" ht="13.5" x14ac:dyDescent="0.25">
      <c r="A283" s="3">
        <f>RSI!A283</f>
        <v>42418</v>
      </c>
      <c r="B283" s="2">
        <f>RSI!B283</f>
        <v>8.2119999999999997</v>
      </c>
      <c r="C283" s="2">
        <f>RSI!I283</f>
        <v>56.22533517342417</v>
      </c>
      <c r="D283" s="2">
        <f>MACD!E283</f>
        <v>0.25250246924650455</v>
      </c>
      <c r="E283" s="2">
        <f>MACD!F283</f>
        <v>0.17066924594894525</v>
      </c>
      <c r="F283" s="2">
        <f>'Moving Avg'!D283</f>
        <v>8.1611999999999991</v>
      </c>
      <c r="G283" s="2">
        <f>'Moving Avg'!F283</f>
        <v>8.2927499999999998</v>
      </c>
      <c r="H283" s="2">
        <f>'Moving Avg'!G283</f>
        <v>7.4436599999999986</v>
      </c>
      <c r="I283" s="2">
        <f>'Moving Avg'!H283</f>
        <v>6.836595000000008</v>
      </c>
      <c r="J283" s="5" t="str">
        <f>OBV!F283</f>
        <v>BEARISH</v>
      </c>
      <c r="K283" s="5" t="str">
        <f>OBV!G283</f>
        <v>STRONG</v>
      </c>
      <c r="L283" s="5" t="str">
        <f>OBV!H283</f>
        <v>BEARISH DIVERGENCE</v>
      </c>
    </row>
    <row r="284" spans="1:12" ht="13.5" x14ac:dyDescent="0.25">
      <c r="A284" s="3">
        <f>RSI!A284</f>
        <v>42419</v>
      </c>
      <c r="B284" s="2">
        <f>RSI!B284</f>
        <v>8.2119999999999997</v>
      </c>
      <c r="C284" s="2">
        <f>RSI!I284</f>
        <v>56.22533517342417</v>
      </c>
      <c r="D284" s="2">
        <f>MACD!E284</f>
        <v>0.24774852875967568</v>
      </c>
      <c r="E284" s="2">
        <f>MACD!F284</f>
        <v>0.18608510251109134</v>
      </c>
      <c r="F284" s="2">
        <f>'Moving Avg'!D284</f>
        <v>8.1725999999999992</v>
      </c>
      <c r="G284" s="2">
        <f>'Moving Avg'!F284</f>
        <v>8.3002999999999982</v>
      </c>
      <c r="H284" s="2">
        <f>'Moving Avg'!G284</f>
        <v>7.4904199999999976</v>
      </c>
      <c r="I284" s="2">
        <f>'Moving Avg'!H284</f>
        <v>6.8524250000000064</v>
      </c>
      <c r="J284" s="5" t="str">
        <f>OBV!F284</f>
        <v>BULLISH</v>
      </c>
      <c r="K284" s="5" t="str">
        <f>OBV!G284</f>
        <v>NEUTRAL</v>
      </c>
      <c r="L284" s="5" t="str">
        <f>OBV!H284</f>
        <v>CONFIRMED BULLISH</v>
      </c>
    </row>
    <row r="285" spans="1:12" ht="13.5" x14ac:dyDescent="0.25">
      <c r="A285" s="3">
        <f>RSI!A285</f>
        <v>42422</v>
      </c>
      <c r="B285" s="2">
        <f>RSI!B285</f>
        <v>8.1080000000000005</v>
      </c>
      <c r="C285" s="2">
        <f>RSI!I285</f>
        <v>51.990430125077538</v>
      </c>
      <c r="D285" s="2">
        <f>MACD!E285</f>
        <v>0.24006098531546805</v>
      </c>
      <c r="E285" s="2">
        <f>MACD!F285</f>
        <v>0.1968802790719667</v>
      </c>
      <c r="F285" s="2">
        <f>'Moving Avg'!D285</f>
        <v>8.1830000000000016</v>
      </c>
      <c r="G285" s="2">
        <f>'Moving Avg'!F285</f>
        <v>8.2906499999999976</v>
      </c>
      <c r="H285" s="2">
        <f>'Moving Avg'!G285</f>
        <v>7.5327999999999973</v>
      </c>
      <c r="I285" s="2">
        <f>'Moving Avg'!H285</f>
        <v>6.867450000000006</v>
      </c>
      <c r="J285" s="5" t="str">
        <f>OBV!F285</f>
        <v>BEARISH</v>
      </c>
      <c r="K285" s="5" t="str">
        <f>OBV!G285</f>
        <v>NEUTRAL</v>
      </c>
      <c r="L285" s="5" t="str">
        <f>OBV!H285</f>
        <v>BEARISH DIVERGENCE</v>
      </c>
    </row>
    <row r="286" spans="1:12" ht="13.5" x14ac:dyDescent="0.25">
      <c r="A286" s="3">
        <f>RSI!A286</f>
        <v>42423</v>
      </c>
      <c r="B286" s="2">
        <f>RSI!B286</f>
        <v>8.0969999999999995</v>
      </c>
      <c r="C286" s="2">
        <f>RSI!I286</f>
        <v>51.548178964604176</v>
      </c>
      <c r="D286" s="2">
        <f>MACD!E286</f>
        <v>0.23891477908065717</v>
      </c>
      <c r="E286" s="2">
        <f>MACD!F286</f>
        <v>0.20528717907370481</v>
      </c>
      <c r="F286" s="2">
        <f>'Moving Avg'!D286</f>
        <v>8.16</v>
      </c>
      <c r="G286" s="2">
        <f>'Moving Avg'!F286</f>
        <v>8.2717999999999989</v>
      </c>
      <c r="H286" s="2">
        <f>'Moving Avg'!G286</f>
        <v>7.574959999999999</v>
      </c>
      <c r="I286" s="2">
        <f>'Moving Avg'!H286</f>
        <v>6.8812800000000047</v>
      </c>
      <c r="J286" s="5" t="str">
        <f>OBV!F286</f>
        <v>BEARISH</v>
      </c>
      <c r="K286" s="5" t="str">
        <f>OBV!G286</f>
        <v>STRONG</v>
      </c>
      <c r="L286" s="5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8.0969999999999995</v>
      </c>
      <c r="C287" s="2">
        <f>RSI!I287</f>
        <v>51.548178964604162</v>
      </c>
      <c r="D287" s="2">
        <f>MACD!E287</f>
        <v>0.20564735506101073</v>
      </c>
      <c r="E287" s="2">
        <f>MACD!F287</f>
        <v>0.20535921427116602</v>
      </c>
      <c r="F287" s="2">
        <f>'Moving Avg'!D287</f>
        <v>8.1451999999999991</v>
      </c>
      <c r="G287" s="2">
        <f>'Moving Avg'!F287</f>
        <v>8.2490500000000004</v>
      </c>
      <c r="H287" s="2">
        <f>'Moving Avg'!G287</f>
        <v>7.6194199999999981</v>
      </c>
      <c r="I287" s="2">
        <f>'Moving Avg'!H287</f>
        <v>6.8939150000000042</v>
      </c>
      <c r="J287" s="5" t="str">
        <f>OBV!F287</f>
        <v>BEARISH</v>
      </c>
      <c r="K287" s="5" t="str">
        <f>OBV!G287</f>
        <v>STRONG</v>
      </c>
      <c r="L287" s="5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8.0969999999999995</v>
      </c>
      <c r="C288" s="2">
        <f>RSI!I288</f>
        <v>51.548178964604162</v>
      </c>
      <c r="D288" s="2">
        <f>MACD!E288</f>
        <v>0.18536493048651792</v>
      </c>
      <c r="E288" s="2">
        <f>MACD!F288</f>
        <v>0.20136035751423642</v>
      </c>
      <c r="F288" s="2">
        <f>'Moving Avg'!D288</f>
        <v>8.1222000000000012</v>
      </c>
      <c r="G288" s="2">
        <f>'Moving Avg'!F288</f>
        <v>8.2359500000000008</v>
      </c>
      <c r="H288" s="2">
        <f>'Moving Avg'!G288</f>
        <v>7.6666999999999987</v>
      </c>
      <c r="I288" s="2">
        <f>'Moving Avg'!H288</f>
        <v>6.9053000000000031</v>
      </c>
      <c r="J288" s="5" t="str">
        <f>OBV!F288</f>
        <v>BEARISH</v>
      </c>
      <c r="K288" s="5" t="str">
        <f>OBV!G288</f>
        <v>STRONG</v>
      </c>
      <c r="L288" s="5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8.1859999999999999</v>
      </c>
      <c r="C289" s="2">
        <f>RSI!I289</f>
        <v>55.383424521900388</v>
      </c>
      <c r="D289" s="2">
        <f>MACD!E289</f>
        <v>0.16071784649810894</v>
      </c>
      <c r="E289" s="2">
        <f>MACD!F289</f>
        <v>0.19323185531101092</v>
      </c>
      <c r="F289" s="2">
        <f>'Moving Avg'!D289</f>
        <v>8.1170000000000009</v>
      </c>
      <c r="G289" s="2">
        <f>'Moving Avg'!F289</f>
        <v>8.2275500000000026</v>
      </c>
      <c r="H289" s="2">
        <f>'Moving Avg'!G289</f>
        <v>7.7124199999999972</v>
      </c>
      <c r="I289" s="2">
        <f>'Moving Avg'!H289</f>
        <v>6.9153850000000032</v>
      </c>
      <c r="J289" s="5" t="str">
        <f>OBV!F289</f>
        <v>BEARISH</v>
      </c>
      <c r="K289" s="5" t="str">
        <f>OBV!G289</f>
        <v>STRONG</v>
      </c>
      <c r="L289" s="5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8.4220000000000006</v>
      </c>
      <c r="C290" s="2">
        <f>RSI!I290</f>
        <v>63.60926955801034</v>
      </c>
      <c r="D290" s="2">
        <f>MACD!E290</f>
        <v>0.10651038358413523</v>
      </c>
      <c r="E290" s="2">
        <f>MACD!F290</f>
        <v>0.17588756096563579</v>
      </c>
      <c r="F290" s="2">
        <f>'Moving Avg'!D290</f>
        <v>8.1798000000000002</v>
      </c>
      <c r="G290" s="2">
        <f>'Moving Avg'!F290</f>
        <v>8.2249500000000015</v>
      </c>
      <c r="H290" s="2">
        <f>'Moving Avg'!G290</f>
        <v>7.761899999999998</v>
      </c>
      <c r="I290" s="2">
        <f>'Moving Avg'!H290</f>
        <v>6.9250450000000026</v>
      </c>
      <c r="J290" s="5" t="str">
        <f>OBV!F290</f>
        <v>BULLISH</v>
      </c>
      <c r="K290" s="5" t="str">
        <f>OBV!G290</f>
        <v>WEAK</v>
      </c>
      <c r="L290" s="5" t="str">
        <f>OBV!H290</f>
        <v>CONFIRMED BULLISH</v>
      </c>
    </row>
    <row r="291" spans="1:12" ht="13.5" x14ac:dyDescent="0.25">
      <c r="A291" s="3">
        <f>RSI!A291</f>
        <v>42430</v>
      </c>
      <c r="B291" s="2">
        <f>RSI!B291</f>
        <v>8.4220000000000006</v>
      </c>
      <c r="C291" s="2">
        <f>RSI!I291</f>
        <v>63.60926955801034</v>
      </c>
      <c r="D291" s="2">
        <f>MACD!E291</f>
        <v>8.2655415391316822E-2</v>
      </c>
      <c r="E291" s="2">
        <f>MACD!F291</f>
        <v>0.15724113185077201</v>
      </c>
      <c r="F291" s="2">
        <f>'Moving Avg'!D291</f>
        <v>8.2448000000000015</v>
      </c>
      <c r="G291" s="2">
        <f>'Moving Avg'!F291</f>
        <v>8.2197500000000012</v>
      </c>
      <c r="H291" s="2">
        <f>'Moving Avg'!G291</f>
        <v>7.810979999999998</v>
      </c>
      <c r="I291" s="2">
        <f>'Moving Avg'!H291</f>
        <v>6.9327400000000026</v>
      </c>
      <c r="J291" s="5" t="str">
        <f>OBV!F291</f>
        <v>BULLISH</v>
      </c>
      <c r="K291" s="5" t="str">
        <f>OBV!G291</f>
        <v>WEAK</v>
      </c>
      <c r="L291" s="5" t="str">
        <f>OBV!H291</f>
        <v>CONFIRMED BULLISH</v>
      </c>
    </row>
    <row r="292" spans="1:12" ht="13.5" x14ac:dyDescent="0.25">
      <c r="A292" s="3">
        <f>RSI!A292</f>
        <v>42431</v>
      </c>
      <c r="B292" s="2">
        <f>RSI!B292</f>
        <v>8.6829999999999998</v>
      </c>
      <c r="C292" s="2">
        <f>RSI!I292</f>
        <v>70.568932101818262</v>
      </c>
      <c r="D292" s="2">
        <f>MACD!E292</f>
        <v>3.4989495406728466E-2</v>
      </c>
      <c r="E292" s="2">
        <f>MACD!F292</f>
        <v>0.13279080456196329</v>
      </c>
      <c r="F292" s="2">
        <f>'Moving Avg'!D292</f>
        <v>8.3620000000000001</v>
      </c>
      <c r="G292" s="2">
        <f>'Moving Avg'!F292</f>
        <v>8.2354500000000002</v>
      </c>
      <c r="H292" s="2">
        <f>'Moving Avg'!G292</f>
        <v>7.8639199999999985</v>
      </c>
      <c r="I292" s="2">
        <f>'Moving Avg'!H292</f>
        <v>6.9402100000000031</v>
      </c>
      <c r="J292" s="5" t="str">
        <f>OBV!F292</f>
        <v>BULLISH</v>
      </c>
      <c r="K292" s="5" t="str">
        <f>OBV!G292</f>
        <v>WEAK</v>
      </c>
      <c r="L292" s="5" t="str">
        <f>OBV!H292</f>
        <v>CONFIRMED BULLISH</v>
      </c>
    </row>
    <row r="293" spans="1:12" ht="13.5" x14ac:dyDescent="0.25">
      <c r="A293" s="3">
        <f>RSI!A293</f>
        <v>42432</v>
      </c>
      <c r="B293" s="2">
        <f>RSI!B293</f>
        <v>8.7620000000000005</v>
      </c>
      <c r="C293" s="2">
        <f>RSI!I293</f>
        <v>72.29600652628136</v>
      </c>
      <c r="D293" s="2">
        <f>MACD!E293</f>
        <v>-8.1332566656033833E-3</v>
      </c>
      <c r="E293" s="2">
        <f>MACD!F293</f>
        <v>0.10460599231644996</v>
      </c>
      <c r="F293" s="2">
        <f>'Moving Avg'!D293</f>
        <v>8.495000000000001</v>
      </c>
      <c r="G293" s="2">
        <f>'Moving Avg'!F293</f>
        <v>8.2558499999999988</v>
      </c>
      <c r="H293" s="2">
        <f>'Moving Avg'!G293</f>
        <v>7.9176999999999991</v>
      </c>
      <c r="I293" s="2">
        <f>'Moving Avg'!H293</f>
        <v>6.9494450000000016</v>
      </c>
      <c r="J293" s="5" t="str">
        <f>OBV!F293</f>
        <v>BULLISH</v>
      </c>
      <c r="K293" s="5" t="str">
        <f>OBV!G293</f>
        <v>WEAK</v>
      </c>
      <c r="L293" s="5" t="str">
        <f>OBV!H293</f>
        <v>CONFIRMED BULLISH</v>
      </c>
    </row>
    <row r="294" spans="1:12" ht="13.5" x14ac:dyDescent="0.25">
      <c r="A294" s="3">
        <f>RSI!A294</f>
        <v>42433</v>
      </c>
      <c r="B294" s="2">
        <f>RSI!B294</f>
        <v>8.5790000000000006</v>
      </c>
      <c r="C294" s="2">
        <f>RSI!I294</f>
        <v>63.064016228117843</v>
      </c>
      <c r="D294" s="2">
        <f>MACD!E294</f>
        <v>-3.4538452657708163E-2</v>
      </c>
      <c r="E294" s="2">
        <f>MACD!F294</f>
        <v>7.6777103321618329E-2</v>
      </c>
      <c r="F294" s="2">
        <f>'Moving Avg'!D294</f>
        <v>8.5736000000000008</v>
      </c>
      <c r="G294" s="2">
        <f>'Moving Avg'!F294</f>
        <v>8.2670999999999992</v>
      </c>
      <c r="H294" s="2">
        <f>'Moving Avg'!G294</f>
        <v>7.9672999999999981</v>
      </c>
      <c r="I294" s="2">
        <f>'Moving Avg'!H294</f>
        <v>6.9584450000000002</v>
      </c>
      <c r="J294" s="5" t="str">
        <f>OBV!F294</f>
        <v>BULLISH</v>
      </c>
      <c r="K294" s="5" t="str">
        <f>OBV!G294</f>
        <v>WEAK</v>
      </c>
      <c r="L294" s="5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8.5790000000000006</v>
      </c>
      <c r="C295" s="2">
        <f>RSI!I295</f>
        <v>63.064016228117843</v>
      </c>
      <c r="D295" s="2">
        <f>MACD!E295</f>
        <v>-7.5015019857703535E-2</v>
      </c>
      <c r="E295" s="2">
        <f>MACD!F295</f>
        <v>4.6418678685753959E-2</v>
      </c>
      <c r="F295" s="2">
        <f>'Moving Avg'!D295</f>
        <v>8.6050000000000004</v>
      </c>
      <c r="G295" s="2">
        <f>'Moving Avg'!F295</f>
        <v>8.2817499999999988</v>
      </c>
      <c r="H295" s="2">
        <f>'Moving Avg'!G295</f>
        <v>8.0133399999999977</v>
      </c>
      <c r="I295" s="2">
        <f>'Moving Avg'!H295</f>
        <v>6.96746</v>
      </c>
      <c r="J295" s="5" t="str">
        <f>OBV!F295</f>
        <v>BULLISH</v>
      </c>
      <c r="K295" s="5" t="str">
        <f>OBV!G295</f>
        <v>WEAK</v>
      </c>
      <c r="L295" s="5" t="str">
        <f>OBV!H295</f>
        <v>CONFIRMED BULLISH</v>
      </c>
    </row>
    <row r="296" spans="1:12" ht="13.5" x14ac:dyDescent="0.25">
      <c r="A296" s="3">
        <f>RSI!A296</f>
        <v>42437</v>
      </c>
      <c r="B296" s="2">
        <f>RSI!B296</f>
        <v>8.3689999999999998</v>
      </c>
      <c r="C296" s="2">
        <f>RSI!I296</f>
        <v>53.903218393265789</v>
      </c>
      <c r="D296" s="2">
        <f>MACD!E296</f>
        <v>-9.73768315402328E-2</v>
      </c>
      <c r="E296" s="2">
        <f>MACD!F296</f>
        <v>1.7659576640556604E-2</v>
      </c>
      <c r="F296" s="2">
        <f>'Moving Avg'!D296</f>
        <v>8.5944000000000003</v>
      </c>
      <c r="G296" s="2">
        <f>'Moving Avg'!F296</f>
        <v>8.2843499999999999</v>
      </c>
      <c r="H296" s="2">
        <f>'Moving Avg'!G296</f>
        <v>8.0588399999999982</v>
      </c>
      <c r="I296" s="2">
        <f>'Moving Avg'!H296</f>
        <v>6.9747149999999989</v>
      </c>
      <c r="J296" s="5" t="str">
        <f>OBV!F296</f>
        <v>BULLISH</v>
      </c>
      <c r="K296" s="5" t="str">
        <f>OBV!G296</f>
        <v>WEAK</v>
      </c>
      <c r="L296" s="5" t="str">
        <f>OBV!H296</f>
        <v>BULLISH DIVERGENCE</v>
      </c>
    </row>
    <row r="297" spans="1:12" ht="13.5" x14ac:dyDescent="0.25">
      <c r="A297" s="3">
        <f>RSI!A297</f>
        <v>42438</v>
      </c>
      <c r="B297" s="2">
        <f>RSI!B297</f>
        <v>8.3800000000000008</v>
      </c>
      <c r="C297" s="2">
        <f>RSI!I297</f>
        <v>54.277877360572866</v>
      </c>
      <c r="D297" s="2">
        <f>MACD!E297</f>
        <v>-0.11770159190073137</v>
      </c>
      <c r="E297" s="2">
        <f>MACD!F297</f>
        <v>-9.412657067700992E-3</v>
      </c>
      <c r="F297" s="2">
        <f>'Moving Avg'!D297</f>
        <v>8.5338000000000012</v>
      </c>
      <c r="G297" s="2">
        <f>'Moving Avg'!F297</f>
        <v>8.2979499999999984</v>
      </c>
      <c r="H297" s="2">
        <f>'Moving Avg'!G297</f>
        <v>8.1010999999999971</v>
      </c>
      <c r="I297" s="2">
        <f>'Moving Avg'!H297</f>
        <v>6.982734999999999</v>
      </c>
      <c r="J297" s="5" t="str">
        <f>OBV!F297</f>
        <v>BULLISH</v>
      </c>
      <c r="K297" s="5" t="str">
        <f>OBV!G297</f>
        <v>STRONG</v>
      </c>
      <c r="L297" s="5" t="str">
        <f>OBV!H297</f>
        <v>BULLISH DIVERGENCE</v>
      </c>
    </row>
    <row r="298" spans="1:12" ht="13.5" x14ac:dyDescent="0.25">
      <c r="A298" s="3">
        <f>RSI!A298</f>
        <v>42439</v>
      </c>
      <c r="B298" s="2">
        <f>RSI!B298</f>
        <v>8.3849999999999998</v>
      </c>
      <c r="C298" s="2">
        <f>RSI!I298</f>
        <v>54.459065376249718</v>
      </c>
      <c r="D298" s="2">
        <f>MACD!E298</f>
        <v>-0.13587966236094218</v>
      </c>
      <c r="E298" s="2">
        <f>MACD!F298</f>
        <v>-3.4706058126349235E-2</v>
      </c>
      <c r="F298" s="2">
        <f>'Moving Avg'!D298</f>
        <v>8.458400000000001</v>
      </c>
      <c r="G298" s="2">
        <f>'Moving Avg'!F298</f>
        <v>8.3091999999999988</v>
      </c>
      <c r="H298" s="2">
        <f>'Moving Avg'!G298</f>
        <v>8.1413799999999963</v>
      </c>
      <c r="I298" s="2">
        <f>'Moving Avg'!H298</f>
        <v>6.99078</v>
      </c>
      <c r="J298" s="5" t="str">
        <f>OBV!F298</f>
        <v>BEARISH</v>
      </c>
      <c r="K298" s="5" t="str">
        <f>OBV!G298</f>
        <v>WEAK</v>
      </c>
      <c r="L298" s="5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8.5259999999999998</v>
      </c>
      <c r="C299" s="2">
        <f>RSI!I299</f>
        <v>59.351061308475856</v>
      </c>
      <c r="D299" s="2">
        <f>MACD!E299</f>
        <v>-0.14860744221027034</v>
      </c>
      <c r="E299" s="2">
        <f>MACD!F299</f>
        <v>-5.748633494313346E-2</v>
      </c>
      <c r="F299" s="2">
        <f>'Moving Avg'!D299</f>
        <v>8.4478000000000009</v>
      </c>
      <c r="G299" s="2">
        <f>'Moving Avg'!F299</f>
        <v>8.32775</v>
      </c>
      <c r="H299" s="2">
        <f>'Moving Avg'!G299</f>
        <v>8.1844800000000006</v>
      </c>
      <c r="I299" s="2">
        <f>'Moving Avg'!H299</f>
        <v>6.99953</v>
      </c>
      <c r="J299" s="5" t="str">
        <f>OBV!F299</f>
        <v>BULLISH</v>
      </c>
      <c r="K299" s="5" t="str">
        <f>OBV!G299</f>
        <v>STRONG</v>
      </c>
      <c r="L299" s="5" t="str">
        <f>OBV!H299</f>
        <v>BULLISH DIVERGENCE</v>
      </c>
    </row>
    <row r="300" spans="1:12" ht="13.5" x14ac:dyDescent="0.25">
      <c r="A300" s="3">
        <f>RSI!A300</f>
        <v>42443</v>
      </c>
      <c r="B300" s="2">
        <f>RSI!B300</f>
        <v>8.5259999999999998</v>
      </c>
      <c r="C300" s="2">
        <f>RSI!I300</f>
        <v>59.351061308475856</v>
      </c>
      <c r="D300" s="2">
        <f>MACD!E300</f>
        <v>-0.12445276896162127</v>
      </c>
      <c r="E300" s="2">
        <f>MACD!F300</f>
        <v>-7.0879621746831031E-2</v>
      </c>
      <c r="F300" s="2">
        <f>'Moving Avg'!D300</f>
        <v>8.4371999999999989</v>
      </c>
      <c r="G300" s="2">
        <f>'Moving Avg'!F300</f>
        <v>8.3512500000000003</v>
      </c>
      <c r="H300" s="2">
        <f>'Moving Avg'!G300</f>
        <v>8.2278800000000007</v>
      </c>
      <c r="I300" s="2">
        <f>'Moving Avg'!H300</f>
        <v>7.0082800000000001</v>
      </c>
      <c r="J300" s="5" t="str">
        <f>OBV!F300</f>
        <v>BULLISH</v>
      </c>
      <c r="K300" s="5" t="str">
        <f>OBV!G300</f>
        <v>STRONG</v>
      </c>
      <c r="L300" s="5" t="str">
        <f>OBV!H300</f>
        <v>BULLISH DIVERGENCE</v>
      </c>
    </row>
    <row r="301" spans="1:12" ht="13.5" x14ac:dyDescent="0.25">
      <c r="A301" s="3">
        <f>RSI!A301</f>
        <v>42444</v>
      </c>
      <c r="B301" s="2">
        <f>RSI!B301</f>
        <v>8.7769999999999992</v>
      </c>
      <c r="C301" s="2">
        <f>RSI!I301</f>
        <v>66.729541413211351</v>
      </c>
      <c r="D301" s="2">
        <f>MACD!E301</f>
        <v>-0.12388768001796002</v>
      </c>
      <c r="E301" s="2">
        <f>MACD!F301</f>
        <v>-8.1481233401056841E-2</v>
      </c>
      <c r="F301" s="2">
        <f>'Moving Avg'!D301</f>
        <v>8.5188000000000006</v>
      </c>
      <c r="G301" s="2">
        <f>'Moving Avg'!F301</f>
        <v>8.3795000000000002</v>
      </c>
      <c r="H301" s="2">
        <f>'Moving Avg'!G301</f>
        <v>8.2725399999999993</v>
      </c>
      <c r="I301" s="2">
        <f>'Moving Avg'!H301</f>
        <v>7.0182849999999997</v>
      </c>
      <c r="J301" s="5" t="str">
        <f>OBV!F301</f>
        <v>BULLISH</v>
      </c>
      <c r="K301" s="5" t="str">
        <f>OBV!G301</f>
        <v>WEAK</v>
      </c>
      <c r="L301" s="5" t="str">
        <f>OBV!H301</f>
        <v>CONFIRMED BULLISH</v>
      </c>
    </row>
    <row r="302" spans="1:12" ht="13.5" x14ac:dyDescent="0.25">
      <c r="A302" s="3">
        <f>RSI!A302</f>
        <v>42445</v>
      </c>
      <c r="B302" s="2">
        <f>RSI!B302</f>
        <v>8.5419999999999998</v>
      </c>
      <c r="C302" s="2">
        <f>RSI!I302</f>
        <v>56.406138191283965</v>
      </c>
      <c r="D302" s="2">
        <f>MACD!E302</f>
        <v>-6.8517451586112443E-2</v>
      </c>
      <c r="E302" s="2">
        <f>MACD!F302</f>
        <v>-7.8888477038067978E-2</v>
      </c>
      <c r="F302" s="2">
        <f>'Moving Avg'!D302</f>
        <v>8.5511999999999997</v>
      </c>
      <c r="G302" s="2">
        <f>'Moving Avg'!F302</f>
        <v>8.3980500000000013</v>
      </c>
      <c r="H302" s="2">
        <f>'Moving Avg'!G302</f>
        <v>8.3086399999999987</v>
      </c>
      <c r="I302" s="2">
        <f>'Moving Avg'!H302</f>
        <v>7.0271150000000002</v>
      </c>
      <c r="J302" s="5" t="str">
        <f>OBV!F302</f>
        <v>BULLISH</v>
      </c>
      <c r="K302" s="5" t="str">
        <f>OBV!G302</f>
        <v>STRONG</v>
      </c>
      <c r="L302" s="5" t="str">
        <f>OBV!H302</f>
        <v>CONFIRMED BULLISH</v>
      </c>
    </row>
    <row r="303" spans="1:12" ht="13.5" x14ac:dyDescent="0.25">
      <c r="A303" s="3">
        <f>RSI!A303</f>
        <v>42446</v>
      </c>
      <c r="B303" s="2">
        <f>RSI!B303</f>
        <v>8.6310000000000002</v>
      </c>
      <c r="C303" s="2">
        <f>RSI!I303</f>
        <v>58.993539888287863</v>
      </c>
      <c r="D303" s="2">
        <f>MACD!E303</f>
        <v>-1.718730165704585E-2</v>
      </c>
      <c r="E303" s="2">
        <f>MACD!F303</f>
        <v>-6.6548241961863555E-2</v>
      </c>
      <c r="F303" s="2">
        <f>'Moving Avg'!D303</f>
        <v>8.6004000000000005</v>
      </c>
      <c r="G303" s="2">
        <f>'Moving Avg'!F303</f>
        <v>8.4190000000000005</v>
      </c>
      <c r="H303" s="2">
        <f>'Moving Avg'!G303</f>
        <v>8.338359999999998</v>
      </c>
      <c r="I303" s="2">
        <f>'Moving Avg'!H303</f>
        <v>7.0373900000000003</v>
      </c>
      <c r="J303" s="5" t="str">
        <f>OBV!F303</f>
        <v>BULLISH</v>
      </c>
      <c r="K303" s="5" t="str">
        <f>OBV!G303</f>
        <v>STRONG</v>
      </c>
      <c r="L303" s="5" t="str">
        <f>OBV!H303</f>
        <v>CONFIRMED BULLISH</v>
      </c>
    </row>
    <row r="304" spans="1:12" ht="13.5" x14ac:dyDescent="0.25">
      <c r="A304" s="3">
        <f>RSI!A304</f>
        <v>42447</v>
      </c>
      <c r="B304" s="2">
        <f>RSI!B304</f>
        <v>8.7360000000000007</v>
      </c>
      <c r="C304" s="2">
        <f>RSI!I304</f>
        <v>61.868958989132068</v>
      </c>
      <c r="D304" s="2">
        <f>MACD!E304</f>
        <v>-1.1214251978636014E-2</v>
      </c>
      <c r="E304" s="2">
        <f>MACD!F304</f>
        <v>-5.548144396521805E-2</v>
      </c>
      <c r="F304" s="2">
        <f>'Moving Avg'!D304</f>
        <v>8.6424000000000003</v>
      </c>
      <c r="G304" s="2">
        <f>'Moving Avg'!F304</f>
        <v>8.4451999999999998</v>
      </c>
      <c r="H304" s="2">
        <f>'Moving Avg'!G304</f>
        <v>8.3615999999999957</v>
      </c>
      <c r="I304" s="2">
        <f>'Moving Avg'!H304</f>
        <v>7.0491700000000002</v>
      </c>
      <c r="J304" s="5" t="str">
        <f>OBV!F304</f>
        <v>BULLISH</v>
      </c>
      <c r="K304" s="5" t="str">
        <f>OBV!G304</f>
        <v>STRONG</v>
      </c>
      <c r="L304" s="5" t="str">
        <f>OBV!H304</f>
        <v>CONFIRMED BULLISH</v>
      </c>
    </row>
    <row r="305" spans="1:12" ht="13.5" x14ac:dyDescent="0.25">
      <c r="A305" s="3">
        <f>RSI!A305</f>
        <v>42450</v>
      </c>
      <c r="B305" s="2">
        <f>RSI!B305</f>
        <v>8.8930000000000007</v>
      </c>
      <c r="C305" s="2">
        <f>RSI!I305</f>
        <v>65.737626087752403</v>
      </c>
      <c r="D305" s="2">
        <f>MACD!E305</f>
        <v>-1.9825517877562149E-2</v>
      </c>
      <c r="E305" s="2">
        <f>MACD!F305</f>
        <v>-4.8350258747686871E-2</v>
      </c>
      <c r="F305" s="2">
        <f>'Moving Avg'!D305</f>
        <v>8.7157999999999998</v>
      </c>
      <c r="G305" s="2">
        <f>'Moving Avg'!F305</f>
        <v>8.4844499999999989</v>
      </c>
      <c r="H305" s="2">
        <f>'Moving Avg'!G305</f>
        <v>8.3787599999999998</v>
      </c>
      <c r="I305" s="2">
        <f>'Moving Avg'!H305</f>
        <v>7.0615050000000004</v>
      </c>
      <c r="J305" s="5" t="str">
        <f>OBV!F305</f>
        <v>BULLISH</v>
      </c>
      <c r="K305" s="5" t="str">
        <f>OBV!G305</f>
        <v>STRONG</v>
      </c>
      <c r="L305" s="5" t="str">
        <f>OBV!H305</f>
        <v>CONFIRMED BULLISH</v>
      </c>
    </row>
    <row r="306" spans="1:12" ht="13.5" x14ac:dyDescent="0.25">
      <c r="A306" s="3">
        <f>RSI!A306</f>
        <v>42451</v>
      </c>
      <c r="B306" s="2">
        <f>RSI!B306</f>
        <v>8.9969999999999999</v>
      </c>
      <c r="C306" s="2">
        <f>RSI!I306</f>
        <v>68.05006886474132</v>
      </c>
      <c r="D306" s="2">
        <f>MACD!E306</f>
        <v>-6.9936047936518975E-2</v>
      </c>
      <c r="E306" s="2">
        <f>MACD!F306</f>
        <v>-5.2667416585453299E-2</v>
      </c>
      <c r="F306" s="2">
        <f>'Moving Avg'!D306</f>
        <v>8.759800000000002</v>
      </c>
      <c r="G306" s="2">
        <f>'Moving Avg'!F306</f>
        <v>8.5294500000000006</v>
      </c>
      <c r="H306" s="2">
        <f>'Moving Avg'!G306</f>
        <v>8.3882799999999982</v>
      </c>
      <c r="I306" s="2">
        <f>'Moving Avg'!H306</f>
        <v>7.0724150000000021</v>
      </c>
      <c r="J306" s="5" t="str">
        <f>OBV!F306</f>
        <v>BULLISH</v>
      </c>
      <c r="K306" s="5" t="str">
        <f>OBV!G306</f>
        <v>STRONG</v>
      </c>
      <c r="L306" s="5" t="str">
        <f>OBV!H306</f>
        <v>CONFIRMED BULLISH</v>
      </c>
    </row>
    <row r="307" spans="1:12" ht="13.5" x14ac:dyDescent="0.25">
      <c r="A307" s="3">
        <f>RSI!A307</f>
        <v>42452</v>
      </c>
      <c r="B307" s="2">
        <f>RSI!B307</f>
        <v>8.8930000000000007</v>
      </c>
      <c r="C307" s="2">
        <f>RSI!I307</f>
        <v>63.439069801081679</v>
      </c>
      <c r="D307" s="2">
        <f>MACD!E307</f>
        <v>-0.10616012649625439</v>
      </c>
      <c r="E307" s="2">
        <f>MACD!F307</f>
        <v>-6.3365958567613526E-2</v>
      </c>
      <c r="F307" s="2">
        <f>'Moving Avg'!D307</f>
        <v>8.8300000000000018</v>
      </c>
      <c r="G307" s="2">
        <f>'Moving Avg'!F307</f>
        <v>8.5692499999999985</v>
      </c>
      <c r="H307" s="2">
        <f>'Moving Avg'!G307</f>
        <v>8.3924800000000008</v>
      </c>
      <c r="I307" s="2">
        <f>'Moving Avg'!H307</f>
        <v>7.081430000000001</v>
      </c>
      <c r="J307" s="5" t="str">
        <f>OBV!F307</f>
        <v>BULLISH</v>
      </c>
      <c r="K307" s="5" t="str">
        <f>OBV!G307</f>
        <v>STRONG</v>
      </c>
      <c r="L307" s="5" t="str">
        <f>OBV!H307</f>
        <v>CONFIRMED BULLISH</v>
      </c>
    </row>
    <row r="308" spans="1:12" ht="13.5" x14ac:dyDescent="0.25">
      <c r="A308" s="3">
        <f>RSI!A308</f>
        <v>42453</v>
      </c>
      <c r="B308" s="2">
        <f>RSI!B308</f>
        <v>9.0489999999999995</v>
      </c>
      <c r="C308" s="2">
        <f>RSI!I308</f>
        <v>67.046095871840095</v>
      </c>
      <c r="D308" s="2">
        <f>MACD!E308</f>
        <v>-0.1499634914476573</v>
      </c>
      <c r="E308" s="2">
        <f>MACD!F308</f>
        <v>-8.0685465143622292E-2</v>
      </c>
      <c r="F308" s="2">
        <f>'Moving Avg'!D308</f>
        <v>8.9136000000000006</v>
      </c>
      <c r="G308" s="2">
        <f>'Moving Avg'!F308</f>
        <v>8.6168499999999995</v>
      </c>
      <c r="H308" s="2">
        <f>'Moving Avg'!G308</f>
        <v>8.3998000000000008</v>
      </c>
      <c r="I308" s="2">
        <f>'Moving Avg'!H308</f>
        <v>7.0904800000000012</v>
      </c>
      <c r="J308" s="5" t="str">
        <f>OBV!F308</f>
        <v>BULLISH</v>
      </c>
      <c r="K308" s="5" t="str">
        <f>OBV!G308</f>
        <v>STRONG</v>
      </c>
      <c r="L308" s="5" t="str">
        <f>OBV!H308</f>
        <v>CONFIRMED BULLISH</v>
      </c>
    </row>
    <row r="309" spans="1:12" ht="13.5" x14ac:dyDescent="0.25">
      <c r="A309" s="3">
        <f>RSI!A309</f>
        <v>42454</v>
      </c>
      <c r="B309" s="2">
        <f>RSI!B309</f>
        <v>9.0489999999999995</v>
      </c>
      <c r="C309" s="2">
        <f>RSI!I309</f>
        <v>67.046095871840095</v>
      </c>
      <c r="D309" s="2">
        <f>MACD!E309</f>
        <v>-0.16844802533895376</v>
      </c>
      <c r="E309" s="2">
        <f>MACD!F309</f>
        <v>-9.8237977182688591E-2</v>
      </c>
      <c r="F309" s="2">
        <f>'Moving Avg'!D309</f>
        <v>8.9762000000000004</v>
      </c>
      <c r="G309" s="2">
        <f>'Moving Avg'!F309</f>
        <v>8.66</v>
      </c>
      <c r="H309" s="2">
        <f>'Moving Avg'!G309</f>
        <v>8.4110999999999994</v>
      </c>
      <c r="I309" s="2">
        <f>'Moving Avg'!H309</f>
        <v>7.1001500000000011</v>
      </c>
      <c r="J309" s="5" t="str">
        <f>OBV!F309</f>
        <v>BULLISH</v>
      </c>
      <c r="K309" s="5" t="str">
        <f>OBV!G309</f>
        <v>STRONG</v>
      </c>
      <c r="L309" s="5" t="str">
        <f>OBV!H309</f>
        <v>CONFIRMED BULLISH</v>
      </c>
    </row>
    <row r="310" spans="1:12" ht="13.5" x14ac:dyDescent="0.25">
      <c r="A310" s="3">
        <f>RSI!A310</f>
        <v>42457</v>
      </c>
      <c r="B310" s="2">
        <f>RSI!B310</f>
        <v>8.8979999999999997</v>
      </c>
      <c r="C310" s="2">
        <f>RSI!I310</f>
        <v>60.36096471032392</v>
      </c>
      <c r="D310" s="2">
        <f>MACD!E310</f>
        <v>-0.17578550317015207</v>
      </c>
      <c r="E310" s="2">
        <f>MACD!F310</f>
        <v>-0.11374748238018129</v>
      </c>
      <c r="F310" s="2">
        <f>'Moving Avg'!D310</f>
        <v>8.9771999999999998</v>
      </c>
      <c r="G310" s="2">
        <f>'Moving Avg'!F310</f>
        <v>8.6838000000000015</v>
      </c>
      <c r="H310" s="2">
        <f>'Moving Avg'!G310</f>
        <v>8.4245999999999981</v>
      </c>
      <c r="I310" s="2">
        <f>'Moving Avg'!H310</f>
        <v>7.1101200000000002</v>
      </c>
      <c r="J310" s="5" t="str">
        <f>OBV!F310</f>
        <v>BULLISH</v>
      </c>
      <c r="K310" s="5" t="str">
        <f>OBV!G310</f>
        <v>NEUTRAL</v>
      </c>
      <c r="L310" s="5" t="str">
        <f>OBV!H310</f>
        <v>CONFIRMED BULLISH</v>
      </c>
    </row>
    <row r="311" spans="1:12" ht="13.5" x14ac:dyDescent="0.25">
      <c r="A311" s="3">
        <f>RSI!A311</f>
        <v>42458</v>
      </c>
      <c r="B311" s="2">
        <f>RSI!B311</f>
        <v>8.9809999999999999</v>
      </c>
      <c r="C311" s="2">
        <f>RSI!I311</f>
        <v>62.570189441339679</v>
      </c>
      <c r="D311" s="2">
        <f>MACD!E311</f>
        <v>-0.15130306553738748</v>
      </c>
      <c r="E311" s="2">
        <f>MACD!F311</f>
        <v>-0.12125859901162253</v>
      </c>
      <c r="F311" s="2">
        <f>'Moving Avg'!D311</f>
        <v>8.9740000000000002</v>
      </c>
      <c r="G311" s="2">
        <f>'Moving Avg'!F311</f>
        <v>8.7117500000000003</v>
      </c>
      <c r="H311" s="2">
        <f>'Moving Avg'!G311</f>
        <v>8.4436399999999985</v>
      </c>
      <c r="I311" s="2">
        <f>'Moving Avg'!H311</f>
        <v>7.1207900000000022</v>
      </c>
      <c r="J311" s="5" t="str">
        <f>OBV!F311</f>
        <v>BEARISH</v>
      </c>
      <c r="K311" s="5" t="str">
        <f>OBV!G311</f>
        <v>NEUTRAL</v>
      </c>
      <c r="L311" s="5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8.9809999999999999</v>
      </c>
      <c r="C312" s="2">
        <f>RSI!I312</f>
        <v>62.570189441339679</v>
      </c>
      <c r="D312" s="2">
        <f>MACD!E312</f>
        <v>-0.16887604955117475</v>
      </c>
      <c r="E312" s="2">
        <f>MACD!F312</f>
        <v>-0.13078208911953298</v>
      </c>
      <c r="F312" s="2">
        <f>'Moving Avg'!D312</f>
        <v>8.9916</v>
      </c>
      <c r="G312" s="2">
        <f>'Moving Avg'!F312</f>
        <v>8.7266499999999994</v>
      </c>
      <c r="H312" s="2">
        <f>'Moving Avg'!G312</f>
        <v>8.4569199999999984</v>
      </c>
      <c r="I312" s="2">
        <f>'Moving Avg'!H312</f>
        <v>7.1314600000000015</v>
      </c>
      <c r="J312" s="5" t="str">
        <f>OBV!F312</f>
        <v>BULLISH</v>
      </c>
      <c r="K312" s="5" t="str">
        <f>OBV!G312</f>
        <v>STRONG</v>
      </c>
      <c r="L312" s="5" t="str">
        <f>OBV!H312</f>
        <v>CONFIRMED BULLISH</v>
      </c>
    </row>
    <row r="313" spans="1:12" ht="13.5" x14ac:dyDescent="0.25">
      <c r="A313" s="3">
        <f>RSI!A313</f>
        <v>42460</v>
      </c>
      <c r="B313" s="2">
        <f>RSI!B313</f>
        <v>9.0440000000000005</v>
      </c>
      <c r="C313" s="2">
        <f>RSI!I313</f>
        <v>64.320700900332312</v>
      </c>
      <c r="D313" s="2">
        <f>MACD!E313</f>
        <v>-0.17669675156139419</v>
      </c>
      <c r="E313" s="2">
        <f>MACD!F313</f>
        <v>-0.13996502160790522</v>
      </c>
      <c r="F313" s="2">
        <f>'Moving Avg'!D313</f>
        <v>8.9906000000000006</v>
      </c>
      <c r="G313" s="2">
        <f>'Moving Avg'!F313</f>
        <v>8.7407500000000002</v>
      </c>
      <c r="H313" s="2">
        <f>'Moving Avg'!G313</f>
        <v>8.4751199999999969</v>
      </c>
      <c r="I313" s="2">
        <f>'Moving Avg'!H313</f>
        <v>7.1428000000000047</v>
      </c>
      <c r="J313" s="5" t="str">
        <f>OBV!F313</f>
        <v>BULLISH</v>
      </c>
      <c r="K313" s="5" t="str">
        <f>OBV!G313</f>
        <v>STRONG</v>
      </c>
      <c r="L313" s="5" t="str">
        <f>OBV!H313</f>
        <v>BULLISH DIVERGENCE</v>
      </c>
    </row>
    <row r="314" spans="1:12" ht="13.5" x14ac:dyDescent="0.25">
      <c r="A314" s="3">
        <f>RSI!A314</f>
        <v>42461</v>
      </c>
      <c r="B314" s="2">
        <f>RSI!B314</f>
        <v>9.0340000000000007</v>
      </c>
      <c r="C314" s="2">
        <f>RSI!I314</f>
        <v>63.81056713804356</v>
      </c>
      <c r="D314" s="2">
        <f>MACD!E314</f>
        <v>-0.16862240981371635</v>
      </c>
      <c r="E314" s="2">
        <f>MACD!F314</f>
        <v>-0.14569649924906744</v>
      </c>
      <c r="F314" s="2">
        <f>'Moving Avg'!D314</f>
        <v>8.9875999999999987</v>
      </c>
      <c r="G314" s="2">
        <f>'Moving Avg'!F314</f>
        <v>8.7635000000000005</v>
      </c>
      <c r="H314" s="2">
        <f>'Moving Avg'!G314</f>
        <v>8.4945799999999991</v>
      </c>
      <c r="I314" s="2">
        <f>'Moving Avg'!H314</f>
        <v>7.1537350000000046</v>
      </c>
      <c r="J314" s="5" t="str">
        <f>OBV!F314</f>
        <v>BULLISH</v>
      </c>
      <c r="K314" s="5" t="str">
        <f>OBV!G314</f>
        <v>NEUTRAL</v>
      </c>
      <c r="L314" s="5" t="str">
        <f>OBV!H314</f>
        <v>BULLISH DIVERGENCE</v>
      </c>
    </row>
    <row r="315" spans="1:12" ht="13.5" x14ac:dyDescent="0.25">
      <c r="A315" s="3">
        <f>RSI!A315</f>
        <v>42464</v>
      </c>
      <c r="B315" s="2">
        <f>RSI!B315</f>
        <v>9.0340000000000007</v>
      </c>
      <c r="C315" s="2">
        <f>RSI!I315</f>
        <v>63.81056713804356</v>
      </c>
      <c r="D315" s="2">
        <f>MACD!E315</f>
        <v>-0.13961690092520662</v>
      </c>
      <c r="E315" s="2">
        <f>MACD!F315</f>
        <v>-0.14448057958429528</v>
      </c>
      <c r="F315" s="2">
        <f>'Moving Avg'!D315</f>
        <v>9.0147999999999993</v>
      </c>
      <c r="G315" s="2">
        <f>'Moving Avg'!F315</f>
        <v>8.786249999999999</v>
      </c>
      <c r="H315" s="2">
        <f>'Moving Avg'!G315</f>
        <v>8.5092399999999984</v>
      </c>
      <c r="I315" s="2">
        <f>'Moving Avg'!H315</f>
        <v>7.1650250000000062</v>
      </c>
      <c r="J315" s="5" t="str">
        <f>OBV!F315</f>
        <v>BULLISH</v>
      </c>
      <c r="K315" s="5" t="str">
        <f>OBV!G315</f>
        <v>STRONG</v>
      </c>
      <c r="L315" s="5" t="str">
        <f>OBV!H315</f>
        <v>CONFIRMED BULLISH</v>
      </c>
    </row>
    <row r="316" spans="1:12" ht="13.5" x14ac:dyDescent="0.25">
      <c r="A316" s="3">
        <f>RSI!A316</f>
        <v>42465</v>
      </c>
      <c r="B316" s="2">
        <f>RSI!B316</f>
        <v>8.8930000000000007</v>
      </c>
      <c r="C316" s="2">
        <f>RSI!I316</f>
        <v>56.484796054754888</v>
      </c>
      <c r="D316" s="2">
        <f>MACD!E316</f>
        <v>-9.04631044920432E-2</v>
      </c>
      <c r="E316" s="2">
        <f>MACD!F316</f>
        <v>-0.13367708456584487</v>
      </c>
      <c r="F316" s="2">
        <f>'Moving Avg'!D316</f>
        <v>8.9971999999999994</v>
      </c>
      <c r="G316" s="2">
        <f>'Moving Avg'!F316</f>
        <v>8.8124500000000001</v>
      </c>
      <c r="H316" s="2">
        <f>'Moving Avg'!G316</f>
        <v>8.5176199999999991</v>
      </c>
      <c r="I316" s="2">
        <f>'Moving Avg'!H316</f>
        <v>7.1756100000000069</v>
      </c>
      <c r="J316" s="5" t="str">
        <f>OBV!F316</f>
        <v>BEARISH</v>
      </c>
      <c r="K316" s="5" t="str">
        <f>OBV!G316</f>
        <v>WEAK</v>
      </c>
      <c r="L316" s="5" t="str">
        <f>OBV!H316</f>
        <v>CONFIRMED BEARISH</v>
      </c>
    </row>
    <row r="317" spans="1:12" ht="13.5" x14ac:dyDescent="0.25">
      <c r="A317" s="3">
        <f>RSI!A317</f>
        <v>42466</v>
      </c>
      <c r="B317" s="2">
        <f>RSI!B317</f>
        <v>8.8930000000000007</v>
      </c>
      <c r="C317" s="2">
        <f>RSI!I317</f>
        <v>56.484796054754874</v>
      </c>
      <c r="D317" s="2">
        <f>MACD!E317</f>
        <v>-6.573619156586652E-2</v>
      </c>
      <c r="E317" s="2">
        <f>MACD!F317</f>
        <v>-0.1200889059658492</v>
      </c>
      <c r="F317" s="2">
        <f>'Moving Avg'!D317</f>
        <v>8.9796000000000014</v>
      </c>
      <c r="G317" s="2">
        <f>'Moving Avg'!F317</f>
        <v>8.8381000000000007</v>
      </c>
      <c r="H317" s="2">
        <f>'Moving Avg'!G317</f>
        <v>8.5244400000000002</v>
      </c>
      <c r="I317" s="2">
        <f>'Moving Avg'!H317</f>
        <v>7.1861950000000059</v>
      </c>
      <c r="J317" s="5" t="str">
        <f>OBV!F317</f>
        <v>BEARISH</v>
      </c>
      <c r="K317" s="5" t="str">
        <f>OBV!G317</f>
        <v>WEAK</v>
      </c>
      <c r="L317" s="5" t="str">
        <f>OBV!H317</f>
        <v>CONFIRMED BEARISH</v>
      </c>
    </row>
    <row r="318" spans="1:12" ht="13.5" x14ac:dyDescent="0.25">
      <c r="A318" s="3">
        <f>RSI!A318</f>
        <v>42467</v>
      </c>
      <c r="B318" s="2">
        <f>RSI!B318</f>
        <v>8.8819999999999997</v>
      </c>
      <c r="C318" s="2">
        <f>RSI!I318</f>
        <v>55.904102033963696</v>
      </c>
      <c r="D318" s="2">
        <f>MACD!E318</f>
        <v>-2.0799308885063539E-2</v>
      </c>
      <c r="E318" s="2">
        <f>MACD!F318</f>
        <v>-0.10023098654969208</v>
      </c>
      <c r="F318" s="2">
        <f>'Moving Avg'!D318</f>
        <v>8.9471999999999987</v>
      </c>
      <c r="G318" s="2">
        <f>'Moving Avg'!F318</f>
        <v>8.8629499999999997</v>
      </c>
      <c r="H318" s="2">
        <f>'Moving Avg'!G318</f>
        <v>8.5348999999999986</v>
      </c>
      <c r="I318" s="2">
        <f>'Moving Avg'!H318</f>
        <v>7.1967100000000066</v>
      </c>
      <c r="J318" s="5" t="str">
        <f>OBV!F318</f>
        <v>BEARISH</v>
      </c>
      <c r="K318" s="5" t="str">
        <f>OBV!G318</f>
        <v>WEAK</v>
      </c>
      <c r="L318" s="5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8.8350000000000009</v>
      </c>
      <c r="C319" s="2">
        <f>RSI!I319</f>
        <v>53.379015837922658</v>
      </c>
      <c r="D319" s="2">
        <f>MACD!E319</f>
        <v>2.0029295025938865E-2</v>
      </c>
      <c r="E319" s="2">
        <f>MACD!F319</f>
        <v>-7.61789302345659E-2</v>
      </c>
      <c r="F319" s="2">
        <f>'Moving Avg'!D319</f>
        <v>8.9073999999999991</v>
      </c>
      <c r="G319" s="2">
        <f>'Moving Avg'!F319</f>
        <v>8.878400000000001</v>
      </c>
      <c r="H319" s="2">
        <f>'Moving Avg'!G319</f>
        <v>8.5445200000000003</v>
      </c>
      <c r="I319" s="2">
        <f>'Moving Avg'!H319</f>
        <v>7.2059550000000065</v>
      </c>
      <c r="J319" s="5" t="str">
        <f>OBV!F319</f>
        <v>BEARISH</v>
      </c>
      <c r="K319" s="5" t="str">
        <f>OBV!G319</f>
        <v>WEAK</v>
      </c>
      <c r="L319" s="5" t="str">
        <f>OBV!H319</f>
        <v>CONFIRMED BEARISH</v>
      </c>
    </row>
    <row r="320" spans="1:12" ht="13.5" x14ac:dyDescent="0.25">
      <c r="A320" s="3">
        <f>RSI!A320</f>
        <v>42471</v>
      </c>
      <c r="B320" s="2">
        <f>RSI!B320</f>
        <v>8.5790000000000006</v>
      </c>
      <c r="C320" s="2">
        <f>RSI!I320</f>
        <v>42.198612035609223</v>
      </c>
      <c r="D320" s="2">
        <f>MACD!E320</f>
        <v>4.9960203559905381E-2</v>
      </c>
      <c r="E320" s="2">
        <f>MACD!F320</f>
        <v>-5.0951103475671645E-2</v>
      </c>
      <c r="F320" s="2">
        <f>'Moving Avg'!D320</f>
        <v>8.8163999999999998</v>
      </c>
      <c r="G320" s="2">
        <f>'Moving Avg'!F320</f>
        <v>8.8810500000000001</v>
      </c>
      <c r="H320" s="2">
        <f>'Moving Avg'!G320</f>
        <v>8.546619999999999</v>
      </c>
      <c r="I320" s="2">
        <f>'Moving Avg'!H320</f>
        <v>7.2118150000000059</v>
      </c>
      <c r="J320" s="5" t="str">
        <f>OBV!F320</f>
        <v>BEARISH</v>
      </c>
      <c r="K320" s="5" t="str">
        <f>OBV!G320</f>
        <v>WEAK</v>
      </c>
      <c r="L320" s="5" t="str">
        <f>OBV!H320</f>
        <v>CONFIRMED BEARISH</v>
      </c>
    </row>
    <row r="321" spans="1:12" ht="13.5" x14ac:dyDescent="0.25">
      <c r="A321" s="3">
        <f>RSI!A321</f>
        <v>42472</v>
      </c>
      <c r="B321" s="2">
        <f>RSI!B321</f>
        <v>8.5790000000000006</v>
      </c>
      <c r="C321" s="2">
        <f>RSI!I321</f>
        <v>42.198612035609223</v>
      </c>
      <c r="D321" s="2">
        <f>MACD!E321</f>
        <v>8.9245556929137493E-2</v>
      </c>
      <c r="E321" s="2">
        <f>MACD!F321</f>
        <v>-2.2911771394709821E-2</v>
      </c>
      <c r="F321" s="2">
        <f>'Moving Avg'!D321</f>
        <v>8.7536000000000005</v>
      </c>
      <c r="G321" s="2">
        <f>'Moving Avg'!F321</f>
        <v>8.8711500000000019</v>
      </c>
      <c r="H321" s="2">
        <f>'Moving Avg'!G321</f>
        <v>8.5476799999999997</v>
      </c>
      <c r="I321" s="2">
        <f>'Moving Avg'!H321</f>
        <v>7.2177100000000056</v>
      </c>
      <c r="J321" s="5" t="str">
        <f>OBV!F321</f>
        <v>BEARISH</v>
      </c>
      <c r="K321" s="5" t="str">
        <f>OBV!G321</f>
        <v>WEAK</v>
      </c>
      <c r="L321" s="5" t="str">
        <f>OBV!H321</f>
        <v>CONFIRMED BEARISH</v>
      </c>
    </row>
    <row r="322" spans="1:12" ht="13.5" x14ac:dyDescent="0.25">
      <c r="A322" s="3">
        <f>RSI!A322</f>
        <v>42473</v>
      </c>
      <c r="B322" s="2">
        <f>RSI!B322</f>
        <v>8.7880000000000003</v>
      </c>
      <c r="C322" s="2">
        <f>RSI!I322</f>
        <v>51.764575528405445</v>
      </c>
      <c r="D322" s="2">
        <f>MACD!E322</f>
        <v>0.10810735165512853</v>
      </c>
      <c r="E322" s="2">
        <f>MACD!F322</f>
        <v>3.2920532152578494E-3</v>
      </c>
      <c r="F322" s="2">
        <f>'Moving Avg'!D322</f>
        <v>8.7325999999999997</v>
      </c>
      <c r="G322" s="2">
        <f>'Moving Avg'!F322</f>
        <v>8.8834500000000016</v>
      </c>
      <c r="H322" s="2">
        <f>'Moving Avg'!G322</f>
        <v>8.5560600000000004</v>
      </c>
      <c r="I322" s="2">
        <f>'Moving Avg'!H322</f>
        <v>7.2246700000000059</v>
      </c>
      <c r="J322" s="5" t="str">
        <f>OBV!F322</f>
        <v>BEARISH</v>
      </c>
      <c r="K322" s="5" t="str">
        <f>OBV!G322</f>
        <v>WEAK</v>
      </c>
      <c r="L322" s="5" t="str">
        <f>OBV!H322</f>
        <v>CONFIRMED BEARISH</v>
      </c>
    </row>
    <row r="323" spans="1:12" ht="13.5" x14ac:dyDescent="0.25">
      <c r="A323" s="3">
        <f>RSI!A323</f>
        <v>42474</v>
      </c>
      <c r="B323" s="2">
        <f>RSI!B323</f>
        <v>8.7880000000000003</v>
      </c>
      <c r="C323" s="2">
        <f>RSI!I323</f>
        <v>51.764575528405445</v>
      </c>
      <c r="D323" s="2">
        <f>MACD!E323</f>
        <v>0.13354485633611546</v>
      </c>
      <c r="E323" s="2">
        <f>MACD!F323</f>
        <v>2.9342613839429373E-2</v>
      </c>
      <c r="F323" s="2">
        <f>'Moving Avg'!D323</f>
        <v>8.7138000000000009</v>
      </c>
      <c r="G323" s="2">
        <f>'Moving Avg'!F323</f>
        <v>8.8913000000000029</v>
      </c>
      <c r="H323" s="2">
        <f>'Moving Avg'!G323</f>
        <v>8.5647399999999987</v>
      </c>
      <c r="I323" s="2">
        <f>'Moving Avg'!H323</f>
        <v>7.2316300000000062</v>
      </c>
      <c r="J323" s="5" t="str">
        <f>OBV!F323</f>
        <v>BEARISH</v>
      </c>
      <c r="K323" s="5" t="str">
        <f>OBV!G323</f>
        <v>WEAK</v>
      </c>
      <c r="L323" s="5" t="str">
        <f>OBV!H323</f>
        <v>CONFIRMED BEARISH</v>
      </c>
    </row>
    <row r="324" spans="1:12" ht="13.5" x14ac:dyDescent="0.25">
      <c r="A324" s="3">
        <f>RSI!A324</f>
        <v>42475</v>
      </c>
      <c r="B324" s="2">
        <f>RSI!B324</f>
        <v>8.7620000000000005</v>
      </c>
      <c r="C324" s="2">
        <f>RSI!I324</f>
        <v>50.557396771573174</v>
      </c>
      <c r="D324" s="2">
        <f>MACD!E324</f>
        <v>0.15525748984588006</v>
      </c>
      <c r="E324" s="2">
        <f>MACD!F324</f>
        <v>5.452558904071951E-2</v>
      </c>
      <c r="F324" s="2">
        <f>'Moving Avg'!D324</f>
        <v>8.6992000000000012</v>
      </c>
      <c r="G324" s="2">
        <f>'Moving Avg'!F324</f>
        <v>8.8926000000000034</v>
      </c>
      <c r="H324" s="2">
        <f>'Moving Avg'!G324</f>
        <v>8.5729000000000006</v>
      </c>
      <c r="I324" s="2">
        <f>'Moving Avg'!H324</f>
        <v>7.2384950000000048</v>
      </c>
      <c r="J324" s="5" t="str">
        <f>OBV!F324</f>
        <v>BEARISH</v>
      </c>
      <c r="K324" s="5" t="str">
        <f>OBV!G324</f>
        <v>WEAK</v>
      </c>
      <c r="L324" s="5" t="str">
        <f>OBV!H324</f>
        <v>CONFIRMED BEARISH</v>
      </c>
    </row>
    <row r="325" spans="1:12" ht="13.5" x14ac:dyDescent="0.25">
      <c r="A325" s="3">
        <f>RSI!A325</f>
        <v>42478</v>
      </c>
      <c r="B325" s="2">
        <f>RSI!B325</f>
        <v>8.7620000000000005</v>
      </c>
      <c r="C325" s="2">
        <f>RSI!I325</f>
        <v>50.557396771573174</v>
      </c>
      <c r="D325" s="2">
        <f>MACD!E325</f>
        <v>0.17359921137238032</v>
      </c>
      <c r="E325" s="2">
        <f>MACD!F325</f>
        <v>7.8340313507051673E-2</v>
      </c>
      <c r="F325" s="2">
        <f>'Moving Avg'!D325</f>
        <v>8.7358000000000011</v>
      </c>
      <c r="G325" s="2">
        <f>'Moving Avg'!F325</f>
        <v>8.8860500000000027</v>
      </c>
      <c r="H325" s="2">
        <f>'Moving Avg'!G325</f>
        <v>8.582419999999999</v>
      </c>
      <c r="I325" s="2">
        <f>'Moving Avg'!H325</f>
        <v>7.2453600000000042</v>
      </c>
      <c r="J325" s="5" t="str">
        <f>OBV!F325</f>
        <v>BULLISH</v>
      </c>
      <c r="K325" s="5" t="str">
        <f>OBV!G325</f>
        <v>NEUTRAL</v>
      </c>
      <c r="L325" s="5" t="str">
        <f>OBV!H325</f>
        <v>CONFIRMED BULLISH</v>
      </c>
    </row>
    <row r="326" spans="1:12" ht="13.5" x14ac:dyDescent="0.25">
      <c r="A326" s="3">
        <f>RSI!A326</f>
        <v>42479</v>
      </c>
      <c r="B326" s="2">
        <f>RSI!B326</f>
        <v>8.6310000000000002</v>
      </c>
      <c r="C326" s="2">
        <f>RSI!I326</f>
        <v>44.494101932851223</v>
      </c>
      <c r="D326" s="2">
        <f>MACD!E326</f>
        <v>0.17710227853562444</v>
      </c>
      <c r="E326" s="2">
        <f>MACD!F326</f>
        <v>9.8092706512766234E-2</v>
      </c>
      <c r="F326" s="2">
        <f>'Moving Avg'!D326</f>
        <v>8.7462</v>
      </c>
      <c r="G326" s="2">
        <f>'Moving Avg'!F326</f>
        <v>8.8677500000000027</v>
      </c>
      <c r="H326" s="2">
        <f>'Moving Avg'!G326</f>
        <v>8.5886999999999993</v>
      </c>
      <c r="I326" s="2">
        <f>'Moving Avg'!H326</f>
        <v>7.2526750000000053</v>
      </c>
      <c r="J326" s="5" t="str">
        <f>OBV!F326</f>
        <v>BEARISH</v>
      </c>
      <c r="K326" s="5" t="str">
        <f>OBV!G326</f>
        <v>WEAK</v>
      </c>
      <c r="L326" s="5" t="str">
        <f>OBV!H326</f>
        <v>BEARISH DIVERGENCE</v>
      </c>
    </row>
    <row r="327" spans="1:12" ht="13.5" x14ac:dyDescent="0.25">
      <c r="A327" s="3">
        <f>RSI!A327</f>
        <v>42480</v>
      </c>
      <c r="B327" s="2">
        <f>RSI!B327</f>
        <v>8.27</v>
      </c>
      <c r="C327" s="2">
        <f>RSI!I327</f>
        <v>32.814850602130363</v>
      </c>
      <c r="D327" s="2">
        <f>MACD!E327</f>
        <v>0.20755508296795711</v>
      </c>
      <c r="E327" s="2">
        <f>MACD!F327</f>
        <v>0.11998518180380442</v>
      </c>
      <c r="F327" s="2">
        <f>'Moving Avg'!D327</f>
        <v>8.6425999999999981</v>
      </c>
      <c r="G327" s="2">
        <f>'Moving Avg'!F327</f>
        <v>8.8366000000000025</v>
      </c>
      <c r="H327" s="2">
        <f>'Moving Avg'!G327</f>
        <v>8.5919399999999992</v>
      </c>
      <c r="I327" s="2">
        <f>'Moving Avg'!H327</f>
        <v>7.258150000000005</v>
      </c>
      <c r="J327" s="5" t="str">
        <f>OBV!F327</f>
        <v>BEARISH</v>
      </c>
      <c r="K327" s="5" t="str">
        <f>OBV!G327</f>
        <v>WEAK</v>
      </c>
      <c r="L327" s="5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8.5109999999999992</v>
      </c>
      <c r="C328" s="2">
        <f>RSI!I328</f>
        <v>43.480873757624714</v>
      </c>
      <c r="D328" s="2">
        <f>MACD!E328</f>
        <v>0.21660437324436721</v>
      </c>
      <c r="E328" s="2">
        <f>MACD!F328</f>
        <v>0.13930902009191698</v>
      </c>
      <c r="F328" s="2">
        <f>'Moving Avg'!D328</f>
        <v>8.5871999999999993</v>
      </c>
      <c r="G328" s="2">
        <f>'Moving Avg'!F328</f>
        <v>8.8097000000000012</v>
      </c>
      <c r="H328" s="2">
        <f>'Moving Avg'!G328</f>
        <v>8.5989599999999982</v>
      </c>
      <c r="I328" s="2">
        <f>'Moving Avg'!H328</f>
        <v>7.2639750000000038</v>
      </c>
      <c r="J328" s="5" t="str">
        <f>OBV!F328</f>
        <v>BEARISH</v>
      </c>
      <c r="K328" s="5" t="str">
        <f>OBV!G328</f>
        <v>WEAK</v>
      </c>
      <c r="L328" s="5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8.5109999999999992</v>
      </c>
      <c r="C329" s="2">
        <f>RSI!I329</f>
        <v>43.480873757624714</v>
      </c>
      <c r="D329" s="2">
        <f>MACD!E329</f>
        <v>0.2182229981248085</v>
      </c>
      <c r="E329" s="2">
        <f>MACD!F329</f>
        <v>0.15509181569849528</v>
      </c>
      <c r="F329" s="2">
        <f>'Moving Avg'!D329</f>
        <v>8.5370000000000008</v>
      </c>
      <c r="G329" s="2">
        <f>'Moving Avg'!F329</f>
        <v>8.7827999999999999</v>
      </c>
      <c r="H329" s="2">
        <f>'Moving Avg'!G329</f>
        <v>8.6060799999999986</v>
      </c>
      <c r="I329" s="2">
        <f>'Moving Avg'!H329</f>
        <v>7.2695850000000029</v>
      </c>
      <c r="J329" s="5" t="str">
        <f>OBV!F329</f>
        <v>BEARISH</v>
      </c>
      <c r="K329" s="5" t="str">
        <f>OBV!G329</f>
        <v>WEAK</v>
      </c>
      <c r="L329" s="5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8.26</v>
      </c>
      <c r="C330" s="2">
        <f>RSI!I330</f>
        <v>36.48462601908647</v>
      </c>
      <c r="D330" s="2">
        <f>MACD!E330</f>
        <v>0.19990456464795159</v>
      </c>
      <c r="E330" s="2">
        <f>MACD!F330</f>
        <v>0.16405436548838656</v>
      </c>
      <c r="F330" s="2">
        <f>'Moving Avg'!D330</f>
        <v>8.4366000000000003</v>
      </c>
      <c r="G330" s="2">
        <f>'Moving Avg'!F330</f>
        <v>8.7508999999999997</v>
      </c>
      <c r="H330" s="2">
        <f>'Moving Avg'!G330</f>
        <v>8.6101600000000005</v>
      </c>
      <c r="I330" s="2">
        <f>'Moving Avg'!H330</f>
        <v>7.274155000000003</v>
      </c>
      <c r="J330" s="5" t="str">
        <f>OBV!F330</f>
        <v>BEARISH</v>
      </c>
      <c r="K330" s="5" t="str">
        <f>OBV!G330</f>
        <v>WEAK</v>
      </c>
      <c r="L330" s="5" t="str">
        <f>OBV!H330</f>
        <v>CONFIRMED BEARISH</v>
      </c>
    </row>
    <row r="331" spans="1:12" ht="13.5" x14ac:dyDescent="0.25">
      <c r="A331" s="3">
        <f>RSI!A331</f>
        <v>42486</v>
      </c>
      <c r="B331" s="2">
        <f>RSI!B331</f>
        <v>8.2390000000000008</v>
      </c>
      <c r="C331" s="2">
        <f>RSI!I331</f>
        <v>35.963244019607373</v>
      </c>
      <c r="D331" s="2">
        <f>MACD!E331</f>
        <v>0.1884652841216603</v>
      </c>
      <c r="E331" s="2">
        <f>MACD!F331</f>
        <v>0.16893654921504131</v>
      </c>
      <c r="F331" s="2">
        <f>'Moving Avg'!D331</f>
        <v>8.3582000000000001</v>
      </c>
      <c r="G331" s="2">
        <f>'Moving Avg'!F331</f>
        <v>8.7138000000000009</v>
      </c>
      <c r="H331" s="2">
        <f>'Moving Avg'!G331</f>
        <v>8.6107000000000014</v>
      </c>
      <c r="I331" s="2">
        <f>'Moving Avg'!H331</f>
        <v>7.2783500000000041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</row>
    <row r="332" spans="1:12" ht="13.5" x14ac:dyDescent="0.25">
      <c r="A332" s="3">
        <f>RSI!A332</f>
        <v>42487</v>
      </c>
      <c r="B332" s="2">
        <f>RSI!B332</f>
        <v>8.2390000000000008</v>
      </c>
      <c r="C332" s="2">
        <f>RSI!I332</f>
        <v>35.963244019607373</v>
      </c>
      <c r="D332" s="2">
        <f>MACD!E332</f>
        <v>0.2133836223518113</v>
      </c>
      <c r="E332" s="2">
        <f>MACD!F332</f>
        <v>0.1778259638423953</v>
      </c>
      <c r="F332" s="2">
        <f>'Moving Avg'!D332</f>
        <v>8.3520000000000003</v>
      </c>
      <c r="G332" s="2">
        <f>'Moving Avg'!F332</f>
        <v>8.6767000000000003</v>
      </c>
      <c r="H332" s="2">
        <f>'Moving Avg'!G332</f>
        <v>8.6120599999999996</v>
      </c>
      <c r="I332" s="2">
        <f>'Moving Avg'!H332</f>
        <v>7.2821000000000025</v>
      </c>
      <c r="J332" s="5" t="str">
        <f>OBV!F332</f>
        <v>BEARISH</v>
      </c>
      <c r="K332" s="5" t="str">
        <f>OBV!G332</f>
        <v>WEAK</v>
      </c>
      <c r="L332" s="5" t="str">
        <f>OBV!H332</f>
        <v>CONFIRMED BEARISH</v>
      </c>
    </row>
    <row r="333" spans="1:12" ht="13.5" x14ac:dyDescent="0.25">
      <c r="A333" s="3">
        <f>RSI!A333</f>
        <v>42488</v>
      </c>
      <c r="B333" s="2">
        <f>RSI!B333</f>
        <v>8.26</v>
      </c>
      <c r="C333" s="2">
        <f>RSI!I333</f>
        <v>37.007257290085185</v>
      </c>
      <c r="D333" s="2">
        <f>MACD!E333</f>
        <v>0.23517566942840595</v>
      </c>
      <c r="E333" s="2">
        <f>MACD!F333</f>
        <v>0.18929590495959744</v>
      </c>
      <c r="F333" s="2">
        <f>'Moving Avg'!D333</f>
        <v>8.3018000000000001</v>
      </c>
      <c r="G333" s="2">
        <f>'Moving Avg'!F333</f>
        <v>8.6374999999999993</v>
      </c>
      <c r="H333" s="2">
        <f>'Moving Avg'!G333</f>
        <v>8.6130199999999988</v>
      </c>
      <c r="I333" s="2">
        <f>'Moving Avg'!H333</f>
        <v>7.2847050000000033</v>
      </c>
      <c r="J333" s="5" t="str">
        <f>OBV!F333</f>
        <v>BEARISH</v>
      </c>
      <c r="K333" s="5" t="str">
        <f>OBV!G333</f>
        <v>WEAK</v>
      </c>
      <c r="L333" s="5" t="str">
        <f>OBV!H333</f>
        <v>CONFIRMED BEARISH</v>
      </c>
    </row>
    <row r="334" spans="1:12" ht="13.5" x14ac:dyDescent="0.25">
      <c r="A334" s="3">
        <f>RSI!A334</f>
        <v>42489</v>
      </c>
      <c r="B334" s="2">
        <f>RSI!B334</f>
        <v>8.3689999999999998</v>
      </c>
      <c r="C334" s="2">
        <f>RSI!I334</f>
        <v>42.268423250704629</v>
      </c>
      <c r="D334" s="2">
        <f>MACD!E334</f>
        <v>0.24351216591943015</v>
      </c>
      <c r="E334" s="2">
        <f>MACD!F334</f>
        <v>0.200139157151564</v>
      </c>
      <c r="F334" s="2">
        <f>'Moving Avg'!D334</f>
        <v>8.2734000000000005</v>
      </c>
      <c r="G334" s="2">
        <f>'Moving Avg'!F334</f>
        <v>8.6042499999999986</v>
      </c>
      <c r="H334" s="2">
        <f>'Moving Avg'!G334</f>
        <v>8.6161600000000007</v>
      </c>
      <c r="I334" s="2">
        <f>'Moving Avg'!H334</f>
        <v>7.2871250000000032</v>
      </c>
      <c r="J334" s="5" t="str">
        <f>OBV!F334</f>
        <v>BULLISH</v>
      </c>
      <c r="K334" s="5" t="str">
        <f>OBV!G334</f>
        <v>STRONG</v>
      </c>
      <c r="L334" s="5" t="str">
        <f>OBV!H334</f>
        <v>BULLISH DIVERGENCE</v>
      </c>
    </row>
    <row r="335" spans="1:12" ht="13.5" x14ac:dyDescent="0.25">
      <c r="A335" s="3">
        <f>RSI!A335</f>
        <v>42492</v>
      </c>
      <c r="B335" s="2">
        <f>RSI!B335</f>
        <v>8.3689999999999998</v>
      </c>
      <c r="C335" s="2">
        <f>RSI!I335</f>
        <v>42.268423250704622</v>
      </c>
      <c r="D335" s="2">
        <f>MACD!E335</f>
        <v>0.25174717409992731</v>
      </c>
      <c r="E335" s="2">
        <f>MACD!F335</f>
        <v>0.21046076054123666</v>
      </c>
      <c r="F335" s="2">
        <f>'Moving Avg'!D335</f>
        <v>8.2951999999999995</v>
      </c>
      <c r="G335" s="2">
        <f>'Moving Avg'!F335</f>
        <v>8.5709999999999997</v>
      </c>
      <c r="H335" s="2">
        <f>'Moving Avg'!G335</f>
        <v>8.621380000000002</v>
      </c>
      <c r="I335" s="2">
        <f>'Moving Avg'!H335</f>
        <v>7.2895300000000018</v>
      </c>
      <c r="J335" s="5" t="str">
        <f>OBV!F335</f>
        <v>BULLISH</v>
      </c>
      <c r="K335" s="5" t="str">
        <f>OBV!G335</f>
        <v>STRONG</v>
      </c>
      <c r="L335" s="5" t="str">
        <f>OBV!H335</f>
        <v>CONFIRMED BULLISH</v>
      </c>
    </row>
    <row r="336" spans="1:12" ht="13.5" x14ac:dyDescent="0.25">
      <c r="A336" s="3">
        <f>RSI!A336</f>
        <v>42493</v>
      </c>
      <c r="B336" s="2">
        <f>RSI!B336</f>
        <v>8.4740000000000002</v>
      </c>
      <c r="C336" s="2">
        <f>RSI!I336</f>
        <v>47.195554569917256</v>
      </c>
      <c r="D336" s="2">
        <f>MACD!E336</f>
        <v>0.23187719846812449</v>
      </c>
      <c r="E336" s="2">
        <f>MACD!F336</f>
        <v>0.21474404812661424</v>
      </c>
      <c r="F336" s="2">
        <f>'Moving Avg'!D336</f>
        <v>8.3422000000000001</v>
      </c>
      <c r="G336" s="2">
        <f>'Moving Avg'!F336</f>
        <v>8.5500499999999988</v>
      </c>
      <c r="H336" s="2">
        <f>'Moving Avg'!G336</f>
        <v>8.628919999999999</v>
      </c>
      <c r="I336" s="2">
        <f>'Moving Avg'!H336</f>
        <v>7.2930300000000026</v>
      </c>
      <c r="J336" s="5" t="str">
        <f>OBV!F336</f>
        <v>BULLISH</v>
      </c>
      <c r="K336" s="5" t="str">
        <f>OBV!G336</f>
        <v>WEAK</v>
      </c>
      <c r="L336" s="5" t="str">
        <f>OBV!H336</f>
        <v>CONFIRMED BULLISH</v>
      </c>
    </row>
    <row r="337" spans="1:12" ht="13.5" x14ac:dyDescent="0.25">
      <c r="A337" s="3">
        <f>RSI!A337</f>
        <v>42494</v>
      </c>
      <c r="B337" s="2">
        <f>RSI!B337</f>
        <v>8.2390000000000008</v>
      </c>
      <c r="C337" s="2">
        <f>RSI!I337</f>
        <v>39.143547504173419</v>
      </c>
      <c r="D337" s="2">
        <f>MACD!E337</f>
        <v>0.17732519820425452</v>
      </c>
      <c r="E337" s="2">
        <f>MACD!F337</f>
        <v>0.20726027814214232</v>
      </c>
      <c r="F337" s="2">
        <f>'Moving Avg'!D337</f>
        <v>8.3422000000000001</v>
      </c>
      <c r="G337" s="2">
        <f>'Moving Avg'!F337</f>
        <v>8.5173499999999986</v>
      </c>
      <c r="H337" s="2">
        <f>'Moving Avg'!G337</f>
        <v>8.6317599999999999</v>
      </c>
      <c r="I337" s="2">
        <f>'Moving Avg'!H337</f>
        <v>7.2954450000000017</v>
      </c>
      <c r="J337" s="5" t="str">
        <f>OBV!F337</f>
        <v>BULLISH</v>
      </c>
      <c r="K337" s="5" t="str">
        <f>OBV!G337</f>
        <v>WEAK</v>
      </c>
      <c r="L337" s="5" t="str">
        <f>OBV!H337</f>
        <v>NEUTRAL</v>
      </c>
    </row>
    <row r="338" spans="1:12" ht="13.5" x14ac:dyDescent="0.25">
      <c r="A338" s="3">
        <f>RSI!A338</f>
        <v>42495</v>
      </c>
      <c r="B338" s="2">
        <f>RSI!B338</f>
        <v>8.3689999999999998</v>
      </c>
      <c r="C338" s="2">
        <f>RSI!I338</f>
        <v>44.758295836975066</v>
      </c>
      <c r="D338" s="2">
        <f>MACD!E338</f>
        <v>0.16036479687838145</v>
      </c>
      <c r="E338" s="2">
        <f>MACD!F338</f>
        <v>0.19788118188939013</v>
      </c>
      <c r="F338" s="2">
        <f>'Moving Avg'!D338</f>
        <v>8.3640000000000008</v>
      </c>
      <c r="G338" s="2">
        <f>'Moving Avg'!F338</f>
        <v>8.4916999999999998</v>
      </c>
      <c r="H338" s="2">
        <f>'Moving Avg'!G338</f>
        <v>8.6372</v>
      </c>
      <c r="I338" s="2">
        <f>'Moving Avg'!H338</f>
        <v>7.299310000000002</v>
      </c>
      <c r="J338" s="5" t="str">
        <f>OBV!F338</f>
        <v>BULLISH</v>
      </c>
      <c r="K338" s="5" t="str">
        <f>OBV!G338</f>
        <v>STRONG</v>
      </c>
      <c r="L338" s="5" t="str">
        <f>OBV!H338</f>
        <v>CONFIRMED BULLISH</v>
      </c>
    </row>
    <row r="339" spans="1:12" ht="13.5" x14ac:dyDescent="0.25">
      <c r="A339" s="3">
        <f>RSI!A339</f>
        <v>42496</v>
      </c>
      <c r="B339" s="2">
        <f>RSI!B339</f>
        <v>8.2650000000000006</v>
      </c>
      <c r="C339" s="2">
        <f>RSI!I339</f>
        <v>41.462545579156064</v>
      </c>
      <c r="D339" s="2">
        <f>MACD!E339</f>
        <v>0.15457115143072109</v>
      </c>
      <c r="E339" s="2">
        <f>MACD!F339</f>
        <v>0.18921917579765635</v>
      </c>
      <c r="F339" s="2">
        <f>'Moving Avg'!D339</f>
        <v>8.3431999999999995</v>
      </c>
      <c r="G339" s="2">
        <f>'Moving Avg'!F339</f>
        <v>8.4632000000000005</v>
      </c>
      <c r="H339" s="2">
        <f>'Moving Avg'!G339</f>
        <v>8.6387800000000023</v>
      </c>
      <c r="I339" s="2">
        <f>'Moving Avg'!H339</f>
        <v>7.3017650000000023</v>
      </c>
      <c r="J339" s="5" t="str">
        <f>OBV!F339</f>
        <v>BULLISH</v>
      </c>
      <c r="K339" s="5" t="str">
        <f>OBV!G339</f>
        <v>STRONG</v>
      </c>
      <c r="L339" s="5" t="str">
        <f>OBV!H339</f>
        <v>BULLISH DIVERGENCE</v>
      </c>
    </row>
    <row r="340" spans="1:12" ht="13.5" x14ac:dyDescent="0.25">
      <c r="A340" s="3">
        <f>RSI!A340</f>
        <v>42499</v>
      </c>
      <c r="B340" s="2">
        <f>RSI!B340</f>
        <v>8.4949999999999992</v>
      </c>
      <c r="C340" s="2">
        <f>RSI!I340</f>
        <v>50.196651862396017</v>
      </c>
      <c r="D340" s="2">
        <f>MACD!E340</f>
        <v>9.5421473072232033E-2</v>
      </c>
      <c r="E340" s="2">
        <f>MACD!F340</f>
        <v>0.17045963525257149</v>
      </c>
      <c r="F340" s="2">
        <f>'Moving Avg'!D340</f>
        <v>8.3683999999999994</v>
      </c>
      <c r="G340" s="2">
        <f>'Moving Avg'!F340</f>
        <v>8.4589999999999996</v>
      </c>
      <c r="H340" s="2">
        <f>'Moving Avg'!G340</f>
        <v>8.6402400000000004</v>
      </c>
      <c r="I340" s="2">
        <f>'Moving Avg'!H340</f>
        <v>7.3055450000000022</v>
      </c>
      <c r="J340" s="5" t="str">
        <f>OBV!F340</f>
        <v>BULLISH</v>
      </c>
      <c r="K340" s="5" t="str">
        <f>OBV!G340</f>
        <v>STRONG</v>
      </c>
      <c r="L340" s="5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8.4689999999999994</v>
      </c>
      <c r="C341" s="2">
        <f>RSI!I341</f>
        <v>49.301139081165395</v>
      </c>
      <c r="D341" s="2">
        <f>MACD!E341</f>
        <v>4.4008802300515626E-2</v>
      </c>
      <c r="E341" s="2">
        <f>MACD!F341</f>
        <v>0.14516946866216032</v>
      </c>
      <c r="F341" s="2">
        <f>'Moving Avg'!D341</f>
        <v>8.3673999999999999</v>
      </c>
      <c r="G341" s="2">
        <f>'Moving Avg'!F341</f>
        <v>8.4535</v>
      </c>
      <c r="H341" s="2">
        <f>'Moving Avg'!G341</f>
        <v>8.6411800000000003</v>
      </c>
      <c r="I341" s="2">
        <f>'Moving Avg'!H341</f>
        <v>7.3095550000000014</v>
      </c>
      <c r="J341" s="5" t="str">
        <f>OBV!F341</f>
        <v>BEARISH</v>
      </c>
      <c r="K341" s="5" t="str">
        <f>OBV!G341</f>
        <v>WEAK</v>
      </c>
      <c r="L341" s="5" t="str">
        <f>OBV!H341</f>
        <v>CONFIRMED BEARISH</v>
      </c>
    </row>
    <row r="342" spans="1:12" ht="13.5" x14ac:dyDescent="0.25">
      <c r="A342" s="3">
        <f>RSI!A342</f>
        <v>42501</v>
      </c>
      <c r="B342" s="2">
        <f>RSI!B342</f>
        <v>8.4480000000000004</v>
      </c>
      <c r="C342" s="2">
        <f>RSI!I342</f>
        <v>48.54778851371406</v>
      </c>
      <c r="D342" s="2">
        <f>MACD!E342</f>
        <v>2.1611679089907909E-3</v>
      </c>
      <c r="E342" s="2">
        <f>MACD!F342</f>
        <v>0.11656780851152641</v>
      </c>
      <c r="F342" s="2">
        <f>'Moving Avg'!D342</f>
        <v>8.4092000000000002</v>
      </c>
      <c r="G342" s="2">
        <f>'Moving Avg'!F342</f>
        <v>8.4364999999999988</v>
      </c>
      <c r="H342" s="2">
        <f>'Moving Avg'!G342</f>
        <v>8.6364800000000006</v>
      </c>
      <c r="I342" s="2">
        <f>'Moving Avg'!H342</f>
        <v>7.3139750000000028</v>
      </c>
      <c r="J342" s="5" t="str">
        <f>OBV!F342</f>
        <v>BEARISH</v>
      </c>
      <c r="K342" s="5" t="str">
        <f>OBV!G342</f>
        <v>WEAK</v>
      </c>
      <c r="L342" s="5" t="str">
        <f>OBV!H342</f>
        <v>BEARISH DIVERGENCE</v>
      </c>
    </row>
    <row r="343" spans="1:12" ht="13.5" x14ac:dyDescent="0.25">
      <c r="A343" s="3">
        <f>RSI!A343</f>
        <v>42502</v>
      </c>
      <c r="B343" s="2">
        <f>RSI!B343</f>
        <v>8.2650000000000006</v>
      </c>
      <c r="C343" s="2">
        <f>RSI!I343</f>
        <v>42.459054977568634</v>
      </c>
      <c r="D343" s="2">
        <f>MACD!E343</f>
        <v>-1.6245510522077566E-2</v>
      </c>
      <c r="E343" s="2">
        <f>MACD!F343</f>
        <v>9.0005144704805626E-2</v>
      </c>
      <c r="F343" s="2">
        <f>'Moving Avg'!D343</f>
        <v>8.3884000000000007</v>
      </c>
      <c r="G343" s="2">
        <f>'Moving Avg'!F343</f>
        <v>8.4103499999999993</v>
      </c>
      <c r="H343" s="2">
        <f>'Moving Avg'!G343</f>
        <v>8.6265399999999985</v>
      </c>
      <c r="I343" s="2">
        <f>'Moving Avg'!H343</f>
        <v>7.3174800000000024</v>
      </c>
      <c r="J343" s="5" t="str">
        <f>OBV!F343</f>
        <v>BEARISH</v>
      </c>
      <c r="K343" s="5" t="str">
        <f>OBV!G343</f>
        <v>WEAK</v>
      </c>
      <c r="L343" s="5" t="str">
        <f>OBV!H343</f>
        <v>CONFIRMED BEARISH</v>
      </c>
    </row>
    <row r="344" spans="1:12" ht="13.5" x14ac:dyDescent="0.25">
      <c r="A344" s="3">
        <f>RSI!A344</f>
        <v>42503</v>
      </c>
      <c r="B344" s="2">
        <f>RSI!B344</f>
        <v>8.5730000000000004</v>
      </c>
      <c r="C344" s="2">
        <f>RSI!I344</f>
        <v>53.116674987705522</v>
      </c>
      <c r="D344" s="2">
        <f>MACD!E344</f>
        <v>-3.6584127406564804E-2</v>
      </c>
      <c r="E344" s="2">
        <f>MACD!F344</f>
        <v>6.4687290282531548E-2</v>
      </c>
      <c r="F344" s="2">
        <f>'Moving Avg'!D344</f>
        <v>8.4499999999999993</v>
      </c>
      <c r="G344" s="2">
        <f>'Moving Avg'!F344</f>
        <v>8.4009</v>
      </c>
      <c r="H344" s="2">
        <f>'Moving Avg'!G344</f>
        <v>8.6264199999999995</v>
      </c>
      <c r="I344" s="2">
        <f>'Moving Avg'!H344</f>
        <v>7.3225500000000032</v>
      </c>
      <c r="J344" s="5" t="str">
        <f>OBV!F344</f>
        <v>BEARISH</v>
      </c>
      <c r="K344" s="5" t="str">
        <f>OBV!G344</f>
        <v>WEAK</v>
      </c>
      <c r="L344" s="5" t="str">
        <f>OBV!H344</f>
        <v>BEARISH DIVERGENCE</v>
      </c>
    </row>
    <row r="345" spans="1:12" ht="13.5" x14ac:dyDescent="0.25">
      <c r="A345" s="3">
        <f>RSI!A345</f>
        <v>42506</v>
      </c>
      <c r="B345" s="2">
        <f>RSI!B345</f>
        <v>8.5259999999999998</v>
      </c>
      <c r="C345" s="2">
        <f>RSI!I345</f>
        <v>51.547670765398003</v>
      </c>
      <c r="D345" s="2">
        <f>MACD!E345</f>
        <v>-5.0945332915420138E-2</v>
      </c>
      <c r="E345" s="2">
        <f>MACD!F345</f>
        <v>4.1560765642941214E-2</v>
      </c>
      <c r="F345" s="2">
        <f>'Moving Avg'!D345</f>
        <v>8.4562000000000008</v>
      </c>
      <c r="G345" s="2">
        <f>'Moving Avg'!F345</f>
        <v>8.3891000000000027</v>
      </c>
      <c r="H345" s="2">
        <f>'Moving Avg'!G345</f>
        <v>8.6253600000000006</v>
      </c>
      <c r="I345" s="2">
        <f>'Moving Avg'!H345</f>
        <v>7.3285100000000032</v>
      </c>
      <c r="J345" s="5" t="str">
        <f>OBV!F345</f>
        <v>BEARISH</v>
      </c>
      <c r="K345" s="5" t="str">
        <f>OBV!G345</f>
        <v>WEAK</v>
      </c>
      <c r="L345" s="5" t="str">
        <f>OBV!H345</f>
        <v>BEARISH DIVERGENCE</v>
      </c>
    </row>
    <row r="346" spans="1:12" ht="13.5" x14ac:dyDescent="0.25">
      <c r="A346" s="3">
        <f>RSI!A346</f>
        <v>42507</v>
      </c>
      <c r="B346" s="2">
        <f>RSI!B346</f>
        <v>8.3689999999999998</v>
      </c>
      <c r="C346" s="2">
        <f>RSI!I346</f>
        <v>46.596241322064259</v>
      </c>
      <c r="D346" s="2">
        <f>MACD!E346</f>
        <v>-3.5622114064347343E-2</v>
      </c>
      <c r="E346" s="2">
        <f>MACD!F346</f>
        <v>2.6124189701483506E-2</v>
      </c>
      <c r="F346" s="2">
        <f>'Moving Avg'!D346</f>
        <v>8.4361999999999995</v>
      </c>
      <c r="G346" s="2">
        <f>'Moving Avg'!F346</f>
        <v>8.3760000000000012</v>
      </c>
      <c r="H346" s="2">
        <f>'Moving Avg'!G346</f>
        <v>8.6253600000000006</v>
      </c>
      <c r="I346" s="2">
        <f>'Moving Avg'!H346</f>
        <v>7.3337400000000024</v>
      </c>
      <c r="J346" s="5" t="str">
        <f>OBV!F346</f>
        <v>BEARISH</v>
      </c>
      <c r="K346" s="5" t="str">
        <f>OBV!G346</f>
        <v>WEAK</v>
      </c>
      <c r="L346" s="5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8.3689999999999998</v>
      </c>
      <c r="C347" s="2">
        <f>RSI!I347</f>
        <v>46.596241322064252</v>
      </c>
      <c r="D347" s="2">
        <f>MACD!E347</f>
        <v>-5.8168058109067999E-2</v>
      </c>
      <c r="E347" s="2">
        <f>MACD!F347</f>
        <v>9.2657401393732037E-3</v>
      </c>
      <c r="F347" s="2">
        <f>'Moving Avg'!D347</f>
        <v>8.4204000000000008</v>
      </c>
      <c r="G347" s="2">
        <f>'Moving Avg'!F347</f>
        <v>8.3809500000000021</v>
      </c>
      <c r="H347" s="2">
        <f>'Moving Avg'!G347</f>
        <v>8.6251400000000018</v>
      </c>
      <c r="I347" s="2">
        <f>'Moving Avg'!H347</f>
        <v>7.3389700000000024</v>
      </c>
      <c r="J347" s="5" t="str">
        <f>OBV!F347</f>
        <v>BEARISH</v>
      </c>
      <c r="K347" s="5" t="str">
        <f>OBV!G347</f>
        <v>WEAK</v>
      </c>
      <c r="L347" s="5" t="str">
        <f>OBV!H347</f>
        <v>CONFIRMED BEARISH</v>
      </c>
    </row>
    <row r="348" spans="1:12" ht="13.5" x14ac:dyDescent="0.25">
      <c r="A348" s="3">
        <f>RSI!A348</f>
        <v>42509</v>
      </c>
      <c r="B348" s="2">
        <f>RSI!B348</f>
        <v>8.6210000000000004</v>
      </c>
      <c r="C348" s="2">
        <f>RSI!I348</f>
        <v>54.696890369206116</v>
      </c>
      <c r="D348" s="2">
        <f>MACD!E348</f>
        <v>-7.531752357876087E-2</v>
      </c>
      <c r="E348" s="2">
        <f>MACD!F348</f>
        <v>-7.6509126042536117E-3</v>
      </c>
      <c r="F348" s="2">
        <f>'Moving Avg'!D348</f>
        <v>8.4916000000000018</v>
      </c>
      <c r="G348" s="2">
        <f>'Moving Avg'!F348</f>
        <v>8.38645</v>
      </c>
      <c r="H348" s="2">
        <f>'Moving Avg'!G348</f>
        <v>8.6298600000000008</v>
      </c>
      <c r="I348" s="2">
        <f>'Moving Avg'!H348</f>
        <v>7.3441500000000026</v>
      </c>
      <c r="J348" s="5" t="str">
        <f>OBV!F348</f>
        <v>BULLISH</v>
      </c>
      <c r="K348" s="5" t="str">
        <f>OBV!G348</f>
        <v>WEAK</v>
      </c>
      <c r="L348" s="5" t="str">
        <f>OBV!H348</f>
        <v>CONFIRMED BULLISH</v>
      </c>
    </row>
    <row r="349" spans="1:12" ht="13.5" x14ac:dyDescent="0.25">
      <c r="A349" s="3">
        <f>RSI!A349</f>
        <v>42510</v>
      </c>
      <c r="B349" s="2">
        <f>RSI!B349</f>
        <v>8.7089999999999996</v>
      </c>
      <c r="C349" s="2">
        <f>RSI!I349</f>
        <v>57.141725030288441</v>
      </c>
      <c r="D349" s="2">
        <f>MACD!E349</f>
        <v>-0.11328570850711017</v>
      </c>
      <c r="E349" s="2">
        <f>MACD!F349</f>
        <v>-2.8777871784824927E-2</v>
      </c>
      <c r="F349" s="2">
        <f>'Moving Avg'!D349</f>
        <v>8.5187999999999988</v>
      </c>
      <c r="G349" s="2">
        <f>'Moving Avg'!F349</f>
        <v>8.3963500000000018</v>
      </c>
      <c r="H349" s="2">
        <f>'Moving Avg'!G349</f>
        <v>8.633519999999999</v>
      </c>
      <c r="I349" s="2">
        <f>'Moving Avg'!H349</f>
        <v>7.3500350000000036</v>
      </c>
      <c r="J349" s="5" t="str">
        <f>OBV!F349</f>
        <v>BULLISH</v>
      </c>
      <c r="K349" s="5" t="str">
        <f>OBV!G349</f>
        <v>STRONG</v>
      </c>
      <c r="L349" s="5" t="str">
        <f>OBV!H349</f>
        <v>CONFIRMED BULLISH</v>
      </c>
    </row>
    <row r="350" spans="1:12" ht="13.5" x14ac:dyDescent="0.25">
      <c r="A350" s="3">
        <f>RSI!A350</f>
        <v>42513</v>
      </c>
      <c r="B350" s="2">
        <f>RSI!B350</f>
        <v>8.8770000000000007</v>
      </c>
      <c r="C350" s="2">
        <f>RSI!I350</f>
        <v>61.422007212634632</v>
      </c>
      <c r="D350" s="2">
        <f>MACD!E350</f>
        <v>-0.12386151483550911</v>
      </c>
      <c r="E350" s="2">
        <f>MACD!F350</f>
        <v>-4.7794600394961764E-2</v>
      </c>
      <c r="F350" s="2">
        <f>'Moving Avg'!D350</f>
        <v>8.5890000000000004</v>
      </c>
      <c r="G350" s="2">
        <f>'Moving Avg'!F350</f>
        <v>8.4272000000000027</v>
      </c>
      <c r="H350" s="2">
        <f>'Moving Avg'!G350</f>
        <v>8.6405400000000014</v>
      </c>
      <c r="I350" s="2">
        <f>'Moving Avg'!H350</f>
        <v>7.3578550000000034</v>
      </c>
      <c r="J350" s="5" t="str">
        <f>OBV!F350</f>
        <v>BULLISH</v>
      </c>
      <c r="K350" s="5" t="str">
        <f>OBV!G350</f>
        <v>WEAK</v>
      </c>
      <c r="L350" s="5" t="str">
        <f>OBV!H350</f>
        <v>CONFIRMED BULLISH</v>
      </c>
    </row>
    <row r="351" spans="1:12" ht="13.5" x14ac:dyDescent="0.25">
      <c r="A351" s="3">
        <f>RSI!A351</f>
        <v>42514</v>
      </c>
      <c r="B351" s="2">
        <f>RSI!B351</f>
        <v>8.9659999999999993</v>
      </c>
      <c r="C351" s="2">
        <f>RSI!I351</f>
        <v>63.501593869143562</v>
      </c>
      <c r="D351" s="2">
        <f>MACD!E351</f>
        <v>-0.14568174469581585</v>
      </c>
      <c r="E351" s="2">
        <f>MACD!F351</f>
        <v>-6.7372029255132582E-2</v>
      </c>
      <c r="F351" s="2">
        <f>'Moving Avg'!D351</f>
        <v>8.708400000000001</v>
      </c>
      <c r="G351" s="2">
        <f>'Moving Avg'!F351</f>
        <v>8.4635500000000015</v>
      </c>
      <c r="H351" s="2">
        <f>'Moving Avg'!G351</f>
        <v>8.6443200000000004</v>
      </c>
      <c r="I351" s="2">
        <f>'Moving Avg'!H351</f>
        <v>7.3661200000000022</v>
      </c>
      <c r="J351" s="5" t="str">
        <f>OBV!F351</f>
        <v>BULLISH</v>
      </c>
      <c r="K351" s="5" t="str">
        <f>OBV!G351</f>
        <v>WEAK</v>
      </c>
      <c r="L351" s="5" t="str">
        <f>OBV!H351</f>
        <v>CONFIRMED BULLISH</v>
      </c>
    </row>
    <row r="352" spans="1:12" ht="13.5" x14ac:dyDescent="0.25">
      <c r="A352" s="3">
        <f>RSI!A352</f>
        <v>42515</v>
      </c>
      <c r="B352" s="2">
        <f>RSI!B352</f>
        <v>8.8870000000000005</v>
      </c>
      <c r="C352" s="2">
        <f>RSI!I352</f>
        <v>60.389718686190392</v>
      </c>
      <c r="D352" s="2">
        <f>MACD!E352</f>
        <v>-0.16415991060123147</v>
      </c>
      <c r="E352" s="2">
        <f>MACD!F352</f>
        <v>-8.6729605524352354E-2</v>
      </c>
      <c r="F352" s="2">
        <f>'Moving Avg'!D352</f>
        <v>8.8120000000000012</v>
      </c>
      <c r="G352" s="2">
        <f>'Moving Avg'!F352</f>
        <v>8.4959500000000006</v>
      </c>
      <c r="H352" s="2">
        <f>'Moving Avg'!G352</f>
        <v>8.6512200000000021</v>
      </c>
      <c r="I352" s="2">
        <f>'Moving Avg'!H352</f>
        <v>7.3729200000000015</v>
      </c>
      <c r="J352" s="5" t="str">
        <f>OBV!F352</f>
        <v>BULLISH</v>
      </c>
      <c r="K352" s="5" t="str">
        <f>OBV!G352</f>
        <v>WEAK</v>
      </c>
      <c r="L352" s="5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8.8930000000000007</v>
      </c>
      <c r="C353" s="2">
        <f>RSI!I353</f>
        <v>60.547849703345186</v>
      </c>
      <c r="D353" s="2">
        <f>MACD!E353</f>
        <v>-0.21036747750033236</v>
      </c>
      <c r="E353" s="2">
        <f>MACD!F353</f>
        <v>-0.11145717991954836</v>
      </c>
      <c r="F353" s="2">
        <f>'Moving Avg'!D353</f>
        <v>8.8664000000000005</v>
      </c>
      <c r="G353" s="2">
        <f>'Moving Avg'!F353</f>
        <v>8.5275999999999996</v>
      </c>
      <c r="H353" s="2">
        <f>'Moving Avg'!G353</f>
        <v>8.6564600000000027</v>
      </c>
      <c r="I353" s="2">
        <f>'Moving Avg'!H353</f>
        <v>7.3797750000000022</v>
      </c>
      <c r="J353" s="5" t="str">
        <f>OBV!F353</f>
        <v>BULLISH</v>
      </c>
      <c r="K353" s="5" t="str">
        <f>OBV!G353</f>
        <v>WEAK</v>
      </c>
      <c r="L353" s="5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9.0860000000000003</v>
      </c>
      <c r="C354" s="2">
        <f>RSI!I354</f>
        <v>65.340950169453762</v>
      </c>
      <c r="D354" s="2">
        <f>MACD!E354</f>
        <v>-0.21824101307654686</v>
      </c>
      <c r="E354" s="2">
        <f>MACD!F354</f>
        <v>-0.13281394655094808</v>
      </c>
      <c r="F354" s="2">
        <f>'Moving Avg'!D354</f>
        <v>8.9418000000000006</v>
      </c>
      <c r="G354" s="2">
        <f>'Moving Avg'!F354</f>
        <v>8.5634500000000013</v>
      </c>
      <c r="H354" s="2">
        <f>'Moving Avg'!G354</f>
        <v>8.6634600000000006</v>
      </c>
      <c r="I354" s="2">
        <f>'Moving Avg'!H354</f>
        <v>7.387570000000002</v>
      </c>
      <c r="J354" s="5" t="str">
        <f>OBV!F354</f>
        <v>BULLISH</v>
      </c>
      <c r="K354" s="5" t="str">
        <f>OBV!G354</f>
        <v>STRONG</v>
      </c>
      <c r="L354" s="5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9.2590000000000003</v>
      </c>
      <c r="C355" s="2">
        <f>RSI!I355</f>
        <v>68.979048593089445</v>
      </c>
      <c r="D355" s="2">
        <f>MACD!E355</f>
        <v>-0.2478143983504868</v>
      </c>
      <c r="E355" s="2">
        <f>MACD!F355</f>
        <v>-0.15581403691085582</v>
      </c>
      <c r="F355" s="2">
        <f>'Moving Avg'!D355</f>
        <v>9.0182000000000002</v>
      </c>
      <c r="G355" s="2">
        <f>'Moving Avg'!F355</f>
        <v>8.6079499999999989</v>
      </c>
      <c r="H355" s="2">
        <f>'Moving Avg'!G355</f>
        <v>8.6707800000000006</v>
      </c>
      <c r="I355" s="2">
        <f>'Moving Avg'!H355</f>
        <v>7.3964650000000027</v>
      </c>
      <c r="J355" s="5" t="str">
        <f>OBV!F355</f>
        <v>BULLISH</v>
      </c>
      <c r="K355" s="5" t="str">
        <f>OBV!G355</f>
        <v>STRONG</v>
      </c>
      <c r="L355" s="5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9.2690000000000001</v>
      </c>
      <c r="C356" s="2">
        <f>RSI!I356</f>
        <v>69.180431647574196</v>
      </c>
      <c r="D356" s="2">
        <f>MACD!E356</f>
        <v>-0.30140819708818434</v>
      </c>
      <c r="E356" s="2">
        <f>MACD!F356</f>
        <v>-0.18493286894632155</v>
      </c>
      <c r="F356" s="2">
        <f>'Moving Avg'!D356</f>
        <v>9.0787999999999993</v>
      </c>
      <c r="G356" s="2">
        <f>'Moving Avg'!F356</f>
        <v>8.6477000000000004</v>
      </c>
      <c r="H356" s="2">
        <f>'Moving Avg'!G356</f>
        <v>8.6762200000000007</v>
      </c>
      <c r="I356" s="2">
        <f>'Moving Avg'!H356</f>
        <v>7.4061950000000021</v>
      </c>
      <c r="J356" s="5" t="str">
        <f>OBV!F356</f>
        <v>BULLISH</v>
      </c>
      <c r="K356" s="5" t="str">
        <f>OBV!G356</f>
        <v>STRONG</v>
      </c>
      <c r="L356" s="5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9.17</v>
      </c>
      <c r="C357" s="2">
        <f>RSI!I357</f>
        <v>64.702198251556553</v>
      </c>
      <c r="D357" s="2">
        <f>MACD!E357</f>
        <v>-0.34288586621785377</v>
      </c>
      <c r="E357" s="2">
        <f>MACD!F357</f>
        <v>-0.21652346840062797</v>
      </c>
      <c r="F357" s="2">
        <f>'Moving Avg'!D357</f>
        <v>9.1354000000000006</v>
      </c>
      <c r="G357" s="2">
        <f>'Moving Avg'!F357</f>
        <v>8.6942499999999985</v>
      </c>
      <c r="H357" s="2">
        <f>'Moving Avg'!G357</f>
        <v>8.6817600000000006</v>
      </c>
      <c r="I357" s="2">
        <f>'Moving Avg'!H357</f>
        <v>7.4154300000000024</v>
      </c>
      <c r="J357" s="5" t="str">
        <f>OBV!F357</f>
        <v>BULLISH</v>
      </c>
      <c r="K357" s="5" t="str">
        <f>OBV!G357</f>
        <v>STRONG</v>
      </c>
      <c r="L357" s="5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9.2850000000000001</v>
      </c>
      <c r="C358" s="2">
        <f>RSI!I358</f>
        <v>67.346440927496673</v>
      </c>
      <c r="D358" s="2">
        <f>MACD!E358</f>
        <v>-0.35035257717451351</v>
      </c>
      <c r="E358" s="2">
        <f>MACD!F358</f>
        <v>-0.24328929015540512</v>
      </c>
      <c r="F358" s="2">
        <f>'Moving Avg'!D358</f>
        <v>9.2138000000000009</v>
      </c>
      <c r="G358" s="2">
        <f>'Moving Avg'!F358</f>
        <v>8.7400500000000001</v>
      </c>
      <c r="H358" s="2">
        <f>'Moving Avg'!G358</f>
        <v>8.6864800000000013</v>
      </c>
      <c r="I358" s="2">
        <f>'Moving Avg'!H358</f>
        <v>7.4252400000000023</v>
      </c>
      <c r="J358" s="5" t="str">
        <f>OBV!F358</f>
        <v>BULLISH</v>
      </c>
      <c r="K358" s="5" t="str">
        <f>OBV!G358</f>
        <v>STRONG</v>
      </c>
      <c r="L358" s="5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9.6509999999999998</v>
      </c>
      <c r="C359" s="2">
        <f>RSI!I359</f>
        <v>74.017594463155632</v>
      </c>
      <c r="D359" s="2">
        <f>MACD!E359</f>
        <v>-0.37334954356876793</v>
      </c>
      <c r="E359" s="2">
        <f>MACD!F359</f>
        <v>-0.26930134083807766</v>
      </c>
      <c r="F359" s="2">
        <f>'Moving Avg'!D359</f>
        <v>9.3268000000000004</v>
      </c>
      <c r="G359" s="2">
        <f>'Moving Avg'!F359</f>
        <v>8.8093500000000002</v>
      </c>
      <c r="H359" s="2">
        <f>'Moving Avg'!G359</f>
        <v>8.6985200000000003</v>
      </c>
      <c r="I359" s="2">
        <f>'Moving Avg'!H359</f>
        <v>7.436880000000003</v>
      </c>
      <c r="J359" s="5" t="str">
        <f>OBV!F359</f>
        <v>BULLISH</v>
      </c>
      <c r="K359" s="5" t="str">
        <f>OBV!G359</f>
        <v>STRONG</v>
      </c>
      <c r="L359" s="5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9.782</v>
      </c>
      <c r="C360" s="2">
        <f>RSI!I360</f>
        <v>75.91431889139011</v>
      </c>
      <c r="D360" s="2">
        <f>MACD!E360</f>
        <v>-0.38170500677146002</v>
      </c>
      <c r="E360" s="2">
        <f>MACD!F360</f>
        <v>-0.29178207402475415</v>
      </c>
      <c r="F360" s="2">
        <f>'Moving Avg'!D360</f>
        <v>9.4314</v>
      </c>
      <c r="G360" s="2">
        <f>'Moving Avg'!F360</f>
        <v>8.8737000000000013</v>
      </c>
      <c r="H360" s="2">
        <f>'Moving Avg'!G360</f>
        <v>8.7162000000000006</v>
      </c>
      <c r="I360" s="2">
        <f>'Moving Avg'!H360</f>
        <v>7.4496950000000028</v>
      </c>
      <c r="J360" s="5" t="str">
        <f>OBV!F360</f>
        <v>BULLISH</v>
      </c>
      <c r="K360" s="5" t="str">
        <f>OBV!G360</f>
        <v>STRONG</v>
      </c>
      <c r="L360" s="5" t="str">
        <f>OBV!H360</f>
        <v>CONFIRMED BULLISH</v>
      </c>
    </row>
    <row r="361" spans="1:12" ht="13.5" x14ac:dyDescent="0.25">
      <c r="A361" s="3">
        <f>RSI!A361</f>
        <v>42528</v>
      </c>
      <c r="B361" s="2">
        <f>RSI!B361</f>
        <v>9.6720000000000006</v>
      </c>
      <c r="C361" s="2">
        <f>RSI!I361</f>
        <v>71.213299306413305</v>
      </c>
      <c r="D361" s="2">
        <f>MACD!E361</f>
        <v>-0.37237432971634554</v>
      </c>
      <c r="E361" s="2">
        <f>MACD!F361</f>
        <v>-0.30790052516307242</v>
      </c>
      <c r="F361" s="2">
        <f>'Moving Avg'!D361</f>
        <v>9.5120000000000005</v>
      </c>
      <c r="G361" s="2">
        <f>'Moving Avg'!F361</f>
        <v>8.9338499999999996</v>
      </c>
      <c r="H361" s="2">
        <f>'Moving Avg'!G361</f>
        <v>8.7300200000000014</v>
      </c>
      <c r="I361" s="2">
        <f>'Moving Avg'!H361</f>
        <v>7.4619600000000021</v>
      </c>
      <c r="J361" s="5" t="str">
        <f>OBV!F361</f>
        <v>BULLISH</v>
      </c>
      <c r="K361" s="5" t="str">
        <f>OBV!G361</f>
        <v>STRONG</v>
      </c>
      <c r="L361" s="5" t="str">
        <f>OBV!H361</f>
        <v>CONFIRMED BULLISH</v>
      </c>
    </row>
    <row r="362" spans="1:12" ht="13.5" x14ac:dyDescent="0.25">
      <c r="A362" s="3">
        <f>RSI!A362</f>
        <v>42529</v>
      </c>
      <c r="B362" s="2">
        <f>RSI!B362</f>
        <v>9.3840000000000003</v>
      </c>
      <c r="C362" s="2">
        <f>RSI!I362</f>
        <v>60.627523846174618</v>
      </c>
      <c r="D362" s="2">
        <f>MACD!E362</f>
        <v>-0.35968648496129596</v>
      </c>
      <c r="E362" s="2">
        <f>MACD!F362</f>
        <v>-0.31825771712271717</v>
      </c>
      <c r="F362" s="2">
        <f>'Moving Avg'!D362</f>
        <v>9.5548000000000002</v>
      </c>
      <c r="G362" s="2">
        <f>'Moving Avg'!F362</f>
        <v>8.9806500000000007</v>
      </c>
      <c r="H362" s="2">
        <f>'Moving Avg'!G362</f>
        <v>8.7380800000000001</v>
      </c>
      <c r="I362" s="2">
        <f>'Moving Avg'!H362</f>
        <v>7.4727850000000027</v>
      </c>
      <c r="J362" s="5" t="str">
        <f>OBV!F362</f>
        <v>BULLISH</v>
      </c>
      <c r="K362" s="5" t="str">
        <f>OBV!G362</f>
        <v>STRONG</v>
      </c>
      <c r="L362" s="5" t="str">
        <f>OBV!H362</f>
        <v>CONFIRMED BULLISH</v>
      </c>
    </row>
    <row r="363" spans="1:12" ht="13.5" x14ac:dyDescent="0.25">
      <c r="A363" s="3">
        <f>RSI!A363</f>
        <v>42530</v>
      </c>
      <c r="B363" s="2">
        <f>RSI!B363</f>
        <v>9.1020000000000003</v>
      </c>
      <c r="C363" s="2">
        <f>RSI!I363</f>
        <v>52.412027042342551</v>
      </c>
      <c r="D363" s="2">
        <f>MACD!E363</f>
        <v>-0.3294987264214555</v>
      </c>
      <c r="E363" s="2">
        <f>MACD!F363</f>
        <v>-0.32050591898246483</v>
      </c>
      <c r="F363" s="2">
        <f>'Moving Avg'!D363</f>
        <v>9.518200000000002</v>
      </c>
      <c r="G363" s="2">
        <f>'Moving Avg'!F363</f>
        <v>9.0225000000000009</v>
      </c>
      <c r="H363" s="2">
        <f>'Moving Avg'!G363</f>
        <v>8.7392400000000023</v>
      </c>
      <c r="I363" s="2">
        <f>'Moving Avg'!H363</f>
        <v>7.4822000000000015</v>
      </c>
      <c r="J363" s="5" t="str">
        <f>OBV!F363</f>
        <v>BEARISH</v>
      </c>
      <c r="K363" s="5" t="str">
        <f>OBV!G363</f>
        <v>WEAK</v>
      </c>
      <c r="L363" s="5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9.0969999999999995</v>
      </c>
      <c r="C364" s="2">
        <f>RSI!I364</f>
        <v>52.276764272043408</v>
      </c>
      <c r="D364" s="2">
        <f>MACD!E364</f>
        <v>-0.27441146572589581</v>
      </c>
      <c r="E364" s="2">
        <f>MACD!F364</f>
        <v>-0.31128702833115107</v>
      </c>
      <c r="F364" s="2">
        <f>'Moving Avg'!D364</f>
        <v>9.4073999999999991</v>
      </c>
      <c r="G364" s="2">
        <f>'Moving Avg'!F364</f>
        <v>9.048700000000002</v>
      </c>
      <c r="H364" s="2">
        <f>'Moving Avg'!G364</f>
        <v>8.7405000000000026</v>
      </c>
      <c r="I364" s="2">
        <f>'Moving Avg'!H364</f>
        <v>7.4915900000000013</v>
      </c>
      <c r="J364" s="5" t="str">
        <f>OBV!F364</f>
        <v>BEARISH</v>
      </c>
      <c r="K364" s="5" t="str">
        <f>OBV!G364</f>
        <v>WEAK</v>
      </c>
      <c r="L364" s="5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8.9659999999999993</v>
      </c>
      <c r="C365" s="2">
        <f>RSI!I365</f>
        <v>48.728497100966798</v>
      </c>
      <c r="D365" s="2">
        <f>MACD!E365</f>
        <v>-0.1919310026085661</v>
      </c>
      <c r="E365" s="2">
        <f>MACD!F365</f>
        <v>-0.28741582318663411</v>
      </c>
      <c r="F365" s="2">
        <f>'Moving Avg'!D365</f>
        <v>9.2442000000000011</v>
      </c>
      <c r="G365" s="2">
        <f>'Moving Avg'!F365</f>
        <v>9.0707000000000022</v>
      </c>
      <c r="H365" s="2">
        <f>'Moving Avg'!G365</f>
        <v>8.7391400000000026</v>
      </c>
      <c r="I365" s="2">
        <f>'Moving Avg'!H365</f>
        <v>7.5003250000000028</v>
      </c>
      <c r="J365" s="5" t="str">
        <f>OBV!F365</f>
        <v>BEARISH</v>
      </c>
      <c r="K365" s="5" t="str">
        <f>OBV!G365</f>
        <v>WEAK</v>
      </c>
      <c r="L365" s="5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8.9969999999999999</v>
      </c>
      <c r="C366" s="2">
        <f>RSI!I366</f>
        <v>49.600284882060635</v>
      </c>
      <c r="D366" s="2">
        <f>MACD!E366</f>
        <v>-0.12254111267209922</v>
      </c>
      <c r="E366" s="2">
        <f>MACD!F366</f>
        <v>-0.25444088108372714</v>
      </c>
      <c r="F366" s="2">
        <f>'Moving Avg'!D366</f>
        <v>9.1091999999999995</v>
      </c>
      <c r="G366" s="2">
        <f>'Moving Avg'!F366</f>
        <v>9.1021000000000019</v>
      </c>
      <c r="H366" s="2">
        <f>'Moving Avg'!G366</f>
        <v>8.741220000000002</v>
      </c>
      <c r="I366" s="2">
        <f>'Moving Avg'!H366</f>
        <v>7.510315000000003</v>
      </c>
      <c r="J366" s="5" t="str">
        <f>OBV!F366</f>
        <v>BEARISH</v>
      </c>
      <c r="K366" s="5" t="str">
        <f>OBV!G366</f>
        <v>WEAK</v>
      </c>
      <c r="L366" s="5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8.9969999999999999</v>
      </c>
      <c r="C367" s="2">
        <f>RSI!I367</f>
        <v>49.600284882060635</v>
      </c>
      <c r="D367" s="2">
        <f>MACD!E367</f>
        <v>-7.8910388503389939E-2</v>
      </c>
      <c r="E367" s="2">
        <f>MACD!F367</f>
        <v>-0.21933478256765973</v>
      </c>
      <c r="F367" s="2">
        <f>'Moving Avg'!D367</f>
        <v>9.0318000000000005</v>
      </c>
      <c r="G367" s="2">
        <f>'Moving Avg'!F367</f>
        <v>9.1335000000000033</v>
      </c>
      <c r="H367" s="2">
        <f>'Moving Avg'!G367</f>
        <v>8.7433000000000032</v>
      </c>
      <c r="I367" s="2">
        <f>'Moving Avg'!H367</f>
        <v>7.5203050000000005</v>
      </c>
      <c r="J367" s="5" t="str">
        <f>OBV!F367</f>
        <v>BEARISH</v>
      </c>
      <c r="K367" s="5" t="str">
        <f>OBV!G367</f>
        <v>WEAK</v>
      </c>
      <c r="L367" s="5" t="str">
        <f>OBV!H367</f>
        <v>CONFIRMED BEARISH</v>
      </c>
    </row>
    <row r="368" spans="1:12" ht="13.5" x14ac:dyDescent="0.25">
      <c r="A368" s="3">
        <f>RSI!A368</f>
        <v>42537</v>
      </c>
      <c r="B368" s="2">
        <f>RSI!B368</f>
        <v>8.9969999999999999</v>
      </c>
      <c r="C368" s="2">
        <f>RSI!I368</f>
        <v>49.600284882060642</v>
      </c>
      <c r="D368" s="2">
        <f>MACD!E368</f>
        <v>-2.4163691351230199E-2</v>
      </c>
      <c r="E368" s="2">
        <f>MACD!F368</f>
        <v>-0.18030056432437386</v>
      </c>
      <c r="F368" s="2">
        <f>'Moving Avg'!D368</f>
        <v>9.0107999999999997</v>
      </c>
      <c r="G368" s="2">
        <f>'Moving Avg'!F368</f>
        <v>9.1523000000000021</v>
      </c>
      <c r="H368" s="2">
        <f>'Moving Avg'!G368</f>
        <v>8.7456000000000031</v>
      </c>
      <c r="I368" s="2">
        <f>'Moving Avg'!H368</f>
        <v>7.5302950000000024</v>
      </c>
      <c r="J368" s="5" t="str">
        <f>OBV!F368</f>
        <v>BEARISH</v>
      </c>
      <c r="K368" s="5" t="str">
        <f>OBV!G368</f>
        <v>WEAK</v>
      </c>
      <c r="L368" s="5" t="str">
        <f>OBV!H368</f>
        <v>CONFIRMED BEARISH</v>
      </c>
    </row>
    <row r="369" spans="1:12" ht="13.5" x14ac:dyDescent="0.25">
      <c r="A369" s="3">
        <f>RSI!A369</f>
        <v>42538</v>
      </c>
      <c r="B369" s="2">
        <f>RSI!B369</f>
        <v>8.9969999999999999</v>
      </c>
      <c r="C369" s="2">
        <f>RSI!I369</f>
        <v>49.600284882060649</v>
      </c>
      <c r="D369" s="2">
        <f>MACD!E369</f>
        <v>7.8594133384523701E-2</v>
      </c>
      <c r="E369" s="2">
        <f>MACD!F369</f>
        <v>-0.12852162478259435</v>
      </c>
      <c r="F369" s="2">
        <f>'Moving Avg'!D369</f>
        <v>8.9908000000000001</v>
      </c>
      <c r="G369" s="2">
        <f>'Moving Avg'!F369</f>
        <v>9.1667000000000023</v>
      </c>
      <c r="H369" s="2">
        <f>'Moving Avg'!G369</f>
        <v>8.7488400000000048</v>
      </c>
      <c r="I369" s="2">
        <f>'Moving Avg'!H369</f>
        <v>7.5413050000000021</v>
      </c>
      <c r="J369" s="5" t="str">
        <f>OBV!F369</f>
        <v>BULLISH</v>
      </c>
      <c r="K369" s="5" t="str">
        <f>OBV!G369</f>
        <v>NEUTRAL</v>
      </c>
      <c r="L369" s="5" t="str">
        <f>OBV!H369</f>
        <v>BULLISH DIVERGENCE</v>
      </c>
    </row>
    <row r="370" spans="1:12" ht="13.5" x14ac:dyDescent="0.25">
      <c r="A370" s="3">
        <f>RSI!A370</f>
        <v>42541</v>
      </c>
      <c r="B370" s="2">
        <f>RSI!B370</f>
        <v>8.94</v>
      </c>
      <c r="C370" s="2">
        <f>RSI!I370</f>
        <v>47.598665923846646</v>
      </c>
      <c r="D370" s="2">
        <f>MACD!E370</f>
        <v>0.19003580081698423</v>
      </c>
      <c r="E370" s="2">
        <f>MACD!F370</f>
        <v>-6.4810139662678637E-2</v>
      </c>
      <c r="F370" s="2">
        <f>'Moving Avg'!D370</f>
        <v>8.9855999999999998</v>
      </c>
      <c r="G370" s="2">
        <f>'Moving Avg'!F370</f>
        <v>9.1698500000000021</v>
      </c>
      <c r="H370" s="2">
        <f>'Moving Avg'!G370</f>
        <v>8.7560600000000033</v>
      </c>
      <c r="I370" s="2">
        <f>'Moving Avg'!H370</f>
        <v>7.5530250000000017</v>
      </c>
      <c r="J370" s="5" t="str">
        <f>OBV!F370</f>
        <v>BULLISH</v>
      </c>
      <c r="K370" s="5" t="str">
        <f>OBV!G370</f>
        <v>NEUTRAL</v>
      </c>
      <c r="L370" s="5" t="str">
        <f>OBV!H370</f>
        <v>BULLISH DIVERGENCE</v>
      </c>
    </row>
    <row r="371" spans="1:12" ht="13.5" x14ac:dyDescent="0.25">
      <c r="A371" s="3">
        <f>RSI!A371</f>
        <v>42542</v>
      </c>
      <c r="B371" s="2">
        <f>RSI!B371</f>
        <v>8.9969999999999999</v>
      </c>
      <c r="C371" s="2">
        <f>RSI!I371</f>
        <v>49.781138430915519</v>
      </c>
      <c r="D371" s="2">
        <f>MACD!E371</f>
        <v>0.26363214081886177</v>
      </c>
      <c r="E371" s="2">
        <f>MACD!F371</f>
        <v>8.783164336294419E-4</v>
      </c>
      <c r="F371" s="2">
        <f>'Moving Avg'!D371</f>
        <v>8.9855999999999998</v>
      </c>
      <c r="G371" s="2">
        <f>'Moving Avg'!F371</f>
        <v>9.171400000000002</v>
      </c>
      <c r="H371" s="2">
        <f>'Moving Avg'!G371</f>
        <v>8.7644200000000048</v>
      </c>
      <c r="I371" s="2">
        <f>'Moving Avg'!H371</f>
        <v>7.5640600000000013</v>
      </c>
      <c r="J371" s="5" t="str">
        <f>OBV!F371</f>
        <v>BULLISH</v>
      </c>
      <c r="K371" s="5" t="str">
        <f>OBV!G371</f>
        <v>NEUTRAL</v>
      </c>
      <c r="L371" s="5" t="str">
        <f>OBV!H371</f>
        <v>NEUTRAL</v>
      </c>
    </row>
    <row r="372" spans="1:12" ht="13.5" x14ac:dyDescent="0.25">
      <c r="A372" s="3">
        <f>RSI!A372</f>
        <v>42543</v>
      </c>
      <c r="B372" s="2">
        <f>RSI!B372</f>
        <v>8.9450000000000003</v>
      </c>
      <c r="C372" s="2">
        <f>RSI!I372</f>
        <v>47.824242591813743</v>
      </c>
      <c r="D372" s="2">
        <f>MACD!E372</f>
        <v>0.28552520331812303</v>
      </c>
      <c r="E372" s="2">
        <f>MACD!F372</f>
        <v>5.7807693810528166E-2</v>
      </c>
      <c r="F372" s="2">
        <f>'Moving Avg'!D372</f>
        <v>8.9751999999999992</v>
      </c>
      <c r="G372" s="2">
        <f>'Moving Avg'!F372</f>
        <v>9.1743000000000023</v>
      </c>
      <c r="H372" s="2">
        <f>'Moving Avg'!G372</f>
        <v>8.7675600000000049</v>
      </c>
      <c r="I372" s="2">
        <f>'Moving Avg'!H372</f>
        <v>7.5758050000000017</v>
      </c>
      <c r="J372" s="5" t="str">
        <f>OBV!F372</f>
        <v>BEARISH</v>
      </c>
      <c r="K372" s="5" t="str">
        <f>OBV!G372</f>
        <v>WEAK</v>
      </c>
      <c r="L372" s="5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8.9659999999999993</v>
      </c>
      <c r="C373" s="2">
        <f>RSI!I373</f>
        <v>48.701263979557446</v>
      </c>
      <c r="D373" s="2">
        <f>MACD!E373</f>
        <v>0.259486717204231</v>
      </c>
      <c r="E373" s="2">
        <f>MACD!F373</f>
        <v>9.8143498489268732E-2</v>
      </c>
      <c r="F373" s="2">
        <f>'Moving Avg'!D373</f>
        <v>8.9689999999999994</v>
      </c>
      <c r="G373" s="2">
        <f>'Moving Avg'!F373</f>
        <v>9.1779500000000009</v>
      </c>
      <c r="H373" s="2">
        <f>'Moving Avg'!G373</f>
        <v>8.7711200000000034</v>
      </c>
      <c r="I373" s="2">
        <f>'Moving Avg'!H373</f>
        <v>7.586685000000001</v>
      </c>
      <c r="J373" s="5" t="str">
        <f>OBV!F373</f>
        <v>BULLISH</v>
      </c>
      <c r="K373" s="5" t="str">
        <f>OBV!G373</f>
        <v>NEUTRAL</v>
      </c>
      <c r="L373" s="5" t="str">
        <f>OBV!H373</f>
        <v>BULLISH DIVERGENCE</v>
      </c>
    </row>
    <row r="374" spans="1:12" ht="13.5" x14ac:dyDescent="0.25">
      <c r="A374" s="3">
        <f>RSI!A374</f>
        <v>42545</v>
      </c>
      <c r="B374" s="2">
        <f>RSI!B374</f>
        <v>8.9659999999999993</v>
      </c>
      <c r="C374" s="2">
        <f>RSI!I374</f>
        <v>48.701263979557446</v>
      </c>
      <c r="D374" s="2">
        <f>MACD!E374</f>
        <v>0.23690970708988068</v>
      </c>
      <c r="E374" s="2">
        <f>MACD!F374</f>
        <v>0.12589674020939112</v>
      </c>
      <c r="F374" s="2">
        <f>'Moving Avg'!D374</f>
        <v>8.9627999999999997</v>
      </c>
      <c r="G374" s="2">
        <f>'Moving Avg'!F374</f>
        <v>9.1719500000000007</v>
      </c>
      <c r="H374" s="2">
        <f>'Moving Avg'!G374</f>
        <v>8.7752000000000034</v>
      </c>
      <c r="I374" s="2">
        <f>'Moving Avg'!H374</f>
        <v>7.5985350000000009</v>
      </c>
      <c r="J374" s="5" t="str">
        <f>OBV!F374</f>
        <v>BULLISH</v>
      </c>
      <c r="K374" s="5" t="str">
        <f>OBV!G374</f>
        <v>NEUTRAL</v>
      </c>
      <c r="L374" s="5" t="str">
        <f>OBV!H374</f>
        <v>BULLISH DIVERGENCE</v>
      </c>
    </row>
    <row r="375" spans="1:12" ht="13.5" x14ac:dyDescent="0.25">
      <c r="A375" s="3">
        <f>RSI!A375</f>
        <v>42548</v>
      </c>
      <c r="B375" s="2">
        <f>RSI!B375</f>
        <v>8.8930000000000007</v>
      </c>
      <c r="C375" s="2">
        <f>RSI!I375</f>
        <v>45.610411050492644</v>
      </c>
      <c r="D375" s="2">
        <f>MACD!E375</f>
        <v>0.203267779426616</v>
      </c>
      <c r="E375" s="2">
        <f>MACD!F375</f>
        <v>0.14137094805283612</v>
      </c>
      <c r="F375" s="2">
        <f>'Moving Avg'!D375</f>
        <v>8.9534000000000002</v>
      </c>
      <c r="G375" s="2">
        <f>'Moving Avg'!F375</f>
        <v>9.1536500000000007</v>
      </c>
      <c r="H375" s="2">
        <f>'Moving Avg'!G375</f>
        <v>8.7778200000000037</v>
      </c>
      <c r="I375" s="2">
        <f>'Moving Avg'!H375</f>
        <v>7.6101000000000001</v>
      </c>
      <c r="J375" s="5" t="str">
        <f>OBV!F375</f>
        <v>BULLISH</v>
      </c>
      <c r="K375" s="5" t="str">
        <f>OBV!G375</f>
        <v>NEUTRAL</v>
      </c>
      <c r="L375" s="5" t="str">
        <f>OBV!H375</f>
        <v>BULLISH DIVERGENCE</v>
      </c>
    </row>
    <row r="376" spans="1:12" ht="13.5" x14ac:dyDescent="0.25">
      <c r="A376" s="3">
        <f>RSI!A376</f>
        <v>42549</v>
      </c>
      <c r="B376" s="2">
        <f>RSI!B376</f>
        <v>8.8930000000000007</v>
      </c>
      <c r="C376" s="2">
        <f>RSI!I376</f>
        <v>45.610411050492637</v>
      </c>
      <c r="D376" s="2">
        <f>MACD!E376</f>
        <v>0.18019484146335607</v>
      </c>
      <c r="E376" s="2">
        <f>MACD!F376</f>
        <v>0.14913572673494013</v>
      </c>
      <c r="F376" s="2">
        <f>'Moving Avg'!D376</f>
        <v>8.9326000000000008</v>
      </c>
      <c r="G376" s="2">
        <f>'Moving Avg'!F376</f>
        <v>9.1348500000000001</v>
      </c>
      <c r="H376" s="2">
        <f>'Moving Avg'!G376</f>
        <v>8.7830600000000043</v>
      </c>
      <c r="I376" s="2">
        <f>'Moving Avg'!H376</f>
        <v>7.62242</v>
      </c>
      <c r="J376" s="5" t="str">
        <f>OBV!F376</f>
        <v>BEARISH</v>
      </c>
      <c r="K376" s="5" t="str">
        <f>OBV!G376</f>
        <v>WEAK</v>
      </c>
      <c r="L376" s="5" t="str">
        <f>OBV!H376</f>
        <v>CONFIRMED BEARISH</v>
      </c>
    </row>
    <row r="377" spans="1:12" ht="13.5" x14ac:dyDescent="0.25">
      <c r="A377" s="3">
        <f>RSI!A377</f>
        <v>42550</v>
      </c>
      <c r="B377" s="2">
        <f>RSI!B377</f>
        <v>8.8930000000000007</v>
      </c>
      <c r="C377" s="2">
        <f>RSI!I377</f>
        <v>45.610411050492637</v>
      </c>
      <c r="D377" s="2">
        <f>MACD!E377</f>
        <v>0.16124943603386832</v>
      </c>
      <c r="E377" s="2">
        <f>MACD!F377</f>
        <v>0.15155846859472577</v>
      </c>
      <c r="F377" s="2">
        <f>'Moving Avg'!D377</f>
        <v>8.9222000000000001</v>
      </c>
      <c r="G377" s="2">
        <f>'Moving Avg'!F377</f>
        <v>9.1209999999999987</v>
      </c>
      <c r="H377" s="2">
        <f>'Moving Avg'!G377</f>
        <v>8.7955200000000051</v>
      </c>
      <c r="I377" s="2">
        <f>'Moving Avg'!H377</f>
        <v>7.6345850000000004</v>
      </c>
      <c r="J377" s="5" t="str">
        <f>OBV!F377</f>
        <v>BULLISH</v>
      </c>
      <c r="K377" s="5" t="str">
        <f>OBV!G377</f>
        <v>NEUTRAL</v>
      </c>
      <c r="L377" s="5" t="str">
        <f>OBV!H377</f>
        <v>BULLISH DIVERGENCE</v>
      </c>
    </row>
    <row r="378" spans="1:12" ht="13.5" x14ac:dyDescent="0.25">
      <c r="A378" s="3">
        <f>RSI!A378</f>
        <v>42551</v>
      </c>
      <c r="B378" s="2">
        <f>RSI!B378</f>
        <v>8.6310000000000002</v>
      </c>
      <c r="C378" s="2">
        <f>RSI!I378</f>
        <v>35.508511308122934</v>
      </c>
      <c r="D378" s="2">
        <f>MACD!E378</f>
        <v>0.16516116185368546</v>
      </c>
      <c r="E378" s="2">
        <f>MACD!F378</f>
        <v>0.15427900724651772</v>
      </c>
      <c r="F378" s="2">
        <f>'Moving Avg'!D378</f>
        <v>8.8552</v>
      </c>
      <c r="G378" s="2">
        <f>'Moving Avg'!F378</f>
        <v>9.0883000000000003</v>
      </c>
      <c r="H378" s="2">
        <f>'Moving Avg'!G378</f>
        <v>8.7979200000000031</v>
      </c>
      <c r="I378" s="2">
        <f>'Moving Avg'!H378</f>
        <v>7.6445000000000016</v>
      </c>
      <c r="J378" s="5" t="str">
        <f>OBV!F378</f>
        <v>BEARISH</v>
      </c>
      <c r="K378" s="5" t="str">
        <f>OBV!G378</f>
        <v>WEAK</v>
      </c>
      <c r="L378" s="5" t="str">
        <f>OBV!H378</f>
        <v>CONFIRMED BEARISH</v>
      </c>
    </row>
    <row r="379" spans="1:12" ht="13.5" x14ac:dyDescent="0.25">
      <c r="A379" s="3">
        <f>RSI!A379</f>
        <v>42552</v>
      </c>
      <c r="B379" s="2">
        <f>RSI!B379</f>
        <v>8.6310000000000002</v>
      </c>
      <c r="C379" s="2">
        <f>RSI!I379</f>
        <v>35.508511308122934</v>
      </c>
      <c r="D379" s="2">
        <f>MACD!E379</f>
        <v>0.17051466599338738</v>
      </c>
      <c r="E379" s="2">
        <f>MACD!F379</f>
        <v>0.15752613899589166</v>
      </c>
      <c r="F379" s="2">
        <f>'Moving Avg'!D379</f>
        <v>8.7881999999999998</v>
      </c>
      <c r="G379" s="2">
        <f>'Moving Avg'!F379</f>
        <v>9.0372999999999983</v>
      </c>
      <c r="H379" s="2">
        <f>'Moving Avg'!G379</f>
        <v>8.800320000000001</v>
      </c>
      <c r="I379" s="2">
        <f>'Moving Avg'!H379</f>
        <v>7.6563500000000007</v>
      </c>
      <c r="J379" s="5" t="str">
        <f>OBV!F379</f>
        <v>BEARISH</v>
      </c>
      <c r="K379" s="5" t="str">
        <f>OBV!G379</f>
        <v>WEAK</v>
      </c>
      <c r="L379" s="5" t="str">
        <f>OBV!H379</f>
        <v>CONFIRMED BEARISH</v>
      </c>
    </row>
    <row r="380" spans="1:12" ht="13.5" x14ac:dyDescent="0.25">
      <c r="A380" s="3">
        <f>RSI!A380</f>
        <v>42555</v>
      </c>
      <c r="B380" s="2">
        <f>RSI!B380</f>
        <v>8.6310000000000002</v>
      </c>
      <c r="C380" s="2">
        <f>RSI!I380</f>
        <v>35.508511308122934</v>
      </c>
      <c r="D380" s="2">
        <f>MACD!E380</f>
        <v>0.1681675291684428</v>
      </c>
      <c r="E380" s="2">
        <f>MACD!F380</f>
        <v>0.1596544170304019</v>
      </c>
      <c r="F380" s="2">
        <f>'Moving Avg'!D380</f>
        <v>8.7358000000000011</v>
      </c>
      <c r="G380" s="2">
        <f>'Moving Avg'!F380</f>
        <v>8.9797499999999992</v>
      </c>
      <c r="H380" s="2">
        <f>'Moving Avg'!G380</f>
        <v>8.8077400000000008</v>
      </c>
      <c r="I380" s="2">
        <f>'Moving Avg'!H380</f>
        <v>7.6682250000000014</v>
      </c>
      <c r="J380" s="5" t="str">
        <f>OBV!F380</f>
        <v>BEARISH</v>
      </c>
      <c r="K380" s="5" t="str">
        <f>OBV!G380</f>
        <v>WEAK</v>
      </c>
      <c r="L380" s="5" t="str">
        <f>OBV!H380</f>
        <v>CONFIRMED BEARISH</v>
      </c>
    </row>
    <row r="381" spans="1:12" ht="13.5" x14ac:dyDescent="0.25">
      <c r="A381" s="3">
        <f>RSI!A381</f>
        <v>42559</v>
      </c>
      <c r="B381" s="2">
        <f>RSI!B381</f>
        <v>8.6310000000000002</v>
      </c>
      <c r="C381" s="2">
        <f>RSI!I381</f>
        <v>35.508511308122934</v>
      </c>
      <c r="D381" s="2">
        <f>MACD!E381</f>
        <v>0.17670276351734948</v>
      </c>
      <c r="E381" s="2">
        <f>MACD!F381</f>
        <v>0.1630640863277914</v>
      </c>
      <c r="F381" s="2">
        <f>'Moving Avg'!D381</f>
        <v>8.6834000000000007</v>
      </c>
      <c r="G381" s="2">
        <f>'Moving Avg'!F381</f>
        <v>8.9276999999999997</v>
      </c>
      <c r="H381" s="2">
        <f>'Moving Avg'!G381</f>
        <v>8.8155800000000024</v>
      </c>
      <c r="I381" s="2">
        <f>'Moving Avg'!H381</f>
        <v>7.6801000000000021</v>
      </c>
      <c r="J381" s="5" t="str">
        <f>OBV!F381</f>
        <v>BEARISH</v>
      </c>
      <c r="K381" s="5" t="str">
        <f>OBV!G381</f>
        <v>WEAK</v>
      </c>
      <c r="L381" s="5" t="str">
        <f>OBV!H381</f>
        <v>CONFIRMED BEARISH</v>
      </c>
    </row>
    <row r="382" spans="1:12" ht="13.5" x14ac:dyDescent="0.25">
      <c r="A382" s="3">
        <f>RSI!A382</f>
        <v>42562</v>
      </c>
      <c r="B382" s="2">
        <f>RSI!B382</f>
        <v>8.6310000000000002</v>
      </c>
      <c r="C382" s="2">
        <f>RSI!I382</f>
        <v>35.508511308122934</v>
      </c>
      <c r="D382" s="2">
        <f>MACD!E382</f>
        <v>0.17754714640019742</v>
      </c>
      <c r="E382" s="2">
        <f>MACD!F382</f>
        <v>0.16596069834227262</v>
      </c>
      <c r="F382" s="2">
        <f>'Moving Avg'!D382</f>
        <v>8.6310000000000002</v>
      </c>
      <c r="G382" s="2">
        <f>'Moving Avg'!F382</f>
        <v>8.8900499999999987</v>
      </c>
      <c r="H382" s="2">
        <f>'Moving Avg'!G382</f>
        <v>8.8234200000000005</v>
      </c>
      <c r="I382" s="2">
        <f>'Moving Avg'!H382</f>
        <v>7.6922600000000037</v>
      </c>
      <c r="J382" s="5" t="str">
        <f>OBV!F382</f>
        <v>BEARISH</v>
      </c>
      <c r="K382" s="5" t="str">
        <f>OBV!G382</f>
        <v>WEAK</v>
      </c>
      <c r="L382" s="5" t="str">
        <f>OBV!H382</f>
        <v>CONFIRMED BEARISH</v>
      </c>
    </row>
    <row r="383" spans="1:12" ht="13.5" x14ac:dyDescent="0.25">
      <c r="A383" s="3">
        <f>RSI!A383</f>
        <v>42563</v>
      </c>
      <c r="B383" s="2">
        <f>RSI!B383</f>
        <v>8.6310000000000002</v>
      </c>
      <c r="C383" s="2">
        <f>RSI!I383</f>
        <v>35.508511308122934</v>
      </c>
      <c r="D383" s="2">
        <f>MACD!E383</f>
        <v>0.18299448744630098</v>
      </c>
      <c r="E383" s="2">
        <f>MACD!F383</f>
        <v>0.1693674561630783</v>
      </c>
      <c r="F383" s="2">
        <f>'Moving Avg'!D383</f>
        <v>8.6310000000000002</v>
      </c>
      <c r="G383" s="2">
        <f>'Moving Avg'!F383</f>
        <v>8.8664999999999985</v>
      </c>
      <c r="H383" s="2">
        <f>'Moving Avg'!G383</f>
        <v>8.8308399999999985</v>
      </c>
      <c r="I383" s="2">
        <f>'Moving Avg'!H383</f>
        <v>7.7044200000000034</v>
      </c>
      <c r="J383" s="5" t="str">
        <f>OBV!F383</f>
        <v>NEUTRAL</v>
      </c>
      <c r="K383" s="5" t="str">
        <f>OBV!G383</f>
        <v>NEUTRAL</v>
      </c>
      <c r="L383" s="5" t="str">
        <f>OBV!H383</f>
        <v>NEUTRAL</v>
      </c>
    </row>
    <row r="384" spans="1:12" ht="13.5" x14ac:dyDescent="0.25">
      <c r="A384" s="3">
        <f>RSI!A384</f>
        <v>42564</v>
      </c>
      <c r="B384" s="2">
        <f>RSI!B384</f>
        <v>8.6310000000000002</v>
      </c>
      <c r="C384" s="2">
        <f>RSI!I384</f>
        <v>35.508511308122934</v>
      </c>
      <c r="D384" s="2">
        <f>MACD!E384</f>
        <v>0.18899460379357613</v>
      </c>
      <c r="E384" s="2">
        <f>MACD!F384</f>
        <v>0.17329288568917789</v>
      </c>
      <c r="F384" s="2">
        <f>'Moving Avg'!D384</f>
        <v>8.6310000000000002</v>
      </c>
      <c r="G384" s="2">
        <f>'Moving Avg'!F384</f>
        <v>8.8431999999999995</v>
      </c>
      <c r="H384" s="2">
        <f>'Moving Avg'!G384</f>
        <v>8.836079999999999</v>
      </c>
      <c r="I384" s="2">
        <f>'Moving Avg'!H384</f>
        <v>7.716580000000004</v>
      </c>
      <c r="J384" s="5" t="str">
        <f>OBV!F384</f>
        <v>NEUTRAL</v>
      </c>
      <c r="K384" s="5" t="str">
        <f>OBV!G384</f>
        <v>NEUTRAL</v>
      </c>
      <c r="L384" s="5" t="str">
        <f>OBV!H384</f>
        <v>NEUTRAL</v>
      </c>
    </row>
    <row r="385" spans="1:12" ht="13.5" x14ac:dyDescent="0.25">
      <c r="A385" s="3">
        <f>RSI!A385</f>
        <v>42565</v>
      </c>
      <c r="B385" s="2">
        <f>RSI!B385</f>
        <v>8.6310000000000002</v>
      </c>
      <c r="C385" s="2">
        <f>RSI!I385</f>
        <v>35.508511308122934</v>
      </c>
      <c r="D385" s="2">
        <f>MACD!E385</f>
        <v>0.18412865957798097</v>
      </c>
      <c r="E385" s="2">
        <f>MACD!F385</f>
        <v>0.17546004046693853</v>
      </c>
      <c r="F385" s="2">
        <f>'Moving Avg'!D385</f>
        <v>8.6310000000000002</v>
      </c>
      <c r="G385" s="2">
        <f>'Moving Avg'!F385</f>
        <v>8.8264499999999995</v>
      </c>
      <c r="H385" s="2">
        <f>'Moving Avg'!G385</f>
        <v>8.8413199999999978</v>
      </c>
      <c r="I385" s="2">
        <f>'Moving Avg'!H385</f>
        <v>7.7287400000000037</v>
      </c>
      <c r="J385" s="5" t="str">
        <f>OBV!F385</f>
        <v>NEUTRAL</v>
      </c>
      <c r="K385" s="5" t="str">
        <f>OBV!G385</f>
        <v>NEUTRAL</v>
      </c>
      <c r="L385" s="5" t="str">
        <f>OBV!H385</f>
        <v>NEUTRAL</v>
      </c>
    </row>
    <row r="386" spans="1:12" ht="13.5" x14ac:dyDescent="0.25">
      <c r="A386" s="3">
        <f>RSI!A386</f>
        <v>42566</v>
      </c>
      <c r="B386" s="2">
        <f>RSI!B386</f>
        <v>8.6259999999999994</v>
      </c>
      <c r="C386" s="2">
        <f>RSI!I386</f>
        <v>35.239041979218229</v>
      </c>
      <c r="D386" s="2">
        <f>MACD!E386</f>
        <v>0.18157410317456169</v>
      </c>
      <c r="E386" s="2">
        <f>MACD!F386</f>
        <v>0.17668285300846318</v>
      </c>
      <c r="F386" s="2">
        <f>'Moving Avg'!D386</f>
        <v>8.629999999999999</v>
      </c>
      <c r="G386" s="2">
        <f>'Moving Avg'!F386</f>
        <v>8.8079000000000001</v>
      </c>
      <c r="H386" s="2">
        <f>'Moving Avg'!G386</f>
        <v>8.84436</v>
      </c>
      <c r="I386" s="2">
        <f>'Moving Avg'!H386</f>
        <v>7.7408750000000035</v>
      </c>
      <c r="J386" s="5" t="str">
        <f>OBV!F386</f>
        <v>BEARISH</v>
      </c>
      <c r="K386" s="5" t="str">
        <f>OBV!G386</f>
        <v>WEAK</v>
      </c>
      <c r="L386" s="5" t="str">
        <f>OBV!H386</f>
        <v>CONFIRMED BEARISH</v>
      </c>
    </row>
    <row r="387" spans="1:12" ht="13.5" x14ac:dyDescent="0.25">
      <c r="A387" s="3">
        <f>RSI!A387</f>
        <v>42569</v>
      </c>
      <c r="B387" s="2">
        <f>RSI!B387</f>
        <v>8.6310000000000002</v>
      </c>
      <c r="C387" s="2">
        <f>RSI!I387</f>
        <v>35.764018551888284</v>
      </c>
      <c r="D387" s="2">
        <f>MACD!E387</f>
        <v>0.18017581421832674</v>
      </c>
      <c r="E387" s="2">
        <f>MACD!F387</f>
        <v>0.17738144525043589</v>
      </c>
      <c r="F387" s="2">
        <f>'Moving Avg'!D387</f>
        <v>8.629999999999999</v>
      </c>
      <c r="G387" s="2">
        <f>'Moving Avg'!F387</f>
        <v>8.7896000000000001</v>
      </c>
      <c r="H387" s="2">
        <f>'Moving Avg'!G387</f>
        <v>8.8521999999999981</v>
      </c>
      <c r="I387" s="2">
        <f>'Moving Avg'!H387</f>
        <v>7.7538200000000037</v>
      </c>
      <c r="J387" s="5" t="str">
        <f>OBV!F387</f>
        <v>BULLISH</v>
      </c>
      <c r="K387" s="5" t="str">
        <f>OBV!G387</f>
        <v>NEUTRAL</v>
      </c>
      <c r="L387" s="5" t="str">
        <f>OBV!H387</f>
        <v>NEUTRAL</v>
      </c>
    </row>
    <row r="388" spans="1:12" ht="13.5" x14ac:dyDescent="0.25">
      <c r="A388" s="3">
        <f>RSI!A388</f>
        <v>42570</v>
      </c>
      <c r="B388" s="2">
        <f>RSI!B388</f>
        <v>8.8870000000000005</v>
      </c>
      <c r="C388" s="2">
        <f>RSI!I388</f>
        <v>55.606648603106883</v>
      </c>
      <c r="D388" s="2">
        <f>MACD!E388</f>
        <v>0.12074210276579578</v>
      </c>
      <c r="E388" s="2">
        <f>MACD!F388</f>
        <v>0.16605357675350788</v>
      </c>
      <c r="F388" s="2">
        <f>'Moving Avg'!D388</f>
        <v>8.6812000000000005</v>
      </c>
      <c r="G388" s="2">
        <f>'Moving Avg'!F388</f>
        <v>8.7841000000000005</v>
      </c>
      <c r="H388" s="2">
        <f>'Moving Avg'!G388</f>
        <v>8.8625599999999967</v>
      </c>
      <c r="I388" s="2">
        <f>'Moving Avg'!H388</f>
        <v>7.7680450000000034</v>
      </c>
      <c r="J388" s="5" t="str">
        <f>OBV!F388</f>
        <v>BULLISH</v>
      </c>
      <c r="K388" s="5" t="str">
        <f>OBV!G388</f>
        <v>STRONG</v>
      </c>
      <c r="L388" s="5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8.8930000000000007</v>
      </c>
      <c r="C389" s="2">
        <f>RSI!I389</f>
        <v>55.950097237523053</v>
      </c>
      <c r="D389" s="2">
        <f>MACD!E389</f>
        <v>6.9439427379728969E-2</v>
      </c>
      <c r="E389" s="2">
        <f>MACD!F389</f>
        <v>0.14673074687875209</v>
      </c>
      <c r="F389" s="2">
        <f>'Moving Avg'!D389</f>
        <v>8.7335999999999991</v>
      </c>
      <c r="G389" s="2">
        <f>'Moving Avg'!F389</f>
        <v>8.7789000000000001</v>
      </c>
      <c r="H389" s="2">
        <f>'Moving Avg'!G389</f>
        <v>8.8751199999999972</v>
      </c>
      <c r="I389" s="2">
        <f>'Moving Avg'!H389</f>
        <v>7.7823000000000038</v>
      </c>
      <c r="J389" s="5" t="str">
        <f>OBV!F389</f>
        <v>BULLISH</v>
      </c>
      <c r="K389" s="5" t="str">
        <f>OBV!G389</f>
        <v>STRONG</v>
      </c>
      <c r="L389" s="5" t="str">
        <f>OBV!H389</f>
        <v>CONFIRMED BULLISH</v>
      </c>
    </row>
    <row r="390" spans="1:12" ht="13.5" x14ac:dyDescent="0.25">
      <c r="A390" s="3">
        <f>RSI!A390</f>
        <v>42572</v>
      </c>
      <c r="B390" s="2">
        <f>RSI!B390</f>
        <v>8.8930000000000007</v>
      </c>
      <c r="C390" s="2">
        <f>RSI!I390</f>
        <v>55.950097237523046</v>
      </c>
      <c r="D390" s="2">
        <f>MACD!E390</f>
        <v>2.5467936095719068E-2</v>
      </c>
      <c r="E390" s="2">
        <f>MACD!F390</f>
        <v>0.12247818472214549</v>
      </c>
      <c r="F390" s="2">
        <f>'Moving Avg'!D390</f>
        <v>8.7859999999999996</v>
      </c>
      <c r="G390" s="2">
        <f>'Moving Avg'!F390</f>
        <v>8.7765500000000003</v>
      </c>
      <c r="H390" s="2">
        <f>'Moving Avg'!G390</f>
        <v>8.8830799999999979</v>
      </c>
      <c r="I390" s="2">
        <f>'Moving Avg'!H390</f>
        <v>7.7965550000000032</v>
      </c>
      <c r="J390" s="5" t="str">
        <f>OBV!F390</f>
        <v>BULLISH</v>
      </c>
      <c r="K390" s="5" t="str">
        <f>OBV!G390</f>
        <v>STRONG</v>
      </c>
      <c r="L390" s="5" t="str">
        <f>OBV!H390</f>
        <v>CONFIRMED BULLISH</v>
      </c>
    </row>
    <row r="391" spans="1:12" ht="13.5" x14ac:dyDescent="0.25">
      <c r="A391" s="3">
        <f>RSI!A391</f>
        <v>42573</v>
      </c>
      <c r="B391" s="2">
        <f>RSI!B391</f>
        <v>8.8870000000000005</v>
      </c>
      <c r="C391" s="2">
        <f>RSI!I391</f>
        <v>55.452549510724246</v>
      </c>
      <c r="D391" s="2">
        <f>MACD!E391</f>
        <v>-1.1814205919908005E-2</v>
      </c>
      <c r="E391" s="2">
        <f>MACD!F391</f>
        <v>9.5619706593734796E-2</v>
      </c>
      <c r="F391" s="2">
        <f>'Moving Avg'!D391</f>
        <v>8.8382000000000005</v>
      </c>
      <c r="G391" s="2">
        <f>'Moving Avg'!F391</f>
        <v>8.7710500000000007</v>
      </c>
      <c r="H391" s="2">
        <f>'Moving Avg'!G391</f>
        <v>8.8914399999999958</v>
      </c>
      <c r="I391" s="2">
        <f>'Moving Avg'!H391</f>
        <v>7.8107800000000029</v>
      </c>
      <c r="J391" s="5" t="str">
        <f>OBV!F391</f>
        <v>BULLISH</v>
      </c>
      <c r="K391" s="5" t="str">
        <f>OBV!G391</f>
        <v>STRONG</v>
      </c>
      <c r="L391" s="5" t="str">
        <f>OBV!H391</f>
        <v>CONFIRMED BULLISH</v>
      </c>
    </row>
    <row r="392" spans="1:12" ht="13.5" x14ac:dyDescent="0.25">
      <c r="A392" s="3">
        <f>RSI!A392</f>
        <v>42577</v>
      </c>
      <c r="B392" s="2">
        <f>RSI!B392</f>
        <v>8.641</v>
      </c>
      <c r="C392" s="2">
        <f>RSI!I392</f>
        <v>39.818090191286728</v>
      </c>
      <c r="D392" s="2">
        <f>MACD!E392</f>
        <v>-2.5584383215115025E-2</v>
      </c>
      <c r="E392" s="2">
        <f>MACD!F392</f>
        <v>7.1378888631964843E-2</v>
      </c>
      <c r="F392" s="2">
        <f>'Moving Avg'!D392</f>
        <v>8.8401999999999994</v>
      </c>
      <c r="G392" s="2">
        <f>'Moving Avg'!F392</f>
        <v>8.7558499999999988</v>
      </c>
      <c r="H392" s="2">
        <f>'Moving Avg'!G392</f>
        <v>8.8952999999999971</v>
      </c>
      <c r="I392" s="2">
        <f>'Moving Avg'!H392</f>
        <v>7.8237500000000022</v>
      </c>
      <c r="J392" s="5" t="str">
        <f>OBV!F392</f>
        <v>BEARISH</v>
      </c>
      <c r="K392" s="5" t="str">
        <f>OBV!G392</f>
        <v>NEUTRAL</v>
      </c>
      <c r="L392" s="5" t="str">
        <f>OBV!H392</f>
        <v>BEARISH DIVERGENCE</v>
      </c>
    </row>
    <row r="393" spans="1:12" ht="13.5" x14ac:dyDescent="0.25">
      <c r="A393" s="3">
        <f>RSI!A393</f>
        <v>42578</v>
      </c>
      <c r="B393" s="2">
        <f>RSI!B393</f>
        <v>8.6829999999999998</v>
      </c>
      <c r="C393" s="2">
        <f>RSI!I393</f>
        <v>42.784128348263557</v>
      </c>
      <c r="D393" s="2">
        <f>MACD!E393</f>
        <v>-3.930649496247085E-2</v>
      </c>
      <c r="E393" s="2">
        <f>MACD!F393</f>
        <v>4.9241811913077707E-2</v>
      </c>
      <c r="F393" s="2">
        <f>'Moving Avg'!D393</f>
        <v>8.7994000000000003</v>
      </c>
      <c r="G393" s="2">
        <f>'Moving Avg'!F393</f>
        <v>8.7416999999999998</v>
      </c>
      <c r="H393" s="2">
        <f>'Moving Avg'!G393</f>
        <v>8.9036599999999968</v>
      </c>
      <c r="I393" s="2">
        <f>'Moving Avg'!H393</f>
        <v>7.8369550000000023</v>
      </c>
      <c r="J393" s="5" t="str">
        <f>OBV!F393</f>
        <v>BULLISH</v>
      </c>
      <c r="K393" s="5" t="str">
        <f>OBV!G393</f>
        <v>NEUTRAL</v>
      </c>
      <c r="L393" s="5" t="str">
        <f>OBV!H393</f>
        <v>BULLISH DIVERGENCE</v>
      </c>
    </row>
    <row r="394" spans="1:12" ht="13.5" x14ac:dyDescent="0.25">
      <c r="A394" s="3">
        <f>RSI!A394</f>
        <v>42579</v>
      </c>
      <c r="B394" s="2">
        <f>RSI!B394</f>
        <v>8.657</v>
      </c>
      <c r="C394" s="2">
        <f>RSI!I394</f>
        <v>41.423115366688563</v>
      </c>
      <c r="D394" s="2">
        <f>MACD!E394</f>
        <v>-4.827616661680878E-2</v>
      </c>
      <c r="E394" s="2">
        <f>MACD!F394</f>
        <v>2.9738216207100415E-2</v>
      </c>
      <c r="F394" s="2">
        <f>'Moving Avg'!D394</f>
        <v>8.7521999999999984</v>
      </c>
      <c r="G394" s="2">
        <f>'Moving Avg'!F394</f>
        <v>8.7262500000000003</v>
      </c>
      <c r="H394" s="2">
        <f>'Moving Avg'!G394</f>
        <v>8.9053399999999971</v>
      </c>
      <c r="I394" s="2">
        <f>'Moving Avg'!H394</f>
        <v>7.8500300000000012</v>
      </c>
      <c r="J394" s="5" t="str">
        <f>OBV!F394</f>
        <v>BEARISH</v>
      </c>
      <c r="K394" s="5" t="str">
        <f>OBV!G394</f>
        <v>WEAK</v>
      </c>
      <c r="L394" s="5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8.3379999999999992</v>
      </c>
      <c r="C395" s="2">
        <f>RSI!I395</f>
        <v>29.164605044317582</v>
      </c>
      <c r="D395" s="2">
        <f>MACD!E395</f>
        <v>-3.1420198065458038E-2</v>
      </c>
      <c r="E395" s="2">
        <f>MACD!F395</f>
        <v>1.7506533352588727E-2</v>
      </c>
      <c r="F395" s="2">
        <f>'Moving Avg'!D395</f>
        <v>8.6411999999999995</v>
      </c>
      <c r="G395" s="2">
        <f>'Moving Avg'!F395</f>
        <v>8.6984999999999992</v>
      </c>
      <c r="H395" s="2">
        <f>'Moving Avg'!G395</f>
        <v>8.9015799999999992</v>
      </c>
      <c r="I395" s="2">
        <f>'Moving Avg'!H395</f>
        <v>7.8615100000000027</v>
      </c>
      <c r="J395" s="5" t="str">
        <f>OBV!F395</f>
        <v>BEARISH</v>
      </c>
      <c r="K395" s="5" t="str">
        <f>OBV!G395</f>
        <v>WEAK</v>
      </c>
      <c r="L395" s="5" t="str">
        <f>OBV!H395</f>
        <v>CONFIRMED BEARISH</v>
      </c>
    </row>
    <row r="396" spans="1:12" ht="13.5" x14ac:dyDescent="0.25">
      <c r="A396" s="3">
        <f>RSI!A396</f>
        <v>42583</v>
      </c>
      <c r="B396" s="2">
        <f>RSI!B396</f>
        <v>8.5839999999999996</v>
      </c>
      <c r="C396" s="2">
        <f>RSI!I396</f>
        <v>43.139142730767674</v>
      </c>
      <c r="D396" s="2">
        <f>MACD!E396</f>
        <v>-3.3508311615650044E-2</v>
      </c>
      <c r="E396" s="2">
        <f>MACD!F396</f>
        <v>7.3035643589409727E-3</v>
      </c>
      <c r="F396" s="2">
        <f>'Moving Avg'!D396</f>
        <v>8.5805999999999987</v>
      </c>
      <c r="G396" s="2">
        <f>'Moving Avg'!F396</f>
        <v>8.6830499999999997</v>
      </c>
      <c r="H396" s="2">
        <f>'Moving Avg'!G396</f>
        <v>8.905879999999998</v>
      </c>
      <c r="I396" s="2">
        <f>'Moving Avg'!H396</f>
        <v>7.8742200000000029</v>
      </c>
      <c r="J396" s="5" t="str">
        <f>OBV!F396</f>
        <v>BEARISH</v>
      </c>
      <c r="K396" s="5" t="str">
        <f>OBV!G396</f>
        <v>WEAK</v>
      </c>
      <c r="L396" s="5" t="str">
        <f>OBV!H396</f>
        <v>CONFIRMED BEARISH</v>
      </c>
    </row>
    <row r="397" spans="1:12" ht="13.5" x14ac:dyDescent="0.25">
      <c r="A397" s="3">
        <f>RSI!A397</f>
        <v>42584</v>
      </c>
      <c r="B397" s="2">
        <f>RSI!B397</f>
        <v>8.84</v>
      </c>
      <c r="C397" s="2">
        <f>RSI!I397</f>
        <v>53.434490672777109</v>
      </c>
      <c r="D397" s="2">
        <f>MACD!E397</f>
        <v>-5.2477536629437438E-2</v>
      </c>
      <c r="E397" s="2">
        <f>MACD!F397</f>
        <v>-4.6526558387347096E-3</v>
      </c>
      <c r="F397" s="2">
        <f>'Moving Avg'!D397</f>
        <v>8.6204000000000001</v>
      </c>
      <c r="G397" s="2">
        <f>'Moving Avg'!F397</f>
        <v>8.6804000000000006</v>
      </c>
      <c r="H397" s="2">
        <f>'Moving Avg'!G397</f>
        <v>8.9152999999999967</v>
      </c>
      <c r="I397" s="2">
        <f>'Moving Avg'!H397</f>
        <v>7.8887350000000023</v>
      </c>
      <c r="J397" s="5" t="str">
        <f>OBV!F397</f>
        <v>BULLISH</v>
      </c>
      <c r="K397" s="5" t="str">
        <f>OBV!G397</f>
        <v>STRONG</v>
      </c>
      <c r="L397" s="5" t="str">
        <f>OBV!H397</f>
        <v>CONFIRMED BULLISH</v>
      </c>
    </row>
    <row r="398" spans="1:12" ht="13.5" x14ac:dyDescent="0.25">
      <c r="A398" s="3">
        <f>RSI!A398</f>
        <v>42585</v>
      </c>
      <c r="B398" s="2">
        <f>RSI!B398</f>
        <v>8.7880000000000003</v>
      </c>
      <c r="C398" s="2">
        <f>RSI!I398</f>
        <v>51.398723889707199</v>
      </c>
      <c r="D398" s="2">
        <f>MACD!E398</f>
        <v>-2.5886729598878944E-2</v>
      </c>
      <c r="E398" s="2">
        <f>MACD!F398</f>
        <v>-8.8994705907635575E-3</v>
      </c>
      <c r="F398" s="2">
        <f>'Moving Avg'!D398</f>
        <v>8.6413999999999991</v>
      </c>
      <c r="G398" s="2">
        <f>'Moving Avg'!F398</f>
        <v>8.6882500000000018</v>
      </c>
      <c r="H398" s="2">
        <f>'Moving Avg'!G398</f>
        <v>8.9186399999999963</v>
      </c>
      <c r="I398" s="2">
        <f>'Moving Avg'!H398</f>
        <v>7.9033300000000022</v>
      </c>
      <c r="J398" s="5" t="str">
        <f>OBV!F398</f>
        <v>BEARISH</v>
      </c>
      <c r="K398" s="5" t="str">
        <f>OBV!G398</f>
        <v>WEAK</v>
      </c>
      <c r="L398" s="5" t="str">
        <f>OBV!H398</f>
        <v>BEARISH DIVERGENCE</v>
      </c>
    </row>
    <row r="399" spans="1:12" ht="13.5" x14ac:dyDescent="0.25">
      <c r="A399" s="3">
        <f>RSI!A399</f>
        <v>42586</v>
      </c>
      <c r="B399" s="2">
        <f>RSI!B399</f>
        <v>8.7880000000000003</v>
      </c>
      <c r="C399" s="2">
        <f>RSI!I399</f>
        <v>51.398723889707199</v>
      </c>
      <c r="D399" s="2">
        <f>MACD!E399</f>
        <v>-2.7071887105609704E-3</v>
      </c>
      <c r="E399" s="2">
        <f>MACD!F399</f>
        <v>-7.6610142147230404E-3</v>
      </c>
      <c r="F399" s="2">
        <f>'Moving Avg'!D399</f>
        <v>8.6675999999999984</v>
      </c>
      <c r="G399" s="2">
        <f>'Moving Avg'!F399</f>
        <v>8.696100000000003</v>
      </c>
      <c r="H399" s="2">
        <f>'Moving Avg'!G399</f>
        <v>8.9202199999999969</v>
      </c>
      <c r="I399" s="2">
        <f>'Moving Avg'!H399</f>
        <v>7.9179250000000039</v>
      </c>
      <c r="J399" s="5" t="str">
        <f>OBV!F399</f>
        <v>BULLISH</v>
      </c>
      <c r="K399" s="5" t="str">
        <f>OBV!G399</f>
        <v>STRONG</v>
      </c>
      <c r="L399" s="5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8.6310000000000002</v>
      </c>
      <c r="C400" s="2">
        <f>RSI!I400</f>
        <v>45.348948549969087</v>
      </c>
      <c r="D400" s="2">
        <f>MACD!E400</f>
        <v>2.8310482227130507E-2</v>
      </c>
      <c r="E400" s="2">
        <f>MACD!F400</f>
        <v>-4.667149263523308E-4</v>
      </c>
      <c r="F400" s="2">
        <f>'Moving Avg'!D400</f>
        <v>8.7262000000000004</v>
      </c>
      <c r="G400" s="2">
        <f>'Moving Avg'!F400</f>
        <v>8.696100000000003</v>
      </c>
      <c r="H400" s="2">
        <f>'Moving Avg'!G400</f>
        <v>8.9152999999999967</v>
      </c>
      <c r="I400" s="2">
        <f>'Moving Avg'!H400</f>
        <v>7.9317350000000042</v>
      </c>
      <c r="J400" s="5" t="str">
        <f>OBV!F400</f>
        <v>BULLISH</v>
      </c>
      <c r="K400" s="5" t="str">
        <f>OBV!G400</f>
        <v>STRONG</v>
      </c>
      <c r="L400" s="5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8.7360000000000007</v>
      </c>
      <c r="C401" s="2">
        <f>RSI!I401</f>
        <v>49.61986039482921</v>
      </c>
      <c r="D401" s="2">
        <f>MACD!E401</f>
        <v>4.657434997344545E-2</v>
      </c>
      <c r="E401" s="2">
        <f>MACD!F401</f>
        <v>8.9414980536072254E-3</v>
      </c>
      <c r="F401" s="2">
        <f>'Moving Avg'!D401</f>
        <v>8.7566000000000006</v>
      </c>
      <c r="G401" s="2">
        <f>'Moving Avg'!F401</f>
        <v>8.7013500000000015</v>
      </c>
      <c r="H401" s="2">
        <f>'Moving Avg'!G401</f>
        <v>8.9106999999999967</v>
      </c>
      <c r="I401" s="2">
        <f>'Moving Avg'!H401</f>
        <v>7.9457550000000046</v>
      </c>
      <c r="J401" s="5" t="str">
        <f>OBV!F401</f>
        <v>BULLISH</v>
      </c>
      <c r="K401" s="5" t="str">
        <f>OBV!G401</f>
        <v>NEUTRAL</v>
      </c>
      <c r="L401" s="5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8.9870000000000001</v>
      </c>
      <c r="C402" s="2">
        <f>RSI!I402</f>
        <v>58.057896815128522</v>
      </c>
      <c r="D402" s="2">
        <f>MACD!E402</f>
        <v>5.6349375242792377E-3</v>
      </c>
      <c r="E402" s="2">
        <f>MACD!F402</f>
        <v>8.2801859477416272E-3</v>
      </c>
      <c r="F402" s="2">
        <f>'Moving Avg'!D402</f>
        <v>8.7859999999999996</v>
      </c>
      <c r="G402" s="2">
        <f>'Moving Avg'!F402</f>
        <v>8.7191500000000008</v>
      </c>
      <c r="H402" s="2">
        <f>'Moving Avg'!G402</f>
        <v>8.9126999999999992</v>
      </c>
      <c r="I402" s="2">
        <f>'Moving Avg'!H402</f>
        <v>7.9613950000000058</v>
      </c>
      <c r="J402" s="5" t="str">
        <f>OBV!F402</f>
        <v>BULLISH</v>
      </c>
      <c r="K402" s="5" t="str">
        <f>OBV!G402</f>
        <v>NEUTRAL</v>
      </c>
      <c r="L402" s="5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8.9870000000000001</v>
      </c>
      <c r="C403" s="2">
        <f>RSI!I403</f>
        <v>58.057896815128522</v>
      </c>
      <c r="D403" s="2">
        <f>MACD!E403</f>
        <v>-2.3985798013095305E-2</v>
      </c>
      <c r="E403" s="2">
        <f>MACD!F403</f>
        <v>1.8269891555742412E-3</v>
      </c>
      <c r="F403" s="2">
        <f>'Moving Avg'!D403</f>
        <v>8.825800000000001</v>
      </c>
      <c r="G403" s="2">
        <f>'Moving Avg'!F403</f>
        <v>8.7369500000000002</v>
      </c>
      <c r="H403" s="2">
        <f>'Moving Avg'!G403</f>
        <v>8.9145799999999991</v>
      </c>
      <c r="I403" s="2">
        <f>'Moving Avg'!H403</f>
        <v>7.9775600000000066</v>
      </c>
      <c r="J403" s="5" t="str">
        <f>OBV!F403</f>
        <v>BULLISH</v>
      </c>
      <c r="K403" s="5" t="str">
        <f>OBV!G403</f>
        <v>STRONG</v>
      </c>
      <c r="L403" s="5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8.9710000000000001</v>
      </c>
      <c r="C404" s="2">
        <f>RSI!I404</f>
        <v>57.347805080887156</v>
      </c>
      <c r="D404" s="2">
        <f>MACD!E404</f>
        <v>-5.3198786847071133E-2</v>
      </c>
      <c r="E404" s="2">
        <f>MACD!F404</f>
        <v>-9.1781660449548347E-3</v>
      </c>
      <c r="F404" s="2">
        <f>'Moving Avg'!D404</f>
        <v>8.8623999999999992</v>
      </c>
      <c r="G404" s="2">
        <f>'Moving Avg'!F404</f>
        <v>8.7539499999999997</v>
      </c>
      <c r="H404" s="2">
        <f>'Moving Avg'!G404</f>
        <v>8.9122799999999991</v>
      </c>
      <c r="I404" s="2">
        <f>'Moving Avg'!H404</f>
        <v>7.9936450000000061</v>
      </c>
      <c r="J404" s="5" t="str">
        <f>OBV!F404</f>
        <v>BULLISH</v>
      </c>
      <c r="K404" s="5" t="str">
        <f>OBV!G404</f>
        <v>NEUTRAL</v>
      </c>
      <c r="L404" s="5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8.9710000000000001</v>
      </c>
      <c r="C405" s="2">
        <f>RSI!I405</f>
        <v>57.347805080887156</v>
      </c>
      <c r="D405" s="2">
        <f>MACD!E405</f>
        <v>-0.12813547283554705</v>
      </c>
      <c r="E405" s="2">
        <f>MACD!F405</f>
        <v>-3.2969627403073277E-2</v>
      </c>
      <c r="F405" s="2">
        <f>'Moving Avg'!D405</f>
        <v>8.9304000000000006</v>
      </c>
      <c r="G405" s="2">
        <f>'Moving Avg'!F405</f>
        <v>8.7709499999999991</v>
      </c>
      <c r="H405" s="2">
        <f>'Moving Avg'!G405</f>
        <v>8.9065200000000004</v>
      </c>
      <c r="I405" s="2">
        <f>'Moving Avg'!H405</f>
        <v>8.0092050000000068</v>
      </c>
      <c r="J405" s="5" t="str">
        <f>OBV!F405</f>
        <v>BULLISH</v>
      </c>
      <c r="K405" s="5" t="str">
        <f>OBV!G405</f>
        <v>STRONG</v>
      </c>
      <c r="L405" s="5" t="str">
        <f>OBV!H405</f>
        <v>CONFIRMED BULLISH</v>
      </c>
    </row>
    <row r="406" spans="1:12" ht="13.5" x14ac:dyDescent="0.25">
      <c r="A406" s="3">
        <f>RSI!A406</f>
        <v>42597</v>
      </c>
      <c r="B406" s="2">
        <f>RSI!B406</f>
        <v>8.9659999999999993</v>
      </c>
      <c r="C406" s="2">
        <f>RSI!I406</f>
        <v>57.094718869040861</v>
      </c>
      <c r="D406" s="2">
        <f>MACD!E406</f>
        <v>-0.15438346928993063</v>
      </c>
      <c r="E406" s="2">
        <f>MACD!F406</f>
        <v>-5.7252395780444748E-2</v>
      </c>
      <c r="F406" s="2">
        <f>'Moving Avg'!D406</f>
        <v>8.9763999999999999</v>
      </c>
      <c r="G406" s="2">
        <f>'Moving Avg'!F406</f>
        <v>8.7879499999999986</v>
      </c>
      <c r="H406" s="2">
        <f>'Moving Avg'!G406</f>
        <v>8.9004600000000007</v>
      </c>
      <c r="I406" s="2">
        <f>'Moving Avg'!H406</f>
        <v>8.0246900000000068</v>
      </c>
      <c r="J406" s="5" t="str">
        <f>OBV!F406</f>
        <v>BEARISH</v>
      </c>
      <c r="K406" s="5" t="str">
        <f>OBV!G406</f>
        <v>WEAK</v>
      </c>
      <c r="L406" s="5" t="str">
        <f>OBV!H406</f>
        <v>BEARISH DIVERGENCE</v>
      </c>
    </row>
    <row r="407" spans="1:12" ht="13.5" x14ac:dyDescent="0.25">
      <c r="A407" s="3">
        <f>RSI!A407</f>
        <v>42598</v>
      </c>
      <c r="B407" s="2">
        <f>RSI!B407</f>
        <v>8.9710000000000001</v>
      </c>
      <c r="C407" s="2">
        <f>RSI!I407</f>
        <v>57.29766835584887</v>
      </c>
      <c r="D407" s="2">
        <f>MACD!E407</f>
        <v>-0.13852781444034612</v>
      </c>
      <c r="E407" s="2">
        <f>MACD!F407</f>
        <v>-7.3507479512425034E-2</v>
      </c>
      <c r="F407" s="2">
        <f>'Moving Avg'!D407</f>
        <v>8.9732000000000003</v>
      </c>
      <c r="G407" s="2">
        <f>'Moving Avg'!F407</f>
        <v>8.8049500000000016</v>
      </c>
      <c r="H407" s="2">
        <f>'Moving Avg'!G407</f>
        <v>8.8964800000000022</v>
      </c>
      <c r="I407" s="2">
        <f>'Moving Avg'!H407</f>
        <v>8.0398850000000053</v>
      </c>
      <c r="J407" s="5" t="str">
        <f>OBV!F407</f>
        <v>BEARISH</v>
      </c>
      <c r="K407" s="5" t="str">
        <f>OBV!G407</f>
        <v>WEAK</v>
      </c>
      <c r="L407" s="5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8.9659999999999993</v>
      </c>
      <c r="C408" s="2">
        <f>RSI!I408</f>
        <v>57.007271344246696</v>
      </c>
      <c r="D408" s="2">
        <f>MACD!E408</f>
        <v>-0.13364913540502599</v>
      </c>
      <c r="E408" s="2">
        <f>MACD!F408</f>
        <v>-8.5535810690945235E-2</v>
      </c>
      <c r="F408" s="2">
        <f>'Moving Avg'!D408</f>
        <v>8.9690000000000012</v>
      </c>
      <c r="G408" s="2">
        <f>'Moving Avg'!F408</f>
        <v>8.8089000000000013</v>
      </c>
      <c r="H408" s="2">
        <f>'Moving Avg'!G408</f>
        <v>8.8901000000000021</v>
      </c>
      <c r="I408" s="2">
        <f>'Moving Avg'!H408</f>
        <v>8.0553450000000062</v>
      </c>
      <c r="J408" s="5" t="str">
        <f>OBV!F408</f>
        <v>BEARISH</v>
      </c>
      <c r="K408" s="5" t="str">
        <f>OBV!G408</f>
        <v>WEAK</v>
      </c>
      <c r="L408" s="5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8.9659999999999993</v>
      </c>
      <c r="C409" s="2">
        <f>RSI!I409</f>
        <v>57.007271344246696</v>
      </c>
      <c r="D409" s="2">
        <f>MACD!E409</f>
        <v>-0.13033223148384998</v>
      </c>
      <c r="E409" s="2">
        <f>MACD!F409</f>
        <v>-9.4495094849526201E-2</v>
      </c>
      <c r="F409" s="2">
        <f>'Moving Avg'!D409</f>
        <v>8.968</v>
      </c>
      <c r="G409" s="2">
        <f>'Moving Avg'!F409</f>
        <v>8.8125499999999999</v>
      </c>
      <c r="H409" s="2">
        <f>'Moving Avg'!G409</f>
        <v>8.8764000000000003</v>
      </c>
      <c r="I409" s="2">
        <f>'Moving Avg'!H409</f>
        <v>8.0708050000000053</v>
      </c>
      <c r="J409" s="5" t="str">
        <f>OBV!F409</f>
        <v>BEARISH</v>
      </c>
      <c r="K409" s="5" t="str">
        <f>OBV!G409</f>
        <v>WEAK</v>
      </c>
      <c r="L409" s="5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8.9659999999999993</v>
      </c>
      <c r="C410" s="2">
        <f>RSI!I410</f>
        <v>57.007271344246696</v>
      </c>
      <c r="D410" s="2">
        <f>MACD!E410</f>
        <v>-0.15243058617257255</v>
      </c>
      <c r="E410" s="2">
        <f>MACD!F410</f>
        <v>-0.10608219311413548</v>
      </c>
      <c r="F410" s="2">
        <f>'Moving Avg'!D410</f>
        <v>8.9670000000000005</v>
      </c>
      <c r="G410" s="2">
        <f>'Moving Avg'!F410</f>
        <v>8.8162000000000003</v>
      </c>
      <c r="H410" s="2">
        <f>'Moving Avg'!G410</f>
        <v>8.8600800000000035</v>
      </c>
      <c r="I410" s="2">
        <f>'Moving Avg'!H410</f>
        <v>8.0863700000000023</v>
      </c>
      <c r="J410" s="5" t="str">
        <f>OBV!F410</f>
        <v>BEARISH</v>
      </c>
      <c r="K410" s="5" t="str">
        <f>OBV!G410</f>
        <v>WEAK</v>
      </c>
      <c r="L410" s="5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8.9659999999999993</v>
      </c>
      <c r="C411" s="2">
        <f>RSI!I411</f>
        <v>57.007271344246689</v>
      </c>
      <c r="D411" s="2">
        <f>MACD!E411</f>
        <v>-0.15567082889253747</v>
      </c>
      <c r="E411" s="2">
        <f>MACD!F411</f>
        <v>-0.1159999202698159</v>
      </c>
      <c r="F411" s="2">
        <f>'Moving Avg'!D411</f>
        <v>8.9670000000000005</v>
      </c>
      <c r="G411" s="2">
        <f>'Moving Avg'!F411</f>
        <v>8.8201500000000017</v>
      </c>
      <c r="H411" s="2">
        <f>'Moving Avg'!G411</f>
        <v>8.8459600000000016</v>
      </c>
      <c r="I411" s="2">
        <f>'Moving Avg'!H411</f>
        <v>8.1024550000000026</v>
      </c>
      <c r="J411" s="5" t="str">
        <f>OBV!F411</f>
        <v>BULLISH</v>
      </c>
      <c r="K411" s="5" t="str">
        <f>OBV!G411</f>
        <v>STRONG</v>
      </c>
      <c r="L411" s="5" t="str">
        <f>OBV!H411</f>
        <v>NEUTRAL</v>
      </c>
    </row>
    <row r="412" spans="1:12" ht="13.5" x14ac:dyDescent="0.25">
      <c r="A412" s="3">
        <f>RSI!A412</f>
        <v>42605</v>
      </c>
      <c r="B412" s="2">
        <f>RSI!B412</f>
        <v>8.9659999999999993</v>
      </c>
      <c r="C412" s="2">
        <f>RSI!I412</f>
        <v>57.007271344246689</v>
      </c>
      <c r="D412" s="2">
        <f>MACD!E412</f>
        <v>-0.12044115206182582</v>
      </c>
      <c r="E412" s="2">
        <f>MACD!F412</f>
        <v>-0.11688816662821788</v>
      </c>
      <c r="F412" s="2">
        <f>'Moving Avg'!D412</f>
        <v>8.9659999999999993</v>
      </c>
      <c r="G412" s="2">
        <f>'Moving Avg'!F412</f>
        <v>8.8364000000000011</v>
      </c>
      <c r="H412" s="2">
        <f>'Moving Avg'!G412</f>
        <v>8.8376000000000019</v>
      </c>
      <c r="I412" s="2">
        <f>'Moving Avg'!H412</f>
        <v>8.1193800000000014</v>
      </c>
      <c r="J412" s="5" t="str">
        <f>OBV!F412</f>
        <v>BEARISH</v>
      </c>
      <c r="K412" s="5" t="str">
        <f>OBV!G412</f>
        <v>WEAK</v>
      </c>
      <c r="L412" s="5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9.2330000000000005</v>
      </c>
      <c r="C413" s="2">
        <f>RSI!I413</f>
        <v>69.115096004088656</v>
      </c>
      <c r="D413" s="2">
        <f>MACD!E413</f>
        <v>-0.11100546620230212</v>
      </c>
      <c r="E413" s="2">
        <f>MACD!F413</f>
        <v>-0.11571162654303473</v>
      </c>
      <c r="F413" s="2">
        <f>'Moving Avg'!D413</f>
        <v>9.0193999999999992</v>
      </c>
      <c r="G413" s="2">
        <f>'Moving Avg'!F413</f>
        <v>8.863900000000001</v>
      </c>
      <c r="H413" s="2">
        <f>'Moving Avg'!G413</f>
        <v>8.8402200000000022</v>
      </c>
      <c r="I413" s="2">
        <f>'Moving Avg'!H413</f>
        <v>8.1368550000000024</v>
      </c>
      <c r="J413" s="5" t="str">
        <f>OBV!F413</f>
        <v>BULLISH</v>
      </c>
      <c r="K413" s="5" t="str">
        <f>OBV!G413</f>
        <v>STRONG</v>
      </c>
      <c r="L413" s="5" t="str">
        <f>OBV!H413</f>
        <v>CONFIRMED BULLISH</v>
      </c>
    </row>
    <row r="414" spans="1:12" ht="13.5" x14ac:dyDescent="0.25">
      <c r="A414" s="3">
        <f>RSI!A414</f>
        <v>42607</v>
      </c>
      <c r="B414" s="2">
        <f>RSI!B414</f>
        <v>9.4160000000000004</v>
      </c>
      <c r="C414" s="2">
        <f>RSI!I414</f>
        <v>74.430313379410876</v>
      </c>
      <c r="D414" s="2">
        <f>MACD!E414</f>
        <v>-0.12116832809353362</v>
      </c>
      <c r="E414" s="2">
        <f>MACD!F414</f>
        <v>-0.11680296685313452</v>
      </c>
      <c r="F414" s="2">
        <f>'Moving Avg'!D414</f>
        <v>9.1093999999999991</v>
      </c>
      <c r="G414" s="2">
        <f>'Moving Avg'!F414</f>
        <v>8.9018499999999996</v>
      </c>
      <c r="H414" s="2">
        <f>'Moving Avg'!G414</f>
        <v>8.8466000000000022</v>
      </c>
      <c r="I414" s="2">
        <f>'Moving Avg'!H414</f>
        <v>8.1560800000000011</v>
      </c>
      <c r="J414" s="5" t="str">
        <f>OBV!F414</f>
        <v>BULLISH</v>
      </c>
      <c r="K414" s="5" t="str">
        <f>OBV!G414</f>
        <v>STRONG</v>
      </c>
      <c r="L414" s="5" t="str">
        <f>OBV!H414</f>
        <v>CONFIRMED BULLISH</v>
      </c>
    </row>
    <row r="415" spans="1:12" ht="13.5" x14ac:dyDescent="0.25">
      <c r="A415" s="3">
        <f>RSI!A415</f>
        <v>42608</v>
      </c>
      <c r="B415" s="2">
        <f>RSI!B415</f>
        <v>9.4160000000000004</v>
      </c>
      <c r="C415" s="2">
        <f>RSI!I415</f>
        <v>74.430313379410876</v>
      </c>
      <c r="D415" s="2">
        <f>MACD!E415</f>
        <v>-0.13282107369955654</v>
      </c>
      <c r="E415" s="2">
        <f>MACD!F415</f>
        <v>-0.12000658822241891</v>
      </c>
      <c r="F415" s="2">
        <f>'Moving Avg'!D415</f>
        <v>9.1994000000000007</v>
      </c>
      <c r="G415" s="2">
        <f>'Moving Avg'!F415</f>
        <v>8.9557500000000001</v>
      </c>
      <c r="H415" s="2">
        <f>'Moving Avg'!G415</f>
        <v>8.8556000000000026</v>
      </c>
      <c r="I415" s="2">
        <f>'Moving Avg'!H415</f>
        <v>8.1753050000000016</v>
      </c>
      <c r="J415" s="5" t="str">
        <f>OBV!F415</f>
        <v>BULLISH</v>
      </c>
      <c r="K415" s="5" t="str">
        <f>OBV!G415</f>
        <v>STRONG</v>
      </c>
      <c r="L415" s="5" t="str">
        <f>OBV!H415</f>
        <v>CONFIRMED BULLISH</v>
      </c>
    </row>
    <row r="416" spans="1:12" ht="13.5" x14ac:dyDescent="0.25">
      <c r="A416" s="3">
        <f>RSI!A416</f>
        <v>42611</v>
      </c>
      <c r="B416" s="2">
        <f>RSI!B416</f>
        <v>9.52</v>
      </c>
      <c r="C416" s="2">
        <f>RSI!I416</f>
        <v>77.035201257873339</v>
      </c>
      <c r="D416" s="2">
        <f>MACD!E416</f>
        <v>-0.15398124676752722</v>
      </c>
      <c r="E416" s="2">
        <f>MACD!F416</f>
        <v>-0.12680151993144056</v>
      </c>
      <c r="F416" s="2">
        <f>'Moving Avg'!D416</f>
        <v>9.3102</v>
      </c>
      <c r="G416" s="2">
        <f>'Moving Avg'!F416</f>
        <v>9.0025500000000012</v>
      </c>
      <c r="H416" s="2">
        <f>'Moving Avg'!G416</f>
        <v>8.8660600000000009</v>
      </c>
      <c r="I416" s="2">
        <f>'Moving Avg'!H416</f>
        <v>8.1950500000000019</v>
      </c>
      <c r="J416" s="5" t="str">
        <f>OBV!F416</f>
        <v>BULLISH</v>
      </c>
      <c r="K416" s="5" t="str">
        <f>OBV!G416</f>
        <v>STRONG</v>
      </c>
      <c r="L416" s="5" t="str">
        <f>OBV!H416</f>
        <v>CONFIRMED BULLISH</v>
      </c>
    </row>
    <row r="417" spans="1:12" ht="13.5" x14ac:dyDescent="0.25">
      <c r="A417" s="3">
        <f>RSI!A417</f>
        <v>42612</v>
      </c>
      <c r="B417" s="2">
        <f>RSI!B417</f>
        <v>9.7560000000000002</v>
      </c>
      <c r="C417" s="2">
        <f>RSI!I417</f>
        <v>81.612840975588824</v>
      </c>
      <c r="D417" s="2">
        <f>MACD!E417</f>
        <v>-0.19183059892314702</v>
      </c>
      <c r="E417" s="2">
        <f>MACD!F417</f>
        <v>-0.13980733572978188</v>
      </c>
      <c r="F417" s="2">
        <f>'Moving Avg'!D417</f>
        <v>9.4681999999999995</v>
      </c>
      <c r="G417" s="2">
        <f>'Moving Avg'!F417</f>
        <v>9.0483499999999992</v>
      </c>
      <c r="H417" s="2">
        <f>'Moving Avg'!G417</f>
        <v>8.8812400000000018</v>
      </c>
      <c r="I417" s="2">
        <f>'Moving Avg'!H417</f>
        <v>8.2163150000000016</v>
      </c>
      <c r="J417" s="5" t="str">
        <f>OBV!F417</f>
        <v>BULLISH</v>
      </c>
      <c r="K417" s="5" t="str">
        <f>OBV!G417</f>
        <v>STRONG</v>
      </c>
      <c r="L417" s="5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9.7240000000000002</v>
      </c>
      <c r="C418" s="2">
        <f>RSI!I418</f>
        <v>79.304502612887944</v>
      </c>
      <c r="D418" s="2">
        <f>MACD!E418</f>
        <v>-0.22664327541061979</v>
      </c>
      <c r="E418" s="2">
        <f>MACD!F418</f>
        <v>-0.15717452366594947</v>
      </c>
      <c r="F418" s="2">
        <f>'Moving Avg'!D418</f>
        <v>9.5664000000000016</v>
      </c>
      <c r="G418" s="2">
        <f>'Moving Avg'!F418</f>
        <v>9.0951499999999985</v>
      </c>
      <c r="H418" s="2">
        <f>'Moving Avg'!G418</f>
        <v>8.8957800000000038</v>
      </c>
      <c r="I418" s="2">
        <f>'Moving Avg'!H418</f>
        <v>8.2369500000000002</v>
      </c>
      <c r="J418" s="5" t="str">
        <f>OBV!F418</f>
        <v>BULLISH</v>
      </c>
      <c r="K418" s="5" t="str">
        <f>OBV!G418</f>
        <v>STRONG</v>
      </c>
      <c r="L418" s="5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9.9390000000000001</v>
      </c>
      <c r="C419" s="2">
        <f>RSI!I419</f>
        <v>82.820339479732198</v>
      </c>
      <c r="D419" s="2">
        <f>MACD!E419</f>
        <v>-0.27589943761122449</v>
      </c>
      <c r="E419" s="2">
        <f>MACD!F419</f>
        <v>-0.18091950645500449</v>
      </c>
      <c r="F419" s="2">
        <f>'Moving Avg'!D419</f>
        <v>9.6709999999999994</v>
      </c>
      <c r="G419" s="2">
        <f>'Moving Avg'!F419</f>
        <v>9.1526999999999994</v>
      </c>
      <c r="H419" s="2">
        <f>'Moving Avg'!G419</f>
        <v>8.9146200000000029</v>
      </c>
      <c r="I419" s="2">
        <f>'Moving Avg'!H419</f>
        <v>8.2582650000000015</v>
      </c>
      <c r="J419" s="5" t="str">
        <f>OBV!F419</f>
        <v>BULLISH</v>
      </c>
      <c r="K419" s="5" t="str">
        <f>OBV!G419</f>
        <v>STRONG</v>
      </c>
      <c r="L419" s="5" t="str">
        <f>OBV!H419</f>
        <v>CONFIRMED BULLISH</v>
      </c>
    </row>
    <row r="420" spans="1:12" ht="13.5" x14ac:dyDescent="0.25">
      <c r="A420" s="3">
        <f>RSI!A420</f>
        <v>42615</v>
      </c>
      <c r="B420" s="2">
        <f>RSI!B420</f>
        <v>10.000999999999999</v>
      </c>
      <c r="C420" s="2">
        <f>RSI!I420</f>
        <v>83.681286972179151</v>
      </c>
      <c r="D420" s="2">
        <f>MACD!E420</f>
        <v>-0.32702720642809524</v>
      </c>
      <c r="E420" s="2">
        <f>MACD!F420</f>
        <v>-0.21014104644962267</v>
      </c>
      <c r="F420" s="2">
        <f>'Moving Avg'!D420</f>
        <v>9.7880000000000003</v>
      </c>
      <c r="G420" s="2">
        <f>'Moving Avg'!F420</f>
        <v>9.2211999999999996</v>
      </c>
      <c r="H420" s="2">
        <f>'Moving Avg'!G420</f>
        <v>8.9358400000000024</v>
      </c>
      <c r="I420" s="2">
        <f>'Moving Avg'!H420</f>
        <v>8.2787950000000006</v>
      </c>
      <c r="J420" s="5" t="str">
        <f>OBV!F420</f>
        <v>BULLISH</v>
      </c>
      <c r="K420" s="5" t="str">
        <f>OBV!G420</f>
        <v>STRONG</v>
      </c>
      <c r="L420" s="5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10.137</v>
      </c>
      <c r="C421" s="2">
        <f>RSI!I421</f>
        <v>85.408670787750836</v>
      </c>
      <c r="D421" s="2">
        <f>MACD!E421</f>
        <v>-0.38522671525694818</v>
      </c>
      <c r="E421" s="2">
        <f>MACD!F421</f>
        <v>-0.24515818021108782</v>
      </c>
      <c r="F421" s="2">
        <f>'Moving Avg'!D421</f>
        <v>9.9114000000000004</v>
      </c>
      <c r="G421" s="2">
        <f>'Moving Avg'!F421</f>
        <v>9.291249999999998</v>
      </c>
      <c r="H421" s="2">
        <f>'Moving Avg'!G421</f>
        <v>8.9586400000000008</v>
      </c>
      <c r="I421" s="2">
        <f>'Moving Avg'!H421</f>
        <v>8.2986450000000005</v>
      </c>
      <c r="J421" s="5" t="str">
        <f>OBV!F421</f>
        <v>BULLISH</v>
      </c>
      <c r="K421" s="5" t="str">
        <f>OBV!G421</f>
        <v>STRONG</v>
      </c>
      <c r="L421" s="5" t="str">
        <f>OBV!H421</f>
        <v>CONFIRMED BULLISH</v>
      </c>
    </row>
    <row r="422" spans="1:12" ht="13.5" x14ac:dyDescent="0.25">
      <c r="A422" s="3">
        <f>RSI!A422</f>
        <v>42619</v>
      </c>
      <c r="B422" s="2">
        <f>RSI!B422</f>
        <v>10.143000000000001</v>
      </c>
      <c r="C422" s="2">
        <f>RSI!I422</f>
        <v>85.481686468295678</v>
      </c>
      <c r="D422" s="2">
        <f>MACD!E422</f>
        <v>-0.44022374678659482</v>
      </c>
      <c r="E422" s="2">
        <f>MACD!F422</f>
        <v>-0.28417129352618925</v>
      </c>
      <c r="F422" s="2">
        <f>'Moving Avg'!D422</f>
        <v>9.9888000000000012</v>
      </c>
      <c r="G422" s="2">
        <f>'Moving Avg'!F422</f>
        <v>9.3490499999999983</v>
      </c>
      <c r="H422" s="2">
        <f>'Moving Avg'!G422</f>
        <v>8.9825999999999997</v>
      </c>
      <c r="I422" s="2">
        <f>'Moving Avg'!H422</f>
        <v>8.3186000000000018</v>
      </c>
      <c r="J422" s="5" t="str">
        <f>OBV!F422</f>
        <v>BULLISH</v>
      </c>
      <c r="K422" s="5" t="str">
        <f>OBV!G422</f>
        <v>STRONG</v>
      </c>
      <c r="L422" s="5" t="str">
        <f>OBV!H422</f>
        <v>CONFIRMED BULLISH</v>
      </c>
    </row>
    <row r="423" spans="1:12" ht="13.5" x14ac:dyDescent="0.25">
      <c r="A423" s="3">
        <f>RSI!A423</f>
        <v>42620</v>
      </c>
      <c r="B423" s="2">
        <f>RSI!B423</f>
        <v>10.137</v>
      </c>
      <c r="C423" s="2">
        <f>RSI!I423</f>
        <v>85.023497183078121</v>
      </c>
      <c r="D423" s="2">
        <f>MACD!E423</f>
        <v>-0.45018753220969288</v>
      </c>
      <c r="E423" s="2">
        <f>MACD!F423</f>
        <v>-0.31737454126289</v>
      </c>
      <c r="F423" s="2">
        <f>'Moving Avg'!D423</f>
        <v>10.071400000000001</v>
      </c>
      <c r="G423" s="2">
        <f>'Moving Avg'!F423</f>
        <v>9.4065499999999993</v>
      </c>
      <c r="H423" s="2">
        <f>'Moving Avg'!G423</f>
        <v>9.0060199999999995</v>
      </c>
      <c r="I423" s="2">
        <f>'Moving Avg'!H423</f>
        <v>8.3389450000000007</v>
      </c>
      <c r="J423" s="5" t="str">
        <f>OBV!F423</f>
        <v>BULLISH</v>
      </c>
      <c r="K423" s="5" t="str">
        <f>OBV!G423</f>
        <v>STRONG</v>
      </c>
      <c r="L423" s="5" t="str">
        <f>OBV!H423</f>
        <v>CONFIRMED BULLISH</v>
      </c>
    </row>
    <row r="424" spans="1:12" ht="13.5" x14ac:dyDescent="0.25">
      <c r="A424" s="3">
        <f>RSI!A424</f>
        <v>42621</v>
      </c>
      <c r="B424" s="2">
        <f>RSI!B424</f>
        <v>9.9390000000000001</v>
      </c>
      <c r="C424" s="2">
        <f>RSI!I424</f>
        <v>71.418954205785141</v>
      </c>
      <c r="D424" s="2">
        <f>MACD!E424</f>
        <v>-0.42034505603451677</v>
      </c>
      <c r="E424" s="2">
        <f>MACD!F424</f>
        <v>-0.33796864421721534</v>
      </c>
      <c r="F424" s="2">
        <f>'Moving Avg'!D424</f>
        <v>10.071400000000001</v>
      </c>
      <c r="G424" s="2">
        <f>'Moving Avg'!F424</f>
        <v>9.4549500000000002</v>
      </c>
      <c r="H424" s="2">
        <f>'Moving Avg'!G424</f>
        <v>9.0254799999999999</v>
      </c>
      <c r="I424" s="2">
        <f>'Moving Avg'!H424</f>
        <v>8.35825</v>
      </c>
      <c r="J424" s="5" t="str">
        <f>OBV!F424</f>
        <v>BULLISH</v>
      </c>
      <c r="K424" s="5" t="str">
        <f>OBV!G424</f>
        <v>STRONG</v>
      </c>
      <c r="L424" s="5" t="str">
        <f>OBV!H424</f>
        <v>NEUTRAL</v>
      </c>
    </row>
    <row r="425" spans="1:12" ht="13.5" x14ac:dyDescent="0.25">
      <c r="A425" s="3">
        <f>RSI!A425</f>
        <v>42622</v>
      </c>
      <c r="B425" s="2">
        <f>RSI!B425</f>
        <v>9.7289999999999992</v>
      </c>
      <c r="C425" s="2">
        <f>RSI!I425</f>
        <v>60.383245417621993</v>
      </c>
      <c r="D425" s="2">
        <f>MACD!E425</f>
        <v>-0.38257849998804438</v>
      </c>
      <c r="E425" s="2">
        <f>MACD!F425</f>
        <v>-0.34689061537138116</v>
      </c>
      <c r="F425" s="2">
        <f>'Moving Avg'!D425</f>
        <v>10.016999999999999</v>
      </c>
      <c r="G425" s="2">
        <f>'Moving Avg'!F425</f>
        <v>9.4928499999999989</v>
      </c>
      <c r="H425" s="2">
        <f>'Moving Avg'!G425</f>
        <v>9.0421999999999993</v>
      </c>
      <c r="I425" s="2">
        <f>'Moving Avg'!H425</f>
        <v>8.3760350000000017</v>
      </c>
      <c r="J425" s="5" t="str">
        <f>OBV!F425</f>
        <v>BEARISH</v>
      </c>
      <c r="K425" s="5" t="str">
        <f>OBV!G425</f>
        <v>WEAK</v>
      </c>
      <c r="L425" s="5" t="str">
        <f>OBV!H425</f>
        <v>CONFIRMED BEARISH</v>
      </c>
    </row>
    <row r="426" spans="1:12" ht="13.5" x14ac:dyDescent="0.25">
      <c r="A426" s="3">
        <f>RSI!A426</f>
        <v>42627</v>
      </c>
      <c r="B426" s="2">
        <f>RSI!B426</f>
        <v>10.016999999999999</v>
      </c>
      <c r="C426" s="2">
        <f>RSI!I426</f>
        <v>67.744452559054309</v>
      </c>
      <c r="D426" s="2">
        <f>MACD!E426</f>
        <v>-0.3575297338549035</v>
      </c>
      <c r="E426" s="2">
        <f>MACD!F426</f>
        <v>-0.34901843906808566</v>
      </c>
      <c r="F426" s="2">
        <f>'Moving Avg'!D426</f>
        <v>9.9930000000000003</v>
      </c>
      <c r="G426" s="2">
        <f>'Moving Avg'!F426</f>
        <v>9.5454000000000008</v>
      </c>
      <c r="H426" s="2">
        <f>'Moving Avg'!G426</f>
        <v>9.064680000000001</v>
      </c>
      <c r="I426" s="2">
        <f>'Moving Avg'!H426</f>
        <v>8.3956500000000016</v>
      </c>
      <c r="J426" s="5" t="str">
        <f>OBV!F426</f>
        <v>BEARISH</v>
      </c>
      <c r="K426" s="5" t="str">
        <f>OBV!G426</f>
        <v>WEAK</v>
      </c>
      <c r="L426" s="5" t="str">
        <f>OBV!H426</f>
        <v>CONFIRMED BEARISH</v>
      </c>
    </row>
    <row r="427" spans="1:12" ht="13.5" x14ac:dyDescent="0.25">
      <c r="A427" s="3">
        <f>RSI!A427</f>
        <v>42628</v>
      </c>
      <c r="B427" s="2">
        <f>RSI!B427</f>
        <v>9.9909999999999997</v>
      </c>
      <c r="C427" s="2">
        <f>RSI!I427</f>
        <v>66.542370935208197</v>
      </c>
      <c r="D427" s="2">
        <f>MACD!E427</f>
        <v>-0.30126041869241682</v>
      </c>
      <c r="E427" s="2">
        <f>MACD!F427</f>
        <v>-0.33946683499295194</v>
      </c>
      <c r="F427" s="2">
        <f>'Moving Avg'!D427</f>
        <v>9.9626000000000001</v>
      </c>
      <c r="G427" s="2">
        <f>'Moving Avg'!F427</f>
        <v>9.5963999999999992</v>
      </c>
      <c r="H427" s="2">
        <f>'Moving Avg'!G427</f>
        <v>9.0866399999999992</v>
      </c>
      <c r="I427" s="2">
        <f>'Moving Avg'!H427</f>
        <v>8.4147450000000035</v>
      </c>
      <c r="J427" s="5" t="str">
        <f>OBV!F427</f>
        <v>BEARISH</v>
      </c>
      <c r="K427" s="5" t="str">
        <f>OBV!G427</f>
        <v>WEAK</v>
      </c>
      <c r="L427" s="5" t="str">
        <f>OBV!H427</f>
        <v>CONFIRMED BEARISH</v>
      </c>
    </row>
    <row r="428" spans="1:12" ht="13.5" x14ac:dyDescent="0.25">
      <c r="A428" s="3">
        <f>RSI!A428</f>
        <v>42629</v>
      </c>
      <c r="B428" s="2">
        <f>RSI!B428</f>
        <v>10.148</v>
      </c>
      <c r="C428" s="2">
        <f>RSI!I428</f>
        <v>70.003671472818496</v>
      </c>
      <c r="D428" s="2">
        <f>MACD!E428</f>
        <v>-0.27297237497602467</v>
      </c>
      <c r="E428" s="2">
        <f>MACD!F428</f>
        <v>-0.32616794298956647</v>
      </c>
      <c r="F428" s="2">
        <f>'Moving Avg'!D428</f>
        <v>9.9648000000000003</v>
      </c>
      <c r="G428" s="2">
        <f>'Moving Avg'!F428</f>
        <v>9.6555</v>
      </c>
      <c r="H428" s="2">
        <f>'Moving Avg'!G428</f>
        <v>9.1169800000000016</v>
      </c>
      <c r="I428" s="2">
        <f>'Moving Avg'!H428</f>
        <v>8.4354050000000012</v>
      </c>
      <c r="J428" s="5" t="str">
        <f>OBV!F428</f>
        <v>BEARISH</v>
      </c>
      <c r="K428" s="5" t="str">
        <f>OBV!G428</f>
        <v>WEAK</v>
      </c>
      <c r="L428" s="5" t="str">
        <f>OBV!H428</f>
        <v>BEARISH DIVERGENCE</v>
      </c>
    </row>
    <row r="429" spans="1:12" ht="13.5" x14ac:dyDescent="0.25">
      <c r="A429" s="3">
        <f>RSI!A429</f>
        <v>42632</v>
      </c>
      <c r="B429" s="2">
        <f>RSI!B429</f>
        <v>10.148</v>
      </c>
      <c r="C429" s="2">
        <f>RSI!I429</f>
        <v>70.003671472818496</v>
      </c>
      <c r="D429" s="2">
        <f>MACD!E429</f>
        <v>-0.21945356722128828</v>
      </c>
      <c r="E429" s="2">
        <f>MACD!F429</f>
        <v>-0.30482506783591085</v>
      </c>
      <c r="F429" s="2">
        <f>'Moving Avg'!D429</f>
        <v>10.006600000000001</v>
      </c>
      <c r="G429" s="2">
        <f>'Moving Avg'!F429</f>
        <v>9.714599999999999</v>
      </c>
      <c r="H429" s="2">
        <f>'Moving Avg'!G429</f>
        <v>9.1473200000000023</v>
      </c>
      <c r="I429" s="2">
        <f>'Moving Avg'!H429</f>
        <v>8.4560650000000006</v>
      </c>
      <c r="J429" s="5" t="str">
        <f>OBV!F429</f>
        <v>BULLISH</v>
      </c>
      <c r="K429" s="5" t="str">
        <f>OBV!G429</f>
        <v>NEUTRAL</v>
      </c>
      <c r="L429" s="5" t="str">
        <f>OBV!H429</f>
        <v>CONFIRMED BULLISH</v>
      </c>
    </row>
    <row r="430" spans="1:12" ht="13.5" x14ac:dyDescent="0.25">
      <c r="A430" s="3">
        <f>RSI!A430</f>
        <v>42633</v>
      </c>
      <c r="B430" s="2">
        <f>RSI!B430</f>
        <v>10.148</v>
      </c>
      <c r="C430" s="2">
        <f>RSI!I430</f>
        <v>70.003671472818496</v>
      </c>
      <c r="D430" s="2">
        <f>MACD!E430</f>
        <v>-0.16786528687531366</v>
      </c>
      <c r="E430" s="2">
        <f>MACD!F430</f>
        <v>-0.27743311164379142</v>
      </c>
      <c r="F430" s="2">
        <f>'Moving Avg'!D430</f>
        <v>10.090399999999999</v>
      </c>
      <c r="G430" s="2">
        <f>'Moving Avg'!F430</f>
        <v>9.7736999999999981</v>
      </c>
      <c r="H430" s="2">
        <f>'Moving Avg'!G430</f>
        <v>9.1776600000000013</v>
      </c>
      <c r="I430" s="2">
        <f>'Moving Avg'!H430</f>
        <v>8.4767550000000007</v>
      </c>
      <c r="J430" s="5" t="str">
        <f>OBV!F430</f>
        <v>BULLISH</v>
      </c>
      <c r="K430" s="5" t="str">
        <f>OBV!G430</f>
        <v>STRONG</v>
      </c>
      <c r="L430" s="5" t="str">
        <f>OBV!H430</f>
        <v>CONFIRMED BULLISH</v>
      </c>
    </row>
    <row r="431" spans="1:12" ht="13.5" x14ac:dyDescent="0.25">
      <c r="A431" s="3">
        <f>RSI!A431</f>
        <v>42634</v>
      </c>
      <c r="B431" s="2">
        <f>RSI!B431</f>
        <v>10.199999999999999</v>
      </c>
      <c r="C431" s="2">
        <f>RSI!I431</f>
        <v>71.234707284327044</v>
      </c>
      <c r="D431" s="2">
        <f>MACD!E431</f>
        <v>-0.11013811239484284</v>
      </c>
      <c r="E431" s="2">
        <f>MACD!F431</f>
        <v>-0.24397411179400169</v>
      </c>
      <c r="F431" s="2">
        <f>'Moving Avg'!D431</f>
        <v>10.127000000000001</v>
      </c>
      <c r="G431" s="2">
        <f>'Moving Avg'!F431</f>
        <v>9.8353999999999964</v>
      </c>
      <c r="H431" s="2">
        <f>'Moving Avg'!G431</f>
        <v>9.2090400000000017</v>
      </c>
      <c r="I431" s="2">
        <f>'Moving Avg'!H431</f>
        <v>8.4977799999999988</v>
      </c>
      <c r="J431" s="5" t="str">
        <f>OBV!F431</f>
        <v>BULLISH</v>
      </c>
      <c r="K431" s="5" t="str">
        <f>OBV!G431</f>
        <v>STRONG</v>
      </c>
      <c r="L431" s="5" t="str">
        <f>OBV!H431</f>
        <v>CONFIRMED BULLISH</v>
      </c>
    </row>
    <row r="432" spans="1:12" ht="13.5" x14ac:dyDescent="0.25">
      <c r="A432" s="3">
        <f>RSI!A432</f>
        <v>42635</v>
      </c>
      <c r="B432" s="2">
        <f>RSI!B432</f>
        <v>10.199999999999999</v>
      </c>
      <c r="C432" s="2">
        <f>RSI!I432</f>
        <v>71.23470728432703</v>
      </c>
      <c r="D432" s="2">
        <f>MACD!E432</f>
        <v>-6.3450005751798599E-2</v>
      </c>
      <c r="E432" s="2">
        <f>MACD!F432</f>
        <v>-0.20786929058556108</v>
      </c>
      <c r="F432" s="2">
        <f>'Moving Avg'!D432</f>
        <v>10.168799999999999</v>
      </c>
      <c r="G432" s="2">
        <f>'Moving Avg'!F432</f>
        <v>9.8970999999999982</v>
      </c>
      <c r="H432" s="2">
        <f>'Moving Avg'!G432</f>
        <v>9.2404200000000021</v>
      </c>
      <c r="I432" s="2">
        <f>'Moving Avg'!H432</f>
        <v>8.5188050000000004</v>
      </c>
      <c r="J432" s="5" t="str">
        <f>OBV!F432</f>
        <v>BULLISH</v>
      </c>
      <c r="K432" s="5" t="str">
        <f>OBV!G432</f>
        <v>STRONG</v>
      </c>
      <c r="L432" s="5" t="str">
        <f>OBV!H432</f>
        <v>CONFIRMED BULLISH</v>
      </c>
    </row>
    <row r="433" spans="1:12" ht="13.5" x14ac:dyDescent="0.25">
      <c r="A433" s="3">
        <f>RSI!A433</f>
        <v>42636</v>
      </c>
      <c r="B433" s="2">
        <f>RSI!B433</f>
        <v>10.096</v>
      </c>
      <c r="C433" s="2">
        <f>RSI!I433</f>
        <v>65.043102899225389</v>
      </c>
      <c r="D433" s="2">
        <f>MACD!E433</f>
        <v>-2.0016873700960502E-2</v>
      </c>
      <c r="E433" s="2">
        <f>MACD!F433</f>
        <v>-0.17029880720864099</v>
      </c>
      <c r="F433" s="2">
        <f>'Moving Avg'!D433</f>
        <v>10.1584</v>
      </c>
      <c r="G433" s="2">
        <f>'Moving Avg'!F433</f>
        <v>9.9402499999999989</v>
      </c>
      <c r="H433" s="2">
        <f>'Moving Avg'!G433</f>
        <v>9.2697199999999995</v>
      </c>
      <c r="I433" s="2">
        <f>'Moving Avg'!H433</f>
        <v>8.5393100000000004</v>
      </c>
      <c r="J433" s="5" t="str">
        <f>OBV!F433</f>
        <v>BEARISH</v>
      </c>
      <c r="K433" s="5" t="str">
        <f>OBV!G433</f>
        <v>NEUTRAL</v>
      </c>
      <c r="L433" s="5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10.153</v>
      </c>
      <c r="C434" s="2">
        <f>RSI!I434</f>
        <v>66.748961272574491</v>
      </c>
      <c r="D434" s="2">
        <f>MACD!E434</f>
        <v>-1.9976478234337236E-2</v>
      </c>
      <c r="E434" s="2">
        <f>MACD!F434</f>
        <v>-0.14023434141378024</v>
      </c>
      <c r="F434" s="2">
        <f>'Moving Avg'!D434</f>
        <v>10.1594</v>
      </c>
      <c r="G434" s="2">
        <f>'Moving Avg'!F434</f>
        <v>9.9770999999999965</v>
      </c>
      <c r="H434" s="2">
        <f>'Moving Avg'!G434</f>
        <v>9.30016</v>
      </c>
      <c r="I434" s="2">
        <f>'Moving Avg'!H434</f>
        <v>8.5607050000000005</v>
      </c>
      <c r="J434" s="5" t="str">
        <f>OBV!F434</f>
        <v>BULLISH</v>
      </c>
      <c r="K434" s="5" t="str">
        <f>OBV!G434</f>
        <v>STRONG</v>
      </c>
      <c r="L434" s="5" t="str">
        <f>OBV!H434</f>
        <v>CONFIRMED BULLISH</v>
      </c>
    </row>
    <row r="435" spans="1:12" ht="13.5" x14ac:dyDescent="0.25">
      <c r="A435" s="3">
        <f>RSI!A435</f>
        <v>42640</v>
      </c>
      <c r="B435" s="2">
        <f>RSI!B435</f>
        <v>10.356999999999999</v>
      </c>
      <c r="C435" s="2">
        <f>RSI!I435</f>
        <v>72.012871075016378</v>
      </c>
      <c r="D435" s="2">
        <f>MACD!E435</f>
        <v>-6.9574727048417273E-2</v>
      </c>
      <c r="E435" s="2">
        <f>MACD!F435</f>
        <v>-0.12610241854070767</v>
      </c>
      <c r="F435" s="2">
        <f>'Moving Avg'!D435</f>
        <v>10.2012</v>
      </c>
      <c r="G435" s="2">
        <f>'Moving Avg'!F435</f>
        <v>10.024149999999997</v>
      </c>
      <c r="H435" s="2">
        <f>'Moving Avg'!G435</f>
        <v>9.3346800000000005</v>
      </c>
      <c r="I435" s="2">
        <f>'Moving Avg'!H435</f>
        <v>8.5825449999999996</v>
      </c>
      <c r="J435" s="5" t="str">
        <f>OBV!F435</f>
        <v>BULLISH</v>
      </c>
      <c r="K435" s="5" t="str">
        <f>OBV!G435</f>
        <v>STRONG</v>
      </c>
      <c r="L435" s="5" t="str">
        <f>OBV!H435</f>
        <v>CONFIRMED BULLISH</v>
      </c>
    </row>
    <row r="436" spans="1:12" ht="13.5" x14ac:dyDescent="0.25">
      <c r="A436" s="3">
        <f>RSI!A436</f>
        <v>42641</v>
      </c>
      <c r="B436" s="2">
        <f>RSI!B436</f>
        <v>10.042999999999999</v>
      </c>
      <c r="C436" s="2">
        <f>RSI!I436</f>
        <v>57.043773124993734</v>
      </c>
      <c r="D436" s="2">
        <f>MACD!E436</f>
        <v>-4.7230623104479008E-2</v>
      </c>
      <c r="E436" s="2">
        <f>MACD!F436</f>
        <v>-0.11032805945346194</v>
      </c>
      <c r="F436" s="2">
        <f>'Moving Avg'!D436</f>
        <v>10.169799999999999</v>
      </c>
      <c r="G436" s="2">
        <f>'Moving Avg'!F436</f>
        <v>10.050299999999998</v>
      </c>
      <c r="H436" s="2">
        <f>'Moving Avg'!G436</f>
        <v>9.3630200000000006</v>
      </c>
      <c r="I436" s="2">
        <f>'Moving Avg'!H436</f>
        <v>8.6028149999999997</v>
      </c>
      <c r="J436" s="5" t="str">
        <f>OBV!F436</f>
        <v>BEARISH</v>
      </c>
      <c r="K436" s="5" t="str">
        <f>OBV!G436</f>
        <v>NEUTRAL</v>
      </c>
      <c r="L436" s="5" t="str">
        <f>OBV!H436</f>
        <v>CONFIRMED BEARISH</v>
      </c>
    </row>
    <row r="437" spans="1:12" ht="13.5" x14ac:dyDescent="0.25">
      <c r="A437" s="3">
        <f>RSI!A437</f>
        <v>42642</v>
      </c>
      <c r="B437" s="2">
        <f>RSI!B437</f>
        <v>10.042999999999999</v>
      </c>
      <c r="C437" s="2">
        <f>RSI!I437</f>
        <v>57.043773124993734</v>
      </c>
      <c r="D437" s="2">
        <f>MACD!E437</f>
        <v>-3.3482614338094407E-2</v>
      </c>
      <c r="E437" s="2">
        <f>MACD!F437</f>
        <v>-9.4958970430388437E-2</v>
      </c>
      <c r="F437" s="2">
        <f>'Moving Avg'!D437</f>
        <v>10.138400000000001</v>
      </c>
      <c r="G437" s="2">
        <f>'Moving Avg'!F437</f>
        <v>10.064649999999999</v>
      </c>
      <c r="H437" s="2">
        <f>'Moving Avg'!G437</f>
        <v>9.3912600000000026</v>
      </c>
      <c r="I437" s="2">
        <f>'Moving Avg'!H437</f>
        <v>8.6236599999999992</v>
      </c>
      <c r="J437" s="5" t="str">
        <f>OBV!F437</f>
        <v>BEARISH</v>
      </c>
      <c r="K437" s="5" t="str">
        <f>OBV!G437</f>
        <v>NEUTRAL</v>
      </c>
      <c r="L437" s="5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10.148</v>
      </c>
      <c r="C438" s="2">
        <f>RSI!I438</f>
        <v>60.248343085373442</v>
      </c>
      <c r="D438" s="2">
        <f>MACD!E438</f>
        <v>-6.5463383605788295E-3</v>
      </c>
      <c r="E438" s="2">
        <f>MACD!F438</f>
        <v>-7.7276444016426526E-2</v>
      </c>
      <c r="F438" s="2">
        <f>'Moving Avg'!D438</f>
        <v>10.1488</v>
      </c>
      <c r="G438" s="2">
        <f>'Moving Avg'!F438</f>
        <v>10.085849999999999</v>
      </c>
      <c r="H438" s="2">
        <f>'Moving Avg'!G438</f>
        <v>9.4164800000000017</v>
      </c>
      <c r="I438" s="2">
        <f>'Moving Avg'!H438</f>
        <v>8.6457349999999984</v>
      </c>
      <c r="J438" s="5" t="str">
        <f>OBV!F438</f>
        <v>BULLISH</v>
      </c>
      <c r="K438" s="5" t="str">
        <f>OBV!G438</f>
        <v>STRONG</v>
      </c>
      <c r="L438" s="5" t="str">
        <f>OBV!H438</f>
        <v>CONFIRMED BULLISH</v>
      </c>
    </row>
    <row r="439" spans="1:12" ht="13.5" x14ac:dyDescent="0.25">
      <c r="A439" s="3">
        <f>RSI!A439</f>
        <v>42647</v>
      </c>
      <c r="B439" s="2">
        <f>RSI!B439</f>
        <v>10.096</v>
      </c>
      <c r="C439" s="2">
        <f>RSI!I439</f>
        <v>57.942960344017315</v>
      </c>
      <c r="D439" s="2">
        <f>MACD!E439</f>
        <v>1.8484035563236745E-2</v>
      </c>
      <c r="E439" s="2">
        <f>MACD!F439</f>
        <v>-5.8124348100493876E-2</v>
      </c>
      <c r="F439" s="2">
        <f>'Moving Avg'!D439</f>
        <v>10.1374</v>
      </c>
      <c r="G439" s="2">
        <f>'Moving Avg'!F439</f>
        <v>10.0937</v>
      </c>
      <c r="H439" s="2">
        <f>'Moving Avg'!G439</f>
        <v>9.4405400000000039</v>
      </c>
      <c r="I439" s="2">
        <f>'Moving Avg'!H439</f>
        <v>8.6667149999999982</v>
      </c>
      <c r="J439" s="5" t="str">
        <f>OBV!F439</f>
        <v>BULLISH</v>
      </c>
      <c r="K439" s="5" t="str">
        <f>OBV!G439</f>
        <v>NEUTRAL</v>
      </c>
      <c r="L439" s="5" t="str">
        <f>OBV!H439</f>
        <v>BULLISH DIVERGENCE</v>
      </c>
    </row>
    <row r="440" spans="1:12" ht="13.5" x14ac:dyDescent="0.25">
      <c r="A440" s="3">
        <f>RSI!A440</f>
        <v>42648</v>
      </c>
      <c r="B440" s="2">
        <f>RSI!B440</f>
        <v>10.096</v>
      </c>
      <c r="C440" s="2">
        <f>RSI!I440</f>
        <v>57.942960344017315</v>
      </c>
      <c r="D440" s="2">
        <f>MACD!E440</f>
        <v>3.8476675696559326E-2</v>
      </c>
      <c r="E440" s="2">
        <f>MACD!F440</f>
        <v>-3.8804143341083237E-2</v>
      </c>
      <c r="F440" s="2">
        <f>'Moving Avg'!D440</f>
        <v>10.0852</v>
      </c>
      <c r="G440" s="2">
        <f>'Moving Avg'!F440</f>
        <v>10.09845</v>
      </c>
      <c r="H440" s="2">
        <f>'Moving Avg'!G440</f>
        <v>9.4646000000000026</v>
      </c>
      <c r="I440" s="2">
        <f>'Moving Avg'!H440</f>
        <v>8.6874549999999982</v>
      </c>
      <c r="J440" s="5" t="str">
        <f>OBV!F440</f>
        <v>BEARISH</v>
      </c>
      <c r="K440" s="5" t="str">
        <f>OBV!G440</f>
        <v>WEAK</v>
      </c>
      <c r="L440" s="5" t="str">
        <f>OBV!H440</f>
        <v>CONFIRMED BEARISH</v>
      </c>
    </row>
    <row r="441" spans="1:12" ht="13.5" x14ac:dyDescent="0.25">
      <c r="A441" s="3">
        <f>RSI!A441</f>
        <v>42649</v>
      </c>
      <c r="B441" s="2">
        <f>RSI!B441</f>
        <v>10.096</v>
      </c>
      <c r="C441" s="2">
        <f>RSI!I441</f>
        <v>57.942960344017315</v>
      </c>
      <c r="D441" s="2">
        <f>MACD!E441</f>
        <v>6.2294537046636123E-2</v>
      </c>
      <c r="E441" s="2">
        <f>MACD!F441</f>
        <v>-1.8584407263539368E-2</v>
      </c>
      <c r="F441" s="2">
        <f>'Moving Avg'!D441</f>
        <v>10.095800000000001</v>
      </c>
      <c r="G441" s="2">
        <f>'Moving Avg'!F441</f>
        <v>10.096400000000001</v>
      </c>
      <c r="H441" s="2">
        <f>'Moving Avg'!G441</f>
        <v>9.488780000000002</v>
      </c>
      <c r="I441" s="2">
        <f>'Moving Avg'!H441</f>
        <v>8.7080949999999984</v>
      </c>
      <c r="J441" s="5" t="str">
        <f>OBV!F441</f>
        <v>BULLISH</v>
      </c>
      <c r="K441" s="5" t="str">
        <f>OBV!G441</f>
        <v>NEUTRAL</v>
      </c>
      <c r="L441" s="5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10.153</v>
      </c>
      <c r="C442" s="2">
        <f>RSI!I442</f>
        <v>60.036526645507081</v>
      </c>
      <c r="D442" s="2">
        <f>MACD!E442</f>
        <v>7.720830833747705E-2</v>
      </c>
      <c r="E442" s="2">
        <f>MACD!F442</f>
        <v>5.7413585666391508E-4</v>
      </c>
      <c r="F442" s="2">
        <f>'Moving Avg'!D442</f>
        <v>10.117799999999999</v>
      </c>
      <c r="G442" s="2">
        <f>'Moving Avg'!F442</f>
        <v>10.096900000000002</v>
      </c>
      <c r="H442" s="2">
        <f>'Moving Avg'!G442</f>
        <v>9.5190200000000029</v>
      </c>
      <c r="I442" s="2">
        <f>'Moving Avg'!H442</f>
        <v>8.7286799999999989</v>
      </c>
      <c r="J442" s="5" t="str">
        <f>OBV!F442</f>
        <v>BULLISH</v>
      </c>
      <c r="K442" s="5" t="str">
        <f>OBV!G442</f>
        <v>STRONG</v>
      </c>
      <c r="L442" s="5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10.253</v>
      </c>
      <c r="C443" s="2">
        <f>RSI!I443</f>
        <v>63.47197944074501</v>
      </c>
      <c r="D443" s="2">
        <f>MACD!E443</f>
        <v>6.514122535067024E-2</v>
      </c>
      <c r="E443" s="2">
        <f>MACD!F443</f>
        <v>1.3487553755465181E-2</v>
      </c>
      <c r="F443" s="2">
        <f>'Moving Avg'!D443</f>
        <v>10.1388</v>
      </c>
      <c r="G443" s="2">
        <f>'Moving Avg'!F443</f>
        <v>10.102700000000002</v>
      </c>
      <c r="H443" s="2">
        <f>'Moving Avg'!G443</f>
        <v>9.5504200000000026</v>
      </c>
      <c r="I443" s="2">
        <f>'Moving Avg'!H443</f>
        <v>8.7495799999999981</v>
      </c>
      <c r="J443" s="5" t="str">
        <f>OBV!F443</f>
        <v>BULLISH</v>
      </c>
      <c r="K443" s="5" t="str">
        <f>OBV!G443</f>
        <v>STRONG</v>
      </c>
      <c r="L443" s="5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10.096</v>
      </c>
      <c r="C444" s="2">
        <f>RSI!I444</f>
        <v>55.417264445727476</v>
      </c>
      <c r="D444" s="2">
        <f>MACD!E444</f>
        <v>7.3554294516554819E-2</v>
      </c>
      <c r="E444" s="2">
        <f>MACD!F444</f>
        <v>2.5500901907683109E-2</v>
      </c>
      <c r="F444" s="2">
        <f>'Moving Avg'!D444</f>
        <v>10.1388</v>
      </c>
      <c r="G444" s="2">
        <f>'Moving Avg'!F444</f>
        <v>10.11055</v>
      </c>
      <c r="H444" s="2">
        <f>'Moving Avg'!G444</f>
        <v>9.5792000000000019</v>
      </c>
      <c r="I444" s="2">
        <f>'Moving Avg'!H444</f>
        <v>8.7695649999999983</v>
      </c>
      <c r="J444" s="5" t="str">
        <f>OBV!F444</f>
        <v>BULLISH</v>
      </c>
      <c r="K444" s="5" t="str">
        <f>OBV!G444</f>
        <v>STRONG</v>
      </c>
      <c r="L444" s="5" t="str">
        <f>OBV!H444</f>
        <v>NEUTRAL</v>
      </c>
    </row>
    <row r="445" spans="1:12" ht="13.5" x14ac:dyDescent="0.25">
      <c r="A445" s="3">
        <f>RSI!A445</f>
        <v>42655</v>
      </c>
      <c r="B445" s="2">
        <f>RSI!B445</f>
        <v>10.096</v>
      </c>
      <c r="C445" s="2">
        <f>RSI!I445</f>
        <v>55.417264445727476</v>
      </c>
      <c r="D445" s="2">
        <f>MACD!E445</f>
        <v>0.11134169292838436</v>
      </c>
      <c r="E445" s="2">
        <f>MACD!F445</f>
        <v>4.2669060111823365E-2</v>
      </c>
      <c r="F445" s="2">
        <f>'Moving Avg'!D445</f>
        <v>10.1388</v>
      </c>
      <c r="G445" s="2">
        <f>'Moving Avg'!F445</f>
        <v>10.128900000000002</v>
      </c>
      <c r="H445" s="2">
        <f>'Moving Avg'!G445</f>
        <v>9.6143600000000031</v>
      </c>
      <c r="I445" s="2">
        <f>'Moving Avg'!H445</f>
        <v>8.7886599999999984</v>
      </c>
      <c r="J445" s="5" t="str">
        <f>OBV!F445</f>
        <v>BULLISH</v>
      </c>
      <c r="K445" s="5" t="str">
        <f>OBV!G445</f>
        <v>STRONG</v>
      </c>
      <c r="L445" s="5" t="str">
        <f>OBV!H445</f>
        <v>NEUTRAL</v>
      </c>
    </row>
    <row r="446" spans="1:12" ht="13.5" x14ac:dyDescent="0.25">
      <c r="A446" s="3">
        <f>RSI!A446</f>
        <v>42656</v>
      </c>
      <c r="B446" s="2">
        <f>RSI!B446</f>
        <v>10.042999999999999</v>
      </c>
      <c r="C446" s="2">
        <f>RSI!I446</f>
        <v>52.794251945735809</v>
      </c>
      <c r="D446" s="2">
        <f>MACD!E446</f>
        <v>9.8270945895736261E-2</v>
      </c>
      <c r="E446" s="2">
        <f>MACD!F446</f>
        <v>5.3789437268605945E-2</v>
      </c>
      <c r="F446" s="2">
        <f>'Moving Avg'!D446</f>
        <v>10.1282</v>
      </c>
      <c r="G446" s="2">
        <f>'Moving Avg'!F446</f>
        <v>10.130200000000002</v>
      </c>
      <c r="H446" s="2">
        <f>'Moving Avg'!G446</f>
        <v>9.6435400000000016</v>
      </c>
      <c r="I446" s="2">
        <f>'Moving Avg'!H446</f>
        <v>8.8084049999999969</v>
      </c>
      <c r="J446" s="5" t="str">
        <f>OBV!F446</f>
        <v>BULLISH</v>
      </c>
      <c r="K446" s="5" t="str">
        <f>OBV!G446</f>
        <v>NEUTRAL</v>
      </c>
      <c r="L446" s="5" t="str">
        <f>OBV!H446</f>
        <v>BULLISH DIVERGENCE</v>
      </c>
    </row>
    <row r="447" spans="1:12" ht="13.5" x14ac:dyDescent="0.25">
      <c r="A447" s="3">
        <f>RSI!A447</f>
        <v>42657</v>
      </c>
      <c r="B447" s="2">
        <f>RSI!B447</f>
        <v>10.199999999999999</v>
      </c>
      <c r="C447" s="2">
        <f>RSI!I447</f>
        <v>58.987023153733681</v>
      </c>
      <c r="D447" s="2">
        <f>MACD!E447</f>
        <v>7.5280805674761808E-2</v>
      </c>
      <c r="E447" s="2">
        <f>MACD!F447</f>
        <v>5.8087710949837119E-2</v>
      </c>
      <c r="F447" s="2">
        <f>'Moving Avg'!D447</f>
        <v>10.137600000000001</v>
      </c>
      <c r="G447" s="2">
        <f>'Moving Avg'!F447</f>
        <v>10.140649999999999</v>
      </c>
      <c r="H447" s="2">
        <f>'Moving Avg'!G447</f>
        <v>9.6707400000000003</v>
      </c>
      <c r="I447" s="2">
        <f>'Moving Avg'!H447</f>
        <v>8.8280699999999968</v>
      </c>
      <c r="J447" s="5" t="str">
        <f>OBV!F447</f>
        <v>BULLISH</v>
      </c>
      <c r="K447" s="5" t="str">
        <f>OBV!G447</f>
        <v>NEUTRAL</v>
      </c>
      <c r="L447" s="5" t="str">
        <f>OBV!H447</f>
        <v>CONFIRMED BULLISH</v>
      </c>
    </row>
    <row r="448" spans="1:12" ht="13.5" x14ac:dyDescent="0.25">
      <c r="A448" s="3">
        <f>RSI!A448</f>
        <v>42660</v>
      </c>
      <c r="B448" s="2">
        <f>RSI!B448</f>
        <v>9.9390000000000001</v>
      </c>
      <c r="C448" s="2">
        <f>RSI!I448</f>
        <v>47.768048045717329</v>
      </c>
      <c r="D448" s="2">
        <f>MACD!E448</f>
        <v>9.0108692331551055E-2</v>
      </c>
      <c r="E448" s="2">
        <f>MACD!F448</f>
        <v>6.4491907226179909E-2</v>
      </c>
      <c r="F448" s="2">
        <f>'Moving Avg'!D448</f>
        <v>10.0748</v>
      </c>
      <c r="G448" s="2">
        <f>'Moving Avg'!F448</f>
        <v>10.1302</v>
      </c>
      <c r="H448" s="2">
        <f>'Moving Avg'!G448</f>
        <v>9.693760000000001</v>
      </c>
      <c r="I448" s="2">
        <f>'Moving Avg'!H448</f>
        <v>8.8459099999999964</v>
      </c>
      <c r="J448" s="5" t="str">
        <f>OBV!F448</f>
        <v>BEARISH</v>
      </c>
      <c r="K448" s="5" t="str">
        <f>OBV!G448</f>
        <v>WEAK</v>
      </c>
      <c r="L448" s="5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9.9390000000000001</v>
      </c>
      <c r="C449" s="2">
        <f>RSI!I449</f>
        <v>47.768048045717336</v>
      </c>
      <c r="D449" s="2">
        <f>MACD!E449</f>
        <v>9.5080869144343438E-2</v>
      </c>
      <c r="E449" s="2">
        <f>MACD!F449</f>
        <v>7.0609699609812615E-2</v>
      </c>
      <c r="F449" s="2">
        <f>'Moving Avg'!D449</f>
        <v>10.0434</v>
      </c>
      <c r="G449" s="2">
        <f>'Moving Avg'!F449</f>
        <v>10.11975</v>
      </c>
      <c r="H449" s="2">
        <f>'Moving Avg'!G449</f>
        <v>9.7167800000000035</v>
      </c>
      <c r="I449" s="2">
        <f>'Moving Avg'!H449</f>
        <v>8.863749999999996</v>
      </c>
      <c r="J449" s="5" t="str">
        <f>OBV!F449</f>
        <v>BEARISH</v>
      </c>
      <c r="K449" s="5" t="str">
        <f>OBV!G449</f>
        <v>WEAK</v>
      </c>
      <c r="L449" s="5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10.199999999999999</v>
      </c>
      <c r="C450" s="2">
        <f>RSI!I450</f>
        <v>57.207267630872174</v>
      </c>
      <c r="D450" s="2">
        <f>MACD!E450</f>
        <v>8.0348747055857928E-2</v>
      </c>
      <c r="E450" s="2">
        <f>MACD!F450</f>
        <v>7.2557509099021686E-2</v>
      </c>
      <c r="F450" s="2">
        <f>'Moving Avg'!D450</f>
        <v>10.0642</v>
      </c>
      <c r="G450" s="2">
        <f>'Moving Avg'!F450</f>
        <v>10.122350000000001</v>
      </c>
      <c r="H450" s="2">
        <f>'Moving Avg'!G450</f>
        <v>9.7481600000000022</v>
      </c>
      <c r="I450" s="2">
        <f>'Moving Avg'!H450</f>
        <v>8.8829699999999967</v>
      </c>
      <c r="J450" s="5" t="str">
        <f>OBV!F450</f>
        <v>BULLISH</v>
      </c>
      <c r="K450" s="5" t="str">
        <f>OBV!G450</f>
        <v>NEUTRAL</v>
      </c>
      <c r="L450" s="5" t="str">
        <f>OBV!H450</f>
        <v>CONFIRMED BULLISH</v>
      </c>
    </row>
    <row r="451" spans="1:12" ht="13.5" x14ac:dyDescent="0.25">
      <c r="A451" s="3">
        <f>RSI!A451</f>
        <v>42663</v>
      </c>
      <c r="B451" s="2">
        <f>RSI!B451</f>
        <v>10.195</v>
      </c>
      <c r="C451" s="2">
        <f>RSI!I451</f>
        <v>56.994772473233084</v>
      </c>
      <c r="D451" s="2">
        <f>MACD!E451</f>
        <v>6.7076016108400083E-2</v>
      </c>
      <c r="E451" s="2">
        <f>MACD!F451</f>
        <v>7.1461210500897376E-2</v>
      </c>
      <c r="F451" s="2">
        <f>'Moving Avg'!D451</f>
        <v>10.0946</v>
      </c>
      <c r="G451" s="2">
        <f>'Moving Avg'!F451</f>
        <v>10.1221</v>
      </c>
      <c r="H451" s="2">
        <f>'Moving Avg'!G451</f>
        <v>9.7773400000000024</v>
      </c>
      <c r="I451" s="2">
        <f>'Moving Avg'!H451</f>
        <v>8.9012249999999966</v>
      </c>
      <c r="J451" s="5" t="str">
        <f>OBV!F451</f>
        <v>BULLISH</v>
      </c>
      <c r="K451" s="5" t="str">
        <f>OBV!G451</f>
        <v>NEUTRAL</v>
      </c>
      <c r="L451" s="5" t="str">
        <f>OBV!H451</f>
        <v>CONFIRMED BULLISH</v>
      </c>
    </row>
    <row r="452" spans="1:12" ht="13.5" x14ac:dyDescent="0.25">
      <c r="A452" s="3">
        <f>RSI!A452</f>
        <v>42664</v>
      </c>
      <c r="B452" s="2">
        <f>RSI!B452</f>
        <v>10.137</v>
      </c>
      <c r="C452" s="2">
        <f>RSI!I452</f>
        <v>54.467356071089696</v>
      </c>
      <c r="D452" s="2">
        <f>MACD!E452</f>
        <v>6.7850075723828951E-2</v>
      </c>
      <c r="E452" s="2">
        <f>MACD!F452</f>
        <v>7.0738983545483691E-2</v>
      </c>
      <c r="F452" s="2">
        <f>'Moving Avg'!D452</f>
        <v>10.081999999999999</v>
      </c>
      <c r="G452" s="2">
        <f>'Moving Avg'!F452</f>
        <v>10.11895</v>
      </c>
      <c r="H452" s="2">
        <f>'Moving Avg'!G452</f>
        <v>9.8003400000000003</v>
      </c>
      <c r="I452" s="2">
        <f>'Moving Avg'!H452</f>
        <v>8.9182249999999961</v>
      </c>
      <c r="J452" s="5" t="str">
        <f>OBV!F452</f>
        <v>BEARISH</v>
      </c>
      <c r="K452" s="5" t="str">
        <f>OBV!G452</f>
        <v>WEAK</v>
      </c>
      <c r="L452" s="5" t="str">
        <f>OBV!H452</f>
        <v>CONFIRMED BEARISH</v>
      </c>
    </row>
    <row r="453" spans="1:12" ht="13.5" x14ac:dyDescent="0.25">
      <c r="A453" s="3">
        <f>RSI!A453</f>
        <v>42667</v>
      </c>
      <c r="B453" s="2">
        <f>RSI!B453</f>
        <v>10.069000000000001</v>
      </c>
      <c r="C453" s="2">
        <f>RSI!I453</f>
        <v>51.579443570756503</v>
      </c>
      <c r="D453" s="2">
        <f>MACD!E453</f>
        <v>8.8287301055304468E-2</v>
      </c>
      <c r="E453" s="2">
        <f>MACD!F453</f>
        <v>7.4248647047447852E-2</v>
      </c>
      <c r="F453" s="2">
        <f>'Moving Avg'!D453</f>
        <v>10.108000000000001</v>
      </c>
      <c r="G453" s="2">
        <f>'Moving Avg'!F453</f>
        <v>10.117599999999999</v>
      </c>
      <c r="H453" s="2">
        <f>'Moving Avg'!G453</f>
        <v>9.8219800000000017</v>
      </c>
      <c r="I453" s="2">
        <f>'Moving Avg'!H453</f>
        <v>8.9328449999999968</v>
      </c>
      <c r="J453" s="5" t="str">
        <f>OBV!F453</f>
        <v>BEARISH</v>
      </c>
      <c r="K453" s="5" t="str">
        <f>OBV!G453</f>
        <v>WEAK</v>
      </c>
      <c r="L453" s="5" t="str">
        <f>OBV!H453</f>
        <v>BEARISH DIVERGENCE</v>
      </c>
    </row>
    <row r="454" spans="1:12" ht="13.5" x14ac:dyDescent="0.25">
      <c r="A454" s="3">
        <f>RSI!A454</f>
        <v>42668</v>
      </c>
      <c r="B454" s="2">
        <f>RSI!B454</f>
        <v>10.19</v>
      </c>
      <c r="C454" s="2">
        <f>RSI!I454</f>
        <v>56.045388122517338</v>
      </c>
      <c r="D454" s="2">
        <f>MACD!E454</f>
        <v>7.2273306075061328E-2</v>
      </c>
      <c r="E454" s="2">
        <f>MACD!F454</f>
        <v>7.3853578852970558E-2</v>
      </c>
      <c r="F454" s="2">
        <f>'Moving Avg'!D454</f>
        <v>10.158199999999999</v>
      </c>
      <c r="G454" s="2">
        <f>'Moving Avg'!F454</f>
        <v>10.119449999999997</v>
      </c>
      <c r="H454" s="2">
        <f>'Moving Avg'!G454</f>
        <v>9.8463600000000007</v>
      </c>
      <c r="I454" s="2">
        <f>'Moving Avg'!H454</f>
        <v>8.9459249999999955</v>
      </c>
      <c r="J454" s="5" t="str">
        <f>OBV!F454</f>
        <v>BEARISH</v>
      </c>
      <c r="K454" s="5" t="str">
        <f>OBV!G454</f>
        <v>WEAK</v>
      </c>
      <c r="L454" s="5" t="str">
        <f>OBV!H454</f>
        <v>BEARISH DIVERGENCE</v>
      </c>
    </row>
    <row r="455" spans="1:12" ht="13.5" x14ac:dyDescent="0.25">
      <c r="A455" s="3">
        <f>RSI!A455</f>
        <v>42669</v>
      </c>
      <c r="B455" s="2">
        <f>RSI!B455</f>
        <v>9.9909999999999997</v>
      </c>
      <c r="C455" s="2">
        <f>RSI!I455</f>
        <v>48.175599494428596</v>
      </c>
      <c r="D455" s="2">
        <f>MACD!E455</f>
        <v>7.2572617061192446E-2</v>
      </c>
      <c r="E455" s="2">
        <f>MACD!F455</f>
        <v>7.3597386494614947E-2</v>
      </c>
      <c r="F455" s="2">
        <f>'Moving Avg'!D455</f>
        <v>10.116400000000001</v>
      </c>
      <c r="G455" s="2">
        <f>'Moving Avg'!F455</f>
        <v>10.101149999999999</v>
      </c>
      <c r="H455" s="2">
        <f>'Moving Avg'!G455</f>
        <v>9.8667600000000011</v>
      </c>
      <c r="I455" s="2">
        <f>'Moving Avg'!H455</f>
        <v>8.9557049999999983</v>
      </c>
      <c r="J455" s="5" t="str">
        <f>OBV!F455</f>
        <v>BEARISH</v>
      </c>
      <c r="K455" s="5" t="str">
        <f>OBV!G455</f>
        <v>WEAK</v>
      </c>
      <c r="L455" s="5" t="str">
        <f>OBV!H455</f>
        <v>CONFIRMED BEARISH</v>
      </c>
    </row>
    <row r="456" spans="1:12" ht="13.5" x14ac:dyDescent="0.25">
      <c r="A456" s="3">
        <f>RSI!A456</f>
        <v>42670</v>
      </c>
      <c r="B456" s="2">
        <f>RSI!B456</f>
        <v>9.9809999999999999</v>
      </c>
      <c r="C456" s="2">
        <f>RSI!I456</f>
        <v>47.812275394625104</v>
      </c>
      <c r="D456" s="2">
        <f>MACD!E456</f>
        <v>6.5763557382965132E-2</v>
      </c>
      <c r="E456" s="2">
        <f>MACD!F456</f>
        <v>7.2030620672284995E-2</v>
      </c>
      <c r="F456" s="2">
        <f>'Moving Avg'!D456</f>
        <v>10.073600000000001</v>
      </c>
      <c r="G456" s="2">
        <f>'Moving Avg'!F456</f>
        <v>10.098049999999997</v>
      </c>
      <c r="H456" s="2">
        <f>'Moving Avg'!G456</f>
        <v>9.88706</v>
      </c>
      <c r="I456" s="2">
        <f>'Moving Avg'!H456</f>
        <v>8.9630049999999972</v>
      </c>
      <c r="J456" s="5" t="str">
        <f>OBV!F456</f>
        <v>BEARISH</v>
      </c>
      <c r="K456" s="5" t="str">
        <f>OBV!G456</f>
        <v>WEAK</v>
      </c>
      <c r="L456" s="5" t="str">
        <f>OBV!H456</f>
        <v>CONFIRMED BEARISH</v>
      </c>
    </row>
    <row r="457" spans="1:12" ht="13.5" x14ac:dyDescent="0.25">
      <c r="A457" s="3">
        <f>RSI!A457</f>
        <v>42671</v>
      </c>
      <c r="B457" s="2">
        <f>RSI!B457</f>
        <v>9.9390000000000001</v>
      </c>
      <c r="C457" s="2">
        <f>RSI!I457</f>
        <v>46.23512507227629</v>
      </c>
      <c r="D457" s="2">
        <f>MACD!E457</f>
        <v>8.7650891738963566E-2</v>
      </c>
      <c r="E457" s="2">
        <f>MACD!F457</f>
        <v>7.515467488562072E-2</v>
      </c>
      <c r="F457" s="2">
        <f>'Moving Avg'!D457</f>
        <v>10.034000000000001</v>
      </c>
      <c r="G457" s="2">
        <f>'Moving Avg'!F457</f>
        <v>10.092849999999997</v>
      </c>
      <c r="H457" s="2">
        <f>'Moving Avg'!G457</f>
        <v>9.9064200000000007</v>
      </c>
      <c r="I457" s="2">
        <f>'Moving Avg'!H457</f>
        <v>8.9692849999999993</v>
      </c>
      <c r="J457" s="5" t="str">
        <f>OBV!F457</f>
        <v>BEARISH</v>
      </c>
      <c r="K457" s="5" t="str">
        <f>OBV!G457</f>
        <v>WEAK</v>
      </c>
      <c r="L457" s="5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9.9390000000000001</v>
      </c>
      <c r="C458" s="2">
        <f>RSI!I458</f>
        <v>46.23512507227629</v>
      </c>
      <c r="D458" s="2">
        <f>MACD!E458</f>
        <v>6.6620730431111497E-2</v>
      </c>
      <c r="E458" s="2">
        <f>MACD!F458</f>
        <v>7.3447885994718881E-2</v>
      </c>
      <c r="F458" s="2">
        <f>'Moving Avg'!D458</f>
        <v>10.007999999999999</v>
      </c>
      <c r="G458" s="2">
        <f>'Moving Avg'!F458</f>
        <v>10.082399999999998</v>
      </c>
      <c r="H458" s="2">
        <f>'Moving Avg'!G458</f>
        <v>9.9258800000000011</v>
      </c>
      <c r="I458" s="2">
        <f>'Moving Avg'!H458</f>
        <v>8.9755649999999996</v>
      </c>
      <c r="J458" s="5" t="str">
        <f>OBV!F458</f>
        <v>BEARISH</v>
      </c>
      <c r="K458" s="5" t="str">
        <f>OBV!G458</f>
        <v>WEAK</v>
      </c>
      <c r="L458" s="5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9.782</v>
      </c>
      <c r="C459" s="2">
        <f>RSI!I459</f>
        <v>40.450475714115704</v>
      </c>
      <c r="D459" s="2">
        <f>MACD!E459</f>
        <v>6.1014527350245373E-2</v>
      </c>
      <c r="E459" s="2">
        <f>MACD!F459</f>
        <v>7.0961214265824191E-2</v>
      </c>
      <c r="F459" s="2">
        <f>'Moving Avg'!D459</f>
        <v>9.926400000000001</v>
      </c>
      <c r="G459" s="2">
        <f>'Moving Avg'!F459</f>
        <v>10.066699999999999</v>
      </c>
      <c r="H459" s="2">
        <f>'Moving Avg'!G459</f>
        <v>9.9421999999999997</v>
      </c>
      <c r="I459" s="2">
        <f>'Moving Avg'!H459</f>
        <v>8.9820549999999972</v>
      </c>
      <c r="J459" s="5" t="str">
        <f>OBV!F459</f>
        <v>BEARISH</v>
      </c>
      <c r="K459" s="5" t="str">
        <f>OBV!G459</f>
        <v>WEAK</v>
      </c>
      <c r="L459" s="5" t="str">
        <f>OBV!H459</f>
        <v>CONFIRMED BEARISH</v>
      </c>
    </row>
    <row r="460" spans="1:12" ht="13.5" x14ac:dyDescent="0.25">
      <c r="A460" s="3">
        <f>RSI!A460</f>
        <v>42676</v>
      </c>
      <c r="B460" s="2">
        <f>RSI!B460</f>
        <v>10.069000000000001</v>
      </c>
      <c r="C460" s="2">
        <f>RSI!I460</f>
        <v>52.219112121514023</v>
      </c>
      <c r="D460" s="2">
        <f>MACD!E460</f>
        <v>7.6610641433894955E-2</v>
      </c>
      <c r="E460" s="2">
        <f>MACD!F460</f>
        <v>7.2091099699438346E-2</v>
      </c>
      <c r="F460" s="2">
        <f>'Moving Avg'!D460</f>
        <v>9.9420000000000019</v>
      </c>
      <c r="G460" s="2">
        <f>'Moving Avg'!F460</f>
        <v>10.065349999999999</v>
      </c>
      <c r="H460" s="2">
        <f>'Moving Avg'!G460</f>
        <v>9.9642600000000012</v>
      </c>
      <c r="I460" s="2">
        <f>'Moving Avg'!H460</f>
        <v>8.9912849999999978</v>
      </c>
      <c r="J460" s="5" t="str">
        <f>OBV!F460</f>
        <v>BEARISH</v>
      </c>
      <c r="K460" s="5" t="str">
        <f>OBV!G460</f>
        <v>WEAK</v>
      </c>
      <c r="L460" s="5" t="str">
        <f>OBV!H460</f>
        <v>BEARISH DIVERGENCE</v>
      </c>
    </row>
    <row r="461" spans="1:12" ht="13.5" x14ac:dyDescent="0.25">
      <c r="A461" s="3">
        <f>RSI!A461</f>
        <v>42677</v>
      </c>
      <c r="B461" s="2">
        <f>RSI!B461</f>
        <v>10.132</v>
      </c>
      <c r="C461" s="2">
        <f>RSI!I461</f>
        <v>54.351741552500648</v>
      </c>
      <c r="D461" s="2">
        <f>MACD!E461</f>
        <v>8.4013743448903E-2</v>
      </c>
      <c r="E461" s="2">
        <f>MACD!F461</f>
        <v>7.4475628449331283E-2</v>
      </c>
      <c r="F461" s="2">
        <f>'Moving Avg'!D461</f>
        <v>9.9721999999999991</v>
      </c>
      <c r="G461" s="2">
        <f>'Moving Avg'!F461</f>
        <v>10.067150000000002</v>
      </c>
      <c r="H461" s="2">
        <f>'Moving Avg'!G461</f>
        <v>9.9875800000000012</v>
      </c>
      <c r="I461" s="2">
        <f>'Moving Avg'!H461</f>
        <v>9.0017999999999976</v>
      </c>
      <c r="J461" s="5" t="str">
        <f>OBV!F461</f>
        <v>BULLISH</v>
      </c>
      <c r="K461" s="5" t="str">
        <f>OBV!G461</f>
        <v>NEUTRAL</v>
      </c>
      <c r="L461" s="5" t="str">
        <f>OBV!H461</f>
        <v>CONFIRMED BULLISH</v>
      </c>
    </row>
    <row r="462" spans="1:12" ht="13.5" x14ac:dyDescent="0.25">
      <c r="A462" s="3">
        <f>RSI!A462</f>
        <v>42678</v>
      </c>
      <c r="B462" s="2">
        <f>RSI!B462</f>
        <v>9.8339999999999996</v>
      </c>
      <c r="C462" s="2">
        <f>RSI!I462</f>
        <v>44.283313138367497</v>
      </c>
      <c r="D462" s="2">
        <f>MACD!E462</f>
        <v>0.10272541889144371</v>
      </c>
      <c r="E462" s="2">
        <f>MACD!F462</f>
        <v>8.0125586537753771E-2</v>
      </c>
      <c r="F462" s="2">
        <f>'Moving Avg'!D462</f>
        <v>9.9512</v>
      </c>
      <c r="G462" s="2">
        <f>'Moving Avg'!F462</f>
        <v>10.0512</v>
      </c>
      <c r="H462" s="2">
        <f>'Moving Avg'!G462</f>
        <v>10.004940000000001</v>
      </c>
      <c r="I462" s="2">
        <f>'Moving Avg'!H462</f>
        <v>9.0093849999999964</v>
      </c>
      <c r="J462" s="5" t="str">
        <f>OBV!F462</f>
        <v>BULLISH</v>
      </c>
      <c r="K462" s="5" t="str">
        <f>OBV!G462</f>
        <v>NEUTRAL</v>
      </c>
      <c r="L462" s="5" t="str">
        <f>OBV!H462</f>
        <v>BULLISH DIVERGENCE</v>
      </c>
    </row>
    <row r="463" spans="1:12" ht="13.5" x14ac:dyDescent="0.25">
      <c r="A463" s="3">
        <f>RSI!A463</f>
        <v>42681</v>
      </c>
      <c r="B463" s="2">
        <f>RSI!B463</f>
        <v>9.782</v>
      </c>
      <c r="C463" s="2">
        <f>RSI!I463</f>
        <v>42.793612728619927</v>
      </c>
      <c r="D463" s="2">
        <f>MACD!E463</f>
        <v>0.11305820826788882</v>
      </c>
      <c r="E463" s="2">
        <f>MACD!F463</f>
        <v>8.671211088378078E-2</v>
      </c>
      <c r="F463" s="2">
        <f>'Moving Avg'!D463</f>
        <v>9.9197999999999986</v>
      </c>
      <c r="G463" s="2">
        <f>'Moving Avg'!F463</f>
        <v>10.02765</v>
      </c>
      <c r="H463" s="2">
        <f>'Moving Avg'!G463</f>
        <v>10.015920000000001</v>
      </c>
      <c r="I463" s="2">
        <f>'Moving Avg'!H463</f>
        <v>9.0176249999999953</v>
      </c>
      <c r="J463" s="5" t="str">
        <f>OBV!F463</f>
        <v>BEARISH</v>
      </c>
      <c r="K463" s="5" t="str">
        <f>OBV!G463</f>
        <v>WEAK</v>
      </c>
      <c r="L463" s="5" t="str">
        <f>OBV!H463</f>
        <v>CONFIRMED BEARISH</v>
      </c>
    </row>
    <row r="464" spans="1:12" ht="13.5" x14ac:dyDescent="0.25">
      <c r="A464" s="3">
        <f>RSI!A464</f>
        <v>42682</v>
      </c>
      <c r="B464" s="2">
        <f>RSI!B464</f>
        <v>9.782</v>
      </c>
      <c r="C464" s="2">
        <f>RSI!I464</f>
        <v>42.793612728619927</v>
      </c>
      <c r="D464" s="2">
        <f>MACD!E464</f>
        <v>0.14175132577629768</v>
      </c>
      <c r="E464" s="2">
        <f>MACD!F464</f>
        <v>9.7719953862284173E-2</v>
      </c>
      <c r="F464" s="2">
        <f>'Moving Avg'!D464</f>
        <v>9.9198000000000004</v>
      </c>
      <c r="G464" s="2">
        <f>'Moving Avg'!F464</f>
        <v>10.011950000000001</v>
      </c>
      <c r="H464" s="2">
        <f>'Moving Avg'!G464</f>
        <v>10.023239999999999</v>
      </c>
      <c r="I464" s="2">
        <f>'Moving Avg'!H464</f>
        <v>9.0262299999999946</v>
      </c>
      <c r="J464" s="5" t="str">
        <f>OBV!F464</f>
        <v>BULLISH</v>
      </c>
      <c r="K464" s="5" t="str">
        <f>OBV!G464</f>
        <v>STRONG</v>
      </c>
      <c r="L464" s="5" t="str">
        <f>OBV!H464</f>
        <v>NEUTRAL</v>
      </c>
    </row>
    <row r="465" spans="1:12" ht="13.5" x14ac:dyDescent="0.25">
      <c r="A465" s="3">
        <f>RSI!A465</f>
        <v>42683</v>
      </c>
      <c r="B465" s="2">
        <f>RSI!B465</f>
        <v>9.5570000000000004</v>
      </c>
      <c r="C465" s="2">
        <f>RSI!I465</f>
        <v>36.612864162213718</v>
      </c>
      <c r="D465" s="2">
        <f>MACD!E465</f>
        <v>0.15331714347346903</v>
      </c>
      <c r="E465" s="2">
        <f>MACD!F465</f>
        <v>0.10883939178452115</v>
      </c>
      <c r="F465" s="2">
        <f>'Moving Avg'!D465</f>
        <v>9.817400000000001</v>
      </c>
      <c r="G465" s="2">
        <f>'Moving Avg'!F465</f>
        <v>9.9849999999999994</v>
      </c>
      <c r="H465" s="2">
        <f>'Moving Avg'!G465</f>
        <v>10.026059999999999</v>
      </c>
      <c r="I465" s="2">
        <f>'Moving Avg'!H465</f>
        <v>9.0325099999999949</v>
      </c>
      <c r="J465" s="5" t="str">
        <f>OBV!F465</f>
        <v>BEARISH</v>
      </c>
      <c r="K465" s="5" t="str">
        <f>OBV!G465</f>
        <v>WEAK</v>
      </c>
      <c r="L465" s="5" t="str">
        <f>OBV!H465</f>
        <v>CONFIRMED BEARISH</v>
      </c>
    </row>
    <row r="466" spans="1:12" ht="13.5" x14ac:dyDescent="0.25">
      <c r="A466" s="3">
        <f>RSI!A466</f>
        <v>42684</v>
      </c>
      <c r="B466" s="2">
        <f>RSI!B466</f>
        <v>9.5619999999999994</v>
      </c>
      <c r="C466" s="2">
        <f>RSI!I466</f>
        <v>36.831205959114342</v>
      </c>
      <c r="D466" s="2">
        <f>MACD!E466</f>
        <v>0.16366851467810761</v>
      </c>
      <c r="E466" s="2">
        <f>MACD!F466</f>
        <v>0.11980521636323846</v>
      </c>
      <c r="F466" s="2">
        <f>'Moving Avg'!D466</f>
        <v>9.7033999999999985</v>
      </c>
      <c r="G466" s="2">
        <f>'Moving Avg'!F466</f>
        <v>9.9609500000000004</v>
      </c>
      <c r="H466" s="2">
        <f>'Moving Avg'!G466</f>
        <v>10.026900000000001</v>
      </c>
      <c r="I466" s="2">
        <f>'Moving Avg'!H466</f>
        <v>9.0379499999999933</v>
      </c>
      <c r="J466" s="5" t="str">
        <f>OBV!F466</f>
        <v>BEARISH</v>
      </c>
      <c r="K466" s="5" t="str">
        <f>OBV!G466</f>
        <v>WEAK</v>
      </c>
      <c r="L466" s="5" t="str">
        <f>OBV!H466</f>
        <v>CONFIRMED BEARISH</v>
      </c>
    </row>
    <row r="467" spans="1:12" ht="13.5" x14ac:dyDescent="0.25">
      <c r="A467" s="3">
        <f>RSI!A467</f>
        <v>42685</v>
      </c>
      <c r="B467" s="2">
        <f>RSI!B467</f>
        <v>9.5730000000000004</v>
      </c>
      <c r="C467" s="2">
        <f>RSI!I467</f>
        <v>37.342553074917333</v>
      </c>
      <c r="D467" s="2">
        <f>MACD!E467</f>
        <v>0.16741197058284563</v>
      </c>
      <c r="E467" s="2">
        <f>MACD!F467</f>
        <v>0.1293265672071599</v>
      </c>
      <c r="F467" s="2">
        <f>'Moving Avg'!D467</f>
        <v>9.6511999999999993</v>
      </c>
      <c r="G467" s="2">
        <f>'Moving Avg'!F467</f>
        <v>9.9296000000000006</v>
      </c>
      <c r="H467" s="2">
        <f>'Moving Avg'!G467</f>
        <v>10.023240000000001</v>
      </c>
      <c r="I467" s="2">
        <f>'Moving Avg'!H467</f>
        <v>9.0430549999999954</v>
      </c>
      <c r="J467" s="5" t="str">
        <f>OBV!F467</f>
        <v>BEARISH</v>
      </c>
      <c r="K467" s="5" t="str">
        <f>OBV!G467</f>
        <v>NEUTRAL</v>
      </c>
      <c r="L467" s="5" t="str">
        <f>OBV!H467</f>
        <v>CONFIRMED BEARISH</v>
      </c>
    </row>
    <row r="468" spans="1:12" ht="13.5" x14ac:dyDescent="0.25">
      <c r="A468" s="3">
        <f>RSI!A468</f>
        <v>42688</v>
      </c>
      <c r="B468" s="2">
        <f>RSI!B468</f>
        <v>9.5730000000000004</v>
      </c>
      <c r="C468" s="2">
        <f>RSI!I468</f>
        <v>37.342553074917333</v>
      </c>
      <c r="D468" s="2">
        <f>MACD!E468</f>
        <v>0.17260798907706665</v>
      </c>
      <c r="E468" s="2">
        <f>MACD!F468</f>
        <v>0.13798285158114126</v>
      </c>
      <c r="F468" s="2">
        <f>'Moving Avg'!D468</f>
        <v>9.6093999999999991</v>
      </c>
      <c r="G468" s="2">
        <f>'Moving Avg'!F468</f>
        <v>9.9113000000000007</v>
      </c>
      <c r="H468" s="2">
        <f>'Moving Avg'!G468</f>
        <v>10.02022</v>
      </c>
      <c r="I468" s="2">
        <f>'Moving Avg'!H468</f>
        <v>9.0491249999999948</v>
      </c>
      <c r="J468" s="5" t="str">
        <f>OBV!F468</f>
        <v>BULLISH</v>
      </c>
      <c r="K468" s="5" t="str">
        <f>OBV!G468</f>
        <v>STRONG</v>
      </c>
      <c r="L468" s="5" t="str">
        <f>OBV!H468</f>
        <v>BULLISH DIVERGENCE</v>
      </c>
    </row>
    <row r="469" spans="1:12" ht="13.5" x14ac:dyDescent="0.25">
      <c r="A469" s="3">
        <f>RSI!A469</f>
        <v>42689</v>
      </c>
      <c r="B469" s="2">
        <f>RSI!B469</f>
        <v>9.8550000000000004</v>
      </c>
      <c r="C469" s="2">
        <f>RSI!I469</f>
        <v>49.497473499768475</v>
      </c>
      <c r="D469" s="2">
        <f>MACD!E469</f>
        <v>0.13384010625542153</v>
      </c>
      <c r="E469" s="2">
        <f>MACD!F469</f>
        <v>0.13715430251599731</v>
      </c>
      <c r="F469" s="2">
        <f>'Moving Avg'!D469</f>
        <v>9.6240000000000006</v>
      </c>
      <c r="G469" s="2">
        <f>'Moving Avg'!F469</f>
        <v>9.9071000000000016</v>
      </c>
      <c r="H469" s="2">
        <f>'Moving Avg'!G469</f>
        <v>10.01854</v>
      </c>
      <c r="I469" s="2">
        <f>'Moving Avg'!H469</f>
        <v>9.0566299999999949</v>
      </c>
      <c r="J469" s="5" t="str">
        <f>OBV!F469</f>
        <v>BULLISH</v>
      </c>
      <c r="K469" s="5" t="str">
        <f>OBV!G469</f>
        <v>STRONG</v>
      </c>
      <c r="L469" s="5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9.7349999999999994</v>
      </c>
      <c r="C470" s="2">
        <f>RSI!I470</f>
        <v>45.456446702406573</v>
      </c>
      <c r="D470" s="2">
        <f>MACD!E470</f>
        <v>0.15415199172272942</v>
      </c>
      <c r="E470" s="2">
        <f>MACD!F470</f>
        <v>0.14055384035734375</v>
      </c>
      <c r="F470" s="2">
        <f>'Moving Avg'!D470</f>
        <v>9.6596000000000011</v>
      </c>
      <c r="G470" s="2">
        <f>'Moving Avg'!F470</f>
        <v>9.8838500000000007</v>
      </c>
      <c r="H470" s="2">
        <f>'Moving Avg'!G470</f>
        <v>10.01322</v>
      </c>
      <c r="I470" s="2">
        <f>'Moving Avg'!H470</f>
        <v>9.062934999999996</v>
      </c>
      <c r="J470" s="5" t="str">
        <f>OBV!F470</f>
        <v>BULLISH</v>
      </c>
      <c r="K470" s="5" t="str">
        <f>OBV!G470</f>
        <v>STRONG</v>
      </c>
      <c r="L470" s="5" t="str">
        <f>OBV!H470</f>
        <v>CONFIRMED BULLISH</v>
      </c>
    </row>
    <row r="471" spans="1:12" ht="13.5" x14ac:dyDescent="0.25">
      <c r="A471" s="3">
        <f>RSI!A471</f>
        <v>42691</v>
      </c>
      <c r="B471" s="2">
        <f>RSI!B471</f>
        <v>9.625</v>
      </c>
      <c r="C471" s="2">
        <f>RSI!I471</f>
        <v>42.066150867126403</v>
      </c>
      <c r="D471" s="2">
        <f>MACD!E471</f>
        <v>0.18995586789543317</v>
      </c>
      <c r="E471" s="2">
        <f>MACD!F471</f>
        <v>0.15043424586496165</v>
      </c>
      <c r="F471" s="2">
        <f>'Moving Avg'!D471</f>
        <v>9.6722000000000001</v>
      </c>
      <c r="G471" s="2">
        <f>'Moving Avg'!F471</f>
        <v>9.8553500000000014</v>
      </c>
      <c r="H471" s="2">
        <f>'Moving Avg'!G471</f>
        <v>10.002980000000001</v>
      </c>
      <c r="I471" s="2">
        <f>'Moving Avg'!H471</f>
        <v>9.0684299999999958</v>
      </c>
      <c r="J471" s="5" t="str">
        <f>OBV!F471</f>
        <v>BEARISH</v>
      </c>
      <c r="K471" s="5" t="str">
        <f>OBV!G471</f>
        <v>NEUTRAL</v>
      </c>
      <c r="L471" s="5" t="str">
        <f>OBV!H471</f>
        <v>BEARISH DIVERGENCE</v>
      </c>
    </row>
    <row r="472" spans="1:12" ht="13.5" x14ac:dyDescent="0.25">
      <c r="A472" s="3">
        <f>RSI!A472</f>
        <v>42692</v>
      </c>
      <c r="B472" s="2">
        <f>RSI!B472</f>
        <v>9.7029999999999994</v>
      </c>
      <c r="C472" s="2">
        <f>RSI!I472</f>
        <v>45.187948656101874</v>
      </c>
      <c r="D472" s="2">
        <f>MACD!E472</f>
        <v>0.16999644474988429</v>
      </c>
      <c r="E472" s="2">
        <f>MACD!F472</f>
        <v>0.15434668564194617</v>
      </c>
      <c r="F472" s="2">
        <f>'Moving Avg'!D472</f>
        <v>9.6981999999999999</v>
      </c>
      <c r="G472" s="2">
        <f>'Moving Avg'!F472</f>
        <v>9.8336500000000022</v>
      </c>
      <c r="H472" s="2">
        <f>'Moving Avg'!G472</f>
        <v>9.9941800000000018</v>
      </c>
      <c r="I472" s="2">
        <f>'Moving Avg'!H472</f>
        <v>9.0750999999999937</v>
      </c>
      <c r="J472" s="5" t="str">
        <f>OBV!F472</f>
        <v>BULLISH</v>
      </c>
      <c r="K472" s="5" t="str">
        <f>OBV!G472</f>
        <v>NEUTRAL</v>
      </c>
      <c r="L472" s="5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9.782</v>
      </c>
      <c r="C473" s="2">
        <f>RSI!I473</f>
        <v>48.230669470760617</v>
      </c>
      <c r="D473" s="2">
        <f>MACD!E473</f>
        <v>0.14006246428257541</v>
      </c>
      <c r="E473" s="2">
        <f>MACD!F473</f>
        <v>0.15148984137007204</v>
      </c>
      <c r="F473" s="2">
        <f>'Moving Avg'!D473</f>
        <v>9.74</v>
      </c>
      <c r="G473" s="2">
        <f>'Moving Avg'!F473</f>
        <v>9.8193000000000019</v>
      </c>
      <c r="H473" s="2">
        <f>'Moving Avg'!G473</f>
        <v>9.9870799999999988</v>
      </c>
      <c r="I473" s="2">
        <f>'Moving Avg'!H473</f>
        <v>9.0822399999999934</v>
      </c>
      <c r="J473" s="5" t="str">
        <f>OBV!F473</f>
        <v>BULLISH</v>
      </c>
      <c r="K473" s="5" t="str">
        <f>OBV!G473</f>
        <v>STRONG</v>
      </c>
      <c r="L473" s="5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9.6769999999999996</v>
      </c>
      <c r="C474" s="2">
        <f>RSI!I474</f>
        <v>44.680485761784269</v>
      </c>
      <c r="D474" s="2">
        <f>MACD!E474</f>
        <v>0.12279153982206381</v>
      </c>
      <c r="E474" s="2">
        <f>MACD!F474</f>
        <v>0.14575018106047041</v>
      </c>
      <c r="F474" s="2">
        <f>'Moving Avg'!D474</f>
        <v>9.7043999999999997</v>
      </c>
      <c r="G474" s="2">
        <f>'Moving Avg'!F474</f>
        <v>9.7936500000000013</v>
      </c>
      <c r="H474" s="2">
        <f>'Moving Avg'!G474</f>
        <v>9.98184</v>
      </c>
      <c r="I474" s="2">
        <f>'Moving Avg'!H474</f>
        <v>9.0888549999999935</v>
      </c>
      <c r="J474" s="5" t="str">
        <f>OBV!F474</f>
        <v>BEARISH</v>
      </c>
      <c r="K474" s="5" t="str">
        <f>OBV!G474</f>
        <v>WEAK</v>
      </c>
      <c r="L474" s="5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9.5459999999999994</v>
      </c>
      <c r="C475" s="2">
        <f>RSI!I475</f>
        <v>40.659300186868244</v>
      </c>
      <c r="D475" s="2">
        <f>MACD!E475</f>
        <v>8.414575524676593E-2</v>
      </c>
      <c r="E475" s="2">
        <f>MACD!F475</f>
        <v>0.13342929589772951</v>
      </c>
      <c r="F475" s="2">
        <f>'Moving Avg'!D475</f>
        <v>9.666599999999999</v>
      </c>
      <c r="G475" s="2">
        <f>'Moving Avg'!F475</f>
        <v>9.7713999999999981</v>
      </c>
      <c r="H475" s="2">
        <f>'Moving Avg'!G475</f>
        <v>9.97818</v>
      </c>
      <c r="I475" s="2">
        <f>'Moving Avg'!H475</f>
        <v>9.0951549999999948</v>
      </c>
      <c r="J475" s="5" t="str">
        <f>OBV!F475</f>
        <v>BEARISH</v>
      </c>
      <c r="K475" s="5" t="str">
        <f>OBV!G475</f>
        <v>WEAK</v>
      </c>
      <c r="L475" s="5" t="str">
        <f>OBV!H475</f>
        <v>CONFIRMED BEARISH</v>
      </c>
    </row>
    <row r="476" spans="1:12" ht="13.5" x14ac:dyDescent="0.25">
      <c r="A476" s="3">
        <f>RSI!A476</f>
        <v>42698</v>
      </c>
      <c r="B476" s="2">
        <f>RSI!B476</f>
        <v>9.7560000000000002</v>
      </c>
      <c r="C476" s="2">
        <f>RSI!I476</f>
        <v>48.639251737150978</v>
      </c>
      <c r="D476" s="2">
        <f>MACD!E476</f>
        <v>3.8247824251909535E-2</v>
      </c>
      <c r="E476" s="2">
        <f>MACD!F476</f>
        <v>0.11439300156856551</v>
      </c>
      <c r="F476" s="2">
        <f>'Moving Avg'!D476</f>
        <v>9.6928000000000001</v>
      </c>
      <c r="G476" s="2">
        <f>'Moving Avg'!F476</f>
        <v>9.7601499999999994</v>
      </c>
      <c r="H476" s="2">
        <f>'Moving Avg'!G476</f>
        <v>9.9729600000000005</v>
      </c>
      <c r="I476" s="2">
        <f>'Moving Avg'!H476</f>
        <v>9.1023499999999942</v>
      </c>
      <c r="J476" s="5" t="str">
        <f>OBV!F476</f>
        <v>BULLISH</v>
      </c>
      <c r="K476" s="5" t="str">
        <f>OBV!G476</f>
        <v>STRONG</v>
      </c>
      <c r="L476" s="5" t="str">
        <f>OBV!H476</f>
        <v>CONFIRMED BULLISH</v>
      </c>
    </row>
    <row r="477" spans="1:12" ht="13.5" x14ac:dyDescent="0.25">
      <c r="A477" s="3">
        <f>RSI!A477</f>
        <v>42699</v>
      </c>
      <c r="B477" s="2">
        <f>RSI!B477</f>
        <v>9.52</v>
      </c>
      <c r="C477" s="2">
        <f>RSI!I477</f>
        <v>41.831166858031708</v>
      </c>
      <c r="D477" s="2">
        <f>MACD!E477</f>
        <v>1.8814997127714506E-2</v>
      </c>
      <c r="E477" s="2">
        <f>MACD!F477</f>
        <v>9.5277400680395308E-2</v>
      </c>
      <c r="F477" s="2">
        <f>'Moving Avg'!D477</f>
        <v>9.6561999999999983</v>
      </c>
      <c r="G477" s="2">
        <f>'Moving Avg'!F477</f>
        <v>9.7392000000000003</v>
      </c>
      <c r="H477" s="2">
        <f>'Moving Avg'!G477</f>
        <v>9.9635399999999983</v>
      </c>
      <c r="I477" s="2">
        <f>'Moving Avg'!H477</f>
        <v>9.1094099999999933</v>
      </c>
      <c r="J477" s="5" t="str">
        <f>OBV!F477</f>
        <v>BEARISH</v>
      </c>
      <c r="K477" s="5" t="str">
        <f>OBV!G477</f>
        <v>WEAK</v>
      </c>
      <c r="L477" s="5" t="str">
        <f>OBV!H477</f>
        <v>CONFIRMED BEARISH</v>
      </c>
    </row>
    <row r="478" spans="1:12" ht="13.5" x14ac:dyDescent="0.25">
      <c r="A478" s="3">
        <f>RSI!A478</f>
        <v>42702</v>
      </c>
      <c r="B478" s="2">
        <f>RSI!B478</f>
        <v>9.6769999999999996</v>
      </c>
      <c r="C478" s="2">
        <f>RSI!I478</f>
        <v>47.132656282641236</v>
      </c>
      <c r="D478" s="2">
        <f>MACD!E478</f>
        <v>-7.6502092758872209E-3</v>
      </c>
      <c r="E478" s="2">
        <f>MACD!F478</f>
        <v>7.4691878689138819E-2</v>
      </c>
      <c r="F478" s="2">
        <f>'Moving Avg'!D478</f>
        <v>9.6351999999999993</v>
      </c>
      <c r="G478" s="2">
        <f>'Moving Avg'!F478</f>
        <v>9.7260999999999989</v>
      </c>
      <c r="H478" s="2">
        <f>'Moving Avg'!G478</f>
        <v>9.9541199999999996</v>
      </c>
      <c r="I478" s="2">
        <f>'Moving Avg'!H478</f>
        <v>9.1169949999999922</v>
      </c>
      <c r="J478" s="5" t="str">
        <f>OBV!F478</f>
        <v>BEARISH</v>
      </c>
      <c r="K478" s="5" t="str">
        <f>OBV!G478</f>
        <v>WEAK</v>
      </c>
      <c r="L478" s="5" t="str">
        <f>OBV!H478</f>
        <v>CONFIRMED BEARISH</v>
      </c>
    </row>
    <row r="479" spans="1:12" ht="13.5" x14ac:dyDescent="0.25">
      <c r="A479" s="3">
        <f>RSI!A479</f>
        <v>42703</v>
      </c>
      <c r="B479" s="2">
        <f>RSI!B479</f>
        <v>9.5359999999999996</v>
      </c>
      <c r="C479" s="2">
        <f>RSI!I479</f>
        <v>43.314570324368148</v>
      </c>
      <c r="D479" s="2">
        <f>MACD!E479</f>
        <v>2.4345998918166245E-2</v>
      </c>
      <c r="E479" s="2">
        <f>MACD!F479</f>
        <v>6.4622702734944304E-2</v>
      </c>
      <c r="F479" s="2">
        <f>'Moving Avg'!D479</f>
        <v>9.6069999999999993</v>
      </c>
      <c r="G479" s="2">
        <f>'Moving Avg'!F479</f>
        <v>9.7138000000000009</v>
      </c>
      <c r="H479" s="2">
        <f>'Moving Avg'!G479</f>
        <v>9.9418799999999994</v>
      </c>
      <c r="I479" s="2">
        <f>'Moving Avg'!H479</f>
        <v>9.1238999999999937</v>
      </c>
      <c r="J479" s="5" t="str">
        <f>OBV!F479</f>
        <v>BEARISH</v>
      </c>
      <c r="K479" s="5" t="str">
        <f>OBV!G479</f>
        <v>WEAK</v>
      </c>
      <c r="L479" s="5" t="str">
        <f>OBV!H479</f>
        <v>CONFIRMED BEARISH</v>
      </c>
    </row>
    <row r="480" spans="1:12" ht="13.5" x14ac:dyDescent="0.25">
      <c r="A480" s="3">
        <f>RSI!A480</f>
        <v>42704</v>
      </c>
      <c r="B480" s="2">
        <f>RSI!B480</f>
        <v>9.6769999999999996</v>
      </c>
      <c r="C480" s="2">
        <f>RSI!I480</f>
        <v>47.86293278615895</v>
      </c>
      <c r="D480" s="2">
        <f>MACD!E480</f>
        <v>2.3866150649483941E-2</v>
      </c>
      <c r="E480" s="2">
        <f>MACD!F480</f>
        <v>5.647139231785224E-2</v>
      </c>
      <c r="F480" s="2">
        <f>'Moving Avg'!D480</f>
        <v>9.6331999999999987</v>
      </c>
      <c r="G480" s="2">
        <f>'Moving Avg'!F480</f>
        <v>9.6942000000000004</v>
      </c>
      <c r="H480" s="2">
        <f>'Moving Avg'!G480</f>
        <v>9.932459999999999</v>
      </c>
      <c r="I480" s="2">
        <f>'Moving Avg'!H480</f>
        <v>9.1320049999999942</v>
      </c>
      <c r="J480" s="5" t="str">
        <f>OBV!F480</f>
        <v>BULLISH</v>
      </c>
      <c r="K480" s="5" t="str">
        <f>OBV!G480</f>
        <v>STRONG</v>
      </c>
      <c r="L480" s="5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9.5359999999999996</v>
      </c>
      <c r="C481" s="2">
        <f>RSI!I481</f>
        <v>44.056014835168128</v>
      </c>
      <c r="D481" s="2">
        <f>MACD!E481</f>
        <v>1.7400558408782629E-2</v>
      </c>
      <c r="E481" s="2">
        <f>MACD!F481</f>
        <v>4.8657225536038323E-2</v>
      </c>
      <c r="F481" s="2">
        <f>'Moving Avg'!D481</f>
        <v>9.5891999999999999</v>
      </c>
      <c r="G481" s="2">
        <f>'Moving Avg'!F481</f>
        <v>9.6643999999999988</v>
      </c>
      <c r="H481" s="2">
        <f>'Moving Avg'!G481</f>
        <v>9.919179999999999</v>
      </c>
      <c r="I481" s="2">
        <f>'Moving Avg'!H481</f>
        <v>9.138624999999994</v>
      </c>
      <c r="J481" s="5" t="str">
        <f>OBV!F481</f>
        <v>BEARISH</v>
      </c>
      <c r="K481" s="5" t="str">
        <f>OBV!G481</f>
        <v>WEAK</v>
      </c>
      <c r="L481" s="5" t="str">
        <f>OBV!H481</f>
        <v>CONFIRMED BEARISH</v>
      </c>
    </row>
    <row r="482" spans="1:12" ht="13.5" x14ac:dyDescent="0.25">
      <c r="A482" s="3">
        <f>RSI!A482</f>
        <v>42706</v>
      </c>
      <c r="B482" s="2">
        <f>RSI!B482</f>
        <v>9.5730000000000004</v>
      </c>
      <c r="C482" s="2">
        <f>RSI!I482</f>
        <v>45.285834089512406</v>
      </c>
      <c r="D482" s="2">
        <f>MACD!E482</f>
        <v>2.2410130773945269E-2</v>
      </c>
      <c r="E482" s="2">
        <f>MACD!F482</f>
        <v>4.3407806583619715E-2</v>
      </c>
      <c r="F482" s="2">
        <f>'Moving Avg'!D482</f>
        <v>9.5998000000000001</v>
      </c>
      <c r="G482" s="2">
        <f>'Moving Avg'!F482</f>
        <v>9.651349999999999</v>
      </c>
      <c r="H482" s="2">
        <f>'Moving Avg'!G482</f>
        <v>9.9066399999999977</v>
      </c>
      <c r="I482" s="2">
        <f>'Moving Avg'!H482</f>
        <v>9.1456349999999933</v>
      </c>
      <c r="J482" s="5" t="str">
        <f>OBV!F482</f>
        <v>BULLISH</v>
      </c>
      <c r="K482" s="5" t="str">
        <f>OBV!G482</f>
        <v>STRONG</v>
      </c>
      <c r="L482" s="5" t="str">
        <f>OBV!H482</f>
        <v>CONFIRMED BULLISH</v>
      </c>
    </row>
    <row r="483" spans="1:12" ht="13.5" x14ac:dyDescent="0.25">
      <c r="A483" s="3">
        <f>RSI!A483</f>
        <v>42709</v>
      </c>
      <c r="B483" s="2">
        <f>RSI!B483</f>
        <v>9.625</v>
      </c>
      <c r="C483" s="2">
        <f>RSI!I483</f>
        <v>47.047645689303835</v>
      </c>
      <c r="D483" s="2">
        <f>MACD!E483</f>
        <v>3.5863099085409189E-2</v>
      </c>
      <c r="E483" s="2">
        <f>MACD!F483</f>
        <v>4.189886508397761E-2</v>
      </c>
      <c r="F483" s="2">
        <f>'Moving Avg'!D483</f>
        <v>9.5894000000000013</v>
      </c>
      <c r="G483" s="2">
        <f>'Moving Avg'!F483</f>
        <v>9.6434999999999995</v>
      </c>
      <c r="H483" s="2">
        <f>'Moving Avg'!G483</f>
        <v>9.8972199999999972</v>
      </c>
      <c r="I483" s="2">
        <f>'Moving Avg'!H483</f>
        <v>9.1526999999999923</v>
      </c>
      <c r="J483" s="5" t="str">
        <f>OBV!F483</f>
        <v>BULLISH</v>
      </c>
      <c r="K483" s="5" t="str">
        <f>OBV!G483</f>
        <v>STRONG</v>
      </c>
      <c r="L483" s="5" t="str">
        <f>OBV!H483</f>
        <v>BULLISH DIVERGENCE</v>
      </c>
    </row>
    <row r="484" spans="1:12" ht="13.5" x14ac:dyDescent="0.25">
      <c r="A484" s="3">
        <f>RSI!A484</f>
        <v>42710</v>
      </c>
      <c r="B484" s="2">
        <f>RSI!B484</f>
        <v>9.52</v>
      </c>
      <c r="C484" s="2">
        <f>RSI!I484</f>
        <v>43.968886055318109</v>
      </c>
      <c r="D484" s="2">
        <f>MACD!E484</f>
        <v>3.9407583100540933E-2</v>
      </c>
      <c r="E484" s="2">
        <f>MACD!F484</f>
        <v>4.1400608687290272E-2</v>
      </c>
      <c r="F484" s="2">
        <f>'Moving Avg'!D484</f>
        <v>9.5861999999999998</v>
      </c>
      <c r="G484" s="2">
        <f>'Moving Avg'!F484</f>
        <v>9.6303999999999998</v>
      </c>
      <c r="H484" s="2">
        <f>'Moving Avg'!G484</f>
        <v>9.8845599999999969</v>
      </c>
      <c r="I484" s="2">
        <f>'Moving Avg'!H484</f>
        <v>9.1592399999999934</v>
      </c>
      <c r="J484" s="5" t="str">
        <f>OBV!F484</f>
        <v>BULLISH</v>
      </c>
      <c r="K484" s="5" t="str">
        <f>OBV!G484</f>
        <v>STRONG</v>
      </c>
      <c r="L484" s="5" t="str">
        <f>OBV!H484</f>
        <v>BULLISH DIVERGENCE</v>
      </c>
    </row>
    <row r="485" spans="1:12" ht="13.5" x14ac:dyDescent="0.25">
      <c r="A485" s="3">
        <f>RSI!A485</f>
        <v>42711</v>
      </c>
      <c r="B485" s="2">
        <f>RSI!B485</f>
        <v>9.52</v>
      </c>
      <c r="C485" s="2">
        <f>RSI!I485</f>
        <v>43.968886055318109</v>
      </c>
      <c r="D485" s="2">
        <f>MACD!E485</f>
        <v>2.3370838860538257E-2</v>
      </c>
      <c r="E485" s="2">
        <f>MACD!F485</f>
        <v>3.7794654721939866E-2</v>
      </c>
      <c r="F485" s="2">
        <f>'Moving Avg'!D485</f>
        <v>9.5548000000000002</v>
      </c>
      <c r="G485" s="2">
        <f>'Moving Avg'!F485</f>
        <v>9.6285500000000006</v>
      </c>
      <c r="H485" s="2">
        <f>'Moving Avg'!G485</f>
        <v>9.8678199999999965</v>
      </c>
      <c r="I485" s="2">
        <f>'Moving Avg'!H485</f>
        <v>9.1662999999999926</v>
      </c>
      <c r="J485" s="5" t="str">
        <f>OBV!F485</f>
        <v>BULLISH</v>
      </c>
      <c r="K485" s="5" t="str">
        <f>OBV!G485</f>
        <v>NEUTRAL</v>
      </c>
      <c r="L485" s="5" t="str">
        <f>OBV!H485</f>
        <v>BULLISH DIVERGENCE</v>
      </c>
    </row>
    <row r="486" spans="1:12" ht="13.5" x14ac:dyDescent="0.25">
      <c r="A486" s="3">
        <f>RSI!A486</f>
        <v>42712</v>
      </c>
      <c r="B486" s="2">
        <f>RSI!B486</f>
        <v>9.4160000000000004</v>
      </c>
      <c r="C486" s="2">
        <f>RSI!I486</f>
        <v>40.894777861625982</v>
      </c>
      <c r="D486" s="2">
        <f>MACD!E486</f>
        <v>5.0847796064402928E-2</v>
      </c>
      <c r="E486" s="2">
        <f>MACD!F486</f>
        <v>4.040528299043248E-2</v>
      </c>
      <c r="F486" s="2">
        <f>'Moving Avg'!D486</f>
        <v>9.5307999999999993</v>
      </c>
      <c r="G486" s="2">
        <f>'Moving Avg'!F486</f>
        <v>9.6212499999999999</v>
      </c>
      <c r="H486" s="2">
        <f>'Moving Avg'!G486</f>
        <v>9.8552799999999969</v>
      </c>
      <c r="I486" s="2">
        <f>'Moving Avg'!H486</f>
        <v>9.1728949999999898</v>
      </c>
      <c r="J486" s="5" t="str">
        <f>OBV!F486</f>
        <v>BULLISH</v>
      </c>
      <c r="K486" s="5" t="str">
        <f>OBV!G486</f>
        <v>NEUTRAL</v>
      </c>
      <c r="L486" s="5" t="str">
        <f>OBV!H486</f>
        <v>BULLISH DIVERGENCE</v>
      </c>
    </row>
    <row r="487" spans="1:12" ht="13.5" x14ac:dyDescent="0.25">
      <c r="A487" s="3">
        <f>RSI!A487</f>
        <v>42713</v>
      </c>
      <c r="B487" s="2">
        <f>RSI!B487</f>
        <v>9.3109999999999999</v>
      </c>
      <c r="C487" s="2">
        <f>RSI!I487</f>
        <v>38.005676394499396</v>
      </c>
      <c r="D487" s="2">
        <f>MACD!E487</f>
        <v>4.7140593918550522E-2</v>
      </c>
      <c r="E487" s="2">
        <f>MACD!F487</f>
        <v>4.175234517605609E-2</v>
      </c>
      <c r="F487" s="2">
        <f>'Moving Avg'!D487</f>
        <v>9.4784000000000006</v>
      </c>
      <c r="G487" s="2">
        <f>'Moving Avg'!F487</f>
        <v>9.6081500000000002</v>
      </c>
      <c r="H487" s="2">
        <f>'Moving Avg'!G487</f>
        <v>9.8406399999999969</v>
      </c>
      <c r="I487" s="2">
        <f>'Moving Avg'!H487</f>
        <v>9.1789649999999909</v>
      </c>
      <c r="J487" s="5" t="str">
        <f>OBV!F487</f>
        <v>BEARISH</v>
      </c>
      <c r="K487" s="5" t="str">
        <f>OBV!G487</f>
        <v>WEAK</v>
      </c>
      <c r="L487" s="5" t="str">
        <f>OBV!H487</f>
        <v>CONFIRMED BEARISH</v>
      </c>
    </row>
    <row r="488" spans="1:12" ht="13.5" x14ac:dyDescent="0.25">
      <c r="A488" s="3">
        <f>RSI!A488</f>
        <v>42717</v>
      </c>
      <c r="B488" s="2">
        <f>RSI!B488</f>
        <v>9.3109999999999999</v>
      </c>
      <c r="C488" s="2">
        <f>RSI!I488</f>
        <v>38.005676394499403</v>
      </c>
      <c r="D488" s="2">
        <f>MACD!E488</f>
        <v>7.0234488602928025E-2</v>
      </c>
      <c r="E488" s="2">
        <f>MACD!F488</f>
        <v>4.7448773861430482E-2</v>
      </c>
      <c r="F488" s="2">
        <f>'Moving Avg'!D488</f>
        <v>9.4155999999999995</v>
      </c>
      <c r="G488" s="2">
        <f>'Moving Avg'!F488</f>
        <v>9.5950500000000023</v>
      </c>
      <c r="H488" s="2">
        <f>'Moving Avg'!G488</f>
        <v>9.8238999999999983</v>
      </c>
      <c r="I488" s="2">
        <f>'Moving Avg'!H488</f>
        <v>9.1850349999999903</v>
      </c>
      <c r="J488" s="5" t="str">
        <f>OBV!F488</f>
        <v>BEARISH</v>
      </c>
      <c r="K488" s="5" t="str">
        <f>OBV!G488</f>
        <v>WEAK</v>
      </c>
      <c r="L488" s="5" t="str">
        <f>OBV!H488</f>
        <v>CONFIRMED BEARISH</v>
      </c>
    </row>
    <row r="489" spans="1:12" ht="13.5" x14ac:dyDescent="0.25">
      <c r="A489" s="3">
        <f>RSI!A489</f>
        <v>42718</v>
      </c>
      <c r="B489" s="2">
        <f>RSI!B489</f>
        <v>9.4160000000000004</v>
      </c>
      <c r="C489" s="2">
        <f>RSI!I489</f>
        <v>42.700458643508846</v>
      </c>
      <c r="D489" s="2">
        <f>MACD!E489</f>
        <v>6.222845750261996E-2</v>
      </c>
      <c r="E489" s="2">
        <f>MACD!F489</f>
        <v>5.0404710589668382E-2</v>
      </c>
      <c r="F489" s="2">
        <f>'Moving Avg'!D489</f>
        <v>9.3948</v>
      </c>
      <c r="G489" s="2">
        <f>'Moving Avg'!F489</f>
        <v>9.5731000000000002</v>
      </c>
      <c r="H489" s="2">
        <f>'Moving Avg'!G489</f>
        <v>9.810299999999998</v>
      </c>
      <c r="I489" s="2">
        <f>'Moving Avg'!H489</f>
        <v>9.1911849999999902</v>
      </c>
      <c r="J489" s="5" t="str">
        <f>OBV!F489</f>
        <v>BEARISH</v>
      </c>
      <c r="K489" s="5" t="str">
        <f>OBV!G489</f>
        <v>WEAK</v>
      </c>
      <c r="L489" s="5" t="str">
        <f>OBV!H489</f>
        <v>CONFIRMED BEARISH</v>
      </c>
    </row>
    <row r="490" spans="1:12" ht="13.5" x14ac:dyDescent="0.25">
      <c r="A490" s="3">
        <f>RSI!A490</f>
        <v>42719</v>
      </c>
      <c r="B490" s="2">
        <f>RSI!B490</f>
        <v>9.41</v>
      </c>
      <c r="C490" s="2">
        <f>RSI!I490</f>
        <v>42.502386464875592</v>
      </c>
      <c r="D490" s="2">
        <f>MACD!E490</f>
        <v>7.8751043307192958E-2</v>
      </c>
      <c r="E490" s="2">
        <f>MACD!F490</f>
        <v>5.6073977133173303E-2</v>
      </c>
      <c r="F490" s="2">
        <f>'Moving Avg'!D490</f>
        <v>9.3728000000000016</v>
      </c>
      <c r="G490" s="2">
        <f>'Moving Avg'!F490</f>
        <v>9.5568500000000007</v>
      </c>
      <c r="H490" s="2">
        <f>'Moving Avg'!G490</f>
        <v>9.7965799999999987</v>
      </c>
      <c r="I490" s="2">
        <f>'Moving Avg'!H490</f>
        <v>9.1961249999999914</v>
      </c>
      <c r="J490" s="5" t="str">
        <f>OBV!F490</f>
        <v>BEARISH</v>
      </c>
      <c r="K490" s="5" t="str">
        <f>OBV!G490</f>
        <v>WEAK</v>
      </c>
      <c r="L490" s="5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9.4049999999999994</v>
      </c>
      <c r="C491" s="2">
        <f>RSI!I491</f>
        <v>42.326187429375103</v>
      </c>
      <c r="D491" s="2">
        <f>MACD!E491</f>
        <v>7.2519439099297145E-2</v>
      </c>
      <c r="E491" s="2">
        <f>MACD!F491</f>
        <v>5.9363069526398075E-2</v>
      </c>
      <c r="F491" s="2">
        <f>'Moving Avg'!D491</f>
        <v>9.3705999999999996</v>
      </c>
      <c r="G491" s="2">
        <f>'Moving Avg'!F491</f>
        <v>9.5458499999999997</v>
      </c>
      <c r="H491" s="2">
        <f>'Moving Avg'!G491</f>
        <v>9.7827599999999997</v>
      </c>
      <c r="I491" s="2">
        <f>'Moving Avg'!H491</f>
        <v>9.2010399999999919</v>
      </c>
      <c r="J491" s="5" t="str">
        <f>OBV!F491</f>
        <v>BEARISH</v>
      </c>
      <c r="K491" s="5" t="str">
        <f>OBV!G491</f>
        <v>WEAK</v>
      </c>
      <c r="L491" s="5" t="str">
        <f>OBV!H491</f>
        <v>CONFIRMED BEARISH</v>
      </c>
    </row>
    <row r="492" spans="1:12" ht="13.5" x14ac:dyDescent="0.25">
      <c r="A492" s="3">
        <f>RSI!A492</f>
        <v>42723</v>
      </c>
      <c r="B492" s="2">
        <f>RSI!B492</f>
        <v>9.3840000000000003</v>
      </c>
      <c r="C492" s="2">
        <f>RSI!I492</f>
        <v>41.547137501077671</v>
      </c>
      <c r="D492" s="2">
        <f>MACD!E492</f>
        <v>7.5551436496539282E-2</v>
      </c>
      <c r="E492" s="2">
        <f>MACD!F492</f>
        <v>6.2600742920426319E-2</v>
      </c>
      <c r="F492" s="2">
        <f>'Moving Avg'!D492</f>
        <v>9.3852000000000011</v>
      </c>
      <c r="G492" s="2">
        <f>'Moving Avg'!F492</f>
        <v>9.5299000000000014</v>
      </c>
      <c r="H492" s="2">
        <f>'Moving Avg'!G492</f>
        <v>9.7673799999999993</v>
      </c>
      <c r="I492" s="2">
        <f>'Moving Avg'!H492</f>
        <v>9.2045449999999924</v>
      </c>
      <c r="J492" s="5" t="str">
        <f>OBV!F492</f>
        <v>BEARISH</v>
      </c>
      <c r="K492" s="5" t="str">
        <f>OBV!G492</f>
        <v>WEAK</v>
      </c>
      <c r="L492" s="5" t="str">
        <f>OBV!H492</f>
        <v>BEARISH DIVERGENCE</v>
      </c>
    </row>
    <row r="493" spans="1:12" ht="13.5" x14ac:dyDescent="0.25">
      <c r="A493" s="3">
        <f>RSI!A493</f>
        <v>42724</v>
      </c>
      <c r="B493" s="2">
        <f>RSI!B493</f>
        <v>9.3840000000000003</v>
      </c>
      <c r="C493" s="2">
        <f>RSI!I493</f>
        <v>41.547137501077671</v>
      </c>
      <c r="D493" s="2">
        <f>MACD!E493</f>
        <v>8.7219794155386055E-2</v>
      </c>
      <c r="E493" s="2">
        <f>MACD!F493</f>
        <v>6.7524553167418275E-2</v>
      </c>
      <c r="F493" s="2">
        <f>'Moving Avg'!D493</f>
        <v>9.3998000000000008</v>
      </c>
      <c r="G493" s="2">
        <f>'Moving Avg'!F493</f>
        <v>9.51</v>
      </c>
      <c r="H493" s="2">
        <f>'Moving Avg'!G493</f>
        <v>9.7499999999999982</v>
      </c>
      <c r="I493" s="2">
        <f>'Moving Avg'!H493</f>
        <v>9.2076549999999937</v>
      </c>
      <c r="J493" s="5" t="str">
        <f>OBV!F493</f>
        <v>BEARISH</v>
      </c>
      <c r="K493" s="5" t="str">
        <f>OBV!G493</f>
        <v>WEAK</v>
      </c>
      <c r="L493" s="5" t="str">
        <f>OBV!H493</f>
        <v>BEARISH DIVERGENCE</v>
      </c>
    </row>
    <row r="494" spans="1:12" ht="13.5" x14ac:dyDescent="0.25">
      <c r="A494" s="3">
        <f>RSI!A494</f>
        <v>42725</v>
      </c>
      <c r="B494" s="2">
        <f>RSI!B494</f>
        <v>9.3789999999999996</v>
      </c>
      <c r="C494" s="2">
        <f>RSI!I494</f>
        <v>41.33704254822586</v>
      </c>
      <c r="D494" s="2">
        <f>MACD!E494</f>
        <v>8.2330675008835286E-2</v>
      </c>
      <c r="E494" s="2">
        <f>MACD!F494</f>
        <v>7.0485777535701677E-2</v>
      </c>
      <c r="F494" s="2">
        <f>'Moving Avg'!D494</f>
        <v>9.3923999999999985</v>
      </c>
      <c r="G494" s="2">
        <f>'Moving Avg'!F494</f>
        <v>9.4951000000000008</v>
      </c>
      <c r="H494" s="2">
        <f>'Moving Avg'!G494</f>
        <v>9.7356599999999993</v>
      </c>
      <c r="I494" s="2">
        <f>'Moving Avg'!H494</f>
        <v>9.2116549999999933</v>
      </c>
      <c r="J494" s="5" t="str">
        <f>OBV!F494</f>
        <v>BEARISH</v>
      </c>
      <c r="K494" s="5" t="str">
        <f>OBV!G494</f>
        <v>WEAK</v>
      </c>
      <c r="L494" s="5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9.4160000000000004</v>
      </c>
      <c r="C495" s="2">
        <f>RSI!I495</f>
        <v>43.609505533354685</v>
      </c>
      <c r="D495" s="2">
        <f>MACD!E495</f>
        <v>7.6428024110439807E-2</v>
      </c>
      <c r="E495" s="2">
        <f>MACD!F495</f>
        <v>7.1674226850649309E-2</v>
      </c>
      <c r="F495" s="2">
        <f>'Moving Avg'!D495</f>
        <v>9.3936000000000011</v>
      </c>
      <c r="G495" s="2">
        <f>'Moving Avg'!F495</f>
        <v>9.4886000000000017</v>
      </c>
      <c r="H495" s="2">
        <f>'Moving Avg'!G495</f>
        <v>9.722059999999999</v>
      </c>
      <c r="I495" s="2">
        <f>'Moving Avg'!H495</f>
        <v>9.2158399999999929</v>
      </c>
      <c r="J495" s="5" t="str">
        <f>OBV!F495</f>
        <v>BEARISH</v>
      </c>
      <c r="K495" s="5" t="str">
        <f>OBV!G495</f>
        <v>WEAK</v>
      </c>
      <c r="L495" s="5" t="str">
        <f>OBV!H495</f>
        <v>BEARISH DIVERGENCE</v>
      </c>
    </row>
    <row r="496" spans="1:12" ht="13.5" x14ac:dyDescent="0.25">
      <c r="A496" s="3">
        <f>RSI!A496</f>
        <v>42727</v>
      </c>
      <c r="B496" s="2">
        <f>RSI!B496</f>
        <v>9.4160000000000004</v>
      </c>
      <c r="C496" s="2">
        <f>RSI!I496</f>
        <v>43.609505533354685</v>
      </c>
      <c r="D496" s="2">
        <f>MACD!E496</f>
        <v>5.6117650624683435E-2</v>
      </c>
      <c r="E496" s="2">
        <f>MACD!F496</f>
        <v>6.8562911605456134E-2</v>
      </c>
      <c r="F496" s="2">
        <f>'Moving Avg'!D496</f>
        <v>9.3957999999999995</v>
      </c>
      <c r="G496" s="2">
        <f>'Moving Avg'!F496</f>
        <v>9.4715999999999987</v>
      </c>
      <c r="H496" s="2">
        <f>'Moving Avg'!G496</f>
        <v>9.7095199999999995</v>
      </c>
      <c r="I496" s="2">
        <f>'Moving Avg'!H496</f>
        <v>9.2210749999999919</v>
      </c>
      <c r="J496" s="5" t="str">
        <f>OBV!F496</f>
        <v>BEARISH</v>
      </c>
      <c r="K496" s="5" t="str">
        <f>OBV!G496</f>
        <v>STRONG</v>
      </c>
      <c r="L496" s="5" t="str">
        <f>OBV!H496</f>
        <v>BEARISH DIVERGENCE</v>
      </c>
    </row>
    <row r="497" spans="1:12" ht="13.5" x14ac:dyDescent="0.25">
      <c r="A497" s="3">
        <f>RSI!A497</f>
        <v>42730</v>
      </c>
      <c r="B497" s="2">
        <f>RSI!B497</f>
        <v>9.2590000000000003</v>
      </c>
      <c r="C497" s="2">
        <f>RSI!I497</f>
        <v>36.627132075203995</v>
      </c>
      <c r="D497" s="2">
        <f>MACD!E497</f>
        <v>3.5041230934991674E-2</v>
      </c>
      <c r="E497" s="2">
        <f>MACD!F497</f>
        <v>6.1858575471363246E-2</v>
      </c>
      <c r="F497" s="2">
        <f>'Moving Avg'!D497</f>
        <v>9.3707999999999991</v>
      </c>
      <c r="G497" s="2">
        <f>'Moving Avg'!F497</f>
        <v>9.4585499999999989</v>
      </c>
      <c r="H497" s="2">
        <f>'Moving Avg'!G497</f>
        <v>9.6906999999999996</v>
      </c>
      <c r="I497" s="2">
        <f>'Moving Avg'!H497</f>
        <v>9.2254699999999943</v>
      </c>
      <c r="J497" s="5" t="str">
        <f>OBV!F497</f>
        <v>BEARISH</v>
      </c>
      <c r="K497" s="5" t="str">
        <f>OBV!G497</f>
        <v>STRONG</v>
      </c>
      <c r="L497" s="5" t="str">
        <f>OBV!H497</f>
        <v>CONFIRMED BEARISH</v>
      </c>
    </row>
    <row r="498" spans="1:12" ht="13.5" x14ac:dyDescent="0.25">
      <c r="A498" s="3">
        <f>RSI!A498</f>
        <v>42731</v>
      </c>
      <c r="B498" s="2">
        <f>RSI!B498</f>
        <v>9.2590000000000003</v>
      </c>
      <c r="C498" s="2">
        <f>RSI!I498</f>
        <v>36.627132075203995</v>
      </c>
      <c r="D498" s="2">
        <f>MACD!E498</f>
        <v>1.8721628831272596E-2</v>
      </c>
      <c r="E498" s="2">
        <f>MACD!F498</f>
        <v>5.323118614334512E-2</v>
      </c>
      <c r="F498" s="2">
        <f>'Moving Avg'!D498</f>
        <v>9.3458000000000006</v>
      </c>
      <c r="G498" s="2">
        <f>'Moving Avg'!F498</f>
        <v>9.4376499999999997</v>
      </c>
      <c r="H498" s="2">
        <f>'Moving Avg'!G498</f>
        <v>9.6771000000000011</v>
      </c>
      <c r="I498" s="2">
        <f>'Moving Avg'!H498</f>
        <v>9.229839999999994</v>
      </c>
      <c r="J498" s="5" t="str">
        <f>OBV!F498</f>
        <v>BEARISH</v>
      </c>
      <c r="K498" s="5" t="str">
        <f>OBV!G498</f>
        <v>STRONG</v>
      </c>
      <c r="L498" s="5" t="str">
        <f>OBV!H498</f>
        <v>CONFIRMED BEARISH</v>
      </c>
    </row>
    <row r="499" spans="1:12" ht="13.5" x14ac:dyDescent="0.25">
      <c r="A499" s="3">
        <f>RSI!A499</f>
        <v>42732</v>
      </c>
      <c r="B499" s="2">
        <f>RSI!B499</f>
        <v>9.41</v>
      </c>
      <c r="C499" s="2">
        <f>RSI!I499</f>
        <v>46.230143589607799</v>
      </c>
      <c r="D499" s="2">
        <f>MACD!E499</f>
        <v>1.1283517452790548E-2</v>
      </c>
      <c r="E499" s="2">
        <f>MACD!F499</f>
        <v>4.4841652405234203E-2</v>
      </c>
      <c r="F499" s="2">
        <f>'Moving Avg'!D499</f>
        <v>9.3520000000000003</v>
      </c>
      <c r="G499" s="2">
        <f>'Moving Avg'!F499</f>
        <v>9.4313499999999983</v>
      </c>
      <c r="H499" s="2">
        <f>'Moving Avg'!G499</f>
        <v>9.6665200000000002</v>
      </c>
      <c r="I499" s="2">
        <f>'Moving Avg'!H499</f>
        <v>9.2342599999999955</v>
      </c>
      <c r="J499" s="5" t="str">
        <f>OBV!F499</f>
        <v>BULLISH</v>
      </c>
      <c r="K499" s="5" t="str">
        <f>OBV!G499</f>
        <v>WEAK</v>
      </c>
      <c r="L499" s="5" t="str">
        <f>OBV!H499</f>
        <v>CONFIRMED BULLISH</v>
      </c>
    </row>
    <row r="500" spans="1:12" ht="13.5" x14ac:dyDescent="0.25">
      <c r="A500" s="3">
        <f>RSI!A500</f>
        <v>42733</v>
      </c>
      <c r="B500" s="2">
        <f>RSI!B500</f>
        <v>9.4160000000000004</v>
      </c>
      <c r="C500" s="2">
        <f>RSI!I500</f>
        <v>46.576557199863679</v>
      </c>
      <c r="D500" s="2">
        <f>MACD!E500</f>
        <v>4.0282049203277381E-3</v>
      </c>
      <c r="E500" s="2">
        <f>MACD!F500</f>
        <v>3.6678962908252913E-2</v>
      </c>
      <c r="F500" s="2">
        <f>'Moving Avg'!D500</f>
        <v>9.3520000000000003</v>
      </c>
      <c r="G500" s="2">
        <f>'Moving Avg'!F500</f>
        <v>9.4183000000000003</v>
      </c>
      <c r="H500" s="2">
        <f>'Moving Avg'!G500</f>
        <v>9.6508400000000005</v>
      </c>
      <c r="I500" s="2">
        <f>'Moving Avg'!H500</f>
        <v>9.2387099999999958</v>
      </c>
      <c r="J500" s="5" t="str">
        <f>OBV!F500</f>
        <v>BULLISH</v>
      </c>
      <c r="K500" s="5" t="str">
        <f>OBV!G500</f>
        <v>WEAK</v>
      </c>
      <c r="L500" s="5" t="str">
        <f>OBV!H500</f>
        <v>NEUTRAL</v>
      </c>
    </row>
    <row r="501" spans="1:12" ht="13.5" x14ac:dyDescent="0.25">
      <c r="A501" s="3">
        <f>RSI!A501</f>
        <v>42734</v>
      </c>
      <c r="B501" s="2">
        <f>RSI!B501</f>
        <v>9.5990000000000002</v>
      </c>
      <c r="C501" s="2">
        <f>RSI!I501</f>
        <v>55.907141612543846</v>
      </c>
      <c r="D501" s="2">
        <f>MACD!E501</f>
        <v>-1.6095224612742598E-2</v>
      </c>
      <c r="E501" s="2">
        <f>MACD!F501</f>
        <v>2.6124125404053809E-2</v>
      </c>
      <c r="F501" s="2">
        <f>'Moving Avg'!D501</f>
        <v>9.3886000000000003</v>
      </c>
      <c r="G501" s="2">
        <f>'Moving Avg'!F501</f>
        <v>9.4214500000000001</v>
      </c>
      <c r="H501" s="2">
        <f>'Moving Avg'!G501</f>
        <v>9.6389200000000006</v>
      </c>
      <c r="I501" s="2">
        <f>'Moving Avg'!H501</f>
        <v>9.2428199999999947</v>
      </c>
      <c r="J501" s="5" t="str">
        <f>OBV!F501</f>
        <v>BULLISH</v>
      </c>
      <c r="K501" s="5" t="str">
        <f>OBV!G501</f>
        <v>WEAK</v>
      </c>
      <c r="L501" s="5" t="str">
        <f>OBV!H501</f>
        <v>CONFIRMED BULLISH</v>
      </c>
    </row>
    <row r="502" spans="1:12" ht="13.5" x14ac:dyDescent="0.25">
      <c r="A502" s="3">
        <f>RSI!A502</f>
        <v>42737</v>
      </c>
      <c r="B502" s="2">
        <f>RSI!B502</f>
        <v>9.782</v>
      </c>
      <c r="C502" s="2">
        <f>RSI!I502</f>
        <v>62.887556105796833</v>
      </c>
      <c r="D502" s="2">
        <f>MACD!E502</f>
        <v>-5.067517396643062E-2</v>
      </c>
      <c r="E502" s="2">
        <f>MACD!F502</f>
        <v>1.0764265529956924E-2</v>
      </c>
      <c r="F502" s="2">
        <f>'Moving Avg'!D502</f>
        <v>9.4931999999999981</v>
      </c>
      <c r="G502" s="2">
        <f>'Moving Avg'!F502</f>
        <v>9.4319000000000024</v>
      </c>
      <c r="H502" s="2">
        <f>'Moving Avg'!G502</f>
        <v>9.6318199999999994</v>
      </c>
      <c r="I502" s="2">
        <f>'Moving Avg'!H502</f>
        <v>9.2490199999999945</v>
      </c>
      <c r="J502" s="5" t="str">
        <f>OBV!F502</f>
        <v>BULLISH</v>
      </c>
      <c r="K502" s="5" t="str">
        <f>OBV!G502</f>
        <v>WEAK</v>
      </c>
      <c r="L502" s="5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9.782</v>
      </c>
      <c r="C503" s="2">
        <f>RSI!I503</f>
        <v>62.887556105796833</v>
      </c>
      <c r="D503" s="2">
        <f>MACD!E503</f>
        <v>-8.172584455445886E-2</v>
      </c>
      <c r="E503" s="2">
        <f>MACD!F503</f>
        <v>-7.7337564869262316E-3</v>
      </c>
      <c r="F503" s="2">
        <f>'Moving Avg'!D503</f>
        <v>9.5978000000000012</v>
      </c>
      <c r="G503" s="2">
        <f>'Moving Avg'!F503</f>
        <v>9.4397500000000001</v>
      </c>
      <c r="H503" s="2">
        <f>'Moving Avg'!G503</f>
        <v>9.62608</v>
      </c>
      <c r="I503" s="2">
        <f>'Moving Avg'!H503</f>
        <v>9.2547749999999933</v>
      </c>
      <c r="J503" s="5" t="str">
        <f>OBV!F503</f>
        <v>BULLISH</v>
      </c>
      <c r="K503" s="5" t="str">
        <f>OBV!G503</f>
        <v>WEAK</v>
      </c>
      <c r="L503" s="5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9.7710000000000008</v>
      </c>
      <c r="C504" s="2">
        <f>RSI!I504</f>
        <v>62.201085596558421</v>
      </c>
      <c r="D504" s="2">
        <f>MACD!E504</f>
        <v>-0.10961197285500113</v>
      </c>
      <c r="E504" s="2">
        <f>MACD!F504</f>
        <v>-2.8109399760541214E-2</v>
      </c>
      <c r="F504" s="2">
        <f>'Moving Avg'!D504</f>
        <v>9.67</v>
      </c>
      <c r="G504" s="2">
        <f>'Moving Avg'!F504</f>
        <v>9.4522999999999993</v>
      </c>
      <c r="H504" s="2">
        <f>'Moving Avg'!G504</f>
        <v>9.6176999999999992</v>
      </c>
      <c r="I504" s="2">
        <f>'Moving Avg'!H504</f>
        <v>9.2599499999999928</v>
      </c>
      <c r="J504" s="5" t="str">
        <f>OBV!F504</f>
        <v>BULLISH</v>
      </c>
      <c r="K504" s="5" t="str">
        <f>OBV!G504</f>
        <v>WEAK</v>
      </c>
      <c r="L504" s="5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9.7710000000000008</v>
      </c>
      <c r="C505" s="2">
        <f>RSI!I505</f>
        <v>62.201085596558421</v>
      </c>
      <c r="D505" s="2">
        <f>MACD!E505</f>
        <v>-0.12898586855650862</v>
      </c>
      <c r="E505" s="2">
        <f>MACD!F505</f>
        <v>-4.8284693519734696E-2</v>
      </c>
      <c r="F505" s="2">
        <f>'Moving Avg'!D505</f>
        <v>9.7409999999999997</v>
      </c>
      <c r="G505" s="2">
        <f>'Moving Avg'!F505</f>
        <v>9.464850000000002</v>
      </c>
      <c r="H505" s="2">
        <f>'Moving Avg'!G505</f>
        <v>9.6132999999999988</v>
      </c>
      <c r="I505" s="2">
        <f>'Moving Avg'!H505</f>
        <v>9.2643399999999936</v>
      </c>
      <c r="J505" s="5" t="str">
        <f>OBV!F505</f>
        <v>BULLISH</v>
      </c>
      <c r="K505" s="5" t="str">
        <f>OBV!G505</f>
        <v>WEAK</v>
      </c>
      <c r="L505" s="5" t="str">
        <f>OBV!H505</f>
        <v>CONFIRMED BULLISH</v>
      </c>
    </row>
    <row r="506" spans="1:12" ht="13.5" x14ac:dyDescent="0.25">
      <c r="A506" s="3">
        <f>RSI!A506</f>
        <v>42741</v>
      </c>
      <c r="B506" s="2">
        <f>RSI!B506</f>
        <v>9.7710000000000008</v>
      </c>
      <c r="C506" s="2">
        <f>RSI!I506</f>
        <v>62.201085596558421</v>
      </c>
      <c r="D506" s="2">
        <f>MACD!E506</f>
        <v>-0.14674050628781465</v>
      </c>
      <c r="E506" s="2">
        <f>MACD!F506</f>
        <v>-6.7975856073350688E-2</v>
      </c>
      <c r="F506" s="2">
        <f>'Moving Avg'!D506</f>
        <v>9.7754000000000012</v>
      </c>
      <c r="G506" s="2">
        <f>'Moving Avg'!F506</f>
        <v>9.4826000000000015</v>
      </c>
      <c r="H506" s="2">
        <f>'Moving Avg'!G506</f>
        <v>9.6090999999999998</v>
      </c>
      <c r="I506" s="2">
        <f>'Moving Avg'!H506</f>
        <v>9.2682099999999927</v>
      </c>
      <c r="J506" s="5" t="str">
        <f>OBV!F506</f>
        <v>BULLISH</v>
      </c>
      <c r="K506" s="5" t="str">
        <f>OBV!G506</f>
        <v>STRONG</v>
      </c>
      <c r="L506" s="5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9.7710000000000008</v>
      </c>
      <c r="C507" s="2">
        <f>RSI!I507</f>
        <v>62.201085596558421</v>
      </c>
      <c r="D507" s="2">
        <f>MACD!E507</f>
        <v>-0.18717800871219481</v>
      </c>
      <c r="E507" s="2">
        <f>MACD!F507</f>
        <v>-9.1816286601119512E-2</v>
      </c>
      <c r="F507" s="2">
        <f>'Moving Avg'!D507</f>
        <v>9.7731999999999992</v>
      </c>
      <c r="G507" s="2">
        <f>'Moving Avg'!F507</f>
        <v>9.5056000000000047</v>
      </c>
      <c r="H507" s="2">
        <f>'Moving Avg'!G507</f>
        <v>9.6057400000000008</v>
      </c>
      <c r="I507" s="2">
        <f>'Moving Avg'!H507</f>
        <v>9.2725999999999935</v>
      </c>
      <c r="J507" s="5" t="str">
        <f>OBV!F507</f>
        <v>NEUTRAL</v>
      </c>
      <c r="K507" s="5" t="str">
        <f>OBV!G507</f>
        <v>NEUTRAL</v>
      </c>
      <c r="L507" s="5" t="str">
        <f>OBV!H507</f>
        <v>NEUTRAL</v>
      </c>
    </row>
    <row r="508" spans="1:12" ht="13.5" x14ac:dyDescent="0.25">
      <c r="A508" s="3">
        <f>RSI!A508</f>
        <v>42745</v>
      </c>
      <c r="B508" s="2">
        <f>RSI!B508</f>
        <v>9.6140000000000008</v>
      </c>
      <c r="C508" s="2">
        <f>RSI!I508</f>
        <v>51.424668988546784</v>
      </c>
      <c r="D508" s="2">
        <f>MACD!E508</f>
        <v>-0.21093185809070292</v>
      </c>
      <c r="E508" s="2">
        <f>MACD!F508</f>
        <v>-0.11563940089903621</v>
      </c>
      <c r="F508" s="2">
        <f>'Moving Avg'!D508</f>
        <v>9.7396000000000011</v>
      </c>
      <c r="G508" s="2">
        <f>'Moving Avg'!F508</f>
        <v>9.5207500000000032</v>
      </c>
      <c r="H508" s="2">
        <f>'Moving Avg'!G508</f>
        <v>9.5992400000000018</v>
      </c>
      <c r="I508" s="2">
        <f>'Moving Avg'!H508</f>
        <v>9.2754249999999931</v>
      </c>
      <c r="J508" s="5" t="str">
        <f>OBV!F508</f>
        <v>BEARISH</v>
      </c>
      <c r="K508" s="5" t="str">
        <f>OBV!G508</f>
        <v>WEAK</v>
      </c>
      <c r="L508" s="5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9.5459999999999994</v>
      </c>
      <c r="C509" s="2">
        <f>RSI!I509</f>
        <v>47.579706473498987</v>
      </c>
      <c r="D509" s="2">
        <f>MACD!E509</f>
        <v>-0.20291641976228902</v>
      </c>
      <c r="E509" s="2">
        <f>MACD!F509</f>
        <v>-0.13309480467168677</v>
      </c>
      <c r="F509" s="2">
        <f>'Moving Avg'!D509</f>
        <v>9.6946000000000012</v>
      </c>
      <c r="G509" s="2">
        <f>'Moving Avg'!F509</f>
        <v>9.5272500000000022</v>
      </c>
      <c r="H509" s="2">
        <f>'Moving Avg'!G509</f>
        <v>9.594520000000001</v>
      </c>
      <c r="I509" s="2">
        <f>'Moving Avg'!H509</f>
        <v>9.2779099999999932</v>
      </c>
      <c r="J509" s="5" t="str">
        <f>OBV!F509</f>
        <v>BEARISH</v>
      </c>
      <c r="K509" s="5" t="str">
        <f>OBV!G509</f>
        <v>WEAK</v>
      </c>
      <c r="L509" s="5" t="str">
        <f>OBV!H509</f>
        <v>CONFIRMED BEARISH</v>
      </c>
    </row>
    <row r="510" spans="1:12" ht="13.5" x14ac:dyDescent="0.25">
      <c r="A510" s="3">
        <f>RSI!A510</f>
        <v>42747</v>
      </c>
      <c r="B510" s="2">
        <f>RSI!B510</f>
        <v>9.5459999999999994</v>
      </c>
      <c r="C510" s="2">
        <f>RSI!I510</f>
        <v>47.579706473498987</v>
      </c>
      <c r="D510" s="2">
        <f>MACD!E510</f>
        <v>-0.19495086073276546</v>
      </c>
      <c r="E510" s="2">
        <f>MACD!F510</f>
        <v>-0.14546601588390251</v>
      </c>
      <c r="F510" s="2">
        <f>'Moving Avg'!D510</f>
        <v>9.6495999999999995</v>
      </c>
      <c r="G510" s="2">
        <f>'Moving Avg'!F510</f>
        <v>9.5340500000000006</v>
      </c>
      <c r="H510" s="2">
        <f>'Moving Avg'!G510</f>
        <v>9.5840600000000009</v>
      </c>
      <c r="I510" s="2">
        <f>'Moving Avg'!H510</f>
        <v>9.2811499999999931</v>
      </c>
      <c r="J510" s="5" t="str">
        <f>OBV!F510</f>
        <v>BEARISH</v>
      </c>
      <c r="K510" s="5" t="str">
        <f>OBV!G510</f>
        <v>WEAK</v>
      </c>
      <c r="L510" s="5" t="str">
        <f>OBV!H510</f>
        <v>CONFIRMED BEARISH</v>
      </c>
    </row>
    <row r="511" spans="1:12" ht="13.5" x14ac:dyDescent="0.25">
      <c r="A511" s="3">
        <f>RSI!A511</f>
        <v>42748</v>
      </c>
      <c r="B511" s="2">
        <f>RSI!B511</f>
        <v>9.5459999999999994</v>
      </c>
      <c r="C511" s="2">
        <f>RSI!I511</f>
        <v>47.579706473498987</v>
      </c>
      <c r="D511" s="2">
        <f>MACD!E511</f>
        <v>-0.1598160112283491</v>
      </c>
      <c r="E511" s="2">
        <f>MACD!F511</f>
        <v>-0.14833601495279183</v>
      </c>
      <c r="F511" s="2">
        <f>'Moving Avg'!D511</f>
        <v>9.6046000000000014</v>
      </c>
      <c r="G511" s="2">
        <f>'Moving Avg'!F511</f>
        <v>9.5410999999999984</v>
      </c>
      <c r="H511" s="2">
        <f>'Moving Avg'!G511</f>
        <v>9.5723400000000023</v>
      </c>
      <c r="I511" s="2">
        <f>'Moving Avg'!H511</f>
        <v>9.2839749999999928</v>
      </c>
      <c r="J511" s="5" t="str">
        <f>OBV!F511</f>
        <v>BEARISH</v>
      </c>
      <c r="K511" s="5" t="str">
        <f>OBV!G511</f>
        <v>WEAK</v>
      </c>
      <c r="L511" s="5" t="str">
        <f>OBV!H511</f>
        <v>CONFIRMED BEARISH</v>
      </c>
    </row>
    <row r="512" spans="1:12" ht="13.5" x14ac:dyDescent="0.25">
      <c r="A512" s="3">
        <f>RSI!A512</f>
        <v>42751</v>
      </c>
      <c r="B512" s="2">
        <f>RSI!B512</f>
        <v>9.5990000000000002</v>
      </c>
      <c r="C512" s="2">
        <f>RSI!I512</f>
        <v>51.13625211872499</v>
      </c>
      <c r="D512" s="2">
        <f>MACD!E512</f>
        <v>-0.10563553356844047</v>
      </c>
      <c r="E512" s="2">
        <f>MACD!F512</f>
        <v>-0.13979591867592156</v>
      </c>
      <c r="F512" s="2">
        <f>'Moving Avg'!D512</f>
        <v>9.5701999999999998</v>
      </c>
      <c r="G512" s="2">
        <f>'Moving Avg'!F512</f>
        <v>9.5518499999999982</v>
      </c>
      <c r="H512" s="2">
        <f>'Moving Avg'!G512</f>
        <v>9.5676400000000008</v>
      </c>
      <c r="I512" s="2">
        <f>'Moving Avg'!H512</f>
        <v>9.2870649999999948</v>
      </c>
      <c r="J512" s="5" t="str">
        <f>OBV!F512</f>
        <v>BEARISH</v>
      </c>
      <c r="K512" s="5" t="str">
        <f>OBV!G512</f>
        <v>WEAK</v>
      </c>
      <c r="L512" s="5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9.6769999999999996</v>
      </c>
      <c r="C513" s="2">
        <f>RSI!I513</f>
        <v>55.880456251741968</v>
      </c>
      <c r="D513" s="2">
        <f>MACD!E513</f>
        <v>-6.5674925332686485E-2</v>
      </c>
      <c r="E513" s="2">
        <f>MACD!F513</f>
        <v>-0.12497172000727455</v>
      </c>
      <c r="F513" s="2">
        <f>'Moving Avg'!D513</f>
        <v>9.5827999999999989</v>
      </c>
      <c r="G513" s="2">
        <f>'Moving Avg'!F513</f>
        <v>9.5664999999999978</v>
      </c>
      <c r="H513" s="2">
        <f>'Moving Avg'!G513</f>
        <v>9.5655400000000022</v>
      </c>
      <c r="I513" s="2">
        <f>'Moving Avg'!H513</f>
        <v>9.290229999999994</v>
      </c>
      <c r="J513" s="5" t="str">
        <f>OBV!F513</f>
        <v>BULLISH</v>
      </c>
      <c r="K513" s="5" t="str">
        <f>OBV!G513</f>
        <v>STRONG</v>
      </c>
      <c r="L513" s="5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9.6769999999999996</v>
      </c>
      <c r="C514" s="2">
        <f>RSI!I514</f>
        <v>55.880456251741954</v>
      </c>
      <c r="D514" s="2">
        <f>MACD!E514</f>
        <v>-3.41140507852149E-2</v>
      </c>
      <c r="E514" s="2">
        <f>MACD!F514</f>
        <v>-0.10680018616286262</v>
      </c>
      <c r="F514" s="2">
        <f>'Moving Avg'!D514</f>
        <v>9.6089999999999982</v>
      </c>
      <c r="G514" s="2">
        <f>'Moving Avg'!F514</f>
        <v>9.5813999999999986</v>
      </c>
      <c r="H514" s="2">
        <f>'Moving Avg'!G514</f>
        <v>9.5634400000000017</v>
      </c>
      <c r="I514" s="2">
        <f>'Moving Avg'!H514</f>
        <v>9.2934449999999931</v>
      </c>
      <c r="J514" s="5" t="str">
        <f>OBV!F514</f>
        <v>BULLISH</v>
      </c>
      <c r="K514" s="5" t="str">
        <f>OBV!G514</f>
        <v>WEAK</v>
      </c>
      <c r="L514" s="5" t="str">
        <f>OBV!H514</f>
        <v>CONFIRMED BULLISH</v>
      </c>
    </row>
    <row r="515" spans="1:12" ht="13.5" x14ac:dyDescent="0.25">
      <c r="A515" s="3">
        <f>RSI!A515</f>
        <v>42754</v>
      </c>
      <c r="B515" s="2">
        <f>RSI!B515</f>
        <v>9.6669999999999998</v>
      </c>
      <c r="C515" s="2">
        <f>RSI!I515</f>
        <v>55.085237552725836</v>
      </c>
      <c r="D515" s="2">
        <f>MACD!E515</f>
        <v>-7.1861399484749455E-3</v>
      </c>
      <c r="E515" s="2">
        <f>MACD!F515</f>
        <v>-8.6877376919985094E-2</v>
      </c>
      <c r="F515" s="2">
        <f>'Moving Avg'!D515</f>
        <v>9.6331999999999987</v>
      </c>
      <c r="G515" s="2">
        <f>'Moving Avg'!F515</f>
        <v>9.5939499999999978</v>
      </c>
      <c r="H515" s="2">
        <f>'Moving Avg'!G515</f>
        <v>9.5656400000000019</v>
      </c>
      <c r="I515" s="2">
        <f>'Moving Avg'!H515</f>
        <v>9.296609999999994</v>
      </c>
      <c r="J515" s="5" t="str">
        <f>OBV!F515</f>
        <v>BULLISH</v>
      </c>
      <c r="K515" s="5" t="str">
        <f>OBV!G515</f>
        <v>WEAK</v>
      </c>
      <c r="L515" s="5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9.6669999999999998</v>
      </c>
      <c r="C516" s="2">
        <f>RSI!I516</f>
        <v>55.085237552725836</v>
      </c>
      <c r="D516" s="2">
        <f>MACD!E516</f>
        <v>1.5178304609637649E-2</v>
      </c>
      <c r="E516" s="2">
        <f>MACD!F516</f>
        <v>-6.6466240614060548E-2</v>
      </c>
      <c r="F516" s="2">
        <f>'Moving Avg'!D516</f>
        <v>9.6573999999999991</v>
      </c>
      <c r="G516" s="2">
        <f>'Moving Avg'!F516</f>
        <v>9.6064999999999987</v>
      </c>
      <c r="H516" s="2">
        <f>'Moving Avg'!G516</f>
        <v>9.5677400000000006</v>
      </c>
      <c r="I516" s="2">
        <f>'Moving Avg'!H516</f>
        <v>9.3004799999999932</v>
      </c>
      <c r="J516" s="5" t="str">
        <f>OBV!F516</f>
        <v>BULLISH</v>
      </c>
      <c r="K516" s="5" t="str">
        <f>OBV!G516</f>
        <v>WEAK</v>
      </c>
      <c r="L516" s="5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9.6669999999999998</v>
      </c>
      <c r="C517" s="2">
        <f>RSI!I517</f>
        <v>55.085237552725836</v>
      </c>
      <c r="D517" s="2">
        <f>MACD!E517</f>
        <v>3.3712518384685808E-2</v>
      </c>
      <c r="E517" s="2">
        <f>MACD!F517</f>
        <v>-4.6430488814311277E-2</v>
      </c>
      <c r="F517" s="2">
        <f>'Moving Avg'!D517</f>
        <v>9.6710000000000012</v>
      </c>
      <c r="G517" s="2">
        <f>'Moving Avg'!F517</f>
        <v>9.6268999999999973</v>
      </c>
      <c r="H517" s="2">
        <f>'Moving Avg'!G517</f>
        <v>9.5696200000000005</v>
      </c>
      <c r="I517" s="2">
        <f>'Moving Avg'!H517</f>
        <v>9.3043499999999941</v>
      </c>
      <c r="J517" s="5" t="str">
        <f>OBV!F517</f>
        <v>BULLISH</v>
      </c>
      <c r="K517" s="5" t="str">
        <f>OBV!G517</f>
        <v>NEUTRAL</v>
      </c>
      <c r="L517" s="5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9.4160000000000004</v>
      </c>
      <c r="C518" s="2">
        <f>RSI!I518</f>
        <v>38.091673711068651</v>
      </c>
      <c r="D518" s="2">
        <f>MACD!E518</f>
        <v>4.3473369423429276E-2</v>
      </c>
      <c r="E518" s="2">
        <f>MACD!F518</f>
        <v>-2.8449717166763169E-2</v>
      </c>
      <c r="F518" s="2">
        <f>'Moving Avg'!D518</f>
        <v>9.618800000000002</v>
      </c>
      <c r="G518" s="2">
        <f>'Moving Avg'!F518</f>
        <v>9.6347499999999986</v>
      </c>
      <c r="H518" s="2">
        <f>'Moving Avg'!G518</f>
        <v>9.5664800000000003</v>
      </c>
      <c r="I518" s="2">
        <f>'Moving Avg'!H518</f>
        <v>9.3070199999999925</v>
      </c>
      <c r="J518" s="5" t="str">
        <f>OBV!F518</f>
        <v>BEARISH</v>
      </c>
      <c r="K518" s="5" t="str">
        <f>OBV!G518</f>
        <v>WEAK</v>
      </c>
      <c r="L518" s="5" t="str">
        <f>OBV!H518</f>
        <v>CONFIRMED BEARISH</v>
      </c>
    </row>
    <row r="519" spans="1:12" ht="13.5" x14ac:dyDescent="0.25">
      <c r="A519" s="3">
        <f>RSI!A519</f>
        <v>42760</v>
      </c>
      <c r="B519" s="2">
        <f>RSI!B519</f>
        <v>9.4160000000000004</v>
      </c>
      <c r="C519" s="2">
        <f>RSI!I519</f>
        <v>38.091673711068658</v>
      </c>
      <c r="D519" s="2">
        <f>MACD!E519</f>
        <v>4.2420208619899924E-2</v>
      </c>
      <c r="E519" s="2">
        <f>MACD!F519</f>
        <v>-1.4275732009430553E-2</v>
      </c>
      <c r="F519" s="2">
        <f>'Moving Avg'!D519</f>
        <v>9.5665999999999993</v>
      </c>
      <c r="G519" s="2">
        <f>'Moving Avg'!F519</f>
        <v>9.6350499999999997</v>
      </c>
      <c r="H519" s="2">
        <f>'Moving Avg'!G519</f>
        <v>9.5577000000000005</v>
      </c>
      <c r="I519" s="2">
        <f>'Moving Avg'!H519</f>
        <v>9.3099249999999927</v>
      </c>
      <c r="J519" s="5" t="str">
        <f>OBV!F519</f>
        <v>BEARISH</v>
      </c>
      <c r="K519" s="5" t="str">
        <f>OBV!G519</f>
        <v>WEAK</v>
      </c>
      <c r="L519" s="5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9.5730000000000004</v>
      </c>
      <c r="C520" s="2">
        <f>RSI!I520</f>
        <v>49.412705111077983</v>
      </c>
      <c r="D520" s="2">
        <f>MACD!E520</f>
        <v>3.0963513305227508E-2</v>
      </c>
      <c r="E520" s="2">
        <f>MACD!F520</f>
        <v>-5.2278829464989405E-3</v>
      </c>
      <c r="F520" s="2">
        <f>'Moving Avg'!D520</f>
        <v>9.5477999999999987</v>
      </c>
      <c r="G520" s="2">
        <f>'Moving Avg'!F520</f>
        <v>9.6429000000000009</v>
      </c>
      <c r="H520" s="2">
        <f>'Moving Avg'!G520</f>
        <v>9.5544599999999988</v>
      </c>
      <c r="I520" s="2">
        <f>'Moving Avg'!H520</f>
        <v>9.3148949999999928</v>
      </c>
      <c r="J520" s="5" t="str">
        <f>OBV!F520</f>
        <v>BULLISH</v>
      </c>
      <c r="K520" s="5" t="str">
        <f>OBV!G520</f>
        <v>NEUTRAL</v>
      </c>
      <c r="L520" s="5" t="str">
        <f>OBV!H520</f>
        <v>BULLISH DIVERGENCE</v>
      </c>
    </row>
    <row r="521" spans="1:12" ht="13.5" x14ac:dyDescent="0.25">
      <c r="A521" s="3">
        <f>RSI!A521</f>
        <v>42762</v>
      </c>
      <c r="B521" s="2">
        <f>RSI!B521</f>
        <v>9.52</v>
      </c>
      <c r="C521" s="2">
        <f>RSI!I521</f>
        <v>46.33247386492306</v>
      </c>
      <c r="D521" s="2">
        <f>MACD!E521</f>
        <v>2.5252843035268313E-2</v>
      </c>
      <c r="E521" s="2">
        <f>MACD!F521</f>
        <v>8.682622498545102E-4</v>
      </c>
      <c r="F521" s="2">
        <f>'Moving Avg'!D521</f>
        <v>9.5183999999999997</v>
      </c>
      <c r="G521" s="2">
        <f>'Moving Avg'!F521</f>
        <v>9.6389499999999995</v>
      </c>
      <c r="H521" s="2">
        <f>'Moving Avg'!G521</f>
        <v>9.5523599999999984</v>
      </c>
      <c r="I521" s="2">
        <f>'Moving Avg'!H521</f>
        <v>9.3195999999999941</v>
      </c>
      <c r="J521" s="5" t="str">
        <f>OBV!F521</f>
        <v>BEARISH</v>
      </c>
      <c r="K521" s="5" t="str">
        <f>OBV!G521</f>
        <v>WEAK</v>
      </c>
      <c r="L521" s="5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9.6349999999999998</v>
      </c>
      <c r="C522" s="2">
        <f>RSI!I522</f>
        <v>53.155951439932664</v>
      </c>
      <c r="D522" s="2">
        <f>MACD!E522</f>
        <v>2.0422513415951471E-2</v>
      </c>
      <c r="E522" s="2">
        <f>MACD!F522</f>
        <v>4.7791124830739024E-3</v>
      </c>
      <c r="F522" s="2">
        <f>'Moving Avg'!D522</f>
        <v>9.5119999999999987</v>
      </c>
      <c r="G522" s="2">
        <f>'Moving Avg'!F522</f>
        <v>9.6316000000000006</v>
      </c>
      <c r="H522" s="2">
        <f>'Moving Avg'!G522</f>
        <v>9.5509999999999984</v>
      </c>
      <c r="I522" s="2">
        <f>'Moving Avg'!H522</f>
        <v>9.3238349999999937</v>
      </c>
      <c r="J522" s="5" t="str">
        <f>OBV!F522</f>
        <v>BEARISH</v>
      </c>
      <c r="K522" s="5" t="str">
        <f>OBV!G522</f>
        <v>NEUTRAL</v>
      </c>
      <c r="L522" s="5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9.52</v>
      </c>
      <c r="C523" s="2">
        <f>RSI!I523</f>
        <v>46.754190950581126</v>
      </c>
      <c r="D523" s="2">
        <f>MACD!E523</f>
        <v>3.6513594045651132E-2</v>
      </c>
      <c r="E523" s="2">
        <f>MACD!F523</f>
        <v>1.1126008795589349E-2</v>
      </c>
      <c r="F523" s="2">
        <f>'Moving Avg'!D523</f>
        <v>9.5327999999999999</v>
      </c>
      <c r="G523" s="2">
        <f>'Moving Avg'!F523</f>
        <v>9.6185000000000009</v>
      </c>
      <c r="H523" s="2">
        <f>'Moving Avg'!G523</f>
        <v>9.545759999999996</v>
      </c>
      <c r="I523" s="2">
        <f>'Moving Avg'!H523</f>
        <v>9.3274949999999937</v>
      </c>
      <c r="J523" s="5" t="str">
        <f>OBV!F523</f>
        <v>BULLISH</v>
      </c>
      <c r="K523" s="5" t="str">
        <f>OBV!G523</f>
        <v>WEAK</v>
      </c>
      <c r="L523" s="5" t="str">
        <f>OBV!H523</f>
        <v>CONFIRMED BULLISH</v>
      </c>
    </row>
    <row r="524" spans="1:12" ht="13.5" x14ac:dyDescent="0.25">
      <c r="A524" s="3">
        <f>RSI!A524</f>
        <v>42767</v>
      </c>
      <c r="B524" s="2">
        <f>RSI!B524</f>
        <v>9.52</v>
      </c>
      <c r="C524" s="2">
        <f>RSI!I524</f>
        <v>46.754190950581119</v>
      </c>
      <c r="D524" s="2">
        <f>MACD!E524</f>
        <v>5.0493630504297116E-2</v>
      </c>
      <c r="E524" s="2">
        <f>MACD!F524</f>
        <v>1.8999533137330903E-2</v>
      </c>
      <c r="F524" s="2">
        <f>'Moving Avg'!D524</f>
        <v>9.5535999999999994</v>
      </c>
      <c r="G524" s="2">
        <f>'Moving Avg'!F524</f>
        <v>9.6059500000000018</v>
      </c>
      <c r="H524" s="2">
        <f>'Moving Avg'!G524</f>
        <v>9.5426199999999977</v>
      </c>
      <c r="I524" s="2">
        <f>'Moving Avg'!H524</f>
        <v>9.3312849999999941</v>
      </c>
      <c r="J524" s="5" t="str">
        <f>OBV!F524</f>
        <v>BULLISH</v>
      </c>
      <c r="K524" s="5" t="str">
        <f>OBV!G524</f>
        <v>WEAK</v>
      </c>
      <c r="L524" s="5" t="str">
        <f>OBV!H524</f>
        <v>CONFIRMED BULLISH</v>
      </c>
    </row>
    <row r="525" spans="1:12" ht="13.5" x14ac:dyDescent="0.25">
      <c r="A525" s="3">
        <f>RSI!A525</f>
        <v>42768</v>
      </c>
      <c r="B525" s="2">
        <f>RSI!B525</f>
        <v>9.3889999999999993</v>
      </c>
      <c r="C525" s="2">
        <f>RSI!I525</f>
        <v>40.336375568553557</v>
      </c>
      <c r="D525" s="2">
        <f>MACD!E525</f>
        <v>7.0825640487518271E-2</v>
      </c>
      <c r="E525" s="2">
        <f>MACD!F525</f>
        <v>2.9364754607368378E-2</v>
      </c>
      <c r="F525" s="2">
        <f>'Moving Avg'!D525</f>
        <v>9.5167999999999999</v>
      </c>
      <c r="G525" s="2">
        <f>'Moving Avg'!F525</f>
        <v>9.5868500000000019</v>
      </c>
      <c r="H525" s="2">
        <f>'Moving Avg'!G525</f>
        <v>9.5394799999999975</v>
      </c>
      <c r="I525" s="2">
        <f>'Moving Avg'!H525</f>
        <v>9.3344199999999926</v>
      </c>
      <c r="J525" s="5" t="str">
        <f>OBV!F525</f>
        <v>BEARISH</v>
      </c>
      <c r="K525" s="5" t="str">
        <f>OBV!G525</f>
        <v>WEAK</v>
      </c>
      <c r="L525" s="5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9.3840000000000003</v>
      </c>
      <c r="C526" s="2">
        <f>RSI!I526</f>
        <v>40.110065727662466</v>
      </c>
      <c r="D526" s="2">
        <f>MACD!E526</f>
        <v>8.9486609671094897E-2</v>
      </c>
      <c r="E526" s="2">
        <f>MACD!F526</f>
        <v>4.1389125620113681E-2</v>
      </c>
      <c r="F526" s="2">
        <f>'Moving Avg'!D526</f>
        <v>9.4895999999999994</v>
      </c>
      <c r="G526" s="2">
        <f>'Moving Avg'!F526</f>
        <v>9.5675000000000008</v>
      </c>
      <c r="H526" s="2">
        <f>'Moving Avg'!G526</f>
        <v>9.5320399999999967</v>
      </c>
      <c r="I526" s="2">
        <f>'Moving Avg'!H526</f>
        <v>9.338184999999994</v>
      </c>
      <c r="J526" s="5" t="str">
        <f>OBV!F526</f>
        <v>BEARISH</v>
      </c>
      <c r="K526" s="5" t="str">
        <f>OBV!G526</f>
        <v>STRONG</v>
      </c>
      <c r="L526" s="5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9.3840000000000003</v>
      </c>
      <c r="C527" s="2">
        <f>RSI!I527</f>
        <v>40.110065727662466</v>
      </c>
      <c r="D527" s="2">
        <f>MACD!E527</f>
        <v>0.1063123079240853</v>
      </c>
      <c r="E527" s="2">
        <f>MACD!F527</f>
        <v>5.4373762080908009E-2</v>
      </c>
      <c r="F527" s="2">
        <f>'Moving Avg'!D527</f>
        <v>9.4394000000000009</v>
      </c>
      <c r="G527" s="2">
        <f>'Moving Avg'!F527</f>
        <v>9.5481500000000015</v>
      </c>
      <c r="H527" s="2">
        <f>'Moving Avg'!G527</f>
        <v>9.5293199999999985</v>
      </c>
      <c r="I527" s="2">
        <f>'Moving Avg'!H527</f>
        <v>9.3437549999999945</v>
      </c>
      <c r="J527" s="5" t="str">
        <f>OBV!F527</f>
        <v>BEARISH</v>
      </c>
      <c r="K527" s="5" t="str">
        <f>OBV!G527</f>
        <v>WEAK</v>
      </c>
      <c r="L527" s="5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9.6609999999999996</v>
      </c>
      <c r="C528" s="2">
        <f>RSI!I528</f>
        <v>55.978942023496685</v>
      </c>
      <c r="D528" s="2">
        <f>MACD!E528</f>
        <v>6.2374466863900579E-2</v>
      </c>
      <c r="E528" s="2">
        <f>MACD!F528</f>
        <v>5.5973903037506531E-2</v>
      </c>
      <c r="F528" s="2">
        <f>'Moving Avg'!D528</f>
        <v>9.4676000000000009</v>
      </c>
      <c r="G528" s="2">
        <f>'Moving Avg'!F528</f>
        <v>9.5505000000000031</v>
      </c>
      <c r="H528" s="2">
        <f>'Moving Avg'!G528</f>
        <v>9.5289999999999981</v>
      </c>
      <c r="I528" s="2">
        <f>'Moving Avg'!H528</f>
        <v>9.3495049999999935</v>
      </c>
      <c r="J528" s="5" t="str">
        <f>OBV!F528</f>
        <v>BEARISH</v>
      </c>
      <c r="K528" s="5" t="str">
        <f>OBV!G528</f>
        <v>WEAK</v>
      </c>
      <c r="L528" s="5" t="str">
        <f>OBV!H528</f>
        <v>BEARISH DIVERGENCE</v>
      </c>
    </row>
    <row r="529" spans="1:12" ht="13.5" x14ac:dyDescent="0.25">
      <c r="A529" s="3">
        <f>RSI!A529</f>
        <v>42774</v>
      </c>
      <c r="B529" s="2">
        <f>RSI!B529</f>
        <v>9.782</v>
      </c>
      <c r="C529" s="2">
        <f>RSI!I529</f>
        <v>60.857896678652075</v>
      </c>
      <c r="D529" s="2">
        <f>MACD!E529</f>
        <v>1.548442652485349E-2</v>
      </c>
      <c r="E529" s="2">
        <f>MACD!F529</f>
        <v>4.7876007734975926E-2</v>
      </c>
      <c r="F529" s="2">
        <f>'Moving Avg'!D529</f>
        <v>9.52</v>
      </c>
      <c r="G529" s="2">
        <f>'Moving Avg'!F529</f>
        <v>9.562300000000004</v>
      </c>
      <c r="H529" s="2">
        <f>'Moving Avg'!G529</f>
        <v>9.5339199999999966</v>
      </c>
      <c r="I529" s="2">
        <f>'Moving Avg'!H529</f>
        <v>9.3558599999999927</v>
      </c>
      <c r="J529" s="5" t="str">
        <f>OBV!F529</f>
        <v>BULLISH</v>
      </c>
      <c r="K529" s="5" t="str">
        <f>OBV!G529</f>
        <v>STRONG</v>
      </c>
      <c r="L529" s="5" t="str">
        <f>OBV!H529</f>
        <v>CONFIRMED BULLISH</v>
      </c>
    </row>
    <row r="530" spans="1:12" ht="13.5" x14ac:dyDescent="0.25">
      <c r="A530" s="3">
        <f>RSI!A530</f>
        <v>42775</v>
      </c>
      <c r="B530" s="2">
        <f>RSI!B530</f>
        <v>9.782</v>
      </c>
      <c r="C530" s="2">
        <f>RSI!I530</f>
        <v>60.857896678652075</v>
      </c>
      <c r="D530" s="2">
        <f>MACD!E530</f>
        <v>-1.4463392852253065E-3</v>
      </c>
      <c r="E530" s="2">
        <f>MACD!F530</f>
        <v>3.8011538330935679E-2</v>
      </c>
      <c r="F530" s="2">
        <f>'Moving Avg'!D530</f>
        <v>9.5985999999999994</v>
      </c>
      <c r="G530" s="2">
        <f>'Moving Avg'!F530</f>
        <v>9.5741000000000014</v>
      </c>
      <c r="H530" s="2">
        <f>'Moving Avg'!G530</f>
        <v>9.5360199999999971</v>
      </c>
      <c r="I530" s="2">
        <f>'Moving Avg'!H530</f>
        <v>9.3634699999999942</v>
      </c>
      <c r="J530" s="5" t="str">
        <f>OBV!F530</f>
        <v>BULLISH</v>
      </c>
      <c r="K530" s="5" t="str">
        <f>OBV!G530</f>
        <v>WEAK</v>
      </c>
      <c r="L530" s="5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9.782</v>
      </c>
      <c r="C531" s="2">
        <f>RSI!I531</f>
        <v>60.857896678652068</v>
      </c>
      <c r="D531" s="2">
        <f>MACD!E531</f>
        <v>-2.5230314329759196E-2</v>
      </c>
      <c r="E531" s="2">
        <f>MACD!F531</f>
        <v>2.5363167798796705E-2</v>
      </c>
      <c r="F531" s="2">
        <f>'Moving Avg'!D531</f>
        <v>9.6782000000000004</v>
      </c>
      <c r="G531" s="2">
        <f>'Moving Avg'!F531</f>
        <v>9.5859000000000023</v>
      </c>
      <c r="H531" s="2">
        <f>'Moving Avg'!G531</f>
        <v>9.5409399999999973</v>
      </c>
      <c r="I531" s="2">
        <f>'Moving Avg'!H531</f>
        <v>9.3711849999999934</v>
      </c>
      <c r="J531" s="5" t="str">
        <f>OBV!F531</f>
        <v>BULLISH</v>
      </c>
      <c r="K531" s="5" t="str">
        <f>OBV!G531</f>
        <v>WEAK</v>
      </c>
      <c r="L531" s="5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9.9909999999999997</v>
      </c>
      <c r="C532" s="2">
        <f>RSI!I532</f>
        <v>68.410883842195801</v>
      </c>
      <c r="D532" s="2">
        <f>MACD!E532</f>
        <v>-4.435188663724432E-2</v>
      </c>
      <c r="E532" s="2">
        <f>MACD!F532</f>
        <v>1.1420156911588502E-2</v>
      </c>
      <c r="F532" s="2">
        <f>'Moving Avg'!D532</f>
        <v>9.7995999999999999</v>
      </c>
      <c r="G532" s="2">
        <f>'Moving Avg'!F532</f>
        <v>9.605500000000001</v>
      </c>
      <c r="H532" s="2">
        <f>'Moving Avg'!G532</f>
        <v>9.5492999999999988</v>
      </c>
      <c r="I532" s="2">
        <f>'Moving Avg'!H532</f>
        <v>9.379944999999994</v>
      </c>
      <c r="J532" s="5" t="str">
        <f>OBV!F532</f>
        <v>BULLISH</v>
      </c>
      <c r="K532" s="5" t="str">
        <f>OBV!G532</f>
        <v>WEAK</v>
      </c>
      <c r="L532" s="5" t="str">
        <f>OBV!H532</f>
        <v>CONFIRMED BULLISH</v>
      </c>
    </row>
    <row r="533" spans="1:12" ht="13.5" x14ac:dyDescent="0.25">
      <c r="A533" s="3">
        <f>RSI!A533</f>
        <v>42780</v>
      </c>
      <c r="B533" s="2">
        <f>RSI!B533</f>
        <v>9.9390000000000001</v>
      </c>
      <c r="C533" s="2">
        <f>RSI!I533</f>
        <v>65.04771718782635</v>
      </c>
      <c r="D533" s="2">
        <f>MACD!E533</f>
        <v>-7.6725176774024462E-2</v>
      </c>
      <c r="E533" s="2">
        <f>MACD!F533</f>
        <v>-6.2089098255340928E-3</v>
      </c>
      <c r="F533" s="2">
        <f>'Moving Avg'!D533</f>
        <v>9.8552</v>
      </c>
      <c r="G533" s="2">
        <f>'Moving Avg'!F533</f>
        <v>9.6186000000000025</v>
      </c>
      <c r="H533" s="2">
        <f>'Moving Avg'!G533</f>
        <v>9.5555799999999973</v>
      </c>
      <c r="I533" s="2">
        <f>'Moving Avg'!H533</f>
        <v>9.3883399999999941</v>
      </c>
      <c r="J533" s="5" t="str">
        <f>OBV!F533</f>
        <v>BULLISH</v>
      </c>
      <c r="K533" s="5" t="str">
        <f>OBV!G533</f>
        <v>WEAK</v>
      </c>
      <c r="L533" s="5" t="str">
        <f>OBV!H533</f>
        <v>CONFIRMED BULLISH</v>
      </c>
    </row>
    <row r="534" spans="1:12" ht="13.5" x14ac:dyDescent="0.25">
      <c r="A534" s="3">
        <f>RSI!A534</f>
        <v>42781</v>
      </c>
      <c r="B534" s="2">
        <f>RSI!B534</f>
        <v>9.9390000000000001</v>
      </c>
      <c r="C534" s="2">
        <f>RSI!I534</f>
        <v>65.04771718782635</v>
      </c>
      <c r="D534" s="2">
        <f>MACD!E534</f>
        <v>-0.1059894334136775</v>
      </c>
      <c r="E534" s="2">
        <f>MACD!F534</f>
        <v>-2.6165014543162779E-2</v>
      </c>
      <c r="F534" s="2">
        <f>'Moving Avg'!D534</f>
        <v>9.8865999999999996</v>
      </c>
      <c r="G534" s="2">
        <f>'Moving Avg'!F534</f>
        <v>9.6317000000000004</v>
      </c>
      <c r="H534" s="2">
        <f>'Moving Avg'!G534</f>
        <v>9.563959999999998</v>
      </c>
      <c r="I534" s="2">
        <f>'Moving Avg'!H534</f>
        <v>9.3961899999999954</v>
      </c>
      <c r="J534" s="5" t="str">
        <f>OBV!F534</f>
        <v>BEARISH</v>
      </c>
      <c r="K534" s="5" t="str">
        <f>OBV!G534</f>
        <v>WEAK</v>
      </c>
      <c r="L534" s="5" t="str">
        <f>OBV!H534</f>
        <v>BEARISH DIVERGENCE</v>
      </c>
    </row>
    <row r="535" spans="1:12" ht="13.5" x14ac:dyDescent="0.25">
      <c r="A535" s="3">
        <f>RSI!A535</f>
        <v>42782</v>
      </c>
      <c r="B535" s="2">
        <f>RSI!B535</f>
        <v>9.9390000000000001</v>
      </c>
      <c r="C535" s="2">
        <f>RSI!I535</f>
        <v>65.047717187826336</v>
      </c>
      <c r="D535" s="2">
        <f>MACD!E535</f>
        <v>-0.15263818795000184</v>
      </c>
      <c r="E535" s="2">
        <f>MACD!F535</f>
        <v>-5.1459649224530592E-2</v>
      </c>
      <c r="F535" s="2">
        <f>'Moving Avg'!D535</f>
        <v>9.9179999999999993</v>
      </c>
      <c r="G535" s="2">
        <f>'Moving Avg'!F535</f>
        <v>9.6452999999999989</v>
      </c>
      <c r="H535" s="2">
        <f>'Moving Avg'!G535</f>
        <v>9.5723399999999987</v>
      </c>
      <c r="I535" s="2">
        <f>'Moving Avg'!H535</f>
        <v>9.4040399999999948</v>
      </c>
      <c r="J535" s="5" t="str">
        <f>OBV!F535</f>
        <v>BEARISH</v>
      </c>
      <c r="K535" s="5" t="str">
        <f>OBV!G535</f>
        <v>WEAK</v>
      </c>
      <c r="L535" s="5" t="str">
        <f>OBV!H535</f>
        <v>BEARISH DIVERGENCE</v>
      </c>
    </row>
    <row r="536" spans="1:12" ht="13.5" x14ac:dyDescent="0.25">
      <c r="A536" s="3">
        <f>RSI!A536</f>
        <v>42783</v>
      </c>
      <c r="B536" s="2">
        <f>RSI!B536</f>
        <v>9.9390000000000001</v>
      </c>
      <c r="C536" s="2">
        <f>RSI!I536</f>
        <v>65.04771718782635</v>
      </c>
      <c r="D536" s="2">
        <f>MACD!E536</f>
        <v>-0.1944839279662105</v>
      </c>
      <c r="E536" s="2">
        <f>MACD!F536</f>
        <v>-8.0064504972866574E-2</v>
      </c>
      <c r="F536" s="2">
        <f>'Moving Avg'!D536</f>
        <v>9.9494000000000007</v>
      </c>
      <c r="G536" s="2">
        <f>'Moving Avg'!F536</f>
        <v>9.6588999999999992</v>
      </c>
      <c r="H536" s="2">
        <f>'Moving Avg'!G536</f>
        <v>9.5827999999999989</v>
      </c>
      <c r="I536" s="2">
        <f>'Moving Avg'!H536</f>
        <v>9.4113649999999947</v>
      </c>
      <c r="J536" s="5" t="str">
        <f>OBV!F536</f>
        <v>BEARISH</v>
      </c>
      <c r="K536" s="5" t="str">
        <f>OBV!G536</f>
        <v>WEAK</v>
      </c>
      <c r="L536" s="5" t="str">
        <f>OBV!H536</f>
        <v>BEARISH DIVERGENCE</v>
      </c>
    </row>
    <row r="537" spans="1:12" ht="13.5" x14ac:dyDescent="0.25">
      <c r="A537" s="3">
        <f>RSI!A537</f>
        <v>42786</v>
      </c>
      <c r="B537" s="2">
        <f>RSI!B537</f>
        <v>9.9390000000000001</v>
      </c>
      <c r="C537" s="2">
        <f>RSI!I537</f>
        <v>65.047717187826336</v>
      </c>
      <c r="D537" s="2">
        <f>MACD!E537</f>
        <v>-0.23137749717587752</v>
      </c>
      <c r="E537" s="2">
        <f>MACD!F537</f>
        <v>-0.11032710341346877</v>
      </c>
      <c r="F537" s="2">
        <f>'Moving Avg'!D537</f>
        <v>9.9390000000000001</v>
      </c>
      <c r="G537" s="2">
        <f>'Moving Avg'!F537</f>
        <v>9.6724999999999977</v>
      </c>
      <c r="H537" s="2">
        <f>'Moving Avg'!G537</f>
        <v>9.5953599999999994</v>
      </c>
      <c r="I537" s="2">
        <f>'Moving Avg'!H537</f>
        <v>9.4198649999999944</v>
      </c>
      <c r="J537" s="5" t="str">
        <f>OBV!F537</f>
        <v>BEARISH</v>
      </c>
      <c r="K537" s="5" t="str">
        <f>OBV!G537</f>
        <v>WEAK</v>
      </c>
      <c r="L537" s="5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9.9390000000000001</v>
      </c>
      <c r="C538" s="2">
        <f>RSI!I538</f>
        <v>65.047717187826336</v>
      </c>
      <c r="D538" s="2">
        <f>MACD!E538</f>
        <v>-0.22135533633244364</v>
      </c>
      <c r="E538" s="2">
        <f>MACD!F538</f>
        <v>-0.13253274999726375</v>
      </c>
      <c r="F538" s="2">
        <f>'Moving Avg'!D538</f>
        <v>9.9390000000000001</v>
      </c>
      <c r="G538" s="2">
        <f>'Moving Avg'!F538</f>
        <v>9.6986499999999971</v>
      </c>
      <c r="H538" s="2">
        <f>'Moving Avg'!G538</f>
        <v>9.60792</v>
      </c>
      <c r="I538" s="2">
        <f>'Moving Avg'!H538</f>
        <v>9.4277149999999956</v>
      </c>
      <c r="J538" s="5" t="str">
        <f>OBV!F538</f>
        <v>NEUTRAL</v>
      </c>
      <c r="K538" s="5" t="str">
        <f>OBV!G538</f>
        <v>NEUTRAL</v>
      </c>
      <c r="L538" s="5" t="str">
        <f>OBV!H538</f>
        <v>NEUTRAL</v>
      </c>
    </row>
    <row r="539" spans="1:12" ht="13.5" x14ac:dyDescent="0.25">
      <c r="A539" s="3">
        <f>RSI!A539</f>
        <v>42788</v>
      </c>
      <c r="B539" s="2">
        <f>RSI!B539</f>
        <v>9.9390000000000001</v>
      </c>
      <c r="C539" s="2">
        <f>RSI!I539</f>
        <v>65.047717187826336</v>
      </c>
      <c r="D539" s="2">
        <f>MACD!E539</f>
        <v>-0.19553335463080757</v>
      </c>
      <c r="E539" s="2">
        <f>MACD!F539</f>
        <v>-0.14513287092397253</v>
      </c>
      <c r="F539" s="2">
        <f>'Moving Avg'!D539</f>
        <v>9.9390000000000001</v>
      </c>
      <c r="G539" s="2">
        <f>'Moving Avg'!F539</f>
        <v>9.7247999999999983</v>
      </c>
      <c r="H539" s="2">
        <f>'Moving Avg'!G539</f>
        <v>9.6183800000000002</v>
      </c>
      <c r="I539" s="2">
        <f>'Moving Avg'!H539</f>
        <v>9.4360849999999949</v>
      </c>
      <c r="J539" s="5" t="str">
        <f>OBV!F539</f>
        <v>NEUTRAL</v>
      </c>
      <c r="K539" s="5" t="str">
        <f>OBV!G539</f>
        <v>NEUTRAL</v>
      </c>
      <c r="L539" s="5" t="str">
        <f>OBV!H539</f>
        <v>NEUTRAL</v>
      </c>
    </row>
    <row r="540" spans="1:12" ht="13.5" x14ac:dyDescent="0.25">
      <c r="A540" s="3">
        <f>RSI!A540</f>
        <v>42789</v>
      </c>
      <c r="B540" s="2">
        <f>RSI!B540</f>
        <v>9.9329999999999998</v>
      </c>
      <c r="C540" s="2">
        <f>RSI!I540</f>
        <v>64.433705014007657</v>
      </c>
      <c r="D540" s="2">
        <f>MACD!E540</f>
        <v>-0.17441888629327629</v>
      </c>
      <c r="E540" s="2">
        <f>MACD!F540</f>
        <v>-0.15099007399783329</v>
      </c>
      <c r="F540" s="2">
        <f>'Moving Avg'!D540</f>
        <v>9.9377999999999993</v>
      </c>
      <c r="G540" s="2">
        <f>'Moving Avg'!F540</f>
        <v>9.7427999999999972</v>
      </c>
      <c r="H540" s="2">
        <f>'Moving Avg'!G540</f>
        <v>9.6288400000000003</v>
      </c>
      <c r="I540" s="2">
        <f>'Moving Avg'!H540</f>
        <v>9.4432749999999963</v>
      </c>
      <c r="J540" s="5" t="str">
        <f>OBV!F540</f>
        <v>BEARISH</v>
      </c>
      <c r="K540" s="5" t="str">
        <f>OBV!G540</f>
        <v>WEAK</v>
      </c>
      <c r="L540" s="5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9.8859999999999992</v>
      </c>
      <c r="C541" s="2">
        <f>RSI!I541</f>
        <v>59.681289438234295</v>
      </c>
      <c r="D541" s="2">
        <f>MACD!E541</f>
        <v>-0.1541278482932924</v>
      </c>
      <c r="E541" s="2">
        <f>MACD!F541</f>
        <v>-0.15161762885692512</v>
      </c>
      <c r="F541" s="2">
        <f>'Moving Avg'!D541</f>
        <v>9.9271999999999991</v>
      </c>
      <c r="G541" s="2">
        <f>'Moving Avg'!F541</f>
        <v>9.7610999999999954</v>
      </c>
      <c r="H541" s="2">
        <f>'Moving Avg'!G541</f>
        <v>9.6384600000000002</v>
      </c>
      <c r="I541" s="2">
        <f>'Moving Avg'!H541</f>
        <v>9.4503599999999963</v>
      </c>
      <c r="J541" s="5" t="str">
        <f>OBV!F541</f>
        <v>BEARISH</v>
      </c>
      <c r="K541" s="5" t="str">
        <f>OBV!G541</f>
        <v>WEAK</v>
      </c>
      <c r="L541" s="5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10.488</v>
      </c>
      <c r="C542" s="2">
        <f>RSI!I542</f>
        <v>80.014353390834501</v>
      </c>
      <c r="D542" s="2">
        <f>MACD!E542</f>
        <v>-0.15009780030705855</v>
      </c>
      <c r="E542" s="2">
        <f>MACD!F542</f>
        <v>-0.15131366314695183</v>
      </c>
      <c r="F542" s="2">
        <f>'Moving Avg'!D542</f>
        <v>10.037000000000001</v>
      </c>
      <c r="G542" s="2">
        <f>'Moving Avg'!F542</f>
        <v>9.8037499999999973</v>
      </c>
      <c r="H542" s="2">
        <f>'Moving Avg'!G542</f>
        <v>9.6605399999999992</v>
      </c>
      <c r="I542" s="2">
        <f>'Moving Avg'!H542</f>
        <v>9.4605599999999956</v>
      </c>
      <c r="J542" s="5" t="str">
        <f>OBV!F542</f>
        <v>BEARISH</v>
      </c>
      <c r="K542" s="5" t="str">
        <f>OBV!G542</f>
        <v>WEAK</v>
      </c>
      <c r="L542" s="5" t="str">
        <f>OBV!H542</f>
        <v>BEARISH DIVERGENCE</v>
      </c>
    </row>
    <row r="543" spans="1:12" ht="13.5" x14ac:dyDescent="0.25">
      <c r="A543" s="3">
        <f>RSI!A543</f>
        <v>42794</v>
      </c>
      <c r="B543" s="2">
        <f>RSI!B543</f>
        <v>10.670999999999999</v>
      </c>
      <c r="C543" s="2">
        <f>RSI!I543</f>
        <v>82.846346023835835</v>
      </c>
      <c r="D543" s="2">
        <f>MACD!E543</f>
        <v>-0.17244921228015464</v>
      </c>
      <c r="E543" s="2">
        <f>MACD!F543</f>
        <v>-0.15554077297359239</v>
      </c>
      <c r="F543" s="2">
        <f>'Moving Avg'!D543</f>
        <v>10.183399999999999</v>
      </c>
      <c r="G543" s="2">
        <f>'Moving Avg'!F543</f>
        <v>9.8612999999999964</v>
      </c>
      <c r="H543" s="2">
        <f>'Moving Avg'!G543</f>
        <v>9.68628</v>
      </c>
      <c r="I543" s="2">
        <f>'Moving Avg'!H543</f>
        <v>9.4725899999999967</v>
      </c>
      <c r="J543" s="5" t="str">
        <f>OBV!F543</f>
        <v>BULLISH</v>
      </c>
      <c r="K543" s="5" t="str">
        <f>OBV!G543</f>
        <v>STRONG</v>
      </c>
      <c r="L543" s="5" t="str">
        <f>OBV!H543</f>
        <v>CONFIRMED BULLISH</v>
      </c>
    </row>
    <row r="544" spans="1:12" ht="13.5" x14ac:dyDescent="0.25">
      <c r="A544" s="3">
        <f>RSI!A544</f>
        <v>42795</v>
      </c>
      <c r="B544" s="2">
        <f>RSI!B544</f>
        <v>10.321</v>
      </c>
      <c r="C544" s="2">
        <f>RSI!I544</f>
        <v>64.1294753240593</v>
      </c>
      <c r="D544" s="2">
        <f>MACD!E544</f>
        <v>-0.17041172351514255</v>
      </c>
      <c r="E544" s="2">
        <f>MACD!F544</f>
        <v>-0.15851496308190244</v>
      </c>
      <c r="F544" s="2">
        <f>'Moving Avg'!D544</f>
        <v>10.259799999999998</v>
      </c>
      <c r="G544" s="2">
        <f>'Moving Avg'!F544</f>
        <v>9.9013499999999972</v>
      </c>
      <c r="H544" s="2">
        <f>'Moving Avg'!G544</f>
        <v>9.7051200000000009</v>
      </c>
      <c r="I544" s="2">
        <f>'Moving Avg'!H544</f>
        <v>9.4813299999999963</v>
      </c>
      <c r="J544" s="5" t="str">
        <f>OBV!F544</f>
        <v>BEARISH</v>
      </c>
      <c r="K544" s="5" t="str">
        <f>OBV!G544</f>
        <v>WEAK</v>
      </c>
      <c r="L544" s="5" t="str">
        <f>OBV!H544</f>
        <v>BEARISH DIVERGENCE</v>
      </c>
    </row>
    <row r="545" spans="1:12" ht="13.5" x14ac:dyDescent="0.25">
      <c r="A545" s="3">
        <f>RSI!A545</f>
        <v>42796</v>
      </c>
      <c r="B545" s="2">
        <f>RSI!B545</f>
        <v>10.199999999999999</v>
      </c>
      <c r="C545" s="2">
        <f>RSI!I545</f>
        <v>59.153879196274353</v>
      </c>
      <c r="D545" s="2">
        <f>MACD!E545</f>
        <v>-0.16226369985577271</v>
      </c>
      <c r="E545" s="2">
        <f>MACD!F545</f>
        <v>-0.1592647104366765</v>
      </c>
      <c r="F545" s="2">
        <f>'Moving Avg'!D545</f>
        <v>10.3132</v>
      </c>
      <c r="G545" s="2">
        <f>'Moving Avg'!F545</f>
        <v>9.9418999999999951</v>
      </c>
      <c r="H545" s="2">
        <f>'Moving Avg'!G545</f>
        <v>9.7208000000000023</v>
      </c>
      <c r="I545" s="2">
        <f>'Moving Avg'!H545</f>
        <v>9.4896999999999974</v>
      </c>
      <c r="J545" s="5" t="str">
        <f>OBV!F545</f>
        <v>BEARISH</v>
      </c>
      <c r="K545" s="5" t="str">
        <f>OBV!G545</f>
        <v>STRONG</v>
      </c>
      <c r="L545" s="5" t="str">
        <f>OBV!H545</f>
        <v>BEARISH DIVERGENCE</v>
      </c>
    </row>
    <row r="546" spans="1:12" ht="13.5" x14ac:dyDescent="0.25">
      <c r="A546" s="3">
        <f>RSI!A546</f>
        <v>42797</v>
      </c>
      <c r="B546" s="2">
        <f>RSI!B546</f>
        <v>10.042999999999999</v>
      </c>
      <c r="C546" s="2">
        <f>RSI!I546</f>
        <v>53.368024450083389</v>
      </c>
      <c r="D546" s="2">
        <f>MACD!E546</f>
        <v>-0.14537549100748315</v>
      </c>
      <c r="E546" s="2">
        <f>MACD!F546</f>
        <v>-0.15648686655083782</v>
      </c>
      <c r="F546" s="2">
        <f>'Moving Avg'!D546</f>
        <v>10.344599999999998</v>
      </c>
      <c r="G546" s="2">
        <f>'Moving Avg'!F546</f>
        <v>9.9748499999999964</v>
      </c>
      <c r="H546" s="2">
        <f>'Moving Avg'!G546</f>
        <v>9.7333400000000019</v>
      </c>
      <c r="I546" s="2">
        <f>'Moving Avg'!H546</f>
        <v>9.4980699999999967</v>
      </c>
      <c r="J546" s="5" t="str">
        <f>OBV!F546</f>
        <v>BEARISH</v>
      </c>
      <c r="K546" s="5" t="str">
        <f>OBV!G546</f>
        <v>STRONG</v>
      </c>
      <c r="L546" s="5" t="str">
        <f>OBV!H546</f>
        <v>BEARISH DIVERGENCE</v>
      </c>
    </row>
    <row r="547" spans="1:12" ht="13.5" x14ac:dyDescent="0.25">
      <c r="A547" s="3">
        <f>RSI!A547</f>
        <v>42800</v>
      </c>
      <c r="B547" s="2">
        <f>RSI!B547</f>
        <v>9.8859999999999992</v>
      </c>
      <c r="C547" s="2">
        <f>RSI!I547</f>
        <v>48.282256520271737</v>
      </c>
      <c r="D547" s="2">
        <f>MACD!E547</f>
        <v>-0.12004284315190006</v>
      </c>
      <c r="E547" s="2">
        <f>MACD!F547</f>
        <v>-0.14919806187105028</v>
      </c>
      <c r="F547" s="2">
        <f>'Moving Avg'!D547</f>
        <v>10.2242</v>
      </c>
      <c r="G547" s="2">
        <f>'Moving Avg'!F547</f>
        <v>9.9999499999999966</v>
      </c>
      <c r="H547" s="2">
        <f>'Moving Avg'!G547</f>
        <v>9.7458800000000032</v>
      </c>
      <c r="I547" s="2">
        <f>'Moving Avg'!H547</f>
        <v>9.5056549999999955</v>
      </c>
      <c r="J547" s="5" t="str">
        <f>OBV!F547</f>
        <v>BEARISH</v>
      </c>
      <c r="K547" s="5" t="str">
        <f>OBV!G547</f>
        <v>STRONG</v>
      </c>
      <c r="L547" s="5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10.331</v>
      </c>
      <c r="C548" s="2">
        <f>RSI!I548</f>
        <v>59.936193470777035</v>
      </c>
      <c r="D548" s="2">
        <f>MACD!E548</f>
        <v>-0.13118629177613883</v>
      </c>
      <c r="E548" s="2">
        <f>MACD!F548</f>
        <v>-0.14559570785206799</v>
      </c>
      <c r="F548" s="2">
        <f>'Moving Avg'!D548</f>
        <v>10.156200000000002</v>
      </c>
      <c r="G548" s="2">
        <f>'Moving Avg'!F548</f>
        <v>10.033449999999997</v>
      </c>
      <c r="H548" s="2">
        <f>'Moving Avg'!G548</f>
        <v>9.7673200000000033</v>
      </c>
      <c r="I548" s="2">
        <f>'Moving Avg'!H548</f>
        <v>9.5142049999999934</v>
      </c>
      <c r="J548" s="5" t="str">
        <f>OBV!F548</f>
        <v>BEARISH</v>
      </c>
      <c r="K548" s="5" t="str">
        <f>OBV!G548</f>
        <v>WEAK</v>
      </c>
      <c r="L548" s="5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10.462</v>
      </c>
      <c r="C549" s="2">
        <f>RSI!I549</f>
        <v>62.607441680835379</v>
      </c>
      <c r="D549" s="2">
        <f>MACD!E549</f>
        <v>-0.15259285361249475</v>
      </c>
      <c r="E549" s="2">
        <f>MACD!F549</f>
        <v>-0.14699513700415334</v>
      </c>
      <c r="F549" s="2">
        <f>'Moving Avg'!D549</f>
        <v>10.1844</v>
      </c>
      <c r="G549" s="2">
        <f>'Moving Avg'!F549</f>
        <v>10.067449999999997</v>
      </c>
      <c r="H549" s="2">
        <f>'Moving Avg'!G549</f>
        <v>9.7883600000000044</v>
      </c>
      <c r="I549" s="2">
        <f>'Moving Avg'!H549</f>
        <v>9.5229699999999937</v>
      </c>
      <c r="J549" s="5" t="str">
        <f>OBV!F549</f>
        <v>BEARISH</v>
      </c>
      <c r="K549" s="5" t="str">
        <f>OBV!G549</f>
        <v>STRONG</v>
      </c>
      <c r="L549" s="5" t="str">
        <f>OBV!H549</f>
        <v>BEARISH DIVERGENCE</v>
      </c>
    </row>
    <row r="550" spans="1:12" ht="13.5" x14ac:dyDescent="0.25">
      <c r="A550" s="3">
        <f>RSI!A550</f>
        <v>42803</v>
      </c>
      <c r="B550" s="2">
        <f>RSI!B550</f>
        <v>10.634</v>
      </c>
      <c r="C550" s="2">
        <f>RSI!I550</f>
        <v>65.828969899188166</v>
      </c>
      <c r="D550" s="2">
        <f>MACD!E550</f>
        <v>-0.18724935814396915</v>
      </c>
      <c r="E550" s="2">
        <f>MACD!F550</f>
        <v>-0.15504598123211649</v>
      </c>
      <c r="F550" s="2">
        <f>'Moving Avg'!D550</f>
        <v>10.271199999999999</v>
      </c>
      <c r="G550" s="2">
        <f>'Moving Avg'!F550</f>
        <v>10.110049999999996</v>
      </c>
      <c r="H550" s="2">
        <f>'Moving Avg'!G550</f>
        <v>9.8127200000000041</v>
      </c>
      <c r="I550" s="2">
        <f>'Moving Avg'!H550</f>
        <v>9.5317549999999969</v>
      </c>
      <c r="J550" s="5" t="str">
        <f>OBV!F550</f>
        <v>BULLISH</v>
      </c>
      <c r="K550" s="5" t="str">
        <f>OBV!G550</f>
        <v>WEAK</v>
      </c>
      <c r="L550" s="5" t="str">
        <f>OBV!H550</f>
        <v>CONFIRMED BULLISH</v>
      </c>
    </row>
    <row r="551" spans="1:12" ht="13.5" x14ac:dyDescent="0.25">
      <c r="A551" s="3">
        <f>RSI!A551</f>
        <v>42804</v>
      </c>
      <c r="B551" s="2">
        <f>RSI!B551</f>
        <v>10.425000000000001</v>
      </c>
      <c r="C551" s="2">
        <f>RSI!I551</f>
        <v>59.159328026429137</v>
      </c>
      <c r="D551" s="2">
        <f>MACD!E551</f>
        <v>-0.21200588610288484</v>
      </c>
      <c r="E551" s="2">
        <f>MACD!F551</f>
        <v>-0.16643796220627016</v>
      </c>
      <c r="F551" s="2">
        <f>'Moving Avg'!D551</f>
        <v>10.3476</v>
      </c>
      <c r="G551" s="2">
        <f>'Moving Avg'!F551</f>
        <v>10.142199999999997</v>
      </c>
      <c r="H551" s="2">
        <f>'Moving Avg'!G551</f>
        <v>9.829240000000004</v>
      </c>
      <c r="I551" s="2">
        <f>'Moving Avg'!H551</f>
        <v>9.539049999999996</v>
      </c>
      <c r="J551" s="5" t="str">
        <f>OBV!F551</f>
        <v>BULLISH</v>
      </c>
      <c r="K551" s="5" t="str">
        <f>OBV!G551</f>
        <v>WEAK</v>
      </c>
      <c r="L551" s="5" t="str">
        <f>OBV!H551</f>
        <v>CONFIRMED BULLISH</v>
      </c>
    </row>
    <row r="552" spans="1:12" ht="13.5" x14ac:dyDescent="0.25">
      <c r="A552" s="3">
        <f>RSI!A552</f>
        <v>42807</v>
      </c>
      <c r="B552" s="2">
        <f>RSI!B552</f>
        <v>10.409000000000001</v>
      </c>
      <c r="C552" s="2">
        <f>RSI!I552</f>
        <v>58.669262151449743</v>
      </c>
      <c r="D552" s="2">
        <f>MACD!E552</f>
        <v>-0.14132788508946703</v>
      </c>
      <c r="E552" s="2">
        <f>MACD!F552</f>
        <v>-0.16141594678290955</v>
      </c>
      <c r="F552" s="2">
        <f>'Moving Avg'!D552</f>
        <v>10.452200000000001</v>
      </c>
      <c r="G552" s="2">
        <f>'Moving Avg'!F552</f>
        <v>10.163099999999996</v>
      </c>
      <c r="H552" s="2">
        <f>'Moving Avg'!G552</f>
        <v>9.8417800000000053</v>
      </c>
      <c r="I552" s="2">
        <f>'Moving Avg'!H552</f>
        <v>9.5466599999999957</v>
      </c>
      <c r="J552" s="5" t="str">
        <f>OBV!F552</f>
        <v>BULLISH</v>
      </c>
      <c r="K552" s="5" t="str">
        <f>OBV!G552</f>
        <v>WEAK</v>
      </c>
      <c r="L552" s="5" t="str">
        <f>OBV!H552</f>
        <v>CONFIRMED BULLISH</v>
      </c>
    </row>
    <row r="553" spans="1:12" ht="13.5" x14ac:dyDescent="0.25">
      <c r="A553" s="3">
        <f>RSI!A553</f>
        <v>42808</v>
      </c>
      <c r="B553" s="2">
        <f>RSI!B553</f>
        <v>10.122</v>
      </c>
      <c r="C553" s="2">
        <f>RSI!I553</f>
        <v>50.576020920601145</v>
      </c>
      <c r="D553" s="2">
        <f>MACD!E553</f>
        <v>-3.4029418368533015E-2</v>
      </c>
      <c r="E553" s="2">
        <f>MACD!F553</f>
        <v>-0.13593864110003426</v>
      </c>
      <c r="F553" s="2">
        <f>'Moving Avg'!D553</f>
        <v>10.410399999999999</v>
      </c>
      <c r="G553" s="2">
        <f>'Moving Avg'!F553</f>
        <v>10.17225</v>
      </c>
      <c r="H553" s="2">
        <f>'Moving Avg'!G553</f>
        <v>9.8485800000000054</v>
      </c>
      <c r="I553" s="2">
        <f>'Moving Avg'!H553</f>
        <v>9.5528049999999958</v>
      </c>
      <c r="J553" s="5" t="str">
        <f>OBV!F553</f>
        <v>BEARISH</v>
      </c>
      <c r="K553" s="5" t="str">
        <f>OBV!G553</f>
        <v>STRONG</v>
      </c>
      <c r="L553" s="5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10.127000000000001</v>
      </c>
      <c r="C554" s="2">
        <f>RSI!I554</f>
        <v>50.703605974741102</v>
      </c>
      <c r="D554" s="2">
        <f>MACD!E554</f>
        <v>2.4640175908139383E-3</v>
      </c>
      <c r="E554" s="2">
        <f>MACD!F554</f>
        <v>-0.10825810936186463</v>
      </c>
      <c r="F554" s="2">
        <f>'Moving Avg'!D554</f>
        <v>10.343400000000001</v>
      </c>
      <c r="G554" s="2">
        <f>'Moving Avg'!F554</f>
        <v>10.181649999999999</v>
      </c>
      <c r="H554" s="2">
        <f>'Moving Avg'!G554</f>
        <v>9.8557000000000059</v>
      </c>
      <c r="I554" s="2">
        <f>'Moving Avg'!H554</f>
        <v>9.5580099999999941</v>
      </c>
      <c r="J554" s="5" t="str">
        <f>OBV!F554</f>
        <v>BEARISH</v>
      </c>
      <c r="K554" s="5" t="str">
        <f>OBV!G554</f>
        <v>STRONG</v>
      </c>
      <c r="L554" s="5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10.305</v>
      </c>
      <c r="C555" s="2">
        <f>RSI!I555</f>
        <v>55.143030771493493</v>
      </c>
      <c r="D555" s="2">
        <f>MACD!E555</f>
        <v>1.4379173584977423E-3</v>
      </c>
      <c r="E555" s="2">
        <f>MACD!F555</f>
        <v>-8.6318904017792158E-2</v>
      </c>
      <c r="F555" s="2">
        <f>'Moving Avg'!D555</f>
        <v>10.277600000000001</v>
      </c>
      <c r="G555" s="2">
        <f>'Moving Avg'!F555</f>
        <v>10.199950000000001</v>
      </c>
      <c r="H555" s="2">
        <f>'Moving Avg'!G555</f>
        <v>9.8663800000000066</v>
      </c>
      <c r="I555" s="2">
        <f>'Moving Avg'!H555</f>
        <v>9.5632399999999969</v>
      </c>
      <c r="J555" s="5" t="str">
        <f>OBV!F555</f>
        <v>BEARISH</v>
      </c>
      <c r="K555" s="5" t="str">
        <f>OBV!G555</f>
        <v>STRONG</v>
      </c>
      <c r="L555" s="5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10.305</v>
      </c>
      <c r="C556" s="2">
        <f>RSI!I556</f>
        <v>55.143030771493493</v>
      </c>
      <c r="D556" s="2">
        <f>MACD!E556</f>
        <v>-2.4732821197972044E-2</v>
      </c>
      <c r="E556" s="2">
        <f>MACD!F556</f>
        <v>-7.4001687453828138E-2</v>
      </c>
      <c r="F556" s="2">
        <f>'Moving Avg'!D556</f>
        <v>10.2536</v>
      </c>
      <c r="G556" s="2">
        <f>'Moving Avg'!F556</f>
        <v>10.218250000000001</v>
      </c>
      <c r="H556" s="2">
        <f>'Moving Avg'!G556</f>
        <v>9.8770600000000073</v>
      </c>
      <c r="I556" s="2">
        <f>'Moving Avg'!H556</f>
        <v>9.5684199999999962</v>
      </c>
      <c r="J556" s="5" t="str">
        <f>OBV!F556</f>
        <v>BULLISH</v>
      </c>
      <c r="K556" s="5" t="str">
        <f>OBV!G556</f>
        <v>NEUTRAL</v>
      </c>
      <c r="L556" s="5" t="str">
        <f>OBV!H556</f>
        <v>BULLISH DIVERGENCE</v>
      </c>
    </row>
    <row r="557" spans="1:12" ht="13.5" x14ac:dyDescent="0.25">
      <c r="A557" s="3">
        <f>RSI!A557</f>
        <v>42815</v>
      </c>
      <c r="B557" s="2">
        <f>RSI!B557</f>
        <v>10.305</v>
      </c>
      <c r="C557" s="2">
        <f>RSI!I557</f>
        <v>55.143030771493493</v>
      </c>
      <c r="D557" s="2">
        <f>MACD!E557</f>
        <v>-7.2094706720015722E-2</v>
      </c>
      <c r="E557" s="2">
        <f>MACD!F557</f>
        <v>-7.3620291307065655E-2</v>
      </c>
      <c r="F557" s="2">
        <f>'Moving Avg'!D557</f>
        <v>10.232800000000001</v>
      </c>
      <c r="G557" s="2">
        <f>'Moving Avg'!F557</f>
        <v>10.236550000000003</v>
      </c>
      <c r="H557" s="2">
        <f>'Moving Avg'!G557</f>
        <v>9.8877400000000062</v>
      </c>
      <c r="I557" s="2">
        <f>'Moving Avg'!H557</f>
        <v>9.574094999999998</v>
      </c>
      <c r="J557" s="5" t="str">
        <f>OBV!F557</f>
        <v>BULLISH</v>
      </c>
      <c r="K557" s="5" t="str">
        <f>OBV!G557</f>
        <v>WEAK</v>
      </c>
      <c r="L557" s="5" t="str">
        <f>OBV!H557</f>
        <v>BULLISH DIVERGENCE</v>
      </c>
    </row>
    <row r="558" spans="1:12" ht="13.5" x14ac:dyDescent="0.25">
      <c r="A558" s="3">
        <f>RSI!A558</f>
        <v>42816</v>
      </c>
      <c r="B558" s="2">
        <f>RSI!B558</f>
        <v>10.352</v>
      </c>
      <c r="C558" s="2">
        <f>RSI!I558</f>
        <v>56.436818554821201</v>
      </c>
      <c r="D558" s="2">
        <f>MACD!E558</f>
        <v>-4.8174876781788001E-2</v>
      </c>
      <c r="E558" s="2">
        <f>MACD!F558</f>
        <v>-6.853120840201013E-2</v>
      </c>
      <c r="F558" s="2">
        <f>'Moving Avg'!D558</f>
        <v>10.2788</v>
      </c>
      <c r="G558" s="2">
        <f>'Moving Avg'!F558</f>
        <v>10.257200000000001</v>
      </c>
      <c r="H558" s="2">
        <f>'Moving Avg'!G558</f>
        <v>9.9025000000000052</v>
      </c>
      <c r="I558" s="2">
        <f>'Moving Avg'!H558</f>
        <v>9.5794299999999986</v>
      </c>
      <c r="J558" s="5" t="str">
        <f>OBV!F558</f>
        <v>BULLISH</v>
      </c>
      <c r="K558" s="5" t="str">
        <f>OBV!G558</f>
        <v>WEAK</v>
      </c>
      <c r="L558" s="5" t="str">
        <f>OBV!H558</f>
        <v>CONFIRMED BULLISH</v>
      </c>
    </row>
    <row r="559" spans="1:12" ht="13.5" x14ac:dyDescent="0.25">
      <c r="A559" s="3">
        <f>RSI!A559</f>
        <v>42817</v>
      </c>
      <c r="B559" s="2">
        <f>RSI!B559</f>
        <v>10.305</v>
      </c>
      <c r="C559" s="2">
        <f>RSI!I559</f>
        <v>54.736634672234835</v>
      </c>
      <c r="D559" s="2">
        <f>MACD!E559</f>
        <v>-5.4892564395103705E-3</v>
      </c>
      <c r="E559" s="2">
        <f>MACD!F559</f>
        <v>-5.5922818009510183E-2</v>
      </c>
      <c r="F559" s="2">
        <f>'Moving Avg'!D559</f>
        <v>10.314399999999999</v>
      </c>
      <c r="G559" s="2">
        <f>'Moving Avg'!F559</f>
        <v>10.275500000000001</v>
      </c>
      <c r="H559" s="2">
        <f>'Moving Avg'!G559</f>
        <v>9.9176800000000043</v>
      </c>
      <c r="I559" s="2">
        <f>'Moving Avg'!H559</f>
        <v>9.5826999999999973</v>
      </c>
      <c r="J559" s="5" t="str">
        <f>OBV!F559</f>
        <v>BULLISH</v>
      </c>
      <c r="K559" s="5" t="str">
        <f>OBV!G559</f>
        <v>WEAK</v>
      </c>
      <c r="L559" s="5" t="str">
        <f>OBV!H559</f>
        <v>CONFIRMED BULLISH</v>
      </c>
    </row>
    <row r="560" spans="1:12" ht="13.5" x14ac:dyDescent="0.25">
      <c r="A560" s="3">
        <f>RSI!A560</f>
        <v>42818</v>
      </c>
      <c r="B560" s="2">
        <f>RSI!B560</f>
        <v>10.305</v>
      </c>
      <c r="C560" s="2">
        <f>RSI!I560</f>
        <v>54.736634672234835</v>
      </c>
      <c r="D560" s="2">
        <f>MACD!E560</f>
        <v>5.6267161280958433E-2</v>
      </c>
      <c r="E560" s="2">
        <f>MACD!F560</f>
        <v>-3.348482215141646E-2</v>
      </c>
      <c r="F560" s="2">
        <f>'Moving Avg'!D560</f>
        <v>10.314399999999999</v>
      </c>
      <c r="G560" s="2">
        <f>'Moving Avg'!F560</f>
        <v>10.294100000000004</v>
      </c>
      <c r="H560" s="2">
        <f>'Moving Avg'!G560</f>
        <v>9.9328600000000034</v>
      </c>
      <c r="I560" s="2">
        <f>'Moving Avg'!H560</f>
        <v>9.5853149999999978</v>
      </c>
      <c r="J560" s="5" t="str">
        <f>OBV!F560</f>
        <v>BULLISH</v>
      </c>
      <c r="K560" s="5" t="str">
        <f>OBV!G560</f>
        <v>NEUTRAL</v>
      </c>
      <c r="L560" s="5" t="str">
        <f>OBV!H560</f>
        <v>NEUTRAL</v>
      </c>
    </row>
    <row r="561" spans="1:12" ht="13.5" x14ac:dyDescent="0.25">
      <c r="A561" s="3">
        <f>RSI!A561</f>
        <v>42821</v>
      </c>
      <c r="B561" s="2">
        <f>RSI!B561</f>
        <v>10.253</v>
      </c>
      <c r="C561" s="2">
        <f>RSI!I561</f>
        <v>52.699522681354928</v>
      </c>
      <c r="D561" s="2">
        <f>MACD!E561</f>
        <v>7.9457891275275472E-2</v>
      </c>
      <c r="E561" s="2">
        <f>MACD!F561</f>
        <v>-1.0896279466078074E-2</v>
      </c>
      <c r="F561" s="2">
        <f>'Moving Avg'!D561</f>
        <v>10.303999999999998</v>
      </c>
      <c r="G561" s="2">
        <f>'Moving Avg'!F561</f>
        <v>10.312450000000002</v>
      </c>
      <c r="H561" s="2">
        <f>'Moving Avg'!G561</f>
        <v>9.9470000000000027</v>
      </c>
      <c r="I561" s="2">
        <f>'Moving Avg'!H561</f>
        <v>9.588219999999998</v>
      </c>
      <c r="J561" s="5" t="str">
        <f>OBV!F561</f>
        <v>BEARISH</v>
      </c>
      <c r="K561" s="5" t="str">
        <f>OBV!G561</f>
        <v>STRONG</v>
      </c>
      <c r="L561" s="5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10.199999999999999</v>
      </c>
      <c r="C562" s="2">
        <f>RSI!I562</f>
        <v>50.631227690711285</v>
      </c>
      <c r="D562" s="2">
        <f>MACD!E562</f>
        <v>0.10014626501697599</v>
      </c>
      <c r="E562" s="2">
        <f>MACD!F562</f>
        <v>1.1312229430532738E-2</v>
      </c>
      <c r="F562" s="2">
        <f>'Moving Avg'!D562</f>
        <v>10.283000000000001</v>
      </c>
      <c r="G562" s="2">
        <f>'Moving Avg'!F562</f>
        <v>10.29805</v>
      </c>
      <c r="H562" s="2">
        <f>'Moving Avg'!G562</f>
        <v>9.9590200000000024</v>
      </c>
      <c r="I562" s="2">
        <f>'Moving Avg'!H562</f>
        <v>9.5922999999999981</v>
      </c>
      <c r="J562" s="5" t="str">
        <f>OBV!F562</f>
        <v>BEARISH</v>
      </c>
      <c r="K562" s="5" t="str">
        <f>OBV!G562</f>
        <v>STRONG</v>
      </c>
      <c r="L562" s="5" t="str">
        <f>OBV!H562</f>
        <v>CONFIRMED BEARISH</v>
      </c>
    </row>
    <row r="563" spans="1:12" ht="13.5" x14ac:dyDescent="0.25">
      <c r="A563" s="3">
        <f>RSI!A563</f>
        <v>42823</v>
      </c>
      <c r="B563" s="2">
        <f>RSI!B563</f>
        <v>10.242000000000001</v>
      </c>
      <c r="C563" s="2">
        <f>RSI!I563</f>
        <v>52.231184913377092</v>
      </c>
      <c r="D563" s="2">
        <f>MACD!E563</f>
        <v>7.0330645982499718E-2</v>
      </c>
      <c r="E563" s="2">
        <f>MACD!F563</f>
        <v>2.3115912740926135E-2</v>
      </c>
      <c r="F563" s="2">
        <f>'Moving Avg'!D563</f>
        <v>10.261000000000001</v>
      </c>
      <c r="G563" s="2">
        <f>'Moving Avg'!F563</f>
        <v>10.2766</v>
      </c>
      <c r="H563" s="2">
        <f>'Moving Avg'!G563</f>
        <v>9.9703200000000027</v>
      </c>
      <c r="I563" s="2">
        <f>'Moving Avg'!H563</f>
        <v>9.597999999999999</v>
      </c>
      <c r="J563" s="5" t="str">
        <f>OBV!F563</f>
        <v>BEARISH</v>
      </c>
      <c r="K563" s="5" t="str">
        <f>OBV!G563</f>
        <v>STRONG</v>
      </c>
      <c r="L563" s="5" t="str">
        <f>OBV!H563</f>
        <v>CONFIRMED BEARISH</v>
      </c>
    </row>
    <row r="564" spans="1:12" ht="13.5" x14ac:dyDescent="0.25">
      <c r="A564" s="3">
        <f>RSI!A564</f>
        <v>42824</v>
      </c>
      <c r="B564" s="2">
        <f>RSI!B564</f>
        <v>10.199999999999999</v>
      </c>
      <c r="C564" s="2">
        <f>RSI!I564</f>
        <v>50.469729305349638</v>
      </c>
      <c r="D564" s="2">
        <f>MACD!E564</f>
        <v>4.8682162169365384E-2</v>
      </c>
      <c r="E564" s="2">
        <f>MACD!F564</f>
        <v>2.8229162626613985E-2</v>
      </c>
      <c r="F564" s="2">
        <f>'Moving Avg'!D564</f>
        <v>10.24</v>
      </c>
      <c r="G564" s="2">
        <f>'Moving Avg'!F564</f>
        <v>10.270549999999998</v>
      </c>
      <c r="H564" s="2">
        <f>'Moving Avg'!G564</f>
        <v>9.9807800000000011</v>
      </c>
      <c r="I564" s="2">
        <f>'Moving Avg'!H564</f>
        <v>9.603514999999998</v>
      </c>
      <c r="J564" s="5" t="str">
        <f>OBV!F564</f>
        <v>BEARISH</v>
      </c>
      <c r="K564" s="5" t="str">
        <f>OBV!G564</f>
        <v>STRONG</v>
      </c>
      <c r="L564" s="5" t="str">
        <f>OBV!H564</f>
        <v>CONFIRMED BEARISH</v>
      </c>
    </row>
    <row r="565" spans="1:12" ht="13.5" x14ac:dyDescent="0.25">
      <c r="A565" s="3">
        <f>RSI!A565</f>
        <v>42825</v>
      </c>
      <c r="B565" s="2">
        <f>RSI!B565</f>
        <v>10.101000000000001</v>
      </c>
      <c r="C565" s="2">
        <f>RSI!I565</f>
        <v>46.489844470656813</v>
      </c>
      <c r="D565" s="2">
        <f>MACD!E565</f>
        <v>6.5052356763979802E-2</v>
      </c>
      <c r="E565" s="2">
        <f>MACD!F565</f>
        <v>3.5593801454087151E-2</v>
      </c>
      <c r="F565" s="2">
        <f>'Moving Avg'!D565</f>
        <v>10.199199999999999</v>
      </c>
      <c r="G565" s="2">
        <f>'Moving Avg'!F565</f>
        <v>10.265599999999999</v>
      </c>
      <c r="H565" s="2">
        <f>'Moving Avg'!G565</f>
        <v>9.9894600000000011</v>
      </c>
      <c r="I565" s="2">
        <f>'Moving Avg'!H565</f>
        <v>9.6091899999999999</v>
      </c>
      <c r="J565" s="5" t="str">
        <f>OBV!F565</f>
        <v>BEARISH</v>
      </c>
      <c r="K565" s="5" t="str">
        <f>OBV!G565</f>
        <v>STRONG</v>
      </c>
      <c r="L565" s="5" t="str">
        <f>OBV!H565</f>
        <v>CONFIRMED BEARISH</v>
      </c>
    </row>
    <row r="566" spans="1:12" ht="13.5" x14ac:dyDescent="0.25">
      <c r="A566" s="3">
        <f>RSI!A566</f>
        <v>42828</v>
      </c>
      <c r="B566" s="2">
        <f>RSI!B566</f>
        <v>10.106</v>
      </c>
      <c r="C566" s="2">
        <f>RSI!I566</f>
        <v>46.718370943972602</v>
      </c>
      <c r="D566" s="2">
        <f>MACD!E566</f>
        <v>7.9091086355044027E-2</v>
      </c>
      <c r="E566" s="2">
        <f>MACD!F566</f>
        <v>4.4293258434278532E-2</v>
      </c>
      <c r="F566" s="2">
        <f>'Moving Avg'!D566</f>
        <v>10.1698</v>
      </c>
      <c r="G566" s="2">
        <f>'Moving Avg'!F566</f>
        <v>10.268749999999999</v>
      </c>
      <c r="H566" s="2">
        <f>'Moving Avg'!G566</f>
        <v>9.9982400000000009</v>
      </c>
      <c r="I566" s="2">
        <f>'Moving Avg'!H566</f>
        <v>9.6147349999999996</v>
      </c>
      <c r="J566" s="5" t="str">
        <f>OBV!F566</f>
        <v>BEARISH</v>
      </c>
      <c r="K566" s="5" t="str">
        <f>OBV!G566</f>
        <v>STRONG</v>
      </c>
      <c r="L566" s="5" t="str">
        <f>OBV!H566</f>
        <v>CONFIRMED BEARISH</v>
      </c>
    </row>
    <row r="567" spans="1:12" ht="13.5" x14ac:dyDescent="0.25">
      <c r="A567" s="3">
        <f>RSI!A567</f>
        <v>42829</v>
      </c>
      <c r="B567" s="2">
        <f>RSI!B567</f>
        <v>10.253</v>
      </c>
      <c r="C567" s="2">
        <f>RSI!I567</f>
        <v>53.06482009722702</v>
      </c>
      <c r="D567" s="2">
        <f>MACD!E567</f>
        <v>8.0567685477898721E-2</v>
      </c>
      <c r="E567" s="2">
        <f>MACD!F567</f>
        <v>5.1548143843002575E-2</v>
      </c>
      <c r="F567" s="2">
        <f>'Moving Avg'!D567</f>
        <v>10.180400000000001</v>
      </c>
      <c r="G567" s="2">
        <f>'Moving Avg'!F567</f>
        <v>10.287100000000001</v>
      </c>
      <c r="H567" s="2">
        <f>'Moving Avg'!G567</f>
        <v>10.00996</v>
      </c>
      <c r="I567" s="2">
        <f>'Moving Avg'!H567</f>
        <v>9.6210149999999999</v>
      </c>
      <c r="J567" s="5" t="str">
        <f>OBV!F567</f>
        <v>BULLISH</v>
      </c>
      <c r="K567" s="5" t="str">
        <f>OBV!G567</f>
        <v>WEAK</v>
      </c>
      <c r="L567" s="5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10.305</v>
      </c>
      <c r="C568" s="2">
        <f>RSI!I568</f>
        <v>55.102096992511456</v>
      </c>
      <c r="D568" s="2">
        <f>MACD!E568</f>
        <v>8.4777924842210695E-2</v>
      </c>
      <c r="E568" s="2">
        <f>MACD!F568</f>
        <v>5.8194100042844199E-2</v>
      </c>
      <c r="F568" s="2">
        <f>'Moving Avg'!D568</f>
        <v>10.193000000000001</v>
      </c>
      <c r="G568" s="2">
        <f>'Moving Avg'!F568</f>
        <v>10.2858</v>
      </c>
      <c r="H568" s="2">
        <f>'Moving Avg'!G568</f>
        <v>10.02774</v>
      </c>
      <c r="I568" s="2">
        <f>'Moving Avg'!H568</f>
        <v>9.6275549999999992</v>
      </c>
      <c r="J568" s="5" t="str">
        <f>OBV!F568</f>
        <v>BULLISH</v>
      </c>
      <c r="K568" s="5" t="str">
        <f>OBV!G568</f>
        <v>WEAK</v>
      </c>
      <c r="L568" s="5" t="str">
        <f>OBV!H568</f>
        <v>CONFIRMED BULLISH</v>
      </c>
    </row>
    <row r="569" spans="1:12" ht="13.5" x14ac:dyDescent="0.25">
      <c r="A569" s="3">
        <f>RSI!A569</f>
        <v>42831</v>
      </c>
      <c r="B569" s="2">
        <f>RSI!B569</f>
        <v>10.356999999999999</v>
      </c>
      <c r="C569" s="2">
        <f>RSI!I569</f>
        <v>57.107129277260029</v>
      </c>
      <c r="D569" s="2">
        <f>MACD!E569</f>
        <v>7.6563406682144119E-2</v>
      </c>
      <c r="E569" s="2">
        <f>MACD!F569</f>
        <v>6.1867961370704189E-2</v>
      </c>
      <c r="F569" s="2">
        <f>'Moving Avg'!D569</f>
        <v>10.224399999999999</v>
      </c>
      <c r="G569" s="2">
        <f>'Moving Avg'!F569</f>
        <v>10.280550000000002</v>
      </c>
      <c r="H569" s="2">
        <f>'Moving Avg'!G569</f>
        <v>10.046559999999999</v>
      </c>
      <c r="I569" s="2">
        <f>'Moving Avg'!H569</f>
        <v>9.6343549999999993</v>
      </c>
      <c r="J569" s="5" t="str">
        <f>OBV!F569</f>
        <v>BULLISH</v>
      </c>
      <c r="K569" s="5" t="str">
        <f>OBV!G569</f>
        <v>WEAK</v>
      </c>
      <c r="L569" s="5" t="str">
        <f>OBV!H569</f>
        <v>CONFIRMED BULLISH</v>
      </c>
    </row>
    <row r="570" spans="1:12" ht="13.5" x14ac:dyDescent="0.25">
      <c r="A570" s="3">
        <f>RSI!A570</f>
        <v>42832</v>
      </c>
      <c r="B570" s="2">
        <f>RSI!B570</f>
        <v>10.356999999999999</v>
      </c>
      <c r="C570" s="2">
        <f>RSI!I570</f>
        <v>57.107129277260029</v>
      </c>
      <c r="D570" s="2">
        <f>MACD!E570</f>
        <v>6.8662420583152084E-2</v>
      </c>
      <c r="E570" s="2">
        <f>MACD!F570</f>
        <v>6.3226853213193768E-2</v>
      </c>
      <c r="F570" s="2">
        <f>'Moving Avg'!D570</f>
        <v>10.275600000000001</v>
      </c>
      <c r="G570" s="2">
        <f>'Moving Avg'!F570</f>
        <v>10.2667</v>
      </c>
      <c r="H570" s="2">
        <f>'Moving Avg'!G570</f>
        <v>10.062239999999999</v>
      </c>
      <c r="I570" s="2">
        <f>'Moving Avg'!H570</f>
        <v>9.6414399999999993</v>
      </c>
      <c r="J570" s="5" t="str">
        <f>OBV!F570</f>
        <v>BULLISH</v>
      </c>
      <c r="K570" s="5" t="str">
        <f>OBV!G570</f>
        <v>WEAK</v>
      </c>
      <c r="L570" s="5" t="str">
        <f>OBV!H570</f>
        <v>CONFIRMED BULLISH</v>
      </c>
    </row>
    <row r="571" spans="1:12" ht="13.5" x14ac:dyDescent="0.25">
      <c r="A571" s="3">
        <f>RSI!A571</f>
        <v>42835</v>
      </c>
      <c r="B571" s="2">
        <f>RSI!B571</f>
        <v>10.356999999999999</v>
      </c>
      <c r="C571" s="2">
        <f>RSI!I571</f>
        <v>57.107129277260029</v>
      </c>
      <c r="D571" s="2">
        <f>MACD!E571</f>
        <v>5.3097118988974401E-2</v>
      </c>
      <c r="E571" s="2">
        <f>MACD!F571</f>
        <v>6.1200906368349899E-2</v>
      </c>
      <c r="F571" s="2">
        <f>'Moving Avg'!D571</f>
        <v>10.325799999999999</v>
      </c>
      <c r="G571" s="2">
        <f>'Moving Avg'!F571</f>
        <v>10.263299999999999</v>
      </c>
      <c r="H571" s="2">
        <f>'Moving Avg'!G571</f>
        <v>10.078979999999996</v>
      </c>
      <c r="I571" s="2">
        <f>'Moving Avg'!H571</f>
        <v>9.6482399999999977</v>
      </c>
      <c r="J571" s="5" t="str">
        <f>OBV!F571</f>
        <v>BULLISH</v>
      </c>
      <c r="K571" s="5" t="str">
        <f>OBV!G571</f>
        <v>WEAK</v>
      </c>
      <c r="L571" s="5" t="str">
        <f>OBV!H571</f>
        <v>CONFIRMED BULLISH</v>
      </c>
    </row>
    <row r="572" spans="1:12" ht="13.5" x14ac:dyDescent="0.25">
      <c r="A572" s="3">
        <f>RSI!A572</f>
        <v>42836</v>
      </c>
      <c r="B572" s="2">
        <f>RSI!B572</f>
        <v>10.409000000000001</v>
      </c>
      <c r="C572" s="2">
        <f>RSI!I572</f>
        <v>59.373143259759836</v>
      </c>
      <c r="D572" s="2">
        <f>MACD!E572</f>
        <v>2.7106103563465211E-2</v>
      </c>
      <c r="E572" s="2">
        <f>MACD!F572</f>
        <v>5.4381945807372961E-2</v>
      </c>
      <c r="F572" s="2">
        <f>'Moving Avg'!D572</f>
        <v>10.356999999999999</v>
      </c>
      <c r="G572" s="2">
        <f>'Moving Avg'!F572</f>
        <v>10.263299999999999</v>
      </c>
      <c r="H572" s="2">
        <f>'Moving Avg'!G572</f>
        <v>10.094459999999996</v>
      </c>
      <c r="I572" s="2">
        <f>'Moving Avg'!H572</f>
        <v>9.6555599999999995</v>
      </c>
      <c r="J572" s="5" t="str">
        <f>OBV!F572</f>
        <v>BULLISH</v>
      </c>
      <c r="K572" s="5" t="str">
        <f>OBV!G572</f>
        <v>WEAK</v>
      </c>
      <c r="L572" s="5" t="str">
        <f>OBV!H572</f>
        <v>CONFIRMED BULLISH</v>
      </c>
    </row>
    <row r="573" spans="1:12" ht="13.5" x14ac:dyDescent="0.25">
      <c r="A573" s="3">
        <f>RSI!A573</f>
        <v>42837</v>
      </c>
      <c r="B573" s="2">
        <f>RSI!B573</f>
        <v>10.513999999999999</v>
      </c>
      <c r="C573" s="2">
        <f>RSI!I573</f>
        <v>63.559467178758801</v>
      </c>
      <c r="D573" s="2">
        <f>MACD!E573</f>
        <v>2.7358652265156991E-3</v>
      </c>
      <c r="E573" s="2">
        <f>MACD!F573</f>
        <v>4.4052729691201511E-2</v>
      </c>
      <c r="F573" s="2">
        <f>'Moving Avg'!D573</f>
        <v>10.3988</v>
      </c>
      <c r="G573" s="2">
        <f>'Moving Avg'!F573</f>
        <v>10.282900000000001</v>
      </c>
      <c r="H573" s="2">
        <f>'Moving Avg'!G573</f>
        <v>10.114339999999997</v>
      </c>
      <c r="I573" s="2">
        <f>'Moving Avg'!H573</f>
        <v>9.6632999999999978</v>
      </c>
      <c r="J573" s="5" t="str">
        <f>OBV!F573</f>
        <v>BULLISH</v>
      </c>
      <c r="K573" s="5" t="str">
        <f>OBV!G573</f>
        <v>WEAK</v>
      </c>
      <c r="L573" s="5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10.566000000000001</v>
      </c>
      <c r="C574" s="2">
        <f>RSI!I574</f>
        <v>65.457783311372594</v>
      </c>
      <c r="D574" s="2">
        <f>MACD!E574</f>
        <v>-2.9801909712421804E-2</v>
      </c>
      <c r="E574" s="2">
        <f>MACD!F574</f>
        <v>2.9281801810476848E-2</v>
      </c>
      <c r="F574" s="2">
        <f>'Moving Avg'!D574</f>
        <v>10.4406</v>
      </c>
      <c r="G574" s="2">
        <f>'Moving Avg'!F574</f>
        <v>10.30485</v>
      </c>
      <c r="H574" s="2">
        <f>'Moving Avg'!G574</f>
        <v>10.135259999999997</v>
      </c>
      <c r="I574" s="2">
        <f>'Moving Avg'!H574</f>
        <v>9.6712999999999987</v>
      </c>
      <c r="J574" s="5" t="str">
        <f>OBV!F574</f>
        <v>BULLISH</v>
      </c>
      <c r="K574" s="5" t="str">
        <f>OBV!G574</f>
        <v>WEAK</v>
      </c>
      <c r="L574" s="5" t="str">
        <f>OBV!H574</f>
        <v>CONFIRMED BULLISH</v>
      </c>
    </row>
    <row r="575" spans="1:12" ht="13.5" x14ac:dyDescent="0.25">
      <c r="A575" s="3">
        <f>RSI!A575</f>
        <v>42839</v>
      </c>
      <c r="B575" s="2">
        <f>RSI!B575</f>
        <v>10.566000000000001</v>
      </c>
      <c r="C575" s="2">
        <f>RSI!I575</f>
        <v>65.457783311372594</v>
      </c>
      <c r="D575" s="2">
        <f>MACD!E575</f>
        <v>-7.4356554924269957E-2</v>
      </c>
      <c r="E575" s="2">
        <f>MACD!F575</f>
        <v>8.5541304635274873E-3</v>
      </c>
      <c r="F575" s="2">
        <f>'Moving Avg'!D575</f>
        <v>10.4824</v>
      </c>
      <c r="G575" s="2">
        <f>'Moving Avg'!F575</f>
        <v>10.3179</v>
      </c>
      <c r="H575" s="2">
        <f>'Moving Avg'!G575</f>
        <v>10.158799999999996</v>
      </c>
      <c r="I575" s="2">
        <f>'Moving Avg'!H575</f>
        <v>9.6796649999999982</v>
      </c>
      <c r="J575" s="5" t="str">
        <f>OBV!F575</f>
        <v>BULLISH</v>
      </c>
      <c r="K575" s="5" t="str">
        <f>OBV!G575</f>
        <v>WEAK</v>
      </c>
      <c r="L575" s="5" t="str">
        <f>OBV!H575</f>
        <v>CONFIRMED BULLISH</v>
      </c>
    </row>
    <row r="576" spans="1:12" ht="13.5" x14ac:dyDescent="0.25">
      <c r="A576" s="3">
        <f>RSI!A576</f>
        <v>42842</v>
      </c>
      <c r="B576" s="2">
        <f>RSI!B576</f>
        <v>10.467000000000001</v>
      </c>
      <c r="C576" s="2">
        <f>RSI!I576</f>
        <v>58.705316314077685</v>
      </c>
      <c r="D576" s="2">
        <f>MACD!E576</f>
        <v>-0.10561325353840445</v>
      </c>
      <c r="E576" s="2">
        <f>MACD!F576</f>
        <v>-1.4279346336858904E-2</v>
      </c>
      <c r="F576" s="2">
        <f>'Moving Avg'!D576</f>
        <v>10.5044</v>
      </c>
      <c r="G576" s="2">
        <f>'Moving Avg'!F576</f>
        <v>10.326000000000001</v>
      </c>
      <c r="H576" s="2">
        <f>'Moving Avg'!G576</f>
        <v>10.180459999999997</v>
      </c>
      <c r="I576" s="2">
        <f>'Moving Avg'!H576</f>
        <v>9.6875349999999987</v>
      </c>
      <c r="J576" s="5" t="str">
        <f>OBV!F576</f>
        <v>BULLISH</v>
      </c>
      <c r="K576" s="5" t="str">
        <f>OBV!G576</f>
        <v>WEAK</v>
      </c>
      <c r="L576" s="5" t="str">
        <f>OBV!H576</f>
        <v>CONFIRMED BULLISH</v>
      </c>
    </row>
    <row r="577" spans="1:12" ht="13.5" x14ac:dyDescent="0.25">
      <c r="A577" s="3">
        <f>RSI!A577</f>
        <v>42843</v>
      </c>
      <c r="B577" s="2">
        <f>RSI!B577</f>
        <v>10.613</v>
      </c>
      <c r="C577" s="2">
        <f>RSI!I577</f>
        <v>64.518401623167776</v>
      </c>
      <c r="D577" s="2">
        <f>MACD!E577</f>
        <v>-0.12121194044647687</v>
      </c>
      <c r="E577" s="2">
        <f>MACD!F577</f>
        <v>-3.5665865158782499E-2</v>
      </c>
      <c r="F577" s="2">
        <f>'Moving Avg'!D577</f>
        <v>10.545199999999999</v>
      </c>
      <c r="G577" s="2">
        <f>'Moving Avg'!F577</f>
        <v>10.341400000000002</v>
      </c>
      <c r="H577" s="2">
        <f>'Moving Avg'!G577</f>
        <v>10.205039999999995</v>
      </c>
      <c r="I577" s="2">
        <f>'Moving Avg'!H577</f>
        <v>9.6961349999999999</v>
      </c>
      <c r="J577" s="5" t="str">
        <f>OBV!F577</f>
        <v>BULLISH</v>
      </c>
      <c r="K577" s="5" t="str">
        <f>OBV!G577</f>
        <v>STRONG</v>
      </c>
      <c r="L577" s="5" t="str">
        <f>OBV!H577</f>
        <v>CONFIRMED BULLISH</v>
      </c>
    </row>
    <row r="578" spans="1:12" ht="13.5" x14ac:dyDescent="0.25">
      <c r="A578" s="3">
        <f>RSI!A578</f>
        <v>42844</v>
      </c>
      <c r="B578" s="2">
        <f>RSI!B578</f>
        <v>10.566000000000001</v>
      </c>
      <c r="C578" s="2">
        <f>RSI!I578</f>
        <v>61.516253500208649</v>
      </c>
      <c r="D578" s="2">
        <f>MACD!E578</f>
        <v>-0.12467288385939135</v>
      </c>
      <c r="E578" s="2">
        <f>MACD!F578</f>
        <v>-5.3467268898904269E-2</v>
      </c>
      <c r="F578" s="2">
        <f>'Moving Avg'!D578</f>
        <v>10.555600000000002</v>
      </c>
      <c r="G578" s="2">
        <f>'Moving Avg'!F578</f>
        <v>10.352100000000002</v>
      </c>
      <c r="H578" s="2">
        <f>'Moving Avg'!G578</f>
        <v>10.223139999999995</v>
      </c>
      <c r="I578" s="2">
        <f>'Moving Avg'!H578</f>
        <v>9.7058099999999996</v>
      </c>
      <c r="J578" s="5" t="str">
        <f>OBV!F578</f>
        <v>BULLISH</v>
      </c>
      <c r="K578" s="5" t="str">
        <f>OBV!G578</f>
        <v>NEUTRAL</v>
      </c>
      <c r="L578" s="5" t="str">
        <f>OBV!H578</f>
        <v>CONFIRMED BULLISH</v>
      </c>
    </row>
    <row r="579" spans="1:12" ht="13.5" x14ac:dyDescent="0.25">
      <c r="A579" s="3">
        <f>RSI!A579</f>
        <v>42845</v>
      </c>
      <c r="B579" s="2">
        <f>RSI!B579</f>
        <v>10.467000000000001</v>
      </c>
      <c r="C579" s="2">
        <f>RSI!I579</f>
        <v>55.642971531422099</v>
      </c>
      <c r="D579" s="2">
        <f>MACD!E579</f>
        <v>-0.11360470124718347</v>
      </c>
      <c r="E579" s="2">
        <f>MACD!F579</f>
        <v>-6.5494755368560115E-2</v>
      </c>
      <c r="F579" s="2">
        <f>'Moving Avg'!D579</f>
        <v>10.5358</v>
      </c>
      <c r="G579" s="2">
        <f>'Moving Avg'!F579</f>
        <v>10.360200000000003</v>
      </c>
      <c r="H579" s="2">
        <f>'Moving Avg'!G579</f>
        <v>10.236839999999995</v>
      </c>
      <c r="I579" s="2">
        <f>'Moving Avg'!H579</f>
        <v>9.7149900000000002</v>
      </c>
      <c r="J579" s="5" t="str">
        <f>OBV!F579</f>
        <v>BEARISH</v>
      </c>
      <c r="K579" s="5" t="str">
        <f>OBV!G579</f>
        <v>WEAK</v>
      </c>
      <c r="L579" s="5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10.566000000000001</v>
      </c>
      <c r="C580" s="2">
        <f>RSI!I580</f>
        <v>59.778525081955735</v>
      </c>
      <c r="D580" s="2">
        <f>MACD!E580</f>
        <v>-0.11222530232027239</v>
      </c>
      <c r="E580" s="2">
        <f>MACD!F580</f>
        <v>-7.4840864758902573E-2</v>
      </c>
      <c r="F580" s="2">
        <f>'Moving Avg'!D580</f>
        <v>10.5358</v>
      </c>
      <c r="G580" s="2">
        <f>'Moving Avg'!F580</f>
        <v>10.373250000000002</v>
      </c>
      <c r="H580" s="2">
        <f>'Moving Avg'!G580</f>
        <v>10.252519999999995</v>
      </c>
      <c r="I580" s="2">
        <f>'Moving Avg'!H580</f>
        <v>9.7246650000000017</v>
      </c>
      <c r="J580" s="5" t="str">
        <f>OBV!F580</f>
        <v>BEARISH</v>
      </c>
      <c r="K580" s="5" t="str">
        <f>OBV!G580</f>
        <v>WEAK</v>
      </c>
      <c r="L580" s="5" t="str">
        <f>OBV!H580</f>
        <v>NEUTRAL</v>
      </c>
    </row>
    <row r="581" spans="1:12" ht="13.5" x14ac:dyDescent="0.25">
      <c r="A581" s="3">
        <f>RSI!A581</f>
        <v>42849</v>
      </c>
      <c r="B581" s="2">
        <f>RSI!B581</f>
        <v>10.566000000000001</v>
      </c>
      <c r="C581" s="2">
        <f>RSI!I581</f>
        <v>59.778525081955735</v>
      </c>
      <c r="D581" s="2">
        <f>MACD!E581</f>
        <v>-0.11224742222288953</v>
      </c>
      <c r="E581" s="2">
        <f>MACD!F581</f>
        <v>-8.2322176251699963E-2</v>
      </c>
      <c r="F581" s="2">
        <f>'Moving Avg'!D581</f>
        <v>10.555600000000002</v>
      </c>
      <c r="G581" s="2">
        <f>'Moving Avg'!F581</f>
        <v>10.388900000000003</v>
      </c>
      <c r="H581" s="2">
        <f>'Moving Avg'!G581</f>
        <v>10.268199999999995</v>
      </c>
      <c r="I581" s="2">
        <f>'Moving Avg'!H581</f>
        <v>9.7343400000000013</v>
      </c>
      <c r="J581" s="5" t="str">
        <f>OBV!F581</f>
        <v>BULLISH</v>
      </c>
      <c r="K581" s="5" t="str">
        <f>OBV!G581</f>
        <v>NEUTRAL</v>
      </c>
      <c r="L581" s="5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10.457000000000001</v>
      </c>
      <c r="C582" s="2">
        <f>RSI!I582</f>
        <v>53.418961480974218</v>
      </c>
      <c r="D582" s="2">
        <f>MACD!E582</f>
        <v>-9.7293272035788192E-2</v>
      </c>
      <c r="E582" s="2">
        <f>MACD!F582</f>
        <v>-8.5316395408517626E-2</v>
      </c>
      <c r="F582" s="2">
        <f>'Moving Avg'!D582</f>
        <v>10.524400000000002</v>
      </c>
      <c r="G582" s="2">
        <f>'Moving Avg'!F582</f>
        <v>10.401750000000002</v>
      </c>
      <c r="H582" s="2">
        <f>'Moving Avg'!G582</f>
        <v>10.277519999999996</v>
      </c>
      <c r="I582" s="2">
        <f>'Moving Avg'!H582</f>
        <v>9.7434700000000021</v>
      </c>
      <c r="J582" s="5" t="str">
        <f>OBV!F582</f>
        <v>BEARISH</v>
      </c>
      <c r="K582" s="5" t="str">
        <f>OBV!G582</f>
        <v>WEAK</v>
      </c>
      <c r="L582" s="5" t="str">
        <f>OBV!H582</f>
        <v>CONFIRMED BEARISH</v>
      </c>
    </row>
    <row r="583" spans="1:12" ht="13.5" x14ac:dyDescent="0.25">
      <c r="A583" s="3">
        <f>RSI!A583</f>
        <v>42851</v>
      </c>
      <c r="B583" s="2">
        <f>RSI!B583</f>
        <v>10.619</v>
      </c>
      <c r="C583" s="2">
        <f>RSI!I583</f>
        <v>60.196561170335571</v>
      </c>
      <c r="D583" s="2">
        <f>MACD!E583</f>
        <v>-8.0861464658021021E-2</v>
      </c>
      <c r="E583" s="2">
        <f>MACD!F583</f>
        <v>-8.4425409258418307E-2</v>
      </c>
      <c r="F583" s="2">
        <f>'Moving Avg'!D583</f>
        <v>10.535</v>
      </c>
      <c r="G583" s="2">
        <f>'Moving Avg'!F583</f>
        <v>10.420600000000002</v>
      </c>
      <c r="H583" s="2">
        <f>'Moving Avg'!G583</f>
        <v>10.291119999999996</v>
      </c>
      <c r="I583" s="2">
        <f>'Moving Avg'!H583</f>
        <v>9.7534100000000006</v>
      </c>
      <c r="J583" s="5" t="str">
        <f>OBV!F583</f>
        <v>BULLISH</v>
      </c>
      <c r="K583" s="5" t="str">
        <f>OBV!G583</f>
        <v>NEUTRAL</v>
      </c>
      <c r="L583" s="5" t="str">
        <f>OBV!H583</f>
        <v>CONFIRMED BULLISH</v>
      </c>
    </row>
    <row r="584" spans="1:12" ht="13.5" x14ac:dyDescent="0.25">
      <c r="A584" s="3">
        <f>RSI!A584</f>
        <v>42852</v>
      </c>
      <c r="B584" s="2">
        <f>RSI!B584</f>
        <v>10.619</v>
      </c>
      <c r="C584" s="2">
        <f>RSI!I584</f>
        <v>60.196561170335571</v>
      </c>
      <c r="D584" s="2">
        <f>MACD!E584</f>
        <v>-6.0262624522641417E-2</v>
      </c>
      <c r="E584" s="2">
        <f>MACD!F584</f>
        <v>-7.9592852311262924E-2</v>
      </c>
      <c r="F584" s="2">
        <f>'Moving Avg'!D584</f>
        <v>10.5654</v>
      </c>
      <c r="G584" s="2">
        <f>'Moving Avg'!F584</f>
        <v>10.441550000000001</v>
      </c>
      <c r="H584" s="2">
        <f>'Moving Avg'!G584</f>
        <v>10.304719999999996</v>
      </c>
      <c r="I584" s="2">
        <f>'Moving Avg'!H584</f>
        <v>9.7633500000000009</v>
      </c>
      <c r="J584" s="5" t="str">
        <f>OBV!F584</f>
        <v>BULLISH</v>
      </c>
      <c r="K584" s="5" t="str">
        <f>OBV!G584</f>
        <v>STRONG</v>
      </c>
      <c r="L584" s="5" t="str">
        <f>OBV!H584</f>
        <v>CONFIRMED BULLISH</v>
      </c>
    </row>
    <row r="585" spans="1:12" ht="13.5" x14ac:dyDescent="0.25">
      <c r="A585" s="3">
        <f>RSI!A585</f>
        <v>42853</v>
      </c>
      <c r="B585" s="2">
        <f>RSI!B585</f>
        <v>10.566000000000001</v>
      </c>
      <c r="C585" s="2">
        <f>RSI!I585</f>
        <v>57.047139291830241</v>
      </c>
      <c r="D585" s="2">
        <f>MACD!E585</f>
        <v>-4.011524123113297E-2</v>
      </c>
      <c r="E585" s="2">
        <f>MACD!F585</f>
        <v>-7.1697330095236947E-2</v>
      </c>
      <c r="F585" s="2">
        <f>'Moving Avg'!D585</f>
        <v>10.5654</v>
      </c>
      <c r="G585" s="2">
        <f>'Moving Avg'!F585</f>
        <v>10.4648</v>
      </c>
      <c r="H585" s="2">
        <f>'Moving Avg'!G585</f>
        <v>10.317259999999999</v>
      </c>
      <c r="I585" s="2">
        <f>'Moving Avg'!H585</f>
        <v>9.7730250000000005</v>
      </c>
      <c r="J585" s="5" t="str">
        <f>OBV!F585</f>
        <v>BEARISH</v>
      </c>
      <c r="K585" s="5" t="str">
        <f>OBV!G585</f>
        <v>WEAK</v>
      </c>
      <c r="L585" s="5" t="str">
        <f>OBV!H585</f>
        <v>NEUTRAL</v>
      </c>
    </row>
    <row r="586" spans="1:12" ht="13.5" x14ac:dyDescent="0.25">
      <c r="A586" s="3">
        <f>RSI!A586</f>
        <v>42857</v>
      </c>
      <c r="B586" s="2">
        <f>RSI!B586</f>
        <v>10.467000000000001</v>
      </c>
      <c r="C586" s="2">
        <f>RSI!I586</f>
        <v>51.614907196547897</v>
      </c>
      <c r="D586" s="2">
        <f>MACD!E586</f>
        <v>-3.177053647304362E-2</v>
      </c>
      <c r="E586" s="2">
        <f>MACD!F586</f>
        <v>-6.3711971370798287E-2</v>
      </c>
      <c r="F586" s="2">
        <f>'Moving Avg'!D586</f>
        <v>10.5456</v>
      </c>
      <c r="G586" s="2">
        <f>'Moving Avg'!F586</f>
        <v>10.482850000000001</v>
      </c>
      <c r="H586" s="2">
        <f>'Moving Avg'!G586</f>
        <v>10.327819999999997</v>
      </c>
      <c r="I586" s="2">
        <f>'Moving Avg'!H586</f>
        <v>9.782230000000002</v>
      </c>
      <c r="J586" s="5" t="str">
        <f>OBV!F586</f>
        <v>BEARISH</v>
      </c>
      <c r="K586" s="5" t="str">
        <f>OBV!G586</f>
        <v>WEAK</v>
      </c>
      <c r="L586" s="5" t="str">
        <f>OBV!H586</f>
        <v>CONFIRMED BEARISH</v>
      </c>
    </row>
    <row r="587" spans="1:12" ht="13.5" x14ac:dyDescent="0.25">
      <c r="A587" s="3">
        <f>RSI!A587</f>
        <v>42858</v>
      </c>
      <c r="B587" s="2">
        <f>RSI!B587</f>
        <v>10.561</v>
      </c>
      <c r="C587" s="2">
        <f>RSI!I587</f>
        <v>55.90810188814757</v>
      </c>
      <c r="D587" s="2">
        <f>MACD!E587</f>
        <v>-9.3720294805450521E-3</v>
      </c>
      <c r="E587" s="2">
        <f>MACD!F587</f>
        <v>-5.2843982992747639E-2</v>
      </c>
      <c r="F587" s="2">
        <f>'Moving Avg'!D587</f>
        <v>10.5664</v>
      </c>
      <c r="G587" s="2">
        <f>'Moving Avg'!F587</f>
        <v>10.498250000000001</v>
      </c>
      <c r="H587" s="2">
        <f>'Moving Avg'!G587</f>
        <v>10.340259999999995</v>
      </c>
      <c r="I587" s="2">
        <f>'Moving Avg'!H587</f>
        <v>9.7918800000000008</v>
      </c>
      <c r="J587" s="5" t="str">
        <f>OBV!F587</f>
        <v>BULLISH</v>
      </c>
      <c r="K587" s="5" t="str">
        <f>OBV!G587</f>
        <v>STRONG</v>
      </c>
      <c r="L587" s="5" t="str">
        <f>OBV!H587</f>
        <v>CONFIRMED BULLISH</v>
      </c>
    </row>
    <row r="588" spans="1:12" ht="13.5" x14ac:dyDescent="0.25">
      <c r="A588" s="3">
        <f>RSI!A588</f>
        <v>42859</v>
      </c>
      <c r="B588" s="2">
        <f>RSI!B588</f>
        <v>10.723000000000001</v>
      </c>
      <c r="C588" s="2">
        <f>RSI!I588</f>
        <v>62.142478417652171</v>
      </c>
      <c r="D588" s="2">
        <f>MACD!E588</f>
        <v>-1.0354714549324129E-2</v>
      </c>
      <c r="E588" s="2">
        <f>MACD!F588</f>
        <v>-4.434612930406294E-2</v>
      </c>
      <c r="F588" s="2">
        <f>'Moving Avg'!D588</f>
        <v>10.587199999999999</v>
      </c>
      <c r="G588" s="2">
        <f>'Moving Avg'!F588</f>
        <v>10.519150000000002</v>
      </c>
      <c r="H588" s="2">
        <f>'Moving Avg'!G588</f>
        <v>10.355939999999997</v>
      </c>
      <c r="I588" s="2">
        <f>'Moving Avg'!H588</f>
        <v>9.8010600000000014</v>
      </c>
      <c r="J588" s="5" t="str">
        <f>OBV!F588</f>
        <v>BULLISH</v>
      </c>
      <c r="K588" s="5" t="str">
        <f>OBV!G588</f>
        <v>STRONG</v>
      </c>
      <c r="L588" s="5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10.802</v>
      </c>
      <c r="C589" s="2">
        <f>RSI!I589</f>
        <v>64.759307889544004</v>
      </c>
      <c r="D589" s="2">
        <f>MACD!E589</f>
        <v>-3.3878416930281929E-2</v>
      </c>
      <c r="E589" s="2">
        <f>MACD!F589</f>
        <v>-4.2252586829306736E-2</v>
      </c>
      <c r="F589" s="2">
        <f>'Moving Avg'!D589</f>
        <v>10.623799999999999</v>
      </c>
      <c r="G589" s="2">
        <f>'Moving Avg'!F589</f>
        <v>10.541400000000001</v>
      </c>
      <c r="H589" s="2">
        <f>'Moving Avg'!G589</f>
        <v>10.373199999999995</v>
      </c>
      <c r="I589" s="2">
        <f>'Moving Avg'!H589</f>
        <v>9.8106050000000025</v>
      </c>
      <c r="J589" s="5" t="str">
        <f>OBV!F589</f>
        <v>BULLISH</v>
      </c>
      <c r="K589" s="5" t="str">
        <f>OBV!G589</f>
        <v>STRONG</v>
      </c>
      <c r="L589" s="5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10.984999999999999</v>
      </c>
      <c r="C590" s="2">
        <f>RSI!I590</f>
        <v>69.942372509238297</v>
      </c>
      <c r="D590" s="2">
        <f>MACD!E590</f>
        <v>-5.4065039400489567E-2</v>
      </c>
      <c r="E590" s="2">
        <f>MACD!F590</f>
        <v>-4.4615077343543308E-2</v>
      </c>
      <c r="F590" s="2">
        <f>'Moving Avg'!D590</f>
        <v>10.707599999999999</v>
      </c>
      <c r="G590" s="2">
        <f>'Moving Avg'!F590</f>
        <v>10.572800000000001</v>
      </c>
      <c r="H590" s="2">
        <f>'Moving Avg'!G590</f>
        <v>10.394239999999995</v>
      </c>
      <c r="I590" s="2">
        <f>'Moving Avg'!H590</f>
        <v>9.8210650000000008</v>
      </c>
      <c r="J590" s="5" t="str">
        <f>OBV!F590</f>
        <v>BULLISH</v>
      </c>
      <c r="K590" s="5" t="str">
        <f>OBV!G590</f>
        <v>STRONG</v>
      </c>
      <c r="L590" s="5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11.105</v>
      </c>
      <c r="C591" s="2">
        <f>RSI!I591</f>
        <v>72.770486533652246</v>
      </c>
      <c r="D591" s="2">
        <f>MACD!E591</f>
        <v>-8.2928461114747165E-2</v>
      </c>
      <c r="E591" s="2">
        <f>MACD!F591</f>
        <v>-5.2277754097784082E-2</v>
      </c>
      <c r="F591" s="2">
        <f>'Moving Avg'!D591</f>
        <v>10.8352</v>
      </c>
      <c r="G591" s="2">
        <f>'Moving Avg'!F591</f>
        <v>10.610200000000003</v>
      </c>
      <c r="H591" s="2">
        <f>'Moving Avg'!G591</f>
        <v>10.418619999999997</v>
      </c>
      <c r="I591" s="2">
        <f>'Moving Avg'!H591</f>
        <v>9.8321550000000002</v>
      </c>
      <c r="J591" s="5" t="str">
        <f>OBV!F591</f>
        <v>BULLISH</v>
      </c>
      <c r="K591" s="5" t="str">
        <f>OBV!G591</f>
        <v>WEAK</v>
      </c>
      <c r="L591" s="5" t="str">
        <f>OBV!H591</f>
        <v>CONFIRMED BULLISH</v>
      </c>
    </row>
    <row r="592" spans="1:12" ht="13.5" x14ac:dyDescent="0.25">
      <c r="A592" s="3">
        <f>RSI!A592</f>
        <v>42865</v>
      </c>
      <c r="B592" s="2">
        <f>RSI!B592</f>
        <v>11.037000000000001</v>
      </c>
      <c r="C592" s="2">
        <f>RSI!I592</f>
        <v>68.818979185274401</v>
      </c>
      <c r="D592" s="2">
        <f>MACD!E592</f>
        <v>-0.12247184324284355</v>
      </c>
      <c r="E592" s="2">
        <f>MACD!F592</f>
        <v>-6.6316571926795978E-2</v>
      </c>
      <c r="F592" s="2">
        <f>'Moving Avg'!D592</f>
        <v>10.930399999999999</v>
      </c>
      <c r="G592" s="2">
        <f>'Moving Avg'!F592</f>
        <v>10.641600000000002</v>
      </c>
      <c r="H592" s="2">
        <f>'Moving Avg'!G592</f>
        <v>10.429599999999995</v>
      </c>
      <c r="I592" s="2">
        <f>'Moving Avg'!H592</f>
        <v>9.8441350000000014</v>
      </c>
      <c r="J592" s="5" t="str">
        <f>OBV!F592</f>
        <v>BULLISH</v>
      </c>
      <c r="K592" s="5" t="str">
        <f>OBV!G592</f>
        <v>STRONG</v>
      </c>
      <c r="L592" s="5" t="str">
        <f>OBV!H592</f>
        <v>CONFIRMED BULLISH</v>
      </c>
    </row>
    <row r="593" spans="1:12" ht="13.5" x14ac:dyDescent="0.25">
      <c r="A593" s="3">
        <f>RSI!A593</f>
        <v>42866</v>
      </c>
      <c r="B593" s="2">
        <f>RSI!B593</f>
        <v>11.241</v>
      </c>
      <c r="C593" s="2">
        <f>RSI!I593</f>
        <v>73.472756309159394</v>
      </c>
      <c r="D593" s="2">
        <f>MACD!E593</f>
        <v>-0.14885515581337216</v>
      </c>
      <c r="E593" s="2">
        <f>MACD!F593</f>
        <v>-8.282428870411121E-2</v>
      </c>
      <c r="F593" s="2">
        <f>'Moving Avg'!D593</f>
        <v>11.033999999999999</v>
      </c>
      <c r="G593" s="2">
        <f>'Moving Avg'!F593</f>
        <v>10.677950000000001</v>
      </c>
      <c r="H593" s="2">
        <f>'Moving Avg'!G593</f>
        <v>10.440999999999997</v>
      </c>
      <c r="I593" s="2">
        <f>'Moving Avg'!H593</f>
        <v>9.8569250000000004</v>
      </c>
      <c r="J593" s="5" t="str">
        <f>OBV!F593</f>
        <v>BULLISH</v>
      </c>
      <c r="K593" s="5" t="str">
        <f>OBV!G593</f>
        <v>STRONG</v>
      </c>
      <c r="L593" s="5" t="str">
        <f>OBV!H593</f>
        <v>CONFIRMED BULLISH</v>
      </c>
    </row>
    <row r="594" spans="1:12" ht="13.5" x14ac:dyDescent="0.25">
      <c r="A594" s="3">
        <f>RSI!A594</f>
        <v>42867</v>
      </c>
      <c r="B594" s="2">
        <f>RSI!B594</f>
        <v>11.241</v>
      </c>
      <c r="C594" s="2">
        <f>RSI!I594</f>
        <v>73.472756309159394</v>
      </c>
      <c r="D594" s="2">
        <f>MACD!E594</f>
        <v>-0.17491780633656795</v>
      </c>
      <c r="E594" s="2">
        <f>MACD!F594</f>
        <v>-0.10124299223060257</v>
      </c>
      <c r="F594" s="2">
        <f>'Moving Avg'!D594</f>
        <v>11.1218</v>
      </c>
      <c r="G594" s="2">
        <f>'Moving Avg'!F594</f>
        <v>10.711699999999999</v>
      </c>
      <c r="H594" s="2">
        <f>'Moving Avg'!G594</f>
        <v>10.459399999999995</v>
      </c>
      <c r="I594" s="2">
        <f>'Moving Avg'!H594</f>
        <v>9.8698450000000015</v>
      </c>
      <c r="J594" s="5" t="str">
        <f>OBV!F594</f>
        <v>BULLISH</v>
      </c>
      <c r="K594" s="5" t="str">
        <f>OBV!G594</f>
        <v>STRONG</v>
      </c>
      <c r="L594" s="5" t="str">
        <f>OBV!H594</f>
        <v>CONFIRMED BULLISH</v>
      </c>
    </row>
    <row r="595" spans="1:12" ht="13.5" x14ac:dyDescent="0.25">
      <c r="A595" s="3">
        <f>RSI!A595</f>
        <v>42870</v>
      </c>
      <c r="B595" s="2">
        <f>RSI!B595</f>
        <v>11.241</v>
      </c>
      <c r="C595" s="2">
        <f>RSI!I595</f>
        <v>73.472756309159394</v>
      </c>
      <c r="D595" s="2">
        <f>MACD!E595</f>
        <v>-0.20858606180247286</v>
      </c>
      <c r="E595" s="2">
        <f>MACD!F595</f>
        <v>-0.12271160614497664</v>
      </c>
      <c r="F595" s="2">
        <f>'Moving Avg'!D595</f>
        <v>11.173</v>
      </c>
      <c r="G595" s="2">
        <f>'Moving Avg'!F595</f>
        <v>10.745449999999996</v>
      </c>
      <c r="H595" s="2">
        <f>'Moving Avg'!G595</f>
        <v>10.480219999999997</v>
      </c>
      <c r="I595" s="2">
        <f>'Moving Avg'!H595</f>
        <v>9.8843600000000027</v>
      </c>
      <c r="J595" s="5" t="str">
        <f>OBV!F595</f>
        <v>BULLISH</v>
      </c>
      <c r="K595" s="5" t="str">
        <f>OBV!G595</f>
        <v>STRONG</v>
      </c>
      <c r="L595" s="5" t="str">
        <f>OBV!H595</f>
        <v>CONFIRMED BULLISH</v>
      </c>
    </row>
    <row r="596" spans="1:12" ht="13.5" x14ac:dyDescent="0.25">
      <c r="A596" s="3">
        <f>RSI!A596</f>
        <v>42871</v>
      </c>
      <c r="B596" s="2">
        <f>RSI!B596</f>
        <v>11.298999999999999</v>
      </c>
      <c r="C596" s="2">
        <f>RSI!I596</f>
        <v>74.807910192915529</v>
      </c>
      <c r="D596" s="2">
        <f>MACD!E596</f>
        <v>-0.2598066487139068</v>
      </c>
      <c r="E596" s="2">
        <f>MACD!F596</f>
        <v>-0.15013061465876268</v>
      </c>
      <c r="F596" s="2">
        <f>'Moving Avg'!D596</f>
        <v>11.2118</v>
      </c>
      <c r="G596" s="2">
        <f>'Moving Avg'!F596</f>
        <v>10.787049999999997</v>
      </c>
      <c r="H596" s="2">
        <f>'Moving Avg'!G596</f>
        <v>10.505339999999997</v>
      </c>
      <c r="I596" s="2">
        <f>'Moving Avg'!H596</f>
        <v>9.8979350000000021</v>
      </c>
      <c r="J596" s="5" t="str">
        <f>OBV!F596</f>
        <v>BULLISH</v>
      </c>
      <c r="K596" s="5" t="str">
        <f>OBV!G596</f>
        <v>STRONG</v>
      </c>
      <c r="L596" s="5" t="str">
        <f>OBV!H596</f>
        <v>CONFIRMED BULLISH</v>
      </c>
    </row>
    <row r="597" spans="1:12" ht="13.5" x14ac:dyDescent="0.25">
      <c r="A597" s="3">
        <f>RSI!A597</f>
        <v>42872</v>
      </c>
      <c r="B597" s="2">
        <f>RSI!B597</f>
        <v>11.189</v>
      </c>
      <c r="C597" s="2">
        <f>RSI!I597</f>
        <v>67.834587544449022</v>
      </c>
      <c r="D597" s="2">
        <f>MACD!E597</f>
        <v>-0.28384777351672597</v>
      </c>
      <c r="E597" s="2">
        <f>MACD!F597</f>
        <v>-0.17687404643035534</v>
      </c>
      <c r="F597" s="2">
        <f>'Moving Avg'!D597</f>
        <v>11.2422</v>
      </c>
      <c r="G597" s="2">
        <f>'Moving Avg'!F597</f>
        <v>10.815849999999998</v>
      </c>
      <c r="H597" s="2">
        <f>'Moving Avg'!G597</f>
        <v>10.531399999999996</v>
      </c>
      <c r="I597" s="2">
        <f>'Moving Avg'!H597</f>
        <v>9.9096800000000034</v>
      </c>
      <c r="J597" s="5" t="str">
        <f>OBV!F597</f>
        <v>BULLISH</v>
      </c>
      <c r="K597" s="5" t="str">
        <f>OBV!G597</f>
        <v>STRONG</v>
      </c>
      <c r="L597" s="5" t="str">
        <f>OBV!H597</f>
        <v>CONFIRMED BULLISH</v>
      </c>
    </row>
    <row r="598" spans="1:12" ht="13.5" x14ac:dyDescent="0.25">
      <c r="A598" s="3">
        <f>RSI!A598</f>
        <v>42873</v>
      </c>
      <c r="B598" s="2">
        <f>RSI!B598</f>
        <v>11.189</v>
      </c>
      <c r="C598" s="2">
        <f>RSI!I598</f>
        <v>67.834587544449022</v>
      </c>
      <c r="D598" s="2">
        <f>MACD!E598</f>
        <v>-0.28168229837914183</v>
      </c>
      <c r="E598" s="2">
        <f>MACD!F598</f>
        <v>-0.19783569682011265</v>
      </c>
      <c r="F598" s="2">
        <f>'Moving Avg'!D598</f>
        <v>11.2318</v>
      </c>
      <c r="G598" s="2">
        <f>'Moving Avg'!F598</f>
        <v>10.846999999999998</v>
      </c>
      <c r="H598" s="2">
        <f>'Moving Avg'!G598</f>
        <v>10.548559999999993</v>
      </c>
      <c r="I598" s="2">
        <f>'Moving Avg'!H598</f>
        <v>9.9216850000000036</v>
      </c>
      <c r="J598" s="5" t="str">
        <f>OBV!F598</f>
        <v>BEARISH</v>
      </c>
      <c r="K598" s="5" t="str">
        <f>OBV!G598</f>
        <v>NEUTRAL</v>
      </c>
      <c r="L598" s="5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11.089</v>
      </c>
      <c r="C599" s="2">
        <f>RSI!I599</f>
        <v>61.764335901372007</v>
      </c>
      <c r="D599" s="2">
        <f>MACD!E599</f>
        <v>-0.26252493411603162</v>
      </c>
      <c r="E599" s="2">
        <f>MACD!F599</f>
        <v>-0.21077354427929645</v>
      </c>
      <c r="F599" s="2">
        <f>'Moving Avg'!D599</f>
        <v>11.2014</v>
      </c>
      <c r="G599" s="2">
        <f>'Moving Avg'!F599</f>
        <v>10.8781</v>
      </c>
      <c r="H599" s="2">
        <f>'Moving Avg'!G599</f>
        <v>10.5611</v>
      </c>
      <c r="I599" s="2">
        <f>'Moving Avg'!H599</f>
        <v>9.9331900000000033</v>
      </c>
      <c r="J599" s="5" t="str">
        <f>OBV!F599</f>
        <v>BEARISH</v>
      </c>
      <c r="K599" s="5" t="str">
        <f>OBV!G599</f>
        <v>WEAK</v>
      </c>
      <c r="L599" s="5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10.984999999999999</v>
      </c>
      <c r="C600" s="2">
        <f>RSI!I600</f>
        <v>56.137943377910588</v>
      </c>
      <c r="D600" s="2">
        <f>MACD!E600</f>
        <v>-0.21193697141284318</v>
      </c>
      <c r="E600" s="2">
        <f>MACD!F600</f>
        <v>-0.2110062297060058</v>
      </c>
      <c r="F600" s="2">
        <f>'Moving Avg'!D600</f>
        <v>11.1502</v>
      </c>
      <c r="G600" s="2">
        <f>'Moving Avg'!F600</f>
        <v>10.899049999999997</v>
      </c>
      <c r="H600" s="2">
        <f>'Moving Avg'!G600</f>
        <v>10.568119999999999</v>
      </c>
      <c r="I600" s="2">
        <f>'Moving Avg'!H600</f>
        <v>9.9449600000000036</v>
      </c>
      <c r="J600" s="5" t="str">
        <f>OBV!F600</f>
        <v>BEARISH</v>
      </c>
      <c r="K600" s="5" t="str">
        <f>OBV!G600</f>
        <v>WEAK</v>
      </c>
      <c r="L600" s="5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11.089</v>
      </c>
      <c r="C601" s="2">
        <f>RSI!I601</f>
        <v>60.056474730500035</v>
      </c>
      <c r="D601" s="2">
        <f>MACD!E601</f>
        <v>-0.15912945680022794</v>
      </c>
      <c r="E601" s="2">
        <f>MACD!F601</f>
        <v>-0.20063087512485026</v>
      </c>
      <c r="F601" s="2">
        <f>'Moving Avg'!D601</f>
        <v>11.1082</v>
      </c>
      <c r="G601" s="2">
        <f>'Moving Avg'!F601</f>
        <v>10.925199999999998</v>
      </c>
      <c r="H601" s="2">
        <f>'Moving Avg'!G601</f>
        <v>10.581399999999999</v>
      </c>
      <c r="I601" s="2">
        <f>'Moving Avg'!H601</f>
        <v>9.9567250000000023</v>
      </c>
      <c r="J601" s="5" t="str">
        <f>OBV!F601</f>
        <v>BEARISH</v>
      </c>
      <c r="K601" s="5" t="str">
        <f>OBV!G601</f>
        <v>WEAK</v>
      </c>
      <c r="L601" s="5" t="str">
        <f>OBV!H601</f>
        <v>CONFIRMED BEARISH</v>
      </c>
    </row>
    <row r="602" spans="1:12" ht="13.5" x14ac:dyDescent="0.25">
      <c r="A602" s="3">
        <f>RSI!A602</f>
        <v>42879</v>
      </c>
      <c r="B602" s="2">
        <f>RSI!B602</f>
        <v>10.933</v>
      </c>
      <c r="C602" s="2">
        <f>RSI!I602</f>
        <v>52.482485677039854</v>
      </c>
      <c r="D602" s="2">
        <f>MACD!E602</f>
        <v>-0.11466625353620863</v>
      </c>
      <c r="E602" s="2">
        <f>MACD!F602</f>
        <v>-0.18343795080712194</v>
      </c>
      <c r="F602" s="2">
        <f>'Moving Avg'!D602</f>
        <v>11.056999999999999</v>
      </c>
      <c r="G602" s="2">
        <f>'Moving Avg'!F602</f>
        <v>10.948999999999998</v>
      </c>
      <c r="H602" s="2">
        <f>'Moving Avg'!G602</f>
        <v>10.591879999999998</v>
      </c>
      <c r="I602" s="2">
        <f>'Moving Avg'!H602</f>
        <v>9.9664550000000016</v>
      </c>
      <c r="J602" s="5" t="str">
        <f>OBV!F602</f>
        <v>BEARISH</v>
      </c>
      <c r="K602" s="5" t="str">
        <f>OBV!G602</f>
        <v>WEAK</v>
      </c>
      <c r="L602" s="5" t="str">
        <f>OBV!H602</f>
        <v>CONFIRMED BEARISH</v>
      </c>
    </row>
    <row r="603" spans="1:12" ht="13.5" x14ac:dyDescent="0.25">
      <c r="A603" s="3">
        <f>RSI!A603</f>
        <v>42880</v>
      </c>
      <c r="B603" s="2">
        <f>RSI!B603</f>
        <v>10.837999999999999</v>
      </c>
      <c r="C603" s="2">
        <f>RSI!I603</f>
        <v>48.473343105780891</v>
      </c>
      <c r="D603" s="2">
        <f>MACD!E603</f>
        <v>-3.8916834984213722E-2</v>
      </c>
      <c r="E603" s="2">
        <f>MACD!F603</f>
        <v>-0.15453372764254028</v>
      </c>
      <c r="F603" s="2">
        <f>'Moving Avg'!D603</f>
        <v>10.986799999999999</v>
      </c>
      <c r="G603" s="2">
        <f>'Moving Avg'!F603</f>
        <v>10.959949999999999</v>
      </c>
      <c r="H603" s="2">
        <f>'Moving Avg'!G603</f>
        <v>10.606199999999999</v>
      </c>
      <c r="I603" s="2">
        <f>'Moving Avg'!H603</f>
        <v>9.9757100000000012</v>
      </c>
      <c r="J603" s="5" t="str">
        <f>OBV!F603</f>
        <v>BEARISH</v>
      </c>
      <c r="K603" s="5" t="str">
        <f>OBV!G603</f>
        <v>WEAK</v>
      </c>
      <c r="L603" s="5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11.141999999999999</v>
      </c>
      <c r="C604" s="2">
        <f>RSI!I604</f>
        <v>59.211103770557216</v>
      </c>
      <c r="D604" s="2">
        <f>MACD!E604</f>
        <v>2.9485708326983939E-3</v>
      </c>
      <c r="E604" s="2">
        <f>MACD!F604</f>
        <v>-0.12303726794749255</v>
      </c>
      <c r="F604" s="2">
        <f>'Moving Avg'!D604</f>
        <v>10.997399999999999</v>
      </c>
      <c r="G604" s="2">
        <f>'Moving Avg'!F604</f>
        <v>10.986099999999997</v>
      </c>
      <c r="H604" s="2">
        <f>'Moving Avg'!G604</f>
        <v>10.626499999999998</v>
      </c>
      <c r="I604" s="2">
        <f>'Moving Avg'!H604</f>
        <v>9.9865650000000024</v>
      </c>
      <c r="J604" s="5" t="str">
        <f>OBV!F604</f>
        <v>BEARISH</v>
      </c>
      <c r="K604" s="5" t="str">
        <f>OBV!G604</f>
        <v>WEAK</v>
      </c>
      <c r="L604" s="5" t="str">
        <f>OBV!H604</f>
        <v>BEARISH DIVERGENCE</v>
      </c>
    </row>
    <row r="605" spans="1:12" ht="13.5" x14ac:dyDescent="0.25">
      <c r="A605" s="3">
        <f>RSI!A605</f>
        <v>42884</v>
      </c>
      <c r="B605" s="2">
        <f>RSI!B605</f>
        <v>11.194000000000001</v>
      </c>
      <c r="C605" s="2">
        <f>RSI!I605</f>
        <v>60.719024333412406</v>
      </c>
      <c r="D605" s="2">
        <f>MACD!E605</f>
        <v>3.2991853785174996E-2</v>
      </c>
      <c r="E605" s="2">
        <f>MACD!F605</f>
        <v>-9.1831443600959045E-2</v>
      </c>
      <c r="F605" s="2">
        <f>'Moving Avg'!D605</f>
        <v>11.039199999999999</v>
      </c>
      <c r="G605" s="2">
        <f>'Moving Avg'!F605</f>
        <v>11.017499999999998</v>
      </c>
      <c r="H605" s="2">
        <f>'Moving Avg'!G605</f>
        <v>10.644279999999998</v>
      </c>
      <c r="I605" s="2">
        <f>'Moving Avg'!H605</f>
        <v>9.9976800000000008</v>
      </c>
      <c r="J605" s="5" t="str">
        <f>OBV!F605</f>
        <v>BULLISH</v>
      </c>
      <c r="K605" s="5" t="str">
        <f>OBV!G605</f>
        <v>STRONG</v>
      </c>
      <c r="L605" s="5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11.131</v>
      </c>
      <c r="C606" s="2">
        <f>RSI!I606</f>
        <v>57.925035241818073</v>
      </c>
      <c r="D606" s="2">
        <f>MACD!E606</f>
        <v>7.0279419018197231E-2</v>
      </c>
      <c r="E606" s="2">
        <f>MACD!F606</f>
        <v>-5.9409271077127797E-2</v>
      </c>
      <c r="F606" s="2">
        <f>'Moving Avg'!D606</f>
        <v>11.047599999999999</v>
      </c>
      <c r="G606" s="2">
        <f>'Moving Avg'!F606</f>
        <v>11.050699999999999</v>
      </c>
      <c r="H606" s="2">
        <f>'Moving Avg'!G606</f>
        <v>10.6608</v>
      </c>
      <c r="I606" s="2">
        <f>'Moving Avg'!H606</f>
        <v>10.008505000000003</v>
      </c>
      <c r="J606" s="5" t="str">
        <f>OBV!F606</f>
        <v>BEARISH</v>
      </c>
      <c r="K606" s="5" t="str">
        <f>OBV!G606</f>
        <v>WEAK</v>
      </c>
      <c r="L606" s="5" t="str">
        <f>OBV!H606</f>
        <v>BEARISH DIVERGENCE</v>
      </c>
    </row>
    <row r="607" spans="1:12" ht="13.5" x14ac:dyDescent="0.25">
      <c r="A607" s="3">
        <f>RSI!A607</f>
        <v>42886</v>
      </c>
      <c r="B607" s="2">
        <f>RSI!B607</f>
        <v>10.984999999999999</v>
      </c>
      <c r="C607" s="2">
        <f>RSI!I607</f>
        <v>51.958114193209106</v>
      </c>
      <c r="D607" s="2">
        <f>MACD!E607</f>
        <v>9.449868614927226E-2</v>
      </c>
      <c r="E607" s="2">
        <f>MACD!F607</f>
        <v>-2.8627679631847786E-2</v>
      </c>
      <c r="F607" s="2">
        <f>'Moving Avg'!D607</f>
        <v>11.058</v>
      </c>
      <c r="G607" s="2">
        <f>'Moving Avg'!F607</f>
        <v>11.071899999999996</v>
      </c>
      <c r="H607" s="2">
        <f>'Moving Avg'!G607</f>
        <v>10.674400000000002</v>
      </c>
      <c r="I607" s="2">
        <f>'Moving Avg'!H607</f>
        <v>10.018575000000004</v>
      </c>
      <c r="J607" s="5" t="str">
        <f>OBV!F607</f>
        <v>BEARISH</v>
      </c>
      <c r="K607" s="5" t="str">
        <f>OBV!G607</f>
        <v>WEAK</v>
      </c>
      <c r="L607" s="5" t="str">
        <f>OBV!H607</f>
        <v>BEARISH DIVERGENCE</v>
      </c>
    </row>
    <row r="608" spans="1:12" ht="13.5" x14ac:dyDescent="0.25">
      <c r="A608" s="3">
        <f>RSI!A608</f>
        <v>42887</v>
      </c>
      <c r="B608" s="2">
        <f>RSI!B608</f>
        <v>11.037000000000001</v>
      </c>
      <c r="C608" s="2">
        <f>RSI!I608</f>
        <v>53.784153282912719</v>
      </c>
      <c r="D608" s="2">
        <f>MACD!E608</f>
        <v>0.1108699218086695</v>
      </c>
      <c r="E608" s="2">
        <f>MACD!F608</f>
        <v>-7.2815934374433067E-4</v>
      </c>
      <c r="F608" s="2">
        <f>'Moving Avg'!D608</f>
        <v>11.097799999999999</v>
      </c>
      <c r="G608" s="2">
        <f>'Moving Avg'!F608</f>
        <v>11.087599999999997</v>
      </c>
      <c r="H608" s="2">
        <f>'Moving Avg'!G608</f>
        <v>10.688100000000002</v>
      </c>
      <c r="I608" s="2">
        <f>'Moving Avg'!H608</f>
        <v>10.028930000000003</v>
      </c>
      <c r="J608" s="5" t="str">
        <f>OBV!F608</f>
        <v>BULLISH</v>
      </c>
      <c r="K608" s="5" t="str">
        <f>OBV!G608</f>
        <v>STRONG</v>
      </c>
      <c r="L608" s="5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11.194000000000001</v>
      </c>
      <c r="C609" s="2">
        <f>RSI!I609</f>
        <v>58.867566564388433</v>
      </c>
      <c r="D609" s="2">
        <f>MACD!E609</f>
        <v>9.7150862318926556E-2</v>
      </c>
      <c r="E609" s="2">
        <f>MACD!F609</f>
        <v>1.8847644988789845E-2</v>
      </c>
      <c r="F609" s="2">
        <f>'Moving Avg'!D609</f>
        <v>11.1082</v>
      </c>
      <c r="G609" s="2">
        <f>'Moving Avg'!F609</f>
        <v>11.107199999999997</v>
      </c>
      <c r="H609" s="2">
        <f>'Moving Avg'!G609</f>
        <v>10.705880000000002</v>
      </c>
      <c r="I609" s="2">
        <f>'Moving Avg'!H609</f>
        <v>10.040070000000004</v>
      </c>
      <c r="J609" s="5" t="str">
        <f>OBV!F609</f>
        <v>BULLISH</v>
      </c>
      <c r="K609" s="5" t="str">
        <f>OBV!G609</f>
        <v>STRONG</v>
      </c>
      <c r="L609" s="5" t="str">
        <f>OBV!H609</f>
        <v>CONFIRMED BULLISH</v>
      </c>
    </row>
    <row r="610" spans="1:12" ht="13.5" x14ac:dyDescent="0.25">
      <c r="A610" s="3">
        <f>RSI!A610</f>
        <v>42891</v>
      </c>
      <c r="B610" s="2">
        <f>RSI!B610</f>
        <v>11.351000000000001</v>
      </c>
      <c r="C610" s="2">
        <f>RSI!I610</f>
        <v>63.223843918227502</v>
      </c>
      <c r="D610" s="2">
        <f>MACD!E610</f>
        <v>5.6468968276318421E-2</v>
      </c>
      <c r="E610" s="2">
        <f>MACD!F610</f>
        <v>2.6371909646295565E-2</v>
      </c>
      <c r="F610" s="2">
        <f>'Moving Avg'!D610</f>
        <v>11.1396</v>
      </c>
      <c r="G610" s="2">
        <f>'Moving Avg'!F610</f>
        <v>11.125499999999999</v>
      </c>
      <c r="H610" s="2">
        <f>'Moving Avg'!G610</f>
        <v>10.726800000000001</v>
      </c>
      <c r="I610" s="2">
        <f>'Moving Avg'!H610</f>
        <v>10.051995000000005</v>
      </c>
      <c r="J610" s="5" t="str">
        <f>OBV!F610</f>
        <v>BULLISH</v>
      </c>
      <c r="K610" s="5" t="str">
        <f>OBV!G610</f>
        <v>STRONG</v>
      </c>
      <c r="L610" s="5" t="str">
        <f>OBV!H610</f>
        <v>CONFIRMED BULLISH</v>
      </c>
    </row>
    <row r="611" spans="1:12" ht="13.5" x14ac:dyDescent="0.25">
      <c r="A611" s="3">
        <f>RSI!A611</f>
        <v>42892</v>
      </c>
      <c r="B611" s="2">
        <f>RSI!B611</f>
        <v>11.664999999999999</v>
      </c>
      <c r="C611" s="2">
        <f>RSI!I611</f>
        <v>70.054691430812611</v>
      </c>
      <c r="D611" s="2">
        <f>MACD!E611</f>
        <v>1.2521969031810798E-2</v>
      </c>
      <c r="E611" s="2">
        <f>MACD!F611</f>
        <v>2.3601921523398614E-2</v>
      </c>
      <c r="F611" s="2">
        <f>'Moving Avg'!D611</f>
        <v>11.2464</v>
      </c>
      <c r="G611" s="2">
        <f>'Moving Avg'!F611</f>
        <v>11.153499999999998</v>
      </c>
      <c r="H611" s="2">
        <f>'Moving Avg'!G611</f>
        <v>10.755040000000001</v>
      </c>
      <c r="I611" s="2">
        <f>'Moving Avg'!H611</f>
        <v>10.065490000000006</v>
      </c>
      <c r="J611" s="5" t="str">
        <f>OBV!F611</f>
        <v>BULLISH</v>
      </c>
      <c r="K611" s="5" t="str">
        <f>OBV!G611</f>
        <v>STRONG</v>
      </c>
      <c r="L611" s="5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12.005000000000001</v>
      </c>
      <c r="C612" s="2">
        <f>RSI!I612</f>
        <v>75.385905006283849</v>
      </c>
      <c r="D612" s="2">
        <f>MACD!E612</f>
        <v>-7.780142888376318E-2</v>
      </c>
      <c r="E612" s="2">
        <f>MACD!F612</f>
        <v>3.3212514419662578E-3</v>
      </c>
      <c r="F612" s="2">
        <f>'Moving Avg'!D612</f>
        <v>11.4504</v>
      </c>
      <c r="G612" s="2">
        <f>'Moving Avg'!F612</f>
        <v>11.201899999999998</v>
      </c>
      <c r="H612" s="2">
        <f>'Moving Avg'!G612</f>
        <v>10.79114</v>
      </c>
      <c r="I612" s="2">
        <f>'Moving Avg'!H612</f>
        <v>10.080685000000006</v>
      </c>
      <c r="J612" s="5" t="str">
        <f>OBV!F612</f>
        <v>BULLISH</v>
      </c>
      <c r="K612" s="5" t="str">
        <f>OBV!G612</f>
        <v>STRONG</v>
      </c>
      <c r="L612" s="5" t="str">
        <f>OBV!H612</f>
        <v>CONFIRMED BULLISH</v>
      </c>
    </row>
    <row r="613" spans="1:12" ht="13.5" x14ac:dyDescent="0.25">
      <c r="A613" s="3">
        <f>RSI!A613</f>
        <v>42894</v>
      </c>
      <c r="B613" s="2">
        <f>RSI!B613</f>
        <v>12.345000000000001</v>
      </c>
      <c r="C613" s="2">
        <f>RSI!I613</f>
        <v>79.345851113060192</v>
      </c>
      <c r="D613" s="2">
        <f>MACD!E613</f>
        <v>-0.19969809187877274</v>
      </c>
      <c r="E613" s="2">
        <f>MACD!F613</f>
        <v>-3.7282617222181541E-2</v>
      </c>
      <c r="F613" s="2">
        <f>'Moving Avg'!D613</f>
        <v>11.712</v>
      </c>
      <c r="G613" s="2">
        <f>'Moving Avg'!F613</f>
        <v>11.257099999999998</v>
      </c>
      <c r="H613" s="2">
        <f>'Moving Avg'!G613</f>
        <v>10.833200000000001</v>
      </c>
      <c r="I613" s="2">
        <f>'Moving Avg'!H613</f>
        <v>10.096245000000007</v>
      </c>
      <c r="J613" s="5" t="str">
        <f>OBV!F613</f>
        <v>BULLISH</v>
      </c>
      <c r="K613" s="5" t="str">
        <f>OBV!G613</f>
        <v>STRONG</v>
      </c>
      <c r="L613" s="5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12.554</v>
      </c>
      <c r="C614" s="2">
        <f>RSI!I614</f>
        <v>81.333833742116582</v>
      </c>
      <c r="D614" s="2">
        <f>MACD!E614</f>
        <v>-0.27881145357709691</v>
      </c>
      <c r="E614" s="2">
        <f>MACD!F614</f>
        <v>-8.558838449316461E-2</v>
      </c>
      <c r="F614" s="2">
        <f>'Moving Avg'!D614</f>
        <v>11.984</v>
      </c>
      <c r="G614" s="2">
        <f>'Moving Avg'!F614</f>
        <v>11.322749999999997</v>
      </c>
      <c r="H614" s="2">
        <f>'Moving Avg'!G614</f>
        <v>10.880280000000003</v>
      </c>
      <c r="I614" s="2">
        <f>'Moving Avg'!H614</f>
        <v>10.111935000000008</v>
      </c>
      <c r="J614" s="5" t="str">
        <f>OBV!F614</f>
        <v>BULLISH</v>
      </c>
      <c r="K614" s="5" t="str">
        <f>OBV!G614</f>
        <v>STRONG</v>
      </c>
      <c r="L614" s="5" t="str">
        <f>OBV!H614</f>
        <v>CONFIRMED BULLISH</v>
      </c>
    </row>
    <row r="615" spans="1:12" ht="13.5" x14ac:dyDescent="0.25">
      <c r="A615" s="3">
        <f>RSI!A615</f>
        <v>42898</v>
      </c>
      <c r="B615" s="2">
        <f>RSI!B615</f>
        <v>12.332000000000001</v>
      </c>
      <c r="C615" s="2">
        <f>RSI!I615</f>
        <v>73.266967261201245</v>
      </c>
      <c r="D615" s="2">
        <f>MACD!E615</f>
        <v>-0.32926424176151592</v>
      </c>
      <c r="E615" s="2">
        <f>MACD!F615</f>
        <v>-0.13432355594683487</v>
      </c>
      <c r="F615" s="2">
        <f>'Moving Avg'!D615</f>
        <v>12.180200000000001</v>
      </c>
      <c r="G615" s="2">
        <f>'Moving Avg'!F615</f>
        <v>11.377299999999998</v>
      </c>
      <c r="H615" s="2">
        <f>'Moving Avg'!G615</f>
        <v>10.924900000000001</v>
      </c>
      <c r="I615" s="2">
        <f>'Moving Avg'!H615</f>
        <v>10.126515000000008</v>
      </c>
      <c r="J615" s="5" t="str">
        <f>OBV!F615</f>
        <v>BULLISH</v>
      </c>
      <c r="K615" s="5" t="str">
        <f>OBV!G615</f>
        <v>STRONG</v>
      </c>
      <c r="L615" s="5" t="str">
        <f>OBV!H615</f>
        <v>CONFIRMED BULLISH</v>
      </c>
    </row>
    <row r="616" spans="1:12" ht="13.5" x14ac:dyDescent="0.25">
      <c r="A616" s="3">
        <f>RSI!A616</f>
        <v>42899</v>
      </c>
      <c r="B616" s="2">
        <f>RSI!B616</f>
        <v>12.696999999999999</v>
      </c>
      <c r="C616" s="2">
        <f>RSI!I616</f>
        <v>77.260358118935699</v>
      </c>
      <c r="D616" s="2">
        <f>MACD!E616</f>
        <v>-0.41473848615943254</v>
      </c>
      <c r="E616" s="2">
        <f>MACD!F616</f>
        <v>-0.19040654198935442</v>
      </c>
      <c r="F616" s="2">
        <f>'Moving Avg'!D616</f>
        <v>12.386600000000001</v>
      </c>
      <c r="G616" s="2">
        <f>'Moving Avg'!F616</f>
        <v>11.447199999999999</v>
      </c>
      <c r="H616" s="2">
        <f>'Moving Avg'!G616</f>
        <v>10.976720000000002</v>
      </c>
      <c r="I616" s="2">
        <f>'Moving Avg'!H616</f>
        <v>10.142400000000007</v>
      </c>
      <c r="J616" s="5" t="str">
        <f>OBV!F616</f>
        <v>BULLISH</v>
      </c>
      <c r="K616" s="5" t="str">
        <f>OBV!G616</f>
        <v>STRONG</v>
      </c>
      <c r="L616" s="5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13.031000000000001</v>
      </c>
      <c r="C617" s="2">
        <f>RSI!I617</f>
        <v>80.178277371133134</v>
      </c>
      <c r="D617" s="2">
        <f>MACD!E617</f>
        <v>-0.54202755528988789</v>
      </c>
      <c r="E617" s="2">
        <f>MACD!F617</f>
        <v>-0.26073074464946111</v>
      </c>
      <c r="F617" s="2">
        <f>'Moving Avg'!D617</f>
        <v>12.591799999999999</v>
      </c>
      <c r="G617" s="2">
        <f>'Moving Avg'!F617</f>
        <v>11.539299999999999</v>
      </c>
      <c r="H617" s="2">
        <f>'Moving Avg'!G617</f>
        <v>11.03228</v>
      </c>
      <c r="I617" s="2">
        <f>'Moving Avg'!H617</f>
        <v>10.158775000000007</v>
      </c>
      <c r="J617" s="5" t="str">
        <f>OBV!F617</f>
        <v>BULLISH</v>
      </c>
      <c r="K617" s="5" t="str">
        <f>OBV!G617</f>
        <v>STRONG</v>
      </c>
      <c r="L617" s="5" t="str">
        <f>OBV!H617</f>
        <v>CONFIRMED BULLISH</v>
      </c>
    </row>
    <row r="618" spans="1:12" ht="13.5" x14ac:dyDescent="0.25">
      <c r="A618" s="3">
        <f>RSI!A618</f>
        <v>42901</v>
      </c>
      <c r="B618" s="2">
        <f>RSI!B618</f>
        <v>13.417999999999999</v>
      </c>
      <c r="C618" s="2">
        <f>RSI!I618</f>
        <v>82.914038929191463</v>
      </c>
      <c r="D618" s="2">
        <f>MACD!E618</f>
        <v>-0.67956141224064304</v>
      </c>
      <c r="E618" s="2">
        <f>MACD!F618</f>
        <v>-0.34449687816769747</v>
      </c>
      <c r="F618" s="2">
        <f>'Moving Avg'!D618</f>
        <v>12.8064</v>
      </c>
      <c r="G618" s="2">
        <f>'Moving Avg'!F618</f>
        <v>11.65075</v>
      </c>
      <c r="H618" s="2">
        <f>'Moving Avg'!G618</f>
        <v>11.094540000000002</v>
      </c>
      <c r="I618" s="2">
        <f>'Moving Avg'!H618</f>
        <v>10.177245000000006</v>
      </c>
      <c r="J618" s="5" t="str">
        <f>OBV!F618</f>
        <v>BULLISH</v>
      </c>
      <c r="K618" s="5" t="str">
        <f>OBV!G618</f>
        <v>STRONG</v>
      </c>
      <c r="L618" s="5" t="str">
        <f>OBV!H618</f>
        <v>CONFIRMED BULLISH</v>
      </c>
    </row>
    <row r="619" spans="1:12" ht="13.5" x14ac:dyDescent="0.25">
      <c r="A619" s="3">
        <f>RSI!A619</f>
        <v>42902</v>
      </c>
      <c r="B619" s="2">
        <f>RSI!B619</f>
        <v>14.064</v>
      </c>
      <c r="C619" s="2">
        <f>RSI!I619</f>
        <v>86.310525247780532</v>
      </c>
      <c r="D619" s="2">
        <f>MACD!E619</f>
        <v>-0.83040347780330848</v>
      </c>
      <c r="E619" s="2">
        <f>MACD!F619</f>
        <v>-0.44167819809481967</v>
      </c>
      <c r="F619" s="2">
        <f>'Moving Avg'!D619</f>
        <v>13.1084</v>
      </c>
      <c r="G619" s="2">
        <f>'Moving Avg'!F619</f>
        <v>11.7995</v>
      </c>
      <c r="H619" s="2">
        <f>'Moving Avg'!G619</f>
        <v>11.16868</v>
      </c>
      <c r="I619" s="2">
        <f>'Moving Avg'!H619</f>
        <v>10.197870000000007</v>
      </c>
      <c r="J619" s="5" t="str">
        <f>OBV!F619</f>
        <v>BULLISH</v>
      </c>
      <c r="K619" s="5" t="str">
        <f>OBV!G619</f>
        <v>STRONG</v>
      </c>
      <c r="L619" s="5" t="str">
        <f>OBV!H619</f>
        <v>CONFIRMED BULLISH</v>
      </c>
    </row>
    <row r="620" spans="1:12" ht="13.5" x14ac:dyDescent="0.25">
      <c r="A620" s="3">
        <f>RSI!A620</f>
        <v>42905</v>
      </c>
      <c r="B620" s="2">
        <f>RSI!B620</f>
        <v>14.832000000000001</v>
      </c>
      <c r="C620" s="2">
        <f>RSI!I620</f>
        <v>89.087786305745126</v>
      </c>
      <c r="D620" s="2">
        <f>MACD!E620</f>
        <v>-1.0045628912463851</v>
      </c>
      <c r="E620" s="2">
        <f>MACD!F620</f>
        <v>-0.55425513672513282</v>
      </c>
      <c r="F620" s="2">
        <f>'Moving Avg'!D620</f>
        <v>13.6084</v>
      </c>
      <c r="G620" s="2">
        <f>'Moving Avg'!F620</f>
        <v>11.991849999999999</v>
      </c>
      <c r="H620" s="2">
        <f>'Moving Avg'!G620</f>
        <v>11.258179999999999</v>
      </c>
      <c r="I620" s="2">
        <f>'Moving Avg'!H620</f>
        <v>10.222025000000007</v>
      </c>
      <c r="J620" s="5" t="str">
        <f>OBV!F620</f>
        <v>BULLISH</v>
      </c>
      <c r="K620" s="5" t="str">
        <f>OBV!G620</f>
        <v>STRONG</v>
      </c>
      <c r="L620" s="5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14.387</v>
      </c>
      <c r="C621" s="2">
        <f>RSI!I621</f>
        <v>79.077094367481166</v>
      </c>
      <c r="D621" s="2">
        <f>MACD!E621</f>
        <v>-1.08796342438559</v>
      </c>
      <c r="E621" s="2">
        <f>MACD!F621</f>
        <v>-0.66099679425722435</v>
      </c>
      <c r="F621" s="2">
        <f>'Moving Avg'!D621</f>
        <v>13.946400000000001</v>
      </c>
      <c r="G621" s="2">
        <f>'Moving Avg'!F621</f>
        <v>12.156749999999999</v>
      </c>
      <c r="H621" s="2">
        <f>'Moving Avg'!G621</f>
        <v>11.338780000000002</v>
      </c>
      <c r="I621" s="2">
        <f>'Moving Avg'!H621</f>
        <v>10.243275000000008</v>
      </c>
      <c r="J621" s="5" t="str">
        <f>OBV!F621</f>
        <v>BULLISH</v>
      </c>
      <c r="K621" s="5" t="str">
        <f>OBV!G621</f>
        <v>STRONG</v>
      </c>
      <c r="L621" s="5" t="str">
        <f>OBV!H621</f>
        <v>CONFIRMED BULLISH</v>
      </c>
    </row>
    <row r="622" spans="1:12" ht="13.5" x14ac:dyDescent="0.25">
      <c r="A622" s="3">
        <f>RSI!A622</f>
        <v>42907</v>
      </c>
      <c r="B622" s="2">
        <f>RSI!B622</f>
        <v>14.286</v>
      </c>
      <c r="C622" s="2">
        <f>RSI!I622</f>
        <v>76.963238795155164</v>
      </c>
      <c r="D622" s="2">
        <f>MACD!E622</f>
        <v>-1.112138048077151</v>
      </c>
      <c r="E622" s="2">
        <f>MACD!F622</f>
        <v>-0.75122504502120968</v>
      </c>
      <c r="F622" s="2">
        <f>'Moving Avg'!D622</f>
        <v>14.197399999999998</v>
      </c>
      <c r="G622" s="2">
        <f>'Moving Avg'!F622</f>
        <v>12.324400000000001</v>
      </c>
      <c r="H622" s="2">
        <f>'Moving Avg'!G622</f>
        <v>11.416319999999999</v>
      </c>
      <c r="I622" s="2">
        <f>'Moving Avg'!H622</f>
        <v>10.263990000000009</v>
      </c>
      <c r="J622" s="5" t="str">
        <f>OBV!F622</f>
        <v>BULLISH</v>
      </c>
      <c r="K622" s="5" t="str">
        <f>OBV!G622</f>
        <v>STRONG</v>
      </c>
      <c r="L622" s="5" t="str">
        <f>OBV!H622</f>
        <v>CONFIRMED BULLISH</v>
      </c>
    </row>
    <row r="623" spans="1:12" ht="13.5" x14ac:dyDescent="0.25">
      <c r="A623" s="3">
        <f>RSI!A623</f>
        <v>42908</v>
      </c>
      <c r="B623" s="2">
        <f>RSI!B623</f>
        <v>13.930999999999999</v>
      </c>
      <c r="C623" s="2">
        <f>RSI!I623</f>
        <v>69.891286752354745</v>
      </c>
      <c r="D623" s="2">
        <f>MACD!E623</f>
        <v>-1.065794655834619</v>
      </c>
      <c r="E623" s="2">
        <f>MACD!F623</f>
        <v>-0.81413896718389167</v>
      </c>
      <c r="F623" s="2">
        <f>'Moving Avg'!D623</f>
        <v>14.3</v>
      </c>
      <c r="G623" s="2">
        <f>'Moving Avg'!F623</f>
        <v>12.479049999999999</v>
      </c>
      <c r="H623" s="2">
        <f>'Moving Avg'!G623</f>
        <v>11.484660000000002</v>
      </c>
      <c r="I623" s="2">
        <f>'Moving Avg'!H623</f>
        <v>10.282960000000008</v>
      </c>
      <c r="J623" s="5" t="str">
        <f>OBV!F623</f>
        <v>BEARISH</v>
      </c>
      <c r="K623" s="5" t="str">
        <f>OBV!G623</f>
        <v>WEAK</v>
      </c>
      <c r="L623" s="5" t="str">
        <f>OBV!H623</f>
        <v>BEARISH DIVERGENCE</v>
      </c>
    </row>
    <row r="624" spans="1:12" ht="13.5" x14ac:dyDescent="0.25">
      <c r="A624" s="3">
        <f>RSI!A624</f>
        <v>42909</v>
      </c>
      <c r="B624" s="2">
        <f>RSI!B624</f>
        <v>13.878</v>
      </c>
      <c r="C624" s="2">
        <f>RSI!I624</f>
        <v>68.873768940041344</v>
      </c>
      <c r="D624" s="2">
        <f>MACD!E624</f>
        <v>-0.99933422423907814</v>
      </c>
      <c r="E624" s="2">
        <f>MACD!F624</f>
        <v>-0.85117801859492892</v>
      </c>
      <c r="F624" s="2">
        <f>'Moving Avg'!D624</f>
        <v>14.262799999999999</v>
      </c>
      <c r="G624" s="2">
        <f>'Moving Avg'!F624</f>
        <v>12.61585</v>
      </c>
      <c r="H624" s="2">
        <f>'Moving Avg'!G624</f>
        <v>11.550900000000002</v>
      </c>
      <c r="I624" s="2">
        <f>'Moving Avg'!H624</f>
        <v>10.302655000000009</v>
      </c>
      <c r="J624" s="5" t="str">
        <f>OBV!F624</f>
        <v>BEARISH</v>
      </c>
      <c r="K624" s="5" t="str">
        <f>OBV!G624</f>
        <v>WEAK</v>
      </c>
      <c r="L624" s="5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13.772</v>
      </c>
      <c r="C625" s="2">
        <f>RSI!I625</f>
        <v>66.779760066503684</v>
      </c>
      <c r="D625" s="2">
        <f>MACD!E625</f>
        <v>-0.97726597470708221</v>
      </c>
      <c r="E625" s="2">
        <f>MACD!F625</f>
        <v>-0.87639560981735964</v>
      </c>
      <c r="F625" s="2">
        <f>'Moving Avg'!D625</f>
        <v>14.050800000000001</v>
      </c>
      <c r="G625" s="2">
        <f>'Moving Avg'!F625</f>
        <v>12.74475</v>
      </c>
      <c r="H625" s="2">
        <f>'Moving Avg'!G625</f>
        <v>11.615020000000001</v>
      </c>
      <c r="I625" s="2">
        <f>'Moving Avg'!H625</f>
        <v>10.322870000000009</v>
      </c>
      <c r="J625" s="5" t="str">
        <f>OBV!F625</f>
        <v>BEARISH</v>
      </c>
      <c r="K625" s="5" t="str">
        <f>OBV!G625</f>
        <v>WEAK</v>
      </c>
      <c r="L625" s="5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13.718999999999999</v>
      </c>
      <c r="C626" s="2">
        <f>RSI!I626</f>
        <v>65.704107844275583</v>
      </c>
      <c r="D626" s="2">
        <f>MACD!E626</f>
        <v>-0.90516958576085216</v>
      </c>
      <c r="E626" s="2">
        <f>MACD!F626</f>
        <v>-0.88215040500605824</v>
      </c>
      <c r="F626" s="2">
        <f>'Moving Avg'!D626</f>
        <v>13.917199999999999</v>
      </c>
      <c r="G626" s="2">
        <f>'Moving Avg'!F626</f>
        <v>12.87415</v>
      </c>
      <c r="H626" s="2">
        <f>'Moving Avg'!G626</f>
        <v>11.680060000000003</v>
      </c>
      <c r="I626" s="2">
        <f>'Moving Avg'!H626</f>
        <v>10.34138000000001</v>
      </c>
      <c r="J626" s="5" t="str">
        <f>OBV!F626</f>
        <v>BEARISH</v>
      </c>
      <c r="K626" s="5" t="str">
        <f>OBV!G626</f>
        <v>WEAK</v>
      </c>
      <c r="L626" s="5" t="str">
        <f>OBV!H626</f>
        <v>CONFIRMED BEARISH</v>
      </c>
    </row>
    <row r="627" spans="1:12" ht="13.5" x14ac:dyDescent="0.25">
      <c r="A627" s="3">
        <f>RSI!A627</f>
        <v>42916</v>
      </c>
      <c r="B627" s="2">
        <f>RSI!B627</f>
        <v>14.127000000000001</v>
      </c>
      <c r="C627" s="2">
        <f>RSI!I627</f>
        <v>69.744309729254468</v>
      </c>
      <c r="D627" s="2">
        <f>MACD!E627</f>
        <v>-0.82885281851510761</v>
      </c>
      <c r="E627" s="2">
        <f>MACD!F627</f>
        <v>-0.8714908877078682</v>
      </c>
      <c r="F627" s="2">
        <f>'Moving Avg'!D627</f>
        <v>13.885399999999999</v>
      </c>
      <c r="G627" s="2">
        <f>'Moving Avg'!F627</f>
        <v>13.03125</v>
      </c>
      <c r="H627" s="2">
        <f>'Moving Avg'!G627</f>
        <v>11.750340000000001</v>
      </c>
      <c r="I627" s="2">
        <f>'Moving Avg'!H627</f>
        <v>10.362060000000008</v>
      </c>
      <c r="J627" s="5" t="str">
        <f>OBV!F627</f>
        <v>BEARISH</v>
      </c>
      <c r="K627" s="5" t="str">
        <f>OBV!G627</f>
        <v>WEAK</v>
      </c>
      <c r="L627" s="5" t="str">
        <f>OBV!H627</f>
        <v>CONFIRMED BEARISH</v>
      </c>
    </row>
    <row r="628" spans="1:12" ht="13.5" x14ac:dyDescent="0.25">
      <c r="A628" s="3">
        <f>RSI!A628</f>
        <v>42919</v>
      </c>
      <c r="B628" s="2">
        <f>RSI!B628</f>
        <v>14.599</v>
      </c>
      <c r="C628" s="2">
        <f>RSI!I628</f>
        <v>73.616524876268699</v>
      </c>
      <c r="D628" s="2">
        <f>MACD!E628</f>
        <v>-0.74752939325402501</v>
      </c>
      <c r="E628" s="2">
        <f>MACD!F628</f>
        <v>-0.84669858881709958</v>
      </c>
      <c r="F628" s="2">
        <f>'Moving Avg'!D628</f>
        <v>14.019</v>
      </c>
      <c r="G628" s="2">
        <f>'Moving Avg'!F628</f>
        <v>13.209350000000001</v>
      </c>
      <c r="H628" s="2">
        <f>'Moving Avg'!G628</f>
        <v>11.831000000000003</v>
      </c>
      <c r="I628" s="2">
        <f>'Moving Avg'!H628</f>
        <v>10.384315000000008</v>
      </c>
      <c r="J628" s="5" t="str">
        <f>OBV!F628</f>
        <v>BEARISH</v>
      </c>
      <c r="K628" s="5" t="str">
        <f>OBV!G628</f>
        <v>WEAK</v>
      </c>
      <c r="L628" s="5" t="str">
        <f>OBV!H628</f>
        <v>BEARISH DIVERGENCE</v>
      </c>
    </row>
    <row r="629" spans="1:12" ht="13.5" x14ac:dyDescent="0.25">
      <c r="A629" s="3">
        <f>RSI!A629</f>
        <v>42920</v>
      </c>
      <c r="B629" s="2">
        <f>RSI!B629</f>
        <v>14.984999999999999</v>
      </c>
      <c r="C629" s="2">
        <f>RSI!I629</f>
        <v>76.289102878413757</v>
      </c>
      <c r="D629" s="2">
        <f>MACD!E629</f>
        <v>-0.61796227211495136</v>
      </c>
      <c r="E629" s="2">
        <f>MACD!F629</f>
        <v>-0.80095132547667003</v>
      </c>
      <c r="F629" s="2">
        <f>'Moving Avg'!D629</f>
        <v>14.240399999999999</v>
      </c>
      <c r="G629" s="2">
        <f>'Moving Avg'!F629</f>
        <v>13.398900000000001</v>
      </c>
      <c r="H629" s="2">
        <f>'Moving Avg'!G629</f>
        <v>11.921360000000004</v>
      </c>
      <c r="I629" s="2">
        <f>'Moving Avg'!H629</f>
        <v>10.408500000000011</v>
      </c>
      <c r="J629" s="5" t="str">
        <f>OBV!F629</f>
        <v>BULLISH</v>
      </c>
      <c r="K629" s="5" t="str">
        <f>OBV!G629</f>
        <v>STRONG</v>
      </c>
      <c r="L629" s="5" t="str">
        <f>OBV!H629</f>
        <v>CONFIRMED BULLISH</v>
      </c>
    </row>
    <row r="630" spans="1:12" ht="13.5" x14ac:dyDescent="0.25">
      <c r="A630" s="3">
        <f>RSI!A630</f>
        <v>42921</v>
      </c>
      <c r="B630" s="2">
        <f>RSI!B630</f>
        <v>14.62</v>
      </c>
      <c r="C630" s="2">
        <f>RSI!I630</f>
        <v>69.155404244701302</v>
      </c>
      <c r="D630" s="2">
        <f>MACD!E630</f>
        <v>-0.37471210857733084</v>
      </c>
      <c r="E630" s="2">
        <f>MACD!F630</f>
        <v>-0.71570348209680223</v>
      </c>
      <c r="F630" s="2">
        <f>'Moving Avg'!D630</f>
        <v>14.41</v>
      </c>
      <c r="G630" s="2">
        <f>'Moving Avg'!F630</f>
        <v>13.56235</v>
      </c>
      <c r="H630" s="2">
        <f>'Moving Avg'!G630</f>
        <v>12.002440000000004</v>
      </c>
      <c r="I630" s="2">
        <f>'Moving Avg'!H630</f>
        <v>10.430860000000006</v>
      </c>
      <c r="J630" s="5" t="str">
        <f>OBV!F630</f>
        <v>BULLISH</v>
      </c>
      <c r="K630" s="5" t="str">
        <f>OBV!G630</f>
        <v>STRONG</v>
      </c>
      <c r="L630" s="5" t="str">
        <f>OBV!H630</f>
        <v>CONFIRMED BULLISH</v>
      </c>
    </row>
    <row r="631" spans="1:12" ht="13.5" x14ac:dyDescent="0.25">
      <c r="A631" s="3">
        <f>RSI!A631</f>
        <v>42922</v>
      </c>
      <c r="B631" s="2">
        <f>RSI!B631</f>
        <v>14.832000000000001</v>
      </c>
      <c r="C631" s="2">
        <f>RSI!I631</f>
        <v>70.859807469659316</v>
      </c>
      <c r="D631" s="2">
        <f>MACD!E631</f>
        <v>-0.26161056040879949</v>
      </c>
      <c r="E631" s="2">
        <f>MACD!F631</f>
        <v>-0.62488489775920164</v>
      </c>
      <c r="F631" s="2">
        <f>'Moving Avg'!D631</f>
        <v>14.6326</v>
      </c>
      <c r="G631" s="2">
        <f>'Moving Avg'!F631</f>
        <v>13.720699999999999</v>
      </c>
      <c r="H631" s="2">
        <f>'Moving Avg'!G631</f>
        <v>12.087760000000001</v>
      </c>
      <c r="I631" s="2">
        <f>'Moving Avg'!H631</f>
        <v>10.454020000000005</v>
      </c>
      <c r="J631" s="5" t="str">
        <f>OBV!F631</f>
        <v>BULLISH</v>
      </c>
      <c r="K631" s="5" t="str">
        <f>OBV!G631</f>
        <v>STRONG</v>
      </c>
      <c r="L631" s="5" t="str">
        <f>OBV!H631</f>
        <v>CONFIRMED BULLISH</v>
      </c>
    </row>
    <row r="632" spans="1:12" ht="13.5" x14ac:dyDescent="0.25">
      <c r="A632" s="3">
        <f>RSI!A632</f>
        <v>42923</v>
      </c>
      <c r="B632" s="2">
        <f>RSI!B632</f>
        <v>14.593999999999999</v>
      </c>
      <c r="C632" s="2">
        <f>RSI!I632</f>
        <v>66.422358839849181</v>
      </c>
      <c r="D632" s="2">
        <f>MACD!E632</f>
        <v>-0.17299697639745659</v>
      </c>
      <c r="E632" s="2">
        <f>MACD!F632</f>
        <v>-0.53450731348685265</v>
      </c>
      <c r="F632" s="2">
        <f>'Moving Avg'!D632</f>
        <v>14.725999999999999</v>
      </c>
      <c r="G632" s="2">
        <f>'Moving Avg'!F632</f>
        <v>13.850149999999999</v>
      </c>
      <c r="H632" s="2">
        <f>'Moving Avg'!G632</f>
        <v>12.170500000000002</v>
      </c>
      <c r="I632" s="2">
        <f>'Moving Avg'!H632</f>
        <v>10.475990000000003</v>
      </c>
      <c r="J632" s="5" t="str">
        <f>OBV!F632</f>
        <v>BULLISH</v>
      </c>
      <c r="K632" s="5" t="str">
        <f>OBV!G632</f>
        <v>STRONG</v>
      </c>
      <c r="L632" s="5" t="str">
        <f>OBV!H632</f>
        <v>CONFIRMED BULLISH</v>
      </c>
    </row>
    <row r="633" spans="1:12" ht="13.5" x14ac:dyDescent="0.25">
      <c r="A633" s="3">
        <f>RSI!A633</f>
        <v>42926</v>
      </c>
      <c r="B633" s="2">
        <f>RSI!B633</f>
        <v>14.497999999999999</v>
      </c>
      <c r="C633" s="2">
        <f>RSI!I633</f>
        <v>64.663340110533795</v>
      </c>
      <c r="D633" s="2">
        <f>MACD!E633</f>
        <v>-0.15261314873731635</v>
      </c>
      <c r="E633" s="2">
        <f>MACD!F633</f>
        <v>-0.45812848053694544</v>
      </c>
      <c r="F633" s="2">
        <f>'Moving Avg'!D633</f>
        <v>14.7058</v>
      </c>
      <c r="G633" s="2">
        <f>'Moving Avg'!F633</f>
        <v>13.957800000000001</v>
      </c>
      <c r="H633" s="2">
        <f>'Moving Avg'!G633</f>
        <v>12.248080000000002</v>
      </c>
      <c r="I633" s="2">
        <f>'Moving Avg'!H633</f>
        <v>10.498000000000005</v>
      </c>
      <c r="J633" s="5" t="str">
        <f>OBV!F633</f>
        <v>BEARISH</v>
      </c>
      <c r="K633" s="5" t="str">
        <f>OBV!G633</f>
        <v>WEAK</v>
      </c>
      <c r="L633" s="5" t="str">
        <f>OBV!H633</f>
        <v>CONFIRMED BEARISH</v>
      </c>
    </row>
    <row r="634" spans="1:12" ht="13.5" x14ac:dyDescent="0.25">
      <c r="A634" s="3">
        <f>RSI!A634</f>
        <v>42927</v>
      </c>
      <c r="B634" s="2">
        <f>RSI!B634</f>
        <v>14.461</v>
      </c>
      <c r="C634" s="2">
        <f>RSI!I634</f>
        <v>63.960297226498298</v>
      </c>
      <c r="D634" s="2">
        <f>MACD!E634</f>
        <v>-0.1467783760835033</v>
      </c>
      <c r="E634" s="2">
        <f>MACD!F634</f>
        <v>-0.39585845964625704</v>
      </c>
      <c r="F634" s="2">
        <f>'Moving Avg'!D634</f>
        <v>14.600999999999999</v>
      </c>
      <c r="G634" s="2">
        <f>'Moving Avg'!F634</f>
        <v>14.053149999999999</v>
      </c>
      <c r="H634" s="2">
        <f>'Moving Avg'!G634</f>
        <v>12.324920000000002</v>
      </c>
      <c r="I634" s="2">
        <f>'Moving Avg'!H634</f>
        <v>10.519540000000001</v>
      </c>
      <c r="J634" s="5" t="str">
        <f>OBV!F634</f>
        <v>BEARISH</v>
      </c>
      <c r="K634" s="5" t="str">
        <f>OBV!G634</f>
        <v>WEAK</v>
      </c>
      <c r="L634" s="5" t="str">
        <f>OBV!H634</f>
        <v>CONFIRMED BEARISH</v>
      </c>
    </row>
    <row r="635" spans="1:12" ht="13.5" x14ac:dyDescent="0.25">
      <c r="A635" s="3">
        <f>RSI!A635</f>
        <v>42928</v>
      </c>
      <c r="B635" s="2">
        <f>RSI!B635</f>
        <v>14.355</v>
      </c>
      <c r="C635" s="2">
        <f>RSI!I635</f>
        <v>61.884456220633687</v>
      </c>
      <c r="D635" s="2">
        <f>MACD!E635</f>
        <v>-0.1556340000603349</v>
      </c>
      <c r="E635" s="2">
        <f>MACD!F635</f>
        <v>-0.34781356772907263</v>
      </c>
      <c r="F635" s="2">
        <f>'Moving Avg'!D635</f>
        <v>14.547999999999998</v>
      </c>
      <c r="G635" s="2">
        <f>'Moving Avg'!F635</f>
        <v>14.154300000000001</v>
      </c>
      <c r="H635" s="2">
        <f>'Moving Avg'!G635</f>
        <v>12.400700000000002</v>
      </c>
      <c r="I635" s="2">
        <f>'Moving Avg'!H635</f>
        <v>10.539530000000003</v>
      </c>
      <c r="J635" s="5" t="str">
        <f>OBV!F635</f>
        <v>BEARISH</v>
      </c>
      <c r="K635" s="5" t="str">
        <f>OBV!G635</f>
        <v>WEAK</v>
      </c>
      <c r="L635" s="5" t="str">
        <f>OBV!H635</f>
        <v>CONFIRMED BEARISH</v>
      </c>
    </row>
    <row r="636" spans="1:12" ht="13.5" x14ac:dyDescent="0.25">
      <c r="A636" s="3">
        <f>RSI!A636</f>
        <v>42929</v>
      </c>
      <c r="B636" s="2">
        <f>RSI!B636</f>
        <v>14.17</v>
      </c>
      <c r="C636" s="2">
        <f>RSI!I636</f>
        <v>58.326504042340261</v>
      </c>
      <c r="D636" s="2">
        <f>MACD!E636</f>
        <v>-0.16189257724947304</v>
      </c>
      <c r="E636" s="2">
        <f>MACD!F636</f>
        <v>-0.31062936963315274</v>
      </c>
      <c r="F636" s="2">
        <f>'Moving Avg'!D636</f>
        <v>14.415600000000001</v>
      </c>
      <c r="G636" s="2">
        <f>'Moving Avg'!F636</f>
        <v>14.227950000000002</v>
      </c>
      <c r="H636" s="2">
        <f>'Moving Avg'!G636</f>
        <v>12.474760000000002</v>
      </c>
      <c r="I636" s="2">
        <f>'Moving Avg'!H636</f>
        <v>10.560165000000001</v>
      </c>
      <c r="J636" s="5" t="str">
        <f>OBV!F636</f>
        <v>BEARISH</v>
      </c>
      <c r="K636" s="5" t="str">
        <f>OBV!G636</f>
        <v>WEAK</v>
      </c>
      <c r="L636" s="5" t="str">
        <f>OBV!H636</f>
        <v>CONFIRMED BEARISH</v>
      </c>
    </row>
    <row r="637" spans="1:12" ht="13.5" x14ac:dyDescent="0.25">
      <c r="A637" s="3">
        <f>RSI!A637</f>
        <v>42930</v>
      </c>
      <c r="B637" s="2">
        <f>RSI!B637</f>
        <v>14.435</v>
      </c>
      <c r="C637" s="2">
        <f>RSI!I637</f>
        <v>61.721449778566907</v>
      </c>
      <c r="D637" s="2">
        <f>MACD!E637</f>
        <v>-0.12695109126091353</v>
      </c>
      <c r="E637" s="2">
        <f>MACD!F637</f>
        <v>-0.27389371395870488</v>
      </c>
      <c r="F637" s="2">
        <f>'Moving Avg'!D637</f>
        <v>14.383799999999999</v>
      </c>
      <c r="G637" s="2">
        <f>'Moving Avg'!F637</f>
        <v>14.298150000000001</v>
      </c>
      <c r="H637" s="2">
        <f>'Moving Avg'!G637</f>
        <v>12.552239999999999</v>
      </c>
      <c r="I637" s="2">
        <f>'Moving Avg'!H637</f>
        <v>10.582125000000001</v>
      </c>
      <c r="J637" s="5" t="str">
        <f>OBV!F637</f>
        <v>BEARISH</v>
      </c>
      <c r="K637" s="5" t="str">
        <f>OBV!G637</f>
        <v>WEAK</v>
      </c>
      <c r="L637" s="5" t="str">
        <f>OBV!H637</f>
        <v>CONFIRMED BEARISH</v>
      </c>
    </row>
    <row r="638" spans="1:12" ht="13.5" x14ac:dyDescent="0.25">
      <c r="A638" s="3">
        <f>RSI!A638</f>
        <v>42933</v>
      </c>
      <c r="B638" s="2">
        <f>RSI!B638</f>
        <v>14.435</v>
      </c>
      <c r="C638" s="2">
        <f>RSI!I638</f>
        <v>61.7214497785669</v>
      </c>
      <c r="D638" s="2">
        <f>MACD!E638</f>
        <v>-2.9023133962057912E-2</v>
      </c>
      <c r="E638" s="2">
        <f>MACD!F638</f>
        <v>-0.22491959795937549</v>
      </c>
      <c r="F638" s="2">
        <f>'Moving Avg'!D638</f>
        <v>14.371200000000002</v>
      </c>
      <c r="G638" s="2">
        <f>'Moving Avg'!F638</f>
        <v>14.348999999999998</v>
      </c>
      <c r="H638" s="2">
        <f>'Moving Avg'!G638</f>
        <v>12.626479999999997</v>
      </c>
      <c r="I638" s="2">
        <f>'Moving Avg'!H638</f>
        <v>10.603560000000002</v>
      </c>
      <c r="J638" s="5" t="str">
        <f>OBV!F638</f>
        <v>BEARISH</v>
      </c>
      <c r="K638" s="5" t="str">
        <f>OBV!G638</f>
        <v>WEAK</v>
      </c>
      <c r="L638" s="5" t="str">
        <f>OBV!H638</f>
        <v>CONFIRMED BEARISH</v>
      </c>
    </row>
    <row r="639" spans="1:12" ht="13.5" x14ac:dyDescent="0.25">
      <c r="A639" s="3">
        <f>RSI!A639</f>
        <v>42934</v>
      </c>
      <c r="B639" s="2">
        <f>RSI!B639</f>
        <v>14.302</v>
      </c>
      <c r="C639" s="2">
        <f>RSI!I639</f>
        <v>58.927208498144168</v>
      </c>
      <c r="D639" s="2">
        <f>MACD!E639</f>
        <v>0.11913721017763734</v>
      </c>
      <c r="E639" s="2">
        <f>MACD!F639</f>
        <v>-0.15610823633197293</v>
      </c>
      <c r="F639" s="2">
        <f>'Moving Avg'!D639</f>
        <v>14.339400000000001</v>
      </c>
      <c r="G639" s="2">
        <f>'Moving Avg'!F639</f>
        <v>14.360899999999997</v>
      </c>
      <c r="H639" s="2">
        <f>'Moving Avg'!G639</f>
        <v>12.696479999999999</v>
      </c>
      <c r="I639" s="2">
        <f>'Moving Avg'!H639</f>
        <v>10.624590000000003</v>
      </c>
      <c r="J639" s="5" t="str">
        <f>OBV!F639</f>
        <v>BEARISH</v>
      </c>
      <c r="K639" s="5" t="str">
        <f>OBV!G639</f>
        <v>WEAK</v>
      </c>
      <c r="L639" s="5" t="str">
        <f>OBV!H639</f>
        <v>CONFIRMED BEARISH</v>
      </c>
    </row>
    <row r="640" spans="1:12" ht="13.5" x14ac:dyDescent="0.25">
      <c r="A640" s="3">
        <f>RSI!A640</f>
        <v>42935</v>
      </c>
      <c r="B640" s="2">
        <f>RSI!B640</f>
        <v>14.302</v>
      </c>
      <c r="C640" s="2">
        <f>RSI!I640</f>
        <v>58.927208498144168</v>
      </c>
      <c r="D640" s="2">
        <f>MACD!E640</f>
        <v>0.18548919250728346</v>
      </c>
      <c r="E640" s="2">
        <f>MACD!F640</f>
        <v>-8.7788750564121665E-2</v>
      </c>
      <c r="F640" s="2">
        <f>'Moving Avg'!D640</f>
        <v>14.328800000000001</v>
      </c>
      <c r="G640" s="2">
        <f>'Moving Avg'!F640</f>
        <v>14.334399999999999</v>
      </c>
      <c r="H640" s="2">
        <f>'Moving Avg'!G640</f>
        <v>12.76282</v>
      </c>
      <c r="I640" s="2">
        <f>'Moving Avg'!H640</f>
        <v>10.645620000000006</v>
      </c>
      <c r="J640" s="5" t="str">
        <f>OBV!F640</f>
        <v>BEARISH</v>
      </c>
      <c r="K640" s="5" t="str">
        <f>OBV!G640</f>
        <v>WEAK</v>
      </c>
      <c r="L640" s="5" t="str">
        <f>OBV!H640</f>
        <v>CONFIRMED BEARISH</v>
      </c>
    </row>
    <row r="641" spans="1:12" ht="13.5" x14ac:dyDescent="0.25">
      <c r="A641" s="3">
        <f>RSI!A641</f>
        <v>42936</v>
      </c>
      <c r="B641" s="2">
        <f>RSI!B641</f>
        <v>14.265000000000001</v>
      </c>
      <c r="C641" s="2">
        <f>RSI!I641</f>
        <v>58.078877282169032</v>
      </c>
      <c r="D641" s="2">
        <f>MACD!E641</f>
        <v>0.27434058387658133</v>
      </c>
      <c r="E641" s="2">
        <f>MACD!F641</f>
        <v>-1.5362883675981064E-2</v>
      </c>
      <c r="F641" s="2">
        <f>'Moving Avg'!D641</f>
        <v>14.347800000000001</v>
      </c>
      <c r="G641" s="2">
        <f>'Moving Avg'!F641</f>
        <v>14.328299999999999</v>
      </c>
      <c r="H641" s="2">
        <f>'Moving Avg'!G641</f>
        <v>12.826019999999998</v>
      </c>
      <c r="I641" s="2">
        <f>'Moving Avg'!H641</f>
        <v>10.666465000000006</v>
      </c>
      <c r="J641" s="5" t="str">
        <f>OBV!F641</f>
        <v>BEARISH</v>
      </c>
      <c r="K641" s="5" t="str">
        <f>OBV!G641</f>
        <v>WEAK</v>
      </c>
      <c r="L641" s="5" t="str">
        <f>OBV!H641</f>
        <v>BEARISH DIVERGENCE</v>
      </c>
    </row>
    <row r="642" spans="1:12" ht="13.5" x14ac:dyDescent="0.25">
      <c r="A642" s="3">
        <f>RSI!A642</f>
        <v>42937</v>
      </c>
      <c r="B642" s="2">
        <f>RSI!B642</f>
        <v>13.82</v>
      </c>
      <c r="C642" s="2">
        <f>RSI!I642</f>
        <v>48.951277658955156</v>
      </c>
      <c r="D642" s="2">
        <f>MACD!E642</f>
        <v>0.34363622573142472</v>
      </c>
      <c r="E642" s="2">
        <f>MACD!F642</f>
        <v>5.6436938205500095E-2</v>
      </c>
      <c r="F642" s="2">
        <f>'Moving Avg'!D642</f>
        <v>14.224799999999998</v>
      </c>
      <c r="G642" s="2">
        <f>'Moving Avg'!F642</f>
        <v>14.304999999999998</v>
      </c>
      <c r="H642" s="2">
        <f>'Moving Avg'!G642</f>
        <v>12.881679999999999</v>
      </c>
      <c r="I642" s="2">
        <f>'Moving Avg'!H642</f>
        <v>10.684800000000005</v>
      </c>
      <c r="J642" s="5" t="str">
        <f>OBV!F642</f>
        <v>BEARISH</v>
      </c>
      <c r="K642" s="5" t="str">
        <f>OBV!G642</f>
        <v>WEAK</v>
      </c>
      <c r="L642" s="5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13.412000000000001</v>
      </c>
      <c r="C643" s="2">
        <f>RSI!I643</f>
        <v>42.375619013300501</v>
      </c>
      <c r="D643" s="2">
        <f>MACD!E643</f>
        <v>0.41828510495409255</v>
      </c>
      <c r="E643" s="2">
        <f>MACD!F643</f>
        <v>0.12880657155521857</v>
      </c>
      <c r="F643" s="2">
        <f>'Moving Avg'!D643</f>
        <v>14.020199999999999</v>
      </c>
      <c r="G643" s="2">
        <f>'Moving Avg'!F643</f>
        <v>14.279049999999998</v>
      </c>
      <c r="H643" s="2">
        <f>'Moving Avg'!G643</f>
        <v>12.925099999999997</v>
      </c>
      <c r="I643" s="2">
        <f>'Moving Avg'!H643</f>
        <v>10.700595000000007</v>
      </c>
      <c r="J643" s="5" t="str">
        <f>OBV!F643</f>
        <v>BEARISH</v>
      </c>
      <c r="K643" s="5" t="str">
        <f>OBV!G643</f>
        <v>WEAK</v>
      </c>
      <c r="L643" s="5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13.714</v>
      </c>
      <c r="C644" s="2">
        <f>RSI!I644</f>
        <v>47.949197502080715</v>
      </c>
      <c r="D644" s="2">
        <f>MACD!E644</f>
        <v>0.45631730257921532</v>
      </c>
      <c r="E644" s="2">
        <f>MACD!F644</f>
        <v>0.19430871776001793</v>
      </c>
      <c r="F644" s="2">
        <f>'Moving Avg'!D644</f>
        <v>13.902600000000001</v>
      </c>
      <c r="G644" s="2">
        <f>'Moving Avg'!F644</f>
        <v>14.270849999999996</v>
      </c>
      <c r="H644" s="2">
        <f>'Moving Avg'!G644</f>
        <v>12.974559999999999</v>
      </c>
      <c r="I644" s="2">
        <f>'Moving Avg'!H644</f>
        <v>10.718685000000004</v>
      </c>
      <c r="J644" s="5" t="str">
        <f>OBV!F644</f>
        <v>BEARISH</v>
      </c>
      <c r="K644" s="5" t="str">
        <f>OBV!G644</f>
        <v>WEAK</v>
      </c>
      <c r="L644" s="5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13.661</v>
      </c>
      <c r="C645" s="2">
        <f>RSI!I645</f>
        <v>47.088410911605237</v>
      </c>
      <c r="D645" s="2">
        <f>MACD!E645</f>
        <v>0.47704546536152748</v>
      </c>
      <c r="E645" s="2">
        <f>MACD!F645</f>
        <v>0.25085606728031984</v>
      </c>
      <c r="F645" s="2">
        <f>'Moving Avg'!D645</f>
        <v>13.7744</v>
      </c>
      <c r="G645" s="2">
        <f>'Moving Avg'!F645</f>
        <v>14.265299999999996</v>
      </c>
      <c r="H645" s="2">
        <f>'Moving Avg'!G645</f>
        <v>13.022959999999998</v>
      </c>
      <c r="I645" s="2">
        <f>'Moving Avg'!H645</f>
        <v>10.736510000000004</v>
      </c>
      <c r="J645" s="5" t="str">
        <f>OBV!F645</f>
        <v>BEARISH</v>
      </c>
      <c r="K645" s="5" t="str">
        <f>OBV!G645</f>
        <v>WEAK</v>
      </c>
      <c r="L645" s="5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13.608000000000001</v>
      </c>
      <c r="C646" s="2">
        <f>RSI!I646</f>
        <v>46.195317693733884</v>
      </c>
      <c r="D646" s="2">
        <f>MACD!E646</f>
        <v>0.47122228275095601</v>
      </c>
      <c r="E646" s="2">
        <f>MACD!F646</f>
        <v>0.29492931037444708</v>
      </c>
      <c r="F646" s="2">
        <f>'Moving Avg'!D646</f>
        <v>13.643000000000001</v>
      </c>
      <c r="G646" s="2">
        <f>'Moving Avg'!F646</f>
        <v>14.25975</v>
      </c>
      <c r="H646" s="2">
        <f>'Moving Avg'!G646</f>
        <v>13.069139999999997</v>
      </c>
      <c r="I646" s="2">
        <f>'Moving Avg'!H646</f>
        <v>10.754335000000005</v>
      </c>
      <c r="J646" s="5" t="str">
        <f>OBV!F646</f>
        <v>BEARISH</v>
      </c>
      <c r="K646" s="5" t="str">
        <f>OBV!G646</f>
        <v>WEAK</v>
      </c>
      <c r="L646" s="5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13.243</v>
      </c>
      <c r="C647" s="2">
        <f>RSI!I647</f>
        <v>40.498602907281402</v>
      </c>
      <c r="D647" s="2">
        <f>MACD!E647</f>
        <v>0.53550073189935787</v>
      </c>
      <c r="E647" s="2">
        <f>MACD!F647</f>
        <v>0.34304359467942924</v>
      </c>
      <c r="F647" s="2">
        <f>'Moving Avg'!D647</f>
        <v>13.527599999999998</v>
      </c>
      <c r="G647" s="2">
        <f>'Moving Avg'!F647</f>
        <v>14.215549999999999</v>
      </c>
      <c r="H647" s="2">
        <f>'Moving Avg'!G647</f>
        <v>13.11022</v>
      </c>
      <c r="I647" s="2">
        <f>'Moving Avg'!H647</f>
        <v>10.769550000000004</v>
      </c>
      <c r="J647" s="5" t="str">
        <f>OBV!F647</f>
        <v>BEARISH</v>
      </c>
      <c r="K647" s="5" t="str">
        <f>OBV!G647</f>
        <v>WEAK</v>
      </c>
      <c r="L647" s="5" t="str">
        <f>OBV!H647</f>
        <v>CONFIRMED BEARISH</v>
      </c>
    </row>
    <row r="648" spans="1:12" ht="13.5" x14ac:dyDescent="0.25">
      <c r="A648" s="3">
        <f>RSI!A648</f>
        <v>42948</v>
      </c>
      <c r="B648" s="2">
        <f>RSI!B648</f>
        <v>12.872</v>
      </c>
      <c r="C648" s="2">
        <f>RSI!I648</f>
        <v>35.681994212914887</v>
      </c>
      <c r="D648" s="2">
        <f>MACD!E648</f>
        <v>0.62082429482873991</v>
      </c>
      <c r="E648" s="2">
        <f>MACD!F648</f>
        <v>0.39859973470929139</v>
      </c>
      <c r="F648" s="2">
        <f>'Moving Avg'!D648</f>
        <v>13.419600000000003</v>
      </c>
      <c r="G648" s="2">
        <f>'Moving Avg'!F648</f>
        <v>14.129199999999997</v>
      </c>
      <c r="H648" s="2">
        <f>'Moving Avg'!G648</f>
        <v>13.143880000000001</v>
      </c>
      <c r="I648" s="2">
        <f>'Moving Avg'!H648</f>
        <v>10.784215000000003</v>
      </c>
      <c r="J648" s="5" t="str">
        <f>OBV!F648</f>
        <v>BEARISH</v>
      </c>
      <c r="K648" s="5" t="str">
        <f>OBV!G648</f>
        <v>WEAK</v>
      </c>
      <c r="L648" s="5" t="str">
        <f>OBV!H648</f>
        <v>CONFIRMED BEARISH</v>
      </c>
    </row>
    <row r="649" spans="1:12" ht="13.5" x14ac:dyDescent="0.25">
      <c r="A649" s="3">
        <f>RSI!A649</f>
        <v>42949</v>
      </c>
      <c r="B649" s="2">
        <f>RSI!B649</f>
        <v>13.2</v>
      </c>
      <c r="C649" s="2">
        <f>RSI!I649</f>
        <v>42.224304304578482</v>
      </c>
      <c r="D649" s="2">
        <f>MACD!E649</f>
        <v>0.65365245045912523</v>
      </c>
      <c r="E649" s="2">
        <f>MACD!F649</f>
        <v>0.44961027785925822</v>
      </c>
      <c r="F649" s="2">
        <f>'Moving Avg'!D649</f>
        <v>13.316800000000001</v>
      </c>
      <c r="G649" s="2">
        <f>'Moving Avg'!F649</f>
        <v>14.039949999999999</v>
      </c>
      <c r="H649" s="2">
        <f>'Moving Avg'!G649</f>
        <v>13.186100000000001</v>
      </c>
      <c r="I649" s="2">
        <f>'Moving Avg'!H649</f>
        <v>10.800520000000001</v>
      </c>
      <c r="J649" s="5" t="str">
        <f>OBV!F649</f>
        <v>BEARISH</v>
      </c>
      <c r="K649" s="5" t="str">
        <f>OBV!G649</f>
        <v>WEAK</v>
      </c>
      <c r="L649" s="5" t="str">
        <f>OBV!H649</f>
        <v>CONFIRMED BEARISH</v>
      </c>
    </row>
    <row r="650" spans="1:12" ht="13.5" x14ac:dyDescent="0.25">
      <c r="A650" s="3">
        <f>RSI!A650</f>
        <v>42950</v>
      </c>
      <c r="B650" s="2">
        <f>RSI!B650</f>
        <v>12.744999999999999</v>
      </c>
      <c r="C650" s="2">
        <f>RSI!I650</f>
        <v>36.65440921861741</v>
      </c>
      <c r="D650" s="2">
        <f>MACD!E650</f>
        <v>0.71818559289935102</v>
      </c>
      <c r="E650" s="2">
        <f>MACD!F650</f>
        <v>0.50332534086727687</v>
      </c>
      <c r="F650" s="2">
        <f>'Moving Avg'!D650</f>
        <v>13.133600000000001</v>
      </c>
      <c r="G650" s="2">
        <f>'Moving Avg'!F650</f>
        <v>13.946199999999999</v>
      </c>
      <c r="H650" s="2">
        <f>'Moving Avg'!G650</f>
        <v>13.221300000000001</v>
      </c>
      <c r="I650" s="2">
        <f>'Moving Avg'!H650</f>
        <v>10.813245</v>
      </c>
      <c r="J650" s="5" t="str">
        <f>OBV!F650</f>
        <v>BEARISH</v>
      </c>
      <c r="K650" s="5" t="str">
        <f>OBV!G650</f>
        <v>WEAK</v>
      </c>
      <c r="L650" s="5" t="str">
        <f>OBV!H650</f>
        <v>CONFIRMED BEARISH</v>
      </c>
    </row>
    <row r="651" spans="1:12" ht="13.5" x14ac:dyDescent="0.25">
      <c r="A651" s="3">
        <f>RSI!A651</f>
        <v>42951</v>
      </c>
      <c r="B651" s="2">
        <f>RSI!B651</f>
        <v>12.744999999999999</v>
      </c>
      <c r="C651" s="2">
        <f>RSI!I651</f>
        <v>36.65440921861741</v>
      </c>
      <c r="D651" s="2">
        <f>MACD!E651</f>
        <v>0.77261257808301131</v>
      </c>
      <c r="E651" s="2">
        <f>MACD!F651</f>
        <v>0.55718278831042378</v>
      </c>
      <c r="F651" s="2">
        <f>'Moving Avg'!D651</f>
        <v>12.960999999999999</v>
      </c>
      <c r="G651" s="2">
        <f>'Moving Avg'!F651</f>
        <v>13.841849999999999</v>
      </c>
      <c r="H651" s="2">
        <f>'Moving Avg'!G651</f>
        <v>13.254420000000003</v>
      </c>
      <c r="I651" s="2">
        <f>'Moving Avg'!H651</f>
        <v>10.825995000000001</v>
      </c>
      <c r="J651" s="5" t="str">
        <f>OBV!F651</f>
        <v>BEARISH</v>
      </c>
      <c r="K651" s="5" t="str">
        <f>OBV!G651</f>
        <v>STRONG</v>
      </c>
      <c r="L651" s="5" t="str">
        <f>OBV!H651</f>
        <v>CONFIRMED BEARISH</v>
      </c>
    </row>
    <row r="652" spans="1:12" ht="13.5" x14ac:dyDescent="0.25">
      <c r="A652" s="3">
        <f>RSI!A652</f>
        <v>42954</v>
      </c>
      <c r="B652" s="2">
        <f>RSI!B652</f>
        <v>12.867000000000001</v>
      </c>
      <c r="C652" s="2">
        <f>RSI!I652</f>
        <v>39.150494205960534</v>
      </c>
      <c r="D652" s="2">
        <f>MACD!E652</f>
        <v>0.7462734630208292</v>
      </c>
      <c r="E652" s="2">
        <f>MACD!F652</f>
        <v>0.59500092325250487</v>
      </c>
      <c r="F652" s="2">
        <f>'Moving Avg'!D652</f>
        <v>12.8858</v>
      </c>
      <c r="G652" s="2">
        <f>'Moving Avg'!F652</f>
        <v>13.755500000000001</v>
      </c>
      <c r="H652" s="2">
        <f>'Moving Avg'!G652</f>
        <v>13.293100000000003</v>
      </c>
      <c r="I652" s="2">
        <f>'Moving Avg'!H652</f>
        <v>10.839645000000001</v>
      </c>
      <c r="J652" s="5" t="str">
        <f>OBV!F652</f>
        <v>BEARISH</v>
      </c>
      <c r="K652" s="5" t="str">
        <f>OBV!G652</f>
        <v>NEUTRAL</v>
      </c>
      <c r="L652" s="5" t="str">
        <f>OBV!H652</f>
        <v>CONFIRMED BEARISH</v>
      </c>
    </row>
    <row r="653" spans="1:12" ht="13.5" x14ac:dyDescent="0.25">
      <c r="A653" s="3">
        <f>RSI!A653</f>
        <v>42955</v>
      </c>
      <c r="B653" s="2">
        <f>RSI!B653</f>
        <v>12.712999999999999</v>
      </c>
      <c r="C653" s="2">
        <f>RSI!I653</f>
        <v>37.159985476770807</v>
      </c>
      <c r="D653" s="2">
        <f>MACD!E653</f>
        <v>0.67663143882087695</v>
      </c>
      <c r="E653" s="2">
        <f>MACD!F653</f>
        <v>0.6113270263661793</v>
      </c>
      <c r="F653" s="2">
        <f>'Moving Avg'!D653</f>
        <v>12.853999999999999</v>
      </c>
      <c r="G653" s="2">
        <f>'Moving Avg'!F653</f>
        <v>13.666250000000002</v>
      </c>
      <c r="H653" s="2">
        <f>'Moving Avg'!G653</f>
        <v>13.330600000000002</v>
      </c>
      <c r="I653" s="2">
        <f>'Moving Avg'!H653</f>
        <v>10.852865000000001</v>
      </c>
      <c r="J653" s="5" t="str">
        <f>OBV!F653</f>
        <v>BEARISH</v>
      </c>
      <c r="K653" s="5" t="str">
        <f>OBV!G653</f>
        <v>NEUTRAL</v>
      </c>
      <c r="L653" s="5" t="str">
        <f>OBV!H653</f>
        <v>CONFIRMED BEARISH</v>
      </c>
    </row>
    <row r="654" spans="1:12" ht="13.5" x14ac:dyDescent="0.25">
      <c r="A654" s="3">
        <f>RSI!A654</f>
        <v>42956</v>
      </c>
      <c r="B654" s="2">
        <f>RSI!B654</f>
        <v>12.872</v>
      </c>
      <c r="C654" s="2">
        <f>RSI!I654</f>
        <v>40.522327510254783</v>
      </c>
      <c r="D654" s="2">
        <f>MACD!E654</f>
        <v>0.65700727240985302</v>
      </c>
      <c r="E654" s="2">
        <f>MACD!F654</f>
        <v>0.62046307557491409</v>
      </c>
      <c r="F654" s="2">
        <f>'Moving Avg'!D654</f>
        <v>12.788399999999999</v>
      </c>
      <c r="G654" s="2">
        <f>'Moving Avg'!F654</f>
        <v>13.5868</v>
      </c>
      <c r="H654" s="2">
        <f>'Moving Avg'!G654</f>
        <v>13.3652</v>
      </c>
      <c r="I654" s="2">
        <f>'Moving Avg'!H654</f>
        <v>10.866274999999998</v>
      </c>
      <c r="J654" s="5" t="str">
        <f>OBV!F654</f>
        <v>BEARISH</v>
      </c>
      <c r="K654" s="5" t="str">
        <f>OBV!G654</f>
        <v>NEUTRAL</v>
      </c>
      <c r="L654" s="5" t="str">
        <f>OBV!H654</f>
        <v>CONFIRMED BEARISH</v>
      </c>
    </row>
    <row r="655" spans="1:12" ht="13.5" x14ac:dyDescent="0.25">
      <c r="A655" s="3">
        <f>RSI!A655</f>
        <v>42957</v>
      </c>
      <c r="B655" s="2">
        <f>RSI!B655</f>
        <v>12.712999999999999</v>
      </c>
      <c r="C655" s="2">
        <f>RSI!I655</f>
        <v>38.314556149452493</v>
      </c>
      <c r="D655" s="2">
        <f>MACD!E655</f>
        <v>0.6473643241116438</v>
      </c>
      <c r="E655" s="2">
        <f>MACD!F655</f>
        <v>0.62584332528226005</v>
      </c>
      <c r="F655" s="2">
        <f>'Moving Avg'!D655</f>
        <v>12.782</v>
      </c>
      <c r="G655" s="2">
        <f>'Moving Avg'!F655</f>
        <v>13.504700000000003</v>
      </c>
      <c r="H655" s="2">
        <f>'Moving Avg'!G655</f>
        <v>13.395579999999997</v>
      </c>
      <c r="I655" s="2">
        <f>'Moving Avg'!H655</f>
        <v>10.879885</v>
      </c>
      <c r="J655" s="5" t="str">
        <f>OBV!F655</f>
        <v>BEARISH</v>
      </c>
      <c r="K655" s="5" t="str">
        <f>OBV!G655</f>
        <v>NEUTRAL</v>
      </c>
      <c r="L655" s="5" t="str">
        <f>OBV!H655</f>
        <v>CONFIRMED BEARISH</v>
      </c>
    </row>
    <row r="656" spans="1:12" ht="13.5" x14ac:dyDescent="0.25">
      <c r="A656" s="3">
        <f>RSI!A656</f>
        <v>42958</v>
      </c>
      <c r="B656" s="2">
        <f>RSI!B656</f>
        <v>12.712999999999999</v>
      </c>
      <c r="C656" s="2">
        <f>RSI!I656</f>
        <v>38.3145561494525</v>
      </c>
      <c r="D656" s="2">
        <f>MACD!E656</f>
        <v>0.63508150907331284</v>
      </c>
      <c r="E656" s="2">
        <f>MACD!F656</f>
        <v>0.6276909620404707</v>
      </c>
      <c r="F656" s="2">
        <f>'Moving Avg'!D656</f>
        <v>12.775600000000001</v>
      </c>
      <c r="G656" s="2">
        <f>'Moving Avg'!F656</f>
        <v>13.431850000000001</v>
      </c>
      <c r="H656" s="2">
        <f>'Moving Avg'!G656</f>
        <v>13.427219999999998</v>
      </c>
      <c r="I656" s="2">
        <f>'Moving Avg'!H656</f>
        <v>10.893545</v>
      </c>
      <c r="J656" s="5" t="str">
        <f>OBV!F656</f>
        <v>BEARISH</v>
      </c>
      <c r="K656" s="5" t="str">
        <f>OBV!G656</f>
        <v>NEUTRAL</v>
      </c>
      <c r="L656" s="5" t="str">
        <f>OBV!H656</f>
        <v>CONFIRMED BEARISH</v>
      </c>
    </row>
    <row r="657" spans="1:12" ht="13.5" x14ac:dyDescent="0.25">
      <c r="A657" s="3">
        <f>RSI!A657</f>
        <v>42961</v>
      </c>
      <c r="B657" s="2">
        <f>RSI!B657</f>
        <v>12.532999999999999</v>
      </c>
      <c r="C657" s="2">
        <f>RSI!I657</f>
        <v>35.756778188047235</v>
      </c>
      <c r="D657" s="2">
        <f>MACD!E657</f>
        <v>0.58559974220199074</v>
      </c>
      <c r="E657" s="2">
        <f>MACD!F657</f>
        <v>0.61927271807277473</v>
      </c>
      <c r="F657" s="2">
        <f>'Moving Avg'!D657</f>
        <v>12.7088</v>
      </c>
      <c r="G657" s="2">
        <f>'Moving Avg'!F657</f>
        <v>13.33675</v>
      </c>
      <c r="H657" s="2">
        <f>'Moving Avg'!G657</f>
        <v>13.458179999999997</v>
      </c>
      <c r="I657" s="2">
        <f>'Moving Avg'!H657</f>
        <v>10.906514999999999</v>
      </c>
      <c r="J657" s="5" t="str">
        <f>OBV!F657</f>
        <v>BEARISH</v>
      </c>
      <c r="K657" s="5" t="str">
        <f>OBV!G657</f>
        <v>STRONG</v>
      </c>
      <c r="L657" s="5" t="str">
        <f>OBV!H657</f>
        <v>CONFIRMED BEARISH</v>
      </c>
    </row>
    <row r="658" spans="1:12" ht="13.5" x14ac:dyDescent="0.25">
      <c r="A658" s="3">
        <f>RSI!A658</f>
        <v>42962</v>
      </c>
      <c r="B658" s="2">
        <f>RSI!B658</f>
        <v>12.904</v>
      </c>
      <c r="C658" s="2">
        <f>RSI!I658</f>
        <v>44.047704223839069</v>
      </c>
      <c r="D658" s="2">
        <f>MACD!E658</f>
        <v>0.46369123833184389</v>
      </c>
      <c r="E658" s="2">
        <f>MACD!F658</f>
        <v>0.58815642212458852</v>
      </c>
      <c r="F658" s="2">
        <f>'Moving Avg'!D658</f>
        <v>12.747</v>
      </c>
      <c r="G658" s="2">
        <f>'Moving Avg'!F658</f>
        <v>13.260200000000001</v>
      </c>
      <c r="H658" s="2">
        <f>'Moving Avg'!G658</f>
        <v>13.495519999999999</v>
      </c>
      <c r="I658" s="2">
        <f>'Moving Avg'!H658</f>
        <v>10.921340000000001</v>
      </c>
      <c r="J658" s="5" t="str">
        <f>OBV!F658</f>
        <v>BULLISH</v>
      </c>
      <c r="K658" s="5" t="str">
        <f>OBV!G658</f>
        <v>NEUTRAL</v>
      </c>
      <c r="L658" s="5" t="str">
        <f>OBV!H658</f>
        <v>CONFIRMED BULLISH</v>
      </c>
    </row>
    <row r="659" spans="1:12" ht="13.5" x14ac:dyDescent="0.25">
      <c r="A659" s="3">
        <f>RSI!A659</f>
        <v>42963</v>
      </c>
      <c r="B659" s="2">
        <f>RSI!B659</f>
        <v>12.872</v>
      </c>
      <c r="C659" s="2">
        <f>RSI!I659</f>
        <v>43.525927722207307</v>
      </c>
      <c r="D659" s="2">
        <f>MACD!E659</f>
        <v>0.41536188358079507</v>
      </c>
      <c r="E659" s="2">
        <f>MACD!F659</f>
        <v>0.55359751441582983</v>
      </c>
      <c r="F659" s="2">
        <f>'Moving Avg'!D659</f>
        <v>12.747</v>
      </c>
      <c r="G659" s="2">
        <f>'Moving Avg'!F659</f>
        <v>13.188699999999997</v>
      </c>
      <c r="H659" s="2">
        <f>'Moving Avg'!G659</f>
        <v>13.529079999999997</v>
      </c>
      <c r="I659" s="2">
        <f>'Moving Avg'!H659</f>
        <v>10.936789999999998</v>
      </c>
      <c r="J659" s="5" t="str">
        <f>OBV!F659</f>
        <v>BEARISH</v>
      </c>
      <c r="K659" s="5" t="str">
        <f>OBV!G659</f>
        <v>STRONG</v>
      </c>
      <c r="L659" s="5" t="str">
        <f>OBV!H659</f>
        <v>NEUTRAL</v>
      </c>
    </row>
    <row r="660" spans="1:12" ht="13.5" x14ac:dyDescent="0.25">
      <c r="A660" s="3">
        <f>RSI!A660</f>
        <v>42964</v>
      </c>
      <c r="B660" s="2">
        <f>RSI!B660</f>
        <v>12.973000000000001</v>
      </c>
      <c r="C660" s="2">
        <f>RSI!I660</f>
        <v>45.711790215476618</v>
      </c>
      <c r="D660" s="2">
        <f>MACD!E660</f>
        <v>0.29901994599999249</v>
      </c>
      <c r="E660" s="2">
        <f>MACD!F660</f>
        <v>0.50268200073266234</v>
      </c>
      <c r="F660" s="2">
        <f>'Moving Avg'!D660</f>
        <v>12.798999999999999</v>
      </c>
      <c r="G660" s="2">
        <f>'Moving Avg'!F660</f>
        <v>13.122249999999998</v>
      </c>
      <c r="H660" s="2">
        <f>'Moving Avg'!G660</f>
        <v>13.561519999999996</v>
      </c>
      <c r="I660" s="2">
        <f>'Moving Avg'!H660</f>
        <v>10.951309999999999</v>
      </c>
      <c r="J660" s="5" t="str">
        <f>OBV!F660</f>
        <v>BULLISH</v>
      </c>
      <c r="K660" s="5" t="str">
        <f>OBV!G660</f>
        <v>WEAK</v>
      </c>
      <c r="L660" s="5" t="str">
        <f>OBV!H660</f>
        <v>CONFIRMED BULLISH</v>
      </c>
    </row>
    <row r="661" spans="1:12" ht="13.5" x14ac:dyDescent="0.25">
      <c r="A661" s="3">
        <f>RSI!A661</f>
        <v>42965</v>
      </c>
      <c r="B661" s="2">
        <f>RSI!B661</f>
        <v>13.746</v>
      </c>
      <c r="C661" s="2">
        <f>RSI!I661</f>
        <v>58.841980155382586</v>
      </c>
      <c r="D661" s="2">
        <f>MACD!E661</f>
        <v>0.14460367073298208</v>
      </c>
      <c r="E661" s="2">
        <f>MACD!F661</f>
        <v>0.43106633473272632</v>
      </c>
      <c r="F661" s="2">
        <f>'Moving Avg'!D661</f>
        <v>13.005599999999998</v>
      </c>
      <c r="G661" s="2">
        <f>'Moving Avg'!F661</f>
        <v>13.096299999999996</v>
      </c>
      <c r="H661" s="2">
        <f>'Moving Avg'!G661</f>
        <v>13.603139999999996</v>
      </c>
      <c r="I661" s="2">
        <f>'Moving Avg'!H661</f>
        <v>10.969380000000001</v>
      </c>
      <c r="J661" s="5" t="str">
        <f>OBV!F661</f>
        <v>BULLISH</v>
      </c>
      <c r="K661" s="5" t="str">
        <f>OBV!G661</f>
        <v>WEAK</v>
      </c>
      <c r="L661" s="5" t="str">
        <f>OBV!H661</f>
        <v>CONFIRMED BULLISH</v>
      </c>
    </row>
    <row r="662" spans="1:12" ht="13.5" x14ac:dyDescent="0.25">
      <c r="A662" s="3">
        <f>RSI!A662</f>
        <v>42968</v>
      </c>
      <c r="B662" s="2">
        <f>RSI!B662</f>
        <v>13.73</v>
      </c>
      <c r="C662" s="2">
        <f>RSI!I662</f>
        <v>58.526448575639286</v>
      </c>
      <c r="D662" s="2">
        <f>MACD!E662</f>
        <v>3.0521361954180648E-2</v>
      </c>
      <c r="E662" s="2">
        <f>MACD!F662</f>
        <v>0.35095734017701719</v>
      </c>
      <c r="F662" s="2">
        <f>'Moving Avg'!D662</f>
        <v>13.245000000000001</v>
      </c>
      <c r="G662" s="2">
        <f>'Moving Avg'!F662</f>
        <v>13.091799999999997</v>
      </c>
      <c r="H662" s="2">
        <f>'Moving Avg'!G662</f>
        <v>13.637639999999998</v>
      </c>
      <c r="I662" s="2">
        <f>'Moving Avg'!H662</f>
        <v>10.988859999999999</v>
      </c>
      <c r="J662" s="5" t="str">
        <f>OBV!F662</f>
        <v>BULLISH</v>
      </c>
      <c r="K662" s="5" t="str">
        <f>OBV!G662</f>
        <v>WEAK</v>
      </c>
      <c r="L662" s="5" t="str">
        <f>OBV!H662</f>
        <v>CONFIRMED BULLISH</v>
      </c>
    </row>
    <row r="663" spans="1:12" ht="13.5" x14ac:dyDescent="0.25">
      <c r="A663" s="3">
        <f>RSI!A663</f>
        <v>42969</v>
      </c>
      <c r="B663" s="2">
        <f>RSI!B663</f>
        <v>13.698</v>
      </c>
      <c r="C663" s="2">
        <f>RSI!I663</f>
        <v>57.858204398697971</v>
      </c>
      <c r="D663" s="2">
        <f>MACD!E663</f>
        <v>-9.0363881242364386E-2</v>
      </c>
      <c r="E663" s="2">
        <f>MACD!F663</f>
        <v>0.26269309589314088</v>
      </c>
      <c r="F663" s="2">
        <f>'Moving Avg'!D663</f>
        <v>13.4038</v>
      </c>
      <c r="G663" s="2">
        <f>'Moving Avg'!F663</f>
        <v>13.106099999999998</v>
      </c>
      <c r="H663" s="2">
        <f>'Moving Avg'!G663</f>
        <v>13.664699999999996</v>
      </c>
      <c r="I663" s="2">
        <f>'Moving Avg'!H663</f>
        <v>11.008439999999998</v>
      </c>
      <c r="J663" s="5" t="str">
        <f>OBV!F663</f>
        <v>BEARISH</v>
      </c>
      <c r="K663" s="5" t="str">
        <f>OBV!G663</f>
        <v>STRONG</v>
      </c>
      <c r="L663" s="5" t="str">
        <f>OBV!H663</f>
        <v>BEARISH DIVERGENCE</v>
      </c>
    </row>
    <row r="664" spans="1:12" ht="13.5" x14ac:dyDescent="0.25">
      <c r="A664" s="3">
        <f>RSI!A664</f>
        <v>42970</v>
      </c>
      <c r="B664" s="2">
        <f>RSI!B664</f>
        <v>13.64</v>
      </c>
      <c r="C664" s="2">
        <f>RSI!I664</f>
        <v>56.596847601092556</v>
      </c>
      <c r="D664" s="2">
        <f>MACD!E664</f>
        <v>-0.16651199051324994</v>
      </c>
      <c r="E664" s="2">
        <f>MACD!F664</f>
        <v>0.17685207861186272</v>
      </c>
      <c r="F664" s="2">
        <f>'Moving Avg'!D664</f>
        <v>13.557400000000001</v>
      </c>
      <c r="G664" s="2">
        <f>'Moving Avg'!F664</f>
        <v>13.102399999999999</v>
      </c>
      <c r="H664" s="2">
        <f>'Moving Avg'!G664</f>
        <v>13.686419999999993</v>
      </c>
      <c r="I664" s="2">
        <f>'Moving Avg'!H664</f>
        <v>11.027729999999996</v>
      </c>
      <c r="J664" s="5" t="str">
        <f>OBV!F664</f>
        <v>BEARISH</v>
      </c>
      <c r="K664" s="5" t="str">
        <f>OBV!G664</f>
        <v>STRONG</v>
      </c>
      <c r="L664" s="5" t="str">
        <f>OBV!H664</f>
        <v>BEARISH DIVERGENCE</v>
      </c>
    </row>
    <row r="665" spans="1:12" ht="13.5" x14ac:dyDescent="0.25">
      <c r="A665" s="3">
        <f>RSI!A665</f>
        <v>42971</v>
      </c>
      <c r="B665" s="2">
        <f>RSI!B665</f>
        <v>13.507999999999999</v>
      </c>
      <c r="C665" s="2">
        <f>RSI!I665</f>
        <v>53.726138106139409</v>
      </c>
      <c r="D665" s="2">
        <f>MACD!E665</f>
        <v>-0.24771051497889118</v>
      </c>
      <c r="E665" s="2">
        <f>MACD!F665</f>
        <v>9.1939559893711942E-2</v>
      </c>
      <c r="F665" s="2">
        <f>'Moving Avg'!D665</f>
        <v>13.664400000000001</v>
      </c>
      <c r="G665" s="2">
        <f>'Moving Avg'!F665</f>
        <v>13.094749999999999</v>
      </c>
      <c r="H665" s="2">
        <f>'Moving Avg'!G665</f>
        <v>13.709939999999996</v>
      </c>
      <c r="I665" s="2">
        <f>'Moving Avg'!H665</f>
        <v>11.047484999999995</v>
      </c>
      <c r="J665" s="5" t="str">
        <f>OBV!F665</f>
        <v>BEARISH</v>
      </c>
      <c r="K665" s="5" t="str">
        <f>OBV!G665</f>
        <v>STRONG</v>
      </c>
      <c r="L665" s="5" t="str">
        <f>OBV!H665</f>
        <v>BEARISH DIVERGENCE</v>
      </c>
    </row>
    <row r="666" spans="1:12" ht="13.5" x14ac:dyDescent="0.25">
      <c r="A666" s="3">
        <f>RSI!A666</f>
        <v>42972</v>
      </c>
      <c r="B666" s="2">
        <f>RSI!B666</f>
        <v>13.507999999999999</v>
      </c>
      <c r="C666" s="2">
        <f>RSI!I666</f>
        <v>53.726138106139409</v>
      </c>
      <c r="D666" s="2">
        <f>MACD!E666</f>
        <v>-0.31756450975990447</v>
      </c>
      <c r="E666" s="2">
        <f>MACD!F666</f>
        <v>1.0038745962988663E-2</v>
      </c>
      <c r="F666" s="2">
        <f>'Moving Avg'!D666</f>
        <v>13.616799999999998</v>
      </c>
      <c r="G666" s="2">
        <f>'Moving Avg'!F666</f>
        <v>13.08975</v>
      </c>
      <c r="H666" s="2">
        <f>'Moving Avg'!G666</f>
        <v>13.726159999999998</v>
      </c>
      <c r="I666" s="2">
        <f>'Moving Avg'!H666</f>
        <v>11.067214999999994</v>
      </c>
      <c r="J666" s="5" t="str">
        <f>OBV!F666</f>
        <v>BEARISH</v>
      </c>
      <c r="K666" s="5" t="str">
        <f>OBV!G666</f>
        <v>STRONG</v>
      </c>
      <c r="L666" s="5" t="str">
        <f>OBV!H666</f>
        <v>CONFIRMED BEARISH</v>
      </c>
    </row>
    <row r="667" spans="1:12" ht="13.5" x14ac:dyDescent="0.25">
      <c r="A667" s="3">
        <f>RSI!A667</f>
        <v>42975</v>
      </c>
      <c r="B667" s="2">
        <f>RSI!B667</f>
        <v>13.507999999999999</v>
      </c>
      <c r="C667" s="2">
        <f>RSI!I667</f>
        <v>53.726138106139409</v>
      </c>
      <c r="D667" s="2">
        <f>MACD!E667</f>
        <v>-0.40542659102981737</v>
      </c>
      <c r="E667" s="2">
        <f>MACD!F667</f>
        <v>-7.3054321435572556E-2</v>
      </c>
      <c r="F667" s="2">
        <f>'Moving Avg'!D667</f>
        <v>13.572399999999998</v>
      </c>
      <c r="G667" s="2">
        <f>'Moving Avg'!F667</f>
        <v>13.103</v>
      </c>
      <c r="H667" s="2">
        <f>'Moving Avg'!G667</f>
        <v>13.7357</v>
      </c>
      <c r="I667" s="2">
        <f>'Moving Avg'!H667</f>
        <v>11.086889999999991</v>
      </c>
      <c r="J667" s="5" t="str">
        <f>OBV!F667</f>
        <v>BEARISH</v>
      </c>
      <c r="K667" s="5" t="str">
        <f>OBV!G667</f>
        <v>STRONG</v>
      </c>
      <c r="L667" s="5" t="str">
        <f>OBV!H667</f>
        <v>CONFIRMED BEARISH</v>
      </c>
    </row>
    <row r="668" spans="1:12" ht="13.5" x14ac:dyDescent="0.25">
      <c r="A668" s="3">
        <f>RSI!A668</f>
        <v>42976</v>
      </c>
      <c r="B668" s="2">
        <f>RSI!B668</f>
        <v>13.401999999999999</v>
      </c>
      <c r="C668" s="2">
        <f>RSI!I668</f>
        <v>51.12526844158122</v>
      </c>
      <c r="D668" s="2">
        <f>MACD!E668</f>
        <v>-0.41582649412129058</v>
      </c>
      <c r="E668" s="2">
        <f>MACD!F668</f>
        <v>-0.14160875597271616</v>
      </c>
      <c r="F668" s="2">
        <f>'Moving Avg'!D668</f>
        <v>13.513200000000001</v>
      </c>
      <c r="G668" s="2">
        <f>'Moving Avg'!F668</f>
        <v>13.129500000000004</v>
      </c>
      <c r="H668" s="2">
        <f>'Moving Avg'!G668</f>
        <v>13.735379999999999</v>
      </c>
      <c r="I668" s="2">
        <f>'Moving Avg'!H668</f>
        <v>11.106034999999993</v>
      </c>
      <c r="J668" s="5" t="str">
        <f>OBV!F668</f>
        <v>BEARISH</v>
      </c>
      <c r="K668" s="5" t="str">
        <f>OBV!G668</f>
        <v>STRONG</v>
      </c>
      <c r="L668" s="5" t="str">
        <f>OBV!H668</f>
        <v>CONFIRMED BEARISH</v>
      </c>
    </row>
    <row r="669" spans="1:12" ht="13.5" x14ac:dyDescent="0.25">
      <c r="A669" s="3">
        <f>RSI!A669</f>
        <v>42977</v>
      </c>
      <c r="B669" s="2">
        <f>RSI!B669</f>
        <v>13.401999999999999</v>
      </c>
      <c r="C669" s="2">
        <f>RSI!I669</f>
        <v>51.12526844158122</v>
      </c>
      <c r="D669" s="2">
        <f>MACD!E669</f>
        <v>-0.42983409347647594</v>
      </c>
      <c r="E669" s="2">
        <f>MACD!F669</f>
        <v>-0.19925382347346815</v>
      </c>
      <c r="F669" s="2">
        <f>'Moving Avg'!D669</f>
        <v>13.4656</v>
      </c>
      <c r="G669" s="2">
        <f>'Moving Avg'!F669</f>
        <v>13.139600000000002</v>
      </c>
      <c r="H669" s="2">
        <f>'Moving Avg'!G669</f>
        <v>13.722140000000001</v>
      </c>
      <c r="I669" s="2">
        <f>'Moving Avg'!H669</f>
        <v>11.12376999999999</v>
      </c>
      <c r="J669" s="5" t="str">
        <f>OBV!F669</f>
        <v>BEARISH</v>
      </c>
      <c r="K669" s="5" t="str">
        <f>OBV!G669</f>
        <v>STRONG</v>
      </c>
      <c r="L669" s="5" t="str">
        <f>OBV!H669</f>
        <v>CONFIRMED BEARISH</v>
      </c>
    </row>
    <row r="670" spans="1:12" ht="13.5" x14ac:dyDescent="0.25">
      <c r="A670" s="3">
        <f>RSI!A670</f>
        <v>42978</v>
      </c>
      <c r="B670" s="2">
        <f>RSI!B670</f>
        <v>13.486000000000001</v>
      </c>
      <c r="C670" s="2">
        <f>RSI!I670</f>
        <v>53.207146475123807</v>
      </c>
      <c r="D670" s="2">
        <f>MACD!E670</f>
        <v>-0.43263396085188788</v>
      </c>
      <c r="E670" s="2">
        <f>MACD!F670</f>
        <v>-0.2459298509491521</v>
      </c>
      <c r="F670" s="2">
        <f>'Moving Avg'!D670</f>
        <v>13.4612</v>
      </c>
      <c r="G670" s="2">
        <f>'Moving Avg'!F670</f>
        <v>13.17665</v>
      </c>
      <c r="H670" s="2">
        <f>'Moving Avg'!G670</f>
        <v>13.695220000000004</v>
      </c>
      <c r="I670" s="2">
        <f>'Moving Avg'!H670</f>
        <v>11.142524999999992</v>
      </c>
      <c r="J670" s="5" t="str">
        <f>OBV!F670</f>
        <v>BULLISH</v>
      </c>
      <c r="K670" s="5" t="str">
        <f>OBV!G670</f>
        <v>NEUTRAL</v>
      </c>
      <c r="L670" s="5" t="str">
        <f>OBV!H670</f>
        <v>BULLISH DIVERGENCE</v>
      </c>
    </row>
    <row r="671" spans="1:12" ht="13.5" x14ac:dyDescent="0.25">
      <c r="A671" s="3">
        <f>RSI!A671</f>
        <v>42982</v>
      </c>
      <c r="B671" s="2">
        <f>RSI!B671</f>
        <v>13.688000000000001</v>
      </c>
      <c r="C671" s="2">
        <f>RSI!I671</f>
        <v>57.856169249599731</v>
      </c>
      <c r="D671" s="2">
        <f>MACD!E671</f>
        <v>-0.33178332747533901</v>
      </c>
      <c r="E671" s="2">
        <f>MACD!F671</f>
        <v>-0.2631005462543895</v>
      </c>
      <c r="F671" s="2">
        <f>'Moving Avg'!D671</f>
        <v>13.497200000000001</v>
      </c>
      <c r="G671" s="2">
        <f>'Moving Avg'!F671</f>
        <v>13.223800000000001</v>
      </c>
      <c r="H671" s="2">
        <f>'Moving Avg'!G671</f>
        <v>13.681240000000003</v>
      </c>
      <c r="I671" s="2">
        <f>'Moving Avg'!H671</f>
        <v>11.16283999999999</v>
      </c>
      <c r="J671" s="5" t="str">
        <f>OBV!F671</f>
        <v>BULLISH</v>
      </c>
      <c r="K671" s="5" t="str">
        <f>OBV!G671</f>
        <v>WEAK</v>
      </c>
      <c r="L671" s="5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13.507999999999999</v>
      </c>
      <c r="C672" s="2">
        <f>RSI!I672</f>
        <v>52.820147763461478</v>
      </c>
      <c r="D672" s="2">
        <f>MACD!E672</f>
        <v>-0.23745552836293804</v>
      </c>
      <c r="E672" s="2">
        <f>MACD!F672</f>
        <v>-0.25797154267609923</v>
      </c>
      <c r="F672" s="2">
        <f>'Moving Avg'!D672</f>
        <v>13.497200000000001</v>
      </c>
      <c r="G672" s="2">
        <f>'Moving Avg'!F672</f>
        <v>13.255850000000001</v>
      </c>
      <c r="H672" s="2">
        <f>'Moving Avg'!G672</f>
        <v>13.665680000000004</v>
      </c>
      <c r="I672" s="2">
        <f>'Moving Avg'!H672</f>
        <v>11.18186499999999</v>
      </c>
      <c r="J672" s="5" t="str">
        <f>OBV!F672</f>
        <v>BULLISH</v>
      </c>
      <c r="K672" s="5" t="str">
        <f>OBV!G672</f>
        <v>NEUTRAL</v>
      </c>
      <c r="L672" s="5" t="str">
        <f>OBV!H672</f>
        <v>NEUTRAL</v>
      </c>
    </row>
    <row r="673" spans="1:12" ht="13.5" x14ac:dyDescent="0.25">
      <c r="A673" s="3">
        <f>RSI!A673</f>
        <v>42984</v>
      </c>
      <c r="B673" s="2">
        <f>RSI!B673</f>
        <v>13.353999999999999</v>
      </c>
      <c r="C673" s="2">
        <f>RSI!I673</f>
        <v>48.898518790998381</v>
      </c>
      <c r="D673" s="2">
        <f>MACD!E673</f>
        <v>-0.15183169112828843</v>
      </c>
      <c r="E673" s="2">
        <f>MACD!F673</f>
        <v>-0.23674357236653706</v>
      </c>
      <c r="F673" s="2">
        <f>'Moving Avg'!D673</f>
        <v>13.4876</v>
      </c>
      <c r="G673" s="2">
        <f>'Moving Avg'!F673</f>
        <v>13.287899999999999</v>
      </c>
      <c r="H673" s="2">
        <f>'Moving Avg'!G673</f>
        <v>13.654140000000007</v>
      </c>
      <c r="I673" s="2">
        <f>'Moving Avg'!H673</f>
        <v>11.19972499999999</v>
      </c>
      <c r="J673" s="5" t="str">
        <f>OBV!F673</f>
        <v>BULLISH</v>
      </c>
      <c r="K673" s="5" t="str">
        <f>OBV!G673</f>
        <v>NEUTRAL</v>
      </c>
      <c r="L673" s="5" t="str">
        <f>OBV!H673</f>
        <v>BULLISH DIVERGENCE</v>
      </c>
    </row>
    <row r="674" spans="1:12" ht="13.5" x14ac:dyDescent="0.25">
      <c r="A674" s="3">
        <f>RSI!A674</f>
        <v>42985</v>
      </c>
      <c r="B674" s="2">
        <f>RSI!B674</f>
        <v>13.507999999999999</v>
      </c>
      <c r="C674" s="2">
        <f>RSI!I674</f>
        <v>52.681890072049477</v>
      </c>
      <c r="D674" s="2">
        <f>MACD!E674</f>
        <v>-9.9427468894552007E-2</v>
      </c>
      <c r="E674" s="2">
        <f>MACD!F674</f>
        <v>-0.20928035167214007</v>
      </c>
      <c r="F674" s="2">
        <f>'Moving Avg'!D674</f>
        <v>13.508799999999999</v>
      </c>
      <c r="G674" s="2">
        <f>'Moving Avg'!F674</f>
        <v>13.319699999999997</v>
      </c>
      <c r="H674" s="2">
        <f>'Moving Avg'!G674</f>
        <v>13.646740000000007</v>
      </c>
      <c r="I674" s="2">
        <f>'Moving Avg'!H674</f>
        <v>11.21887999999999</v>
      </c>
      <c r="J674" s="5" t="str">
        <f>OBV!F674</f>
        <v>BULLISH</v>
      </c>
      <c r="K674" s="5" t="str">
        <f>OBV!G674</f>
        <v>WEAK</v>
      </c>
      <c r="L674" s="5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13.682</v>
      </c>
      <c r="C675" s="2">
        <f>RSI!I675</f>
        <v>56.592326210125208</v>
      </c>
      <c r="D675" s="2">
        <f>MACD!E675</f>
        <v>-8.8929260946244426E-2</v>
      </c>
      <c r="E675" s="2">
        <f>MACD!F675</f>
        <v>-0.18521013352696095</v>
      </c>
      <c r="F675" s="2">
        <f>'Moving Avg'!D675</f>
        <v>13.547999999999998</v>
      </c>
      <c r="G675" s="2">
        <f>'Moving Avg'!F675</f>
        <v>13.36815</v>
      </c>
      <c r="H675" s="2">
        <f>'Moving Avg'!G675</f>
        <v>13.644940000000009</v>
      </c>
      <c r="I675" s="2">
        <f>'Moving Avg'!H675</f>
        <v>11.239559999999988</v>
      </c>
      <c r="J675" s="5" t="str">
        <f>OBV!F675</f>
        <v>BULLISH</v>
      </c>
      <c r="K675" s="5" t="str">
        <f>OBV!G675</f>
        <v>WEAK</v>
      </c>
      <c r="L675" s="5" t="str">
        <f>OBV!H675</f>
        <v>CONFIRMED BULLISH</v>
      </c>
    </row>
    <row r="676" spans="1:12" ht="13.5" x14ac:dyDescent="0.25">
      <c r="A676" s="3">
        <f>RSI!A676</f>
        <v>42989</v>
      </c>
      <c r="B676" s="2">
        <f>RSI!B676</f>
        <v>13.872999999999999</v>
      </c>
      <c r="C676" s="2">
        <f>RSI!I676</f>
        <v>60.45556850893356</v>
      </c>
      <c r="D676" s="2">
        <f>MACD!E676</f>
        <v>-9.5821784508725472E-2</v>
      </c>
      <c r="E676" s="2">
        <f>MACD!F676</f>
        <v>-0.16733246372331384</v>
      </c>
      <c r="F676" s="2">
        <f>'Moving Avg'!D676</f>
        <v>13.584999999999999</v>
      </c>
      <c r="G676" s="2">
        <f>'Moving Avg'!F676</f>
        <v>13.426149999999998</v>
      </c>
      <c r="H676" s="2">
        <f>'Moving Avg'!G676</f>
        <v>13.64802000000001</v>
      </c>
      <c r="I676" s="2">
        <f>'Moving Avg'!H676</f>
        <v>11.260144999999987</v>
      </c>
      <c r="J676" s="5" t="str">
        <f>OBV!F676</f>
        <v>BULLISH</v>
      </c>
      <c r="K676" s="5" t="str">
        <f>OBV!G676</f>
        <v>WEAK</v>
      </c>
      <c r="L676" s="5" t="str">
        <f>OBV!H676</f>
        <v>CONFIRMED BULLISH</v>
      </c>
    </row>
    <row r="677" spans="1:12" ht="13.5" x14ac:dyDescent="0.25">
      <c r="A677" s="3">
        <f>RSI!A677</f>
        <v>42990</v>
      </c>
      <c r="B677" s="2">
        <f>RSI!B677</f>
        <v>13.772</v>
      </c>
      <c r="C677" s="2">
        <f>RSI!I677</f>
        <v>57.539330736326647</v>
      </c>
      <c r="D677" s="2">
        <f>MACD!E677</f>
        <v>-9.6807986336781227E-2</v>
      </c>
      <c r="E677" s="2">
        <f>MACD!F677</f>
        <v>-0.15322756824600733</v>
      </c>
      <c r="F677" s="2">
        <f>'Moving Avg'!D677</f>
        <v>13.637799999999999</v>
      </c>
      <c r="G677" s="2">
        <f>'Moving Avg'!F677</f>
        <v>13.488099999999998</v>
      </c>
      <c r="H677" s="2">
        <f>'Moving Avg'!G677</f>
        <v>13.64092000000001</v>
      </c>
      <c r="I677" s="2">
        <f>'Moving Avg'!H677</f>
        <v>11.281404999999985</v>
      </c>
      <c r="J677" s="5" t="str">
        <f>OBV!F677</f>
        <v>BULLISH</v>
      </c>
      <c r="K677" s="5" t="str">
        <f>OBV!G677</f>
        <v>WEAK</v>
      </c>
      <c r="L677" s="5" t="str">
        <f>OBV!H677</f>
        <v>CONFIRMED BULLISH</v>
      </c>
    </row>
    <row r="678" spans="1:12" ht="13.5" x14ac:dyDescent="0.25">
      <c r="A678" s="3">
        <f>RSI!A678</f>
        <v>42991</v>
      </c>
      <c r="B678" s="2">
        <f>RSI!B678</f>
        <v>13.766999999999999</v>
      </c>
      <c r="C678" s="2">
        <f>RSI!I678</f>
        <v>57.39173653308999</v>
      </c>
      <c r="D678" s="2">
        <f>MACD!E678</f>
        <v>-0.11542329561702935</v>
      </c>
      <c r="E678" s="2">
        <f>MACD!F678</f>
        <v>-0.14566671372021175</v>
      </c>
      <c r="F678" s="2">
        <f>'Moving Avg'!D678</f>
        <v>13.720399999999998</v>
      </c>
      <c r="G678" s="2">
        <f>'Moving Avg'!F678</f>
        <v>13.531249999999996</v>
      </c>
      <c r="H678" s="2">
        <f>'Moving Avg'!G678</f>
        <v>13.624280000000008</v>
      </c>
      <c r="I678" s="2">
        <f>'Moving Avg'!H678</f>
        <v>11.301854999999984</v>
      </c>
      <c r="J678" s="5" t="str">
        <f>OBV!F678</f>
        <v>BULLISH</v>
      </c>
      <c r="K678" s="5" t="str">
        <f>OBV!G678</f>
        <v>WEAK</v>
      </c>
      <c r="L678" s="5" t="str">
        <f>OBV!H678</f>
        <v>CONFIRMED BULLISH</v>
      </c>
    </row>
    <row r="679" spans="1:12" ht="13.5" x14ac:dyDescent="0.25">
      <c r="A679" s="3">
        <f>RSI!A679</f>
        <v>42992</v>
      </c>
      <c r="B679" s="2">
        <f>RSI!B679</f>
        <v>13.766999999999999</v>
      </c>
      <c r="C679" s="2">
        <f>RSI!I679</f>
        <v>57.39173653308999</v>
      </c>
      <c r="D679" s="2">
        <f>MACD!E679</f>
        <v>-0.13285211860734591</v>
      </c>
      <c r="E679" s="2">
        <f>MACD!F679</f>
        <v>-0.14310379469763859</v>
      </c>
      <c r="F679" s="2">
        <f>'Moving Avg'!D679</f>
        <v>13.772199999999998</v>
      </c>
      <c r="G679" s="2">
        <f>'Moving Avg'!F679</f>
        <v>13.575999999999997</v>
      </c>
      <c r="H679" s="2">
        <f>'Moving Avg'!G679</f>
        <v>13.599920000000008</v>
      </c>
      <c r="I679" s="2">
        <f>'Moving Avg'!H679</f>
        <v>11.323009999999986</v>
      </c>
      <c r="J679" s="5" t="str">
        <f>OBV!F679</f>
        <v>BULLISH</v>
      </c>
      <c r="K679" s="5" t="str">
        <f>OBV!G679</f>
        <v>WEAK</v>
      </c>
      <c r="L679" s="5" t="str">
        <f>OBV!H679</f>
        <v>CONFIRMED BULLISH</v>
      </c>
    </row>
    <row r="680" spans="1:12" ht="13.5" x14ac:dyDescent="0.25">
      <c r="A680" s="3">
        <f>RSI!A680</f>
        <v>42993</v>
      </c>
      <c r="B680" s="2">
        <f>RSI!B680</f>
        <v>13.750999999999999</v>
      </c>
      <c r="C680" s="2">
        <f>RSI!I680</f>
        <v>56.850535768177515</v>
      </c>
      <c r="D680" s="2">
        <f>MACD!E680</f>
        <v>-0.13504447714839252</v>
      </c>
      <c r="E680" s="2">
        <f>MACD!F680</f>
        <v>-0.14149193118778938</v>
      </c>
      <c r="F680" s="2">
        <f>'Moving Avg'!D680</f>
        <v>13.786000000000001</v>
      </c>
      <c r="G680" s="2">
        <f>'Moving Avg'!F680</f>
        <v>13.614899999999997</v>
      </c>
      <c r="H680" s="2">
        <f>'Moving Avg'!G680</f>
        <v>13.582540000000009</v>
      </c>
      <c r="I680" s="2">
        <f>'Moving Avg'!H680</f>
        <v>11.343379999999989</v>
      </c>
      <c r="J680" s="5" t="str">
        <f>OBV!F680</f>
        <v>BEARISH</v>
      </c>
      <c r="K680" s="5" t="str">
        <f>OBV!G680</f>
        <v>STRONG</v>
      </c>
      <c r="L680" s="5" t="str">
        <f>OBV!H680</f>
        <v>BEARISH DIVERGENCE</v>
      </c>
    </row>
    <row r="681" spans="1:12" ht="13.5" x14ac:dyDescent="0.25">
      <c r="A681" s="3">
        <f>RSI!A681</f>
        <v>42996</v>
      </c>
      <c r="B681" s="2">
        <f>RSI!B681</f>
        <v>13.762</v>
      </c>
      <c r="C681" s="2">
        <f>RSI!I681</f>
        <v>57.149707265581974</v>
      </c>
      <c r="D681" s="2">
        <f>MACD!E681</f>
        <v>-0.10798100333128069</v>
      </c>
      <c r="E681" s="2">
        <f>MACD!F681</f>
        <v>-0.13478974561648766</v>
      </c>
      <c r="F681" s="2">
        <f>'Moving Avg'!D681</f>
        <v>13.763799999999998</v>
      </c>
      <c r="G681" s="2">
        <f>'Moving Avg'!F681</f>
        <v>13.615699999999999</v>
      </c>
      <c r="H681" s="2">
        <f>'Moving Avg'!G681</f>
        <v>13.561140000000005</v>
      </c>
      <c r="I681" s="2">
        <f>'Moving Avg'!H681</f>
        <v>11.36450999999999</v>
      </c>
      <c r="J681" s="5" t="str">
        <f>OBV!F681</f>
        <v>BEARISH</v>
      </c>
      <c r="K681" s="5" t="str">
        <f>OBV!G681</f>
        <v>STRONG</v>
      </c>
      <c r="L681" s="5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13.667</v>
      </c>
      <c r="C682" s="2">
        <f>RSI!I682</f>
        <v>53.687645818492449</v>
      </c>
      <c r="D682" s="2">
        <f>MACD!E682</f>
        <v>-0.10704544973290275</v>
      </c>
      <c r="E682" s="2">
        <f>MACD!F682</f>
        <v>-0.12924088643977069</v>
      </c>
      <c r="F682" s="2">
        <f>'Moving Avg'!D682</f>
        <v>13.742799999999999</v>
      </c>
      <c r="G682" s="2">
        <f>'Moving Avg'!F682</f>
        <v>13.612549999999995</v>
      </c>
      <c r="H682" s="2">
        <f>'Moving Avg'!G682</f>
        <v>13.542600000000009</v>
      </c>
      <c r="I682" s="2">
        <f>'Moving Avg'!H682</f>
        <v>11.384979999999992</v>
      </c>
      <c r="J682" s="5" t="str">
        <f>OBV!F682</f>
        <v>BEARISH</v>
      </c>
      <c r="K682" s="5" t="str">
        <f>OBV!G682</f>
        <v>STRONG</v>
      </c>
      <c r="L682" s="5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13.667</v>
      </c>
      <c r="C683" s="2">
        <f>RSI!I683</f>
        <v>53.687645818492449</v>
      </c>
      <c r="D683" s="2">
        <f>MACD!E683</f>
        <v>-0.13059684848365549</v>
      </c>
      <c r="E683" s="2">
        <f>MACD!F683</f>
        <v>-0.12951207884854765</v>
      </c>
      <c r="F683" s="2">
        <f>'Moving Avg'!D683</f>
        <v>13.722800000000001</v>
      </c>
      <c r="G683" s="2">
        <f>'Moving Avg'!F683</f>
        <v>13.610999999999999</v>
      </c>
      <c r="H683" s="2">
        <f>'Moving Avg'!G683</f>
        <v>13.525980000000009</v>
      </c>
      <c r="I683" s="2">
        <f>'Moving Avg'!H683</f>
        <v>11.40518999999999</v>
      </c>
      <c r="J683" s="5" t="str">
        <f>OBV!F683</f>
        <v>BEARISH</v>
      </c>
      <c r="K683" s="5" t="str">
        <f>OBV!G683</f>
        <v>STRONG</v>
      </c>
      <c r="L683" s="5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13.661</v>
      </c>
      <c r="C684" s="2">
        <f>RSI!I684</f>
        <v>53.450470601433771</v>
      </c>
      <c r="D684" s="2">
        <f>MACD!E684</f>
        <v>-0.12699071532844997</v>
      </c>
      <c r="E684" s="2">
        <f>MACD!F684</f>
        <v>-0.12900780614452811</v>
      </c>
      <c r="F684" s="2">
        <f>'Moving Avg'!D684</f>
        <v>13.701599999999999</v>
      </c>
      <c r="G684" s="2">
        <f>'Moving Avg'!F684</f>
        <v>13.61205</v>
      </c>
      <c r="H684" s="2">
        <f>'Moving Avg'!G684</f>
        <v>13.509980000000002</v>
      </c>
      <c r="I684" s="2">
        <f>'Moving Avg'!H684</f>
        <v>11.425894999999993</v>
      </c>
      <c r="J684" s="5" t="str">
        <f>OBV!F684</f>
        <v>BEARISH</v>
      </c>
      <c r="K684" s="5" t="str">
        <f>OBV!G684</f>
        <v>STRONG</v>
      </c>
      <c r="L684" s="5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13.507999999999999</v>
      </c>
      <c r="C685" s="2">
        <f>RSI!I685</f>
        <v>47.667604494138054</v>
      </c>
      <c r="D685" s="2">
        <f>MACD!E685</f>
        <v>-8.6359235331311623E-2</v>
      </c>
      <c r="E685" s="2">
        <f>MACD!F685</f>
        <v>-0.12047809198188482</v>
      </c>
      <c r="F685" s="2">
        <f>'Moving Avg'!D685</f>
        <v>13.653</v>
      </c>
      <c r="G685" s="2">
        <f>'Moving Avg'!F685</f>
        <v>13.612049999999996</v>
      </c>
      <c r="H685" s="2">
        <f>'Moving Avg'!G685</f>
        <v>13.493040000000002</v>
      </c>
      <c r="I685" s="2">
        <f>'Moving Avg'!H685</f>
        <v>11.445834999999994</v>
      </c>
      <c r="J685" s="5" t="str">
        <f>OBV!F685</f>
        <v>BEARISH</v>
      </c>
      <c r="K685" s="5" t="str">
        <f>OBV!G685</f>
        <v>STRONG</v>
      </c>
      <c r="L685" s="5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13.428000000000001</v>
      </c>
      <c r="C686" s="2">
        <f>RSI!I686</f>
        <v>44.930353163381859</v>
      </c>
      <c r="D686" s="2">
        <f>MACD!E686</f>
        <v>-1.6247856583341047E-2</v>
      </c>
      <c r="E686" s="2">
        <f>MACD!F686</f>
        <v>-9.9632044902176073E-2</v>
      </c>
      <c r="F686" s="2">
        <f>'Moving Avg'!D686</f>
        <v>13.5862</v>
      </c>
      <c r="G686" s="2">
        <f>'Moving Avg'!F686</f>
        <v>13.60805</v>
      </c>
      <c r="H686" s="2">
        <f>'Moving Avg'!G686</f>
        <v>13.478200000000001</v>
      </c>
      <c r="I686" s="2">
        <f>'Moving Avg'!H686</f>
        <v>11.465894999999991</v>
      </c>
      <c r="J686" s="5" t="str">
        <f>OBV!F686</f>
        <v>BEARISH</v>
      </c>
      <c r="K686" s="5" t="str">
        <f>OBV!G686</f>
        <v>STRONG</v>
      </c>
      <c r="L686" s="5" t="str">
        <f>OBV!H686</f>
        <v>CONFIRMED BEARISH</v>
      </c>
    </row>
    <row r="687" spans="1:12" ht="13.5" x14ac:dyDescent="0.25">
      <c r="A687" s="3">
        <f>RSI!A687</f>
        <v>43005</v>
      </c>
      <c r="B687" s="2">
        <f>RSI!B687</f>
        <v>13.243</v>
      </c>
      <c r="C687" s="2">
        <f>RSI!I687</f>
        <v>39.308899236430726</v>
      </c>
      <c r="D687" s="2">
        <f>MACD!E687</f>
        <v>4.2104338807044783E-2</v>
      </c>
      <c r="E687" s="2">
        <f>MACD!F687</f>
        <v>-7.1284768160331899E-2</v>
      </c>
      <c r="F687" s="2">
        <f>'Moving Avg'!D687</f>
        <v>13.501399999999999</v>
      </c>
      <c r="G687" s="2">
        <f>'Moving Avg'!F687</f>
        <v>13.594800000000001</v>
      </c>
      <c r="H687" s="2">
        <f>'Moving Avg'!G687</f>
        <v>13.454360000000003</v>
      </c>
      <c r="I687" s="2">
        <f>'Moving Avg'!H687</f>
        <v>11.485554999999993</v>
      </c>
      <c r="J687" s="5" t="str">
        <f>OBV!F687</f>
        <v>BEARISH</v>
      </c>
      <c r="K687" s="5" t="str">
        <f>OBV!G687</f>
        <v>STRONG</v>
      </c>
      <c r="L687" s="5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13.19</v>
      </c>
      <c r="C688" s="2">
        <f>RSI!I688</f>
        <v>37.847934182901646</v>
      </c>
      <c r="D688" s="2">
        <f>MACD!E688</f>
        <v>9.6527234468377188E-2</v>
      </c>
      <c r="E688" s="2">
        <f>MACD!F688</f>
        <v>-3.7722367634590082E-2</v>
      </c>
      <c r="F688" s="2">
        <f>'Moving Avg'!D688</f>
        <v>13.406000000000001</v>
      </c>
      <c r="G688" s="2">
        <f>'Moving Avg'!F688</f>
        <v>13.584200000000001</v>
      </c>
      <c r="H688" s="2">
        <f>'Moving Avg'!G688</f>
        <v>13.429460000000001</v>
      </c>
      <c r="I688" s="2">
        <f>'Moving Avg'!H688</f>
        <v>11.504949999999994</v>
      </c>
      <c r="J688" s="5" t="str">
        <f>OBV!F688</f>
        <v>BEARISH</v>
      </c>
      <c r="K688" s="5" t="str">
        <f>OBV!G688</f>
        <v>STRONG</v>
      </c>
      <c r="L688" s="5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13.089</v>
      </c>
      <c r="C689" s="2">
        <f>RSI!I689</f>
        <v>35.165690206823442</v>
      </c>
      <c r="D689" s="2">
        <f>MACD!E689</f>
        <v>0.15212320987861538</v>
      </c>
      <c r="E689" s="2">
        <f>MACD!F689</f>
        <v>2.4674786805101157E-4</v>
      </c>
      <c r="F689" s="2">
        <f>'Moving Avg'!D689</f>
        <v>13.291599999999999</v>
      </c>
      <c r="G689" s="2">
        <f>'Moving Avg'!F689</f>
        <v>13.568550000000002</v>
      </c>
      <c r="H689" s="2">
        <f>'Moving Avg'!G689</f>
        <v>13.405200000000001</v>
      </c>
      <c r="I689" s="2">
        <f>'Moving Avg'!H689</f>
        <v>11.523314999999993</v>
      </c>
      <c r="J689" s="5" t="str">
        <f>OBV!F689</f>
        <v>BEARISH</v>
      </c>
      <c r="K689" s="5" t="str">
        <f>OBV!G689</f>
        <v>STRONG</v>
      </c>
      <c r="L689" s="5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13.031000000000001</v>
      </c>
      <c r="C690" s="2">
        <f>RSI!I690</f>
        <v>33.689175476755082</v>
      </c>
      <c r="D690" s="2">
        <f>MACD!E690</f>
        <v>0.20350896599913071</v>
      </c>
      <c r="E690" s="2">
        <f>MACD!F690</f>
        <v>4.0899191494266948E-2</v>
      </c>
      <c r="F690" s="2">
        <f>'Moving Avg'!D690</f>
        <v>13.196199999999999</v>
      </c>
      <c r="G690" s="2">
        <f>'Moving Avg'!F690</f>
        <v>13.5458</v>
      </c>
      <c r="H690" s="2">
        <f>'Moving Avg'!G690</f>
        <v>13.379779999999997</v>
      </c>
      <c r="I690" s="2">
        <f>'Moving Avg'!H690</f>
        <v>11.541419999999993</v>
      </c>
      <c r="J690" s="5" t="str">
        <f>OBV!F690</f>
        <v>BEARISH</v>
      </c>
      <c r="K690" s="5" t="str">
        <f>OBV!G690</f>
        <v>STRONG</v>
      </c>
      <c r="L690" s="5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12.712999999999999</v>
      </c>
      <c r="C691" s="2">
        <f>RSI!I691</f>
        <v>26.996374729475875</v>
      </c>
      <c r="D691" s="2">
        <f>MACD!E691</f>
        <v>0.27490226249242156</v>
      </c>
      <c r="E691" s="2">
        <f>MACD!F691</f>
        <v>8.7699805693897875E-2</v>
      </c>
      <c r="F691" s="2">
        <f>'Moving Avg'!D691</f>
        <v>13.053199999999999</v>
      </c>
      <c r="G691" s="2">
        <f>'Moving Avg'!F691</f>
        <v>13.497050000000002</v>
      </c>
      <c r="H691" s="2">
        <f>'Moving Avg'!G691</f>
        <v>13.348739999999998</v>
      </c>
      <c r="I691" s="2">
        <f>'Moving Avg'!H691</f>
        <v>11.557959999999996</v>
      </c>
      <c r="J691" s="5" t="str">
        <f>OBV!F691</f>
        <v>BEARISH</v>
      </c>
      <c r="K691" s="5" t="str">
        <f>OBV!G691</f>
        <v>STRONG</v>
      </c>
      <c r="L691" s="5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13.19</v>
      </c>
      <c r="C692" s="2">
        <f>RSI!I692</f>
        <v>44.732640009435585</v>
      </c>
      <c r="D692" s="2">
        <f>MACD!E692</f>
        <v>0.28971009008696491</v>
      </c>
      <c r="E692" s="2">
        <f>MACD!F692</f>
        <v>0.12810186257251127</v>
      </c>
      <c r="F692" s="2">
        <f>'Moving Avg'!D692</f>
        <v>13.042600000000002</v>
      </c>
      <c r="G692" s="2">
        <f>'Moving Avg'!F692</f>
        <v>13.48115</v>
      </c>
      <c r="H692" s="2">
        <f>'Moving Avg'!G692</f>
        <v>13.336139999999999</v>
      </c>
      <c r="I692" s="2">
        <f>'Moving Avg'!H692</f>
        <v>11.576989999999997</v>
      </c>
      <c r="J692" s="5" t="str">
        <f>OBV!F692</f>
        <v>BEARISH</v>
      </c>
      <c r="K692" s="5" t="str">
        <f>OBV!G692</f>
        <v>STRONG</v>
      </c>
      <c r="L692" s="5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12.973000000000001</v>
      </c>
      <c r="C693" s="2">
        <f>RSI!I693</f>
        <v>39.974601723340733</v>
      </c>
      <c r="D693" s="2">
        <f>MACD!E693</f>
        <v>0.31952009643497625</v>
      </c>
      <c r="E693" s="2">
        <f>MACD!F693</f>
        <v>0.16638550934500429</v>
      </c>
      <c r="F693" s="2">
        <f>'Moving Avg'!D693</f>
        <v>12.999199999999998</v>
      </c>
      <c r="G693" s="2">
        <f>'Moving Avg'!F693</f>
        <v>13.462100000000001</v>
      </c>
      <c r="H693" s="2">
        <f>'Moving Avg'!G693</f>
        <v>13.327359999999997</v>
      </c>
      <c r="I693" s="2">
        <f>'Moving Avg'!H693</f>
        <v>11.594934999999996</v>
      </c>
      <c r="J693" s="5" t="str">
        <f>OBV!F693</f>
        <v>BEARISH</v>
      </c>
      <c r="K693" s="5" t="str">
        <f>OBV!G693</f>
        <v>STRONG</v>
      </c>
      <c r="L693" s="5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12.766</v>
      </c>
      <c r="C694" s="2">
        <f>RSI!I694</f>
        <v>36.03687297501768</v>
      </c>
      <c r="D694" s="2">
        <f>MACD!E694</f>
        <v>0.36155334817276419</v>
      </c>
      <c r="E694" s="2">
        <f>MACD!F694</f>
        <v>0.20541907711055629</v>
      </c>
      <c r="F694" s="2">
        <f>'Moving Avg'!D694</f>
        <v>12.9346</v>
      </c>
      <c r="G694" s="2">
        <f>'Moving Avg'!F694</f>
        <v>13.425000000000001</v>
      </c>
      <c r="H694" s="2">
        <f>'Moving Avg'!G694</f>
        <v>13.308399999999997</v>
      </c>
      <c r="I694" s="2">
        <f>'Moving Avg'!H694</f>
        <v>11.61187</v>
      </c>
      <c r="J694" s="5" t="str">
        <f>OBV!F694</f>
        <v>BEARISH</v>
      </c>
      <c r="K694" s="5" t="str">
        <f>OBV!G694</f>
        <v>STRONG</v>
      </c>
      <c r="L694" s="5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13.137</v>
      </c>
      <c r="C695" s="2">
        <f>RSI!I695</f>
        <v>46.255329529461974</v>
      </c>
      <c r="D695" s="2">
        <f>MACD!E695</f>
        <v>0.34954460411350574</v>
      </c>
      <c r="E695" s="2">
        <f>MACD!F695</f>
        <v>0.2342441825111462</v>
      </c>
      <c r="F695" s="2">
        <f>'Moving Avg'!D695</f>
        <v>12.9558</v>
      </c>
      <c r="G695" s="2">
        <f>'Moving Avg'!F695</f>
        <v>13.397750000000002</v>
      </c>
      <c r="H695" s="2">
        <f>'Moving Avg'!G695</f>
        <v>13.297919999999994</v>
      </c>
      <c r="I695" s="2">
        <f>'Moving Avg'!H695</f>
        <v>11.630475000000001</v>
      </c>
      <c r="J695" s="5" t="str">
        <f>OBV!F695</f>
        <v>BEARISH</v>
      </c>
      <c r="K695" s="5" t="str">
        <f>OBV!G695</f>
        <v>STRONG</v>
      </c>
      <c r="L695" s="5" t="str">
        <f>OBV!H695</f>
        <v>BEARISH DIVERGENCE</v>
      </c>
    </row>
    <row r="696" spans="1:12" ht="13.5" x14ac:dyDescent="0.25">
      <c r="A696" s="3">
        <f>RSI!A696</f>
        <v>43018</v>
      </c>
      <c r="B696" s="2">
        <f>RSI!B696</f>
        <v>12.978</v>
      </c>
      <c r="C696" s="2">
        <f>RSI!I696</f>
        <v>43.078975650169397</v>
      </c>
      <c r="D696" s="2">
        <f>MACD!E696</f>
        <v>0.3398506353592321</v>
      </c>
      <c r="E696" s="2">
        <f>MACD!F696</f>
        <v>0.25536547308076341</v>
      </c>
      <c r="F696" s="2">
        <f>'Moving Avg'!D696</f>
        <v>13.008799999999999</v>
      </c>
      <c r="G696" s="2">
        <f>'Moving Avg'!F696</f>
        <v>13.353</v>
      </c>
      <c r="H696" s="2">
        <f>'Moving Avg'!G696</f>
        <v>13.285319999999995</v>
      </c>
      <c r="I696" s="2">
        <f>'Moving Avg'!H696</f>
        <v>11.648285000000001</v>
      </c>
      <c r="J696" s="5" t="str">
        <f>OBV!F696</f>
        <v>BEARISH</v>
      </c>
      <c r="K696" s="5" t="str">
        <f>OBV!G696</f>
        <v>STRONG</v>
      </c>
      <c r="L696" s="5" t="str">
        <f>OBV!H696</f>
        <v>BEARISH DIVERGENCE</v>
      </c>
    </row>
    <row r="697" spans="1:12" ht="13.5" x14ac:dyDescent="0.25">
      <c r="A697" s="3">
        <f>RSI!A697</f>
        <v>43019</v>
      </c>
      <c r="B697" s="2">
        <f>RSI!B697</f>
        <v>12.973000000000001</v>
      </c>
      <c r="C697" s="2">
        <f>RSI!I697</f>
        <v>42.979026010025663</v>
      </c>
      <c r="D697" s="2">
        <f>MACD!E697</f>
        <v>0.3054197409180297</v>
      </c>
      <c r="E697" s="2">
        <f>MACD!F697</f>
        <v>0.2653763266482167</v>
      </c>
      <c r="F697" s="2">
        <f>'Moving Avg'!D697</f>
        <v>12.965400000000002</v>
      </c>
      <c r="G697" s="2">
        <f>'Moving Avg'!F697</f>
        <v>13.31305</v>
      </c>
      <c r="H697" s="2">
        <f>'Moving Avg'!G697</f>
        <v>13.279919999999995</v>
      </c>
      <c r="I697" s="2">
        <f>'Moving Avg'!H697</f>
        <v>11.666855</v>
      </c>
      <c r="J697" s="5" t="str">
        <f>OBV!F697</f>
        <v>BEARISH</v>
      </c>
      <c r="K697" s="5" t="str">
        <f>OBV!G697</f>
        <v>STRONG</v>
      </c>
      <c r="L697" s="5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12.925000000000001</v>
      </c>
      <c r="C698" s="2">
        <f>RSI!I698</f>
        <v>41.972247337858107</v>
      </c>
      <c r="D698" s="2">
        <f>MACD!E698</f>
        <v>0.27344203455050042</v>
      </c>
      <c r="E698" s="2">
        <f>MACD!F698</f>
        <v>0.26698946822867348</v>
      </c>
      <c r="F698" s="2">
        <f>'Moving Avg'!D698</f>
        <v>12.9558</v>
      </c>
      <c r="G698" s="2">
        <f>'Moving Avg'!F698</f>
        <v>13.270950000000003</v>
      </c>
      <c r="H698" s="2">
        <f>'Moving Avg'!G698</f>
        <v>13.280979999999998</v>
      </c>
      <c r="I698" s="2">
        <f>'Moving Avg'!H698</f>
        <v>11.685185000000001</v>
      </c>
      <c r="J698" s="5" t="str">
        <f>OBV!F698</f>
        <v>BEARISH</v>
      </c>
      <c r="K698" s="5" t="str">
        <f>OBV!G698</f>
        <v>STRONG</v>
      </c>
      <c r="L698" s="5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12.845000000000001</v>
      </c>
      <c r="C699" s="2">
        <f>RSI!I699</f>
        <v>40.278741256567713</v>
      </c>
      <c r="D699" s="2">
        <f>MACD!E699</f>
        <v>0.23867953486596427</v>
      </c>
      <c r="E699" s="2">
        <f>MACD!F699</f>
        <v>0.26132748155613161</v>
      </c>
      <c r="F699" s="2">
        <f>'Moving Avg'!D699</f>
        <v>12.9716</v>
      </c>
      <c r="G699" s="2">
        <f>'Moving Avg'!F699</f>
        <v>13.22485</v>
      </c>
      <c r="H699" s="2">
        <f>'Moving Avg'!G699</f>
        <v>13.273879999999993</v>
      </c>
      <c r="I699" s="2">
        <f>'Moving Avg'!H699</f>
        <v>11.702360000000004</v>
      </c>
      <c r="J699" s="5" t="str">
        <f>OBV!F699</f>
        <v>BEARISH</v>
      </c>
      <c r="K699" s="5" t="str">
        <f>OBV!G699</f>
        <v>STRONG</v>
      </c>
      <c r="L699" s="5" t="str">
        <f>OBV!H699</f>
        <v>BEARISH DIVERGENCE</v>
      </c>
    </row>
    <row r="700" spans="1:12" ht="13.5" x14ac:dyDescent="0.25">
      <c r="A700" s="3">
        <f>RSI!A700</f>
        <v>43024</v>
      </c>
      <c r="B700" s="2">
        <f>RSI!B700</f>
        <v>12.712999999999999</v>
      </c>
      <c r="C700" s="2">
        <f>RSI!I700</f>
        <v>37.58412104606446</v>
      </c>
      <c r="D700" s="2">
        <f>MACD!E700</f>
        <v>0.21235929112604524</v>
      </c>
      <c r="E700" s="2">
        <f>MACD!F700</f>
        <v>0.25153384347011432</v>
      </c>
      <c r="F700" s="2">
        <f>'Moving Avg'!D700</f>
        <v>12.886799999999999</v>
      </c>
      <c r="G700" s="2">
        <f>'Moving Avg'!F700</f>
        <v>13.17295</v>
      </c>
      <c r="H700" s="2">
        <f>'Moving Avg'!G700</f>
        <v>13.273239999999994</v>
      </c>
      <c r="I700" s="2">
        <f>'Moving Avg'!H700</f>
        <v>11.718845000000004</v>
      </c>
      <c r="J700" s="5" t="str">
        <f>OBV!F700</f>
        <v>BEARISH</v>
      </c>
      <c r="K700" s="5" t="str">
        <f>OBV!G700</f>
        <v>STRONG</v>
      </c>
      <c r="L700" s="5" t="str">
        <f>OBV!H700</f>
        <v>CONFIRMED BEARISH</v>
      </c>
    </row>
    <row r="701" spans="1:12" ht="13.5" x14ac:dyDescent="0.25">
      <c r="A701" s="3">
        <f>RSI!A701</f>
        <v>43025</v>
      </c>
      <c r="B701" s="2">
        <f>RSI!B701</f>
        <v>12.638999999999999</v>
      </c>
      <c r="C701" s="2">
        <f>RSI!I701</f>
        <v>36.125062393134804</v>
      </c>
      <c r="D701" s="2">
        <f>MACD!E701</f>
        <v>0.1495003048212542</v>
      </c>
      <c r="E701" s="2">
        <f>MACD!F701</f>
        <v>0.23112713574034233</v>
      </c>
      <c r="F701" s="2">
        <f>'Moving Avg'!D701</f>
        <v>12.818999999999999</v>
      </c>
      <c r="G701" s="2">
        <f>'Moving Avg'!F701</f>
        <v>13.116800000000001</v>
      </c>
      <c r="H701" s="2">
        <f>'Moving Avg'!G701</f>
        <v>13.271119999999991</v>
      </c>
      <c r="I701" s="2">
        <f>'Moving Avg'!H701</f>
        <v>11.734045000000007</v>
      </c>
      <c r="J701" s="5" t="str">
        <f>OBV!F701</f>
        <v>BEARISH</v>
      </c>
      <c r="K701" s="5" t="str">
        <f>OBV!G701</f>
        <v>STRONG</v>
      </c>
      <c r="L701" s="5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12.597</v>
      </c>
      <c r="C702" s="2">
        <f>RSI!I702</f>
        <v>35.287736713080776</v>
      </c>
      <c r="D702" s="2">
        <f>MACD!E702</f>
        <v>0.17588713543919532</v>
      </c>
      <c r="E702" s="2">
        <f>MACD!F702</f>
        <v>0.22007913568011295</v>
      </c>
      <c r="F702" s="2">
        <f>'Moving Avg'!D702</f>
        <v>12.7438</v>
      </c>
      <c r="G702" s="2">
        <f>'Moving Avg'!F702</f>
        <v>13.063300000000002</v>
      </c>
      <c r="H702" s="2">
        <f>'Moving Avg'!G702</f>
        <v>13.265719999999993</v>
      </c>
      <c r="I702" s="2">
        <f>'Moving Avg'!H702</f>
        <v>11.748120000000007</v>
      </c>
      <c r="J702" s="5" t="str">
        <f>OBV!F702</f>
        <v>BEARISH</v>
      </c>
      <c r="K702" s="5" t="str">
        <f>OBV!G702</f>
        <v>STRONG</v>
      </c>
      <c r="L702" s="5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12.628</v>
      </c>
      <c r="C703" s="2">
        <f>RSI!I703</f>
        <v>36.458423925694312</v>
      </c>
      <c r="D703" s="2">
        <f>MACD!E703</f>
        <v>0.16563308950807532</v>
      </c>
      <c r="E703" s="2">
        <f>MACD!F703</f>
        <v>0.20918992644570542</v>
      </c>
      <c r="F703" s="2">
        <f>'Moving Avg'!D703</f>
        <v>12.6844</v>
      </c>
      <c r="G703" s="2">
        <f>'Moving Avg'!F703</f>
        <v>13.011350000000002</v>
      </c>
      <c r="H703" s="2">
        <f>'Moving Avg'!G703</f>
        <v>13.264019999999993</v>
      </c>
      <c r="I703" s="2">
        <f>'Moving Avg'!H703</f>
        <v>11.762350000000009</v>
      </c>
      <c r="J703" s="5" t="str">
        <f>OBV!F703</f>
        <v>BEARISH</v>
      </c>
      <c r="K703" s="5" t="str">
        <f>OBV!G703</f>
        <v>STRONG</v>
      </c>
      <c r="L703" s="5" t="str">
        <f>OBV!H703</f>
        <v>CONFIRMED BEARISH</v>
      </c>
    </row>
    <row r="704" spans="1:12" ht="13.5" x14ac:dyDescent="0.25">
      <c r="A704" s="3">
        <f>RSI!A704</f>
        <v>43028</v>
      </c>
      <c r="B704" s="2">
        <f>RSI!B704</f>
        <v>12.506</v>
      </c>
      <c r="C704" s="2">
        <f>RSI!I704</f>
        <v>33.862143765393796</v>
      </c>
      <c r="D704" s="2">
        <f>MACD!E704</f>
        <v>0.13683424338531047</v>
      </c>
      <c r="E704" s="2">
        <f>MACD!F704</f>
        <v>0.19471878983362645</v>
      </c>
      <c r="F704" s="2">
        <f>'Moving Avg'!D704</f>
        <v>12.6166</v>
      </c>
      <c r="G704" s="2">
        <f>'Moving Avg'!F704</f>
        <v>12.9536</v>
      </c>
      <c r="H704" s="2">
        <f>'Moving Avg'!G704</f>
        <v>13.256699999999991</v>
      </c>
      <c r="I704" s="2">
        <f>'Moving Avg'!H704</f>
        <v>11.776025000000006</v>
      </c>
      <c r="J704" s="5" t="str">
        <f>OBV!F704</f>
        <v>BEARISH</v>
      </c>
      <c r="K704" s="5" t="str">
        <f>OBV!G704</f>
        <v>STRONG</v>
      </c>
      <c r="L704" s="5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12.606999999999999</v>
      </c>
      <c r="C705" s="2">
        <f>RSI!I705</f>
        <v>37.810505355452662</v>
      </c>
      <c r="D705" s="2">
        <f>MACD!E705</f>
        <v>0.16527008481750016</v>
      </c>
      <c r="E705" s="2">
        <f>MACD!F705</f>
        <v>0.18882904883040119</v>
      </c>
      <c r="F705" s="2">
        <f>'Moving Avg'!D705</f>
        <v>12.5954</v>
      </c>
      <c r="G705" s="2">
        <f>'Moving Avg'!F705</f>
        <v>12.908550000000002</v>
      </c>
      <c r="H705" s="2">
        <f>'Moving Avg'!G705</f>
        <v>13.254579999999997</v>
      </c>
      <c r="I705" s="2">
        <f>'Moving Avg'!H705</f>
        <v>11.790205000000007</v>
      </c>
      <c r="J705" s="5" t="str">
        <f>OBV!F705</f>
        <v>BEARISH</v>
      </c>
      <c r="K705" s="5" t="str">
        <f>OBV!G705</f>
        <v>STRONG</v>
      </c>
      <c r="L705" s="5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12.606999999999999</v>
      </c>
      <c r="C706" s="2">
        <f>RSI!I706</f>
        <v>37.810505355452662</v>
      </c>
      <c r="D706" s="2">
        <f>MACD!E706</f>
        <v>0.1672438057707275</v>
      </c>
      <c r="E706" s="2">
        <f>MACD!F706</f>
        <v>0.18451200021846645</v>
      </c>
      <c r="F706" s="2">
        <f>'Moving Avg'!D706</f>
        <v>12.589</v>
      </c>
      <c r="G706" s="2">
        <f>'Moving Avg'!F706</f>
        <v>12.867500000000001</v>
      </c>
      <c r="H706" s="2">
        <f>'Moving Avg'!G706</f>
        <v>13.252459999999994</v>
      </c>
      <c r="I706" s="2">
        <f>'Moving Avg'!H706</f>
        <v>11.804385000000007</v>
      </c>
      <c r="J706" s="5" t="str">
        <f>OBV!F706</f>
        <v>BEARISH</v>
      </c>
      <c r="K706" s="5" t="str">
        <f>OBV!G706</f>
        <v>NEUTRAL</v>
      </c>
      <c r="L706" s="5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12.602</v>
      </c>
      <c r="C707" s="2">
        <f>RSI!I707</f>
        <v>37.681350344770493</v>
      </c>
      <c r="D707" s="2">
        <f>MACD!E707</f>
        <v>0.17071331585350258</v>
      </c>
      <c r="E707" s="2">
        <f>MACD!F707</f>
        <v>0.1817522633454737</v>
      </c>
      <c r="F707" s="2">
        <f>'Moving Avg'!D707</f>
        <v>12.59</v>
      </c>
      <c r="G707" s="2">
        <f>'Moving Avg'!F707</f>
        <v>12.835450000000003</v>
      </c>
      <c r="H707" s="2">
        <f>'Moving Avg'!G707</f>
        <v>13.253839999999993</v>
      </c>
      <c r="I707" s="2">
        <f>'Moving Avg'!H707</f>
        <v>11.818540000000006</v>
      </c>
      <c r="J707" s="5" t="str">
        <f>OBV!F707</f>
        <v>BULLISH</v>
      </c>
      <c r="K707" s="5" t="str">
        <f>OBV!G707</f>
        <v>NEUTRAL</v>
      </c>
      <c r="L707" s="5" t="str">
        <f>OBV!H707</f>
        <v>CONFIRMED BULLISH</v>
      </c>
    </row>
    <row r="708" spans="1:12" ht="13.5" x14ac:dyDescent="0.25">
      <c r="A708" s="3">
        <f>RSI!A708</f>
        <v>43034</v>
      </c>
      <c r="B708" s="2">
        <f>RSI!B708</f>
        <v>12.590999999999999</v>
      </c>
      <c r="C708" s="2">
        <f>RSI!I708</f>
        <v>37.37884571360641</v>
      </c>
      <c r="D708" s="2">
        <f>MACD!E708</f>
        <v>0.1691442617490857</v>
      </c>
      <c r="E708" s="2">
        <f>MACD!F708</f>
        <v>0.17923066302619611</v>
      </c>
      <c r="F708" s="2">
        <f>'Moving Avg'!D708</f>
        <v>12.582600000000001</v>
      </c>
      <c r="G708" s="2">
        <f>'Moving Avg'!F708</f>
        <v>12.8055</v>
      </c>
      <c r="H708" s="2">
        <f>'Moving Avg'!G708</f>
        <v>13.247579999999996</v>
      </c>
      <c r="I708" s="2">
        <f>'Moving Avg'!H708</f>
        <v>11.833425000000004</v>
      </c>
      <c r="J708" s="5" t="str">
        <f>OBV!F708</f>
        <v>BEARISH</v>
      </c>
      <c r="K708" s="5" t="str">
        <f>OBV!G708</f>
        <v>STRONG</v>
      </c>
      <c r="L708" s="5" t="str">
        <f>OBV!H708</f>
        <v>CONFIRMED BEARISH</v>
      </c>
    </row>
    <row r="709" spans="1:12" ht="13.5" x14ac:dyDescent="0.25">
      <c r="A709" s="3">
        <f>RSI!A709</f>
        <v>43035</v>
      </c>
      <c r="B709" s="2">
        <f>RSI!B709</f>
        <v>12.590999999999999</v>
      </c>
      <c r="C709" s="2">
        <f>RSI!I709</f>
        <v>37.37884571360641</v>
      </c>
      <c r="D709" s="2">
        <f>MACD!E709</f>
        <v>0.15748595141942445</v>
      </c>
      <c r="E709" s="2">
        <f>MACD!F709</f>
        <v>0.17488172070484179</v>
      </c>
      <c r="F709" s="2">
        <f>'Moving Avg'!D709</f>
        <v>12.599600000000001</v>
      </c>
      <c r="G709" s="2">
        <f>'Moving Avg'!F709</f>
        <v>12.780600000000002</v>
      </c>
      <c r="H709" s="2">
        <f>'Moving Avg'!G709</f>
        <v>13.241959999999997</v>
      </c>
      <c r="I709" s="2">
        <f>'Moving Avg'!H709</f>
        <v>11.848650000000006</v>
      </c>
      <c r="J709" s="5" t="str">
        <f>OBV!F709</f>
        <v>BEARISH</v>
      </c>
      <c r="K709" s="5" t="str">
        <f>OBV!G709</f>
        <v>STRONG</v>
      </c>
      <c r="L709" s="5" t="str">
        <f>OBV!H709</f>
        <v>BEARISH DIVERGENCE</v>
      </c>
    </row>
    <row r="710" spans="1:12" ht="13.5" x14ac:dyDescent="0.25">
      <c r="A710" s="3">
        <f>RSI!A710</f>
        <v>43038</v>
      </c>
      <c r="B710" s="2">
        <f>RSI!B710</f>
        <v>12.708</v>
      </c>
      <c r="C710" s="2">
        <f>RSI!I710</f>
        <v>43.021448960070195</v>
      </c>
      <c r="D710" s="2">
        <f>MACD!E710</f>
        <v>0.12047746382302904</v>
      </c>
      <c r="E710" s="2">
        <f>MACD!F710</f>
        <v>0.16400086932847927</v>
      </c>
      <c r="F710" s="2">
        <f>'Moving Avg'!D710</f>
        <v>12.6198</v>
      </c>
      <c r="G710" s="2">
        <f>'Moving Avg'!F710</f>
        <v>12.76445</v>
      </c>
      <c r="H710" s="2">
        <f>'Moving Avg'!G710</f>
        <v>13.236659999999997</v>
      </c>
      <c r="I710" s="2">
        <f>'Moving Avg'!H710</f>
        <v>11.864460000000006</v>
      </c>
      <c r="J710" s="5" t="str">
        <f>OBV!F710</f>
        <v>BEARISH</v>
      </c>
      <c r="K710" s="5" t="str">
        <f>OBV!G710</f>
        <v>STRONG</v>
      </c>
      <c r="L710" s="5" t="str">
        <f>OBV!H710</f>
        <v>BEARISH DIVERGENCE</v>
      </c>
    </row>
    <row r="711" spans="1:12" ht="13.5" x14ac:dyDescent="0.25">
      <c r="A711" s="3">
        <f>RSI!A711</f>
        <v>43039</v>
      </c>
      <c r="B711" s="2">
        <f>RSI!B711</f>
        <v>13.132</v>
      </c>
      <c r="C711" s="2">
        <f>RSI!I711</f>
        <v>57.845504161959717</v>
      </c>
      <c r="D711" s="2">
        <f>MACD!E711</f>
        <v>4.7374204722457236E-2</v>
      </c>
      <c r="E711" s="2">
        <f>MACD!F711</f>
        <v>0.14067553640727487</v>
      </c>
      <c r="F711" s="2">
        <f>'Moving Avg'!D711</f>
        <v>12.724799999999998</v>
      </c>
      <c r="G711" s="2">
        <f>'Moving Avg'!F711</f>
        <v>12.785399999999999</v>
      </c>
      <c r="H711" s="2">
        <f>'Moving Avg'!G711</f>
        <v>13.224379999999996</v>
      </c>
      <c r="I711" s="2">
        <f>'Moving Avg'!H711</f>
        <v>11.882390000000008</v>
      </c>
      <c r="J711" s="5" t="str">
        <f>OBV!F711</f>
        <v>BULLISH</v>
      </c>
      <c r="K711" s="5" t="str">
        <f>OBV!G711</f>
        <v>NEUTRAL</v>
      </c>
      <c r="L711" s="5" t="str">
        <f>OBV!H711</f>
        <v>CONFIRMED BULLISH</v>
      </c>
    </row>
    <row r="712" spans="1:12" ht="13.5" x14ac:dyDescent="0.25">
      <c r="A712" s="3">
        <f>RSI!A712</f>
        <v>43040</v>
      </c>
      <c r="B712" s="2">
        <f>RSI!B712</f>
        <v>12.967000000000001</v>
      </c>
      <c r="C712" s="2">
        <f>RSI!I712</f>
        <v>52.15850069985607</v>
      </c>
      <c r="D712" s="2">
        <f>MACD!E712</f>
        <v>-1.0297855310442472E-2</v>
      </c>
      <c r="E712" s="2">
        <f>MACD!F712</f>
        <v>0.11048085806373141</v>
      </c>
      <c r="F712" s="2">
        <f>'Moving Avg'!D712</f>
        <v>12.797799999999999</v>
      </c>
      <c r="G712" s="2">
        <f>'Moving Avg'!F712</f>
        <v>12.77425</v>
      </c>
      <c r="H712" s="2">
        <f>'Moving Avg'!G712</f>
        <v>13.209119999999995</v>
      </c>
      <c r="I712" s="2">
        <f>'Moving Avg'!H712</f>
        <v>11.899230000000006</v>
      </c>
      <c r="J712" s="5" t="str">
        <f>OBV!F712</f>
        <v>BULLISH</v>
      </c>
      <c r="K712" s="5" t="str">
        <f>OBV!G712</f>
        <v>NEUTRAL</v>
      </c>
      <c r="L712" s="5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13.068</v>
      </c>
      <c r="C713" s="2">
        <f>RSI!I713</f>
        <v>55.07035085455999</v>
      </c>
      <c r="D713" s="2">
        <f>MACD!E713</f>
        <v>-6.2293938181682051E-2</v>
      </c>
      <c r="E713" s="2">
        <f>MACD!F713</f>
        <v>7.5925898814648715E-2</v>
      </c>
      <c r="F713" s="2">
        <f>'Moving Avg'!D713</f>
        <v>12.893199999999998</v>
      </c>
      <c r="G713" s="2">
        <f>'Moving Avg'!F713</f>
        <v>12.779</v>
      </c>
      <c r="H713" s="2">
        <f>'Moving Avg'!G713</f>
        <v>13.196519999999998</v>
      </c>
      <c r="I713" s="2">
        <f>'Moving Avg'!H713</f>
        <v>11.916185000000009</v>
      </c>
      <c r="J713" s="5" t="str">
        <f>OBV!F713</f>
        <v>BULLISH</v>
      </c>
      <c r="K713" s="5" t="str">
        <f>OBV!G713</f>
        <v>WEAK</v>
      </c>
      <c r="L713" s="5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12.712999999999999</v>
      </c>
      <c r="C714" s="2">
        <f>RSI!I714</f>
        <v>44.758600273967694</v>
      </c>
      <c r="D714" s="2">
        <f>MACD!E714</f>
        <v>-9.980888700465762E-2</v>
      </c>
      <c r="E714" s="2">
        <f>MACD!F714</f>
        <v>4.0778941650787451E-2</v>
      </c>
      <c r="F714" s="2">
        <f>'Moving Avg'!D714</f>
        <v>12.917599999999998</v>
      </c>
      <c r="G714" s="2">
        <f>'Moving Avg'!F714</f>
        <v>12.776350000000003</v>
      </c>
      <c r="H714" s="2">
        <f>'Moving Avg'!G714</f>
        <v>13.177979999999998</v>
      </c>
      <c r="I714" s="2">
        <f>'Moving Avg'!H714</f>
        <v>11.931365000000007</v>
      </c>
      <c r="J714" s="5" t="str">
        <f>OBV!F714</f>
        <v>BULLISH</v>
      </c>
      <c r="K714" s="5" t="str">
        <f>OBV!G714</f>
        <v>WEAK</v>
      </c>
      <c r="L714" s="5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13.093999999999999</v>
      </c>
      <c r="C715" s="2">
        <f>RSI!I715</f>
        <v>54.586874305520638</v>
      </c>
      <c r="D715" s="2">
        <f>MACD!E715</f>
        <v>-0.14310625275479794</v>
      </c>
      <c r="E715" s="2">
        <f>MACD!F715</f>
        <v>4.0019027696703742E-3</v>
      </c>
      <c r="F715" s="2">
        <f>'Moving Avg'!D715</f>
        <v>12.994800000000001</v>
      </c>
      <c r="G715" s="2">
        <f>'Moving Avg'!F715</f>
        <v>12.7742</v>
      </c>
      <c r="H715" s="2">
        <f>'Moving Avg'!G715</f>
        <v>13.169699999999999</v>
      </c>
      <c r="I715" s="2">
        <f>'Moving Avg'!H715</f>
        <v>11.948500000000008</v>
      </c>
      <c r="J715" s="5" t="str">
        <f>OBV!F715</f>
        <v>BULLISH</v>
      </c>
      <c r="K715" s="5" t="str">
        <f>OBV!G715</f>
        <v>WEAK</v>
      </c>
      <c r="L715" s="5" t="str">
        <f>OBV!H715</f>
        <v>CONFIRMED BULLISH</v>
      </c>
    </row>
    <row r="716" spans="1:12" ht="13.5" x14ac:dyDescent="0.25">
      <c r="A716" s="3">
        <f>RSI!A716</f>
        <v>43046</v>
      </c>
      <c r="B716" s="2">
        <f>RSI!B716</f>
        <v>13.057</v>
      </c>
      <c r="C716" s="2">
        <f>RSI!I716</f>
        <v>53.589735477623073</v>
      </c>
      <c r="D716" s="2">
        <f>MACD!E716</f>
        <v>-0.17820696663020996</v>
      </c>
      <c r="E716" s="2">
        <f>MACD!F716</f>
        <v>-3.243987111030569E-2</v>
      </c>
      <c r="F716" s="2">
        <f>'Moving Avg'!D716</f>
        <v>12.979800000000001</v>
      </c>
      <c r="G716" s="2">
        <f>'Moving Avg'!F716</f>
        <v>12.77815</v>
      </c>
      <c r="H716" s="2">
        <f>'Moving Avg'!G716</f>
        <v>13.160679999999999</v>
      </c>
      <c r="I716" s="2">
        <f>'Moving Avg'!H716</f>
        <v>11.965450000000008</v>
      </c>
      <c r="J716" s="5" t="str">
        <f>OBV!F716</f>
        <v>BEARISH</v>
      </c>
      <c r="K716" s="5" t="str">
        <f>OBV!G716</f>
        <v>STRONG</v>
      </c>
      <c r="L716" s="5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13.089</v>
      </c>
      <c r="C717" s="2">
        <f>RSI!I717</f>
        <v>54.366139099510001</v>
      </c>
      <c r="D717" s="2">
        <f>MACD!E717</f>
        <v>-0.21194448357954521</v>
      </c>
      <c r="E717" s="2">
        <f>MACD!F717</f>
        <v>-6.8340793604153599E-2</v>
      </c>
      <c r="F717" s="2">
        <f>'Moving Avg'!D717</f>
        <v>13.004200000000001</v>
      </c>
      <c r="G717" s="2">
        <f>'Moving Avg'!F717</f>
        <v>12.783950000000001</v>
      </c>
      <c r="H717" s="2">
        <f>'Moving Avg'!G717</f>
        <v>13.1523</v>
      </c>
      <c r="I717" s="2">
        <f>'Moving Avg'!H717</f>
        <v>11.982560000000008</v>
      </c>
      <c r="J717" s="5" t="str">
        <f>OBV!F717</f>
        <v>BULLISH</v>
      </c>
      <c r="K717" s="5" t="str">
        <f>OBV!G717</f>
        <v>WEAK</v>
      </c>
      <c r="L717" s="5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13.439</v>
      </c>
      <c r="C718" s="2">
        <f>RSI!I718</f>
        <v>61.878063548764842</v>
      </c>
      <c r="D718" s="2">
        <f>MACD!E718</f>
        <v>-0.26912978052185288</v>
      </c>
      <c r="E718" s="2">
        <f>MACD!F718</f>
        <v>-0.10849859098769346</v>
      </c>
      <c r="F718" s="2">
        <f>'Moving Avg'!D718</f>
        <v>13.078399999999998</v>
      </c>
      <c r="G718" s="2">
        <f>'Moving Avg'!F718</f>
        <v>12.80965</v>
      </c>
      <c r="H718" s="2">
        <f>'Moving Avg'!G718</f>
        <v>13.153040000000001</v>
      </c>
      <c r="I718" s="2">
        <f>'Moving Avg'!H718</f>
        <v>12.002675000000005</v>
      </c>
      <c r="J718" s="5" t="str">
        <f>OBV!F718</f>
        <v>BULLISH</v>
      </c>
      <c r="K718" s="5" t="str">
        <f>OBV!G718</f>
        <v>WEAK</v>
      </c>
      <c r="L718" s="5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13.396000000000001</v>
      </c>
      <c r="C719" s="2">
        <f>RSI!I719</f>
        <v>60.559112749406857</v>
      </c>
      <c r="D719" s="2">
        <f>MACD!E719</f>
        <v>-0.31734470227982214</v>
      </c>
      <c r="E719" s="2">
        <f>MACD!F719</f>
        <v>-0.15026781324611921</v>
      </c>
      <c r="F719" s="2">
        <f>'Moving Avg'!D719</f>
        <v>13.215</v>
      </c>
      <c r="G719" s="2">
        <f>'Moving Avg'!F719</f>
        <v>12.837199999999999</v>
      </c>
      <c r="H719" s="2">
        <f>'Moving Avg'!G719</f>
        <v>13.15292</v>
      </c>
      <c r="I719" s="2">
        <f>'Moving Avg'!H719</f>
        <v>12.022575000000003</v>
      </c>
      <c r="J719" s="5" t="str">
        <f>OBV!F719</f>
        <v>BULLISH</v>
      </c>
      <c r="K719" s="5" t="str">
        <f>OBV!G719</f>
        <v>WEAK</v>
      </c>
      <c r="L719" s="5" t="str">
        <f>OBV!H719</f>
        <v>CONFIRMED BULLISH</v>
      </c>
    </row>
    <row r="720" spans="1:12" ht="13.5" x14ac:dyDescent="0.25">
      <c r="A720" s="3">
        <f>RSI!A720</f>
        <v>43052</v>
      </c>
      <c r="B720" s="2">
        <f>RSI!B720</f>
        <v>13.243</v>
      </c>
      <c r="C720" s="2">
        <f>RSI!I720</f>
        <v>55.986320550103841</v>
      </c>
      <c r="D720" s="2">
        <f>MACD!E720</f>
        <v>-0.33134391787618078</v>
      </c>
      <c r="E720" s="2">
        <f>MACD!F720</f>
        <v>-0.18648303417213152</v>
      </c>
      <c r="F720" s="2">
        <f>'Moving Avg'!D720</f>
        <v>13.244800000000001</v>
      </c>
      <c r="G720" s="2">
        <f>'Moving Avg'!F720</f>
        <v>12.8637</v>
      </c>
      <c r="H720" s="2">
        <f>'Moving Avg'!G720</f>
        <v>13.148060000000001</v>
      </c>
      <c r="I720" s="2">
        <f>'Moving Avg'!H720</f>
        <v>12.040925000000007</v>
      </c>
      <c r="J720" s="5" t="str">
        <f>OBV!F720</f>
        <v>BEARISH</v>
      </c>
      <c r="K720" s="5" t="str">
        <f>OBV!G720</f>
        <v>STRONG</v>
      </c>
      <c r="L720" s="5" t="str">
        <f>OBV!H720</f>
        <v>BEARISH DIVERGENCE</v>
      </c>
    </row>
    <row r="721" spans="1:12" ht="13.5" x14ac:dyDescent="0.25">
      <c r="A721" s="3">
        <f>RSI!A721</f>
        <v>43053</v>
      </c>
      <c r="B721" s="2">
        <f>RSI!B721</f>
        <v>13.137</v>
      </c>
      <c r="C721" s="2">
        <f>RSI!I721</f>
        <v>53.000387113515337</v>
      </c>
      <c r="D721" s="2">
        <f>MACD!E721</f>
        <v>-0.27155021023371262</v>
      </c>
      <c r="E721" s="2">
        <f>MACD!F721</f>
        <v>-0.20349646938444776</v>
      </c>
      <c r="F721" s="2">
        <f>'Moving Avg'!D721</f>
        <v>13.2608</v>
      </c>
      <c r="G721" s="2">
        <f>'Moving Avg'!F721</f>
        <v>12.8886</v>
      </c>
      <c r="H721" s="2">
        <f>'Moving Avg'!G721</f>
        <v>13.137040000000002</v>
      </c>
      <c r="I721" s="2">
        <f>'Moving Avg'!H721</f>
        <v>12.059010000000006</v>
      </c>
      <c r="J721" s="5" t="str">
        <f>OBV!F721</f>
        <v>BEARISH</v>
      </c>
      <c r="K721" s="5" t="str">
        <f>OBV!G721</f>
        <v>STRONG</v>
      </c>
      <c r="L721" s="5" t="str">
        <f>OBV!H721</f>
        <v>BEARISH DIVERGENCE</v>
      </c>
    </row>
    <row r="722" spans="1:12" ht="13.5" x14ac:dyDescent="0.25">
      <c r="A722" s="3">
        <f>RSI!A722</f>
        <v>43054</v>
      </c>
      <c r="B722" s="2">
        <f>RSI!B722</f>
        <v>13.11</v>
      </c>
      <c r="C722" s="2">
        <f>RSI!I722</f>
        <v>52.236178071914942</v>
      </c>
      <c r="D722" s="2">
        <f>MACD!E722</f>
        <v>-0.2450502944427928</v>
      </c>
      <c r="E722" s="2">
        <f>MACD!F722</f>
        <v>-0.21180723439611679</v>
      </c>
      <c r="F722" s="2">
        <f>'Moving Avg'!D722</f>
        <v>13.265000000000001</v>
      </c>
      <c r="G722" s="2">
        <f>'Moving Avg'!F722</f>
        <v>12.914249999999999</v>
      </c>
      <c r="H722" s="2">
        <f>'Moving Avg'!G722</f>
        <v>13.129080000000002</v>
      </c>
      <c r="I722" s="2">
        <f>'Moving Avg'!H722</f>
        <v>12.076385000000005</v>
      </c>
      <c r="J722" s="5" t="str">
        <f>OBV!F722</f>
        <v>BEARISH</v>
      </c>
      <c r="K722" s="5" t="str">
        <f>OBV!G722</f>
        <v>STRONG</v>
      </c>
      <c r="L722" s="5" t="str">
        <f>OBV!H722</f>
        <v>BEARISH DIVERGENCE</v>
      </c>
    </row>
    <row r="723" spans="1:12" ht="13.5" x14ac:dyDescent="0.25">
      <c r="A723" s="3">
        <f>RSI!A723</f>
        <v>43055</v>
      </c>
      <c r="B723" s="2">
        <f>RSI!B723</f>
        <v>13.079000000000001</v>
      </c>
      <c r="C723" s="2">
        <f>RSI!I723</f>
        <v>51.321196150877107</v>
      </c>
      <c r="D723" s="2">
        <f>MACD!E723</f>
        <v>-0.20529052800326575</v>
      </c>
      <c r="E723" s="2">
        <f>MACD!F723</f>
        <v>-0.21050389311754658</v>
      </c>
      <c r="F723" s="2">
        <f>'Moving Avg'!D723</f>
        <v>13.193000000000001</v>
      </c>
      <c r="G723" s="2">
        <f>'Moving Avg'!F723</f>
        <v>12.9368</v>
      </c>
      <c r="H723" s="2">
        <f>'Moving Avg'!G723</f>
        <v>13.123579999999999</v>
      </c>
      <c r="I723" s="2">
        <f>'Moving Avg'!H723</f>
        <v>12.094180000000005</v>
      </c>
      <c r="J723" s="5" t="str">
        <f>OBV!F723</f>
        <v>BEARISH</v>
      </c>
      <c r="K723" s="5" t="str">
        <f>OBV!G723</f>
        <v>STRONG</v>
      </c>
      <c r="L723" s="5" t="str">
        <f>OBV!H723</f>
        <v>CONFIRMED BEARISH</v>
      </c>
    </row>
    <row r="724" spans="1:12" ht="13.5" x14ac:dyDescent="0.25">
      <c r="A724" s="3">
        <f>RSI!A724</f>
        <v>43056</v>
      </c>
      <c r="B724" s="2">
        <f>RSI!B724</f>
        <v>13.065</v>
      </c>
      <c r="C724" s="2">
        <f>RSI!I724</f>
        <v>50.887680480929028</v>
      </c>
      <c r="D724" s="2">
        <f>MACD!E724</f>
        <v>-0.22550392434832744</v>
      </c>
      <c r="E724" s="2">
        <f>MACD!F724</f>
        <v>-0.21350389936370276</v>
      </c>
      <c r="F724" s="2">
        <f>'Moving Avg'!D724</f>
        <v>13.126799999999999</v>
      </c>
      <c r="G724" s="2">
        <f>'Moving Avg'!F724</f>
        <v>12.96475</v>
      </c>
      <c r="H724" s="2">
        <f>'Moving Avg'!G724</f>
        <v>13.11472</v>
      </c>
      <c r="I724" s="2">
        <f>'Moving Avg'!H724</f>
        <v>12.111905000000005</v>
      </c>
      <c r="J724" s="5" t="str">
        <f>OBV!F724</f>
        <v>BEARISH</v>
      </c>
      <c r="K724" s="5" t="str">
        <f>OBV!G724</f>
        <v>STRONG</v>
      </c>
      <c r="L724" s="5" t="str">
        <f>OBV!H724</f>
        <v>CONFIRMED BEARISH</v>
      </c>
    </row>
    <row r="725" spans="1:12" ht="13.5" x14ac:dyDescent="0.25">
      <c r="A725" s="3">
        <f>RSI!A725</f>
        <v>43059</v>
      </c>
      <c r="B725" s="2">
        <f>RSI!B725</f>
        <v>13.052</v>
      </c>
      <c r="C725" s="2">
        <f>RSI!I725</f>
        <v>50.461427370445769</v>
      </c>
      <c r="D725" s="2">
        <f>MACD!E725</f>
        <v>-0.18320383402781104</v>
      </c>
      <c r="E725" s="2">
        <f>MACD!F725</f>
        <v>-0.20744388629652444</v>
      </c>
      <c r="F725" s="2">
        <f>'Moving Avg'!D725</f>
        <v>13.0886</v>
      </c>
      <c r="G725" s="2">
        <f>'Moving Avg'!F725</f>
        <v>12.987</v>
      </c>
      <c r="H725" s="2">
        <f>'Moving Avg'!G725</f>
        <v>13.102120000000005</v>
      </c>
      <c r="I725" s="2">
        <f>'Moving Avg'!H725</f>
        <v>12.130220000000007</v>
      </c>
      <c r="J725" s="5" t="str">
        <f>OBV!F725</f>
        <v>BEARISH</v>
      </c>
      <c r="K725" s="5" t="str">
        <f>OBV!G725</f>
        <v>STRONG</v>
      </c>
      <c r="L725" s="5" t="str">
        <f>OBV!H725</f>
        <v>CONFIRMED BEARISH</v>
      </c>
    </row>
    <row r="726" spans="1:12" ht="13.5" x14ac:dyDescent="0.25">
      <c r="A726" s="3">
        <f>RSI!A726</f>
        <v>43060</v>
      </c>
      <c r="B726" s="2">
        <f>RSI!B726</f>
        <v>12.9</v>
      </c>
      <c r="C726" s="2">
        <f>RSI!I726</f>
        <v>45.646925538606688</v>
      </c>
      <c r="D726" s="2">
        <f>MACD!E726</f>
        <v>-0.14192936059689032</v>
      </c>
      <c r="E726" s="2">
        <f>MACD!F726</f>
        <v>-0.19434098115659762</v>
      </c>
      <c r="F726" s="2">
        <f>'Moving Avg'!D726</f>
        <v>13.0412</v>
      </c>
      <c r="G726" s="2">
        <f>'Moving Avg'!F726</f>
        <v>13.001649999999998</v>
      </c>
      <c r="H726" s="2">
        <f>'Moving Avg'!G726</f>
        <v>13.082660000000002</v>
      </c>
      <c r="I726" s="2">
        <f>'Moving Avg'!H726</f>
        <v>12.147800000000007</v>
      </c>
      <c r="J726" s="5" t="str">
        <f>OBV!F726</f>
        <v>BEARISH</v>
      </c>
      <c r="K726" s="5" t="str">
        <f>OBV!G726</f>
        <v>STRONG</v>
      </c>
      <c r="L726" s="5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12.701000000000001</v>
      </c>
      <c r="C727" s="2">
        <f>RSI!I727</f>
        <v>40.23458050527762</v>
      </c>
      <c r="D727" s="2">
        <f>MACD!E727</f>
        <v>-8.6521390124264741E-2</v>
      </c>
      <c r="E727" s="2">
        <f>MACD!F727</f>
        <v>-0.17277706295013107</v>
      </c>
      <c r="F727" s="2">
        <f>'Moving Avg'!D727</f>
        <v>12.959399999999999</v>
      </c>
      <c r="G727" s="2">
        <f>'Moving Avg'!F727</f>
        <v>13.006600000000001</v>
      </c>
      <c r="H727" s="2">
        <f>'Moving Avg'!G727</f>
        <v>13.06124</v>
      </c>
      <c r="I727" s="2">
        <f>'Moving Avg'!H727</f>
        <v>12.164385000000006</v>
      </c>
      <c r="J727" s="5" t="str">
        <f>OBV!F727</f>
        <v>BEARISH</v>
      </c>
      <c r="K727" s="5" t="str">
        <f>OBV!G727</f>
        <v>STRONG</v>
      </c>
      <c r="L727" s="5" t="str">
        <f>OBV!H727</f>
        <v>CONFIRMED BEARISH</v>
      </c>
    </row>
    <row r="728" spans="1:12" ht="13.5" x14ac:dyDescent="0.25">
      <c r="A728" s="3">
        <f>RSI!A728</f>
        <v>43062</v>
      </c>
      <c r="B728" s="2">
        <f>RSI!B728</f>
        <v>12.569000000000001</v>
      </c>
      <c r="C728" s="2">
        <f>RSI!I728</f>
        <v>37.092844961162797</v>
      </c>
      <c r="D728" s="2">
        <f>MACD!E728</f>
        <v>2.5920995746016473E-2</v>
      </c>
      <c r="E728" s="2">
        <f>MACD!F728</f>
        <v>-0.13303745121090157</v>
      </c>
      <c r="F728" s="2">
        <f>'Moving Avg'!D728</f>
        <v>12.857399999999998</v>
      </c>
      <c r="G728" s="2">
        <f>'Moving Avg'!F728</f>
        <v>13.005499999999998</v>
      </c>
      <c r="H728" s="2">
        <f>'Moving Avg'!G728</f>
        <v>13.037280000000003</v>
      </c>
      <c r="I728" s="2">
        <f>'Moving Avg'!H728</f>
        <v>12.178925000000003</v>
      </c>
      <c r="J728" s="5" t="str">
        <f>OBV!F728</f>
        <v>BEARISH</v>
      </c>
      <c r="K728" s="5" t="str">
        <f>OBV!G728</f>
        <v>STRONG</v>
      </c>
      <c r="L728" s="5" t="str">
        <f>OBV!H728</f>
        <v>CONFIRMED BEARISH</v>
      </c>
    </row>
    <row r="729" spans="1:12" ht="13.5" x14ac:dyDescent="0.25">
      <c r="A729" s="3">
        <f>RSI!A729</f>
        <v>43063</v>
      </c>
      <c r="B729" s="2">
        <f>RSI!B729</f>
        <v>12.569000000000001</v>
      </c>
      <c r="C729" s="2">
        <f>RSI!I729</f>
        <v>37.092844961162804</v>
      </c>
      <c r="D729" s="2">
        <f>MACD!E729</f>
        <v>0.1170206314478488</v>
      </c>
      <c r="E729" s="2">
        <f>MACD!F729</f>
        <v>-8.3025834679151506E-2</v>
      </c>
      <c r="F729" s="2">
        <f>'Moving Avg'!D729</f>
        <v>12.7582</v>
      </c>
      <c r="G729" s="2">
        <f>'Moving Avg'!F729</f>
        <v>13.0044</v>
      </c>
      <c r="H729" s="2">
        <f>'Moving Avg'!G729</f>
        <v>13.01332</v>
      </c>
      <c r="I729" s="2">
        <f>'Moving Avg'!H729</f>
        <v>12.192860000000005</v>
      </c>
      <c r="J729" s="5" t="str">
        <f>OBV!F729</f>
        <v>BEARISH</v>
      </c>
      <c r="K729" s="5" t="str">
        <f>OBV!G729</f>
        <v>STRONG</v>
      </c>
      <c r="L729" s="5" t="str">
        <f>OBV!H729</f>
        <v>CONFIRMED BEARISH</v>
      </c>
    </row>
    <row r="730" spans="1:12" ht="13.5" x14ac:dyDescent="0.25">
      <c r="A730" s="3">
        <f>RSI!A730</f>
        <v>43066</v>
      </c>
      <c r="B730" s="2">
        <f>RSI!B730</f>
        <v>12.238</v>
      </c>
      <c r="C730" s="2">
        <f>RSI!I730</f>
        <v>30.228357359647404</v>
      </c>
      <c r="D730" s="2">
        <f>MACD!E730</f>
        <v>0.19746597985870906</v>
      </c>
      <c r="E730" s="2">
        <f>MACD!F730</f>
        <v>-2.6927471771579399E-2</v>
      </c>
      <c r="F730" s="2">
        <f>'Moving Avg'!D730</f>
        <v>12.595400000000001</v>
      </c>
      <c r="G730" s="2">
        <f>'Moving Avg'!F730</f>
        <v>12.980899999999997</v>
      </c>
      <c r="H730" s="2">
        <f>'Moving Avg'!G730</f>
        <v>12.983059999999996</v>
      </c>
      <c r="I730" s="2">
        <f>'Moving Avg'!H730</f>
        <v>12.205140000000004</v>
      </c>
      <c r="J730" s="5" t="str">
        <f>OBV!F730</f>
        <v>BEARISH</v>
      </c>
      <c r="K730" s="5" t="str">
        <f>OBV!G730</f>
        <v>STRONG</v>
      </c>
      <c r="L730" s="5" t="str">
        <f>OBV!H730</f>
        <v>CONFIRMED BEARISH</v>
      </c>
    </row>
    <row r="731" spans="1:12" ht="13.5" x14ac:dyDescent="0.25">
      <c r="A731" s="3">
        <f>RSI!A731</f>
        <v>43067</v>
      </c>
      <c r="B731" s="2">
        <f>RSI!B731</f>
        <v>12.106</v>
      </c>
      <c r="C731" s="2">
        <f>RSI!I731</f>
        <v>28.002746506661495</v>
      </c>
      <c r="D731" s="2">
        <f>MACD!E731</f>
        <v>0.26316571459817339</v>
      </c>
      <c r="E731" s="2">
        <f>MACD!F731</f>
        <v>3.1091165502371162E-2</v>
      </c>
      <c r="F731" s="2">
        <f>'Moving Avg'!D731</f>
        <v>12.436600000000002</v>
      </c>
      <c r="G731" s="2">
        <f>'Moving Avg'!F731</f>
        <v>12.929599999999999</v>
      </c>
      <c r="H731" s="2">
        <f>'Moving Avg'!G731</f>
        <v>12.949939999999996</v>
      </c>
      <c r="I731" s="2">
        <f>'Moving Avg'!H731</f>
        <v>12.216760000000004</v>
      </c>
      <c r="J731" s="5" t="str">
        <f>OBV!F731</f>
        <v>BEARISH</v>
      </c>
      <c r="K731" s="5" t="str">
        <f>OBV!G731</f>
        <v>STRONG</v>
      </c>
      <c r="L731" s="5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12.462999999999999</v>
      </c>
      <c r="C732" s="2">
        <f>RSI!I732</f>
        <v>40.715866051260171</v>
      </c>
      <c r="D732" s="2">
        <f>MACD!E732</f>
        <v>0.29279182341572429</v>
      </c>
      <c r="E732" s="2">
        <f>MACD!F732</f>
        <v>8.3431297085041795E-2</v>
      </c>
      <c r="F732" s="2">
        <f>'Moving Avg'!D732</f>
        <v>12.389000000000001</v>
      </c>
      <c r="G732" s="2">
        <f>'Moving Avg'!F732</f>
        <v>12.904399999999999</v>
      </c>
      <c r="H732" s="2">
        <f>'Moving Avg'!G732</f>
        <v>12.925859999999998</v>
      </c>
      <c r="I732" s="2">
        <f>'Moving Avg'!H732</f>
        <v>12.229120000000005</v>
      </c>
      <c r="J732" s="5" t="str">
        <f>OBV!F732</f>
        <v>BEARISH</v>
      </c>
      <c r="K732" s="5" t="str">
        <f>OBV!G732</f>
        <v>STRONG</v>
      </c>
      <c r="L732" s="5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12.542999999999999</v>
      </c>
      <c r="C733" s="2">
        <f>RSI!I733</f>
        <v>43.138891510368047</v>
      </c>
      <c r="D733" s="2">
        <f>MACD!E733</f>
        <v>0.30934456595465321</v>
      </c>
      <c r="E733" s="2">
        <f>MACD!F733</f>
        <v>0.1286139508589641</v>
      </c>
      <c r="F733" s="2">
        <f>'Moving Avg'!D733</f>
        <v>12.383800000000001</v>
      </c>
      <c r="G733" s="2">
        <f>'Moving Avg'!F733</f>
        <v>12.878149999999996</v>
      </c>
      <c r="H733" s="2">
        <f>'Moving Avg'!G733</f>
        <v>12.90338</v>
      </c>
      <c r="I733" s="2">
        <f>'Moving Avg'!H733</f>
        <v>12.242140000000004</v>
      </c>
      <c r="J733" s="5" t="str">
        <f>OBV!F733</f>
        <v>BULLISH</v>
      </c>
      <c r="K733" s="5" t="str">
        <f>OBV!G733</f>
        <v>NEUTRAL</v>
      </c>
      <c r="L733" s="5" t="str">
        <f>OBV!H733</f>
        <v>BULLISH DIVERGENCE</v>
      </c>
    </row>
    <row r="734" spans="1:12" ht="13.5" x14ac:dyDescent="0.25">
      <c r="A734" s="3">
        <f>RSI!A734</f>
        <v>43073</v>
      </c>
      <c r="B734" s="2">
        <f>RSI!B734</f>
        <v>12.238</v>
      </c>
      <c r="C734" s="2">
        <f>RSI!I734</f>
        <v>36.940038027621895</v>
      </c>
      <c r="D734" s="2">
        <f>MACD!E734</f>
        <v>0.34533495323210595</v>
      </c>
      <c r="E734" s="2">
        <f>MACD!F734</f>
        <v>0.17195815133359249</v>
      </c>
      <c r="F734" s="2">
        <f>'Moving Avg'!D734</f>
        <v>12.317600000000001</v>
      </c>
      <c r="G734" s="2">
        <f>'Moving Avg'!F734</f>
        <v>12.854399999999998</v>
      </c>
      <c r="H734" s="2">
        <f>'Moving Avg'!G734</f>
        <v>12.874919999999998</v>
      </c>
      <c r="I734" s="2">
        <f>'Moving Avg'!H734</f>
        <v>12.253635000000004</v>
      </c>
      <c r="J734" s="5" t="str">
        <f>OBV!F734</f>
        <v>BEARISH</v>
      </c>
      <c r="K734" s="5" t="str">
        <f>OBV!G734</f>
        <v>STRONG</v>
      </c>
      <c r="L734" s="5" t="str">
        <f>OBV!H734</f>
        <v>CONFIRMED BEARISH</v>
      </c>
    </row>
    <row r="735" spans="1:12" ht="13.5" x14ac:dyDescent="0.25">
      <c r="A735" s="3">
        <f>RSI!A735</f>
        <v>43074</v>
      </c>
      <c r="B735" s="2">
        <f>RSI!B735</f>
        <v>11.881</v>
      </c>
      <c r="C735" s="2">
        <f>RSI!I735</f>
        <v>31.275111110045657</v>
      </c>
      <c r="D735" s="2">
        <f>MACD!E735</f>
        <v>0.40346605490837817</v>
      </c>
      <c r="E735" s="2">
        <f>MACD!F735</f>
        <v>0.21825973204854965</v>
      </c>
      <c r="F735" s="2">
        <f>'Moving Avg'!D735</f>
        <v>12.246199999999998</v>
      </c>
      <c r="G735" s="2">
        <f>'Moving Avg'!F735</f>
        <v>12.793749999999999</v>
      </c>
      <c r="H735" s="2">
        <f>'Moving Avg'!G735</f>
        <v>12.842379999999997</v>
      </c>
      <c r="I735" s="2">
        <f>'Moving Avg'!H735</f>
        <v>12.263345000000005</v>
      </c>
      <c r="J735" s="5" t="str">
        <f>OBV!F735</f>
        <v>BEARISH</v>
      </c>
      <c r="K735" s="5" t="str">
        <f>OBV!G735</f>
        <v>STRONG</v>
      </c>
      <c r="L735" s="5" t="str">
        <f>OBV!H735</f>
        <v>CONFIRMED BEARISH</v>
      </c>
    </row>
    <row r="736" spans="1:12" ht="13.5" x14ac:dyDescent="0.25">
      <c r="A736" s="3">
        <f>RSI!A736</f>
        <v>43075</v>
      </c>
      <c r="B736" s="2">
        <f>RSI!B736</f>
        <v>11.749000000000001</v>
      </c>
      <c r="C736" s="2">
        <f>RSI!I736</f>
        <v>29.475227049590828</v>
      </c>
      <c r="D736" s="2">
        <f>MACD!E736</f>
        <v>0.44415035331675767</v>
      </c>
      <c r="E736" s="2">
        <f>MACD!F736</f>
        <v>0.26343785630219124</v>
      </c>
      <c r="F736" s="2">
        <f>'Moving Avg'!D736</f>
        <v>12.174800000000001</v>
      </c>
      <c r="G736" s="2">
        <f>'Moving Avg'!F736</f>
        <v>12.728349999999997</v>
      </c>
      <c r="H736" s="2">
        <f>'Moving Avg'!G736</f>
        <v>12.808799999999998</v>
      </c>
      <c r="I736" s="2">
        <f>'Moving Avg'!H736</f>
        <v>12.272395000000003</v>
      </c>
      <c r="J736" s="5" t="str">
        <f>OBV!F736</f>
        <v>BEARISH</v>
      </c>
      <c r="K736" s="5" t="str">
        <f>OBV!G736</f>
        <v>STRONG</v>
      </c>
      <c r="L736" s="5" t="str">
        <f>OBV!H736</f>
        <v>CONFIRMED BEARISH</v>
      </c>
    </row>
    <row r="737" spans="1:12" ht="13.5" x14ac:dyDescent="0.25">
      <c r="A737" s="3">
        <f>RSI!A737</f>
        <v>43076</v>
      </c>
      <c r="B737" s="2">
        <f>RSI!B737</f>
        <v>11.742000000000001</v>
      </c>
      <c r="C737" s="2">
        <f>RSI!I737</f>
        <v>29.378669422530123</v>
      </c>
      <c r="D737" s="2">
        <f>MACD!E737</f>
        <v>0.45398391641942837</v>
      </c>
      <c r="E737" s="2">
        <f>MACD!F737</f>
        <v>0.30154706832563871</v>
      </c>
      <c r="F737" s="2">
        <f>'Moving Avg'!D737</f>
        <v>12.030600000000002</v>
      </c>
      <c r="G737" s="2">
        <f>'Moving Avg'!F737</f>
        <v>12.660999999999998</v>
      </c>
      <c r="H737" s="2">
        <f>'Moving Avg'!G737</f>
        <v>12.778779999999999</v>
      </c>
      <c r="I737" s="2">
        <f>'Moving Avg'!H737</f>
        <v>12.281410000000003</v>
      </c>
      <c r="J737" s="5" t="str">
        <f>OBV!F737</f>
        <v>BEARISH</v>
      </c>
      <c r="K737" s="5" t="str">
        <f>OBV!G737</f>
        <v>STRONG</v>
      </c>
      <c r="L737" s="5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11.696</v>
      </c>
      <c r="C738" s="2">
        <f>RSI!I738</f>
        <v>28.71300919342184</v>
      </c>
      <c r="D738" s="2">
        <f>MACD!E738</f>
        <v>0.4505431591190181</v>
      </c>
      <c r="E738" s="2">
        <f>MACD!F738</f>
        <v>0.33134628648431463</v>
      </c>
      <c r="F738" s="2">
        <f>'Moving Avg'!D738</f>
        <v>11.8612</v>
      </c>
      <c r="G738" s="2">
        <f>'Moving Avg'!F738</f>
        <v>12.573849999999997</v>
      </c>
      <c r="H738" s="2">
        <f>'Moving Avg'!G738</f>
        <v>12.748899999999999</v>
      </c>
      <c r="I738" s="2">
        <f>'Moving Avg'!H738</f>
        <v>12.290195000000006</v>
      </c>
      <c r="J738" s="5" t="str">
        <f>OBV!F738</f>
        <v>BEARISH</v>
      </c>
      <c r="K738" s="5" t="str">
        <f>OBV!G738</f>
        <v>STRONG</v>
      </c>
      <c r="L738" s="5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11.226000000000001</v>
      </c>
      <c r="C739" s="2">
        <f>RSI!I739</f>
        <v>22.983035953144409</v>
      </c>
      <c r="D739" s="2">
        <f>MACD!E739</f>
        <v>0.48747654688514785</v>
      </c>
      <c r="E739" s="2">
        <f>MACD!F739</f>
        <v>0.36257233856448134</v>
      </c>
      <c r="F739" s="2">
        <f>'Moving Avg'!D739</f>
        <v>11.658799999999999</v>
      </c>
      <c r="G739" s="2">
        <f>'Moving Avg'!F739</f>
        <v>12.465349999999999</v>
      </c>
      <c r="H739" s="2">
        <f>'Moving Avg'!G739</f>
        <v>12.711639999999999</v>
      </c>
      <c r="I739" s="2">
        <f>'Moving Avg'!H739</f>
        <v>12.296630000000004</v>
      </c>
      <c r="J739" s="5" t="str">
        <f>OBV!F739</f>
        <v>BEARISH</v>
      </c>
      <c r="K739" s="5" t="str">
        <f>OBV!G739</f>
        <v>STRONG</v>
      </c>
      <c r="L739" s="5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11.55</v>
      </c>
      <c r="C740" s="2">
        <f>RSI!I740</f>
        <v>32.920897912959717</v>
      </c>
      <c r="D740" s="2">
        <f>MACD!E740</f>
        <v>0.45123943989980653</v>
      </c>
      <c r="E740" s="2">
        <f>MACD!F740</f>
        <v>0.38030575883154638</v>
      </c>
      <c r="F740" s="2">
        <f>'Moving Avg'!D740</f>
        <v>11.592599999999999</v>
      </c>
      <c r="G740" s="2">
        <f>'Moving Avg'!F740</f>
        <v>12.380700000000001</v>
      </c>
      <c r="H740" s="2">
        <f>'Moving Avg'!G740</f>
        <v>12.68202</v>
      </c>
      <c r="I740" s="2">
        <f>'Moving Avg'!H740</f>
        <v>12.304715000000009</v>
      </c>
      <c r="J740" s="5" t="str">
        <f>OBV!F740</f>
        <v>BEARISH</v>
      </c>
      <c r="K740" s="5" t="str">
        <f>OBV!G740</f>
        <v>STRONG</v>
      </c>
      <c r="L740" s="5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11.510999999999999</v>
      </c>
      <c r="C741" s="2">
        <f>RSI!I741</f>
        <v>32.379298382678456</v>
      </c>
      <c r="D741" s="2">
        <f>MACD!E741</f>
        <v>0.4081278667357946</v>
      </c>
      <c r="E741" s="2">
        <f>MACD!F741</f>
        <v>0.38587018041239607</v>
      </c>
      <c r="F741" s="2">
        <f>'Moving Avg'!D741</f>
        <v>11.544999999999998</v>
      </c>
      <c r="G741" s="2">
        <f>'Moving Avg'!F741</f>
        <v>12.2994</v>
      </c>
      <c r="H741" s="2">
        <f>'Moving Avg'!G741</f>
        <v>12.65798</v>
      </c>
      <c r="I741" s="2">
        <f>'Moving Avg'!H741</f>
        <v>12.312840000000005</v>
      </c>
      <c r="J741" s="5" t="str">
        <f>OBV!F741</f>
        <v>BEARISH</v>
      </c>
      <c r="K741" s="5" t="str">
        <f>OBV!G741</f>
        <v>STRONG</v>
      </c>
      <c r="L741" s="5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11.246</v>
      </c>
      <c r="C742" s="2">
        <f>RSI!I742</f>
        <v>28.900152125580632</v>
      </c>
      <c r="D742" s="2">
        <f>MACD!E742</f>
        <v>0.45103329668722836</v>
      </c>
      <c r="E742" s="2">
        <f>MACD!F742</f>
        <v>0.39890280366736253</v>
      </c>
      <c r="F742" s="2">
        <f>'Moving Avg'!D742</f>
        <v>11.445800000000002</v>
      </c>
      <c r="G742" s="2">
        <f>'Moving Avg'!F742</f>
        <v>12.206199999999999</v>
      </c>
      <c r="H742" s="2">
        <f>'Moving Avg'!G742</f>
        <v>12.619099999999998</v>
      </c>
      <c r="I742" s="2">
        <f>'Moving Avg'!H742</f>
        <v>12.316630000000007</v>
      </c>
      <c r="J742" s="5" t="str">
        <f>OBV!F742</f>
        <v>BEARISH</v>
      </c>
      <c r="K742" s="5" t="str">
        <f>OBV!G742</f>
        <v>STRONG</v>
      </c>
      <c r="L742" s="5" t="str">
        <f>OBV!H742</f>
        <v>CONFIRMED BEARISH</v>
      </c>
    </row>
    <row r="743" spans="1:12" ht="13.5" x14ac:dyDescent="0.25">
      <c r="A743" s="3">
        <f>RSI!A743</f>
        <v>43084</v>
      </c>
      <c r="B743" s="2">
        <f>RSI!B743</f>
        <v>11.583</v>
      </c>
      <c r="C743" s="2">
        <f>RSI!I743</f>
        <v>38.020694546722062</v>
      </c>
      <c r="D743" s="2">
        <f>MACD!E743</f>
        <v>0.48072235665844154</v>
      </c>
      <c r="E743" s="2">
        <f>MACD!F743</f>
        <v>0.41526671426557832</v>
      </c>
      <c r="F743" s="2">
        <f>'Moving Avg'!D743</f>
        <v>11.423200000000001</v>
      </c>
      <c r="G743" s="2">
        <f>'Moving Avg'!F743</f>
        <v>12.131399999999999</v>
      </c>
      <c r="H743" s="2">
        <f>'Moving Avg'!G743</f>
        <v>12.591299999999999</v>
      </c>
      <c r="I743" s="2">
        <f>'Moving Avg'!H743</f>
        <v>12.321190000000007</v>
      </c>
      <c r="J743" s="5" t="str">
        <f>OBV!F743</f>
        <v>BEARISH</v>
      </c>
      <c r="K743" s="5" t="str">
        <f>OBV!G743</f>
        <v>STRONG</v>
      </c>
      <c r="L743" s="5" t="str">
        <f>OBV!H743</f>
        <v>CONFIRMED BEARISH</v>
      </c>
    </row>
    <row r="744" spans="1:12" ht="13.5" x14ac:dyDescent="0.25">
      <c r="A744" s="3">
        <f>RSI!A744</f>
        <v>43087</v>
      </c>
      <c r="B744" s="2">
        <f>RSI!B744</f>
        <v>11.391999999999999</v>
      </c>
      <c r="C744" s="2">
        <f>RSI!I744</f>
        <v>35.259975850450274</v>
      </c>
      <c r="D744" s="2">
        <f>MACD!E744</f>
        <v>0.47666994089049197</v>
      </c>
      <c r="E744" s="2">
        <f>MACD!F744</f>
        <v>0.42754735959056106</v>
      </c>
      <c r="F744" s="2">
        <f>'Moving Avg'!D744</f>
        <v>11.456399999999999</v>
      </c>
      <c r="G744" s="2">
        <f>'Moving Avg'!F744</f>
        <v>12.047749999999999</v>
      </c>
      <c r="H744" s="2">
        <f>'Moving Avg'!G744</f>
        <v>12.563820000000003</v>
      </c>
      <c r="I744" s="2">
        <f>'Moving Avg'!H744</f>
        <v>12.326545000000005</v>
      </c>
      <c r="J744" s="5" t="str">
        <f>OBV!F744</f>
        <v>BEARISH</v>
      </c>
      <c r="K744" s="5" t="str">
        <f>OBV!G744</f>
        <v>STRONG</v>
      </c>
      <c r="L744" s="5" t="str">
        <f>OBV!H744</f>
        <v>BEARISH DIVERGENCE</v>
      </c>
    </row>
    <row r="745" spans="1:12" ht="13.5" x14ac:dyDescent="0.25">
      <c r="A745" s="3">
        <f>RSI!A745</f>
        <v>43088</v>
      </c>
      <c r="B745" s="2">
        <f>RSI!B745</f>
        <v>11.59</v>
      </c>
      <c r="C745" s="2">
        <f>RSI!I745</f>
        <v>40.114434143611859</v>
      </c>
      <c r="D745" s="2">
        <f>MACD!E745</f>
        <v>0.40811411724448732</v>
      </c>
      <c r="E745" s="2">
        <f>MACD!F745</f>
        <v>0.42366071112134635</v>
      </c>
      <c r="F745" s="2">
        <f>'Moving Avg'!D745</f>
        <v>11.464400000000001</v>
      </c>
      <c r="G745" s="2">
        <f>'Moving Avg'!F745</f>
        <v>11.97465</v>
      </c>
      <c r="H745" s="2">
        <f>'Moving Avg'!G745</f>
        <v>12.532880000000002</v>
      </c>
      <c r="I745" s="2">
        <f>'Moving Avg'!H745</f>
        <v>12.333495000000005</v>
      </c>
      <c r="J745" s="5" t="str">
        <f>OBV!F745</f>
        <v>BEARISH</v>
      </c>
      <c r="K745" s="5" t="str">
        <f>OBV!G745</f>
        <v>STRONG</v>
      </c>
      <c r="L745" s="5" t="str">
        <f>OBV!H745</f>
        <v>BEARISH DIVERGENCE</v>
      </c>
    </row>
    <row r="746" spans="1:12" ht="13.5" x14ac:dyDescent="0.25">
      <c r="A746" s="3">
        <f>RSI!A746</f>
        <v>43089</v>
      </c>
      <c r="B746" s="2">
        <f>RSI!B746</f>
        <v>11.458</v>
      </c>
      <c r="C746" s="2">
        <f>RSI!I746</f>
        <v>38.06520951857582</v>
      </c>
      <c r="D746" s="2">
        <f>MACD!E746</f>
        <v>0.34253774125693859</v>
      </c>
      <c r="E746" s="2">
        <f>MACD!F746</f>
        <v>0.40743611714846484</v>
      </c>
      <c r="F746" s="2">
        <f>'Moving Avg'!D746</f>
        <v>11.453800000000001</v>
      </c>
      <c r="G746" s="2">
        <f>'Moving Avg'!F746</f>
        <v>11.90255</v>
      </c>
      <c r="H746" s="2">
        <f>'Moving Avg'!G746</f>
        <v>12.502480000000002</v>
      </c>
      <c r="I746" s="2">
        <f>'Moving Avg'!H746</f>
        <v>12.340570000000007</v>
      </c>
      <c r="J746" s="5" t="str">
        <f>OBV!F746</f>
        <v>BEARISH</v>
      </c>
      <c r="K746" s="5" t="str">
        <f>OBV!G746</f>
        <v>STRONG</v>
      </c>
      <c r="L746" s="5" t="str">
        <f>OBV!H746</f>
        <v>CONFIRMED BEARISH</v>
      </c>
    </row>
    <row r="747" spans="1:12" ht="13.5" x14ac:dyDescent="0.25">
      <c r="A747" s="3">
        <f>RSI!A747</f>
        <v>43090</v>
      </c>
      <c r="B747" s="2">
        <f>RSI!B747</f>
        <v>11.57</v>
      </c>
      <c r="C747" s="2">
        <f>RSI!I747</f>
        <v>40.82730702100767</v>
      </c>
      <c r="D747" s="2">
        <f>MACD!E747</f>
        <v>0.2811996946426838</v>
      </c>
      <c r="E747" s="2">
        <f>MACD!F747</f>
        <v>0.38218883264730863</v>
      </c>
      <c r="F747" s="2">
        <f>'Moving Avg'!D747</f>
        <v>11.518599999999999</v>
      </c>
      <c r="G747" s="2">
        <f>'Moving Avg'!F747</f>
        <v>11.846</v>
      </c>
      <c r="H747" s="2">
        <f>'Moving Avg'!G747</f>
        <v>12.474420000000002</v>
      </c>
      <c r="I747" s="2">
        <f>'Moving Avg'!H747</f>
        <v>12.348990000000008</v>
      </c>
      <c r="J747" s="5" t="str">
        <f>OBV!F747</f>
        <v>BULLISH</v>
      </c>
      <c r="K747" s="5" t="str">
        <f>OBV!G747</f>
        <v>WEAK</v>
      </c>
      <c r="L747" s="5" t="str">
        <f>OBV!H747</f>
        <v>CONFIRMED BULLISH</v>
      </c>
    </row>
    <row r="748" spans="1:12" ht="13.5" x14ac:dyDescent="0.25">
      <c r="A748" s="3">
        <f>RSI!A748</f>
        <v>43091</v>
      </c>
      <c r="B748" s="2">
        <f>RSI!B748</f>
        <v>11.57</v>
      </c>
      <c r="C748" s="2">
        <f>RSI!I748</f>
        <v>40.82730702100767</v>
      </c>
      <c r="D748" s="2">
        <f>MACD!E748</f>
        <v>0.22482145647319385</v>
      </c>
      <c r="E748" s="2">
        <f>MACD!F748</f>
        <v>0.35071535741248572</v>
      </c>
      <c r="F748" s="2">
        <f>'Moving Avg'!D748</f>
        <v>11.516</v>
      </c>
      <c r="G748" s="2">
        <f>'Moving Avg'!F748</f>
        <v>11.796050000000001</v>
      </c>
      <c r="H748" s="2">
        <f>'Moving Avg'!G748</f>
        <v>12.447320000000005</v>
      </c>
      <c r="I748" s="2">
        <f>'Moving Avg'!H748</f>
        <v>12.355185000000006</v>
      </c>
      <c r="J748" s="5" t="str">
        <f>OBV!F748</f>
        <v>BULLISH</v>
      </c>
      <c r="K748" s="5" t="str">
        <f>OBV!G748</f>
        <v>NEUTRAL</v>
      </c>
      <c r="L748" s="5" t="str">
        <f>OBV!H748</f>
        <v>BULLISH DIVERGENCE</v>
      </c>
    </row>
    <row r="749" spans="1:12" ht="13.5" x14ac:dyDescent="0.25">
      <c r="A749" s="3">
        <f>RSI!A749</f>
        <v>43094</v>
      </c>
      <c r="B749" s="2">
        <f>RSI!B749</f>
        <v>11.676</v>
      </c>
      <c r="C749" s="2">
        <f>RSI!I749</f>
        <v>43.588696566807528</v>
      </c>
      <c r="D749" s="2">
        <f>MACD!E749</f>
        <v>9.9364757548686455E-2</v>
      </c>
      <c r="E749" s="2">
        <f>MACD!F749</f>
        <v>0.30044523743972584</v>
      </c>
      <c r="F749" s="2">
        <f>'Moving Avg'!D749</f>
        <v>11.572800000000001</v>
      </c>
      <c r="G749" s="2">
        <f>'Moving Avg'!F749</f>
        <v>11.751399999999999</v>
      </c>
      <c r="H749" s="2">
        <f>'Moving Avg'!G749</f>
        <v>12.423940000000005</v>
      </c>
      <c r="I749" s="2">
        <f>'Moving Avg'!H749</f>
        <v>12.361255000000005</v>
      </c>
      <c r="J749" s="5" t="str">
        <f>OBV!F749</f>
        <v>BULLISH</v>
      </c>
      <c r="K749" s="5" t="str">
        <f>OBV!G749</f>
        <v>WEAK</v>
      </c>
      <c r="L749" s="5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12.364000000000001</v>
      </c>
      <c r="C750" s="2">
        <f>RSI!I750</f>
        <v>57.463705036173991</v>
      </c>
      <c r="D750" s="2">
        <f>MACD!E750</f>
        <v>-6.3049040878784268E-3</v>
      </c>
      <c r="E750" s="2">
        <f>MACD!F750</f>
        <v>0.23909520913420498</v>
      </c>
      <c r="F750" s="2">
        <f>'Moving Avg'!D750</f>
        <v>11.727600000000001</v>
      </c>
      <c r="G750" s="2">
        <f>'Moving Avg'!F750</f>
        <v>11.757699999999998</v>
      </c>
      <c r="H750" s="2">
        <f>'Moving Avg'!G750</f>
        <v>12.416960000000007</v>
      </c>
      <c r="I750" s="2">
        <f>'Moving Avg'!H750</f>
        <v>12.369905000000008</v>
      </c>
      <c r="J750" s="5" t="str">
        <f>OBV!F750</f>
        <v>BULLISH</v>
      </c>
      <c r="K750" s="5" t="str">
        <f>OBV!G750</f>
        <v>WEAK</v>
      </c>
      <c r="L750" s="5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12.569000000000001</v>
      </c>
      <c r="C751" s="2">
        <f>RSI!I751</f>
        <v>60.575317038845157</v>
      </c>
      <c r="D751" s="2">
        <f>MACD!E751</f>
        <v>-0.11948421273091014</v>
      </c>
      <c r="E751" s="2">
        <f>MACD!F751</f>
        <v>0.16737932476118195</v>
      </c>
      <c r="F751" s="2">
        <f>'Moving Avg'!D751</f>
        <v>11.949800000000002</v>
      </c>
      <c r="G751" s="2">
        <f>'Moving Avg'!F751</f>
        <v>11.780849999999997</v>
      </c>
      <c r="H751" s="2">
        <f>'Moving Avg'!G751</f>
        <v>12.415560000000006</v>
      </c>
      <c r="I751" s="2">
        <f>'Moving Avg'!H751</f>
        <v>12.380625000000007</v>
      </c>
      <c r="J751" s="5" t="str">
        <f>OBV!F751</f>
        <v>BULLISH</v>
      </c>
      <c r="K751" s="5" t="str">
        <f>OBV!G751</f>
        <v>WEAK</v>
      </c>
      <c r="L751" s="5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12.337999999999999</v>
      </c>
      <c r="C752" s="2">
        <f>RSI!I752</f>
        <v>55.636443127156852</v>
      </c>
      <c r="D752" s="2">
        <f>MACD!E752</f>
        <v>-0.24251091650843115</v>
      </c>
      <c r="E752" s="2">
        <f>MACD!F752</f>
        <v>8.5401276507259316E-2</v>
      </c>
      <c r="F752" s="2">
        <f>'Moving Avg'!D752</f>
        <v>12.103400000000001</v>
      </c>
      <c r="G752" s="2">
        <f>'Moving Avg'!F752</f>
        <v>11.774599999999998</v>
      </c>
      <c r="H752" s="2">
        <f>'Moving Avg'!G752</f>
        <v>12.410380000000007</v>
      </c>
      <c r="I752" s="2">
        <f>'Moving Avg'!H752</f>
        <v>12.39027000000001</v>
      </c>
      <c r="J752" s="5" t="str">
        <f>OBV!F752</f>
        <v>BULLISH</v>
      </c>
      <c r="K752" s="5" t="str">
        <f>OBV!G752</f>
        <v>WEAK</v>
      </c>
      <c r="L752" s="5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12.238</v>
      </c>
      <c r="C753" s="2">
        <f>RSI!I753</f>
        <v>53.599107839648475</v>
      </c>
      <c r="D753" s="2">
        <f>MACD!E753</f>
        <v>-0.2893265856616658</v>
      </c>
      <c r="E753" s="2">
        <f>MACD!F753</f>
        <v>1.0455704073474285E-2</v>
      </c>
      <c r="F753" s="2">
        <f>'Moving Avg'!D753</f>
        <v>12.237</v>
      </c>
      <c r="G753" s="2">
        <f>'Moving Avg'!F753</f>
        <v>11.759349999999996</v>
      </c>
      <c r="H753" s="2">
        <f>'Moving Avg'!G753</f>
        <v>12.402580000000007</v>
      </c>
      <c r="I753" s="2">
        <f>'Moving Avg'!H753</f>
        <v>12.400850000000009</v>
      </c>
      <c r="J753" s="5" t="str">
        <f>OBV!F753</f>
        <v>BULLISH</v>
      </c>
      <c r="K753" s="5" t="str">
        <f>OBV!G753</f>
        <v>WEAK</v>
      </c>
      <c r="L753" s="5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12.225</v>
      </c>
      <c r="C754" s="2">
        <f>RSI!I754</f>
        <v>53.325727064166131</v>
      </c>
      <c r="D754" s="2">
        <f>MACD!E754</f>
        <v>-0.35859439954910677</v>
      </c>
      <c r="E754" s="2">
        <f>MACD!F754</f>
        <v>-6.3354316651041923E-2</v>
      </c>
      <c r="F754" s="2">
        <f>'Moving Avg'!D754</f>
        <v>12.3468</v>
      </c>
      <c r="G754" s="2">
        <f>'Moving Avg'!F754</f>
        <v>11.758699999999997</v>
      </c>
      <c r="H754" s="2">
        <f>'Moving Avg'!G754</f>
        <v>12.396960000000005</v>
      </c>
      <c r="I754" s="2">
        <f>'Moving Avg'!H754</f>
        <v>12.41134000000001</v>
      </c>
      <c r="J754" s="5" t="str">
        <f>OBV!F754</f>
        <v>BEARISH</v>
      </c>
      <c r="K754" s="5" t="str">
        <f>OBV!G754</f>
        <v>STRONG</v>
      </c>
      <c r="L754" s="5" t="str">
        <f>OBV!H754</f>
        <v>BEARISH DIVERGENCE</v>
      </c>
    </row>
    <row r="755" spans="1:12" ht="13.5" x14ac:dyDescent="0.25">
      <c r="A755" s="3">
        <f>RSI!A755</f>
        <v>43103</v>
      </c>
      <c r="B755" s="2">
        <f>RSI!B755</f>
        <v>12.192</v>
      </c>
      <c r="C755" s="2">
        <f>RSI!I755</f>
        <v>52.592415058330751</v>
      </c>
      <c r="D755" s="2">
        <f>MACD!E755</f>
        <v>-0.38536440302731201</v>
      </c>
      <c r="E755" s="2">
        <f>MACD!F755</f>
        <v>-0.12775633392629596</v>
      </c>
      <c r="F755" s="2">
        <f>'Moving Avg'!D755</f>
        <v>12.3124</v>
      </c>
      <c r="G755" s="2">
        <f>'Moving Avg'!F755</f>
        <v>11.774249999999999</v>
      </c>
      <c r="H755" s="2">
        <f>'Moving Avg'!G755</f>
        <v>12.388660000000007</v>
      </c>
      <c r="I755" s="2">
        <f>'Moving Avg'!H755</f>
        <v>12.420775000000008</v>
      </c>
      <c r="J755" s="5" t="str">
        <f>OBV!F755</f>
        <v>BEARISH</v>
      </c>
      <c r="K755" s="5" t="str">
        <f>OBV!G755</f>
        <v>STRONG</v>
      </c>
      <c r="L755" s="5" t="str">
        <f>OBV!H755</f>
        <v>CONFIRMED BEARISH</v>
      </c>
    </row>
    <row r="756" spans="1:12" ht="13.5" x14ac:dyDescent="0.25">
      <c r="A756" s="3">
        <f>RSI!A756</f>
        <v>43104</v>
      </c>
      <c r="B756" s="2">
        <f>RSI!B756</f>
        <v>11.907999999999999</v>
      </c>
      <c r="C756" s="2">
        <f>RSI!I756</f>
        <v>46.647210871995028</v>
      </c>
      <c r="D756" s="2">
        <f>MACD!E756</f>
        <v>-0.40807748947858791</v>
      </c>
      <c r="E756" s="2">
        <f>MACD!F756</f>
        <v>-0.18382056503675437</v>
      </c>
      <c r="F756" s="2">
        <f>'Moving Avg'!D756</f>
        <v>12.180200000000001</v>
      </c>
      <c r="G756" s="2">
        <f>'Moving Avg'!F756</f>
        <v>11.782199999999998</v>
      </c>
      <c r="H756" s="2">
        <f>'Moving Avg'!G756</f>
        <v>12.374680000000003</v>
      </c>
      <c r="I756" s="2">
        <f>'Moving Avg'!H756</f>
        <v>12.428790000000008</v>
      </c>
      <c r="J756" s="5" t="str">
        <f>OBV!F756</f>
        <v>BEARISH</v>
      </c>
      <c r="K756" s="5" t="str">
        <f>OBV!G756</f>
        <v>STRONG</v>
      </c>
      <c r="L756" s="5" t="str">
        <f>OBV!H756</f>
        <v>CONFIRMED BEARISH</v>
      </c>
    </row>
    <row r="757" spans="1:12" ht="13.5" x14ac:dyDescent="0.25">
      <c r="A757" s="3">
        <f>RSI!A757</f>
        <v>43105</v>
      </c>
      <c r="B757" s="2">
        <f>RSI!B757</f>
        <v>11.888</v>
      </c>
      <c r="C757" s="2">
        <f>RSI!I757</f>
        <v>46.250697094127482</v>
      </c>
      <c r="D757" s="2">
        <f>MACD!E757</f>
        <v>-0.4076381413765553</v>
      </c>
      <c r="E757" s="2">
        <f>MACD!F757</f>
        <v>-0.22858408030471458</v>
      </c>
      <c r="F757" s="2">
        <f>'Moving Avg'!D757</f>
        <v>12.090199999999999</v>
      </c>
      <c r="G757" s="2">
        <f>'Moving Avg'!F757</f>
        <v>11.789499999999999</v>
      </c>
      <c r="H757" s="2">
        <f>'Moving Avg'!G757</f>
        <v>12.360400000000002</v>
      </c>
      <c r="I757" s="2">
        <f>'Moving Avg'!H757</f>
        <v>12.436705000000009</v>
      </c>
      <c r="J757" s="5" t="str">
        <f>OBV!F757</f>
        <v>BEARISH</v>
      </c>
      <c r="K757" s="5" t="str">
        <f>OBV!G757</f>
        <v>STRONG</v>
      </c>
      <c r="L757" s="5" t="str">
        <f>OBV!H757</f>
        <v>CONFIRMED BEARISH</v>
      </c>
    </row>
    <row r="758" spans="1:12" ht="13.5" x14ac:dyDescent="0.25">
      <c r="A758" s="3">
        <f>RSI!A758</f>
        <v>43108</v>
      </c>
      <c r="B758" s="2">
        <f>RSI!B758</f>
        <v>11.775</v>
      </c>
      <c r="C758" s="2">
        <f>RSI!I758</f>
        <v>43.976209735245561</v>
      </c>
      <c r="D758" s="2">
        <f>MACD!E758</f>
        <v>-0.39790203512707834</v>
      </c>
      <c r="E758" s="2">
        <f>MACD!F758</f>
        <v>-0.26244767126918733</v>
      </c>
      <c r="F758" s="2">
        <f>'Moving Avg'!D758</f>
        <v>11.9976</v>
      </c>
      <c r="G758" s="2">
        <f>'Moving Avg'!F758</f>
        <v>11.793449999999998</v>
      </c>
      <c r="H758" s="2">
        <f>'Moving Avg'!G758</f>
        <v>12.344080000000003</v>
      </c>
      <c r="I758" s="2">
        <f>'Moving Avg'!H758</f>
        <v>12.443820000000008</v>
      </c>
      <c r="J758" s="5" t="str">
        <f>OBV!F758</f>
        <v>BEARISH</v>
      </c>
      <c r="K758" s="5" t="str">
        <f>OBV!G758</f>
        <v>STRONG</v>
      </c>
      <c r="L758" s="5" t="str">
        <f>OBV!H758</f>
        <v>CONFIRMED BEARISH</v>
      </c>
    </row>
    <row r="759" spans="1:12" ht="13.5" x14ac:dyDescent="0.25">
      <c r="A759" s="3">
        <f>RSI!A759</f>
        <v>43109</v>
      </c>
      <c r="B759" s="2">
        <f>RSI!B759</f>
        <v>11.696</v>
      </c>
      <c r="C759" s="2">
        <f>RSI!I759</f>
        <v>42.40611079840469</v>
      </c>
      <c r="D759" s="2">
        <f>MACD!E759</f>
        <v>-0.36591617370510221</v>
      </c>
      <c r="E759" s="2">
        <f>MACD!F759</f>
        <v>-0.28314137175637033</v>
      </c>
      <c r="F759" s="2">
        <f>'Moving Avg'!D759</f>
        <v>11.8918</v>
      </c>
      <c r="G759" s="2">
        <f>'Moving Avg'!F759</f>
        <v>11.81695</v>
      </c>
      <c r="H759" s="2">
        <f>'Moving Avg'!G759</f>
        <v>12.326180000000001</v>
      </c>
      <c r="I759" s="2">
        <f>'Moving Avg'!H759</f>
        <v>12.450775000000005</v>
      </c>
      <c r="J759" s="5" t="str">
        <f>OBV!F759</f>
        <v>BEARISH</v>
      </c>
      <c r="K759" s="5" t="str">
        <f>OBV!G759</f>
        <v>STRONG</v>
      </c>
      <c r="L759" s="5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11.61</v>
      </c>
      <c r="C760" s="2">
        <f>RSI!I760</f>
        <v>40.702439876138875</v>
      </c>
      <c r="D760" s="2">
        <f>MACD!E760</f>
        <v>-0.22469743699323885</v>
      </c>
      <c r="E760" s="2">
        <f>MACD!F760</f>
        <v>-0.27145258480374407</v>
      </c>
      <c r="F760" s="2">
        <f>'Moving Avg'!D760</f>
        <v>11.775399999999999</v>
      </c>
      <c r="G760" s="2">
        <f>'Moving Avg'!F760</f>
        <v>11.81995</v>
      </c>
      <c r="H760" s="2">
        <f>'Moving Avg'!G760</f>
        <v>12.304220000000001</v>
      </c>
      <c r="I760" s="2">
        <f>'Moving Avg'!H760</f>
        <v>12.457300000000005</v>
      </c>
      <c r="J760" s="5" t="str">
        <f>OBV!F760</f>
        <v>BEARISH</v>
      </c>
      <c r="K760" s="5" t="str">
        <f>OBV!G760</f>
        <v>STRONG</v>
      </c>
      <c r="L760" s="5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11.941000000000001</v>
      </c>
      <c r="C761" s="2">
        <f>RSI!I761</f>
        <v>49.167214538840142</v>
      </c>
      <c r="D761" s="2">
        <f>MACD!E761</f>
        <v>-9.5882786441286783E-2</v>
      </c>
      <c r="E761" s="2">
        <f>MACD!F761</f>
        <v>-0.23633862513125264</v>
      </c>
      <c r="F761" s="2">
        <f>'Moving Avg'!D761</f>
        <v>11.782</v>
      </c>
      <c r="G761" s="2">
        <f>'Moving Avg'!F761</f>
        <v>11.841449999999998</v>
      </c>
      <c r="H761" s="2">
        <f>'Moving Avg'!G761</f>
        <v>12.280400000000004</v>
      </c>
      <c r="I761" s="2">
        <f>'Moving Avg'!H761</f>
        <v>12.465740000000004</v>
      </c>
      <c r="J761" s="5" t="str">
        <f>OBV!F761</f>
        <v>BEARISH</v>
      </c>
      <c r="K761" s="5" t="str">
        <f>OBV!G761</f>
        <v>STRONG</v>
      </c>
      <c r="L761" s="5" t="str">
        <f>OBV!H761</f>
        <v>BEARISH DIVERGENCE</v>
      </c>
    </row>
    <row r="762" spans="1:12" ht="13.5" x14ac:dyDescent="0.25">
      <c r="A762" s="3">
        <f>RSI!A762</f>
        <v>43112</v>
      </c>
      <c r="B762" s="2">
        <f>RSI!B762</f>
        <v>12.298</v>
      </c>
      <c r="C762" s="2">
        <f>RSI!I762</f>
        <v>56.396920660584293</v>
      </c>
      <c r="D762" s="2">
        <f>MACD!E762</f>
        <v>-4.8693156676179683E-2</v>
      </c>
      <c r="E762" s="2">
        <f>MACD!F762</f>
        <v>-0.19880953144023808</v>
      </c>
      <c r="F762" s="2">
        <f>'Moving Avg'!D762</f>
        <v>11.864000000000001</v>
      </c>
      <c r="G762" s="2">
        <f>'Moving Avg'!F762</f>
        <v>11.89405</v>
      </c>
      <c r="H762" s="2">
        <f>'Moving Avg'!G762</f>
        <v>12.267020000000004</v>
      </c>
      <c r="I762" s="2">
        <f>'Moving Avg'!H762</f>
        <v>12.476230000000003</v>
      </c>
      <c r="J762" s="5" t="str">
        <f>OBV!F762</f>
        <v>BEARISH</v>
      </c>
      <c r="K762" s="5" t="str">
        <f>OBV!G762</f>
        <v>STRONG</v>
      </c>
      <c r="L762" s="5" t="str">
        <f>OBV!H762</f>
        <v>BEARISH DIVERGENCE</v>
      </c>
    </row>
    <row r="763" spans="1:12" ht="13.5" x14ac:dyDescent="0.25">
      <c r="A763" s="3">
        <f>RSI!A763</f>
        <v>43115</v>
      </c>
      <c r="B763" s="2">
        <f>RSI!B763</f>
        <v>12.496</v>
      </c>
      <c r="C763" s="2">
        <f>RSI!I763</f>
        <v>59.810941919600658</v>
      </c>
      <c r="D763" s="2">
        <f>MACD!E763</f>
        <v>-4.0761758351083088E-2</v>
      </c>
      <c r="E763" s="2">
        <f>MACD!F763</f>
        <v>-0.16719997682240709</v>
      </c>
      <c r="F763" s="2">
        <f>'Moving Avg'!D763</f>
        <v>12.0082</v>
      </c>
      <c r="G763" s="2">
        <f>'Moving Avg'!F763</f>
        <v>11.939700000000002</v>
      </c>
      <c r="H763" s="2">
        <f>'Moving Avg'!G763</f>
        <v>12.255580000000002</v>
      </c>
      <c r="I763" s="2">
        <f>'Moving Avg'!H763</f>
        <v>12.487500000000002</v>
      </c>
      <c r="J763" s="5" t="str">
        <f>OBV!F763</f>
        <v>BULLISH</v>
      </c>
      <c r="K763" s="5" t="str">
        <f>OBV!G763</f>
        <v>WEAK</v>
      </c>
      <c r="L763" s="5" t="str">
        <f>OBV!H763</f>
        <v>CONFIRMED BULLISH</v>
      </c>
    </row>
    <row r="764" spans="1:12" ht="13.5" x14ac:dyDescent="0.25">
      <c r="A764" s="3">
        <f>RSI!A764</f>
        <v>43116</v>
      </c>
      <c r="B764" s="2">
        <f>RSI!B764</f>
        <v>12.271000000000001</v>
      </c>
      <c r="C764" s="2">
        <f>RSI!I764</f>
        <v>54.581047324333298</v>
      </c>
      <c r="D764" s="2">
        <f>MACD!E764</f>
        <v>-2.2356682645083836E-2</v>
      </c>
      <c r="E764" s="2">
        <f>MACD!F764</f>
        <v>-0.13823131798694244</v>
      </c>
      <c r="F764" s="2">
        <f>'Moving Avg'!D764</f>
        <v>12.123200000000001</v>
      </c>
      <c r="G764" s="2">
        <f>'Moving Avg'!F764</f>
        <v>11.983650000000001</v>
      </c>
      <c r="H764" s="2">
        <f>'Moving Avg'!G764</f>
        <v>12.246740000000003</v>
      </c>
      <c r="I764" s="2">
        <f>'Moving Avg'!H764</f>
        <v>12.497855000000005</v>
      </c>
      <c r="J764" s="5" t="str">
        <f>OBV!F764</f>
        <v>BULLISH</v>
      </c>
      <c r="K764" s="5" t="str">
        <f>OBV!G764</f>
        <v>WEAK</v>
      </c>
      <c r="L764" s="5" t="str">
        <f>OBV!H764</f>
        <v>CONFIRMED BULLISH</v>
      </c>
    </row>
    <row r="765" spans="1:12" ht="13.5" x14ac:dyDescent="0.25">
      <c r="A765" s="3">
        <f>RSI!A765</f>
        <v>43117</v>
      </c>
      <c r="B765" s="2">
        <f>RSI!B765</f>
        <v>12.172000000000001</v>
      </c>
      <c r="C765" s="2">
        <f>RSI!I765</f>
        <v>52.409546225043698</v>
      </c>
      <c r="D765" s="2">
        <f>MACD!E765</f>
        <v>-5.9497807940012137E-3</v>
      </c>
      <c r="E765" s="2">
        <f>MACD!F765</f>
        <v>-0.1117750105483542</v>
      </c>
      <c r="F765" s="2">
        <f>'Moving Avg'!D765</f>
        <v>12.2356</v>
      </c>
      <c r="G765" s="2">
        <f>'Moving Avg'!F765</f>
        <v>12.01275</v>
      </c>
      <c r="H765" s="2">
        <f>'Moving Avg'!G765</f>
        <v>12.228300000000001</v>
      </c>
      <c r="I765" s="2">
        <f>'Moving Avg'!H765</f>
        <v>12.508210000000004</v>
      </c>
      <c r="J765" s="5" t="str">
        <f>OBV!F765</f>
        <v>BULLISH</v>
      </c>
      <c r="K765" s="5" t="str">
        <f>OBV!G765</f>
        <v>WEAK</v>
      </c>
      <c r="L765" s="5" t="str">
        <f>OBV!H765</f>
        <v>CONFIRMED BULLISH</v>
      </c>
    </row>
    <row r="766" spans="1:12" ht="13.5" x14ac:dyDescent="0.25">
      <c r="A766" s="3">
        <f>RSI!A766</f>
        <v>43118</v>
      </c>
      <c r="B766" s="2">
        <f>RSI!B766</f>
        <v>12.132999999999999</v>
      </c>
      <c r="C766" s="2">
        <f>RSI!I766</f>
        <v>51.539637583925995</v>
      </c>
      <c r="D766" s="2">
        <f>MACD!E766</f>
        <v>-3.3603065317578285E-2</v>
      </c>
      <c r="E766" s="2">
        <f>MACD!F766</f>
        <v>-9.6140621502199014E-2</v>
      </c>
      <c r="F766" s="2">
        <f>'Moving Avg'!D766</f>
        <v>12.273999999999997</v>
      </c>
      <c r="G766" s="2">
        <f>'Moving Avg'!F766</f>
        <v>12.0465</v>
      </c>
      <c r="H766" s="2">
        <f>'Moving Avg'!G766</f>
        <v>12.209820000000002</v>
      </c>
      <c r="I766" s="2">
        <f>'Moving Avg'!H766</f>
        <v>12.518345000000004</v>
      </c>
      <c r="J766" s="5" t="str">
        <f>OBV!F766</f>
        <v>BEARISH</v>
      </c>
      <c r="K766" s="5" t="str">
        <f>OBV!G766</f>
        <v>STRONG</v>
      </c>
      <c r="L766" s="5" t="str">
        <f>OBV!H766</f>
        <v>BEARISH DIVERGENCE</v>
      </c>
    </row>
    <row r="767" spans="1:12" ht="13.5" x14ac:dyDescent="0.25">
      <c r="A767" s="3">
        <f>RSI!A767</f>
        <v>43119</v>
      </c>
      <c r="B767" s="2">
        <f>RSI!B767</f>
        <v>11.941000000000001</v>
      </c>
      <c r="C767" s="2">
        <f>RSI!I767</f>
        <v>47.370973855627547</v>
      </c>
      <c r="D767" s="2">
        <f>MACD!E767</f>
        <v>-4.6304606578871699E-2</v>
      </c>
      <c r="E767" s="2">
        <f>MACD!F767</f>
        <v>-8.6173418517533559E-2</v>
      </c>
      <c r="F767" s="2">
        <f>'Moving Avg'!D767</f>
        <v>12.2026</v>
      </c>
      <c r="G767" s="2">
        <f>'Moving Avg'!F767</f>
        <v>12.065050000000001</v>
      </c>
      <c r="H767" s="2">
        <f>'Moving Avg'!G767</f>
        <v>12.186860000000001</v>
      </c>
      <c r="I767" s="2">
        <f>'Moving Avg'!H767</f>
        <v>12.526785000000004</v>
      </c>
      <c r="J767" s="5" t="str">
        <f>OBV!F767</f>
        <v>BEARISH</v>
      </c>
      <c r="K767" s="5" t="str">
        <f>OBV!G767</f>
        <v>STRONG</v>
      </c>
      <c r="L767" s="5" t="str">
        <f>OBV!H767</f>
        <v>CONFIRMED BEARISH</v>
      </c>
    </row>
    <row r="768" spans="1:12" ht="13.5" x14ac:dyDescent="0.25">
      <c r="A768" s="3">
        <f>RSI!A768</f>
        <v>43122</v>
      </c>
      <c r="B768" s="2">
        <f>RSI!B768</f>
        <v>11.994</v>
      </c>
      <c r="C768" s="2">
        <f>RSI!I768</f>
        <v>48.606697491436414</v>
      </c>
      <c r="D768" s="2">
        <f>MACD!E768</f>
        <v>-7.7642798660182422E-2</v>
      </c>
      <c r="E768" s="2">
        <f>MACD!F768</f>
        <v>-8.4467294546063332E-2</v>
      </c>
      <c r="F768" s="2">
        <f>'Moving Avg'!D768</f>
        <v>12.1022</v>
      </c>
      <c r="G768" s="2">
        <f>'Moving Avg'!F768</f>
        <v>12.086250000000003</v>
      </c>
      <c r="H768" s="2">
        <f>'Moving Avg'!G768</f>
        <v>12.157960000000003</v>
      </c>
      <c r="I768" s="2">
        <f>'Moving Avg'!H768</f>
        <v>12.535230000000004</v>
      </c>
      <c r="J768" s="5" t="str">
        <f>OBV!F768</f>
        <v>BEARISH</v>
      </c>
      <c r="K768" s="5" t="str">
        <f>OBV!G768</f>
        <v>STRONG</v>
      </c>
      <c r="L768" s="5" t="str">
        <f>OBV!H768</f>
        <v>CONFIRMED BEARISH</v>
      </c>
    </row>
    <row r="769" spans="1:12" ht="13.5" x14ac:dyDescent="0.25">
      <c r="A769" s="3">
        <f>RSI!A769</f>
        <v>43123</v>
      </c>
      <c r="B769" s="2">
        <f>RSI!B769</f>
        <v>12.172000000000001</v>
      </c>
      <c r="C769" s="2">
        <f>RSI!I769</f>
        <v>52.629534939225707</v>
      </c>
      <c r="D769" s="2">
        <f>MACD!E769</f>
        <v>-0.12914545287021006</v>
      </c>
      <c r="E769" s="2">
        <f>MACD!F769</f>
        <v>-9.3402926210892689E-2</v>
      </c>
      <c r="F769" s="2">
        <f>'Moving Avg'!D769</f>
        <v>12.082400000000002</v>
      </c>
      <c r="G769" s="2">
        <f>'Moving Avg'!F769</f>
        <v>12.111050000000002</v>
      </c>
      <c r="H769" s="2">
        <f>'Moving Avg'!G769</f>
        <v>12.133480000000002</v>
      </c>
      <c r="I769" s="2">
        <f>'Moving Avg'!H769</f>
        <v>12.544305000000003</v>
      </c>
      <c r="J769" s="5" t="str">
        <f>OBV!F769</f>
        <v>BEARISH</v>
      </c>
      <c r="K769" s="5" t="str">
        <f>OBV!G769</f>
        <v>STRONG</v>
      </c>
      <c r="L769" s="5" t="str">
        <f>OBV!H769</f>
        <v>CONFIRMED BEARISH</v>
      </c>
    </row>
    <row r="770" spans="1:12" ht="13.5" x14ac:dyDescent="0.25">
      <c r="A770" s="3">
        <f>RSI!A770</f>
        <v>43124</v>
      </c>
      <c r="B770" s="2">
        <f>RSI!B770</f>
        <v>12.172000000000001</v>
      </c>
      <c r="C770" s="2">
        <f>RSI!I770</f>
        <v>52.629534939225707</v>
      </c>
      <c r="D770" s="2">
        <f>MACD!E770</f>
        <v>-0.1866800628311136</v>
      </c>
      <c r="E770" s="2">
        <f>MACD!F770</f>
        <v>-0.11205835353493687</v>
      </c>
      <c r="F770" s="2">
        <f>'Moving Avg'!D770</f>
        <v>12.082399999999998</v>
      </c>
      <c r="G770" s="2">
        <f>'Moving Avg'!F770</f>
        <v>12.10145</v>
      </c>
      <c r="H770" s="2">
        <f>'Moving Avg'!G770</f>
        <v>12.112060000000003</v>
      </c>
      <c r="I770" s="2">
        <f>'Moving Avg'!H770</f>
        <v>12.553380000000004</v>
      </c>
      <c r="J770" s="5" t="str">
        <f>OBV!F770</f>
        <v>BULLISH</v>
      </c>
      <c r="K770" s="5" t="str">
        <f>OBV!G770</f>
        <v>NEUTRAL</v>
      </c>
      <c r="L770" s="5" t="str">
        <f>OBV!H770</f>
        <v>NEUTRAL</v>
      </c>
    </row>
    <row r="771" spans="1:12" ht="13.5" x14ac:dyDescent="0.25">
      <c r="A771" s="3">
        <f>RSI!A771</f>
        <v>43125</v>
      </c>
      <c r="B771" s="2">
        <f>RSI!B771</f>
        <v>12.172000000000001</v>
      </c>
      <c r="C771" s="2">
        <f>RSI!I771</f>
        <v>52.629534939225707</v>
      </c>
      <c r="D771" s="2">
        <f>MACD!E771</f>
        <v>-0.18511110980525558</v>
      </c>
      <c r="E771" s="2">
        <f>MACD!F771</f>
        <v>-0.12666890478900061</v>
      </c>
      <c r="F771" s="2">
        <f>'Moving Avg'!D771</f>
        <v>12.090199999999999</v>
      </c>
      <c r="G771" s="2">
        <f>'Moving Avg'!F771</f>
        <v>12.081600000000002</v>
      </c>
      <c r="H771" s="2">
        <f>'Moving Avg'!G771</f>
        <v>12.092760000000004</v>
      </c>
      <c r="I771" s="2">
        <f>'Moving Avg'!H771</f>
        <v>12.562455000000002</v>
      </c>
      <c r="J771" s="5" t="str">
        <f>OBV!F771</f>
        <v>BULLISH</v>
      </c>
      <c r="K771" s="5" t="str">
        <f>OBV!G771</f>
        <v>WEAK</v>
      </c>
      <c r="L771" s="5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12.569000000000001</v>
      </c>
      <c r="C772" s="2">
        <f>RSI!I772</f>
        <v>61.109499623800538</v>
      </c>
      <c r="D772" s="2">
        <f>MACD!E772</f>
        <v>-0.1588891539040258</v>
      </c>
      <c r="E772" s="2">
        <f>MACD!F772</f>
        <v>-0.13311295461200567</v>
      </c>
      <c r="F772" s="2">
        <f>'Moving Avg'!D772</f>
        <v>12.215800000000002</v>
      </c>
      <c r="G772" s="2">
        <f>'Moving Avg'!F772</f>
        <v>12.09315</v>
      </c>
      <c r="H772" s="2">
        <f>'Moving Avg'!G772</f>
        <v>12.081940000000001</v>
      </c>
      <c r="I772" s="2">
        <f>'Moving Avg'!H772</f>
        <v>12.573255000000001</v>
      </c>
      <c r="J772" s="5" t="str">
        <f>OBV!F772</f>
        <v>BULLISH</v>
      </c>
      <c r="K772" s="5" t="str">
        <f>OBV!G772</f>
        <v>WEAK</v>
      </c>
      <c r="L772" s="5" t="str">
        <f>OBV!H772</f>
        <v>CONFIRMED BULLISH</v>
      </c>
    </row>
    <row r="773" spans="1:12" ht="13.5" x14ac:dyDescent="0.25">
      <c r="A773" s="3">
        <f>RSI!A773</f>
        <v>43129</v>
      </c>
      <c r="B773" s="2">
        <f>RSI!B773</f>
        <v>12.569000000000001</v>
      </c>
      <c r="C773" s="2">
        <f>RSI!I773</f>
        <v>61.109499623800538</v>
      </c>
      <c r="D773" s="2">
        <f>MACD!E773</f>
        <v>-0.10916096447822987</v>
      </c>
      <c r="E773" s="2">
        <f>MACD!F773</f>
        <v>-0.12832255658525052</v>
      </c>
      <c r="F773" s="2">
        <f>'Moving Avg'!D773</f>
        <v>12.330800000000002</v>
      </c>
      <c r="G773" s="2">
        <f>'Moving Avg'!F773</f>
        <v>12.1097</v>
      </c>
      <c r="H773" s="2">
        <f>'Moving Avg'!G773</f>
        <v>12.071740000000002</v>
      </c>
      <c r="I773" s="2">
        <f>'Moving Avg'!H773</f>
        <v>12.583530000000003</v>
      </c>
      <c r="J773" s="5" t="str">
        <f>OBV!F773</f>
        <v>BULLISH</v>
      </c>
      <c r="K773" s="5" t="str">
        <f>OBV!G773</f>
        <v>WEAK</v>
      </c>
      <c r="L773" s="5" t="str">
        <f>OBV!H773</f>
        <v>CONFIRMED BULLISH</v>
      </c>
    </row>
    <row r="774" spans="1:12" ht="13.5" x14ac:dyDescent="0.25">
      <c r="A774" s="3">
        <f>RSI!A774</f>
        <v>43130</v>
      </c>
      <c r="B774" s="2">
        <f>RSI!B774</f>
        <v>12.787000000000001</v>
      </c>
      <c r="C774" s="2">
        <f>RSI!I774</f>
        <v>65.089456437937883</v>
      </c>
      <c r="D774" s="2">
        <f>MACD!E774</f>
        <v>-0.12055157430726737</v>
      </c>
      <c r="E774" s="2">
        <f>MACD!F774</f>
        <v>-0.1267683601296539</v>
      </c>
      <c r="F774" s="2">
        <f>'Moving Avg'!D774</f>
        <v>12.453800000000001</v>
      </c>
      <c r="G774" s="2">
        <f>'Moving Avg'!F774</f>
        <v>12.137799999999999</v>
      </c>
      <c r="H774" s="2">
        <f>'Moving Avg'!G774</f>
        <v>12.066180000000001</v>
      </c>
      <c r="I774" s="2">
        <f>'Moving Avg'!H774</f>
        <v>12.594635000000004</v>
      </c>
      <c r="J774" s="5" t="str">
        <f>OBV!F774</f>
        <v>BULLISH</v>
      </c>
      <c r="K774" s="5" t="str">
        <f>OBV!G774</f>
        <v>WEAK</v>
      </c>
      <c r="L774" s="5" t="str">
        <f>OBV!H774</f>
        <v>CONFIRMED BULLISH</v>
      </c>
    </row>
    <row r="775" spans="1:12" ht="13.5" x14ac:dyDescent="0.25">
      <c r="A775" s="3">
        <f>RSI!A775</f>
        <v>43131</v>
      </c>
      <c r="B775" s="2">
        <f>RSI!B775</f>
        <v>12.88</v>
      </c>
      <c r="C775" s="2">
        <f>RSI!I775</f>
        <v>66.657106942267973</v>
      </c>
      <c r="D775" s="2">
        <f>MACD!E775</f>
        <v>-0.1561020341527275</v>
      </c>
      <c r="E775" s="2">
        <f>MACD!F775</f>
        <v>-0.13263509493426862</v>
      </c>
      <c r="F775" s="2">
        <f>'Moving Avg'!D775</f>
        <v>12.595400000000001</v>
      </c>
      <c r="G775" s="2">
        <f>'Moving Avg'!F775</f>
        <v>12.172199999999998</v>
      </c>
      <c r="H775" s="2">
        <f>'Moving Avg'!G775</f>
        <v>12.062740000000002</v>
      </c>
      <c r="I775" s="2">
        <f>'Moving Avg'!H775</f>
        <v>12.606205000000005</v>
      </c>
      <c r="J775" s="5" t="str">
        <f>OBV!F775</f>
        <v>BULLISH</v>
      </c>
      <c r="K775" s="5" t="str">
        <f>OBV!G775</f>
        <v>WEAK</v>
      </c>
      <c r="L775" s="5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13.032</v>
      </c>
      <c r="C776" s="2">
        <f>RSI!I776</f>
        <v>69.099436980480647</v>
      </c>
      <c r="D776" s="2">
        <f>MACD!E776</f>
        <v>-0.20750365330056653</v>
      </c>
      <c r="E776" s="2">
        <f>MACD!F776</f>
        <v>-0.1476088066075282</v>
      </c>
      <c r="F776" s="2">
        <f>'Moving Avg'!D776</f>
        <v>12.7674</v>
      </c>
      <c r="G776" s="2">
        <f>'Moving Avg'!F776</f>
        <v>12.228399999999997</v>
      </c>
      <c r="H776" s="2">
        <f>'Moving Avg'!G776</f>
        <v>12.065379999999999</v>
      </c>
      <c r="I776" s="2">
        <f>'Moving Avg'!H776</f>
        <v>12.619030000000004</v>
      </c>
      <c r="J776" s="5" t="str">
        <f>OBV!F776</f>
        <v>BULLISH</v>
      </c>
      <c r="K776" s="5" t="str">
        <f>OBV!G776</f>
        <v>WEAK</v>
      </c>
      <c r="L776" s="5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13.164999999999999</v>
      </c>
      <c r="C777" s="2">
        <f>RSI!I777</f>
        <v>71.094575955618026</v>
      </c>
      <c r="D777" s="2">
        <f>MACD!E777</f>
        <v>-0.2950461907719415</v>
      </c>
      <c r="E777" s="2">
        <f>MACD!F777</f>
        <v>-0.17709628344041087</v>
      </c>
      <c r="F777" s="2">
        <f>'Moving Avg'!D777</f>
        <v>12.886599999999998</v>
      </c>
      <c r="G777" s="2">
        <f>'Moving Avg'!F777</f>
        <v>12.292249999999999</v>
      </c>
      <c r="H777" s="2">
        <f>'Moving Avg'!G777</f>
        <v>12.074660000000002</v>
      </c>
      <c r="I777" s="2">
        <f>'Moving Avg'!H777</f>
        <v>12.631790000000002</v>
      </c>
      <c r="J777" s="5" t="str">
        <f>OBV!F777</f>
        <v>BULLISH</v>
      </c>
      <c r="K777" s="5" t="str">
        <f>OBV!G777</f>
        <v>WEAK</v>
      </c>
      <c r="L777" s="5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13.628</v>
      </c>
      <c r="C778" s="2">
        <f>RSI!I778</f>
        <v>76.727812634396827</v>
      </c>
      <c r="D778" s="2">
        <f>MACD!E778</f>
        <v>-0.40036246724356772</v>
      </c>
      <c r="E778" s="2">
        <f>MACD!F778</f>
        <v>-0.22174952020104227</v>
      </c>
      <c r="F778" s="2">
        <f>'Moving Avg'!D778</f>
        <v>13.098399999999998</v>
      </c>
      <c r="G778" s="2">
        <f>'Moving Avg'!F778</f>
        <v>12.384899999999998</v>
      </c>
      <c r="H778" s="2">
        <f>'Moving Avg'!G778</f>
        <v>12.095840000000003</v>
      </c>
      <c r="I778" s="2">
        <f>'Moving Avg'!H778</f>
        <v>12.647100000000005</v>
      </c>
      <c r="J778" s="5" t="str">
        <f>OBV!F778</f>
        <v>BULLISH</v>
      </c>
      <c r="K778" s="5" t="str">
        <f>OBV!G778</f>
        <v>WEAK</v>
      </c>
      <c r="L778" s="5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14.19</v>
      </c>
      <c r="C779" s="2">
        <f>RSI!I779</f>
        <v>81.4527684815491</v>
      </c>
      <c r="D779" s="2">
        <f>MACD!E779</f>
        <v>-0.5111787810917825</v>
      </c>
      <c r="E779" s="2">
        <f>MACD!F779</f>
        <v>-0.27963537237919034</v>
      </c>
      <c r="F779" s="2">
        <f>'Moving Avg'!D779</f>
        <v>13.379</v>
      </c>
      <c r="G779" s="2">
        <f>'Moving Avg'!F779</f>
        <v>12.509600000000001</v>
      </c>
      <c r="H779" s="2">
        <f>'Moving Avg'!G779</f>
        <v>12.128260000000003</v>
      </c>
      <c r="I779" s="2">
        <f>'Moving Avg'!H779</f>
        <v>12.665715000000004</v>
      </c>
      <c r="J779" s="5" t="str">
        <f>OBV!F779</f>
        <v>BULLISH</v>
      </c>
      <c r="K779" s="5" t="str">
        <f>OBV!G779</f>
        <v>WEAK</v>
      </c>
      <c r="L779" s="5" t="str">
        <f>OBV!H779</f>
        <v>CONFIRMED BULLISH</v>
      </c>
    </row>
    <row r="780" spans="1:12" ht="13.5" x14ac:dyDescent="0.25">
      <c r="A780" s="3">
        <f>RSI!A780</f>
        <v>43138</v>
      </c>
      <c r="B780" s="2">
        <f>RSI!B780</f>
        <v>13.766999999999999</v>
      </c>
      <c r="C780" s="2">
        <f>RSI!I780</f>
        <v>69.942386604190986</v>
      </c>
      <c r="D780" s="2">
        <f>MACD!E780</f>
        <v>-0.58383909785500521</v>
      </c>
      <c r="E780" s="2">
        <f>MACD!F780</f>
        <v>-0.34047611747435336</v>
      </c>
      <c r="F780" s="2">
        <f>'Moving Avg'!D780</f>
        <v>13.5564</v>
      </c>
      <c r="G780" s="2">
        <f>'Moving Avg'!F780</f>
        <v>12.61745</v>
      </c>
      <c r="H780" s="2">
        <f>'Moving Avg'!G780</f>
        <v>12.158840000000005</v>
      </c>
      <c r="I780" s="2">
        <f>'Moving Avg'!H780</f>
        <v>12.681720000000002</v>
      </c>
      <c r="J780" s="5" t="str">
        <f>OBV!F780</f>
        <v>BULLISH</v>
      </c>
      <c r="K780" s="5" t="str">
        <f>OBV!G780</f>
        <v>WEAK</v>
      </c>
      <c r="L780" s="5" t="str">
        <f>OBV!H780</f>
        <v>CONFIRMED BULLISH</v>
      </c>
    </row>
    <row r="781" spans="1:12" ht="13.5" x14ac:dyDescent="0.25">
      <c r="A781" s="3">
        <f>RSI!A781</f>
        <v>43139</v>
      </c>
      <c r="B781" s="2">
        <f>RSI!B781</f>
        <v>13.76</v>
      </c>
      <c r="C781" s="2">
        <f>RSI!I781</f>
        <v>69.766685565228826</v>
      </c>
      <c r="D781" s="2">
        <f>MACD!E781</f>
        <v>-0.65177137910419702</v>
      </c>
      <c r="E781" s="2">
        <f>MACD!F781</f>
        <v>-0.40273516980032209</v>
      </c>
      <c r="F781" s="2">
        <f>'Moving Avg'!D781</f>
        <v>13.702000000000002</v>
      </c>
      <c r="G781" s="2">
        <f>'Moving Avg'!F781</f>
        <v>12.708399999999997</v>
      </c>
      <c r="H781" s="2">
        <f>'Moving Avg'!G781</f>
        <v>12.191920000000005</v>
      </c>
      <c r="I781" s="2">
        <f>'Moving Avg'!H781</f>
        <v>12.697690000000001</v>
      </c>
      <c r="J781" s="5" t="str">
        <f>OBV!F781</f>
        <v>BULLISH</v>
      </c>
      <c r="K781" s="5" t="str">
        <f>OBV!G781</f>
        <v>WEAK</v>
      </c>
      <c r="L781" s="5" t="str">
        <f>OBV!H781</f>
        <v>CONFIRMED BULLISH</v>
      </c>
    </row>
    <row r="782" spans="1:12" ht="13.5" x14ac:dyDescent="0.25">
      <c r="A782" s="3">
        <f>RSI!A782</f>
        <v>43140</v>
      </c>
      <c r="B782" s="2">
        <f>RSI!B782</f>
        <v>13.35</v>
      </c>
      <c r="C782" s="2">
        <f>RSI!I782</f>
        <v>60.223936160133327</v>
      </c>
      <c r="D782" s="2">
        <f>MACD!E782</f>
        <v>-0.62421665496491308</v>
      </c>
      <c r="E782" s="2">
        <f>MACD!F782</f>
        <v>-0.4470314668332403</v>
      </c>
      <c r="F782" s="2">
        <f>'Moving Avg'!D782</f>
        <v>13.738999999999999</v>
      </c>
      <c r="G782" s="2">
        <f>'Moving Avg'!F782</f>
        <v>12.760999999999999</v>
      </c>
      <c r="H782" s="2">
        <f>'Moving Avg'!G782</f>
        <v>12.209660000000007</v>
      </c>
      <c r="I782" s="2">
        <f>'Moving Avg'!H782</f>
        <v>12.712155000000001</v>
      </c>
      <c r="J782" s="5" t="str">
        <f>OBV!F782</f>
        <v>BEARISH</v>
      </c>
      <c r="K782" s="5" t="str">
        <f>OBV!G782</f>
        <v>STRONG</v>
      </c>
      <c r="L782" s="5" t="str">
        <f>OBV!H782</f>
        <v>BEARISH DIVERGENCE</v>
      </c>
    </row>
    <row r="783" spans="1:12" ht="13.5" x14ac:dyDescent="0.25">
      <c r="A783" s="3">
        <f>RSI!A783</f>
        <v>43143</v>
      </c>
      <c r="B783" s="2">
        <f>RSI!B783</f>
        <v>13.634</v>
      </c>
      <c r="C783" s="2">
        <f>RSI!I783</f>
        <v>63.906679345486992</v>
      </c>
      <c r="D783" s="2">
        <f>MACD!E783</f>
        <v>-0.62545193770518814</v>
      </c>
      <c r="E783" s="2">
        <f>MACD!F783</f>
        <v>-0.48271556100762991</v>
      </c>
      <c r="F783" s="2">
        <f>'Moving Avg'!D783</f>
        <v>13.740199999999998</v>
      </c>
      <c r="G783" s="2">
        <f>'Moving Avg'!F783</f>
        <v>12.817899999999998</v>
      </c>
      <c r="H783" s="2">
        <f>'Moving Avg'!G783</f>
        <v>12.231480000000001</v>
      </c>
      <c r="I783" s="2">
        <f>'Moving Avg'!H783</f>
        <v>12.727229999999999</v>
      </c>
      <c r="J783" s="5" t="str">
        <f>OBV!F783</f>
        <v>BEARISH</v>
      </c>
      <c r="K783" s="5" t="str">
        <f>OBV!G783</f>
        <v>STRONG</v>
      </c>
      <c r="L783" s="5" t="str">
        <f>OBV!H783</f>
        <v>BEARISH DIVERGENCE</v>
      </c>
    </row>
    <row r="784" spans="1:12" ht="13.5" x14ac:dyDescent="0.25">
      <c r="A784" s="3">
        <f>RSI!A784</f>
        <v>43144</v>
      </c>
      <c r="B784" s="2">
        <f>RSI!B784</f>
        <v>13.859</v>
      </c>
      <c r="C784" s="2">
        <f>RSI!I784</f>
        <v>66.549124493638573</v>
      </c>
      <c r="D784" s="2">
        <f>MACD!E784</f>
        <v>-0.61455705167315067</v>
      </c>
      <c r="E784" s="2">
        <f>MACD!F784</f>
        <v>-0.50908385914073406</v>
      </c>
      <c r="F784" s="2">
        <f>'Moving Avg'!D784</f>
        <v>13.674000000000001</v>
      </c>
      <c r="G784" s="2">
        <f>'Moving Avg'!F784</f>
        <v>12.897299999999998</v>
      </c>
      <c r="H784" s="2">
        <f>'Moving Avg'!G784</f>
        <v>12.263900000000003</v>
      </c>
      <c r="I784" s="2">
        <f>'Moving Avg'!H784</f>
        <v>12.74343</v>
      </c>
      <c r="J784" s="5" t="str">
        <f>OBV!F784</f>
        <v>BEARISH</v>
      </c>
      <c r="K784" s="5" t="str">
        <f>OBV!G784</f>
        <v>STRONG</v>
      </c>
      <c r="L784" s="5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13.891999999999999</v>
      </c>
      <c r="C785" s="2">
        <f>RSI!I785</f>
        <v>66.931517126821049</v>
      </c>
      <c r="D785" s="2">
        <f>MACD!E785</f>
        <v>-0.5993709494922328</v>
      </c>
      <c r="E785" s="2">
        <f>MACD!F785</f>
        <v>-0.52714127721103377</v>
      </c>
      <c r="F785" s="2">
        <f>'Moving Avg'!D785</f>
        <v>13.699000000000002</v>
      </c>
      <c r="G785" s="2">
        <f>'Moving Avg'!F785</f>
        <v>12.9833</v>
      </c>
      <c r="H785" s="2">
        <f>'Moving Avg'!G785</f>
        <v>12.304120000000005</v>
      </c>
      <c r="I785" s="2">
        <f>'Moving Avg'!H785</f>
        <v>12.760059999999999</v>
      </c>
      <c r="J785" s="5" t="str">
        <f>OBV!F785</f>
        <v>BULLISH</v>
      </c>
      <c r="K785" s="5" t="str">
        <f>OBV!G785</f>
        <v>WEAK</v>
      </c>
      <c r="L785" s="5" t="str">
        <f>OBV!H785</f>
        <v>CONFIRMED BULLISH</v>
      </c>
    </row>
    <row r="786" spans="1:12" ht="13.5" x14ac:dyDescent="0.25">
      <c r="A786" s="3">
        <f>RSI!A786</f>
        <v>43146</v>
      </c>
      <c r="B786" s="2">
        <f>RSI!B786</f>
        <v>13.885999999999999</v>
      </c>
      <c r="C786" s="2">
        <f>RSI!I786</f>
        <v>66.782036922359623</v>
      </c>
      <c r="D786" s="2">
        <f>MACD!E786</f>
        <v>-0.56834627172094443</v>
      </c>
      <c r="E786" s="2">
        <f>MACD!F786</f>
        <v>-0.53538227611301592</v>
      </c>
      <c r="F786" s="2">
        <f>'Moving Avg'!D786</f>
        <v>13.7242</v>
      </c>
      <c r="G786" s="2">
        <f>'Moving Avg'!F786</f>
        <v>13.07095</v>
      </c>
      <c r="H786" s="2">
        <f>'Moving Avg'!G786</f>
        <v>12.346860000000003</v>
      </c>
      <c r="I786" s="2">
        <f>'Moving Avg'!H786</f>
        <v>12.777154999999999</v>
      </c>
      <c r="J786" s="5" t="str">
        <f>OBV!F786</f>
        <v>BULLISH</v>
      </c>
      <c r="K786" s="5" t="str">
        <f>OBV!G786</f>
        <v>WEAK</v>
      </c>
      <c r="L786" s="5" t="str">
        <f>OBV!H786</f>
        <v>CONFIRMED BULLISH</v>
      </c>
    </row>
    <row r="787" spans="1:12" ht="13.5" x14ac:dyDescent="0.25">
      <c r="A787" s="3">
        <f>RSI!A787</f>
        <v>43147</v>
      </c>
      <c r="B787" s="2">
        <f>RSI!B787</f>
        <v>13.747</v>
      </c>
      <c r="C787" s="2">
        <f>RSI!I787</f>
        <v>63.257413848914993</v>
      </c>
      <c r="D787" s="2">
        <f>MACD!E787</f>
        <v>-0.51653666638194906</v>
      </c>
      <c r="E787" s="2">
        <f>MACD!F787</f>
        <v>-0.53161315416680255</v>
      </c>
      <c r="F787" s="2">
        <f>'Moving Avg'!D787</f>
        <v>13.803599999999999</v>
      </c>
      <c r="G787" s="2">
        <f>'Moving Avg'!F787</f>
        <v>13.161249999999999</v>
      </c>
      <c r="H787" s="2">
        <f>'Moving Avg'!G787</f>
        <v>12.386960000000002</v>
      </c>
      <c r="I787" s="2">
        <f>'Moving Avg'!H787</f>
        <v>12.793084999999996</v>
      </c>
      <c r="J787" s="5" t="str">
        <f>OBV!F787</f>
        <v>BULLISH</v>
      </c>
      <c r="K787" s="5" t="str">
        <f>OBV!G787</f>
        <v>WEAK</v>
      </c>
      <c r="L787" s="5" t="str">
        <f>OBV!H787</f>
        <v>CONFIRMED BULLISH</v>
      </c>
    </row>
    <row r="788" spans="1:12" ht="13.5" x14ac:dyDescent="0.25">
      <c r="A788" s="3">
        <f>RSI!A788</f>
        <v>43150</v>
      </c>
      <c r="B788" s="2">
        <f>RSI!B788</f>
        <v>13.747</v>
      </c>
      <c r="C788" s="2">
        <f>RSI!I788</f>
        <v>63.257413848914993</v>
      </c>
      <c r="D788" s="2">
        <f>MACD!E788</f>
        <v>-0.40546034691257127</v>
      </c>
      <c r="E788" s="2">
        <f>MACD!F788</f>
        <v>-0.50638259271595631</v>
      </c>
      <c r="F788" s="2">
        <f>'Moving Avg'!D788</f>
        <v>13.8262</v>
      </c>
      <c r="G788" s="2">
        <f>'Moving Avg'!F788</f>
        <v>13.248900000000001</v>
      </c>
      <c r="H788" s="2">
        <f>'Moving Avg'!G788</f>
        <v>12.42798</v>
      </c>
      <c r="I788" s="2">
        <f>'Moving Avg'!H788</f>
        <v>12.808204999999996</v>
      </c>
      <c r="J788" s="5" t="str">
        <f>OBV!F788</f>
        <v>BULLISH</v>
      </c>
      <c r="K788" s="5" t="str">
        <f>OBV!G788</f>
        <v>NEUTRAL</v>
      </c>
      <c r="L788" s="5" t="str">
        <f>OBV!H788</f>
        <v>CONFIRMED BULLISH</v>
      </c>
    </row>
    <row r="789" spans="1:12" ht="13.5" x14ac:dyDescent="0.25">
      <c r="A789" s="3">
        <f>RSI!A789</f>
        <v>43151</v>
      </c>
      <c r="B789" s="2">
        <f>RSI!B789</f>
        <v>13.727</v>
      </c>
      <c r="C789" s="2">
        <f>RSI!I789</f>
        <v>62.705157340664975</v>
      </c>
      <c r="D789" s="2">
        <f>MACD!E789</f>
        <v>-0.22722721516975319</v>
      </c>
      <c r="E789" s="2">
        <f>MACD!F789</f>
        <v>-0.45055151720671571</v>
      </c>
      <c r="F789" s="2">
        <f>'Moving Avg'!D789</f>
        <v>13.799799999999999</v>
      </c>
      <c r="G789" s="2">
        <f>'Moving Avg'!F789</f>
        <v>13.326650000000001</v>
      </c>
      <c r="H789" s="2">
        <f>'Moving Avg'!G789</f>
        <v>12.478</v>
      </c>
      <c r="I789" s="2">
        <f>'Moving Avg'!H789</f>
        <v>12.822829999999994</v>
      </c>
      <c r="J789" s="5" t="str">
        <f>OBV!F789</f>
        <v>BEARISH</v>
      </c>
      <c r="K789" s="5" t="str">
        <f>OBV!G789</f>
        <v>STRONG</v>
      </c>
      <c r="L789" s="5" t="str">
        <f>OBV!H789</f>
        <v>CONFIRMED BEARISH</v>
      </c>
    </row>
    <row r="790" spans="1:12" ht="13.5" x14ac:dyDescent="0.25">
      <c r="A790" s="3">
        <f>RSI!A790</f>
        <v>43152</v>
      </c>
      <c r="B790" s="2">
        <f>RSI!B790</f>
        <v>13.813000000000001</v>
      </c>
      <c r="C790" s="2">
        <f>RSI!I790</f>
        <v>64.15432717559824</v>
      </c>
      <c r="D790" s="2">
        <f>MACD!E790</f>
        <v>-0.15116732887358708</v>
      </c>
      <c r="E790" s="2">
        <f>MACD!F790</f>
        <v>-0.39067467954009</v>
      </c>
      <c r="F790" s="2">
        <f>'Moving Avg'!D790</f>
        <v>13.784000000000001</v>
      </c>
      <c r="G790" s="2">
        <f>'Moving Avg'!F790</f>
        <v>13.408700000000001</v>
      </c>
      <c r="H790" s="2">
        <f>'Moving Avg'!G790</f>
        <v>12.523260000000001</v>
      </c>
      <c r="I790" s="2">
        <f>'Moving Avg'!H790</f>
        <v>12.836969999999994</v>
      </c>
      <c r="J790" s="5" t="str">
        <f>OBV!F790</f>
        <v>BEARISH</v>
      </c>
      <c r="K790" s="5" t="str">
        <f>OBV!G790</f>
        <v>STRONG</v>
      </c>
      <c r="L790" s="5" t="str">
        <f>OBV!H790</f>
        <v>CONFIRMED BEARISH</v>
      </c>
    </row>
    <row r="791" spans="1:12" ht="13.5" x14ac:dyDescent="0.25">
      <c r="A791" s="3">
        <f>RSI!A791</f>
        <v>43153</v>
      </c>
      <c r="B791" s="2">
        <f>RSI!B791</f>
        <v>13.76</v>
      </c>
      <c r="C791" s="2">
        <f>RSI!I791</f>
        <v>62.541452687184744</v>
      </c>
      <c r="D791" s="2">
        <f>MACD!E791</f>
        <v>-8.7528758939283691E-2</v>
      </c>
      <c r="E791" s="2">
        <f>MACD!F791</f>
        <v>-0.33004549541992878</v>
      </c>
      <c r="F791" s="2">
        <f>'Moving Avg'!D791</f>
        <v>13.758800000000003</v>
      </c>
      <c r="G791" s="2">
        <f>'Moving Avg'!F791</f>
        <v>13.488100000000003</v>
      </c>
      <c r="H791" s="2">
        <f>'Moving Avg'!G791</f>
        <v>12.568240000000001</v>
      </c>
      <c r="I791" s="2">
        <f>'Moving Avg'!H791</f>
        <v>12.850244999999996</v>
      </c>
      <c r="J791" s="5" t="str">
        <f>OBV!F791</f>
        <v>BEARISH</v>
      </c>
      <c r="K791" s="5" t="str">
        <f>OBV!G791</f>
        <v>STRONG</v>
      </c>
      <c r="L791" s="5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13.786</v>
      </c>
      <c r="C792" s="2">
        <f>RSI!I792</f>
        <v>63.032448140402771</v>
      </c>
      <c r="D792" s="2">
        <f>MACD!E792</f>
        <v>-0.10167485076922667</v>
      </c>
      <c r="E792" s="2">
        <f>MACD!F792</f>
        <v>-0.28437136648978839</v>
      </c>
      <c r="F792" s="2">
        <f>'Moving Avg'!D792</f>
        <v>13.7666</v>
      </c>
      <c r="G792" s="2">
        <f>'Moving Avg'!F792</f>
        <v>13.548950000000001</v>
      </c>
      <c r="H792" s="2">
        <f>'Moving Avg'!G792</f>
        <v>12.61904</v>
      </c>
      <c r="I792" s="2">
        <f>'Moving Avg'!H792</f>
        <v>12.863989999999994</v>
      </c>
      <c r="J792" s="5" t="str">
        <f>OBV!F792</f>
        <v>BULLISH</v>
      </c>
      <c r="K792" s="5" t="str">
        <f>OBV!G792</f>
        <v>NEUTRAL</v>
      </c>
      <c r="L792" s="5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13.792999999999999</v>
      </c>
      <c r="C793" s="2">
        <f>RSI!I793</f>
        <v>63.172409842804768</v>
      </c>
      <c r="D793" s="2">
        <f>MACD!E793</f>
        <v>-7.3394155185628307E-2</v>
      </c>
      <c r="E793" s="2">
        <f>MACD!F793</f>
        <v>-0.2421759242289564</v>
      </c>
      <c r="F793" s="2">
        <f>'Moving Avg'!D793</f>
        <v>13.775799999999998</v>
      </c>
      <c r="G793" s="2">
        <f>'Moving Avg'!F793</f>
        <v>13.610149999999999</v>
      </c>
      <c r="H793" s="2">
        <f>'Moving Avg'!G793</f>
        <v>12.663239999999998</v>
      </c>
      <c r="I793" s="2">
        <f>'Moving Avg'!H793</f>
        <v>12.876749999999994</v>
      </c>
      <c r="J793" s="5" t="str">
        <f>OBV!F793</f>
        <v>BULLISH</v>
      </c>
      <c r="K793" s="5" t="str">
        <f>OBV!G793</f>
        <v>WEAK</v>
      </c>
      <c r="L793" s="5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13.786</v>
      </c>
      <c r="C794" s="2">
        <f>RSI!I794</f>
        <v>62.915882594731443</v>
      </c>
      <c r="D794" s="2">
        <f>MACD!E794</f>
        <v>-1.7078577105197112E-2</v>
      </c>
      <c r="E794" s="2">
        <f>MACD!F794</f>
        <v>-0.19715645480420455</v>
      </c>
      <c r="F794" s="2">
        <f>'Moving Avg'!D794</f>
        <v>13.787600000000001</v>
      </c>
      <c r="G794" s="2">
        <f>'Moving Avg'!F794</f>
        <v>13.660099999999996</v>
      </c>
      <c r="H794" s="2">
        <f>'Moving Avg'!G794</f>
        <v>12.711119999999996</v>
      </c>
      <c r="I794" s="2">
        <f>'Moving Avg'!H794</f>
        <v>12.889474999999996</v>
      </c>
      <c r="J794" s="5" t="str">
        <f>OBV!F794</f>
        <v>BULLISH</v>
      </c>
      <c r="K794" s="5" t="str">
        <f>OBV!G794</f>
        <v>WEAK</v>
      </c>
      <c r="L794" s="5" t="str">
        <f>OBV!H794</f>
        <v>CONFIRMED BULLISH</v>
      </c>
    </row>
    <row r="795" spans="1:12" ht="13.5" x14ac:dyDescent="0.25">
      <c r="A795" s="3">
        <f>RSI!A795</f>
        <v>43159</v>
      </c>
      <c r="B795" s="2">
        <f>RSI!B795</f>
        <v>13.747</v>
      </c>
      <c r="C795" s="2">
        <f>RSI!I795</f>
        <v>61.419429574850497</v>
      </c>
      <c r="D795" s="2">
        <f>MACD!E795</f>
        <v>3.6035663010299146E-2</v>
      </c>
      <c r="E795" s="2">
        <f>MACD!F795</f>
        <v>-0.15051803124130383</v>
      </c>
      <c r="F795" s="2">
        <f>'Moving Avg'!D795</f>
        <v>13.7744</v>
      </c>
      <c r="G795" s="2">
        <f>'Moving Avg'!F795</f>
        <v>13.703449999999998</v>
      </c>
      <c r="H795" s="2">
        <f>'Moving Avg'!G795</f>
        <v>12.754259999999995</v>
      </c>
      <c r="I795" s="2">
        <f>'Moving Avg'!H795</f>
        <v>12.902004999999996</v>
      </c>
      <c r="J795" s="5" t="str">
        <f>OBV!F795</f>
        <v>BEARISH</v>
      </c>
      <c r="K795" s="5" t="str">
        <f>OBV!G795</f>
        <v>STRONG</v>
      </c>
      <c r="L795" s="5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13.614000000000001</v>
      </c>
      <c r="C796" s="2">
        <f>RSI!I796</f>
        <v>56.485306265063997</v>
      </c>
      <c r="D796" s="2">
        <f>MACD!E796</f>
        <v>8.781991765337871E-2</v>
      </c>
      <c r="E796" s="2">
        <f>MACD!F796</f>
        <v>-0.10285044146236733</v>
      </c>
      <c r="F796" s="2">
        <f>'Moving Avg'!D796</f>
        <v>13.745200000000001</v>
      </c>
      <c r="G796" s="2">
        <f>'Moving Avg'!F796</f>
        <v>13.732549999999998</v>
      </c>
      <c r="H796" s="2">
        <f>'Moving Avg'!G796</f>
        <v>12.797379999999999</v>
      </c>
      <c r="I796" s="2">
        <f>'Moving Avg'!H796</f>
        <v>12.913579999999994</v>
      </c>
      <c r="J796" s="5" t="str">
        <f>OBV!F796</f>
        <v>BEARISH</v>
      </c>
      <c r="K796" s="5" t="str">
        <f>OBV!G796</f>
        <v>STRONG</v>
      </c>
      <c r="L796" s="5" t="str">
        <f>OBV!H796</f>
        <v>CONFIRMED BEARISH</v>
      </c>
    </row>
    <row r="797" spans="1:12" ht="13.5" x14ac:dyDescent="0.25">
      <c r="A797" s="3">
        <f>RSI!A797</f>
        <v>43161</v>
      </c>
      <c r="B797" s="2">
        <f>RSI!B797</f>
        <v>13.859</v>
      </c>
      <c r="C797" s="2">
        <f>RSI!I797</f>
        <v>62.466910336500078</v>
      </c>
      <c r="D797" s="2">
        <f>MACD!E797</f>
        <v>9.0957781916150893E-2</v>
      </c>
      <c r="E797" s="2">
        <f>MACD!F797</f>
        <v>-6.4088796786663682E-2</v>
      </c>
      <c r="F797" s="2">
        <f>'Moving Avg'!D797</f>
        <v>13.759799999999998</v>
      </c>
      <c r="G797" s="2">
        <f>'Moving Avg'!F797</f>
        <v>13.767249999999995</v>
      </c>
      <c r="H797" s="2">
        <f>'Moving Avg'!G797</f>
        <v>12.843160000000001</v>
      </c>
      <c r="I797" s="2">
        <f>'Moving Avg'!H797</f>
        <v>12.926929999999995</v>
      </c>
      <c r="J797" s="5" t="str">
        <f>OBV!F797</f>
        <v>BEARISH</v>
      </c>
      <c r="K797" s="5" t="str">
        <f>OBV!G797</f>
        <v>STRONG</v>
      </c>
      <c r="L797" s="5" t="str">
        <f>OBV!H797</f>
        <v>BEARISH DIVERGENCE</v>
      </c>
    </row>
    <row r="798" spans="1:12" ht="13.5" x14ac:dyDescent="0.25">
      <c r="A798" s="3">
        <f>RSI!A798</f>
        <v>43164</v>
      </c>
      <c r="B798" s="2">
        <f>RSI!B798</f>
        <v>13.826000000000001</v>
      </c>
      <c r="C798" s="2">
        <f>RSI!I798</f>
        <v>61.245701648500976</v>
      </c>
      <c r="D798" s="2">
        <f>MACD!E798</f>
        <v>9.3547757826685896E-2</v>
      </c>
      <c r="E798" s="2">
        <f>MACD!F798</f>
        <v>-3.2561485863993767E-2</v>
      </c>
      <c r="F798" s="2">
        <f>'Moving Avg'!D798</f>
        <v>13.766400000000001</v>
      </c>
      <c r="G798" s="2">
        <f>'Moving Avg'!F798</f>
        <v>13.777150000000001</v>
      </c>
      <c r="H798" s="2">
        <f>'Moving Avg'!G798</f>
        <v>12.888280000000002</v>
      </c>
      <c r="I798" s="2">
        <f>'Moving Avg'!H798</f>
        <v>12.940114999999997</v>
      </c>
      <c r="J798" s="5" t="str">
        <f>OBV!F798</f>
        <v>BEARISH</v>
      </c>
      <c r="K798" s="5" t="str">
        <f>OBV!G798</f>
        <v>STRONG</v>
      </c>
      <c r="L798" s="5" t="str">
        <f>OBV!H798</f>
        <v>BEARISH DIVERGENCE</v>
      </c>
    </row>
    <row r="799" spans="1:12" ht="13.5" x14ac:dyDescent="0.25">
      <c r="A799" s="3">
        <f>RSI!A799</f>
        <v>43165</v>
      </c>
      <c r="B799" s="2">
        <f>RSI!B799</f>
        <v>13.667</v>
      </c>
      <c r="C799" s="2">
        <f>RSI!I799</f>
        <v>55.605136279252442</v>
      </c>
      <c r="D799" s="2">
        <f>MACD!E799</f>
        <v>0.10231143971868129</v>
      </c>
      <c r="E799" s="2">
        <f>MACD!F799</f>
        <v>-5.5869007474587569E-3</v>
      </c>
      <c r="F799" s="2">
        <f>'Moving Avg'!D799</f>
        <v>13.742599999999999</v>
      </c>
      <c r="G799" s="2">
        <f>'Moving Avg'!F799</f>
        <v>13.750999999999999</v>
      </c>
      <c r="H799" s="2">
        <f>'Moving Avg'!G799</f>
        <v>12.928100000000002</v>
      </c>
      <c r="I799" s="2">
        <f>'Moving Avg'!H799</f>
        <v>12.953004999999994</v>
      </c>
      <c r="J799" s="5" t="str">
        <f>OBV!F799</f>
        <v>BEARISH</v>
      </c>
      <c r="K799" s="5" t="str">
        <f>OBV!G799</f>
        <v>STRONG</v>
      </c>
      <c r="L799" s="5" t="str">
        <f>OBV!H799</f>
        <v>CONFIRMED BEARISH</v>
      </c>
    </row>
    <row r="800" spans="1:12" ht="13.5" x14ac:dyDescent="0.25">
      <c r="A800" s="3">
        <f>RSI!A800</f>
        <v>43166</v>
      </c>
      <c r="B800" s="2">
        <f>RSI!B800</f>
        <v>13.667</v>
      </c>
      <c r="C800" s="2">
        <f>RSI!I800</f>
        <v>55.605136279252434</v>
      </c>
      <c r="D800" s="2">
        <f>MACD!E800</f>
        <v>0.12192615983669874</v>
      </c>
      <c r="E800" s="2">
        <f>MACD!F800</f>
        <v>1.9915711369372743E-2</v>
      </c>
      <c r="F800" s="2">
        <f>'Moving Avg'!D800</f>
        <v>13.726599999999999</v>
      </c>
      <c r="G800" s="2">
        <f>'Moving Avg'!F800</f>
        <v>13.745999999999999</v>
      </c>
      <c r="H800" s="2">
        <f>'Moving Avg'!G800</f>
        <v>12.95416</v>
      </c>
      <c r="I800" s="2">
        <f>'Moving Avg'!H800</f>
        <v>12.966414999999994</v>
      </c>
      <c r="J800" s="5" t="str">
        <f>OBV!F800</f>
        <v>BEARISH</v>
      </c>
      <c r="K800" s="5" t="str">
        <f>OBV!G800</f>
        <v>STRONG</v>
      </c>
      <c r="L800" s="5" t="str">
        <f>OBV!H800</f>
        <v>CONFIRMED BEARISH</v>
      </c>
    </row>
    <row r="801" spans="1:12" ht="13.5" x14ac:dyDescent="0.25">
      <c r="A801" s="3">
        <f>RSI!A801</f>
        <v>43167</v>
      </c>
      <c r="B801" s="2">
        <f>RSI!B801</f>
        <v>13.494999999999999</v>
      </c>
      <c r="C801" s="2">
        <f>RSI!I801</f>
        <v>49.845754289902153</v>
      </c>
      <c r="D801" s="2">
        <f>MACD!E801</f>
        <v>0.14215505839256259</v>
      </c>
      <c r="E801" s="2">
        <f>MACD!F801</f>
        <v>4.4363580774010716E-2</v>
      </c>
      <c r="F801" s="2">
        <f>'Moving Avg'!D801</f>
        <v>13.702800000000002</v>
      </c>
      <c r="G801" s="2">
        <f>'Moving Avg'!F801</f>
        <v>13.732749999999999</v>
      </c>
      <c r="H801" s="2">
        <f>'Moving Avg'!G801</f>
        <v>12.97268</v>
      </c>
      <c r="I801" s="2">
        <f>'Moving Avg'!H801</f>
        <v>12.978444999999995</v>
      </c>
      <c r="J801" s="5" t="str">
        <f>OBV!F801</f>
        <v>BEARISH</v>
      </c>
      <c r="K801" s="5" t="str">
        <f>OBV!G801</f>
        <v>STRONG</v>
      </c>
      <c r="L801" s="5" t="str">
        <f>OBV!H801</f>
        <v>CONFIRMED BEARISH</v>
      </c>
    </row>
    <row r="802" spans="1:12" ht="13.5" x14ac:dyDescent="0.25">
      <c r="A802" s="3">
        <f>RSI!A802</f>
        <v>43168</v>
      </c>
      <c r="B802" s="2">
        <f>RSI!B802</f>
        <v>13.494999999999999</v>
      </c>
      <c r="C802" s="2">
        <f>RSI!I802</f>
        <v>49.845754289902153</v>
      </c>
      <c r="D802" s="2">
        <f>MACD!E802</f>
        <v>0.16340385289197101</v>
      </c>
      <c r="E802" s="2">
        <f>MACD!F802</f>
        <v>6.8171635197602776E-2</v>
      </c>
      <c r="F802" s="2">
        <f>'Moving Avg'!D802</f>
        <v>13.63</v>
      </c>
      <c r="G802" s="2">
        <f>'Moving Avg'!F802</f>
        <v>13.74</v>
      </c>
      <c r="H802" s="2">
        <f>'Moving Avg'!G802</f>
        <v>12.995820000000002</v>
      </c>
      <c r="I802" s="2">
        <f>'Moving Avg'!H802</f>
        <v>12.991254999999994</v>
      </c>
      <c r="J802" s="5" t="str">
        <f>OBV!F802</f>
        <v>BEARISH</v>
      </c>
      <c r="K802" s="5" t="str">
        <f>OBV!G802</f>
        <v>STRONG</v>
      </c>
      <c r="L802" s="5" t="str">
        <f>OBV!H802</f>
        <v>CONFIRMED BEARISH</v>
      </c>
    </row>
    <row r="803" spans="1:12" ht="13.5" x14ac:dyDescent="0.25">
      <c r="A803" s="3">
        <f>RSI!A803</f>
        <v>43171</v>
      </c>
      <c r="B803" s="2">
        <f>RSI!B803</f>
        <v>13.561</v>
      </c>
      <c r="C803" s="2">
        <f>RSI!I803</f>
        <v>52.055705872142731</v>
      </c>
      <c r="D803" s="2">
        <f>MACD!E803</f>
        <v>0.1776938901448748</v>
      </c>
      <c r="E803" s="2">
        <f>MACD!F803</f>
        <v>9.0076086187057175E-2</v>
      </c>
      <c r="F803" s="2">
        <f>'Moving Avg'!D803</f>
        <v>13.576999999999998</v>
      </c>
      <c r="G803" s="2">
        <f>'Moving Avg'!F803</f>
        <v>13.736349999999998</v>
      </c>
      <c r="H803" s="2">
        <f>'Moving Avg'!G803</f>
        <v>13.02228</v>
      </c>
      <c r="I803" s="2">
        <f>'Moving Avg'!H803</f>
        <v>13.004869999999997</v>
      </c>
      <c r="J803" s="5" t="str">
        <f>OBV!F803</f>
        <v>BEARISH</v>
      </c>
      <c r="K803" s="5" t="str">
        <f>OBV!G803</f>
        <v>STRONG</v>
      </c>
      <c r="L803" s="5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13.958</v>
      </c>
      <c r="C804" s="2">
        <f>RSI!I804</f>
        <v>62.701874028657187</v>
      </c>
      <c r="D804" s="2">
        <f>MACD!E804</f>
        <v>0.15902433083994438</v>
      </c>
      <c r="E804" s="2">
        <f>MACD!F804</f>
        <v>0.10386573511763461</v>
      </c>
      <c r="F804" s="2">
        <f>'Moving Avg'!D804</f>
        <v>13.635200000000001</v>
      </c>
      <c r="G804" s="2">
        <f>'Moving Avg'!F804</f>
        <v>13.741300000000004</v>
      </c>
      <c r="H804" s="2">
        <f>'Moving Avg'!G804</f>
        <v>13.056940000000003</v>
      </c>
      <c r="I804" s="2">
        <f>'Moving Avg'!H804</f>
        <v>13.018949999999995</v>
      </c>
      <c r="J804" s="5" t="str">
        <f>OBV!F804</f>
        <v>BULLISH</v>
      </c>
      <c r="K804" s="5" t="str">
        <f>OBV!G804</f>
        <v>WEAK</v>
      </c>
      <c r="L804" s="5" t="str">
        <f>OBV!H804</f>
        <v>CONFIRMED BULLISH</v>
      </c>
    </row>
    <row r="805" spans="1:12" ht="13.5" x14ac:dyDescent="0.25">
      <c r="A805" s="3">
        <f>RSI!A805</f>
        <v>43173</v>
      </c>
      <c r="B805" s="2">
        <f>RSI!B805</f>
        <v>13.891999999999999</v>
      </c>
      <c r="C805" s="2">
        <f>RSI!I805</f>
        <v>60.304455246546638</v>
      </c>
      <c r="D805" s="2">
        <f>MACD!E805</f>
        <v>0.1395137150786443</v>
      </c>
      <c r="E805" s="2">
        <f>MACD!F805</f>
        <v>0.11099533110983655</v>
      </c>
      <c r="F805" s="2">
        <f>'Moving Avg'!D805</f>
        <v>13.680199999999999</v>
      </c>
      <c r="G805" s="2">
        <f>'Moving Avg'!F805</f>
        <v>13.741300000000004</v>
      </c>
      <c r="H805" s="2">
        <f>'Moving Avg'!G805</f>
        <v>13.090940000000003</v>
      </c>
      <c r="I805" s="2">
        <f>'Moving Avg'!H805</f>
        <v>13.032439999999994</v>
      </c>
      <c r="J805" s="5" t="str">
        <f>OBV!F805</f>
        <v>BULLISH</v>
      </c>
      <c r="K805" s="5" t="str">
        <f>OBV!G805</f>
        <v>NEUTRAL</v>
      </c>
      <c r="L805" s="5" t="str">
        <f>OBV!H805</f>
        <v>CONFIRMED BULLISH</v>
      </c>
    </row>
    <row r="806" spans="1:12" ht="13.5" x14ac:dyDescent="0.25">
      <c r="A806" s="3">
        <f>RSI!A806</f>
        <v>43174</v>
      </c>
      <c r="B806" s="2">
        <f>RSI!B806</f>
        <v>13.76</v>
      </c>
      <c r="C806" s="2">
        <f>RSI!I806</f>
        <v>55.716083061205858</v>
      </c>
      <c r="D806" s="2">
        <f>MACD!E806</f>
        <v>0.11030153788584762</v>
      </c>
      <c r="E806" s="2">
        <f>MACD!F806</f>
        <v>0.11085657246503876</v>
      </c>
      <c r="F806" s="2">
        <f>'Moving Avg'!D806</f>
        <v>13.7332</v>
      </c>
      <c r="G806" s="2">
        <f>'Moving Avg'!F806</f>
        <v>13.735000000000003</v>
      </c>
      <c r="H806" s="2">
        <f>'Moving Avg'!G806</f>
        <v>13.127980000000003</v>
      </c>
      <c r="I806" s="2">
        <f>'Moving Avg'!H806</f>
        <v>13.045584999999996</v>
      </c>
      <c r="J806" s="5" t="str">
        <f>OBV!F806</f>
        <v>BEARISH</v>
      </c>
      <c r="K806" s="5" t="str">
        <f>OBV!G806</f>
        <v>NEUTRAL</v>
      </c>
      <c r="L806" s="5" t="str">
        <f>OBV!H806</f>
        <v>BEARISH DIVERGENCE</v>
      </c>
    </row>
    <row r="807" spans="1:12" ht="13.5" x14ac:dyDescent="0.25">
      <c r="A807" s="3">
        <f>RSI!A807</f>
        <v>43175</v>
      </c>
      <c r="B807" s="2">
        <f>RSI!B807</f>
        <v>13.958</v>
      </c>
      <c r="C807" s="2">
        <f>RSI!I807</f>
        <v>60.563233323962713</v>
      </c>
      <c r="D807" s="2">
        <f>MACD!E807</f>
        <v>0.10751933025176719</v>
      </c>
      <c r="E807" s="2">
        <f>MACD!F807</f>
        <v>0.11018912402238445</v>
      </c>
      <c r="F807" s="2">
        <f>'Moving Avg'!D807</f>
        <v>13.825800000000001</v>
      </c>
      <c r="G807" s="2">
        <f>'Moving Avg'!F807</f>
        <v>13.745550000000003</v>
      </c>
      <c r="H807" s="2">
        <f>'Moving Avg'!G807</f>
        <v>13.16938</v>
      </c>
      <c r="I807" s="2">
        <f>'Moving Avg'!H807</f>
        <v>13.060449999999996</v>
      </c>
      <c r="J807" s="5" t="str">
        <f>OBV!F807</f>
        <v>BULLISH</v>
      </c>
      <c r="K807" s="5" t="str">
        <f>OBV!G807</f>
        <v>WEAK</v>
      </c>
      <c r="L807" s="5" t="str">
        <f>OBV!H807</f>
        <v>CONFIRMED BULLISH</v>
      </c>
    </row>
    <row r="808" spans="1:12" ht="13.5" x14ac:dyDescent="0.25">
      <c r="A808" s="3">
        <f>RSI!A808</f>
        <v>43178</v>
      </c>
      <c r="B808" s="2">
        <f>RSI!B808</f>
        <v>13.965</v>
      </c>
      <c r="C808" s="2">
        <f>RSI!I808</f>
        <v>60.726897339166875</v>
      </c>
      <c r="D808" s="2">
        <f>MACD!E808</f>
        <v>9.739059970937447E-2</v>
      </c>
      <c r="E808" s="2">
        <f>MACD!F808</f>
        <v>0.10762941915978247</v>
      </c>
      <c r="F808" s="2">
        <f>'Moving Avg'!D808</f>
        <v>13.906600000000001</v>
      </c>
      <c r="G808" s="2">
        <f>'Moving Avg'!F808</f>
        <v>13.756449999999997</v>
      </c>
      <c r="H808" s="2">
        <f>'Moving Avg'!G808</f>
        <v>13.213180000000001</v>
      </c>
      <c r="I808" s="2">
        <f>'Moving Avg'!H808</f>
        <v>13.075089999999998</v>
      </c>
      <c r="J808" s="5" t="str">
        <f>OBV!F808</f>
        <v>BULLISH</v>
      </c>
      <c r="K808" s="5" t="str">
        <f>OBV!G808</f>
        <v>WEAK</v>
      </c>
      <c r="L808" s="5" t="str">
        <f>OBV!H808</f>
        <v>CONFIRMED BULLISH</v>
      </c>
    </row>
    <row r="809" spans="1:12" ht="13.5" x14ac:dyDescent="0.25">
      <c r="A809" s="3">
        <f>RSI!A809</f>
        <v>43180</v>
      </c>
      <c r="B809" s="2">
        <f>RSI!B809</f>
        <v>13.991</v>
      </c>
      <c r="C809" s="2">
        <f>RSI!I809</f>
        <v>61.368190985759149</v>
      </c>
      <c r="D809" s="2">
        <f>MACD!E809</f>
        <v>6.0373610256396759E-2</v>
      </c>
      <c r="E809" s="2">
        <f>MACD!F809</f>
        <v>9.8178257379105335E-2</v>
      </c>
      <c r="F809" s="2">
        <f>'Moving Avg'!D809</f>
        <v>13.9132</v>
      </c>
      <c r="G809" s="2">
        <f>'Moving Avg'!F809</f>
        <v>13.769649999999999</v>
      </c>
      <c r="H809" s="2">
        <f>'Moving Avg'!G809</f>
        <v>13.259080000000001</v>
      </c>
      <c r="I809" s="2">
        <f>'Moving Avg'!H809</f>
        <v>13.089074999999998</v>
      </c>
      <c r="J809" s="5" t="str">
        <f>OBV!F809</f>
        <v>BULLISH</v>
      </c>
      <c r="K809" s="5" t="str">
        <f>OBV!G809</f>
        <v>WEAK</v>
      </c>
      <c r="L809" s="5" t="str">
        <f>OBV!H809</f>
        <v>CONFIRMED BULLISH</v>
      </c>
    </row>
    <row r="810" spans="1:12" ht="13.5" x14ac:dyDescent="0.25">
      <c r="A810" s="3">
        <f>RSI!A810</f>
        <v>43181</v>
      </c>
      <c r="B810" s="2">
        <f>RSI!B810</f>
        <v>14.355</v>
      </c>
      <c r="C810" s="2">
        <f>RSI!I810</f>
        <v>69.000121888700249</v>
      </c>
      <c r="D810" s="2">
        <f>MACD!E810</f>
        <v>2.8406437040828791E-5</v>
      </c>
      <c r="E810" s="2">
        <f>MACD!F810</f>
        <v>7.8548287190692428E-2</v>
      </c>
      <c r="F810" s="2">
        <f>'Moving Avg'!D810</f>
        <v>14.005799999999999</v>
      </c>
      <c r="G810" s="2">
        <f>'Moving Avg'!F810</f>
        <v>13.796749999999999</v>
      </c>
      <c r="H810" s="2">
        <f>'Moving Avg'!G810</f>
        <v>13.313980000000001</v>
      </c>
      <c r="I810" s="2">
        <f>'Moving Avg'!H810</f>
        <v>13.104094999999997</v>
      </c>
      <c r="J810" s="5" t="str">
        <f>OBV!F810</f>
        <v>BULLISH</v>
      </c>
      <c r="K810" s="5" t="str">
        <f>OBV!G810</f>
        <v>WEAK</v>
      </c>
      <c r="L810" s="5" t="str">
        <f>OBV!H810</f>
        <v>CONFIRMED BULLISH</v>
      </c>
    </row>
    <row r="811" spans="1:12" ht="13.5" x14ac:dyDescent="0.25">
      <c r="A811" s="3">
        <f>RSI!A811</f>
        <v>43182</v>
      </c>
      <c r="B811" s="2">
        <f>RSI!B811</f>
        <v>14.215999999999999</v>
      </c>
      <c r="C811" s="2">
        <f>RSI!I811</f>
        <v>63.815537852431561</v>
      </c>
      <c r="D811" s="2">
        <f>MACD!E811</f>
        <v>-7.1256621130114439E-2</v>
      </c>
      <c r="E811" s="2">
        <f>MACD!F811</f>
        <v>4.8587305526531052E-2</v>
      </c>
      <c r="F811" s="2">
        <f>'Moving Avg'!D811</f>
        <v>14.097</v>
      </c>
      <c r="G811" s="2">
        <f>'Moving Avg'!F811</f>
        <v>13.819550000000001</v>
      </c>
      <c r="H811" s="2">
        <f>'Moving Avg'!G811</f>
        <v>13.359480000000001</v>
      </c>
      <c r="I811" s="2">
        <f>'Moving Avg'!H811</f>
        <v>13.116849999999998</v>
      </c>
      <c r="J811" s="5" t="str">
        <f>OBV!F811</f>
        <v>BULLISH</v>
      </c>
      <c r="K811" s="5" t="str">
        <f>OBV!G811</f>
        <v>WEAK</v>
      </c>
      <c r="L811" s="5" t="str">
        <f>OBV!H811</f>
        <v>CONFIRMED BULLISH</v>
      </c>
    </row>
    <row r="812" spans="1:12" ht="13.5" x14ac:dyDescent="0.25">
      <c r="A812" s="3">
        <f>RSI!A812</f>
        <v>43185</v>
      </c>
      <c r="B812" s="2">
        <f>RSI!B812</f>
        <v>13.859</v>
      </c>
      <c r="C812" s="2">
        <f>RSI!I812</f>
        <v>52.834994599872751</v>
      </c>
      <c r="D812" s="2">
        <f>MACD!E812</f>
        <v>-0.1080667524590222</v>
      </c>
      <c r="E812" s="2">
        <f>MACD!F812</f>
        <v>1.7256493929420406E-2</v>
      </c>
      <c r="F812" s="2">
        <f>'Moving Avg'!D812</f>
        <v>14.077199999999999</v>
      </c>
      <c r="G812" s="2">
        <f>'Moving Avg'!F812</f>
        <v>13.823199999999996</v>
      </c>
      <c r="H812" s="2">
        <f>'Moving Avg'!G812</f>
        <v>13.390699999999999</v>
      </c>
      <c r="I812" s="2">
        <f>'Moving Avg'!H812</f>
        <v>13.126119999999997</v>
      </c>
      <c r="J812" s="5" t="str">
        <f>OBV!F812</f>
        <v>BULLISH</v>
      </c>
      <c r="K812" s="5" t="str">
        <f>OBV!G812</f>
        <v>WEAK</v>
      </c>
      <c r="L812" s="5" t="str">
        <f>OBV!H812</f>
        <v>BULLISH DIVERGENCE</v>
      </c>
    </row>
    <row r="813" spans="1:12" ht="13.5" x14ac:dyDescent="0.25">
      <c r="A813" s="3">
        <f>RSI!A813</f>
        <v>43186</v>
      </c>
      <c r="B813" s="2">
        <f>RSI!B813</f>
        <v>14.058</v>
      </c>
      <c r="C813" s="2">
        <f>RSI!I813</f>
        <v>57.250661786070147</v>
      </c>
      <c r="D813" s="2">
        <f>MACD!E813</f>
        <v>-0.14441011173427754</v>
      </c>
      <c r="E813" s="2">
        <f>MACD!F813</f>
        <v>-1.5076827203319184E-2</v>
      </c>
      <c r="F813" s="2">
        <f>'Moving Avg'!D813</f>
        <v>14.095800000000001</v>
      </c>
      <c r="G813" s="2">
        <f>'Moving Avg'!F813</f>
        <v>13.836449999999999</v>
      </c>
      <c r="H813" s="2">
        <f>'Moving Avg'!G813</f>
        <v>13.421939999999999</v>
      </c>
      <c r="I813" s="2">
        <f>'Moving Avg'!H813</f>
        <v>13.134684999999998</v>
      </c>
      <c r="J813" s="5" t="str">
        <f>OBV!F813</f>
        <v>BULLISH</v>
      </c>
      <c r="K813" s="5" t="str">
        <f>OBV!G813</f>
        <v>WEAK</v>
      </c>
      <c r="L813" s="5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14.157</v>
      </c>
      <c r="C814" s="2">
        <f>RSI!I814</f>
        <v>59.292483657971992</v>
      </c>
      <c r="D814" s="2">
        <f>MACD!E814</f>
        <v>-0.1231587822578053</v>
      </c>
      <c r="E814" s="2">
        <f>MACD!F814</f>
        <v>-3.6693218214216408E-2</v>
      </c>
      <c r="F814" s="2">
        <f>'Moving Avg'!D814</f>
        <v>14.129</v>
      </c>
      <c r="G814" s="2">
        <f>'Moving Avg'!F814</f>
        <v>13.854999999999999</v>
      </c>
      <c r="H814" s="2">
        <f>'Moving Avg'!G814</f>
        <v>13.459660000000001</v>
      </c>
      <c r="I814" s="2">
        <f>'Moving Avg'!H814</f>
        <v>13.1427</v>
      </c>
      <c r="J814" s="5" t="str">
        <f>OBV!F814</f>
        <v>BULLISH</v>
      </c>
      <c r="K814" s="5" t="str">
        <f>OBV!G814</f>
        <v>WEAK</v>
      </c>
      <c r="L814" s="5" t="str">
        <f>OBV!H814</f>
        <v>CONFIRMED BULLISH</v>
      </c>
    </row>
    <row r="815" spans="1:12" ht="13.5" x14ac:dyDescent="0.25">
      <c r="A815" s="3">
        <f>RSI!A815</f>
        <v>43188</v>
      </c>
      <c r="B815" s="2">
        <f>RSI!B815</f>
        <v>14.157</v>
      </c>
      <c r="C815" s="2">
        <f>RSI!I815</f>
        <v>59.292483657971992</v>
      </c>
      <c r="D815" s="2">
        <f>MACD!E815</f>
        <v>-0.11752701378184582</v>
      </c>
      <c r="E815" s="2">
        <f>MACD!F815</f>
        <v>-5.2859977327742294E-2</v>
      </c>
      <c r="F815" s="2">
        <f>'Moving Avg'!D815</f>
        <v>14.089399999999998</v>
      </c>
      <c r="G815" s="2">
        <f>'Moving Avg'!F815</f>
        <v>13.875499999999997</v>
      </c>
      <c r="H815" s="2">
        <f>'Moving Avg'!G815</f>
        <v>13.499360000000001</v>
      </c>
      <c r="I815" s="2">
        <f>'Moving Avg'!H815</f>
        <v>13.151825000000001</v>
      </c>
      <c r="J815" s="5" t="str">
        <f>OBV!F815</f>
        <v>BULLISH</v>
      </c>
      <c r="K815" s="5" t="str">
        <f>OBV!G815</f>
        <v>NEUTRAL</v>
      </c>
      <c r="L815" s="5" t="str">
        <f>OBV!H815</f>
        <v>BULLISH DIVERGENCE</v>
      </c>
    </row>
    <row r="816" spans="1:12" ht="13.5" x14ac:dyDescent="0.25">
      <c r="A816" s="3">
        <f>RSI!A816</f>
        <v>43189</v>
      </c>
      <c r="B816" s="2">
        <f>RSI!B816</f>
        <v>14.355</v>
      </c>
      <c r="C816" s="2">
        <f>RSI!I816</f>
        <v>63.352536946450527</v>
      </c>
      <c r="D816" s="2">
        <f>MACD!E816</f>
        <v>-0.14976962236869262</v>
      </c>
      <c r="E816" s="2">
        <f>MACD!F816</f>
        <v>-7.224190633593236E-2</v>
      </c>
      <c r="F816" s="2">
        <f>'Moving Avg'!D816</f>
        <v>14.1172</v>
      </c>
      <c r="G816" s="2">
        <f>'Moving Avg'!F816</f>
        <v>13.912550000000001</v>
      </c>
      <c r="H816" s="2">
        <f>'Moving Avg'!G816</f>
        <v>13.543800000000001</v>
      </c>
      <c r="I816" s="2">
        <f>'Moving Avg'!H816</f>
        <v>13.160115000000001</v>
      </c>
      <c r="J816" s="5" t="str">
        <f>OBV!F816</f>
        <v>BULLISH</v>
      </c>
      <c r="K816" s="5" t="str">
        <f>OBV!G816</f>
        <v>WEAK</v>
      </c>
      <c r="L816" s="5" t="str">
        <f>OBV!H816</f>
        <v>CONFIRMED BULLISH</v>
      </c>
    </row>
    <row r="817" spans="1:12" ht="13.5" x14ac:dyDescent="0.25">
      <c r="A817" s="3">
        <f>RSI!A817</f>
        <v>43192</v>
      </c>
      <c r="B817" s="2">
        <f>RSI!B817</f>
        <v>14.878</v>
      </c>
      <c r="C817" s="2">
        <f>RSI!I817</f>
        <v>71.451967591813784</v>
      </c>
      <c r="D817" s="2">
        <f>MACD!E817</f>
        <v>-0.188383978129119</v>
      </c>
      <c r="E817" s="2">
        <f>MACD!F817</f>
        <v>-9.5470320694569691E-2</v>
      </c>
      <c r="F817" s="2">
        <f>'Moving Avg'!D817</f>
        <v>14.321000000000002</v>
      </c>
      <c r="G817" s="2">
        <f>'Moving Avg'!F817</f>
        <v>13.963500000000002</v>
      </c>
      <c r="H817" s="2">
        <f>'Moving Avg'!G817</f>
        <v>13.602540000000001</v>
      </c>
      <c r="I817" s="2">
        <f>'Moving Avg'!H817</f>
        <v>13.169350000000001</v>
      </c>
      <c r="J817" s="5" t="str">
        <f>OBV!F817</f>
        <v>BULLISH</v>
      </c>
      <c r="K817" s="5" t="str">
        <f>OBV!G817</f>
        <v>WEAK</v>
      </c>
      <c r="L817" s="5" t="str">
        <f>OBV!H817</f>
        <v>CONFIRMED BULLISH</v>
      </c>
    </row>
    <row r="818" spans="1:12" ht="13.5" x14ac:dyDescent="0.25">
      <c r="A818" s="3">
        <f>RSI!A818</f>
        <v>43193</v>
      </c>
      <c r="B818" s="2">
        <f>RSI!B818</f>
        <v>14.851000000000001</v>
      </c>
      <c r="C818" s="2">
        <f>RSI!I818</f>
        <v>70.584670824525347</v>
      </c>
      <c r="D818" s="2">
        <f>MACD!E818</f>
        <v>-0.22389797220775343</v>
      </c>
      <c r="E818" s="2">
        <f>MACD!F818</f>
        <v>-0.12115585099720645</v>
      </c>
      <c r="F818" s="2">
        <f>'Moving Avg'!D818</f>
        <v>14.4796</v>
      </c>
      <c r="G818" s="2">
        <f>'Moving Avg'!F818</f>
        <v>14.014750000000001</v>
      </c>
      <c r="H818" s="2">
        <f>'Moving Avg'!G818</f>
        <v>13.659680000000003</v>
      </c>
      <c r="I818" s="2">
        <f>'Moving Avg'!H818</f>
        <v>13.176515000000002</v>
      </c>
      <c r="J818" s="5" t="str">
        <f>OBV!F818</f>
        <v>BULLISH</v>
      </c>
      <c r="K818" s="5" t="str">
        <f>OBV!G818</f>
        <v>WEAK</v>
      </c>
      <c r="L818" s="5" t="str">
        <f>OBV!H818</f>
        <v>CONFIRMED BULLISH</v>
      </c>
    </row>
    <row r="819" spans="1:12" ht="13.5" x14ac:dyDescent="0.25">
      <c r="A819" s="3">
        <f>RSI!A819</f>
        <v>43194</v>
      </c>
      <c r="B819" s="2">
        <f>RSI!B819</f>
        <v>14.686</v>
      </c>
      <c r="C819" s="2">
        <f>RSI!I819</f>
        <v>65.363212818100493</v>
      </c>
      <c r="D819" s="2">
        <f>MACD!E819</f>
        <v>-0.24304542657468531</v>
      </c>
      <c r="E819" s="2">
        <f>MACD!F819</f>
        <v>-0.14553376611270225</v>
      </c>
      <c r="F819" s="2">
        <f>'Moving Avg'!D819</f>
        <v>14.585399999999998</v>
      </c>
      <c r="G819" s="2">
        <f>'Moving Avg'!F819</f>
        <v>14.065700000000001</v>
      </c>
      <c r="H819" s="2">
        <f>'Moving Avg'!G819</f>
        <v>13.709960000000002</v>
      </c>
      <c r="I819" s="2">
        <f>'Moving Avg'!H819</f>
        <v>13.179625000000003</v>
      </c>
      <c r="J819" s="5" t="str">
        <f>OBV!F819</f>
        <v>BULLISH</v>
      </c>
      <c r="K819" s="5" t="str">
        <f>OBV!G819</f>
        <v>NEUTRAL</v>
      </c>
      <c r="L819" s="5" t="str">
        <f>OBV!H819</f>
        <v>CONFIRMED BULLISH</v>
      </c>
    </row>
    <row r="820" spans="1:12" ht="13.5" x14ac:dyDescent="0.25">
      <c r="A820" s="3">
        <f>RSI!A820</f>
        <v>43195</v>
      </c>
      <c r="B820" s="2">
        <f>RSI!B820</f>
        <v>14.554</v>
      </c>
      <c r="C820" s="2">
        <f>RSI!I820</f>
        <v>61.447080820157794</v>
      </c>
      <c r="D820" s="2">
        <f>MACD!E820</f>
        <v>-0.19741969507784063</v>
      </c>
      <c r="E820" s="2">
        <f>MACD!F820</f>
        <v>-0.15591095190572993</v>
      </c>
      <c r="F820" s="2">
        <f>'Moving Avg'!D820</f>
        <v>14.6648</v>
      </c>
      <c r="G820" s="2">
        <f>'Moving Avg'!F820</f>
        <v>14.110049999999998</v>
      </c>
      <c r="H820" s="2">
        <f>'Moving Avg'!G820</f>
        <v>13.757600000000004</v>
      </c>
      <c r="I820" s="2">
        <f>'Moving Avg'!H820</f>
        <v>13.178235000000003</v>
      </c>
      <c r="J820" s="5" t="str">
        <f>OBV!F820</f>
        <v>BEARISH</v>
      </c>
      <c r="K820" s="5" t="str">
        <f>OBV!G820</f>
        <v>STRONG</v>
      </c>
      <c r="L820" s="5" t="str">
        <f>OBV!H820</f>
        <v>BEARISH DIVERGENCE</v>
      </c>
    </row>
    <row r="821" spans="1:12" ht="13.5" x14ac:dyDescent="0.25">
      <c r="A821" s="3">
        <f>RSI!A821</f>
        <v>43196</v>
      </c>
      <c r="B821" s="2">
        <f>RSI!B821</f>
        <v>14.289</v>
      </c>
      <c r="C821" s="2">
        <f>RSI!I821</f>
        <v>54.400428021179493</v>
      </c>
      <c r="D821" s="2">
        <f>MACD!E821</f>
        <v>-0.16344603427458004</v>
      </c>
      <c r="E821" s="2">
        <f>MACD!F821</f>
        <v>-0.15741796837949995</v>
      </c>
      <c r="F821" s="2">
        <f>'Moving Avg'!D821</f>
        <v>14.651599999999998</v>
      </c>
      <c r="G821" s="2">
        <f>'Moving Avg'!F821</f>
        <v>14.149750000000001</v>
      </c>
      <c r="H821" s="2">
        <f>'Moving Avg'!G821</f>
        <v>13.799940000000003</v>
      </c>
      <c r="I821" s="2">
        <f>'Moving Avg'!H821</f>
        <v>13.177745000000002</v>
      </c>
      <c r="J821" s="5" t="str">
        <f>OBV!F821</f>
        <v>BEARISH</v>
      </c>
      <c r="K821" s="5" t="str">
        <f>OBV!G821</f>
        <v>STRONG</v>
      </c>
      <c r="L821" s="5" t="str">
        <f>OBV!H821</f>
        <v>CONFIRMED BEARISH</v>
      </c>
    </row>
    <row r="822" spans="1:12" ht="13.5" x14ac:dyDescent="0.25">
      <c r="A822" s="3">
        <f>RSI!A822</f>
        <v>43200</v>
      </c>
      <c r="B822" s="2">
        <f>RSI!B822</f>
        <v>13.885999999999999</v>
      </c>
      <c r="C822" s="2">
        <f>RSI!I822</f>
        <v>45.798818091177068</v>
      </c>
      <c r="D822" s="2">
        <f>MACD!E822</f>
        <v>-0.16086899479311434</v>
      </c>
      <c r="E822" s="2">
        <f>MACD!F822</f>
        <v>-0.15810817366222285</v>
      </c>
      <c r="F822" s="2">
        <f>'Moving Avg'!D822</f>
        <v>14.453200000000001</v>
      </c>
      <c r="G822" s="2">
        <f>'Moving Avg'!F822</f>
        <v>14.169300000000002</v>
      </c>
      <c r="H822" s="2">
        <f>'Moving Avg'!G822</f>
        <v>13.826280000000002</v>
      </c>
      <c r="I822" s="2">
        <f>'Moving Avg'!H822</f>
        <v>13.175745000000004</v>
      </c>
      <c r="J822" s="5" t="str">
        <f>OBV!F822</f>
        <v>BEARISH</v>
      </c>
      <c r="K822" s="5" t="str">
        <f>OBV!G822</f>
        <v>STRONG</v>
      </c>
      <c r="L822" s="5" t="str">
        <f>OBV!H822</f>
        <v>CONFIRMED BEARISH</v>
      </c>
    </row>
    <row r="823" spans="1:12" ht="13.5" x14ac:dyDescent="0.25">
      <c r="A823" s="3">
        <f>RSI!A823</f>
        <v>43201</v>
      </c>
      <c r="B823" s="2">
        <f>RSI!B823</f>
        <v>13.694000000000001</v>
      </c>
      <c r="C823" s="2">
        <f>RSI!I823</f>
        <v>42.362159541811543</v>
      </c>
      <c r="D823" s="2">
        <f>MACD!E823</f>
        <v>-0.11248676733848306</v>
      </c>
      <c r="E823" s="2">
        <f>MACD!F823</f>
        <v>-0.14898389239747489</v>
      </c>
      <c r="F823" s="2">
        <f>'Moving Avg'!D823</f>
        <v>14.221800000000002</v>
      </c>
      <c r="G823" s="2">
        <f>'Moving Avg'!F823</f>
        <v>14.175950000000004</v>
      </c>
      <c r="H823" s="2">
        <f>'Moving Avg'!G823</f>
        <v>13.84878</v>
      </c>
      <c r="I823" s="2">
        <f>'Moving Avg'!H823</f>
        <v>13.174560000000003</v>
      </c>
      <c r="J823" s="5" t="str">
        <f>OBV!F823</f>
        <v>BEARISH</v>
      </c>
      <c r="K823" s="5" t="str">
        <f>OBV!G823</f>
        <v>STRONG</v>
      </c>
      <c r="L823" s="5" t="str">
        <f>OBV!H823</f>
        <v>CONFIRMED BEARISH</v>
      </c>
    </row>
    <row r="824" spans="1:12" ht="13.5" x14ac:dyDescent="0.25">
      <c r="A824" s="3">
        <f>RSI!A824</f>
        <v>43202</v>
      </c>
      <c r="B824" s="2">
        <f>RSI!B824</f>
        <v>14.084</v>
      </c>
      <c r="C824" s="2">
        <f>RSI!I824</f>
        <v>50.489162995373455</v>
      </c>
      <c r="D824" s="2">
        <f>MACD!E824</f>
        <v>-8.2808534804645006E-2</v>
      </c>
      <c r="E824" s="2">
        <f>MACD!F824</f>
        <v>-0.13574882087890894</v>
      </c>
      <c r="F824" s="2">
        <f>'Moving Avg'!D824</f>
        <v>14.101400000000002</v>
      </c>
      <c r="G824" s="2">
        <f>'Moving Avg'!F824</f>
        <v>14.18225</v>
      </c>
      <c r="H824" s="2">
        <f>'Moving Avg'!G824</f>
        <v>13.874719999999998</v>
      </c>
      <c r="I824" s="2">
        <f>'Moving Avg'!H824</f>
        <v>13.175590000000001</v>
      </c>
      <c r="J824" s="5" t="str">
        <f>OBV!F824</f>
        <v>BEARISH</v>
      </c>
      <c r="K824" s="5" t="str">
        <f>OBV!G824</f>
        <v>STRONG</v>
      </c>
      <c r="L824" s="5" t="str">
        <f>OBV!H824</f>
        <v>CONFIRMED BEARISH</v>
      </c>
    </row>
    <row r="825" spans="1:12" ht="13.5" x14ac:dyDescent="0.25">
      <c r="A825" s="3">
        <f>RSI!A825</f>
        <v>43203</v>
      </c>
      <c r="B825" s="2">
        <f>RSI!B825</f>
        <v>14.355</v>
      </c>
      <c r="C825" s="2">
        <f>RSI!I825</f>
        <v>55.214664865962483</v>
      </c>
      <c r="D825" s="2">
        <f>MACD!E825</f>
        <v>-7.7854836553862938E-2</v>
      </c>
      <c r="E825" s="2">
        <f>MACD!F825</f>
        <v>-0.12417002401389975</v>
      </c>
      <c r="F825" s="2">
        <f>'Moving Avg'!D825</f>
        <v>14.061600000000002</v>
      </c>
      <c r="G825" s="2">
        <f>'Moving Avg'!F825</f>
        <v>14.205399999999997</v>
      </c>
      <c r="H825" s="2">
        <f>'Moving Avg'!G825</f>
        <v>13.904219999999999</v>
      </c>
      <c r="I825" s="2">
        <f>'Moving Avg'!H825</f>
        <v>13.178505000000003</v>
      </c>
      <c r="J825" s="5" t="str">
        <f>OBV!F825</f>
        <v>BEARISH</v>
      </c>
      <c r="K825" s="5" t="str">
        <f>OBV!G825</f>
        <v>STRONG</v>
      </c>
      <c r="L825" s="5" t="str">
        <f>OBV!H825</f>
        <v>CONFIRMED BEARISH</v>
      </c>
    </row>
    <row r="826" spans="1:12" ht="13.5" x14ac:dyDescent="0.25">
      <c r="A826" s="3">
        <f>RSI!A826</f>
        <v>43206</v>
      </c>
      <c r="B826" s="2">
        <f>RSI!B826</f>
        <v>14.090999999999999</v>
      </c>
      <c r="C826" s="2">
        <f>RSI!I826</f>
        <v>50.189189244358801</v>
      </c>
      <c r="D826" s="2">
        <f>MACD!E826</f>
        <v>-2.532581557044189E-2</v>
      </c>
      <c r="E826" s="2">
        <f>MACD!F826</f>
        <v>-0.10440118232520817</v>
      </c>
      <c r="F826" s="2">
        <f>'Moving Avg'!D826</f>
        <v>14.022</v>
      </c>
      <c r="G826" s="2">
        <f>'Moving Avg'!F826</f>
        <v>14.221949999999998</v>
      </c>
      <c r="H826" s="2">
        <f>'Moving Avg'!G826</f>
        <v>13.925399999999998</v>
      </c>
      <c r="I826" s="2">
        <f>'Moving Avg'!H826</f>
        <v>13.180365000000004</v>
      </c>
      <c r="J826" s="5" t="str">
        <f>OBV!F826</f>
        <v>BEARISH</v>
      </c>
      <c r="K826" s="5" t="str">
        <f>OBV!G826</f>
        <v>STRONG</v>
      </c>
      <c r="L826" s="5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14.058</v>
      </c>
      <c r="C827" s="2">
        <f>RSI!I827</f>
        <v>49.581699659202975</v>
      </c>
      <c r="D827" s="2">
        <f>MACD!E827</f>
        <v>0.10203254349714186</v>
      </c>
      <c r="E827" s="2">
        <f>MACD!F827</f>
        <v>-6.3114437160738168E-2</v>
      </c>
      <c r="F827" s="2">
        <f>'Moving Avg'!D827</f>
        <v>14.0564</v>
      </c>
      <c r="G827" s="2">
        <f>'Moving Avg'!F827</f>
        <v>14.226949999999999</v>
      </c>
      <c r="H827" s="2">
        <f>'Moving Avg'!G827</f>
        <v>13.943259999999995</v>
      </c>
      <c r="I827" s="2">
        <f>'Moving Avg'!H827</f>
        <v>13.180020000000003</v>
      </c>
      <c r="J827" s="5" t="str">
        <f>OBV!F827</f>
        <v>BEARISH</v>
      </c>
      <c r="K827" s="5" t="str">
        <f>OBV!G827</f>
        <v>STRONG</v>
      </c>
      <c r="L827" s="5" t="str">
        <f>OBV!H827</f>
        <v>BEARISH DIVERGENCE</v>
      </c>
    </row>
    <row r="828" spans="1:12" ht="13.5" x14ac:dyDescent="0.25">
      <c r="A828" s="3">
        <f>RSI!A828</f>
        <v>43208</v>
      </c>
      <c r="B828" s="2">
        <f>RSI!B828</f>
        <v>14.144</v>
      </c>
      <c r="C828" s="2">
        <f>RSI!I828</f>
        <v>51.238148542718534</v>
      </c>
      <c r="D828" s="2">
        <f>MACD!E828</f>
        <v>0.19947248244186255</v>
      </c>
      <c r="E828" s="2">
        <f>MACD!F828</f>
        <v>-1.0597053240218028E-2</v>
      </c>
      <c r="F828" s="2">
        <f>'Moving Avg'!D828</f>
        <v>14.1464</v>
      </c>
      <c r="G828" s="2">
        <f>'Moving Avg'!F828</f>
        <v>14.235899999999997</v>
      </c>
      <c r="H828" s="2">
        <f>'Moving Avg'!G828</f>
        <v>13.953579999999997</v>
      </c>
      <c r="I828" s="2">
        <f>'Moving Avg'!H828</f>
        <v>13.177745000000002</v>
      </c>
      <c r="J828" s="5" t="str">
        <f>OBV!F828</f>
        <v>BULLISH</v>
      </c>
      <c r="K828" s="5" t="str">
        <f>OBV!G828</f>
        <v>WEAK</v>
      </c>
      <c r="L828" s="5" t="str">
        <f>OBV!H828</f>
        <v>CONFIRMED BULLISH</v>
      </c>
    </row>
    <row r="829" spans="1:12" ht="13.5" x14ac:dyDescent="0.25">
      <c r="A829" s="3">
        <f>RSI!A829</f>
        <v>43209</v>
      </c>
      <c r="B829" s="2">
        <f>RSI!B829</f>
        <v>13.891999999999999</v>
      </c>
      <c r="C829" s="2">
        <f>RSI!I829</f>
        <v>46.425007453070272</v>
      </c>
      <c r="D829" s="2">
        <f>MACD!E829</f>
        <v>0.2748801556043432</v>
      </c>
      <c r="E829" s="2">
        <f>MACD!F829</f>
        <v>4.6498388528694222E-2</v>
      </c>
      <c r="F829" s="2">
        <f>'Moving Avg'!D829</f>
        <v>14.107999999999999</v>
      </c>
      <c r="G829" s="2">
        <f>'Moving Avg'!F829</f>
        <v>14.230949999999998</v>
      </c>
      <c r="H829" s="2">
        <f>'Moving Avg'!G829</f>
        <v>13.947619999999997</v>
      </c>
      <c r="I829" s="2">
        <f>'Moving Avg'!H829</f>
        <v>13.172280000000002</v>
      </c>
      <c r="J829" s="5" t="str">
        <f>OBV!F829</f>
        <v>BEARISH</v>
      </c>
      <c r="K829" s="5" t="str">
        <f>OBV!G829</f>
        <v>STRONG</v>
      </c>
      <c r="L829" s="5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14.018000000000001</v>
      </c>
      <c r="C830" s="2">
        <f>RSI!I830</f>
        <v>49.004428928985455</v>
      </c>
      <c r="D830" s="2">
        <f>MACD!E830</f>
        <v>0.31023511143700588</v>
      </c>
      <c r="E830" s="2">
        <f>MACD!F830</f>
        <v>9.924573311035656E-2</v>
      </c>
      <c r="F830" s="2">
        <f>'Moving Avg'!D830</f>
        <v>14.040600000000001</v>
      </c>
      <c r="G830" s="2">
        <f>'Moving Avg'!F830</f>
        <v>14.214099999999997</v>
      </c>
      <c r="H830" s="2">
        <f>'Moving Avg'!G830</f>
        <v>13.952639999999999</v>
      </c>
      <c r="I830" s="2">
        <f>'Moving Avg'!H830</f>
        <v>13.169270000000004</v>
      </c>
      <c r="J830" s="5" t="str">
        <f>OBV!F830</f>
        <v>BEARISH</v>
      </c>
      <c r="K830" s="5" t="str">
        <f>OBV!G830</f>
        <v>STRONG</v>
      </c>
      <c r="L830" s="5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13.76</v>
      </c>
      <c r="C831" s="2">
        <f>RSI!I831</f>
        <v>44.301068730458333</v>
      </c>
      <c r="D831" s="2">
        <f>MACD!E831</f>
        <v>0.31884956274251763</v>
      </c>
      <c r="E831" s="2">
        <f>MACD!F831</f>
        <v>0.1431664990367888</v>
      </c>
      <c r="F831" s="2">
        <f>'Moving Avg'!D831</f>
        <v>13.974399999999999</v>
      </c>
      <c r="G831" s="2">
        <f>'Moving Avg'!F831</f>
        <v>14.191300000000002</v>
      </c>
      <c r="H831" s="2">
        <f>'Moving Avg'!G831</f>
        <v>13.952639999999999</v>
      </c>
      <c r="I831" s="2">
        <f>'Moving Avg'!H831</f>
        <v>13.163910000000003</v>
      </c>
      <c r="J831" s="5" t="str">
        <f>OBV!F831</f>
        <v>BEARISH</v>
      </c>
      <c r="K831" s="5" t="str">
        <f>OBV!G831</f>
        <v>STRONG</v>
      </c>
      <c r="L831" s="5" t="str">
        <f>OBV!H831</f>
        <v>CONFIRMED BEARISH</v>
      </c>
    </row>
    <row r="832" spans="1:12" ht="13.5" x14ac:dyDescent="0.25">
      <c r="A832" s="3">
        <f>RSI!A832</f>
        <v>43214</v>
      </c>
      <c r="B832" s="2">
        <f>RSI!B832</f>
        <v>13.694000000000001</v>
      </c>
      <c r="C832" s="2">
        <f>RSI!I832</f>
        <v>43.1598682894954</v>
      </c>
      <c r="D832" s="2">
        <f>MACD!E832</f>
        <v>0.27088254239506959</v>
      </c>
      <c r="E832" s="2">
        <f>MACD!F832</f>
        <v>0.16870970770844496</v>
      </c>
      <c r="F832" s="2">
        <f>'Moving Avg'!D832</f>
        <v>13.901599999999998</v>
      </c>
      <c r="G832" s="2">
        <f>'Moving Avg'!F832</f>
        <v>14.18305</v>
      </c>
      <c r="H832" s="2">
        <f>'Moving Avg'!G832</f>
        <v>13.959519999999998</v>
      </c>
      <c r="I832" s="2">
        <f>'Moving Avg'!H832</f>
        <v>13.159410000000005</v>
      </c>
      <c r="J832" s="5" t="str">
        <f>OBV!F832</f>
        <v>BEARISH</v>
      </c>
      <c r="K832" s="5" t="str">
        <f>OBV!G832</f>
        <v>STRONG</v>
      </c>
      <c r="L832" s="5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13.694000000000001</v>
      </c>
      <c r="C833" s="2">
        <f>RSI!I833</f>
        <v>43.1598682894954</v>
      </c>
      <c r="D833" s="2">
        <f>MACD!E833</f>
        <v>0.20286413565681194</v>
      </c>
      <c r="E833" s="2">
        <f>MACD!F833</f>
        <v>0.17554059329811836</v>
      </c>
      <c r="F833" s="2">
        <f>'Moving Avg'!D833</f>
        <v>13.811600000000002</v>
      </c>
      <c r="G833" s="2">
        <f>'Moving Avg'!F833</f>
        <v>14.164850000000001</v>
      </c>
      <c r="H833" s="2">
        <f>'Moving Avg'!G833</f>
        <v>13.960719999999997</v>
      </c>
      <c r="I833" s="2">
        <f>'Moving Avg'!H833</f>
        <v>13.155390000000002</v>
      </c>
      <c r="J833" s="5" t="str">
        <f>OBV!F833</f>
        <v>BEARISH</v>
      </c>
      <c r="K833" s="5" t="str">
        <f>OBV!G833</f>
        <v>STRONG</v>
      </c>
      <c r="L833" s="5" t="str">
        <f>OBV!H833</f>
        <v>CONFIRMED BEARISH</v>
      </c>
    </row>
    <row r="834" spans="1:12" ht="13.5" x14ac:dyDescent="0.25">
      <c r="A834" s="3">
        <f>RSI!A834</f>
        <v>43216</v>
      </c>
      <c r="B834" s="2">
        <f>RSI!B834</f>
        <v>13.661</v>
      </c>
      <c r="C834" s="2">
        <f>RSI!I834</f>
        <v>42.524643007200225</v>
      </c>
      <c r="D834" s="2">
        <f>MACD!E834</f>
        <v>0.20970596358943894</v>
      </c>
      <c r="E834" s="2">
        <f>MACD!F834</f>
        <v>0.1823736673563825</v>
      </c>
      <c r="F834" s="2">
        <f>'Moving Avg'!D834</f>
        <v>13.7654</v>
      </c>
      <c r="G834" s="2">
        <f>'Moving Avg'!F834</f>
        <v>14.140049999999999</v>
      </c>
      <c r="H834" s="2">
        <f>'Moving Avg'!G834</f>
        <v>13.956759999999997</v>
      </c>
      <c r="I834" s="2">
        <f>'Moving Avg'!H834</f>
        <v>13.151390000000001</v>
      </c>
      <c r="J834" s="5" t="str">
        <f>OBV!F834</f>
        <v>BEARISH</v>
      </c>
      <c r="K834" s="5" t="str">
        <f>OBV!G834</f>
        <v>STRONG</v>
      </c>
      <c r="L834" s="5" t="str">
        <f>OBV!H834</f>
        <v>CONFIRMED BEARISH</v>
      </c>
    </row>
    <row r="835" spans="1:12" ht="13.5" x14ac:dyDescent="0.25">
      <c r="A835" s="3">
        <f>RSI!A835</f>
        <v>43217</v>
      </c>
      <c r="B835" s="2">
        <f>RSI!B835</f>
        <v>13.561</v>
      </c>
      <c r="C835" s="2">
        <f>RSI!I835</f>
        <v>40.575762989124179</v>
      </c>
      <c r="D835" s="2">
        <f>MACD!E835</f>
        <v>0.26659678645871132</v>
      </c>
      <c r="E835" s="2">
        <f>MACD!F835</f>
        <v>0.19921829117684825</v>
      </c>
      <c r="F835" s="2">
        <f>'Moving Avg'!D835</f>
        <v>13.674000000000001</v>
      </c>
      <c r="G835" s="2">
        <f>'Moving Avg'!F835</f>
        <v>14.110249999999997</v>
      </c>
      <c r="H835" s="2">
        <f>'Moving Avg'!G835</f>
        <v>13.950139999999998</v>
      </c>
      <c r="I835" s="2">
        <f>'Moving Avg'!H835</f>
        <v>13.14742</v>
      </c>
      <c r="J835" s="5" t="str">
        <f>OBV!F835</f>
        <v>BEARISH</v>
      </c>
      <c r="K835" s="5" t="str">
        <f>OBV!G835</f>
        <v>STRONG</v>
      </c>
      <c r="L835" s="5" t="str">
        <f>OBV!H835</f>
        <v>CONFIRMED BEARISH</v>
      </c>
    </row>
    <row r="836" spans="1:12" ht="13.5" x14ac:dyDescent="0.25">
      <c r="A836" s="3">
        <f>RSI!A836</f>
        <v>43220</v>
      </c>
      <c r="B836" s="2">
        <f>RSI!B836</f>
        <v>13.561</v>
      </c>
      <c r="C836" s="2">
        <f>RSI!I836</f>
        <v>40.575762989124179</v>
      </c>
      <c r="D836" s="2">
        <f>MACD!E836</f>
        <v>0.27656427689522189</v>
      </c>
      <c r="E836" s="2">
        <f>MACD!F836</f>
        <v>0.21468748832052298</v>
      </c>
      <c r="F836" s="2">
        <f>'Moving Avg'!D836</f>
        <v>13.634199999999998</v>
      </c>
      <c r="G836" s="2">
        <f>'Moving Avg'!F836</f>
        <v>14.070549999999997</v>
      </c>
      <c r="H836" s="2">
        <f>'Moving Avg'!G836</f>
        <v>13.943639999999998</v>
      </c>
      <c r="I836" s="2">
        <f>'Moving Avg'!H836</f>
        <v>13.144375000000002</v>
      </c>
      <c r="J836" s="5" t="str">
        <f>OBV!F836</f>
        <v>BEARISH</v>
      </c>
      <c r="K836" s="5" t="str">
        <f>OBV!G836</f>
        <v>STRONG</v>
      </c>
      <c r="L836" s="5" t="str">
        <f>OBV!H836</f>
        <v>CONFIRMED BEARISH</v>
      </c>
    </row>
    <row r="837" spans="1:12" ht="13.5" x14ac:dyDescent="0.25">
      <c r="A837" s="3">
        <f>RSI!A837</f>
        <v>43222</v>
      </c>
      <c r="B837" s="2">
        <f>RSI!B837</f>
        <v>13.661</v>
      </c>
      <c r="C837" s="2">
        <f>RSI!I837</f>
        <v>43.574833276136509</v>
      </c>
      <c r="D837" s="2">
        <f>MACD!E837</f>
        <v>0.27477739017857949</v>
      </c>
      <c r="E837" s="2">
        <f>MACD!F837</f>
        <v>0.22670546869213429</v>
      </c>
      <c r="F837" s="2">
        <f>'Moving Avg'!D837</f>
        <v>13.627599999999997</v>
      </c>
      <c r="G837" s="2">
        <f>'Moving Avg'!F837</f>
        <v>14.009699999999999</v>
      </c>
      <c r="H837" s="2">
        <f>'Moving Avg'!G837</f>
        <v>13.941919999999998</v>
      </c>
      <c r="I837" s="2">
        <f>'Moving Avg'!H837</f>
        <v>13.140505000000003</v>
      </c>
      <c r="J837" s="5" t="str">
        <f>OBV!F837</f>
        <v>BEARISH</v>
      </c>
      <c r="K837" s="5" t="str">
        <f>OBV!G837</f>
        <v>STRONG</v>
      </c>
      <c r="L837" s="5" t="str">
        <f>OBV!H837</f>
        <v>CONFIRMED BEARISH</v>
      </c>
    </row>
    <row r="838" spans="1:12" ht="13.5" x14ac:dyDescent="0.25">
      <c r="A838" s="3">
        <f>RSI!A838</f>
        <v>43223</v>
      </c>
      <c r="B838" s="2">
        <f>RSI!B838</f>
        <v>13.647</v>
      </c>
      <c r="C838" s="2">
        <f>RSI!I838</f>
        <v>43.245770025600372</v>
      </c>
      <c r="D838" s="2">
        <f>MACD!E838</f>
        <v>0.28903806423045708</v>
      </c>
      <c r="E838" s="2">
        <f>MACD!F838</f>
        <v>0.23917198779979887</v>
      </c>
      <c r="F838" s="2">
        <f>'Moving Avg'!D838</f>
        <v>13.618200000000002</v>
      </c>
      <c r="G838" s="2">
        <f>'Moving Avg'!F838</f>
        <v>13.949499999999997</v>
      </c>
      <c r="H838" s="2">
        <f>'Moving Avg'!G838</f>
        <v>13.939919999999997</v>
      </c>
      <c r="I838" s="2">
        <f>'Moving Avg'!H838</f>
        <v>13.136565000000003</v>
      </c>
      <c r="J838" s="5" t="str">
        <f>OBV!F838</f>
        <v>BEARISH</v>
      </c>
      <c r="K838" s="5" t="str">
        <f>OBV!G838</f>
        <v>STRONG</v>
      </c>
      <c r="L838" s="5" t="str">
        <f>OBV!H838</f>
        <v>CONFIRMED BEARISH</v>
      </c>
    </row>
    <row r="839" spans="1:12" ht="13.5" x14ac:dyDescent="0.25">
      <c r="A839" s="3">
        <f>RSI!A839</f>
        <v>43224</v>
      </c>
      <c r="B839" s="2">
        <f>RSI!B839</f>
        <v>13.647</v>
      </c>
      <c r="C839" s="2">
        <f>RSI!I839</f>
        <v>43.245770025600379</v>
      </c>
      <c r="D839" s="2">
        <f>MACD!E839</f>
        <v>0.26381166282688007</v>
      </c>
      <c r="E839" s="2">
        <f>MACD!F839</f>
        <v>0.24409992280521511</v>
      </c>
      <c r="F839" s="2">
        <f>'Moving Avg'!D839</f>
        <v>13.615399999999999</v>
      </c>
      <c r="G839" s="2">
        <f>'Moving Avg'!F839</f>
        <v>13.897549999999999</v>
      </c>
      <c r="H839" s="2">
        <f>'Moving Avg'!G839</f>
        <v>13.938319999999999</v>
      </c>
      <c r="I839" s="2">
        <f>'Moving Avg'!H839</f>
        <v>13.133289999999999</v>
      </c>
      <c r="J839" s="5" t="str">
        <f>OBV!F839</f>
        <v>BEARISH</v>
      </c>
      <c r="K839" s="5" t="str">
        <f>OBV!G839</f>
        <v>STRONG</v>
      </c>
      <c r="L839" s="5" t="str">
        <f>OBV!H839</f>
        <v>CONFIRMED BEARISH</v>
      </c>
    </row>
    <row r="840" spans="1:12" ht="13.5" x14ac:dyDescent="0.25">
      <c r="A840" s="3">
        <f>RSI!A840</f>
        <v>43227</v>
      </c>
      <c r="B840" s="2">
        <f>RSI!B840</f>
        <v>13.561</v>
      </c>
      <c r="C840" s="2">
        <f>RSI!I840</f>
        <v>41.03792384612391</v>
      </c>
      <c r="D840" s="2">
        <f>MACD!E840</f>
        <v>0.2695879960539731</v>
      </c>
      <c r="E840" s="2">
        <f>MACD!F840</f>
        <v>0.24919753745496673</v>
      </c>
      <c r="F840" s="2">
        <f>'Moving Avg'!D840</f>
        <v>13.615399999999999</v>
      </c>
      <c r="G840" s="2">
        <f>'Moving Avg'!F840</f>
        <v>13.847899999999999</v>
      </c>
      <c r="H840" s="2">
        <f>'Moving Avg'!G840</f>
        <v>13.933280000000002</v>
      </c>
      <c r="I840" s="2">
        <f>'Moving Avg'!H840</f>
        <v>13.129585000000002</v>
      </c>
      <c r="J840" s="5" t="str">
        <f>OBV!F840</f>
        <v>BEARISH</v>
      </c>
      <c r="K840" s="5" t="str">
        <f>OBV!G840</f>
        <v>STRONG</v>
      </c>
      <c r="L840" s="5" t="str">
        <f>OBV!H840</f>
        <v>NEUTRAL</v>
      </c>
    </row>
    <row r="841" spans="1:12" ht="13.5" x14ac:dyDescent="0.25">
      <c r="A841" s="3">
        <f>RSI!A841</f>
        <v>43228</v>
      </c>
      <c r="B841" s="2">
        <f>RSI!B841</f>
        <v>13.641</v>
      </c>
      <c r="C841" s="2">
        <f>RSI!I841</f>
        <v>43.906798825710517</v>
      </c>
      <c r="D841" s="2">
        <f>MACD!E841</f>
        <v>0.23063112896917026</v>
      </c>
      <c r="E841" s="2">
        <f>MACD!F841</f>
        <v>0.24548425575780744</v>
      </c>
      <c r="F841" s="2">
        <f>'Moving Avg'!D841</f>
        <v>13.631399999999999</v>
      </c>
      <c r="G841" s="2">
        <f>'Moving Avg'!F841</f>
        <v>13.8155</v>
      </c>
      <c r="H841" s="2">
        <f>'Moving Avg'!G841</f>
        <v>13.930899999999999</v>
      </c>
      <c r="I841" s="2">
        <f>'Moving Avg'!H841</f>
        <v>13.126465000000003</v>
      </c>
      <c r="J841" s="5" t="str">
        <f>OBV!F841</f>
        <v>BEARISH</v>
      </c>
      <c r="K841" s="5" t="str">
        <f>OBV!G841</f>
        <v>NEUTRAL</v>
      </c>
      <c r="L841" s="5" t="str">
        <f>OBV!H841</f>
        <v>BEARISH DIVERGENCE</v>
      </c>
    </row>
    <row r="842" spans="1:12" ht="13.5" x14ac:dyDescent="0.25">
      <c r="A842" s="3">
        <f>RSI!A842</f>
        <v>43229</v>
      </c>
      <c r="B842" s="2">
        <f>RSI!B842</f>
        <v>13.654</v>
      </c>
      <c r="C842" s="2">
        <f>RSI!I842</f>
        <v>44.380391344152002</v>
      </c>
      <c r="D842" s="2">
        <f>MACD!E842</f>
        <v>0.18772040827345293</v>
      </c>
      <c r="E842" s="2">
        <f>MACD!F842</f>
        <v>0.23393148626093654</v>
      </c>
      <c r="F842" s="2">
        <f>'Moving Avg'!D842</f>
        <v>13.63</v>
      </c>
      <c r="G842" s="2">
        <f>'Moving Avg'!F842</f>
        <v>13.803899999999999</v>
      </c>
      <c r="H842" s="2">
        <f>'Moving Avg'!G842</f>
        <v>13.928259999999998</v>
      </c>
      <c r="I842" s="2">
        <f>'Moving Avg'!H842</f>
        <v>13.125635000000003</v>
      </c>
      <c r="J842" s="5" t="str">
        <f>OBV!F842</f>
        <v>BULLISH</v>
      </c>
      <c r="K842" s="5" t="str">
        <f>OBV!G842</f>
        <v>NEUTRAL</v>
      </c>
      <c r="L842" s="5" t="str">
        <f>OBV!H842</f>
        <v>BULLISH DIVERGENCE</v>
      </c>
    </row>
    <row r="843" spans="1:12" ht="13.5" x14ac:dyDescent="0.25">
      <c r="A843" s="3">
        <f>RSI!A843</f>
        <v>43230</v>
      </c>
      <c r="B843" s="2">
        <f>RSI!B843</f>
        <v>13.628</v>
      </c>
      <c r="C843" s="2">
        <f>RSI!I843</f>
        <v>43.58775534783112</v>
      </c>
      <c r="D843" s="2">
        <f>MACD!E843</f>
        <v>0.1543434002266828</v>
      </c>
      <c r="E843" s="2">
        <f>MACD!F843</f>
        <v>0.21801386905408582</v>
      </c>
      <c r="F843" s="2">
        <f>'Moving Avg'!D843</f>
        <v>13.626200000000001</v>
      </c>
      <c r="G843" s="2">
        <f>'Moving Avg'!F843</f>
        <v>13.800599999999999</v>
      </c>
      <c r="H843" s="2">
        <f>'Moving Avg'!G843</f>
        <v>13.924959999999999</v>
      </c>
      <c r="I843" s="2">
        <f>'Moving Avg'!H843</f>
        <v>13.126715000000004</v>
      </c>
      <c r="J843" s="5" t="str">
        <f>OBV!F843</f>
        <v>BULLISH</v>
      </c>
      <c r="K843" s="5" t="str">
        <f>OBV!G843</f>
        <v>NEUTRAL</v>
      </c>
      <c r="L843" s="5" t="str">
        <f>OBV!H843</f>
        <v>BULLISH DIVERGENCE</v>
      </c>
    </row>
    <row r="844" spans="1:12" ht="13.5" x14ac:dyDescent="0.25">
      <c r="A844" s="3">
        <f>RSI!A844</f>
        <v>43231</v>
      </c>
      <c r="B844" s="2">
        <f>RSI!B844</f>
        <v>13.561</v>
      </c>
      <c r="C844" s="2">
        <f>RSI!I844</f>
        <v>41.529381456580417</v>
      </c>
      <c r="D844" s="2">
        <f>MACD!E844</f>
        <v>0.12707260018745536</v>
      </c>
      <c r="E844" s="2">
        <f>MACD!F844</f>
        <v>0.19982561528075976</v>
      </c>
      <c r="F844" s="2">
        <f>'Moving Avg'!D844</f>
        <v>13.608999999999998</v>
      </c>
      <c r="G844" s="2">
        <f>'Moving Avg'!F844</f>
        <v>13.774449999999998</v>
      </c>
      <c r="H844" s="2">
        <f>'Moving Avg'!G844</f>
        <v>13.92046</v>
      </c>
      <c r="I844" s="2">
        <f>'Moving Avg'!H844</f>
        <v>13.125950000000003</v>
      </c>
      <c r="J844" s="5" t="str">
        <f>OBV!F844</f>
        <v>BEARISH</v>
      </c>
      <c r="K844" s="5" t="str">
        <f>OBV!G844</f>
        <v>STRONG</v>
      </c>
      <c r="L844" s="5" t="str">
        <f>OBV!H844</f>
        <v>CONFIRMED BEARISH</v>
      </c>
    </row>
    <row r="845" spans="1:12" ht="13.5" x14ac:dyDescent="0.25">
      <c r="A845" s="3">
        <f>RSI!A845</f>
        <v>43234</v>
      </c>
      <c r="B845" s="2">
        <f>RSI!B845</f>
        <v>13.686999999999999</v>
      </c>
      <c r="C845" s="2">
        <f>RSI!I845</f>
        <v>46.633372935773131</v>
      </c>
      <c r="D845" s="2">
        <f>MACD!E845</f>
        <v>8.0680120382504938E-2</v>
      </c>
      <c r="E845" s="2">
        <f>MACD!F845</f>
        <v>0.17599651630110882</v>
      </c>
      <c r="F845" s="2">
        <f>'Moving Avg'!D845</f>
        <v>13.634200000000002</v>
      </c>
      <c r="G845" s="2">
        <f>'Moving Avg'!F845</f>
        <v>13.741049999999998</v>
      </c>
      <c r="H845" s="2">
        <f>'Moving Avg'!G845</f>
        <v>13.91926</v>
      </c>
      <c r="I845" s="2">
        <f>'Moving Avg'!H845</f>
        <v>13.126080000000002</v>
      </c>
      <c r="J845" s="5" t="str">
        <f>OBV!F845</f>
        <v>BULLISH</v>
      </c>
      <c r="K845" s="5" t="str">
        <f>OBV!G845</f>
        <v>WEAK</v>
      </c>
      <c r="L845" s="5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13.625999999999999</v>
      </c>
      <c r="C846" s="2">
        <f>RSI!I846</f>
        <v>44.603427078449286</v>
      </c>
      <c r="D846" s="2">
        <f>MACD!E846</f>
        <v>4.6495925431246476E-2</v>
      </c>
      <c r="E846" s="2">
        <f>MACD!F846</f>
        <v>0.15009639812713638</v>
      </c>
      <c r="F846" s="2">
        <f>'Moving Avg'!D846</f>
        <v>13.631200000000002</v>
      </c>
      <c r="G846" s="2">
        <f>'Moving Avg'!F846</f>
        <v>13.717799999999997</v>
      </c>
      <c r="H846" s="2">
        <f>'Moving Avg'!G846</f>
        <v>13.919500000000003</v>
      </c>
      <c r="I846" s="2">
        <f>'Moving Avg'!H846</f>
        <v>13.126170000000004</v>
      </c>
      <c r="J846" s="5" t="str">
        <f>OBV!F846</f>
        <v>BEARISH</v>
      </c>
      <c r="K846" s="5" t="str">
        <f>OBV!G846</f>
        <v>STRONG</v>
      </c>
      <c r="L846" s="5" t="str">
        <f>OBV!H846</f>
        <v>CONFIRMED BEARISH</v>
      </c>
    </row>
    <row r="847" spans="1:12" ht="13.5" x14ac:dyDescent="0.25">
      <c r="A847" s="3">
        <f>RSI!A847</f>
        <v>43236</v>
      </c>
      <c r="B847" s="2">
        <f>RSI!B847</f>
        <v>13.625999999999999</v>
      </c>
      <c r="C847" s="2">
        <f>RSI!I847</f>
        <v>44.603427078449286</v>
      </c>
      <c r="D847" s="2">
        <f>MACD!E847</f>
        <v>3.3827443057111495E-2</v>
      </c>
      <c r="E847" s="2">
        <f>MACD!F847</f>
        <v>0.12684260711313139</v>
      </c>
      <c r="F847" s="2">
        <f>'Moving Avg'!D847</f>
        <v>13.6256</v>
      </c>
      <c r="G847" s="2">
        <f>'Moving Avg'!F847</f>
        <v>13.696199999999999</v>
      </c>
      <c r="H847" s="2">
        <f>'Moving Avg'!G847</f>
        <v>13.914840000000003</v>
      </c>
      <c r="I847" s="2">
        <f>'Moving Avg'!H847</f>
        <v>13.128085000000006</v>
      </c>
      <c r="J847" s="5" t="str">
        <f>OBV!F847</f>
        <v>BEARISH</v>
      </c>
      <c r="K847" s="5" t="str">
        <f>OBV!G847</f>
        <v>STRONG</v>
      </c>
      <c r="L847" s="5" t="str">
        <f>OBV!H847</f>
        <v>CONFIRMED BEARISH</v>
      </c>
    </row>
    <row r="848" spans="1:12" ht="13.5" x14ac:dyDescent="0.25">
      <c r="A848" s="3">
        <f>RSI!A848</f>
        <v>43237</v>
      </c>
      <c r="B848" s="2">
        <f>RSI!B848</f>
        <v>13.558</v>
      </c>
      <c r="C848" s="2">
        <f>RSI!I848</f>
        <v>42.226990642529515</v>
      </c>
      <c r="D848" s="2">
        <f>MACD!E848</f>
        <v>2.6798547259062389E-2</v>
      </c>
      <c r="E848" s="2">
        <f>MACD!F848</f>
        <v>0.1068337951423176</v>
      </c>
      <c r="F848" s="2">
        <f>'Moving Avg'!D848</f>
        <v>13.611599999999999</v>
      </c>
      <c r="G848" s="2">
        <f>'Moving Avg'!F848</f>
        <v>13.666899999999998</v>
      </c>
      <c r="H848" s="2">
        <f>'Moving Avg'!G848</f>
        <v>13.909480000000004</v>
      </c>
      <c r="I848" s="2">
        <f>'Moving Avg'!H848</f>
        <v>13.131515000000006</v>
      </c>
      <c r="J848" s="5" t="str">
        <f>OBV!F848</f>
        <v>BEARISH</v>
      </c>
      <c r="K848" s="5" t="str">
        <f>OBV!G848</f>
        <v>STRONG</v>
      </c>
      <c r="L848" s="5" t="str">
        <f>OBV!H848</f>
        <v>CONFIRMED BEARISH</v>
      </c>
    </row>
    <row r="849" spans="1:12" ht="13.5" x14ac:dyDescent="0.25">
      <c r="A849" s="3">
        <f>RSI!A849</f>
        <v>43238</v>
      </c>
      <c r="B849" s="2">
        <f>RSI!B849</f>
        <v>13.592000000000001</v>
      </c>
      <c r="C849" s="2">
        <f>RSI!I849</f>
        <v>43.838206147226501</v>
      </c>
      <c r="D849" s="2">
        <f>MACD!E849</f>
        <v>1.9481907562481027E-2</v>
      </c>
      <c r="E849" s="2">
        <f>MACD!F849</f>
        <v>8.9363417626350292E-2</v>
      </c>
      <c r="F849" s="2">
        <f>'Moving Avg'!D849</f>
        <v>13.617799999999999</v>
      </c>
      <c r="G849" s="2">
        <f>'Moving Avg'!F849</f>
        <v>13.651900000000003</v>
      </c>
      <c r="H849" s="2">
        <f>'Moving Avg'!G849</f>
        <v>13.907980000000002</v>
      </c>
      <c r="I849" s="2">
        <f>'Moving Avg'!H849</f>
        <v>13.133475000000002</v>
      </c>
      <c r="J849" s="5" t="str">
        <f>OBV!F849</f>
        <v>BULLISH</v>
      </c>
      <c r="K849" s="5" t="str">
        <f>OBV!G849</f>
        <v>NEUTRAL</v>
      </c>
      <c r="L849" s="5" t="str">
        <f>OBV!H849</f>
        <v>BULLISH DIVERGENCE</v>
      </c>
    </row>
    <row r="850" spans="1:12" ht="13.5" x14ac:dyDescent="0.25">
      <c r="A850" s="3">
        <f>RSI!A850</f>
        <v>43241</v>
      </c>
      <c r="B850" s="2">
        <f>RSI!B850</f>
        <v>13.53</v>
      </c>
      <c r="C850" s="2">
        <f>RSI!I850</f>
        <v>41.561945617601516</v>
      </c>
      <c r="D850" s="2">
        <f>MACD!E850</f>
        <v>5.5160854917986057E-3</v>
      </c>
      <c r="E850" s="2">
        <f>MACD!F850</f>
        <v>7.2593951199439968E-2</v>
      </c>
      <c r="F850" s="2">
        <f>'Moving Avg'!D850</f>
        <v>13.586400000000001</v>
      </c>
      <c r="G850" s="2">
        <f>'Moving Avg'!F850</f>
        <v>13.627500000000001</v>
      </c>
      <c r="H850" s="2">
        <f>'Moving Avg'!G850</f>
        <v>13.905240000000001</v>
      </c>
      <c r="I850" s="2">
        <f>'Moving Avg'!H850</f>
        <v>13.137400000000007</v>
      </c>
      <c r="J850" s="5" t="str">
        <f>OBV!F850</f>
        <v>BEARISH</v>
      </c>
      <c r="K850" s="5" t="str">
        <f>OBV!G850</f>
        <v>STRONG</v>
      </c>
      <c r="L850" s="5" t="str">
        <f>OBV!H850</f>
        <v>CONFIRMED BEARISH</v>
      </c>
    </row>
    <row r="851" spans="1:12" ht="13.5" x14ac:dyDescent="0.25">
      <c r="A851" s="3">
        <f>RSI!A851</f>
        <v>43242</v>
      </c>
      <c r="B851" s="2">
        <f>RSI!B851</f>
        <v>13.551</v>
      </c>
      <c r="C851" s="2">
        <f>RSI!I851</f>
        <v>42.648192619039129</v>
      </c>
      <c r="D851" s="2">
        <f>MACD!E851</f>
        <v>5.6167538353726343E-3</v>
      </c>
      <c r="E851" s="2">
        <f>MACD!F851</f>
        <v>5.9198511726626504E-2</v>
      </c>
      <c r="F851" s="2">
        <f>'Moving Avg'!D851</f>
        <v>13.571400000000001</v>
      </c>
      <c r="G851" s="2">
        <f>'Moving Avg'!F851</f>
        <v>13.617050000000001</v>
      </c>
      <c r="H851" s="2">
        <f>'Moving Avg'!G851</f>
        <v>13.906360000000005</v>
      </c>
      <c r="I851" s="2">
        <f>'Moving Avg'!H851</f>
        <v>13.141430000000005</v>
      </c>
      <c r="J851" s="5" t="str">
        <f>OBV!F851</f>
        <v>BEARISH</v>
      </c>
      <c r="K851" s="5" t="str">
        <f>OBV!G851</f>
        <v>NEUTRAL</v>
      </c>
      <c r="L851" s="5" t="str">
        <f>OBV!H851</f>
        <v>CONFIRMED BEARISH</v>
      </c>
    </row>
    <row r="852" spans="1:12" ht="13.5" x14ac:dyDescent="0.25">
      <c r="A852" s="3">
        <f>RSI!A852</f>
        <v>43243</v>
      </c>
      <c r="B852" s="2">
        <f>RSI!B852</f>
        <v>13.551</v>
      </c>
      <c r="C852" s="2">
        <f>RSI!I852</f>
        <v>42.648192619039129</v>
      </c>
      <c r="D852" s="2">
        <f>MACD!E852</f>
        <v>8.6572574796512924E-3</v>
      </c>
      <c r="E852" s="2">
        <f>MACD!F852</f>
        <v>4.9090260877231465E-2</v>
      </c>
      <c r="F852" s="2">
        <f>'Moving Avg'!D852</f>
        <v>13.5564</v>
      </c>
      <c r="G852" s="2">
        <f>'Moving Avg'!F852</f>
        <v>13.609900000000001</v>
      </c>
      <c r="H852" s="2">
        <f>'Moving Avg'!G852</f>
        <v>13.907480000000003</v>
      </c>
      <c r="I852" s="2">
        <f>'Moving Avg'!H852</f>
        <v>13.144850000000003</v>
      </c>
      <c r="J852" s="5" t="str">
        <f>OBV!F852</f>
        <v>BEARISH</v>
      </c>
      <c r="K852" s="5" t="str">
        <f>OBV!G852</f>
        <v>NEUTRAL</v>
      </c>
      <c r="L852" s="5" t="str">
        <f>OBV!H852</f>
        <v>CONFIRMED BEARISH</v>
      </c>
    </row>
    <row r="853" spans="1:12" ht="13.5" x14ac:dyDescent="0.25">
      <c r="A853" s="3">
        <f>RSI!A853</f>
        <v>43244</v>
      </c>
      <c r="B853" s="2">
        <f>RSI!B853</f>
        <v>13.551</v>
      </c>
      <c r="C853" s="2">
        <f>RSI!I853</f>
        <v>42.648192619039129</v>
      </c>
      <c r="D853" s="2">
        <f>MACD!E853</f>
        <v>8.1145494234071691E-3</v>
      </c>
      <c r="E853" s="2">
        <f>MACD!F853</f>
        <v>4.0895118586466606E-2</v>
      </c>
      <c r="F853" s="2">
        <f>'Moving Avg'!D853</f>
        <v>13.555000000000001</v>
      </c>
      <c r="G853" s="2">
        <f>'Moving Avg'!F853</f>
        <v>13.60275</v>
      </c>
      <c r="H853" s="2">
        <f>'Moving Avg'!G853</f>
        <v>13.907280000000004</v>
      </c>
      <c r="I853" s="2">
        <f>'Moving Avg'!H853</f>
        <v>13.149040000000005</v>
      </c>
      <c r="J853" s="5" t="str">
        <f>OBV!F853</f>
        <v>BULLISH</v>
      </c>
      <c r="K853" s="5" t="str">
        <f>OBV!G853</f>
        <v>WEAK</v>
      </c>
      <c r="L853" s="5" t="str">
        <f>OBV!H853</f>
        <v>BULLISH DIVERGENCE</v>
      </c>
    </row>
    <row r="854" spans="1:12" ht="13.5" x14ac:dyDescent="0.25">
      <c r="A854" s="3">
        <f>RSI!A854</f>
        <v>43245</v>
      </c>
      <c r="B854" s="2">
        <f>RSI!B854</f>
        <v>13.456</v>
      </c>
      <c r="C854" s="2">
        <f>RSI!I854</f>
        <v>38.594788805172811</v>
      </c>
      <c r="D854" s="2">
        <f>MACD!E854</f>
        <v>5.203714912978441E-3</v>
      </c>
      <c r="E854" s="2">
        <f>MACD!F854</f>
        <v>3.3756837851768973E-2</v>
      </c>
      <c r="F854" s="2">
        <f>'Moving Avg'!D854</f>
        <v>13.527799999999999</v>
      </c>
      <c r="G854" s="2">
        <f>'Moving Avg'!F854</f>
        <v>13.592500000000001</v>
      </c>
      <c r="H854" s="2">
        <f>'Moving Avg'!G854</f>
        <v>13.897240000000002</v>
      </c>
      <c r="I854" s="2">
        <f>'Moving Avg'!H854</f>
        <v>13.151960000000004</v>
      </c>
      <c r="J854" s="5" t="str">
        <f>OBV!F854</f>
        <v>BEARISH</v>
      </c>
      <c r="K854" s="5" t="str">
        <f>OBV!G854</f>
        <v>STRONG</v>
      </c>
      <c r="L854" s="5" t="str">
        <f>OBV!H854</f>
        <v>CONFIRMED BEARISH</v>
      </c>
    </row>
    <row r="855" spans="1:12" ht="13.5" x14ac:dyDescent="0.25">
      <c r="A855" s="3">
        <f>RSI!A855</f>
        <v>43248</v>
      </c>
      <c r="B855" s="2">
        <f>RSI!B855</f>
        <v>13.456</v>
      </c>
      <c r="C855" s="2">
        <f>RSI!I855</f>
        <v>38.594788805172811</v>
      </c>
      <c r="D855" s="2">
        <f>MACD!E855</f>
        <v>2.344504155109739E-2</v>
      </c>
      <c r="E855" s="2">
        <f>MACD!F855</f>
        <v>3.1694478591634656E-2</v>
      </c>
      <c r="F855" s="2">
        <f>'Moving Avg'!D855</f>
        <v>13.513</v>
      </c>
      <c r="G855" s="2">
        <f>'Moving Avg'!F855</f>
        <v>13.587250000000001</v>
      </c>
      <c r="H855" s="2">
        <f>'Moving Avg'!G855</f>
        <v>13.888520000000002</v>
      </c>
      <c r="I855" s="2">
        <f>'Moving Avg'!H855</f>
        <v>13.155675000000006</v>
      </c>
      <c r="J855" s="5" t="str">
        <f>OBV!F855</f>
        <v>BULLISH</v>
      </c>
      <c r="K855" s="5" t="str">
        <f>OBV!G855</f>
        <v>NEUTRAL</v>
      </c>
      <c r="L855" s="5" t="str">
        <f>OBV!H855</f>
        <v>BULLISH DIVERGENCE</v>
      </c>
    </row>
    <row r="856" spans="1:12" ht="13.5" x14ac:dyDescent="0.25">
      <c r="A856" s="3">
        <f>RSI!A856</f>
        <v>43249</v>
      </c>
      <c r="B856" s="2">
        <f>RSI!B856</f>
        <v>13.456</v>
      </c>
      <c r="C856" s="2">
        <f>RSI!I856</f>
        <v>38.594788805172811</v>
      </c>
      <c r="D856" s="2">
        <f>MACD!E856</f>
        <v>3.0717362517702185E-2</v>
      </c>
      <c r="E856" s="2">
        <f>MACD!F856</f>
        <v>3.1499055376848162E-2</v>
      </c>
      <c r="F856" s="2">
        <f>'Moving Avg'!D856</f>
        <v>13.494</v>
      </c>
      <c r="G856" s="2">
        <f>'Moving Avg'!F856</f>
        <v>13.581999999999999</v>
      </c>
      <c r="H856" s="2">
        <f>'Moving Avg'!G856</f>
        <v>13.882440000000001</v>
      </c>
      <c r="I856" s="2">
        <f>'Moving Avg'!H856</f>
        <v>13.159390000000005</v>
      </c>
      <c r="J856" s="5" t="str">
        <f>OBV!F856</f>
        <v>BEARISH</v>
      </c>
      <c r="K856" s="5" t="str">
        <f>OBV!G856</f>
        <v>STRONG</v>
      </c>
      <c r="L856" s="5" t="str">
        <f>OBV!H856</f>
        <v>CONFIRMED BEARISH</v>
      </c>
    </row>
    <row r="857" spans="1:12" ht="13.5" x14ac:dyDescent="0.25">
      <c r="A857" s="3">
        <f>RSI!A857</f>
        <v>43250</v>
      </c>
      <c r="B857" s="2">
        <f>RSI!B857</f>
        <v>13.625999999999999</v>
      </c>
      <c r="C857" s="2">
        <f>RSI!I857</f>
        <v>49.353250637498142</v>
      </c>
      <c r="D857" s="2">
        <f>MACD!E857</f>
        <v>2.5409723816125052E-2</v>
      </c>
      <c r="E857" s="2">
        <f>MACD!F857</f>
        <v>3.0281189064703541E-2</v>
      </c>
      <c r="F857" s="2">
        <f>'Moving Avg'!D857</f>
        <v>13.509</v>
      </c>
      <c r="G857" s="2">
        <f>'Moving Avg'!F857</f>
        <v>13.580249999999996</v>
      </c>
      <c r="H857" s="2">
        <f>'Moving Avg'!G857</f>
        <v>13.8758</v>
      </c>
      <c r="I857" s="2">
        <f>'Moving Avg'!H857</f>
        <v>13.164855000000005</v>
      </c>
      <c r="J857" s="5" t="str">
        <f>OBV!F857</f>
        <v>BULLISH</v>
      </c>
      <c r="K857" s="5" t="str">
        <f>OBV!G857</f>
        <v>NEUTRAL</v>
      </c>
      <c r="L857" s="5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13.551</v>
      </c>
      <c r="C858" s="2">
        <f>RSI!I858</f>
        <v>45.560692105015292</v>
      </c>
      <c r="D858" s="2">
        <f>MACD!E858</f>
        <v>1.6055765017837231E-2</v>
      </c>
      <c r="E858" s="2">
        <f>MACD!F858</f>
        <v>2.7436104255330281E-2</v>
      </c>
      <c r="F858" s="2">
        <f>'Moving Avg'!D858</f>
        <v>13.508999999999997</v>
      </c>
      <c r="G858" s="2">
        <f>'Moving Avg'!F858</f>
        <v>13.575449999999998</v>
      </c>
      <c r="H858" s="2">
        <f>'Moving Avg'!G858</f>
        <v>13.867519999999999</v>
      </c>
      <c r="I858" s="2">
        <f>'Moving Avg'!H858</f>
        <v>13.168090000000005</v>
      </c>
      <c r="J858" s="5" t="str">
        <f>OBV!F858</f>
        <v>BEARISH</v>
      </c>
      <c r="K858" s="5" t="str">
        <f>OBV!G858</f>
        <v>STRONG</v>
      </c>
      <c r="L858" s="5" t="str">
        <f>OBV!H858</f>
        <v>NEUTRAL</v>
      </c>
    </row>
    <row r="859" spans="1:12" ht="13.5" x14ac:dyDescent="0.25">
      <c r="A859" s="3">
        <f>RSI!A859</f>
        <v>43252</v>
      </c>
      <c r="B859" s="2">
        <f>RSI!B859</f>
        <v>13.353</v>
      </c>
      <c r="C859" s="2">
        <f>RSI!I859</f>
        <v>37.391516694966668</v>
      </c>
      <c r="D859" s="2">
        <f>MACD!E859</f>
        <v>2.8521401115842338E-2</v>
      </c>
      <c r="E859" s="2">
        <f>MACD!F859</f>
        <v>2.7653163627432694E-2</v>
      </c>
      <c r="F859" s="2">
        <f>'Moving Avg'!D859</f>
        <v>13.488399999999999</v>
      </c>
      <c r="G859" s="2">
        <f>'Moving Avg'!F859</f>
        <v>13.560749999999999</v>
      </c>
      <c r="H859" s="2">
        <f>'Moving Avg'!G859</f>
        <v>13.854759999999999</v>
      </c>
      <c r="I859" s="2">
        <f>'Moving Avg'!H859</f>
        <v>13.170495000000006</v>
      </c>
      <c r="J859" s="5" t="str">
        <f>OBV!F859</f>
        <v>BEARISH</v>
      </c>
      <c r="K859" s="5" t="str">
        <f>OBV!G859</f>
        <v>STRONG</v>
      </c>
      <c r="L859" s="5" t="str">
        <f>OBV!H859</f>
        <v>CONFIRMED BEARISH</v>
      </c>
    </row>
    <row r="860" spans="1:12" ht="13.5" x14ac:dyDescent="0.25">
      <c r="A860" s="3">
        <f>RSI!A860</f>
        <v>43255</v>
      </c>
      <c r="B860" s="2">
        <f>RSI!B860</f>
        <v>13.456</v>
      </c>
      <c r="C860" s="2">
        <f>RSI!I860</f>
        <v>43.10640806891837</v>
      </c>
      <c r="D860" s="2">
        <f>MACD!E860</f>
        <v>2.351845046765888E-2</v>
      </c>
      <c r="E860" s="2">
        <f>MACD!F860</f>
        <v>2.6826220995477934E-2</v>
      </c>
      <c r="F860" s="2">
        <f>'Moving Avg'!D860</f>
        <v>13.488400000000002</v>
      </c>
      <c r="G860" s="2">
        <f>'Moving Avg'!F860</f>
        <v>13.555499999999999</v>
      </c>
      <c r="H860" s="2">
        <f>'Moving Avg'!G860</f>
        <v>13.836779999999999</v>
      </c>
      <c r="I860" s="2">
        <f>'Moving Avg'!H860</f>
        <v>13.172910000000003</v>
      </c>
      <c r="J860" s="5" t="str">
        <f>OBV!F860</f>
        <v>BULLISH</v>
      </c>
      <c r="K860" s="5" t="str">
        <f>OBV!G860</f>
        <v>NEUTRAL</v>
      </c>
      <c r="L860" s="5" t="str">
        <f>OBV!H860</f>
        <v>NEUTRAL</v>
      </c>
    </row>
    <row r="861" spans="1:12" ht="13.5" x14ac:dyDescent="0.25">
      <c r="A861" s="3">
        <f>RSI!A861</f>
        <v>43256</v>
      </c>
      <c r="B861" s="2">
        <f>RSI!B861</f>
        <v>13.420999999999999</v>
      </c>
      <c r="C861" s="2">
        <f>RSI!I861</f>
        <v>41.713051524569821</v>
      </c>
      <c r="D861" s="2">
        <f>MACD!E861</f>
        <v>2.5997409926006299E-2</v>
      </c>
      <c r="E861" s="2">
        <f>MACD!F861</f>
        <v>2.6660458781583608E-2</v>
      </c>
      <c r="F861" s="2">
        <f>'Moving Avg'!D861</f>
        <v>13.481400000000002</v>
      </c>
      <c r="G861" s="2">
        <f>'Moving Avg'!F861</f>
        <v>13.544499999999996</v>
      </c>
      <c r="H861" s="2">
        <f>'Moving Avg'!G861</f>
        <v>13.820880000000002</v>
      </c>
      <c r="I861" s="2">
        <f>'Moving Avg'!H861</f>
        <v>13.171285000000003</v>
      </c>
      <c r="J861" s="5" t="str">
        <f>OBV!F861</f>
        <v>BEARISH</v>
      </c>
      <c r="K861" s="5" t="str">
        <f>OBV!G861</f>
        <v>STRONG</v>
      </c>
      <c r="L861" s="5" t="str">
        <f>OBV!H861</f>
        <v>CONFIRMED BEARISH</v>
      </c>
    </row>
    <row r="862" spans="1:12" ht="13.5" x14ac:dyDescent="0.25">
      <c r="A862" s="3">
        <f>RSI!A862</f>
        <v>43257</v>
      </c>
      <c r="B862" s="2">
        <f>RSI!B862</f>
        <v>13.558</v>
      </c>
      <c r="C862" s="2">
        <f>RSI!I862</f>
        <v>48.702654734967908</v>
      </c>
      <c r="D862" s="2">
        <f>MACD!E862</f>
        <v>1.8976681183389132E-2</v>
      </c>
      <c r="E862" s="2">
        <f>MACD!F862</f>
        <v>2.5123703261944713E-2</v>
      </c>
      <c r="F862" s="2">
        <f>'Moving Avg'!D862</f>
        <v>13.4678</v>
      </c>
      <c r="G862" s="2">
        <f>'Moving Avg'!F862</f>
        <v>13.539699999999996</v>
      </c>
      <c r="H862" s="2">
        <f>'Moving Avg'!G862</f>
        <v>13.814860000000001</v>
      </c>
      <c r="I862" s="2">
        <f>'Moving Avg'!H862</f>
        <v>13.170425000000002</v>
      </c>
      <c r="J862" s="5" t="str">
        <f>OBV!F862</f>
        <v>BEARISH</v>
      </c>
      <c r="K862" s="5" t="str">
        <f>OBV!G862</f>
        <v>STRONG</v>
      </c>
      <c r="L862" s="5" t="str">
        <f>OBV!H862</f>
        <v>CONFIRMED BEARISH</v>
      </c>
    </row>
    <row r="863" spans="1:12" ht="13.5" x14ac:dyDescent="0.25">
      <c r="A863" s="3">
        <f>RSI!A863</f>
        <v>43258</v>
      </c>
      <c r="B863" s="2">
        <f>RSI!B863</f>
        <v>13.898</v>
      </c>
      <c r="C863" s="2">
        <f>RSI!I863</f>
        <v>61.153007094003414</v>
      </c>
      <c r="D863" s="2">
        <f>MACD!E863</f>
        <v>-1.2005105508785974E-2</v>
      </c>
      <c r="E863" s="2">
        <f>MACD!F863</f>
        <v>1.7697941507798576E-2</v>
      </c>
      <c r="F863" s="2">
        <f>'Moving Avg'!D863</f>
        <v>13.537199999999999</v>
      </c>
      <c r="G863" s="2">
        <f>'Moving Avg'!F863</f>
        <v>13.553199999999999</v>
      </c>
      <c r="H863" s="2">
        <f>'Moving Avg'!G863</f>
        <v>13.811660000000002</v>
      </c>
      <c r="I863" s="2">
        <f>'Moving Avg'!H863</f>
        <v>13.171425000000001</v>
      </c>
      <c r="J863" s="5" t="str">
        <f>OBV!F863</f>
        <v>BULLISH</v>
      </c>
      <c r="K863" s="5" t="str">
        <f>OBV!G863</f>
        <v>WEAK</v>
      </c>
      <c r="L863" s="5" t="str">
        <f>OBV!H863</f>
        <v>CONFIRMED BULLISH</v>
      </c>
    </row>
    <row r="864" spans="1:12" ht="13.5" x14ac:dyDescent="0.25">
      <c r="A864" s="3">
        <f>RSI!A864</f>
        <v>43259</v>
      </c>
      <c r="B864" s="2">
        <f>RSI!B864</f>
        <v>13.762</v>
      </c>
      <c r="C864" s="2">
        <f>RSI!I864</f>
        <v>55.364545377902708</v>
      </c>
      <c r="D864" s="2">
        <f>MACD!E864</f>
        <v>-4.4637501287455805E-2</v>
      </c>
      <c r="E864" s="2">
        <f>MACD!F864</f>
        <v>5.2308529487476996E-3</v>
      </c>
      <c r="F864" s="2">
        <f>'Moving Avg'!D864</f>
        <v>13.619</v>
      </c>
      <c r="G864" s="2">
        <f>'Moving Avg'!F864</f>
        <v>13.56325</v>
      </c>
      <c r="H864" s="2">
        <f>'Moving Avg'!G864</f>
        <v>13.803760000000002</v>
      </c>
      <c r="I864" s="2">
        <f>'Moving Avg'!H864</f>
        <v>13.172035000000003</v>
      </c>
      <c r="J864" s="5" t="str">
        <f>OBV!F864</f>
        <v>BULLISH</v>
      </c>
      <c r="K864" s="5" t="str">
        <f>OBV!G864</f>
        <v>WEAK</v>
      </c>
      <c r="L864" s="5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13.728</v>
      </c>
      <c r="C865" s="2">
        <f>RSI!I865</f>
        <v>53.988689864853093</v>
      </c>
      <c r="D865" s="2">
        <f>MACD!E865</f>
        <v>-7.0664164632141535E-2</v>
      </c>
      <c r="E865" s="2">
        <f>MACD!F865</f>
        <v>-9.9481505674301474E-3</v>
      </c>
      <c r="F865" s="2">
        <f>'Moving Avg'!D865</f>
        <v>13.673399999999997</v>
      </c>
      <c r="G865" s="2">
        <f>'Moving Avg'!F865</f>
        <v>13.565299999999999</v>
      </c>
      <c r="H865" s="2">
        <f>'Moving Avg'!G865</f>
        <v>13.795179999999998</v>
      </c>
      <c r="I865" s="2">
        <f>'Moving Avg'!H865</f>
        <v>13.173135000000004</v>
      </c>
      <c r="J865" s="5" t="str">
        <f>OBV!F865</f>
        <v>BEARISH</v>
      </c>
      <c r="K865" s="5" t="str">
        <f>OBV!G865</f>
        <v>STRONG</v>
      </c>
      <c r="L865" s="5" t="str">
        <f>OBV!H865</f>
        <v>BEARISH DIVERGENCE</v>
      </c>
    </row>
    <row r="866" spans="1:12" ht="13.5" x14ac:dyDescent="0.25">
      <c r="A866" s="3">
        <f>RSI!A866</f>
        <v>43263</v>
      </c>
      <c r="B866" s="2">
        <f>RSI!B866</f>
        <v>13.728</v>
      </c>
      <c r="C866" s="2">
        <f>RSI!I866</f>
        <v>53.988689864853093</v>
      </c>
      <c r="D866" s="2">
        <f>MACD!E866</f>
        <v>-9.3349850561656567E-2</v>
      </c>
      <c r="E866" s="2">
        <f>MACD!F866</f>
        <v>-2.6628490566275434E-2</v>
      </c>
      <c r="F866" s="2">
        <f>'Moving Avg'!D866</f>
        <v>13.734800000000002</v>
      </c>
      <c r="G866" s="2">
        <f>'Moving Avg'!F866</f>
        <v>13.570399999999998</v>
      </c>
      <c r="H866" s="2">
        <f>'Moving Avg'!G866</f>
        <v>13.782639999999997</v>
      </c>
      <c r="I866" s="2">
        <f>'Moving Avg'!H866</f>
        <v>13.174235000000003</v>
      </c>
      <c r="J866" s="5" t="str">
        <f>OBV!F866</f>
        <v>BULLISH</v>
      </c>
      <c r="K866" s="5" t="str">
        <f>OBV!G866</f>
        <v>NEUTRAL</v>
      </c>
      <c r="L866" s="5" t="str">
        <f>OBV!H866</f>
        <v>CONFIRMED BULLISH</v>
      </c>
    </row>
    <row r="867" spans="1:12" ht="13.5" x14ac:dyDescent="0.25">
      <c r="A867" s="3">
        <f>RSI!A867</f>
        <v>43264</v>
      </c>
      <c r="B867" s="2">
        <f>RSI!B867</f>
        <v>13.612</v>
      </c>
      <c r="C867" s="2">
        <f>RSI!I867</f>
        <v>49.155218397348065</v>
      </c>
      <c r="D867" s="2">
        <f>MACD!E867</f>
        <v>-7.8412996511429967E-2</v>
      </c>
      <c r="E867" s="2">
        <f>MACD!F867</f>
        <v>-3.6985391755306338E-2</v>
      </c>
      <c r="F867" s="2">
        <f>'Moving Avg'!D867</f>
        <v>13.7456</v>
      </c>
      <c r="G867" s="2">
        <f>'Moving Avg'!F867</f>
        <v>13.569700000000001</v>
      </c>
      <c r="H867" s="2">
        <f>'Moving Avg'!G867</f>
        <v>13.757319999999993</v>
      </c>
      <c r="I867" s="2">
        <f>'Moving Avg'!H867</f>
        <v>13.174755000000005</v>
      </c>
      <c r="J867" s="5" t="str">
        <f>OBV!F867</f>
        <v>BEARISH</v>
      </c>
      <c r="K867" s="5" t="str">
        <f>OBV!G867</f>
        <v>STRONG</v>
      </c>
      <c r="L867" s="5" t="str">
        <f>OBV!H867</f>
        <v>BEARISH DIVERGENCE</v>
      </c>
    </row>
    <row r="868" spans="1:12" ht="13.5" x14ac:dyDescent="0.25">
      <c r="A868" s="3">
        <f>RSI!A868</f>
        <v>43265</v>
      </c>
      <c r="B868" s="2">
        <f>RSI!B868</f>
        <v>13.49</v>
      </c>
      <c r="C868" s="2">
        <f>RSI!I868</f>
        <v>44.629713924632782</v>
      </c>
      <c r="D868" s="2">
        <f>MACD!E868</f>
        <v>-6.8158618021804784E-2</v>
      </c>
      <c r="E868" s="2">
        <f>MACD!F868</f>
        <v>-4.3220037008606028E-2</v>
      </c>
      <c r="F868" s="2">
        <f>'Moving Avg'!D868</f>
        <v>13.664000000000001</v>
      </c>
      <c r="G868" s="2">
        <f>'Moving Avg'!F868</f>
        <v>13.566300000000002</v>
      </c>
      <c r="H868" s="2">
        <f>'Moving Avg'!G868</f>
        <v>13.730099999999995</v>
      </c>
      <c r="I868" s="2">
        <f>'Moving Avg'!H868</f>
        <v>13.175195000000006</v>
      </c>
      <c r="J868" s="5" t="str">
        <f>OBV!F868</f>
        <v>BEARISH</v>
      </c>
      <c r="K868" s="5" t="str">
        <f>OBV!G868</f>
        <v>STRONG</v>
      </c>
      <c r="L868" s="5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13.625999999999999</v>
      </c>
      <c r="C869" s="2">
        <f>RSI!I869</f>
        <v>50.140448538507037</v>
      </c>
      <c r="D869" s="2">
        <f>MACD!E869</f>
        <v>-9.9188280253333261E-2</v>
      </c>
      <c r="E869" s="2">
        <f>MACD!F869</f>
        <v>-5.4413685657551475E-2</v>
      </c>
      <c r="F869" s="2">
        <f>'Moving Avg'!D869</f>
        <v>13.636799999999999</v>
      </c>
      <c r="G869" s="2">
        <f>'Moving Avg'!F869</f>
        <v>13.567999999999998</v>
      </c>
      <c r="H869" s="2">
        <f>'Moving Avg'!G869</f>
        <v>13.708899999999996</v>
      </c>
      <c r="I869" s="2">
        <f>'Moving Avg'!H869</f>
        <v>13.176315000000006</v>
      </c>
      <c r="J869" s="5" t="str">
        <f>OBV!F869</f>
        <v>BEARISH</v>
      </c>
      <c r="K869" s="5" t="str">
        <f>OBV!G869</f>
        <v>STRONG</v>
      </c>
      <c r="L869" s="5" t="str">
        <f>OBV!H869</f>
        <v>CONFIRMED BEARISH</v>
      </c>
    </row>
    <row r="870" spans="1:12" ht="13.5" x14ac:dyDescent="0.25">
      <c r="A870" s="3">
        <f>RSI!A870</f>
        <v>43270</v>
      </c>
      <c r="B870" s="2">
        <f>RSI!B870</f>
        <v>14.246</v>
      </c>
      <c r="C870" s="2">
        <f>RSI!I870</f>
        <v>66.506166209247482</v>
      </c>
      <c r="D870" s="2">
        <f>MACD!E870</f>
        <v>-0.15555980159993332</v>
      </c>
      <c r="E870" s="2">
        <f>MACD!F870</f>
        <v>-7.4642908846027853E-2</v>
      </c>
      <c r="F870" s="2">
        <f>'Moving Avg'!D870</f>
        <v>13.740399999999999</v>
      </c>
      <c r="G870" s="2">
        <f>'Moving Avg'!F870</f>
        <v>13.603799999999998</v>
      </c>
      <c r="H870" s="2">
        <f>'Moving Avg'!G870</f>
        <v>13.702739999999995</v>
      </c>
      <c r="I870" s="2">
        <f>'Moving Avg'!H870</f>
        <v>13.180115000000008</v>
      </c>
      <c r="J870" s="5" t="str">
        <f>OBV!F870</f>
        <v>BULLISH</v>
      </c>
      <c r="K870" s="5" t="str">
        <f>OBV!G870</f>
        <v>NEUTRAL</v>
      </c>
      <c r="L870" s="5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14.443</v>
      </c>
      <c r="C871" s="2">
        <f>RSI!I871</f>
        <v>69.88823278159856</v>
      </c>
      <c r="D871" s="2">
        <f>MACD!E871</f>
        <v>-0.22693281916094321</v>
      </c>
      <c r="E871" s="2">
        <f>MACD!F871</f>
        <v>-0.10510089090901092</v>
      </c>
      <c r="F871" s="2">
        <f>'Moving Avg'!D871</f>
        <v>13.8834</v>
      </c>
      <c r="G871" s="2">
        <f>'Moving Avg'!F871</f>
        <v>13.648400000000001</v>
      </c>
      <c r="H871" s="2">
        <f>'Moving Avg'!G871</f>
        <v>13.705819999999994</v>
      </c>
      <c r="I871" s="2">
        <f>'Moving Avg'!H871</f>
        <v>13.183890000000009</v>
      </c>
      <c r="J871" s="5" t="str">
        <f>OBV!F871</f>
        <v>BULLISH</v>
      </c>
      <c r="K871" s="5" t="str">
        <f>OBV!G871</f>
        <v>WEAK</v>
      </c>
      <c r="L871" s="5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14.231999999999999</v>
      </c>
      <c r="C872" s="2">
        <f>RSI!I872</f>
        <v>62.59743968034249</v>
      </c>
      <c r="D872" s="2">
        <f>MACD!E872</f>
        <v>-0.25520589196047183</v>
      </c>
      <c r="E872" s="2">
        <f>MACD!F872</f>
        <v>-0.13512189111930312</v>
      </c>
      <c r="F872" s="2">
        <f>'Moving Avg'!D872</f>
        <v>14.007400000000001</v>
      </c>
      <c r="G872" s="2">
        <f>'Moving Avg'!F872</f>
        <v>13.682449999999999</v>
      </c>
      <c r="H872" s="2">
        <f>'Moving Avg'!G872</f>
        <v>13.712739999999995</v>
      </c>
      <c r="I872" s="2">
        <f>'Moving Avg'!H872</f>
        <v>13.187510000000009</v>
      </c>
      <c r="J872" s="5" t="str">
        <f>OBV!F872</f>
        <v>BULLISH</v>
      </c>
      <c r="K872" s="5" t="str">
        <f>OBV!G872</f>
        <v>WEAK</v>
      </c>
      <c r="L872" s="5" t="str">
        <f>OBV!H872</f>
        <v>CONFIRMED BULLISH</v>
      </c>
    </row>
    <row r="873" spans="1:12" ht="13.5" x14ac:dyDescent="0.25">
      <c r="A873" s="3">
        <f>RSI!A873</f>
        <v>43273</v>
      </c>
      <c r="B873" s="2">
        <f>RSI!B873</f>
        <v>14.239000000000001</v>
      </c>
      <c r="C873" s="2">
        <f>RSI!I873</f>
        <v>62.736325103194119</v>
      </c>
      <c r="D873" s="2">
        <f>MACD!E873</f>
        <v>-0.23034056846197792</v>
      </c>
      <c r="E873" s="2">
        <f>MACD!F873</f>
        <v>-0.15416562658783808</v>
      </c>
      <c r="F873" s="2">
        <f>'Moving Avg'!D873</f>
        <v>14.1572</v>
      </c>
      <c r="G873" s="2">
        <f>'Moving Avg'!F873</f>
        <v>13.716849999999999</v>
      </c>
      <c r="H873" s="2">
        <f>'Moving Avg'!G873</f>
        <v>13.723639999999996</v>
      </c>
      <c r="I873" s="2">
        <f>'Moving Avg'!H873</f>
        <v>13.19193500000001</v>
      </c>
      <c r="J873" s="5" t="str">
        <f>OBV!F873</f>
        <v>BULLISH</v>
      </c>
      <c r="K873" s="5" t="str">
        <f>OBV!G873</f>
        <v>WEAK</v>
      </c>
      <c r="L873" s="5" t="str">
        <f>OBV!H873</f>
        <v>CONFIRMED BULLISH</v>
      </c>
    </row>
    <row r="874" spans="1:12" ht="13.5" x14ac:dyDescent="0.25">
      <c r="A874" s="3">
        <f>RSI!A874</f>
        <v>43276</v>
      </c>
      <c r="B874" s="2">
        <f>RSI!B874</f>
        <v>14.239000000000001</v>
      </c>
      <c r="C874" s="2">
        <f>RSI!I874</f>
        <v>62.736325103194112</v>
      </c>
      <c r="D874" s="2">
        <f>MACD!E874</f>
        <v>-0.23304334271857563</v>
      </c>
      <c r="E874" s="2">
        <f>MACD!F874</f>
        <v>-0.1699411698139856</v>
      </c>
      <c r="F874" s="2">
        <f>'Moving Avg'!D874</f>
        <v>14.2798</v>
      </c>
      <c r="G874" s="2">
        <f>'Moving Avg'!F874</f>
        <v>13.756</v>
      </c>
      <c r="H874" s="2">
        <f>'Moving Avg'!G874</f>
        <v>13.726739999999996</v>
      </c>
      <c r="I874" s="2">
        <f>'Moving Avg'!H874</f>
        <v>13.195590000000008</v>
      </c>
      <c r="J874" s="5" t="str">
        <f>OBV!F874</f>
        <v>BULLISH</v>
      </c>
      <c r="K874" s="5" t="str">
        <f>OBV!G874</f>
        <v>WEAK</v>
      </c>
      <c r="L874" s="5" t="str">
        <f>OBV!H874</f>
        <v>CONFIRMED BULLISH</v>
      </c>
    </row>
    <row r="875" spans="1:12" ht="13.5" x14ac:dyDescent="0.25">
      <c r="A875" s="3">
        <f>RSI!A875</f>
        <v>43277</v>
      </c>
      <c r="B875" s="2">
        <f>RSI!B875</f>
        <v>14.239000000000001</v>
      </c>
      <c r="C875" s="2">
        <f>RSI!I875</f>
        <v>62.736325103194112</v>
      </c>
      <c r="D875" s="2">
        <f>MACD!E875</f>
        <v>-0.24317180297410346</v>
      </c>
      <c r="E875" s="2">
        <f>MACD!F875</f>
        <v>-0.18458729644600919</v>
      </c>
      <c r="F875" s="2">
        <f>'Moving Avg'!D875</f>
        <v>14.278400000000001</v>
      </c>
      <c r="G875" s="2">
        <f>'Moving Avg'!F875</f>
        <v>13.795150000000001</v>
      </c>
      <c r="H875" s="2">
        <f>'Moving Avg'!G875</f>
        <v>13.724419999999995</v>
      </c>
      <c r="I875" s="2">
        <f>'Moving Avg'!H875</f>
        <v>13.198375000000013</v>
      </c>
      <c r="J875" s="5" t="str">
        <f>OBV!F875</f>
        <v>BULLISH</v>
      </c>
      <c r="K875" s="5" t="str">
        <f>OBV!G875</f>
        <v>WEAK</v>
      </c>
      <c r="L875" s="5" t="str">
        <f>OBV!H875</f>
        <v>BULLISH DIVERGENCE</v>
      </c>
    </row>
    <row r="876" spans="1:12" ht="13.5" x14ac:dyDescent="0.25">
      <c r="A876" s="3">
        <f>RSI!A876</f>
        <v>43278</v>
      </c>
      <c r="B876" s="2">
        <f>RSI!B876</f>
        <v>14.879</v>
      </c>
      <c r="C876" s="2">
        <f>RSI!I876</f>
        <v>73.832145776994409</v>
      </c>
      <c r="D876" s="2">
        <f>MACD!E876</f>
        <v>-0.30156678690109295</v>
      </c>
      <c r="E876" s="2">
        <f>MACD!F876</f>
        <v>-0.20798319453702593</v>
      </c>
      <c r="F876" s="2">
        <f>'Moving Avg'!D876</f>
        <v>14.365600000000001</v>
      </c>
      <c r="G876" s="2">
        <f>'Moving Avg'!F876</f>
        <v>13.866300000000001</v>
      </c>
      <c r="H876" s="2">
        <f>'Moving Avg'!G876</f>
        <v>13.740179999999995</v>
      </c>
      <c r="I876" s="2">
        <f>'Moving Avg'!H876</f>
        <v>13.203405000000011</v>
      </c>
      <c r="J876" s="5" t="str">
        <f>OBV!F876</f>
        <v>BULLISH</v>
      </c>
      <c r="K876" s="5" t="str">
        <f>OBV!G876</f>
        <v>WEAK</v>
      </c>
      <c r="L876" s="5" t="str">
        <f>OBV!H876</f>
        <v>CONFIRMED BULLISH</v>
      </c>
    </row>
    <row r="877" spans="1:12" ht="13.5" x14ac:dyDescent="0.25">
      <c r="A877" s="3">
        <f>RSI!A877</f>
        <v>43279</v>
      </c>
      <c r="B877" s="2">
        <f>RSI!B877</f>
        <v>15.193</v>
      </c>
      <c r="C877" s="2">
        <f>RSI!I877</f>
        <v>77.38943742452409</v>
      </c>
      <c r="D877" s="2">
        <f>MACD!E877</f>
        <v>-0.39810340636638664</v>
      </c>
      <c r="E877" s="2">
        <f>MACD!F877</f>
        <v>-0.24600723690289811</v>
      </c>
      <c r="F877" s="2">
        <f>'Moving Avg'!D877</f>
        <v>14.5578</v>
      </c>
      <c r="G877" s="2">
        <f>'Moving Avg'!F877</f>
        <v>13.944650000000001</v>
      </c>
      <c r="H877" s="2">
        <f>'Moving Avg'!G877</f>
        <v>13.762879999999997</v>
      </c>
      <c r="I877" s="2">
        <f>'Moving Avg'!H877</f>
        <v>13.21051000000001</v>
      </c>
      <c r="J877" s="5" t="str">
        <f>OBV!F877</f>
        <v>BULLISH</v>
      </c>
      <c r="K877" s="5" t="str">
        <f>OBV!G877</f>
        <v>WEAK</v>
      </c>
      <c r="L877" s="5" t="str">
        <f>OBV!H877</f>
        <v>CONFIRMED BULLISH</v>
      </c>
    </row>
    <row r="878" spans="1:12" ht="13.5" x14ac:dyDescent="0.25">
      <c r="A878" s="3">
        <f>RSI!A878</f>
        <v>43280</v>
      </c>
      <c r="B878" s="2">
        <f>RSI!B878</f>
        <v>14.988</v>
      </c>
      <c r="C878" s="2">
        <f>RSI!I878</f>
        <v>70.637965875591462</v>
      </c>
      <c r="D878" s="2">
        <f>MACD!E878</f>
        <v>-0.49080185858145775</v>
      </c>
      <c r="E878" s="2">
        <f>MACD!F878</f>
        <v>-0.29496616123861008</v>
      </c>
      <c r="F878" s="2">
        <f>'Moving Avg'!D878</f>
        <v>14.707599999999999</v>
      </c>
      <c r="G878" s="2">
        <f>'Moving Avg'!F878</f>
        <v>14.016499999999999</v>
      </c>
      <c r="H878" s="2">
        <f>'Moving Avg'!G878</f>
        <v>13.779759999999996</v>
      </c>
      <c r="I878" s="2">
        <f>'Moving Avg'!H878</f>
        <v>13.216615000000012</v>
      </c>
      <c r="J878" s="5" t="str">
        <f>OBV!F878</f>
        <v>BULLISH</v>
      </c>
      <c r="K878" s="5" t="str">
        <f>OBV!G878</f>
        <v>WEAK</v>
      </c>
      <c r="L878" s="5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14.948</v>
      </c>
      <c r="C879" s="2">
        <f>RSI!I879</f>
        <v>69.366348655750343</v>
      </c>
      <c r="D879" s="2">
        <f>MACD!E879</f>
        <v>-0.55102085266926082</v>
      </c>
      <c r="E879" s="2">
        <f>MACD!F879</f>
        <v>-0.34617709952474024</v>
      </c>
      <c r="F879" s="2">
        <f>'Moving Avg'!D879</f>
        <v>14.849399999999999</v>
      </c>
      <c r="G879" s="2">
        <f>'Moving Avg'!F879</f>
        <v>14.096249999999998</v>
      </c>
      <c r="H879" s="2">
        <f>'Moving Avg'!G879</f>
        <v>13.800879999999999</v>
      </c>
      <c r="I879" s="2">
        <f>'Moving Avg'!H879</f>
        <v>13.222520000000008</v>
      </c>
      <c r="J879" s="5" t="str">
        <f>OBV!F879</f>
        <v>BULLISH</v>
      </c>
      <c r="K879" s="5" t="str">
        <f>OBV!G879</f>
        <v>NEUTRAL</v>
      </c>
      <c r="L879" s="5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14.907</v>
      </c>
      <c r="C880" s="2">
        <f>RSI!I880</f>
        <v>68.014804562027578</v>
      </c>
      <c r="D880" s="2">
        <f>MACD!E880</f>
        <v>-0.50856541096974439</v>
      </c>
      <c r="E880" s="2">
        <f>MACD!F880</f>
        <v>-0.37865476181374108</v>
      </c>
      <c r="F880" s="2">
        <f>'Moving Avg'!D880</f>
        <v>14.983000000000001</v>
      </c>
      <c r="G880" s="2">
        <f>'Moving Avg'!F880</f>
        <v>14.168799999999999</v>
      </c>
      <c r="H880" s="2">
        <f>'Moving Avg'!G880</f>
        <v>13.818659999999999</v>
      </c>
      <c r="I880" s="2">
        <f>'Moving Avg'!H880</f>
        <v>13.228300000000008</v>
      </c>
      <c r="J880" s="5" t="str">
        <f>OBV!F880</f>
        <v>BEARISH</v>
      </c>
      <c r="K880" s="5" t="str">
        <f>OBV!G880</f>
        <v>STRONG</v>
      </c>
      <c r="L880" s="5" t="str">
        <f>OBV!H880</f>
        <v>BEARISH DIVERGENCE</v>
      </c>
    </row>
    <row r="881" spans="1:12" ht="13.5" x14ac:dyDescent="0.25">
      <c r="A881" s="3">
        <f>RSI!A881</f>
        <v>43285</v>
      </c>
      <c r="B881" s="2">
        <f>RSI!B881</f>
        <v>14.709</v>
      </c>
      <c r="C881" s="2">
        <f>RSI!I881</f>
        <v>61.756848272767314</v>
      </c>
      <c r="D881" s="2">
        <f>MACD!E881</f>
        <v>-0.43206538786077964</v>
      </c>
      <c r="E881" s="2">
        <f>MACD!F881</f>
        <v>-0.38933688702314884</v>
      </c>
      <c r="F881" s="2">
        <f>'Moving Avg'!D881</f>
        <v>14.949000000000002</v>
      </c>
      <c r="G881" s="2">
        <f>'Moving Avg'!F881</f>
        <v>14.233200000000002</v>
      </c>
      <c r="H881" s="2">
        <f>'Moving Avg'!G881</f>
        <v>13.837640000000004</v>
      </c>
      <c r="I881" s="2">
        <f>'Moving Avg'!H881</f>
        <v>13.233035000000008</v>
      </c>
      <c r="J881" s="5" t="str">
        <f>OBV!F881</f>
        <v>BEARISH</v>
      </c>
      <c r="K881" s="5" t="str">
        <f>OBV!G881</f>
        <v>STRONG</v>
      </c>
      <c r="L881" s="5" t="str">
        <f>OBV!H881</f>
        <v>CONFIRMED BEARISH</v>
      </c>
    </row>
    <row r="882" spans="1:12" ht="13.5" x14ac:dyDescent="0.25">
      <c r="A882" s="3">
        <f>RSI!A882</f>
        <v>43286</v>
      </c>
      <c r="B882" s="2">
        <f>RSI!B882</f>
        <v>14.784000000000001</v>
      </c>
      <c r="C882" s="2">
        <f>RSI!I882</f>
        <v>63.14029267329564</v>
      </c>
      <c r="D882" s="2">
        <f>MACD!E882</f>
        <v>-0.40825408328411683</v>
      </c>
      <c r="E882" s="2">
        <f>MACD!F882</f>
        <v>-0.39312032627534249</v>
      </c>
      <c r="F882" s="2">
        <f>'Moving Avg'!D882</f>
        <v>14.867200000000002</v>
      </c>
      <c r="G882" s="2">
        <f>'Moving Avg'!F882</f>
        <v>14.294499999999999</v>
      </c>
      <c r="H882" s="2">
        <f>'Moving Avg'!G882</f>
        <v>13.859440000000005</v>
      </c>
      <c r="I882" s="2">
        <f>'Moving Avg'!H882</f>
        <v>13.23862000000001</v>
      </c>
      <c r="J882" s="5" t="str">
        <f>OBV!F882</f>
        <v>BEARISH</v>
      </c>
      <c r="K882" s="5" t="str">
        <f>OBV!G882</f>
        <v>STRONG</v>
      </c>
      <c r="L882" s="5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14.776999999999999</v>
      </c>
      <c r="C883" s="2">
        <f>RSI!I883</f>
        <v>62.911543342209931</v>
      </c>
      <c r="D883" s="2">
        <f>MACD!E883</f>
        <v>-0.38964119128491781</v>
      </c>
      <c r="E883" s="2">
        <f>MACD!F883</f>
        <v>-0.39242449927725759</v>
      </c>
      <c r="F883" s="2">
        <f>'Moving Avg'!D883</f>
        <v>14.824999999999999</v>
      </c>
      <c r="G883" s="2">
        <f>'Moving Avg'!F883</f>
        <v>14.33845</v>
      </c>
      <c r="H883" s="2">
        <f>'Moving Avg'!G883</f>
        <v>13.881100000000002</v>
      </c>
      <c r="I883" s="2">
        <f>'Moving Avg'!H883</f>
        <v>13.244170000000008</v>
      </c>
      <c r="J883" s="5" t="str">
        <f>OBV!F883</f>
        <v>BEARISH</v>
      </c>
      <c r="K883" s="5" t="str">
        <f>OBV!G883</f>
        <v>STRONG</v>
      </c>
      <c r="L883" s="5" t="str">
        <f>OBV!H883</f>
        <v>CONFIRMED BEARISH</v>
      </c>
    </row>
    <row r="884" spans="1:12" ht="13.5" x14ac:dyDescent="0.25">
      <c r="A884" s="3">
        <f>RSI!A884</f>
        <v>43290</v>
      </c>
      <c r="B884" s="2">
        <f>RSI!B884</f>
        <v>14.723000000000001</v>
      </c>
      <c r="C884" s="2">
        <f>RSI!I884</f>
        <v>61.073373835240638</v>
      </c>
      <c r="D884" s="2">
        <f>MACD!E884</f>
        <v>-0.37274913981790903</v>
      </c>
      <c r="E884" s="2">
        <f>MACD!F884</f>
        <v>-0.38848942738538794</v>
      </c>
      <c r="F884" s="2">
        <f>'Moving Avg'!D884</f>
        <v>14.780000000000001</v>
      </c>
      <c r="G884" s="2">
        <f>'Moving Avg'!F884</f>
        <v>14.386500000000002</v>
      </c>
      <c r="H884" s="2">
        <f>'Moving Avg'!G884</f>
        <v>13.902340000000004</v>
      </c>
      <c r="I884" s="2">
        <f>'Moving Avg'!H884</f>
        <v>13.249480000000005</v>
      </c>
      <c r="J884" s="5" t="str">
        <f>OBV!F884</f>
        <v>BEARISH</v>
      </c>
      <c r="K884" s="5" t="str">
        <f>OBV!G884</f>
        <v>STRONG</v>
      </c>
      <c r="L884" s="5" t="str">
        <f>OBV!H884</f>
        <v>CONFIRMED BEARISH</v>
      </c>
    </row>
    <row r="885" spans="1:12" ht="13.5" x14ac:dyDescent="0.25">
      <c r="A885" s="3">
        <f>RSI!A885</f>
        <v>43291</v>
      </c>
      <c r="B885" s="2">
        <f>RSI!B885</f>
        <v>14.382</v>
      </c>
      <c r="C885" s="2">
        <f>RSI!I885</f>
        <v>50.949622075433162</v>
      </c>
      <c r="D885" s="2">
        <f>MACD!E885</f>
        <v>-0.33552318337147646</v>
      </c>
      <c r="E885" s="2">
        <f>MACD!F885</f>
        <v>-0.37789617858260566</v>
      </c>
      <c r="F885" s="2">
        <f>'Moving Avg'!D885</f>
        <v>14.675000000000001</v>
      </c>
      <c r="G885" s="2">
        <f>'Moving Avg'!F885</f>
        <v>14.4192</v>
      </c>
      <c r="H885" s="2">
        <f>'Moving Avg'!G885</f>
        <v>13.918759999999999</v>
      </c>
      <c r="I885" s="2">
        <f>'Moving Avg'!H885</f>
        <v>13.253850000000009</v>
      </c>
      <c r="J885" s="5" t="str">
        <f>OBV!F885</f>
        <v>BEARISH</v>
      </c>
      <c r="K885" s="5" t="str">
        <f>OBV!G885</f>
        <v>STRONG</v>
      </c>
      <c r="L885" s="5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14.409000000000001</v>
      </c>
      <c r="C886" s="2">
        <f>RSI!I886</f>
        <v>51.633266694736143</v>
      </c>
      <c r="D886" s="2">
        <f>MACD!E886</f>
        <v>-0.20770201312573633</v>
      </c>
      <c r="E886" s="2">
        <f>MACD!F886</f>
        <v>-0.34385734549123181</v>
      </c>
      <c r="F886" s="2">
        <f>'Moving Avg'!D886</f>
        <v>14.615</v>
      </c>
      <c r="G886" s="2">
        <f>'Moving Avg'!F886</f>
        <v>14.453250000000001</v>
      </c>
      <c r="H886" s="2">
        <f>'Moving Avg'!G886</f>
        <v>13.935719999999996</v>
      </c>
      <c r="I886" s="2">
        <f>'Moving Avg'!H886</f>
        <v>13.258755000000008</v>
      </c>
      <c r="J886" s="5" t="str">
        <f>OBV!F886</f>
        <v>BEARISH</v>
      </c>
      <c r="K886" s="5" t="str">
        <f>OBV!G886</f>
        <v>STRONG</v>
      </c>
      <c r="L886" s="5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14.403</v>
      </c>
      <c r="C887" s="2">
        <f>RSI!I887</f>
        <v>51.461616761853868</v>
      </c>
      <c r="D887" s="2">
        <f>MACD!E887</f>
        <v>-5.1081985005845709E-2</v>
      </c>
      <c r="E887" s="2">
        <f>MACD!F887</f>
        <v>-0.28530227339415465</v>
      </c>
      <c r="F887" s="2">
        <f>'Moving Avg'!D887</f>
        <v>14.5388</v>
      </c>
      <c r="G887" s="2">
        <f>'Moving Avg'!F887</f>
        <v>14.492800000000003</v>
      </c>
      <c r="H887" s="2">
        <f>'Moving Avg'!G887</f>
        <v>13.950559999999996</v>
      </c>
      <c r="I887" s="2">
        <f>'Moving Avg'!H887</f>
        <v>13.264555000000007</v>
      </c>
      <c r="J887" s="5" t="str">
        <f>OBV!F887</f>
        <v>BEARISH</v>
      </c>
      <c r="K887" s="5" t="str">
        <f>OBV!G887</f>
        <v>STRONG</v>
      </c>
      <c r="L887" s="5" t="str">
        <f>OBV!H887</f>
        <v>CONFIRMED BEARISH</v>
      </c>
    </row>
    <row r="888" spans="1:12" ht="13.5" x14ac:dyDescent="0.25">
      <c r="A888" s="3">
        <f>RSI!A888</f>
        <v>43294</v>
      </c>
      <c r="B888" s="2">
        <f>RSI!B888</f>
        <v>14.231999999999999</v>
      </c>
      <c r="C888" s="2">
        <f>RSI!I888</f>
        <v>46.69695435320078</v>
      </c>
      <c r="D888" s="2">
        <f>MACD!E888</f>
        <v>6.2339199247697152E-2</v>
      </c>
      <c r="E888" s="2">
        <f>MACD!F888</f>
        <v>-0.21577397886578431</v>
      </c>
      <c r="F888" s="2">
        <f>'Moving Avg'!D888</f>
        <v>14.4298</v>
      </c>
      <c r="G888" s="2">
        <f>'Moving Avg'!F888</f>
        <v>14.529900000000003</v>
      </c>
      <c r="H888" s="2">
        <f>'Moving Avg'!G888</f>
        <v>13.962259999999997</v>
      </c>
      <c r="I888" s="2">
        <f>'Moving Avg'!H888</f>
        <v>13.269765000000007</v>
      </c>
      <c r="J888" s="5" t="str">
        <f>OBV!F888</f>
        <v>BEARISH</v>
      </c>
      <c r="K888" s="5" t="str">
        <f>OBV!G888</f>
        <v>STRONG</v>
      </c>
      <c r="L888" s="5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13.987</v>
      </c>
      <c r="C889" s="2">
        <f>RSI!I889</f>
        <v>40.859818523466416</v>
      </c>
      <c r="D889" s="2">
        <f>MACD!E889</f>
        <v>0.17110121882813267</v>
      </c>
      <c r="E889" s="2">
        <f>MACD!F889</f>
        <v>-0.13839893932700092</v>
      </c>
      <c r="F889" s="2">
        <f>'Moving Avg'!D889</f>
        <v>14.282599999999999</v>
      </c>
      <c r="G889" s="2">
        <f>'Moving Avg'!F889</f>
        <v>14.54795</v>
      </c>
      <c r="H889" s="2">
        <f>'Moving Avg'!G889</f>
        <v>13.969059999999997</v>
      </c>
      <c r="I889" s="2">
        <f>'Moving Avg'!H889</f>
        <v>13.274255000000005</v>
      </c>
      <c r="J889" s="5" t="str">
        <f>OBV!F889</f>
        <v>BEARISH</v>
      </c>
      <c r="K889" s="5" t="str">
        <f>OBV!G889</f>
        <v>STRONG</v>
      </c>
      <c r="L889" s="5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14.069000000000001</v>
      </c>
      <c r="C890" s="2">
        <f>RSI!I890</f>
        <v>43.409507286143572</v>
      </c>
      <c r="D890" s="2">
        <f>MACD!E890</f>
        <v>0.25293355646148719</v>
      </c>
      <c r="E890" s="2">
        <f>MACD!F890</f>
        <v>-6.0132440169303303E-2</v>
      </c>
      <c r="F890" s="2">
        <f>'Moving Avg'!D890</f>
        <v>14.219999999999999</v>
      </c>
      <c r="G890" s="2">
        <f>'Moving Avg'!F890</f>
        <v>14.539100000000001</v>
      </c>
      <c r="H890" s="2">
        <f>'Moving Avg'!G890</f>
        <v>13.979219999999993</v>
      </c>
      <c r="I890" s="2">
        <f>'Moving Avg'!H890</f>
        <v>13.279445000000004</v>
      </c>
      <c r="J890" s="5" t="str">
        <f>OBV!F890</f>
        <v>BEARISH</v>
      </c>
      <c r="K890" s="5" t="str">
        <f>OBV!G890</f>
        <v>STRONG</v>
      </c>
      <c r="L890" s="5" t="str">
        <f>OBV!H890</f>
        <v>CONFIRMED BEARISH</v>
      </c>
    </row>
    <row r="891" spans="1:12" ht="13.5" x14ac:dyDescent="0.25">
      <c r="A891" s="3">
        <f>RSI!A891</f>
        <v>43299</v>
      </c>
      <c r="B891" s="2">
        <f>RSI!B891</f>
        <v>14.069000000000001</v>
      </c>
      <c r="C891" s="2">
        <f>RSI!I891</f>
        <v>43.409507286143572</v>
      </c>
      <c r="D891" s="2">
        <f>MACD!E891</f>
        <v>0.29325309669888711</v>
      </c>
      <c r="E891" s="2">
        <f>MACD!F891</f>
        <v>1.0544667204334779E-2</v>
      </c>
      <c r="F891" s="2">
        <f>'Moving Avg'!D891</f>
        <v>14.152000000000001</v>
      </c>
      <c r="G891" s="2">
        <f>'Moving Avg'!F891</f>
        <v>14.5204</v>
      </c>
      <c r="H891" s="2">
        <f>'Moving Avg'!G891</f>
        <v>13.987779999999994</v>
      </c>
      <c r="I891" s="2">
        <f>'Moving Avg'!H891</f>
        <v>13.286225000000004</v>
      </c>
      <c r="J891" s="5" t="str">
        <f>OBV!F891</f>
        <v>BEARISH</v>
      </c>
      <c r="K891" s="5" t="str">
        <f>OBV!G891</f>
        <v>STRONG</v>
      </c>
      <c r="L891" s="5" t="str">
        <f>OBV!H891</f>
        <v>CONFIRMED BEARISH</v>
      </c>
    </row>
    <row r="892" spans="1:12" ht="13.5" x14ac:dyDescent="0.25">
      <c r="A892" s="3">
        <f>RSI!A892</f>
        <v>43300</v>
      </c>
      <c r="B892" s="2">
        <f>RSI!B892</f>
        <v>14.035</v>
      </c>
      <c r="C892" s="2">
        <f>RSI!I892</f>
        <v>42.527824989837669</v>
      </c>
      <c r="D892" s="2">
        <f>MACD!E892</f>
        <v>0.34285099179429857</v>
      </c>
      <c r="E892" s="2">
        <f>MACD!F892</f>
        <v>7.7005932122327536E-2</v>
      </c>
      <c r="F892" s="2">
        <f>'Moving Avg'!D892</f>
        <v>14.078400000000002</v>
      </c>
      <c r="G892" s="2">
        <f>'Moving Avg'!F892</f>
        <v>14.51055</v>
      </c>
      <c r="H892" s="2">
        <f>'Moving Avg'!G892</f>
        <v>13.995399999999993</v>
      </c>
      <c r="I892" s="2">
        <f>'Moving Avg'!H892</f>
        <v>13.290450000000003</v>
      </c>
      <c r="J892" s="5" t="str">
        <f>OBV!F892</f>
        <v>BEARISH</v>
      </c>
      <c r="K892" s="5" t="str">
        <f>OBV!G892</f>
        <v>STRONG</v>
      </c>
      <c r="L892" s="5" t="str">
        <f>OBV!H892</f>
        <v>CONFIRMED BEARISH</v>
      </c>
    </row>
    <row r="893" spans="1:12" ht="13.5" x14ac:dyDescent="0.25">
      <c r="A893" s="3">
        <f>RSI!A893</f>
        <v>43301</v>
      </c>
      <c r="B893" s="2">
        <f>RSI!B893</f>
        <v>14.191000000000001</v>
      </c>
      <c r="C893" s="2">
        <f>RSI!I893</f>
        <v>47.76962856855566</v>
      </c>
      <c r="D893" s="2">
        <f>MACD!E893</f>
        <v>0.37370574160643777</v>
      </c>
      <c r="E893" s="2">
        <f>MACD!F893</f>
        <v>0.13634589401914959</v>
      </c>
      <c r="F893" s="2">
        <f>'Moving Avg'!D893</f>
        <v>14.0702</v>
      </c>
      <c r="G893" s="2">
        <f>'Moving Avg'!F893</f>
        <v>14.508149999999997</v>
      </c>
      <c r="H893" s="2">
        <f>'Moving Avg'!G893</f>
        <v>14.006659999999993</v>
      </c>
      <c r="I893" s="2">
        <f>'Moving Avg'!H893</f>
        <v>13.296540000000002</v>
      </c>
      <c r="J893" s="5" t="str">
        <f>OBV!F893</f>
        <v>BULLISH</v>
      </c>
      <c r="K893" s="5" t="str">
        <f>OBV!G893</f>
        <v>NEUTRAL</v>
      </c>
      <c r="L893" s="5" t="str">
        <f>OBV!H893</f>
        <v>BULLISH DIVERGENCE</v>
      </c>
    </row>
    <row r="894" spans="1:12" ht="13.5" x14ac:dyDescent="0.25">
      <c r="A894" s="3">
        <f>RSI!A894</f>
        <v>43304</v>
      </c>
      <c r="B894" s="2">
        <f>RSI!B894</f>
        <v>14.164</v>
      </c>
      <c r="C894" s="2">
        <f>RSI!I894</f>
        <v>46.971123084144459</v>
      </c>
      <c r="D894" s="2">
        <f>MACD!E894</f>
        <v>0.39399130636972224</v>
      </c>
      <c r="E894" s="2">
        <f>MACD!F894</f>
        <v>0.18787497648926416</v>
      </c>
      <c r="F894" s="2">
        <f>'Moving Avg'!D894</f>
        <v>14.105600000000001</v>
      </c>
      <c r="G894" s="2">
        <f>'Moving Avg'!F894</f>
        <v>14.504399999999999</v>
      </c>
      <c r="H894" s="2">
        <f>'Moving Avg'!G894</f>
        <v>14.018719999999995</v>
      </c>
      <c r="I894" s="2">
        <f>'Moving Avg'!H894</f>
        <v>13.303530000000002</v>
      </c>
      <c r="J894" s="5" t="str">
        <f>OBV!F894</f>
        <v>BULLISH</v>
      </c>
      <c r="K894" s="5" t="str">
        <f>OBV!G894</f>
        <v>NEUTRAL</v>
      </c>
      <c r="L894" s="5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14.103</v>
      </c>
      <c r="C895" s="2">
        <f>RSI!I895</f>
        <v>45.135453128164052</v>
      </c>
      <c r="D895" s="2">
        <f>MACD!E895</f>
        <v>0.36382197612591582</v>
      </c>
      <c r="E895" s="2">
        <f>MACD!F895</f>
        <v>0.22306437641659449</v>
      </c>
      <c r="F895" s="2">
        <f>'Moving Avg'!D895</f>
        <v>14.112399999999999</v>
      </c>
      <c r="G895" s="2">
        <f>'Moving Avg'!F895</f>
        <v>14.497599999999997</v>
      </c>
      <c r="H895" s="2">
        <f>'Moving Avg'!G895</f>
        <v>14.027039999999992</v>
      </c>
      <c r="I895" s="2">
        <f>'Moving Avg'!H895</f>
        <v>13.308360000000002</v>
      </c>
      <c r="J895" s="5" t="str">
        <f>OBV!F895</f>
        <v>BEARISH</v>
      </c>
      <c r="K895" s="5" t="str">
        <f>OBV!G895</f>
        <v>STRONG</v>
      </c>
      <c r="L895" s="5" t="str">
        <f>OBV!H895</f>
        <v>BEARISH DIVERGENCE</v>
      </c>
    </row>
    <row r="896" spans="1:12" ht="13.5" x14ac:dyDescent="0.25">
      <c r="A896" s="3">
        <f>RSI!A896</f>
        <v>43307</v>
      </c>
      <c r="B896" s="2">
        <f>RSI!B896</f>
        <v>14.035</v>
      </c>
      <c r="C896" s="2">
        <f>RSI!I896</f>
        <v>43.112745567548188</v>
      </c>
      <c r="D896" s="2">
        <f>MACD!E896</f>
        <v>0.34840928746053024</v>
      </c>
      <c r="E896" s="2">
        <f>MACD!F896</f>
        <v>0.24813335862538166</v>
      </c>
      <c r="F896" s="2">
        <f>'Moving Avg'!D896</f>
        <v>14.105600000000001</v>
      </c>
      <c r="G896" s="2">
        <f>'Moving Avg'!F896</f>
        <v>14.455400000000001</v>
      </c>
      <c r="H896" s="2">
        <f>'Moving Avg'!G896</f>
        <v>14.03521999999999</v>
      </c>
      <c r="I896" s="2">
        <f>'Moving Avg'!H896</f>
        <v>13.313645000000003</v>
      </c>
      <c r="J896" s="5" t="str">
        <f>OBV!F896</f>
        <v>BEARISH</v>
      </c>
      <c r="K896" s="5" t="str">
        <f>OBV!G896</f>
        <v>STRONG</v>
      </c>
      <c r="L896" s="5" t="str">
        <f>OBV!H896</f>
        <v>CONFIRMED BEARISH</v>
      </c>
    </row>
    <row r="897" spans="1:12" ht="13.5" x14ac:dyDescent="0.25">
      <c r="A897" s="3">
        <f>RSI!A897</f>
        <v>43308</v>
      </c>
      <c r="B897" s="2">
        <f>RSI!B897</f>
        <v>14.096</v>
      </c>
      <c r="C897" s="2">
        <f>RSI!I897</f>
        <v>45.47338383767206</v>
      </c>
      <c r="D897" s="2">
        <f>MACD!E897</f>
        <v>0.33118385574308462</v>
      </c>
      <c r="E897" s="2">
        <f>MACD!F897</f>
        <v>0.2647434580489223</v>
      </c>
      <c r="F897" s="2">
        <f>'Moving Avg'!D897</f>
        <v>14.117799999999999</v>
      </c>
      <c r="G897" s="2">
        <f>'Moving Avg'!F897</f>
        <v>14.400549999999999</v>
      </c>
      <c r="H897" s="2">
        <f>'Moving Avg'!G897</f>
        <v>14.044619999999991</v>
      </c>
      <c r="I897" s="2">
        <f>'Moving Avg'!H897</f>
        <v>13.319260000000002</v>
      </c>
      <c r="J897" s="5" t="str">
        <f>OBV!F897</f>
        <v>BEARISH</v>
      </c>
      <c r="K897" s="5" t="str">
        <f>OBV!G897</f>
        <v>STRONG</v>
      </c>
      <c r="L897" s="5" t="str">
        <f>OBV!H897</f>
        <v>BEARISH DIVERGENCE</v>
      </c>
    </row>
    <row r="898" spans="1:12" ht="13.5" x14ac:dyDescent="0.25">
      <c r="A898" s="3">
        <f>RSI!A898</f>
        <v>43311</v>
      </c>
      <c r="B898" s="2">
        <f>RSI!B898</f>
        <v>14.096</v>
      </c>
      <c r="C898" s="2">
        <f>RSI!I898</f>
        <v>45.47338383767206</v>
      </c>
      <c r="D898" s="2">
        <f>MACD!E898</f>
        <v>0.29110485532921082</v>
      </c>
      <c r="E898" s="2">
        <f>MACD!F898</f>
        <v>0.27001573750498004</v>
      </c>
      <c r="F898" s="2">
        <f>'Moving Avg'!D898</f>
        <v>14.098800000000001</v>
      </c>
      <c r="G898" s="2">
        <f>'Moving Avg'!F898</f>
        <v>14.355949999999998</v>
      </c>
      <c r="H898" s="2">
        <f>'Moving Avg'!G898</f>
        <v>14.055379999999991</v>
      </c>
      <c r="I898" s="2">
        <f>'Moving Avg'!H898</f>
        <v>13.325115</v>
      </c>
      <c r="J898" s="5" t="str">
        <f>OBV!F898</f>
        <v>BEARISH</v>
      </c>
      <c r="K898" s="5" t="str">
        <f>OBV!G898</f>
        <v>STRONG</v>
      </c>
      <c r="L898" s="5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14.089</v>
      </c>
      <c r="C899" s="2">
        <f>RSI!I899</f>
        <v>45.223626974227514</v>
      </c>
      <c r="D899" s="2">
        <f>MACD!E899</f>
        <v>0.22076256320632837</v>
      </c>
      <c r="E899" s="2">
        <f>MACD!F899</f>
        <v>0.26016510264524972</v>
      </c>
      <c r="F899" s="2">
        <f>'Moving Avg'!D899</f>
        <v>14.0838</v>
      </c>
      <c r="G899" s="2">
        <f>'Moving Avg'!F899</f>
        <v>14.312999999999999</v>
      </c>
      <c r="H899" s="2">
        <f>'Moving Avg'!G899</f>
        <v>14.065319999999994</v>
      </c>
      <c r="I899" s="2">
        <f>'Moving Avg'!H899</f>
        <v>13.331334999999999</v>
      </c>
      <c r="J899" s="5" t="str">
        <f>OBV!F899</f>
        <v>BEARISH</v>
      </c>
      <c r="K899" s="5" t="str">
        <f>OBV!G899</f>
        <v>STRONG</v>
      </c>
      <c r="L899" s="5" t="str">
        <f>OBV!H899</f>
        <v>CONFIRMED BEARISH</v>
      </c>
    </row>
    <row r="900" spans="1:12" ht="13.5" x14ac:dyDescent="0.25">
      <c r="A900" s="3">
        <f>RSI!A900</f>
        <v>43313</v>
      </c>
      <c r="B900" s="2">
        <f>RSI!B900</f>
        <v>14.443</v>
      </c>
      <c r="C900" s="2">
        <f>RSI!I900</f>
        <v>57.835889612173169</v>
      </c>
      <c r="D900" s="2">
        <f>MACD!E900</f>
        <v>0.14836603731852804</v>
      </c>
      <c r="E900" s="2">
        <f>MACD!F900</f>
        <v>0.2378052895799054</v>
      </c>
      <c r="F900" s="2">
        <f>'Moving Avg'!D900</f>
        <v>14.1518</v>
      </c>
      <c r="G900" s="2">
        <f>'Moving Avg'!F900</f>
        <v>14.289799999999996</v>
      </c>
      <c r="H900" s="2">
        <f>'Moving Avg'!G900</f>
        <v>14.083579999999992</v>
      </c>
      <c r="I900" s="2">
        <f>'Moving Avg'!H900</f>
        <v>13.339984999999999</v>
      </c>
      <c r="J900" s="5" t="str">
        <f>OBV!F900</f>
        <v>BULLISH</v>
      </c>
      <c r="K900" s="5" t="str">
        <f>OBV!G900</f>
        <v>NEUTRAL</v>
      </c>
      <c r="L900" s="5" t="str">
        <f>OBV!H900</f>
        <v>CONFIRMED BULLISH</v>
      </c>
    </row>
    <row r="901" spans="1:12" ht="13.5" x14ac:dyDescent="0.25">
      <c r="A901" s="3">
        <f>RSI!A901</f>
        <v>43314</v>
      </c>
      <c r="B901" s="2">
        <f>RSI!B901</f>
        <v>14.648</v>
      </c>
      <c r="C901" s="2">
        <f>RSI!I901</f>
        <v>63.130161611199767</v>
      </c>
      <c r="D901" s="2">
        <f>MACD!E901</f>
        <v>7.0507037978302378E-2</v>
      </c>
      <c r="E901" s="2">
        <f>MACD!F901</f>
        <v>0.20434563925958482</v>
      </c>
      <c r="F901" s="2">
        <f>'Moving Avg'!D901</f>
        <v>14.2744</v>
      </c>
      <c r="G901" s="2">
        <f>'Moving Avg'!F901</f>
        <v>14.286750000000001</v>
      </c>
      <c r="H901" s="2">
        <f>'Moving Avg'!G901</f>
        <v>14.105519999999997</v>
      </c>
      <c r="I901" s="2">
        <f>'Moving Avg'!H901</f>
        <v>13.350030000000002</v>
      </c>
      <c r="J901" s="5" t="str">
        <f>OBV!F901</f>
        <v>BULLISH</v>
      </c>
      <c r="K901" s="5" t="str">
        <f>OBV!G901</f>
        <v>WEAK</v>
      </c>
      <c r="L901" s="5" t="str">
        <f>OBV!H901</f>
        <v>CONFIRMED BULLISH</v>
      </c>
    </row>
    <row r="902" spans="1:12" ht="13.5" x14ac:dyDescent="0.25">
      <c r="A902" s="3">
        <f>RSI!A902</f>
        <v>43315</v>
      </c>
      <c r="B902" s="2">
        <f>RSI!B902</f>
        <v>14.307</v>
      </c>
      <c r="C902" s="2">
        <f>RSI!I902</f>
        <v>51.537746277641439</v>
      </c>
      <c r="D902" s="2">
        <f>MACD!E902</f>
        <v>2.2133097891476439E-2</v>
      </c>
      <c r="E902" s="2">
        <f>MACD!F902</f>
        <v>0.16790313098596316</v>
      </c>
      <c r="F902" s="2">
        <f>'Moving Avg'!D902</f>
        <v>14.316599999999999</v>
      </c>
      <c r="G902" s="2">
        <f>'Moving Avg'!F902</f>
        <v>14.262900000000002</v>
      </c>
      <c r="H902" s="2">
        <f>'Moving Avg'!G902</f>
        <v>14.120639999999996</v>
      </c>
      <c r="I902" s="2">
        <f>'Moving Avg'!H902</f>
        <v>13.35858</v>
      </c>
      <c r="J902" s="5" t="str">
        <f>OBV!F902</f>
        <v>BULLISH</v>
      </c>
      <c r="K902" s="5" t="str">
        <f>OBV!G902</f>
        <v>NEUTRAL</v>
      </c>
      <c r="L902" s="5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14.28</v>
      </c>
      <c r="C903" s="2">
        <f>RSI!I903</f>
        <v>50.743218455564445</v>
      </c>
      <c r="D903" s="2">
        <f>MACD!E903</f>
        <v>6.8813431466256958E-3</v>
      </c>
      <c r="E903" s="2">
        <f>MACD!F903</f>
        <v>0.13569877341809566</v>
      </c>
      <c r="F903" s="2">
        <f>'Moving Avg'!D903</f>
        <v>14.353399999999999</v>
      </c>
      <c r="G903" s="2">
        <f>'Moving Avg'!F903</f>
        <v>14.238050000000001</v>
      </c>
      <c r="H903" s="2">
        <f>'Moving Avg'!G903</f>
        <v>14.135219999999997</v>
      </c>
      <c r="I903" s="2">
        <f>'Moving Avg'!H903</f>
        <v>13.36684</v>
      </c>
      <c r="J903" s="5" t="str">
        <f>OBV!F903</f>
        <v>BEARISH</v>
      </c>
      <c r="K903" s="5" t="str">
        <f>OBV!G903</f>
        <v>STRONG</v>
      </c>
      <c r="L903" s="5" t="str">
        <f>OBV!H903</f>
        <v>BEARISH DIVERGENCE</v>
      </c>
    </row>
    <row r="904" spans="1:12" ht="13.5" x14ac:dyDescent="0.25">
      <c r="A904" s="3">
        <f>RSI!A904</f>
        <v>43319</v>
      </c>
      <c r="B904" s="2">
        <f>RSI!B904</f>
        <v>14.307</v>
      </c>
      <c r="C904" s="2">
        <f>RSI!I904</f>
        <v>51.547639292288942</v>
      </c>
      <c r="D904" s="2">
        <f>MACD!E904</f>
        <v>-1.2314548384486201E-2</v>
      </c>
      <c r="E904" s="2">
        <f>MACD!F904</f>
        <v>0.1060961090575793</v>
      </c>
      <c r="F904" s="2">
        <f>'Moving Avg'!D904</f>
        <v>14.397</v>
      </c>
      <c r="G904" s="2">
        <f>'Moving Avg'!F904</f>
        <v>14.217250000000002</v>
      </c>
      <c r="H904" s="2">
        <f>'Moving Avg'!G904</f>
        <v>14.152239999999999</v>
      </c>
      <c r="I904" s="2">
        <f>'Moving Avg'!H904</f>
        <v>13.375845</v>
      </c>
      <c r="J904" s="5" t="str">
        <f>OBV!F904</f>
        <v>BULLISH</v>
      </c>
      <c r="K904" s="5" t="str">
        <f>OBV!G904</f>
        <v>WEAK</v>
      </c>
      <c r="L904" s="5" t="str">
        <f>OBV!H904</f>
        <v>CONFIRMED BULLISH</v>
      </c>
    </row>
    <row r="905" spans="1:12" ht="13.5" x14ac:dyDescent="0.25">
      <c r="A905" s="3">
        <f>RSI!A905</f>
        <v>43320</v>
      </c>
      <c r="B905" s="2">
        <f>RSI!B905</f>
        <v>13.965999999999999</v>
      </c>
      <c r="C905" s="2">
        <f>RSI!I905</f>
        <v>42.178782196111527</v>
      </c>
      <c r="D905" s="2">
        <f>MACD!E905</f>
        <v>-1.2968713562601764E-2</v>
      </c>
      <c r="E905" s="2">
        <f>MACD!F905</f>
        <v>8.2283144533543087E-2</v>
      </c>
      <c r="F905" s="2">
        <f>'Moving Avg'!D905</f>
        <v>14.301599999999999</v>
      </c>
      <c r="G905" s="2">
        <f>'Moving Avg'!F905</f>
        <v>14.196450000000002</v>
      </c>
      <c r="H905" s="2">
        <f>'Moving Avg'!G905</f>
        <v>14.162440000000002</v>
      </c>
      <c r="I905" s="2">
        <f>'Moving Avg'!H905</f>
        <v>13.382639999999999</v>
      </c>
      <c r="J905" s="5" t="str">
        <f>OBV!F905</f>
        <v>BEARISH</v>
      </c>
      <c r="K905" s="5" t="str">
        <f>OBV!G905</f>
        <v>STRONG</v>
      </c>
      <c r="L905" s="5" t="str">
        <f>OBV!H905</f>
        <v>CONFIRMED BEARISH</v>
      </c>
    </row>
    <row r="906" spans="1:12" ht="13.5" x14ac:dyDescent="0.25">
      <c r="A906" s="3">
        <f>RSI!A906</f>
        <v>43321</v>
      </c>
      <c r="B906" s="2">
        <f>RSI!B906</f>
        <v>14.069000000000001</v>
      </c>
      <c r="C906" s="2">
        <f>RSI!I906</f>
        <v>45.406435042422984</v>
      </c>
      <c r="D906" s="2">
        <f>MACD!E906</f>
        <v>-2.9863359060412265E-2</v>
      </c>
      <c r="E906" s="2">
        <f>MACD!F906</f>
        <v>5.985384381475202E-2</v>
      </c>
      <c r="F906" s="2">
        <f>'Moving Avg'!D906</f>
        <v>14.1858</v>
      </c>
      <c r="G906" s="2">
        <f>'Moving Avg'!F906</f>
        <v>14.179449999999999</v>
      </c>
      <c r="H906" s="2">
        <f>'Moving Avg'!G906</f>
        <v>14.1747</v>
      </c>
      <c r="I906" s="2">
        <f>'Moving Avg'!H906</f>
        <v>13.389949999999999</v>
      </c>
      <c r="J906" s="5" t="str">
        <f>OBV!F906</f>
        <v>BEARISH</v>
      </c>
      <c r="K906" s="5" t="str">
        <f>OBV!G906</f>
        <v>STRONG</v>
      </c>
      <c r="L906" s="5" t="str">
        <f>OBV!H906</f>
        <v>CONFIRMED BEARISH</v>
      </c>
    </row>
    <row r="907" spans="1:12" ht="13.5" x14ac:dyDescent="0.25">
      <c r="A907" s="3">
        <f>RSI!A907</f>
        <v>43322</v>
      </c>
      <c r="B907" s="2">
        <f>RSI!B907</f>
        <v>13.823</v>
      </c>
      <c r="C907" s="2">
        <f>RSI!I907</f>
        <v>39.7056523705551</v>
      </c>
      <c r="D907" s="2">
        <f>MACD!E907</f>
        <v>-1.5540208278805423E-2</v>
      </c>
      <c r="E907" s="2">
        <f>MACD!F907</f>
        <v>4.4775033396040533E-2</v>
      </c>
      <c r="F907" s="2">
        <f>'Moving Avg'!D907</f>
        <v>14.088999999999999</v>
      </c>
      <c r="G907" s="2">
        <f>'Moving Avg'!F907</f>
        <v>14.150449999999998</v>
      </c>
      <c r="H907" s="2">
        <f>'Moving Avg'!G907</f>
        <v>14.17864</v>
      </c>
      <c r="I907" s="2">
        <f>'Moving Avg'!H907</f>
        <v>13.396054999999995</v>
      </c>
      <c r="J907" s="5" t="str">
        <f>OBV!F907</f>
        <v>BEARISH</v>
      </c>
      <c r="K907" s="5" t="str">
        <f>OBV!G907</f>
        <v>STRONG</v>
      </c>
      <c r="L907" s="5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13.898</v>
      </c>
      <c r="C908" s="2">
        <f>RSI!I908</f>
        <v>42.092700791471792</v>
      </c>
      <c r="D908" s="2">
        <f>MACD!E908</f>
        <v>-6.5857145521448501E-3</v>
      </c>
      <c r="E908" s="2">
        <f>MACD!F908</f>
        <v>3.4502883806403456E-2</v>
      </c>
      <c r="F908" s="2">
        <f>'Moving Avg'!D908</f>
        <v>14.012600000000001</v>
      </c>
      <c r="G908" s="2">
        <f>'Moving Avg'!F908</f>
        <v>14.133750000000001</v>
      </c>
      <c r="H908" s="2">
        <f>'Moving Avg'!G908</f>
        <v>14.18558</v>
      </c>
      <c r="I908" s="2">
        <f>'Moving Avg'!H908</f>
        <v>13.402589999999996</v>
      </c>
      <c r="J908" s="5" t="str">
        <f>OBV!F908</f>
        <v>BULLISH</v>
      </c>
      <c r="K908" s="5" t="str">
        <f>OBV!G908</f>
        <v>WEAK</v>
      </c>
      <c r="L908" s="5" t="str">
        <f>OBV!H908</f>
        <v>BULLISH DIVERGENCE</v>
      </c>
    </row>
    <row r="909" spans="1:12" ht="13.5" x14ac:dyDescent="0.25">
      <c r="A909" s="3">
        <f>RSI!A909</f>
        <v>43327</v>
      </c>
      <c r="B909" s="2">
        <f>RSI!B909</f>
        <v>13.898</v>
      </c>
      <c r="C909" s="2">
        <f>RSI!I909</f>
        <v>42.092700791471792</v>
      </c>
      <c r="D909" s="2">
        <f>MACD!E909</f>
        <v>1.6844524935510918E-3</v>
      </c>
      <c r="E909" s="2">
        <f>MACD!F909</f>
        <v>2.7939197543832985E-2</v>
      </c>
      <c r="F909" s="2">
        <f>'Moving Avg'!D909</f>
        <v>13.9308</v>
      </c>
      <c r="G909" s="2">
        <f>'Moving Avg'!F909</f>
        <v>14.129300000000001</v>
      </c>
      <c r="H909" s="2">
        <f>'Moving Avg'!G909</f>
        <v>14.196480000000001</v>
      </c>
      <c r="I909" s="2">
        <f>'Moving Avg'!H909</f>
        <v>13.409124999999994</v>
      </c>
      <c r="J909" s="5" t="str">
        <f>OBV!F909</f>
        <v>BEARISH</v>
      </c>
      <c r="K909" s="5" t="str">
        <f>OBV!G909</f>
        <v>NEUTRAL</v>
      </c>
      <c r="L909" s="5" t="str">
        <f>OBV!H909</f>
        <v>CONFIRMED BEARISH</v>
      </c>
    </row>
    <row r="910" spans="1:12" ht="13.5" x14ac:dyDescent="0.25">
      <c r="A910" s="3">
        <f>RSI!A910</f>
        <v>43328</v>
      </c>
      <c r="B910" s="2">
        <f>RSI!B910</f>
        <v>13.701000000000001</v>
      </c>
      <c r="C910" s="2">
        <f>RSI!I910</f>
        <v>37.562537276958061</v>
      </c>
      <c r="D910" s="2">
        <f>MACD!E910</f>
        <v>7.9375501290110506E-2</v>
      </c>
      <c r="E910" s="2">
        <f>MACD!F910</f>
        <v>3.8226458293088489E-2</v>
      </c>
      <c r="F910" s="2">
        <f>'Moving Avg'!D910</f>
        <v>13.877800000000002</v>
      </c>
      <c r="G910" s="2">
        <f>'Moving Avg'!F910</f>
        <v>14.110900000000001</v>
      </c>
      <c r="H910" s="2">
        <f>'Moving Avg'!G910</f>
        <v>14.201380000000002</v>
      </c>
      <c r="I910" s="2">
        <f>'Moving Avg'!H910</f>
        <v>13.414089999999993</v>
      </c>
      <c r="J910" s="5" t="str">
        <f>OBV!F910</f>
        <v>BEARISH</v>
      </c>
      <c r="K910" s="5" t="str">
        <f>OBV!G910</f>
        <v>NEUTRAL</v>
      </c>
      <c r="L910" s="5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13.96</v>
      </c>
      <c r="C911" s="2">
        <f>RSI!I911</f>
        <v>45.818641999302386</v>
      </c>
      <c r="D911" s="2">
        <f>MACD!E911</f>
        <v>0.16014910930690185</v>
      </c>
      <c r="E911" s="2">
        <f>MACD!F911</f>
        <v>6.2610988495851158E-2</v>
      </c>
      <c r="F911" s="2">
        <f>'Moving Avg'!D911</f>
        <v>13.856</v>
      </c>
      <c r="G911" s="2">
        <f>'Moving Avg'!F911</f>
        <v>14.105449999999999</v>
      </c>
      <c r="H911" s="2">
        <f>'Moving Avg'!G911</f>
        <v>14.212160000000004</v>
      </c>
      <c r="I911" s="2">
        <f>'Moving Avg'!H911</f>
        <v>13.418229999999994</v>
      </c>
      <c r="J911" s="5" t="str">
        <f>OBV!F911</f>
        <v>BULLISH</v>
      </c>
      <c r="K911" s="5" t="str">
        <f>OBV!G911</f>
        <v>NEUTRAL</v>
      </c>
      <c r="L911" s="5" t="str">
        <f>OBV!H911</f>
        <v>BULLISH DIVERGENCE</v>
      </c>
    </row>
    <row r="912" spans="1:12" ht="13.5" x14ac:dyDescent="0.25">
      <c r="A912" s="3">
        <f>RSI!A912</f>
        <v>43332</v>
      </c>
      <c r="B912" s="2">
        <f>RSI!B912</f>
        <v>13.932</v>
      </c>
      <c r="C912" s="2">
        <f>RSI!I912</f>
        <v>45.123969361371806</v>
      </c>
      <c r="D912" s="2">
        <f>MACD!E912</f>
        <v>0.17906120551029225</v>
      </c>
      <c r="E912" s="2">
        <f>MACD!F912</f>
        <v>8.5901031898739377E-2</v>
      </c>
      <c r="F912" s="2">
        <f>'Moving Avg'!D912</f>
        <v>13.877799999999999</v>
      </c>
      <c r="G912" s="2">
        <f>'Moving Avg'!F912</f>
        <v>14.100299999999999</v>
      </c>
      <c r="H912" s="2">
        <f>'Moving Avg'!G912</f>
        <v>14.219640000000004</v>
      </c>
      <c r="I912" s="2">
        <f>'Moving Avg'!H912</f>
        <v>13.423054999999994</v>
      </c>
      <c r="J912" s="5" t="str">
        <f>OBV!F912</f>
        <v>BULLISH</v>
      </c>
      <c r="K912" s="5" t="str">
        <f>OBV!G912</f>
        <v>NEUTRAL</v>
      </c>
      <c r="L912" s="5" t="str">
        <f>OBV!H912</f>
        <v>CONFIRMED BULLISH</v>
      </c>
    </row>
    <row r="913" spans="1:12" ht="13.5" x14ac:dyDescent="0.25">
      <c r="A913" s="3">
        <f>RSI!A913</f>
        <v>43335</v>
      </c>
      <c r="B913" s="2">
        <f>RSI!B913</f>
        <v>13.83</v>
      </c>
      <c r="C913" s="2">
        <f>RSI!I913</f>
        <v>42.590709849132807</v>
      </c>
      <c r="D913" s="2">
        <f>MACD!E913</f>
        <v>0.19951300503704772</v>
      </c>
      <c r="E913" s="2">
        <f>MACD!F913</f>
        <v>0.10862342652640106</v>
      </c>
      <c r="F913" s="2">
        <f>'Moving Avg'!D913</f>
        <v>13.8642</v>
      </c>
      <c r="G913" s="2">
        <f>'Moving Avg'!F913</f>
        <v>14.082249999999998</v>
      </c>
      <c r="H913" s="2">
        <f>'Moving Avg'!G913</f>
        <v>14.218280000000004</v>
      </c>
      <c r="I913" s="2">
        <f>'Moving Avg'!H913</f>
        <v>13.426864999999994</v>
      </c>
      <c r="J913" s="5" t="str">
        <f>OBV!F913</f>
        <v>BEARISH</v>
      </c>
      <c r="K913" s="5" t="str">
        <f>OBV!G913</f>
        <v>STRONG</v>
      </c>
      <c r="L913" s="5" t="str">
        <f>OBV!H913</f>
        <v>CONFIRMED BEARISH</v>
      </c>
    </row>
    <row r="914" spans="1:12" ht="13.5" x14ac:dyDescent="0.25">
      <c r="A914" s="3">
        <f>RSI!A914</f>
        <v>43336</v>
      </c>
      <c r="B914" s="2">
        <f>RSI!B914</f>
        <v>13.83</v>
      </c>
      <c r="C914" s="2">
        <f>RSI!I914</f>
        <v>42.5907098491328</v>
      </c>
      <c r="D914" s="2">
        <f>MACD!E914</f>
        <v>0.22254489349775852</v>
      </c>
      <c r="E914" s="2">
        <f>MACD!F914</f>
        <v>0.13140771992067254</v>
      </c>
      <c r="F914" s="2">
        <f>'Moving Avg'!D914</f>
        <v>13.8506</v>
      </c>
      <c r="G914" s="2">
        <f>'Moving Avg'!F914</f>
        <v>14.065549999999996</v>
      </c>
      <c r="H914" s="2">
        <f>'Moving Avg'!G914</f>
        <v>14.219640000000005</v>
      </c>
      <c r="I914" s="2">
        <f>'Moving Avg'!H914</f>
        <v>13.43244999999999</v>
      </c>
      <c r="J914" s="5" t="str">
        <f>OBV!F914</f>
        <v>BEARISH</v>
      </c>
      <c r="K914" s="5" t="str">
        <f>OBV!G914</f>
        <v>STRONG</v>
      </c>
      <c r="L914" s="5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13.795999999999999</v>
      </c>
      <c r="C915" s="2">
        <f>RSI!I915</f>
        <v>41.685997136687121</v>
      </c>
      <c r="D915" s="2">
        <f>MACD!E915</f>
        <v>0.1935465737048947</v>
      </c>
      <c r="E915" s="2">
        <f>MACD!F915</f>
        <v>0.143835490677517</v>
      </c>
      <c r="F915" s="2">
        <f>'Moving Avg'!D915</f>
        <v>13.8696</v>
      </c>
      <c r="G915" s="2">
        <f>'Moving Avg'!F915</f>
        <v>14.050199999999998</v>
      </c>
      <c r="H915" s="2">
        <f>'Moving Avg'!G915</f>
        <v>14.221000000000005</v>
      </c>
      <c r="I915" s="2">
        <f>'Moving Avg'!H915</f>
        <v>13.435959999999991</v>
      </c>
      <c r="J915" s="5" t="str">
        <f>OBV!F915</f>
        <v>BEARISH</v>
      </c>
      <c r="K915" s="5" t="str">
        <f>OBV!G915</f>
        <v>STRONG</v>
      </c>
      <c r="L915" s="5" t="str">
        <f>OBV!H915</f>
        <v>BEARISH DIVERGENCE</v>
      </c>
    </row>
    <row r="916" spans="1:12" ht="13.5" x14ac:dyDescent="0.25">
      <c r="A916" s="3">
        <f>RSI!A916</f>
        <v>43340</v>
      </c>
      <c r="B916" s="2">
        <f>RSI!B916</f>
        <v>14.198</v>
      </c>
      <c r="C916" s="2">
        <f>RSI!I916</f>
        <v>54.100640747024343</v>
      </c>
      <c r="D916" s="2">
        <f>MACD!E916</f>
        <v>0.1566271314317973</v>
      </c>
      <c r="E916" s="2">
        <f>MACD!F916</f>
        <v>0.14639381882837307</v>
      </c>
      <c r="F916" s="2">
        <f>'Moving Avg'!D916</f>
        <v>13.917199999999999</v>
      </c>
      <c r="G916" s="2">
        <f>'Moving Avg'!F916</f>
        <v>14.058349999999999</v>
      </c>
      <c r="H916" s="2">
        <f>'Moving Avg'!G916</f>
        <v>14.230400000000007</v>
      </c>
      <c r="I916" s="2">
        <f>'Moving Avg'!H916</f>
        <v>13.44166499999999</v>
      </c>
      <c r="J916" s="5" t="str">
        <f>OBV!F916</f>
        <v>BEARISH</v>
      </c>
      <c r="K916" s="5" t="str">
        <f>OBV!G916</f>
        <v>STRONG</v>
      </c>
      <c r="L916" s="5" t="str">
        <f>OBV!H916</f>
        <v>BEARISH DIVERGENCE</v>
      </c>
    </row>
    <row r="917" spans="1:12" ht="13.5" x14ac:dyDescent="0.25">
      <c r="A917" s="3">
        <f>RSI!A917</f>
        <v>43341</v>
      </c>
      <c r="B917" s="2">
        <f>RSI!B917</f>
        <v>14.103</v>
      </c>
      <c r="C917" s="2">
        <f>RSI!I917</f>
        <v>51.320088651156027</v>
      </c>
      <c r="D917" s="2">
        <f>MACD!E917</f>
        <v>9.3637515617468026E-2</v>
      </c>
      <c r="E917" s="2">
        <f>MACD!F917</f>
        <v>0.13584255818619206</v>
      </c>
      <c r="F917" s="2">
        <f>'Moving Avg'!D917</f>
        <v>13.951400000000001</v>
      </c>
      <c r="G917" s="2">
        <f>'Moving Avg'!F917</f>
        <v>14.058699999999998</v>
      </c>
      <c r="H917" s="2">
        <f>'Moving Avg'!G917</f>
        <v>14.240220000000006</v>
      </c>
      <c r="I917" s="2">
        <f>'Moving Avg'!H917</f>
        <v>13.446734999999988</v>
      </c>
      <c r="J917" s="5" t="str">
        <f>OBV!F917</f>
        <v>BEARISH</v>
      </c>
      <c r="K917" s="5" t="str">
        <f>OBV!G917</f>
        <v>STRONG</v>
      </c>
      <c r="L917" s="5" t="str">
        <f>OBV!H917</f>
        <v>BEARISH DIVERGENCE</v>
      </c>
    </row>
    <row r="918" spans="1:12" ht="13.5" x14ac:dyDescent="0.25">
      <c r="A918" s="3">
        <f>RSI!A918</f>
        <v>43342</v>
      </c>
      <c r="B918" s="2">
        <f>RSI!B918</f>
        <v>13.864000000000001</v>
      </c>
      <c r="C918" s="2">
        <f>RSI!I918</f>
        <v>45.047354296821858</v>
      </c>
      <c r="D918" s="2">
        <f>MACD!E918</f>
        <v>6.9270864872709836E-2</v>
      </c>
      <c r="E918" s="2">
        <f>MACD!F918</f>
        <v>0.12252821952349563</v>
      </c>
      <c r="F918" s="2">
        <f>'Moving Avg'!D918</f>
        <v>13.9582</v>
      </c>
      <c r="G918" s="2">
        <f>'Moving Avg'!F918</f>
        <v>14.047099999999997</v>
      </c>
      <c r="H918" s="2">
        <f>'Moving Avg'!G918</f>
        <v>14.247700000000007</v>
      </c>
      <c r="I918" s="2">
        <f>'Moving Avg'!H918</f>
        <v>13.448859999999989</v>
      </c>
      <c r="J918" s="5" t="str">
        <f>OBV!F918</f>
        <v>BEARISH</v>
      </c>
      <c r="K918" s="5" t="str">
        <f>OBV!G918</f>
        <v>STRONG</v>
      </c>
      <c r="L918" s="5" t="str">
        <f>OBV!H918</f>
        <v>BEARISH DIVERGENCE</v>
      </c>
    </row>
    <row r="919" spans="1:12" ht="13.5" x14ac:dyDescent="0.25">
      <c r="A919" s="3">
        <f>RSI!A919</f>
        <v>43343</v>
      </c>
      <c r="B919" s="2">
        <f>RSI!B919</f>
        <v>13.851000000000001</v>
      </c>
      <c r="C919" s="2">
        <f>RSI!I919</f>
        <v>44.727118005173033</v>
      </c>
      <c r="D919" s="2">
        <f>MACD!E919</f>
        <v>5.07411998747056E-2</v>
      </c>
      <c r="E919" s="2">
        <f>MACD!F919</f>
        <v>0.10817081559373763</v>
      </c>
      <c r="F919" s="2">
        <f>'Moving Avg'!D919</f>
        <v>13.962399999999999</v>
      </c>
      <c r="G919" s="2">
        <f>'Moving Avg'!F919</f>
        <v>14.0352</v>
      </c>
      <c r="H919" s="2">
        <f>'Moving Avg'!G919</f>
        <v>14.252200000000006</v>
      </c>
      <c r="I919" s="2">
        <f>'Moving Avg'!H919</f>
        <v>13.45113499999999</v>
      </c>
      <c r="J919" s="5" t="str">
        <f>OBV!F919</f>
        <v>BEARISH</v>
      </c>
      <c r="K919" s="5" t="str">
        <f>OBV!G919</f>
        <v>STRONG</v>
      </c>
      <c r="L919" s="5" t="str">
        <f>OBV!H919</f>
        <v>BEARISH DIVERGENCE</v>
      </c>
    </row>
    <row r="920" spans="1:12" ht="13.5" x14ac:dyDescent="0.25">
      <c r="A920" s="3">
        <f>RSI!A920</f>
        <v>43346</v>
      </c>
      <c r="B920" s="2">
        <f>RSI!B920</f>
        <v>13.795999999999999</v>
      </c>
      <c r="C920" s="2">
        <f>RSI!I920</f>
        <v>43.323875978492836</v>
      </c>
      <c r="D920" s="2">
        <f>MACD!E920</f>
        <v>9.9474030828261562E-3</v>
      </c>
      <c r="E920" s="2">
        <f>MACD!F920</f>
        <v>8.852613309155534E-2</v>
      </c>
      <c r="F920" s="2">
        <f>'Moving Avg'!D920</f>
        <v>13.962400000000002</v>
      </c>
      <c r="G920" s="2">
        <f>'Moving Avg'!F920</f>
        <v>14.00285</v>
      </c>
      <c r="H920" s="2">
        <f>'Moving Avg'!G920</f>
        <v>14.243200000000007</v>
      </c>
      <c r="I920" s="2">
        <f>'Moving Avg'!H920</f>
        <v>13.45389999999999</v>
      </c>
      <c r="J920" s="5" t="str">
        <f>OBV!F920</f>
        <v>BEARISH</v>
      </c>
      <c r="K920" s="5" t="str">
        <f>OBV!G920</f>
        <v>STRONG</v>
      </c>
      <c r="L920" s="5" t="str">
        <f>OBV!H920</f>
        <v>NEUTRAL</v>
      </c>
    </row>
    <row r="921" spans="1:12" ht="13.5" x14ac:dyDescent="0.25">
      <c r="A921" s="3">
        <f>RSI!A921</f>
        <v>43347</v>
      </c>
      <c r="B921" s="2">
        <f>RSI!B921</f>
        <v>13.667</v>
      </c>
      <c r="C921" s="2">
        <f>RSI!I921</f>
        <v>40.142752548319685</v>
      </c>
      <c r="D921" s="2">
        <f>MACD!E921</f>
        <v>2.6192178780553022E-2</v>
      </c>
      <c r="E921" s="2">
        <f>MACD!F921</f>
        <v>7.6059342229354884E-2</v>
      </c>
      <c r="F921" s="2">
        <f>'Moving Avg'!D921</f>
        <v>13.856199999999998</v>
      </c>
      <c r="G921" s="2">
        <f>'Moving Avg'!F921</f>
        <v>13.953800000000001</v>
      </c>
      <c r="H921" s="2">
        <f>'Moving Avg'!G921</f>
        <v>14.227680000000007</v>
      </c>
      <c r="I921" s="2">
        <f>'Moving Avg'!H921</f>
        <v>13.456549999999991</v>
      </c>
      <c r="J921" s="5" t="str">
        <f>OBV!F921</f>
        <v>BEARISH</v>
      </c>
      <c r="K921" s="5" t="str">
        <f>OBV!G921</f>
        <v>STRONG</v>
      </c>
      <c r="L921" s="5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13.169</v>
      </c>
      <c r="C922" s="2">
        <f>RSI!I922</f>
        <v>30.754476163477435</v>
      </c>
      <c r="D922" s="2">
        <f>MACD!E922</f>
        <v>7.4541308700075248E-2</v>
      </c>
      <c r="E922" s="2">
        <f>MACD!F922</f>
        <v>7.5755735523498957E-2</v>
      </c>
      <c r="F922" s="2">
        <f>'Moving Avg'!D922</f>
        <v>13.669400000000001</v>
      </c>
      <c r="G922" s="2">
        <f>'Moving Avg'!F922</f>
        <v>13.896899999999999</v>
      </c>
      <c r="H922" s="2">
        <f>'Moving Avg'!G922</f>
        <v>14.206420000000005</v>
      </c>
      <c r="I922" s="2">
        <f>'Moving Avg'!H922</f>
        <v>13.456844999999989</v>
      </c>
      <c r="J922" s="5" t="str">
        <f>OBV!F922</f>
        <v>BEARISH</v>
      </c>
      <c r="K922" s="5" t="str">
        <f>OBV!G922</f>
        <v>STRONG</v>
      </c>
      <c r="L922" s="5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12.372</v>
      </c>
      <c r="C923" s="2">
        <f>RSI!I923</f>
        <v>21.919244212263848</v>
      </c>
      <c r="D923" s="2">
        <f>MACD!E923</f>
        <v>0.16361209358061224</v>
      </c>
      <c r="E923" s="2">
        <f>MACD!F923</f>
        <v>9.3327007134921619E-2</v>
      </c>
      <c r="F923" s="2">
        <f>'Moving Avg'!D923</f>
        <v>13.371</v>
      </c>
      <c r="G923" s="2">
        <f>'Moving Avg'!F923</f>
        <v>13.801500000000001</v>
      </c>
      <c r="H923" s="2">
        <f>'Moving Avg'!G923</f>
        <v>14.169080000000003</v>
      </c>
      <c r="I923" s="2">
        <f>'Moving Avg'!H923</f>
        <v>13.453309999999989</v>
      </c>
      <c r="J923" s="5" t="str">
        <f>OBV!F923</f>
        <v>BEARISH</v>
      </c>
      <c r="K923" s="5" t="str">
        <f>OBV!G923</f>
        <v>STRONG</v>
      </c>
      <c r="L923" s="5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12.923999999999999</v>
      </c>
      <c r="C924" s="2">
        <f>RSI!I924</f>
        <v>35.697726685630101</v>
      </c>
      <c r="D924" s="2">
        <f>MACD!E924</f>
        <v>0.20725886699321983</v>
      </c>
      <c r="E924" s="2">
        <f>MACD!F924</f>
        <v>0.11611337910658126</v>
      </c>
      <c r="F924" s="2">
        <f>'Moving Avg'!D924</f>
        <v>13.185599999999999</v>
      </c>
      <c r="G924" s="2">
        <f>'Moving Avg'!F924</f>
        <v>13.73235</v>
      </c>
      <c r="H924" s="2">
        <f>'Moving Avg'!G924</f>
        <v>14.142780000000005</v>
      </c>
      <c r="I924" s="2">
        <f>'Moving Avg'!H924</f>
        <v>13.452604999999989</v>
      </c>
      <c r="J924" s="5" t="str">
        <f>OBV!F924</f>
        <v>BEARISH</v>
      </c>
      <c r="K924" s="5" t="str">
        <f>OBV!G924</f>
        <v>STRONG</v>
      </c>
      <c r="L924" s="5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12.842000000000001</v>
      </c>
      <c r="C925" s="2">
        <f>RSI!I925</f>
        <v>34.71763441695056</v>
      </c>
      <c r="D925" s="2">
        <f>MACD!E925</f>
        <v>0.25026122374676341</v>
      </c>
      <c r="E925" s="2">
        <f>MACD!F925</f>
        <v>0.14294294803461771</v>
      </c>
      <c r="F925" s="2">
        <f>'Moving Avg'!D925</f>
        <v>12.994800000000001</v>
      </c>
      <c r="G925" s="2">
        <f>'Moving Avg'!F925</f>
        <v>13.676150000000002</v>
      </c>
      <c r="H925" s="2">
        <f>'Moving Avg'!G925</f>
        <v>14.114840000000004</v>
      </c>
      <c r="I925" s="2">
        <f>'Moving Avg'!H925</f>
        <v>13.45155499999999</v>
      </c>
      <c r="J925" s="5" t="str">
        <f>OBV!F925</f>
        <v>BEARISH</v>
      </c>
      <c r="K925" s="5" t="str">
        <f>OBV!G925</f>
        <v>STRONG</v>
      </c>
      <c r="L925" s="5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12.664999999999999</v>
      </c>
      <c r="C926" s="2">
        <f>RSI!I926</f>
        <v>32.634814828749825</v>
      </c>
      <c r="D926" s="2">
        <f>MACD!E926</f>
        <v>0.3669296089668137</v>
      </c>
      <c r="E926" s="2">
        <f>MACD!F926</f>
        <v>0.18774028022105693</v>
      </c>
      <c r="F926" s="2">
        <f>'Moving Avg'!D926</f>
        <v>12.7944</v>
      </c>
      <c r="G926" s="2">
        <f>'Moving Avg'!F926</f>
        <v>13.605950000000004</v>
      </c>
      <c r="H926" s="2">
        <f>'Moving Avg'!G926</f>
        <v>14.070560000000002</v>
      </c>
      <c r="I926" s="2">
        <f>'Moving Avg'!H926</f>
        <v>13.450379999999988</v>
      </c>
      <c r="J926" s="5" t="str">
        <f>OBV!F926</f>
        <v>BEARISH</v>
      </c>
      <c r="K926" s="5" t="str">
        <f>OBV!G926</f>
        <v>STRONG</v>
      </c>
      <c r="L926" s="5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12.291</v>
      </c>
      <c r="C927" s="2">
        <f>RSI!I927</f>
        <v>28.714779090040508</v>
      </c>
      <c r="D927" s="2">
        <f>MACD!E927</f>
        <v>0.48471333403703021</v>
      </c>
      <c r="E927" s="2">
        <f>MACD!F927</f>
        <v>0.24713489098425159</v>
      </c>
      <c r="F927" s="2">
        <f>'Moving Avg'!D927</f>
        <v>12.618799999999998</v>
      </c>
      <c r="G927" s="2">
        <f>'Moving Avg'!F927</f>
        <v>13.529350000000003</v>
      </c>
      <c r="H927" s="2">
        <f>'Moving Avg'!G927</f>
        <v>14.012520000000002</v>
      </c>
      <c r="I927" s="2">
        <f>'Moving Avg'!H927</f>
        <v>13.44832999999999</v>
      </c>
      <c r="J927" s="5" t="str">
        <f>OBV!F927</f>
        <v>BEARISH</v>
      </c>
      <c r="K927" s="5" t="str">
        <f>OBV!G927</f>
        <v>STRONG</v>
      </c>
      <c r="L927" s="5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12.195</v>
      </c>
      <c r="C928" s="2">
        <f>RSI!I928</f>
        <v>27.791968650261964</v>
      </c>
      <c r="D928" s="2">
        <f>MACD!E928</f>
        <v>0.56246168463008495</v>
      </c>
      <c r="E928" s="2">
        <f>MACD!F928</f>
        <v>0.31020024971341831</v>
      </c>
      <c r="F928" s="2">
        <f>'Moving Avg'!D928</f>
        <v>12.583399999999999</v>
      </c>
      <c r="G928" s="2">
        <f>'Moving Avg'!F928</f>
        <v>13.4442</v>
      </c>
      <c r="H928" s="2">
        <f>'Moving Avg'!G928</f>
        <v>13.956660000000001</v>
      </c>
      <c r="I928" s="2">
        <f>'Moving Avg'!H928</f>
        <v>13.446459999999993</v>
      </c>
      <c r="J928" s="5" t="str">
        <f>OBV!F928</f>
        <v>BEARISH</v>
      </c>
      <c r="K928" s="5" t="str">
        <f>OBV!G928</f>
        <v>STRONG</v>
      </c>
      <c r="L928" s="5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12.127000000000001</v>
      </c>
      <c r="C929" s="2">
        <f>RSI!I929</f>
        <v>27.12695519473256</v>
      </c>
      <c r="D929" s="2">
        <f>MACD!E929</f>
        <v>0.63902279481404278</v>
      </c>
      <c r="E929" s="2">
        <f>MACD!F929</f>
        <v>0.37596475873354324</v>
      </c>
      <c r="F929" s="2">
        <f>'Moving Avg'!D929</f>
        <v>12.424000000000001</v>
      </c>
      <c r="G929" s="2">
        <f>'Moving Avg'!F929</f>
        <v>13.355650000000001</v>
      </c>
      <c r="H929" s="2">
        <f>'Moving Avg'!G929</f>
        <v>13.900240000000002</v>
      </c>
      <c r="I929" s="2">
        <f>'Moving Avg'!H929</f>
        <v>13.44424999999999</v>
      </c>
      <c r="J929" s="5" t="str">
        <f>OBV!F929</f>
        <v>BEARISH</v>
      </c>
      <c r="K929" s="5" t="str">
        <f>OBV!G929</f>
        <v>STRONG</v>
      </c>
      <c r="L929" s="5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12.032</v>
      </c>
      <c r="C930" s="2">
        <f>RSI!I930</f>
        <v>26.184302932304433</v>
      </c>
      <c r="D930" s="2">
        <f>MACD!E930</f>
        <v>0.70994648176940522</v>
      </c>
      <c r="E930" s="2">
        <f>MACD!F930</f>
        <v>0.44276110334071561</v>
      </c>
      <c r="F930" s="2">
        <f>'Moving Avg'!D930</f>
        <v>12.262</v>
      </c>
      <c r="G930" s="2">
        <f>'Moving Avg'!F930</f>
        <v>13.272200000000002</v>
      </c>
      <c r="H930" s="2">
        <f>'Moving Avg'!G930</f>
        <v>13.842740000000001</v>
      </c>
      <c r="I930" s="2">
        <f>'Moving Avg'!H930</f>
        <v>13.443219999999995</v>
      </c>
      <c r="J930" s="5" t="str">
        <f>OBV!F930</f>
        <v>BEARISH</v>
      </c>
      <c r="K930" s="5" t="str">
        <f>OBV!G930</f>
        <v>STRONG</v>
      </c>
      <c r="L930" s="5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11.78</v>
      </c>
      <c r="C931" s="2">
        <f>RSI!I931</f>
        <v>23.819748803575237</v>
      </c>
      <c r="D931" s="2">
        <f>MACD!E931</f>
        <v>0.77634599170002438</v>
      </c>
      <c r="E931" s="2">
        <f>MACD!F931</f>
        <v>0.50947808101257741</v>
      </c>
      <c r="F931" s="2">
        <f>'Moving Avg'!D931</f>
        <v>12.084999999999999</v>
      </c>
      <c r="G931" s="2">
        <f>'Moving Avg'!F931</f>
        <v>13.1632</v>
      </c>
      <c r="H931" s="2">
        <f>'Moving Avg'!G931</f>
        <v>13.784160000000002</v>
      </c>
      <c r="I931" s="2">
        <f>'Moving Avg'!H931</f>
        <v>13.441589999999994</v>
      </c>
      <c r="J931" s="5" t="str">
        <f>OBV!F931</f>
        <v>BEARISH</v>
      </c>
      <c r="K931" s="5" t="str">
        <f>OBV!G931</f>
        <v>STRONG</v>
      </c>
      <c r="L931" s="5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11.718</v>
      </c>
      <c r="C932" s="2">
        <f>RSI!I932</f>
        <v>23.263137072544694</v>
      </c>
      <c r="D932" s="2">
        <f>MACD!E932</f>
        <v>0.76900263347814501</v>
      </c>
      <c r="E932" s="2">
        <f>MACD!F932</f>
        <v>0.56138299150569093</v>
      </c>
      <c r="F932" s="2">
        <f>'Moving Avg'!D932</f>
        <v>11.970400000000001</v>
      </c>
      <c r="G932" s="2">
        <f>'Moving Avg'!F932</f>
        <v>13.0525</v>
      </c>
      <c r="H932" s="2">
        <f>'Moving Avg'!G932</f>
        <v>13.722840000000001</v>
      </c>
      <c r="I932" s="2">
        <f>'Moving Avg'!H932</f>
        <v>13.437864999999993</v>
      </c>
      <c r="J932" s="5" t="str">
        <f>OBV!F932</f>
        <v>BEARISH</v>
      </c>
      <c r="K932" s="5" t="str">
        <f>OBV!G932</f>
        <v>STRONG</v>
      </c>
      <c r="L932" s="5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11.582000000000001</v>
      </c>
      <c r="C933" s="2">
        <f>RSI!I933</f>
        <v>22.046166270241699</v>
      </c>
      <c r="D933" s="2">
        <f>MACD!E933</f>
        <v>0.65848002936153627</v>
      </c>
      <c r="E933" s="2">
        <f>MACD!F933</f>
        <v>0.58080239907686004</v>
      </c>
      <c r="F933" s="2">
        <f>'Moving Avg'!D933</f>
        <v>11.847799999999999</v>
      </c>
      <c r="G933" s="2">
        <f>'Moving Avg'!F933</f>
        <v>12.940100000000001</v>
      </c>
      <c r="H933" s="2">
        <f>'Moving Avg'!G933</f>
        <v>13.658939999999999</v>
      </c>
      <c r="I933" s="2">
        <f>'Moving Avg'!H933</f>
        <v>13.433059999999994</v>
      </c>
      <c r="J933" s="5" t="str">
        <f>OBV!F933</f>
        <v>BEARISH</v>
      </c>
      <c r="K933" s="5" t="str">
        <f>OBV!G933</f>
        <v>STRONG</v>
      </c>
      <c r="L933" s="5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11.853999999999999</v>
      </c>
      <c r="C934" s="2">
        <f>RSI!I934</f>
        <v>29.940142392137332</v>
      </c>
      <c r="D934" s="2">
        <f>MACD!E934</f>
        <v>0.63816197736862001</v>
      </c>
      <c r="E934" s="2">
        <f>MACD!F934</f>
        <v>0.59227431473521208</v>
      </c>
      <c r="F934" s="2">
        <f>'Moving Avg'!D934</f>
        <v>11.793200000000001</v>
      </c>
      <c r="G934" s="2">
        <f>'Moving Avg'!F934</f>
        <v>12.8413</v>
      </c>
      <c r="H934" s="2">
        <f>'Moving Avg'!G934</f>
        <v>13.601559999999999</v>
      </c>
      <c r="I934" s="2">
        <f>'Moving Avg'!H934</f>
        <v>13.431139999999994</v>
      </c>
      <c r="J934" s="5" t="str">
        <f>OBV!F934</f>
        <v>BEARISH</v>
      </c>
      <c r="K934" s="5" t="str">
        <f>OBV!G934</f>
        <v>STRONG</v>
      </c>
      <c r="L934" s="5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11.916</v>
      </c>
      <c r="C935" s="2">
        <f>RSI!I935</f>
        <v>31.639447500172892</v>
      </c>
      <c r="D935" s="2">
        <f>MACD!E935</f>
        <v>0.60995652948392909</v>
      </c>
      <c r="E935" s="2">
        <f>MACD!F935</f>
        <v>0.59581075768495551</v>
      </c>
      <c r="F935" s="2">
        <f>'Moving Avg'!D935</f>
        <v>11.77</v>
      </c>
      <c r="G935" s="2">
        <f>'Moving Avg'!F935</f>
        <v>12.747300000000001</v>
      </c>
      <c r="H935" s="2">
        <f>'Moving Avg'!G935</f>
        <v>13.552239999999999</v>
      </c>
      <c r="I935" s="2">
        <f>'Moving Avg'!H935</f>
        <v>13.431314999999994</v>
      </c>
      <c r="J935" s="5" t="str">
        <f>OBV!F935</f>
        <v>BEARISH</v>
      </c>
      <c r="K935" s="5" t="str">
        <f>OBV!G935</f>
        <v>NEUTRAL</v>
      </c>
      <c r="L935" s="5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11.853999999999999</v>
      </c>
      <c r="C936" s="2">
        <f>RSI!I936</f>
        <v>30.834037184467462</v>
      </c>
      <c r="D936" s="2">
        <f>MACD!E936</f>
        <v>0.56882170245764385</v>
      </c>
      <c r="E936" s="2">
        <f>MACD!F936</f>
        <v>0.59041294663949317</v>
      </c>
      <c r="F936" s="2">
        <f>'Moving Avg'!D936</f>
        <v>11.784799999999999</v>
      </c>
      <c r="G936" s="2">
        <f>'Moving Avg'!F936</f>
        <v>12.630099999999999</v>
      </c>
      <c r="H936" s="2">
        <f>'Moving Avg'!G936</f>
        <v>13.501139999999999</v>
      </c>
      <c r="I936" s="2">
        <f>'Moving Avg'!H936</f>
        <v>13.431839999999992</v>
      </c>
      <c r="J936" s="5" t="str">
        <f>OBV!F936</f>
        <v>BEARISH</v>
      </c>
      <c r="K936" s="5" t="str">
        <f>OBV!G936</f>
        <v>NEUTRAL</v>
      </c>
      <c r="L936" s="5" t="str">
        <f>OBV!H936</f>
        <v>BEARISH DIVERGENCE</v>
      </c>
    </row>
    <row r="937" spans="1:12" ht="13.5" x14ac:dyDescent="0.25">
      <c r="A937" s="3">
        <f>RSI!A937</f>
        <v>43370</v>
      </c>
      <c r="B937" s="2">
        <f>RSI!B937</f>
        <v>11.814</v>
      </c>
      <c r="C937" s="2">
        <f>RSI!I937</f>
        <v>30.2981693726028</v>
      </c>
      <c r="D937" s="2">
        <f>MACD!E937</f>
        <v>0.48477792968824573</v>
      </c>
      <c r="E937" s="2">
        <f>MACD!F937</f>
        <v>0.56928594324924375</v>
      </c>
      <c r="F937" s="2">
        <f>'Moving Avg'!D937</f>
        <v>11.804</v>
      </c>
      <c r="G937" s="2">
        <f>'Moving Avg'!F937</f>
        <v>12.515649999999997</v>
      </c>
      <c r="H937" s="2">
        <f>'Moving Avg'!G937</f>
        <v>13.449359999999999</v>
      </c>
      <c r="I937" s="2">
        <f>'Moving Avg'!H937</f>
        <v>13.432199999999993</v>
      </c>
      <c r="J937" s="5" t="str">
        <f>OBV!F937</f>
        <v>BEARISH</v>
      </c>
      <c r="K937" s="5" t="str">
        <f>OBV!G937</f>
        <v>NEUTRAL</v>
      </c>
      <c r="L937" s="5" t="str">
        <f>OBV!H937</f>
        <v>BEARISH DIVERGENCE</v>
      </c>
    </row>
    <row r="938" spans="1:12" ht="13.5" x14ac:dyDescent="0.25">
      <c r="A938" s="3">
        <f>RSI!A938</f>
        <v>43371</v>
      </c>
      <c r="B938" s="2">
        <f>RSI!B938</f>
        <v>11.718</v>
      </c>
      <c r="C938" s="2">
        <f>RSI!I938</f>
        <v>28.995730760981488</v>
      </c>
      <c r="D938" s="2">
        <f>MACD!E938</f>
        <v>0.41118491193799578</v>
      </c>
      <c r="E938" s="2">
        <f>MACD!F938</f>
        <v>0.53766573698699416</v>
      </c>
      <c r="F938" s="2">
        <f>'Moving Avg'!D938</f>
        <v>11.831199999999999</v>
      </c>
      <c r="G938" s="2">
        <f>'Moving Avg'!F938</f>
        <v>12.408349999999999</v>
      </c>
      <c r="H938" s="2">
        <f>'Moving Avg'!G938</f>
        <v>13.39908</v>
      </c>
      <c r="I938" s="2">
        <f>'Moving Avg'!H938</f>
        <v>13.432309999999994</v>
      </c>
      <c r="J938" s="5" t="str">
        <f>OBV!F938</f>
        <v>BEARISH</v>
      </c>
      <c r="K938" s="5" t="str">
        <f>OBV!G938</f>
        <v>NEUTRAL</v>
      </c>
      <c r="L938" s="5" t="str">
        <f>OBV!H938</f>
        <v>BEARISH DIVERGENCE</v>
      </c>
    </row>
    <row r="939" spans="1:12" ht="13.5" x14ac:dyDescent="0.25">
      <c r="A939" s="3">
        <f>RSI!A939</f>
        <v>43374</v>
      </c>
      <c r="B939" s="2">
        <f>RSI!B939</f>
        <v>11.683999999999999</v>
      </c>
      <c r="C939" s="2">
        <f>RSI!I939</f>
        <v>28.527990851197814</v>
      </c>
      <c r="D939" s="2">
        <f>MACD!E939</f>
        <v>0.34633357424833733</v>
      </c>
      <c r="E939" s="2">
        <f>MACD!F939</f>
        <v>0.49939930443926278</v>
      </c>
      <c r="F939" s="2">
        <f>'Moving Avg'!D939</f>
        <v>11.7972</v>
      </c>
      <c r="G939" s="2">
        <f>'Moving Avg'!F939</f>
        <v>12.299999999999999</v>
      </c>
      <c r="H939" s="2">
        <f>'Moving Avg'!G939</f>
        <v>13.353019999999999</v>
      </c>
      <c r="I939" s="2">
        <f>'Moving Avg'!H939</f>
        <v>13.434599999999994</v>
      </c>
      <c r="J939" s="5" t="str">
        <f>OBV!F939</f>
        <v>BEARISH</v>
      </c>
      <c r="K939" s="5" t="str">
        <f>OBV!G939</f>
        <v>STRONG</v>
      </c>
      <c r="L939" s="5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11.574999999999999</v>
      </c>
      <c r="C940" s="2">
        <f>RSI!I940</f>
        <v>27.022992336162673</v>
      </c>
      <c r="D940" s="2">
        <f>MACD!E940</f>
        <v>0.29008442279064361</v>
      </c>
      <c r="E940" s="2">
        <f>MACD!F940</f>
        <v>0.45753632810953893</v>
      </c>
      <c r="F940" s="2">
        <f>'Moving Avg'!D940</f>
        <v>11.728999999999999</v>
      </c>
      <c r="G940" s="2">
        <f>'Moving Avg'!F940</f>
        <v>12.188949999999995</v>
      </c>
      <c r="H940" s="2">
        <f>'Moving Avg'!G940</f>
        <v>13.303139999999999</v>
      </c>
      <c r="I940" s="2">
        <f>'Moving Avg'!H940</f>
        <v>13.434724999999993</v>
      </c>
      <c r="J940" s="5" t="str">
        <f>OBV!F940</f>
        <v>BEARISH</v>
      </c>
      <c r="K940" s="5" t="str">
        <f>OBV!G940</f>
        <v>STRONG</v>
      </c>
      <c r="L940" s="5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11.234999999999999</v>
      </c>
      <c r="C941" s="2">
        <f>RSI!I941</f>
        <v>22.95500669670939</v>
      </c>
      <c r="D941" s="2">
        <f>MACD!E941</f>
        <v>0.23433270101848436</v>
      </c>
      <c r="E941" s="2">
        <f>MACD!F941</f>
        <v>0.41289560269132808</v>
      </c>
      <c r="F941" s="2">
        <f>'Moving Avg'!D941</f>
        <v>11.6052</v>
      </c>
      <c r="G941" s="2">
        <f>'Moving Avg'!F941</f>
        <v>12.067349999999996</v>
      </c>
      <c r="H941" s="2">
        <f>'Moving Avg'!G941</f>
        <v>13.246459999999997</v>
      </c>
      <c r="I941" s="2">
        <f>'Moving Avg'!H941</f>
        <v>13.433344999999996</v>
      </c>
      <c r="J941" s="5" t="str">
        <f>OBV!F941</f>
        <v>BEARISH</v>
      </c>
      <c r="K941" s="5" t="str">
        <f>OBV!G941</f>
        <v>STRONG</v>
      </c>
      <c r="L941" s="5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11.153</v>
      </c>
      <c r="C942" s="2">
        <f>RSI!I942</f>
        <v>22.091260613718447</v>
      </c>
      <c r="D942" s="2">
        <f>MACD!E942</f>
        <v>0.19072855773809216</v>
      </c>
      <c r="E942" s="2">
        <f>MACD!F942</f>
        <v>0.3684621937006809</v>
      </c>
      <c r="F942" s="2">
        <f>'Moving Avg'!D942</f>
        <v>11.473000000000001</v>
      </c>
      <c r="G942" s="2">
        <f>'Moving Avg'!F942</f>
        <v>11.966549999999996</v>
      </c>
      <c r="H942" s="2">
        <f>'Moving Avg'!G942</f>
        <v>13.188819999999998</v>
      </c>
      <c r="I942" s="2">
        <f>'Moving Avg'!H942</f>
        <v>13.432879999999994</v>
      </c>
      <c r="J942" s="5" t="str">
        <f>OBV!F942</f>
        <v>BEARISH</v>
      </c>
      <c r="K942" s="5" t="str">
        <f>OBV!G942</f>
        <v>STRONG</v>
      </c>
      <c r="L942" s="5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11.037000000000001</v>
      </c>
      <c r="C943" s="2">
        <f>RSI!I943</f>
        <v>20.893555670678992</v>
      </c>
      <c r="D943" s="2">
        <f>MACD!E943</f>
        <v>0.14850048470942845</v>
      </c>
      <c r="E943" s="2">
        <f>MACD!F943</f>
        <v>0.32446985190243044</v>
      </c>
      <c r="F943" s="2">
        <f>'Moving Avg'!D943</f>
        <v>11.3368</v>
      </c>
      <c r="G943" s="2">
        <f>'Moving Avg'!F943</f>
        <v>11.899799999999995</v>
      </c>
      <c r="H943" s="2">
        <f>'Moving Avg'!G943</f>
        <v>13.125739999999999</v>
      </c>
      <c r="I943" s="2">
        <f>'Moving Avg'!H943</f>
        <v>13.430149999999992</v>
      </c>
      <c r="J943" s="5" t="str">
        <f>OBV!F943</f>
        <v>BEARISH</v>
      </c>
      <c r="K943" s="5" t="str">
        <f>OBV!G943</f>
        <v>STRONG</v>
      </c>
      <c r="L943" s="5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11.01</v>
      </c>
      <c r="C944" s="2">
        <f>RSI!I944</f>
        <v>20.613419083197755</v>
      </c>
      <c r="D944" s="2">
        <f>MACD!E944</f>
        <v>0.16378047894954406</v>
      </c>
      <c r="E944" s="2">
        <f>MACD!F944</f>
        <v>0.29233197731185318</v>
      </c>
      <c r="F944" s="2">
        <f>'Moving Avg'!D944</f>
        <v>11.202</v>
      </c>
      <c r="G944" s="2">
        <f>'Moving Avg'!F944</f>
        <v>11.804099999999996</v>
      </c>
      <c r="H944" s="2">
        <f>'Moving Avg'!G944</f>
        <v>13.062659999999999</v>
      </c>
      <c r="I944" s="2">
        <f>'Moving Avg'!H944</f>
        <v>13.428239999999994</v>
      </c>
      <c r="J944" s="5" t="str">
        <f>OBV!F944</f>
        <v>BEARISH</v>
      </c>
      <c r="K944" s="5" t="str">
        <f>OBV!G944</f>
        <v>STRONG</v>
      </c>
      <c r="L944" s="5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11.003</v>
      </c>
      <c r="C945" s="2">
        <f>RSI!I945</f>
        <v>20.536540790384436</v>
      </c>
      <c r="D945" s="2">
        <f>MACD!E945</f>
        <v>0.19356075387898564</v>
      </c>
      <c r="E945" s="2">
        <f>MACD!F945</f>
        <v>0.27257773262527968</v>
      </c>
      <c r="F945" s="2">
        <f>'Moving Avg'!D945</f>
        <v>11.087599999999998</v>
      </c>
      <c r="G945" s="2">
        <f>'Moving Avg'!F945</f>
        <v>11.712149999999998</v>
      </c>
      <c r="H945" s="2">
        <f>'Moving Avg'!G945</f>
        <v>13.00066</v>
      </c>
      <c r="I945" s="2">
        <f>'Moving Avg'!H945</f>
        <v>13.425304999999994</v>
      </c>
      <c r="J945" s="5" t="str">
        <f>OBV!F945</f>
        <v>BEARISH</v>
      </c>
      <c r="K945" s="5" t="str">
        <f>OBV!G945</f>
        <v>STRONG</v>
      </c>
      <c r="L945" s="5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10.826000000000001</v>
      </c>
      <c r="C946" s="2">
        <f>RSI!I946</f>
        <v>18.643179124509615</v>
      </c>
      <c r="D946" s="2">
        <f>MACD!E946</f>
        <v>0.22866426553163599</v>
      </c>
      <c r="E946" s="2">
        <f>MACD!F946</f>
        <v>0.26379503920655095</v>
      </c>
      <c r="F946" s="2">
        <f>'Moving Avg'!D946</f>
        <v>11.005800000000001</v>
      </c>
      <c r="G946" s="2">
        <f>'Moving Avg'!F946</f>
        <v>11.620199999999995</v>
      </c>
      <c r="H946" s="2">
        <f>'Moving Avg'!G946</f>
        <v>12.93648</v>
      </c>
      <c r="I946" s="2">
        <f>'Moving Avg'!H946</f>
        <v>13.422144999999993</v>
      </c>
      <c r="J946" s="5" t="str">
        <f>OBV!F946</f>
        <v>BEARISH</v>
      </c>
      <c r="K946" s="5" t="str">
        <f>OBV!G946</f>
        <v>STRONG</v>
      </c>
      <c r="L946" s="5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10.689</v>
      </c>
      <c r="C947" s="2">
        <f>RSI!I947</f>
        <v>17.312714194168606</v>
      </c>
      <c r="D947" s="2">
        <f>MACD!E947</f>
        <v>0.26927055795998989</v>
      </c>
      <c r="E947" s="2">
        <f>MACD!F947</f>
        <v>0.26489014295723873</v>
      </c>
      <c r="F947" s="2">
        <f>'Moving Avg'!D947</f>
        <v>10.913</v>
      </c>
      <c r="G947" s="2">
        <f>'Moving Avg'!F947</f>
        <v>11.540099999999995</v>
      </c>
      <c r="H947" s="2">
        <f>'Moving Avg'!G947</f>
        <v>12.868339999999998</v>
      </c>
      <c r="I947" s="2">
        <f>'Moving Avg'!H947</f>
        <v>13.417739999999995</v>
      </c>
      <c r="J947" s="5" t="str">
        <f>OBV!F947</f>
        <v>BEARISH</v>
      </c>
      <c r="K947" s="5" t="str">
        <f>OBV!G947</f>
        <v>STRONG</v>
      </c>
      <c r="L947" s="5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10.683</v>
      </c>
      <c r="C948" s="2">
        <f>RSI!I948</f>
        <v>17.254637129764518</v>
      </c>
      <c r="D948" s="2">
        <f>MACD!E948</f>
        <v>0.29651172088294508</v>
      </c>
      <c r="E948" s="2">
        <f>MACD!F948</f>
        <v>0.27121445854238002</v>
      </c>
      <c r="F948" s="2">
        <f>'Moving Avg'!D948</f>
        <v>10.8422</v>
      </c>
      <c r="G948" s="2">
        <f>'Moving Avg'!F948</f>
        <v>11.464499999999997</v>
      </c>
      <c r="H948" s="2">
        <f>'Moving Avg'!G948</f>
        <v>12.800079999999998</v>
      </c>
      <c r="I948" s="2">
        <f>'Moving Avg'!H948</f>
        <v>13.413304999999996</v>
      </c>
      <c r="J948" s="5" t="str">
        <f>OBV!F948</f>
        <v>BEARISH</v>
      </c>
      <c r="K948" s="5" t="str">
        <f>OBV!G948</f>
        <v>STRONG</v>
      </c>
      <c r="L948" s="5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10.545999999999999</v>
      </c>
      <c r="C949" s="2">
        <f>RSI!I949</f>
        <v>15.939787679968674</v>
      </c>
      <c r="D949" s="2">
        <f>MACD!E949</f>
        <v>0.33118771210881626</v>
      </c>
      <c r="E949" s="2">
        <f>MACD!F949</f>
        <v>0.28320910925566728</v>
      </c>
      <c r="F949" s="2">
        <f>'Moving Avg'!D949</f>
        <v>10.7494</v>
      </c>
      <c r="G949" s="2">
        <f>'Moving Avg'!F949</f>
        <v>11.385449999999997</v>
      </c>
      <c r="H949" s="2">
        <f>'Moving Avg'!G949</f>
        <v>12.72922</v>
      </c>
      <c r="I949" s="2">
        <f>'Moving Avg'!H949</f>
        <v>13.407654999999993</v>
      </c>
      <c r="J949" s="5" t="str">
        <f>OBV!F949</f>
        <v>BEARISH</v>
      </c>
      <c r="K949" s="5" t="str">
        <f>OBV!G949</f>
        <v>STRONG</v>
      </c>
      <c r="L949" s="5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10.39</v>
      </c>
      <c r="C950" s="2">
        <f>RSI!I950</f>
        <v>14.577577067873477</v>
      </c>
      <c r="D950" s="2">
        <f>MACD!E950</f>
        <v>0.36233627831587789</v>
      </c>
      <c r="E950" s="2">
        <f>MACD!F950</f>
        <v>0.29903454306770938</v>
      </c>
      <c r="F950" s="2">
        <f>'Moving Avg'!D950</f>
        <v>10.626799999999999</v>
      </c>
      <c r="G950" s="2">
        <f>'Moving Avg'!F950</f>
        <v>11.303349999999998</v>
      </c>
      <c r="H950" s="2">
        <f>'Moving Avg'!G950</f>
        <v>12.648160000000003</v>
      </c>
      <c r="I950" s="2">
        <f>'Moving Avg'!H950</f>
        <v>13.397784999999992</v>
      </c>
      <c r="J950" s="5" t="str">
        <f>OBV!F950</f>
        <v>BEARISH</v>
      </c>
      <c r="K950" s="5" t="str">
        <f>OBV!G950</f>
        <v>STRONG</v>
      </c>
      <c r="L950" s="5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10.423999999999999</v>
      </c>
      <c r="C951" s="2">
        <f>RSI!I951</f>
        <v>16.257338056606301</v>
      </c>
      <c r="D951" s="2">
        <f>MACD!E951</f>
        <v>0.34128929995029011</v>
      </c>
      <c r="E951" s="2">
        <f>MACD!F951</f>
        <v>0.30748549444422552</v>
      </c>
      <c r="F951" s="2">
        <f>'Moving Avg'!D951</f>
        <v>10.5464</v>
      </c>
      <c r="G951" s="2">
        <f>'Moving Avg'!F951</f>
        <v>11.23555</v>
      </c>
      <c r="H951" s="2">
        <f>'Moving Avg'!G951</f>
        <v>12.563680000000002</v>
      </c>
      <c r="I951" s="2">
        <f>'Moving Avg'!H951</f>
        <v>13.387059999999989</v>
      </c>
      <c r="J951" s="5" t="str">
        <f>OBV!F951</f>
        <v>BEARISH</v>
      </c>
      <c r="K951" s="5" t="str">
        <f>OBV!G951</f>
        <v>STRONG</v>
      </c>
      <c r="L951" s="5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10.492000000000001</v>
      </c>
      <c r="C952" s="2">
        <f>RSI!I952</f>
        <v>19.66002486362899</v>
      </c>
      <c r="D952" s="2">
        <f>MACD!E952</f>
        <v>0.31249990892368729</v>
      </c>
      <c r="E952" s="2">
        <f>MACD!F952</f>
        <v>0.30848837734011791</v>
      </c>
      <c r="F952" s="2">
        <f>'Moving Avg'!D952</f>
        <v>10.507</v>
      </c>
      <c r="G952" s="2">
        <f>'Moving Avg'!F952</f>
        <v>11.174249999999997</v>
      </c>
      <c r="H952" s="2">
        <f>'Moving Avg'!G952</f>
        <v>12.48738</v>
      </c>
      <c r="I952" s="2">
        <f>'Moving Avg'!H952</f>
        <v>13.377829999999992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10.492000000000001</v>
      </c>
      <c r="C953" s="2">
        <f>RSI!I953</f>
        <v>19.66002486362899</v>
      </c>
      <c r="D953" s="2">
        <f>MACD!E953</f>
        <v>0.2760694753965911</v>
      </c>
      <c r="E953" s="2">
        <f>MACD!F953</f>
        <v>0.30200459695141257</v>
      </c>
      <c r="F953" s="2">
        <f>'Moving Avg'!D953</f>
        <v>10.468800000000002</v>
      </c>
      <c r="G953" s="2">
        <f>'Moving Avg'!F953</f>
        <v>11.119749999999998</v>
      </c>
      <c r="H953" s="2">
        <f>'Moving Avg'!G953</f>
        <v>12.411620000000001</v>
      </c>
      <c r="I953" s="2">
        <f>'Moving Avg'!H953</f>
        <v>13.369099999999992</v>
      </c>
      <c r="J953" s="5" t="str">
        <f>OBV!F953</f>
        <v>BULLISH</v>
      </c>
      <c r="K953" s="5" t="str">
        <f>OBV!G953</f>
        <v>NEUTRAL</v>
      </c>
      <c r="L953" s="5" t="str">
        <f>OBV!H953</f>
        <v>BULLISH DIVERGENCE</v>
      </c>
    </row>
    <row r="954" spans="1:12" ht="13.5" x14ac:dyDescent="0.25">
      <c r="A954" s="3">
        <f>RSI!A954</f>
        <v>43396</v>
      </c>
      <c r="B954" s="2">
        <f>RSI!B954</f>
        <v>10.423999999999999</v>
      </c>
      <c r="C954" s="2">
        <f>RSI!I954</f>
        <v>18.775254796136139</v>
      </c>
      <c r="D954" s="2">
        <f>MACD!E954</f>
        <v>0.25147503915289526</v>
      </c>
      <c r="E954" s="2">
        <f>MACD!F954</f>
        <v>0.29189868539170916</v>
      </c>
      <c r="F954" s="2">
        <f>'Moving Avg'!D954</f>
        <v>10.4444</v>
      </c>
      <c r="G954" s="2">
        <f>'Moving Avg'!F954</f>
        <v>11.048249999999999</v>
      </c>
      <c r="H954" s="2">
        <f>'Moving Avg'!G954</f>
        <v>12.333959999999998</v>
      </c>
      <c r="I954" s="2">
        <f>'Moving Avg'!H954</f>
        <v>13.360094999999994</v>
      </c>
      <c r="J954" s="5" t="str">
        <f>OBV!F954</f>
        <v>BULLISH</v>
      </c>
      <c r="K954" s="5" t="str">
        <f>OBV!G954</f>
        <v>NEUTRAL</v>
      </c>
      <c r="L954" s="5" t="str">
        <f>OBV!H954</f>
        <v>BULLISH DIVERGENCE</v>
      </c>
    </row>
    <row r="955" spans="1:12" ht="13.5" x14ac:dyDescent="0.25">
      <c r="A955" s="3">
        <f>RSI!A955</f>
        <v>43397</v>
      </c>
      <c r="B955" s="2">
        <f>RSI!B955</f>
        <v>10.423999999999999</v>
      </c>
      <c r="C955" s="2">
        <f>RSI!I955</f>
        <v>18.775254796136139</v>
      </c>
      <c r="D955" s="2">
        <f>MACD!E955</f>
        <v>0.23494122113686267</v>
      </c>
      <c r="E955" s="2">
        <f>MACD!F955</f>
        <v>0.28050719254073986</v>
      </c>
      <c r="F955" s="2">
        <f>'Moving Avg'!D955</f>
        <v>10.4512</v>
      </c>
      <c r="G955" s="2">
        <f>'Moving Avg'!F955</f>
        <v>10.973649999999999</v>
      </c>
      <c r="H955" s="2">
        <f>'Moving Avg'!G955</f>
        <v>12.263119999999997</v>
      </c>
      <c r="I955" s="2">
        <f>'Moving Avg'!H955</f>
        <v>13.351254999999995</v>
      </c>
      <c r="J955" s="5" t="str">
        <f>OBV!F955</f>
        <v>BULLISH</v>
      </c>
      <c r="K955" s="5" t="str">
        <f>OBV!G955</f>
        <v>NEUTRAL</v>
      </c>
      <c r="L955" s="5" t="str">
        <f>OBV!H955</f>
        <v>CONFIRMED BULLISH</v>
      </c>
    </row>
    <row r="956" spans="1:12" ht="13.5" x14ac:dyDescent="0.25">
      <c r="A956" s="3">
        <f>RSI!A956</f>
        <v>43398</v>
      </c>
      <c r="B956" s="2">
        <f>RSI!B956</f>
        <v>10.356</v>
      </c>
      <c r="C956" s="2">
        <f>RSI!I956</f>
        <v>17.843919665797898</v>
      </c>
      <c r="D956" s="2">
        <f>MACD!E956</f>
        <v>0.20371454068399508</v>
      </c>
      <c r="E956" s="2">
        <f>MACD!F956</f>
        <v>0.26514866216939093</v>
      </c>
      <c r="F956" s="2">
        <f>'Moving Avg'!D956</f>
        <v>10.4376</v>
      </c>
      <c r="G956" s="2">
        <f>'Moving Avg'!F956</f>
        <v>10.89875</v>
      </c>
      <c r="H956" s="2">
        <f>'Moving Avg'!G956</f>
        <v>12.18886</v>
      </c>
      <c r="I956" s="2">
        <f>'Moving Avg'!H956</f>
        <v>13.343494999999995</v>
      </c>
      <c r="J956" s="5" t="str">
        <f>OBV!F956</f>
        <v>BEARISH</v>
      </c>
      <c r="K956" s="5" t="str">
        <f>OBV!G956</f>
        <v>NEUTRAL</v>
      </c>
      <c r="L956" s="5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10.39</v>
      </c>
      <c r="C957" s="2">
        <f>RSI!I957</f>
        <v>19.981225777184918</v>
      </c>
      <c r="D957" s="2">
        <f>MACD!E957</f>
        <v>0.15868834328435</v>
      </c>
      <c r="E957" s="2">
        <f>MACD!F957</f>
        <v>0.24385659839238275</v>
      </c>
      <c r="F957" s="2">
        <f>'Moving Avg'!D957</f>
        <v>10.417199999999999</v>
      </c>
      <c r="G957" s="2">
        <f>'Moving Avg'!F957</f>
        <v>10.827549999999999</v>
      </c>
      <c r="H957" s="2">
        <f>'Moving Avg'!G957</f>
        <v>12.120200000000001</v>
      </c>
      <c r="I957" s="2">
        <f>'Moving Avg'!H957</f>
        <v>13.336004999999995</v>
      </c>
      <c r="J957" s="5" t="str">
        <f>OBV!F957</f>
        <v>BEARISH</v>
      </c>
      <c r="K957" s="5" t="str">
        <f>OBV!G957</f>
        <v>NEUTRAL</v>
      </c>
      <c r="L957" s="5" t="str">
        <f>OBV!H957</f>
        <v>CONFIRMED BEARISH</v>
      </c>
    </row>
    <row r="958" spans="1:12" ht="13.5" x14ac:dyDescent="0.25">
      <c r="A958" s="3">
        <f>RSI!A958</f>
        <v>43402</v>
      </c>
      <c r="B958" s="2">
        <f>RSI!B958</f>
        <v>10.356</v>
      </c>
      <c r="C958" s="2">
        <f>RSI!I958</f>
        <v>19.43668074385964</v>
      </c>
      <c r="D958" s="2">
        <f>MACD!E958</f>
        <v>0.12660584283409548</v>
      </c>
      <c r="E958" s="2">
        <f>MACD!F958</f>
        <v>0.22040644728072531</v>
      </c>
      <c r="F958" s="2">
        <f>'Moving Avg'!D958</f>
        <v>10.39</v>
      </c>
      <c r="G958" s="2">
        <f>'Moving Avg'!F958</f>
        <v>10.759449999999998</v>
      </c>
      <c r="H958" s="2">
        <f>'Moving Avg'!G958</f>
        <v>12.049359999999997</v>
      </c>
      <c r="I958" s="2">
        <f>'Moving Avg'!H958</f>
        <v>13.328909999999997</v>
      </c>
      <c r="J958" s="5" t="str">
        <f>OBV!F958</f>
        <v>BEARISH</v>
      </c>
      <c r="K958" s="5" t="str">
        <f>OBV!G958</f>
        <v>STRONG</v>
      </c>
      <c r="L958" s="5" t="str">
        <f>OBV!H958</f>
        <v>CONFIRMED BEARISH</v>
      </c>
    </row>
    <row r="959" spans="1:12" ht="13.5" x14ac:dyDescent="0.25">
      <c r="A959" s="3">
        <f>RSI!A959</f>
        <v>43403</v>
      </c>
      <c r="B959" s="2">
        <f>RSI!B959</f>
        <v>10.321999999999999</v>
      </c>
      <c r="C959" s="2">
        <f>RSI!I959</f>
        <v>18.882494521095353</v>
      </c>
      <c r="D959" s="2">
        <f>MACD!E959</f>
        <v>8.5195270198321182E-2</v>
      </c>
      <c r="E959" s="2">
        <f>MACD!F959</f>
        <v>0.19336421186424449</v>
      </c>
      <c r="F959" s="2">
        <f>'Moving Avg'!D959</f>
        <v>10.3696</v>
      </c>
      <c r="G959" s="2">
        <f>'Moving Avg'!F959</f>
        <v>10.691349999999996</v>
      </c>
      <c r="H959" s="2">
        <f>'Moving Avg'!G959</f>
        <v>11.977839999999997</v>
      </c>
      <c r="I959" s="2">
        <f>'Moving Avg'!H959</f>
        <v>13.322039999999994</v>
      </c>
      <c r="J959" s="5" t="str">
        <f>OBV!F959</f>
        <v>BEARISH</v>
      </c>
      <c r="K959" s="5" t="str">
        <f>OBV!G959</f>
        <v>NEUTRAL</v>
      </c>
      <c r="L959" s="5" t="str">
        <f>OBV!H959</f>
        <v>CONFIRMED BEARISH</v>
      </c>
    </row>
    <row r="960" spans="1:12" ht="13.5" x14ac:dyDescent="0.25">
      <c r="A960" s="3">
        <f>RSI!A960</f>
        <v>43404</v>
      </c>
      <c r="B960" s="2">
        <f>RSI!B960</f>
        <v>10.321999999999999</v>
      </c>
      <c r="C960" s="2">
        <f>RSI!I960</f>
        <v>18.882494521095353</v>
      </c>
      <c r="D960" s="2">
        <f>MACD!E960</f>
        <v>3.0332909640968353E-2</v>
      </c>
      <c r="E960" s="2">
        <f>MACD!F960</f>
        <v>0.16075795141958929</v>
      </c>
      <c r="F960" s="2">
        <f>'Moving Avg'!D960</f>
        <v>10.349200000000002</v>
      </c>
      <c r="G960" s="2">
        <f>'Moving Avg'!F960</f>
        <v>10.628699999999998</v>
      </c>
      <c r="H960" s="2">
        <f>'Moving Avg'!G960</f>
        <v>11.910259999999999</v>
      </c>
      <c r="I960" s="2">
        <f>'Moving Avg'!H960</f>
        <v>13.315599999999995</v>
      </c>
      <c r="J960" s="5" t="str">
        <f>OBV!F960</f>
        <v>BEARISH</v>
      </c>
      <c r="K960" s="5" t="str">
        <f>OBV!G960</f>
        <v>NEUTRAL</v>
      </c>
      <c r="L960" s="5" t="str">
        <f>OBV!H960</f>
        <v>CONFIRMED BEARISH</v>
      </c>
    </row>
    <row r="961" spans="1:12" ht="13.5" x14ac:dyDescent="0.25">
      <c r="A961" s="3">
        <f>RSI!A961</f>
        <v>43405</v>
      </c>
      <c r="B961" s="2">
        <f>RSI!B961</f>
        <v>10.356</v>
      </c>
      <c r="C961" s="2">
        <f>RSI!I961</f>
        <v>21.478997505363438</v>
      </c>
      <c r="D961" s="2">
        <f>MACD!E961</f>
        <v>-9.5089159767987042E-3</v>
      </c>
      <c r="E961" s="2">
        <f>MACD!F961</f>
        <v>0.1267045779403117</v>
      </c>
      <c r="F961" s="2">
        <f>'Moving Avg'!D961</f>
        <v>10.3492</v>
      </c>
      <c r="G961" s="2">
        <f>'Moving Avg'!F961</f>
        <v>10.58475</v>
      </c>
      <c r="H961" s="2">
        <f>'Moving Avg'!G961</f>
        <v>11.838179999999999</v>
      </c>
      <c r="I961" s="2">
        <f>'Moving Avg'!H961</f>
        <v>13.307674999999994</v>
      </c>
      <c r="J961" s="5" t="str">
        <f>OBV!F961</f>
        <v>BULLISH</v>
      </c>
      <c r="K961" s="5" t="str">
        <f>OBV!G961</f>
        <v>NEUTRAL</v>
      </c>
      <c r="L961" s="5" t="str">
        <f>OBV!H961</f>
        <v>NEUTRAL</v>
      </c>
    </row>
    <row r="962" spans="1:12" ht="13.5" x14ac:dyDescent="0.25">
      <c r="A962" s="3">
        <f>RSI!A962</f>
        <v>43406</v>
      </c>
      <c r="B962" s="2">
        <f>RSI!B962</f>
        <v>10.492000000000001</v>
      </c>
      <c r="C962" s="2">
        <f>RSI!I962</f>
        <v>30.9939395676776</v>
      </c>
      <c r="D962" s="2">
        <f>MACD!E962</f>
        <v>-3.945326464055654E-2</v>
      </c>
      <c r="E962" s="2">
        <f>MACD!F962</f>
        <v>9.3473009424138054E-2</v>
      </c>
      <c r="F962" s="2">
        <f>'Moving Avg'!D962</f>
        <v>10.3696</v>
      </c>
      <c r="G962" s="2">
        <f>'Moving Avg'!F962</f>
        <v>10.551699999999999</v>
      </c>
      <c r="H962" s="2">
        <f>'Moving Avg'!G962</f>
        <v>11.769379999999998</v>
      </c>
      <c r="I962" s="2">
        <f>'Moving Avg'!H962</f>
        <v>13.298644999999997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10.492000000000001</v>
      </c>
      <c r="C963" s="2">
        <f>RSI!I963</f>
        <v>30.993939567677614</v>
      </c>
      <c r="D963" s="2">
        <f>MACD!E963</f>
        <v>-6.2464326817112337E-2</v>
      </c>
      <c r="E963" s="2">
        <f>MACD!F963</f>
        <v>6.2285542175887984E-2</v>
      </c>
      <c r="F963" s="2">
        <f>'Moving Avg'!D963</f>
        <v>10.396800000000002</v>
      </c>
      <c r="G963" s="2">
        <f>'Moving Avg'!F963</f>
        <v>10.524449999999998</v>
      </c>
      <c r="H963" s="2">
        <f>'Moving Avg'!G963</f>
        <v>11.70262</v>
      </c>
      <c r="I963" s="2">
        <f>'Moving Avg'!H963</f>
        <v>13.288625</v>
      </c>
      <c r="J963" s="5" t="str">
        <f>OBV!F963</f>
        <v>BULLISH</v>
      </c>
      <c r="K963" s="5" t="str">
        <f>OBV!G963</f>
        <v>WEAK</v>
      </c>
      <c r="L963" s="5" t="str">
        <f>OBV!H963</f>
        <v>CONFIRMED BULLISH</v>
      </c>
    </row>
    <row r="964" spans="1:12" ht="13.5" x14ac:dyDescent="0.25">
      <c r="A964" s="3">
        <f>RSI!A964</f>
        <v>43410</v>
      </c>
      <c r="B964" s="2">
        <f>RSI!B964</f>
        <v>10.39</v>
      </c>
      <c r="C964" s="2">
        <f>RSI!I964</f>
        <v>28.038600743617621</v>
      </c>
      <c r="D964" s="2">
        <f>MACD!E964</f>
        <v>-8.2687075510230912E-2</v>
      </c>
      <c r="E964" s="2">
        <f>MACD!F964</f>
        <v>3.3291018638664203E-2</v>
      </c>
      <c r="F964" s="2">
        <f>'Moving Avg'!D964</f>
        <v>10.410399999999999</v>
      </c>
      <c r="G964" s="2">
        <f>'Moving Avg'!F964</f>
        <v>10.493449999999999</v>
      </c>
      <c r="H964" s="2">
        <f>'Moving Avg'!G964</f>
        <v>11.633819999999998</v>
      </c>
      <c r="I964" s="2">
        <f>'Moving Avg'!H964</f>
        <v>13.27922</v>
      </c>
      <c r="J964" s="5" t="str">
        <f>OBV!F964</f>
        <v>BULLISH</v>
      </c>
      <c r="K964" s="5" t="str">
        <f>OBV!G964</f>
        <v>NEUTRAL</v>
      </c>
      <c r="L964" s="5" t="str">
        <f>OBV!H964</f>
        <v>CONFIRMED BULLISH</v>
      </c>
    </row>
    <row r="965" spans="1:12" ht="13.5" x14ac:dyDescent="0.25">
      <c r="A965" s="3">
        <f>RSI!A965</f>
        <v>43411</v>
      </c>
      <c r="B965" s="2">
        <f>RSI!B965</f>
        <v>10.356</v>
      </c>
      <c r="C965" s="2">
        <f>RSI!I965</f>
        <v>27.110631546556675</v>
      </c>
      <c r="D965" s="2">
        <f>MACD!E965</f>
        <v>-9.4682823625804602E-2</v>
      </c>
      <c r="E965" s="2">
        <f>MACD!F965</f>
        <v>7.6962501857704424E-3</v>
      </c>
      <c r="F965" s="2">
        <f>'Moving Avg'!D965</f>
        <v>10.417200000000001</v>
      </c>
      <c r="G965" s="2">
        <f>'Moving Avg'!F965</f>
        <v>10.461099999999998</v>
      </c>
      <c r="H965" s="2">
        <f>'Moving Avg'!G965</f>
        <v>11.565019999999997</v>
      </c>
      <c r="I965" s="2">
        <f>'Moving Avg'!H965</f>
        <v>13.270140000000001</v>
      </c>
      <c r="J965" s="5" t="str">
        <f>OBV!F965</f>
        <v>BULLISH</v>
      </c>
      <c r="K965" s="5" t="str">
        <f>OBV!G965</f>
        <v>NEUTRAL</v>
      </c>
      <c r="L965" s="5" t="str">
        <f>OBV!H965</f>
        <v>CONFIRMED BULLISH</v>
      </c>
    </row>
    <row r="966" spans="1:12" ht="13.5" x14ac:dyDescent="0.25">
      <c r="A966" s="3">
        <f>RSI!A966</f>
        <v>43412</v>
      </c>
      <c r="B966" s="2">
        <f>RSI!B966</f>
        <v>10.288</v>
      </c>
      <c r="C966" s="2">
        <f>RSI!I966</f>
        <v>25.306671438120588</v>
      </c>
      <c r="D966" s="2">
        <f>MACD!E966</f>
        <v>-0.10765176789155717</v>
      </c>
      <c r="E966" s="2">
        <f>MACD!F966</f>
        <v>-1.5373353429695081E-2</v>
      </c>
      <c r="F966" s="2">
        <f>'Moving Avg'!D966</f>
        <v>10.403600000000001</v>
      </c>
      <c r="G966" s="2">
        <f>'Moving Avg'!F966</f>
        <v>10.434199999999999</v>
      </c>
      <c r="H966" s="2">
        <f>'Moving Avg'!G966</f>
        <v>11.486819999999998</v>
      </c>
      <c r="I966" s="2">
        <f>'Moving Avg'!H966</f>
        <v>13.260915000000001</v>
      </c>
      <c r="J966" s="5" t="str">
        <f>OBV!F966</f>
        <v>BEARISH</v>
      </c>
      <c r="K966" s="5" t="str">
        <f>OBV!G966</f>
        <v>STRONG</v>
      </c>
      <c r="L966" s="5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10.288</v>
      </c>
      <c r="C967" s="2">
        <f>RSI!I967</f>
        <v>25.306671438120588</v>
      </c>
      <c r="D967" s="2">
        <f>MACD!E967</f>
        <v>-0.11058012288162899</v>
      </c>
      <c r="E967" s="2">
        <f>MACD!F967</f>
        <v>-3.4414707320081867E-2</v>
      </c>
      <c r="F967" s="2">
        <f>'Moving Avg'!D967</f>
        <v>10.362799999999998</v>
      </c>
      <c r="G967" s="2">
        <f>'Moving Avg'!F967</f>
        <v>10.414149999999998</v>
      </c>
      <c r="H967" s="2">
        <f>'Moving Avg'!G967</f>
        <v>11.410519999999996</v>
      </c>
      <c r="I967" s="2">
        <f>'Moving Avg'!H967</f>
        <v>13.252650000000001</v>
      </c>
      <c r="J967" s="5" t="str">
        <f>OBV!F967</f>
        <v>BEARISH</v>
      </c>
      <c r="K967" s="5" t="str">
        <f>OBV!G967</f>
        <v>STRONG</v>
      </c>
      <c r="L967" s="5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10.218999999999999</v>
      </c>
      <c r="C968" s="2">
        <f>RSI!I968</f>
        <v>23.46890754814514</v>
      </c>
      <c r="D968" s="2">
        <f>MACD!E968</f>
        <v>-0.11057151071850591</v>
      </c>
      <c r="E968" s="2">
        <f>MACD!F968</f>
        <v>-4.9646067999766674E-2</v>
      </c>
      <c r="F968" s="2">
        <f>'Moving Avg'!D968</f>
        <v>10.308200000000001</v>
      </c>
      <c r="G968" s="2">
        <f>'Moving Avg'!F968</f>
        <v>10.39095</v>
      </c>
      <c r="H968" s="2">
        <f>'Moving Avg'!G968</f>
        <v>11.337619999999999</v>
      </c>
      <c r="I968" s="2">
        <f>'Moving Avg'!H968</f>
        <v>13.243775000000003</v>
      </c>
      <c r="J968" s="5" t="str">
        <f>OBV!F968</f>
        <v>BEARISH</v>
      </c>
      <c r="K968" s="5" t="str">
        <f>OBV!G968</f>
        <v>STRONG</v>
      </c>
      <c r="L968" s="5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10.185</v>
      </c>
      <c r="C969" s="2">
        <f>RSI!I969</f>
        <v>22.598063435006978</v>
      </c>
      <c r="D969" s="2">
        <f>MACD!E969</f>
        <v>-0.11045568625203117</v>
      </c>
      <c r="E969" s="2">
        <f>MACD!F969</f>
        <v>-6.1807991650219579E-2</v>
      </c>
      <c r="F969" s="2">
        <f>'Moving Avg'!D969</f>
        <v>10.267199999999999</v>
      </c>
      <c r="G969" s="2">
        <f>'Moving Avg'!F969</f>
        <v>10.372899999999998</v>
      </c>
      <c r="H969" s="2">
        <f>'Moving Avg'!G969</f>
        <v>11.2643</v>
      </c>
      <c r="I969" s="2">
        <f>'Moving Avg'!H969</f>
        <v>13.233840000000002</v>
      </c>
      <c r="J969" s="5" t="str">
        <f>OBV!F969</f>
        <v>BEARISH</v>
      </c>
      <c r="K969" s="5" t="str">
        <f>OBV!G969</f>
        <v>STRONG</v>
      </c>
      <c r="L969" s="5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9.9469999999999992</v>
      </c>
      <c r="C970" s="2">
        <f>RSI!I970</f>
        <v>17.658539885807073</v>
      </c>
      <c r="D970" s="2">
        <f>MACD!E970</f>
        <v>-8.9915303137249936E-2</v>
      </c>
      <c r="E970" s="2">
        <f>MACD!F970</f>
        <v>-6.7429453947625659E-2</v>
      </c>
      <c r="F970" s="2">
        <f>'Moving Avg'!D970</f>
        <v>10.185400000000001</v>
      </c>
      <c r="G970" s="2">
        <f>'Moving Avg'!F970</f>
        <v>10.350750000000001</v>
      </c>
      <c r="H970" s="2">
        <f>'Moving Avg'!G970</f>
        <v>11.187319999999998</v>
      </c>
      <c r="I970" s="2">
        <f>'Moving Avg'!H970</f>
        <v>13.222715000000004</v>
      </c>
      <c r="J970" s="5" t="str">
        <f>OBV!F970</f>
        <v>BEARISH</v>
      </c>
      <c r="K970" s="5" t="str">
        <f>OBV!G970</f>
        <v>STRONG</v>
      </c>
      <c r="L970" s="5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9.8989999999999991</v>
      </c>
      <c r="C971" s="2">
        <f>RSI!I971</f>
        <v>16.858200806770711</v>
      </c>
      <c r="D971" s="2">
        <f>MACD!E971</f>
        <v>-5.973790550444491E-2</v>
      </c>
      <c r="E971" s="2">
        <f>MACD!F971</f>
        <v>-6.5891144258989509E-2</v>
      </c>
      <c r="F971" s="2">
        <f>'Moving Avg'!D971</f>
        <v>10.1076</v>
      </c>
      <c r="G971" s="2">
        <f>'Moving Avg'!F971</f>
        <v>10.3245</v>
      </c>
      <c r="H971" s="2">
        <f>'Moving Avg'!G971</f>
        <v>11.111959999999996</v>
      </c>
      <c r="I971" s="2">
        <f>'Moving Avg'!H971</f>
        <v>13.211350000000005</v>
      </c>
      <c r="J971" s="5" t="str">
        <f>OBV!F971</f>
        <v>BEARISH</v>
      </c>
      <c r="K971" s="5" t="str">
        <f>OBV!G971</f>
        <v>STRONG</v>
      </c>
      <c r="L971" s="5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9.7769999999999992</v>
      </c>
      <c r="C972" s="2">
        <f>RSI!I972</f>
        <v>14.997634032643049</v>
      </c>
      <c r="D972" s="2">
        <f>MACD!E972</f>
        <v>-2.4578023083066114E-4</v>
      </c>
      <c r="E972" s="2">
        <f>MACD!F972</f>
        <v>-5.2762071453357748E-2</v>
      </c>
      <c r="F972" s="2">
        <f>'Moving Avg'!D972</f>
        <v>10.0054</v>
      </c>
      <c r="G972" s="2">
        <f>'Moving Avg'!F972</f>
        <v>10.28875</v>
      </c>
      <c r="H972" s="2">
        <f>'Moving Avg'!G972</f>
        <v>11.044119999999998</v>
      </c>
      <c r="I972" s="2">
        <f>'Moving Avg'!H972</f>
        <v>13.197390000000006</v>
      </c>
      <c r="J972" s="5" t="str">
        <f>OBV!F972</f>
        <v>BEARISH</v>
      </c>
      <c r="K972" s="5" t="str">
        <f>OBV!G972</f>
        <v>STRONG</v>
      </c>
      <c r="L972" s="5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9.7080000000000002</v>
      </c>
      <c r="C973" s="2">
        <f>RSI!I973</f>
        <v>14.05297260725132</v>
      </c>
      <c r="D973" s="2">
        <f>MACD!E973</f>
        <v>5.9626919402123946E-2</v>
      </c>
      <c r="E973" s="2">
        <f>MACD!F973</f>
        <v>-3.0284273282261413E-2</v>
      </c>
      <c r="F973" s="2">
        <f>'Moving Avg'!D973</f>
        <v>9.9032</v>
      </c>
      <c r="G973" s="2">
        <f>'Moving Avg'!F973</f>
        <v>10.249550000000001</v>
      </c>
      <c r="H973" s="2">
        <f>'Moving Avg'!G973</f>
        <v>10.990839999999999</v>
      </c>
      <c r="I973" s="2">
        <f>'Moving Avg'!H973</f>
        <v>13.183085000000005</v>
      </c>
      <c r="J973" s="5" t="str">
        <f>OBV!F973</f>
        <v>BEARISH</v>
      </c>
      <c r="K973" s="5" t="str">
        <f>OBV!G973</f>
        <v>STRONG</v>
      </c>
      <c r="L973" s="5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9.7080000000000002</v>
      </c>
      <c r="C974" s="2">
        <f>RSI!I974</f>
        <v>14.05297260725132</v>
      </c>
      <c r="D974" s="2">
        <f>MACD!E974</f>
        <v>9.9098385845014292E-2</v>
      </c>
      <c r="E974" s="2">
        <f>MACD!F974</f>
        <v>-4.4077414568062696E-3</v>
      </c>
      <c r="F974" s="2">
        <f>'Moving Avg'!D974</f>
        <v>9.8077999999999985</v>
      </c>
      <c r="G974" s="2">
        <f>'Moving Avg'!F974</f>
        <v>10.213749999999999</v>
      </c>
      <c r="H974" s="2">
        <f>'Moving Avg'!G974</f>
        <v>10.926519999999998</v>
      </c>
      <c r="I974" s="2">
        <f>'Moving Avg'!H974</f>
        <v>13.167690000000007</v>
      </c>
      <c r="J974" s="5" t="str">
        <f>OBV!F974</f>
        <v>BEARISH</v>
      </c>
      <c r="K974" s="5" t="str">
        <f>OBV!G974</f>
        <v>STRONG</v>
      </c>
      <c r="L974" s="5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9.7420000000000009</v>
      </c>
      <c r="C975" s="2">
        <f>RSI!I975</f>
        <v>17.039217782080399</v>
      </c>
      <c r="D975" s="2">
        <f>MACD!E975</f>
        <v>0.12891678962967212</v>
      </c>
      <c r="E975" s="2">
        <f>MACD!F975</f>
        <v>2.225716476048941E-2</v>
      </c>
      <c r="F975" s="2">
        <f>'Moving Avg'!D975</f>
        <v>9.7667999999999999</v>
      </c>
      <c r="G975" s="2">
        <f>'Moving Avg'!F975</f>
        <v>10.179649999999999</v>
      </c>
      <c r="H975" s="2">
        <f>'Moving Avg'!G975</f>
        <v>10.864519999999995</v>
      </c>
      <c r="I975" s="2">
        <f>'Moving Avg'!H975</f>
        <v>13.152000000000008</v>
      </c>
      <c r="J975" s="5" t="str">
        <f>OBV!F975</f>
        <v>BEARISH</v>
      </c>
      <c r="K975" s="5" t="str">
        <f>OBV!G975</f>
        <v>NEUTRAL</v>
      </c>
      <c r="L975" s="5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9.6679999999999993</v>
      </c>
      <c r="C976" s="2">
        <f>RSI!I976</f>
        <v>15.756060955434918</v>
      </c>
      <c r="D976" s="2">
        <f>MACD!E976</f>
        <v>0.15282674371018956</v>
      </c>
      <c r="E976" s="2">
        <f>MACD!F976</f>
        <v>4.8371080550429442E-2</v>
      </c>
      <c r="F976" s="2">
        <f>'Moving Avg'!D976</f>
        <v>9.720600000000001</v>
      </c>
      <c r="G976" s="2">
        <f>'Moving Avg'!F976</f>
        <v>10.145249999999999</v>
      </c>
      <c r="H976" s="2">
        <f>'Moving Avg'!G976</f>
        <v>10.804579999999996</v>
      </c>
      <c r="I976" s="2">
        <f>'Moving Avg'!H976</f>
        <v>13.135180000000009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9.3810000000000002</v>
      </c>
      <c r="C977" s="2">
        <f>RSI!I977</f>
        <v>11.986060445576555</v>
      </c>
      <c r="D977" s="2">
        <f>MACD!E977</f>
        <v>0.19814278472814273</v>
      </c>
      <c r="E977" s="2">
        <f>MACD!F977</f>
        <v>7.8325421385972108E-2</v>
      </c>
      <c r="F977" s="2">
        <f>'Moving Avg'!D977</f>
        <v>9.6414000000000009</v>
      </c>
      <c r="G977" s="2">
        <f>'Moving Avg'!F977</f>
        <v>10.094799999999998</v>
      </c>
      <c r="H977" s="2">
        <f>'Moving Avg'!G977</f>
        <v>10.746379999999997</v>
      </c>
      <c r="I977" s="2">
        <f>'Moving Avg'!H977</f>
        <v>13.116260000000009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</row>
    <row r="978" spans="1:12" ht="13.5" x14ac:dyDescent="0.25">
      <c r="A978" s="3">
        <f>RSI!A978</f>
        <v>43431</v>
      </c>
      <c r="B978" s="2">
        <f>RSI!B978</f>
        <v>9.1289999999999996</v>
      </c>
      <c r="C978" s="2">
        <f>RSI!I978</f>
        <v>9.7745298115353592</v>
      </c>
      <c r="D978" s="2">
        <f>MACD!E978</f>
        <v>0.2497762324233701</v>
      </c>
      <c r="E978" s="2">
        <f>MACD!F978</f>
        <v>0.11261558359345172</v>
      </c>
      <c r="F978" s="2">
        <f>'Moving Avg'!D978</f>
        <v>9.5256000000000007</v>
      </c>
      <c r="G978" s="2">
        <f>'Moving Avg'!F978</f>
        <v>10.033449999999998</v>
      </c>
      <c r="H978" s="2">
        <f>'Moving Avg'!G978</f>
        <v>10.685059999999998</v>
      </c>
      <c r="I978" s="2">
        <f>'Moving Avg'!H978</f>
        <v>13.09376500000001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</row>
    <row r="979" spans="1:12" ht="13.5" x14ac:dyDescent="0.25">
      <c r="A979" s="3">
        <f>RSI!A979</f>
        <v>43432</v>
      </c>
      <c r="B979" s="2">
        <f>RSI!B979</f>
        <v>9.2249999999999996</v>
      </c>
      <c r="C979" s="2">
        <f>RSI!I979</f>
        <v>16.123620734464737</v>
      </c>
      <c r="D979" s="2">
        <f>MACD!E979</f>
        <v>0.28746310759856541</v>
      </c>
      <c r="E979" s="2">
        <f>MACD!F979</f>
        <v>0.14758508839447448</v>
      </c>
      <c r="F979" s="2">
        <f>'Moving Avg'!D979</f>
        <v>9.4290000000000003</v>
      </c>
      <c r="G979" s="2">
        <f>'Moving Avg'!F979</f>
        <v>9.9785999999999984</v>
      </c>
      <c r="H979" s="2">
        <f>'Moving Avg'!G979</f>
        <v>10.62702</v>
      </c>
      <c r="I979" s="2">
        <f>'Moving Avg'!H979</f>
        <v>13.068940000000007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</row>
    <row r="980" spans="1:12" ht="13.5" x14ac:dyDescent="0.25">
      <c r="A980" s="3">
        <f>RSI!A980</f>
        <v>43433</v>
      </c>
      <c r="B980" s="2">
        <f>RSI!B980</f>
        <v>9.2249999999999996</v>
      </c>
      <c r="C980" s="2">
        <f>RSI!I980</f>
        <v>16.123620734464737</v>
      </c>
      <c r="D980" s="2">
        <f>MACD!E980</f>
        <v>0.2880387151278665</v>
      </c>
      <c r="E980" s="2">
        <f>MACD!F980</f>
        <v>0.1756758137411529</v>
      </c>
      <c r="F980" s="2">
        <f>'Moving Avg'!D980</f>
        <v>9.3255999999999997</v>
      </c>
      <c r="G980" s="2">
        <f>'Moving Avg'!F980</f>
        <v>9.9237500000000001</v>
      </c>
      <c r="H980" s="2">
        <f>'Moving Avg'!G980</f>
        <v>10.570880000000002</v>
      </c>
      <c r="I980" s="2">
        <f>'Moving Avg'!H980</f>
        <v>13.046230000000007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</row>
    <row r="981" spans="1:12" ht="13.5" x14ac:dyDescent="0.25">
      <c r="A981" s="3">
        <f>RSI!A981</f>
        <v>43434</v>
      </c>
      <c r="B981" s="2">
        <f>RSI!B981</f>
        <v>9.2249999999999996</v>
      </c>
      <c r="C981" s="2">
        <f>RSI!I981</f>
        <v>16.123620734464737</v>
      </c>
      <c r="D981" s="2">
        <f>MACD!E981</f>
        <v>0.28605050205107396</v>
      </c>
      <c r="E981" s="2">
        <f>MACD!F981</f>
        <v>0.19775075140313711</v>
      </c>
      <c r="F981" s="2">
        <f>'Moving Avg'!D981</f>
        <v>9.2370000000000001</v>
      </c>
      <c r="G981" s="2">
        <f>'Moving Avg'!F981</f>
        <v>9.8671999999999986</v>
      </c>
      <c r="H981" s="2">
        <f>'Moving Avg'!G981</f>
        <v>10.519780000000003</v>
      </c>
      <c r="I981" s="2">
        <f>'Moving Avg'!H981</f>
        <v>13.023555000000009</v>
      </c>
      <c r="J981" s="5" t="str">
        <f>OBV!F981</f>
        <v>BEARISH</v>
      </c>
      <c r="K981" s="5" t="str">
        <f>OBV!G981</f>
        <v>NEUTRAL</v>
      </c>
      <c r="L981" s="5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9.266</v>
      </c>
      <c r="C982" s="2">
        <f>RSI!I982</f>
        <v>19.158109455333445</v>
      </c>
      <c r="D982" s="2">
        <f>MACD!E982</f>
        <v>0.26710759434645404</v>
      </c>
      <c r="E982" s="2">
        <f>MACD!F982</f>
        <v>0.2116221199918005</v>
      </c>
      <c r="F982" s="2">
        <f>'Moving Avg'!D982</f>
        <v>9.2140000000000004</v>
      </c>
      <c r="G982" s="2">
        <f>'Moving Avg'!F982</f>
        <v>9.8058999999999976</v>
      </c>
      <c r="H982" s="2">
        <f>'Moving Avg'!G982</f>
        <v>10.470740000000003</v>
      </c>
      <c r="I982" s="2">
        <f>'Moving Avg'!H982</f>
        <v>13.003135000000007</v>
      </c>
      <c r="J982" s="5" t="str">
        <f>OBV!F982</f>
        <v>BULLISH</v>
      </c>
      <c r="K982" s="5" t="str">
        <f>OBV!G982</f>
        <v>NEUTRAL</v>
      </c>
      <c r="L982" s="5" t="str">
        <f>OBV!H982</f>
        <v>BULLISH DIVERGENCE</v>
      </c>
    </row>
    <row r="983" spans="1:12" ht="13.5" x14ac:dyDescent="0.25">
      <c r="A983" s="3">
        <f>RSI!A983</f>
        <v>43438</v>
      </c>
      <c r="B983" s="2">
        <f>RSI!B983</f>
        <v>9.2929999999999993</v>
      </c>
      <c r="C983" s="2">
        <f>RSI!I983</f>
        <v>21.180405079544968</v>
      </c>
      <c r="D983" s="2">
        <f>MACD!E983</f>
        <v>0.24243030091011164</v>
      </c>
      <c r="E983" s="2">
        <f>MACD!F983</f>
        <v>0.21778375617546275</v>
      </c>
      <c r="F983" s="2">
        <f>'Moving Avg'!D983</f>
        <v>9.2467999999999986</v>
      </c>
      <c r="G983" s="2">
        <f>'Moving Avg'!F983</f>
        <v>9.7459499999999988</v>
      </c>
      <c r="H983" s="2">
        <f>'Moving Avg'!G983</f>
        <v>10.424960000000004</v>
      </c>
      <c r="I983" s="2">
        <f>'Moving Avg'!H983</f>
        <v>12.981430000000007</v>
      </c>
      <c r="J983" s="5" t="str">
        <f>OBV!F983</f>
        <v>BULLISH</v>
      </c>
      <c r="K983" s="5" t="str">
        <f>OBV!G983</f>
        <v>WEAK</v>
      </c>
      <c r="L983" s="5" t="str">
        <f>OBV!H983</f>
        <v>CONFIRMED BULLISH</v>
      </c>
    </row>
    <row r="984" spans="1:12" ht="13.5" x14ac:dyDescent="0.25">
      <c r="A984" s="3">
        <f>RSI!A984</f>
        <v>43439</v>
      </c>
      <c r="B984" s="2">
        <f>RSI!B984</f>
        <v>9.5380000000000003</v>
      </c>
      <c r="C984" s="2">
        <f>RSI!I984</f>
        <v>36.663255594848678</v>
      </c>
      <c r="D984" s="2">
        <f>MACD!E984</f>
        <v>0.20691469721029776</v>
      </c>
      <c r="E984" s="2">
        <f>MACD!F984</f>
        <v>0.21560994438242978</v>
      </c>
      <c r="F984" s="2">
        <f>'Moving Avg'!D984</f>
        <v>9.3094000000000001</v>
      </c>
      <c r="G984" s="2">
        <f>'Moving Avg'!F984</f>
        <v>9.7033499999999986</v>
      </c>
      <c r="H984" s="2">
        <f>'Moving Avg'!G984</f>
        <v>10.378640000000003</v>
      </c>
      <c r="I984" s="2">
        <f>'Moving Avg'!H984</f>
        <v>12.959825000000007</v>
      </c>
      <c r="J984" s="5" t="str">
        <f>OBV!F984</f>
        <v>BULLISH</v>
      </c>
      <c r="K984" s="5" t="str">
        <f>OBV!G984</f>
        <v>WEAK</v>
      </c>
      <c r="L984" s="5" t="str">
        <f>OBV!H984</f>
        <v>CONFIRMED BULLISH</v>
      </c>
    </row>
    <row r="985" spans="1:12" ht="13.5" x14ac:dyDescent="0.25">
      <c r="A985" s="3">
        <f>RSI!A985</f>
        <v>43440</v>
      </c>
      <c r="B985" s="2">
        <f>RSI!B985</f>
        <v>9.5380000000000003</v>
      </c>
      <c r="C985" s="2">
        <f>RSI!I985</f>
        <v>36.663255594848678</v>
      </c>
      <c r="D985" s="2">
        <f>MACD!E985</f>
        <v>0.18389917069664996</v>
      </c>
      <c r="E985" s="2">
        <f>MACD!F985</f>
        <v>0.20926778964527384</v>
      </c>
      <c r="F985" s="2">
        <f>'Moving Avg'!D985</f>
        <v>9.3719999999999999</v>
      </c>
      <c r="G985" s="2">
        <f>'Moving Avg'!F985</f>
        <v>9.6624500000000015</v>
      </c>
      <c r="H985" s="2">
        <f>'Moving Avg'!G985</f>
        <v>10.331080000000004</v>
      </c>
      <c r="I985" s="2">
        <f>'Moving Avg'!H985</f>
        <v>12.938055000000009</v>
      </c>
      <c r="J985" s="5" t="str">
        <f>OBV!F985</f>
        <v>BULLISH</v>
      </c>
      <c r="K985" s="5" t="str">
        <f>OBV!G985</f>
        <v>WEAK</v>
      </c>
      <c r="L985" s="5" t="str">
        <f>OBV!H985</f>
        <v>CONFIRMED BULLISH</v>
      </c>
    </row>
    <row r="986" spans="1:12" ht="13.5" x14ac:dyDescent="0.25">
      <c r="A986" s="3">
        <f>RSI!A986</f>
        <v>43441</v>
      </c>
      <c r="B986" s="2">
        <f>RSI!B986</f>
        <v>9.4700000000000006</v>
      </c>
      <c r="C986" s="2">
        <f>RSI!I986</f>
        <v>34.48287463672996</v>
      </c>
      <c r="D986" s="2">
        <f>MACD!E986</f>
        <v>0.15974855396149401</v>
      </c>
      <c r="E986" s="2">
        <f>MACD!F986</f>
        <v>0.19936394250851788</v>
      </c>
      <c r="F986" s="2">
        <f>'Moving Avg'!D986</f>
        <v>9.4209999999999994</v>
      </c>
      <c r="G986" s="2">
        <f>'Moving Avg'!F986</f>
        <v>9.6215500000000009</v>
      </c>
      <c r="H986" s="2">
        <f>'Moving Avg'!G986</f>
        <v>10.283400000000004</v>
      </c>
      <c r="I986" s="2">
        <f>'Moving Avg'!H986</f>
        <v>12.915975000000008</v>
      </c>
      <c r="J986" s="5" t="str">
        <f>OBV!F986</f>
        <v>BULLISH</v>
      </c>
      <c r="K986" s="5" t="str">
        <f>OBV!G986</f>
        <v>NEUTRAL</v>
      </c>
      <c r="L986" s="5" t="str">
        <f>OBV!H986</f>
        <v>CONFIRMED BULLISH</v>
      </c>
    </row>
    <row r="987" spans="1:12" ht="13.5" x14ac:dyDescent="0.25">
      <c r="A987" s="3">
        <f>RSI!A987</f>
        <v>43444</v>
      </c>
      <c r="B987" s="2">
        <f>RSI!B987</f>
        <v>9.02</v>
      </c>
      <c r="C987" s="2">
        <f>RSI!I987</f>
        <v>24.21842721511085</v>
      </c>
      <c r="D987" s="2">
        <f>MACD!E987</f>
        <v>0.13044253168795095</v>
      </c>
      <c r="E987" s="2">
        <f>MACD!F987</f>
        <v>0.18557966034440451</v>
      </c>
      <c r="F987" s="2">
        <f>'Moving Avg'!D987</f>
        <v>9.3717999999999986</v>
      </c>
      <c r="G987" s="2">
        <f>'Moving Avg'!F987</f>
        <v>9.5581500000000013</v>
      </c>
      <c r="H987" s="2">
        <f>'Moving Avg'!G987</f>
        <v>10.227520000000005</v>
      </c>
      <c r="I987" s="2">
        <f>'Moving Avg'!H987</f>
        <v>12.892340000000008</v>
      </c>
      <c r="J987" s="5" t="str">
        <f>OBV!F987</f>
        <v>BULLISH</v>
      </c>
      <c r="K987" s="5" t="str">
        <f>OBV!G987</f>
        <v>NEUTRAL</v>
      </c>
      <c r="L987" s="5" t="str">
        <f>OBV!H987</f>
        <v>BULLISH DIVERGENCE</v>
      </c>
    </row>
    <row r="988" spans="1:12" ht="13.5" x14ac:dyDescent="0.25">
      <c r="A988" s="3">
        <f>RSI!A988</f>
        <v>43445</v>
      </c>
      <c r="B988" s="2">
        <f>RSI!B988</f>
        <v>9.0269999999999992</v>
      </c>
      <c r="C988" s="2">
        <f>RSI!I988</f>
        <v>24.594442652284414</v>
      </c>
      <c r="D988" s="2">
        <f>MACD!E988</f>
        <v>7.0821659175196672E-2</v>
      </c>
      <c r="E988" s="2">
        <f>MACD!F988</f>
        <v>0.16262806011056297</v>
      </c>
      <c r="F988" s="2">
        <f>'Moving Avg'!D988</f>
        <v>9.3186</v>
      </c>
      <c r="G988" s="2">
        <f>'Moving Avg'!F988</f>
        <v>9.4985499999999998</v>
      </c>
      <c r="H988" s="2">
        <f>'Moving Avg'!G988</f>
        <v>10.173700000000004</v>
      </c>
      <c r="I988" s="2">
        <f>'Moving Avg'!H988</f>
        <v>12.86874000000001</v>
      </c>
      <c r="J988" s="5" t="str">
        <f>OBV!F988</f>
        <v>BULLISH</v>
      </c>
      <c r="K988" s="5" t="str">
        <f>OBV!G988</f>
        <v>NEUTRAL</v>
      </c>
      <c r="L988" s="5" t="str">
        <f>OBV!H988</f>
        <v>BULLISH DIVERGENCE</v>
      </c>
    </row>
    <row r="989" spans="1:12" ht="13.5" x14ac:dyDescent="0.25">
      <c r="A989" s="3">
        <f>RSI!A989</f>
        <v>43446</v>
      </c>
      <c r="B989" s="2">
        <f>RSI!B989</f>
        <v>8.9930000000000003</v>
      </c>
      <c r="C989" s="2">
        <f>RSI!I989</f>
        <v>23.97226181187628</v>
      </c>
      <c r="D989" s="2">
        <f>MACD!E989</f>
        <v>4.1753207386854285E-2</v>
      </c>
      <c r="E989" s="2">
        <f>MACD!F989</f>
        <v>0.13845308956582122</v>
      </c>
      <c r="F989" s="2">
        <f>'Moving Avg'!D989</f>
        <v>9.2096</v>
      </c>
      <c r="G989" s="2">
        <f>'Moving Avg'!F989</f>
        <v>9.4389500000000002</v>
      </c>
      <c r="H989" s="2">
        <f>'Moving Avg'!G989</f>
        <v>10.119880000000002</v>
      </c>
      <c r="I989" s="2">
        <f>'Moving Avg'!H989</f>
        <v>12.845070000000012</v>
      </c>
      <c r="J989" s="5" t="str">
        <f>OBV!F989</f>
        <v>BEARISH</v>
      </c>
      <c r="K989" s="5" t="str">
        <f>OBV!G989</f>
        <v>NEUTRAL</v>
      </c>
      <c r="L989" s="5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8.8569999999999993</v>
      </c>
      <c r="C990" s="2">
        <f>RSI!I990</f>
        <v>21.616606028593878</v>
      </c>
      <c r="D990" s="2">
        <f>MACD!E990</f>
        <v>3.122090803830524E-2</v>
      </c>
      <c r="E990" s="2">
        <f>MACD!F990</f>
        <v>0.11700665326031803</v>
      </c>
      <c r="F990" s="2">
        <f>'Moving Avg'!D990</f>
        <v>9.0734000000000012</v>
      </c>
      <c r="G990" s="2">
        <f>'Moving Avg'!F990</f>
        <v>9.3844500000000011</v>
      </c>
      <c r="H990" s="2">
        <f>'Moving Avg'!G990</f>
        <v>10.065520000000003</v>
      </c>
      <c r="I990" s="2">
        <f>'Moving Avg'!H990</f>
        <v>12.820290000000011</v>
      </c>
      <c r="J990" s="5" t="str">
        <f>OBV!F990</f>
        <v>BEARISH</v>
      </c>
      <c r="K990" s="5" t="str">
        <f>OBV!G990</f>
        <v>STRONG</v>
      </c>
      <c r="L990" s="5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8.7210000000000001</v>
      </c>
      <c r="C991" s="2">
        <f>RSI!I991</f>
        <v>19.547948114863061</v>
      </c>
      <c r="D991" s="2">
        <f>MACD!E991</f>
        <v>3.6881118998405071E-2</v>
      </c>
      <c r="E991" s="2">
        <f>MACD!F991</f>
        <v>0.10098154640793545</v>
      </c>
      <c r="F991" s="2">
        <f>'Moving Avg'!D991</f>
        <v>8.9235999999999986</v>
      </c>
      <c r="G991" s="2">
        <f>'Moving Avg'!F991</f>
        <v>9.325549999999998</v>
      </c>
      <c r="H991" s="2">
        <f>'Moving Avg'!G991</f>
        <v>10.015240000000004</v>
      </c>
      <c r="I991" s="2">
        <f>'Moving Avg'!H991</f>
        <v>12.795095000000011</v>
      </c>
      <c r="J991" s="5" t="str">
        <f>OBV!F991</f>
        <v>BEARISH</v>
      </c>
      <c r="K991" s="5" t="str">
        <f>OBV!G991</f>
        <v>STRONG</v>
      </c>
      <c r="L991" s="5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8.7210000000000001</v>
      </c>
      <c r="C992" s="2">
        <f>RSI!I992</f>
        <v>19.547948114863061</v>
      </c>
      <c r="D992" s="2">
        <f>MACD!E992</f>
        <v>5.2946741613887127E-2</v>
      </c>
      <c r="E992" s="2">
        <f>MACD!F992</f>
        <v>9.13745854491258E-2</v>
      </c>
      <c r="F992" s="2">
        <f>'Moving Avg'!D992</f>
        <v>8.8638000000000012</v>
      </c>
      <c r="G992" s="2">
        <f>'Moving Avg'!F992</f>
        <v>9.2727499999999985</v>
      </c>
      <c r="H992" s="2">
        <f>'Moving Avg'!G992</f>
        <v>9.9666000000000032</v>
      </c>
      <c r="I992" s="2">
        <f>'Moving Avg'!H992</f>
        <v>12.76977000000001</v>
      </c>
      <c r="J992" s="5" t="str">
        <f>OBV!F992</f>
        <v>BEARISH</v>
      </c>
      <c r="K992" s="5" t="str">
        <f>OBV!G992</f>
        <v>NEUTRAL</v>
      </c>
      <c r="L992" s="5" t="str">
        <f>OBV!H992</f>
        <v>CONFIRMED BEARISH</v>
      </c>
    </row>
    <row r="993" spans="1:12" ht="13.5" x14ac:dyDescent="0.25">
      <c r="A993" s="3">
        <f>RSI!A993</f>
        <v>43452</v>
      </c>
      <c r="B993" s="2">
        <f>RSI!B993</f>
        <v>8.8089999999999993</v>
      </c>
      <c r="C993" s="2">
        <f>RSI!I993</f>
        <v>24.938480433493041</v>
      </c>
      <c r="D993" s="2">
        <f>MACD!E993</f>
        <v>6.8776540054919622E-2</v>
      </c>
      <c r="E993" s="2">
        <f>MACD!F993</f>
        <v>8.6854976370284567E-2</v>
      </c>
      <c r="F993" s="2">
        <f>'Moving Avg'!D993</f>
        <v>8.8201999999999998</v>
      </c>
      <c r="G993" s="2">
        <f>'Moving Avg'!F993</f>
        <v>9.2277999999999984</v>
      </c>
      <c r="H993" s="2">
        <f>'Moving Avg'!G993</f>
        <v>9.9220400000000044</v>
      </c>
      <c r="I993" s="2">
        <f>'Moving Avg'!H993</f>
        <v>12.74485000000001</v>
      </c>
      <c r="J993" s="5" t="str">
        <f>OBV!F993</f>
        <v>BEARISH</v>
      </c>
      <c r="K993" s="5" t="str">
        <f>OBV!G993</f>
        <v>NEUTRAL</v>
      </c>
      <c r="L993" s="5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8.8569999999999993</v>
      </c>
      <c r="C994" s="2">
        <f>RSI!I994</f>
        <v>27.780910488408054</v>
      </c>
      <c r="D994" s="2">
        <f>MACD!E994</f>
        <v>0.12004744720894855</v>
      </c>
      <c r="E994" s="2">
        <f>MACD!F994</f>
        <v>9.3493470538017362E-2</v>
      </c>
      <c r="F994" s="2">
        <f>'Moving Avg'!D994</f>
        <v>8.7929999999999993</v>
      </c>
      <c r="G994" s="2">
        <f>'Moving Avg'!F994</f>
        <v>9.1852499999999999</v>
      </c>
      <c r="H994" s="2">
        <f>'Moving Avg'!G994</f>
        <v>9.8789800000000056</v>
      </c>
      <c r="I994" s="2">
        <f>'Moving Avg'!H994</f>
        <v>12.720205000000012</v>
      </c>
      <c r="J994" s="5" t="str">
        <f>OBV!F994</f>
        <v>BULLISH</v>
      </c>
      <c r="K994" s="5" t="str">
        <f>OBV!G994</f>
        <v>NEUTRAL</v>
      </c>
      <c r="L994" s="5" t="str">
        <f>OBV!H994</f>
        <v>BULLISH DIVERGENCE</v>
      </c>
    </row>
    <row r="995" spans="1:12" ht="13.5" x14ac:dyDescent="0.25">
      <c r="A995" s="3">
        <f>RSI!A995</f>
        <v>43454</v>
      </c>
      <c r="B995" s="2">
        <f>RSI!B995</f>
        <v>8.6859999999999999</v>
      </c>
      <c r="C995" s="2">
        <f>RSI!I995</f>
        <v>24.2568284666051</v>
      </c>
      <c r="D995" s="2">
        <f>MACD!E995</f>
        <v>0.17927624971185985</v>
      </c>
      <c r="E995" s="2">
        <f>MACD!F995</f>
        <v>0.11065002637278587</v>
      </c>
      <c r="F995" s="2">
        <f>'Moving Avg'!D995</f>
        <v>8.758799999999999</v>
      </c>
      <c r="G995" s="2">
        <f>'Moving Avg'!F995</f>
        <v>9.1324500000000004</v>
      </c>
      <c r="H995" s="2">
        <f>'Moving Avg'!G995</f>
        <v>9.8326400000000049</v>
      </c>
      <c r="I995" s="2">
        <f>'Moving Avg'!H995</f>
        <v>12.694900000000009</v>
      </c>
      <c r="J995" s="5" t="str">
        <f>OBV!F995</f>
        <v>BULLISH</v>
      </c>
      <c r="K995" s="5" t="str">
        <f>OBV!G995</f>
        <v>NEUTRAL</v>
      </c>
      <c r="L995" s="5" t="str">
        <f>OBV!H995</f>
        <v>BULLISH DIVERGENCE</v>
      </c>
    </row>
    <row r="996" spans="1:12" ht="13.5" x14ac:dyDescent="0.25">
      <c r="A996" s="3">
        <f>RSI!A996</f>
        <v>43455</v>
      </c>
      <c r="B996" s="2">
        <f>RSI!B996</f>
        <v>8.6389999999999993</v>
      </c>
      <c r="C996" s="2">
        <f>RSI!I996</f>
        <v>23.378995647084096</v>
      </c>
      <c r="D996" s="2">
        <f>MACD!E996</f>
        <v>0.22636689270175481</v>
      </c>
      <c r="E996" s="2">
        <f>MACD!F996</f>
        <v>0.13379339963857967</v>
      </c>
      <c r="F996" s="2">
        <f>'Moving Avg'!D996</f>
        <v>8.7423999999999999</v>
      </c>
      <c r="G996" s="2">
        <f>'Moving Avg'!F996</f>
        <v>9.0809999999999995</v>
      </c>
      <c r="H996" s="2">
        <f>'Moving Avg'!G996</f>
        <v>9.7889000000000053</v>
      </c>
      <c r="I996" s="2">
        <f>'Moving Avg'!H996</f>
        <v>12.670025000000011</v>
      </c>
      <c r="J996" s="5" t="str">
        <f>OBV!F996</f>
        <v>BULLISH</v>
      </c>
      <c r="K996" s="5" t="str">
        <f>OBV!G996</f>
        <v>NEUTRAL</v>
      </c>
      <c r="L996" s="5" t="str">
        <f>OBV!H996</f>
        <v>BULLISH DIVERGENCE</v>
      </c>
    </row>
    <row r="997" spans="1:12" ht="13.5" x14ac:dyDescent="0.25">
      <c r="A997" s="3">
        <f>RSI!A997</f>
        <v>43458</v>
      </c>
      <c r="B997" s="2">
        <f>RSI!B997</f>
        <v>8.6519999999999992</v>
      </c>
      <c r="C997" s="2">
        <f>RSI!I997</f>
        <v>24.196140952226102</v>
      </c>
      <c r="D997" s="2">
        <f>MACD!E997</f>
        <v>0.19995794470008654</v>
      </c>
      <c r="E997" s="2">
        <f>MACD!F997</f>
        <v>0.14702630865088107</v>
      </c>
      <c r="F997" s="2">
        <f>'Moving Avg'!D997</f>
        <v>8.7286000000000001</v>
      </c>
      <c r="G997" s="2">
        <f>'Moving Avg'!F997</f>
        <v>9.0445499999999992</v>
      </c>
      <c r="H997" s="2">
        <f>'Moving Avg'!G997</f>
        <v>9.7481600000000057</v>
      </c>
      <c r="I997" s="2">
        <f>'Moving Avg'!H997</f>
        <v>12.643990000000015</v>
      </c>
      <c r="J997" s="5" t="str">
        <f>OBV!F997</f>
        <v>BULLISH</v>
      </c>
      <c r="K997" s="5" t="str">
        <f>OBV!G997</f>
        <v>NEUTRAL</v>
      </c>
      <c r="L997" s="5" t="str">
        <f>OBV!H997</f>
        <v>BULLISH DIVERGENCE</v>
      </c>
    </row>
    <row r="998" spans="1:12" ht="13.5" x14ac:dyDescent="0.25">
      <c r="A998" s="3">
        <f>RSI!A998</f>
        <v>43459</v>
      </c>
      <c r="B998" s="2">
        <f>RSI!B998</f>
        <v>8.6120000000000001</v>
      </c>
      <c r="C998" s="2">
        <f>RSI!I998</f>
        <v>23.370262082876465</v>
      </c>
      <c r="D998" s="2">
        <f>MACD!E998</f>
        <v>0.18522206869080016</v>
      </c>
      <c r="E998" s="2">
        <f>MACD!F998</f>
        <v>0.15466546065886488</v>
      </c>
      <c r="F998" s="2">
        <f>'Moving Avg'!D998</f>
        <v>8.6891999999999996</v>
      </c>
      <c r="G998" s="2">
        <f>'Moving Avg'!F998</f>
        <v>9.0186999999999991</v>
      </c>
      <c r="H998" s="2">
        <f>'Moving Avg'!G998</f>
        <v>9.7067400000000053</v>
      </c>
      <c r="I998" s="2">
        <f>'Moving Avg'!H998</f>
        <v>12.617920000000016</v>
      </c>
      <c r="J998" s="5" t="str">
        <f>OBV!F998</f>
        <v>BEARISH</v>
      </c>
      <c r="K998" s="5" t="str">
        <f>OBV!G998</f>
        <v>NEUTRAL</v>
      </c>
      <c r="L998" s="5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8.6050000000000004</v>
      </c>
      <c r="C999" s="2">
        <f>RSI!I999</f>
        <v>23.22088917808459</v>
      </c>
      <c r="D999" s="2">
        <f>MACD!E999</f>
        <v>0.17158316790072448</v>
      </c>
      <c r="E999" s="2">
        <f>MACD!F999</f>
        <v>0.1580490021072368</v>
      </c>
      <c r="F999" s="2">
        <f>'Moving Avg'!D999</f>
        <v>8.6387999999999998</v>
      </c>
      <c r="G999" s="2">
        <f>'Moving Avg'!F999</f>
        <v>8.9877000000000002</v>
      </c>
      <c r="H999" s="2">
        <f>'Moving Avg'!G999</f>
        <v>9.6679200000000041</v>
      </c>
      <c r="I999" s="2">
        <f>'Moving Avg'!H999</f>
        <v>12.592610000000015</v>
      </c>
      <c r="J999" s="5" t="str">
        <f>OBV!F999</f>
        <v>BEARISH</v>
      </c>
      <c r="K999" s="5" t="str">
        <f>OBV!G999</f>
        <v>STRONG</v>
      </c>
      <c r="L999" s="5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8.6519999999999992</v>
      </c>
      <c r="C1000" s="2">
        <f>RSI!I1000</f>
        <v>26.612565883776497</v>
      </c>
      <c r="D1000" s="2">
        <f>MACD!E1000</f>
        <v>0.1389591496988043</v>
      </c>
      <c r="E1000" s="2">
        <f>MACD!F1000</f>
        <v>0.15423103162555032</v>
      </c>
      <c r="F1000" s="2">
        <f>'Moving Avg'!D1000</f>
        <v>8.6319999999999997</v>
      </c>
      <c r="G1000" s="2">
        <f>'Moving Avg'!F1000</f>
        <v>8.9590499999999977</v>
      </c>
      <c r="H1000" s="2">
        <f>'Moving Avg'!G1000</f>
        <v>9.6331600000000055</v>
      </c>
      <c r="I1000" s="2">
        <f>'Moving Avg'!H1000</f>
        <v>12.567535000000015</v>
      </c>
      <c r="J1000" s="5" t="str">
        <f>OBV!F1000</f>
        <v>BEARISH</v>
      </c>
      <c r="K1000" s="5" t="str">
        <f>OBV!G1000</f>
        <v>NEUTRAL</v>
      </c>
      <c r="L1000" s="5" t="str">
        <f>OBV!H1000</f>
        <v>CONFIRMED BEARISH</v>
      </c>
    </row>
    <row r="1001" spans="1:12" ht="13.5" x14ac:dyDescent="0.25">
      <c r="A1001" s="3">
        <f>RSI!A1001</f>
        <v>43462</v>
      </c>
      <c r="B1001" s="2">
        <f>RSI!B1001</f>
        <v>8.7140000000000004</v>
      </c>
      <c r="C1001" s="2">
        <f>RSI!I1001</f>
        <v>30.946061288049194</v>
      </c>
      <c r="D1001" s="2">
        <f>MACD!E1001</f>
        <v>8.8635954244892901E-2</v>
      </c>
      <c r="E1001" s="2">
        <f>MACD!F1001</f>
        <v>0.14111201614941885</v>
      </c>
      <c r="F1001" s="2">
        <f>'Moving Avg'!D1001</f>
        <v>8.6470000000000002</v>
      </c>
      <c r="G1001" s="2">
        <f>'Moving Avg'!F1001</f>
        <v>8.9334999999999987</v>
      </c>
      <c r="H1001" s="2">
        <f>'Moving Avg'!G1001</f>
        <v>9.5989600000000035</v>
      </c>
      <c r="I1001" s="2">
        <f>'Moving Avg'!H1001</f>
        <v>12.543630000000014</v>
      </c>
      <c r="J1001" s="5" t="str">
        <f>OBV!F1001</f>
        <v>BULLISH</v>
      </c>
      <c r="K1001" s="5" t="str">
        <f>OBV!G1001</f>
        <v>NEUTRAL</v>
      </c>
      <c r="L1001" s="5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8.7210000000000001</v>
      </c>
      <c r="C1002" s="2">
        <f>RSI!I1002</f>
        <v>31.438315172680348</v>
      </c>
      <c r="D1002" s="2">
        <f>MACD!E1002</f>
        <v>4.7760106476214759E-2</v>
      </c>
      <c r="E1002" s="2">
        <f>MACD!F1002</f>
        <v>0.12244163421477804</v>
      </c>
      <c r="F1002" s="2">
        <f>'Moving Avg'!D1002</f>
        <v>8.6608000000000001</v>
      </c>
      <c r="G1002" s="2">
        <f>'Moving Avg'!F1002</f>
        <v>8.9062499999999982</v>
      </c>
      <c r="H1002" s="2">
        <f>'Moving Avg'!G1002</f>
        <v>9.5635400000000033</v>
      </c>
      <c r="I1002" s="2">
        <f>'Moving Avg'!H1002</f>
        <v>12.519760000000014</v>
      </c>
      <c r="J1002" s="5" t="str">
        <f>OBV!F1002</f>
        <v>BULLISH</v>
      </c>
      <c r="K1002" s="5" t="str">
        <f>OBV!G1002</f>
        <v>NEUTRAL</v>
      </c>
      <c r="L1002" s="5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8.625</v>
      </c>
      <c r="C1003" s="2">
        <f>RSI!I1003</f>
        <v>28.443677277775052</v>
      </c>
      <c r="D1003" s="2">
        <f>MACD!E1003</f>
        <v>3.584016755231012E-2</v>
      </c>
      <c r="E1003" s="2">
        <f>MACD!F1003</f>
        <v>0.10512134088228446</v>
      </c>
      <c r="F1003" s="2">
        <f>'Moving Avg'!D1003</f>
        <v>8.6633999999999993</v>
      </c>
      <c r="G1003" s="2">
        <f>'Moving Avg'!F1003</f>
        <v>8.8728499999999997</v>
      </c>
      <c r="H1003" s="2">
        <f>'Moving Avg'!G1003</f>
        <v>9.5262000000000029</v>
      </c>
      <c r="I1003" s="2">
        <f>'Moving Avg'!H1003</f>
        <v>12.495080000000014</v>
      </c>
      <c r="J1003" s="5" t="str">
        <f>OBV!F1003</f>
        <v>BULLISH</v>
      </c>
      <c r="K1003" s="5" t="str">
        <f>OBV!G1003</f>
        <v>NEUTRAL</v>
      </c>
      <c r="L1003" s="5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8.8019999999999996</v>
      </c>
      <c r="C1004" s="2">
        <f>RSI!I1004</f>
        <v>39.82489267406541</v>
      </c>
      <c r="D1004" s="2">
        <f>MACD!E1004</f>
        <v>2.2463119477428961E-2</v>
      </c>
      <c r="E1004" s="2">
        <f>MACD!F1004</f>
        <v>8.858969660131337E-2</v>
      </c>
      <c r="F1004" s="2">
        <f>'Moving Avg'!D1004</f>
        <v>8.7027999999999999</v>
      </c>
      <c r="G1004" s="2">
        <f>'Moving Avg'!F1004</f>
        <v>8.8360499999999984</v>
      </c>
      <c r="H1004" s="2">
        <f>'Moving Avg'!G1004</f>
        <v>9.4937600000000035</v>
      </c>
      <c r="I1004" s="2">
        <f>'Moving Avg'!H1004</f>
        <v>12.469300000000011</v>
      </c>
      <c r="J1004" s="5" t="str">
        <f>OBV!F1004</f>
        <v>BULLISH</v>
      </c>
      <c r="K1004" s="5" t="str">
        <f>OBV!G1004</f>
        <v>WEAK</v>
      </c>
      <c r="L1004" s="5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8.6519999999999992</v>
      </c>
      <c r="C1005" s="2">
        <f>RSI!I1005</f>
        <v>34.776743125351373</v>
      </c>
      <c r="D1005" s="2">
        <f>MACD!E1005</f>
        <v>-2.8432642789866236E-3</v>
      </c>
      <c r="E1005" s="2">
        <f>MACD!F1005</f>
        <v>7.0303104425253379E-2</v>
      </c>
      <c r="F1005" s="2">
        <f>'Moving Avg'!D1005</f>
        <v>8.7027999999999999</v>
      </c>
      <c r="G1005" s="2">
        <f>'Moving Avg'!F1005</f>
        <v>8.7917499999999986</v>
      </c>
      <c r="H1005" s="2">
        <f>'Moving Avg'!G1005</f>
        <v>9.4583200000000005</v>
      </c>
      <c r="I1005" s="2">
        <f>'Moving Avg'!H1005</f>
        <v>12.44310000000001</v>
      </c>
      <c r="J1005" s="5" t="str">
        <f>OBV!F1005</f>
        <v>BULLISH</v>
      </c>
      <c r="K1005" s="5" t="str">
        <f>OBV!G1005</f>
        <v>NEUTRAL</v>
      </c>
      <c r="L1005" s="5" t="str">
        <f>OBV!H1005</f>
        <v>NEUTRAL</v>
      </c>
    </row>
    <row r="1006" spans="1:12" ht="13.5" x14ac:dyDescent="0.25">
      <c r="A1006" s="3">
        <f>RSI!A1006</f>
        <v>43472</v>
      </c>
      <c r="B1006" s="2">
        <f>RSI!B1006</f>
        <v>8.5229999999999997</v>
      </c>
      <c r="C1006" s="2">
        <f>RSI!I1006</f>
        <v>31.122968571559568</v>
      </c>
      <c r="D1006" s="2">
        <f>MACD!E1006</f>
        <v>-1.9925550535107917E-2</v>
      </c>
      <c r="E1006" s="2">
        <f>MACD!F1006</f>
        <v>5.2257373433181119E-2</v>
      </c>
      <c r="F1006" s="2">
        <f>'Moving Avg'!D1006</f>
        <v>8.6645999999999983</v>
      </c>
      <c r="G1006" s="2">
        <f>'Moving Avg'!F1006</f>
        <v>8.7443999999999988</v>
      </c>
      <c r="H1006" s="2">
        <f>'Moving Avg'!G1006</f>
        <v>9.421660000000001</v>
      </c>
      <c r="I1006" s="2">
        <f>'Moving Avg'!H1006</f>
        <v>12.41691500000001</v>
      </c>
      <c r="J1006" s="5" t="str">
        <f>OBV!F1006</f>
        <v>BEARISH</v>
      </c>
      <c r="K1006" s="5" t="str">
        <f>OBV!G1006</f>
        <v>NEUTRAL</v>
      </c>
      <c r="L1006" s="5" t="str">
        <f>OBV!H1006</f>
        <v>CONFIRMED BEARISH</v>
      </c>
    </row>
    <row r="1007" spans="1:12" ht="13.5" x14ac:dyDescent="0.25">
      <c r="A1007" s="3">
        <f>RSI!A1007</f>
        <v>43473</v>
      </c>
      <c r="B1007" s="2">
        <f>RSI!B1007</f>
        <v>8.4819999999999993</v>
      </c>
      <c r="C1007" s="2">
        <f>RSI!I1007</f>
        <v>30.042606620882069</v>
      </c>
      <c r="D1007" s="2">
        <f>MACD!E1007</f>
        <v>-2.6723061983236818E-2</v>
      </c>
      <c r="E1007" s="2">
        <f>MACD!F1007</f>
        <v>3.646128634989753E-2</v>
      </c>
      <c r="F1007" s="2">
        <f>'Moving Avg'!D1007</f>
        <v>8.6168000000000013</v>
      </c>
      <c r="G1007" s="2">
        <f>'Moving Avg'!F1007</f>
        <v>8.7174999999999976</v>
      </c>
      <c r="H1007" s="2">
        <f>'Moving Avg'!G1007</f>
        <v>9.3834999999999997</v>
      </c>
      <c r="I1007" s="2">
        <f>'Moving Avg'!H1007</f>
        <v>12.389535000000009</v>
      </c>
      <c r="J1007" s="5" t="str">
        <f>OBV!F1007</f>
        <v>BEARISH</v>
      </c>
      <c r="K1007" s="5" t="str">
        <f>OBV!G1007</f>
        <v>STRONG</v>
      </c>
      <c r="L1007" s="5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8.577</v>
      </c>
      <c r="C1008" s="2">
        <f>RSI!I1008</f>
        <v>35.61920104317467</v>
      </c>
      <c r="D1008" s="2">
        <f>MACD!E1008</f>
        <v>-4.299777252540693E-2</v>
      </c>
      <c r="E1008" s="2">
        <f>MACD!F1008</f>
        <v>2.0569474574836641E-2</v>
      </c>
      <c r="F1008" s="2">
        <f>'Moving Avg'!D1008</f>
        <v>8.6072000000000006</v>
      </c>
      <c r="G1008" s="2">
        <f>'Moving Avg'!F1008</f>
        <v>8.6949999999999985</v>
      </c>
      <c r="H1008" s="2">
        <f>'Moving Avg'!G1008</f>
        <v>9.3479199999999985</v>
      </c>
      <c r="I1008" s="2">
        <f>'Moving Avg'!H1008</f>
        <v>12.362595000000008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8.516</v>
      </c>
      <c r="C1009" s="2">
        <f>RSI!I1009</f>
        <v>33.75836642564883</v>
      </c>
      <c r="D1009" s="2">
        <f>MACD!E1009</f>
        <v>-5.1418155172118674E-2</v>
      </c>
      <c r="E1009" s="2">
        <f>MACD!F1009</f>
        <v>6.1719486254455773E-3</v>
      </c>
      <c r="F1009" s="2">
        <f>'Moving Avg'!D1009</f>
        <v>8.5499999999999989</v>
      </c>
      <c r="G1009" s="2">
        <f>'Moving Avg'!F1009</f>
        <v>8.671149999999999</v>
      </c>
      <c r="H1009" s="2">
        <f>'Moving Avg'!G1009</f>
        <v>9.3118000000000016</v>
      </c>
      <c r="I1009" s="2">
        <f>'Moving Avg'!H1009</f>
        <v>12.335220000000009</v>
      </c>
      <c r="J1009" s="5" t="str">
        <f>OBV!F1009</f>
        <v>BEARISH</v>
      </c>
      <c r="K1009" s="5" t="str">
        <f>OBV!G1009</f>
        <v>STRONG</v>
      </c>
      <c r="L1009" s="5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8.7140000000000004</v>
      </c>
      <c r="C1010" s="2">
        <f>RSI!I1010</f>
        <v>43.987295834375686</v>
      </c>
      <c r="D1010" s="2">
        <f>MACD!E1010</f>
        <v>-6.3851011602764629E-2</v>
      </c>
      <c r="E1010" s="2">
        <f>MACD!F1010</f>
        <v>-7.8326434201964647E-3</v>
      </c>
      <c r="F1010" s="2">
        <f>'Moving Avg'!D1010</f>
        <v>8.5624000000000002</v>
      </c>
      <c r="G1010" s="2">
        <f>'Moving Avg'!F1010</f>
        <v>8.6639999999999979</v>
      </c>
      <c r="H1010" s="2">
        <f>'Moving Avg'!G1010</f>
        <v>9.2796400000000023</v>
      </c>
      <c r="I1010" s="2">
        <f>'Moving Avg'!H1010</f>
        <v>12.307015000000009</v>
      </c>
      <c r="J1010" s="5" t="str">
        <f>OBV!F1010</f>
        <v>BEARISH</v>
      </c>
      <c r="K1010" s="5" t="str">
        <f>OBV!G1010</f>
        <v>NEUTRAL</v>
      </c>
      <c r="L1010" s="5" t="str">
        <f>OBV!H1010</f>
        <v>BEARISH DIVERGENCE</v>
      </c>
    </row>
    <row r="1011" spans="1:12" ht="13.5" x14ac:dyDescent="0.25">
      <c r="A1011" s="3">
        <f>RSI!A1011</f>
        <v>43480</v>
      </c>
      <c r="B1011" s="2">
        <f>RSI!B1011</f>
        <v>8.7140000000000004</v>
      </c>
      <c r="C1011" s="2">
        <f>RSI!I1011</f>
        <v>43.987295834375686</v>
      </c>
      <c r="D1011" s="2">
        <f>MACD!E1011</f>
        <v>-6.4032297847825603E-2</v>
      </c>
      <c r="E1011" s="2">
        <f>MACD!F1011</f>
        <v>-1.9072574305722293E-2</v>
      </c>
      <c r="F1011" s="2">
        <f>'Moving Avg'!D1011</f>
        <v>8.6005999999999982</v>
      </c>
      <c r="G1011" s="2">
        <f>'Moving Avg'!F1011</f>
        <v>8.6636500000000005</v>
      </c>
      <c r="H1011" s="2">
        <f>'Moving Avg'!G1011</f>
        <v>9.2468000000000021</v>
      </c>
      <c r="I1011" s="2">
        <f>'Moving Avg'!H1011</f>
        <v>12.279505000000006</v>
      </c>
      <c r="J1011" s="5" t="str">
        <f>OBV!F1011</f>
        <v>BULLISH</v>
      </c>
      <c r="K1011" s="5" t="str">
        <f>OBV!G1011</f>
        <v>NEUTRAL</v>
      </c>
      <c r="L1011" s="5" t="str">
        <f>OBV!H1011</f>
        <v>CONFIRMED BULLISH</v>
      </c>
    </row>
    <row r="1012" spans="1:12" ht="13.5" x14ac:dyDescent="0.25">
      <c r="A1012" s="3">
        <f>RSI!A1012</f>
        <v>43481</v>
      </c>
      <c r="B1012" s="2">
        <f>RSI!B1012</f>
        <v>8.6929999999999996</v>
      </c>
      <c r="C1012" s="2">
        <f>RSI!I1012</f>
        <v>43.167363259526887</v>
      </c>
      <c r="D1012" s="2">
        <f>MACD!E1012</f>
        <v>-6.0812139802244758E-2</v>
      </c>
      <c r="E1012" s="2">
        <f>MACD!F1012</f>
        <v>-2.742048740502679E-2</v>
      </c>
      <c r="F1012" s="2">
        <f>'Moving Avg'!D1012</f>
        <v>8.6427999999999994</v>
      </c>
      <c r="G1012" s="2">
        <f>'Moving Avg'!F1012</f>
        <v>8.6622500000000002</v>
      </c>
      <c r="H1012" s="2">
        <f>'Moving Avg'!G1012</f>
        <v>9.2108200000000018</v>
      </c>
      <c r="I1012" s="2">
        <f>'Moving Avg'!H1012</f>
        <v>12.253675000000005</v>
      </c>
      <c r="J1012" s="5" t="str">
        <f>OBV!F1012</f>
        <v>BULLISH</v>
      </c>
      <c r="K1012" s="5" t="str">
        <f>OBV!G1012</f>
        <v>NEUTRAL</v>
      </c>
      <c r="L1012" s="5" t="str">
        <f>OBV!H1012</f>
        <v>CONFIRMED BULLISH</v>
      </c>
    </row>
    <row r="1013" spans="1:12" ht="13.5" x14ac:dyDescent="0.25">
      <c r="A1013" s="3">
        <f>RSI!A1013</f>
        <v>43482</v>
      </c>
      <c r="B1013" s="2">
        <f>RSI!B1013</f>
        <v>8.6460000000000008</v>
      </c>
      <c r="C1013" s="2">
        <f>RSI!I1013</f>
        <v>41.311340036870966</v>
      </c>
      <c r="D1013" s="2">
        <f>MACD!E1013</f>
        <v>-6.8564869085024682E-2</v>
      </c>
      <c r="E1013" s="2">
        <f>MACD!F1013</f>
        <v>-3.5649363741026369E-2</v>
      </c>
      <c r="F1013" s="2">
        <f>'Moving Avg'!D1013</f>
        <v>8.656600000000001</v>
      </c>
      <c r="G1013" s="2">
        <f>'Moving Avg'!F1013</f>
        <v>8.6540999999999997</v>
      </c>
      <c r="H1013" s="2">
        <f>'Moving Avg'!G1013</f>
        <v>9.1739000000000015</v>
      </c>
      <c r="I1013" s="2">
        <f>'Moving Avg'!H1013</f>
        <v>12.226615000000008</v>
      </c>
      <c r="J1013" s="5" t="str">
        <f>OBV!F1013</f>
        <v>BEARISH</v>
      </c>
      <c r="K1013" s="5" t="str">
        <f>OBV!G1013</f>
        <v>NEUTRAL</v>
      </c>
      <c r="L1013" s="5" t="str">
        <f>OBV!H1013</f>
        <v>BEARISH DIVERGENCE</v>
      </c>
    </row>
    <row r="1014" spans="1:12" ht="13.5" x14ac:dyDescent="0.25">
      <c r="A1014" s="3">
        <f>RSI!A1014</f>
        <v>43483</v>
      </c>
      <c r="B1014" s="2">
        <f>RSI!B1014</f>
        <v>8.6660000000000004</v>
      </c>
      <c r="C1014" s="2">
        <f>RSI!I1014</f>
        <v>42.445371131142466</v>
      </c>
      <c r="D1014" s="2">
        <f>MACD!E1014</f>
        <v>-4.8347607194497044E-2</v>
      </c>
      <c r="E1014" s="2">
        <f>MACD!F1014</f>
        <v>-3.8189012431720508E-2</v>
      </c>
      <c r="F1014" s="2">
        <f>'Moving Avg'!D1014</f>
        <v>8.6866000000000021</v>
      </c>
      <c r="G1014" s="2">
        <f>'Moving Avg'!F1014</f>
        <v>8.6445500000000006</v>
      </c>
      <c r="H1014" s="2">
        <f>'Moving Avg'!G1014</f>
        <v>9.1394200000000012</v>
      </c>
      <c r="I1014" s="2">
        <f>'Moving Avg'!H1014</f>
        <v>12.199160000000008</v>
      </c>
      <c r="J1014" s="5" t="str">
        <f>OBV!F1014</f>
        <v>BULLISH</v>
      </c>
      <c r="K1014" s="5" t="str">
        <f>OBV!G1014</f>
        <v>NEUTRAL</v>
      </c>
      <c r="L1014" s="5" t="str">
        <f>OBV!H1014</f>
        <v>CONFIRMED BULLISH</v>
      </c>
    </row>
    <row r="1015" spans="1:12" ht="13.5" x14ac:dyDescent="0.25">
      <c r="A1015" s="3">
        <f>RSI!A1015</f>
        <v>43486</v>
      </c>
      <c r="B1015" s="2">
        <f>RSI!B1015</f>
        <v>8.9250000000000007</v>
      </c>
      <c r="C1015" s="2">
        <f>RSI!I1015</f>
        <v>54.6628021446205</v>
      </c>
      <c r="D1015" s="2">
        <f>MACD!E1015</f>
        <v>-7.2669152924772717E-2</v>
      </c>
      <c r="E1015" s="2">
        <f>MACD!F1015</f>
        <v>-4.5085040530330953E-2</v>
      </c>
      <c r="F1015" s="2">
        <f>'Moving Avg'!D1015</f>
        <v>8.7288000000000014</v>
      </c>
      <c r="G1015" s="2">
        <f>'Moving Avg'!F1015</f>
        <v>8.6564999999999994</v>
      </c>
      <c r="H1015" s="2">
        <f>'Moving Avg'!G1015</f>
        <v>9.1108000000000011</v>
      </c>
      <c r="I1015" s="2">
        <f>'Moving Avg'!H1015</f>
        <v>12.173000000000007</v>
      </c>
      <c r="J1015" s="5" t="str">
        <f>OBV!F1015</f>
        <v>BULLISH</v>
      </c>
      <c r="K1015" s="5" t="str">
        <f>OBV!G1015</f>
        <v>NEUTRAL</v>
      </c>
      <c r="L1015" s="5" t="str">
        <f>OBV!H1015</f>
        <v>CONFIRMED BULLISH</v>
      </c>
    </row>
    <row r="1016" spans="1:12" ht="13.5" x14ac:dyDescent="0.25">
      <c r="A1016" s="3">
        <f>RSI!A1016</f>
        <v>43487</v>
      </c>
      <c r="B1016" s="2">
        <f>RSI!B1016</f>
        <v>8.7889999999999997</v>
      </c>
      <c r="C1016" s="2">
        <f>RSI!I1016</f>
        <v>48.804360699556149</v>
      </c>
      <c r="D1016" s="2">
        <f>MACD!E1016</f>
        <v>-0.10377954740946471</v>
      </c>
      <c r="E1016" s="2">
        <f>MACD!F1016</f>
        <v>-5.6823941906157707E-2</v>
      </c>
      <c r="F1016" s="2">
        <f>'Moving Avg'!D1016</f>
        <v>8.7438000000000002</v>
      </c>
      <c r="G1016" s="2">
        <f>'Moving Avg'!F1016</f>
        <v>8.6640000000000015</v>
      </c>
      <c r="H1016" s="2">
        <f>'Moving Avg'!G1016</f>
        <v>9.080820000000001</v>
      </c>
      <c r="I1016" s="2">
        <f>'Moving Avg'!H1016</f>
        <v>12.145170000000007</v>
      </c>
      <c r="J1016" s="5" t="str">
        <f>OBV!F1016</f>
        <v>BEARISH</v>
      </c>
      <c r="K1016" s="5" t="str">
        <f>OBV!G1016</f>
        <v>NEUTRAL</v>
      </c>
      <c r="L1016" s="5" t="str">
        <f>OBV!H1016</f>
        <v>BEARISH DIVERGENCE</v>
      </c>
    </row>
    <row r="1017" spans="1:12" ht="13.5" x14ac:dyDescent="0.25">
      <c r="A1017" s="3">
        <f>RSI!A1017</f>
        <v>43488</v>
      </c>
      <c r="B1017" s="2">
        <f>RSI!B1017</f>
        <v>8.5299999999999994</v>
      </c>
      <c r="C1017" s="2">
        <f>RSI!I1017</f>
        <v>40.009999686061583</v>
      </c>
      <c r="D1017" s="2">
        <f>MACD!E1017</f>
        <v>-0.11712496135149486</v>
      </c>
      <c r="E1017" s="2">
        <f>MACD!F1017</f>
        <v>-6.8884145795225143E-2</v>
      </c>
      <c r="F1017" s="2">
        <f>'Moving Avg'!D1017</f>
        <v>8.7112000000000016</v>
      </c>
      <c r="G1017" s="2">
        <f>'Moving Avg'!F1017</f>
        <v>8.6578999999999997</v>
      </c>
      <c r="H1017" s="2">
        <f>'Moving Avg'!G1017</f>
        <v>9.0456599999999998</v>
      </c>
      <c r="I1017" s="2">
        <f>'Moving Avg'!H1017</f>
        <v>12.113430000000008</v>
      </c>
      <c r="J1017" s="5" t="str">
        <f>OBV!F1017</f>
        <v>BEARISH</v>
      </c>
      <c r="K1017" s="5" t="str">
        <f>OBV!G1017</f>
        <v>NEUTRAL</v>
      </c>
      <c r="L1017" s="5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8.6180000000000003</v>
      </c>
      <c r="C1018" s="2">
        <f>RSI!I1018</f>
        <v>43.720748567274605</v>
      </c>
      <c r="D1018" s="2">
        <f>MACD!E1018</f>
        <v>-0.11869615505136011</v>
      </c>
      <c r="E1018" s="2">
        <f>MACD!F1018</f>
        <v>-7.8846547646452145E-2</v>
      </c>
      <c r="F1018" s="2">
        <f>'Moving Avg'!D1018</f>
        <v>8.7056000000000004</v>
      </c>
      <c r="G1018" s="2">
        <f>'Moving Avg'!F1018</f>
        <v>8.658199999999999</v>
      </c>
      <c r="H1018" s="2">
        <f>'Moving Avg'!G1018</f>
        <v>9.0136400000000023</v>
      </c>
      <c r="I1018" s="2">
        <f>'Moving Avg'!H1018</f>
        <v>12.082265000000007</v>
      </c>
      <c r="J1018" s="5" t="str">
        <f>OBV!F1018</f>
        <v>BULLISH</v>
      </c>
      <c r="K1018" s="5" t="str">
        <f>OBV!G1018</f>
        <v>NEUTRAL</v>
      </c>
      <c r="L1018" s="5" t="str">
        <f>OBV!H1018</f>
        <v>BULLISH DIVERGENCE</v>
      </c>
    </row>
    <row r="1019" spans="1:12" ht="13.5" x14ac:dyDescent="0.25">
      <c r="A1019" s="3">
        <f>RSI!A1019</f>
        <v>43490</v>
      </c>
      <c r="B1019" s="2">
        <f>RSI!B1019</f>
        <v>8.7270000000000003</v>
      </c>
      <c r="C1019" s="2">
        <f>RSI!I1019</f>
        <v>48.010451848461031</v>
      </c>
      <c r="D1019" s="2">
        <f>MACD!E1019</f>
        <v>-0.13650041045665162</v>
      </c>
      <c r="E1019" s="2">
        <f>MACD!F1019</f>
        <v>-9.037732020849204E-2</v>
      </c>
      <c r="F1019" s="2">
        <f>'Moving Avg'!D1019</f>
        <v>8.7178000000000004</v>
      </c>
      <c r="G1019" s="2">
        <f>'Moving Avg'!F1019</f>
        <v>8.6643000000000008</v>
      </c>
      <c r="H1019" s="2">
        <f>'Moving Avg'!G1019</f>
        <v>8.9844799999999996</v>
      </c>
      <c r="I1019" s="2">
        <f>'Moving Avg'!H1019</f>
        <v>12.052470000000007</v>
      </c>
      <c r="J1019" s="5" t="str">
        <f>OBV!F1019</f>
        <v>BULLISH</v>
      </c>
      <c r="K1019" s="5" t="str">
        <f>OBV!G1019</f>
        <v>NEUTRAL</v>
      </c>
      <c r="L1019" s="5" t="str">
        <f>OBV!H1019</f>
        <v>CONFIRMED BULLISH</v>
      </c>
    </row>
    <row r="1020" spans="1:12" ht="13.5" x14ac:dyDescent="0.25">
      <c r="A1020" s="3">
        <f>RSI!A1020</f>
        <v>43493</v>
      </c>
      <c r="B1020" s="2">
        <f>RSI!B1020</f>
        <v>8.7210000000000001</v>
      </c>
      <c r="C1020" s="2">
        <f>RSI!I1020</f>
        <v>47.794495359995544</v>
      </c>
      <c r="D1020" s="2">
        <f>MACD!E1020</f>
        <v>-0.12039262867496703</v>
      </c>
      <c r="E1020" s="2">
        <f>MACD!F1020</f>
        <v>-9.6380381901787035E-2</v>
      </c>
      <c r="F1020" s="2">
        <f>'Moving Avg'!D1020</f>
        <v>8.6770000000000014</v>
      </c>
      <c r="G1020" s="2">
        <f>'Moving Avg'!F1020</f>
        <v>8.6677499999999998</v>
      </c>
      <c r="H1020" s="2">
        <f>'Moving Avg'!G1020</f>
        <v>8.9599600000000006</v>
      </c>
      <c r="I1020" s="2">
        <f>'Moving Avg'!H1020</f>
        <v>12.023305000000008</v>
      </c>
      <c r="J1020" s="5" t="str">
        <f>OBV!F1020</f>
        <v>BEARISH</v>
      </c>
      <c r="K1020" s="5" t="str">
        <f>OBV!G1020</f>
        <v>NEUTRAL</v>
      </c>
      <c r="L1020" s="5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8.7270000000000003</v>
      </c>
      <c r="C1021" s="2">
        <f>RSI!I1021</f>
        <v>48.046166113008866</v>
      </c>
      <c r="D1021" s="2">
        <f>MACD!E1021</f>
        <v>-0.10692479247934372</v>
      </c>
      <c r="E1021" s="2">
        <f>MACD!F1021</f>
        <v>-9.8489264017298378E-2</v>
      </c>
      <c r="F1021" s="2">
        <f>'Moving Avg'!D1021</f>
        <v>8.6646000000000019</v>
      </c>
      <c r="G1021" s="2">
        <f>'Moving Avg'!F1021</f>
        <v>8.6684000000000001</v>
      </c>
      <c r="H1021" s="2">
        <f>'Moving Avg'!G1021</f>
        <v>8.9365199999999998</v>
      </c>
      <c r="I1021" s="2">
        <f>'Moving Avg'!H1021</f>
        <v>11.995495000000005</v>
      </c>
      <c r="J1021" s="5" t="str">
        <f>OBV!F1021</f>
        <v>BULLISH</v>
      </c>
      <c r="K1021" s="5" t="str">
        <f>OBV!G1021</f>
        <v>NEUTRAL</v>
      </c>
      <c r="L1021" s="5" t="str">
        <f>OBV!H1021</f>
        <v>BULLISH DIVERGENCE</v>
      </c>
    </row>
    <row r="1022" spans="1:12" ht="13.5" x14ac:dyDescent="0.25">
      <c r="A1022" s="3">
        <f>RSI!A1022</f>
        <v>43495</v>
      </c>
      <c r="B1022" s="2">
        <f>RSI!B1022</f>
        <v>8.7210000000000001</v>
      </c>
      <c r="C1022" s="2">
        <f>RSI!I1022</f>
        <v>47.798017974332474</v>
      </c>
      <c r="D1022" s="2">
        <f>MACD!E1022</f>
        <v>-9.8089025745117908E-2</v>
      </c>
      <c r="E1022" s="2">
        <f>MACD!F1022</f>
        <v>-9.840921636286229E-2</v>
      </c>
      <c r="F1022" s="2">
        <f>'Moving Avg'!D1022</f>
        <v>8.7027999999999999</v>
      </c>
      <c r="G1022" s="2">
        <f>'Moving Avg'!F1022</f>
        <v>8.6684000000000001</v>
      </c>
      <c r="H1022" s="2">
        <f>'Moving Avg'!G1022</f>
        <v>8.9153999999999982</v>
      </c>
      <c r="I1022" s="2">
        <f>'Moving Avg'!H1022</f>
        <v>11.969670000000002</v>
      </c>
      <c r="J1022" s="5" t="str">
        <f>OBV!F1022</f>
        <v>BULLISH</v>
      </c>
      <c r="K1022" s="5" t="str">
        <f>OBV!G1022</f>
        <v>NEUTRAL</v>
      </c>
      <c r="L1022" s="5" t="str">
        <f>OBV!H1022</f>
        <v>CONFIRMED BULLISH</v>
      </c>
    </row>
    <row r="1023" spans="1:12" ht="13.5" x14ac:dyDescent="0.25">
      <c r="A1023" s="3">
        <f>RSI!A1023</f>
        <v>43496</v>
      </c>
      <c r="B1023" s="2">
        <f>RSI!B1023</f>
        <v>8.7550000000000008</v>
      </c>
      <c r="C1023" s="2">
        <f>RSI!I1023</f>
        <v>49.393069191003207</v>
      </c>
      <c r="D1023" s="2">
        <f>MACD!E1023</f>
        <v>-0.10011696889357147</v>
      </c>
      <c r="E1023" s="2">
        <f>MACD!F1023</f>
        <v>-9.8750766869004136E-2</v>
      </c>
      <c r="F1023" s="2">
        <f>'Moving Avg'!D1023</f>
        <v>8.7302</v>
      </c>
      <c r="G1023" s="2">
        <f>'Moving Avg'!F1023</f>
        <v>8.6749000000000009</v>
      </c>
      <c r="H1023" s="2">
        <f>'Moving Avg'!G1023</f>
        <v>8.8963399999999986</v>
      </c>
      <c r="I1023" s="2">
        <f>'Moving Avg'!H1023</f>
        <v>11.944975000000005</v>
      </c>
      <c r="J1023" s="5" t="str">
        <f>OBV!F1023</f>
        <v>BULLISH</v>
      </c>
      <c r="K1023" s="5" t="str">
        <f>OBV!G1023</f>
        <v>NEUTRAL</v>
      </c>
      <c r="L1023" s="5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8.8569999999999993</v>
      </c>
      <c r="C1024" s="2">
        <f>RSI!I1024</f>
        <v>53.939992053506529</v>
      </c>
      <c r="D1024" s="2">
        <f>MACD!E1024</f>
        <v>-0.10628567684300094</v>
      </c>
      <c r="E1024" s="2">
        <f>MACD!F1024</f>
        <v>-0.10025774886380351</v>
      </c>
      <c r="F1024" s="2">
        <f>'Moving Avg'!D1024</f>
        <v>8.7561999999999998</v>
      </c>
      <c r="G1024" s="2">
        <f>'Moving Avg'!F1024</f>
        <v>8.6776499999999999</v>
      </c>
      <c r="H1024" s="2">
        <f>'Moving Avg'!G1024</f>
        <v>8.8793199999999999</v>
      </c>
      <c r="I1024" s="2">
        <f>'Moving Avg'!H1024</f>
        <v>11.918840000000005</v>
      </c>
      <c r="J1024" s="5" t="str">
        <f>OBV!F1024</f>
        <v>BULLISH</v>
      </c>
      <c r="K1024" s="5" t="str">
        <f>OBV!G1024</f>
        <v>NEUTRAL</v>
      </c>
      <c r="L1024" s="5" t="str">
        <f>OBV!H1024</f>
        <v>CONFIRMED BULLISH</v>
      </c>
    </row>
    <row r="1025" spans="1:12" ht="13.5" x14ac:dyDescent="0.25">
      <c r="A1025" s="3">
        <f>RSI!A1025</f>
        <v>43500</v>
      </c>
      <c r="B1025" s="2">
        <f>RSI!B1025</f>
        <v>8.8569999999999993</v>
      </c>
      <c r="C1025" s="2">
        <f>RSI!I1025</f>
        <v>53.939992053506529</v>
      </c>
      <c r="D1025" s="2">
        <f>MACD!E1025</f>
        <v>-7.223796168266361E-2</v>
      </c>
      <c r="E1025" s="2">
        <f>MACD!F1025</f>
        <v>-9.4653791427575545E-2</v>
      </c>
      <c r="F1025" s="2">
        <f>'Moving Avg'!D1025</f>
        <v>8.7834000000000003</v>
      </c>
      <c r="G1025" s="2">
        <f>'Moving Avg'!F1025</f>
        <v>8.6878999999999991</v>
      </c>
      <c r="H1025" s="2">
        <f>'Moving Avg'!G1025</f>
        <v>8.8616199999999985</v>
      </c>
      <c r="I1025" s="2">
        <f>'Moving Avg'!H1025</f>
        <v>11.891350000000005</v>
      </c>
      <c r="J1025" s="5" t="str">
        <f>OBV!F1025</f>
        <v>BULLISH</v>
      </c>
      <c r="K1025" s="5" t="str">
        <f>OBV!G1025</f>
        <v>NEUTRAL</v>
      </c>
      <c r="L1025" s="5" t="str">
        <f>OBV!H1025</f>
        <v>CONFIRMED BULLISH</v>
      </c>
    </row>
    <row r="1026" spans="1:12" ht="13.5" x14ac:dyDescent="0.25">
      <c r="A1026" s="3">
        <f>RSI!A1026</f>
        <v>43501</v>
      </c>
      <c r="B1026" s="2">
        <f>RSI!B1026</f>
        <v>8.6519999999999992</v>
      </c>
      <c r="C1026" s="2">
        <f>RSI!I1026</f>
        <v>44.599662214490053</v>
      </c>
      <c r="D1026" s="2">
        <f>MACD!E1026</f>
        <v>-4.9702139700260162E-2</v>
      </c>
      <c r="E1026" s="2">
        <f>MACD!F1026</f>
        <v>-8.566346108211248E-2</v>
      </c>
      <c r="F1026" s="2">
        <f>'Moving Avg'!D1026</f>
        <v>8.7683999999999997</v>
      </c>
      <c r="G1026" s="2">
        <f>'Moving Avg'!F1026</f>
        <v>8.6943499999999982</v>
      </c>
      <c r="H1026" s="2">
        <f>'Moving Avg'!G1026</f>
        <v>8.8412999999999968</v>
      </c>
      <c r="I1026" s="2">
        <f>'Moving Avg'!H1026</f>
        <v>11.864155000000007</v>
      </c>
      <c r="J1026" s="5" t="str">
        <f>OBV!F1026</f>
        <v>BULLISH</v>
      </c>
      <c r="K1026" s="5" t="str">
        <f>OBV!G1026</f>
        <v>NEUTRAL</v>
      </c>
      <c r="L1026" s="5" t="str">
        <f>OBV!H1026</f>
        <v>BULLISH DIVERGENCE</v>
      </c>
    </row>
    <row r="1027" spans="1:12" ht="13.5" x14ac:dyDescent="0.25">
      <c r="A1027" s="3">
        <f>RSI!A1027</f>
        <v>43502</v>
      </c>
      <c r="B1027" s="2">
        <f>RSI!B1027</f>
        <v>8.8360000000000003</v>
      </c>
      <c r="C1027" s="2">
        <f>RSI!I1027</f>
        <v>52.542956597927756</v>
      </c>
      <c r="D1027" s="2">
        <f>MACD!E1027</f>
        <v>-8.339399268042591E-2</v>
      </c>
      <c r="E1027" s="2">
        <f>MACD!F1027</f>
        <v>-8.5209567401775169E-2</v>
      </c>
      <c r="F1027" s="2">
        <f>'Moving Avg'!D1027</f>
        <v>8.7913999999999994</v>
      </c>
      <c r="G1027" s="2">
        <f>'Moving Avg'!F1027</f>
        <v>8.7120499999999996</v>
      </c>
      <c r="H1027" s="2">
        <f>'Moving Avg'!G1027</f>
        <v>8.8303999999999991</v>
      </c>
      <c r="I1027" s="2">
        <f>'Moving Avg'!H1027</f>
        <v>11.838045000000005</v>
      </c>
      <c r="J1027" s="5" t="str">
        <f>OBV!F1027</f>
        <v>BULLISH</v>
      </c>
      <c r="K1027" s="5" t="str">
        <f>OBV!G1027</f>
        <v>NEUTRAL</v>
      </c>
      <c r="L1027" s="5" t="str">
        <f>OBV!H1027</f>
        <v>CONFIRMED BULLISH</v>
      </c>
    </row>
    <row r="1028" spans="1:12" ht="13.5" x14ac:dyDescent="0.25">
      <c r="A1028" s="3">
        <f>RSI!A1028</f>
        <v>43503</v>
      </c>
      <c r="B1028" s="2">
        <f>RSI!B1028</f>
        <v>8.6519999999999992</v>
      </c>
      <c r="C1028" s="2">
        <f>RSI!I1028</f>
        <v>45.515022358391796</v>
      </c>
      <c r="D1028" s="2">
        <f>MACD!E1028</f>
        <v>-8.5159473018954657E-2</v>
      </c>
      <c r="E1028" s="2">
        <f>MACD!F1028</f>
        <v>-8.5199548525211083E-2</v>
      </c>
      <c r="F1028" s="2">
        <f>'Moving Avg'!D1028</f>
        <v>8.7707999999999995</v>
      </c>
      <c r="G1028" s="2">
        <f>'Moving Avg'!F1028</f>
        <v>8.7157999999999998</v>
      </c>
      <c r="H1028" s="2">
        <f>'Moving Avg'!G1028</f>
        <v>8.8208599999999961</v>
      </c>
      <c r="I1028" s="2">
        <f>'Moving Avg'!H1028</f>
        <v>11.810585000000005</v>
      </c>
      <c r="J1028" s="5" t="str">
        <f>OBV!F1028</f>
        <v>BULLISH</v>
      </c>
      <c r="K1028" s="5" t="str">
        <f>OBV!G1028</f>
        <v>NEUTRAL</v>
      </c>
      <c r="L1028" s="5" t="str">
        <f>OBV!H1028</f>
        <v>BULLISH DIVERGENCE</v>
      </c>
    </row>
    <row r="1029" spans="1:12" ht="13.5" x14ac:dyDescent="0.25">
      <c r="A1029" s="3">
        <f>RSI!A1029</f>
        <v>43504</v>
      </c>
      <c r="B1029" s="2">
        <f>RSI!B1029</f>
        <v>8.3940000000000001</v>
      </c>
      <c r="C1029" s="2">
        <f>RSI!I1029</f>
        <v>37.866831520973001</v>
      </c>
      <c r="D1029" s="2">
        <f>MACD!E1029</f>
        <v>-5.0079328292515157E-2</v>
      </c>
      <c r="E1029" s="2">
        <f>MACD!F1029</f>
        <v>-7.8175504478671901E-2</v>
      </c>
      <c r="F1029" s="2">
        <f>'Moving Avg'!D1029</f>
        <v>8.6782000000000004</v>
      </c>
      <c r="G1029" s="2">
        <f>'Moving Avg'!F1029</f>
        <v>8.7096999999999998</v>
      </c>
      <c r="H1029" s="2">
        <f>'Moving Avg'!G1029</f>
        <v>8.8042399999999983</v>
      </c>
      <c r="I1029" s="2">
        <f>'Moving Avg'!H1029</f>
        <v>11.783095000000005</v>
      </c>
      <c r="J1029" s="5" t="str">
        <f>OBV!F1029</f>
        <v>BEARISH</v>
      </c>
      <c r="K1029" s="5" t="str">
        <f>OBV!G1029</f>
        <v>NEUTRAL</v>
      </c>
      <c r="L1029" s="5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8.3119999999999994</v>
      </c>
      <c r="C1030" s="2">
        <f>RSI!I1030</f>
        <v>35.807363151899224</v>
      </c>
      <c r="D1030" s="2">
        <f>MACD!E1030</f>
        <v>-1.3078310876728949E-2</v>
      </c>
      <c r="E1030" s="2">
        <f>MACD!F1030</f>
        <v>-6.515606575828331E-2</v>
      </c>
      <c r="F1030" s="2">
        <f>'Moving Avg'!D1030</f>
        <v>8.5691999999999986</v>
      </c>
      <c r="G1030" s="2">
        <f>'Moving Avg'!F1030</f>
        <v>8.6896000000000022</v>
      </c>
      <c r="H1030" s="2">
        <f>'Moving Avg'!G1030</f>
        <v>8.7859799999999968</v>
      </c>
      <c r="I1030" s="2">
        <f>'Moving Avg'!H1030</f>
        <v>11.754565000000003</v>
      </c>
      <c r="J1030" s="5" t="str">
        <f>OBV!F1030</f>
        <v>BEARISH</v>
      </c>
      <c r="K1030" s="5" t="str">
        <f>OBV!G1030</f>
        <v>STRONG</v>
      </c>
      <c r="L1030" s="5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8.3119999999999994</v>
      </c>
      <c r="C1031" s="2">
        <f>RSI!I1031</f>
        <v>35.807363151899224</v>
      </c>
      <c r="D1031" s="2">
        <f>MACD!E1031</f>
        <v>2.1644176396343084E-2</v>
      </c>
      <c r="E1031" s="2">
        <f>MACD!F1031</f>
        <v>-4.7796017327358033E-2</v>
      </c>
      <c r="F1031" s="2">
        <f>'Moving Avg'!D1031</f>
        <v>8.501199999999999</v>
      </c>
      <c r="G1031" s="2">
        <f>'Moving Avg'!F1031</f>
        <v>8.6695000000000029</v>
      </c>
      <c r="H1031" s="2">
        <f>'Moving Avg'!G1031</f>
        <v>8.7677199999999971</v>
      </c>
      <c r="I1031" s="2">
        <f>'Moving Avg'!H1031</f>
        <v>11.727325</v>
      </c>
      <c r="J1031" s="5" t="str">
        <f>OBV!F1031</f>
        <v>BEARISH</v>
      </c>
      <c r="K1031" s="5" t="str">
        <f>OBV!G1031</f>
        <v>NEUTRAL</v>
      </c>
      <c r="L1031" s="5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8.2780000000000005</v>
      </c>
      <c r="C1032" s="2">
        <f>RSI!I1032</f>
        <v>34.894741894433693</v>
      </c>
      <c r="D1032" s="2">
        <f>MACD!E1032</f>
        <v>5.4926533360754703E-2</v>
      </c>
      <c r="E1032" s="2">
        <f>MACD!F1032</f>
        <v>-2.7251507189735492E-2</v>
      </c>
      <c r="F1032" s="2">
        <f>'Moving Avg'!D1032</f>
        <v>8.3895999999999979</v>
      </c>
      <c r="G1032" s="2">
        <f>'Moving Avg'!F1032</f>
        <v>8.6487500000000015</v>
      </c>
      <c r="H1032" s="2">
        <f>'Moving Avg'!G1032</f>
        <v>8.7479599999999991</v>
      </c>
      <c r="I1032" s="2">
        <f>'Moving Avg'!H1032</f>
        <v>11.700245000000002</v>
      </c>
      <c r="J1032" s="5" t="str">
        <f>OBV!F1032</f>
        <v>BEARISH</v>
      </c>
      <c r="K1032" s="5" t="str">
        <f>OBV!G1032</f>
        <v>STRONG</v>
      </c>
      <c r="L1032" s="5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8.1760000000000002</v>
      </c>
      <c r="C1033" s="2">
        <f>RSI!I1033</f>
        <v>32.240017466040683</v>
      </c>
      <c r="D1033" s="2">
        <f>MACD!E1033</f>
        <v>9.8211268494006632E-2</v>
      </c>
      <c r="E1033" s="2">
        <f>MACD!F1033</f>
        <v>-2.1589520529870683E-3</v>
      </c>
      <c r="F1033" s="2">
        <f>'Moving Avg'!D1033</f>
        <v>8.2943999999999996</v>
      </c>
      <c r="G1033" s="2">
        <f>'Moving Avg'!F1033</f>
        <v>8.6252500000000012</v>
      </c>
      <c r="H1033" s="2">
        <f>'Moving Avg'!G1033</f>
        <v>8.7256199999999975</v>
      </c>
      <c r="I1033" s="2">
        <f>'Moving Avg'!H1033</f>
        <v>11.672654999999999</v>
      </c>
      <c r="J1033" s="5" t="str">
        <f>OBV!F1033</f>
        <v>BEARISH</v>
      </c>
      <c r="K1033" s="5" t="str">
        <f>OBV!G1033</f>
        <v>STRONG</v>
      </c>
      <c r="L1033" s="5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8.3460000000000001</v>
      </c>
      <c r="C1034" s="2">
        <f>RSI!I1034</f>
        <v>40.381012420723053</v>
      </c>
      <c r="D1034" s="2">
        <f>MACD!E1034</f>
        <v>0.1407025992281028</v>
      </c>
      <c r="E1034" s="2">
        <f>MACD!F1034</f>
        <v>2.6413358203230909E-2</v>
      </c>
      <c r="F1034" s="2">
        <f>'Moving Avg'!D1034</f>
        <v>8.2848000000000006</v>
      </c>
      <c r="G1034" s="2">
        <f>'Moving Avg'!F1034</f>
        <v>8.6092499999999994</v>
      </c>
      <c r="H1034" s="2">
        <f>'Moving Avg'!G1034</f>
        <v>8.7017799999999976</v>
      </c>
      <c r="I1034" s="2">
        <f>'Moving Avg'!H1034</f>
        <v>11.64608</v>
      </c>
      <c r="J1034" s="5" t="str">
        <f>OBV!F1034</f>
        <v>BEARISH</v>
      </c>
      <c r="K1034" s="5" t="str">
        <f>OBV!G1034</f>
        <v>NEUTRAL</v>
      </c>
      <c r="L1034" s="5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8.3119999999999994</v>
      </c>
      <c r="C1035" s="2">
        <f>RSI!I1035</f>
        <v>39.362419474300751</v>
      </c>
      <c r="D1035" s="2">
        <f>MACD!E1035</f>
        <v>0.1807319597835555</v>
      </c>
      <c r="E1035" s="2">
        <f>MACD!F1035</f>
        <v>5.7277078519295824E-2</v>
      </c>
      <c r="F1035" s="2">
        <f>'Moving Avg'!D1035</f>
        <v>8.2847999999999988</v>
      </c>
      <c r="G1035" s="2">
        <f>'Moving Avg'!F1035</f>
        <v>8.5786000000000016</v>
      </c>
      <c r="H1035" s="2">
        <f>'Moving Avg'!G1035</f>
        <v>8.6772599999999969</v>
      </c>
      <c r="I1035" s="2">
        <f>'Moving Avg'!H1035</f>
        <v>11.619835</v>
      </c>
      <c r="J1035" s="5" t="str">
        <f>OBV!F1035</f>
        <v>BEARISH</v>
      </c>
      <c r="K1035" s="5" t="str">
        <f>OBV!G1035</f>
        <v>NEUTRAL</v>
      </c>
      <c r="L1035" s="5" t="str">
        <f>OBV!H1035</f>
        <v>NEUTRAL</v>
      </c>
    </row>
    <row r="1036" spans="1:12" ht="13.5" x14ac:dyDescent="0.25">
      <c r="A1036" s="3">
        <f>RSI!A1036</f>
        <v>43515</v>
      </c>
      <c r="B1036" s="2">
        <f>RSI!B1036</f>
        <v>8.3119999999999994</v>
      </c>
      <c r="C1036" s="2">
        <f>RSI!I1036</f>
        <v>39.362419474300751</v>
      </c>
      <c r="D1036" s="2">
        <f>MACD!E1036</f>
        <v>0.18470673560582185</v>
      </c>
      <c r="E1036" s="2">
        <f>MACD!F1036</f>
        <v>8.2763009936601031E-2</v>
      </c>
      <c r="F1036" s="2">
        <f>'Moving Avg'!D1036</f>
        <v>8.2848000000000006</v>
      </c>
      <c r="G1036" s="2">
        <f>'Moving Avg'!F1036</f>
        <v>8.5547500000000021</v>
      </c>
      <c r="H1036" s="2">
        <f>'Moving Avg'!G1036</f>
        <v>8.6540999999999979</v>
      </c>
      <c r="I1036" s="2">
        <f>'Moving Avg'!H1036</f>
        <v>11.593589999999997</v>
      </c>
      <c r="J1036" s="5" t="str">
        <f>OBV!F1036</f>
        <v>BEARISH</v>
      </c>
      <c r="K1036" s="5" t="str">
        <f>OBV!G1036</f>
        <v>NEUTRAL</v>
      </c>
      <c r="L1036" s="5" t="str">
        <f>OBV!H1036</f>
        <v>NEUTRAL</v>
      </c>
    </row>
    <row r="1037" spans="1:12" ht="13.5" x14ac:dyDescent="0.25">
      <c r="A1037" s="3">
        <f>RSI!A1037</f>
        <v>43516</v>
      </c>
      <c r="B1037" s="2">
        <f>RSI!B1037</f>
        <v>8.4480000000000004</v>
      </c>
      <c r="C1037" s="2">
        <f>RSI!I1037</f>
        <v>45.714770613199967</v>
      </c>
      <c r="D1037" s="2">
        <f>MACD!E1037</f>
        <v>0.20782421825169095</v>
      </c>
      <c r="E1037" s="2">
        <f>MACD!F1037</f>
        <v>0.10777525159961902</v>
      </c>
      <c r="F1037" s="2">
        <f>'Moving Avg'!D1037</f>
        <v>8.3187999999999995</v>
      </c>
      <c r="G1037" s="2">
        <f>'Moving Avg'!F1037</f>
        <v>8.550650000000001</v>
      </c>
      <c r="H1037" s="2">
        <f>'Moving Avg'!G1037</f>
        <v>8.6426599999999976</v>
      </c>
      <c r="I1037" s="2">
        <f>'Moving Avg'!H1037</f>
        <v>11.567524999999996</v>
      </c>
      <c r="J1037" s="5" t="str">
        <f>OBV!F1037</f>
        <v>BULLISH</v>
      </c>
      <c r="K1037" s="5" t="str">
        <f>OBV!G1037</f>
        <v>NEUTRAL</v>
      </c>
      <c r="L1037" s="5" t="str">
        <f>OBV!H1037</f>
        <v>CONFIRMED BULLISH</v>
      </c>
    </row>
    <row r="1038" spans="1:12" ht="13.5" x14ac:dyDescent="0.25">
      <c r="A1038" s="3">
        <f>RSI!A1038</f>
        <v>43517</v>
      </c>
      <c r="B1038" s="2">
        <f>RSI!B1038</f>
        <v>8.6180000000000003</v>
      </c>
      <c r="C1038" s="2">
        <f>RSI!I1038</f>
        <v>52.424035385359367</v>
      </c>
      <c r="D1038" s="2">
        <f>MACD!E1038</f>
        <v>0.18708920644145621</v>
      </c>
      <c r="E1038" s="2">
        <f>MACD!F1038</f>
        <v>0.12363804256798647</v>
      </c>
      <c r="F1038" s="2">
        <f>'Moving Avg'!D1038</f>
        <v>8.4071999999999996</v>
      </c>
      <c r="G1038" s="2">
        <f>'Moving Avg'!F1038</f>
        <v>8.550650000000001</v>
      </c>
      <c r="H1038" s="2">
        <f>'Moving Avg'!G1038</f>
        <v>8.6344799999999982</v>
      </c>
      <c r="I1038" s="2">
        <f>'Moving Avg'!H1038</f>
        <v>11.542379999999996</v>
      </c>
      <c r="J1038" s="5" t="str">
        <f>OBV!F1038</f>
        <v>BULLISH</v>
      </c>
      <c r="K1038" s="5" t="str">
        <f>OBV!G1038</f>
        <v>NEUTRAL</v>
      </c>
      <c r="L1038" s="5" t="str">
        <f>OBV!H1038</f>
        <v>CONFIRMED BULLISH</v>
      </c>
    </row>
    <row r="1039" spans="1:12" ht="13.5" x14ac:dyDescent="0.25">
      <c r="A1039" s="3">
        <f>RSI!A1039</f>
        <v>43518</v>
      </c>
      <c r="B1039" s="2">
        <f>RSI!B1039</f>
        <v>8.7210000000000001</v>
      </c>
      <c r="C1039" s="2">
        <f>RSI!I1039</f>
        <v>55.97438916281714</v>
      </c>
      <c r="D1039" s="2">
        <f>MACD!E1039</f>
        <v>0.12177728315490022</v>
      </c>
      <c r="E1039" s="2">
        <f>MACD!F1039</f>
        <v>0.12326589068536922</v>
      </c>
      <c r="F1039" s="2">
        <f>'Moving Avg'!D1039</f>
        <v>8.4822000000000006</v>
      </c>
      <c r="G1039" s="2">
        <f>'Moving Avg'!F1039</f>
        <v>8.5503500000000017</v>
      </c>
      <c r="H1039" s="2">
        <f>'Moving Avg'!G1039</f>
        <v>8.6290399999999998</v>
      </c>
      <c r="I1039" s="2">
        <f>'Moving Avg'!H1039</f>
        <v>11.517749999999996</v>
      </c>
      <c r="J1039" s="5" t="str">
        <f>OBV!F1039</f>
        <v>BULLISH</v>
      </c>
      <c r="K1039" s="5" t="str">
        <f>OBV!G1039</f>
        <v>NEUTRAL</v>
      </c>
      <c r="L1039" s="5" t="str">
        <f>OBV!H1039</f>
        <v>CONFIRMED BULLISH</v>
      </c>
    </row>
    <row r="1040" spans="1:12" ht="13.5" x14ac:dyDescent="0.25">
      <c r="A1040" s="3">
        <f>RSI!A1040</f>
        <v>43521</v>
      </c>
      <c r="B1040" s="2">
        <f>RSI!B1040</f>
        <v>8.7889999999999997</v>
      </c>
      <c r="C1040" s="2">
        <f>RSI!I1040</f>
        <v>58.192555070349243</v>
      </c>
      <c r="D1040" s="2">
        <f>MACD!E1040</f>
        <v>4.7840280202130714E-2</v>
      </c>
      <c r="E1040" s="2">
        <f>MACD!F1040</f>
        <v>0.10818076858872153</v>
      </c>
      <c r="F1040" s="2">
        <f>'Moving Avg'!D1040</f>
        <v>8.5776000000000003</v>
      </c>
      <c r="G1040" s="2">
        <f>'Moving Avg'!F1040</f>
        <v>8.5537500000000009</v>
      </c>
      <c r="H1040" s="2">
        <f>'Moving Avg'!G1040</f>
        <v>8.627679999999998</v>
      </c>
      <c r="I1040" s="2">
        <f>'Moving Avg'!H1040</f>
        <v>11.493889999999997</v>
      </c>
      <c r="J1040" s="5" t="str">
        <f>OBV!F1040</f>
        <v>BULLISH</v>
      </c>
      <c r="K1040" s="5" t="str">
        <f>OBV!G1040</f>
        <v>WEAK</v>
      </c>
      <c r="L1040" s="5" t="str">
        <f>OBV!H1040</f>
        <v>CONFIRMED BULLISH</v>
      </c>
    </row>
    <row r="1041" spans="1:12" ht="13.5" x14ac:dyDescent="0.25">
      <c r="A1041" s="3">
        <f>RSI!A1041</f>
        <v>43522</v>
      </c>
      <c r="B1041" s="2">
        <f>RSI!B1041</f>
        <v>8.7889999999999997</v>
      </c>
      <c r="C1041" s="2">
        <f>RSI!I1041</f>
        <v>58.192555070349243</v>
      </c>
      <c r="D1041" s="2">
        <f>MACD!E1041</f>
        <v>-1.606865692841275E-2</v>
      </c>
      <c r="E1041" s="2">
        <f>MACD!F1041</f>
        <v>8.3330883485294674E-2</v>
      </c>
      <c r="F1041" s="2">
        <f>'Moving Avg'!D1041</f>
        <v>8.673</v>
      </c>
      <c r="G1041" s="2">
        <f>'Moving Avg'!F1041</f>
        <v>8.556849999999999</v>
      </c>
      <c r="H1041" s="2">
        <f>'Moving Avg'!G1041</f>
        <v>8.6290399999999998</v>
      </c>
      <c r="I1041" s="2">
        <f>'Moving Avg'!H1041</f>
        <v>11.469629999999995</v>
      </c>
      <c r="J1041" s="5" t="str">
        <f>OBV!F1041</f>
        <v>BULLISH</v>
      </c>
      <c r="K1041" s="5" t="str">
        <f>OBV!G1041</f>
        <v>WEAK</v>
      </c>
      <c r="L1041" s="5" t="str">
        <f>OBV!H1041</f>
        <v>CONFIRMED BULLISH</v>
      </c>
    </row>
    <row r="1042" spans="1:12" ht="13.5" x14ac:dyDescent="0.25">
      <c r="A1042" s="3">
        <f>RSI!A1042</f>
        <v>43523</v>
      </c>
      <c r="B1042" s="2">
        <f>RSI!B1042</f>
        <v>8.5299999999999994</v>
      </c>
      <c r="C1042" s="2">
        <f>RSI!I1042</f>
        <v>47.598901156767226</v>
      </c>
      <c r="D1042" s="2">
        <f>MACD!E1042</f>
        <v>-5.7438124401876678E-2</v>
      </c>
      <c r="E1042" s="2">
        <f>MACD!F1042</f>
        <v>5.5177081907860408E-2</v>
      </c>
      <c r="F1042" s="2">
        <f>'Moving Avg'!D1042</f>
        <v>8.6894000000000009</v>
      </c>
      <c r="G1042" s="2">
        <f>'Moving Avg'!F1042</f>
        <v>8.5472999999999981</v>
      </c>
      <c r="H1042" s="2">
        <f>'Moving Avg'!G1042</f>
        <v>8.6252199999999988</v>
      </c>
      <c r="I1042" s="2">
        <f>'Moving Avg'!H1042</f>
        <v>11.444009999999997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</row>
    <row r="1043" spans="1:12" ht="13.5" x14ac:dyDescent="0.25">
      <c r="A1043" s="3">
        <f>RSI!A1043</f>
        <v>43524</v>
      </c>
      <c r="B1043" s="2">
        <f>RSI!B1043</f>
        <v>8.6519999999999992</v>
      </c>
      <c r="C1043" s="2">
        <f>RSI!I1043</f>
        <v>52.028892238353755</v>
      </c>
      <c r="D1043" s="2">
        <f>MACD!E1043</f>
        <v>-0.11679667442351338</v>
      </c>
      <c r="E1043" s="2">
        <f>MACD!F1043</f>
        <v>2.0782330641585651E-2</v>
      </c>
      <c r="F1043" s="2">
        <f>'Moving Avg'!D1043</f>
        <v>8.696200000000001</v>
      </c>
      <c r="G1043" s="2">
        <f>'Moving Avg'!F1043</f>
        <v>8.5421499999999977</v>
      </c>
      <c r="H1043" s="2">
        <f>'Moving Avg'!G1043</f>
        <v>8.6220800000000004</v>
      </c>
      <c r="I1043" s="2">
        <f>'Moving Avg'!H1043</f>
        <v>11.419129999999994</v>
      </c>
      <c r="J1043" s="5" t="str">
        <f>OBV!F1043</f>
        <v>BULLISH</v>
      </c>
      <c r="K1043" s="5" t="str">
        <f>OBV!G1043</f>
        <v>NEUTRAL</v>
      </c>
      <c r="L1043" s="5" t="str">
        <f>OBV!H1043</f>
        <v>CONFIRMED BULLISH</v>
      </c>
    </row>
    <row r="1044" spans="1:12" ht="13.5" x14ac:dyDescent="0.25">
      <c r="A1044" s="3">
        <f>RSI!A1044</f>
        <v>43525</v>
      </c>
      <c r="B1044" s="2">
        <f>RSI!B1044</f>
        <v>8.6519999999999992</v>
      </c>
      <c r="C1044" s="2">
        <f>RSI!I1044</f>
        <v>52.028892238353755</v>
      </c>
      <c r="D1044" s="2">
        <f>MACD!E1044</f>
        <v>-0.14124229994561155</v>
      </c>
      <c r="E1044" s="2">
        <f>MACD!F1044</f>
        <v>-1.162259547585379E-2</v>
      </c>
      <c r="F1044" s="2">
        <f>'Moving Avg'!D1044</f>
        <v>8.6823999999999995</v>
      </c>
      <c r="G1044" s="2">
        <f>'Moving Avg'!F1044</f>
        <v>8.5318999999999967</v>
      </c>
      <c r="H1044" s="2">
        <f>'Moving Avg'!G1044</f>
        <v>8.6179799999999993</v>
      </c>
      <c r="I1044" s="2">
        <f>'Moving Avg'!H1044</f>
        <v>11.394584999999992</v>
      </c>
      <c r="J1044" s="5" t="str">
        <f>OBV!F1044</f>
        <v>BULLISH</v>
      </c>
      <c r="K1044" s="5" t="str">
        <f>OBV!G1044</f>
        <v>NEUTRAL</v>
      </c>
      <c r="L1044" s="5" t="str">
        <f>OBV!H1044</f>
        <v>BULLISH DIVERGENCE</v>
      </c>
    </row>
    <row r="1045" spans="1:12" ht="13.5" x14ac:dyDescent="0.25">
      <c r="A1045" s="3">
        <f>RSI!A1045</f>
        <v>43528</v>
      </c>
      <c r="B1045" s="2">
        <f>RSI!B1045</f>
        <v>8.516</v>
      </c>
      <c r="C1045" s="2">
        <f>RSI!I1045</f>
        <v>46.902552546970647</v>
      </c>
      <c r="D1045" s="2">
        <f>MACD!E1045</f>
        <v>-0.15742913133818703</v>
      </c>
      <c r="E1045" s="2">
        <f>MACD!F1045</f>
        <v>-4.0783902648320436E-2</v>
      </c>
      <c r="F1045" s="2">
        <f>'Moving Avg'!D1045</f>
        <v>8.6277999999999988</v>
      </c>
      <c r="G1045" s="2">
        <f>'Moving Avg'!F1045</f>
        <v>8.5148499999999991</v>
      </c>
      <c r="H1045" s="2">
        <f>'Moving Avg'!G1045</f>
        <v>8.6145800000000001</v>
      </c>
      <c r="I1045" s="2">
        <f>'Moving Avg'!H1045</f>
        <v>11.368729999999992</v>
      </c>
      <c r="J1045" s="5" t="str">
        <f>OBV!F1045</f>
        <v>BEARISH</v>
      </c>
      <c r="K1045" s="5" t="str">
        <f>OBV!G1045</f>
        <v>NEUTRAL</v>
      </c>
      <c r="L1045" s="5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8.4749999999999996</v>
      </c>
      <c r="C1046" s="2">
        <f>RSI!I1046</f>
        <v>45.448720964991779</v>
      </c>
      <c r="D1046" s="2">
        <f>MACD!E1046</f>
        <v>-0.16760480685843149</v>
      </c>
      <c r="E1046" s="2">
        <f>MACD!F1046</f>
        <v>-6.6148083490342652E-2</v>
      </c>
      <c r="F1046" s="2">
        <f>'Moving Avg'!D1046</f>
        <v>8.5649999999999995</v>
      </c>
      <c r="G1046" s="2">
        <f>'Moving Avg'!F1046</f>
        <v>8.5059999999999967</v>
      </c>
      <c r="H1046" s="2">
        <f>'Moving Avg'!G1046</f>
        <v>8.6113000000000017</v>
      </c>
      <c r="I1046" s="2">
        <f>'Moving Avg'!H1046</f>
        <v>11.342974999999992</v>
      </c>
      <c r="J1046" s="5" t="str">
        <f>OBV!F1046</f>
        <v>BEARISH</v>
      </c>
      <c r="K1046" s="5" t="str">
        <f>OBV!G1046</f>
        <v>NEUTRAL</v>
      </c>
      <c r="L1046" s="5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8.4749999999999996</v>
      </c>
      <c r="C1047" s="2">
        <f>RSI!I1047</f>
        <v>45.448720964991779</v>
      </c>
      <c r="D1047" s="2">
        <f>MACD!E1047</f>
        <v>-0.15460164885453942</v>
      </c>
      <c r="E1047" s="2">
        <f>MACD!F1047</f>
        <v>-8.3838796563182008E-2</v>
      </c>
      <c r="F1047" s="2">
        <f>'Moving Avg'!D1047</f>
        <v>8.5540000000000003</v>
      </c>
      <c r="G1047" s="2">
        <f>'Moving Avg'!F1047</f>
        <v>8.4879499999999979</v>
      </c>
      <c r="H1047" s="2">
        <f>'Moving Avg'!G1047</f>
        <v>8.607759999999999</v>
      </c>
      <c r="I1047" s="2">
        <f>'Moving Avg'!H1047</f>
        <v>11.31721999999999</v>
      </c>
      <c r="J1047" s="5" t="str">
        <f>OBV!F1047</f>
        <v>BEARISH</v>
      </c>
      <c r="K1047" s="5" t="str">
        <f>OBV!G1047</f>
        <v>NEUTRAL</v>
      </c>
      <c r="L1047" s="5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8.468</v>
      </c>
      <c r="C1048" s="2">
        <f>RSI!I1048</f>
        <v>45.171474867997098</v>
      </c>
      <c r="D1048" s="2">
        <f>MACD!E1048</f>
        <v>-0.11628747493291947</v>
      </c>
      <c r="E1048" s="2">
        <f>MACD!F1048</f>
        <v>-9.03285322371295E-2</v>
      </c>
      <c r="F1048" s="2">
        <f>'Moving Avg'!D1048</f>
        <v>8.517199999999999</v>
      </c>
      <c r="G1048" s="2">
        <f>'Moving Avg'!F1048</f>
        <v>8.478749999999998</v>
      </c>
      <c r="H1048" s="2">
        <f>'Moving Avg'!G1048</f>
        <v>8.6048800000000014</v>
      </c>
      <c r="I1048" s="2">
        <f>'Moving Avg'!H1048</f>
        <v>11.291769999999993</v>
      </c>
      <c r="J1048" s="5" t="str">
        <f>OBV!F1048</f>
        <v>BEARISH</v>
      </c>
      <c r="K1048" s="5" t="str">
        <f>OBV!G1048</f>
        <v>STRONG</v>
      </c>
      <c r="L1048" s="5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8.468</v>
      </c>
      <c r="C1049" s="2">
        <f>RSI!I1049</f>
        <v>45.171474867997098</v>
      </c>
      <c r="D1049" s="2">
        <f>MACD!E1049</f>
        <v>-6.7388478556345888E-2</v>
      </c>
      <c r="E1049" s="2">
        <f>MACD!F1049</f>
        <v>-8.5740521500972777E-2</v>
      </c>
      <c r="F1049" s="2">
        <f>'Moving Avg'!D1049</f>
        <v>8.4803999999999995</v>
      </c>
      <c r="G1049" s="2">
        <f>'Moving Avg'!F1049</f>
        <v>8.4824499999999983</v>
      </c>
      <c r="H1049" s="2">
        <f>'Moving Avg'!G1049</f>
        <v>8.6021400000000003</v>
      </c>
      <c r="I1049" s="2">
        <f>'Moving Avg'!H1049</f>
        <v>11.266149999999993</v>
      </c>
      <c r="J1049" s="5" t="str">
        <f>OBV!F1049</f>
        <v>BEARISH</v>
      </c>
      <c r="K1049" s="5" t="str">
        <f>OBV!G1049</f>
        <v>STRONG</v>
      </c>
      <c r="L1049" s="5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8.468</v>
      </c>
      <c r="C1050" s="2">
        <f>RSI!I1050</f>
        <v>45.171474867997105</v>
      </c>
      <c r="D1050" s="2">
        <f>MACD!E1050</f>
        <v>-1.4964609844712484E-2</v>
      </c>
      <c r="E1050" s="2">
        <f>MACD!F1050</f>
        <v>-7.1585339169720721E-2</v>
      </c>
      <c r="F1050" s="2">
        <f>'Moving Avg'!D1050</f>
        <v>8.4708000000000006</v>
      </c>
      <c r="G1050" s="2">
        <f>'Moving Avg'!F1050</f>
        <v>8.4902499999999996</v>
      </c>
      <c r="H1050" s="2">
        <f>'Moving Avg'!G1050</f>
        <v>8.5984600000000011</v>
      </c>
      <c r="I1050" s="2">
        <f>'Moving Avg'!H1050</f>
        <v>11.240839999999992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8.4480000000000004</v>
      </c>
      <c r="C1051" s="2">
        <f>RSI!I1051</f>
        <v>44.209106112074863</v>
      </c>
      <c r="D1051" s="2">
        <f>MACD!E1051</f>
        <v>3.1418359770894355E-2</v>
      </c>
      <c r="E1051" s="2">
        <f>MACD!F1051</f>
        <v>-5.098459938159771E-2</v>
      </c>
      <c r="F1051" s="2">
        <f>'Moving Avg'!D1051</f>
        <v>8.4653999999999989</v>
      </c>
      <c r="G1051" s="2">
        <f>'Moving Avg'!F1051</f>
        <v>8.497049999999998</v>
      </c>
      <c r="H1051" s="2">
        <f>'Moving Avg'!G1051</f>
        <v>8.59314</v>
      </c>
      <c r="I1051" s="2">
        <f>'Moving Avg'!H1051</f>
        <v>11.215324999999991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8.2439999999999998</v>
      </c>
      <c r="C1052" s="2">
        <f>RSI!I1052</f>
        <v>35.825132470798977</v>
      </c>
      <c r="D1052" s="2">
        <f>MACD!E1052</f>
        <v>4.6551246395418744E-2</v>
      </c>
      <c r="E1052" s="2">
        <f>MACD!F1052</f>
        <v>-3.1477430226194425E-2</v>
      </c>
      <c r="F1052" s="2">
        <f>'Moving Avg'!D1052</f>
        <v>8.4192</v>
      </c>
      <c r="G1052" s="2">
        <f>'Moving Avg'!F1052</f>
        <v>8.4953499999999984</v>
      </c>
      <c r="H1052" s="2">
        <f>'Moving Avg'!G1052</f>
        <v>8.5836000000000006</v>
      </c>
      <c r="I1052" s="2">
        <f>'Moving Avg'!H1052</f>
        <v>11.188789999999992</v>
      </c>
      <c r="J1052" s="5" t="str">
        <f>OBV!F1052</f>
        <v>BEARISH</v>
      </c>
      <c r="K1052" s="5" t="str">
        <f>OBV!G1052</f>
        <v>STRONG</v>
      </c>
      <c r="L1052" s="5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8.3049999999999997</v>
      </c>
      <c r="C1053" s="2">
        <f>RSI!I1053</f>
        <v>39.518680725485233</v>
      </c>
      <c r="D1053" s="2">
        <f>MACD!E1053</f>
        <v>7.5386969575369278E-2</v>
      </c>
      <c r="E1053" s="2">
        <f>MACD!F1053</f>
        <v>-1.0104550265881683E-2</v>
      </c>
      <c r="F1053" s="2">
        <f>'Moving Avg'!D1053</f>
        <v>8.3865999999999996</v>
      </c>
      <c r="G1053" s="2">
        <f>'Moving Avg'!F1053</f>
        <v>8.5017999999999994</v>
      </c>
      <c r="H1053" s="2">
        <f>'Moving Avg'!G1053</f>
        <v>8.5772000000000013</v>
      </c>
      <c r="I1053" s="2">
        <f>'Moving Avg'!H1053</f>
        <v>11.162559999999992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8.516</v>
      </c>
      <c r="C1054" s="2">
        <f>RSI!I1054</f>
        <v>50.196366346282531</v>
      </c>
      <c r="D1054" s="2">
        <f>MACD!E1054</f>
        <v>8.5444735946266448E-2</v>
      </c>
      <c r="E1054" s="2">
        <f>MACD!F1054</f>
        <v>9.0053069765479426E-3</v>
      </c>
      <c r="F1054" s="2">
        <f>'Moving Avg'!D1054</f>
        <v>8.3962000000000003</v>
      </c>
      <c r="G1054" s="2">
        <f>'Moving Avg'!F1054</f>
        <v>8.5102999999999991</v>
      </c>
      <c r="H1054" s="2">
        <f>'Moving Avg'!G1054</f>
        <v>8.5714800000000011</v>
      </c>
      <c r="I1054" s="2">
        <f>'Moving Avg'!H1054</f>
        <v>11.137859999999996</v>
      </c>
      <c r="J1054" s="5" t="str">
        <f>OBV!F1054</f>
        <v>BULLISH</v>
      </c>
      <c r="K1054" s="5" t="str">
        <f>OBV!G1054</f>
        <v>NEUTRAL</v>
      </c>
      <c r="L1054" s="5" t="str">
        <f>OBV!H1054</f>
        <v>CONFIRMED BULLISH</v>
      </c>
    </row>
    <row r="1055" spans="1:12" ht="13.5" x14ac:dyDescent="0.25">
      <c r="A1055" s="3">
        <f>RSI!A1055</f>
        <v>43542</v>
      </c>
      <c r="B1055" s="2">
        <f>RSI!B1055</f>
        <v>8.2710000000000008</v>
      </c>
      <c r="C1055" s="2">
        <f>RSI!I1055</f>
        <v>41.11888241438281</v>
      </c>
      <c r="D1055" s="2">
        <f>MACD!E1055</f>
        <v>9.1125951924077242E-2</v>
      </c>
      <c r="E1055" s="2">
        <f>MACD!F1055</f>
        <v>2.5429435966053803E-2</v>
      </c>
      <c r="F1055" s="2">
        <f>'Moving Avg'!D1055</f>
        <v>8.3567999999999998</v>
      </c>
      <c r="G1055" s="2">
        <f>'Moving Avg'!F1055</f>
        <v>8.5082500000000003</v>
      </c>
      <c r="H1055" s="2">
        <f>'Moving Avg'!G1055</f>
        <v>8.56386</v>
      </c>
      <c r="I1055" s="2">
        <f>'Moving Avg'!H1055</f>
        <v>11.111934999999995</v>
      </c>
      <c r="J1055" s="5" t="str">
        <f>OBV!F1055</f>
        <v>BEARISH</v>
      </c>
      <c r="K1055" s="5" t="str">
        <f>OBV!G1055</f>
        <v>NEUTRAL</v>
      </c>
      <c r="L1055" s="5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8.516</v>
      </c>
      <c r="C1056" s="2">
        <f>RSI!I1056</f>
        <v>50.716795832446081</v>
      </c>
      <c r="D1056" s="2">
        <f>MACD!E1056</f>
        <v>7.2874757012970193E-2</v>
      </c>
      <c r="E1056" s="2">
        <f>MACD!F1056</f>
        <v>3.491850017543708E-2</v>
      </c>
      <c r="F1056" s="2">
        <f>'Moving Avg'!D1056</f>
        <v>8.3704000000000001</v>
      </c>
      <c r="G1056" s="2">
        <f>'Moving Avg'!F1056</f>
        <v>8.5184499999999996</v>
      </c>
      <c r="H1056" s="2">
        <f>'Moving Avg'!G1056</f>
        <v>8.56372</v>
      </c>
      <c r="I1056" s="2">
        <f>'Moving Avg'!H1056</f>
        <v>11.087234999999998</v>
      </c>
      <c r="J1056" s="5" t="str">
        <f>OBV!F1056</f>
        <v>BULLISH</v>
      </c>
      <c r="K1056" s="5" t="str">
        <f>OBV!G1056</f>
        <v>NEUTRAL</v>
      </c>
      <c r="L1056" s="5" t="str">
        <f>OBV!H1056</f>
        <v>CONFIRMED BULLISH</v>
      </c>
    </row>
    <row r="1057" spans="1:12" ht="13.5" x14ac:dyDescent="0.25">
      <c r="A1057" s="3">
        <f>RSI!A1057</f>
        <v>43545</v>
      </c>
      <c r="B1057" s="2">
        <f>RSI!B1057</f>
        <v>8.3800000000000008</v>
      </c>
      <c r="C1057" s="2">
        <f>RSI!I1057</f>
        <v>46.213531423088696</v>
      </c>
      <c r="D1057" s="2">
        <f>MACD!E1057</f>
        <v>6.7351743826058907E-2</v>
      </c>
      <c r="E1057" s="2">
        <f>MACD!F1057</f>
        <v>4.1405148905561448E-2</v>
      </c>
      <c r="F1057" s="2">
        <f>'Moving Avg'!D1057</f>
        <v>8.3976000000000006</v>
      </c>
      <c r="G1057" s="2">
        <f>'Moving Avg'!F1057</f>
        <v>8.5150500000000005</v>
      </c>
      <c r="H1057" s="2">
        <f>'Moving Avg'!G1057</f>
        <v>8.5616800000000008</v>
      </c>
      <c r="I1057" s="2">
        <f>'Moving Avg'!H1057</f>
        <v>11.061005</v>
      </c>
      <c r="J1057" s="5" t="str">
        <f>OBV!F1057</f>
        <v>BULLISH</v>
      </c>
      <c r="K1057" s="5" t="str">
        <f>OBV!G1057</f>
        <v>NEUTRAL</v>
      </c>
      <c r="L1057" s="5" t="str">
        <f>OBV!H1057</f>
        <v>CONFIRMED BULLISH</v>
      </c>
    </row>
    <row r="1058" spans="1:12" ht="13.5" x14ac:dyDescent="0.25">
      <c r="A1058" s="3">
        <f>RSI!A1058</f>
        <v>43546</v>
      </c>
      <c r="B1058" s="2">
        <f>RSI!B1058</f>
        <v>8.4619999999999997</v>
      </c>
      <c r="C1058" s="2">
        <f>RSI!I1058</f>
        <v>49.145534110742432</v>
      </c>
      <c r="D1058" s="2">
        <f>MACD!E1058</f>
        <v>5.6188679433738287E-2</v>
      </c>
      <c r="E1058" s="2">
        <f>MACD!F1058</f>
        <v>4.436185501119682E-2</v>
      </c>
      <c r="F1058" s="2">
        <f>'Moving Avg'!D1058</f>
        <v>8.4289999999999985</v>
      </c>
      <c r="G1058" s="2">
        <f>'Moving Avg'!F1058</f>
        <v>8.5072499999999973</v>
      </c>
      <c r="H1058" s="2">
        <f>'Moving Avg'!G1058</f>
        <v>8.5593800000000027</v>
      </c>
      <c r="I1058" s="2">
        <f>'Moving Avg'!H1058</f>
        <v>11.035559999999998</v>
      </c>
      <c r="J1058" s="5" t="str">
        <f>OBV!F1058</f>
        <v>BULLISH</v>
      </c>
      <c r="K1058" s="5" t="str">
        <f>OBV!G1058</f>
        <v>NEUTRAL</v>
      </c>
      <c r="L1058" s="5" t="str">
        <f>OBV!H1058</f>
        <v>CONFIRMED BULLISH</v>
      </c>
    </row>
    <row r="1059" spans="1:12" ht="13.5" x14ac:dyDescent="0.25">
      <c r="A1059" s="3">
        <f>RSI!A1059</f>
        <v>43549</v>
      </c>
      <c r="B1059" s="2">
        <f>RSI!B1059</f>
        <v>8.2850000000000001</v>
      </c>
      <c r="C1059" s="2">
        <f>RSI!I1059</f>
        <v>43.618341729305463</v>
      </c>
      <c r="D1059" s="2">
        <f>MACD!E1059</f>
        <v>5.998184916130711E-2</v>
      </c>
      <c r="E1059" s="2">
        <f>MACD!F1059</f>
        <v>4.7485853841218881E-2</v>
      </c>
      <c r="F1059" s="2">
        <f>'Moving Avg'!D1059</f>
        <v>8.3827999999999996</v>
      </c>
      <c r="G1059" s="2">
        <f>'Moving Avg'!F1059</f>
        <v>8.4854500000000002</v>
      </c>
      <c r="H1059" s="2">
        <f>'Moving Avg'!G1059</f>
        <v>8.5547600000000017</v>
      </c>
      <c r="I1059" s="2">
        <f>'Moving Avg'!H1059</f>
        <v>11.010219999999995</v>
      </c>
      <c r="J1059" s="5" t="str">
        <f>OBV!F1059</f>
        <v>BEARISH</v>
      </c>
      <c r="K1059" s="5" t="str">
        <f>OBV!G1059</f>
        <v>NEUTRAL</v>
      </c>
      <c r="L1059" s="5" t="str">
        <f>OBV!H1059</f>
        <v>CONFIRMED BEARISH</v>
      </c>
    </row>
    <row r="1060" spans="1:12" ht="13.5" x14ac:dyDescent="0.25">
      <c r="A1060" s="3">
        <f>RSI!A1060</f>
        <v>43550</v>
      </c>
      <c r="B1060" s="2">
        <f>RSI!B1060</f>
        <v>8.468</v>
      </c>
      <c r="C1060" s="2">
        <f>RSI!I1060</f>
        <v>49.892888955646725</v>
      </c>
      <c r="D1060" s="2">
        <f>MACD!E1060</f>
        <v>5.0800066478787542E-2</v>
      </c>
      <c r="E1060" s="2">
        <f>MACD!F1060</f>
        <v>4.8148696368732619E-2</v>
      </c>
      <c r="F1060" s="2">
        <f>'Moving Avg'!D1060</f>
        <v>8.4222000000000001</v>
      </c>
      <c r="G1060" s="2">
        <f>'Moving Avg'!F1060</f>
        <v>8.4693999999999985</v>
      </c>
      <c r="H1060" s="2">
        <f>'Moving Avg'!G1060</f>
        <v>8.5498400000000032</v>
      </c>
      <c r="I1060" s="2">
        <f>'Moving Avg'!H1060</f>
        <v>10.985279999999994</v>
      </c>
      <c r="J1060" s="5" t="str">
        <f>OBV!F1060</f>
        <v>BULLISH</v>
      </c>
      <c r="K1060" s="5" t="str">
        <f>OBV!G1060</f>
        <v>NEUTRAL</v>
      </c>
      <c r="L1060" s="5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8.4550000000000001</v>
      </c>
      <c r="C1061" s="2">
        <f>RSI!I1061</f>
        <v>49.471698698854802</v>
      </c>
      <c r="D1061" s="2">
        <f>MACD!E1061</f>
        <v>4.0913483847427656E-2</v>
      </c>
      <c r="E1061" s="2">
        <f>MACD!F1061</f>
        <v>4.6701653864471629E-2</v>
      </c>
      <c r="F1061" s="2">
        <f>'Moving Avg'!D1061</f>
        <v>8.41</v>
      </c>
      <c r="G1061" s="2">
        <f>'Moving Avg'!F1061</f>
        <v>8.4527000000000019</v>
      </c>
      <c r="H1061" s="2">
        <f>'Moving Avg'!G1061</f>
        <v>8.5446600000000021</v>
      </c>
      <c r="I1061" s="2">
        <f>'Moving Avg'!H1061</f>
        <v>10.960449999999991</v>
      </c>
      <c r="J1061" s="5" t="str">
        <f>OBV!F1061</f>
        <v>BEARISH</v>
      </c>
      <c r="K1061" s="5" t="str">
        <f>OBV!G1061</f>
        <v>NEUTRAL</v>
      </c>
      <c r="L1061" s="5" t="str">
        <f>OBV!H1061</f>
        <v>CONFIRMED BEARISH</v>
      </c>
    </row>
    <row r="1062" spans="1:12" ht="13.5" x14ac:dyDescent="0.25">
      <c r="A1062" s="3">
        <f>RSI!A1062</f>
        <v>43552</v>
      </c>
      <c r="B1062" s="2">
        <f>RSI!B1062</f>
        <v>8.2100000000000009</v>
      </c>
      <c r="C1062" s="2">
        <f>RSI!I1062</f>
        <v>42.235297489121024</v>
      </c>
      <c r="D1062" s="2">
        <f>MACD!E1062</f>
        <v>1.9385095930008589E-2</v>
      </c>
      <c r="E1062" s="2">
        <f>MACD!F1062</f>
        <v>4.123834227757902E-2</v>
      </c>
      <c r="F1062" s="2">
        <f>'Moving Avg'!D1062</f>
        <v>8.3760000000000012</v>
      </c>
      <c r="G1062" s="2">
        <f>'Moving Avg'!F1062</f>
        <v>8.4367000000000019</v>
      </c>
      <c r="H1062" s="2">
        <f>'Moving Avg'!G1062</f>
        <v>8.5350000000000019</v>
      </c>
      <c r="I1062" s="2">
        <f>'Moving Avg'!H1062</f>
        <v>10.933709999999994</v>
      </c>
      <c r="J1062" s="5" t="str">
        <f>OBV!F1062</f>
        <v>BEARISH</v>
      </c>
      <c r="K1062" s="5" t="str">
        <f>OBV!G1062</f>
        <v>NEUTRAL</v>
      </c>
      <c r="L1062" s="5" t="str">
        <f>OBV!H1062</f>
        <v>CONFIRMED BEARISH</v>
      </c>
    </row>
    <row r="1063" spans="1:12" ht="13.5" x14ac:dyDescent="0.25">
      <c r="A1063" s="3">
        <f>RSI!A1063</f>
        <v>43553</v>
      </c>
      <c r="B1063" s="2">
        <f>RSI!B1063</f>
        <v>8.4410000000000007</v>
      </c>
      <c r="C1063" s="2">
        <f>RSI!I1063</f>
        <v>49.705268067685587</v>
      </c>
      <c r="D1063" s="2">
        <f>MACD!E1063</f>
        <v>-5.0418187737246711E-3</v>
      </c>
      <c r="E1063" s="2">
        <f>MACD!F1063</f>
        <v>3.1982310067318283E-2</v>
      </c>
      <c r="F1063" s="2">
        <f>'Moving Avg'!D1063</f>
        <v>8.3718000000000004</v>
      </c>
      <c r="G1063" s="2">
        <f>'Moving Avg'!F1063</f>
        <v>8.4261500000000016</v>
      </c>
      <c r="H1063" s="2">
        <f>'Moving Avg'!G1063</f>
        <v>8.5309000000000026</v>
      </c>
      <c r="I1063" s="2">
        <f>'Moving Avg'!H1063</f>
        <v>10.906424999999992</v>
      </c>
      <c r="J1063" s="5" t="str">
        <f>OBV!F1063</f>
        <v>BEARISH</v>
      </c>
      <c r="K1063" s="5" t="str">
        <f>OBV!G1063</f>
        <v>NEUTRAL</v>
      </c>
      <c r="L1063" s="5" t="str">
        <f>OBV!H1063</f>
        <v>CONFIRMED BEARISH</v>
      </c>
    </row>
    <row r="1064" spans="1:12" ht="13.5" x14ac:dyDescent="0.25">
      <c r="A1064" s="3">
        <f>RSI!A1064</f>
        <v>43556</v>
      </c>
      <c r="B1064" s="2">
        <f>RSI!B1064</f>
        <v>8.5839999999999996</v>
      </c>
      <c r="C1064" s="2">
        <f>RSI!I1064</f>
        <v>53.697108761824616</v>
      </c>
      <c r="D1064" s="2">
        <f>MACD!E1064</f>
        <v>-3.803169965836517E-3</v>
      </c>
      <c r="E1064" s="2">
        <f>MACD!F1064</f>
        <v>2.4825214060687325E-2</v>
      </c>
      <c r="F1064" s="2">
        <f>'Moving Avg'!D1064</f>
        <v>8.4315999999999995</v>
      </c>
      <c r="G1064" s="2">
        <f>'Moving Avg'!F1064</f>
        <v>8.4227500000000024</v>
      </c>
      <c r="H1064" s="2">
        <f>'Moving Avg'!G1064</f>
        <v>8.5292600000000007</v>
      </c>
      <c r="I1064" s="2">
        <f>'Moving Avg'!H1064</f>
        <v>10.880534999999993</v>
      </c>
      <c r="J1064" s="5" t="str">
        <f>OBV!F1064</f>
        <v>BULLISH</v>
      </c>
      <c r="K1064" s="5" t="str">
        <f>OBV!G1064</f>
        <v>NEUTRAL</v>
      </c>
      <c r="L1064" s="5" t="str">
        <f>OBV!H1064</f>
        <v>CONFIRMED BULLISH</v>
      </c>
    </row>
    <row r="1065" spans="1:12" ht="13.5" x14ac:dyDescent="0.25">
      <c r="A1065" s="3">
        <f>RSI!A1065</f>
        <v>43557</v>
      </c>
      <c r="B1065" s="2">
        <f>RSI!B1065</f>
        <v>8.3320000000000007</v>
      </c>
      <c r="C1065" s="2">
        <f>RSI!I1065</f>
        <v>46.667735320006202</v>
      </c>
      <c r="D1065" s="2">
        <f>MACD!E1065</f>
        <v>-2.2589947452923198E-2</v>
      </c>
      <c r="E1065" s="2">
        <f>MACD!F1065</f>
        <v>1.5342181757965222E-2</v>
      </c>
      <c r="F1065" s="2">
        <f>'Moving Avg'!D1065</f>
        <v>8.404399999999999</v>
      </c>
      <c r="G1065" s="2">
        <f>'Moving Avg'!F1065</f>
        <v>8.4135500000000008</v>
      </c>
      <c r="H1065" s="2">
        <f>'Moving Avg'!G1065</f>
        <v>8.5174000000000021</v>
      </c>
      <c r="I1065" s="2">
        <f>'Moving Avg'!H1065</f>
        <v>10.853554999999995</v>
      </c>
      <c r="J1065" s="5" t="str">
        <f>OBV!F1065</f>
        <v>BEARISH</v>
      </c>
      <c r="K1065" s="5" t="str">
        <f>OBV!G1065</f>
        <v>NEUTRAL</v>
      </c>
      <c r="L1065" s="5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8.83</v>
      </c>
      <c r="C1066" s="2">
        <f>RSI!I1066</f>
        <v>58.288506283424979</v>
      </c>
      <c r="D1066" s="2">
        <f>MACD!E1066</f>
        <v>-3.6943235256734042E-2</v>
      </c>
      <c r="E1066" s="2">
        <f>MACD!F1066</f>
        <v>4.8850983550253694E-3</v>
      </c>
      <c r="F1066" s="2">
        <f>'Moving Avg'!D1066</f>
        <v>8.4794000000000018</v>
      </c>
      <c r="G1066" s="2">
        <f>'Moving Avg'!F1066</f>
        <v>8.4313000000000002</v>
      </c>
      <c r="H1066" s="2">
        <f>'Moving Avg'!G1066</f>
        <v>8.5182199999999995</v>
      </c>
      <c r="I1066" s="2">
        <f>'Moving Avg'!H1066</f>
        <v>10.829064999999993</v>
      </c>
      <c r="J1066" s="5" t="str">
        <f>OBV!F1066</f>
        <v>BULLISH</v>
      </c>
      <c r="K1066" s="5" t="str">
        <f>OBV!G1066</f>
        <v>NEUTRAL</v>
      </c>
      <c r="L1066" s="5" t="str">
        <f>OBV!H1066</f>
        <v>CONFIRMED BULLISH</v>
      </c>
    </row>
    <row r="1067" spans="1:12" ht="13.5" x14ac:dyDescent="0.25">
      <c r="A1067" s="3">
        <f>RSI!A1067</f>
        <v>43559</v>
      </c>
      <c r="B1067" s="2">
        <f>RSI!B1067</f>
        <v>8.7210000000000001</v>
      </c>
      <c r="C1067" s="2">
        <f>RSI!I1067</f>
        <v>55.441042915129849</v>
      </c>
      <c r="D1067" s="2">
        <f>MACD!E1067</f>
        <v>-6.4195033561636805E-2</v>
      </c>
      <c r="E1067" s="2">
        <f>MACD!F1067</f>
        <v>-8.9309280283070662E-3</v>
      </c>
      <c r="F1067" s="2">
        <f>'Moving Avg'!D1067</f>
        <v>8.5815999999999999</v>
      </c>
      <c r="G1067" s="2">
        <f>'Moving Avg'!F1067</f>
        <v>8.4436</v>
      </c>
      <c r="H1067" s="2">
        <f>'Moving Avg'!G1067</f>
        <v>8.5220400000000005</v>
      </c>
      <c r="I1067" s="2">
        <f>'Moving Avg'!H1067</f>
        <v>10.804609999999993</v>
      </c>
      <c r="J1067" s="5" t="str">
        <f>OBV!F1067</f>
        <v>BULLISH</v>
      </c>
      <c r="K1067" s="5" t="str">
        <f>OBV!G1067</f>
        <v>NEUTRAL</v>
      </c>
      <c r="L1067" s="5" t="str">
        <f>OBV!H1067</f>
        <v>CONFIRMED BULLISH</v>
      </c>
    </row>
    <row r="1068" spans="1:12" ht="13.5" x14ac:dyDescent="0.25">
      <c r="A1068" s="3">
        <f>RSI!A1068</f>
        <v>43560</v>
      </c>
      <c r="B1068" s="2">
        <f>RSI!B1068</f>
        <v>8.7210000000000001</v>
      </c>
      <c r="C1068" s="2">
        <f>RSI!I1068</f>
        <v>55.441042915129849</v>
      </c>
      <c r="D1068" s="2">
        <f>MACD!E1068</f>
        <v>-7.6085245526314793E-2</v>
      </c>
      <c r="E1068" s="2">
        <f>MACD!F1068</f>
        <v>-2.2361791527908612E-2</v>
      </c>
      <c r="F1068" s="2">
        <f>'Moving Avg'!D1068</f>
        <v>8.6376000000000008</v>
      </c>
      <c r="G1068" s="2">
        <f>'Moving Avg'!F1068</f>
        <v>8.4562500000000007</v>
      </c>
      <c r="H1068" s="2">
        <f>'Moving Avg'!G1068</f>
        <v>8.5240999999999989</v>
      </c>
      <c r="I1068" s="2">
        <f>'Moving Avg'!H1068</f>
        <v>10.780764999999995</v>
      </c>
      <c r="J1068" s="5" t="str">
        <f>OBV!F1068</f>
        <v>BEARISH</v>
      </c>
      <c r="K1068" s="5" t="str">
        <f>OBV!G1068</f>
        <v>NEUTRAL</v>
      </c>
      <c r="L1068" s="5" t="str">
        <f>OBV!H1068</f>
        <v>BEARISH DIVERGENCE</v>
      </c>
    </row>
    <row r="1069" spans="1:12" ht="13.5" x14ac:dyDescent="0.25">
      <c r="A1069" s="3">
        <f>RSI!A1069</f>
        <v>43563</v>
      </c>
      <c r="B1069" s="2">
        <f>RSI!B1069</f>
        <v>8.8160000000000007</v>
      </c>
      <c r="C1069" s="2">
        <f>RSI!I1069</f>
        <v>57.537781901049279</v>
      </c>
      <c r="D1069" s="2">
        <f>MACD!E1069</f>
        <v>-0.12175324355532169</v>
      </c>
      <c r="E1069" s="2">
        <f>MACD!F1069</f>
        <v>-4.2240081933391224E-2</v>
      </c>
      <c r="F1069" s="2">
        <f>'Moving Avg'!D1069</f>
        <v>8.6840000000000011</v>
      </c>
      <c r="G1069" s="2">
        <f>'Moving Avg'!F1069</f>
        <v>8.473650000000001</v>
      </c>
      <c r="H1069" s="2">
        <f>'Moving Avg'!G1069</f>
        <v>8.525879999999999</v>
      </c>
      <c r="I1069" s="2">
        <f>'Moving Avg'!H1069</f>
        <v>10.756714999999993</v>
      </c>
      <c r="J1069" s="5" t="str">
        <f>OBV!F1069</f>
        <v>BULLISH</v>
      </c>
      <c r="K1069" s="5" t="str">
        <f>OBV!G1069</f>
        <v>NEUTRAL</v>
      </c>
      <c r="L1069" s="5" t="str">
        <f>OBV!H1069</f>
        <v>CONFIRMED BULLISH</v>
      </c>
    </row>
    <row r="1070" spans="1:12" ht="13.5" x14ac:dyDescent="0.25">
      <c r="A1070" s="3">
        <f>RSI!A1070</f>
        <v>43565</v>
      </c>
      <c r="B1070" s="2">
        <f>RSI!B1070</f>
        <v>8.8089999999999993</v>
      </c>
      <c r="C1070" s="2">
        <f>RSI!I1070</f>
        <v>57.323737943164389</v>
      </c>
      <c r="D1070" s="2">
        <f>MACD!E1070</f>
        <v>-0.13352443011872772</v>
      </c>
      <c r="E1070" s="2">
        <f>MACD!F1070</f>
        <v>-6.0496951570458528E-2</v>
      </c>
      <c r="F1070" s="2">
        <f>'Moving Avg'!D1070</f>
        <v>8.779399999999999</v>
      </c>
      <c r="G1070" s="2">
        <f>'Moving Avg'!F1070</f>
        <v>8.4907000000000004</v>
      </c>
      <c r="H1070" s="2">
        <f>'Moving Avg'!G1070</f>
        <v>8.5276399999999981</v>
      </c>
      <c r="I1070" s="2">
        <f>'Moving Avg'!H1070</f>
        <v>10.729529999999995</v>
      </c>
      <c r="J1070" s="5" t="str">
        <f>OBV!F1070</f>
        <v>BULLISH</v>
      </c>
      <c r="K1070" s="5" t="str">
        <f>OBV!G1070</f>
        <v>NEUTRAL</v>
      </c>
      <c r="L1070" s="5" t="str">
        <f>OBV!H1070</f>
        <v>CONFIRMED BULLISH</v>
      </c>
    </row>
    <row r="1071" spans="1:12" ht="13.5" x14ac:dyDescent="0.25">
      <c r="A1071" s="3">
        <f>RSI!A1071</f>
        <v>43566</v>
      </c>
      <c r="B1071" s="2">
        <f>RSI!B1071</f>
        <v>8.7889999999999997</v>
      </c>
      <c r="C1071" s="2">
        <f>RSI!I1071</f>
        <v>56.675016650753911</v>
      </c>
      <c r="D1071" s="2">
        <f>MACD!E1071</f>
        <v>-0.14562978221121092</v>
      </c>
      <c r="E1071" s="2">
        <f>MACD!F1071</f>
        <v>-7.7523517698609004E-2</v>
      </c>
      <c r="F1071" s="2">
        <f>'Moving Avg'!D1071</f>
        <v>8.7712000000000003</v>
      </c>
      <c r="G1071" s="2">
        <f>'Moving Avg'!F1071</f>
        <v>8.5077499999999979</v>
      </c>
      <c r="H1071" s="2">
        <f>'Moving Avg'!G1071</f>
        <v>8.5288799999999974</v>
      </c>
      <c r="I1071" s="2">
        <f>'Moving Avg'!H1071</f>
        <v>10.701259999999998</v>
      </c>
      <c r="J1071" s="5" t="str">
        <f>OBV!F1071</f>
        <v>BEARISH</v>
      </c>
      <c r="K1071" s="5" t="str">
        <f>OBV!G1071</f>
        <v>NEUTRAL</v>
      </c>
      <c r="L1071" s="5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8.6859999999999999</v>
      </c>
      <c r="C1072" s="2">
        <f>RSI!I1072</f>
        <v>53.327905824987319</v>
      </c>
      <c r="D1072" s="2">
        <f>MACD!E1072</f>
        <v>-0.18732337963738921</v>
      </c>
      <c r="E1072" s="2">
        <f>MACD!F1072</f>
        <v>-9.9483490086365048E-2</v>
      </c>
      <c r="F1072" s="2">
        <f>'Moving Avg'!D1072</f>
        <v>8.7641999999999989</v>
      </c>
      <c r="G1072" s="2">
        <f>'Moving Avg'!F1072</f>
        <v>8.5298499999999997</v>
      </c>
      <c r="H1072" s="2">
        <f>'Moving Avg'!G1072</f>
        <v>8.5281799999999972</v>
      </c>
      <c r="I1072" s="2">
        <f>'Moving Avg'!H1072</f>
        <v>10.673529999999998</v>
      </c>
      <c r="J1072" s="5" t="str">
        <f>OBV!F1072</f>
        <v>BEARISH</v>
      </c>
      <c r="K1072" s="5" t="str">
        <f>OBV!G1072</f>
        <v>NEUTRAL</v>
      </c>
      <c r="L1072" s="5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8.6519999999999992</v>
      </c>
      <c r="C1073" s="2">
        <f>RSI!I1073</f>
        <v>52.231336852162762</v>
      </c>
      <c r="D1073" s="2">
        <f>MACD!E1073</f>
        <v>-0.18522208554522024</v>
      </c>
      <c r="E1073" s="2">
        <f>MACD!F1073</f>
        <v>-0.11663120917813609</v>
      </c>
      <c r="F1073" s="2">
        <f>'Moving Avg'!D1073</f>
        <v>8.7504000000000008</v>
      </c>
      <c r="G1073" s="2">
        <f>'Moving Avg'!F1073</f>
        <v>8.5471999999999984</v>
      </c>
      <c r="H1073" s="2">
        <f>'Moving Avg'!G1073</f>
        <v>8.526119999999997</v>
      </c>
      <c r="I1073" s="2">
        <f>'Moving Avg'!H1073</f>
        <v>10.645594999999998</v>
      </c>
      <c r="J1073" s="5" t="str">
        <f>OBV!F1073</f>
        <v>BEARISH</v>
      </c>
      <c r="K1073" s="5" t="str">
        <f>OBV!G1073</f>
        <v>STRONG</v>
      </c>
      <c r="L1073" s="5" t="str">
        <f>OBV!H1073</f>
        <v>CONFIRMED BEARISH</v>
      </c>
    </row>
    <row r="1074" spans="1:12" ht="13.5" x14ac:dyDescent="0.25">
      <c r="A1074" s="3">
        <f>RSI!A1074</f>
        <v>43571</v>
      </c>
      <c r="B1074" s="2">
        <f>RSI!B1074</f>
        <v>8.7680000000000007</v>
      </c>
      <c r="C1074" s="2">
        <f>RSI!I1074</f>
        <v>55.586834277792256</v>
      </c>
      <c r="D1074" s="2">
        <f>MACD!E1074</f>
        <v>-0.17046213050953085</v>
      </c>
      <c r="E1074" s="2">
        <f>MACD!F1074</f>
        <v>-0.12739739344441503</v>
      </c>
      <c r="F1074" s="2">
        <f>'Moving Avg'!D1074</f>
        <v>8.7408000000000001</v>
      </c>
      <c r="G1074" s="2">
        <f>'Moving Avg'!F1074</f>
        <v>8.5597999999999992</v>
      </c>
      <c r="H1074" s="2">
        <f>'Moving Avg'!G1074</f>
        <v>8.5243399999999969</v>
      </c>
      <c r="I1074" s="2">
        <f>'Moving Avg'!H1074</f>
        <v>10.61824</v>
      </c>
      <c r="J1074" s="5" t="str">
        <f>OBV!F1074</f>
        <v>BEARISH</v>
      </c>
      <c r="K1074" s="5" t="str">
        <f>OBV!G1074</f>
        <v>STRONG</v>
      </c>
      <c r="L1074" s="5" t="str">
        <f>OBV!H1074</f>
        <v>CONFIRMED BEARISH</v>
      </c>
    </row>
    <row r="1075" spans="1:12" ht="13.5" x14ac:dyDescent="0.25">
      <c r="A1075" s="3">
        <f>RSI!A1075</f>
        <v>43572</v>
      </c>
      <c r="B1075" s="2">
        <f>RSI!B1075</f>
        <v>8.516</v>
      </c>
      <c r="C1075" s="2">
        <f>RSI!I1075</f>
        <v>47.741101804104048</v>
      </c>
      <c r="D1075" s="2">
        <f>MACD!E1075</f>
        <v>-0.17915490499143161</v>
      </c>
      <c r="E1075" s="2">
        <f>MACD!F1075</f>
        <v>-0.13774889575381835</v>
      </c>
      <c r="F1075" s="2">
        <f>'Moving Avg'!D1075</f>
        <v>8.6821999999999999</v>
      </c>
      <c r="G1075" s="2">
        <f>'Moving Avg'!F1075</f>
        <v>8.5720500000000008</v>
      </c>
      <c r="H1075" s="2">
        <f>'Moving Avg'!G1075</f>
        <v>8.5175199999999975</v>
      </c>
      <c r="I1075" s="2">
        <f>'Moving Avg'!H1075</f>
        <v>10.589625000000002</v>
      </c>
      <c r="J1075" s="5" t="str">
        <f>OBV!F1075</f>
        <v>BEARISH</v>
      </c>
      <c r="K1075" s="5" t="str">
        <f>OBV!G1075</f>
        <v>STRONG</v>
      </c>
      <c r="L1075" s="5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8.7210000000000001</v>
      </c>
      <c r="C1076" s="2">
        <f>RSI!I1076</f>
        <v>53.491900323940555</v>
      </c>
      <c r="D1076" s="2">
        <f>MACD!E1076</f>
        <v>-0.12459049861695171</v>
      </c>
      <c r="E1076" s="2">
        <f>MACD!F1076</f>
        <v>-0.13511721632644502</v>
      </c>
      <c r="F1076" s="2">
        <f>'Moving Avg'!D1076</f>
        <v>8.6686000000000014</v>
      </c>
      <c r="G1076" s="2">
        <f>'Moving Avg'!F1076</f>
        <v>8.5823</v>
      </c>
      <c r="H1076" s="2">
        <f>'Moving Avg'!G1076</f>
        <v>8.5188999999999968</v>
      </c>
      <c r="I1076" s="2">
        <f>'Moving Avg'!H1076</f>
        <v>10.558835000000002</v>
      </c>
      <c r="J1076" s="5" t="str">
        <f>OBV!F1076</f>
        <v>BEARISH</v>
      </c>
      <c r="K1076" s="5" t="str">
        <f>OBV!G1076</f>
        <v>NEUTRAL</v>
      </c>
      <c r="L1076" s="5" t="str">
        <f>OBV!H1076</f>
        <v>CONFIRMED BEARISH</v>
      </c>
    </row>
    <row r="1077" spans="1:12" ht="13.5" x14ac:dyDescent="0.25">
      <c r="A1077" s="3">
        <f>RSI!A1077</f>
        <v>43574</v>
      </c>
      <c r="B1077" s="2">
        <f>RSI!B1077</f>
        <v>8.9789999999999992</v>
      </c>
      <c r="C1077" s="2">
        <f>RSI!I1077</f>
        <v>59.528201927106203</v>
      </c>
      <c r="D1077" s="2">
        <f>MACD!E1077</f>
        <v>-0.11505894947891626</v>
      </c>
      <c r="E1077" s="2">
        <f>MACD!F1077</f>
        <v>-0.13110556295693929</v>
      </c>
      <c r="F1077" s="2">
        <f>'Moving Avg'!D1077</f>
        <v>8.7271999999999998</v>
      </c>
      <c r="G1077" s="2">
        <f>'Moving Avg'!F1077</f>
        <v>8.6122499999999995</v>
      </c>
      <c r="H1077" s="2">
        <f>'Moving Avg'!G1077</f>
        <v>8.5217599999999969</v>
      </c>
      <c r="I1077" s="2">
        <f>'Moving Avg'!H1077</f>
        <v>10.527764999999999</v>
      </c>
      <c r="J1077" s="5" t="str">
        <f>OBV!F1077</f>
        <v>BULLISH</v>
      </c>
      <c r="K1077" s="5" t="str">
        <f>OBV!G1077</f>
        <v>NEUTRAL</v>
      </c>
      <c r="L1077" s="5" t="str">
        <f>OBV!H1077</f>
        <v>CONFIRMED BULLISH</v>
      </c>
    </row>
    <row r="1078" spans="1:12" ht="13.5" x14ac:dyDescent="0.25">
      <c r="A1078" s="3">
        <f>RSI!A1078</f>
        <v>43577</v>
      </c>
      <c r="B1078" s="2">
        <f>RSI!B1078</f>
        <v>9.3949999999999996</v>
      </c>
      <c r="C1078" s="2">
        <f>RSI!I1078</f>
        <v>66.971836864482057</v>
      </c>
      <c r="D1078" s="2">
        <f>MACD!E1078</f>
        <v>-0.14003498420576754</v>
      </c>
      <c r="E1078" s="2">
        <f>MACD!F1078</f>
        <v>-0.13289144720670495</v>
      </c>
      <c r="F1078" s="2">
        <f>'Moving Avg'!D1078</f>
        <v>8.8757999999999981</v>
      </c>
      <c r="G1078" s="2">
        <f>'Moving Avg'!F1078</f>
        <v>8.6589000000000009</v>
      </c>
      <c r="H1078" s="2">
        <f>'Moving Avg'!G1078</f>
        <v>8.5366199999999957</v>
      </c>
      <c r="I1078" s="2">
        <f>'Moving Avg'!H1078</f>
        <v>10.499799999999995</v>
      </c>
      <c r="J1078" s="5" t="str">
        <f>OBV!F1078</f>
        <v>BULLISH</v>
      </c>
      <c r="K1078" s="5" t="str">
        <f>OBV!G1078</f>
        <v>WEAK</v>
      </c>
      <c r="L1078" s="5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9.9540000000000006</v>
      </c>
      <c r="C1079" s="2">
        <f>RSI!I1079</f>
        <v>73.914611092773484</v>
      </c>
      <c r="D1079" s="2">
        <f>MACD!E1079</f>
        <v>-0.19248019677858963</v>
      </c>
      <c r="E1079" s="2">
        <f>MACD!F1079</f>
        <v>-0.1448091971210819</v>
      </c>
      <c r="F1079" s="2">
        <f>'Moving Avg'!D1079</f>
        <v>9.1130000000000013</v>
      </c>
      <c r="G1079" s="2">
        <f>'Moving Avg'!F1079</f>
        <v>8.7423500000000001</v>
      </c>
      <c r="H1079" s="2">
        <f>'Moving Avg'!G1079</f>
        <v>8.5678199999999958</v>
      </c>
      <c r="I1079" s="2">
        <f>'Moving Avg'!H1079</f>
        <v>10.474829999999997</v>
      </c>
      <c r="J1079" s="5" t="str">
        <f>OBV!F1079</f>
        <v>BULLISH</v>
      </c>
      <c r="K1079" s="5" t="str">
        <f>OBV!G1079</f>
        <v>WEAK</v>
      </c>
      <c r="L1079" s="5" t="str">
        <f>OBV!H1079</f>
        <v>CONFIRMED BULLISH</v>
      </c>
    </row>
    <row r="1080" spans="1:12" ht="13.5" x14ac:dyDescent="0.25">
      <c r="A1080" s="3">
        <f>RSI!A1080</f>
        <v>43579</v>
      </c>
      <c r="B1080" s="2">
        <f>RSI!B1080</f>
        <v>10.151</v>
      </c>
      <c r="C1080" s="2">
        <f>RSI!I1080</f>
        <v>75.841915108683153</v>
      </c>
      <c r="D1080" s="2">
        <f>MACD!E1080</f>
        <v>-0.26001442091081728</v>
      </c>
      <c r="E1080" s="2">
        <f>MACD!F1080</f>
        <v>-0.16785024187902897</v>
      </c>
      <c r="F1080" s="2">
        <f>'Moving Avg'!D1080</f>
        <v>9.4400000000000013</v>
      </c>
      <c r="G1080" s="2">
        <f>'Moving Avg'!F1080</f>
        <v>8.8265000000000029</v>
      </c>
      <c r="H1080" s="2">
        <f>'Moving Avg'!G1080</f>
        <v>8.6045999999999978</v>
      </c>
      <c r="I1080" s="2">
        <f>'Moving Avg'!H1080</f>
        <v>10.451049999999999</v>
      </c>
      <c r="J1080" s="5" t="str">
        <f>OBV!F1080</f>
        <v>BULLISH</v>
      </c>
      <c r="K1080" s="5" t="str">
        <f>OBV!G1080</f>
        <v>WEAK</v>
      </c>
      <c r="L1080" s="5" t="str">
        <f>OBV!H1080</f>
        <v>CONFIRMED BULLISH</v>
      </c>
    </row>
    <row r="1081" spans="1:12" ht="13.5" x14ac:dyDescent="0.25">
      <c r="A1081" s="3">
        <f>RSI!A1081</f>
        <v>43580</v>
      </c>
      <c r="B1081" s="2">
        <f>RSI!B1081</f>
        <v>10.083</v>
      </c>
      <c r="C1081" s="2">
        <f>RSI!I1081</f>
        <v>73.814594121349003</v>
      </c>
      <c r="D1081" s="2">
        <f>MACD!E1081</f>
        <v>-0.32329605610374834</v>
      </c>
      <c r="E1081" s="2">
        <f>MACD!F1081</f>
        <v>-0.19893940472397287</v>
      </c>
      <c r="F1081" s="2">
        <f>'Moving Avg'!D1081</f>
        <v>9.7123999999999988</v>
      </c>
      <c r="G1081" s="2">
        <f>'Moving Avg'!F1081</f>
        <v>8.9079000000000033</v>
      </c>
      <c r="H1081" s="2">
        <f>'Moving Avg'!G1081</f>
        <v>8.640019999999998</v>
      </c>
      <c r="I1081" s="2">
        <f>'Moving Avg'!H1081</f>
        <v>10.427919999999999</v>
      </c>
      <c r="J1081" s="5" t="str">
        <f>OBV!F1081</f>
        <v>BULLISH</v>
      </c>
      <c r="K1081" s="5" t="str">
        <f>OBV!G1081</f>
        <v>WEAK</v>
      </c>
      <c r="L1081" s="5" t="str">
        <f>OBV!H1081</f>
        <v>CONFIRMED BULLISH</v>
      </c>
    </row>
    <row r="1082" spans="1:12" ht="13.5" x14ac:dyDescent="0.25">
      <c r="A1082" s="3">
        <f>RSI!A1082</f>
        <v>43581</v>
      </c>
      <c r="B1082" s="2">
        <f>RSI!B1082</f>
        <v>9.7899999999999991</v>
      </c>
      <c r="C1082" s="2">
        <f>RSI!I1082</f>
        <v>65.669095894024196</v>
      </c>
      <c r="D1082" s="2">
        <f>MACD!E1082</f>
        <v>-0.37808028816540507</v>
      </c>
      <c r="E1082" s="2">
        <f>MACD!F1082</f>
        <v>-0.23476758141225931</v>
      </c>
      <c r="F1082" s="2">
        <f>'Moving Avg'!D1082</f>
        <v>9.8745999999999992</v>
      </c>
      <c r="G1082" s="2">
        <f>'Moving Avg'!F1082</f>
        <v>8.9869000000000021</v>
      </c>
      <c r="H1082" s="2">
        <f>'Moving Avg'!G1082</f>
        <v>8.670259999999999</v>
      </c>
      <c r="I1082" s="2">
        <f>'Moving Avg'!H1082</f>
        <v>10.402949999999999</v>
      </c>
      <c r="J1082" s="5" t="str">
        <f>OBV!F1082</f>
        <v>BULLISH</v>
      </c>
      <c r="K1082" s="5" t="str">
        <f>OBV!G1082</f>
        <v>NEUTRAL</v>
      </c>
      <c r="L1082" s="5" t="str">
        <f>OBV!H1082</f>
        <v>CONFIRMED BULLISH</v>
      </c>
    </row>
    <row r="1083" spans="1:12" ht="13.5" x14ac:dyDescent="0.25">
      <c r="A1083" s="3">
        <f>RSI!A1083</f>
        <v>43584</v>
      </c>
      <c r="B1083" s="2">
        <f>RSI!B1083</f>
        <v>9.9469999999999992</v>
      </c>
      <c r="C1083" s="2">
        <f>RSI!I1083</f>
        <v>67.724357143629476</v>
      </c>
      <c r="D1083" s="2">
        <f>MACD!E1083</f>
        <v>-0.44613539547108516</v>
      </c>
      <c r="E1083" s="2">
        <f>MACD!F1083</f>
        <v>-0.27704114422402448</v>
      </c>
      <c r="F1083" s="2">
        <f>'Moving Avg'!D1083</f>
        <v>9.9849999999999994</v>
      </c>
      <c r="G1083" s="2">
        <f>'Moving Avg'!F1083</f>
        <v>9.0622000000000007</v>
      </c>
      <c r="H1083" s="2">
        <f>'Moving Avg'!G1083</f>
        <v>8.7056799999999992</v>
      </c>
      <c r="I1083" s="2">
        <f>'Moving Avg'!H1083</f>
        <v>10.378799999999998</v>
      </c>
      <c r="J1083" s="5" t="str">
        <f>OBV!F1083</f>
        <v>BULLISH</v>
      </c>
      <c r="K1083" s="5" t="str">
        <f>OBV!G1083</f>
        <v>NEUTRAL</v>
      </c>
      <c r="L1083" s="5" t="str">
        <f>OBV!H1083</f>
        <v>CONFIRMED BULLISH</v>
      </c>
    </row>
    <row r="1084" spans="1:12" ht="13.5" x14ac:dyDescent="0.25">
      <c r="A1084" s="3">
        <f>RSI!A1084</f>
        <v>43585</v>
      </c>
      <c r="B1084" s="2">
        <f>RSI!B1084</f>
        <v>9.7769999999999992</v>
      </c>
      <c r="C1084" s="2">
        <f>RSI!I1084</f>
        <v>63.305050803657345</v>
      </c>
      <c r="D1084" s="2">
        <f>MACD!E1084</f>
        <v>-0.47868984825506722</v>
      </c>
      <c r="E1084" s="2">
        <f>MACD!F1084</f>
        <v>-0.31737088503023303</v>
      </c>
      <c r="F1084" s="2">
        <f>'Moving Avg'!D1084</f>
        <v>9.9496000000000002</v>
      </c>
      <c r="G1084" s="2">
        <f>'Moving Avg'!F1084</f>
        <v>9.1218500000000002</v>
      </c>
      <c r="H1084" s="2">
        <f>'Moving Avg'!G1084</f>
        <v>8.7342999999999993</v>
      </c>
      <c r="I1084" s="2">
        <f>'Moving Avg'!H1084</f>
        <v>10.35407</v>
      </c>
      <c r="J1084" s="5" t="str">
        <f>OBV!F1084</f>
        <v>BEARISH</v>
      </c>
      <c r="K1084" s="5" t="str">
        <f>OBV!G1084</f>
        <v>NEUTRAL</v>
      </c>
      <c r="L1084" s="5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9.484</v>
      </c>
      <c r="C1085" s="2">
        <f>RSI!I1085</f>
        <v>56.465946733046579</v>
      </c>
      <c r="D1085" s="2">
        <f>MACD!E1085</f>
        <v>-0.52730442125385579</v>
      </c>
      <c r="E1085" s="2">
        <f>MACD!F1085</f>
        <v>-0.35935759227495762</v>
      </c>
      <c r="F1085" s="2">
        <f>'Moving Avg'!D1085</f>
        <v>9.8161999999999985</v>
      </c>
      <c r="G1085" s="2">
        <f>'Moving Avg'!F1085</f>
        <v>9.1794499999999992</v>
      </c>
      <c r="H1085" s="2">
        <f>'Moving Avg'!G1085</f>
        <v>8.7577399999999983</v>
      </c>
      <c r="I1085" s="2">
        <f>'Moving Avg'!H1085</f>
        <v>10.329579999999996</v>
      </c>
      <c r="J1085" s="5" t="str">
        <f>OBV!F1085</f>
        <v>BEARISH</v>
      </c>
      <c r="K1085" s="5" t="str">
        <f>OBV!G1085</f>
        <v>STRONG</v>
      </c>
      <c r="L1085" s="5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9.5239999999999991</v>
      </c>
      <c r="C1086" s="2">
        <f>RSI!I1086</f>
        <v>57.146595767361966</v>
      </c>
      <c r="D1086" s="2">
        <f>MACD!E1086</f>
        <v>-0.54183943518448707</v>
      </c>
      <c r="E1086" s="2">
        <f>MACD!F1086</f>
        <v>-0.39585396085686353</v>
      </c>
      <c r="F1086" s="2">
        <f>'Moving Avg'!D1086</f>
        <v>9.7043999999999997</v>
      </c>
      <c r="G1086" s="2">
        <f>'Moving Avg'!F1086</f>
        <v>9.2141500000000001</v>
      </c>
      <c r="H1086" s="2">
        <f>'Moving Avg'!G1086</f>
        <v>8.781979999999999</v>
      </c>
      <c r="I1086" s="2">
        <f>'Moving Avg'!H1086</f>
        <v>10.305154999999997</v>
      </c>
      <c r="J1086" s="5" t="str">
        <f>OBV!F1086</f>
        <v>BEARISH</v>
      </c>
      <c r="K1086" s="5" t="str">
        <f>OBV!G1086</f>
        <v>NEUTRAL</v>
      </c>
      <c r="L1086" s="5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9.4700000000000006</v>
      </c>
      <c r="C1087" s="2">
        <f>RSI!I1087</f>
        <v>55.87648482620201</v>
      </c>
      <c r="D1087" s="2">
        <f>MACD!E1087</f>
        <v>-0.51251114769213935</v>
      </c>
      <c r="E1087" s="2">
        <f>MACD!F1087</f>
        <v>-0.4191853982239187</v>
      </c>
      <c r="F1087" s="2">
        <f>'Moving Avg'!D1087</f>
        <v>9.6403999999999996</v>
      </c>
      <c r="G1087" s="2">
        <f>'Moving Avg'!F1087</f>
        <v>9.2515999999999998</v>
      </c>
      <c r="H1087" s="2">
        <f>'Moving Avg'!G1087</f>
        <v>8.8024199999999997</v>
      </c>
      <c r="I1087" s="2">
        <f>'Moving Avg'!H1087</f>
        <v>10.280489999999997</v>
      </c>
      <c r="J1087" s="5" t="str">
        <f>OBV!F1087</f>
        <v>BEARISH</v>
      </c>
      <c r="K1087" s="5" t="str">
        <f>OBV!G1087</f>
        <v>NEUTRAL</v>
      </c>
      <c r="L1087" s="5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9.0679999999999996</v>
      </c>
      <c r="C1088" s="2">
        <f>RSI!I1088</f>
        <v>47.425948141545085</v>
      </c>
      <c r="D1088" s="2">
        <f>MACD!E1088</f>
        <v>-0.39551022560905125</v>
      </c>
      <c r="E1088" s="2">
        <f>MACD!F1088</f>
        <v>-0.41445036370094523</v>
      </c>
      <c r="F1088" s="2">
        <f>'Moving Avg'!D1088</f>
        <v>9.464599999999999</v>
      </c>
      <c r="G1088" s="2">
        <f>'Moving Avg'!F1088</f>
        <v>9.2689500000000002</v>
      </c>
      <c r="H1088" s="2">
        <f>'Moving Avg'!G1088</f>
        <v>8.81142</v>
      </c>
      <c r="I1088" s="2">
        <f>'Moving Avg'!H1088</f>
        <v>10.254669999999999</v>
      </c>
      <c r="J1088" s="5" t="str">
        <f>OBV!F1088</f>
        <v>BEARISH</v>
      </c>
      <c r="K1088" s="5" t="str">
        <f>OBV!G1088</f>
        <v>STRONG</v>
      </c>
      <c r="L1088" s="5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9.0879999999999992</v>
      </c>
      <c r="C1089" s="2">
        <f>RSI!I1089</f>
        <v>47.848529561895056</v>
      </c>
      <c r="D1089" s="2">
        <f>MACD!E1089</f>
        <v>-0.21109058322931951</v>
      </c>
      <c r="E1089" s="2">
        <f>MACD!F1089</f>
        <v>-0.37377840760662012</v>
      </c>
      <c r="F1089" s="2">
        <f>'Moving Avg'!D1089</f>
        <v>9.3268000000000004</v>
      </c>
      <c r="G1089" s="2">
        <f>'Moving Avg'!F1089</f>
        <v>9.2825500000000005</v>
      </c>
      <c r="H1089" s="2">
        <f>'Moving Avg'!G1089</f>
        <v>8.818760000000001</v>
      </c>
      <c r="I1089" s="2">
        <f>'Moving Avg'!H1089</f>
        <v>10.230174999999997</v>
      </c>
      <c r="J1089" s="5" t="str">
        <f>OBV!F1089</f>
        <v>BEARISH</v>
      </c>
      <c r="K1089" s="5" t="str">
        <f>OBV!G1089</f>
        <v>NEUTRAL</v>
      </c>
      <c r="L1089" s="5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9.0609999999999999</v>
      </c>
      <c r="C1090" s="2">
        <f>RSI!I1090</f>
        <v>47.295841155029301</v>
      </c>
      <c r="D1090" s="2">
        <f>MACD!E1090</f>
        <v>-2.2020030558826065E-2</v>
      </c>
      <c r="E1090" s="2">
        <f>MACD!F1090</f>
        <v>-0.30342673219706134</v>
      </c>
      <c r="F1090" s="2">
        <f>'Moving Avg'!D1090</f>
        <v>9.2422000000000004</v>
      </c>
      <c r="G1090" s="2">
        <f>'Moving Avg'!F1090</f>
        <v>9.2951500000000014</v>
      </c>
      <c r="H1090" s="2">
        <f>'Moving Avg'!G1090</f>
        <v>8.8242000000000012</v>
      </c>
      <c r="I1090" s="2">
        <f>'Moving Avg'!H1090</f>
        <v>10.205134999999995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9.0609999999999999</v>
      </c>
      <c r="C1091" s="2">
        <f>RSI!I1091</f>
        <v>47.295841155029301</v>
      </c>
      <c r="D1091" s="2">
        <f>MACD!E1091</f>
        <v>0.12832322330619128</v>
      </c>
      <c r="E1091" s="2">
        <f>MACD!F1091</f>
        <v>-0.21707674109641084</v>
      </c>
      <c r="F1091" s="2">
        <f>'Moving Avg'!D1091</f>
        <v>9.1495999999999995</v>
      </c>
      <c r="G1091" s="2">
        <f>'Moving Avg'!F1091</f>
        <v>9.3087499999999999</v>
      </c>
      <c r="H1091" s="2">
        <f>'Moving Avg'!G1091</f>
        <v>8.8296400000000013</v>
      </c>
      <c r="I1091" s="2">
        <f>'Moving Avg'!H1091</f>
        <v>10.180094999999996</v>
      </c>
      <c r="J1091" s="5" t="str">
        <f>OBV!F1091</f>
        <v>BEARISH</v>
      </c>
      <c r="K1091" s="5" t="str">
        <f>OBV!G1091</f>
        <v>NEUTRAL</v>
      </c>
      <c r="L1091" s="5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9.3000000000000007</v>
      </c>
      <c r="C1092" s="2">
        <f>RSI!I1092</f>
        <v>52.883021557800326</v>
      </c>
      <c r="D1092" s="2">
        <f>MACD!E1092</f>
        <v>0.1935172458693124</v>
      </c>
      <c r="E1092" s="2">
        <f>MACD!F1092</f>
        <v>-0.13495794370326619</v>
      </c>
      <c r="F1092" s="2">
        <f>'Moving Avg'!D1092</f>
        <v>9.1156000000000006</v>
      </c>
      <c r="G1092" s="2">
        <f>'Moving Avg'!F1092</f>
        <v>9.3394500000000011</v>
      </c>
      <c r="H1092" s="2">
        <f>'Moving Avg'!G1092</f>
        <v>8.8450400000000009</v>
      </c>
      <c r="I1092" s="2">
        <f>'Moving Avg'!H1092</f>
        <v>10.156419999999995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8.9930000000000003</v>
      </c>
      <c r="C1093" s="2">
        <f>RSI!I1093</f>
        <v>46.119708103546799</v>
      </c>
      <c r="D1093" s="2">
        <f>MACD!E1093</f>
        <v>0.29486849151427208</v>
      </c>
      <c r="E1093" s="2">
        <f>MACD!F1093</f>
        <v>-4.8992656659758542E-2</v>
      </c>
      <c r="F1093" s="2">
        <f>'Moving Avg'!D1093</f>
        <v>9.1006000000000018</v>
      </c>
      <c r="G1093" s="2">
        <f>'Moving Avg'!F1093</f>
        <v>9.3565000000000005</v>
      </c>
      <c r="H1093" s="2">
        <f>'Moving Avg'!G1093</f>
        <v>8.8518600000000003</v>
      </c>
      <c r="I1093" s="2">
        <f>'Moving Avg'!H1093</f>
        <v>10.130429999999995</v>
      </c>
      <c r="J1093" s="5" t="str">
        <f>OBV!F1093</f>
        <v>BULLISH</v>
      </c>
      <c r="K1093" s="5" t="str">
        <f>OBV!G1093</f>
        <v>NEUTRAL</v>
      </c>
      <c r="L1093" s="5" t="str">
        <f>OBV!H1093</f>
        <v>BULLISH DIVERGENCE</v>
      </c>
    </row>
    <row r="1094" spans="1:12" ht="13.5" x14ac:dyDescent="0.25">
      <c r="A1094" s="3">
        <f>RSI!A1094</f>
        <v>43600</v>
      </c>
      <c r="B1094" s="2">
        <f>RSI!B1094</f>
        <v>9.25</v>
      </c>
      <c r="C1094" s="2">
        <f>RSI!I1094</f>
        <v>51.689790350065344</v>
      </c>
      <c r="D1094" s="2">
        <f>MACD!E1094</f>
        <v>0.33659532509349255</v>
      </c>
      <c r="E1094" s="2">
        <f>MACD!F1094</f>
        <v>2.8124939690891679E-2</v>
      </c>
      <c r="F1094" s="2">
        <f>'Moving Avg'!D1094</f>
        <v>9.1329999999999991</v>
      </c>
      <c r="G1094" s="2">
        <f>'Moving Avg'!F1094</f>
        <v>9.3806000000000012</v>
      </c>
      <c r="H1094" s="2">
        <f>'Moving Avg'!G1094</f>
        <v>8.8638200000000005</v>
      </c>
      <c r="I1094" s="2">
        <f>'Moving Avg'!H1094</f>
        <v>10.105859999999996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9.2569999999999997</v>
      </c>
      <c r="C1095" s="2">
        <f>RSI!I1095</f>
        <v>51.835841588609973</v>
      </c>
      <c r="D1095" s="2">
        <f>MACD!E1095</f>
        <v>0.32586170097358291</v>
      </c>
      <c r="E1095" s="2">
        <f>MACD!F1095</f>
        <v>8.7672291947429926E-2</v>
      </c>
      <c r="F1095" s="2">
        <f>'Moving Avg'!D1095</f>
        <v>9.1722000000000001</v>
      </c>
      <c r="G1095" s="2">
        <f>'Moving Avg'!F1095</f>
        <v>9.4176500000000019</v>
      </c>
      <c r="H1095" s="2">
        <f>'Moving Avg'!G1095</f>
        <v>8.8786400000000008</v>
      </c>
      <c r="I1095" s="2">
        <f>'Moving Avg'!H1095</f>
        <v>10.081629999999997</v>
      </c>
      <c r="J1095" s="5" t="str">
        <f>OBV!F1095</f>
        <v>BULLISH</v>
      </c>
      <c r="K1095" s="5" t="str">
        <f>OBV!G1095</f>
        <v>NEUTRAL</v>
      </c>
      <c r="L1095" s="5" t="str">
        <f>OBV!H1095</f>
        <v>BULLISH DIVERGENCE</v>
      </c>
    </row>
    <row r="1096" spans="1:12" ht="13.5" x14ac:dyDescent="0.25">
      <c r="A1096" s="3">
        <f>RSI!A1096</f>
        <v>43602</v>
      </c>
      <c r="B1096" s="2">
        <f>RSI!B1096</f>
        <v>9.2360000000000007</v>
      </c>
      <c r="C1096" s="2">
        <f>RSI!I1096</f>
        <v>51.334445278540379</v>
      </c>
      <c r="D1096" s="2">
        <f>MACD!E1096</f>
        <v>0.32403493904518044</v>
      </c>
      <c r="E1096" s="2">
        <f>MACD!F1096</f>
        <v>0.13494482136698002</v>
      </c>
      <c r="F1096" s="2">
        <f>'Moving Avg'!D1096</f>
        <v>9.2072000000000003</v>
      </c>
      <c r="G1096" s="2">
        <f>'Moving Avg'!F1096</f>
        <v>9.4434000000000005</v>
      </c>
      <c r="H1096" s="2">
        <f>'Moving Avg'!G1096</f>
        <v>8.8938600000000001</v>
      </c>
      <c r="I1096" s="2">
        <f>'Moving Avg'!H1096</f>
        <v>10.057634999999998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</row>
    <row r="1097" spans="1:12" ht="13.5" x14ac:dyDescent="0.25">
      <c r="A1097" s="3">
        <f>RSI!A1097</f>
        <v>43605</v>
      </c>
      <c r="B1097" s="2">
        <f>RSI!B1097</f>
        <v>9.2070000000000007</v>
      </c>
      <c r="C1097" s="2">
        <f>RSI!I1097</f>
        <v>50.606463754635421</v>
      </c>
      <c r="D1097" s="2">
        <f>MACD!E1097</f>
        <v>0.31603351657654244</v>
      </c>
      <c r="E1097" s="2">
        <f>MACD!F1097</f>
        <v>0.17116256040889249</v>
      </c>
      <c r="F1097" s="2">
        <f>'Moving Avg'!D1097</f>
        <v>9.188600000000001</v>
      </c>
      <c r="G1097" s="2">
        <f>'Moving Avg'!F1097</f>
        <v>9.4547999999999988</v>
      </c>
      <c r="H1097" s="2">
        <f>'Moving Avg'!G1097</f>
        <v>8.9085000000000001</v>
      </c>
      <c r="I1097" s="2">
        <f>'Moving Avg'!H1097</f>
        <v>10.033189999999998</v>
      </c>
      <c r="J1097" s="5" t="str">
        <f>OBV!F1097</f>
        <v>BEARISH</v>
      </c>
      <c r="K1097" s="5" t="str">
        <f>OBV!G1097</f>
        <v>STRONG</v>
      </c>
      <c r="L1097" s="5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8.9359999999999999</v>
      </c>
      <c r="C1098" s="2">
        <f>RSI!I1098</f>
        <v>44.286191408280239</v>
      </c>
      <c r="D1098" s="2">
        <f>MACD!E1098</f>
        <v>0.267388145507649</v>
      </c>
      <c r="E1098" s="2">
        <f>MACD!F1098</f>
        <v>0.19040767742864381</v>
      </c>
      <c r="F1098" s="2">
        <f>'Moving Avg'!D1098</f>
        <v>9.1772000000000009</v>
      </c>
      <c r="G1098" s="2">
        <f>'Moving Avg'!F1098</f>
        <v>9.4318500000000007</v>
      </c>
      <c r="H1098" s="2">
        <f>'Moving Avg'!G1098</f>
        <v>8.9178599999999992</v>
      </c>
      <c r="I1098" s="2">
        <f>'Moving Avg'!H1098</f>
        <v>10.007389999999997</v>
      </c>
      <c r="J1098" s="5" t="str">
        <f>OBV!F1098</f>
        <v>BEARISH</v>
      </c>
      <c r="K1098" s="5" t="str">
        <f>OBV!G1098</f>
        <v>STRONG</v>
      </c>
      <c r="L1098" s="5" t="str">
        <f>OBV!H1098</f>
        <v>CONFIRMED BEARISH</v>
      </c>
    </row>
    <row r="1099" spans="1:12" ht="13.5" x14ac:dyDescent="0.25">
      <c r="A1099" s="3">
        <f>RSI!A1099</f>
        <v>43607</v>
      </c>
      <c r="B1099" s="2">
        <f>RSI!B1099</f>
        <v>8.9359999999999999</v>
      </c>
      <c r="C1099" s="2">
        <f>RSI!I1099</f>
        <v>44.286191408280231</v>
      </c>
      <c r="D1099" s="2">
        <f>MACD!E1099</f>
        <v>0.2308097135248115</v>
      </c>
      <c r="E1099" s="2">
        <f>MACD!F1099</f>
        <v>0.19848808464787734</v>
      </c>
      <c r="F1099" s="2">
        <f>'Moving Avg'!D1099</f>
        <v>9.1143999999999998</v>
      </c>
      <c r="G1099" s="2">
        <f>'Moving Avg'!F1099</f>
        <v>9.3809500000000003</v>
      </c>
      <c r="H1099" s="2">
        <f>'Moving Avg'!G1099</f>
        <v>8.9272199999999984</v>
      </c>
      <c r="I1099" s="2">
        <f>'Moving Avg'!H1099</f>
        <v>9.9816249999999975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</row>
    <row r="1100" spans="1:12" ht="13.5" x14ac:dyDescent="0.25">
      <c r="A1100" s="3">
        <f>RSI!A1100</f>
        <v>43608</v>
      </c>
      <c r="B1100" s="2">
        <f>RSI!B1100</f>
        <v>8.9359999999999999</v>
      </c>
      <c r="C1100" s="2">
        <f>RSI!I1100</f>
        <v>44.286191408280239</v>
      </c>
      <c r="D1100" s="2">
        <f>MACD!E1100</f>
        <v>0.19709943532145147</v>
      </c>
      <c r="E1100" s="2">
        <f>MACD!F1100</f>
        <v>0.19821035478259219</v>
      </c>
      <c r="F1100" s="2">
        <f>'Moving Avg'!D1100</f>
        <v>9.0502000000000002</v>
      </c>
      <c r="G1100" s="2">
        <f>'Moving Avg'!F1100</f>
        <v>9.3202000000000016</v>
      </c>
      <c r="H1100" s="2">
        <f>'Moving Avg'!G1100</f>
        <v>8.9365799999999993</v>
      </c>
      <c r="I1100" s="2">
        <f>'Moving Avg'!H1100</f>
        <v>9.954089999999999</v>
      </c>
      <c r="J1100" s="5" t="str">
        <f>OBV!F1100</f>
        <v>BEARISH</v>
      </c>
      <c r="K1100" s="5" t="str">
        <f>OBV!G1100</f>
        <v>STRONG</v>
      </c>
      <c r="L1100" s="5" t="str">
        <f>OBV!H1100</f>
        <v>CONFIRMED BEARISH</v>
      </c>
    </row>
    <row r="1101" spans="1:12" ht="13.5" x14ac:dyDescent="0.25">
      <c r="A1101" s="3">
        <f>RSI!A1101</f>
        <v>43609</v>
      </c>
      <c r="B1101" s="2">
        <f>RSI!B1101</f>
        <v>8.9359999999999999</v>
      </c>
      <c r="C1101" s="2">
        <f>RSI!I1101</f>
        <v>44.286191408280239</v>
      </c>
      <c r="D1101" s="2">
        <f>MACD!E1101</f>
        <v>0.16986660270831777</v>
      </c>
      <c r="E1101" s="2">
        <f>MACD!F1101</f>
        <v>0.19254160436773732</v>
      </c>
      <c r="F1101" s="2">
        <f>'Moving Avg'!D1101</f>
        <v>8.9901999999999997</v>
      </c>
      <c r="G1101" s="2">
        <f>'Moving Avg'!F1101</f>
        <v>9.2628500000000003</v>
      </c>
      <c r="H1101" s="2">
        <f>'Moving Avg'!G1101</f>
        <v>8.9463399999999975</v>
      </c>
      <c r="I1101" s="2">
        <f>'Moving Avg'!H1101</f>
        <v>9.9255299999999984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</row>
    <row r="1102" spans="1:12" ht="13.5" x14ac:dyDescent="0.25">
      <c r="A1102" s="3">
        <f>RSI!A1102</f>
        <v>43612</v>
      </c>
      <c r="B1102" s="2">
        <f>RSI!B1102</f>
        <v>8.9220000000000006</v>
      </c>
      <c r="C1102" s="2">
        <f>RSI!I1102</f>
        <v>43.905175596769475</v>
      </c>
      <c r="D1102" s="2">
        <f>MACD!E1102</f>
        <v>0.18582530533098129</v>
      </c>
      <c r="E1102" s="2">
        <f>MACD!F1102</f>
        <v>0.19119834456038615</v>
      </c>
      <c r="F1102" s="2">
        <f>'Moving Avg'!D1102</f>
        <v>8.9331999999999994</v>
      </c>
      <c r="G1102" s="2">
        <f>'Moving Avg'!F1102</f>
        <v>9.2194500000000001</v>
      </c>
      <c r="H1102" s="2">
        <f>'Moving Avg'!G1102</f>
        <v>8.9598999999999975</v>
      </c>
      <c r="I1102" s="2">
        <f>'Moving Avg'!H1102</f>
        <v>9.8986049999999981</v>
      </c>
      <c r="J1102" s="5" t="str">
        <f>OBV!F1102</f>
        <v>BEARISH</v>
      </c>
      <c r="K1102" s="5" t="str">
        <f>OBV!G1102</f>
        <v>NEUTRAL</v>
      </c>
      <c r="L1102" s="5" t="str">
        <f>OBV!H1102</f>
        <v>CONFIRMED BEARISH</v>
      </c>
    </row>
    <row r="1103" spans="1:12" ht="13.5" x14ac:dyDescent="0.25">
      <c r="A1103" s="3">
        <f>RSI!A1103</f>
        <v>43613</v>
      </c>
      <c r="B1103" s="2">
        <f>RSI!B1103</f>
        <v>9.1140000000000008</v>
      </c>
      <c r="C1103" s="2">
        <f>RSI!I1103</f>
        <v>50.229376056569023</v>
      </c>
      <c r="D1103" s="2">
        <f>MACD!E1103</f>
        <v>0.13906559592901147</v>
      </c>
      <c r="E1103" s="2">
        <f>MACD!F1103</f>
        <v>0.18077179483411121</v>
      </c>
      <c r="F1103" s="2">
        <f>'Moving Avg'!D1103</f>
        <v>8.9688000000000017</v>
      </c>
      <c r="G1103" s="2">
        <f>'Moving Avg'!F1103</f>
        <v>9.1778000000000013</v>
      </c>
      <c r="H1103" s="2">
        <f>'Moving Avg'!G1103</f>
        <v>8.9760799999999961</v>
      </c>
      <c r="I1103" s="2">
        <f>'Moving Avg'!H1103</f>
        <v>9.8727749999999972</v>
      </c>
      <c r="J1103" s="5" t="str">
        <f>OBV!F1103</f>
        <v>BEARISH</v>
      </c>
      <c r="K1103" s="5" t="str">
        <f>OBV!G1103</f>
        <v>NEUTRAL</v>
      </c>
      <c r="L1103" s="5" t="str">
        <f>OBV!H1103</f>
        <v>BEARISH DIVERGENCE</v>
      </c>
    </row>
    <row r="1104" spans="1:12" ht="13.5" x14ac:dyDescent="0.25">
      <c r="A1104" s="3">
        <f>RSI!A1104</f>
        <v>43614</v>
      </c>
      <c r="B1104" s="2">
        <f>RSI!B1104</f>
        <v>8.9220000000000006</v>
      </c>
      <c r="C1104" s="2">
        <f>RSI!I1104</f>
        <v>44.791122369126825</v>
      </c>
      <c r="D1104" s="2">
        <f>MACD!E1104</f>
        <v>0.15322746923596853</v>
      </c>
      <c r="E1104" s="2">
        <f>MACD!F1104</f>
        <v>0.17526292971448268</v>
      </c>
      <c r="F1104" s="2">
        <f>'Moving Avg'!D1104</f>
        <v>8.9659999999999993</v>
      </c>
      <c r="G1104" s="2">
        <f>'Moving Avg'!F1104</f>
        <v>9.1350500000000014</v>
      </c>
      <c r="H1104" s="2">
        <f>'Moving Avg'!G1104</f>
        <v>8.9841999999999977</v>
      </c>
      <c r="I1104" s="2">
        <f>'Moving Avg'!H1104</f>
        <v>9.8458499999999987</v>
      </c>
      <c r="J1104" s="5" t="str">
        <f>OBV!F1104</f>
        <v>BEARISH</v>
      </c>
      <c r="K1104" s="5" t="str">
        <f>OBV!G1104</f>
        <v>NEUTRAL</v>
      </c>
      <c r="L1104" s="5" t="str">
        <f>OBV!H1104</f>
        <v>CONFIRMED BEARISH</v>
      </c>
    </row>
    <row r="1105" spans="1:12" ht="13.5" x14ac:dyDescent="0.25">
      <c r="A1105" s="3">
        <f>RSI!A1105</f>
        <v>43615</v>
      </c>
      <c r="B1105" s="2">
        <f>RSI!B1105</f>
        <v>8.9220000000000006</v>
      </c>
      <c r="C1105" s="2">
        <f>RSI!I1105</f>
        <v>44.791122369126825</v>
      </c>
      <c r="D1105" s="2">
        <f>MACD!E1105</f>
        <v>0.1673915868498419</v>
      </c>
      <c r="E1105" s="2">
        <f>MACD!F1105</f>
        <v>0.17368866114155451</v>
      </c>
      <c r="F1105" s="2">
        <f>'Moving Avg'!D1105</f>
        <v>8.9632000000000005</v>
      </c>
      <c r="G1105" s="2">
        <f>'Moving Avg'!F1105</f>
        <v>9.1069500000000012</v>
      </c>
      <c r="H1105" s="2">
        <f>'Moving Avg'!G1105</f>
        <v>8.9972200000000004</v>
      </c>
      <c r="I1105" s="2">
        <f>'Moving Avg'!H1105</f>
        <v>9.8206299999999995</v>
      </c>
      <c r="J1105" s="5" t="str">
        <f>OBV!F1105</f>
        <v>BEARISH</v>
      </c>
      <c r="K1105" s="5" t="str">
        <f>OBV!G1105</f>
        <v>NEUTRAL</v>
      </c>
      <c r="L1105" s="5" t="str">
        <f>OBV!H1105</f>
        <v>CONFIRMED BEARISH</v>
      </c>
    </row>
    <row r="1106" spans="1:12" ht="13.5" x14ac:dyDescent="0.25">
      <c r="A1106" s="3">
        <f>RSI!A1106</f>
        <v>43616</v>
      </c>
      <c r="B1106" s="2">
        <f>RSI!B1106</f>
        <v>8.907</v>
      </c>
      <c r="C1106" s="2">
        <f>RSI!I1106</f>
        <v>44.355997974947918</v>
      </c>
      <c r="D1106" s="2">
        <f>MACD!E1106</f>
        <v>0.17827923926128264</v>
      </c>
      <c r="E1106" s="2">
        <f>MACD!F1106</f>
        <v>0.17460677676550015</v>
      </c>
      <c r="F1106" s="2">
        <f>'Moving Avg'!D1106</f>
        <v>8.9574000000000016</v>
      </c>
      <c r="G1106" s="2">
        <f>'Moving Avg'!F1106</f>
        <v>9.0761000000000021</v>
      </c>
      <c r="H1106" s="2">
        <f>'Moving Avg'!G1106</f>
        <v>9.0050399999999993</v>
      </c>
      <c r="I1106" s="2">
        <f>'Moving Avg'!H1106</f>
        <v>9.7948199999999979</v>
      </c>
      <c r="J1106" s="5" t="str">
        <f>OBV!F1106</f>
        <v>BEARISH</v>
      </c>
      <c r="K1106" s="5" t="str">
        <f>OBV!G1106</f>
        <v>NEUTRAL</v>
      </c>
      <c r="L1106" s="5" t="str">
        <f>OBV!H1106</f>
        <v>CONFIRMED BEARISH</v>
      </c>
    </row>
    <row r="1107" spans="1:12" ht="13.5" x14ac:dyDescent="0.25">
      <c r="A1107" s="3">
        <f>RSI!A1107</f>
        <v>43619</v>
      </c>
      <c r="B1107" s="2">
        <f>RSI!B1107</f>
        <v>8.7789999999999999</v>
      </c>
      <c r="C1107" s="2">
        <f>RSI!I1107</f>
        <v>40.720699223616343</v>
      </c>
      <c r="D1107" s="2">
        <f>MACD!E1107</f>
        <v>0.19354700979148554</v>
      </c>
      <c r="E1107" s="2">
        <f>MACD!F1107</f>
        <v>0.17839482337069723</v>
      </c>
      <c r="F1107" s="2">
        <f>'Moving Avg'!D1107</f>
        <v>8.9288000000000007</v>
      </c>
      <c r="G1107" s="2">
        <f>'Moving Avg'!F1107</f>
        <v>9.0415500000000026</v>
      </c>
      <c r="H1107" s="2">
        <f>'Moving Avg'!G1107</f>
        <v>9.0130199999999991</v>
      </c>
      <c r="I1107" s="2">
        <f>'Moving Avg'!H1107</f>
        <v>9.7695999999999987</v>
      </c>
      <c r="J1107" s="5" t="str">
        <f>OBV!F1107</f>
        <v>BEARISH</v>
      </c>
      <c r="K1107" s="5" t="str">
        <f>OBV!G1107</f>
        <v>NEUTRAL</v>
      </c>
      <c r="L1107" s="5" t="str">
        <f>OBV!H1107</f>
        <v>CONFIRMED BEARISH</v>
      </c>
    </row>
    <row r="1108" spans="1:12" ht="13.5" x14ac:dyDescent="0.25">
      <c r="A1108" s="3">
        <f>RSI!A1108</f>
        <v>43623</v>
      </c>
      <c r="B1108" s="2">
        <f>RSI!B1108</f>
        <v>8.7080000000000002</v>
      </c>
      <c r="C1108" s="2">
        <f>RSI!I1108</f>
        <v>38.820154581893441</v>
      </c>
      <c r="D1108" s="2">
        <f>MACD!E1108</f>
        <v>0.17174771878476136</v>
      </c>
      <c r="E1108" s="2">
        <f>MACD!F1108</f>
        <v>0.17706540245351005</v>
      </c>
      <c r="F1108" s="2">
        <f>'Moving Avg'!D1108</f>
        <v>8.8475999999999999</v>
      </c>
      <c r="G1108" s="2">
        <f>'Moving Avg'!F1108</f>
        <v>9.023550000000002</v>
      </c>
      <c r="H1108" s="2">
        <f>'Moving Avg'!G1108</f>
        <v>9.0179399999999994</v>
      </c>
      <c r="I1108" s="2">
        <f>'Moving Avg'!H1108</f>
        <v>9.7436499999999988</v>
      </c>
      <c r="J1108" s="5" t="str">
        <f>OBV!F1108</f>
        <v>BEARISH</v>
      </c>
      <c r="K1108" s="5" t="str">
        <f>OBV!G1108</f>
        <v>STRONG</v>
      </c>
      <c r="L1108" s="5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8.5649999999999995</v>
      </c>
      <c r="C1109" s="2">
        <f>RSI!I1109</f>
        <v>35.251512622067978</v>
      </c>
      <c r="D1109" s="2">
        <f>MACD!E1109</f>
        <v>0.16590214641442458</v>
      </c>
      <c r="E1109" s="2">
        <f>MACD!F1109</f>
        <v>0.17483275124569297</v>
      </c>
      <c r="F1109" s="2">
        <f>'Moving Avg'!D1109</f>
        <v>8.7761999999999993</v>
      </c>
      <c r="G1109" s="2">
        <f>'Moving Avg'!F1109</f>
        <v>8.9974000000000025</v>
      </c>
      <c r="H1109" s="2">
        <f>'Moving Avg'!G1109</f>
        <v>9.0235399999999988</v>
      </c>
      <c r="I1109" s="2">
        <f>'Moving Avg'!H1109</f>
        <v>9.7169849999999993</v>
      </c>
      <c r="J1109" s="5" t="str">
        <f>OBV!F1109</f>
        <v>BEARISH</v>
      </c>
      <c r="K1109" s="5" t="str">
        <f>OBV!G1109</f>
        <v>STRONG</v>
      </c>
      <c r="L1109" s="5" t="str">
        <f>OBV!H1109</f>
        <v>CONFIRMED BEARISH</v>
      </c>
    </row>
    <row r="1110" spans="1:12" ht="13.5" x14ac:dyDescent="0.25">
      <c r="A1110" s="3">
        <f>RSI!A1110</f>
        <v>43627</v>
      </c>
      <c r="B1110" s="2">
        <f>RSI!B1110</f>
        <v>8.8149999999999995</v>
      </c>
      <c r="C1110" s="2">
        <f>RSI!I1110</f>
        <v>44.804478242249367</v>
      </c>
      <c r="D1110" s="2">
        <f>MACD!E1110</f>
        <v>0.14514106097995061</v>
      </c>
      <c r="E1110" s="2">
        <f>MACD!F1110</f>
        <v>0.1688944131925445</v>
      </c>
      <c r="F1110" s="2">
        <f>'Moving Avg'!D1110</f>
        <v>8.7547999999999995</v>
      </c>
      <c r="G1110" s="2">
        <f>'Moving Avg'!F1110</f>
        <v>8.985100000000001</v>
      </c>
      <c r="H1110" s="2">
        <f>'Moving Avg'!G1110</f>
        <v>9.0304800000000007</v>
      </c>
      <c r="I1110" s="2">
        <f>'Moving Avg'!H1110</f>
        <v>9.6925550000000005</v>
      </c>
      <c r="J1110" s="5" t="str">
        <f>OBV!F1110</f>
        <v>BEARISH</v>
      </c>
      <c r="K1110" s="5" t="str">
        <f>OBV!G1110</f>
        <v>STRONG</v>
      </c>
      <c r="L1110" s="5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8.7789999999999999</v>
      </c>
      <c r="C1111" s="2">
        <f>RSI!I1111</f>
        <v>43.802282609150502</v>
      </c>
      <c r="D1111" s="2">
        <f>MACD!E1111</f>
        <v>0.1312668081639945</v>
      </c>
      <c r="E1111" s="2">
        <f>MACD!F1111</f>
        <v>0.16136889218683451</v>
      </c>
      <c r="F1111" s="2">
        <f>'Moving Avg'!D1111</f>
        <v>8.7292000000000005</v>
      </c>
      <c r="G1111" s="2">
        <f>'Moving Avg'!F1111</f>
        <v>8.9710000000000001</v>
      </c>
      <c r="H1111" s="2">
        <f>'Moving Avg'!G1111</f>
        <v>9.0369600000000005</v>
      </c>
      <c r="I1111" s="2">
        <f>'Moving Avg'!H1111</f>
        <v>9.6666500000000024</v>
      </c>
      <c r="J1111" s="5" t="str">
        <f>OBV!F1111</f>
        <v>BEARISH</v>
      </c>
      <c r="K1111" s="5" t="str">
        <f>OBV!G1111</f>
        <v>STRONG</v>
      </c>
      <c r="L1111" s="5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8.7650000000000006</v>
      </c>
      <c r="C1112" s="2">
        <f>RSI!I1112</f>
        <v>43.395756388407278</v>
      </c>
      <c r="D1112" s="2">
        <f>MACD!E1112</f>
        <v>0.11957311369948265</v>
      </c>
      <c r="E1112" s="2">
        <f>MACD!F1112</f>
        <v>0.15300973648936414</v>
      </c>
      <c r="F1112" s="2">
        <f>'Moving Avg'!D1112</f>
        <v>8.7264000000000017</v>
      </c>
      <c r="G1112" s="2">
        <f>'Moving Avg'!F1112</f>
        <v>8.9442500000000003</v>
      </c>
      <c r="H1112" s="2">
        <f>'Moving Avg'!G1112</f>
        <v>9.0480599999999995</v>
      </c>
      <c r="I1112" s="2">
        <f>'Moving Avg'!H1112</f>
        <v>9.6408150000000017</v>
      </c>
      <c r="J1112" s="5" t="str">
        <f>OBV!F1112</f>
        <v>BEARISH</v>
      </c>
      <c r="K1112" s="5" t="str">
        <f>OBV!G1112</f>
        <v>STRONG</v>
      </c>
      <c r="L1112" s="5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8.6359999999999992</v>
      </c>
      <c r="C1113" s="2">
        <f>RSI!I1113</f>
        <v>39.736230344691904</v>
      </c>
      <c r="D1113" s="2">
        <f>MACD!E1113</f>
        <v>0.14993192158398827</v>
      </c>
      <c r="E1113" s="2">
        <f>MACD!F1113</f>
        <v>0.15239417350828896</v>
      </c>
      <c r="F1113" s="2">
        <f>'Moving Avg'!D1113</f>
        <v>8.7119999999999997</v>
      </c>
      <c r="G1113" s="2">
        <f>'Moving Avg'!F1113</f>
        <v>8.9263999999999992</v>
      </c>
      <c r="H1113" s="2">
        <f>'Moving Avg'!G1113</f>
        <v>9.0519600000000011</v>
      </c>
      <c r="I1113" s="2">
        <f>'Moving Avg'!H1113</f>
        <v>9.6148450000000025</v>
      </c>
      <c r="J1113" s="5" t="str">
        <f>OBV!F1113</f>
        <v>BEARISH</v>
      </c>
      <c r="K1113" s="5" t="str">
        <f>OBV!G1113</f>
        <v>STRONG</v>
      </c>
      <c r="L1113" s="5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8.6359999999999992</v>
      </c>
      <c r="C1114" s="2">
        <f>RSI!I1114</f>
        <v>39.736230344691904</v>
      </c>
      <c r="D1114" s="2">
        <f>MACD!E1114</f>
        <v>0.14791751839852729</v>
      </c>
      <c r="E1114" s="2">
        <f>MACD!F1114</f>
        <v>0.15149884248633663</v>
      </c>
      <c r="F1114" s="2">
        <f>'Moving Avg'!D1114</f>
        <v>8.7262000000000004</v>
      </c>
      <c r="G1114" s="2">
        <f>'Moving Avg'!F1114</f>
        <v>8.8956999999999997</v>
      </c>
      <c r="H1114" s="2">
        <f>'Moving Avg'!G1114</f>
        <v>9.0530000000000008</v>
      </c>
      <c r="I1114" s="2">
        <f>'Moving Avg'!H1114</f>
        <v>9.5888750000000034</v>
      </c>
      <c r="J1114" s="5" t="str">
        <f>OBV!F1114</f>
        <v>BEARISH</v>
      </c>
      <c r="K1114" s="5" t="str">
        <f>OBV!G1114</f>
        <v>NEUTRAL</v>
      </c>
      <c r="L1114" s="5" t="str">
        <f>OBV!H1114</f>
        <v>BEARISH DIVERGENCE</v>
      </c>
    </row>
    <row r="1115" spans="1:12" ht="13.5" x14ac:dyDescent="0.25">
      <c r="A1115" s="3">
        <f>RSI!A1115</f>
        <v>43634</v>
      </c>
      <c r="B1115" s="2">
        <f>RSI!B1115</f>
        <v>8.6359999999999992</v>
      </c>
      <c r="C1115" s="2">
        <f>RSI!I1115</f>
        <v>39.736230344691904</v>
      </c>
      <c r="D1115" s="2">
        <f>MACD!E1115</f>
        <v>0.14791287181848212</v>
      </c>
      <c r="E1115" s="2">
        <f>MACD!F1115</f>
        <v>0.15078164835276575</v>
      </c>
      <c r="F1115" s="2">
        <f>'Moving Avg'!D1115</f>
        <v>8.6904000000000003</v>
      </c>
      <c r="G1115" s="2">
        <f>'Moving Avg'!F1115</f>
        <v>8.8646499999999993</v>
      </c>
      <c r="H1115" s="2">
        <f>'Moving Avg'!G1115</f>
        <v>9.0590800000000016</v>
      </c>
      <c r="I1115" s="2">
        <f>'Moving Avg'!H1115</f>
        <v>9.5630750000000031</v>
      </c>
      <c r="J1115" s="5" t="str">
        <f>OBV!F1115</f>
        <v>BEARISH</v>
      </c>
      <c r="K1115" s="5" t="str">
        <f>OBV!G1115</f>
        <v>STRONG</v>
      </c>
      <c r="L1115" s="5" t="str">
        <f>OBV!H1115</f>
        <v>CONFIRMED BEARISH</v>
      </c>
    </row>
    <row r="1116" spans="1:12" ht="13.5" x14ac:dyDescent="0.25">
      <c r="A1116" s="3">
        <f>RSI!A1116</f>
        <v>43635</v>
      </c>
      <c r="B1116" s="2">
        <f>RSI!B1116</f>
        <v>8.7789999999999999</v>
      </c>
      <c r="C1116" s="2">
        <f>RSI!I1116</f>
        <v>46.036745894110595</v>
      </c>
      <c r="D1116" s="2">
        <f>MACD!E1116</f>
        <v>0.13658258892165343</v>
      </c>
      <c r="E1116" s="2">
        <f>MACD!F1116</f>
        <v>0.1479418364665433</v>
      </c>
      <c r="F1116" s="2">
        <f>'Moving Avg'!D1116</f>
        <v>8.6904000000000003</v>
      </c>
      <c r="G1116" s="2">
        <f>'Moving Avg'!F1116</f>
        <v>8.8417999999999992</v>
      </c>
      <c r="H1116" s="2">
        <f>'Moving Avg'!G1116</f>
        <v>9.0580600000000011</v>
      </c>
      <c r="I1116" s="2">
        <f>'Moving Avg'!H1116</f>
        <v>9.5359800000000021</v>
      </c>
      <c r="J1116" s="5" t="str">
        <f>OBV!F1116</f>
        <v>BEARISH</v>
      </c>
      <c r="K1116" s="5" t="str">
        <f>OBV!G1116</f>
        <v>NEUTRAL</v>
      </c>
      <c r="L1116" s="5" t="str">
        <f>OBV!H1116</f>
        <v>NEUTRAL</v>
      </c>
    </row>
    <row r="1117" spans="1:12" ht="13.5" x14ac:dyDescent="0.25">
      <c r="A1117" s="3">
        <f>RSI!A1117</f>
        <v>43636</v>
      </c>
      <c r="B1117" s="2">
        <f>RSI!B1117</f>
        <v>8.85</v>
      </c>
      <c r="C1117" s="2">
        <f>RSI!I1117</f>
        <v>48.893687315364851</v>
      </c>
      <c r="D1117" s="2">
        <f>MACD!E1117</f>
        <v>0.10265621241933331</v>
      </c>
      <c r="E1117" s="2">
        <f>MACD!F1117</f>
        <v>0.13888471165710131</v>
      </c>
      <c r="F1117" s="2">
        <f>'Moving Avg'!D1117</f>
        <v>8.7073999999999998</v>
      </c>
      <c r="G1117" s="2">
        <f>'Moving Avg'!F1117</f>
        <v>8.8239499999999982</v>
      </c>
      <c r="H1117" s="2">
        <f>'Moving Avg'!G1117</f>
        <v>9.0606400000000011</v>
      </c>
      <c r="I1117" s="2">
        <f>'Moving Avg'!H1117</f>
        <v>9.5097150000000017</v>
      </c>
      <c r="J1117" s="5" t="str">
        <f>OBV!F1117</f>
        <v>BULLISH</v>
      </c>
      <c r="K1117" s="5" t="str">
        <f>OBV!G1117</f>
        <v>NEUTRAL</v>
      </c>
      <c r="L1117" s="5" t="str">
        <f>OBV!H1117</f>
        <v>CONFIRMED BULLISH</v>
      </c>
    </row>
    <row r="1118" spans="1:12" ht="13.5" x14ac:dyDescent="0.25">
      <c r="A1118" s="3">
        <f>RSI!A1118</f>
        <v>43637</v>
      </c>
      <c r="B1118" s="2">
        <f>RSI!B1118</f>
        <v>8.7789999999999999</v>
      </c>
      <c r="C1118" s="2">
        <f>RSI!I1118</f>
        <v>46.256386945625628</v>
      </c>
      <c r="D1118" s="2">
        <f>MACD!E1118</f>
        <v>6.8432912169146931E-2</v>
      </c>
      <c r="E1118" s="2">
        <f>MACD!F1118</f>
        <v>0.12479435175951045</v>
      </c>
      <c r="F1118" s="2">
        <f>'Moving Avg'!D1118</f>
        <v>8.7359999999999989</v>
      </c>
      <c r="G1118" s="2">
        <f>'Moving Avg'!F1118</f>
        <v>8.8160999999999987</v>
      </c>
      <c r="H1118" s="2">
        <f>'Moving Avg'!G1118</f>
        <v>9.0618000000000016</v>
      </c>
      <c r="I1118" s="2">
        <f>'Moving Avg'!H1118</f>
        <v>9.4842900000000014</v>
      </c>
      <c r="J1118" s="5" t="str">
        <f>OBV!F1118</f>
        <v>BULLISH</v>
      </c>
      <c r="K1118" s="5" t="str">
        <f>OBV!G1118</f>
        <v>NEUTRAL</v>
      </c>
      <c r="L1118" s="5" t="str">
        <f>OBV!H1118</f>
        <v>CONFIRMED BULLISH</v>
      </c>
    </row>
    <row r="1119" spans="1:12" ht="13.5" x14ac:dyDescent="0.25">
      <c r="A1119" s="3">
        <f>RSI!A1119</f>
        <v>43640</v>
      </c>
      <c r="B1119" s="2">
        <f>RSI!B1119</f>
        <v>8.6649999999999991</v>
      </c>
      <c r="C1119" s="2">
        <f>RSI!I1119</f>
        <v>42.310155006471049</v>
      </c>
      <c r="D1119" s="2">
        <f>MACD!E1119</f>
        <v>2.647525058089073E-2</v>
      </c>
      <c r="E1119" s="2">
        <f>MACD!F1119</f>
        <v>0.10513053152378651</v>
      </c>
      <c r="F1119" s="2">
        <f>'Moving Avg'!D1119</f>
        <v>8.7417999999999996</v>
      </c>
      <c r="G1119" s="2">
        <f>'Moving Avg'!F1119</f>
        <v>8.8025499999999983</v>
      </c>
      <c r="H1119" s="2">
        <f>'Moving Avg'!G1119</f>
        <v>9.0587800000000023</v>
      </c>
      <c r="I1119" s="2">
        <f>'Moving Avg'!H1119</f>
        <v>9.4583600000000025</v>
      </c>
      <c r="J1119" s="5" t="str">
        <f>OBV!F1119</f>
        <v>BULLISH</v>
      </c>
      <c r="K1119" s="5" t="str">
        <f>OBV!G1119</f>
        <v>NEUTRAL</v>
      </c>
      <c r="L1119" s="5" t="str">
        <f>OBV!H1119</f>
        <v>CONFIRMED BULLISH</v>
      </c>
    </row>
    <row r="1120" spans="1:12" ht="13.5" x14ac:dyDescent="0.25">
      <c r="A1120" s="3">
        <f>RSI!A1120</f>
        <v>43641</v>
      </c>
      <c r="B1120" s="2">
        <f>RSI!B1120</f>
        <v>8.6649999999999991</v>
      </c>
      <c r="C1120" s="2">
        <f>RSI!I1120</f>
        <v>42.310155006471042</v>
      </c>
      <c r="D1120" s="2">
        <f>MACD!E1120</f>
        <v>3.0622663859825039E-2</v>
      </c>
      <c r="E1120" s="2">
        <f>MACD!F1120</f>
        <v>9.022895799099423E-2</v>
      </c>
      <c r="F1120" s="2">
        <f>'Moving Avg'!D1120</f>
        <v>8.7475999999999985</v>
      </c>
      <c r="G1120" s="2">
        <f>'Moving Avg'!F1120</f>
        <v>8.7889999999999979</v>
      </c>
      <c r="H1120" s="2">
        <f>'Moving Avg'!G1120</f>
        <v>9.0559000000000029</v>
      </c>
      <c r="I1120" s="2">
        <f>'Moving Avg'!H1120</f>
        <v>9.4327050000000003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</row>
    <row r="1121" spans="1:12" ht="13.5" x14ac:dyDescent="0.25">
      <c r="A1121" s="3">
        <f>RSI!A1121</f>
        <v>43642</v>
      </c>
      <c r="B1121" s="2">
        <f>RSI!B1121</f>
        <v>8.5649999999999995</v>
      </c>
      <c r="C1121" s="2">
        <f>RSI!I1121</f>
        <v>38.931265883805274</v>
      </c>
      <c r="D1121" s="2">
        <f>MACD!E1121</f>
        <v>3.7101433079962831E-2</v>
      </c>
      <c r="E1121" s="2">
        <f>MACD!F1121</f>
        <v>7.9603453008787947E-2</v>
      </c>
      <c r="F1121" s="2">
        <f>'Moving Avg'!D1121</f>
        <v>8.7047999999999988</v>
      </c>
      <c r="G1121" s="2">
        <f>'Moving Avg'!F1121</f>
        <v>8.7704499999999985</v>
      </c>
      <c r="H1121" s="2">
        <f>'Moving Avg'!G1121</f>
        <v>9.051420000000002</v>
      </c>
      <c r="I1121" s="2">
        <f>'Moving Avg'!H1121</f>
        <v>9.4071949999999998</v>
      </c>
      <c r="J1121" s="5" t="str">
        <f>OBV!F1121</f>
        <v>BEARISH</v>
      </c>
      <c r="K1121" s="5" t="str">
        <f>OBV!G1121</f>
        <v>NEUTRAL</v>
      </c>
      <c r="L1121" s="5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8.3219999999999992</v>
      </c>
      <c r="C1122" s="2">
        <f>RSI!I1122</f>
        <v>32.201545789691266</v>
      </c>
      <c r="D1122" s="2">
        <f>MACD!E1122</f>
        <v>6.0039483801380911E-2</v>
      </c>
      <c r="E1122" s="2">
        <f>MACD!F1122</f>
        <v>7.5690659167306537E-2</v>
      </c>
      <c r="F1122" s="2">
        <f>'Moving Avg'!D1122</f>
        <v>8.5991999999999997</v>
      </c>
      <c r="G1122" s="2">
        <f>'Moving Avg'!F1122</f>
        <v>8.7404499999999992</v>
      </c>
      <c r="H1122" s="2">
        <f>'Moving Avg'!G1122</f>
        <v>9.0441400000000041</v>
      </c>
      <c r="I1122" s="2">
        <f>'Moving Avg'!H1122</f>
        <v>9.3829600000000006</v>
      </c>
      <c r="J1122" s="5" t="str">
        <f>OBV!F1122</f>
        <v>BEARISH</v>
      </c>
      <c r="K1122" s="5" t="str">
        <f>OBV!G1122</f>
        <v>STRONG</v>
      </c>
      <c r="L1122" s="5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8.5429999999999993</v>
      </c>
      <c r="C1123" s="2">
        <f>RSI!I1123</f>
        <v>42.018148956828718</v>
      </c>
      <c r="D1123" s="2">
        <f>MACD!E1123</f>
        <v>4.6158589252048188E-2</v>
      </c>
      <c r="E1123" s="2">
        <f>MACD!F1123</f>
        <v>6.978424518425487E-2</v>
      </c>
      <c r="F1123" s="2">
        <f>'Moving Avg'!D1123</f>
        <v>8.5519999999999996</v>
      </c>
      <c r="G1123" s="2">
        <f>'Moving Avg'!F1123</f>
        <v>8.7118999999999982</v>
      </c>
      <c r="H1123" s="2">
        <f>'Moving Avg'!G1123</f>
        <v>9.0419600000000031</v>
      </c>
      <c r="I1123" s="2">
        <f>'Moving Avg'!H1123</f>
        <v>9.3638149999999989</v>
      </c>
      <c r="J1123" s="5" t="str">
        <f>OBV!F1123</f>
        <v>BEARISH</v>
      </c>
      <c r="K1123" s="5" t="str">
        <f>OBV!G1123</f>
        <v>NEUTRAL</v>
      </c>
      <c r="L1123" s="5" t="str">
        <f>OBV!H1123</f>
        <v>CONFIRMED BEARISH</v>
      </c>
    </row>
    <row r="1124" spans="1:12" ht="13.5" x14ac:dyDescent="0.25">
      <c r="A1124" s="3">
        <f>RSI!A1124</f>
        <v>43647</v>
      </c>
      <c r="B1124" s="2">
        <f>RSI!B1124</f>
        <v>8.5649999999999995</v>
      </c>
      <c r="C1124" s="2">
        <f>RSI!I1124</f>
        <v>42.90440485347785</v>
      </c>
      <c r="D1124" s="2">
        <f>MACD!E1124</f>
        <v>3.4187420140725067E-2</v>
      </c>
      <c r="E1124" s="2">
        <f>MACD!F1124</f>
        <v>6.2664880175548915E-2</v>
      </c>
      <c r="F1124" s="2">
        <f>'Moving Avg'!D1124</f>
        <v>8.532</v>
      </c>
      <c r="G1124" s="2">
        <f>'Moving Avg'!F1124</f>
        <v>8.6940499999999989</v>
      </c>
      <c r="H1124" s="2">
        <f>'Moving Avg'!G1124</f>
        <v>9.037900000000004</v>
      </c>
      <c r="I1124" s="2">
        <f>'Moving Avg'!H1124</f>
        <v>9.3420199999999998</v>
      </c>
      <c r="J1124" s="5" t="str">
        <f>OBV!F1124</f>
        <v>BEARISH</v>
      </c>
      <c r="K1124" s="5" t="str">
        <f>OBV!G1124</f>
        <v>NEUTRAL</v>
      </c>
      <c r="L1124" s="5" t="str">
        <f>OBV!H1124</f>
        <v>CONFIRMED BEARISH</v>
      </c>
    </row>
    <row r="1125" spans="1:12" ht="13.5" x14ac:dyDescent="0.25">
      <c r="A1125" s="3">
        <f>RSI!A1125</f>
        <v>43648</v>
      </c>
      <c r="B1125" s="2">
        <f>RSI!B1125</f>
        <v>8.5649999999999995</v>
      </c>
      <c r="C1125" s="2">
        <f>RSI!I1125</f>
        <v>42.90440485347785</v>
      </c>
      <c r="D1125" s="2">
        <f>MACD!E1125</f>
        <v>2.5227815621702732E-2</v>
      </c>
      <c r="E1125" s="2">
        <f>MACD!F1125</f>
        <v>5.5177467264779685E-2</v>
      </c>
      <c r="F1125" s="2">
        <f>'Moving Avg'!D1125</f>
        <v>8.5119999999999987</v>
      </c>
      <c r="G1125" s="2">
        <f>'Moving Avg'!F1125</f>
        <v>8.6761999999999979</v>
      </c>
      <c r="H1125" s="2">
        <f>'Moving Avg'!G1125</f>
        <v>9.0388800000000042</v>
      </c>
      <c r="I1125" s="2">
        <f>'Moving Avg'!H1125</f>
        <v>9.3206349999999993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</row>
    <row r="1126" spans="1:12" ht="13.5" x14ac:dyDescent="0.25">
      <c r="A1126" s="3">
        <f>RSI!A1126</f>
        <v>43649</v>
      </c>
      <c r="B1126" s="2">
        <f>RSI!B1126</f>
        <v>8.8219999999999992</v>
      </c>
      <c r="C1126" s="2">
        <f>RSI!I1126</f>
        <v>52.699573687840314</v>
      </c>
      <c r="D1126" s="2">
        <f>MACD!E1126</f>
        <v>2.1692765749287801E-2</v>
      </c>
      <c r="E1126" s="2">
        <f>MACD!F1126</f>
        <v>4.8480526961681307E-2</v>
      </c>
      <c r="F1126" s="2">
        <f>'Moving Avg'!D1126</f>
        <v>8.5633999999999979</v>
      </c>
      <c r="G1126" s="2">
        <f>'Moving Avg'!F1126</f>
        <v>8.6719499999999989</v>
      </c>
      <c r="H1126" s="2">
        <f>'Moving Avg'!G1126</f>
        <v>9.0409000000000042</v>
      </c>
      <c r="I1126" s="2">
        <f>'Moving Avg'!H1126</f>
        <v>9.3014200000000002</v>
      </c>
      <c r="J1126" s="5" t="str">
        <f>OBV!F1126</f>
        <v>BULLISH</v>
      </c>
      <c r="K1126" s="5" t="str">
        <f>OBV!G1126</f>
        <v>NEUTRAL</v>
      </c>
      <c r="L1126" s="5" t="str">
        <f>OBV!H1126</f>
        <v>CONFIRMED BULLISH</v>
      </c>
    </row>
    <row r="1127" spans="1:12" ht="13.5" x14ac:dyDescent="0.25">
      <c r="A1127" s="3">
        <f>RSI!A1127</f>
        <v>43650</v>
      </c>
      <c r="B1127" s="2">
        <f>RSI!B1127</f>
        <v>9.0640000000000001</v>
      </c>
      <c r="C1127" s="2">
        <f>RSI!I1127</f>
        <v>59.709025019110371</v>
      </c>
      <c r="D1127" s="2">
        <f>MACD!E1127</f>
        <v>1.118305128230368E-2</v>
      </c>
      <c r="E1127" s="2">
        <f>MACD!F1127</f>
        <v>4.1021031825805784E-2</v>
      </c>
      <c r="F1127" s="2">
        <f>'Moving Avg'!D1127</f>
        <v>8.7117999999999984</v>
      </c>
      <c r="G1127" s="2">
        <f>'Moving Avg'!F1127</f>
        <v>8.6861999999999977</v>
      </c>
      <c r="H1127" s="2">
        <f>'Moving Avg'!G1127</f>
        <v>9.0426000000000037</v>
      </c>
      <c r="I1127" s="2">
        <f>'Moving Avg'!H1127</f>
        <v>9.2852850000000018</v>
      </c>
      <c r="J1127" s="5" t="str">
        <f>OBV!F1127</f>
        <v>BULLISH</v>
      </c>
      <c r="K1127" s="5" t="str">
        <f>OBV!G1127</f>
        <v>WEAK</v>
      </c>
      <c r="L1127" s="5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8.8290000000000006</v>
      </c>
      <c r="C1128" s="2">
        <f>RSI!I1128</f>
        <v>51.697332325141055</v>
      </c>
      <c r="D1128" s="2">
        <f>MACD!E1128</f>
        <v>6.867086371904918E-3</v>
      </c>
      <c r="E1128" s="2">
        <f>MACD!F1128</f>
        <v>3.4190242735025612E-2</v>
      </c>
      <c r="F1128" s="2">
        <f>'Moving Avg'!D1128</f>
        <v>8.7690000000000001</v>
      </c>
      <c r="G1128" s="2">
        <f>'Moving Avg'!F1128</f>
        <v>8.6922499999999978</v>
      </c>
      <c r="H1128" s="2">
        <f>'Moving Avg'!G1128</f>
        <v>9.0312800000000042</v>
      </c>
      <c r="I1128" s="2">
        <f>'Moving Avg'!H1128</f>
        <v>9.2684550000000012</v>
      </c>
      <c r="J1128" s="5" t="str">
        <f>OBV!F1128</f>
        <v>BULLISH</v>
      </c>
      <c r="K1128" s="5" t="str">
        <f>OBV!G1128</f>
        <v>NEUTRAL</v>
      </c>
      <c r="L1128" s="5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8.8000000000000007</v>
      </c>
      <c r="C1129" s="2">
        <f>RSI!I1129</f>
        <v>50.791618137421906</v>
      </c>
      <c r="D1129" s="2">
        <f>MACD!E1129</f>
        <v>-1.2552738972390287E-2</v>
      </c>
      <c r="E1129" s="2">
        <f>MACD!F1129</f>
        <v>2.4841646393542433E-2</v>
      </c>
      <c r="F1129" s="2">
        <f>'Moving Avg'!D1129</f>
        <v>8.8159999999999989</v>
      </c>
      <c r="G1129" s="2">
        <f>'Moving Avg'!F1129</f>
        <v>8.7039999999999988</v>
      </c>
      <c r="H1129" s="2">
        <f>'Moving Avg'!G1129</f>
        <v>9.008200000000004</v>
      </c>
      <c r="I1129" s="2">
        <f>'Moving Avg'!H1129</f>
        <v>9.2518200000000022</v>
      </c>
      <c r="J1129" s="5" t="str">
        <f>OBV!F1129</f>
        <v>BULLISH</v>
      </c>
      <c r="K1129" s="5" t="str">
        <f>OBV!G1129</f>
        <v>NEUTRAL</v>
      </c>
      <c r="L1129" s="5" t="str">
        <f>OBV!H1129</f>
        <v>CONFIRMED BULLISH</v>
      </c>
    </row>
    <row r="1130" spans="1:12" ht="13.5" x14ac:dyDescent="0.25">
      <c r="A1130" s="3">
        <f>RSI!A1130</f>
        <v>43655</v>
      </c>
      <c r="B1130" s="2">
        <f>RSI!B1130</f>
        <v>8.7929999999999993</v>
      </c>
      <c r="C1130" s="2">
        <f>RSI!I1130</f>
        <v>50.561353918322752</v>
      </c>
      <c r="D1130" s="2">
        <f>MACD!E1130</f>
        <v>-2.8644593712536803E-2</v>
      </c>
      <c r="E1130" s="2">
        <f>MACD!F1130</f>
        <v>1.4144398372326589E-2</v>
      </c>
      <c r="F1130" s="2">
        <f>'Moving Avg'!D1130</f>
        <v>8.8615999999999993</v>
      </c>
      <c r="G1130" s="2">
        <f>'Moving Avg'!F1130</f>
        <v>8.7029000000000014</v>
      </c>
      <c r="H1130" s="2">
        <f>'Moving Avg'!G1130</f>
        <v>8.9810400000000037</v>
      </c>
      <c r="I1130" s="2">
        <f>'Moving Avg'!H1130</f>
        <v>9.2356250000000024</v>
      </c>
      <c r="J1130" s="5" t="str">
        <f>OBV!F1130</f>
        <v>BEARISH</v>
      </c>
      <c r="K1130" s="5" t="str">
        <f>OBV!G1130</f>
        <v>NEUTRAL</v>
      </c>
      <c r="L1130" s="5" t="str">
        <f>OBV!H1130</f>
        <v>BEARISH DIVERGENCE</v>
      </c>
    </row>
    <row r="1131" spans="1:12" ht="13.5" x14ac:dyDescent="0.25">
      <c r="A1131" s="3">
        <f>RSI!A1131</f>
        <v>43656</v>
      </c>
      <c r="B1131" s="2">
        <f>RSI!B1131</f>
        <v>8.8219999999999992</v>
      </c>
      <c r="C1131" s="2">
        <f>RSI!I1131</f>
        <v>51.541496037769278</v>
      </c>
      <c r="D1131" s="2">
        <f>MACD!E1131</f>
        <v>-5.9917191087722088E-2</v>
      </c>
      <c r="E1131" s="2">
        <f>MACD!F1131</f>
        <v>-6.6791951968314667E-4</v>
      </c>
      <c r="F1131" s="2">
        <f>'Moving Avg'!D1131</f>
        <v>8.861600000000001</v>
      </c>
      <c r="G1131" s="2">
        <f>'Moving Avg'!F1131</f>
        <v>8.7050500000000017</v>
      </c>
      <c r="H1131" s="2">
        <f>'Moving Avg'!G1131</f>
        <v>8.9558200000000028</v>
      </c>
      <c r="I1131" s="2">
        <f>'Moving Avg'!H1131</f>
        <v>9.220835000000001</v>
      </c>
      <c r="J1131" s="5" t="str">
        <f>OBV!F1131</f>
        <v>BEARISH</v>
      </c>
      <c r="K1131" s="5" t="str">
        <f>OBV!G1131</f>
        <v>NEUTRAL</v>
      </c>
      <c r="L1131" s="5" t="str">
        <f>OBV!H1131</f>
        <v>NEUTRAL</v>
      </c>
    </row>
    <row r="1132" spans="1:12" ht="13.5" x14ac:dyDescent="0.25">
      <c r="A1132" s="3">
        <f>RSI!A1132</f>
        <v>43657</v>
      </c>
      <c r="B1132" s="2">
        <f>RSI!B1132</f>
        <v>9.0139999999999993</v>
      </c>
      <c r="C1132" s="2">
        <f>RSI!I1132</f>
        <v>57.542995211684442</v>
      </c>
      <c r="D1132" s="2">
        <f>MACD!E1132</f>
        <v>-0.13827130936072685</v>
      </c>
      <c r="E1132" s="2">
        <f>MACD!F1132</f>
        <v>-2.8188597487891886E-2</v>
      </c>
      <c r="F1132" s="2">
        <f>'Moving Avg'!D1132</f>
        <v>8.8515999999999995</v>
      </c>
      <c r="G1132" s="2">
        <f>'Moving Avg'!F1132</f>
        <v>8.7175000000000011</v>
      </c>
      <c r="H1132" s="2">
        <f>'Moving Avg'!G1132</f>
        <v>8.9403000000000041</v>
      </c>
      <c r="I1132" s="2">
        <f>'Moving Avg'!H1132</f>
        <v>9.2073150000000012</v>
      </c>
      <c r="J1132" s="5" t="str">
        <f>OBV!F1132</f>
        <v>BEARISH</v>
      </c>
      <c r="K1132" s="5" t="str">
        <f>OBV!G1132</f>
        <v>NEUTRAL</v>
      </c>
      <c r="L1132" s="5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9.0570000000000004</v>
      </c>
      <c r="C1133" s="2">
        <f>RSI!I1133</f>
        <v>58.774421490861265</v>
      </c>
      <c r="D1133" s="2">
        <f>MACD!E1133</f>
        <v>-0.17515534721723469</v>
      </c>
      <c r="E1133" s="2">
        <f>MACD!F1133</f>
        <v>-5.7581947433760446E-2</v>
      </c>
      <c r="F1133" s="2">
        <f>'Moving Avg'!D1133</f>
        <v>8.8972000000000016</v>
      </c>
      <c r="G1133" s="2">
        <f>'Moving Avg'!F1133</f>
        <v>8.73855</v>
      </c>
      <c r="H1133" s="2">
        <f>'Moving Avg'!G1133</f>
        <v>8.9225000000000048</v>
      </c>
      <c r="I1133" s="2">
        <f>'Moving Avg'!H1133</f>
        <v>9.1946900000000031</v>
      </c>
      <c r="J1133" s="5" t="str">
        <f>OBV!F1133</f>
        <v>BULLISH</v>
      </c>
      <c r="K1133" s="5" t="str">
        <f>OBV!G1133</f>
        <v>NEUTRAL</v>
      </c>
      <c r="L1133" s="5" t="str">
        <f>OBV!H1133</f>
        <v>CONFIRMED BULLISH</v>
      </c>
    </row>
    <row r="1134" spans="1:12" ht="13.5" x14ac:dyDescent="0.25">
      <c r="A1134" s="3">
        <f>RSI!A1134</f>
        <v>43661</v>
      </c>
      <c r="B1134" s="2">
        <f>RSI!B1134</f>
        <v>9.0570000000000004</v>
      </c>
      <c r="C1134" s="2">
        <f>RSI!I1134</f>
        <v>58.774421490861265</v>
      </c>
      <c r="D1134" s="2">
        <f>MACD!E1134</f>
        <v>-0.20452995981458599</v>
      </c>
      <c r="E1134" s="2">
        <f>MACD!F1134</f>
        <v>-8.6971549909925561E-2</v>
      </c>
      <c r="F1134" s="2">
        <f>'Moving Avg'!D1134</f>
        <v>8.9486000000000008</v>
      </c>
      <c r="G1134" s="2">
        <f>'Moving Avg'!F1134</f>
        <v>8.7596000000000007</v>
      </c>
      <c r="H1134" s="2">
        <f>'Moving Avg'!G1134</f>
        <v>8.9081000000000046</v>
      </c>
      <c r="I1134" s="2">
        <f>'Moving Avg'!H1134</f>
        <v>9.1807050000000014</v>
      </c>
      <c r="J1134" s="5" t="str">
        <f>OBV!F1134</f>
        <v>BULLISH</v>
      </c>
      <c r="K1134" s="5" t="str">
        <f>OBV!G1134</f>
        <v>NEUTRAL</v>
      </c>
      <c r="L1134" s="5" t="str">
        <f>OBV!H1134</f>
        <v>CONFIRMED BULLISH</v>
      </c>
    </row>
    <row r="1135" spans="1:12" ht="13.5" x14ac:dyDescent="0.25">
      <c r="A1135" s="3">
        <f>RSI!A1135</f>
        <v>43662</v>
      </c>
      <c r="B1135" s="2">
        <f>RSI!B1135</f>
        <v>9.0570000000000004</v>
      </c>
      <c r="C1135" s="2">
        <f>RSI!I1135</f>
        <v>58.774421490861272</v>
      </c>
      <c r="D1135" s="2">
        <f>MACD!E1135</f>
        <v>-0.23082026928755894</v>
      </c>
      <c r="E1135" s="2">
        <f>MACD!F1135</f>
        <v>-0.11574129378545224</v>
      </c>
      <c r="F1135" s="2">
        <f>'Moving Avg'!D1135</f>
        <v>9.0014000000000003</v>
      </c>
      <c r="G1135" s="2">
        <f>'Moving Avg'!F1135</f>
        <v>8.7806499999999978</v>
      </c>
      <c r="H1135" s="2">
        <f>'Moving Avg'!G1135</f>
        <v>8.8995600000000046</v>
      </c>
      <c r="I1135" s="2">
        <f>'Moving Avg'!H1135</f>
        <v>9.1664100000000026</v>
      </c>
      <c r="J1135" s="5" t="str">
        <f>OBV!F1135</f>
        <v>BULLISH</v>
      </c>
      <c r="K1135" s="5" t="str">
        <f>OBV!G1135</f>
        <v>WEAK</v>
      </c>
      <c r="L1135" s="5" t="str">
        <f>OBV!H1135</f>
        <v>CONFIRMED BULLISH</v>
      </c>
    </row>
    <row r="1136" spans="1:12" ht="13.5" x14ac:dyDescent="0.25">
      <c r="A1136" s="3">
        <f>RSI!A1136</f>
        <v>43663</v>
      </c>
      <c r="B1136" s="2">
        <f>RSI!B1136</f>
        <v>8.8219999999999992</v>
      </c>
      <c r="C1136" s="2">
        <f>RSI!I1136</f>
        <v>49.061435308424407</v>
      </c>
      <c r="D1136" s="2">
        <f>MACD!E1136</f>
        <v>-0.19744862834145316</v>
      </c>
      <c r="E1136" s="2">
        <f>MACD!F1136</f>
        <v>-0.13208276069665242</v>
      </c>
      <c r="F1136" s="2">
        <f>'Moving Avg'!D1136</f>
        <v>9.0014000000000003</v>
      </c>
      <c r="G1136" s="2">
        <f>'Moving Avg'!F1136</f>
        <v>8.7827999999999982</v>
      </c>
      <c r="H1136" s="2">
        <f>'Moving Avg'!G1136</f>
        <v>8.885520000000005</v>
      </c>
      <c r="I1136" s="2">
        <f>'Moving Avg'!H1136</f>
        <v>9.151250000000001</v>
      </c>
      <c r="J1136" s="5" t="str">
        <f>OBV!F1136</f>
        <v>BULLISH</v>
      </c>
      <c r="K1136" s="5" t="str">
        <f>OBV!G1136</f>
        <v>NEUTRAL</v>
      </c>
      <c r="L1136" s="5" t="str">
        <f>OBV!H1136</f>
        <v>NEUTRAL</v>
      </c>
    </row>
    <row r="1137" spans="1:12" ht="13.5" x14ac:dyDescent="0.25">
      <c r="A1137" s="3">
        <f>RSI!A1137</f>
        <v>43664</v>
      </c>
      <c r="B1137" s="2">
        <f>RSI!B1137</f>
        <v>8.9930000000000003</v>
      </c>
      <c r="C1137" s="2">
        <f>RSI!I1137</f>
        <v>54.901759291275226</v>
      </c>
      <c r="D1137" s="2">
        <f>MACD!E1137</f>
        <v>-0.14448852642252241</v>
      </c>
      <c r="E1137" s="2">
        <f>MACD!F1137</f>
        <v>-0.13456391384182642</v>
      </c>
      <c r="F1137" s="2">
        <f>'Moving Avg'!D1137</f>
        <v>8.9971999999999994</v>
      </c>
      <c r="G1137" s="2">
        <f>'Moving Avg'!F1137</f>
        <v>8.7899499999999993</v>
      </c>
      <c r="H1137" s="2">
        <f>'Moving Avg'!G1137</f>
        <v>8.8759800000000038</v>
      </c>
      <c r="I1137" s="2">
        <f>'Moving Avg'!H1137</f>
        <v>9.1371450000000021</v>
      </c>
      <c r="J1137" s="5" t="str">
        <f>OBV!F1137</f>
        <v>BULLISH</v>
      </c>
      <c r="K1137" s="5" t="str">
        <f>OBV!G1137</f>
        <v>NEUTRAL</v>
      </c>
      <c r="L1137" s="5" t="str">
        <f>OBV!H1137</f>
        <v>BULLISH DIVERGENCE</v>
      </c>
    </row>
    <row r="1138" spans="1:12" ht="13.5" x14ac:dyDescent="0.25">
      <c r="A1138" s="3">
        <f>RSI!A1138</f>
        <v>43665</v>
      </c>
      <c r="B1138" s="2">
        <f>RSI!B1138</f>
        <v>8.7789999999999999</v>
      </c>
      <c r="C1138" s="2">
        <f>RSI!I1138</f>
        <v>47.553637803543907</v>
      </c>
      <c r="D1138" s="2">
        <f>MACD!E1138</f>
        <v>-0.1208418536778062</v>
      </c>
      <c r="E1138" s="2">
        <f>MACD!F1138</f>
        <v>-0.13181950180902238</v>
      </c>
      <c r="F1138" s="2">
        <f>'Moving Avg'!D1138</f>
        <v>8.9415999999999993</v>
      </c>
      <c r="G1138" s="2">
        <f>'Moving Avg'!F1138</f>
        <v>8.7899499999999975</v>
      </c>
      <c r="H1138" s="2">
        <f>'Moving Avg'!G1138</f>
        <v>8.8702000000000041</v>
      </c>
      <c r="I1138" s="2">
        <f>'Moving Avg'!H1138</f>
        <v>9.1224500000000006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</row>
    <row r="1139" spans="1:12" ht="13.5" x14ac:dyDescent="0.25">
      <c r="A1139" s="3">
        <f>RSI!A1139</f>
        <v>43668</v>
      </c>
      <c r="B1139" s="2">
        <f>RSI!B1139</f>
        <v>8.7650000000000006</v>
      </c>
      <c r="C1139" s="2">
        <f>RSI!I1139</f>
        <v>47.109419179995122</v>
      </c>
      <c r="D1139" s="2">
        <f>MACD!E1139</f>
        <v>-0.10379284393561861</v>
      </c>
      <c r="E1139" s="2">
        <f>MACD!F1139</f>
        <v>-0.12621417023434164</v>
      </c>
      <c r="F1139" s="2">
        <f>'Moving Avg'!D1139</f>
        <v>8.8831999999999987</v>
      </c>
      <c r="G1139" s="2">
        <f>'Moving Avg'!F1139</f>
        <v>8.7949499999999965</v>
      </c>
      <c r="H1139" s="2">
        <f>'Moving Avg'!G1139</f>
        <v>8.8637400000000017</v>
      </c>
      <c r="I1139" s="2">
        <f>'Moving Avg'!H1139</f>
        <v>9.1078550000000007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8.7430000000000003</v>
      </c>
      <c r="C1140" s="2">
        <f>RSI!I1140</f>
        <v>46.376276967138836</v>
      </c>
      <c r="D1140" s="2">
        <f>MACD!E1140</f>
        <v>-8.8300966286489313E-2</v>
      </c>
      <c r="E1140" s="2">
        <f>MACD!F1140</f>
        <v>-0.11863152944477119</v>
      </c>
      <c r="F1140" s="2">
        <f>'Moving Avg'!D1140</f>
        <v>8.8203999999999994</v>
      </c>
      <c r="G1140" s="2">
        <f>'Moving Avg'!F1140</f>
        <v>8.7988499999999981</v>
      </c>
      <c r="H1140" s="2">
        <f>'Moving Avg'!G1140</f>
        <v>8.8573800000000027</v>
      </c>
      <c r="I1140" s="2">
        <f>'Moving Avg'!H1140</f>
        <v>9.0936950000000003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</row>
    <row r="1141" spans="1:12" ht="13.5" x14ac:dyDescent="0.25">
      <c r="A1141" s="3">
        <f>RSI!A1141</f>
        <v>43670</v>
      </c>
      <c r="B1141" s="2">
        <f>RSI!B1141</f>
        <v>8.7430000000000003</v>
      </c>
      <c r="C1141" s="2">
        <f>RSI!I1141</f>
        <v>46.376276967138836</v>
      </c>
      <c r="D1141" s="2">
        <f>MACD!E1141</f>
        <v>-7.0125837458405726E-2</v>
      </c>
      <c r="E1141" s="2">
        <f>MACD!F1141</f>
        <v>-0.1089303910474981</v>
      </c>
      <c r="F1141" s="2">
        <f>'Moving Avg'!D1141</f>
        <v>8.8046000000000006</v>
      </c>
      <c r="G1141" s="2">
        <f>'Moving Avg'!F1141</f>
        <v>8.8077499999999986</v>
      </c>
      <c r="H1141" s="2">
        <f>'Moving Avg'!G1141</f>
        <v>8.8510200000000001</v>
      </c>
      <c r="I1141" s="2">
        <f>'Moving Avg'!H1141</f>
        <v>9.0812349999999995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</row>
    <row r="1142" spans="1:12" ht="13.5" x14ac:dyDescent="0.25">
      <c r="A1142" s="3">
        <f>RSI!A1142</f>
        <v>43672</v>
      </c>
      <c r="B1142" s="2">
        <f>RSI!B1142</f>
        <v>8.7650000000000006</v>
      </c>
      <c r="C1142" s="2">
        <f>RSI!I1142</f>
        <v>47.326965341564126</v>
      </c>
      <c r="D1142" s="2">
        <f>MACD!E1142</f>
        <v>-2.6277792508103914E-2</v>
      </c>
      <c r="E1142" s="2">
        <f>MACD!F1142</f>
        <v>-9.2399871339619272E-2</v>
      </c>
      <c r="F1142" s="2">
        <f>'Moving Avg'!D1142</f>
        <v>8.7590000000000003</v>
      </c>
      <c r="G1142" s="2">
        <f>'Moving Avg'!F1142</f>
        <v>8.8298999999999985</v>
      </c>
      <c r="H1142" s="2">
        <f>'Moving Avg'!G1142</f>
        <v>8.8403200000000002</v>
      </c>
      <c r="I1142" s="2">
        <f>'Moving Avg'!H1142</f>
        <v>9.0692950000000003</v>
      </c>
      <c r="J1142" s="5" t="str">
        <f>OBV!F1142</f>
        <v>BEARISH</v>
      </c>
      <c r="K1142" s="5" t="str">
        <f>OBV!G1142</f>
        <v>NEUTRAL</v>
      </c>
      <c r="L1142" s="5" t="str">
        <f>OBV!H1142</f>
        <v>CONFIRMED BEARISH</v>
      </c>
    </row>
    <row r="1143" spans="1:12" ht="13.5" x14ac:dyDescent="0.25">
      <c r="A1143" s="3">
        <f>RSI!A1143</f>
        <v>43675</v>
      </c>
      <c r="B1143" s="2">
        <f>RSI!B1143</f>
        <v>8.7430000000000003</v>
      </c>
      <c r="C1143" s="2">
        <f>RSI!I1143</f>
        <v>46.440297622073068</v>
      </c>
      <c r="D1143" s="2">
        <f>MACD!E1143</f>
        <v>1.945817196872035E-2</v>
      </c>
      <c r="E1143" s="2">
        <f>MACD!F1143</f>
        <v>-7.0028262677951356E-2</v>
      </c>
      <c r="F1143" s="2">
        <f>'Moving Avg'!D1143</f>
        <v>8.7518000000000011</v>
      </c>
      <c r="G1143" s="2">
        <f>'Moving Avg'!F1143</f>
        <v>8.8398999999999965</v>
      </c>
      <c r="H1143" s="2">
        <f>'Moving Avg'!G1143</f>
        <v>8.8353200000000012</v>
      </c>
      <c r="I1143" s="2">
        <f>'Moving Avg'!H1143</f>
        <v>9.0578250000000011</v>
      </c>
      <c r="J1143" s="5" t="str">
        <f>OBV!F1143</f>
        <v>BEARISH</v>
      </c>
      <c r="K1143" s="5" t="str">
        <f>OBV!G1143</f>
        <v>NEUTRAL</v>
      </c>
      <c r="L1143" s="5" t="str">
        <f>OBV!H1143</f>
        <v>CONFIRMED BEARISH</v>
      </c>
    </row>
    <row r="1144" spans="1:12" ht="13.5" x14ac:dyDescent="0.25">
      <c r="A1144" s="3">
        <f>RSI!A1144</f>
        <v>43676</v>
      </c>
      <c r="B1144" s="2">
        <f>RSI!B1144</f>
        <v>8.6</v>
      </c>
      <c r="C1144" s="2">
        <f>RSI!I1144</f>
        <v>41.056023493798691</v>
      </c>
      <c r="D1144" s="2">
        <f>MACD!E1144</f>
        <v>6.9240387191658925E-2</v>
      </c>
      <c r="E1144" s="2">
        <f>MACD!F1144</f>
        <v>-4.2174532704029301E-2</v>
      </c>
      <c r="F1144" s="2">
        <f>'Moving Avg'!D1144</f>
        <v>8.7187999999999999</v>
      </c>
      <c r="G1144" s="2">
        <f>'Moving Avg'!F1144</f>
        <v>8.8416499999999978</v>
      </c>
      <c r="H1144" s="2">
        <f>'Moving Avg'!G1144</f>
        <v>8.8223200000000013</v>
      </c>
      <c r="I1144" s="2">
        <f>'Moving Avg'!H1144</f>
        <v>9.045774999999999</v>
      </c>
      <c r="J1144" s="5" t="str">
        <f>OBV!F1144</f>
        <v>BEARISH</v>
      </c>
      <c r="K1144" s="5" t="str">
        <f>OBV!G1144</f>
        <v>NEUTRAL</v>
      </c>
      <c r="L1144" s="5" t="str">
        <f>OBV!H1144</f>
        <v>CONFIRMED BEARISH</v>
      </c>
    </row>
    <row r="1145" spans="1:12" ht="13.5" x14ac:dyDescent="0.25">
      <c r="A1145" s="3">
        <f>RSI!A1145</f>
        <v>43677</v>
      </c>
      <c r="B1145" s="2">
        <f>RSI!B1145</f>
        <v>8.7789999999999999</v>
      </c>
      <c r="C1145" s="2">
        <f>RSI!I1145</f>
        <v>49.023231357984514</v>
      </c>
      <c r="D1145" s="2">
        <f>MACD!E1145</f>
        <v>9.9403200973828376E-2</v>
      </c>
      <c r="E1145" s="2">
        <f>MACD!F1145</f>
        <v>-1.3858985968457766E-2</v>
      </c>
      <c r="F1145" s="2">
        <f>'Moving Avg'!D1145</f>
        <v>8.7260000000000026</v>
      </c>
      <c r="G1145" s="2">
        <f>'Moving Avg'!F1145</f>
        <v>8.8523499999999995</v>
      </c>
      <c r="H1145" s="2">
        <f>'Moving Avg'!G1145</f>
        <v>8.8127600000000008</v>
      </c>
      <c r="I1145" s="2">
        <f>'Moving Avg'!H1145</f>
        <v>9.0346549999999972</v>
      </c>
      <c r="J1145" s="5" t="str">
        <f>OBV!F1145</f>
        <v>BEARISH</v>
      </c>
      <c r="K1145" s="5" t="str">
        <f>OBV!G1145</f>
        <v>NEUTRAL</v>
      </c>
      <c r="L1145" s="5" t="str">
        <f>OBV!H1145</f>
        <v>BEARISH DIVERGENCE</v>
      </c>
    </row>
    <row r="1146" spans="1:12" ht="13.5" x14ac:dyDescent="0.25">
      <c r="A1146" s="3">
        <f>RSI!A1146</f>
        <v>43678</v>
      </c>
      <c r="B1146" s="2">
        <f>RSI!B1146</f>
        <v>8.5220000000000002</v>
      </c>
      <c r="C1146" s="2">
        <f>RSI!I1146</f>
        <v>40.548817227394409</v>
      </c>
      <c r="D1146" s="2">
        <f>MACD!E1146</f>
        <v>0.10795351717383461</v>
      </c>
      <c r="E1146" s="2">
        <f>MACD!F1146</f>
        <v>1.0503514660000709E-2</v>
      </c>
      <c r="F1146" s="2">
        <f>'Moving Avg'!D1146</f>
        <v>8.6817999999999991</v>
      </c>
      <c r="G1146" s="2">
        <f>'Moving Avg'!F1146</f>
        <v>8.8373499999999989</v>
      </c>
      <c r="H1146" s="2">
        <f>'Moving Avg'!G1146</f>
        <v>8.7984800000000014</v>
      </c>
      <c r="I1146" s="2">
        <f>'Moving Avg'!H1146</f>
        <v>9.0231349999999964</v>
      </c>
      <c r="J1146" s="5" t="str">
        <f>OBV!F1146</f>
        <v>BEARISH</v>
      </c>
      <c r="K1146" s="5" t="str">
        <f>OBV!G1146</f>
        <v>NEUTRAL</v>
      </c>
      <c r="L1146" s="5" t="str">
        <f>OBV!H1146</f>
        <v>CONFIRMED BEARISH</v>
      </c>
    </row>
    <row r="1147" spans="1:12" ht="13.5" x14ac:dyDescent="0.25">
      <c r="A1147" s="3">
        <f>RSI!A1147</f>
        <v>43679</v>
      </c>
      <c r="B1147" s="2">
        <f>RSI!B1147</f>
        <v>8.5289999999999999</v>
      </c>
      <c r="C1147" s="2">
        <f>RSI!I1147</f>
        <v>40.848748181621829</v>
      </c>
      <c r="D1147" s="2">
        <f>MACD!E1147</f>
        <v>0.14263022055362384</v>
      </c>
      <c r="E1147" s="2">
        <f>MACD!F1147</f>
        <v>3.6928855838725336E-2</v>
      </c>
      <c r="F1147" s="2">
        <f>'Moving Avg'!D1147</f>
        <v>8.6346000000000007</v>
      </c>
      <c r="G1147" s="2">
        <f>'Moving Avg'!F1147</f>
        <v>8.8105999999999973</v>
      </c>
      <c r="H1147" s="2">
        <f>'Moving Avg'!G1147</f>
        <v>8.7849199999999996</v>
      </c>
      <c r="I1147" s="2">
        <f>'Moving Avg'!H1147</f>
        <v>9.0123349999999967</v>
      </c>
      <c r="J1147" s="5" t="str">
        <f>OBV!F1147</f>
        <v>BEARISH</v>
      </c>
      <c r="K1147" s="5" t="str">
        <f>OBV!G1147</f>
        <v>NEUTRAL</v>
      </c>
      <c r="L1147" s="5" t="str">
        <f>OBV!H1147</f>
        <v>CONFIRMED BEARISH</v>
      </c>
    </row>
    <row r="1148" spans="1:12" ht="13.5" x14ac:dyDescent="0.25">
      <c r="A1148" s="3">
        <f>RSI!A1148</f>
        <v>43682</v>
      </c>
      <c r="B1148" s="2">
        <f>RSI!B1148</f>
        <v>8.7430000000000003</v>
      </c>
      <c r="C1148" s="2">
        <f>RSI!I1148</f>
        <v>49.274148630506531</v>
      </c>
      <c r="D1148" s="2">
        <f>MACD!E1148</f>
        <v>0.1246859827964375</v>
      </c>
      <c r="E1148" s="2">
        <f>MACD!F1148</f>
        <v>5.4480281230267769E-2</v>
      </c>
      <c r="F1148" s="2">
        <f>'Moving Avg'!D1148</f>
        <v>8.6345999999999989</v>
      </c>
      <c r="G1148" s="2">
        <f>'Moving Avg'!F1148</f>
        <v>8.8062999999999985</v>
      </c>
      <c r="H1148" s="2">
        <f>'Moving Avg'!G1148</f>
        <v>8.7810600000000001</v>
      </c>
      <c r="I1148" s="2">
        <f>'Moving Avg'!H1148</f>
        <v>9.0026349999999962</v>
      </c>
      <c r="J1148" s="5" t="str">
        <f>OBV!F1148</f>
        <v>BULLISH</v>
      </c>
      <c r="K1148" s="5" t="str">
        <f>OBV!G1148</f>
        <v>NEUTRAL</v>
      </c>
      <c r="L1148" s="5" t="str">
        <f>OBV!H1148</f>
        <v>NEUTRAL</v>
      </c>
    </row>
    <row r="1149" spans="1:12" ht="13.5" x14ac:dyDescent="0.25">
      <c r="A1149" s="3">
        <f>RSI!A1149</f>
        <v>43683</v>
      </c>
      <c r="B1149" s="2">
        <f>RSI!B1149</f>
        <v>8.7289999999999992</v>
      </c>
      <c r="C1149" s="2">
        <f>RSI!I1149</f>
        <v>48.784586087822063</v>
      </c>
      <c r="D1149" s="2">
        <f>MACD!E1149</f>
        <v>0.10849963147332531</v>
      </c>
      <c r="E1149" s="2">
        <f>MACD!F1149</f>
        <v>6.5284151278879279E-2</v>
      </c>
      <c r="F1149" s="2">
        <f>'Moving Avg'!D1149</f>
        <v>8.6603999999999992</v>
      </c>
      <c r="G1149" s="2">
        <f>'Moving Avg'!F1149</f>
        <v>8.8027499999999979</v>
      </c>
      <c r="H1149" s="2">
        <f>'Moving Avg'!G1149</f>
        <v>8.7769199999999987</v>
      </c>
      <c r="I1149" s="2">
        <f>'Moving Avg'!H1149</f>
        <v>8.9935499999999955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</row>
    <row r="1150" spans="1:12" ht="13.5" x14ac:dyDescent="0.25">
      <c r="A1150" s="3">
        <f>RSI!A1150</f>
        <v>43684</v>
      </c>
      <c r="B1150" s="2">
        <f>RSI!B1150</f>
        <v>8.6999999999999993</v>
      </c>
      <c r="C1150" s="2">
        <f>RSI!I1150</f>
        <v>47.726780546396888</v>
      </c>
      <c r="D1150" s="2">
        <f>MACD!E1150</f>
        <v>9.3755343325893747E-2</v>
      </c>
      <c r="E1150" s="2">
        <f>MACD!F1150</f>
        <v>7.0978389688282184E-2</v>
      </c>
      <c r="F1150" s="2">
        <f>'Moving Avg'!D1150</f>
        <v>8.6446000000000005</v>
      </c>
      <c r="G1150" s="2">
        <f>'Moving Avg'!F1150</f>
        <v>8.7980999999999998</v>
      </c>
      <c r="H1150" s="2">
        <f>'Moving Avg'!G1150</f>
        <v>8.7721999999999998</v>
      </c>
      <c r="I1150" s="2">
        <f>'Moving Avg'!H1150</f>
        <v>8.9850999999999956</v>
      </c>
      <c r="J1150" s="5" t="str">
        <f>OBV!F1150</f>
        <v>BULLISH</v>
      </c>
      <c r="K1150" s="5" t="str">
        <f>OBV!G1150</f>
        <v>NEUTRAL</v>
      </c>
      <c r="L1150" s="5" t="str">
        <f>OBV!H1150</f>
        <v>BULLISH DIVERGENCE</v>
      </c>
    </row>
    <row r="1151" spans="1:12" ht="13.5" x14ac:dyDescent="0.25">
      <c r="A1151" s="3">
        <f>RSI!A1151</f>
        <v>43685</v>
      </c>
      <c r="B1151" s="2">
        <f>RSI!B1151</f>
        <v>8.6999999999999993</v>
      </c>
      <c r="C1151" s="2">
        <f>RSI!I1151</f>
        <v>47.726780546396888</v>
      </c>
      <c r="D1151" s="2">
        <f>MACD!E1151</f>
        <v>8.1625142146840801E-2</v>
      </c>
      <c r="E1151" s="2">
        <f>MACD!F1151</f>
        <v>7.3107740179993913E-2</v>
      </c>
      <c r="F1151" s="2">
        <f>'Moving Avg'!D1151</f>
        <v>8.6801999999999992</v>
      </c>
      <c r="G1151" s="2">
        <f>'Moving Avg'!F1151</f>
        <v>8.791999999999998</v>
      </c>
      <c r="H1151" s="2">
        <f>'Moving Avg'!G1151</f>
        <v>8.7674799999999991</v>
      </c>
      <c r="I1151" s="2">
        <f>'Moving Avg'!H1151</f>
        <v>8.9764799999999951</v>
      </c>
      <c r="J1151" s="5" t="str">
        <f>OBV!F1151</f>
        <v>BULLISH</v>
      </c>
      <c r="K1151" s="5" t="str">
        <f>OBV!G1151</f>
        <v>NEUTRAL</v>
      </c>
      <c r="L1151" s="5" t="str">
        <f>OBV!H1151</f>
        <v>CONFIRMED BULLISH</v>
      </c>
    </row>
    <row r="1152" spans="1:12" ht="13.5" x14ac:dyDescent="0.25">
      <c r="A1152" s="3">
        <f>RSI!A1152</f>
        <v>43686</v>
      </c>
      <c r="B1152" s="2">
        <f>RSI!B1152</f>
        <v>8.6720000000000006</v>
      </c>
      <c r="C1152" s="2">
        <f>RSI!I1152</f>
        <v>46.595433188301598</v>
      </c>
      <c r="D1152" s="2">
        <f>MACD!E1152</f>
        <v>7.7139940172974875E-2</v>
      </c>
      <c r="E1152" s="2">
        <f>MACD!F1152</f>
        <v>7.3914180178590111E-2</v>
      </c>
      <c r="F1152" s="2">
        <f>'Moving Avg'!D1152</f>
        <v>8.7088000000000001</v>
      </c>
      <c r="G1152" s="2">
        <f>'Moving Avg'!F1152</f>
        <v>8.7748999999999988</v>
      </c>
      <c r="H1152" s="2">
        <f>'Moving Avg'!G1152</f>
        <v>8.76248</v>
      </c>
      <c r="I1152" s="2">
        <f>'Moving Avg'!H1152</f>
        <v>8.967379999999995</v>
      </c>
      <c r="J1152" s="5" t="str">
        <f>OBV!F1152</f>
        <v>BEARISH</v>
      </c>
      <c r="K1152" s="5" t="str">
        <f>OBV!G1152</f>
        <v>NEUTRAL</v>
      </c>
      <c r="L1152" s="5" t="str">
        <f>OBV!H1152</f>
        <v>BEARISH DIVERGENCE</v>
      </c>
    </row>
    <row r="1153" spans="1:12" ht="13.5" x14ac:dyDescent="0.25">
      <c r="A1153" s="3">
        <f>RSI!A1153</f>
        <v>43691</v>
      </c>
      <c r="B1153" s="2">
        <f>RSI!B1153</f>
        <v>8.65</v>
      </c>
      <c r="C1153" s="2">
        <f>RSI!I1153</f>
        <v>45.679209036847354</v>
      </c>
      <c r="D1153" s="2">
        <f>MACD!E1153</f>
        <v>7.2051648709997806E-2</v>
      </c>
      <c r="E1153" s="2">
        <f>MACD!F1153</f>
        <v>7.354167388487165E-2</v>
      </c>
      <c r="F1153" s="2">
        <f>'Moving Avg'!D1153</f>
        <v>8.6902000000000008</v>
      </c>
      <c r="G1153" s="2">
        <f>'Moving Avg'!F1153</f>
        <v>8.7545499999999983</v>
      </c>
      <c r="H1153" s="2">
        <f>'Moving Avg'!G1153</f>
        <v>8.7531999999999996</v>
      </c>
      <c r="I1153" s="2">
        <f>'Moving Avg'!H1153</f>
        <v>8.9581699999999955</v>
      </c>
      <c r="J1153" s="5" t="str">
        <f>OBV!F1153</f>
        <v>BEARISH</v>
      </c>
      <c r="K1153" s="5" t="str">
        <f>OBV!G1153</f>
        <v>STRONG</v>
      </c>
      <c r="L1153" s="5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8.5289999999999999</v>
      </c>
      <c r="C1154" s="2">
        <f>RSI!I1154</f>
        <v>40.914041877235668</v>
      </c>
      <c r="D1154" s="2">
        <f>MACD!E1154</f>
        <v>5.5266786182480487E-2</v>
      </c>
      <c r="E1154" s="2">
        <f>MACD!F1154</f>
        <v>6.9886696344393415E-2</v>
      </c>
      <c r="F1154" s="2">
        <f>'Moving Avg'!D1154</f>
        <v>8.6502000000000017</v>
      </c>
      <c r="G1154" s="2">
        <f>'Moving Avg'!F1154</f>
        <v>8.7281499999999976</v>
      </c>
      <c r="H1154" s="2">
        <f>'Moving Avg'!G1154</f>
        <v>8.7453399999999988</v>
      </c>
      <c r="I1154" s="2">
        <f>'Moving Avg'!H1154</f>
        <v>8.9486949999999954</v>
      </c>
      <c r="J1154" s="5" t="str">
        <f>OBV!F1154</f>
        <v>BEARISH</v>
      </c>
      <c r="K1154" s="5" t="str">
        <f>OBV!G1154</f>
        <v>STRONG</v>
      </c>
      <c r="L1154" s="5" t="str">
        <f>OBV!H1154</f>
        <v>CONFIRMED BEARISH</v>
      </c>
    </row>
    <row r="1155" spans="1:12" ht="13.5" x14ac:dyDescent="0.25">
      <c r="A1155" s="3">
        <f>RSI!A1155</f>
        <v>43693</v>
      </c>
      <c r="B1155" s="2">
        <f>RSI!B1155</f>
        <v>8.5289999999999999</v>
      </c>
      <c r="C1155" s="2">
        <f>RSI!I1155</f>
        <v>40.914041877235661</v>
      </c>
      <c r="D1155" s="2">
        <f>MACD!E1155</f>
        <v>6.9834010285623194E-2</v>
      </c>
      <c r="E1155" s="2">
        <f>MACD!F1155</f>
        <v>6.9876159132639365E-2</v>
      </c>
      <c r="F1155" s="2">
        <f>'Moving Avg'!D1155</f>
        <v>8.6159999999999997</v>
      </c>
      <c r="G1155" s="2">
        <f>'Moving Avg'!F1155</f>
        <v>8.7017499999999988</v>
      </c>
      <c r="H1155" s="2">
        <f>'Moving Avg'!G1155</f>
        <v>8.7374799999999979</v>
      </c>
      <c r="I1155" s="2">
        <f>'Moving Avg'!H1155</f>
        <v>8.9392199999999953</v>
      </c>
      <c r="J1155" s="5" t="str">
        <f>OBV!F1155</f>
        <v>BEARISH</v>
      </c>
      <c r="K1155" s="5" t="str">
        <f>OBV!G1155</f>
        <v>STRONG</v>
      </c>
      <c r="L1155" s="5" t="str">
        <f>OBV!H1155</f>
        <v>CONFIRMED BEARISH</v>
      </c>
    </row>
    <row r="1156" spans="1:12" ht="13.5" x14ac:dyDescent="0.25">
      <c r="A1156" s="3">
        <f>RSI!A1156</f>
        <v>43696</v>
      </c>
      <c r="B1156" s="2">
        <f>RSI!B1156</f>
        <v>8.7579999999999991</v>
      </c>
      <c r="C1156" s="2">
        <f>RSI!I1156</f>
        <v>51.922385024509254</v>
      </c>
      <c r="D1156" s="2">
        <f>MACD!E1156</f>
        <v>2.6798826773433149E-2</v>
      </c>
      <c r="E1156" s="2">
        <f>MACD!F1156</f>
        <v>6.1260692660798123E-2</v>
      </c>
      <c r="F1156" s="2">
        <f>'Moving Avg'!D1156</f>
        <v>8.627600000000001</v>
      </c>
      <c r="G1156" s="2">
        <f>'Moving Avg'!F1156</f>
        <v>8.6985500000000009</v>
      </c>
      <c r="H1156" s="2">
        <f>'Moving Avg'!G1156</f>
        <v>8.734499999999997</v>
      </c>
      <c r="I1156" s="2">
        <f>'Moving Avg'!H1156</f>
        <v>8.9312299999999958</v>
      </c>
      <c r="J1156" s="5" t="str">
        <f>OBV!F1156</f>
        <v>BEARISH</v>
      </c>
      <c r="K1156" s="5" t="str">
        <f>OBV!G1156</f>
        <v>STRONG</v>
      </c>
      <c r="L1156" s="5" t="str">
        <f>OBV!H1156</f>
        <v>BEARISH DIVERGENCE</v>
      </c>
    </row>
    <row r="1157" spans="1:12" ht="13.5" x14ac:dyDescent="0.25">
      <c r="A1157" s="3">
        <f>RSI!A1157</f>
        <v>43697</v>
      </c>
      <c r="B1157" s="2">
        <f>RSI!B1157</f>
        <v>8.7579999999999991</v>
      </c>
      <c r="C1157" s="2">
        <f>RSI!I1157</f>
        <v>51.922385024509261</v>
      </c>
      <c r="D1157" s="2">
        <f>MACD!E1157</f>
        <v>-8.8361326936485796E-3</v>
      </c>
      <c r="E1157" s="2">
        <f>MACD!F1157</f>
        <v>4.7241327589908781E-2</v>
      </c>
      <c r="F1157" s="2">
        <f>'Moving Avg'!D1157</f>
        <v>8.6448</v>
      </c>
      <c r="G1157" s="2">
        <f>'Moving Avg'!F1157</f>
        <v>8.6868000000000016</v>
      </c>
      <c r="H1157" s="2">
        <f>'Moving Avg'!G1157</f>
        <v>8.734079999999997</v>
      </c>
      <c r="I1157" s="2">
        <f>'Moving Avg'!H1157</f>
        <v>8.9230699999999956</v>
      </c>
      <c r="J1157" s="5" t="str">
        <f>OBV!F1157</f>
        <v>BEARISH</v>
      </c>
      <c r="K1157" s="5" t="str">
        <f>OBV!G1157</f>
        <v>NEUTRAL</v>
      </c>
      <c r="L1157" s="5" t="str">
        <f>OBV!H1157</f>
        <v>BEARISH DIVERGENCE</v>
      </c>
    </row>
    <row r="1158" spans="1:12" ht="13.5" x14ac:dyDescent="0.25">
      <c r="A1158" s="3">
        <f>RSI!A1158</f>
        <v>43698</v>
      </c>
      <c r="B1158" s="2">
        <f>RSI!B1158</f>
        <v>8.5719999999999992</v>
      </c>
      <c r="C1158" s="2">
        <f>RSI!I1158</f>
        <v>44.170355779918204</v>
      </c>
      <c r="D1158" s="2">
        <f>MACD!E1158</f>
        <v>7.4366042787925579E-3</v>
      </c>
      <c r="E1158" s="2">
        <f>MACD!F1158</f>
        <v>3.9280382927685542E-2</v>
      </c>
      <c r="F1158" s="2">
        <f>'Moving Avg'!D1158</f>
        <v>8.6292000000000009</v>
      </c>
      <c r="G1158" s="2">
        <f>'Moving Avg'!F1158</f>
        <v>8.6764500000000009</v>
      </c>
      <c r="H1158" s="2">
        <f>'Moving Avg'!G1158</f>
        <v>8.7313599999999969</v>
      </c>
      <c r="I1158" s="2">
        <f>'Moving Avg'!H1158</f>
        <v>8.9141499999999958</v>
      </c>
      <c r="J1158" s="5" t="str">
        <f>OBV!F1158</f>
        <v>BEARISH</v>
      </c>
      <c r="K1158" s="5" t="str">
        <f>OBV!G1158</f>
        <v>NEUTRAL</v>
      </c>
      <c r="L1158" s="5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8.5009999999999994</v>
      </c>
      <c r="C1159" s="2">
        <f>RSI!I1159</f>
        <v>41.616167322418349</v>
      </c>
      <c r="D1159" s="2">
        <f>MACD!E1159</f>
        <v>2.515528305459469E-2</v>
      </c>
      <c r="E1159" s="2">
        <f>MACD!F1159</f>
        <v>3.6455362953067373E-2</v>
      </c>
      <c r="F1159" s="2">
        <f>'Moving Avg'!D1159</f>
        <v>8.6235999999999997</v>
      </c>
      <c r="G1159" s="2">
        <f>'Moving Avg'!F1159</f>
        <v>8.6632500000000014</v>
      </c>
      <c r="H1159" s="2">
        <f>'Moving Avg'!G1159</f>
        <v>8.7300799999999974</v>
      </c>
      <c r="I1159" s="2">
        <f>'Moving Avg'!H1159</f>
        <v>8.9050449999999959</v>
      </c>
      <c r="J1159" s="5" t="str">
        <f>OBV!F1159</f>
        <v>BEARISH</v>
      </c>
      <c r="K1159" s="5" t="str">
        <f>OBV!G1159</f>
        <v>NEUTRAL</v>
      </c>
      <c r="L1159" s="5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8.7080000000000002</v>
      </c>
      <c r="C1160" s="2">
        <f>RSI!I1160</f>
        <v>50.587475286443848</v>
      </c>
      <c r="D1160" s="2">
        <f>MACD!E1160</f>
        <v>2.155418770168005E-2</v>
      </c>
      <c r="E1160" s="2">
        <f>MACD!F1160</f>
        <v>3.3475127902789906E-2</v>
      </c>
      <c r="F1160" s="2">
        <f>'Moving Avg'!D1160</f>
        <v>8.6593999999999998</v>
      </c>
      <c r="G1160" s="2">
        <f>'Moving Avg'!F1160</f>
        <v>8.661500000000002</v>
      </c>
      <c r="H1160" s="2">
        <f>'Moving Avg'!G1160</f>
        <v>8.7279399999999967</v>
      </c>
      <c r="I1160" s="2">
        <f>'Moving Avg'!H1160</f>
        <v>8.8969749999999959</v>
      </c>
      <c r="J1160" s="5" t="str">
        <f>OBV!F1160</f>
        <v>BEARISH</v>
      </c>
      <c r="K1160" s="5" t="str">
        <f>OBV!G1160</f>
        <v>NEUTRAL</v>
      </c>
      <c r="L1160" s="5" t="str">
        <f>OBV!H1160</f>
        <v>BEARISH DIVERGENCE</v>
      </c>
    </row>
    <row r="1161" spans="1:12" ht="13.5" x14ac:dyDescent="0.25">
      <c r="A1161" s="3">
        <f>RSI!A1161</f>
        <v>43703</v>
      </c>
      <c r="B1161" s="2">
        <f>RSI!B1161</f>
        <v>8.7080000000000002</v>
      </c>
      <c r="C1161" s="2">
        <f>RSI!I1161</f>
        <v>50.587475286443848</v>
      </c>
      <c r="D1161" s="2">
        <f>MACD!E1161</f>
        <v>1.8396016838835294E-2</v>
      </c>
      <c r="E1161" s="2">
        <f>MACD!F1161</f>
        <v>3.0459305689998984E-2</v>
      </c>
      <c r="F1161" s="2">
        <f>'Moving Avg'!D1161</f>
        <v>8.6493999999999982</v>
      </c>
      <c r="G1161" s="2">
        <f>'Moving Avg'!F1161</f>
        <v>8.6597500000000007</v>
      </c>
      <c r="H1161" s="2">
        <f>'Moving Avg'!G1161</f>
        <v>8.7265199999999989</v>
      </c>
      <c r="I1161" s="2">
        <f>'Moving Avg'!H1161</f>
        <v>8.8887349999999952</v>
      </c>
      <c r="J1161" s="5" t="str">
        <f>OBV!F1161</f>
        <v>BEARISH</v>
      </c>
      <c r="K1161" s="5" t="str">
        <f>OBV!G1161</f>
        <v>NEUTRAL</v>
      </c>
      <c r="L1161" s="5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8.6790000000000003</v>
      </c>
      <c r="C1162" s="2">
        <f>RSI!I1162</f>
        <v>49.355240525952425</v>
      </c>
      <c r="D1162" s="2">
        <f>MACD!E1162</f>
        <v>1.3461312979469398E-2</v>
      </c>
      <c r="E1162" s="2">
        <f>MACD!F1162</f>
        <v>2.7059707147893068E-2</v>
      </c>
      <c r="F1162" s="2">
        <f>'Moving Avg'!D1162</f>
        <v>8.6335999999999995</v>
      </c>
      <c r="G1162" s="2">
        <f>'Moving Avg'!F1162</f>
        <v>8.6554500000000001</v>
      </c>
      <c r="H1162" s="2">
        <f>'Moving Avg'!G1162</f>
        <v>8.7247999999999983</v>
      </c>
      <c r="I1162" s="2">
        <f>'Moving Avg'!H1162</f>
        <v>8.8796699999999973</v>
      </c>
      <c r="J1162" s="5" t="str">
        <f>OBV!F1162</f>
        <v>BEARISH</v>
      </c>
      <c r="K1162" s="5" t="str">
        <f>OBV!G1162</f>
        <v>STRONG</v>
      </c>
      <c r="L1162" s="5" t="str">
        <f>OBV!H1162</f>
        <v>CONFIRMED BEARISH</v>
      </c>
    </row>
    <row r="1163" spans="1:12" ht="13.5" x14ac:dyDescent="0.25">
      <c r="A1163" s="3">
        <f>RSI!A1163</f>
        <v>43705</v>
      </c>
      <c r="B1163" s="2">
        <f>RSI!B1163</f>
        <v>8.5649999999999995</v>
      </c>
      <c r="C1163" s="2">
        <f>RSI!I1163</f>
        <v>44.74150615313286</v>
      </c>
      <c r="D1163" s="2">
        <f>MACD!E1163</f>
        <v>1.4421743710968826E-2</v>
      </c>
      <c r="E1163" s="2">
        <f>MACD!F1163</f>
        <v>2.4532114460508223E-2</v>
      </c>
      <c r="F1163" s="2">
        <f>'Moving Avg'!D1163</f>
        <v>8.632200000000001</v>
      </c>
      <c r="G1163" s="2">
        <f>'Moving Avg'!F1163</f>
        <v>8.6465499999999995</v>
      </c>
      <c r="H1163" s="2">
        <f>'Moving Avg'!G1163</f>
        <v>8.723379999999997</v>
      </c>
      <c r="I1163" s="2">
        <f>'Moving Avg'!H1163</f>
        <v>8.8700349999999961</v>
      </c>
      <c r="J1163" s="5" t="str">
        <f>OBV!F1163</f>
        <v>BEARISH</v>
      </c>
      <c r="K1163" s="5" t="str">
        <f>OBV!G1163</f>
        <v>NEUTRAL</v>
      </c>
      <c r="L1163" s="5" t="str">
        <f>OBV!H1163</f>
        <v>CONFIRMED BEARISH</v>
      </c>
    </row>
    <row r="1164" spans="1:12" ht="13.5" x14ac:dyDescent="0.25">
      <c r="A1164" s="3">
        <f>RSI!A1164</f>
        <v>43706</v>
      </c>
      <c r="B1164" s="2">
        <f>RSI!B1164</f>
        <v>8.5649999999999995</v>
      </c>
      <c r="C1164" s="2">
        <f>RSI!I1164</f>
        <v>44.74150615313286</v>
      </c>
      <c r="D1164" s="2">
        <f>MACD!E1164</f>
        <v>-2.6368560715983591E-3</v>
      </c>
      <c r="E1164" s="2">
        <f>MACD!F1164</f>
        <v>1.9098320354086908E-2</v>
      </c>
      <c r="F1164" s="2">
        <f>'Moving Avg'!D1164</f>
        <v>8.6449999999999996</v>
      </c>
      <c r="G1164" s="2">
        <f>'Moving Avg'!F1164</f>
        <v>8.6448</v>
      </c>
      <c r="H1164" s="2">
        <f>'Moving Avg'!G1164</f>
        <v>8.7219599999999975</v>
      </c>
      <c r="I1164" s="2">
        <f>'Moving Avg'!H1164</f>
        <v>8.860909999999997</v>
      </c>
      <c r="J1164" s="5" t="str">
        <f>OBV!F1164</f>
        <v>BEARISH</v>
      </c>
      <c r="K1164" s="5" t="str">
        <f>OBV!G1164</f>
        <v>NEUTRAL</v>
      </c>
      <c r="L1164" s="5" t="str">
        <f>OBV!H1164</f>
        <v>BEARISH DIVERGENCE</v>
      </c>
    </row>
    <row r="1165" spans="1:12" ht="13.5" x14ac:dyDescent="0.25">
      <c r="A1165" s="3">
        <f>RSI!A1165</f>
        <v>43707</v>
      </c>
      <c r="B1165" s="2">
        <f>RSI!B1165</f>
        <v>8.6649999999999991</v>
      </c>
      <c r="C1165" s="2">
        <f>RSI!I1165</f>
        <v>49.540263683337528</v>
      </c>
      <c r="D1165" s="2">
        <f>MACD!E1165</f>
        <v>-2.3789470077067776E-2</v>
      </c>
      <c r="E1165" s="2">
        <f>MACD!F1165</f>
        <v>1.0520762267855973E-2</v>
      </c>
      <c r="F1165" s="2">
        <f>'Moving Avg'!D1165</f>
        <v>8.6363999999999983</v>
      </c>
      <c r="G1165" s="2">
        <f>'Moving Avg'!F1165</f>
        <v>8.6390999999999991</v>
      </c>
      <c r="H1165" s="2">
        <f>'Moving Avg'!G1165</f>
        <v>8.7225399999999969</v>
      </c>
      <c r="I1165" s="2">
        <f>'Moving Avg'!H1165</f>
        <v>8.8524549999999955</v>
      </c>
      <c r="J1165" s="5" t="str">
        <f>OBV!F1165</f>
        <v>BEARISH</v>
      </c>
      <c r="K1165" s="5" t="str">
        <f>OBV!G1165</f>
        <v>NEUTRAL</v>
      </c>
      <c r="L1165" s="5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8.6579999999999995</v>
      </c>
      <c r="C1166" s="2">
        <f>RSI!I1166</f>
        <v>49.218055225818119</v>
      </c>
      <c r="D1166" s="2">
        <f>MACD!E1166</f>
        <v>-5.8914956360300863E-3</v>
      </c>
      <c r="E1166" s="2">
        <f>MACD!F1166</f>
        <v>7.2383106870787615E-3</v>
      </c>
      <c r="F1166" s="2">
        <f>'Moving Avg'!D1166</f>
        <v>8.6264000000000003</v>
      </c>
      <c r="G1166" s="2">
        <f>'Moving Avg'!F1166</f>
        <v>8.6458999999999993</v>
      </c>
      <c r="H1166" s="2">
        <f>'Moving Avg'!G1166</f>
        <v>8.7201199999999979</v>
      </c>
      <c r="I1166" s="2">
        <f>'Moving Avg'!H1166</f>
        <v>8.844304999999995</v>
      </c>
      <c r="J1166" s="5" t="str">
        <f>OBV!F1166</f>
        <v>BEARISH</v>
      </c>
      <c r="K1166" s="5" t="str">
        <f>OBV!G1166</f>
        <v>NEUTRAL</v>
      </c>
      <c r="L1166" s="5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8.6579999999999995</v>
      </c>
      <c r="C1167" s="2">
        <f>RSI!I1167</f>
        <v>49.218055225818127</v>
      </c>
      <c r="D1167" s="2">
        <f>MACD!E1167</f>
        <v>9.3378746027994453E-3</v>
      </c>
      <c r="E1167" s="2">
        <f>MACD!F1167</f>
        <v>7.6582234702228984E-3</v>
      </c>
      <c r="F1167" s="2">
        <f>'Moving Avg'!D1167</f>
        <v>8.6221999999999994</v>
      </c>
      <c r="G1167" s="2">
        <f>'Moving Avg'!F1167</f>
        <v>8.6523499999999967</v>
      </c>
      <c r="H1167" s="2">
        <f>'Moving Avg'!G1167</f>
        <v>8.7162799999999976</v>
      </c>
      <c r="I1167" s="2">
        <f>'Moving Avg'!H1167</f>
        <v>8.8361549999999944</v>
      </c>
      <c r="J1167" s="5" t="str">
        <f>OBV!F1167</f>
        <v>BULLISH</v>
      </c>
      <c r="K1167" s="5" t="str">
        <f>OBV!G1167</f>
        <v>NEUTRAL</v>
      </c>
      <c r="L1167" s="5" t="str">
        <f>OBV!H1167</f>
        <v>BULLISH DIVERGENCE</v>
      </c>
    </row>
    <row r="1168" spans="1:12" ht="13.5" x14ac:dyDescent="0.25">
      <c r="A1168" s="3">
        <f>RSI!A1168</f>
        <v>43712</v>
      </c>
      <c r="B1168" s="2">
        <f>RSI!B1168</f>
        <v>8.5649999999999995</v>
      </c>
      <c r="C1168" s="2">
        <f>RSI!I1168</f>
        <v>44.734941358888655</v>
      </c>
      <c r="D1168" s="2">
        <f>MACD!E1168</f>
        <v>5.7640827022531482E-4</v>
      </c>
      <c r="E1168" s="2">
        <f>MACD!F1168</f>
        <v>6.2418604302233822E-3</v>
      </c>
      <c r="F1168" s="2">
        <f>'Moving Avg'!D1168</f>
        <v>8.6221999999999994</v>
      </c>
      <c r="G1168" s="2">
        <f>'Moving Avg'!F1168</f>
        <v>8.6434499999999979</v>
      </c>
      <c r="H1168" s="2">
        <f>'Moving Avg'!G1168</f>
        <v>8.711999999999998</v>
      </c>
      <c r="I1168" s="2">
        <f>'Moving Avg'!H1168</f>
        <v>8.8278849999999949</v>
      </c>
      <c r="J1168" s="5" t="str">
        <f>OBV!F1168</f>
        <v>BULLISH</v>
      </c>
      <c r="K1168" s="5" t="str">
        <f>OBV!G1168</f>
        <v>NEUTRAL</v>
      </c>
      <c r="L1168" s="5" t="str">
        <f>OBV!H1168</f>
        <v>NEUTRAL</v>
      </c>
    </row>
    <row r="1169" spans="1:12" ht="13.5" x14ac:dyDescent="0.25">
      <c r="A1169" s="3">
        <f>RSI!A1169</f>
        <v>43713</v>
      </c>
      <c r="B1169" s="2">
        <f>RSI!B1169</f>
        <v>8.5649999999999995</v>
      </c>
      <c r="C1169" s="2">
        <f>RSI!I1169</f>
        <v>44.734941358888655</v>
      </c>
      <c r="D1169" s="2">
        <f>MACD!E1169</f>
        <v>-1.7137862027603035E-2</v>
      </c>
      <c r="E1169" s="2">
        <f>MACD!F1169</f>
        <v>1.5659159386580994E-3</v>
      </c>
      <c r="F1169" s="2">
        <f>'Moving Avg'!D1169</f>
        <v>8.6221999999999994</v>
      </c>
      <c r="G1169" s="2">
        <f>'Moving Avg'!F1169</f>
        <v>8.6352499999999974</v>
      </c>
      <c r="H1169" s="2">
        <f>'Moving Avg'!G1169</f>
        <v>8.7099999999999973</v>
      </c>
      <c r="I1169" s="2">
        <f>'Moving Avg'!H1169</f>
        <v>8.8197849999999942</v>
      </c>
      <c r="J1169" s="5" t="str">
        <f>OBV!F1169</f>
        <v>BULLISH</v>
      </c>
      <c r="K1169" s="5" t="str">
        <f>OBV!G1169</f>
        <v>NEUTRAL</v>
      </c>
      <c r="L1169" s="5" t="str">
        <f>OBV!H1169</f>
        <v>NEUTRAL</v>
      </c>
    </row>
    <row r="1170" spans="1:12" ht="13.5" x14ac:dyDescent="0.25">
      <c r="A1170" s="3">
        <f>RSI!A1170</f>
        <v>43714</v>
      </c>
      <c r="B1170" s="2">
        <f>RSI!B1170</f>
        <v>8.3510000000000009</v>
      </c>
      <c r="C1170" s="2">
        <f>RSI!I1170</f>
        <v>35.987076275806643</v>
      </c>
      <c r="D1170" s="2">
        <f>MACD!E1170</f>
        <v>1.6147400411732349E-2</v>
      </c>
      <c r="E1170" s="2">
        <f>MACD!F1170</f>
        <v>4.4822128332729491E-3</v>
      </c>
      <c r="F1170" s="2">
        <f>'Moving Avg'!D1170</f>
        <v>8.5594000000000001</v>
      </c>
      <c r="G1170" s="2">
        <f>'Moving Avg'!F1170</f>
        <v>8.617799999999999</v>
      </c>
      <c r="H1170" s="2">
        <f>'Moving Avg'!G1170</f>
        <v>8.7037199999999988</v>
      </c>
      <c r="I1170" s="2">
        <f>'Moving Avg'!H1170</f>
        <v>8.8118049999999961</v>
      </c>
      <c r="J1170" s="5" t="str">
        <f>OBV!F1170</f>
        <v>BEARISH</v>
      </c>
      <c r="K1170" s="5" t="str">
        <f>OBV!G1170</f>
        <v>NEUTRAL</v>
      </c>
      <c r="L1170" s="5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8.4860000000000007</v>
      </c>
      <c r="C1171" s="2">
        <f>RSI!I1171</f>
        <v>43.493884717042732</v>
      </c>
      <c r="D1171" s="2">
        <f>MACD!E1171</f>
        <v>3.6109957588857711E-2</v>
      </c>
      <c r="E1171" s="2">
        <f>MACD!F1171</f>
        <v>1.0807761784389903E-2</v>
      </c>
      <c r="F1171" s="2">
        <f>'Moving Avg'!D1171</f>
        <v>8.5250000000000004</v>
      </c>
      <c r="G1171" s="2">
        <f>'Moving Avg'!F1171</f>
        <v>8.6070999999999991</v>
      </c>
      <c r="H1171" s="2">
        <f>'Moving Avg'!G1171</f>
        <v>8.7021399999999982</v>
      </c>
      <c r="I1171" s="2">
        <f>'Moving Avg'!H1171</f>
        <v>8.8047399999999971</v>
      </c>
      <c r="J1171" s="5" t="str">
        <f>OBV!F1171</f>
        <v>BEARISH</v>
      </c>
      <c r="K1171" s="5" t="str">
        <f>OBV!G1171</f>
        <v>NEUTRAL</v>
      </c>
      <c r="L1171" s="5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8.4220000000000006</v>
      </c>
      <c r="C1172" s="2">
        <f>RSI!I1172</f>
        <v>41.036949909152717</v>
      </c>
      <c r="D1172" s="2">
        <f>MACD!E1172</f>
        <v>5.4147745034310191E-2</v>
      </c>
      <c r="E1172" s="2">
        <f>MACD!F1172</f>
        <v>1.9475758434373963E-2</v>
      </c>
      <c r="F1172" s="2">
        <f>'Moving Avg'!D1172</f>
        <v>8.4777999999999984</v>
      </c>
      <c r="G1172" s="2">
        <f>'Moving Avg'!F1172</f>
        <v>8.5945999999999998</v>
      </c>
      <c r="H1172" s="2">
        <f>'Moving Avg'!G1172</f>
        <v>8.7041399999999989</v>
      </c>
      <c r="I1172" s="2">
        <f>'Moving Avg'!H1172</f>
        <v>8.7979649999999978</v>
      </c>
      <c r="J1172" s="5" t="str">
        <f>OBV!F1172</f>
        <v>BEARISH</v>
      </c>
      <c r="K1172" s="5" t="str">
        <f>OBV!G1172</f>
        <v>NEUTRAL</v>
      </c>
      <c r="L1172" s="5" t="str">
        <f>OBV!H1172</f>
        <v>CONFIRMED BEARISH</v>
      </c>
    </row>
    <row r="1173" spans="1:12" ht="13.5" x14ac:dyDescent="0.25">
      <c r="A1173" s="3">
        <f>RSI!A1173</f>
        <v>43719</v>
      </c>
      <c r="B1173" s="2">
        <f>RSI!B1173</f>
        <v>8.3789999999999996</v>
      </c>
      <c r="C1173" s="2">
        <f>RSI!I1173</f>
        <v>39.425503569894367</v>
      </c>
      <c r="D1173" s="2">
        <f>MACD!E1173</f>
        <v>5.6238344941325735E-2</v>
      </c>
      <c r="E1173" s="2">
        <f>MACD!F1173</f>
        <v>2.6828275735764316E-2</v>
      </c>
      <c r="F1173" s="2">
        <f>'Moving Avg'!D1173</f>
        <v>8.4405999999999999</v>
      </c>
      <c r="G1173" s="2">
        <f>'Moving Avg'!F1173</f>
        <v>8.5810499999999994</v>
      </c>
      <c r="H1173" s="2">
        <f>'Moving Avg'!G1173</f>
        <v>8.7008599999999987</v>
      </c>
      <c r="I1173" s="2">
        <f>'Moving Avg'!H1173</f>
        <v>8.7913199999999971</v>
      </c>
      <c r="J1173" s="5" t="str">
        <f>OBV!F1173</f>
        <v>BEARISH</v>
      </c>
      <c r="K1173" s="5" t="str">
        <f>OBV!G1173</f>
        <v>NEUTRAL</v>
      </c>
      <c r="L1173" s="5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8.2789999999999999</v>
      </c>
      <c r="C1174" s="2">
        <f>RSI!I1174</f>
        <v>35.895338192109648</v>
      </c>
      <c r="D1174" s="2">
        <f>MACD!E1174</f>
        <v>6.6762452048630294E-2</v>
      </c>
      <c r="E1174" s="2">
        <f>MACD!F1174</f>
        <v>3.4815110998337513E-2</v>
      </c>
      <c r="F1174" s="2">
        <f>'Moving Avg'!D1174</f>
        <v>8.3834</v>
      </c>
      <c r="G1174" s="2">
        <f>'Moving Avg'!F1174</f>
        <v>8.5685499999999983</v>
      </c>
      <c r="H1174" s="2">
        <f>'Moving Avg'!G1174</f>
        <v>8.6951399999999985</v>
      </c>
      <c r="I1174" s="2">
        <f>'Moving Avg'!H1174</f>
        <v>8.7841749999999976</v>
      </c>
      <c r="J1174" s="5" t="str">
        <f>OBV!F1174</f>
        <v>BEARISH</v>
      </c>
      <c r="K1174" s="5" t="str">
        <f>OBV!G1174</f>
        <v>NEUTRAL</v>
      </c>
      <c r="L1174" s="5" t="str">
        <f>OBV!H1174</f>
        <v>CONFIRMED BEARISH</v>
      </c>
    </row>
    <row r="1175" spans="1:12" ht="13.5" x14ac:dyDescent="0.25">
      <c r="A1175" s="3">
        <f>RSI!A1175</f>
        <v>43721</v>
      </c>
      <c r="B1175" s="2">
        <f>RSI!B1175</f>
        <v>8.2789999999999999</v>
      </c>
      <c r="C1175" s="2">
        <f>RSI!I1175</f>
        <v>35.895338192109648</v>
      </c>
      <c r="D1175" s="2">
        <f>MACD!E1175</f>
        <v>9.289088408941204E-2</v>
      </c>
      <c r="E1175" s="2">
        <f>MACD!F1175</f>
        <v>4.6430265616552419E-2</v>
      </c>
      <c r="F1175" s="2">
        <f>'Moving Avg'!D1175</f>
        <v>8.3689999999999998</v>
      </c>
      <c r="G1175" s="2">
        <f>'Moving Avg'!F1175</f>
        <v>8.5560499999999973</v>
      </c>
      <c r="H1175" s="2">
        <f>'Moving Avg'!G1175</f>
        <v>8.6894200000000001</v>
      </c>
      <c r="I1175" s="2">
        <f>'Moving Avg'!H1175</f>
        <v>8.7768599999999974</v>
      </c>
      <c r="J1175" s="5" t="str">
        <f>OBV!F1175</f>
        <v>BEARISH</v>
      </c>
      <c r="K1175" s="5" t="str">
        <f>OBV!G1175</f>
        <v>NEUTRAL</v>
      </c>
      <c r="L1175" s="5" t="str">
        <f>OBV!H1175</f>
        <v>CONFIRMED BEARISH</v>
      </c>
    </row>
    <row r="1176" spans="1:12" ht="13.5" x14ac:dyDescent="0.25">
      <c r="A1176" s="3">
        <f>RSI!A1176</f>
        <v>43724</v>
      </c>
      <c r="B1176" s="2">
        <f>RSI!B1176</f>
        <v>8.2650000000000006</v>
      </c>
      <c r="C1176" s="2">
        <f>RSI!I1176</f>
        <v>35.38095735063051</v>
      </c>
      <c r="D1176" s="2">
        <f>MACD!E1176</f>
        <v>0.11666226663886192</v>
      </c>
      <c r="E1176" s="2">
        <f>MACD!F1176</f>
        <v>6.0476665821014325E-2</v>
      </c>
      <c r="F1176" s="2">
        <f>'Moving Avg'!D1176</f>
        <v>8.3247999999999998</v>
      </c>
      <c r="G1176" s="2">
        <f>'Moving Avg'!F1176</f>
        <v>8.5313999999999997</v>
      </c>
      <c r="H1176" s="2">
        <f>'Moving Avg'!G1176</f>
        <v>8.6782799999999991</v>
      </c>
      <c r="I1176" s="2">
        <f>'Moving Avg'!H1176</f>
        <v>8.7698449999999983</v>
      </c>
      <c r="J1176" s="5" t="str">
        <f>OBV!F1176</f>
        <v>BEARISH</v>
      </c>
      <c r="K1176" s="5" t="str">
        <f>OBV!G1176</f>
        <v>STRONG</v>
      </c>
      <c r="L1176" s="5" t="str">
        <f>OBV!H1176</f>
        <v>CONFIRMED BEARISH</v>
      </c>
    </row>
    <row r="1177" spans="1:12" ht="13.5" x14ac:dyDescent="0.25">
      <c r="A1177" s="3">
        <f>RSI!A1177</f>
        <v>43725</v>
      </c>
      <c r="B1177" s="2">
        <f>RSI!B1177</f>
        <v>8.2579999999999991</v>
      </c>
      <c r="C1177" s="2">
        <f>RSI!I1177</f>
        <v>35.110042521184397</v>
      </c>
      <c r="D1177" s="2">
        <f>MACD!E1177</f>
        <v>0.13895423568314591</v>
      </c>
      <c r="E1177" s="2">
        <f>MACD!F1177</f>
        <v>7.6172179793440653E-2</v>
      </c>
      <c r="F1177" s="2">
        <f>'Moving Avg'!D1177</f>
        <v>8.291999999999998</v>
      </c>
      <c r="G1177" s="2">
        <f>'Moving Avg'!F1177</f>
        <v>8.5064000000000011</v>
      </c>
      <c r="H1177" s="2">
        <f>'Moving Avg'!G1177</f>
        <v>8.6621600000000001</v>
      </c>
      <c r="I1177" s="2">
        <f>'Moving Avg'!H1177</f>
        <v>8.7642299999999995</v>
      </c>
      <c r="J1177" s="5" t="str">
        <f>OBV!F1177</f>
        <v>BEARISH</v>
      </c>
      <c r="K1177" s="5" t="str">
        <f>OBV!G1177</f>
        <v>STRONG</v>
      </c>
      <c r="L1177" s="5" t="str">
        <f>OBV!H1177</f>
        <v>CONFIRMED BEARISH</v>
      </c>
    </row>
    <row r="1178" spans="1:12" ht="13.5" x14ac:dyDescent="0.25">
      <c r="A1178" s="3">
        <f>RSI!A1178</f>
        <v>43726</v>
      </c>
      <c r="B1178" s="2">
        <f>RSI!B1178</f>
        <v>8.1940000000000008</v>
      </c>
      <c r="C1178" s="2">
        <f>RSI!I1178</f>
        <v>32.648575334947225</v>
      </c>
      <c r="D1178" s="2">
        <f>MACD!E1178</f>
        <v>0.14982738253341665</v>
      </c>
      <c r="E1178" s="2">
        <f>MACD!F1178</f>
        <v>9.0903220341435859E-2</v>
      </c>
      <c r="F1178" s="2">
        <f>'Moving Avg'!D1178</f>
        <v>8.2550000000000008</v>
      </c>
      <c r="G1178" s="2">
        <f>'Moving Avg'!F1178</f>
        <v>8.4875000000000007</v>
      </c>
      <c r="H1178" s="2">
        <f>'Moving Avg'!G1178</f>
        <v>8.6494599999999995</v>
      </c>
      <c r="I1178" s="2">
        <f>'Moving Avg'!H1178</f>
        <v>8.7595549999999989</v>
      </c>
      <c r="J1178" s="5" t="str">
        <f>OBV!F1178</f>
        <v>BEARISH</v>
      </c>
      <c r="K1178" s="5" t="str">
        <f>OBV!G1178</f>
        <v>STRONG</v>
      </c>
      <c r="L1178" s="5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8.2010000000000005</v>
      </c>
      <c r="C1179" s="2">
        <f>RSI!I1179</f>
        <v>33.200196132533804</v>
      </c>
      <c r="D1179" s="2">
        <f>MACD!E1179</f>
        <v>0.16034819693139646</v>
      </c>
      <c r="E1179" s="2">
        <f>MACD!F1179</f>
        <v>0.10479221565942798</v>
      </c>
      <c r="F1179" s="2">
        <f>'Moving Avg'!D1179</f>
        <v>8.2393999999999998</v>
      </c>
      <c r="G1179" s="2">
        <f>'Moving Avg'!F1179</f>
        <v>8.4724999999999984</v>
      </c>
      <c r="H1179" s="2">
        <f>'Moving Avg'!G1179</f>
        <v>8.63748</v>
      </c>
      <c r="I1179" s="2">
        <f>'Moving Avg'!H1179</f>
        <v>8.7544349999999973</v>
      </c>
      <c r="J1179" s="5" t="str">
        <f>OBV!F1179</f>
        <v>BEARISH</v>
      </c>
      <c r="K1179" s="5" t="str">
        <f>OBV!G1179</f>
        <v>NEUTRAL</v>
      </c>
      <c r="L1179" s="5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8.2080000000000002</v>
      </c>
      <c r="C1180" s="2">
        <f>RSI!I1180</f>
        <v>33.78423257298904</v>
      </c>
      <c r="D1180" s="2">
        <f>MACD!E1180</f>
        <v>0.13747022306164958</v>
      </c>
      <c r="E1180" s="2">
        <f>MACD!F1180</f>
        <v>0.1113278171398723</v>
      </c>
      <c r="F1180" s="2">
        <f>'Moving Avg'!D1180</f>
        <v>8.2251999999999992</v>
      </c>
      <c r="G1180" s="2">
        <f>'Moving Avg'!F1180</f>
        <v>8.4474999999999998</v>
      </c>
      <c r="H1180" s="2">
        <f>'Moving Avg'!G1180</f>
        <v>8.6257800000000024</v>
      </c>
      <c r="I1180" s="2">
        <f>'Moving Avg'!H1180</f>
        <v>8.749349999999998</v>
      </c>
      <c r="J1180" s="5" t="str">
        <f>OBV!F1180</f>
        <v>BEARISH</v>
      </c>
      <c r="K1180" s="5" t="str">
        <f>OBV!G1180</f>
        <v>NEUTRAL</v>
      </c>
      <c r="L1180" s="5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8.0649999999999995</v>
      </c>
      <c r="C1181" s="2">
        <f>RSI!I1181</f>
        <v>28.334207408814365</v>
      </c>
      <c r="D1181" s="2">
        <f>MACD!E1181</f>
        <v>0.15097072532254252</v>
      </c>
      <c r="E1181" s="2">
        <f>MACD!F1181</f>
        <v>0.11925639877640636</v>
      </c>
      <c r="F1181" s="2">
        <f>'Moving Avg'!D1181</f>
        <v>8.1851999999999983</v>
      </c>
      <c r="G1181" s="2">
        <f>'Moving Avg'!F1181</f>
        <v>8.4153500000000001</v>
      </c>
      <c r="H1181" s="2">
        <f>'Moving Avg'!G1181</f>
        <v>8.6106400000000018</v>
      </c>
      <c r="I1181" s="2">
        <f>'Moving Avg'!H1181</f>
        <v>8.7435499999999973</v>
      </c>
      <c r="J1181" s="5" t="str">
        <f>OBV!F1181</f>
        <v>BEARISH</v>
      </c>
      <c r="K1181" s="5" t="str">
        <f>OBV!G1181</f>
        <v>NEUTRAL</v>
      </c>
      <c r="L1181" s="5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8.0579999999999998</v>
      </c>
      <c r="C1182" s="2">
        <f>RSI!I1182</f>
        <v>28.095280803638289</v>
      </c>
      <c r="D1182" s="2">
        <f>MACD!E1182</f>
        <v>0.15529766327255778</v>
      </c>
      <c r="E1182" s="2">
        <f>MACD!F1182</f>
        <v>0.12646465167563664</v>
      </c>
      <c r="F1182" s="2">
        <f>'Moving Avg'!D1182</f>
        <v>8.1451999999999991</v>
      </c>
      <c r="G1182" s="2">
        <f>'Moving Avg'!F1182</f>
        <v>8.3842999999999996</v>
      </c>
      <c r="H1182" s="2">
        <f>'Moving Avg'!G1182</f>
        <v>8.5915200000000009</v>
      </c>
      <c r="I1182" s="2">
        <f>'Moving Avg'!H1182</f>
        <v>8.7375099999999968</v>
      </c>
      <c r="J1182" s="5" t="str">
        <f>OBV!F1182</f>
        <v>BEARISH</v>
      </c>
      <c r="K1182" s="5" t="str">
        <f>OBV!G1182</f>
        <v>NEUTRAL</v>
      </c>
      <c r="L1182" s="5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8.2080000000000002</v>
      </c>
      <c r="C1183" s="2">
        <f>RSI!I1183</f>
        <v>39.808279690642863</v>
      </c>
      <c r="D1183" s="2">
        <f>MACD!E1183</f>
        <v>0.14333959285422004</v>
      </c>
      <c r="E1183" s="2">
        <f>MACD!F1183</f>
        <v>0.12983963991135333</v>
      </c>
      <c r="F1183" s="2">
        <f>'Moving Avg'!D1183</f>
        <v>8.1479999999999997</v>
      </c>
      <c r="G1183" s="2">
        <f>'Moving Avg'!F1183</f>
        <v>8.3664499999999986</v>
      </c>
      <c r="H1183" s="2">
        <f>'Moving Avg'!G1183</f>
        <v>8.5745400000000025</v>
      </c>
      <c r="I1183" s="2">
        <f>'Moving Avg'!H1183</f>
        <v>8.7320849999999979</v>
      </c>
      <c r="J1183" s="5" t="str">
        <f>OBV!F1183</f>
        <v>BULLISH</v>
      </c>
      <c r="K1183" s="5" t="str">
        <f>OBV!G1183</f>
        <v>NEUTRAL</v>
      </c>
      <c r="L1183" s="5" t="str">
        <f>OBV!H1183</f>
        <v>CONFIRMED BULLISH</v>
      </c>
    </row>
    <row r="1184" spans="1:12" ht="13.5" x14ac:dyDescent="0.25">
      <c r="A1184" s="3">
        <f>RSI!A1184</f>
        <v>43734</v>
      </c>
      <c r="B1184" s="2">
        <f>RSI!B1184</f>
        <v>8.2080000000000002</v>
      </c>
      <c r="C1184" s="2">
        <f>RSI!I1184</f>
        <v>39.808279690642856</v>
      </c>
      <c r="D1184" s="2">
        <f>MACD!E1184</f>
        <v>0.11890133719479046</v>
      </c>
      <c r="E1184" s="2">
        <f>MACD!F1184</f>
        <v>0.12765197936804076</v>
      </c>
      <c r="F1184" s="2">
        <f>'Moving Avg'!D1184</f>
        <v>8.1494</v>
      </c>
      <c r="G1184" s="2">
        <f>'Moving Avg'!F1184</f>
        <v>8.3485999999999994</v>
      </c>
      <c r="H1184" s="2">
        <f>'Moving Avg'!G1184</f>
        <v>8.5575600000000023</v>
      </c>
      <c r="I1184" s="2">
        <f>'Moving Avg'!H1184</f>
        <v>8.7254349999999992</v>
      </c>
      <c r="J1184" s="5" t="str">
        <f>OBV!F1184</f>
        <v>BULLISH</v>
      </c>
      <c r="K1184" s="5" t="str">
        <f>OBV!G1184</f>
        <v>NEUTRAL</v>
      </c>
      <c r="L1184" s="5" t="str">
        <f>OBV!H1184</f>
        <v>CONFIRMED BULLISH</v>
      </c>
    </row>
    <row r="1185" spans="1:12" ht="13.5" x14ac:dyDescent="0.25">
      <c r="A1185" s="3">
        <f>RSI!A1185</f>
        <v>43735</v>
      </c>
      <c r="B1185" s="2">
        <f>RSI!B1185</f>
        <v>8.0719999999999992</v>
      </c>
      <c r="C1185" s="2">
        <f>RSI!I1185</f>
        <v>33.986747211663356</v>
      </c>
      <c r="D1185" s="2">
        <f>MACD!E1185</f>
        <v>0.10928274558475515</v>
      </c>
      <c r="E1185" s="2">
        <f>MACD!F1185</f>
        <v>0.12397813261138366</v>
      </c>
      <c r="F1185" s="2">
        <f>'Moving Avg'!D1185</f>
        <v>8.1221999999999976</v>
      </c>
      <c r="G1185" s="2">
        <f>'Moving Avg'!F1185</f>
        <v>8.3189499999999992</v>
      </c>
      <c r="H1185" s="2">
        <f>'Moving Avg'!G1185</f>
        <v>8.537860000000002</v>
      </c>
      <c r="I1185" s="2">
        <f>'Moving Avg'!H1185</f>
        <v>8.7181049999999978</v>
      </c>
      <c r="J1185" s="5" t="str">
        <f>OBV!F1185</f>
        <v>BEARISH</v>
      </c>
      <c r="K1185" s="5" t="str">
        <f>OBV!G1185</f>
        <v>NEUTRAL</v>
      </c>
      <c r="L1185" s="5" t="str">
        <f>OBV!H1185</f>
        <v>CONFIRMED BEARISH</v>
      </c>
    </row>
    <row r="1186" spans="1:12" ht="13.5" x14ac:dyDescent="0.25">
      <c r="A1186" s="3">
        <f>RSI!A1186</f>
        <v>43738</v>
      </c>
      <c r="B1186" s="2">
        <f>RSI!B1186</f>
        <v>8.2080000000000002</v>
      </c>
      <c r="C1186" s="2">
        <f>RSI!I1186</f>
        <v>42.968541003742907</v>
      </c>
      <c r="D1186" s="2">
        <f>MACD!E1186</f>
        <v>9.063247870413349E-2</v>
      </c>
      <c r="E1186" s="2">
        <f>MACD!F1186</f>
        <v>0.11730900182993363</v>
      </c>
      <c r="F1186" s="2">
        <f>'Moving Avg'!D1186</f>
        <v>8.1507999999999985</v>
      </c>
      <c r="G1186" s="2">
        <f>'Moving Avg'!F1186</f>
        <v>8.2964499999999983</v>
      </c>
      <c r="H1186" s="2">
        <f>'Moving Avg'!G1186</f>
        <v>8.5255800000000033</v>
      </c>
      <c r="I1186" s="2">
        <f>'Moving Avg'!H1186</f>
        <v>8.7117949999999986</v>
      </c>
      <c r="J1186" s="5" t="str">
        <f>OBV!F1186</f>
        <v>BULLISH</v>
      </c>
      <c r="K1186" s="5" t="str">
        <f>OBV!G1186</f>
        <v>NEUTRAL</v>
      </c>
      <c r="L1186" s="5" t="str">
        <f>OBV!H1186</f>
        <v>CONFIRMED BULLISH</v>
      </c>
    </row>
    <row r="1187" spans="1:12" ht="13.5" x14ac:dyDescent="0.25">
      <c r="A1187" s="3">
        <f>RSI!A1187</f>
        <v>43739</v>
      </c>
      <c r="B1187" s="2">
        <f>RSI!B1187</f>
        <v>8.2080000000000002</v>
      </c>
      <c r="C1187" s="2">
        <f>RSI!I1187</f>
        <v>42.968541003742907</v>
      </c>
      <c r="D1187" s="2">
        <f>MACD!E1187</f>
        <v>7.456024706029396E-2</v>
      </c>
      <c r="E1187" s="2">
        <f>MACD!F1187</f>
        <v>0.10875925087600571</v>
      </c>
      <c r="F1187" s="2">
        <f>'Moving Avg'!D1187</f>
        <v>8.1807999999999996</v>
      </c>
      <c r="G1187" s="2">
        <f>'Moving Avg'!F1187</f>
        <v>8.2739499999999992</v>
      </c>
      <c r="H1187" s="2">
        <f>'Moving Avg'!G1187</f>
        <v>8.5098800000000026</v>
      </c>
      <c r="I1187" s="2">
        <f>'Moving Avg'!H1187</f>
        <v>8.7077349999999996</v>
      </c>
      <c r="J1187" s="5" t="str">
        <f>OBV!F1187</f>
        <v>BULLISH</v>
      </c>
      <c r="K1187" s="5" t="str">
        <f>OBV!G1187</f>
        <v>NEUTRAL</v>
      </c>
      <c r="L1187" s="5" t="str">
        <f>OBV!H1187</f>
        <v>CONFIRMED BULLISH</v>
      </c>
    </row>
    <row r="1188" spans="1:12" ht="13.5" x14ac:dyDescent="0.25">
      <c r="A1188" s="3">
        <f>RSI!A1188</f>
        <v>43740</v>
      </c>
      <c r="B1188" s="2">
        <f>RSI!B1188</f>
        <v>8.2010000000000005</v>
      </c>
      <c r="C1188" s="2">
        <f>RSI!I1188</f>
        <v>42.622364186219286</v>
      </c>
      <c r="D1188" s="2">
        <f>MACD!E1188</f>
        <v>5.2360518597909689E-2</v>
      </c>
      <c r="E1188" s="2">
        <f>MACD!F1188</f>
        <v>9.7479504420386526E-2</v>
      </c>
      <c r="F1188" s="2">
        <f>'Moving Avg'!D1188</f>
        <v>8.1793999999999993</v>
      </c>
      <c r="G1188" s="2">
        <f>'Moving Avg'!F1188</f>
        <v>8.255749999999999</v>
      </c>
      <c r="H1188" s="2">
        <f>'Moving Avg'!G1188</f>
        <v>8.4983200000000032</v>
      </c>
      <c r="I1188" s="2">
        <f>'Moving Avg'!H1188</f>
        <v>8.7036049999999996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</row>
    <row r="1189" spans="1:12" ht="13.5" x14ac:dyDescent="0.25">
      <c r="A1189" s="3">
        <f>RSI!A1189</f>
        <v>43741</v>
      </c>
      <c r="B1189" s="2">
        <f>RSI!B1189</f>
        <v>8.2010000000000005</v>
      </c>
      <c r="C1189" s="2">
        <f>RSI!I1189</f>
        <v>42.622364186219286</v>
      </c>
      <c r="D1189" s="2">
        <f>MACD!E1189</f>
        <v>3.5368018878401131E-2</v>
      </c>
      <c r="E1189" s="2">
        <f>MACD!F1189</f>
        <v>8.5057207311989458E-2</v>
      </c>
      <c r="F1189" s="2">
        <f>'Moving Avg'!D1189</f>
        <v>8.1780000000000008</v>
      </c>
      <c r="G1189" s="2">
        <f>'Moving Avg'!F1189</f>
        <v>8.2375499999999988</v>
      </c>
      <c r="H1189" s="2">
        <f>'Moving Avg'!G1189</f>
        <v>8.4870400000000039</v>
      </c>
      <c r="I1189" s="2">
        <f>'Moving Avg'!H1189</f>
        <v>8.6996450000000021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</row>
    <row r="1190" spans="1:12" ht="13.5" x14ac:dyDescent="0.25">
      <c r="A1190" s="3">
        <f>RSI!A1190</f>
        <v>43742</v>
      </c>
      <c r="B1190" s="2">
        <f>RSI!B1190</f>
        <v>8.0079999999999991</v>
      </c>
      <c r="C1190" s="2">
        <f>RSI!I1190</f>
        <v>33.891347059322186</v>
      </c>
      <c r="D1190" s="2">
        <f>MACD!E1190</f>
        <v>3.7024971874474844E-2</v>
      </c>
      <c r="E1190" s="2">
        <f>MACD!F1190</f>
        <v>7.5450760224486546E-2</v>
      </c>
      <c r="F1190" s="2">
        <f>'Moving Avg'!D1190</f>
        <v>8.1651999999999987</v>
      </c>
      <c r="G1190" s="2">
        <f>'Moving Avg'!F1190</f>
        <v>8.2203999999999997</v>
      </c>
      <c r="H1190" s="2">
        <f>'Moving Avg'!G1190</f>
        <v>8.4723400000000044</v>
      </c>
      <c r="I1190" s="2">
        <f>'Moving Avg'!H1190</f>
        <v>8.6954000000000011</v>
      </c>
      <c r="J1190" s="5" t="str">
        <f>OBV!F1190</f>
        <v>BEARISH</v>
      </c>
      <c r="K1190" s="5" t="str">
        <f>OBV!G1190</f>
        <v>NEUTRAL</v>
      </c>
      <c r="L1190" s="5" t="str">
        <f>OBV!H1190</f>
        <v>CONFIRMED BEARISH</v>
      </c>
    </row>
    <row r="1191" spans="1:12" ht="13.5" x14ac:dyDescent="0.25">
      <c r="A1191" s="3">
        <f>RSI!A1191</f>
        <v>43745</v>
      </c>
      <c r="B1191" s="2">
        <f>RSI!B1191</f>
        <v>8.2010000000000005</v>
      </c>
      <c r="C1191" s="2">
        <f>RSI!I1191</f>
        <v>45.839362056765566</v>
      </c>
      <c r="D1191" s="2">
        <f>MACD!E1191</f>
        <v>3.8841234027433558E-3</v>
      </c>
      <c r="E1191" s="2">
        <f>MACD!F1191</f>
        <v>6.1137432860137911E-2</v>
      </c>
      <c r="F1191" s="2">
        <f>'Moving Avg'!D1191</f>
        <v>8.1637999999999984</v>
      </c>
      <c r="G1191" s="2">
        <f>'Moving Avg'!F1191</f>
        <v>8.2061499999999992</v>
      </c>
      <c r="H1191" s="2">
        <f>'Moving Avg'!G1191</f>
        <v>8.4615000000000045</v>
      </c>
      <c r="I1191" s="2">
        <f>'Moving Avg'!H1191</f>
        <v>8.6928000000000019</v>
      </c>
      <c r="J1191" s="5" t="str">
        <f>OBV!F1191</f>
        <v>BEARISH</v>
      </c>
      <c r="K1191" s="5" t="str">
        <f>OBV!G1191</f>
        <v>NEUTRAL</v>
      </c>
      <c r="L1191" s="5" t="str">
        <f>OBV!H1191</f>
        <v>CONFIRMED BEARISH</v>
      </c>
    </row>
    <row r="1192" spans="1:12" ht="13.5" x14ac:dyDescent="0.25">
      <c r="A1192" s="3">
        <f>RSI!A1192</f>
        <v>43746</v>
      </c>
      <c r="B1192" s="2">
        <f>RSI!B1192</f>
        <v>8.1940000000000008</v>
      </c>
      <c r="C1192" s="2">
        <f>RSI!I1192</f>
        <v>45.518035679647035</v>
      </c>
      <c r="D1192" s="2">
        <f>MACD!E1192</f>
        <v>-2.423345444152325E-2</v>
      </c>
      <c r="E1192" s="2">
        <f>MACD!F1192</f>
        <v>4.4063255399805677E-2</v>
      </c>
      <c r="F1192" s="2">
        <f>'Moving Avg'!D1192</f>
        <v>8.1610000000000014</v>
      </c>
      <c r="G1192" s="2">
        <f>'Moving Avg'!F1192</f>
        <v>8.1947499999999991</v>
      </c>
      <c r="H1192" s="2">
        <f>'Moving Avg'!G1192</f>
        <v>8.4500800000000034</v>
      </c>
      <c r="I1192" s="2">
        <f>'Moving Avg'!H1192</f>
        <v>8.6901650000000021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</row>
    <row r="1193" spans="1:12" ht="13.5" x14ac:dyDescent="0.25">
      <c r="A1193" s="3">
        <f>RSI!A1193</f>
        <v>43747</v>
      </c>
      <c r="B1193" s="2">
        <f>RSI!B1193</f>
        <v>8.1370000000000005</v>
      </c>
      <c r="C1193" s="2">
        <f>RSI!I1193</f>
        <v>42.882039685323988</v>
      </c>
      <c r="D1193" s="2">
        <f>MACD!E1193</f>
        <v>-2.0237443300231917E-2</v>
      </c>
      <c r="E1193" s="2">
        <f>MACD!F1193</f>
        <v>3.1203115659798161E-2</v>
      </c>
      <c r="F1193" s="2">
        <f>'Moving Avg'!D1193</f>
        <v>8.1481999999999992</v>
      </c>
      <c r="G1193" s="2">
        <f>'Moving Avg'!F1193</f>
        <v>8.1826499999999989</v>
      </c>
      <c r="H1193" s="2">
        <f>'Moving Avg'!G1193</f>
        <v>8.4379600000000021</v>
      </c>
      <c r="I1193" s="2">
        <f>'Moving Avg'!H1193</f>
        <v>8.6868050000000014</v>
      </c>
      <c r="J1193" s="5" t="str">
        <f>OBV!F1193</f>
        <v>BEARISH</v>
      </c>
      <c r="K1193" s="5" t="str">
        <f>OBV!G1193</f>
        <v>NEUTRAL</v>
      </c>
      <c r="L1193" s="5" t="str">
        <f>OBV!H1193</f>
        <v>CONFIRMED BEARISH</v>
      </c>
    </row>
    <row r="1194" spans="1:12" ht="13.5" x14ac:dyDescent="0.25">
      <c r="A1194" s="3">
        <f>RSI!A1194</f>
        <v>43748</v>
      </c>
      <c r="B1194" s="2">
        <f>RSI!B1194</f>
        <v>8.1370000000000005</v>
      </c>
      <c r="C1194" s="2">
        <f>RSI!I1194</f>
        <v>42.882039685323988</v>
      </c>
      <c r="D1194" s="2">
        <f>MACD!E1194</f>
        <v>-1.6066922396939631E-2</v>
      </c>
      <c r="E1194" s="2">
        <f>MACD!F1194</f>
        <v>2.1749108048450601E-2</v>
      </c>
      <c r="F1194" s="2">
        <f>'Moving Avg'!D1194</f>
        <v>8.1354000000000006</v>
      </c>
      <c r="G1194" s="2">
        <f>'Moving Avg'!F1194</f>
        <v>8.1755499999999977</v>
      </c>
      <c r="H1194" s="2">
        <f>'Moving Avg'!G1194</f>
        <v>8.4287000000000027</v>
      </c>
      <c r="I1194" s="2">
        <f>'Moving Avg'!H1194</f>
        <v>8.6832050000000027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8.1370000000000005</v>
      </c>
      <c r="C1195" s="2">
        <f>RSI!I1195</f>
        <v>42.882039685323996</v>
      </c>
      <c r="D1195" s="2">
        <f>MACD!E1195</f>
        <v>-3.2730281547955542E-2</v>
      </c>
      <c r="E1195" s="2">
        <f>MACD!F1195</f>
        <v>1.0853230129169375E-2</v>
      </c>
      <c r="F1195" s="2">
        <f>'Moving Avg'!D1195</f>
        <v>8.1612000000000009</v>
      </c>
      <c r="G1195" s="2">
        <f>'Moving Avg'!F1195</f>
        <v>8.1684499999999982</v>
      </c>
      <c r="H1195" s="2">
        <f>'Moving Avg'!G1195</f>
        <v>8.4158600000000021</v>
      </c>
      <c r="I1195" s="2">
        <f>'Moving Avg'!H1195</f>
        <v>8.6804600000000018</v>
      </c>
      <c r="J1195" s="5" t="str">
        <f>OBV!F1195</f>
        <v>BEARISH</v>
      </c>
      <c r="K1195" s="5" t="str">
        <f>OBV!G1195</f>
        <v>NEUTRAL</v>
      </c>
      <c r="L1195" s="5" t="str">
        <f>OBV!H1195</f>
        <v>BEARISH DIVERGENCE</v>
      </c>
    </row>
    <row r="1196" spans="1:12" ht="13.5" x14ac:dyDescent="0.25">
      <c r="A1196" s="3">
        <f>RSI!A1196</f>
        <v>43752</v>
      </c>
      <c r="B1196" s="2">
        <f>RSI!B1196</f>
        <v>8.1219999999999999</v>
      </c>
      <c r="C1196" s="2">
        <f>RSI!I1196</f>
        <v>42.081065688483029</v>
      </c>
      <c r="D1196" s="2">
        <f>MACD!E1196</f>
        <v>-2.4119177959173399E-2</v>
      </c>
      <c r="E1196" s="2">
        <f>MACD!F1196</f>
        <v>3.8587485115008195E-3</v>
      </c>
      <c r="F1196" s="2">
        <f>'Moving Avg'!D1196</f>
        <v>8.1454000000000004</v>
      </c>
      <c r="G1196" s="2">
        <f>'Moving Avg'!F1196</f>
        <v>8.1613000000000007</v>
      </c>
      <c r="H1196" s="2">
        <f>'Moving Avg'!G1196</f>
        <v>8.407860000000003</v>
      </c>
      <c r="I1196" s="2">
        <f>'Moving Avg'!H1196</f>
        <v>8.677875000000002</v>
      </c>
      <c r="J1196" s="5" t="str">
        <f>OBV!F1196</f>
        <v>BEARISH</v>
      </c>
      <c r="K1196" s="5" t="str">
        <f>OBV!G1196</f>
        <v>NEUTRAL</v>
      </c>
      <c r="L1196" s="5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8.1080000000000005</v>
      </c>
      <c r="C1197" s="2">
        <f>RSI!I1197</f>
        <v>41.305581086346422</v>
      </c>
      <c r="D1197" s="2">
        <f>MACD!E1197</f>
        <v>-1.5080630384382232E-2</v>
      </c>
      <c r="E1197" s="2">
        <f>MACD!F1197</f>
        <v>7.0872732324209122E-5</v>
      </c>
      <c r="F1197" s="2">
        <f>'Moving Avg'!D1197</f>
        <v>8.1282000000000014</v>
      </c>
      <c r="G1197" s="2">
        <f>'Moving Avg'!F1197</f>
        <v>8.1538000000000004</v>
      </c>
      <c r="H1197" s="2">
        <f>'Moving Avg'!G1197</f>
        <v>8.3994400000000038</v>
      </c>
      <c r="I1197" s="2">
        <f>'Moving Avg'!H1197</f>
        <v>8.6751550000000019</v>
      </c>
      <c r="J1197" s="5" t="str">
        <f>OBV!F1197</f>
        <v>BEARISH</v>
      </c>
      <c r="K1197" s="5" t="str">
        <f>OBV!G1197</f>
        <v>NEUTRAL</v>
      </c>
      <c r="L1197" s="5" t="str">
        <f>OBV!H1197</f>
        <v>CONFIRMED BEARISH</v>
      </c>
    </row>
    <row r="1198" spans="1:12" ht="13.5" x14ac:dyDescent="0.25">
      <c r="A1198" s="3">
        <f>RSI!A1198</f>
        <v>43755</v>
      </c>
      <c r="B1198" s="2">
        <f>RSI!B1198</f>
        <v>8.2080000000000002</v>
      </c>
      <c r="C1198" s="2">
        <f>RSI!I1198</f>
        <v>48.592876869075319</v>
      </c>
      <c r="D1198" s="2">
        <f>MACD!E1198</f>
        <v>-1.5172017550749928E-2</v>
      </c>
      <c r="E1198" s="2">
        <f>MACD!F1198</f>
        <v>-2.9777053242906184E-3</v>
      </c>
      <c r="F1198" s="2">
        <f>'Moving Avg'!D1198</f>
        <v>8.1424000000000003</v>
      </c>
      <c r="G1198" s="2">
        <f>'Moving Avg'!F1198</f>
        <v>8.1545000000000005</v>
      </c>
      <c r="H1198" s="2">
        <f>'Moving Avg'!G1198</f>
        <v>8.3887400000000039</v>
      </c>
      <c r="I1198" s="2">
        <f>'Moving Avg'!H1198</f>
        <v>8.673135000000002</v>
      </c>
      <c r="J1198" s="5" t="str">
        <f>OBV!F1198</f>
        <v>BEARISH</v>
      </c>
      <c r="K1198" s="5" t="str">
        <f>OBV!G1198</f>
        <v>NEUTRAL</v>
      </c>
      <c r="L1198" s="5" t="str">
        <f>OBV!H1198</f>
        <v>BEARISH DIVERGENCE</v>
      </c>
    </row>
    <row r="1199" spans="1:12" ht="13.5" x14ac:dyDescent="0.25">
      <c r="A1199" s="3">
        <f>RSI!A1199</f>
        <v>43756</v>
      </c>
      <c r="B1199" s="2">
        <f>RSI!B1199</f>
        <v>8.2789999999999999</v>
      </c>
      <c r="C1199" s="2">
        <f>RSI!I1199</f>
        <v>53.049939888696777</v>
      </c>
      <c r="D1199" s="2">
        <f>MACD!E1199</f>
        <v>-2.0409748036641417E-2</v>
      </c>
      <c r="E1199" s="2">
        <f>MACD!F1199</f>
        <v>-6.4641138667607782E-3</v>
      </c>
      <c r="F1199" s="2">
        <f>'Moving Avg'!D1199</f>
        <v>8.1707999999999998</v>
      </c>
      <c r="G1199" s="2">
        <f>'Moving Avg'!F1199</f>
        <v>8.1584000000000021</v>
      </c>
      <c r="H1199" s="2">
        <f>'Moving Avg'!G1199</f>
        <v>8.3797400000000035</v>
      </c>
      <c r="I1199" s="2">
        <f>'Moving Avg'!H1199</f>
        <v>8.6715050000000016</v>
      </c>
      <c r="J1199" s="5" t="str">
        <f>OBV!F1199</f>
        <v>BULLISH</v>
      </c>
      <c r="K1199" s="5" t="str">
        <f>OBV!G1199</f>
        <v>NEUTRAL</v>
      </c>
      <c r="L1199" s="5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8.2789999999999999</v>
      </c>
      <c r="C1200" s="2">
        <f>RSI!I1200</f>
        <v>53.049939888696777</v>
      </c>
      <c r="D1200" s="2">
        <f>MACD!E1200</f>
        <v>-5.4861989892692975E-2</v>
      </c>
      <c r="E1200" s="2">
        <f>MACD!F1200</f>
        <v>-1.6143689071947218E-2</v>
      </c>
      <c r="F1200" s="2">
        <f>'Moving Avg'!D1200</f>
        <v>8.1991999999999994</v>
      </c>
      <c r="G1200" s="2">
        <f>'Moving Avg'!F1200</f>
        <v>8.1619499999999992</v>
      </c>
      <c r="H1200" s="2">
        <f>'Moving Avg'!G1200</f>
        <v>8.3713200000000025</v>
      </c>
      <c r="I1200" s="2">
        <f>'Moving Avg'!H1200</f>
        <v>8.6696400000000029</v>
      </c>
      <c r="J1200" s="5" t="str">
        <f>OBV!F1200</f>
        <v>BULLISH</v>
      </c>
      <c r="K1200" s="5" t="str">
        <f>OBV!G1200</f>
        <v>NEUTRAL</v>
      </c>
      <c r="L1200" s="5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8.2010000000000005</v>
      </c>
      <c r="C1201" s="2">
        <f>RSI!I1201</f>
        <v>47.772655727307352</v>
      </c>
      <c r="D1201" s="2">
        <f>MACD!E1201</f>
        <v>-4.8847512829569339E-2</v>
      </c>
      <c r="E1201" s="2">
        <f>MACD!F1201</f>
        <v>-2.2684453823471645E-2</v>
      </c>
      <c r="F1201" s="2">
        <f>'Moving Avg'!D1201</f>
        <v>8.2149999999999999</v>
      </c>
      <c r="G1201" s="2">
        <f>'Moving Avg'!F1201</f>
        <v>8.1687499999999993</v>
      </c>
      <c r="H1201" s="2">
        <f>'Moving Avg'!G1201</f>
        <v>8.3613400000000038</v>
      </c>
      <c r="I1201" s="2">
        <f>'Moving Avg'!H1201</f>
        <v>8.6670750000000041</v>
      </c>
      <c r="J1201" s="5" t="str">
        <f>OBV!F1201</f>
        <v>BULLISH</v>
      </c>
      <c r="K1201" s="5" t="str">
        <f>OBV!G1201</f>
        <v>NEUTRAL</v>
      </c>
      <c r="L1201" s="5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8.1219999999999999</v>
      </c>
      <c r="C1202" s="2">
        <f>RSI!I1202</f>
        <v>43.096540881881978</v>
      </c>
      <c r="D1202" s="2">
        <f>MACD!E1202</f>
        <v>-3.8803720112538187E-2</v>
      </c>
      <c r="E1202" s="2">
        <f>MACD!F1202</f>
        <v>-2.5908307081284956E-2</v>
      </c>
      <c r="F1202" s="2">
        <f>'Moving Avg'!D1202</f>
        <v>8.2178000000000004</v>
      </c>
      <c r="G1202" s="2">
        <f>'Moving Avg'!F1202</f>
        <v>8.1719499999999989</v>
      </c>
      <c r="H1202" s="2">
        <f>'Moving Avg'!G1202</f>
        <v>8.3503400000000045</v>
      </c>
      <c r="I1202" s="2">
        <f>'Moving Avg'!H1202</f>
        <v>8.6640800000000038</v>
      </c>
      <c r="J1202" s="5" t="str">
        <f>OBV!F1202</f>
        <v>BULLISH</v>
      </c>
      <c r="K1202" s="5" t="str">
        <f>OBV!G1202</f>
        <v>NEUTRAL</v>
      </c>
      <c r="L1202" s="5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8.0939999999999994</v>
      </c>
      <c r="C1203" s="2">
        <f>RSI!I1203</f>
        <v>41.544390488857438</v>
      </c>
      <c r="D1203" s="2">
        <f>MACD!E1203</f>
        <v>-3.636708798252819E-2</v>
      </c>
      <c r="E1203" s="2">
        <f>MACD!F1203</f>
        <v>-2.8000063261533602E-2</v>
      </c>
      <c r="F1203" s="2">
        <f>'Moving Avg'!D1203</f>
        <v>8.1950000000000003</v>
      </c>
      <c r="G1203" s="2">
        <f>'Moving Avg'!F1203</f>
        <v>8.1662499999999998</v>
      </c>
      <c r="H1203" s="2">
        <f>'Moving Avg'!G1203</f>
        <v>8.3392200000000027</v>
      </c>
      <c r="I1203" s="2">
        <f>'Moving Avg'!H1203</f>
        <v>8.661425000000003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8.0939999999999994</v>
      </c>
      <c r="C1204" s="2">
        <f>RSI!I1204</f>
        <v>41.544390488857438</v>
      </c>
      <c r="D1204" s="2">
        <f>MACD!E1204</f>
        <v>-3.355357747630805E-2</v>
      </c>
      <c r="E1204" s="2">
        <f>MACD!F1204</f>
        <v>-2.9110766104488491E-2</v>
      </c>
      <c r="F1204" s="2">
        <f>'Moving Avg'!D1204</f>
        <v>8.1579999999999995</v>
      </c>
      <c r="G1204" s="2">
        <f>'Moving Avg'!F1204</f>
        <v>8.1605499999999971</v>
      </c>
      <c r="H1204" s="2">
        <f>'Moving Avg'!G1204</f>
        <v>8.3305200000000017</v>
      </c>
      <c r="I1204" s="2">
        <f>'Moving Avg'!H1204</f>
        <v>8.6578850000000038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7.8650000000000002</v>
      </c>
      <c r="C1205" s="2">
        <f>RSI!I1205</f>
        <v>30.965932483709011</v>
      </c>
      <c r="D1205" s="2">
        <f>MACD!E1205</f>
        <v>-1.3513891723841098E-2</v>
      </c>
      <c r="E1205" s="2">
        <f>MACD!F1205</f>
        <v>-2.5991391228359015E-2</v>
      </c>
      <c r="F1205" s="2">
        <f>'Moving Avg'!D1205</f>
        <v>8.0752000000000006</v>
      </c>
      <c r="G1205" s="2">
        <f>'Moving Avg'!F1205</f>
        <v>8.1502000000000017</v>
      </c>
      <c r="H1205" s="2">
        <f>'Moving Avg'!G1205</f>
        <v>8.3172400000000035</v>
      </c>
      <c r="I1205" s="2">
        <f>'Moving Avg'!H1205</f>
        <v>8.6539500000000036</v>
      </c>
      <c r="J1205" s="5" t="str">
        <f>OBV!F1205</f>
        <v>BEARISH</v>
      </c>
      <c r="K1205" s="5" t="str">
        <f>OBV!G1205</f>
        <v>STRONG</v>
      </c>
      <c r="L1205" s="5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7.8579999999999997</v>
      </c>
      <c r="C1206" s="2">
        <f>RSI!I1206</f>
        <v>30.708527936915189</v>
      </c>
      <c r="D1206" s="2">
        <f>MACD!E1206</f>
        <v>3.651262546311429E-3</v>
      </c>
      <c r="E1206" s="2">
        <f>MACD!F1206</f>
        <v>-2.0062860473424926E-2</v>
      </c>
      <c r="F1206" s="2">
        <f>'Moving Avg'!D1206</f>
        <v>8.0066000000000006</v>
      </c>
      <c r="G1206" s="2">
        <f>'Moving Avg'!F1206</f>
        <v>8.1326999999999998</v>
      </c>
      <c r="H1206" s="2">
        <f>'Moving Avg'!G1206</f>
        <v>8.2992400000000028</v>
      </c>
      <c r="I1206" s="2">
        <f>'Moving Avg'!H1206</f>
        <v>8.6506250000000033</v>
      </c>
      <c r="J1206" s="5" t="str">
        <f>OBV!F1206</f>
        <v>BEARISH</v>
      </c>
      <c r="K1206" s="5" t="str">
        <f>OBV!G1206</f>
        <v>STRONG</v>
      </c>
      <c r="L1206" s="5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7.9219999999999997</v>
      </c>
      <c r="C1207" s="2">
        <f>RSI!I1207</f>
        <v>35.950719914199979</v>
      </c>
      <c r="D1207" s="2">
        <f>MACD!E1207</f>
        <v>1.3172095520975091E-2</v>
      </c>
      <c r="E1207" s="2">
        <f>MACD!F1207</f>
        <v>-1.3415869274544924E-2</v>
      </c>
      <c r="F1207" s="2">
        <f>'Moving Avg'!D1207</f>
        <v>7.9665999999999997</v>
      </c>
      <c r="G1207" s="2">
        <f>'Moving Avg'!F1207</f>
        <v>8.1184000000000012</v>
      </c>
      <c r="H1207" s="2">
        <f>'Moving Avg'!G1207</f>
        <v>8.2825200000000034</v>
      </c>
      <c r="I1207" s="2">
        <f>'Moving Avg'!H1207</f>
        <v>8.6478250000000045</v>
      </c>
      <c r="J1207" s="5" t="str">
        <f>OBV!F1207</f>
        <v>BEARISH</v>
      </c>
      <c r="K1207" s="5" t="str">
        <f>OBV!G1207</f>
        <v>NEUTRAL</v>
      </c>
      <c r="L1207" s="5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7.851</v>
      </c>
      <c r="C1208" s="2">
        <f>RSI!I1208</f>
        <v>32.970667319238643</v>
      </c>
      <c r="D1208" s="2">
        <f>MACD!E1208</f>
        <v>4.3244861008007618E-2</v>
      </c>
      <c r="E1208" s="2">
        <f>MACD!F1208</f>
        <v>-2.083723218034416E-3</v>
      </c>
      <c r="F1208" s="2">
        <f>'Moving Avg'!D1208</f>
        <v>7.918000000000001</v>
      </c>
      <c r="G1208" s="2">
        <f>'Moving Avg'!F1208</f>
        <v>8.1008999999999993</v>
      </c>
      <c r="H1208" s="2">
        <f>'Moving Avg'!G1208</f>
        <v>8.2681000000000022</v>
      </c>
      <c r="I1208" s="2">
        <f>'Moving Avg'!H1208</f>
        <v>8.6441950000000034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7.9580000000000002</v>
      </c>
      <c r="C1209" s="2">
        <f>RSI!I1209</f>
        <v>40.918971784781299</v>
      </c>
      <c r="D1209" s="2">
        <f>MACD!E1209</f>
        <v>7.3378852645904047E-2</v>
      </c>
      <c r="E1209" s="2">
        <f>MACD!F1209</f>
        <v>1.3008791954753277E-2</v>
      </c>
      <c r="F1209" s="2">
        <f>'Moving Avg'!D1209</f>
        <v>7.8908000000000005</v>
      </c>
      <c r="G1209" s="2">
        <f>'Moving Avg'!F1209</f>
        <v>8.0887499999999992</v>
      </c>
      <c r="H1209" s="2">
        <f>'Moving Avg'!G1209</f>
        <v>8.2572400000000012</v>
      </c>
      <c r="I1209" s="2">
        <f>'Moving Avg'!H1209</f>
        <v>8.641405000000006</v>
      </c>
      <c r="J1209" s="5" t="str">
        <f>OBV!F1209</f>
        <v>BEARISH</v>
      </c>
      <c r="K1209" s="5" t="str">
        <f>OBV!G1209</f>
        <v>NEUTRAL</v>
      </c>
      <c r="L1209" s="5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7.7439999999999998</v>
      </c>
      <c r="C1210" s="2">
        <f>RSI!I1210</f>
        <v>32.594318065085616</v>
      </c>
      <c r="D1210" s="2">
        <f>MACD!E1210</f>
        <v>0.11566185062265077</v>
      </c>
      <c r="E1210" s="2">
        <f>MACD!F1210</f>
        <v>3.3539403688332775E-2</v>
      </c>
      <c r="F1210" s="2">
        <f>'Moving Avg'!D1210</f>
        <v>7.8666</v>
      </c>
      <c r="G1210" s="2">
        <f>'Moving Avg'!F1210</f>
        <v>8.075549999999998</v>
      </c>
      <c r="H1210" s="2">
        <f>'Moving Avg'!G1210</f>
        <v>8.2379600000000028</v>
      </c>
      <c r="I1210" s="2">
        <f>'Moving Avg'!H1210</f>
        <v>8.6365550000000049</v>
      </c>
      <c r="J1210" s="5" t="str">
        <f>OBV!F1210</f>
        <v>BEARISH</v>
      </c>
      <c r="K1210" s="5" t="str">
        <f>OBV!G1210</f>
        <v>NEUTRAL</v>
      </c>
      <c r="L1210" s="5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7.78</v>
      </c>
      <c r="C1211" s="2">
        <f>RSI!I1211</f>
        <v>34.990350540420636</v>
      </c>
      <c r="D1211" s="2">
        <f>MACD!E1211</f>
        <v>0.13890167125260611</v>
      </c>
      <c r="E1211" s="2">
        <f>MACD!F1211</f>
        <v>5.4611857201187441E-2</v>
      </c>
      <c r="F1211" s="2">
        <f>'Moving Avg'!D1211</f>
        <v>7.8510000000000009</v>
      </c>
      <c r="G1211" s="2">
        <f>'Moving Avg'!F1211</f>
        <v>8.0544999999999991</v>
      </c>
      <c r="H1211" s="2">
        <f>'Moving Avg'!G1211</f>
        <v>8.2194000000000003</v>
      </c>
      <c r="I1211" s="2">
        <f>'Moving Avg'!H1211</f>
        <v>8.6318850000000058</v>
      </c>
      <c r="J1211" s="5" t="str">
        <f>OBV!F1211</f>
        <v>BULLISH</v>
      </c>
      <c r="K1211" s="5" t="str">
        <f>OBV!G1211</f>
        <v>NEUTRAL</v>
      </c>
      <c r="L1211" s="5" t="str">
        <f>OBV!H1211</f>
        <v>BULLISH DIVERGENCE</v>
      </c>
    </row>
    <row r="1212" spans="1:12" ht="13.5" x14ac:dyDescent="0.25">
      <c r="A1212" s="3">
        <f>RSI!A1212</f>
        <v>43775</v>
      </c>
      <c r="B1212" s="2">
        <f>RSI!B1212</f>
        <v>7.78</v>
      </c>
      <c r="C1212" s="2">
        <f>RSI!I1212</f>
        <v>34.990350540420636</v>
      </c>
      <c r="D1212" s="2">
        <f>MACD!E1212</f>
        <v>0.14817045754385205</v>
      </c>
      <c r="E1212" s="2">
        <f>MACD!F1212</f>
        <v>7.3323577269720372E-2</v>
      </c>
      <c r="F1212" s="2">
        <f>'Moving Avg'!D1212</f>
        <v>7.8225999999999996</v>
      </c>
      <c r="G1212" s="2">
        <f>'Moving Avg'!F1212</f>
        <v>8.0337999999999994</v>
      </c>
      <c r="H1212" s="2">
        <f>'Moving Avg'!G1212</f>
        <v>8.2014200000000006</v>
      </c>
      <c r="I1212" s="2">
        <f>'Moving Avg'!H1212</f>
        <v>8.6273200000000045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</row>
    <row r="1213" spans="1:12" ht="13.5" x14ac:dyDescent="0.25">
      <c r="A1213" s="3">
        <f>RSI!A1213</f>
        <v>43776</v>
      </c>
      <c r="B1213" s="2">
        <f>RSI!B1213</f>
        <v>7.851</v>
      </c>
      <c r="C1213" s="2">
        <f>RSI!I1213</f>
        <v>39.878570148472868</v>
      </c>
      <c r="D1213" s="2">
        <f>MACD!E1213</f>
        <v>0.14807425925301843</v>
      </c>
      <c r="E1213" s="2">
        <f>MACD!F1213</f>
        <v>8.8273713666379983E-2</v>
      </c>
      <c r="F1213" s="2">
        <f>'Moving Avg'!D1213</f>
        <v>7.8225999999999996</v>
      </c>
      <c r="G1213" s="2">
        <f>'Moving Avg'!F1213</f>
        <v>8.019499999999999</v>
      </c>
      <c r="H1213" s="2">
        <f>'Moving Avg'!G1213</f>
        <v>8.1871399999999994</v>
      </c>
      <c r="I1213" s="2">
        <f>'Moving Avg'!H1213</f>
        <v>8.6233450000000058</v>
      </c>
      <c r="J1213" s="5" t="str">
        <f>OBV!F1213</f>
        <v>BULLISH</v>
      </c>
      <c r="K1213" s="5" t="str">
        <f>OBV!G1213</f>
        <v>NEUTRAL</v>
      </c>
      <c r="L1213" s="5" t="str">
        <f>OBV!H1213</f>
        <v>NEUTRAL</v>
      </c>
    </row>
    <row r="1214" spans="1:12" ht="13.5" x14ac:dyDescent="0.25">
      <c r="A1214" s="3">
        <f>RSI!A1214</f>
        <v>43777</v>
      </c>
      <c r="B1214" s="2">
        <f>RSI!B1214</f>
        <v>8.0649999999999995</v>
      </c>
      <c r="C1214" s="2">
        <f>RSI!I1214</f>
        <v>51.673564904765612</v>
      </c>
      <c r="D1214" s="2">
        <f>MACD!E1214</f>
        <v>0.13322881319321489</v>
      </c>
      <c r="E1214" s="2">
        <f>MACD!F1214</f>
        <v>9.7264733571746961E-2</v>
      </c>
      <c r="F1214" s="2">
        <f>'Moving Avg'!D1214</f>
        <v>7.8439999999999994</v>
      </c>
      <c r="G1214" s="2">
        <f>'Moving Avg'!F1214</f>
        <v>8.0158999999999985</v>
      </c>
      <c r="H1214" s="2">
        <f>'Moving Avg'!G1214</f>
        <v>8.1771400000000014</v>
      </c>
      <c r="I1214" s="2">
        <f>'Moving Avg'!H1214</f>
        <v>8.6203400000000059</v>
      </c>
      <c r="J1214" s="5" t="str">
        <f>OBV!F1214</f>
        <v>BULLISH</v>
      </c>
      <c r="K1214" s="5" t="str">
        <f>OBV!G1214</f>
        <v>NEUTRAL</v>
      </c>
      <c r="L1214" s="5" t="str">
        <f>OBV!H1214</f>
        <v>CONFIRMED BULLISH</v>
      </c>
    </row>
    <row r="1215" spans="1:12" ht="13.5" x14ac:dyDescent="0.25">
      <c r="A1215" s="3">
        <f>RSI!A1215</f>
        <v>43780</v>
      </c>
      <c r="B1215" s="2">
        <f>RSI!B1215</f>
        <v>8.0510000000000002</v>
      </c>
      <c r="C1215" s="2">
        <f>RSI!I1215</f>
        <v>50.969076000085416</v>
      </c>
      <c r="D1215" s="2">
        <f>MACD!E1215</f>
        <v>8.6216240773786978E-2</v>
      </c>
      <c r="E1215" s="2">
        <f>MACD!F1215</f>
        <v>9.5055035012154981E-2</v>
      </c>
      <c r="F1215" s="2">
        <f>'Moving Avg'!D1215</f>
        <v>7.9054000000000002</v>
      </c>
      <c r="G1215" s="2">
        <f>'Moving Avg'!F1215</f>
        <v>8.0115999999999978</v>
      </c>
      <c r="H1215" s="2">
        <f>'Moving Avg'!G1215</f>
        <v>8.1648600000000009</v>
      </c>
      <c r="I1215" s="2">
        <f>'Moving Avg'!H1215</f>
        <v>8.6159700000000061</v>
      </c>
      <c r="J1215" s="5" t="str">
        <f>OBV!F1215</f>
        <v>BULLISH</v>
      </c>
      <c r="K1215" s="5" t="str">
        <f>OBV!G1215</f>
        <v>NEUTRAL</v>
      </c>
      <c r="L1215" s="5" t="str">
        <f>OBV!H1215</f>
        <v>CONFIRMED BULLISH</v>
      </c>
    </row>
    <row r="1216" spans="1:12" ht="13.5" x14ac:dyDescent="0.25">
      <c r="A1216" s="3">
        <f>RSI!A1216</f>
        <v>43781</v>
      </c>
      <c r="B1216" s="2">
        <f>RSI!B1216</f>
        <v>7.8369999999999997</v>
      </c>
      <c r="C1216" s="2">
        <f>RSI!I1216</f>
        <v>41.626861711117058</v>
      </c>
      <c r="D1216" s="2">
        <f>MACD!E1216</f>
        <v>6.1055778157156126E-2</v>
      </c>
      <c r="E1216" s="2">
        <f>MACD!F1216</f>
        <v>8.8255183641155213E-2</v>
      </c>
      <c r="F1216" s="2">
        <f>'Moving Avg'!D1216</f>
        <v>7.9168000000000003</v>
      </c>
      <c r="G1216" s="2">
        <f>'Moving Avg'!F1216</f>
        <v>7.9973499999999991</v>
      </c>
      <c r="H1216" s="2">
        <f>'Moving Avg'!G1216</f>
        <v>8.1484400000000008</v>
      </c>
      <c r="I1216" s="2">
        <f>'Moving Avg'!H1216</f>
        <v>8.6112100000000051</v>
      </c>
      <c r="J1216" s="5" t="str">
        <f>OBV!F1216</f>
        <v>BULLISH</v>
      </c>
      <c r="K1216" s="5" t="str">
        <f>OBV!G1216</f>
        <v>NEUTRAL</v>
      </c>
      <c r="L1216" s="5" t="str">
        <f>OBV!H1216</f>
        <v>CONFIRMED BULLISH</v>
      </c>
    </row>
    <row r="1217" spans="1:12" ht="13.5" x14ac:dyDescent="0.25">
      <c r="A1217" s="3">
        <f>RSI!A1217</f>
        <v>43782</v>
      </c>
      <c r="B1217" s="2">
        <f>RSI!B1217</f>
        <v>7.9939999999999998</v>
      </c>
      <c r="C1217" s="2">
        <f>RSI!I1217</f>
        <v>49.01085593689627</v>
      </c>
      <c r="D1217" s="2">
        <f>MACD!E1217</f>
        <v>3.9103213108147017E-2</v>
      </c>
      <c r="E1217" s="2">
        <f>MACD!F1217</f>
        <v>7.8424789534553577E-2</v>
      </c>
      <c r="F1217" s="2">
        <f>'Moving Avg'!D1217</f>
        <v>7.9596</v>
      </c>
      <c r="G1217" s="2">
        <f>'Moving Avg'!F1217</f>
        <v>7.9916499999999981</v>
      </c>
      <c r="H1217" s="2">
        <f>'Moving Avg'!G1217</f>
        <v>8.1351600000000008</v>
      </c>
      <c r="I1217" s="2">
        <f>'Moving Avg'!H1217</f>
        <v>8.6085300000000053</v>
      </c>
      <c r="J1217" s="5" t="str">
        <f>OBV!F1217</f>
        <v>BULLISH</v>
      </c>
      <c r="K1217" s="5" t="str">
        <f>OBV!G1217</f>
        <v>NEUTRAL</v>
      </c>
      <c r="L1217" s="5" t="str">
        <f>OBV!H1217</f>
        <v>CONFIRMED BULLISH</v>
      </c>
    </row>
    <row r="1218" spans="1:12" ht="13.5" x14ac:dyDescent="0.25">
      <c r="A1218" s="3">
        <f>RSI!A1218</f>
        <v>43783</v>
      </c>
      <c r="B1218" s="2">
        <f>RSI!B1218</f>
        <v>7.78</v>
      </c>
      <c r="C1218" s="2">
        <f>RSI!I1218</f>
        <v>41.335473457906716</v>
      </c>
      <c r="D1218" s="2">
        <f>MACD!E1218</f>
        <v>2.5566551453132469E-2</v>
      </c>
      <c r="E1218" s="2">
        <f>MACD!F1218</f>
        <v>6.7853141918269355E-2</v>
      </c>
      <c r="F1218" s="2">
        <f>'Moving Avg'!D1218</f>
        <v>7.9453999999999994</v>
      </c>
      <c r="G1218" s="2">
        <f>'Moving Avg'!F1218</f>
        <v>7.9702499999999983</v>
      </c>
      <c r="H1218" s="2">
        <f>'Moving Avg'!G1218</f>
        <v>8.1194599999999983</v>
      </c>
      <c r="I1218" s="2">
        <f>'Moving Avg'!H1218</f>
        <v>8.6043400000000041</v>
      </c>
      <c r="J1218" s="5" t="str">
        <f>OBV!F1218</f>
        <v>BEARISH</v>
      </c>
      <c r="K1218" s="5" t="str">
        <f>OBV!G1218</f>
        <v>NEUTRAL</v>
      </c>
      <c r="L1218" s="5" t="str">
        <f>OBV!H1218</f>
        <v>CONFIRMED BEARISH</v>
      </c>
    </row>
    <row r="1219" spans="1:12" ht="13.5" x14ac:dyDescent="0.25">
      <c r="A1219" s="3">
        <f>RSI!A1219</f>
        <v>43784</v>
      </c>
      <c r="B1219" s="2">
        <f>RSI!B1219</f>
        <v>7.7939999999999996</v>
      </c>
      <c r="C1219" s="2">
        <f>RSI!I1219</f>
        <v>41.975675096202629</v>
      </c>
      <c r="D1219" s="2">
        <f>MACD!E1219</f>
        <v>3.0903166379225411E-2</v>
      </c>
      <c r="E1219" s="2">
        <f>MACD!F1219</f>
        <v>6.0463146810460569E-2</v>
      </c>
      <c r="F1219" s="2">
        <f>'Moving Avg'!D1219</f>
        <v>7.8911999999999995</v>
      </c>
      <c r="G1219" s="2">
        <f>'Moving Avg'!F1219</f>
        <v>7.9460000000000006</v>
      </c>
      <c r="H1219" s="2">
        <f>'Moving Avg'!G1219</f>
        <v>8.1040399999999977</v>
      </c>
      <c r="I1219" s="2">
        <f>'Moving Avg'!H1219</f>
        <v>8.5996750000000048</v>
      </c>
      <c r="J1219" s="5" t="str">
        <f>OBV!F1219</f>
        <v>BEARISH</v>
      </c>
      <c r="K1219" s="5" t="str">
        <f>OBV!G1219</f>
        <v>NEUTRAL</v>
      </c>
      <c r="L1219" s="5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7.915</v>
      </c>
      <c r="C1220" s="2">
        <f>RSI!I1220</f>
        <v>47.325992985752983</v>
      </c>
      <c r="D1220" s="2">
        <f>MACD!E1220</f>
        <v>-5.2849919137711865E-3</v>
      </c>
      <c r="E1220" s="2">
        <f>MACD!F1220</f>
        <v>4.7313519065614221E-2</v>
      </c>
      <c r="F1220" s="2">
        <f>'Moving Avg'!D1220</f>
        <v>7.8639999999999999</v>
      </c>
      <c r="G1220" s="2">
        <f>'Moving Avg'!F1220</f>
        <v>7.9278000000000004</v>
      </c>
      <c r="H1220" s="2">
        <f>'Moving Avg'!G1220</f>
        <v>8.0953199999999974</v>
      </c>
      <c r="I1220" s="2">
        <f>'Moving Avg'!H1220</f>
        <v>8.5956450000000064</v>
      </c>
      <c r="J1220" s="5" t="str">
        <f>OBV!F1220</f>
        <v>BULLISH</v>
      </c>
      <c r="K1220" s="5" t="str">
        <f>OBV!G1220</f>
        <v>NEUTRAL</v>
      </c>
      <c r="L1220" s="5" t="str">
        <f>OBV!H1220</f>
        <v>BULLISH DIVERGENCE</v>
      </c>
    </row>
    <row r="1221" spans="1:12" ht="13.5" x14ac:dyDescent="0.25">
      <c r="A1221" s="3">
        <f>RSI!A1221</f>
        <v>43788</v>
      </c>
      <c r="B1221" s="2">
        <f>RSI!B1221</f>
        <v>7.8010000000000002</v>
      </c>
      <c r="C1221" s="2">
        <f>RSI!I1221</f>
        <v>43.27713830206477</v>
      </c>
      <c r="D1221" s="2">
        <f>MACD!E1221</f>
        <v>-2.1543121722657155E-2</v>
      </c>
      <c r="E1221" s="2">
        <f>MACD!F1221</f>
        <v>3.354219090795995E-2</v>
      </c>
      <c r="F1221" s="2">
        <f>'Moving Avg'!D1221</f>
        <v>7.8567999999999998</v>
      </c>
      <c r="G1221" s="2">
        <f>'Moving Avg'!F1221</f>
        <v>7.9077999999999991</v>
      </c>
      <c r="H1221" s="2">
        <f>'Moving Avg'!G1221</f>
        <v>8.0816199999999974</v>
      </c>
      <c r="I1221" s="2">
        <f>'Moving Avg'!H1221</f>
        <v>8.5910150000000058</v>
      </c>
      <c r="J1221" s="5" t="str">
        <f>OBV!F1221</f>
        <v>BULLISH</v>
      </c>
      <c r="K1221" s="5" t="str">
        <f>OBV!G1221</f>
        <v>NEUTRAL</v>
      </c>
      <c r="L1221" s="5" t="str">
        <f>OBV!H1221</f>
        <v>BULLISH DIVERGENCE</v>
      </c>
    </row>
    <row r="1222" spans="1:12" ht="13.5" x14ac:dyDescent="0.25">
      <c r="A1222" s="3">
        <f>RSI!A1222</f>
        <v>43789</v>
      </c>
      <c r="B1222" s="2">
        <f>RSI!B1222</f>
        <v>7.88</v>
      </c>
      <c r="C1222" s="2">
        <f>RSI!I1222</f>
        <v>46.681364465242368</v>
      </c>
      <c r="D1222" s="2">
        <f>MACD!E1222</f>
        <v>-4.0126635143036715E-2</v>
      </c>
      <c r="E1222" s="2">
        <f>MACD!F1222</f>
        <v>1.8808425697760617E-2</v>
      </c>
      <c r="F1222" s="2">
        <f>'Moving Avg'!D1222</f>
        <v>7.8340000000000005</v>
      </c>
      <c r="G1222" s="2">
        <f>'Moving Avg'!F1222</f>
        <v>7.8956999999999997</v>
      </c>
      <c r="H1222" s="2">
        <f>'Moving Avg'!G1222</f>
        <v>8.0707799999999992</v>
      </c>
      <c r="I1222" s="2">
        <f>'Moving Avg'!H1222</f>
        <v>8.5868100000000069</v>
      </c>
      <c r="J1222" s="5" t="str">
        <f>OBV!F1222</f>
        <v>BULLISH</v>
      </c>
      <c r="K1222" s="5" t="str">
        <f>OBV!G1222</f>
        <v>NEUTRAL</v>
      </c>
      <c r="L1222" s="5" t="str">
        <f>OBV!H1222</f>
        <v>BULLISH DIVERGENCE</v>
      </c>
    </row>
    <row r="1223" spans="1:12" ht="13.5" x14ac:dyDescent="0.25">
      <c r="A1223" s="3">
        <f>RSI!A1223</f>
        <v>43790</v>
      </c>
      <c r="B1223" s="2">
        <f>RSI!B1223</f>
        <v>7.7939999999999996</v>
      </c>
      <c r="C1223" s="2">
        <f>RSI!I1223</f>
        <v>43.612832783029745</v>
      </c>
      <c r="D1223" s="2">
        <f>MACD!E1223</f>
        <v>-3.8075238134581468E-2</v>
      </c>
      <c r="E1223" s="2">
        <f>MACD!F1223</f>
        <v>7.4316929312922006E-3</v>
      </c>
      <c r="F1223" s="2">
        <f>'Moving Avg'!D1223</f>
        <v>7.8367999999999993</v>
      </c>
      <c r="G1223" s="2">
        <f>'Moving Avg'!F1223</f>
        <v>7.8807</v>
      </c>
      <c r="H1223" s="2">
        <f>'Moving Avg'!G1223</f>
        <v>8.0590799999999998</v>
      </c>
      <c r="I1223" s="2">
        <f>'Moving Avg'!H1223</f>
        <v>8.5820050000000077</v>
      </c>
      <c r="J1223" s="5" t="str">
        <f>OBV!F1223</f>
        <v>BULLISH</v>
      </c>
      <c r="K1223" s="5" t="str">
        <f>OBV!G1223</f>
        <v>NEUTRAL</v>
      </c>
      <c r="L1223" s="5" t="str">
        <f>OBV!H1223</f>
        <v>CONFIRMED BULLISH</v>
      </c>
    </row>
    <row r="1224" spans="1:12" ht="13.5" x14ac:dyDescent="0.25">
      <c r="A1224" s="3">
        <f>RSI!A1224</f>
        <v>43791</v>
      </c>
      <c r="B1224" s="2">
        <f>RSI!B1224</f>
        <v>7.8940000000000001</v>
      </c>
      <c r="C1224" s="2">
        <f>RSI!I1224</f>
        <v>47.901282613023383</v>
      </c>
      <c r="D1224" s="2">
        <f>MACD!E1224</f>
        <v>-9.8688702432321307E-3</v>
      </c>
      <c r="E1224" s="2">
        <f>MACD!F1224</f>
        <v>3.9715802963873354E-3</v>
      </c>
      <c r="F1224" s="2">
        <f>'Moving Avg'!D1224</f>
        <v>7.8567999999999998</v>
      </c>
      <c r="G1224" s="2">
        <f>'Moving Avg'!F1224</f>
        <v>7.8707000000000011</v>
      </c>
      <c r="H1224" s="2">
        <f>'Moving Avg'!G1224</f>
        <v>8.05138</v>
      </c>
      <c r="I1224" s="2">
        <f>'Moving Avg'!H1224</f>
        <v>8.5771900000000088</v>
      </c>
      <c r="J1224" s="5" t="str">
        <f>OBV!F1224</f>
        <v>BULLISH</v>
      </c>
      <c r="K1224" s="5" t="str">
        <f>OBV!G1224</f>
        <v>NEUTRAL</v>
      </c>
      <c r="L1224" s="5" t="str">
        <f>OBV!H1224</f>
        <v>CONFIRMED BULLISH</v>
      </c>
    </row>
    <row r="1225" spans="1:12" ht="13.5" x14ac:dyDescent="0.25">
      <c r="A1225" s="3">
        <f>RSI!A1225</f>
        <v>43794</v>
      </c>
      <c r="B1225" s="2">
        <f>RSI!B1225</f>
        <v>7.7510000000000003</v>
      </c>
      <c r="C1225" s="2">
        <f>RSI!I1225</f>
        <v>42.879162744657805</v>
      </c>
      <c r="D1225" s="2">
        <f>MACD!E1225</f>
        <v>2.2730066084672096E-2</v>
      </c>
      <c r="E1225" s="2">
        <f>MACD!F1225</f>
        <v>7.7232774540442872E-3</v>
      </c>
      <c r="F1225" s="2">
        <f>'Moving Avg'!D1225</f>
        <v>7.8239999999999998</v>
      </c>
      <c r="G1225" s="2">
        <f>'Moving Avg'!F1225</f>
        <v>7.865000000000002</v>
      </c>
      <c r="H1225" s="2">
        <f>'Moving Avg'!G1225</f>
        <v>8.0408199999999983</v>
      </c>
      <c r="I1225" s="2">
        <f>'Moving Avg'!H1225</f>
        <v>8.5716600000000085</v>
      </c>
      <c r="J1225" s="5" t="str">
        <f>OBV!F1225</f>
        <v>BEARISH</v>
      </c>
      <c r="K1225" s="5" t="str">
        <f>OBV!G1225</f>
        <v>NEUTRAL</v>
      </c>
      <c r="L1225" s="5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7.7510000000000003</v>
      </c>
      <c r="C1226" s="2">
        <f>RSI!I1226</f>
        <v>42.879162744657812</v>
      </c>
      <c r="D1226" s="2">
        <f>MACD!E1226</f>
        <v>1.8507237668246468E-2</v>
      </c>
      <c r="E1226" s="2">
        <f>MACD!F1226</f>
        <v>9.8800694968847243E-3</v>
      </c>
      <c r="F1226" s="2">
        <f>'Moving Avg'!D1226</f>
        <v>7.8140000000000001</v>
      </c>
      <c r="G1226" s="2">
        <f>'Moving Avg'!F1226</f>
        <v>7.8596500000000002</v>
      </c>
      <c r="H1226" s="2">
        <f>'Moving Avg'!G1226</f>
        <v>8.0305399999999985</v>
      </c>
      <c r="I1226" s="2">
        <f>'Moving Avg'!H1226</f>
        <v>8.5671550000000067</v>
      </c>
      <c r="J1226" s="5" t="str">
        <f>OBV!F1226</f>
        <v>BULLISH</v>
      </c>
      <c r="K1226" s="5" t="str">
        <f>OBV!G1226</f>
        <v>NEUTRAL</v>
      </c>
      <c r="L1226" s="5" t="str">
        <f>OBV!H1226</f>
        <v>BULLISH DIVERGENCE</v>
      </c>
    </row>
    <row r="1227" spans="1:12" ht="13.5" x14ac:dyDescent="0.25">
      <c r="A1227" s="3">
        <f>RSI!A1227</f>
        <v>43796</v>
      </c>
      <c r="B1227" s="2">
        <f>RSI!B1227</f>
        <v>7.78</v>
      </c>
      <c r="C1227" s="2">
        <f>RSI!I1227</f>
        <v>44.253795112388126</v>
      </c>
      <c r="D1227" s="2">
        <f>MACD!E1227</f>
        <v>3.7973600160582599E-2</v>
      </c>
      <c r="E1227" s="2">
        <f>MACD!F1227</f>
        <v>1.54987756296243E-2</v>
      </c>
      <c r="F1227" s="2">
        <f>'Moving Avg'!D1227</f>
        <v>7.7939999999999996</v>
      </c>
      <c r="G1227" s="2">
        <f>'Moving Avg'!F1227</f>
        <v>7.8525500000000008</v>
      </c>
      <c r="H1227" s="2">
        <f>'Moving Avg'!G1227</f>
        <v>8.020979999999998</v>
      </c>
      <c r="I1227" s="2">
        <f>'Moving Avg'!H1227</f>
        <v>8.5618750000000077</v>
      </c>
      <c r="J1227" s="5" t="str">
        <f>OBV!F1227</f>
        <v>BEARISH</v>
      </c>
      <c r="K1227" s="5" t="str">
        <f>OBV!G1227</f>
        <v>NEUTRAL</v>
      </c>
      <c r="L1227" s="5" t="str">
        <f>OBV!H1227</f>
        <v>CONFIRMED BEARISH</v>
      </c>
    </row>
    <row r="1228" spans="1:12" ht="13.5" x14ac:dyDescent="0.25">
      <c r="A1228" s="3">
        <f>RSI!A1228</f>
        <v>43797</v>
      </c>
      <c r="B1228" s="2">
        <f>RSI!B1228</f>
        <v>7.7510000000000003</v>
      </c>
      <c r="C1228" s="2">
        <f>RSI!I1228</f>
        <v>43.135863641163226</v>
      </c>
      <c r="D1228" s="2">
        <f>MACD!E1228</f>
        <v>2.4456093849329896E-2</v>
      </c>
      <c r="E1228" s="2">
        <f>MACD!F1228</f>
        <v>1.7290239273565419E-2</v>
      </c>
      <c r="F1228" s="2">
        <f>'Moving Avg'!D1228</f>
        <v>7.7854000000000001</v>
      </c>
      <c r="G1228" s="2">
        <f>'Moving Avg'!F1228</f>
        <v>7.8475500000000009</v>
      </c>
      <c r="H1228" s="2">
        <f>'Moving Avg'!G1228</f>
        <v>8.0121199999999959</v>
      </c>
      <c r="I1228" s="2">
        <f>'Moving Avg'!H1228</f>
        <v>8.5573700000000077</v>
      </c>
      <c r="J1228" s="5" t="str">
        <f>OBV!F1228</f>
        <v>BEARISH</v>
      </c>
      <c r="K1228" s="5" t="str">
        <f>OBV!G1228</f>
        <v>NEUTRAL</v>
      </c>
      <c r="L1228" s="5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7.851</v>
      </c>
      <c r="C1229" s="2">
        <f>RSI!I1229</f>
        <v>48.012807040927093</v>
      </c>
      <c r="D1229" s="2">
        <f>MACD!E1229</f>
        <v>8.663676154196942E-3</v>
      </c>
      <c r="E1229" s="2">
        <f>MACD!F1229</f>
        <v>1.5564926649691724E-2</v>
      </c>
      <c r="F1229" s="2">
        <f>'Moving Avg'!D1229</f>
        <v>7.7767999999999997</v>
      </c>
      <c r="G1229" s="2">
        <f>'Moving Avg'!F1229</f>
        <v>7.8422000000000009</v>
      </c>
      <c r="H1229" s="2">
        <f>'Moving Avg'!G1229</f>
        <v>8.005119999999998</v>
      </c>
      <c r="I1229" s="2">
        <f>'Moving Avg'!H1229</f>
        <v>8.5546550000000074</v>
      </c>
      <c r="J1229" s="5" t="str">
        <f>OBV!F1229</f>
        <v>BULLISH</v>
      </c>
      <c r="K1229" s="5" t="str">
        <f>OBV!G1229</f>
        <v>NEUTRAL</v>
      </c>
      <c r="L1229" s="5" t="str">
        <f>OBV!H1229</f>
        <v>BULLISH DIVERGENCE</v>
      </c>
    </row>
    <row r="1230" spans="1:12" ht="13.5" x14ac:dyDescent="0.25">
      <c r="A1230" s="3">
        <f>RSI!A1230</f>
        <v>43801</v>
      </c>
      <c r="B1230" s="2">
        <f>RSI!B1230</f>
        <v>8.2010000000000005</v>
      </c>
      <c r="C1230" s="2">
        <f>RSI!I1230</f>
        <v>60.713011998798116</v>
      </c>
      <c r="D1230" s="2">
        <f>MACD!E1230</f>
        <v>-1.1768145984773604E-2</v>
      </c>
      <c r="E1230" s="2">
        <f>MACD!F1230</f>
        <v>1.0098312122798658E-2</v>
      </c>
      <c r="F1230" s="2">
        <f>'Moving Avg'!D1230</f>
        <v>7.8668000000000005</v>
      </c>
      <c r="G1230" s="2">
        <f>'Moving Avg'!F1230</f>
        <v>7.865050000000001</v>
      </c>
      <c r="H1230" s="2">
        <f>'Moving Avg'!G1230</f>
        <v>8.0049799999999962</v>
      </c>
      <c r="I1230" s="2">
        <f>'Moving Avg'!H1230</f>
        <v>8.5541000000000107</v>
      </c>
      <c r="J1230" s="5" t="str">
        <f>OBV!F1230</f>
        <v>BULLISH</v>
      </c>
      <c r="K1230" s="5" t="str">
        <f>OBV!G1230</f>
        <v>NEUTRAL</v>
      </c>
      <c r="L1230" s="5" t="str">
        <f>OBV!H1230</f>
        <v>CONFIRMED BULLISH</v>
      </c>
    </row>
    <row r="1231" spans="1:12" ht="13.5" x14ac:dyDescent="0.25">
      <c r="A1231" s="3">
        <f>RSI!A1231</f>
        <v>43802</v>
      </c>
      <c r="B1231" s="2">
        <f>RSI!B1231</f>
        <v>8.6929999999999996</v>
      </c>
      <c r="C1231" s="2">
        <f>RSI!I1231</f>
        <v>71.319699978122458</v>
      </c>
      <c r="D1231" s="2">
        <f>MACD!E1231</f>
        <v>-8.4884039159353719E-2</v>
      </c>
      <c r="E1231" s="2">
        <f>MACD!F1231</f>
        <v>-8.8981581336318189E-3</v>
      </c>
      <c r="F1231" s="2">
        <f>'Moving Avg'!D1231</f>
        <v>8.055200000000001</v>
      </c>
      <c r="G1231" s="2">
        <f>'Moving Avg'!F1231</f>
        <v>7.9107000000000012</v>
      </c>
      <c r="H1231" s="2">
        <f>'Moving Avg'!G1231</f>
        <v>8.0175399999999968</v>
      </c>
      <c r="I1231" s="2">
        <f>'Moving Avg'!H1231</f>
        <v>8.5560050000000096</v>
      </c>
      <c r="J1231" s="5" t="str">
        <f>OBV!F1231</f>
        <v>BULLISH</v>
      </c>
      <c r="K1231" s="5" t="str">
        <f>OBV!G1231</f>
        <v>NEUTRAL</v>
      </c>
      <c r="L1231" s="5" t="str">
        <f>OBV!H1231</f>
        <v>CONFIRMED BULLISH</v>
      </c>
    </row>
    <row r="1232" spans="1:12" ht="13.5" x14ac:dyDescent="0.25">
      <c r="A1232" s="3">
        <f>RSI!A1232</f>
        <v>43803</v>
      </c>
      <c r="B1232" s="2">
        <f>RSI!B1232</f>
        <v>8.8149999999999995</v>
      </c>
      <c r="C1232" s="2">
        <f>RSI!I1232</f>
        <v>73.248381554097008</v>
      </c>
      <c r="D1232" s="2">
        <f>MACD!E1232</f>
        <v>-0.1482496644196738</v>
      </c>
      <c r="E1232" s="2">
        <f>MACD!F1232</f>
        <v>-3.6768459390840218E-2</v>
      </c>
      <c r="F1232" s="2">
        <f>'Moving Avg'!D1232</f>
        <v>8.2622</v>
      </c>
      <c r="G1232" s="2">
        <f>'Moving Avg'!F1232</f>
        <v>7.9624500000000014</v>
      </c>
      <c r="H1232" s="2">
        <f>'Moving Avg'!G1232</f>
        <v>8.0326799999999974</v>
      </c>
      <c r="I1232" s="2">
        <f>'Moving Avg'!H1232</f>
        <v>8.5586900000000092</v>
      </c>
      <c r="J1232" s="5" t="str">
        <f>OBV!F1232</f>
        <v>BULLISH</v>
      </c>
      <c r="K1232" s="5" t="str">
        <f>OBV!G1232</f>
        <v>NEUTRAL</v>
      </c>
      <c r="L1232" s="5" t="str">
        <f>OBV!H1232</f>
        <v>CONFIRMED BULLISH</v>
      </c>
    </row>
    <row r="1233" spans="1:12" ht="13.5" x14ac:dyDescent="0.25">
      <c r="A1233" s="3">
        <f>RSI!A1233</f>
        <v>43804</v>
      </c>
      <c r="B1233" s="2">
        <f>RSI!B1233</f>
        <v>8.5510000000000002</v>
      </c>
      <c r="C1233" s="2">
        <f>RSI!I1233</f>
        <v>63.324582604237825</v>
      </c>
      <c r="D1233" s="2">
        <f>MACD!E1233</f>
        <v>-0.20053612678123844</v>
      </c>
      <c r="E1233" s="2">
        <f>MACD!F1233</f>
        <v>-6.9521992868919871E-2</v>
      </c>
      <c r="F1233" s="2">
        <f>'Moving Avg'!D1233</f>
        <v>8.4222000000000001</v>
      </c>
      <c r="G1233" s="2">
        <f>'Moving Avg'!F1233</f>
        <v>7.9974500000000006</v>
      </c>
      <c r="H1233" s="2">
        <f>'Moving Avg'!G1233</f>
        <v>8.039539999999997</v>
      </c>
      <c r="I1233" s="2">
        <f>'Moving Avg'!H1233</f>
        <v>8.5605650000000093</v>
      </c>
      <c r="J1233" s="5" t="str">
        <f>OBV!F1233</f>
        <v>BULLISH</v>
      </c>
      <c r="K1233" s="5" t="str">
        <f>OBV!G1233</f>
        <v>NEUTRAL</v>
      </c>
      <c r="L1233" s="5" t="str">
        <f>OBV!H1233</f>
        <v>CONFIRMED BULLISH</v>
      </c>
    </row>
    <row r="1234" spans="1:12" ht="13.5" x14ac:dyDescent="0.25">
      <c r="A1234" s="3">
        <f>RSI!A1234</f>
        <v>43805</v>
      </c>
      <c r="B1234" s="2">
        <f>RSI!B1234</f>
        <v>8.5649999999999995</v>
      </c>
      <c r="C1234" s="2">
        <f>RSI!I1234</f>
        <v>63.606172101925111</v>
      </c>
      <c r="D1234" s="2">
        <f>MACD!E1234</f>
        <v>-0.23349519413823305</v>
      </c>
      <c r="E1234" s="2">
        <f>MACD!F1234</f>
        <v>-0.10231663312278252</v>
      </c>
      <c r="F1234" s="2">
        <f>'Moving Avg'!D1234</f>
        <v>8.5649999999999995</v>
      </c>
      <c r="G1234" s="2">
        <f>'Moving Avg'!F1234</f>
        <v>8.022450000000001</v>
      </c>
      <c r="H1234" s="2">
        <f>'Moving Avg'!G1234</f>
        <v>8.0466799999999949</v>
      </c>
      <c r="I1234" s="2">
        <f>'Moving Avg'!H1234</f>
        <v>8.5616600000000105</v>
      </c>
      <c r="J1234" s="5" t="str">
        <f>OBV!F1234</f>
        <v>BULLISH</v>
      </c>
      <c r="K1234" s="5" t="str">
        <f>OBV!G1234</f>
        <v>NEUTRAL</v>
      </c>
      <c r="L1234" s="5" t="str">
        <f>OBV!H1234</f>
        <v>CONFIRMED BULLISH</v>
      </c>
    </row>
    <row r="1235" spans="1:12" ht="13.5" x14ac:dyDescent="0.25">
      <c r="A1235" s="3">
        <f>RSI!A1235</f>
        <v>43808</v>
      </c>
      <c r="B1235" s="2">
        <f>RSI!B1235</f>
        <v>8.4429999999999996</v>
      </c>
      <c r="C1235" s="2">
        <f>RSI!I1235</f>
        <v>59.331129173769284</v>
      </c>
      <c r="D1235" s="2">
        <f>MACD!E1235</f>
        <v>-0.27726659797475861</v>
      </c>
      <c r="E1235" s="2">
        <f>MACD!F1235</f>
        <v>-0.13730662609317776</v>
      </c>
      <c r="F1235" s="2">
        <f>'Moving Avg'!D1235</f>
        <v>8.6133999999999986</v>
      </c>
      <c r="G1235" s="2">
        <f>'Moving Avg'!F1235</f>
        <v>8.0420500000000015</v>
      </c>
      <c r="H1235" s="2">
        <f>'Moving Avg'!G1235</f>
        <v>8.0540999999999965</v>
      </c>
      <c r="I1235" s="2">
        <f>'Moving Avg'!H1235</f>
        <v>8.5623150000000106</v>
      </c>
      <c r="J1235" s="5" t="str">
        <f>OBV!F1235</f>
        <v>BULLISH</v>
      </c>
      <c r="K1235" s="5" t="str">
        <f>OBV!G1235</f>
        <v>NEUTRAL</v>
      </c>
      <c r="L1235" s="5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8.3510000000000009</v>
      </c>
      <c r="C1236" s="2">
        <f>RSI!I1236</f>
        <v>56.260298082979226</v>
      </c>
      <c r="D1236" s="2">
        <f>MACD!E1236</f>
        <v>-0.30947192465038675</v>
      </c>
      <c r="E1236" s="2">
        <f>MACD!F1236</f>
        <v>-0.17173968580461957</v>
      </c>
      <c r="F1236" s="2">
        <f>'Moving Avg'!D1236</f>
        <v>8.5449999999999982</v>
      </c>
      <c r="G1236" s="2">
        <f>'Moving Avg'!F1236</f>
        <v>8.0677500000000002</v>
      </c>
      <c r="H1236" s="2">
        <f>'Moving Avg'!G1236</f>
        <v>8.0569599999999966</v>
      </c>
      <c r="I1236" s="2">
        <f>'Moving Avg'!H1236</f>
        <v>8.5625100000000103</v>
      </c>
      <c r="J1236" s="5" t="str">
        <f>OBV!F1236</f>
        <v>BEARISH</v>
      </c>
      <c r="K1236" s="5" t="str">
        <f>OBV!G1236</f>
        <v>NEUTRAL</v>
      </c>
      <c r="L1236" s="5" t="str">
        <f>OBV!H1236</f>
        <v>CONFIRMED BEARISH</v>
      </c>
    </row>
    <row r="1237" spans="1:12" ht="13.5" x14ac:dyDescent="0.25">
      <c r="A1237" s="3">
        <f>RSI!A1237</f>
        <v>43810</v>
      </c>
      <c r="B1237" s="2">
        <f>RSI!B1237</f>
        <v>8.3510000000000009</v>
      </c>
      <c r="C1237" s="2">
        <f>RSI!I1237</f>
        <v>56.260298082979226</v>
      </c>
      <c r="D1237" s="2">
        <f>MACD!E1237</f>
        <v>-0.33355334099567635</v>
      </c>
      <c r="E1237" s="2">
        <f>MACD!F1237</f>
        <v>-0.20410241684283092</v>
      </c>
      <c r="F1237" s="2">
        <f>'Moving Avg'!D1237</f>
        <v>8.4521999999999995</v>
      </c>
      <c r="G1237" s="2">
        <f>'Moving Avg'!F1237</f>
        <v>8.0856000000000012</v>
      </c>
      <c r="H1237" s="2">
        <f>'Moving Avg'!G1237</f>
        <v>8.0598199999999967</v>
      </c>
      <c r="I1237" s="2">
        <f>'Moving Avg'!H1237</f>
        <v>8.5620250000000109</v>
      </c>
      <c r="J1237" s="5" t="str">
        <f>OBV!F1237</f>
        <v>BEARISH</v>
      </c>
      <c r="K1237" s="5" t="str">
        <f>OBV!G1237</f>
        <v>NEUTRAL</v>
      </c>
      <c r="L1237" s="5" t="str">
        <f>OBV!H1237</f>
        <v>CONFIRMED BEARISH</v>
      </c>
    </row>
    <row r="1238" spans="1:12" ht="13.5" x14ac:dyDescent="0.25">
      <c r="A1238" s="3">
        <f>RSI!A1238</f>
        <v>43811</v>
      </c>
      <c r="B1238" s="2">
        <f>RSI!B1238</f>
        <v>8.1579999999999995</v>
      </c>
      <c r="C1238" s="2">
        <f>RSI!I1238</f>
        <v>49.968066368707319</v>
      </c>
      <c r="D1238" s="2">
        <f>MACD!E1238</f>
        <v>-0.34529173453120698</v>
      </c>
      <c r="E1238" s="2">
        <f>MACD!F1238</f>
        <v>-0.23234028038050614</v>
      </c>
      <c r="F1238" s="2">
        <f>'Moving Avg'!D1238</f>
        <v>8.3735999999999997</v>
      </c>
      <c r="G1238" s="2">
        <f>'Moving Avg'!F1238</f>
        <v>8.104499999999998</v>
      </c>
      <c r="H1238" s="2">
        <f>'Moving Avg'!G1238</f>
        <v>8.0589599999999972</v>
      </c>
      <c r="I1238" s="2">
        <f>'Moving Avg'!H1238</f>
        <v>8.5597250000000109</v>
      </c>
      <c r="J1238" s="5" t="str">
        <f>OBV!F1238</f>
        <v>BEARISH</v>
      </c>
      <c r="K1238" s="5" t="str">
        <f>OBV!G1238</f>
        <v>NEUTRAL</v>
      </c>
      <c r="L1238" s="5" t="str">
        <f>OBV!H1238</f>
        <v>CONFIRMED BEARISH</v>
      </c>
    </row>
    <row r="1239" spans="1:12" ht="13.5" x14ac:dyDescent="0.25">
      <c r="A1239" s="3">
        <f>RSI!A1239</f>
        <v>43812</v>
      </c>
      <c r="B1239" s="2">
        <f>RSI!B1239</f>
        <v>8.3719999999999999</v>
      </c>
      <c r="C1239" s="2">
        <f>RSI!I1239</f>
        <v>55.862613445152114</v>
      </c>
      <c r="D1239" s="2">
        <f>MACD!E1239</f>
        <v>-0.35565894616695282</v>
      </c>
      <c r="E1239" s="2">
        <f>MACD!F1239</f>
        <v>-0.25700401353779551</v>
      </c>
      <c r="F1239" s="2">
        <f>'Moving Avg'!D1239</f>
        <v>8.3350000000000009</v>
      </c>
      <c r="G1239" s="2">
        <f>'Moving Avg'!F1239</f>
        <v>8.1334</v>
      </c>
      <c r="H1239" s="2">
        <f>'Moving Avg'!G1239</f>
        <v>8.0623799999999974</v>
      </c>
      <c r="I1239" s="2">
        <f>'Moving Avg'!H1239</f>
        <v>8.5579800000000095</v>
      </c>
      <c r="J1239" s="5" t="str">
        <f>OBV!F1239</f>
        <v>BEARISH</v>
      </c>
      <c r="K1239" s="5" t="str">
        <f>OBV!G1239</f>
        <v>NEUTRAL</v>
      </c>
      <c r="L1239" s="5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8.2789999999999999</v>
      </c>
      <c r="C1240" s="2">
        <f>RSI!I1240</f>
        <v>52.94338096029059</v>
      </c>
      <c r="D1240" s="2">
        <f>MACD!E1240</f>
        <v>-0.30493059122439359</v>
      </c>
      <c r="E1240" s="2">
        <f>MACD!F1240</f>
        <v>-0.26658932907511512</v>
      </c>
      <c r="F1240" s="2">
        <f>'Moving Avg'!D1240</f>
        <v>8.3021999999999991</v>
      </c>
      <c r="G1240" s="2">
        <f>'Moving Avg'!F1240</f>
        <v>8.1515999999999984</v>
      </c>
      <c r="H1240" s="2">
        <f>'Moving Avg'!G1240</f>
        <v>8.0677999999999965</v>
      </c>
      <c r="I1240" s="2">
        <f>'Moving Avg'!H1240</f>
        <v>8.5554300000000101</v>
      </c>
      <c r="J1240" s="5" t="str">
        <f>OBV!F1240</f>
        <v>BEARISH</v>
      </c>
      <c r="K1240" s="5" t="str">
        <f>OBV!G1240</f>
        <v>NEUTRAL</v>
      </c>
      <c r="L1240" s="5" t="str">
        <f>OBV!H1240</f>
        <v>CONFIRMED BEARISH</v>
      </c>
    </row>
    <row r="1241" spans="1:12" ht="13.5" x14ac:dyDescent="0.25">
      <c r="A1241" s="3">
        <f>RSI!A1241</f>
        <v>43816</v>
      </c>
      <c r="B1241" s="2">
        <f>RSI!B1241</f>
        <v>8.3510000000000009</v>
      </c>
      <c r="C1241" s="2">
        <f>RSI!I1241</f>
        <v>54.908012200433312</v>
      </c>
      <c r="D1241" s="2">
        <f>MACD!E1241</f>
        <v>-0.19224107562866521</v>
      </c>
      <c r="E1241" s="2">
        <f>MACD!F1241</f>
        <v>-0.25171967838582515</v>
      </c>
      <c r="F1241" s="2">
        <f>'Moving Avg'!D1241</f>
        <v>8.3021999999999991</v>
      </c>
      <c r="G1241" s="2">
        <f>'Moving Avg'!F1241</f>
        <v>8.1791</v>
      </c>
      <c r="H1241" s="2">
        <f>'Moving Avg'!G1241</f>
        <v>8.0707999999999966</v>
      </c>
      <c r="I1241" s="2">
        <f>'Moving Avg'!H1241</f>
        <v>8.5532400000000113</v>
      </c>
      <c r="J1241" s="5" t="str">
        <f>OBV!F1241</f>
        <v>BULLISH</v>
      </c>
      <c r="K1241" s="5" t="str">
        <f>OBV!G1241</f>
        <v>NEUTRAL</v>
      </c>
      <c r="L1241" s="5" t="str">
        <f>OBV!H1241</f>
        <v>NEUTRAL</v>
      </c>
    </row>
    <row r="1242" spans="1:12" ht="13.5" x14ac:dyDescent="0.25">
      <c r="A1242" s="3">
        <f>RSI!A1242</f>
        <v>43817</v>
      </c>
      <c r="B1242" s="2">
        <f>RSI!B1242</f>
        <v>8.3510000000000009</v>
      </c>
      <c r="C1242" s="2">
        <f>RSI!I1242</f>
        <v>54.908012200433305</v>
      </c>
      <c r="D1242" s="2">
        <f>MACD!E1242</f>
        <v>-7.9094120952483138E-2</v>
      </c>
      <c r="E1242" s="2">
        <f>MACD!F1242</f>
        <v>-0.21719456689915675</v>
      </c>
      <c r="F1242" s="2">
        <f>'Moving Avg'!D1242</f>
        <v>8.3022000000000009</v>
      </c>
      <c r="G1242" s="2">
        <f>'Moving Avg'!F1242</f>
        <v>8.2026500000000002</v>
      </c>
      <c r="H1242" s="2">
        <f>'Moving Avg'!G1242</f>
        <v>8.0739399999999986</v>
      </c>
      <c r="I1242" s="2">
        <f>'Moving Avg'!H1242</f>
        <v>8.5523450000000132</v>
      </c>
      <c r="J1242" s="5" t="str">
        <f>OBV!F1242</f>
        <v>BULLISH</v>
      </c>
      <c r="K1242" s="5" t="str">
        <f>OBV!G1242</f>
        <v>NEUTRAL</v>
      </c>
      <c r="L1242" s="5" t="str">
        <f>OBV!H1242</f>
        <v>NEUTRAL</v>
      </c>
    </row>
    <row r="1243" spans="1:12" ht="13.5" x14ac:dyDescent="0.25">
      <c r="A1243" s="3">
        <f>RSI!A1243</f>
        <v>43818</v>
      </c>
      <c r="B1243" s="2">
        <f>RSI!B1243</f>
        <v>8.1579999999999995</v>
      </c>
      <c r="C1243" s="2">
        <f>RSI!I1243</f>
        <v>48.600022509508584</v>
      </c>
      <c r="D1243" s="2">
        <f>MACD!E1243</f>
        <v>-1.0576203517267402E-2</v>
      </c>
      <c r="E1243" s="2">
        <f>MACD!F1243</f>
        <v>-0.17587089422277891</v>
      </c>
      <c r="F1243" s="2">
        <f>'Moving Avg'!D1243</f>
        <v>8.3022000000000009</v>
      </c>
      <c r="G1243" s="2">
        <f>'Moving Avg'!F1243</f>
        <v>8.2208499999999987</v>
      </c>
      <c r="H1243" s="2">
        <f>'Moving Avg'!G1243</f>
        <v>8.0743599999999986</v>
      </c>
      <c r="I1243" s="2">
        <f>'Moving Avg'!H1243</f>
        <v>8.5498750000000108</v>
      </c>
      <c r="J1243" s="5" t="str">
        <f>OBV!F1243</f>
        <v>BULLISH</v>
      </c>
      <c r="K1243" s="5" t="str">
        <f>OBV!G1243</f>
        <v>NEUTRAL</v>
      </c>
      <c r="L1243" s="5" t="str">
        <f>OBV!H1243</f>
        <v>NEUTRAL</v>
      </c>
    </row>
    <row r="1244" spans="1:12" ht="13.5" x14ac:dyDescent="0.25">
      <c r="A1244" s="3">
        <f>RSI!A1244</f>
        <v>43819</v>
      </c>
      <c r="B1244" s="2">
        <f>RSI!B1244</f>
        <v>8.1440000000000001</v>
      </c>
      <c r="C1244" s="2">
        <f>RSI!I1244</f>
        <v>48.167740720741499</v>
      </c>
      <c r="D1244" s="2">
        <f>MACD!E1244</f>
        <v>5.0895967732740743E-2</v>
      </c>
      <c r="E1244" s="2">
        <f>MACD!F1244</f>
        <v>-0.13051752183167498</v>
      </c>
      <c r="F1244" s="2">
        <f>'Moving Avg'!D1244</f>
        <v>8.2566000000000006</v>
      </c>
      <c r="G1244" s="2">
        <f>'Moving Avg'!F1244</f>
        <v>8.2333499999999997</v>
      </c>
      <c r="H1244" s="2">
        <f>'Moving Avg'!G1244</f>
        <v>8.0744999999999987</v>
      </c>
      <c r="I1244" s="2">
        <f>'Moving Avg'!H1244</f>
        <v>8.5473350000000092</v>
      </c>
      <c r="J1244" s="5" t="str">
        <f>OBV!F1244</f>
        <v>BEARISH</v>
      </c>
      <c r="K1244" s="5" t="str">
        <f>OBV!G1244</f>
        <v>NEUTRAL</v>
      </c>
      <c r="L1244" s="5" t="str">
        <f>OBV!H1244</f>
        <v>CONFIRMED BEARISH</v>
      </c>
    </row>
    <row r="1245" spans="1:12" ht="13.5" x14ac:dyDescent="0.25">
      <c r="A1245" s="3">
        <f>RSI!A1245</f>
        <v>43822</v>
      </c>
      <c r="B1245" s="2">
        <f>RSI!B1245</f>
        <v>8.3510000000000009</v>
      </c>
      <c r="C1245" s="2">
        <f>RSI!I1245</f>
        <v>54.598051387422402</v>
      </c>
      <c r="D1245" s="2">
        <f>MACD!E1245</f>
        <v>6.9173070931661584E-2</v>
      </c>
      <c r="E1245" s="2">
        <f>MACD!F1245</f>
        <v>-9.0579403279007667E-2</v>
      </c>
      <c r="F1245" s="2">
        <f>'Moving Avg'!D1245</f>
        <v>8.270999999999999</v>
      </c>
      <c r="G1245" s="2">
        <f>'Moving Avg'!F1245</f>
        <v>8.2633499999999991</v>
      </c>
      <c r="H1245" s="2">
        <f>'Moving Avg'!G1245</f>
        <v>8.0787800000000001</v>
      </c>
      <c r="I1245" s="2">
        <f>'Moving Avg'!H1245</f>
        <v>8.5465100000000103</v>
      </c>
      <c r="J1245" s="5" t="str">
        <f>OBV!F1245</f>
        <v>BULLISH</v>
      </c>
      <c r="K1245" s="5" t="str">
        <f>OBV!G1245</f>
        <v>NEUTRAL</v>
      </c>
      <c r="L1245" s="5" t="str">
        <f>OBV!H1245</f>
        <v>CONFIRMED BULLISH</v>
      </c>
    </row>
    <row r="1246" spans="1:12" ht="13.5" x14ac:dyDescent="0.25">
      <c r="A1246" s="3">
        <f>RSI!A1246</f>
        <v>43823</v>
      </c>
      <c r="B1246" s="2">
        <f>RSI!B1246</f>
        <v>8.3510000000000009</v>
      </c>
      <c r="C1246" s="2">
        <f>RSI!I1246</f>
        <v>54.598051387422402</v>
      </c>
      <c r="D1246" s="2">
        <f>MACD!E1246</f>
        <v>6.9599028470056723E-2</v>
      </c>
      <c r="E1246" s="2">
        <f>MACD!F1246</f>
        <v>-5.85437169291948E-2</v>
      </c>
      <c r="F1246" s="2">
        <f>'Moving Avg'!D1246</f>
        <v>8.270999999999999</v>
      </c>
      <c r="G1246" s="2">
        <f>'Moving Avg'!F1246</f>
        <v>8.2933500000000002</v>
      </c>
      <c r="H1246" s="2">
        <f>'Moving Avg'!G1246</f>
        <v>8.0833600000000008</v>
      </c>
      <c r="I1246" s="2">
        <f>'Moving Avg'!H1246</f>
        <v>8.5458900000000089</v>
      </c>
      <c r="J1246" s="5" t="str">
        <f>OBV!F1246</f>
        <v>BEARISH</v>
      </c>
      <c r="K1246" s="5" t="str">
        <f>OBV!G1246</f>
        <v>NEUTRAL</v>
      </c>
      <c r="L1246" s="5" t="str">
        <f>OBV!H1246</f>
        <v>NEUTRAL</v>
      </c>
    </row>
    <row r="1247" spans="1:12" ht="13.5" x14ac:dyDescent="0.25">
      <c r="A1247" s="3">
        <f>RSI!A1247</f>
        <v>43824</v>
      </c>
      <c r="B1247" s="2">
        <f>RSI!B1247</f>
        <v>8.4220000000000006</v>
      </c>
      <c r="C1247" s="2">
        <f>RSI!I1247</f>
        <v>56.73327427761123</v>
      </c>
      <c r="D1247" s="2">
        <f>MACD!E1247</f>
        <v>6.3880345305321384E-2</v>
      </c>
      <c r="E1247" s="2">
        <f>MACD!F1247</f>
        <v>-3.4058904482291562E-2</v>
      </c>
      <c r="F1247" s="2">
        <f>'Moving Avg'!D1247</f>
        <v>8.2851999999999997</v>
      </c>
      <c r="G1247" s="2">
        <f>'Moving Avg'!F1247</f>
        <v>8.32545</v>
      </c>
      <c r="H1247" s="2">
        <f>'Moving Avg'!G1247</f>
        <v>8.0896400000000011</v>
      </c>
      <c r="I1247" s="2">
        <f>'Moving Avg'!H1247</f>
        <v>8.54562500000001</v>
      </c>
      <c r="J1247" s="5" t="str">
        <f>OBV!F1247</f>
        <v>BULLISH</v>
      </c>
      <c r="K1247" s="5" t="str">
        <f>OBV!G1247</f>
        <v>NEUTRAL</v>
      </c>
      <c r="L1247" s="5" t="str">
        <f>OBV!H1247</f>
        <v>CONFIRMED BULLISH</v>
      </c>
    </row>
    <row r="1248" spans="1:12" ht="13.5" x14ac:dyDescent="0.25">
      <c r="A1248" s="3">
        <f>RSI!A1248</f>
        <v>43825</v>
      </c>
      <c r="B1248" s="2">
        <f>RSI!B1248</f>
        <v>8.3510000000000009</v>
      </c>
      <c r="C1248" s="2">
        <f>RSI!I1248</f>
        <v>53.998418387441134</v>
      </c>
      <c r="D1248" s="2">
        <f>MACD!E1248</f>
        <v>3.3429749147137144E-2</v>
      </c>
      <c r="E1248" s="2">
        <f>MACD!F1248</f>
        <v>-2.0561173756405822E-2</v>
      </c>
      <c r="F1248" s="2">
        <f>'Moving Avg'!D1248</f>
        <v>8.3238000000000003</v>
      </c>
      <c r="G1248" s="2">
        <f>'Moving Avg'!F1248</f>
        <v>8.3554499999999994</v>
      </c>
      <c r="H1248" s="2">
        <f>'Moving Avg'!G1248</f>
        <v>8.0924999999999994</v>
      </c>
      <c r="I1248" s="2">
        <f>'Moving Avg'!H1248</f>
        <v>8.5450400000000108</v>
      </c>
      <c r="J1248" s="5" t="str">
        <f>OBV!F1248</f>
        <v>BEARISH</v>
      </c>
      <c r="K1248" s="5" t="str">
        <f>OBV!G1248</f>
        <v>NEUTRAL</v>
      </c>
      <c r="L1248" s="5" t="str">
        <f>OBV!H1248</f>
        <v>BEARISH DIVERGENCE</v>
      </c>
    </row>
    <row r="1249" spans="1:12" ht="13.5" x14ac:dyDescent="0.25">
      <c r="A1249" s="3">
        <f>RSI!A1249</f>
        <v>43826</v>
      </c>
      <c r="B1249" s="2">
        <f>RSI!B1249</f>
        <v>8.5649999999999995</v>
      </c>
      <c r="C1249" s="2">
        <f>RSI!I1249</f>
        <v>60.22248651044962</v>
      </c>
      <c r="D1249" s="2">
        <f>MACD!E1249</f>
        <v>2.4063273534347118E-2</v>
      </c>
      <c r="E1249" s="2">
        <f>MACD!F1249</f>
        <v>-1.1636284298255233E-2</v>
      </c>
      <c r="F1249" s="2">
        <f>'Moving Avg'!D1249</f>
        <v>8.4079999999999995</v>
      </c>
      <c r="G1249" s="2">
        <f>'Moving Avg'!F1249</f>
        <v>8.3911499999999997</v>
      </c>
      <c r="H1249" s="2">
        <f>'Moving Avg'!G1249</f>
        <v>8.0982200000000013</v>
      </c>
      <c r="I1249" s="2">
        <f>'Moving Avg'!H1249</f>
        <v>8.545525000000012</v>
      </c>
      <c r="J1249" s="5" t="str">
        <f>OBV!F1249</f>
        <v>BULLISH</v>
      </c>
      <c r="K1249" s="5" t="str">
        <f>OBV!G1249</f>
        <v>NEUTRAL</v>
      </c>
      <c r="L1249" s="5" t="str">
        <f>OBV!H1249</f>
        <v>CONFIRMED BULLISH</v>
      </c>
    </row>
    <row r="1250" spans="1:12" ht="13.5" x14ac:dyDescent="0.25">
      <c r="A1250" s="3">
        <f>RSI!A1250</f>
        <v>43829</v>
      </c>
      <c r="B1250" s="2">
        <f>RSI!B1250</f>
        <v>8.3219999999999992</v>
      </c>
      <c r="C1250" s="2">
        <f>RSI!I1250</f>
        <v>51.672959424237092</v>
      </c>
      <c r="D1250" s="2">
        <f>MACD!E1250</f>
        <v>1.7943518868662522E-2</v>
      </c>
      <c r="E1250" s="2">
        <f>MACD!F1250</f>
        <v>-5.7203236648716823E-3</v>
      </c>
      <c r="F1250" s="2">
        <f>'Moving Avg'!D1250</f>
        <v>8.4021999999999988</v>
      </c>
      <c r="G1250" s="2">
        <f>'Moving Avg'!F1250</f>
        <v>8.3971999999999998</v>
      </c>
      <c r="H1250" s="2">
        <f>'Moving Avg'!G1250</f>
        <v>8.0990800000000007</v>
      </c>
      <c r="I1250" s="2">
        <f>'Moving Avg'!H1250</f>
        <v>8.5447950000000112</v>
      </c>
      <c r="J1250" s="5" t="str">
        <f>OBV!F1250</f>
        <v>BEARISH</v>
      </c>
      <c r="K1250" s="5" t="str">
        <f>OBV!G1250</f>
        <v>NEUTRAL</v>
      </c>
      <c r="L1250" s="5" t="str">
        <f>OBV!H1250</f>
        <v>CONFIRMED BEARISH</v>
      </c>
    </row>
    <row r="1251" spans="1:12" ht="13.5" x14ac:dyDescent="0.25">
      <c r="A1251" s="3">
        <f>RSI!A1251</f>
        <v>43830</v>
      </c>
      <c r="B1251" s="2">
        <f>RSI!B1251</f>
        <v>8.5220000000000002</v>
      </c>
      <c r="C1251" s="2">
        <f>RSI!I1251</f>
        <v>57.074384387509646</v>
      </c>
      <c r="D1251" s="2">
        <f>MACD!E1251</f>
        <v>8.7164345138539545E-3</v>
      </c>
      <c r="E1251" s="2">
        <f>MACD!F1251</f>
        <v>-2.8329720291265553E-3</v>
      </c>
      <c r="F1251" s="2">
        <f>'Moving Avg'!D1251</f>
        <v>8.436399999999999</v>
      </c>
      <c r="G1251" s="2">
        <f>'Moving Avg'!F1251</f>
        <v>8.3886500000000002</v>
      </c>
      <c r="H1251" s="2">
        <f>'Moving Avg'!G1251</f>
        <v>8.105500000000001</v>
      </c>
      <c r="I1251" s="2">
        <f>'Moving Avg'!H1251</f>
        <v>8.5451650000000114</v>
      </c>
      <c r="J1251" s="5" t="str">
        <f>OBV!F1251</f>
        <v>BULLISH</v>
      </c>
      <c r="K1251" s="5" t="str">
        <f>OBV!G1251</f>
        <v>NEUTRAL</v>
      </c>
      <c r="L1251" s="5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8.4009999999999998</v>
      </c>
      <c r="C1252" s="2">
        <f>RSI!I1252</f>
        <v>53.200273315919482</v>
      </c>
      <c r="D1252" s="2">
        <f>MACD!E1252</f>
        <v>8.4021497969679615E-3</v>
      </c>
      <c r="E1252" s="2">
        <f>MACD!F1252</f>
        <v>-5.8594766390765202E-4</v>
      </c>
      <c r="F1252" s="2">
        <f>'Moving Avg'!D1252</f>
        <v>8.4321999999999999</v>
      </c>
      <c r="G1252" s="2">
        <f>'Moving Avg'!F1252</f>
        <v>8.3679500000000004</v>
      </c>
      <c r="H1252" s="2">
        <f>'Moving Avg'!G1252</f>
        <v>8.1110800000000012</v>
      </c>
      <c r="I1252" s="2">
        <f>'Moving Avg'!H1252</f>
        <v>8.5459500000000101</v>
      </c>
      <c r="J1252" s="5" t="str">
        <f>OBV!F1252</f>
        <v>BEARISH</v>
      </c>
      <c r="K1252" s="5" t="str">
        <f>OBV!G1252</f>
        <v>NEUTRAL</v>
      </c>
      <c r="L1252" s="5" t="str">
        <f>OBV!H1252</f>
        <v>CONFIRMED BEARISH</v>
      </c>
    </row>
    <row r="1253" spans="1:12" ht="13.5" x14ac:dyDescent="0.25">
      <c r="A1253" s="3">
        <f>RSI!A1253</f>
        <v>43833</v>
      </c>
      <c r="B1253" s="2">
        <f>RSI!B1253</f>
        <v>8.2360000000000007</v>
      </c>
      <c r="C1253" s="2">
        <f>RSI!I1253</f>
        <v>48.377897230559824</v>
      </c>
      <c r="D1253" s="2">
        <f>MACD!E1253</f>
        <v>-9.9797217025532348E-3</v>
      </c>
      <c r="E1253" s="2">
        <f>MACD!F1253</f>
        <v>-2.4647024716367687E-3</v>
      </c>
      <c r="F1253" s="2">
        <f>'Moving Avg'!D1253</f>
        <v>8.409200000000002</v>
      </c>
      <c r="G1253" s="2">
        <f>'Moving Avg'!F1253</f>
        <v>8.3521999999999998</v>
      </c>
      <c r="H1253" s="2">
        <f>'Moving Avg'!G1253</f>
        <v>8.113920000000002</v>
      </c>
      <c r="I1253" s="2">
        <f>'Moving Avg'!H1253</f>
        <v>8.5456050000000108</v>
      </c>
      <c r="J1253" s="5" t="str">
        <f>OBV!F1253</f>
        <v>BEARISH</v>
      </c>
      <c r="K1253" s="5" t="str">
        <f>OBV!G1253</f>
        <v>NEUTRAL</v>
      </c>
      <c r="L1253" s="5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8.2080000000000002</v>
      </c>
      <c r="C1254" s="2">
        <f>RSI!I1254</f>
        <v>47.589549936003515</v>
      </c>
      <c r="D1254" s="2">
        <f>MACD!E1254</f>
        <v>-2.5236404823802516E-2</v>
      </c>
      <c r="E1254" s="2">
        <f>MACD!F1254</f>
        <v>-7.0190429420699182E-3</v>
      </c>
      <c r="F1254" s="2">
        <f>'Moving Avg'!D1254</f>
        <v>8.3377999999999997</v>
      </c>
      <c r="G1254" s="2">
        <f>'Moving Avg'!F1254</f>
        <v>8.3343499999999988</v>
      </c>
      <c r="H1254" s="2">
        <f>'Moving Avg'!G1254</f>
        <v>8.1162000000000027</v>
      </c>
      <c r="I1254" s="2">
        <f>'Moving Avg'!H1254</f>
        <v>8.5440650000000122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8.1080000000000005</v>
      </c>
      <c r="C1255" s="2">
        <f>RSI!I1255</f>
        <v>44.782770999796796</v>
      </c>
      <c r="D1255" s="2">
        <f>MACD!E1255</f>
        <v>1.6221642957177096E-3</v>
      </c>
      <c r="E1255" s="2">
        <f>MACD!F1255</f>
        <v>-5.2908014945123923E-3</v>
      </c>
      <c r="F1255" s="2">
        <f>'Moving Avg'!D1255</f>
        <v>8.2950000000000017</v>
      </c>
      <c r="G1255" s="2">
        <f>'Moving Avg'!F1255</f>
        <v>8.3176000000000005</v>
      </c>
      <c r="H1255" s="2">
        <f>'Moving Avg'!G1255</f>
        <v>8.1210600000000035</v>
      </c>
      <c r="I1255" s="2">
        <f>'Moving Avg'!H1255</f>
        <v>8.5432500000000111</v>
      </c>
      <c r="J1255" s="5" t="str">
        <f>OBV!F1255</f>
        <v>BEARISH</v>
      </c>
      <c r="K1255" s="5" t="str">
        <f>OBV!G1255</f>
        <v>NEUTRAL</v>
      </c>
      <c r="L1255" s="5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8.2080000000000002</v>
      </c>
      <c r="C1256" s="2">
        <f>RSI!I1256</f>
        <v>48.080477384002805</v>
      </c>
      <c r="D1256" s="2">
        <f>MACD!E1256</f>
        <v>1.8008539938696444E-2</v>
      </c>
      <c r="E1256" s="2">
        <f>MACD!F1256</f>
        <v>-6.3093320787062541E-4</v>
      </c>
      <c r="F1256" s="2">
        <f>'Moving Avg'!D1256</f>
        <v>8.2322000000000006</v>
      </c>
      <c r="G1256" s="2">
        <f>'Moving Avg'!F1256</f>
        <v>8.3104499999999994</v>
      </c>
      <c r="H1256" s="2">
        <f>'Moving Avg'!G1256</f>
        <v>8.1280600000000032</v>
      </c>
      <c r="I1256" s="2">
        <f>'Moving Avg'!H1256</f>
        <v>8.5417100000000108</v>
      </c>
      <c r="J1256" s="5" t="str">
        <f>OBV!F1256</f>
        <v>BEARISH</v>
      </c>
      <c r="K1256" s="5" t="str">
        <f>OBV!G1256</f>
        <v>NEUTRAL</v>
      </c>
      <c r="L1256" s="5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8.1869999999999994</v>
      </c>
      <c r="C1257" s="2">
        <f>RSI!I1257</f>
        <v>47.439734772396228</v>
      </c>
      <c r="D1257" s="2">
        <f>MACD!E1257</f>
        <v>4.4749905015802227E-2</v>
      </c>
      <c r="E1257" s="2">
        <f>MACD!F1257</f>
        <v>8.4452344368639454E-3</v>
      </c>
      <c r="F1257" s="2">
        <f>'Moving Avg'!D1257</f>
        <v>8.1894000000000009</v>
      </c>
      <c r="G1257" s="2">
        <f>'Moving Avg'!F1257</f>
        <v>8.3022500000000008</v>
      </c>
      <c r="H1257" s="2">
        <f>'Moving Avg'!G1257</f>
        <v>8.1333600000000033</v>
      </c>
      <c r="I1257" s="2">
        <f>'Moving Avg'!H1257</f>
        <v>8.5407450000000118</v>
      </c>
      <c r="J1257" s="5" t="str">
        <f>OBV!F1257</f>
        <v>BEARISH</v>
      </c>
      <c r="K1257" s="5" t="str">
        <f>OBV!G1257</f>
        <v>NEUTRAL</v>
      </c>
      <c r="L1257" s="5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8.0079999999999991</v>
      </c>
      <c r="C1258" s="2">
        <f>RSI!I1258</f>
        <v>42.268968521122986</v>
      </c>
      <c r="D1258" s="2">
        <f>MACD!E1258</f>
        <v>7.0205391557514929E-2</v>
      </c>
      <c r="E1258" s="2">
        <f>MACD!F1258</f>
        <v>2.0797265860994143E-2</v>
      </c>
      <c r="F1258" s="2">
        <f>'Moving Avg'!D1258</f>
        <v>8.1437999999999988</v>
      </c>
      <c r="G1258" s="2">
        <f>'Moving Avg'!F1258</f>
        <v>8.2947500000000023</v>
      </c>
      <c r="H1258" s="2">
        <f>'Moving Avg'!G1258</f>
        <v>8.1365000000000016</v>
      </c>
      <c r="I1258" s="2">
        <f>'Moving Avg'!H1258</f>
        <v>8.5384750000000125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7.9939999999999998</v>
      </c>
      <c r="C1259" s="2">
        <f>RSI!I1259</f>
        <v>41.88444307343196</v>
      </c>
      <c r="D1259" s="2">
        <f>MACD!E1259</f>
        <v>0.12721803324623515</v>
      </c>
      <c r="E1259" s="2">
        <f>MACD!F1259</f>
        <v>4.2081419338042346E-2</v>
      </c>
      <c r="F1259" s="2">
        <f>'Moving Avg'!D1259</f>
        <v>8.1009999999999991</v>
      </c>
      <c r="G1259" s="2">
        <f>'Moving Avg'!F1259</f>
        <v>8.2758500000000019</v>
      </c>
      <c r="H1259" s="2">
        <f>'Moving Avg'!G1259</f>
        <v>8.1372200000000028</v>
      </c>
      <c r="I1259" s="2">
        <f>'Moving Avg'!H1259</f>
        <v>8.5370200000000125</v>
      </c>
      <c r="J1259" s="5" t="str">
        <f>OBV!F1259</f>
        <v>BEARISH</v>
      </c>
      <c r="K1259" s="5" t="str">
        <f>OBV!G1259</f>
        <v>NEUTRAL</v>
      </c>
      <c r="L1259" s="5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7.8579999999999997</v>
      </c>
      <c r="C1260" s="2">
        <f>RSI!I1260</f>
        <v>38.24470365109547</v>
      </c>
      <c r="D1260" s="2">
        <f>MACD!E1260</f>
        <v>0.14963286040125823</v>
      </c>
      <c r="E1260" s="2">
        <f>MACD!F1260</f>
        <v>6.3591707550685522E-2</v>
      </c>
      <c r="F1260" s="2">
        <f>'Moving Avg'!D1260</f>
        <v>8.0509999999999984</v>
      </c>
      <c r="G1260" s="2">
        <f>'Moving Avg'!F1260</f>
        <v>8.2548000000000012</v>
      </c>
      <c r="H1260" s="2">
        <f>'Moving Avg'!G1260</f>
        <v>8.1395000000000017</v>
      </c>
      <c r="I1260" s="2">
        <f>'Moving Avg'!H1260</f>
        <v>8.5339700000000107</v>
      </c>
      <c r="J1260" s="5" t="str">
        <f>OBV!F1260</f>
        <v>BEARISH</v>
      </c>
      <c r="K1260" s="5" t="str">
        <f>OBV!G1260</f>
        <v>NEUTRAL</v>
      </c>
      <c r="L1260" s="5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7.9939999999999998</v>
      </c>
      <c r="C1261" s="2">
        <f>RSI!I1261</f>
        <v>43.529451124515688</v>
      </c>
      <c r="D1261" s="2">
        <f>MACD!E1261</f>
        <v>0.19147202286857024</v>
      </c>
      <c r="E1261" s="2">
        <f>MACD!F1261</f>
        <v>8.9167770614262482E-2</v>
      </c>
      <c r="F1261" s="2">
        <f>'Moving Avg'!D1261</f>
        <v>8.0081999999999987</v>
      </c>
      <c r="G1261" s="2">
        <f>'Moving Avg'!F1261</f>
        <v>8.236950000000002</v>
      </c>
      <c r="H1261" s="2">
        <f>'Moving Avg'!G1261</f>
        <v>8.1437800000000014</v>
      </c>
      <c r="I1261" s="2">
        <f>'Moving Avg'!H1261</f>
        <v>8.5316650000000109</v>
      </c>
      <c r="J1261" s="5" t="str">
        <f>OBV!F1261</f>
        <v>BEARISH</v>
      </c>
      <c r="K1261" s="5" t="str">
        <f>OBV!G1261</f>
        <v>NEUTRAL</v>
      </c>
      <c r="L1261" s="5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7.9219999999999997</v>
      </c>
      <c r="C1262" s="2">
        <f>RSI!I1262</f>
        <v>41.504460245318157</v>
      </c>
      <c r="D1262" s="2">
        <f>MACD!E1262</f>
        <v>0.21480501884303393</v>
      </c>
      <c r="E1262" s="2">
        <f>MACD!F1262</f>
        <v>0.11429522026001677</v>
      </c>
      <c r="F1262" s="2">
        <f>'Moving Avg'!D1262</f>
        <v>7.9551999999999996</v>
      </c>
      <c r="G1262" s="2">
        <f>'Moving Avg'!F1262</f>
        <v>8.2155000000000005</v>
      </c>
      <c r="H1262" s="2">
        <f>'Moving Avg'!G1262</f>
        <v>8.1466200000000004</v>
      </c>
      <c r="I1262" s="2">
        <f>'Moving Avg'!H1262</f>
        <v>8.5302250000000104</v>
      </c>
      <c r="J1262" s="5" t="str">
        <f>OBV!F1262</f>
        <v>BEARISH</v>
      </c>
      <c r="K1262" s="5" t="str">
        <f>OBV!G1262</f>
        <v>NEUTRAL</v>
      </c>
      <c r="L1262" s="5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7.9219999999999997</v>
      </c>
      <c r="C1263" s="2">
        <f>RSI!I1263</f>
        <v>41.504460245318157</v>
      </c>
      <c r="D1263" s="2">
        <f>MACD!E1263</f>
        <v>0.21071200977638327</v>
      </c>
      <c r="E1263" s="2">
        <f>MACD!F1263</f>
        <v>0.13357857816329008</v>
      </c>
      <c r="F1263" s="2">
        <f>'Moving Avg'!D1263</f>
        <v>7.9379999999999997</v>
      </c>
      <c r="G1263" s="2">
        <f>'Moving Avg'!F1263</f>
        <v>8.2036999999999995</v>
      </c>
      <c r="H1263" s="2">
        <f>'Moving Avg'!G1263</f>
        <v>8.1480400000000035</v>
      </c>
      <c r="I1263" s="2">
        <f>'Moving Avg'!H1263</f>
        <v>8.5276300000000109</v>
      </c>
      <c r="J1263" s="5" t="str">
        <f>OBV!F1263</f>
        <v>BEARISH</v>
      </c>
      <c r="K1263" s="5" t="str">
        <f>OBV!G1263</f>
        <v>NEUTRAL</v>
      </c>
      <c r="L1263" s="5" t="str">
        <f>OBV!H1263</f>
        <v>CONFIRMED BEARISH</v>
      </c>
    </row>
    <row r="1264" spans="1:12" ht="13.5" x14ac:dyDescent="0.25">
      <c r="A1264" s="3">
        <f>RSI!A1264</f>
        <v>43851</v>
      </c>
      <c r="B1264" s="2">
        <f>RSI!B1264</f>
        <v>7.9219999999999997</v>
      </c>
      <c r="C1264" s="2">
        <f>RSI!I1264</f>
        <v>41.504460245318157</v>
      </c>
      <c r="D1264" s="2">
        <f>MACD!E1264</f>
        <v>0.20437461509708221</v>
      </c>
      <c r="E1264" s="2">
        <f>MACD!F1264</f>
        <v>0.14773778555004852</v>
      </c>
      <c r="F1264" s="2">
        <f>'Moving Avg'!D1264</f>
        <v>7.9236000000000004</v>
      </c>
      <c r="G1264" s="2">
        <f>'Moving Avg'!F1264</f>
        <v>8.1925999999999988</v>
      </c>
      <c r="H1264" s="2">
        <f>'Moving Avg'!G1264</f>
        <v>8.1451800000000034</v>
      </c>
      <c r="I1264" s="2">
        <f>'Moving Avg'!H1264</f>
        <v>8.5243200000000101</v>
      </c>
      <c r="J1264" s="5" t="str">
        <f>OBV!F1264</f>
        <v>BEARISH</v>
      </c>
      <c r="K1264" s="5" t="str">
        <f>OBV!G1264</f>
        <v>NEUTRAL</v>
      </c>
      <c r="L1264" s="5" t="str">
        <f>OBV!H1264</f>
        <v>CONFIRMED BEARISH</v>
      </c>
    </row>
    <row r="1265" spans="1:12" ht="13.5" x14ac:dyDescent="0.25">
      <c r="A1265" s="3">
        <f>RSI!A1265</f>
        <v>43852</v>
      </c>
      <c r="B1265" s="2">
        <f>RSI!B1265</f>
        <v>7.851</v>
      </c>
      <c r="C1265" s="2">
        <f>RSI!I1265</f>
        <v>39.255311339860079</v>
      </c>
      <c r="D1265" s="2">
        <f>MACD!E1265</f>
        <v>0.19021426752672177</v>
      </c>
      <c r="E1265" s="2">
        <f>MACD!F1265</f>
        <v>0.15623308194538318</v>
      </c>
      <c r="F1265" s="2">
        <f>'Moving Avg'!D1265</f>
        <v>7.922200000000001</v>
      </c>
      <c r="G1265" s="2">
        <f>'Moving Avg'!F1265</f>
        <v>8.1676000000000002</v>
      </c>
      <c r="H1265" s="2">
        <f>'Moving Avg'!G1265</f>
        <v>8.1411800000000021</v>
      </c>
      <c r="I1265" s="2">
        <f>'Moving Avg'!H1265</f>
        <v>8.5219150000000123</v>
      </c>
      <c r="J1265" s="5" t="str">
        <f>OBV!F1265</f>
        <v>BEARISH</v>
      </c>
      <c r="K1265" s="5" t="str">
        <f>OBV!G1265</f>
        <v>NEUTRAL</v>
      </c>
      <c r="L1265" s="5" t="str">
        <f>OBV!H1265</f>
        <v>CONFIRMED BEARISH</v>
      </c>
    </row>
    <row r="1266" spans="1:12" ht="13.5" x14ac:dyDescent="0.25">
      <c r="A1266" s="3">
        <f>RSI!A1266</f>
        <v>43853</v>
      </c>
      <c r="B1266" s="2">
        <f>RSI!B1266</f>
        <v>7.8579999999999997</v>
      </c>
      <c r="C1266" s="2">
        <f>RSI!I1266</f>
        <v>39.602819079348301</v>
      </c>
      <c r="D1266" s="2">
        <f>MACD!E1266</f>
        <v>0.1947471659541975</v>
      </c>
      <c r="E1266" s="2">
        <f>MACD!F1266</f>
        <v>0.16393589874714604</v>
      </c>
      <c r="F1266" s="2">
        <f>'Moving Avg'!D1266</f>
        <v>7.8949999999999987</v>
      </c>
      <c r="G1266" s="2">
        <f>'Moving Avg'!F1266</f>
        <v>8.1429500000000008</v>
      </c>
      <c r="H1266" s="2">
        <f>'Moving Avg'!G1266</f>
        <v>8.1416000000000022</v>
      </c>
      <c r="I1266" s="2">
        <f>'Moving Avg'!H1266</f>
        <v>8.5170550000000098</v>
      </c>
      <c r="J1266" s="5" t="str">
        <f>OBV!F1266</f>
        <v>BEARISH</v>
      </c>
      <c r="K1266" s="5" t="str">
        <f>OBV!G1266</f>
        <v>NEUTRAL</v>
      </c>
      <c r="L1266" s="5" t="str">
        <f>OBV!H1266</f>
        <v>CONFIRMED BEARISH</v>
      </c>
    </row>
    <row r="1267" spans="1:12" ht="13.5" x14ac:dyDescent="0.25">
      <c r="A1267" s="3">
        <f>RSI!A1267</f>
        <v>43854</v>
      </c>
      <c r="B1267" s="2">
        <f>RSI!B1267</f>
        <v>7.7939999999999996</v>
      </c>
      <c r="C1267" s="2">
        <f>RSI!I1267</f>
        <v>37.491031746392672</v>
      </c>
      <c r="D1267" s="2">
        <f>MACD!E1267</f>
        <v>0.20157781667709962</v>
      </c>
      <c r="E1267" s="2">
        <f>MACD!F1267</f>
        <v>0.17146428233313676</v>
      </c>
      <c r="F1267" s="2">
        <f>'Moving Avg'!D1267</f>
        <v>7.8694000000000006</v>
      </c>
      <c r="G1267" s="2">
        <f>'Moving Avg'!F1267</f>
        <v>8.1115500000000011</v>
      </c>
      <c r="H1267" s="2">
        <f>'Moving Avg'!G1267</f>
        <v>8.1376000000000008</v>
      </c>
      <c r="I1267" s="2">
        <f>'Moving Avg'!H1267</f>
        <v>8.5124200000000094</v>
      </c>
      <c r="J1267" s="5" t="str">
        <f>OBV!F1267</f>
        <v>BEARISH</v>
      </c>
      <c r="K1267" s="5" t="str">
        <f>OBV!G1267</f>
        <v>NEUTRAL</v>
      </c>
      <c r="L1267" s="5" t="str">
        <f>OBV!H1267</f>
        <v>CONFIRMED BEARISH</v>
      </c>
    </row>
    <row r="1268" spans="1:12" ht="13.5" x14ac:dyDescent="0.25">
      <c r="A1268" s="3">
        <f>RSI!A1268</f>
        <v>43857</v>
      </c>
      <c r="B1268" s="2">
        <f>RSI!B1268</f>
        <v>7.758</v>
      </c>
      <c r="C1268" s="2">
        <f>RSI!I1268</f>
        <v>36.31788631471543</v>
      </c>
      <c r="D1268" s="2">
        <f>MACD!E1268</f>
        <v>0.18423912061467718</v>
      </c>
      <c r="E1268" s="2">
        <f>MACD!F1268</f>
        <v>0.17401924998944485</v>
      </c>
      <c r="F1268" s="2">
        <f>'Moving Avg'!D1268</f>
        <v>7.8365999999999998</v>
      </c>
      <c r="G1268" s="2">
        <f>'Moving Avg'!F1268</f>
        <v>8.081900000000001</v>
      </c>
      <c r="H1268" s="2">
        <f>'Moving Avg'!G1268</f>
        <v>8.1371600000000015</v>
      </c>
      <c r="I1268" s="2">
        <f>'Moving Avg'!H1268</f>
        <v>8.5076050000000105</v>
      </c>
      <c r="J1268" s="5" t="str">
        <f>OBV!F1268</f>
        <v>BEARISH</v>
      </c>
      <c r="K1268" s="5" t="str">
        <f>OBV!G1268</f>
        <v>NEUTRAL</v>
      </c>
      <c r="L1268" s="5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7.7510000000000003</v>
      </c>
      <c r="C1269" s="2">
        <f>RSI!I1269</f>
        <v>36.081463800031585</v>
      </c>
      <c r="D1269" s="2">
        <f>MACD!E1269</f>
        <v>0.16976875622828302</v>
      </c>
      <c r="E1269" s="2">
        <f>MACD!F1269</f>
        <v>0.17316915123721249</v>
      </c>
      <c r="F1269" s="2">
        <f>'Moving Avg'!D1269</f>
        <v>7.8024000000000004</v>
      </c>
      <c r="G1269" s="2">
        <f>'Moving Avg'!F1269</f>
        <v>8.0411999999999999</v>
      </c>
      <c r="H1269" s="2">
        <f>'Moving Avg'!G1269</f>
        <v>8.1363000000000003</v>
      </c>
      <c r="I1269" s="2">
        <f>'Moving Avg'!H1269</f>
        <v>8.5022800000000096</v>
      </c>
      <c r="J1269" s="5" t="str">
        <f>OBV!F1269</f>
        <v>BEARISH</v>
      </c>
      <c r="K1269" s="5" t="str">
        <f>OBV!G1269</f>
        <v>NEUTRAL</v>
      </c>
      <c r="L1269" s="5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7.7080000000000002</v>
      </c>
      <c r="C1270" s="2">
        <f>RSI!I1270</f>
        <v>34.591772825352479</v>
      </c>
      <c r="D1270" s="2">
        <f>MACD!E1270</f>
        <v>0.14152822850414815</v>
      </c>
      <c r="E1270" s="2">
        <f>MACD!F1270</f>
        <v>0.16684096669059964</v>
      </c>
      <c r="F1270" s="2">
        <f>'Moving Avg'!D1270</f>
        <v>7.7737999999999996</v>
      </c>
      <c r="G1270" s="2">
        <f>'Moving Avg'!F1270</f>
        <v>8.0105000000000004</v>
      </c>
      <c r="H1270" s="2">
        <f>'Moving Avg'!G1270</f>
        <v>8.1321600000000007</v>
      </c>
      <c r="I1270" s="2">
        <f>'Moving Avg'!H1270</f>
        <v>8.4967750000000102</v>
      </c>
      <c r="J1270" s="5" t="str">
        <f>OBV!F1270</f>
        <v>BEARISH</v>
      </c>
      <c r="K1270" s="5" t="str">
        <f>OBV!G1270</f>
        <v>NEUTRAL</v>
      </c>
      <c r="L1270" s="5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7.7080000000000002</v>
      </c>
      <c r="C1271" s="2">
        <f>RSI!I1271</f>
        <v>34.591772825352479</v>
      </c>
      <c r="D1271" s="2">
        <f>MACD!E1271</f>
        <v>0.14042208024729952</v>
      </c>
      <c r="E1271" s="2">
        <f>MACD!F1271</f>
        <v>0.16155718940193964</v>
      </c>
      <c r="F1271" s="2">
        <f>'Moving Avg'!D1271</f>
        <v>7.7438000000000002</v>
      </c>
      <c r="G1271" s="2">
        <f>'Moving Avg'!F1271</f>
        <v>7.9698000000000011</v>
      </c>
      <c r="H1271" s="2">
        <f>'Moving Avg'!G1271</f>
        <v>8.1303000000000019</v>
      </c>
      <c r="I1271" s="2">
        <f>'Moving Avg'!H1271</f>
        <v>8.4913700000000105</v>
      </c>
      <c r="J1271" s="5" t="str">
        <f>OBV!F1271</f>
        <v>BEARISH</v>
      </c>
      <c r="K1271" s="5" t="str">
        <f>OBV!G1271</f>
        <v>STRONG</v>
      </c>
      <c r="L1271" s="5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7.7149999999999999</v>
      </c>
      <c r="C1272" s="2">
        <f>RSI!I1272</f>
        <v>35.097680430438942</v>
      </c>
      <c r="D1272" s="2">
        <f>MACD!E1272</f>
        <v>0.12961900591219244</v>
      </c>
      <c r="E1272" s="2">
        <f>MACD!F1272</f>
        <v>0.15516955270399019</v>
      </c>
      <c r="F1272" s="2">
        <f>'Moving Avg'!D1272</f>
        <v>7.7279999999999998</v>
      </c>
      <c r="G1272" s="2">
        <f>'Moving Avg'!F1272</f>
        <v>7.9354999999999993</v>
      </c>
      <c r="H1272" s="2">
        <f>'Moving Avg'!G1272</f>
        <v>8.1270000000000024</v>
      </c>
      <c r="I1272" s="2">
        <f>'Moving Avg'!H1272</f>
        <v>8.4865150000000114</v>
      </c>
      <c r="J1272" s="5" t="str">
        <f>OBV!F1272</f>
        <v>BEARISH</v>
      </c>
      <c r="K1272" s="5" t="str">
        <f>OBV!G1272</f>
        <v>NEUTRAL</v>
      </c>
      <c r="L1272" s="5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7.8230000000000004</v>
      </c>
      <c r="C1273" s="2">
        <f>RSI!I1273</f>
        <v>42.488670760946391</v>
      </c>
      <c r="D1273" s="2">
        <f>MACD!E1273</f>
        <v>0.11403689347400636</v>
      </c>
      <c r="E1273" s="2">
        <f>MACD!F1273</f>
        <v>0.14694302085799343</v>
      </c>
      <c r="F1273" s="2">
        <f>'Moving Avg'!D1273</f>
        <v>7.7409999999999997</v>
      </c>
      <c r="G1273" s="2">
        <f>'Moving Avg'!F1273</f>
        <v>7.9148499999999995</v>
      </c>
      <c r="H1273" s="2">
        <f>'Moving Avg'!G1273</f>
        <v>8.12758</v>
      </c>
      <c r="I1273" s="2">
        <f>'Moving Avg'!H1273</f>
        <v>8.4823700000000102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</row>
    <row r="1274" spans="1:12" ht="13.5" x14ac:dyDescent="0.25">
      <c r="A1274" s="3">
        <f>RSI!A1274</f>
        <v>43865</v>
      </c>
      <c r="B1274" s="2">
        <f>RSI!B1274</f>
        <v>7.915</v>
      </c>
      <c r="C1274" s="2">
        <f>RSI!I1274</f>
        <v>47.928567957080361</v>
      </c>
      <c r="D1274" s="2">
        <f>MACD!E1274</f>
        <v>9.4842510299084637E-2</v>
      </c>
      <c r="E1274" s="2">
        <f>MACD!F1274</f>
        <v>0.1365229187462117</v>
      </c>
      <c r="F1274" s="2">
        <f>'Moving Avg'!D1274</f>
        <v>7.7737999999999996</v>
      </c>
      <c r="G1274" s="2">
        <f>'Moving Avg'!F1274</f>
        <v>7.9001999999999999</v>
      </c>
      <c r="H1274" s="2">
        <f>'Moving Avg'!G1274</f>
        <v>8.1280000000000001</v>
      </c>
      <c r="I1274" s="2">
        <f>'Moving Avg'!H1274</f>
        <v>8.47810500000001</v>
      </c>
      <c r="J1274" s="5" t="str">
        <f>OBV!F1274</f>
        <v>BULLISH</v>
      </c>
      <c r="K1274" s="5" t="str">
        <f>OBV!G1274</f>
        <v>NEUTRAL</v>
      </c>
      <c r="L1274" s="5" t="str">
        <f>OBV!H1274</f>
        <v>CONFIRMED BULLISH</v>
      </c>
    </row>
    <row r="1275" spans="1:12" ht="13.5" x14ac:dyDescent="0.25">
      <c r="A1275" s="3">
        <f>RSI!A1275</f>
        <v>43866</v>
      </c>
      <c r="B1275" s="2">
        <f>RSI!B1275</f>
        <v>7.9939999999999998</v>
      </c>
      <c r="C1275" s="2">
        <f>RSI!I1275</f>
        <v>52.116921188440379</v>
      </c>
      <c r="D1275" s="2">
        <f>MACD!E1275</f>
        <v>6.2028192879428623E-2</v>
      </c>
      <c r="E1275" s="2">
        <f>MACD!F1275</f>
        <v>0.12162397357285509</v>
      </c>
      <c r="F1275" s="2">
        <f>'Moving Avg'!D1275</f>
        <v>7.8310000000000004</v>
      </c>
      <c r="G1275" s="2">
        <f>'Moving Avg'!F1275</f>
        <v>7.894499999999999</v>
      </c>
      <c r="H1275" s="2">
        <f>'Moving Avg'!G1275</f>
        <v>8.1328600000000009</v>
      </c>
      <c r="I1275" s="2">
        <f>'Moving Avg'!H1275</f>
        <v>8.4754950000000111</v>
      </c>
      <c r="J1275" s="5" t="str">
        <f>OBV!F1275</f>
        <v>BULLISH</v>
      </c>
      <c r="K1275" s="5" t="str">
        <f>OBV!G1275</f>
        <v>WEAK</v>
      </c>
      <c r="L1275" s="5" t="str">
        <f>OBV!H1275</f>
        <v>CONFIRMED BULLISH</v>
      </c>
    </row>
    <row r="1276" spans="1:12" ht="13.5" x14ac:dyDescent="0.25">
      <c r="A1276" s="3">
        <f>RSI!A1276</f>
        <v>43867</v>
      </c>
      <c r="B1276" s="2">
        <f>RSI!B1276</f>
        <v>7.851</v>
      </c>
      <c r="C1276" s="2">
        <f>RSI!I1276</f>
        <v>45.052785158608458</v>
      </c>
      <c r="D1276" s="2">
        <f>MACD!E1276</f>
        <v>4.5651981876798864E-2</v>
      </c>
      <c r="E1276" s="2">
        <f>MACD!F1276</f>
        <v>0.10642957523364385</v>
      </c>
      <c r="F1276" s="2">
        <f>'Moving Avg'!D1276</f>
        <v>7.8596000000000004</v>
      </c>
      <c r="G1276" s="2">
        <f>'Moving Avg'!F1276</f>
        <v>7.8766499999999997</v>
      </c>
      <c r="H1276" s="2">
        <f>'Moving Avg'!G1276</f>
        <v>8.1348600000000015</v>
      </c>
      <c r="I1276" s="2">
        <f>'Moving Avg'!H1276</f>
        <v>8.4711450000000124</v>
      </c>
      <c r="J1276" s="5" t="str">
        <f>OBV!F1276</f>
        <v>BULLISH</v>
      </c>
      <c r="K1276" s="5" t="str">
        <f>OBV!G1276</f>
        <v>NEUTRAL</v>
      </c>
      <c r="L1276" s="5" t="str">
        <f>OBV!H1276</f>
        <v>CONFIRMED BULLISH</v>
      </c>
    </row>
    <row r="1277" spans="1:12" ht="13.5" x14ac:dyDescent="0.25">
      <c r="A1277" s="3">
        <f>RSI!A1277</f>
        <v>43868</v>
      </c>
      <c r="B1277" s="2">
        <f>RSI!B1277</f>
        <v>7.9939999999999998</v>
      </c>
      <c r="C1277" s="2">
        <f>RSI!I1277</f>
        <v>52.051805328427463</v>
      </c>
      <c r="D1277" s="2">
        <f>MACD!E1277</f>
        <v>1.1942392266455215E-2</v>
      </c>
      <c r="E1277" s="2">
        <f>MACD!F1277</f>
        <v>8.7532138640206134E-2</v>
      </c>
      <c r="F1277" s="2">
        <f>'Moving Avg'!D1277</f>
        <v>7.9154</v>
      </c>
      <c r="G1277" s="2">
        <f>'Moving Avg'!F1277</f>
        <v>7.8669999999999991</v>
      </c>
      <c r="H1277" s="2">
        <f>'Moving Avg'!G1277</f>
        <v>8.1391400000000029</v>
      </c>
      <c r="I1277" s="2">
        <f>'Moving Avg'!H1277</f>
        <v>8.4662200000000105</v>
      </c>
      <c r="J1277" s="5" t="str">
        <f>OBV!F1277</f>
        <v>BULLISH</v>
      </c>
      <c r="K1277" s="5" t="str">
        <f>OBV!G1277</f>
        <v>NEUTRAL</v>
      </c>
      <c r="L1277" s="5" t="str">
        <f>OBV!H1277</f>
        <v>CONFIRMED BULLISH</v>
      </c>
    </row>
    <row r="1278" spans="1:12" ht="13.5" x14ac:dyDescent="0.25">
      <c r="A1278" s="3">
        <f>RSI!A1278</f>
        <v>43871</v>
      </c>
      <c r="B1278" s="2">
        <f>RSI!B1278</f>
        <v>7.758</v>
      </c>
      <c r="C1278" s="2">
        <f>RSI!I1278</f>
        <v>42.443200451835672</v>
      </c>
      <c r="D1278" s="2">
        <f>MACD!E1278</f>
        <v>-4.9405328387015501E-3</v>
      </c>
      <c r="E1278" s="2">
        <f>MACD!F1278</f>
        <v>6.9037604344424588E-2</v>
      </c>
      <c r="F1278" s="2">
        <f>'Moving Avg'!D1278</f>
        <v>7.9024000000000001</v>
      </c>
      <c r="G1278" s="2">
        <f>'Moving Avg'!F1278</f>
        <v>7.8545000000000016</v>
      </c>
      <c r="H1278" s="2">
        <f>'Moving Avg'!G1278</f>
        <v>8.139280000000003</v>
      </c>
      <c r="I1278" s="2">
        <f>'Moving Avg'!H1278</f>
        <v>8.4580350000000113</v>
      </c>
      <c r="J1278" s="5" t="str">
        <f>OBV!F1278</f>
        <v>BULLISH</v>
      </c>
      <c r="K1278" s="5" t="str">
        <f>OBV!G1278</f>
        <v>NEUTRAL</v>
      </c>
      <c r="L1278" s="5" t="str">
        <f>OBV!H1278</f>
        <v>BULLISH DIVERGENCE</v>
      </c>
    </row>
    <row r="1279" spans="1:12" ht="13.5" x14ac:dyDescent="0.25">
      <c r="A1279" s="3">
        <f>RSI!A1279</f>
        <v>43872</v>
      </c>
      <c r="B1279" s="2">
        <f>RSI!B1279</f>
        <v>7.9870000000000001</v>
      </c>
      <c r="C1279" s="2">
        <f>RSI!I1279</f>
        <v>51.75053280950123</v>
      </c>
      <c r="D1279" s="2">
        <f>MACD!E1279</f>
        <v>-3.6151479484182403E-2</v>
      </c>
      <c r="E1279" s="2">
        <f>MACD!F1279</f>
        <v>4.7999787578703199E-2</v>
      </c>
      <c r="F1279" s="2">
        <f>'Moving Avg'!D1279</f>
        <v>7.9167999999999994</v>
      </c>
      <c r="G1279" s="2">
        <f>'Moving Avg'!F1279</f>
        <v>7.8541500000000015</v>
      </c>
      <c r="H1279" s="2">
        <f>'Moving Avg'!G1279</f>
        <v>8.142000000000003</v>
      </c>
      <c r="I1279" s="2">
        <f>'Moving Avg'!H1279</f>
        <v>8.4482000000000124</v>
      </c>
      <c r="J1279" s="5" t="str">
        <f>OBV!F1279</f>
        <v>BULLISH</v>
      </c>
      <c r="K1279" s="5" t="str">
        <f>OBV!G1279</f>
        <v>NEUTRAL</v>
      </c>
      <c r="L1279" s="5" t="str">
        <f>OBV!H1279</f>
        <v>CONFIRMED BULLISH</v>
      </c>
    </row>
    <row r="1280" spans="1:12" ht="13.5" x14ac:dyDescent="0.25">
      <c r="A1280" s="3">
        <f>RSI!A1280</f>
        <v>43873</v>
      </c>
      <c r="B1280" s="2">
        <f>RSI!B1280</f>
        <v>7.8230000000000004</v>
      </c>
      <c r="C1280" s="2">
        <f>RSI!I1280</f>
        <v>46.012095433284571</v>
      </c>
      <c r="D1280" s="2">
        <f>MACD!E1280</f>
        <v>-5.7349212844781228E-2</v>
      </c>
      <c r="E1280" s="2">
        <f>MACD!F1280</f>
        <v>2.6929987494006317E-2</v>
      </c>
      <c r="F1280" s="2">
        <f>'Moving Avg'!D1280</f>
        <v>7.8825999999999992</v>
      </c>
      <c r="G1280" s="2">
        <f>'Moving Avg'!F1280</f>
        <v>7.8524000000000012</v>
      </c>
      <c r="H1280" s="2">
        <f>'Moving Avg'!G1280</f>
        <v>8.1344400000000014</v>
      </c>
      <c r="I1280" s="2">
        <f>'Moving Avg'!H1280</f>
        <v>8.4365600000000107</v>
      </c>
      <c r="J1280" s="5" t="str">
        <f>OBV!F1280</f>
        <v>BEARISH</v>
      </c>
      <c r="K1280" s="5" t="str">
        <f>OBV!G1280</f>
        <v>NEUTRAL</v>
      </c>
      <c r="L1280" s="5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7.9509999999999996</v>
      </c>
      <c r="C1281" s="2">
        <f>RSI!I1281</f>
        <v>50.614929357507236</v>
      </c>
      <c r="D1281" s="2">
        <f>MACD!E1281</f>
        <v>-8.4095594106278426E-2</v>
      </c>
      <c r="E1281" s="2">
        <f>MACD!F1281</f>
        <v>4.7248711739493708E-3</v>
      </c>
      <c r="F1281" s="2">
        <f>'Moving Avg'!D1281</f>
        <v>7.9025999999999996</v>
      </c>
      <c r="G1281" s="2">
        <f>'Moving Avg'!F1281</f>
        <v>7.85025</v>
      </c>
      <c r="H1281" s="2">
        <f>'Moving Avg'!G1281</f>
        <v>8.1196000000000019</v>
      </c>
      <c r="I1281" s="2">
        <f>'Moving Avg'!H1281</f>
        <v>8.425900000000011</v>
      </c>
      <c r="J1281" s="5" t="str">
        <f>OBV!F1281</f>
        <v>BULLISH</v>
      </c>
      <c r="K1281" s="5" t="str">
        <f>OBV!G1281</f>
        <v>NEUTRAL</v>
      </c>
      <c r="L1281" s="5" t="str">
        <f>OBV!H1281</f>
        <v>CONFIRMED BULLISH</v>
      </c>
    </row>
    <row r="1282" spans="1:12" ht="13.5" x14ac:dyDescent="0.25">
      <c r="A1282" s="3">
        <f>RSI!A1282</f>
        <v>43875</v>
      </c>
      <c r="B1282" s="2">
        <f>RSI!B1282</f>
        <v>7.851</v>
      </c>
      <c r="C1282" s="2">
        <f>RSI!I1282</f>
        <v>47.227294343375156</v>
      </c>
      <c r="D1282" s="2">
        <f>MACD!E1282</f>
        <v>-9.8377282056382853E-2</v>
      </c>
      <c r="E1282" s="2">
        <f>MACD!F1282</f>
        <v>-1.5895559472117075E-2</v>
      </c>
      <c r="F1282" s="2">
        <f>'Moving Avg'!D1282</f>
        <v>7.8740000000000006</v>
      </c>
      <c r="G1282" s="2">
        <f>'Moving Avg'!F1282</f>
        <v>7.8467000000000002</v>
      </c>
      <c r="H1282" s="2">
        <f>'Moving Avg'!G1282</f>
        <v>8.1003200000000017</v>
      </c>
      <c r="I1282" s="2">
        <f>'Moving Avg'!H1282</f>
        <v>8.4162050000000121</v>
      </c>
      <c r="J1282" s="5" t="str">
        <f>OBV!F1282</f>
        <v>BEARISH</v>
      </c>
      <c r="K1282" s="5" t="str">
        <f>OBV!G1282</f>
        <v>NEUTRAL</v>
      </c>
      <c r="L1282" s="5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7.98</v>
      </c>
      <c r="C1283" s="2">
        <f>RSI!I1283</f>
        <v>51.716704418797256</v>
      </c>
      <c r="D1283" s="2">
        <f>MACD!E1283</f>
        <v>-0.10293555857505332</v>
      </c>
      <c r="E1283" s="2">
        <f>MACD!F1283</f>
        <v>-3.3303559292704329E-2</v>
      </c>
      <c r="F1283" s="2">
        <f>'Moving Avg'!D1283</f>
        <v>7.9184000000000001</v>
      </c>
      <c r="G1283" s="2">
        <f>'Moving Avg'!F1283</f>
        <v>7.8495999999999997</v>
      </c>
      <c r="H1283" s="2">
        <f>'Moving Avg'!G1283</f>
        <v>8.0889000000000006</v>
      </c>
      <c r="I1283" s="2">
        <f>'Moving Avg'!H1283</f>
        <v>8.4063700000000114</v>
      </c>
      <c r="J1283" s="5" t="str">
        <f>OBV!F1283</f>
        <v>BULLISH</v>
      </c>
      <c r="K1283" s="5" t="str">
        <f>OBV!G1283</f>
        <v>NEUTRAL</v>
      </c>
      <c r="L1283" s="5" t="str">
        <f>OBV!H1283</f>
        <v>CONFIRMED BULLISH</v>
      </c>
    </row>
    <row r="1284" spans="1:12" ht="13.5" x14ac:dyDescent="0.25">
      <c r="A1284" s="3">
        <f>RSI!A1284</f>
        <v>43879</v>
      </c>
      <c r="B1284" s="2">
        <f>RSI!B1284</f>
        <v>7.944</v>
      </c>
      <c r="C1284" s="2">
        <f>RSI!I1284</f>
        <v>50.427433302111346</v>
      </c>
      <c r="D1284" s="2">
        <f>MACD!E1284</f>
        <v>-9.0302464011903005E-2</v>
      </c>
      <c r="E1284" s="2">
        <f>MACD!F1284</f>
        <v>-4.470334023654407E-2</v>
      </c>
      <c r="F1284" s="2">
        <f>'Moving Avg'!D1284</f>
        <v>7.9097999999999997</v>
      </c>
      <c r="G1284" s="2">
        <f>'Moving Avg'!F1284</f>
        <v>7.8506999999999989</v>
      </c>
      <c r="H1284" s="2">
        <f>'Moving Avg'!G1284</f>
        <v>8.0764800000000001</v>
      </c>
      <c r="I1284" s="2">
        <f>'Moving Avg'!H1284</f>
        <v>8.3972050000000085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</row>
    <row r="1285" spans="1:12" ht="13.5" x14ac:dyDescent="0.25">
      <c r="A1285" s="3">
        <f>RSI!A1285</f>
        <v>43880</v>
      </c>
      <c r="B1285" s="2">
        <f>RSI!B1285</f>
        <v>7.944</v>
      </c>
      <c r="C1285" s="2">
        <f>RSI!I1285</f>
        <v>50.427433302111346</v>
      </c>
      <c r="D1285" s="2">
        <f>MACD!E1285</f>
        <v>-6.7552290618985822E-2</v>
      </c>
      <c r="E1285" s="2">
        <f>MACD!F1285</f>
        <v>-4.9273130313032418E-2</v>
      </c>
      <c r="F1285" s="2">
        <f>'Moving Avg'!D1285</f>
        <v>7.9340000000000002</v>
      </c>
      <c r="G1285" s="2">
        <f>'Moving Avg'!F1285</f>
        <v>7.8553499999999969</v>
      </c>
      <c r="H1285" s="2">
        <f>'Moving Avg'!G1285</f>
        <v>8.0665000000000013</v>
      </c>
      <c r="I1285" s="2">
        <f>'Moving Avg'!H1285</f>
        <v>8.3895050000000086</v>
      </c>
      <c r="J1285" s="5" t="str">
        <f>OBV!F1285</f>
        <v>BULLISH</v>
      </c>
      <c r="K1285" s="5" t="str">
        <f>OBV!G1285</f>
        <v>NEUTRAL</v>
      </c>
      <c r="L1285" s="5" t="str">
        <f>OBV!H1285</f>
        <v>CONFIRMED BULLISH</v>
      </c>
    </row>
    <row r="1286" spans="1:12" ht="13.5" x14ac:dyDescent="0.25">
      <c r="A1286" s="3">
        <f>RSI!A1286</f>
        <v>43881</v>
      </c>
      <c r="B1286" s="2">
        <f>RSI!B1286</f>
        <v>7.851</v>
      </c>
      <c r="C1286" s="2">
        <f>RSI!I1286</f>
        <v>46.922765745401627</v>
      </c>
      <c r="D1286" s="2">
        <f>MACD!E1286</f>
        <v>-6.3499564563349153E-2</v>
      </c>
      <c r="E1286" s="2">
        <f>MACD!F1286</f>
        <v>-5.2118417163095766E-2</v>
      </c>
      <c r="F1286" s="2">
        <f>'Moving Avg'!D1286</f>
        <v>7.9139999999999997</v>
      </c>
      <c r="G1286" s="2">
        <f>'Moving Avg'!F1286</f>
        <v>7.8549999999999969</v>
      </c>
      <c r="H1286" s="2">
        <f>'Moving Avg'!G1286</f>
        <v>8.0565000000000033</v>
      </c>
      <c r="I1286" s="2">
        <f>'Moving Avg'!H1286</f>
        <v>8.3811400000000091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</row>
    <row r="1287" spans="1:12" ht="13.5" x14ac:dyDescent="0.25">
      <c r="A1287" s="3">
        <f>RSI!A1287</f>
        <v>43882</v>
      </c>
      <c r="B1287" s="2">
        <f>RSI!B1287</f>
        <v>7.78</v>
      </c>
      <c r="C1287" s="2">
        <f>RSI!I1287</f>
        <v>44.386521030957503</v>
      </c>
      <c r="D1287" s="2">
        <f>MACD!E1287</f>
        <v>-3.2341450821031792E-2</v>
      </c>
      <c r="E1287" s="2">
        <f>MACD!F1287</f>
        <v>-4.8163023894682973E-2</v>
      </c>
      <c r="F1287" s="2">
        <f>'Moving Avg'!D1287</f>
        <v>7.899799999999999</v>
      </c>
      <c r="G1287" s="2">
        <f>'Moving Avg'!F1287</f>
        <v>7.8542999999999994</v>
      </c>
      <c r="H1287" s="2">
        <f>'Moving Avg'!G1287</f>
        <v>8.0450800000000022</v>
      </c>
      <c r="I1287" s="2">
        <f>'Moving Avg'!H1287</f>
        <v>8.3726900000000093</v>
      </c>
      <c r="J1287" s="5" t="str">
        <f>OBV!F1287</f>
        <v>BEARISH</v>
      </c>
      <c r="K1287" s="5" t="str">
        <f>OBV!G1287</f>
        <v>NEUTRAL</v>
      </c>
      <c r="L1287" s="5" t="str">
        <f>OBV!H1287</f>
        <v>CONFIRMED BEARISH</v>
      </c>
    </row>
    <row r="1288" spans="1:12" ht="13.5" x14ac:dyDescent="0.25">
      <c r="A1288" s="3">
        <f>RSI!A1288</f>
        <v>43885</v>
      </c>
      <c r="B1288" s="2">
        <f>RSI!B1288</f>
        <v>7.9219999999999997</v>
      </c>
      <c r="C1288" s="2">
        <f>RSI!I1288</f>
        <v>50.185816636275433</v>
      </c>
      <c r="D1288" s="2">
        <f>MACD!E1288</f>
        <v>-5.1948724090486564E-2</v>
      </c>
      <c r="E1288" s="2">
        <f>MACD!F1288</f>
        <v>-4.8920163933843692E-2</v>
      </c>
      <c r="F1288" s="2">
        <f>'Moving Avg'!D1288</f>
        <v>7.8882000000000003</v>
      </c>
      <c r="G1288" s="2">
        <f>'Moving Avg'!F1288</f>
        <v>7.8624999999999989</v>
      </c>
      <c r="H1288" s="2">
        <f>'Moving Avg'!G1288</f>
        <v>8.0403600000000033</v>
      </c>
      <c r="I1288" s="2">
        <f>'Moving Avg'!H1288</f>
        <v>8.3669600000000095</v>
      </c>
      <c r="J1288" s="5" t="str">
        <f>OBV!F1288</f>
        <v>BEARISH</v>
      </c>
      <c r="K1288" s="5" t="str">
        <f>OBV!G1288</f>
        <v>NEUTRAL</v>
      </c>
      <c r="L1288" s="5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7.78</v>
      </c>
      <c r="C1289" s="2">
        <f>RSI!I1289</f>
        <v>45.118956536191696</v>
      </c>
      <c r="D1289" s="2">
        <f>MACD!E1289</f>
        <v>-2.2838197745010724E-2</v>
      </c>
      <c r="E1289" s="2">
        <f>MACD!F1289</f>
        <v>-4.3703770696077102E-2</v>
      </c>
      <c r="F1289" s="2">
        <f>'Moving Avg'!D1289</f>
        <v>7.8554000000000004</v>
      </c>
      <c r="G1289" s="2">
        <f>'Moving Avg'!F1289</f>
        <v>7.86395</v>
      </c>
      <c r="H1289" s="2">
        <f>'Moving Avg'!G1289</f>
        <v>8.0285200000000003</v>
      </c>
      <c r="I1289" s="2">
        <f>'Moving Avg'!H1289</f>
        <v>8.3604200000000084</v>
      </c>
      <c r="J1289" s="5" t="str">
        <f>OBV!F1289</f>
        <v>BEARISH</v>
      </c>
      <c r="K1289" s="5" t="str">
        <f>OBV!G1289</f>
        <v>NEUTRAL</v>
      </c>
      <c r="L1289" s="5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7.7370000000000001</v>
      </c>
      <c r="C1290" s="2">
        <f>RSI!I1290</f>
        <v>43.680777120273085</v>
      </c>
      <c r="D1290" s="2">
        <f>MACD!E1290</f>
        <v>-1.9457150633940934E-2</v>
      </c>
      <c r="E1290" s="2">
        <f>MACD!F1290</f>
        <v>-3.8854446683649867E-2</v>
      </c>
      <c r="F1290" s="2">
        <f>'Moving Avg'!D1290</f>
        <v>7.8140000000000001</v>
      </c>
      <c r="G1290" s="2">
        <f>'Moving Avg'!F1290</f>
        <v>7.8653999999999993</v>
      </c>
      <c r="H1290" s="2">
        <f>'Moving Avg'!G1290</f>
        <v>8.0176800000000021</v>
      </c>
      <c r="I1290" s="2">
        <f>'Moving Avg'!H1290</f>
        <v>8.3538000000000086</v>
      </c>
      <c r="J1290" s="5" t="str">
        <f>OBV!F1290</f>
        <v>BEARISH</v>
      </c>
      <c r="K1290" s="5" t="str">
        <f>OBV!G1290</f>
        <v>NEUTRAL</v>
      </c>
      <c r="L1290" s="5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7.78</v>
      </c>
      <c r="C1291" s="2">
        <f>RSI!I1291</f>
        <v>45.549898055947416</v>
      </c>
      <c r="D1291" s="2">
        <f>MACD!E1291</f>
        <v>9.0073129791168327E-4</v>
      </c>
      <c r="E1291" s="2">
        <f>MACD!F1291</f>
        <v>-3.0903411087337556E-2</v>
      </c>
      <c r="F1291" s="2">
        <f>'Moving Avg'!D1291</f>
        <v>7.7998000000000003</v>
      </c>
      <c r="G1291" s="2">
        <f>'Moving Avg'!F1291</f>
        <v>7.8690000000000015</v>
      </c>
      <c r="H1291" s="2">
        <f>'Moving Avg'!G1291</f>
        <v>8.0062600000000028</v>
      </c>
      <c r="I1291" s="2">
        <f>'Moving Avg'!H1291</f>
        <v>8.3473950000000077</v>
      </c>
      <c r="J1291" s="5" t="str">
        <f>OBV!F1291</f>
        <v>BEARISH</v>
      </c>
      <c r="K1291" s="5" t="str">
        <f>OBV!G1291</f>
        <v>NEUTRAL</v>
      </c>
      <c r="L1291" s="5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7.851</v>
      </c>
      <c r="C1292" s="2">
        <f>RSI!I1292</f>
        <v>48.584154657306762</v>
      </c>
      <c r="D1292" s="2">
        <f>MACD!E1292</f>
        <v>-1.8547826449140103E-3</v>
      </c>
      <c r="E1292" s="2">
        <f>MACD!F1292</f>
        <v>-2.5093685398852848E-2</v>
      </c>
      <c r="F1292" s="2">
        <f>'Moving Avg'!D1292</f>
        <v>7.8140000000000001</v>
      </c>
      <c r="G1292" s="2">
        <f>'Moving Avg'!F1292</f>
        <v>7.8757999999999999</v>
      </c>
      <c r="H1292" s="2">
        <f>'Moving Avg'!G1292</f>
        <v>7.9962600000000013</v>
      </c>
      <c r="I1292" s="2">
        <f>'Moving Avg'!H1292</f>
        <v>8.3401500000000084</v>
      </c>
      <c r="J1292" s="5" t="str">
        <f>OBV!F1292</f>
        <v>BULLISH</v>
      </c>
      <c r="K1292" s="5" t="str">
        <f>OBV!G1292</f>
        <v>NEUTRAL</v>
      </c>
      <c r="L1292" s="5" t="str">
        <f>OBV!H1292</f>
        <v>CONFIRMED BULLISH</v>
      </c>
    </row>
    <row r="1293" spans="1:12" ht="13.5" x14ac:dyDescent="0.25">
      <c r="A1293" s="3">
        <f>RSI!A1293</f>
        <v>43892</v>
      </c>
      <c r="B1293" s="2">
        <f>RSI!B1293</f>
        <v>7.9939999999999998</v>
      </c>
      <c r="C1293" s="2">
        <f>RSI!I1293</f>
        <v>54.128598506694495</v>
      </c>
      <c r="D1293" s="2">
        <f>MACD!E1293</f>
        <v>5.2610372875721012E-3</v>
      </c>
      <c r="E1293" s="2">
        <f>MACD!F1293</f>
        <v>-1.9022740861567859E-2</v>
      </c>
      <c r="F1293" s="2">
        <f>'Moving Avg'!D1293</f>
        <v>7.8283999999999994</v>
      </c>
      <c r="G1293" s="2">
        <f>'Moving Avg'!F1293</f>
        <v>7.8843500000000004</v>
      </c>
      <c r="H1293" s="2">
        <f>'Moving Avg'!G1293</f>
        <v>7.9929800000000002</v>
      </c>
      <c r="I1293" s="2">
        <f>'Moving Avg'!H1293</f>
        <v>8.3351550000000074</v>
      </c>
      <c r="J1293" s="5" t="str">
        <f>OBV!F1293</f>
        <v>BULLISH</v>
      </c>
      <c r="K1293" s="5" t="str">
        <f>OBV!G1293</f>
        <v>NEUTRAL</v>
      </c>
      <c r="L1293" s="5" t="str">
        <f>OBV!H1293</f>
        <v>CONFIRMED BULLISH</v>
      </c>
    </row>
    <row r="1294" spans="1:12" ht="13.5" x14ac:dyDescent="0.25">
      <c r="A1294" s="3">
        <f>RSI!A1294</f>
        <v>43893</v>
      </c>
      <c r="B1294" s="2">
        <f>RSI!B1294</f>
        <v>7.78</v>
      </c>
      <c r="C1294" s="2">
        <f>RSI!I1294</f>
        <v>46.114401647752892</v>
      </c>
      <c r="D1294" s="2">
        <f>MACD!E1294</f>
        <v>2.0930001197211112E-2</v>
      </c>
      <c r="E1294" s="2">
        <f>MACD!F1294</f>
        <v>-1.1032192449812066E-2</v>
      </c>
      <c r="F1294" s="2">
        <f>'Moving Avg'!D1294</f>
        <v>7.8283999999999994</v>
      </c>
      <c r="G1294" s="2">
        <f>'Moving Avg'!F1294</f>
        <v>7.8775999999999993</v>
      </c>
      <c r="H1294" s="2">
        <f>'Moving Avg'!G1294</f>
        <v>7.9856999999999996</v>
      </c>
      <c r="I1294" s="2">
        <f>'Moving Avg'!H1294</f>
        <v>8.3278050000000068</v>
      </c>
      <c r="J1294" s="5" t="str">
        <f>OBV!F1294</f>
        <v>BULLISH</v>
      </c>
      <c r="K1294" s="5" t="str">
        <f>OBV!G1294</f>
        <v>NEUTRAL</v>
      </c>
      <c r="L1294" s="5" t="str">
        <f>OBV!H1294</f>
        <v>NEUTRAL</v>
      </c>
    </row>
    <row r="1295" spans="1:12" ht="13.5" x14ac:dyDescent="0.25">
      <c r="A1295" s="3">
        <f>RSI!A1295</f>
        <v>43894</v>
      </c>
      <c r="B1295" s="2">
        <f>RSI!B1295</f>
        <v>7.6660000000000004</v>
      </c>
      <c r="C1295" s="2">
        <f>RSI!I1295</f>
        <v>42.504128196177803</v>
      </c>
      <c r="D1295" s="2">
        <f>MACD!E1295</f>
        <v>4.3281126753797139E-2</v>
      </c>
      <c r="E1295" s="2">
        <f>MACD!F1295</f>
        <v>-1.6952860909022482E-4</v>
      </c>
      <c r="F1295" s="2">
        <f>'Moving Avg'!D1295</f>
        <v>7.8141999999999996</v>
      </c>
      <c r="G1295" s="2">
        <f>'Moving Avg'!F1295</f>
        <v>7.8611999999999993</v>
      </c>
      <c r="H1295" s="2">
        <f>'Moving Avg'!G1295</f>
        <v>7.9719999999999995</v>
      </c>
      <c r="I1295" s="2">
        <f>'Moving Avg'!H1295</f>
        <v>8.3198500000000077</v>
      </c>
      <c r="J1295" s="5" t="str">
        <f>OBV!F1295</f>
        <v>BULLISH</v>
      </c>
      <c r="K1295" s="5" t="str">
        <f>OBV!G1295</f>
        <v>NEUTRAL</v>
      </c>
      <c r="L1295" s="5" t="str">
        <f>OBV!H1295</f>
        <v>BULLISH DIVERGENCE</v>
      </c>
    </row>
    <row r="1296" spans="1:12" ht="13.5" x14ac:dyDescent="0.25">
      <c r="A1296" s="3">
        <f>RSI!A1296</f>
        <v>43895</v>
      </c>
      <c r="B1296" s="2">
        <f>RSI!B1296</f>
        <v>7.5229999999999997</v>
      </c>
      <c r="C1296" s="2">
        <f>RSI!I1296</f>
        <v>38.438854192009096</v>
      </c>
      <c r="D1296" s="2">
        <f>MACD!E1296</f>
        <v>5.9752451600082246E-2</v>
      </c>
      <c r="E1296" s="2">
        <f>MACD!F1296</f>
        <v>1.1814867432744271E-2</v>
      </c>
      <c r="F1296" s="2">
        <f>'Moving Avg'!D1296</f>
        <v>7.7628000000000004</v>
      </c>
      <c r="G1296" s="2">
        <f>'Moving Avg'!F1296</f>
        <v>7.8447999999999993</v>
      </c>
      <c r="H1296" s="2">
        <f>'Moving Avg'!G1296</f>
        <v>7.9554400000000021</v>
      </c>
      <c r="I1296" s="2">
        <f>'Moving Avg'!H1296</f>
        <v>8.3112850000000069</v>
      </c>
      <c r="J1296" s="5" t="str">
        <f>OBV!F1296</f>
        <v>BEARISH</v>
      </c>
      <c r="K1296" s="5" t="str">
        <f>OBV!G1296</f>
        <v>NEUTRAL</v>
      </c>
      <c r="L1296" s="5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7.351</v>
      </c>
      <c r="C1297" s="2">
        <f>RSI!I1297</f>
        <v>34.201619894163656</v>
      </c>
      <c r="D1297" s="2">
        <f>MACD!E1297</f>
        <v>7.7531951675090305E-2</v>
      </c>
      <c r="E1297" s="2">
        <f>MACD!F1297</f>
        <v>2.495828428121348E-2</v>
      </c>
      <c r="F1297" s="2">
        <f>'Moving Avg'!D1297</f>
        <v>7.6627999999999998</v>
      </c>
      <c r="G1297" s="2">
        <f>'Moving Avg'!F1297</f>
        <v>7.8126499999999997</v>
      </c>
      <c r="H1297" s="2">
        <f>'Moving Avg'!G1297</f>
        <v>7.9340200000000012</v>
      </c>
      <c r="I1297" s="2">
        <f>'Moving Avg'!H1297</f>
        <v>8.3020050000000083</v>
      </c>
      <c r="J1297" s="5" t="str">
        <f>OBV!F1297</f>
        <v>BEARISH</v>
      </c>
      <c r="K1297" s="5" t="str">
        <f>OBV!G1297</f>
        <v>NEUTRAL</v>
      </c>
      <c r="L1297" s="5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7.3019999999999996</v>
      </c>
      <c r="C1298" s="2">
        <f>RSI!I1298</f>
        <v>33.082783948786442</v>
      </c>
      <c r="D1298" s="2">
        <f>MACD!E1298</f>
        <v>0.12094287678599436</v>
      </c>
      <c r="E1298" s="2">
        <f>MACD!F1298</f>
        <v>4.4155202782169653E-2</v>
      </c>
      <c r="F1298" s="2">
        <f>'Moving Avg'!D1298</f>
        <v>7.5244</v>
      </c>
      <c r="G1298" s="2">
        <f>'Moving Avg'!F1298</f>
        <v>7.7898499999999995</v>
      </c>
      <c r="H1298" s="2">
        <f>'Moving Avg'!G1298</f>
        <v>7.9130400000000023</v>
      </c>
      <c r="I1298" s="2">
        <f>'Moving Avg'!H1298</f>
        <v>8.2938350000000067</v>
      </c>
      <c r="J1298" s="5" t="str">
        <f>OBV!F1298</f>
        <v>BEARISH</v>
      </c>
      <c r="K1298" s="5" t="str">
        <f>OBV!G1298</f>
        <v>STRONG</v>
      </c>
      <c r="L1298" s="5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7.2089999999999996</v>
      </c>
      <c r="C1299" s="2">
        <f>RSI!I1299</f>
        <v>31.009377993920623</v>
      </c>
      <c r="D1299" s="2">
        <f>MACD!E1299</f>
        <v>0.14568428105480979</v>
      </c>
      <c r="E1299" s="2">
        <f>MACD!F1299</f>
        <v>6.4461018436697687E-2</v>
      </c>
      <c r="F1299" s="2">
        <f>'Moving Avg'!D1299</f>
        <v>7.4102000000000006</v>
      </c>
      <c r="G1299" s="2">
        <f>'Moving Avg'!F1299</f>
        <v>7.7509500000000005</v>
      </c>
      <c r="H1299" s="2">
        <f>'Moving Avg'!G1299</f>
        <v>7.8859200000000014</v>
      </c>
      <c r="I1299" s="2">
        <f>'Moving Avg'!H1299</f>
        <v>8.285200000000005</v>
      </c>
      <c r="J1299" s="5" t="str">
        <f>OBV!F1299</f>
        <v>BEARISH</v>
      </c>
      <c r="K1299" s="5" t="str">
        <f>OBV!G1299</f>
        <v>STRONG</v>
      </c>
      <c r="L1299" s="5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7.423</v>
      </c>
      <c r="C1300" s="2">
        <f>RSI!I1300</f>
        <v>40.283857514312871</v>
      </c>
      <c r="D1300" s="2">
        <f>MACD!E1300</f>
        <v>0.14744823846137667</v>
      </c>
      <c r="E1300" s="2">
        <f>MACD!F1300</f>
        <v>8.1058462441633478E-2</v>
      </c>
      <c r="F1300" s="2">
        <f>'Moving Avg'!D1300</f>
        <v>7.3616000000000001</v>
      </c>
      <c r="G1300" s="2">
        <f>'Moving Avg'!F1300</f>
        <v>7.73095</v>
      </c>
      <c r="H1300" s="2">
        <f>'Moving Avg'!G1300</f>
        <v>7.8679400000000008</v>
      </c>
      <c r="I1300" s="2">
        <f>'Moving Avg'!H1300</f>
        <v>8.2776350000000054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7.28</v>
      </c>
      <c r="C1301" s="2">
        <f>RSI!I1301</f>
        <v>36.730542012196807</v>
      </c>
      <c r="D1301" s="2">
        <f>MACD!E1301</f>
        <v>0.16793625935300138</v>
      </c>
      <c r="E1301" s="2">
        <f>MACD!F1301</f>
        <v>9.8434021823907064E-2</v>
      </c>
      <c r="F1301" s="2">
        <f>'Moving Avg'!D1301</f>
        <v>7.3129999999999997</v>
      </c>
      <c r="G1301" s="2">
        <f>'Moving Avg'!F1301</f>
        <v>7.6974</v>
      </c>
      <c r="H1301" s="2">
        <f>'Moving Avg'!G1301</f>
        <v>7.8430999999999997</v>
      </c>
      <c r="I1301" s="2">
        <f>'Moving Avg'!H1301</f>
        <v>8.2693550000000062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6.9589999999999996</v>
      </c>
      <c r="C1302" s="2">
        <f>RSI!I1302</f>
        <v>30.274903972056677</v>
      </c>
      <c r="D1302" s="2">
        <f>MACD!E1302</f>
        <v>0.22247318444640563</v>
      </c>
      <c r="E1302" s="2">
        <f>MACD!F1302</f>
        <v>0.12324185434840679</v>
      </c>
      <c r="F1302" s="2">
        <f>'Moving Avg'!D1302</f>
        <v>7.2346000000000004</v>
      </c>
      <c r="G1302" s="2">
        <f>'Moving Avg'!F1302</f>
        <v>7.6527999999999992</v>
      </c>
      <c r="H1302" s="2">
        <f>'Moving Avg'!G1302</f>
        <v>7.8142599999999982</v>
      </c>
      <c r="I1302" s="2">
        <f>'Moving Avg'!H1302</f>
        <v>8.2595400000000048</v>
      </c>
      <c r="J1302" s="5" t="str">
        <f>OBV!F1302</f>
        <v>BEARISH</v>
      </c>
      <c r="K1302" s="5" t="str">
        <f>OBV!G1302</f>
        <v>NEUTRAL</v>
      </c>
      <c r="L1302" s="5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6.6520000000000001</v>
      </c>
      <c r="C1303" s="2">
        <f>RSI!I1303</f>
        <v>25.634509748044238</v>
      </c>
      <c r="D1303" s="2">
        <f>MACD!E1303</f>
        <v>0.31757222052304535</v>
      </c>
      <c r="E1303" s="2">
        <f>MACD!F1303</f>
        <v>0.1621079275833345</v>
      </c>
      <c r="F1303" s="2">
        <f>'Moving Avg'!D1303</f>
        <v>7.1045999999999996</v>
      </c>
      <c r="G1303" s="2">
        <f>'Moving Avg'!F1303</f>
        <v>7.5864000000000003</v>
      </c>
      <c r="H1303" s="2">
        <f>'Moving Avg'!G1303</f>
        <v>7.7825799999999985</v>
      </c>
      <c r="I1303" s="2">
        <f>'Moving Avg'!H1303</f>
        <v>8.2472300000000072</v>
      </c>
      <c r="J1303" s="5" t="str">
        <f>OBV!F1303</f>
        <v>BEARISH</v>
      </c>
      <c r="K1303" s="5" t="str">
        <f>OBV!G1303</f>
        <v>NEUTRAL</v>
      </c>
      <c r="L1303" s="5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6.7089999999999996</v>
      </c>
      <c r="C1304" s="2">
        <f>RSI!I1304</f>
        <v>27.845845111474048</v>
      </c>
      <c r="D1304" s="2">
        <f>MACD!E1304</f>
        <v>0.36660910382499345</v>
      </c>
      <c r="E1304" s="2">
        <f>MACD!F1304</f>
        <v>0.20300816283166628</v>
      </c>
      <c r="F1304" s="2">
        <f>'Moving Avg'!D1304</f>
        <v>7.004599999999999</v>
      </c>
      <c r="G1304" s="2">
        <f>'Moving Avg'!F1304</f>
        <v>7.5246499999999994</v>
      </c>
      <c r="H1304" s="2">
        <f>'Moving Avg'!G1304</f>
        <v>7.7525999999999984</v>
      </c>
      <c r="I1304" s="2">
        <f>'Moving Avg'!H1304</f>
        <v>8.2361650000000068</v>
      </c>
      <c r="J1304" s="5" t="str">
        <f>OBV!F1304</f>
        <v>BEARISH</v>
      </c>
      <c r="K1304" s="5" t="str">
        <f>OBV!G1304</f>
        <v>NEUTRAL</v>
      </c>
      <c r="L1304" s="5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6.7089999999999996</v>
      </c>
      <c r="C1305" s="2">
        <f>RSI!I1305</f>
        <v>27.845845111474048</v>
      </c>
      <c r="D1305" s="2">
        <f>MACD!E1305</f>
        <v>0.39551709953079417</v>
      </c>
      <c r="E1305" s="2">
        <f>MACD!F1305</f>
        <v>0.24150995017149185</v>
      </c>
      <c r="F1305" s="2">
        <f>'Moving Avg'!D1305</f>
        <v>6.8617999999999997</v>
      </c>
      <c r="G1305" s="2">
        <f>'Moving Avg'!F1305</f>
        <v>7.4628999999999994</v>
      </c>
      <c r="H1305" s="2">
        <f>'Moving Avg'!G1305</f>
        <v>7.724619999999998</v>
      </c>
      <c r="I1305" s="2">
        <f>'Moving Avg'!H1305</f>
        <v>8.2251000000000065</v>
      </c>
      <c r="J1305" s="5" t="str">
        <f>OBV!F1305</f>
        <v>BEARISH</v>
      </c>
      <c r="K1305" s="5" t="str">
        <f>OBV!G1305</f>
        <v>NEUTRAL</v>
      </c>
      <c r="L1305" s="5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6.8520000000000003</v>
      </c>
      <c r="C1306" s="2">
        <f>RSI!I1306</f>
        <v>33.591473801889876</v>
      </c>
      <c r="D1306" s="2">
        <f>MACD!E1306</f>
        <v>0.39197188705493069</v>
      </c>
      <c r="E1306" s="2">
        <f>MACD!F1306</f>
        <v>0.27160233754817964</v>
      </c>
      <c r="F1306" s="2">
        <f>'Moving Avg'!D1306</f>
        <v>6.7762000000000002</v>
      </c>
      <c r="G1306" s="2">
        <f>'Moving Avg'!F1306</f>
        <v>7.4129500000000004</v>
      </c>
      <c r="H1306" s="2">
        <f>'Moving Avg'!G1306</f>
        <v>7.697499999999998</v>
      </c>
      <c r="I1306" s="2">
        <f>'Moving Avg'!H1306</f>
        <v>8.2148250000000083</v>
      </c>
      <c r="J1306" s="5" t="str">
        <f>OBV!F1306</f>
        <v>BULLISH</v>
      </c>
      <c r="K1306" s="5" t="str">
        <f>OBV!G1306</f>
        <v>NEUTRAL</v>
      </c>
      <c r="L1306" s="5" t="str">
        <f>OBV!H1306</f>
        <v>BULLISH DIVERGENCE</v>
      </c>
    </row>
    <row r="1307" spans="1:12" ht="13.5" x14ac:dyDescent="0.25">
      <c r="A1307" s="3">
        <f>RSI!A1307</f>
        <v>43913</v>
      </c>
      <c r="B1307" s="2">
        <f>RSI!B1307</f>
        <v>6.6520000000000001</v>
      </c>
      <c r="C1307" s="2">
        <f>RSI!I1307</f>
        <v>29.994062122825511</v>
      </c>
      <c r="D1307" s="2">
        <f>MACD!E1307</f>
        <v>0.38072738284102048</v>
      </c>
      <c r="E1307" s="2">
        <f>MACD!F1307</f>
        <v>0.2934273466067478</v>
      </c>
      <c r="F1307" s="2">
        <f>'Moving Avg'!D1307</f>
        <v>6.7147999999999994</v>
      </c>
      <c r="G1307" s="2">
        <f>'Moving Avg'!F1307</f>
        <v>7.3565500000000004</v>
      </c>
      <c r="H1307" s="2">
        <f>'Moving Avg'!G1307</f>
        <v>7.6667999999999976</v>
      </c>
      <c r="I1307" s="2">
        <f>'Moving Avg'!H1307</f>
        <v>8.2041900000000059</v>
      </c>
      <c r="J1307" s="5" t="str">
        <f>OBV!F1307</f>
        <v>BULLISH</v>
      </c>
      <c r="K1307" s="5" t="str">
        <f>OBV!G1307</f>
        <v>NEUTRAL</v>
      </c>
      <c r="L1307" s="5" t="str">
        <f>OBV!H1307</f>
        <v>BULLISH DIVERGENCE</v>
      </c>
    </row>
    <row r="1308" spans="1:12" ht="13.5" x14ac:dyDescent="0.25">
      <c r="A1308" s="3">
        <f>RSI!A1308</f>
        <v>43914</v>
      </c>
      <c r="B1308" s="2">
        <f>RSI!B1308</f>
        <v>6.7089999999999996</v>
      </c>
      <c r="C1308" s="2">
        <f>RSI!I1308</f>
        <v>32.221882278615098</v>
      </c>
      <c r="D1308" s="2">
        <f>MACD!E1308</f>
        <v>0.36378394070372888</v>
      </c>
      <c r="E1308" s="2">
        <f>MACD!F1308</f>
        <v>0.30749866542614401</v>
      </c>
      <c r="F1308" s="2">
        <f>'Moving Avg'!D1308</f>
        <v>6.7262000000000004</v>
      </c>
      <c r="G1308" s="2">
        <f>'Moving Avg'!F1308</f>
        <v>7.2958999999999987</v>
      </c>
      <c r="H1308" s="2">
        <f>'Moving Avg'!G1308</f>
        <v>7.6408199999999988</v>
      </c>
      <c r="I1308" s="2">
        <f>'Moving Avg'!H1308</f>
        <v>8.1941950000000059</v>
      </c>
      <c r="J1308" s="5" t="str">
        <f>OBV!F1308</f>
        <v>BULLISH</v>
      </c>
      <c r="K1308" s="5" t="str">
        <f>OBV!G1308</f>
        <v>NEUTRAL</v>
      </c>
      <c r="L1308" s="5" t="str">
        <f>OBV!H1308</f>
        <v>CONFIRMED BULLISH</v>
      </c>
    </row>
    <row r="1309" spans="1:12" ht="13.5" x14ac:dyDescent="0.25">
      <c r="A1309" s="3">
        <f>RSI!A1309</f>
        <v>43915</v>
      </c>
      <c r="B1309" s="2">
        <f>RSI!B1309</f>
        <v>6.8090000000000002</v>
      </c>
      <c r="C1309" s="2">
        <f>RSI!I1309</f>
        <v>36.065918811581916</v>
      </c>
      <c r="D1309" s="2">
        <f>MACD!E1309</f>
        <v>0.33140621320922747</v>
      </c>
      <c r="E1309" s="2">
        <f>MACD!F1309</f>
        <v>0.31228017498276073</v>
      </c>
      <c r="F1309" s="2">
        <f>'Moving Avg'!D1309</f>
        <v>6.7462</v>
      </c>
      <c r="G1309" s="2">
        <f>'Moving Avg'!F1309</f>
        <v>7.24735</v>
      </c>
      <c r="H1309" s="2">
        <f>'Moving Avg'!G1309</f>
        <v>7.617119999999999</v>
      </c>
      <c r="I1309" s="2">
        <f>'Moving Avg'!H1309</f>
        <v>8.1854150000000079</v>
      </c>
      <c r="J1309" s="5" t="str">
        <f>OBV!F1309</f>
        <v>BULLISH</v>
      </c>
      <c r="K1309" s="5" t="str">
        <f>OBV!G1309</f>
        <v>NEUTRAL</v>
      </c>
      <c r="L1309" s="5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6.98</v>
      </c>
      <c r="C1310" s="2">
        <f>RSI!I1310</f>
        <v>42.111916389816507</v>
      </c>
      <c r="D1310" s="2">
        <f>MACD!E1310</f>
        <v>0.32707715362568113</v>
      </c>
      <c r="E1310" s="2">
        <f>MACD!F1310</f>
        <v>0.31523957071134479</v>
      </c>
      <c r="F1310" s="2">
        <f>'Moving Avg'!D1310</f>
        <v>6.8004000000000007</v>
      </c>
      <c r="G1310" s="2">
        <f>'Moving Avg'!F1310</f>
        <v>7.2095000000000002</v>
      </c>
      <c r="H1310" s="2">
        <f>'Moving Avg'!G1310</f>
        <v>7.5995600000000003</v>
      </c>
      <c r="I1310" s="2">
        <f>'Moving Avg'!H1310</f>
        <v>8.1762400000000071</v>
      </c>
      <c r="J1310" s="5" t="str">
        <f>OBV!F1310</f>
        <v>BULLISH</v>
      </c>
      <c r="K1310" s="5" t="str">
        <f>OBV!G1310</f>
        <v>NEUTRAL</v>
      </c>
      <c r="L1310" s="5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6.78</v>
      </c>
      <c r="C1311" s="2">
        <f>RSI!I1311</f>
        <v>37.629773353279475</v>
      </c>
      <c r="D1311" s="2">
        <f>MACD!E1311</f>
        <v>0.31782131316990281</v>
      </c>
      <c r="E1311" s="2">
        <f>MACD!F1311</f>
        <v>0.3157559192030564</v>
      </c>
      <c r="F1311" s="2">
        <f>'Moving Avg'!D1311</f>
        <v>6.7859999999999996</v>
      </c>
      <c r="G1311" s="2">
        <f>'Moving Avg'!F1311</f>
        <v>7.1595000000000013</v>
      </c>
      <c r="H1311" s="2">
        <f>'Moving Avg'!G1311</f>
        <v>7.5752799999999993</v>
      </c>
      <c r="I1311" s="2">
        <f>'Moving Avg'!H1311</f>
        <v>8.1662450000000071</v>
      </c>
      <c r="J1311" s="5" t="str">
        <f>OBV!F1311</f>
        <v>BULLISH</v>
      </c>
      <c r="K1311" s="5" t="str">
        <f>OBV!G1311</f>
        <v>NEUTRAL</v>
      </c>
      <c r="L1311" s="5" t="str">
        <f>OBV!H1311</f>
        <v>BULLISH DIVERGENCE</v>
      </c>
    </row>
    <row r="1312" spans="1:12" ht="13.5" x14ac:dyDescent="0.25">
      <c r="A1312" s="3">
        <f>RSI!A1312</f>
        <v>43920</v>
      </c>
      <c r="B1312" s="2">
        <f>RSI!B1312</f>
        <v>6.9589999999999996</v>
      </c>
      <c r="C1312" s="2">
        <f>RSI!I1312</f>
        <v>43.432782339344428</v>
      </c>
      <c r="D1312" s="2">
        <f>MACD!E1312</f>
        <v>0.25000182206443711</v>
      </c>
      <c r="E1312" s="2">
        <f>MACD!F1312</f>
        <v>0.30260509977533256</v>
      </c>
      <c r="F1312" s="2">
        <f>'Moving Avg'!D1312</f>
        <v>6.8474000000000004</v>
      </c>
      <c r="G1312" s="2">
        <f>'Moving Avg'!F1312</f>
        <v>7.1149000000000013</v>
      </c>
      <c r="H1312" s="2">
        <f>'Moving Avg'!G1312</f>
        <v>7.5560200000000002</v>
      </c>
      <c r="I1312" s="2">
        <f>'Moving Avg'!H1312</f>
        <v>8.1572150000000079</v>
      </c>
      <c r="J1312" s="5" t="str">
        <f>OBV!F1312</f>
        <v>BULLISH</v>
      </c>
      <c r="K1312" s="5" t="str">
        <f>OBV!G1312</f>
        <v>NEUTRAL</v>
      </c>
      <c r="L1312" s="5" t="str">
        <f>OBV!H1312</f>
        <v>CONFIRMED BULLISH</v>
      </c>
    </row>
    <row r="1313" spans="1:12" ht="13.5" x14ac:dyDescent="0.25">
      <c r="A1313" s="3">
        <f>RSI!A1313</f>
        <v>43921</v>
      </c>
      <c r="B1313" s="2">
        <f>RSI!B1313</f>
        <v>6.9589999999999996</v>
      </c>
      <c r="C1313" s="2">
        <f>RSI!I1313</f>
        <v>43.432782339344435</v>
      </c>
      <c r="D1313" s="2">
        <f>MACD!E1313</f>
        <v>0.1467871002916139</v>
      </c>
      <c r="E1313" s="2">
        <f>MACD!F1313</f>
        <v>0.27144149987858884</v>
      </c>
      <c r="F1313" s="2">
        <f>'Moving Avg'!D1313</f>
        <v>6.8974000000000002</v>
      </c>
      <c r="G1313" s="2">
        <f>'Moving Avg'!F1313</f>
        <v>7.063150000000002</v>
      </c>
      <c r="H1313" s="2">
        <f>'Moving Avg'!G1313</f>
        <v>7.5367599999999992</v>
      </c>
      <c r="I1313" s="2">
        <f>'Moving Avg'!H1313</f>
        <v>8.1488300000000073</v>
      </c>
      <c r="J1313" s="5" t="str">
        <f>OBV!F1313</f>
        <v>BULLISH</v>
      </c>
      <c r="K1313" s="5" t="str">
        <f>OBV!G1313</f>
        <v>NEUTRAL</v>
      </c>
      <c r="L1313" s="5" t="str">
        <f>OBV!H1313</f>
        <v>CONFIRMED BULLISH</v>
      </c>
    </row>
    <row r="1314" spans="1:12" ht="13.5" x14ac:dyDescent="0.25">
      <c r="A1314" s="3">
        <f>RSI!A1314</f>
        <v>43922</v>
      </c>
      <c r="B1314" s="2">
        <f>RSI!B1314</f>
        <v>6.9950000000000001</v>
      </c>
      <c r="C1314" s="2">
        <f>RSI!I1314</f>
        <v>44.63431460564275</v>
      </c>
      <c r="D1314" s="2">
        <f>MACD!E1314</f>
        <v>6.6852066420693745E-2</v>
      </c>
      <c r="E1314" s="2">
        <f>MACD!F1314</f>
        <v>0.23052361318700981</v>
      </c>
      <c r="F1314" s="2">
        <f>'Moving Avg'!D1314</f>
        <v>6.9346000000000005</v>
      </c>
      <c r="G1314" s="2">
        <f>'Moving Avg'!F1314</f>
        <v>7.023900000000002</v>
      </c>
      <c r="H1314" s="2">
        <f>'Moving Avg'!G1314</f>
        <v>7.5182199999999986</v>
      </c>
      <c r="I1314" s="2">
        <f>'Moving Avg'!H1314</f>
        <v>8.1406250000000071</v>
      </c>
      <c r="J1314" s="5" t="str">
        <f>OBV!F1314</f>
        <v>BULLISH</v>
      </c>
      <c r="K1314" s="5" t="str">
        <f>OBV!G1314</f>
        <v>NEUTRAL</v>
      </c>
      <c r="L1314" s="5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6.7880000000000003</v>
      </c>
      <c r="C1315" s="2">
        <f>RSI!I1315</f>
        <v>39.446001944077217</v>
      </c>
      <c r="D1315" s="2">
        <f>MACD!E1315</f>
        <v>1.5537130294807966E-2</v>
      </c>
      <c r="E1315" s="2">
        <f>MACD!F1315</f>
        <v>0.18752631660856944</v>
      </c>
      <c r="F1315" s="2">
        <f>'Moving Avg'!D1315</f>
        <v>6.8962000000000003</v>
      </c>
      <c r="G1315" s="2">
        <f>'Moving Avg'!F1315</f>
        <v>6.9800000000000013</v>
      </c>
      <c r="H1315" s="2">
        <f>'Moving Avg'!G1315</f>
        <v>7.4969599999999978</v>
      </c>
      <c r="I1315" s="2">
        <f>'Moving Avg'!H1315</f>
        <v>8.1313850000000052</v>
      </c>
      <c r="J1315" s="5" t="str">
        <f>OBV!F1315</f>
        <v>BEARISH</v>
      </c>
      <c r="K1315" s="5" t="str">
        <f>OBV!G1315</f>
        <v>NEUTRAL</v>
      </c>
      <c r="L1315" s="5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6.5880000000000001</v>
      </c>
      <c r="C1316" s="2">
        <f>RSI!I1316</f>
        <v>35.189833431729994</v>
      </c>
      <c r="D1316" s="2">
        <f>MACD!E1316</f>
        <v>1.1070589110198981E-2</v>
      </c>
      <c r="E1316" s="2">
        <f>MACD!F1316</f>
        <v>0.15223517110889534</v>
      </c>
      <c r="F1316" s="2">
        <f>'Moving Avg'!D1316</f>
        <v>6.8578000000000001</v>
      </c>
      <c r="G1316" s="2">
        <f>'Moving Avg'!F1316</f>
        <v>6.933250000000001</v>
      </c>
      <c r="H1316" s="2">
        <f>'Moving Avg'!G1316</f>
        <v>7.4715599999999984</v>
      </c>
      <c r="I1316" s="2">
        <f>'Moving Avg'!H1316</f>
        <v>8.120430000000006</v>
      </c>
      <c r="J1316" s="5" t="str">
        <f>OBV!F1316</f>
        <v>BEARISH</v>
      </c>
      <c r="K1316" s="5" t="str">
        <f>OBV!G1316</f>
        <v>NEUTRAL</v>
      </c>
      <c r="L1316" s="5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6.7089999999999996</v>
      </c>
      <c r="C1317" s="2">
        <f>RSI!I1317</f>
        <v>39.446733512199735</v>
      </c>
      <c r="D1317" s="2">
        <f>MACD!E1317</f>
        <v>-2.9278645027145167E-2</v>
      </c>
      <c r="E1317" s="2">
        <f>MACD!F1317</f>
        <v>0.11593240788168724</v>
      </c>
      <c r="F1317" s="2">
        <f>'Moving Avg'!D1317</f>
        <v>6.8078000000000003</v>
      </c>
      <c r="G1317" s="2">
        <f>'Moving Avg'!F1317</f>
        <v>6.9011500000000012</v>
      </c>
      <c r="H1317" s="2">
        <f>'Moving Avg'!G1317</f>
        <v>7.4498599999999984</v>
      </c>
      <c r="I1317" s="2">
        <f>'Moving Avg'!H1317</f>
        <v>8.1097250000000063</v>
      </c>
      <c r="J1317" s="5" t="str">
        <f>OBV!F1317</f>
        <v>BULLISH</v>
      </c>
      <c r="K1317" s="5" t="str">
        <f>OBV!G1317</f>
        <v>NEUTRAL</v>
      </c>
      <c r="L1317" s="5" t="str">
        <f>OBV!H1317</f>
        <v>BULLISH DIVERGENCE</v>
      </c>
    </row>
    <row r="1318" spans="1:12" ht="13.5" x14ac:dyDescent="0.25">
      <c r="A1318" s="3">
        <f>RSI!A1318</f>
        <v>43928</v>
      </c>
      <c r="B1318" s="2">
        <f>RSI!B1318</f>
        <v>6.5090000000000003</v>
      </c>
      <c r="C1318" s="2">
        <f>RSI!I1318</f>
        <v>35.317498825684851</v>
      </c>
      <c r="D1318" s="2">
        <f>MACD!E1318</f>
        <v>-3.7623160148688051E-2</v>
      </c>
      <c r="E1318" s="2">
        <f>MACD!F1318</f>
        <v>8.5221294275612189E-2</v>
      </c>
      <c r="F1318" s="2">
        <f>'Moving Avg'!D1318</f>
        <v>6.7177999999999995</v>
      </c>
      <c r="G1318" s="2">
        <f>'Moving Avg'!F1318</f>
        <v>6.8615000000000013</v>
      </c>
      <c r="H1318" s="2">
        <f>'Moving Avg'!G1318</f>
        <v>7.424879999999999</v>
      </c>
      <c r="I1318" s="2">
        <f>'Moving Avg'!H1318</f>
        <v>8.0983750000000061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</row>
    <row r="1319" spans="1:12" ht="13.5" x14ac:dyDescent="0.25">
      <c r="A1319" s="3">
        <f>RSI!A1319</f>
        <v>43929</v>
      </c>
      <c r="B1319" s="2">
        <f>RSI!B1319</f>
        <v>6.5309999999999997</v>
      </c>
      <c r="C1319" s="2">
        <f>RSI!I1319</f>
        <v>36.10976366763532</v>
      </c>
      <c r="D1319" s="2">
        <f>MACD!E1319</f>
        <v>-2.7697943675266679E-2</v>
      </c>
      <c r="E1319" s="2">
        <f>MACD!F1319</f>
        <v>6.2637446685436415E-2</v>
      </c>
      <c r="F1319" s="2">
        <f>'Moving Avg'!D1319</f>
        <v>6.625</v>
      </c>
      <c r="G1319" s="2">
        <f>'Moving Avg'!F1319</f>
        <v>6.8276000000000012</v>
      </c>
      <c r="H1319" s="2">
        <f>'Moving Avg'!G1319</f>
        <v>7.4004800000000008</v>
      </c>
      <c r="I1319" s="2">
        <f>'Moving Avg'!H1319</f>
        <v>8.087705000000005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6.3879999999999999</v>
      </c>
      <c r="C1320" s="2">
        <f>RSI!I1320</f>
        <v>33.258216408109647</v>
      </c>
      <c r="D1320" s="2">
        <f>MACD!E1320</f>
        <v>2.0462245227558462E-2</v>
      </c>
      <c r="E1320" s="2">
        <f>MACD!F1320</f>
        <v>5.4202406393860827E-2</v>
      </c>
      <c r="F1320" s="2">
        <f>'Moving Avg'!D1320</f>
        <v>6.5449999999999999</v>
      </c>
      <c r="G1320" s="2">
        <f>'Moving Avg'!F1320</f>
        <v>6.775850000000001</v>
      </c>
      <c r="H1320" s="2">
        <f>'Moving Avg'!G1320</f>
        <v>7.3740800000000002</v>
      </c>
      <c r="I1320" s="2">
        <f>'Moving Avg'!H1320</f>
        <v>8.0763200000000044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6.3879999999999999</v>
      </c>
      <c r="C1321" s="2">
        <f>RSI!I1321</f>
        <v>33.258216408109647</v>
      </c>
      <c r="D1321" s="2">
        <f>MACD!E1321</f>
        <v>3.3938606957947925E-2</v>
      </c>
      <c r="E1321" s="2">
        <f>MACD!F1321</f>
        <v>5.0149646506678247E-2</v>
      </c>
      <c r="F1321" s="2">
        <f>'Moving Avg'!D1321</f>
        <v>6.5049999999999999</v>
      </c>
      <c r="G1321" s="2">
        <f>'Moving Avg'!F1321</f>
        <v>6.7312500000000011</v>
      </c>
      <c r="H1321" s="2">
        <f>'Moving Avg'!G1321</f>
        <v>7.3476800000000004</v>
      </c>
      <c r="I1321" s="2">
        <f>'Moving Avg'!H1321</f>
        <v>8.0654350000000044</v>
      </c>
      <c r="J1321" s="5" t="str">
        <f>OBV!F1321</f>
        <v>BULLISH</v>
      </c>
      <c r="K1321" s="5" t="str">
        <f>OBV!G1321</f>
        <v>NEUTRAL</v>
      </c>
      <c r="L1321" s="5" t="str">
        <f>OBV!H1321</f>
        <v>BULLISH DIVERGENCE</v>
      </c>
    </row>
    <row r="1322" spans="1:12" ht="13.5" x14ac:dyDescent="0.25">
      <c r="A1322" s="3">
        <f>RSI!A1322</f>
        <v>43936</v>
      </c>
      <c r="B1322" s="2">
        <f>RSI!B1322</f>
        <v>6.4950000000000001</v>
      </c>
      <c r="C1322" s="2">
        <f>RSI!I1322</f>
        <v>37.538618984539454</v>
      </c>
      <c r="D1322" s="2">
        <f>MACD!E1322</f>
        <v>6.8190017351182242E-2</v>
      </c>
      <c r="E1322" s="2">
        <f>MACD!F1322</f>
        <v>5.3757720675579053E-2</v>
      </c>
      <c r="F1322" s="2">
        <f>'Moving Avg'!D1322</f>
        <v>6.4621999999999984</v>
      </c>
      <c r="G1322" s="2">
        <f>'Moving Avg'!F1322</f>
        <v>6.7080500000000018</v>
      </c>
      <c r="H1322" s="2">
        <f>'Moving Avg'!G1322</f>
        <v>7.3232799999999996</v>
      </c>
      <c r="I1322" s="2">
        <f>'Moving Avg'!H1322</f>
        <v>8.0563000000000038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</row>
    <row r="1323" spans="1:12" ht="13.5" x14ac:dyDescent="0.25">
      <c r="A1323" s="3">
        <f>RSI!A1323</f>
        <v>43937</v>
      </c>
      <c r="B1323" s="2">
        <f>RSI!B1323</f>
        <v>6.3879999999999999</v>
      </c>
      <c r="C1323" s="2">
        <f>RSI!I1323</f>
        <v>35.11343438946659</v>
      </c>
      <c r="D1323" s="2">
        <f>MACD!E1323</f>
        <v>0.10746174894301852</v>
      </c>
      <c r="E1323" s="2">
        <f>MACD!F1323</f>
        <v>6.4498526329066941E-2</v>
      </c>
      <c r="F1323" s="2">
        <f>'Moving Avg'!D1323</f>
        <v>6.4380000000000006</v>
      </c>
      <c r="G1323" s="2">
        <f>'Moving Avg'!F1323</f>
        <v>6.6948500000000006</v>
      </c>
      <c r="H1323" s="2">
        <f>'Moving Avg'!G1323</f>
        <v>7.2945800000000007</v>
      </c>
      <c r="I1323" s="2">
        <f>'Moving Avg'!H1323</f>
        <v>8.0455250000000031</v>
      </c>
      <c r="J1323" s="5" t="str">
        <f>OBV!F1323</f>
        <v>BULLISH</v>
      </c>
      <c r="K1323" s="5" t="str">
        <f>OBV!G1323</f>
        <v>NEUTRAL</v>
      </c>
      <c r="L1323" s="5" t="str">
        <f>OBV!H1323</f>
        <v>BULLISH DIVERGENCE</v>
      </c>
    </row>
    <row r="1324" spans="1:12" ht="13.5" x14ac:dyDescent="0.25">
      <c r="A1324" s="3">
        <f>RSI!A1324</f>
        <v>43938</v>
      </c>
      <c r="B1324" s="2">
        <f>RSI!B1324</f>
        <v>6.4240000000000004</v>
      </c>
      <c r="C1324" s="2">
        <f>RSI!I1324</f>
        <v>36.59757745853036</v>
      </c>
      <c r="D1324" s="2">
        <f>MACD!E1324</f>
        <v>0.14638448168371099</v>
      </c>
      <c r="E1324" s="2">
        <f>MACD!F1324</f>
        <v>8.0875717399995758E-2</v>
      </c>
      <c r="F1324" s="2">
        <f>'Moving Avg'!D1324</f>
        <v>6.4165999999999999</v>
      </c>
      <c r="G1324" s="2">
        <f>'Moving Avg'!F1324</f>
        <v>6.680600000000001</v>
      </c>
      <c r="H1324" s="2">
        <f>'Moving Avg'!G1324</f>
        <v>7.264759999999999</v>
      </c>
      <c r="I1324" s="2">
        <f>'Moving Avg'!H1324</f>
        <v>8.0348200000000034</v>
      </c>
      <c r="J1324" s="5" t="str">
        <f>OBV!F1324</f>
        <v>BEARISH</v>
      </c>
      <c r="K1324" s="5" t="str">
        <f>OBV!G1324</f>
        <v>NEUTRAL</v>
      </c>
      <c r="L1324" s="5" t="str">
        <f>OBV!H1324</f>
        <v>CONFIRMED BEARISH</v>
      </c>
    </row>
    <row r="1325" spans="1:12" ht="13.5" x14ac:dyDescent="0.25">
      <c r="A1325" s="3">
        <f>RSI!A1325</f>
        <v>43941</v>
      </c>
      <c r="B1325" s="2">
        <f>RSI!B1325</f>
        <v>6.6020000000000003</v>
      </c>
      <c r="C1325" s="2">
        <f>RSI!I1325</f>
        <v>43.481186570864494</v>
      </c>
      <c r="D1325" s="2">
        <f>MACD!E1325</f>
        <v>0.13668708446705935</v>
      </c>
      <c r="E1325" s="2">
        <f>MACD!F1325</f>
        <v>9.203799081340848E-2</v>
      </c>
      <c r="F1325" s="2">
        <f>'Moving Avg'!D1325</f>
        <v>6.4593999999999996</v>
      </c>
      <c r="G1325" s="2">
        <f>'Moving Avg'!F1325</f>
        <v>6.675250000000001</v>
      </c>
      <c r="H1325" s="2">
        <f>'Moving Avg'!G1325</f>
        <v>7.2369199999999978</v>
      </c>
      <c r="I1325" s="2">
        <f>'Moving Avg'!H1325</f>
        <v>8.0250050000000037</v>
      </c>
      <c r="J1325" s="5" t="str">
        <f>OBV!F1325</f>
        <v>BULLISH</v>
      </c>
      <c r="K1325" s="5" t="str">
        <f>OBV!G1325</f>
        <v>NEUTRAL</v>
      </c>
      <c r="L1325" s="5" t="str">
        <f>OBV!H1325</f>
        <v>CONFIRMED BULLISH</v>
      </c>
    </row>
    <row r="1326" spans="1:12" ht="13.5" x14ac:dyDescent="0.25">
      <c r="A1326" s="3">
        <f>RSI!A1326</f>
        <v>43942</v>
      </c>
      <c r="B1326" s="2">
        <f>RSI!B1326</f>
        <v>6.524</v>
      </c>
      <c r="C1326" s="2">
        <f>RSI!I1326</f>
        <v>41.361990857966141</v>
      </c>
      <c r="D1326" s="2">
        <f>MACD!E1326</f>
        <v>0.10465992614099928</v>
      </c>
      <c r="E1326" s="2">
        <f>MACD!F1326</f>
        <v>9.4562377878926643E-2</v>
      </c>
      <c r="F1326" s="2">
        <f>'Moving Avg'!D1326</f>
        <v>6.4866000000000001</v>
      </c>
      <c r="G1326" s="2">
        <f>'Moving Avg'!F1326</f>
        <v>6.658850000000001</v>
      </c>
      <c r="H1326" s="2">
        <f>'Moving Avg'!G1326</f>
        <v>7.210379999999998</v>
      </c>
      <c r="I1326" s="2">
        <f>'Moving Avg'!H1326</f>
        <v>8.0135150000000017</v>
      </c>
      <c r="J1326" s="5" t="str">
        <f>OBV!F1326</f>
        <v>BULLISH</v>
      </c>
      <c r="K1326" s="5" t="str">
        <f>OBV!G1326</f>
        <v>NEUTRAL</v>
      </c>
      <c r="L1326" s="5" t="str">
        <f>OBV!H1326</f>
        <v>CONFIRMED BULLISH</v>
      </c>
    </row>
    <row r="1327" spans="1:12" ht="13.5" x14ac:dyDescent="0.25">
      <c r="A1327" s="3">
        <f>RSI!A1327</f>
        <v>43943</v>
      </c>
      <c r="B1327" s="2">
        <f>RSI!B1327</f>
        <v>6.367</v>
      </c>
      <c r="C1327" s="2">
        <f>RSI!I1327</f>
        <v>37.409743291737712</v>
      </c>
      <c r="D1327" s="2">
        <f>MACD!E1327</f>
        <v>0.10934907644233771</v>
      </c>
      <c r="E1327" s="2">
        <f>MACD!F1327</f>
        <v>9.7519717591608865E-2</v>
      </c>
      <c r="F1327" s="2">
        <f>'Moving Avg'!D1327</f>
        <v>6.4610000000000003</v>
      </c>
      <c r="G1327" s="2">
        <f>'Moving Avg'!F1327</f>
        <v>6.6446000000000014</v>
      </c>
      <c r="H1327" s="2">
        <f>'Moving Avg'!G1327</f>
        <v>7.1778399999999989</v>
      </c>
      <c r="I1327" s="2">
        <f>'Moving Avg'!H1327</f>
        <v>8.0000300000000042</v>
      </c>
      <c r="J1327" s="5" t="str">
        <f>OBV!F1327</f>
        <v>BEARISH</v>
      </c>
      <c r="K1327" s="5" t="str">
        <f>OBV!G1327</f>
        <v>NEUTRAL</v>
      </c>
      <c r="L1327" s="5" t="str">
        <f>OBV!H1327</f>
        <v>CONFIRMED BEARISH</v>
      </c>
    </row>
    <row r="1328" spans="1:12" ht="13.5" x14ac:dyDescent="0.25">
      <c r="A1328" s="3">
        <f>RSI!A1328</f>
        <v>43944</v>
      </c>
      <c r="B1328" s="2">
        <f>RSI!B1328</f>
        <v>6.4160000000000004</v>
      </c>
      <c r="C1328" s="2">
        <f>RSI!I1328</f>
        <v>39.357353157758141</v>
      </c>
      <c r="D1328" s="2">
        <f>MACD!E1328</f>
        <v>8.1275344325808518E-2</v>
      </c>
      <c r="E1328" s="2">
        <f>MACD!F1328</f>
        <v>9.4270842938448798E-2</v>
      </c>
      <c r="F1328" s="2">
        <f>'Moving Avg'!D1328</f>
        <v>6.4665999999999997</v>
      </c>
      <c r="G1328" s="2">
        <f>'Moving Avg'!F1328</f>
        <v>6.6299500000000027</v>
      </c>
      <c r="H1328" s="2">
        <f>'Moving Avg'!G1328</f>
        <v>7.1509999999999989</v>
      </c>
      <c r="I1328" s="2">
        <f>'Moving Avg'!H1328</f>
        <v>7.9879650000000026</v>
      </c>
      <c r="J1328" s="5" t="str">
        <f>OBV!F1328</f>
        <v>BULLISH</v>
      </c>
      <c r="K1328" s="5" t="str">
        <f>OBV!G1328</f>
        <v>NEUTRAL</v>
      </c>
      <c r="L1328" s="5" t="str">
        <f>OBV!H1328</f>
        <v>CONFIRMED BULLISH</v>
      </c>
    </row>
    <row r="1329" spans="1:12" ht="13.5" x14ac:dyDescent="0.25">
      <c r="A1329" s="3">
        <f>RSI!A1329</f>
        <v>43945</v>
      </c>
      <c r="B1329" s="2">
        <f>RSI!B1329</f>
        <v>6.4160000000000004</v>
      </c>
      <c r="C1329" s="2">
        <f>RSI!I1329</f>
        <v>39.357353157758141</v>
      </c>
      <c r="D1329" s="2">
        <f>MACD!E1329</f>
        <v>6.2798484755014705E-2</v>
      </c>
      <c r="E1329" s="2">
        <f>MACD!F1329</f>
        <v>8.7976371301761988E-2</v>
      </c>
      <c r="F1329" s="2">
        <f>'Moving Avg'!D1329</f>
        <v>6.4650000000000007</v>
      </c>
      <c r="G1329" s="2">
        <f>'Moving Avg'!F1329</f>
        <v>6.6103000000000023</v>
      </c>
      <c r="H1329" s="2">
        <f>'Moving Avg'!G1329</f>
        <v>7.1195799999999982</v>
      </c>
      <c r="I1329" s="2">
        <f>'Moving Avg'!H1329</f>
        <v>7.9760450000000027</v>
      </c>
      <c r="J1329" s="5" t="str">
        <f>OBV!F1329</f>
        <v>BULLISH</v>
      </c>
      <c r="K1329" s="5" t="str">
        <f>OBV!G1329</f>
        <v>NEUTRAL</v>
      </c>
      <c r="L1329" s="5" t="str">
        <f>OBV!H1329</f>
        <v>BULLISH DIVERGENCE</v>
      </c>
    </row>
    <row r="1330" spans="1:12" ht="13.5" x14ac:dyDescent="0.25">
      <c r="A1330" s="3">
        <f>RSI!A1330</f>
        <v>43948</v>
      </c>
      <c r="B1330" s="2">
        <f>RSI!B1330</f>
        <v>6.4880000000000004</v>
      </c>
      <c r="C1330" s="2">
        <f>RSI!I1330</f>
        <v>42.411145196865398</v>
      </c>
      <c r="D1330" s="2">
        <f>MACD!E1330</f>
        <v>2.1583868455902433E-2</v>
      </c>
      <c r="E1330" s="2">
        <f>MACD!F1330</f>
        <v>7.4697870732590071E-2</v>
      </c>
      <c r="F1330" s="2">
        <f>'Moving Avg'!D1330</f>
        <v>6.4422000000000015</v>
      </c>
      <c r="G1330" s="2">
        <f>'Moving Avg'!F1330</f>
        <v>6.585700000000001</v>
      </c>
      <c r="H1330" s="2">
        <f>'Moving Avg'!G1330</f>
        <v>7.0928799999999992</v>
      </c>
      <c r="I1330" s="2">
        <f>'Moving Avg'!H1330</f>
        <v>7.9645200000000038</v>
      </c>
      <c r="J1330" s="5" t="str">
        <f>OBV!F1330</f>
        <v>BULLISH</v>
      </c>
      <c r="K1330" s="5" t="str">
        <f>OBV!G1330</f>
        <v>NEUTRAL</v>
      </c>
      <c r="L1330" s="5" t="str">
        <f>OBV!H1330</f>
        <v>BULLISH DIVERGENCE</v>
      </c>
    </row>
    <row r="1331" spans="1:12" ht="13.5" x14ac:dyDescent="0.25">
      <c r="A1331" s="3">
        <f>RSI!A1331</f>
        <v>43949</v>
      </c>
      <c r="B1331" s="2">
        <f>RSI!B1331</f>
        <v>6.4240000000000004</v>
      </c>
      <c r="C1331" s="2">
        <f>RSI!I1331</f>
        <v>40.460729515743395</v>
      </c>
      <c r="D1331" s="2">
        <f>MACD!E1331</f>
        <v>-7.3516157494522005E-3</v>
      </c>
      <c r="E1331" s="2">
        <f>MACD!F1331</f>
        <v>5.8287973436181618E-2</v>
      </c>
      <c r="F1331" s="2">
        <f>'Moving Avg'!D1331</f>
        <v>6.422200000000001</v>
      </c>
      <c r="G1331" s="2">
        <f>'Moving Avg'!F1331</f>
        <v>6.5679000000000016</v>
      </c>
      <c r="H1331" s="2">
        <f>'Moving Avg'!G1331</f>
        <v>7.0623399999999981</v>
      </c>
      <c r="I1331" s="2">
        <f>'Moving Avg'!H1331</f>
        <v>7.9525300000000012</v>
      </c>
      <c r="J1331" s="5" t="str">
        <f>OBV!F1331</f>
        <v>BULLISH</v>
      </c>
      <c r="K1331" s="5" t="str">
        <f>OBV!G1331</f>
        <v>NEUTRAL</v>
      </c>
      <c r="L1331" s="5" t="str">
        <f>OBV!H1331</f>
        <v>BULLISH DIVERGENCE</v>
      </c>
    </row>
    <row r="1332" spans="1:12" ht="13.5" x14ac:dyDescent="0.25">
      <c r="A1332" s="3">
        <f>RSI!A1332</f>
        <v>43950</v>
      </c>
      <c r="B1332" s="2">
        <f>RSI!B1332</f>
        <v>6.4160000000000004</v>
      </c>
      <c r="C1332" s="2">
        <f>RSI!I1332</f>
        <v>40.211789178377273</v>
      </c>
      <c r="D1332" s="2">
        <f>MACD!E1332</f>
        <v>-1.329421316675905E-2</v>
      </c>
      <c r="E1332" s="2">
        <f>MACD!F1332</f>
        <v>4.3971536115593485E-2</v>
      </c>
      <c r="F1332" s="2">
        <f>'Moving Avg'!D1332</f>
        <v>6.4319999999999995</v>
      </c>
      <c r="G1332" s="2">
        <f>'Moving Avg'!F1332</f>
        <v>6.540750000000001</v>
      </c>
      <c r="H1332" s="2">
        <f>'Moving Avg'!G1332</f>
        <v>7.0336399999999966</v>
      </c>
      <c r="I1332" s="2">
        <f>'Moving Avg'!H1332</f>
        <v>7.9395400000000018</v>
      </c>
      <c r="J1332" s="5" t="str">
        <f>OBV!F1332</f>
        <v>BULLISH</v>
      </c>
      <c r="K1332" s="5" t="str">
        <f>OBV!G1332</f>
        <v>NEUTRAL</v>
      </c>
      <c r="L1332" s="5" t="str">
        <f>OBV!H1332</f>
        <v>CONFIRMED BULLISH</v>
      </c>
    </row>
    <row r="1333" spans="1:12" ht="13.5" x14ac:dyDescent="0.25">
      <c r="A1333" s="3">
        <f>RSI!A1333</f>
        <v>43951</v>
      </c>
      <c r="B1333" s="2">
        <f>RSI!B1333</f>
        <v>6.3520000000000003</v>
      </c>
      <c r="C1333" s="2">
        <f>RSI!I1333</f>
        <v>38.18756679696525</v>
      </c>
      <c r="D1333" s="2">
        <f>MACD!E1333</f>
        <v>-2.8619106149927909E-2</v>
      </c>
      <c r="E1333" s="2">
        <f>MACD!F1333</f>
        <v>2.9453407662489203E-2</v>
      </c>
      <c r="F1333" s="2">
        <f>'Moving Avg'!D1333</f>
        <v>6.4192000000000009</v>
      </c>
      <c r="G1333" s="2">
        <f>'Moving Avg'!F1333</f>
        <v>6.5103999999999997</v>
      </c>
      <c r="H1333" s="2">
        <f>'Moving Avg'!G1333</f>
        <v>7.0010799999999973</v>
      </c>
      <c r="I1333" s="2">
        <f>'Moving Avg'!H1333</f>
        <v>7.9260150000000023</v>
      </c>
      <c r="J1333" s="5" t="str">
        <f>OBV!F1333</f>
        <v>BEARISH</v>
      </c>
      <c r="K1333" s="5" t="str">
        <f>OBV!G1333</f>
        <v>NEUTRAL</v>
      </c>
      <c r="L1333" s="5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6.1669999999999998</v>
      </c>
      <c r="C1334" s="2">
        <f>RSI!I1334</f>
        <v>33.014109685262511</v>
      </c>
      <c r="D1334" s="2">
        <f>MACD!E1334</f>
        <v>-2.0647223374348656E-2</v>
      </c>
      <c r="E1334" s="2">
        <f>MACD!F1334</f>
        <v>1.9433281455121632E-2</v>
      </c>
      <c r="F1334" s="2">
        <f>'Moving Avg'!D1334</f>
        <v>6.3694000000000006</v>
      </c>
      <c r="G1334" s="2">
        <f>'Moving Avg'!F1334</f>
        <v>6.4689999999999994</v>
      </c>
      <c r="H1334" s="2">
        <f>'Moving Avg'!G1334</f>
        <v>6.9655399999999963</v>
      </c>
      <c r="I1334" s="2">
        <f>'Moving Avg'!H1334</f>
        <v>7.9115650000000031</v>
      </c>
      <c r="J1334" s="5" t="str">
        <f>OBV!F1334</f>
        <v>BEARISH</v>
      </c>
      <c r="K1334" s="5" t="str">
        <f>OBV!G1334</f>
        <v>NEUTRAL</v>
      </c>
      <c r="L1334" s="5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6.1879999999999997</v>
      </c>
      <c r="C1335" s="2">
        <f>RSI!I1335</f>
        <v>34.105401583871227</v>
      </c>
      <c r="D1335" s="2">
        <f>MACD!E1335</f>
        <v>1.4591684479730027E-2</v>
      </c>
      <c r="E1335" s="2">
        <f>MACD!F1335</f>
        <v>1.8464962060043312E-2</v>
      </c>
      <c r="F1335" s="2">
        <f>'Moving Avg'!D1335</f>
        <v>6.3094000000000001</v>
      </c>
      <c r="G1335" s="2">
        <f>'Moving Avg'!F1335</f>
        <v>6.4390000000000001</v>
      </c>
      <c r="H1335" s="2">
        <f>'Moving Avg'!G1335</f>
        <v>6.9304199999999971</v>
      </c>
      <c r="I1335" s="2">
        <f>'Moving Avg'!H1335</f>
        <v>7.8972200000000035</v>
      </c>
      <c r="J1335" s="5" t="str">
        <f>OBV!F1335</f>
        <v>BEARISH</v>
      </c>
      <c r="K1335" s="5" t="str">
        <f>OBV!G1335</f>
        <v>NEUTRAL</v>
      </c>
      <c r="L1335" s="5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6.2089999999999996</v>
      </c>
      <c r="C1336" s="2">
        <f>RSI!I1336</f>
        <v>35.241559405911048</v>
      </c>
      <c r="D1336" s="2">
        <f>MACD!E1336</f>
        <v>3.3196621579310914E-2</v>
      </c>
      <c r="E1336" s="2">
        <f>MACD!F1336</f>
        <v>2.1411293963896832E-2</v>
      </c>
      <c r="F1336" s="2">
        <f>'Moving Avg'!D1336</f>
        <v>6.2664</v>
      </c>
      <c r="G1336" s="2">
        <f>'Moving Avg'!F1336</f>
        <v>6.4200500000000007</v>
      </c>
      <c r="H1336" s="2">
        <f>'Moving Avg'!G1336</f>
        <v>6.8975799999999978</v>
      </c>
      <c r="I1336" s="2">
        <f>'Moving Avg'!H1336</f>
        <v>7.8841550000000042</v>
      </c>
      <c r="J1336" s="5" t="str">
        <f>OBV!F1336</f>
        <v>BEARISH</v>
      </c>
      <c r="K1336" s="5" t="str">
        <f>OBV!G1336</f>
        <v>NEUTRAL</v>
      </c>
      <c r="L1336" s="5" t="str">
        <f>OBV!H1336</f>
        <v>CONFIRMED BEARISH</v>
      </c>
    </row>
    <row r="1337" spans="1:12" ht="13.5" x14ac:dyDescent="0.25">
      <c r="A1337" s="3">
        <f>RSI!A1337</f>
        <v>43958</v>
      </c>
      <c r="B1337" s="2">
        <f>RSI!B1337</f>
        <v>6.3520000000000003</v>
      </c>
      <c r="C1337" s="2">
        <f>RSI!I1337</f>
        <v>42.510614192709667</v>
      </c>
      <c r="D1337" s="2">
        <f>MACD!E1337</f>
        <v>1.6238135015400168E-2</v>
      </c>
      <c r="E1337" s="2">
        <f>MACD!F1337</f>
        <v>2.03766621741975E-2</v>
      </c>
      <c r="F1337" s="2">
        <f>'Moving Avg'!D1337</f>
        <v>6.2536000000000005</v>
      </c>
      <c r="G1337" s="2">
        <f>'Moving Avg'!F1337</f>
        <v>6.4022000000000006</v>
      </c>
      <c r="H1337" s="2">
        <f>'Moving Avg'!G1337</f>
        <v>6.8690199999999981</v>
      </c>
      <c r="I1337" s="2">
        <f>'Moving Avg'!H1337</f>
        <v>7.870950000000005</v>
      </c>
      <c r="J1337" s="5" t="str">
        <f>OBV!F1337</f>
        <v>BULLISH</v>
      </c>
      <c r="K1337" s="5" t="str">
        <f>OBV!G1337</f>
        <v>NEUTRAL</v>
      </c>
      <c r="L1337" s="5" t="str">
        <f>OBV!H1337</f>
        <v>BULLISH DIVERGENCE</v>
      </c>
    </row>
    <row r="1338" spans="1:12" ht="13.5" x14ac:dyDescent="0.25">
      <c r="A1338" s="3">
        <f>RSI!A1338</f>
        <v>43959</v>
      </c>
      <c r="B1338" s="2">
        <f>RSI!B1338</f>
        <v>6.1669999999999998</v>
      </c>
      <c r="C1338" s="2">
        <f>RSI!I1338</f>
        <v>36.76156613138518</v>
      </c>
      <c r="D1338" s="2">
        <f>MACD!E1338</f>
        <v>2.4179626909597296E-2</v>
      </c>
      <c r="E1338" s="2">
        <f>MACD!F1338</f>
        <v>2.1137255121277461E-2</v>
      </c>
      <c r="F1338" s="2">
        <f>'Moving Avg'!D1338</f>
        <v>6.2165999999999997</v>
      </c>
      <c r="G1338" s="2">
        <f>'Moving Avg'!F1338</f>
        <v>6.3851000000000013</v>
      </c>
      <c r="H1338" s="2">
        <f>'Moving Avg'!G1338</f>
        <v>6.8339199999999973</v>
      </c>
      <c r="I1338" s="2">
        <f>'Moving Avg'!H1338</f>
        <v>7.8578900000000047</v>
      </c>
      <c r="J1338" s="5" t="str">
        <f>OBV!F1338</f>
        <v>BULLISH</v>
      </c>
      <c r="K1338" s="5" t="str">
        <f>OBV!G1338</f>
        <v>NEUTRAL</v>
      </c>
      <c r="L1338" s="5" t="str">
        <f>OBV!H1338</f>
        <v>BULLISH DIVERGENCE</v>
      </c>
    </row>
    <row r="1339" spans="1:12" ht="13.5" x14ac:dyDescent="0.25">
      <c r="A1339" s="3">
        <f>RSI!A1339</f>
        <v>43962</v>
      </c>
      <c r="B1339" s="2">
        <f>RSI!B1339</f>
        <v>6.1669999999999998</v>
      </c>
      <c r="C1339" s="2">
        <f>RSI!I1339</f>
        <v>36.76156613138518</v>
      </c>
      <c r="D1339" s="2">
        <f>MACD!E1339</f>
        <v>3.29636490271632E-2</v>
      </c>
      <c r="E1339" s="2">
        <f>MACD!F1339</f>
        <v>2.350253390245461E-2</v>
      </c>
      <c r="F1339" s="2">
        <f>'Moving Avg'!D1339</f>
        <v>6.2165999999999997</v>
      </c>
      <c r="G1339" s="2">
        <f>'Moving Avg'!F1339</f>
        <v>6.3669000000000011</v>
      </c>
      <c r="H1339" s="2">
        <f>'Moving Avg'!G1339</f>
        <v>6.8016599999999974</v>
      </c>
      <c r="I1339" s="2">
        <f>'Moving Avg'!H1339</f>
        <v>7.8449000000000044</v>
      </c>
      <c r="J1339" s="5" t="str">
        <f>OBV!F1339</f>
        <v>BULLISH</v>
      </c>
      <c r="K1339" s="5" t="str">
        <f>OBV!G1339</f>
        <v>NEUTRAL</v>
      </c>
      <c r="L1339" s="5" t="str">
        <f>OBV!H1339</f>
        <v>NEUTRAL</v>
      </c>
    </row>
    <row r="1340" spans="1:12" ht="13.5" x14ac:dyDescent="0.25">
      <c r="A1340" s="3">
        <f>RSI!A1340</f>
        <v>43963</v>
      </c>
      <c r="B1340" s="2">
        <f>RSI!B1340</f>
        <v>6.0739999999999998</v>
      </c>
      <c r="C1340" s="2">
        <f>RSI!I1340</f>
        <v>34.074899793963553</v>
      </c>
      <c r="D1340" s="2">
        <f>MACD!E1340</f>
        <v>6.0273482321242078E-2</v>
      </c>
      <c r="E1340" s="2">
        <f>MACD!F1340</f>
        <v>3.0856723586212102E-2</v>
      </c>
      <c r="F1340" s="2">
        <f>'Moving Avg'!D1340</f>
        <v>6.1938000000000004</v>
      </c>
      <c r="G1340" s="2">
        <f>'Moving Avg'!F1340</f>
        <v>6.3512000000000004</v>
      </c>
      <c r="H1340" s="2">
        <f>'Moving Avg'!G1340</f>
        <v>6.768399999999998</v>
      </c>
      <c r="I1340" s="2">
        <f>'Moving Avg'!H1340</f>
        <v>7.8315550000000043</v>
      </c>
      <c r="J1340" s="5" t="str">
        <f>OBV!F1340</f>
        <v>BULLISH</v>
      </c>
      <c r="K1340" s="5" t="str">
        <f>OBV!G1340</f>
        <v>NEUTRAL</v>
      </c>
      <c r="L1340" s="5" t="str">
        <f>OBV!H1340</f>
        <v>BULLISH DIVERGENCE</v>
      </c>
    </row>
    <row r="1341" spans="1:12" ht="13.5" x14ac:dyDescent="0.25">
      <c r="A1341" s="3">
        <f>RSI!A1341</f>
        <v>43964</v>
      </c>
      <c r="B1341" s="2">
        <f>RSI!B1341</f>
        <v>6.1239999999999997</v>
      </c>
      <c r="C1341" s="2">
        <f>RSI!I1341</f>
        <v>36.751252800246547</v>
      </c>
      <c r="D1341" s="2">
        <f>MACD!E1341</f>
        <v>7.2151289234596128E-2</v>
      </c>
      <c r="E1341" s="2">
        <f>MACD!F1341</f>
        <v>3.9115636715888906E-2</v>
      </c>
      <c r="F1341" s="2">
        <f>'Moving Avg'!D1341</f>
        <v>6.1767999999999992</v>
      </c>
      <c r="G1341" s="2">
        <f>'Moving Avg'!F1341</f>
        <v>6.3380000000000001</v>
      </c>
      <c r="H1341" s="2">
        <f>'Moving Avg'!G1341</f>
        <v>6.7352799999999995</v>
      </c>
      <c r="I1341" s="2">
        <f>'Moving Avg'!H1341</f>
        <v>7.8184600000000044</v>
      </c>
      <c r="J1341" s="5" t="str">
        <f>OBV!F1341</f>
        <v>BULLISH</v>
      </c>
      <c r="K1341" s="5" t="str">
        <f>OBV!G1341</f>
        <v>NEUTRAL</v>
      </c>
      <c r="L1341" s="5" t="str">
        <f>OBV!H1341</f>
        <v>BULLISH DIVERGENCE</v>
      </c>
    </row>
    <row r="1342" spans="1:12" ht="13.5" x14ac:dyDescent="0.25">
      <c r="A1342" s="3">
        <f>RSI!A1342</f>
        <v>43965</v>
      </c>
      <c r="B1342" s="2">
        <f>RSI!B1342</f>
        <v>6.2949999999999999</v>
      </c>
      <c r="C1342" s="2">
        <f>RSI!I1342</f>
        <v>44.978191270802995</v>
      </c>
      <c r="D1342" s="2">
        <f>MACD!E1342</f>
        <v>7.0156393919022619E-2</v>
      </c>
      <c r="E1342" s="2">
        <f>MACD!F1342</f>
        <v>4.5323788156515651E-2</v>
      </c>
      <c r="F1342" s="2">
        <f>'Moving Avg'!D1342</f>
        <v>6.1654</v>
      </c>
      <c r="G1342" s="2">
        <f>'Moving Avg'!F1342</f>
        <v>6.3280000000000012</v>
      </c>
      <c r="H1342" s="2">
        <f>'Moving Avg'!G1342</f>
        <v>6.704159999999999</v>
      </c>
      <c r="I1342" s="2">
        <f>'Moving Avg'!H1342</f>
        <v>7.8061100000000048</v>
      </c>
      <c r="J1342" s="5" t="str">
        <f>OBV!F1342</f>
        <v>BULLISH</v>
      </c>
      <c r="K1342" s="5" t="str">
        <f>OBV!G1342</f>
        <v>NEUTRAL</v>
      </c>
      <c r="L1342" s="5" t="str">
        <f>OBV!H1342</f>
        <v>BULLISH DIVERGENCE</v>
      </c>
    </row>
    <row r="1343" spans="1:12" ht="13.5" x14ac:dyDescent="0.25">
      <c r="A1343" s="3">
        <f>RSI!A1343</f>
        <v>43966</v>
      </c>
      <c r="B1343" s="2">
        <f>RSI!B1343</f>
        <v>6.4240000000000004</v>
      </c>
      <c r="C1343" s="2">
        <f>RSI!I1343</f>
        <v>50.236822412096458</v>
      </c>
      <c r="D1343" s="2">
        <f>MACD!E1343</f>
        <v>4.977114666130511E-2</v>
      </c>
      <c r="E1343" s="2">
        <f>MACD!F1343</f>
        <v>4.6213259857473543E-2</v>
      </c>
      <c r="F1343" s="2">
        <f>'Moving Avg'!D1343</f>
        <v>6.2167999999999992</v>
      </c>
      <c r="G1343" s="2">
        <f>'Moving Avg'!F1343</f>
        <v>6.3298000000000005</v>
      </c>
      <c r="H1343" s="2">
        <f>'Moving Avg'!G1343</f>
        <v>6.6727599999999985</v>
      </c>
      <c r="I1343" s="2">
        <f>'Moving Avg'!H1343</f>
        <v>7.7945150000000032</v>
      </c>
      <c r="J1343" s="5" t="str">
        <f>OBV!F1343</f>
        <v>BULLISH</v>
      </c>
      <c r="K1343" s="5" t="str">
        <f>OBV!G1343</f>
        <v>NEUTRAL</v>
      </c>
      <c r="L1343" s="5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6.5590000000000002</v>
      </c>
      <c r="C1344" s="2">
        <f>RSI!I1344</f>
        <v>55.075732899666264</v>
      </c>
      <c r="D1344" s="2">
        <f>MACD!E1344</f>
        <v>-6.0494447418779629E-3</v>
      </c>
      <c r="E1344" s="2">
        <f>MACD!F1344</f>
        <v>3.5760718937603242E-2</v>
      </c>
      <c r="F1344" s="2">
        <f>'Moving Avg'!D1344</f>
        <v>6.2952000000000004</v>
      </c>
      <c r="G1344" s="2">
        <f>'Moving Avg'!F1344</f>
        <v>6.3365500000000008</v>
      </c>
      <c r="H1344" s="2">
        <f>'Moving Avg'!G1344</f>
        <v>6.648340000000001</v>
      </c>
      <c r="I1344" s="2">
        <f>'Moving Avg'!H1344</f>
        <v>7.7843100000000041</v>
      </c>
      <c r="J1344" s="5" t="str">
        <f>OBV!F1344</f>
        <v>BULLISH</v>
      </c>
      <c r="K1344" s="5" t="str">
        <f>OBV!G1344</f>
        <v>NEUTRAL</v>
      </c>
      <c r="L1344" s="5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6.6020000000000003</v>
      </c>
      <c r="C1345" s="2">
        <f>RSI!I1345</f>
        <v>56.52580760778946</v>
      </c>
      <c r="D1345" s="2">
        <f>MACD!E1345</f>
        <v>-5.4136239206003189E-2</v>
      </c>
      <c r="E1345" s="2">
        <f>MACD!F1345</f>
        <v>1.7781327308881958E-2</v>
      </c>
      <c r="F1345" s="2">
        <f>'Moving Avg'!D1345</f>
        <v>6.4008000000000012</v>
      </c>
      <c r="G1345" s="2">
        <f>'Moving Avg'!F1345</f>
        <v>6.3365500000000008</v>
      </c>
      <c r="H1345" s="2">
        <f>'Moving Avg'!G1345</f>
        <v>6.6270599999999993</v>
      </c>
      <c r="I1345" s="2">
        <f>'Moving Avg'!H1345</f>
        <v>7.7734250000000031</v>
      </c>
      <c r="J1345" s="5" t="str">
        <f>OBV!F1345</f>
        <v>BULLISH</v>
      </c>
      <c r="K1345" s="5" t="str">
        <f>OBV!G1345</f>
        <v>WEAK</v>
      </c>
      <c r="L1345" s="5" t="str">
        <f>OBV!H1345</f>
        <v>CONFIRMED BULLISH</v>
      </c>
    </row>
    <row r="1346" spans="1:12" ht="13.5" x14ac:dyDescent="0.25">
      <c r="A1346" s="3">
        <f>RSI!A1346</f>
        <v>43971</v>
      </c>
      <c r="B1346" s="2">
        <f>RSI!B1346</f>
        <v>6.4740000000000002</v>
      </c>
      <c r="C1346" s="2">
        <f>RSI!I1346</f>
        <v>51.225270990624274</v>
      </c>
      <c r="D1346" s="2">
        <f>MACD!E1346</f>
        <v>-8.3199838980392293E-2</v>
      </c>
      <c r="E1346" s="2">
        <f>MACD!F1346</f>
        <v>-2.4149059489728918E-3</v>
      </c>
      <c r="F1346" s="2">
        <f>'Moving Avg'!D1346</f>
        <v>6.4707999999999997</v>
      </c>
      <c r="G1346" s="2">
        <f>'Moving Avg'!F1346</f>
        <v>6.3340500000000013</v>
      </c>
      <c r="H1346" s="2">
        <f>'Moving Avg'!G1346</f>
        <v>6.6060800000000004</v>
      </c>
      <c r="I1346" s="2">
        <f>'Moving Avg'!H1346</f>
        <v>7.7631850000000036</v>
      </c>
      <c r="J1346" s="5" t="str">
        <f>OBV!F1346</f>
        <v>BULLISH</v>
      </c>
      <c r="K1346" s="5" t="str">
        <f>OBV!G1346</f>
        <v>NEUTRAL</v>
      </c>
      <c r="L1346" s="5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6.5309999999999997</v>
      </c>
      <c r="C1347" s="2">
        <f>RSI!I1347</f>
        <v>53.324277019953477</v>
      </c>
      <c r="D1347" s="2">
        <f>MACD!E1347</f>
        <v>-9.0264484513256527E-2</v>
      </c>
      <c r="E1347" s="2">
        <f>MACD!F1347</f>
        <v>-1.9984821661829619E-2</v>
      </c>
      <c r="F1347" s="2">
        <f>'Moving Avg'!D1347</f>
        <v>6.5180000000000007</v>
      </c>
      <c r="G1347" s="2">
        <f>'Moving Avg'!F1347</f>
        <v>6.3422500000000017</v>
      </c>
      <c r="H1347" s="2">
        <f>'Moving Avg'!G1347</f>
        <v>6.5896799999999995</v>
      </c>
      <c r="I1347" s="2">
        <f>'Moving Avg'!H1347</f>
        <v>7.7531950000000025</v>
      </c>
      <c r="J1347" s="5" t="str">
        <f>OBV!F1347</f>
        <v>BULLISH</v>
      </c>
      <c r="K1347" s="5" t="str">
        <f>OBV!G1347</f>
        <v>NEUTRAL</v>
      </c>
      <c r="L1347" s="5" t="str">
        <f>OBV!H1347</f>
        <v>CONFIRMED BULLISH</v>
      </c>
    </row>
    <row r="1348" spans="1:12" ht="13.5" x14ac:dyDescent="0.25">
      <c r="A1348" s="3">
        <f>RSI!A1348</f>
        <v>43973</v>
      </c>
      <c r="B1348" s="2">
        <f>RSI!B1348</f>
        <v>6.367</v>
      </c>
      <c r="C1348" s="2">
        <f>RSI!I1348</f>
        <v>47.050402355758052</v>
      </c>
      <c r="D1348" s="2">
        <f>MACD!E1348</f>
        <v>-0.11312408446620381</v>
      </c>
      <c r="E1348" s="2">
        <f>MACD!F1348</f>
        <v>-3.8612674222704466E-2</v>
      </c>
      <c r="F1348" s="2">
        <f>'Moving Avg'!D1348</f>
        <v>6.5066000000000006</v>
      </c>
      <c r="G1348" s="2">
        <f>'Moving Avg'!F1348</f>
        <v>6.3398000000000021</v>
      </c>
      <c r="H1348" s="2">
        <f>'Moving Avg'!G1348</f>
        <v>6.5709800000000005</v>
      </c>
      <c r="I1348" s="2">
        <f>'Moving Avg'!H1348</f>
        <v>7.7413150000000028</v>
      </c>
      <c r="J1348" s="5" t="str">
        <f>OBV!F1348</f>
        <v>BULLISH</v>
      </c>
      <c r="K1348" s="5" t="str">
        <f>OBV!G1348</f>
        <v>NEUTRAL</v>
      </c>
      <c r="L1348" s="5" t="str">
        <f>OBV!H1348</f>
        <v>BULLISH DIVERGENCE</v>
      </c>
    </row>
    <row r="1349" spans="1:12" ht="13.5" x14ac:dyDescent="0.25">
      <c r="A1349" s="3">
        <f>RSI!A1349</f>
        <v>43977</v>
      </c>
      <c r="B1349" s="2">
        <f>RSI!B1349</f>
        <v>6.5309999999999997</v>
      </c>
      <c r="C1349" s="2">
        <f>RSI!I1349</f>
        <v>53.004936459373141</v>
      </c>
      <c r="D1349" s="2">
        <f>MACD!E1349</f>
        <v>-0.14417221452089368</v>
      </c>
      <c r="E1349" s="2">
        <f>MACD!F1349</f>
        <v>-5.9724582282342314E-2</v>
      </c>
      <c r="F1349" s="2">
        <f>'Moving Avg'!D1349</f>
        <v>6.5010000000000003</v>
      </c>
      <c r="G1349" s="2">
        <f>'Moving Avg'!F1349</f>
        <v>6.3455500000000011</v>
      </c>
      <c r="H1349" s="2">
        <f>'Moving Avg'!G1349</f>
        <v>6.5574200000000005</v>
      </c>
      <c r="I1349" s="2">
        <f>'Moving Avg'!H1349</f>
        <v>7.7303250000000023</v>
      </c>
      <c r="J1349" s="5" t="str">
        <f>OBV!F1349</f>
        <v>BULLISH</v>
      </c>
      <c r="K1349" s="5" t="str">
        <f>OBV!G1349</f>
        <v>NEUTRAL</v>
      </c>
      <c r="L1349" s="5" t="str">
        <f>OBV!H1349</f>
        <v>BULLISH DIVERGENCE</v>
      </c>
    </row>
    <row r="1350" spans="1:12" ht="13.5" x14ac:dyDescent="0.25">
      <c r="A1350" s="3">
        <f>RSI!A1350</f>
        <v>43978</v>
      </c>
      <c r="B1350" s="2">
        <f>RSI!B1350</f>
        <v>6.5309999999999997</v>
      </c>
      <c r="C1350" s="2">
        <f>RSI!I1350</f>
        <v>53.004936459373141</v>
      </c>
      <c r="D1350" s="2">
        <f>MACD!E1350</f>
        <v>-0.18531052479712162</v>
      </c>
      <c r="E1350" s="2">
        <f>MACD!F1350</f>
        <v>-8.4841770785298171E-2</v>
      </c>
      <c r="F1350" s="2">
        <f>'Moving Avg'!D1350</f>
        <v>6.4867999999999997</v>
      </c>
      <c r="G1350" s="2">
        <f>'Moving Avg'!F1350</f>
        <v>6.3477000000000015</v>
      </c>
      <c r="H1350" s="2">
        <f>'Moving Avg'!G1350</f>
        <v>6.5395800000000017</v>
      </c>
      <c r="I1350" s="2">
        <f>'Moving Avg'!H1350</f>
        <v>7.7194800000000017</v>
      </c>
      <c r="J1350" s="5" t="str">
        <f>OBV!F1350</f>
        <v>BEARISH</v>
      </c>
      <c r="K1350" s="5" t="str">
        <f>OBV!G1350</f>
        <v>NEUTRAL</v>
      </c>
      <c r="L1350" s="5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6.3380000000000001</v>
      </c>
      <c r="C1351" s="2">
        <f>RSI!I1351</f>
        <v>45.951966248141119</v>
      </c>
      <c r="D1351" s="2">
        <f>MACD!E1351</f>
        <v>-0.19864896703864332</v>
      </c>
      <c r="E1351" s="2">
        <f>MACD!F1351</f>
        <v>-0.10760321003596721</v>
      </c>
      <c r="F1351" s="2">
        <f>'Moving Avg'!D1351</f>
        <v>6.4595999999999991</v>
      </c>
      <c r="G1351" s="2">
        <f>'Moving Avg'!F1351</f>
        <v>6.3434000000000008</v>
      </c>
      <c r="H1351" s="2">
        <f>'Moving Avg'!G1351</f>
        <v>6.5207400000000018</v>
      </c>
      <c r="I1351" s="2">
        <f>'Moving Avg'!H1351</f>
        <v>7.707670000000002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6.4240000000000004</v>
      </c>
      <c r="C1352" s="2">
        <f>RSI!I1352</f>
        <v>49.19595857596078</v>
      </c>
      <c r="D1352" s="2">
        <f>MACD!E1352</f>
        <v>-0.18933693213341307</v>
      </c>
      <c r="E1352" s="2">
        <f>MACD!F1352</f>
        <v>-0.1239499544554564</v>
      </c>
      <c r="F1352" s="2">
        <f>'Moving Avg'!D1352</f>
        <v>6.4382000000000001</v>
      </c>
      <c r="G1352" s="2">
        <f>'Moving Avg'!F1352</f>
        <v>6.3438000000000017</v>
      </c>
      <c r="H1352" s="2">
        <f>'Moving Avg'!G1352</f>
        <v>6.5100400000000009</v>
      </c>
      <c r="I1352" s="2">
        <f>'Moving Avg'!H1352</f>
        <v>7.6964300000000012</v>
      </c>
      <c r="J1352" s="5" t="str">
        <f>OBV!F1352</f>
        <v>BULLISH</v>
      </c>
      <c r="K1352" s="5" t="str">
        <f>OBV!G1352</f>
        <v>NEUTRAL</v>
      </c>
      <c r="L1352" s="5" t="str">
        <f>OBV!H1352</f>
        <v>BULLISH DIVERGENCE</v>
      </c>
    </row>
    <row r="1353" spans="1:12" ht="13.5" x14ac:dyDescent="0.25">
      <c r="A1353" s="3">
        <f>RSI!A1353</f>
        <v>43983</v>
      </c>
      <c r="B1353" s="2">
        <f>RSI!B1353</f>
        <v>6.4950000000000001</v>
      </c>
      <c r="C1353" s="2">
        <f>RSI!I1353</f>
        <v>51.769697473669865</v>
      </c>
      <c r="D1353" s="2">
        <f>MACD!E1353</f>
        <v>-0.16676668333719569</v>
      </c>
      <c r="E1353" s="2">
        <f>MACD!F1353</f>
        <v>-0.13251330023180427</v>
      </c>
      <c r="F1353" s="2">
        <f>'Moving Avg'!D1353</f>
        <v>6.4637999999999991</v>
      </c>
      <c r="G1353" s="2">
        <f>'Moving Avg'!F1353</f>
        <v>6.3509500000000019</v>
      </c>
      <c r="H1353" s="2">
        <f>'Moving Avg'!G1353</f>
        <v>6.5069000000000008</v>
      </c>
      <c r="I1353" s="2">
        <f>'Moving Avg'!H1353</f>
        <v>7.6856550000000006</v>
      </c>
      <c r="J1353" s="5" t="str">
        <f>OBV!F1353</f>
        <v>BULLISH</v>
      </c>
      <c r="K1353" s="5" t="str">
        <f>OBV!G1353</f>
        <v>NEUTRAL</v>
      </c>
      <c r="L1353" s="5" t="str">
        <f>OBV!H1353</f>
        <v>CONFIRMED BULLISH</v>
      </c>
    </row>
    <row r="1354" spans="1:12" ht="13.5" x14ac:dyDescent="0.25">
      <c r="A1354" s="3">
        <f>RSI!A1354</f>
        <v>43984</v>
      </c>
      <c r="B1354" s="2">
        <f>RSI!B1354</f>
        <v>6.516</v>
      </c>
      <c r="C1354" s="2">
        <f>RSI!I1354</f>
        <v>52.535611016312785</v>
      </c>
      <c r="D1354" s="2">
        <f>MACD!E1354</f>
        <v>-0.1287784065499924</v>
      </c>
      <c r="E1354" s="2">
        <f>MACD!F1354</f>
        <v>-0.1317663214954419</v>
      </c>
      <c r="F1354" s="2">
        <f>'Moving Avg'!D1354</f>
        <v>6.4608000000000008</v>
      </c>
      <c r="G1354" s="2">
        <f>'Moving Avg'!F1354</f>
        <v>6.3684000000000021</v>
      </c>
      <c r="H1354" s="2">
        <f>'Moving Avg'!G1354</f>
        <v>6.5030400000000013</v>
      </c>
      <c r="I1354" s="2">
        <f>'Moving Avg'!H1354</f>
        <v>7.6755899999999997</v>
      </c>
      <c r="J1354" s="5" t="str">
        <f>OBV!F1354</f>
        <v>BULLISH</v>
      </c>
      <c r="K1354" s="5" t="str">
        <f>OBV!G1354</f>
        <v>NEUTRAL</v>
      </c>
      <c r="L1354" s="5" t="str">
        <f>OBV!H1354</f>
        <v>BULLISH DIVERGENCE</v>
      </c>
    </row>
    <row r="1355" spans="1:12" ht="13.5" x14ac:dyDescent="0.25">
      <c r="A1355" s="3">
        <f>RSI!A1355</f>
        <v>43985</v>
      </c>
      <c r="B1355" s="2">
        <f>RSI!B1355</f>
        <v>6.4880000000000004</v>
      </c>
      <c r="C1355" s="2">
        <f>RSI!I1355</f>
        <v>51.364372964957994</v>
      </c>
      <c r="D1355" s="2">
        <f>MACD!E1355</f>
        <v>-8.8368464263151481E-2</v>
      </c>
      <c r="E1355" s="2">
        <f>MACD!F1355</f>
        <v>-0.12308675004898381</v>
      </c>
      <c r="F1355" s="2">
        <f>'Moving Avg'!D1355</f>
        <v>6.4522000000000004</v>
      </c>
      <c r="G1355" s="2">
        <f>'Moving Avg'!F1355</f>
        <v>6.3834000000000017</v>
      </c>
      <c r="H1355" s="2">
        <f>'Moving Avg'!G1355</f>
        <v>6.4986200000000007</v>
      </c>
      <c r="I1355" s="2">
        <f>'Moving Avg'!H1355</f>
        <v>7.6653849999999997</v>
      </c>
      <c r="J1355" s="5" t="str">
        <f>OBV!F1355</f>
        <v>BULLISH</v>
      </c>
      <c r="K1355" s="5" t="str">
        <f>OBV!G1355</f>
        <v>NEUTRAL</v>
      </c>
      <c r="L1355" s="5" t="str">
        <f>OBV!H1355</f>
        <v>BULLISH DIVERGENCE</v>
      </c>
    </row>
    <row r="1356" spans="1:12" ht="13.5" x14ac:dyDescent="0.25">
      <c r="A1356" s="3">
        <f>RSI!A1356</f>
        <v>43986</v>
      </c>
      <c r="B1356" s="2">
        <f>RSI!B1356</f>
        <v>6.3310000000000004</v>
      </c>
      <c r="C1356" s="2">
        <f>RSI!I1356</f>
        <v>45.270010440336598</v>
      </c>
      <c r="D1356" s="2">
        <f>MACD!E1356</f>
        <v>-6.2464737807499837E-2</v>
      </c>
      <c r="E1356" s="2">
        <f>MACD!F1356</f>
        <v>-0.11096234760068702</v>
      </c>
      <c r="F1356" s="2">
        <f>'Moving Avg'!D1356</f>
        <v>6.450800000000001</v>
      </c>
      <c r="G1356" s="2">
        <f>'Moving Avg'!F1356</f>
        <v>6.3895000000000017</v>
      </c>
      <c r="H1356" s="2">
        <f>'Moving Avg'!G1356</f>
        <v>6.4882000000000017</v>
      </c>
      <c r="I1356" s="2">
        <f>'Moving Avg'!H1356</f>
        <v>7.653249999999999</v>
      </c>
      <c r="J1356" s="5" t="str">
        <f>OBV!F1356</f>
        <v>BULLISH</v>
      </c>
      <c r="K1356" s="5" t="str">
        <f>OBV!G1356</f>
        <v>NEUTRAL</v>
      </c>
      <c r="L1356" s="5" t="str">
        <f>OBV!H1356</f>
        <v>BULLISH DIVERGENCE</v>
      </c>
    </row>
    <row r="1357" spans="1:12" ht="13.5" x14ac:dyDescent="0.25">
      <c r="A1357" s="3">
        <f>RSI!A1357</f>
        <v>43987</v>
      </c>
      <c r="B1357" s="2">
        <f>RSI!B1357</f>
        <v>6.4660000000000002</v>
      </c>
      <c r="C1357" s="2">
        <f>RSI!I1357</f>
        <v>50.687994904113232</v>
      </c>
      <c r="D1357" s="2">
        <f>MACD!E1357</f>
        <v>-4.1059086164952241E-2</v>
      </c>
      <c r="E1357" s="2">
        <f>MACD!F1357</f>
        <v>-9.6981695313540062E-2</v>
      </c>
      <c r="F1357" s="2">
        <f>'Moving Avg'!D1357</f>
        <v>6.4592000000000001</v>
      </c>
      <c r="G1357" s="2">
        <f>'Moving Avg'!F1357</f>
        <v>6.3952000000000009</v>
      </c>
      <c r="H1357" s="2">
        <f>'Moving Avg'!G1357</f>
        <v>6.4844800000000022</v>
      </c>
      <c r="I1357" s="2">
        <f>'Moving Avg'!H1357</f>
        <v>7.6417899999999985</v>
      </c>
      <c r="J1357" s="5" t="str">
        <f>OBV!F1357</f>
        <v>BULLISH</v>
      </c>
      <c r="K1357" s="5" t="str">
        <f>OBV!G1357</f>
        <v>NEUTRAL</v>
      </c>
      <c r="L1357" s="5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6.5309999999999997</v>
      </c>
      <c r="C1358" s="2">
        <f>RSI!I1358</f>
        <v>53.095626326085849</v>
      </c>
      <c r="D1358" s="2">
        <f>MACD!E1358</f>
        <v>-5.3125209964495212E-2</v>
      </c>
      <c r="E1358" s="2">
        <f>MACD!F1358</f>
        <v>-8.82103982437311E-2</v>
      </c>
      <c r="F1358" s="2">
        <f>'Moving Avg'!D1358</f>
        <v>6.4664000000000001</v>
      </c>
      <c r="G1358" s="2">
        <f>'Moving Avg'!F1358</f>
        <v>6.4134000000000002</v>
      </c>
      <c r="H1358" s="2">
        <f>'Moving Avg'!G1358</f>
        <v>6.480920000000002</v>
      </c>
      <c r="I1358" s="2">
        <f>'Moving Avg'!H1358</f>
        <v>7.6315849999999976</v>
      </c>
      <c r="J1358" s="5" t="str">
        <f>OBV!F1358</f>
        <v>BULLISH</v>
      </c>
      <c r="K1358" s="5" t="str">
        <f>OBV!G1358</f>
        <v>NEUTRAL</v>
      </c>
      <c r="L1358" s="5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6.5659999999999998</v>
      </c>
      <c r="C1359" s="2">
        <f>RSI!I1359</f>
        <v>54.387038807069921</v>
      </c>
      <c r="D1359" s="2">
        <f>MACD!E1359</f>
        <v>-4.1204079494455925E-2</v>
      </c>
      <c r="E1359" s="2">
        <f>MACD!F1359</f>
        <v>-7.8809134493876068E-2</v>
      </c>
      <c r="F1359" s="2">
        <f>'Moving Avg'!D1359</f>
        <v>6.4763999999999999</v>
      </c>
      <c r="G1359" s="2">
        <f>'Moving Avg'!F1359</f>
        <v>6.4333499999999999</v>
      </c>
      <c r="H1359" s="2">
        <f>'Moving Avg'!G1359</f>
        <v>6.4760600000000013</v>
      </c>
      <c r="I1359" s="2">
        <f>'Moving Avg'!H1359</f>
        <v>7.621909999999998</v>
      </c>
      <c r="J1359" s="5" t="str">
        <f>OBV!F1359</f>
        <v>BULLISH</v>
      </c>
      <c r="K1359" s="5" t="str">
        <f>OBV!G1359</f>
        <v>NEUTRAL</v>
      </c>
      <c r="L1359" s="5" t="str">
        <f>OBV!H1359</f>
        <v>CONFIRMED BULLISH</v>
      </c>
    </row>
    <row r="1360" spans="1:12" ht="13.5" x14ac:dyDescent="0.25">
      <c r="A1360" s="3">
        <f>RSI!A1360</f>
        <v>43992</v>
      </c>
      <c r="B1360" s="2">
        <f>RSI!B1360</f>
        <v>6.6230000000000002</v>
      </c>
      <c r="C1360" s="2">
        <f>RSI!I1360</f>
        <v>56.488157593317872</v>
      </c>
      <c r="D1360" s="2">
        <f>MACD!E1360</f>
        <v>-3.601568292112578E-2</v>
      </c>
      <c r="E1360" s="2">
        <f>MACD!F1360</f>
        <v>-7.0250444179326008E-2</v>
      </c>
      <c r="F1360" s="2">
        <f>'Moving Avg'!D1360</f>
        <v>6.5033999999999992</v>
      </c>
      <c r="G1360" s="2">
        <f>'Moving Avg'!F1360</f>
        <v>6.4608000000000008</v>
      </c>
      <c r="H1360" s="2">
        <f>'Moving Avg'!G1360</f>
        <v>6.4689200000000007</v>
      </c>
      <c r="I1360" s="2">
        <f>'Moving Avg'!H1360</f>
        <v>7.6114849999999983</v>
      </c>
      <c r="J1360" s="5" t="str">
        <f>OBV!F1360</f>
        <v>BULLISH</v>
      </c>
      <c r="K1360" s="5" t="str">
        <f>OBV!G1360</f>
        <v>NEUTRAL</v>
      </c>
      <c r="L1360" s="5" t="str">
        <f>OBV!H1360</f>
        <v>CONFIRMED BULLISH</v>
      </c>
    </row>
    <row r="1361" spans="1:12" ht="13.5" x14ac:dyDescent="0.25">
      <c r="A1361" s="3">
        <f>RSI!A1361</f>
        <v>43993</v>
      </c>
      <c r="B1361" s="2">
        <f>RSI!B1361</f>
        <v>6.6379999999999999</v>
      </c>
      <c r="C1361" s="2">
        <f>RSI!I1361</f>
        <v>57.04886726441822</v>
      </c>
      <c r="D1361" s="2">
        <f>MACD!E1361</f>
        <v>-6.3392116569701784E-2</v>
      </c>
      <c r="E1361" s="2">
        <f>MACD!F1361</f>
        <v>-6.8878778657401163E-2</v>
      </c>
      <c r="F1361" s="2">
        <f>'Moving Avg'!D1361</f>
        <v>6.5648</v>
      </c>
      <c r="G1361" s="2">
        <f>'Moving Avg'!F1361</f>
        <v>6.4865000000000013</v>
      </c>
      <c r="H1361" s="2">
        <f>'Moving Avg'!G1361</f>
        <v>6.4660800000000007</v>
      </c>
      <c r="I1361" s="2">
        <f>'Moving Avg'!H1361</f>
        <v>7.6011349999999966</v>
      </c>
      <c r="J1361" s="5" t="str">
        <f>OBV!F1361</f>
        <v>BULLISH</v>
      </c>
      <c r="K1361" s="5" t="str">
        <f>OBV!G1361</f>
        <v>WEAK</v>
      </c>
      <c r="L1361" s="5" t="str">
        <f>OBV!H1361</f>
        <v>CONFIRMED BULLISH</v>
      </c>
    </row>
    <row r="1362" spans="1:12" ht="13.5" x14ac:dyDescent="0.25">
      <c r="A1362" s="3">
        <f>RSI!A1362</f>
        <v>43994</v>
      </c>
      <c r="B1362" s="2">
        <f>RSI!B1362</f>
        <v>6.681</v>
      </c>
      <c r="C1362" s="2">
        <f>RSI!I1362</f>
        <v>58.692196407945907</v>
      </c>
      <c r="D1362" s="2">
        <f>MACD!E1362</f>
        <v>-7.7491691461665901E-2</v>
      </c>
      <c r="E1362" s="2">
        <f>MACD!F1362</f>
        <v>-7.0601361218254111E-2</v>
      </c>
      <c r="F1362" s="2">
        <f>'Moving Avg'!D1362</f>
        <v>6.6077999999999992</v>
      </c>
      <c r="G1362" s="2">
        <f>'Moving Avg'!F1362</f>
        <v>6.5058000000000025</v>
      </c>
      <c r="H1362" s="2">
        <f>'Moving Avg'!G1362</f>
        <v>6.4605199999999998</v>
      </c>
      <c r="I1362" s="2">
        <f>'Moving Avg'!H1362</f>
        <v>7.5911449999999983</v>
      </c>
      <c r="J1362" s="5" t="str">
        <f>OBV!F1362</f>
        <v>BULLISH</v>
      </c>
      <c r="K1362" s="5" t="str">
        <f>OBV!G1362</f>
        <v>WEAK</v>
      </c>
      <c r="L1362" s="5" t="str">
        <f>OBV!H1362</f>
        <v>CONFIRMED BULLISH</v>
      </c>
    </row>
    <row r="1363" spans="1:12" ht="13.5" x14ac:dyDescent="0.25">
      <c r="A1363" s="3">
        <f>RSI!A1363</f>
        <v>43997</v>
      </c>
      <c r="B1363" s="2">
        <f>RSI!B1363</f>
        <v>6.6379999999999999</v>
      </c>
      <c r="C1363" s="2">
        <f>RSI!I1363</f>
        <v>56.369570096684072</v>
      </c>
      <c r="D1363" s="2">
        <f>MACD!E1363</f>
        <v>-7.6475783568342059E-2</v>
      </c>
      <c r="E1363" s="2">
        <f>MACD!F1363</f>
        <v>-7.1776245688271706E-2</v>
      </c>
      <c r="F1363" s="2">
        <f>'Moving Avg'!D1363</f>
        <v>6.6292</v>
      </c>
      <c r="G1363" s="2">
        <f>'Moving Avg'!F1363</f>
        <v>6.5165000000000006</v>
      </c>
      <c r="H1363" s="2">
        <f>'Moving Avg'!G1363</f>
        <v>6.4540999999999986</v>
      </c>
      <c r="I1363" s="2">
        <f>'Moving Avg'!H1363</f>
        <v>7.5815099999999962</v>
      </c>
      <c r="J1363" s="5" t="str">
        <f>OBV!F1363</f>
        <v>BULLISH</v>
      </c>
      <c r="K1363" s="5" t="str">
        <f>OBV!G1363</f>
        <v>NEUTRAL</v>
      </c>
      <c r="L1363" s="5" t="str">
        <f>OBV!H1363</f>
        <v>CONFIRMED BULLISH</v>
      </c>
    </row>
    <row r="1364" spans="1:12" ht="13.5" x14ac:dyDescent="0.25">
      <c r="A1364" s="3">
        <f>RSI!A1364</f>
        <v>43998</v>
      </c>
      <c r="B1364" s="2">
        <f>RSI!B1364</f>
        <v>6.6379999999999999</v>
      </c>
      <c r="C1364" s="2">
        <f>RSI!I1364</f>
        <v>56.369570096684072</v>
      </c>
      <c r="D1364" s="2">
        <f>MACD!E1364</f>
        <v>-7.3207185833477517E-2</v>
      </c>
      <c r="E1364" s="2">
        <f>MACD!F1364</f>
        <v>-7.2062433717312871E-2</v>
      </c>
      <c r="F1364" s="2">
        <f>'Moving Avg'!D1364</f>
        <v>6.6435999999999993</v>
      </c>
      <c r="G1364" s="2">
        <f>'Moving Avg'!F1364</f>
        <v>6.5204500000000012</v>
      </c>
      <c r="H1364" s="2">
        <f>'Moving Avg'!G1364</f>
        <v>6.446959999999998</v>
      </c>
      <c r="I1364" s="2">
        <f>'Moving Avg'!H1364</f>
        <v>7.5718749999999968</v>
      </c>
      <c r="J1364" s="5" t="str">
        <f>OBV!F1364</f>
        <v>BULLISH</v>
      </c>
      <c r="K1364" s="5" t="str">
        <f>OBV!G1364</f>
        <v>NEUTRAL</v>
      </c>
      <c r="L1364" s="5" t="str">
        <f>OBV!H1364</f>
        <v>CONFIRMED BULLISH</v>
      </c>
    </row>
    <row r="1365" spans="1:12" ht="13.5" x14ac:dyDescent="0.25">
      <c r="A1365" s="3">
        <f>RSI!A1365</f>
        <v>43999</v>
      </c>
      <c r="B1365" s="2">
        <f>RSI!B1365</f>
        <v>6.6230000000000002</v>
      </c>
      <c r="C1365" s="2">
        <f>RSI!I1365</f>
        <v>55.481314622587682</v>
      </c>
      <c r="D1365" s="2">
        <f>MACD!E1365</f>
        <v>-7.439894332515351E-2</v>
      </c>
      <c r="E1365" s="2">
        <f>MACD!F1365</f>
        <v>-7.2529735638881002E-2</v>
      </c>
      <c r="F1365" s="2">
        <f>'Moving Avg'!D1365</f>
        <v>6.6435999999999993</v>
      </c>
      <c r="G1365" s="2">
        <f>'Moving Avg'!F1365</f>
        <v>6.5215000000000005</v>
      </c>
      <c r="H1365" s="2">
        <f>'Moving Avg'!G1365</f>
        <v>6.4436599999999986</v>
      </c>
      <c r="I1365" s="2">
        <f>'Moving Avg'!H1365</f>
        <v>7.5616649999999961</v>
      </c>
      <c r="J1365" s="5" t="str">
        <f>OBV!F1365</f>
        <v>BEARISH</v>
      </c>
      <c r="K1365" s="5" t="str">
        <f>OBV!G1365</f>
        <v>NEUTRAL</v>
      </c>
      <c r="L1365" s="5" t="str">
        <f>OBV!H1365</f>
        <v>NEUTRAL</v>
      </c>
    </row>
    <row r="1366" spans="1:12" ht="13.5" x14ac:dyDescent="0.25">
      <c r="A1366" s="3">
        <f>RSI!A1366</f>
        <v>44000</v>
      </c>
      <c r="B1366" s="2">
        <f>RSI!B1366</f>
        <v>6.6379999999999999</v>
      </c>
      <c r="C1366" s="2">
        <f>RSI!I1366</f>
        <v>56.224183406869052</v>
      </c>
      <c r="D1366" s="2">
        <f>MACD!E1366</f>
        <v>-0.10128822405709226</v>
      </c>
      <c r="E1366" s="2">
        <f>MACD!F1366</f>
        <v>-7.8281433322523256E-2</v>
      </c>
      <c r="F1366" s="2">
        <f>'Moving Avg'!D1366</f>
        <v>6.6436000000000011</v>
      </c>
      <c r="G1366" s="2">
        <f>'Moving Avg'!F1366</f>
        <v>6.5297000000000009</v>
      </c>
      <c r="H1366" s="2">
        <f>'Moving Avg'!G1366</f>
        <v>6.4446599999999981</v>
      </c>
      <c r="I1366" s="2">
        <f>'Moving Avg'!H1366</f>
        <v>7.5515649999999956</v>
      </c>
      <c r="J1366" s="5" t="str">
        <f>OBV!F1366</f>
        <v>BEARISH</v>
      </c>
      <c r="K1366" s="5" t="str">
        <f>OBV!G1366</f>
        <v>NEUTRAL</v>
      </c>
      <c r="L1366" s="5" t="str">
        <f>OBV!H1366</f>
        <v>NEUTRAL</v>
      </c>
    </row>
    <row r="1367" spans="1:12" ht="13.5" x14ac:dyDescent="0.25">
      <c r="A1367" s="3">
        <f>RSI!A1367</f>
        <v>44001</v>
      </c>
      <c r="B1367" s="2">
        <f>RSI!B1367</f>
        <v>6.6159999999999997</v>
      </c>
      <c r="C1367" s="2">
        <f>RSI!I1367</f>
        <v>54.780370730932241</v>
      </c>
      <c r="D1367" s="2">
        <f>MACD!E1367</f>
        <v>-0.10230075768972657</v>
      </c>
      <c r="E1367" s="2">
        <f>MACD!F1367</f>
        <v>-8.3085298195963914E-2</v>
      </c>
      <c r="F1367" s="2">
        <f>'Moving Avg'!D1367</f>
        <v>6.6305999999999994</v>
      </c>
      <c r="G1367" s="2">
        <f>'Moving Avg'!F1367</f>
        <v>6.5339500000000017</v>
      </c>
      <c r="H1367" s="2">
        <f>'Moving Avg'!G1367</f>
        <v>6.4427999999999965</v>
      </c>
      <c r="I1367" s="2">
        <f>'Moving Avg'!H1367</f>
        <v>7.5413549999999967</v>
      </c>
      <c r="J1367" s="5" t="str">
        <f>OBV!F1367</f>
        <v>BEARISH</v>
      </c>
      <c r="K1367" s="5" t="str">
        <f>OBV!G1367</f>
        <v>NEUTRAL</v>
      </c>
      <c r="L1367" s="5" t="str">
        <f>OBV!H1367</f>
        <v>CONFIRMED BEARISH</v>
      </c>
    </row>
    <row r="1368" spans="1:12" ht="13.5" x14ac:dyDescent="0.25">
      <c r="A1368" s="3">
        <f>RSI!A1368</f>
        <v>44004</v>
      </c>
      <c r="B1368" s="2">
        <f>RSI!B1368</f>
        <v>6.5519999999999996</v>
      </c>
      <c r="C1368" s="2">
        <f>RSI!I1368</f>
        <v>50.701408406717455</v>
      </c>
      <c r="D1368" s="2">
        <f>MACD!E1368</f>
        <v>-8.8896893639058838E-2</v>
      </c>
      <c r="E1368" s="2">
        <f>MACD!F1368</f>
        <v>-8.4247617284582896E-2</v>
      </c>
      <c r="F1368" s="2">
        <f>'Moving Avg'!D1368</f>
        <v>6.6134000000000004</v>
      </c>
      <c r="G1368" s="2">
        <f>'Moving Avg'!F1368</f>
        <v>6.5432000000000015</v>
      </c>
      <c r="H1368" s="2">
        <f>'Moving Avg'!G1368</f>
        <v>6.4436599999999977</v>
      </c>
      <c r="I1368" s="2">
        <f>'Moving Avg'!H1368</f>
        <v>7.5312899999999958</v>
      </c>
      <c r="J1368" s="5" t="str">
        <f>OBV!F1368</f>
        <v>BEARISH</v>
      </c>
      <c r="K1368" s="5" t="str">
        <f>OBV!G1368</f>
        <v>NEUTRAL</v>
      </c>
      <c r="L1368" s="5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6.5309999999999997</v>
      </c>
      <c r="C1369" s="2">
        <f>RSI!I1369</f>
        <v>49.401569658434418</v>
      </c>
      <c r="D1369" s="2">
        <f>MACD!E1369</f>
        <v>-7.0681366036523308E-2</v>
      </c>
      <c r="E1369" s="2">
        <f>MACD!F1369</f>
        <v>-8.1534367034970981E-2</v>
      </c>
      <c r="F1369" s="2">
        <f>'Moving Avg'!D1369</f>
        <v>6.5920000000000005</v>
      </c>
      <c r="G1369" s="2">
        <f>'Moving Avg'!F1369</f>
        <v>6.5432000000000015</v>
      </c>
      <c r="H1369" s="2">
        <f>'Moving Avg'!G1369</f>
        <v>6.4436599999999977</v>
      </c>
      <c r="I1369" s="2">
        <f>'Moving Avg'!H1369</f>
        <v>7.5211199999999954</v>
      </c>
      <c r="J1369" s="5" t="str">
        <f>OBV!F1369</f>
        <v>BEARISH</v>
      </c>
      <c r="K1369" s="5" t="str">
        <f>OBV!G1369</f>
        <v>NEUTRAL</v>
      </c>
      <c r="L1369" s="5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6.4740000000000002</v>
      </c>
      <c r="C1370" s="2">
        <f>RSI!I1370</f>
        <v>45.957543016783056</v>
      </c>
      <c r="D1370" s="2">
        <f>MACD!E1370</f>
        <v>-4.2214142233550689E-2</v>
      </c>
      <c r="E1370" s="2">
        <f>MACD!F1370</f>
        <v>-7.3670322074686934E-2</v>
      </c>
      <c r="F1370" s="2">
        <f>'Moving Avg'!D1370</f>
        <v>6.5621999999999989</v>
      </c>
      <c r="G1370" s="2">
        <f>'Moving Avg'!F1370</f>
        <v>6.540350000000001</v>
      </c>
      <c r="H1370" s="2">
        <f>'Moving Avg'!G1370</f>
        <v>6.4453799999999974</v>
      </c>
      <c r="I1370" s="2">
        <f>'Moving Avg'!H1370</f>
        <v>7.5117349999999945</v>
      </c>
      <c r="J1370" s="5" t="str">
        <f>OBV!F1370</f>
        <v>BEARISH</v>
      </c>
      <c r="K1370" s="5" t="str">
        <f>OBV!G1370</f>
        <v>NEUTRAL</v>
      </c>
      <c r="L1370" s="5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6.2809999999999997</v>
      </c>
      <c r="C1371" s="2">
        <f>RSI!I1371</f>
        <v>36.642617612278968</v>
      </c>
      <c r="D1371" s="2">
        <f>MACD!E1371</f>
        <v>-1.1276946131761889E-3</v>
      </c>
      <c r="E1371" s="2">
        <f>MACD!F1371</f>
        <v>-5.9161796582384789E-2</v>
      </c>
      <c r="F1371" s="2">
        <f>'Moving Avg'!D1371</f>
        <v>6.4908000000000001</v>
      </c>
      <c r="G1371" s="2">
        <f>'Moving Avg'!F1371</f>
        <v>6.5375000000000014</v>
      </c>
      <c r="H1371" s="2">
        <f>'Moving Avg'!G1371</f>
        <v>6.4432399999999985</v>
      </c>
      <c r="I1371" s="2">
        <f>'Moving Avg'!H1371</f>
        <v>7.5007099999999944</v>
      </c>
      <c r="J1371" s="5" t="str">
        <f>OBV!F1371</f>
        <v>BEARISH</v>
      </c>
      <c r="K1371" s="5" t="str">
        <f>OBV!G1371</f>
        <v>STRONG</v>
      </c>
      <c r="L1371" s="5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6.2809999999999997</v>
      </c>
      <c r="C1372" s="2">
        <f>RSI!I1372</f>
        <v>36.642617612278968</v>
      </c>
      <c r="D1372" s="2">
        <f>MACD!E1372</f>
        <v>4.1759154030857282E-2</v>
      </c>
      <c r="E1372" s="2">
        <f>MACD!F1372</f>
        <v>-3.8977606459736372E-2</v>
      </c>
      <c r="F1372" s="2">
        <f>'Moving Avg'!D1372</f>
        <v>6.4238</v>
      </c>
      <c r="G1372" s="2">
        <f>'Moving Avg'!F1372</f>
        <v>6.5303500000000012</v>
      </c>
      <c r="H1372" s="2">
        <f>'Moving Avg'!G1372</f>
        <v>6.438959999999998</v>
      </c>
      <c r="I1372" s="2">
        <f>'Moving Avg'!H1372</f>
        <v>7.4900049999999938</v>
      </c>
      <c r="J1372" s="5" t="str">
        <f>OBV!F1372</f>
        <v>BEARISH</v>
      </c>
      <c r="K1372" s="5" t="str">
        <f>OBV!G1372</f>
        <v>NEUTRAL</v>
      </c>
      <c r="L1372" s="5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6.0949999999999998</v>
      </c>
      <c r="C1373" s="2">
        <f>RSI!I1373</f>
        <v>29.874749926157548</v>
      </c>
      <c r="D1373" s="2">
        <f>MACD!E1373</f>
        <v>8.6604871298622932E-2</v>
      </c>
      <c r="E1373" s="2">
        <f>MACD!F1373</f>
        <v>-1.3861110908064512E-2</v>
      </c>
      <c r="F1373" s="2">
        <f>'Moving Avg'!D1373</f>
        <v>6.3323999999999989</v>
      </c>
      <c r="G1373" s="2">
        <f>'Moving Avg'!F1373</f>
        <v>6.5103500000000025</v>
      </c>
      <c r="H1373" s="2">
        <f>'Moving Avg'!G1373</f>
        <v>6.4331000000000005</v>
      </c>
      <c r="I1373" s="2">
        <f>'Moving Avg'!H1373</f>
        <v>7.4785849999999945</v>
      </c>
      <c r="J1373" s="5" t="str">
        <f>OBV!F1373</f>
        <v>BEARISH</v>
      </c>
      <c r="K1373" s="5" t="str">
        <f>OBV!G1373</f>
        <v>NEUTRAL</v>
      </c>
      <c r="L1373" s="5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5.9809999999999999</v>
      </c>
      <c r="C1374" s="2">
        <f>RSI!I1374</f>
        <v>26.628455295268694</v>
      </c>
      <c r="D1374" s="2">
        <f>MACD!E1374</f>
        <v>0.13538593330272874</v>
      </c>
      <c r="E1374" s="2">
        <f>MACD!F1374</f>
        <v>1.5988297934094141E-2</v>
      </c>
      <c r="F1374" s="2">
        <f>'Moving Avg'!D1374</f>
        <v>6.2223999999999986</v>
      </c>
      <c r="G1374" s="2">
        <f>'Moving Avg'!F1374</f>
        <v>6.4836000000000009</v>
      </c>
      <c r="H1374" s="2">
        <f>'Moving Avg'!G1374</f>
        <v>6.4242400000000011</v>
      </c>
      <c r="I1374" s="2">
        <f>'Moving Avg'!H1374</f>
        <v>7.4670949999999934</v>
      </c>
      <c r="J1374" s="5" t="str">
        <f>OBV!F1374</f>
        <v>BEARISH</v>
      </c>
      <c r="K1374" s="5" t="str">
        <f>OBV!G1374</f>
        <v>NEUTRAL</v>
      </c>
      <c r="L1374" s="5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5.7530000000000001</v>
      </c>
      <c r="C1375" s="2">
        <f>RSI!I1375</f>
        <v>21.578197971079604</v>
      </c>
      <c r="D1375" s="2">
        <f>MACD!E1375</f>
        <v>0.19413023050477385</v>
      </c>
      <c r="E1375" s="2">
        <f>MACD!F1375</f>
        <v>5.1616684448230088E-2</v>
      </c>
      <c r="F1375" s="2">
        <f>'Moving Avg'!D1375</f>
        <v>6.0781999999999998</v>
      </c>
      <c r="G1375" s="2">
        <f>'Moving Avg'!F1375</f>
        <v>6.4468500000000004</v>
      </c>
      <c r="H1375" s="2">
        <f>'Moving Avg'!G1375</f>
        <v>6.4072600000000008</v>
      </c>
      <c r="I1375" s="2">
        <f>'Moving Avg'!H1375</f>
        <v>7.4544649999999937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5.7530000000000001</v>
      </c>
      <c r="C1376" s="2">
        <f>RSI!I1376</f>
        <v>21.578197971079604</v>
      </c>
      <c r="D1376" s="2">
        <f>MACD!E1376</f>
        <v>0.25016487668296072</v>
      </c>
      <c r="E1376" s="2">
        <f>MACD!F1376</f>
        <v>9.1326322895176226E-2</v>
      </c>
      <c r="F1376" s="2">
        <f>'Moving Avg'!D1376</f>
        <v>5.9725999999999999</v>
      </c>
      <c r="G1376" s="2">
        <f>'Moving Avg'!F1376</f>
        <v>6.4179499999999994</v>
      </c>
      <c r="H1376" s="2">
        <f>'Moving Avg'!G1376</f>
        <v>6.3918400000000011</v>
      </c>
      <c r="I1376" s="2">
        <f>'Moving Avg'!H1376</f>
        <v>7.4419049999999922</v>
      </c>
      <c r="J1376" s="5" t="str">
        <f>OBV!F1376</f>
        <v>BEARISH</v>
      </c>
      <c r="K1376" s="5" t="str">
        <f>OBV!G1376</f>
        <v>NEUTRAL</v>
      </c>
      <c r="L1376" s="5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5.71</v>
      </c>
      <c r="C1377" s="2">
        <f>RSI!I1377</f>
        <v>20.71872250857642</v>
      </c>
      <c r="D1377" s="2">
        <f>MACD!E1377</f>
        <v>0.30110182309968359</v>
      </c>
      <c r="E1377" s="2">
        <f>MACD!F1377</f>
        <v>0.1332814229360777</v>
      </c>
      <c r="F1377" s="2">
        <f>'Moving Avg'!D1377</f>
        <v>5.8584000000000005</v>
      </c>
      <c r="G1377" s="2">
        <f>'Moving Avg'!F1377</f>
        <v>6.3801499999999987</v>
      </c>
      <c r="H1377" s="2">
        <f>'Moving Avg'!G1377</f>
        <v>6.3787000000000011</v>
      </c>
      <c r="I1377" s="2">
        <f>'Moving Avg'!H1377</f>
        <v>7.4291649999999914</v>
      </c>
      <c r="J1377" s="5" t="str">
        <f>OBV!F1377</f>
        <v>BEARISH</v>
      </c>
      <c r="K1377" s="5" t="str">
        <f>OBV!G1377</f>
        <v>NEUTRAL</v>
      </c>
      <c r="L1377" s="5" t="str">
        <f>OBV!H1377</f>
        <v>CONFIRMED BEARISH</v>
      </c>
    </row>
    <row r="1378" spans="1:12" ht="13.5" x14ac:dyDescent="0.25">
      <c r="A1378" s="3">
        <f>RSI!A1378</f>
        <v>44018</v>
      </c>
      <c r="B1378" s="2">
        <f>RSI!B1378</f>
        <v>5.7530000000000001</v>
      </c>
      <c r="C1378" s="2">
        <f>RSI!I1378</f>
        <v>23.979590351687449</v>
      </c>
      <c r="D1378" s="2">
        <f>MACD!E1378</f>
        <v>0.33487177458743211</v>
      </c>
      <c r="E1378" s="2">
        <f>MACD!F1378</f>
        <v>0.1735994932663486</v>
      </c>
      <c r="F1378" s="2">
        <f>'Moving Avg'!D1378</f>
        <v>5.7900000000000009</v>
      </c>
      <c r="G1378" s="2">
        <f>'Moving Avg'!F1378</f>
        <v>6.3412500000000005</v>
      </c>
      <c r="H1378" s="2">
        <f>'Moving Avg'!G1378</f>
        <v>6.3654400000000013</v>
      </c>
      <c r="I1378" s="2">
        <f>'Moving Avg'!H1378</f>
        <v>7.4169599999999898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5.774</v>
      </c>
      <c r="C1379" s="2">
        <f>RSI!I1379</f>
        <v>25.589248932837336</v>
      </c>
      <c r="D1379" s="2">
        <f>MACD!E1379</f>
        <v>0.36183259954692293</v>
      </c>
      <c r="E1379" s="2">
        <f>MACD!F1379</f>
        <v>0.21124611452246347</v>
      </c>
      <c r="F1379" s="2">
        <f>'Moving Avg'!D1379</f>
        <v>5.7486000000000006</v>
      </c>
      <c r="G1379" s="2">
        <f>'Moving Avg'!F1379</f>
        <v>6.3016500000000004</v>
      </c>
      <c r="H1379" s="2">
        <f>'Moving Avg'!G1379</f>
        <v>6.3525999999999998</v>
      </c>
      <c r="I1379" s="2">
        <f>'Moving Avg'!H1379</f>
        <v>7.4048249999999909</v>
      </c>
      <c r="J1379" s="5" t="str">
        <f>OBV!F1379</f>
        <v>BULLISH</v>
      </c>
      <c r="K1379" s="5" t="str">
        <f>OBV!G1379</f>
        <v>NEUTRAL</v>
      </c>
      <c r="L1379" s="5" t="str">
        <f>OBV!H1379</f>
        <v>BULLISH DIVERGENCE</v>
      </c>
    </row>
    <row r="1380" spans="1:12" ht="13.5" x14ac:dyDescent="0.25">
      <c r="A1380" s="3">
        <f>RSI!A1380</f>
        <v>44020</v>
      </c>
      <c r="B1380" s="2">
        <f>RSI!B1380</f>
        <v>5.7530000000000001</v>
      </c>
      <c r="C1380" s="2">
        <f>RSI!I1380</f>
        <v>25.018751261116108</v>
      </c>
      <c r="D1380" s="2">
        <f>MACD!E1380</f>
        <v>0.38024540999043399</v>
      </c>
      <c r="E1380" s="2">
        <f>MACD!F1380</f>
        <v>0.24504597361605759</v>
      </c>
      <c r="F1380" s="2">
        <f>'Moving Avg'!D1380</f>
        <v>5.7486000000000006</v>
      </c>
      <c r="G1380" s="2">
        <f>'Moving Avg'!F1380</f>
        <v>6.2581499999999997</v>
      </c>
      <c r="H1380" s="2">
        <f>'Moving Avg'!G1380</f>
        <v>6.3379000000000012</v>
      </c>
      <c r="I1380" s="2">
        <f>'Moving Avg'!H1380</f>
        <v>7.3925499999999884</v>
      </c>
      <c r="J1380" s="5" t="str">
        <f>OBV!F1380</f>
        <v>BEARISH</v>
      </c>
      <c r="K1380" s="5" t="str">
        <f>OBV!G1380</f>
        <v>NEUTRAL</v>
      </c>
      <c r="L1380" s="5" t="str">
        <f>OBV!H1380</f>
        <v>NEUTRAL</v>
      </c>
    </row>
    <row r="1381" spans="1:12" ht="13.5" x14ac:dyDescent="0.25">
      <c r="A1381" s="3">
        <f>RSI!A1381</f>
        <v>44021</v>
      </c>
      <c r="B1381" s="2">
        <f>RSI!B1381</f>
        <v>5.8529999999999998</v>
      </c>
      <c r="C1381" s="2">
        <f>RSI!I1381</f>
        <v>32.711834221293444</v>
      </c>
      <c r="D1381" s="2">
        <f>MACD!E1381</f>
        <v>0.36145492916993138</v>
      </c>
      <c r="E1381" s="2">
        <f>MACD!F1381</f>
        <v>0.2683277647268324</v>
      </c>
      <c r="F1381" s="2">
        <f>'Moving Avg'!D1381</f>
        <v>5.7686000000000011</v>
      </c>
      <c r="G1381" s="2">
        <f>'Moving Avg'!F1381</f>
        <v>6.2188999999999997</v>
      </c>
      <c r="H1381" s="2">
        <f>'Moving Avg'!G1381</f>
        <v>6.3264799999999992</v>
      </c>
      <c r="I1381" s="2">
        <f>'Moving Avg'!H1381</f>
        <v>7.3814899999999897</v>
      </c>
      <c r="J1381" s="5" t="str">
        <f>OBV!F1381</f>
        <v>BULLISH</v>
      </c>
      <c r="K1381" s="5" t="str">
        <f>OBV!G1381</f>
        <v>NEUTRAL</v>
      </c>
      <c r="L1381" s="5" t="str">
        <f>OBV!H1381</f>
        <v>CONFIRMED BULLISH</v>
      </c>
    </row>
    <row r="1382" spans="1:12" ht="13.5" x14ac:dyDescent="0.25">
      <c r="A1382" s="3">
        <f>RSI!A1382</f>
        <v>44022</v>
      </c>
      <c r="B1382" s="2">
        <f>RSI!B1382</f>
        <v>5.8529999999999998</v>
      </c>
      <c r="C1382" s="2">
        <f>RSI!I1382</f>
        <v>32.711834221293444</v>
      </c>
      <c r="D1382" s="2">
        <f>MACD!E1382</f>
        <v>0.34749139087272951</v>
      </c>
      <c r="E1382" s="2">
        <f>MACD!F1382</f>
        <v>0.28416048995601184</v>
      </c>
      <c r="F1382" s="2">
        <f>'Moving Avg'!D1382</f>
        <v>5.797200000000001</v>
      </c>
      <c r="G1382" s="2">
        <f>'Moving Avg'!F1382</f>
        <v>6.1774999999999984</v>
      </c>
      <c r="H1382" s="2">
        <f>'Moving Avg'!G1382</f>
        <v>6.3152199999999992</v>
      </c>
      <c r="I1382" s="2">
        <f>'Moving Avg'!H1382</f>
        <v>7.3704649999999905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</row>
    <row r="1383" spans="1:12" ht="13.5" x14ac:dyDescent="0.25">
      <c r="A1383" s="3">
        <f>RSI!A1383</f>
        <v>44025</v>
      </c>
      <c r="B1383" s="2">
        <f>RSI!B1383</f>
        <v>6.06</v>
      </c>
      <c r="C1383" s="2">
        <f>RSI!I1383</f>
        <v>46.010222197496049</v>
      </c>
      <c r="D1383" s="2">
        <f>MACD!E1383</f>
        <v>0.29352005584360796</v>
      </c>
      <c r="E1383" s="2">
        <f>MACD!F1383</f>
        <v>0.28603240313353107</v>
      </c>
      <c r="F1383" s="2">
        <f>'Moving Avg'!D1383</f>
        <v>5.8586000000000009</v>
      </c>
      <c r="G1383" s="2">
        <f>'Moving Avg'!F1383</f>
        <v>6.1485999999999992</v>
      </c>
      <c r="H1383" s="2">
        <f>'Moving Avg'!G1383</f>
        <v>6.30938</v>
      </c>
      <c r="I1383" s="2">
        <f>'Moving Avg'!H1383</f>
        <v>7.3597249999999894</v>
      </c>
      <c r="J1383" s="5" t="str">
        <f>OBV!F1383</f>
        <v>BULLISH</v>
      </c>
      <c r="K1383" s="5" t="str">
        <f>OBV!G1383</f>
        <v>NEUTRAL</v>
      </c>
      <c r="L1383" s="5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6.0309999999999997</v>
      </c>
      <c r="C1384" s="2">
        <f>RSI!I1384</f>
        <v>44.678030670905308</v>
      </c>
      <c r="D1384" s="2">
        <f>MACD!E1384</f>
        <v>0.23289841095362895</v>
      </c>
      <c r="E1384" s="2">
        <f>MACD!F1384</f>
        <v>0.27540560469755065</v>
      </c>
      <c r="F1384" s="2">
        <f>'Moving Avg'!D1384</f>
        <v>5.9099999999999993</v>
      </c>
      <c r="G1384" s="2">
        <f>'Moving Avg'!F1384</f>
        <v>6.1182499999999989</v>
      </c>
      <c r="H1384" s="2">
        <f>'Moving Avg'!G1384</f>
        <v>6.3066600000000008</v>
      </c>
      <c r="I1384" s="2">
        <f>'Moving Avg'!H1384</f>
        <v>7.3488399999999885</v>
      </c>
      <c r="J1384" s="5" t="str">
        <f>OBV!F1384</f>
        <v>BULLISH</v>
      </c>
      <c r="K1384" s="5" t="str">
        <f>OBV!G1384</f>
        <v>NEUTRAL</v>
      </c>
      <c r="L1384" s="5" t="str">
        <f>OBV!H1384</f>
        <v>CONFIRMED BULLISH</v>
      </c>
    </row>
    <row r="1385" spans="1:12" ht="13.5" x14ac:dyDescent="0.25">
      <c r="A1385" s="3">
        <f>RSI!A1385</f>
        <v>44027</v>
      </c>
      <c r="B1385" s="2">
        <f>RSI!B1385</f>
        <v>6.024</v>
      </c>
      <c r="C1385" s="2">
        <f>RSI!I1385</f>
        <v>44.344270448489979</v>
      </c>
      <c r="D1385" s="2">
        <f>MACD!E1385</f>
        <v>0.14762050215431533</v>
      </c>
      <c r="E1385" s="2">
        <f>MACD!F1385</f>
        <v>0.2498485841889036</v>
      </c>
      <c r="F1385" s="2">
        <f>'Moving Avg'!D1385</f>
        <v>5.9641999999999999</v>
      </c>
      <c r="G1385" s="2">
        <f>'Moving Avg'!F1385</f>
        <v>6.0882999999999985</v>
      </c>
      <c r="H1385" s="2">
        <f>'Moving Avg'!G1385</f>
        <v>6.3033799999999998</v>
      </c>
      <c r="I1385" s="2">
        <f>'Moving Avg'!H1385</f>
        <v>7.3385999999999889</v>
      </c>
      <c r="J1385" s="5" t="str">
        <f>OBV!F1385</f>
        <v>BULLISH</v>
      </c>
      <c r="K1385" s="5" t="str">
        <f>OBV!G1385</f>
        <v>NEUTRAL</v>
      </c>
      <c r="L1385" s="5" t="str">
        <f>OBV!H1385</f>
        <v>CONFIRMED BULLISH</v>
      </c>
    </row>
    <row r="1386" spans="1:12" ht="13.5" x14ac:dyDescent="0.25">
      <c r="A1386" s="3">
        <f>RSI!A1386</f>
        <v>44028</v>
      </c>
      <c r="B1386" s="2">
        <f>RSI!B1386</f>
        <v>6.024</v>
      </c>
      <c r="C1386" s="2">
        <f>RSI!I1386</f>
        <v>44.344270448489986</v>
      </c>
      <c r="D1386" s="2">
        <f>MACD!E1386</f>
        <v>7.6036721731441936E-2</v>
      </c>
      <c r="E1386" s="2">
        <f>MACD!F1386</f>
        <v>0.21508621169741129</v>
      </c>
      <c r="F1386" s="2">
        <f>'Moving Avg'!D1386</f>
        <v>5.9984000000000002</v>
      </c>
      <c r="G1386" s="2">
        <f>'Moving Avg'!F1386</f>
        <v>6.0575999999999999</v>
      </c>
      <c r="H1386" s="2">
        <f>'Moving Avg'!G1386</f>
        <v>6.2996799999999995</v>
      </c>
      <c r="I1386" s="2">
        <f>'Moving Avg'!H1386</f>
        <v>7.3276799999999866</v>
      </c>
      <c r="J1386" s="5" t="str">
        <f>OBV!F1386</f>
        <v>BULLISH</v>
      </c>
      <c r="K1386" s="5" t="str">
        <f>OBV!G1386</f>
        <v>NEUTRAL</v>
      </c>
      <c r="L1386" s="5" t="str">
        <f>OBV!H1386</f>
        <v>CONFIRMED BULLISH</v>
      </c>
    </row>
    <row r="1387" spans="1:12" ht="13.5" x14ac:dyDescent="0.25">
      <c r="A1387" s="3">
        <f>RSI!A1387</f>
        <v>44029</v>
      </c>
      <c r="B1387" s="2">
        <f>RSI!B1387</f>
        <v>5.7809999999999997</v>
      </c>
      <c r="C1387" s="2">
        <f>RSI!I1387</f>
        <v>34.091081994580961</v>
      </c>
      <c r="D1387" s="2">
        <f>MACD!E1387</f>
        <v>2.7382344229403444E-2</v>
      </c>
      <c r="E1387" s="2">
        <f>MACD!F1387</f>
        <v>0.17754543820380972</v>
      </c>
      <c r="F1387" s="2">
        <f>'Moving Avg'!D1387</f>
        <v>5.984</v>
      </c>
      <c r="G1387" s="2">
        <f>'Moving Avg'!F1387</f>
        <v>6.0158500000000004</v>
      </c>
      <c r="H1387" s="2">
        <f>'Moving Avg'!G1387</f>
        <v>6.2882600000000002</v>
      </c>
      <c r="I1387" s="2">
        <f>'Moving Avg'!H1387</f>
        <v>7.3155449999999869</v>
      </c>
      <c r="J1387" s="5" t="str">
        <f>OBV!F1387</f>
        <v>BEARISH</v>
      </c>
      <c r="K1387" s="5" t="str">
        <f>OBV!G1387</f>
        <v>NEUTRAL</v>
      </c>
      <c r="L1387" s="5" t="str">
        <f>OBV!H1387</f>
        <v>CONFIRMED BEARISH</v>
      </c>
    </row>
    <row r="1388" spans="1:12" ht="13.5" x14ac:dyDescent="0.25">
      <c r="A1388" s="3">
        <f>RSI!A1388</f>
        <v>44032</v>
      </c>
      <c r="B1388" s="2">
        <f>RSI!B1388</f>
        <v>5.7809999999999997</v>
      </c>
      <c r="C1388" s="2">
        <f>RSI!I1388</f>
        <v>34.091081994580961</v>
      </c>
      <c r="D1388" s="2">
        <f>MACD!E1388</f>
        <v>-5.2429640041529169E-3</v>
      </c>
      <c r="E1388" s="2">
        <f>MACD!F1388</f>
        <v>0.1409877577622172</v>
      </c>
      <c r="F1388" s="2">
        <f>'Moving Avg'!D1388</f>
        <v>5.9281999999999995</v>
      </c>
      <c r="G1388" s="2">
        <f>'Moving Avg'!F1388</f>
        <v>5.9773000000000005</v>
      </c>
      <c r="H1388" s="2">
        <f>'Moving Avg'!G1388</f>
        <v>6.2805400000000011</v>
      </c>
      <c r="I1388" s="2">
        <f>'Moving Avg'!H1388</f>
        <v>7.3034449999999866</v>
      </c>
      <c r="J1388" s="5" t="str">
        <f>OBV!F1388</f>
        <v>BEARISH</v>
      </c>
      <c r="K1388" s="5" t="str">
        <f>OBV!G1388</f>
        <v>NEUTRAL</v>
      </c>
      <c r="L1388" s="5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5.7809999999999997</v>
      </c>
      <c r="C1389" s="2">
        <f>RSI!I1389</f>
        <v>34.091081994580961</v>
      </c>
      <c r="D1389" s="2">
        <f>MACD!E1389</f>
        <v>-2.7832673144356335E-2</v>
      </c>
      <c r="E1389" s="2">
        <f>MACD!F1389</f>
        <v>0.10722367158090249</v>
      </c>
      <c r="F1389" s="2">
        <f>'Moving Avg'!D1389</f>
        <v>5.8781999999999996</v>
      </c>
      <c r="G1389" s="2">
        <f>'Moving Avg'!F1389</f>
        <v>5.9398000000000009</v>
      </c>
      <c r="H1389" s="2">
        <f>'Moving Avg'!G1389</f>
        <v>6.2728200000000003</v>
      </c>
      <c r="I1389" s="2">
        <f>'Moving Avg'!H1389</f>
        <v>7.2913449999999873</v>
      </c>
      <c r="J1389" s="5" t="str">
        <f>OBV!F1389</f>
        <v>BEARISH</v>
      </c>
      <c r="K1389" s="5" t="str">
        <f>OBV!G1389</f>
        <v>NEUTRAL</v>
      </c>
      <c r="L1389" s="5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5.7809999999999997</v>
      </c>
      <c r="C1390" s="2">
        <f>RSI!I1390</f>
        <v>34.091081994580961</v>
      </c>
      <c r="D1390" s="2">
        <f>MACD!E1390</f>
        <v>-4.8524523061673541E-2</v>
      </c>
      <c r="E1390" s="2">
        <f>MACD!F1390</f>
        <v>7.6074032652387283E-2</v>
      </c>
      <c r="F1390" s="2">
        <f>'Moving Avg'!D1390</f>
        <v>5.8295999999999992</v>
      </c>
      <c r="G1390" s="2">
        <f>'Moving Avg'!F1390</f>
        <v>5.9051500000000008</v>
      </c>
      <c r="H1390" s="2">
        <f>'Moving Avg'!G1390</f>
        <v>6.266960000000001</v>
      </c>
      <c r="I1390" s="2">
        <f>'Moving Avg'!H1390</f>
        <v>7.280209999999987</v>
      </c>
      <c r="J1390" s="5" t="str">
        <f>OBV!F1390</f>
        <v>BEARISH</v>
      </c>
      <c r="K1390" s="5" t="str">
        <f>OBV!G1390</f>
        <v>NEUTRAL</v>
      </c>
      <c r="L1390" s="5" t="str">
        <f>OBV!H1390</f>
        <v>CONFIRMED BEARISH</v>
      </c>
    </row>
    <row r="1391" spans="1:12" ht="13.5" x14ac:dyDescent="0.25">
      <c r="A1391" s="3">
        <f>RSI!A1391</f>
        <v>44035</v>
      </c>
      <c r="B1391" s="2">
        <f>RSI!B1391</f>
        <v>5.7809999999999997</v>
      </c>
      <c r="C1391" s="2">
        <f>RSI!I1391</f>
        <v>34.091081994580961</v>
      </c>
      <c r="D1391" s="2">
        <f>MACD!E1391</f>
        <v>-4.9117573303883333E-2</v>
      </c>
      <c r="E1391" s="2">
        <f>MACD!F1391</f>
        <v>5.1035711461133164E-2</v>
      </c>
      <c r="F1391" s="2">
        <f>'Moving Avg'!D1391</f>
        <v>5.7809999999999997</v>
      </c>
      <c r="G1391" s="2">
        <f>'Moving Avg'!F1391</f>
        <v>5.8801500000000022</v>
      </c>
      <c r="H1391" s="2">
        <f>'Moving Avg'!G1391</f>
        <v>6.2601000000000013</v>
      </c>
      <c r="I1391" s="2">
        <f>'Moving Avg'!H1391</f>
        <v>7.2681099999999876</v>
      </c>
      <c r="J1391" s="5" t="str">
        <f>OBV!F1391</f>
        <v>BEARISH</v>
      </c>
      <c r="K1391" s="5" t="str">
        <f>OBV!G1391</f>
        <v>NEUTRAL</v>
      </c>
      <c r="L1391" s="5" t="str">
        <f>OBV!H1391</f>
        <v>CONFIRMED BEARISH</v>
      </c>
    </row>
    <row r="1392" spans="1:12" ht="13.5" x14ac:dyDescent="0.25">
      <c r="A1392" s="3">
        <f>RSI!A1392</f>
        <v>44036</v>
      </c>
      <c r="B1392" s="2">
        <f>RSI!B1392</f>
        <v>5.71</v>
      </c>
      <c r="C1392" s="2">
        <f>RSI!I1392</f>
        <v>31.052356427217603</v>
      </c>
      <c r="D1392" s="2">
        <f>MACD!E1392</f>
        <v>-4.2942697302151167E-2</v>
      </c>
      <c r="E1392" s="2">
        <f>MACD!F1392</f>
        <v>3.2240029708476302E-2</v>
      </c>
      <c r="F1392" s="2">
        <f>'Moving Avg'!D1392</f>
        <v>5.7667999999999999</v>
      </c>
      <c r="G1392" s="2">
        <f>'Moving Avg'!F1392</f>
        <v>5.8516000000000021</v>
      </c>
      <c r="H1392" s="2">
        <f>'Moving Avg'!G1392</f>
        <v>6.2484000000000011</v>
      </c>
      <c r="I1392" s="2">
        <f>'Moving Avg'!H1392</f>
        <v>7.2556899999999898</v>
      </c>
      <c r="J1392" s="5" t="str">
        <f>OBV!F1392</f>
        <v>BEARISH</v>
      </c>
      <c r="K1392" s="5" t="str">
        <f>OBV!G1392</f>
        <v>NEUTRAL</v>
      </c>
      <c r="L1392" s="5" t="str">
        <f>OBV!H1392</f>
        <v>CONFIRMED BEARISH</v>
      </c>
    </row>
    <row r="1393" spans="1:12" ht="13.5" x14ac:dyDescent="0.25">
      <c r="A1393" s="3">
        <f>RSI!A1393</f>
        <v>44039</v>
      </c>
      <c r="B1393" s="2">
        <f>RSI!B1393</f>
        <v>5.71</v>
      </c>
      <c r="C1393" s="2">
        <f>RSI!I1393</f>
        <v>31.052356427217603</v>
      </c>
      <c r="D1393" s="2">
        <f>MACD!E1393</f>
        <v>-4.1396725452145233E-3</v>
      </c>
      <c r="E1393" s="2">
        <f>MACD!F1393</f>
        <v>2.4964089257738138E-2</v>
      </c>
      <c r="F1393" s="2">
        <f>'Moving Avg'!D1393</f>
        <v>5.7526000000000002</v>
      </c>
      <c r="G1393" s="2">
        <f>'Moving Avg'!F1393</f>
        <v>5.8323500000000017</v>
      </c>
      <c r="H1393" s="2">
        <f>'Moving Avg'!G1393</f>
        <v>6.2341200000000008</v>
      </c>
      <c r="I1393" s="2">
        <f>'Moving Avg'!H1393</f>
        <v>7.2435549999999891</v>
      </c>
      <c r="J1393" s="5" t="str">
        <f>OBV!F1393</f>
        <v>BEARISH</v>
      </c>
      <c r="K1393" s="5" t="str">
        <f>OBV!G1393</f>
        <v>NEUTRAL</v>
      </c>
      <c r="L1393" s="5" t="str">
        <f>OBV!H1393</f>
        <v>CONFIRMED BEARISH</v>
      </c>
    </row>
    <row r="1394" spans="1:12" ht="13.5" x14ac:dyDescent="0.25">
      <c r="A1394" s="3">
        <f>RSI!A1394</f>
        <v>44040</v>
      </c>
      <c r="B1394" s="2">
        <f>RSI!B1394</f>
        <v>5.71</v>
      </c>
      <c r="C1394" s="2">
        <f>RSI!I1394</f>
        <v>31.052356427217603</v>
      </c>
      <c r="D1394" s="2">
        <f>MACD!E1394</f>
        <v>2.5835798960023304E-2</v>
      </c>
      <c r="E1394" s="2">
        <f>MACD!F1394</f>
        <v>2.5138431198195171E-2</v>
      </c>
      <c r="F1394" s="2">
        <f>'Moving Avg'!D1394</f>
        <v>5.7384000000000004</v>
      </c>
      <c r="G1394" s="2">
        <f>'Moving Avg'!F1394</f>
        <v>5.8188000000000013</v>
      </c>
      <c r="H1394" s="2">
        <f>'Moving Avg'!G1394</f>
        <v>6.2171399999999997</v>
      </c>
      <c r="I1394" s="2">
        <f>'Moving Avg'!H1394</f>
        <v>7.2314199999999902</v>
      </c>
      <c r="J1394" s="5" t="str">
        <f>OBV!F1394</f>
        <v>BEARISH</v>
      </c>
      <c r="K1394" s="5" t="str">
        <f>OBV!G1394</f>
        <v>NEUTRAL</v>
      </c>
      <c r="L1394" s="5" t="str">
        <f>OBV!H1394</f>
        <v>CONFIRMED BEARISH</v>
      </c>
    </row>
    <row r="1395" spans="1:12" ht="13.5" x14ac:dyDescent="0.25">
      <c r="A1395" s="3">
        <f>RSI!A1395</f>
        <v>44041</v>
      </c>
      <c r="B1395" s="2">
        <f>RSI!B1395</f>
        <v>5.71</v>
      </c>
      <c r="C1395" s="2">
        <f>RSI!I1395</f>
        <v>31.052356427217603</v>
      </c>
      <c r="D1395" s="2">
        <f>MACD!E1395</f>
        <v>5.1607626504468485E-2</v>
      </c>
      <c r="E1395" s="2">
        <f>MACD!F1395</f>
        <v>3.0432270259449834E-2</v>
      </c>
      <c r="F1395" s="2">
        <f>'Moving Avg'!D1395</f>
        <v>5.7242000000000006</v>
      </c>
      <c r="G1395" s="2">
        <f>'Moving Avg'!F1395</f>
        <v>5.816650000000001</v>
      </c>
      <c r="H1395" s="2">
        <f>'Moving Avg'!G1395</f>
        <v>6.1992999999999991</v>
      </c>
      <c r="I1395" s="2">
        <f>'Moving Avg'!H1395</f>
        <v>7.2192849999999895</v>
      </c>
      <c r="J1395" s="5" t="str">
        <f>OBV!F1395</f>
        <v>BEARISH</v>
      </c>
      <c r="K1395" s="5" t="str">
        <f>OBV!G1395</f>
        <v>NEUTRAL</v>
      </c>
      <c r="L1395" s="5" t="str">
        <f>OBV!H1395</f>
        <v>CONFIRMED BEARISH</v>
      </c>
    </row>
    <row r="1396" spans="1:12" ht="13.5" x14ac:dyDescent="0.25">
      <c r="A1396" s="3">
        <f>RSI!A1396</f>
        <v>44042</v>
      </c>
      <c r="B1396" s="2">
        <f>RSI!B1396</f>
        <v>5.71</v>
      </c>
      <c r="C1396" s="2">
        <f>RSI!I1396</f>
        <v>31.052356427217603</v>
      </c>
      <c r="D1396" s="2">
        <f>MACD!E1396</f>
        <v>7.4789455760036816E-2</v>
      </c>
      <c r="E1396" s="2">
        <f>MACD!F1396</f>
        <v>3.930370735956723E-2</v>
      </c>
      <c r="F1396" s="2">
        <f>'Moving Avg'!D1396</f>
        <v>5.71</v>
      </c>
      <c r="G1396" s="2">
        <f>'Moving Avg'!F1396</f>
        <v>5.8145000000000007</v>
      </c>
      <c r="H1396" s="2">
        <f>'Moving Avg'!G1396</f>
        <v>6.1840199999999994</v>
      </c>
      <c r="I1396" s="2">
        <f>'Moving Avg'!H1396</f>
        <v>7.2072249999999904</v>
      </c>
      <c r="J1396" s="5" t="str">
        <f>OBV!F1396</f>
        <v>BEARISH</v>
      </c>
      <c r="K1396" s="5" t="str">
        <f>OBV!G1396</f>
        <v>NEUTRAL</v>
      </c>
      <c r="L1396" s="5" t="str">
        <f>OBV!H1396</f>
        <v>CONFIRMED BEARISH</v>
      </c>
    </row>
    <row r="1397" spans="1:12" ht="13.5" x14ac:dyDescent="0.25">
      <c r="A1397" s="3">
        <f>RSI!A1397</f>
        <v>44046</v>
      </c>
      <c r="B1397" s="2">
        <f>RSI!B1397</f>
        <v>5.71</v>
      </c>
      <c r="C1397" s="2">
        <f>RSI!I1397</f>
        <v>31.052356427217603</v>
      </c>
      <c r="D1397" s="2">
        <f>MACD!E1397</f>
        <v>5.829328830203373E-2</v>
      </c>
      <c r="E1397" s="2">
        <f>MACD!F1397</f>
        <v>4.3101623548060533E-2</v>
      </c>
      <c r="F1397" s="2">
        <f>'Moving Avg'!D1397</f>
        <v>5.71</v>
      </c>
      <c r="G1397" s="2">
        <f>'Moving Avg'!F1397</f>
        <v>5.8144999999999998</v>
      </c>
      <c r="H1397" s="2">
        <f>'Moving Avg'!G1397</f>
        <v>6.1675999999999984</v>
      </c>
      <c r="I1397" s="2">
        <f>'Moving Avg'!H1397</f>
        <v>7.1952349999999923</v>
      </c>
      <c r="J1397" s="5" t="str">
        <f>OBV!F1397</f>
        <v>NEUTRAL</v>
      </c>
      <c r="K1397" s="5" t="str">
        <f>OBV!G1397</f>
        <v>NEUTRAL</v>
      </c>
      <c r="L1397" s="5" t="str">
        <f>OBV!H1397</f>
        <v>NEUTRAL</v>
      </c>
    </row>
    <row r="1398" spans="1:12" ht="13.5" x14ac:dyDescent="0.25">
      <c r="A1398" s="3">
        <f>RSI!A1398</f>
        <v>44047</v>
      </c>
      <c r="B1398" s="2">
        <f>RSI!B1398</f>
        <v>5.71</v>
      </c>
      <c r="C1398" s="2">
        <f>RSI!I1398</f>
        <v>31.052356427217603</v>
      </c>
      <c r="D1398" s="2">
        <f>MACD!E1398</f>
        <v>4.5513746409843847E-2</v>
      </c>
      <c r="E1398" s="2">
        <f>MACD!F1398</f>
        <v>4.3584048120417197E-2</v>
      </c>
      <c r="F1398" s="2">
        <f>'Moving Avg'!D1398</f>
        <v>5.71</v>
      </c>
      <c r="G1398" s="2">
        <f>'Moving Avg'!F1398</f>
        <v>5.8123499999999986</v>
      </c>
      <c r="H1398" s="2">
        <f>'Moving Avg'!G1398</f>
        <v>6.1544599999999994</v>
      </c>
      <c r="I1398" s="2">
        <f>'Moving Avg'!H1398</f>
        <v>7.1827449999999917</v>
      </c>
      <c r="J1398" s="5" t="str">
        <f>OBV!F1398</f>
        <v>NEUTRAL</v>
      </c>
      <c r="K1398" s="5" t="str">
        <f>OBV!G1398</f>
        <v>NEUTRAL</v>
      </c>
      <c r="L1398" s="5" t="str">
        <f>OBV!H1398</f>
        <v>NEUTRAL</v>
      </c>
    </row>
    <row r="1399" spans="1:12" ht="13.5" x14ac:dyDescent="0.25">
      <c r="A1399" s="3">
        <f>RSI!A1399</f>
        <v>44048</v>
      </c>
      <c r="B1399" s="2">
        <f>RSI!B1399</f>
        <v>5.71</v>
      </c>
      <c r="C1399" s="2">
        <f>RSI!I1399</f>
        <v>31.052356427217603</v>
      </c>
      <c r="D1399" s="2">
        <f>MACD!E1399</f>
        <v>3.5791726449754258E-2</v>
      </c>
      <c r="E1399" s="2">
        <f>MACD!F1399</f>
        <v>4.2025583786284612E-2</v>
      </c>
      <c r="F1399" s="2">
        <f>'Moving Avg'!D1399</f>
        <v>5.71</v>
      </c>
      <c r="G1399" s="2">
        <f>'Moving Avg'!F1399</f>
        <v>5.8091499999999971</v>
      </c>
      <c r="H1399" s="2">
        <f>'Moving Avg'!G1399</f>
        <v>6.1380399999999984</v>
      </c>
      <c r="I1399" s="2">
        <f>'Moving Avg'!H1399</f>
        <v>7.1698999999999922</v>
      </c>
      <c r="J1399" s="5" t="str">
        <f>OBV!F1399</f>
        <v>NEUTRAL</v>
      </c>
      <c r="K1399" s="5" t="str">
        <f>OBV!G1399</f>
        <v>NEUTRAL</v>
      </c>
      <c r="L1399" s="5" t="str">
        <f>OBV!H1399</f>
        <v>NEUTRAL</v>
      </c>
    </row>
    <row r="1400" spans="1:12" ht="13.5" x14ac:dyDescent="0.25">
      <c r="A1400" s="3">
        <f>RSI!A1400</f>
        <v>44049</v>
      </c>
      <c r="B1400" s="2">
        <f>RSI!B1400</f>
        <v>5.71</v>
      </c>
      <c r="C1400" s="2">
        <f>RSI!I1400</f>
        <v>31.052356427217603</v>
      </c>
      <c r="D1400" s="2">
        <f>MACD!E1400</f>
        <v>2.8575993131168431E-2</v>
      </c>
      <c r="E1400" s="2">
        <f>MACD!F1400</f>
        <v>3.9335665655261379E-2</v>
      </c>
      <c r="F1400" s="2">
        <f>'Moving Avg'!D1400</f>
        <v>5.71</v>
      </c>
      <c r="G1400" s="2">
        <f>'Moving Avg'!F1400</f>
        <v>5.8069999999999968</v>
      </c>
      <c r="H1400" s="2">
        <f>'Moving Avg'!G1400</f>
        <v>6.1216199999999983</v>
      </c>
      <c r="I1400" s="2">
        <f>'Moving Avg'!H1400</f>
        <v>7.1570549999999926</v>
      </c>
      <c r="J1400" s="5" t="str">
        <f>OBV!F1400</f>
        <v>NEUTRAL</v>
      </c>
      <c r="K1400" s="5" t="str">
        <f>OBV!G1400</f>
        <v>NEUTRAL</v>
      </c>
      <c r="L1400" s="5" t="str">
        <f>OBV!H1400</f>
        <v>NEUTRAL</v>
      </c>
    </row>
    <row r="1401" spans="1:12" ht="13.5" x14ac:dyDescent="0.25">
      <c r="A1401" s="3">
        <f>RSI!A1401</f>
        <v>44050</v>
      </c>
      <c r="B1401" s="2">
        <f>RSI!B1401</f>
        <v>5.7030000000000003</v>
      </c>
      <c r="C1401" s="2">
        <f>RSI!I1401</f>
        <v>30.529630449383205</v>
      </c>
      <c r="D1401" s="2">
        <f>MACD!E1401</f>
        <v>2.3924623800295919E-2</v>
      </c>
      <c r="E1401" s="2">
        <f>MACD!F1401</f>
        <v>3.6253457284268292E-2</v>
      </c>
      <c r="F1401" s="2">
        <f>'Moving Avg'!D1401</f>
        <v>5.7085999999999997</v>
      </c>
      <c r="G1401" s="2">
        <f>'Moving Avg'!F1401</f>
        <v>5.7994999999999974</v>
      </c>
      <c r="H1401" s="2">
        <f>'Moving Avg'!G1401</f>
        <v>6.1089199999999986</v>
      </c>
      <c r="I1401" s="2">
        <f>'Moving Avg'!H1401</f>
        <v>7.1445649999999921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</row>
    <row r="1402" spans="1:12" ht="13.5" x14ac:dyDescent="0.25">
      <c r="A1402" s="3">
        <f>RSI!A1402</f>
        <v>44053</v>
      </c>
      <c r="B1402" s="2">
        <f>RSI!B1402</f>
        <v>5.61</v>
      </c>
      <c r="C1402" s="2">
        <f>RSI!I1402</f>
        <v>24.603777127998825</v>
      </c>
      <c r="D1402" s="2">
        <f>MACD!E1402</f>
        <v>1.6862444138783239E-2</v>
      </c>
      <c r="E1402" s="2">
        <f>MACD!F1402</f>
        <v>3.2375254655171284E-2</v>
      </c>
      <c r="F1402" s="2">
        <f>'Moving Avg'!D1402</f>
        <v>5.6885999999999992</v>
      </c>
      <c r="G1402" s="2">
        <f>'Moving Avg'!F1402</f>
        <v>5.7873499999999982</v>
      </c>
      <c r="H1402" s="2">
        <f>'Moving Avg'!G1402</f>
        <v>6.0926399999999994</v>
      </c>
      <c r="I1402" s="2">
        <f>'Moving Avg'!H1402</f>
        <v>7.1320049999999915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</row>
    <row r="1403" spans="1:12" ht="13.5" x14ac:dyDescent="0.25">
      <c r="A1403" s="3">
        <f>RSI!A1403</f>
        <v>44054</v>
      </c>
      <c r="B1403" s="2">
        <f>RSI!B1403</f>
        <v>5.61</v>
      </c>
      <c r="C1403" s="2">
        <f>RSI!I1403</f>
        <v>24.603777127998825</v>
      </c>
      <c r="D1403" s="2">
        <f>MACD!E1403</f>
        <v>1.2276833929464104E-2</v>
      </c>
      <c r="E1403" s="2">
        <f>MACD!F1403</f>
        <v>2.8355570510029848E-2</v>
      </c>
      <c r="F1403" s="2">
        <f>'Moving Avg'!D1403</f>
        <v>5.6685999999999996</v>
      </c>
      <c r="G1403" s="2">
        <f>'Moving Avg'!F1403</f>
        <v>5.7648499999999974</v>
      </c>
      <c r="H1403" s="2">
        <f>'Moving Avg'!G1403</f>
        <v>6.0749400000000007</v>
      </c>
      <c r="I1403" s="2">
        <f>'Moving Avg'!H1403</f>
        <v>7.1195849999999901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5.61</v>
      </c>
      <c r="C1404" s="2">
        <f>RSI!I1404</f>
        <v>24.603777127998825</v>
      </c>
      <c r="D1404" s="2">
        <f>MACD!E1404</f>
        <v>9.6838135782366663E-3</v>
      </c>
      <c r="E1404" s="2">
        <f>MACD!F1404</f>
        <v>2.4621219123671215E-2</v>
      </c>
      <c r="F1404" s="2">
        <f>'Moving Avg'!D1404</f>
        <v>5.6486000000000001</v>
      </c>
      <c r="G1404" s="2">
        <f>'Moving Avg'!F1404</f>
        <v>5.7437999999999985</v>
      </c>
      <c r="H1404" s="2">
        <f>'Moving Avg'!G1404</f>
        <v>6.0568200000000001</v>
      </c>
      <c r="I1404" s="2">
        <f>'Moving Avg'!H1404</f>
        <v>7.1071649999999913</v>
      </c>
      <c r="J1404" s="5" t="str">
        <f>OBV!F1404</f>
        <v>BEARISH</v>
      </c>
      <c r="K1404" s="5" t="str">
        <f>OBV!G1404</f>
        <v>NEUTRAL</v>
      </c>
      <c r="L1404" s="5" t="str">
        <f>OBV!H1404</f>
        <v>CONFIRMED BEARISH</v>
      </c>
    </row>
    <row r="1405" spans="1:12" ht="13.5" x14ac:dyDescent="0.25">
      <c r="A1405" s="3">
        <f>RSI!A1405</f>
        <v>44057</v>
      </c>
      <c r="B1405" s="2">
        <f>RSI!B1405</f>
        <v>5.61</v>
      </c>
      <c r="C1405" s="2">
        <f>RSI!I1405</f>
        <v>24.603777127998825</v>
      </c>
      <c r="D1405" s="2">
        <f>MACD!E1405</f>
        <v>8.6814892166966473E-3</v>
      </c>
      <c r="E1405" s="2">
        <f>MACD!F1405</f>
        <v>2.1433273142276305E-2</v>
      </c>
      <c r="F1405" s="2">
        <f>'Moving Avg'!D1405</f>
        <v>5.6286000000000005</v>
      </c>
      <c r="G1405" s="2">
        <f>'Moving Avg'!F1405</f>
        <v>5.7230999999999987</v>
      </c>
      <c r="H1405" s="2">
        <f>'Moving Avg'!G1405</f>
        <v>6.0392600000000014</v>
      </c>
      <c r="I1405" s="2">
        <f>'Moving Avg'!H1405</f>
        <v>7.0958899999999892</v>
      </c>
      <c r="J1405" s="5" t="str">
        <f>OBV!F1405</f>
        <v>BEARISH</v>
      </c>
      <c r="K1405" s="5" t="str">
        <f>OBV!G1405</f>
        <v>NEUTRAL</v>
      </c>
      <c r="L1405" s="5" t="str">
        <f>OBV!H1405</f>
        <v>CONFIRMED BEARISH</v>
      </c>
    </row>
    <row r="1406" spans="1:12" ht="13.5" x14ac:dyDescent="0.25">
      <c r="A1406" s="3">
        <f>RSI!A1406</f>
        <v>44060</v>
      </c>
      <c r="B1406" s="2">
        <f>RSI!B1406</f>
        <v>5.5670000000000002</v>
      </c>
      <c r="C1406" s="2">
        <f>RSI!I1406</f>
        <v>21.953684743599879</v>
      </c>
      <c r="D1406" s="2">
        <f>MACD!E1406</f>
        <v>1.2122044326980941E-2</v>
      </c>
      <c r="E1406" s="2">
        <f>MACD!F1406</f>
        <v>1.9571027379217232E-2</v>
      </c>
      <c r="F1406" s="2">
        <f>'Moving Avg'!D1406</f>
        <v>5.6013999999999999</v>
      </c>
      <c r="G1406" s="2">
        <f>'Moving Avg'!F1406</f>
        <v>5.7002499999999996</v>
      </c>
      <c r="H1406" s="2">
        <f>'Moving Avg'!G1406</f>
        <v>6.0239800000000017</v>
      </c>
      <c r="I1406" s="2">
        <f>'Moving Avg'!H1406</f>
        <v>7.0844349999999894</v>
      </c>
      <c r="J1406" s="5" t="str">
        <f>OBV!F1406</f>
        <v>BEARISH</v>
      </c>
      <c r="K1406" s="5" t="str">
        <f>OBV!G1406</f>
        <v>NEUTRAL</v>
      </c>
      <c r="L1406" s="5" t="str">
        <f>OBV!H1406</f>
        <v>CONFIRMED BEARISH</v>
      </c>
    </row>
    <row r="1407" spans="1:12" ht="13.5" x14ac:dyDescent="0.25">
      <c r="A1407" s="3">
        <f>RSI!A1407</f>
        <v>44061</v>
      </c>
      <c r="B1407" s="2">
        <f>RSI!B1407</f>
        <v>5.5670000000000002</v>
      </c>
      <c r="C1407" s="2">
        <f>RSI!I1407</f>
        <v>21.953684743599865</v>
      </c>
      <c r="D1407" s="2">
        <f>MACD!E1407</f>
        <v>1.6309122611939841E-2</v>
      </c>
      <c r="E1407" s="2">
        <f>MACD!F1407</f>
        <v>1.8918646425761756E-2</v>
      </c>
      <c r="F1407" s="2">
        <f>'Moving Avg'!D1407</f>
        <v>5.5928000000000004</v>
      </c>
      <c r="G1407" s="2">
        <f>'Moving Avg'!F1407</f>
        <v>5.6895499999999997</v>
      </c>
      <c r="H1407" s="2">
        <f>'Moving Avg'!G1407</f>
        <v>6.0060000000000029</v>
      </c>
      <c r="I1407" s="2">
        <f>'Moving Avg'!H1407</f>
        <v>7.0726599999999893</v>
      </c>
      <c r="J1407" s="5" t="str">
        <f>OBV!F1407</f>
        <v>BEARISH</v>
      </c>
      <c r="K1407" s="5" t="str">
        <f>OBV!G1407</f>
        <v>NEUTRAL</v>
      </c>
      <c r="L1407" s="5" t="str">
        <f>OBV!H1407</f>
        <v>CONFIRMED BEARISH</v>
      </c>
    </row>
    <row r="1408" spans="1:12" ht="13.5" x14ac:dyDescent="0.25">
      <c r="A1408" s="3">
        <f>RSI!A1408</f>
        <v>44062</v>
      </c>
      <c r="B1408" s="2">
        <f>RSI!B1408</f>
        <v>5.5670000000000002</v>
      </c>
      <c r="C1408" s="2">
        <f>RSI!I1408</f>
        <v>21.953684743599879</v>
      </c>
      <c r="D1408" s="2">
        <f>MACD!E1408</f>
        <v>2.1033367734207609E-2</v>
      </c>
      <c r="E1408" s="2">
        <f>MACD!F1408</f>
        <v>1.9341590687450928E-2</v>
      </c>
      <c r="F1408" s="2">
        <f>'Moving Avg'!D1408</f>
        <v>5.5842000000000001</v>
      </c>
      <c r="G1408" s="2">
        <f>'Moving Avg'!F1408</f>
        <v>5.6788500000000015</v>
      </c>
      <c r="H1408" s="2">
        <f>'Moving Avg'!G1408</f>
        <v>5.9867200000000036</v>
      </c>
      <c r="I1408" s="2">
        <f>'Moving Avg'!H1408</f>
        <v>7.0612399999999891</v>
      </c>
      <c r="J1408" s="5" t="str">
        <f>OBV!F1408</f>
        <v>BEARISH</v>
      </c>
      <c r="K1408" s="5" t="str">
        <f>OBV!G1408</f>
        <v>NEUTRAL</v>
      </c>
      <c r="L1408" s="5" t="str">
        <f>OBV!H1408</f>
        <v>CONFIRMED BEARISH</v>
      </c>
    </row>
    <row r="1409" spans="1:12" ht="13.5" x14ac:dyDescent="0.25">
      <c r="A1409" s="3">
        <f>RSI!A1409</f>
        <v>44064</v>
      </c>
      <c r="B1409" s="2">
        <f>RSI!B1409</f>
        <v>5.5670000000000002</v>
      </c>
      <c r="C1409" s="2">
        <f>RSI!I1409</f>
        <v>21.953684743599879</v>
      </c>
      <c r="D1409" s="2">
        <f>MACD!E1409</f>
        <v>2.6124632513941926E-2</v>
      </c>
      <c r="E1409" s="2">
        <f>MACD!F1409</f>
        <v>2.0698199052749128E-2</v>
      </c>
      <c r="F1409" s="2">
        <f>'Moving Avg'!D1409</f>
        <v>5.5755999999999997</v>
      </c>
      <c r="G1409" s="2">
        <f>'Moving Avg'!F1409</f>
        <v>5.6681500000000016</v>
      </c>
      <c r="H1409" s="2">
        <f>'Moving Avg'!G1409</f>
        <v>5.9667400000000042</v>
      </c>
      <c r="I1409" s="2">
        <f>'Moving Avg'!H1409</f>
        <v>7.0492849999999896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</row>
    <row r="1410" spans="1:12" ht="13.5" x14ac:dyDescent="0.25">
      <c r="A1410" s="3">
        <f>RSI!A1410</f>
        <v>44067</v>
      </c>
      <c r="B1410" s="2">
        <f>RSI!B1410</f>
        <v>5.5670000000000002</v>
      </c>
      <c r="C1410" s="2">
        <f>RSI!I1410</f>
        <v>21.953684743599879</v>
      </c>
      <c r="D1410" s="2">
        <f>MACD!E1410</f>
        <v>3.1445428195910452E-2</v>
      </c>
      <c r="E1410" s="2">
        <f>MACD!F1410</f>
        <v>2.2847644881381392E-2</v>
      </c>
      <c r="F1410" s="2">
        <f>'Moving Avg'!D1410</f>
        <v>5.5670000000000002</v>
      </c>
      <c r="G1410" s="2">
        <f>'Moving Avg'!F1410</f>
        <v>5.6574500000000016</v>
      </c>
      <c r="H1410" s="2">
        <f>'Moving Avg'!G1410</f>
        <v>5.9456200000000035</v>
      </c>
      <c r="I1410" s="2">
        <f>'Moving Avg'!H1410</f>
        <v>7.0383999999999904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5.5670000000000002</v>
      </c>
      <c r="C1411" s="2">
        <f>RSI!I1411</f>
        <v>21.953684743599879</v>
      </c>
      <c r="D1411" s="2">
        <f>MACD!E1411</f>
        <v>3.5808496856189365E-2</v>
      </c>
      <c r="E1411" s="2">
        <f>MACD!F1411</f>
        <v>2.5439815276342988E-2</v>
      </c>
      <c r="F1411" s="2">
        <f>'Moving Avg'!D1411</f>
        <v>5.5670000000000002</v>
      </c>
      <c r="G1411" s="2">
        <f>'Moving Avg'!F1411</f>
        <v>5.6467500000000017</v>
      </c>
      <c r="H1411" s="2">
        <f>'Moving Avg'!G1411</f>
        <v>5.9242000000000044</v>
      </c>
      <c r="I1411" s="2">
        <f>'Moving Avg'!H1411</f>
        <v>7.0273349999999901</v>
      </c>
      <c r="J1411" s="5" t="str">
        <f>OBV!F1411</f>
        <v>NEUTRAL</v>
      </c>
      <c r="K1411" s="5" t="str">
        <f>OBV!G1411</f>
        <v>NEUTRAL</v>
      </c>
      <c r="L1411" s="5" t="str">
        <f>OBV!H1411</f>
        <v>NEUTRAL</v>
      </c>
    </row>
    <row r="1412" spans="1:12" ht="13.5" x14ac:dyDescent="0.25">
      <c r="A1412" s="3">
        <f>RSI!A1412</f>
        <v>44069</v>
      </c>
      <c r="B1412" s="2">
        <f>RSI!B1412</f>
        <v>5.6390000000000002</v>
      </c>
      <c r="C1412" s="2">
        <f>RSI!I1412</f>
        <v>39.090077818428512</v>
      </c>
      <c r="D1412" s="2">
        <f>MACD!E1412</f>
        <v>2.0727613363744624E-2</v>
      </c>
      <c r="E1412" s="2">
        <f>MACD!F1412</f>
        <v>2.4497374893823316E-2</v>
      </c>
      <c r="F1412" s="2">
        <f>'Moving Avg'!D1412</f>
        <v>5.5814000000000004</v>
      </c>
      <c r="G1412" s="2">
        <f>'Moving Avg'!F1412</f>
        <v>5.643200000000002</v>
      </c>
      <c r="H1412" s="2">
        <f>'Moving Avg'!G1412</f>
        <v>5.9033600000000037</v>
      </c>
      <c r="I1412" s="2">
        <f>'Moving Avg'!H1412</f>
        <v>7.0166299999999886</v>
      </c>
      <c r="J1412" s="5" t="str">
        <f>OBV!F1412</f>
        <v>BULLISH</v>
      </c>
      <c r="K1412" s="5" t="str">
        <f>OBV!G1412</f>
        <v>NEUTRAL</v>
      </c>
      <c r="L1412" s="5" t="str">
        <f>OBV!H1412</f>
        <v>CONFIRMED BULLISH</v>
      </c>
    </row>
    <row r="1413" spans="1:12" ht="13.5" x14ac:dyDescent="0.25">
      <c r="A1413" s="3">
        <f>RSI!A1413</f>
        <v>44070</v>
      </c>
      <c r="B1413" s="2">
        <f>RSI!B1413</f>
        <v>5.7030000000000003</v>
      </c>
      <c r="C1413" s="2">
        <f>RSI!I1413</f>
        <v>49.668865328955647</v>
      </c>
      <c r="D1413" s="2">
        <f>MACD!E1413</f>
        <v>3.604669164664287E-3</v>
      </c>
      <c r="E1413" s="2">
        <f>MACD!F1413</f>
        <v>2.0318833747991514E-2</v>
      </c>
      <c r="F1413" s="2">
        <f>'Moving Avg'!D1413</f>
        <v>5.6086</v>
      </c>
      <c r="G1413" s="2">
        <f>'Moving Avg'!F1413</f>
        <v>5.6428500000000019</v>
      </c>
      <c r="H1413" s="2">
        <f>'Moving Avg'!G1413</f>
        <v>5.8846600000000038</v>
      </c>
      <c r="I1413" s="2">
        <f>'Moving Avg'!H1413</f>
        <v>7.0058899999999893</v>
      </c>
      <c r="J1413" s="5" t="str">
        <f>OBV!F1413</f>
        <v>BULLISH</v>
      </c>
      <c r="K1413" s="5" t="str">
        <f>OBV!G1413</f>
        <v>NEUTRAL</v>
      </c>
      <c r="L1413" s="5" t="str">
        <f>OBV!H1413</f>
        <v>CONFIRMED BULLISH</v>
      </c>
    </row>
    <row r="1414" spans="1:12" ht="13.5" x14ac:dyDescent="0.25">
      <c r="A1414" s="3">
        <f>RSI!A1414</f>
        <v>44071</v>
      </c>
      <c r="B1414" s="2">
        <f>RSI!B1414</f>
        <v>5.7030000000000003</v>
      </c>
      <c r="C1414" s="2">
        <f>RSI!I1414</f>
        <v>49.668865328955647</v>
      </c>
      <c r="D1414" s="2">
        <f>MACD!E1414</f>
        <v>-1.0911650867830858E-2</v>
      </c>
      <c r="E1414" s="2">
        <f>MACD!F1414</f>
        <v>1.4072736824827039E-2</v>
      </c>
      <c r="F1414" s="2">
        <f>'Moving Avg'!D1414</f>
        <v>5.6357999999999997</v>
      </c>
      <c r="G1414" s="2">
        <f>'Moving Avg'!F1414</f>
        <v>5.6425000000000018</v>
      </c>
      <c r="H1414" s="2">
        <f>'Moving Avg'!G1414</f>
        <v>5.8659600000000021</v>
      </c>
      <c r="I1414" s="2">
        <f>'Moving Avg'!H1414</f>
        <v>6.9940799999999888</v>
      </c>
      <c r="J1414" s="5" t="str">
        <f>OBV!F1414</f>
        <v>BULLISH</v>
      </c>
      <c r="K1414" s="5" t="str">
        <f>OBV!G1414</f>
        <v>NEUTRAL</v>
      </c>
      <c r="L1414" s="5" t="str">
        <f>OBV!H1414</f>
        <v>CONFIRMED BULLISH</v>
      </c>
    </row>
    <row r="1415" spans="1:12" ht="13.5" x14ac:dyDescent="0.25">
      <c r="A1415" s="3">
        <f>RSI!A1415</f>
        <v>44074</v>
      </c>
      <c r="B1415" s="2">
        <f>RSI!B1415</f>
        <v>5.6029999999999998</v>
      </c>
      <c r="C1415" s="2">
        <f>RSI!I1415</f>
        <v>37.77877584309099</v>
      </c>
      <c r="D1415" s="2">
        <f>MACD!E1415</f>
        <v>-1.5812908433258777E-2</v>
      </c>
      <c r="E1415" s="2">
        <f>MACD!F1415</f>
        <v>8.0956077732098758E-3</v>
      </c>
      <c r="F1415" s="2">
        <f>'Moving Avg'!D1415</f>
        <v>5.6429999999999989</v>
      </c>
      <c r="G1415" s="2">
        <f>'Moving Avg'!F1415</f>
        <v>5.637150000000001</v>
      </c>
      <c r="H1415" s="2">
        <f>'Moving Avg'!G1415</f>
        <v>5.8455600000000025</v>
      </c>
      <c r="I1415" s="2">
        <f>'Moving Avg'!H1415</f>
        <v>6.9818399999999894</v>
      </c>
      <c r="J1415" s="5" t="str">
        <f>OBV!F1415</f>
        <v>BULLISH</v>
      </c>
      <c r="K1415" s="5" t="str">
        <f>OBV!G1415</f>
        <v>NEUTRAL</v>
      </c>
      <c r="L1415" s="5" t="str">
        <f>OBV!H1415</f>
        <v>CONFIRMED BULLISH</v>
      </c>
    </row>
    <row r="1416" spans="1:12" ht="13.5" x14ac:dyDescent="0.25">
      <c r="A1416" s="3">
        <f>RSI!A1416</f>
        <v>44075</v>
      </c>
      <c r="B1416" s="2">
        <f>RSI!B1416</f>
        <v>5.46</v>
      </c>
      <c r="C1416" s="2">
        <f>RSI!I1416</f>
        <v>27.602822656327334</v>
      </c>
      <c r="D1416" s="2">
        <f>MACD!E1416</f>
        <v>-1.5415740902658293E-2</v>
      </c>
      <c r="E1416" s="2">
        <f>MACD!F1416</f>
        <v>3.3933380380362422E-3</v>
      </c>
      <c r="F1416" s="2">
        <f>'Moving Avg'!D1416</f>
        <v>5.6216000000000008</v>
      </c>
      <c r="G1416" s="2">
        <f>'Moving Avg'!F1416</f>
        <v>5.6246500000000008</v>
      </c>
      <c r="H1416" s="2">
        <f>'Moving Avg'!G1416</f>
        <v>5.8220000000000027</v>
      </c>
      <c r="I1416" s="2">
        <f>'Moving Avg'!H1416</f>
        <v>6.9699549999999899</v>
      </c>
      <c r="J1416" s="5" t="str">
        <f>OBV!F1416</f>
        <v>BEARISH</v>
      </c>
      <c r="K1416" s="5" t="str">
        <f>OBV!G1416</f>
        <v>NEUTRAL</v>
      </c>
      <c r="L1416" s="5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5.5960000000000001</v>
      </c>
      <c r="C1417" s="2">
        <f>RSI!I1417</f>
        <v>43.25691007834935</v>
      </c>
      <c r="D1417" s="2">
        <f>MACD!E1417</f>
        <v>-2.3783592656146268E-2</v>
      </c>
      <c r="E1417" s="2">
        <f>MACD!F1417</f>
        <v>-2.0420481008002604E-3</v>
      </c>
      <c r="F1417" s="2">
        <f>'Moving Avg'!D1417</f>
        <v>5.6130000000000004</v>
      </c>
      <c r="G1417" s="2">
        <f>'Moving Avg'!F1417</f>
        <v>5.6189499999999999</v>
      </c>
      <c r="H1417" s="2">
        <f>'Moving Avg'!G1417</f>
        <v>5.8016000000000032</v>
      </c>
      <c r="I1417" s="2">
        <f>'Moving Avg'!H1417</f>
        <v>6.9579649999999891</v>
      </c>
      <c r="J1417" s="5" t="str">
        <f>OBV!F1417</f>
        <v>BEARISH</v>
      </c>
      <c r="K1417" s="5" t="str">
        <f>OBV!G1417</f>
        <v>NEUTRAL</v>
      </c>
      <c r="L1417" s="5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5.4390000000000001</v>
      </c>
      <c r="C1418" s="2">
        <f>RSI!I1418</f>
        <v>34.092402155924063</v>
      </c>
      <c r="D1418" s="2">
        <f>MACD!E1418</f>
        <v>-1.8769418472626143E-2</v>
      </c>
      <c r="E1418" s="2">
        <f>MACD!F1418</f>
        <v>-5.3875221751654365E-3</v>
      </c>
      <c r="F1418" s="2">
        <f>'Moving Avg'!D1418</f>
        <v>5.5602</v>
      </c>
      <c r="G1418" s="2">
        <f>'Moving Avg'!F1418</f>
        <v>5.6054000000000004</v>
      </c>
      <c r="H1418" s="2">
        <f>'Moving Avg'!G1418</f>
        <v>5.779340000000003</v>
      </c>
      <c r="I1418" s="2">
        <f>'Moving Avg'!H1418</f>
        <v>6.9462599999999908</v>
      </c>
      <c r="J1418" s="5" t="str">
        <f>OBV!F1418</f>
        <v>BEARISH</v>
      </c>
      <c r="K1418" s="5" t="str">
        <f>OBV!G1418</f>
        <v>NEUTRAL</v>
      </c>
      <c r="L1418" s="5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5.5670000000000002</v>
      </c>
      <c r="C1419" s="2">
        <f>RSI!I1419</f>
        <v>44.429386314677409</v>
      </c>
      <c r="D1419" s="2">
        <f>MACD!E1419</f>
        <v>-2.2649829941689958E-2</v>
      </c>
      <c r="E1419" s="2">
        <f>MACD!F1419</f>
        <v>-8.8399837284703423E-3</v>
      </c>
      <c r="F1419" s="2">
        <f>'Moving Avg'!D1419</f>
        <v>5.5329999999999995</v>
      </c>
      <c r="G1419" s="2">
        <f>'Moving Avg'!F1419</f>
        <v>5.5982500000000002</v>
      </c>
      <c r="H1419" s="2">
        <f>'Moving Avg'!G1419</f>
        <v>5.7600600000000046</v>
      </c>
      <c r="I1419" s="2">
        <f>'Moving Avg'!H1419</f>
        <v>6.9351249999999913</v>
      </c>
      <c r="J1419" s="5" t="str">
        <f>OBV!F1419</f>
        <v>BEARISH</v>
      </c>
      <c r="K1419" s="5" t="str">
        <f>OBV!G1419</f>
        <v>NEUTRAL</v>
      </c>
      <c r="L1419" s="5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5.8529999999999998</v>
      </c>
      <c r="C1420" s="2">
        <f>RSI!I1420</f>
        <v>59.655357052645329</v>
      </c>
      <c r="D1420" s="2">
        <f>MACD!E1420</f>
        <v>-4.661710582267542E-2</v>
      </c>
      <c r="E1420" s="2">
        <f>MACD!F1420</f>
        <v>-1.6395408147311358E-2</v>
      </c>
      <c r="F1420" s="2">
        <f>'Moving Avg'!D1420</f>
        <v>5.5830000000000002</v>
      </c>
      <c r="G1420" s="2">
        <f>'Moving Avg'!F1420</f>
        <v>5.6053999999999995</v>
      </c>
      <c r="H1420" s="2">
        <f>'Moving Avg'!G1420</f>
        <v>5.747640000000005</v>
      </c>
      <c r="I1420" s="2">
        <f>'Moving Avg'!H1420</f>
        <v>6.9248149999999908</v>
      </c>
      <c r="J1420" s="5" t="str">
        <f>OBV!F1420</f>
        <v>BULLISH</v>
      </c>
      <c r="K1420" s="5" t="str">
        <f>OBV!G1420</f>
        <v>NEUTRAL</v>
      </c>
      <c r="L1420" s="5" t="str">
        <f>OBV!H1420</f>
        <v>CONFIRMED BULLISH</v>
      </c>
    </row>
    <row r="1421" spans="1:12" ht="13.5" x14ac:dyDescent="0.25">
      <c r="A1421" s="3">
        <f>RSI!A1421</f>
        <v>44082</v>
      </c>
      <c r="B1421" s="2">
        <f>RSI!B1421</f>
        <v>5.8529999999999998</v>
      </c>
      <c r="C1421" s="2">
        <f>RSI!I1421</f>
        <v>59.655357052645329</v>
      </c>
      <c r="D1421" s="2">
        <f>MACD!E1421</f>
        <v>-6.8122896261365362E-2</v>
      </c>
      <c r="E1421" s="2">
        <f>MACD!F1421</f>
        <v>-2.6740905770122163E-2</v>
      </c>
      <c r="F1421" s="2">
        <f>'Moving Avg'!D1421</f>
        <v>5.6616</v>
      </c>
      <c r="G1421" s="2">
        <f>'Moving Avg'!F1421</f>
        <v>5.6128999999999989</v>
      </c>
      <c r="H1421" s="2">
        <f>'Moving Avg'!G1421</f>
        <v>5.7390800000000048</v>
      </c>
      <c r="I1421" s="2">
        <f>'Moving Avg'!H1421</f>
        <v>6.9150749999999928</v>
      </c>
      <c r="J1421" s="5" t="str">
        <f>OBV!F1421</f>
        <v>BULLISH</v>
      </c>
      <c r="K1421" s="5" t="str">
        <f>OBV!G1421</f>
        <v>NEUTRAL</v>
      </c>
      <c r="L1421" s="5" t="str">
        <f>OBV!H1421</f>
        <v>CONFIRMED BULLISH</v>
      </c>
    </row>
    <row r="1422" spans="1:12" ht="13.5" x14ac:dyDescent="0.25">
      <c r="A1422" s="3">
        <f>RSI!A1422</f>
        <v>44083</v>
      </c>
      <c r="B1422" s="2">
        <f>RSI!B1422</f>
        <v>6.11</v>
      </c>
      <c r="C1422" s="2">
        <f>RSI!I1422</f>
        <v>68.616728334801039</v>
      </c>
      <c r="D1422" s="2">
        <f>MACD!E1422</f>
        <v>-9.5415206191834301E-2</v>
      </c>
      <c r="E1422" s="2">
        <f>MACD!F1422</f>
        <v>-4.0475765854464593E-2</v>
      </c>
      <c r="F1422" s="2">
        <f>'Moving Avg'!D1422</f>
        <v>5.7644000000000002</v>
      </c>
      <c r="G1422" s="2">
        <f>'Moving Avg'!F1422</f>
        <v>5.6379000000000001</v>
      </c>
      <c r="H1422" s="2">
        <f>'Moving Avg'!G1422</f>
        <v>5.7356600000000046</v>
      </c>
      <c r="I1422" s="2">
        <f>'Moving Avg'!H1422</f>
        <v>6.9062249999999912</v>
      </c>
      <c r="J1422" s="5" t="str">
        <f>OBV!F1422</f>
        <v>BULLISH</v>
      </c>
      <c r="K1422" s="5" t="str">
        <f>OBV!G1422</f>
        <v>NEUTRAL</v>
      </c>
      <c r="L1422" s="5" t="str">
        <f>OBV!H1422</f>
        <v>CONFIRMED BULLISH</v>
      </c>
    </row>
    <row r="1423" spans="1:12" ht="13.5" x14ac:dyDescent="0.25">
      <c r="A1423" s="3">
        <f>RSI!A1423</f>
        <v>44084</v>
      </c>
      <c r="B1423" s="2">
        <f>RSI!B1423</f>
        <v>6.3949999999999996</v>
      </c>
      <c r="C1423" s="2">
        <f>RSI!I1423</f>
        <v>75.19634625679582</v>
      </c>
      <c r="D1423" s="2">
        <f>MACD!E1423</f>
        <v>-0.13234319595283583</v>
      </c>
      <c r="E1423" s="2">
        <f>MACD!F1423</f>
        <v>-5.8849251874138843E-2</v>
      </c>
      <c r="F1423" s="2">
        <f>'Moving Avg'!D1423</f>
        <v>5.9555999999999996</v>
      </c>
      <c r="G1423" s="2">
        <f>'Moving Avg'!F1423</f>
        <v>5.6771500000000001</v>
      </c>
      <c r="H1423" s="2">
        <f>'Moving Avg'!G1423</f>
        <v>5.7416600000000049</v>
      </c>
      <c r="I1423" s="2">
        <f>'Moving Avg'!H1423</f>
        <v>6.8992299999999922</v>
      </c>
      <c r="J1423" s="5" t="str">
        <f>OBV!F1423</f>
        <v>BULLISH</v>
      </c>
      <c r="K1423" s="5" t="str">
        <f>OBV!G1423</f>
        <v>NEUTRAL</v>
      </c>
      <c r="L1423" s="5" t="str">
        <f>OBV!H1423</f>
        <v>CONFIRMED BULLISH</v>
      </c>
    </row>
    <row r="1424" spans="1:12" ht="13.5" x14ac:dyDescent="0.25">
      <c r="A1424" s="3">
        <f>RSI!A1424</f>
        <v>44085</v>
      </c>
      <c r="B1424" s="2">
        <f>RSI!B1424</f>
        <v>6.6159999999999997</v>
      </c>
      <c r="C1424" s="2">
        <f>RSI!I1424</f>
        <v>78.891930242232519</v>
      </c>
      <c r="D1424" s="2">
        <f>MACD!E1424</f>
        <v>-0.18402360735016909</v>
      </c>
      <c r="E1424" s="2">
        <f>MACD!F1424</f>
        <v>-8.3884122969344901E-2</v>
      </c>
      <c r="F1424" s="2">
        <f>'Moving Avg'!D1424</f>
        <v>6.1654</v>
      </c>
      <c r="G1424" s="2">
        <f>'Moving Avg'!F1424</f>
        <v>5.7274499999999993</v>
      </c>
      <c r="H1424" s="2">
        <f>'Moving Avg'!G1424</f>
        <v>5.7543600000000028</v>
      </c>
      <c r="I1424" s="2">
        <f>'Moving Avg'!H1424</f>
        <v>6.8928399999999916</v>
      </c>
      <c r="J1424" s="5" t="str">
        <f>OBV!F1424</f>
        <v>BULLISH</v>
      </c>
      <c r="K1424" s="5" t="str">
        <f>OBV!G1424</f>
        <v>NEUTRAL</v>
      </c>
      <c r="L1424" s="5" t="str">
        <f>OBV!H1424</f>
        <v>CONFIRMED BULLISH</v>
      </c>
    </row>
    <row r="1425" spans="1:12" ht="13.5" x14ac:dyDescent="0.25">
      <c r="A1425" s="3">
        <f>RSI!A1425</f>
        <v>44088</v>
      </c>
      <c r="B1425" s="2">
        <f>RSI!B1425</f>
        <v>6.923</v>
      </c>
      <c r="C1425" s="2">
        <f>RSI!I1425</f>
        <v>82.739246966153203</v>
      </c>
      <c r="D1425" s="2">
        <f>MACD!E1425</f>
        <v>-0.27094673756346221</v>
      </c>
      <c r="E1425" s="2">
        <f>MACD!F1425</f>
        <v>-0.12129664588816837</v>
      </c>
      <c r="F1425" s="2">
        <f>'Moving Avg'!D1425</f>
        <v>6.3793999999999995</v>
      </c>
      <c r="G1425" s="2">
        <f>'Moving Avg'!F1425</f>
        <v>5.7931000000000008</v>
      </c>
      <c r="H1425" s="2">
        <f>'Moving Avg'!G1425</f>
        <v>5.7777600000000033</v>
      </c>
      <c r="I1425" s="2">
        <f>'Moving Avg'!H1425</f>
        <v>6.8886999999999921</v>
      </c>
      <c r="J1425" s="5" t="str">
        <f>OBV!F1425</f>
        <v>BULLISH</v>
      </c>
      <c r="K1425" s="5" t="str">
        <f>OBV!G1425</f>
        <v>NEUTRAL</v>
      </c>
      <c r="L1425" s="5" t="str">
        <f>OBV!H1425</f>
        <v>CONFIRMED BULLISH</v>
      </c>
    </row>
    <row r="1426" spans="1:12" ht="13.5" x14ac:dyDescent="0.25">
      <c r="A1426" s="3">
        <f>RSI!A1426</f>
        <v>44089</v>
      </c>
      <c r="B1426" s="2">
        <f>RSI!B1426</f>
        <v>6.9370000000000003</v>
      </c>
      <c r="C1426" s="2">
        <f>RSI!I1426</f>
        <v>82.892381562638136</v>
      </c>
      <c r="D1426" s="2">
        <f>MACD!E1426</f>
        <v>-0.37404096508027695</v>
      </c>
      <c r="E1426" s="2">
        <f>MACD!F1426</f>
        <v>-0.17184550972659007</v>
      </c>
      <c r="F1426" s="2">
        <f>'Moving Avg'!D1426</f>
        <v>6.5961999999999987</v>
      </c>
      <c r="G1426" s="2">
        <f>'Moving Avg'!F1426</f>
        <v>5.8616000000000001</v>
      </c>
      <c r="H1426" s="2">
        <f>'Moving Avg'!G1426</f>
        <v>5.8014400000000022</v>
      </c>
      <c r="I1426" s="2">
        <f>'Moving Avg'!H1426</f>
        <v>6.8846299999999925</v>
      </c>
      <c r="J1426" s="5" t="str">
        <f>OBV!F1426</f>
        <v>BULLISH</v>
      </c>
      <c r="K1426" s="5" t="str">
        <f>OBV!G1426</f>
        <v>WEAK</v>
      </c>
      <c r="L1426" s="5" t="str">
        <f>OBV!H1426</f>
        <v>CONFIRMED BULLISH</v>
      </c>
    </row>
    <row r="1427" spans="1:12" ht="13.5" x14ac:dyDescent="0.25">
      <c r="A1427" s="3">
        <f>RSI!A1427</f>
        <v>44090</v>
      </c>
      <c r="B1427" s="2">
        <f>RSI!B1427</f>
        <v>6.9870000000000001</v>
      </c>
      <c r="C1427" s="2">
        <f>RSI!I1427</f>
        <v>83.456873599521501</v>
      </c>
      <c r="D1427" s="2">
        <f>MACD!E1427</f>
        <v>-0.45016275626774949</v>
      </c>
      <c r="E1427" s="2">
        <f>MACD!F1427</f>
        <v>-0.22750895903482199</v>
      </c>
      <c r="F1427" s="2">
        <f>'Moving Avg'!D1427</f>
        <v>6.7715999999999994</v>
      </c>
      <c r="G1427" s="2">
        <f>'Moving Avg'!F1427</f>
        <v>5.932599999999999</v>
      </c>
      <c r="H1427" s="2">
        <f>'Moving Avg'!G1427</f>
        <v>5.8269800000000034</v>
      </c>
      <c r="I1427" s="2">
        <f>'Moving Avg'!H1427</f>
        <v>6.8806649999999943</v>
      </c>
      <c r="J1427" s="5" t="str">
        <f>OBV!F1427</f>
        <v>BULLISH</v>
      </c>
      <c r="K1427" s="5" t="str">
        <f>OBV!G1427</f>
        <v>WEAK</v>
      </c>
      <c r="L1427" s="5" t="str">
        <f>OBV!H1427</f>
        <v>CONFIRMED BULLISH</v>
      </c>
    </row>
    <row r="1428" spans="1:12" ht="13.5" x14ac:dyDescent="0.25">
      <c r="A1428" s="3">
        <f>RSI!A1428</f>
        <v>44091</v>
      </c>
      <c r="B1428" s="2">
        <f>RSI!B1428</f>
        <v>6.673</v>
      </c>
      <c r="C1428" s="2">
        <f>RSI!I1428</f>
        <v>68.230652951080501</v>
      </c>
      <c r="D1428" s="2">
        <f>MACD!E1428</f>
        <v>-0.52141871510388604</v>
      </c>
      <c r="E1428" s="2">
        <f>MACD!F1428</f>
        <v>-0.28629091024863479</v>
      </c>
      <c r="F1428" s="2">
        <f>'Moving Avg'!D1428</f>
        <v>6.8272000000000004</v>
      </c>
      <c r="G1428" s="2">
        <f>'Moving Avg'!F1428</f>
        <v>5.9878999999999989</v>
      </c>
      <c r="H1428" s="2">
        <f>'Moving Avg'!G1428</f>
        <v>5.8453800000000022</v>
      </c>
      <c r="I1428" s="2">
        <f>'Moving Avg'!H1428</f>
        <v>6.8752749999999949</v>
      </c>
      <c r="J1428" s="5" t="str">
        <f>OBV!F1428</f>
        <v>BULLISH</v>
      </c>
      <c r="K1428" s="5" t="str">
        <f>OBV!G1428</f>
        <v>NEUTRAL</v>
      </c>
      <c r="L1428" s="5" t="str">
        <f>OBV!H1428</f>
        <v>CONFIRMED BULLISH</v>
      </c>
    </row>
    <row r="1429" spans="1:12" ht="13.5" x14ac:dyDescent="0.25">
      <c r="A1429" s="3">
        <f>RSI!A1429</f>
        <v>44092</v>
      </c>
      <c r="B1429" s="2">
        <f>RSI!B1429</f>
        <v>6.673</v>
      </c>
      <c r="C1429" s="2">
        <f>RSI!I1429</f>
        <v>68.230652951080501</v>
      </c>
      <c r="D1429" s="2">
        <f>MACD!E1429</f>
        <v>-0.56567431003129887</v>
      </c>
      <c r="E1429" s="2">
        <f>MACD!F1429</f>
        <v>-0.34216759020516763</v>
      </c>
      <c r="F1429" s="2">
        <f>'Moving Avg'!D1429</f>
        <v>6.8386000000000013</v>
      </c>
      <c r="G1429" s="2">
        <f>'Moving Avg'!F1429</f>
        <v>6.0431999999999997</v>
      </c>
      <c r="H1429" s="2">
        <f>'Moving Avg'!G1429</f>
        <v>5.8633600000000037</v>
      </c>
      <c r="I1429" s="2">
        <f>'Moving Avg'!H1429</f>
        <v>6.8693849999999941</v>
      </c>
      <c r="J1429" s="5" t="str">
        <f>OBV!F1429</f>
        <v>BULLISH</v>
      </c>
      <c r="K1429" s="5" t="str">
        <f>OBV!G1429</f>
        <v>NEUTRAL</v>
      </c>
      <c r="L1429" s="5" t="str">
        <f>OBV!H1429</f>
        <v>CONFIRMED BULLISH</v>
      </c>
    </row>
    <row r="1430" spans="1:12" ht="13.5" x14ac:dyDescent="0.25">
      <c r="A1430" s="3">
        <f>RSI!A1430</f>
        <v>44095</v>
      </c>
      <c r="B1430" s="2">
        <f>RSI!B1430</f>
        <v>6.6310000000000002</v>
      </c>
      <c r="C1430" s="2">
        <f>RSI!I1430</f>
        <v>66.352729819266443</v>
      </c>
      <c r="D1430" s="2">
        <f>MACD!E1430</f>
        <v>-0.55939394354957095</v>
      </c>
      <c r="E1430" s="2">
        <f>MACD!F1430</f>
        <v>-0.38561286087404828</v>
      </c>
      <c r="F1430" s="2">
        <f>'Moving Avg'!D1430</f>
        <v>6.7802000000000007</v>
      </c>
      <c r="G1430" s="2">
        <f>'Moving Avg'!F1430</f>
        <v>6.0964</v>
      </c>
      <c r="H1430" s="2">
        <f>'Moving Avg'!G1430</f>
        <v>5.8809200000000033</v>
      </c>
      <c r="I1430" s="2">
        <f>'Moving Avg'!H1430</f>
        <v>6.8615349999999955</v>
      </c>
      <c r="J1430" s="5" t="str">
        <f>OBV!F1430</f>
        <v>BULLISH</v>
      </c>
      <c r="K1430" s="5" t="str">
        <f>OBV!G1430</f>
        <v>NEUTRAL</v>
      </c>
      <c r="L1430" s="5" t="str">
        <f>OBV!H1430</f>
        <v>BULLISH DIVERGENCE</v>
      </c>
    </row>
    <row r="1431" spans="1:12" ht="13.5" x14ac:dyDescent="0.25">
      <c r="A1431" s="3">
        <f>RSI!A1431</f>
        <v>44096</v>
      </c>
      <c r="B1431" s="2">
        <f>RSI!B1431</f>
        <v>6.4379999999999997</v>
      </c>
      <c r="C1431" s="2">
        <f>RSI!I1431</f>
        <v>58.398587957189498</v>
      </c>
      <c r="D1431" s="2">
        <f>MACD!E1431</f>
        <v>-0.54266836931403351</v>
      </c>
      <c r="E1431" s="2">
        <f>MACD!F1431</f>
        <v>-0.41702396256204538</v>
      </c>
      <c r="F1431" s="2">
        <f>'Moving Avg'!D1431</f>
        <v>6.6804000000000006</v>
      </c>
      <c r="G1431" s="2">
        <f>'Moving Avg'!F1431</f>
        <v>6.1399500000000007</v>
      </c>
      <c r="H1431" s="2">
        <f>'Moving Avg'!G1431</f>
        <v>5.8926200000000017</v>
      </c>
      <c r="I1431" s="2">
        <f>'Moving Avg'!H1431</f>
        <v>6.8502599999999951</v>
      </c>
      <c r="J1431" s="5" t="str">
        <f>OBV!F1431</f>
        <v>BEARISH</v>
      </c>
      <c r="K1431" s="5" t="str">
        <f>OBV!G1431</f>
        <v>NEUTRAL</v>
      </c>
      <c r="L1431" s="5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6.2450000000000001</v>
      </c>
      <c r="C1432" s="2">
        <f>RSI!I1432</f>
        <v>51.721455947305401</v>
      </c>
      <c r="D1432" s="2">
        <f>MACD!E1432</f>
        <v>-0.47621194084671536</v>
      </c>
      <c r="E1432" s="2">
        <f>MACD!F1432</f>
        <v>-0.42886155821897942</v>
      </c>
      <c r="F1432" s="2">
        <f>'Moving Avg'!D1432</f>
        <v>6.5319999999999991</v>
      </c>
      <c r="G1432" s="2">
        <f>'Moving Avg'!F1432</f>
        <v>6.1702500000000011</v>
      </c>
      <c r="H1432" s="2">
        <f>'Moving Avg'!G1432</f>
        <v>5.9004600000000025</v>
      </c>
      <c r="I1432" s="2">
        <f>'Moving Avg'!H1432</f>
        <v>6.837409999999994</v>
      </c>
      <c r="J1432" s="5" t="str">
        <f>OBV!F1432</f>
        <v>BEARISH</v>
      </c>
      <c r="K1432" s="5" t="str">
        <f>OBV!G1432</f>
        <v>NEUTRAL</v>
      </c>
      <c r="L1432" s="5" t="str">
        <f>OBV!H1432</f>
        <v>CONFIRMED BEARISH</v>
      </c>
    </row>
    <row r="1433" spans="1:12" ht="13.5" x14ac:dyDescent="0.25">
      <c r="A1433" s="3">
        <f>RSI!A1433</f>
        <v>44098</v>
      </c>
      <c r="B1433" s="2">
        <f>RSI!B1433</f>
        <v>6.0739999999999998</v>
      </c>
      <c r="C1433" s="2">
        <f>RSI!I1433</f>
        <v>46.633861553889986</v>
      </c>
      <c r="D1433" s="2">
        <f>MACD!E1433</f>
        <v>-0.36374366280711623</v>
      </c>
      <c r="E1433" s="2">
        <f>MACD!F1433</f>
        <v>-0.41583797913660681</v>
      </c>
      <c r="F1433" s="2">
        <f>'Moving Avg'!D1433</f>
        <v>6.4122000000000003</v>
      </c>
      <c r="G1433" s="2">
        <f>'Moving Avg'!F1433</f>
        <v>6.1888000000000005</v>
      </c>
      <c r="H1433" s="2">
        <f>'Moving Avg'!G1433</f>
        <v>5.9007400000000017</v>
      </c>
      <c r="I1433" s="2">
        <f>'Moving Avg'!H1433</f>
        <v>6.8250249999999957</v>
      </c>
      <c r="J1433" s="5" t="str">
        <f>OBV!F1433</f>
        <v>BEARISH</v>
      </c>
      <c r="K1433" s="5" t="str">
        <f>OBV!G1433</f>
        <v>NEUTRAL</v>
      </c>
      <c r="L1433" s="5" t="str">
        <f>OBV!H1433</f>
        <v>CONFIRMED BEARISH</v>
      </c>
    </row>
    <row r="1434" spans="1:12" ht="13.5" x14ac:dyDescent="0.25">
      <c r="A1434" s="3">
        <f>RSI!A1434</f>
        <v>44099</v>
      </c>
      <c r="B1434" s="2">
        <f>RSI!B1434</f>
        <v>6.2380000000000004</v>
      </c>
      <c r="C1434" s="2">
        <f>RSI!I1434</f>
        <v>51.555591876463041</v>
      </c>
      <c r="D1434" s="2">
        <f>MACD!E1434</f>
        <v>-0.24597229211731975</v>
      </c>
      <c r="E1434" s="2">
        <f>MACD!F1434</f>
        <v>-0.38186484173274937</v>
      </c>
      <c r="F1434" s="2">
        <f>'Moving Avg'!D1434</f>
        <v>6.3251999999999997</v>
      </c>
      <c r="G1434" s="2">
        <f>'Moving Avg'!F1434</f>
        <v>6.2155500000000004</v>
      </c>
      <c r="H1434" s="2">
        <f>'Moving Avg'!G1434</f>
        <v>5.9048800000000004</v>
      </c>
      <c r="I1434" s="2">
        <f>'Moving Avg'!H1434</f>
        <v>6.8133899999999947</v>
      </c>
      <c r="J1434" s="5" t="str">
        <f>OBV!F1434</f>
        <v>BEARISH</v>
      </c>
      <c r="K1434" s="5" t="str">
        <f>OBV!G1434</f>
        <v>NEUTRAL</v>
      </c>
      <c r="L1434" s="5" t="str">
        <f>OBV!H1434</f>
        <v>CONFIRMED BEARISH</v>
      </c>
    </row>
    <row r="1435" spans="1:12" ht="13.5" x14ac:dyDescent="0.25">
      <c r="A1435" s="3">
        <f>RSI!A1435</f>
        <v>44102</v>
      </c>
      <c r="B1435" s="2">
        <f>RSI!B1435</f>
        <v>6.3310000000000004</v>
      </c>
      <c r="C1435" s="2">
        <f>RSI!I1435</f>
        <v>54.138585108131643</v>
      </c>
      <c r="D1435" s="2">
        <f>MACD!E1435</f>
        <v>-0.10624859950147059</v>
      </c>
      <c r="E1435" s="2">
        <f>MACD!F1435</f>
        <v>-0.32674159328649366</v>
      </c>
      <c r="F1435" s="2">
        <f>'Moving Avg'!D1435</f>
        <v>6.2651999999999992</v>
      </c>
      <c r="G1435" s="2">
        <f>'Moving Avg'!F1435</f>
        <v>6.2519499999999999</v>
      </c>
      <c r="H1435" s="2">
        <f>'Moving Avg'!G1435</f>
        <v>5.9110200000000006</v>
      </c>
      <c r="I1435" s="2">
        <f>'Moving Avg'!H1435</f>
        <v>6.8028299999999966</v>
      </c>
      <c r="J1435" s="5" t="str">
        <f>OBV!F1435</f>
        <v>BEARISH</v>
      </c>
      <c r="K1435" s="5" t="str">
        <f>OBV!G1435</f>
        <v>NEUTRAL</v>
      </c>
      <c r="L1435" s="5" t="str">
        <f>OBV!H1435</f>
        <v>CONFIRMED BEARISH</v>
      </c>
    </row>
    <row r="1436" spans="1:12" ht="13.5" x14ac:dyDescent="0.25">
      <c r="A1436" s="3">
        <f>RSI!A1436</f>
        <v>44103</v>
      </c>
      <c r="B1436" s="2">
        <f>RSI!B1436</f>
        <v>6.4160000000000004</v>
      </c>
      <c r="C1436" s="2">
        <f>RSI!I1436</f>
        <v>56.425413367663495</v>
      </c>
      <c r="D1436" s="2">
        <f>MACD!E1436</f>
        <v>7.03632889557948E-3</v>
      </c>
      <c r="E1436" s="2">
        <f>MACD!F1436</f>
        <v>-0.25998600885007905</v>
      </c>
      <c r="F1436" s="2">
        <f>'Moving Avg'!D1436</f>
        <v>6.2607999999999997</v>
      </c>
      <c r="G1436" s="2">
        <f>'Moving Avg'!F1436</f>
        <v>6.2997500000000004</v>
      </c>
      <c r="H1436" s="2">
        <f>'Moving Avg'!G1436</f>
        <v>5.9188600000000031</v>
      </c>
      <c r="I1436" s="2">
        <f>'Moving Avg'!H1436</f>
        <v>6.7931549999999969</v>
      </c>
      <c r="J1436" s="5" t="str">
        <f>OBV!F1436</f>
        <v>BULLISH</v>
      </c>
      <c r="K1436" s="5" t="str">
        <f>OBV!G1436</f>
        <v>NEUTRAL</v>
      </c>
      <c r="L1436" s="5" t="str">
        <f>OBV!H1436</f>
        <v>BULLISH DIVERGENCE</v>
      </c>
    </row>
    <row r="1437" spans="1:12" ht="13.5" x14ac:dyDescent="0.25">
      <c r="A1437" s="3">
        <f>RSI!A1437</f>
        <v>44104</v>
      </c>
      <c r="B1437" s="2">
        <f>RSI!B1437</f>
        <v>6.3520000000000003</v>
      </c>
      <c r="C1437" s="2">
        <f>RSI!I1437</f>
        <v>54.232645672928058</v>
      </c>
      <c r="D1437" s="2">
        <f>MACD!E1437</f>
        <v>0.11408251121354684</v>
      </c>
      <c r="E1437" s="2">
        <f>MACD!F1437</f>
        <v>-0.18517230483735389</v>
      </c>
      <c r="F1437" s="2">
        <f>'Moving Avg'!D1437</f>
        <v>6.2822000000000005</v>
      </c>
      <c r="G1437" s="2">
        <f>'Moving Avg'!F1437</f>
        <v>6.3375500000000002</v>
      </c>
      <c r="H1437" s="2">
        <f>'Moving Avg'!G1437</f>
        <v>5.9302800000000024</v>
      </c>
      <c r="I1437" s="2">
        <f>'Moving Avg'!H1437</f>
        <v>6.7831599999999979</v>
      </c>
      <c r="J1437" s="5" t="str">
        <f>OBV!F1437</f>
        <v>BULLISH</v>
      </c>
      <c r="K1437" s="5" t="str">
        <f>OBV!G1437</f>
        <v>NEUTRAL</v>
      </c>
      <c r="L1437" s="5" t="str">
        <f>OBV!H1437</f>
        <v>CONFIRMED BULLISH</v>
      </c>
    </row>
    <row r="1438" spans="1:12" ht="13.5" x14ac:dyDescent="0.25">
      <c r="A1438" s="3">
        <f>RSI!A1438</f>
        <v>44105</v>
      </c>
      <c r="B1438" s="2">
        <f>RSI!B1438</f>
        <v>6.1669999999999998</v>
      </c>
      <c r="C1438" s="2">
        <f>RSI!I1438</f>
        <v>48.379904490291914</v>
      </c>
      <c r="D1438" s="2">
        <f>MACD!E1438</f>
        <v>0.16928299580781037</v>
      </c>
      <c r="E1438" s="2">
        <f>MACD!F1438</f>
        <v>-0.11428124470832104</v>
      </c>
      <c r="F1438" s="2">
        <f>'Moving Avg'!D1438</f>
        <v>6.3007999999999997</v>
      </c>
      <c r="G1438" s="2">
        <f>'Moving Avg'!F1438</f>
        <v>6.3739500000000007</v>
      </c>
      <c r="H1438" s="2">
        <f>'Moving Avg'!G1438</f>
        <v>5.9380000000000015</v>
      </c>
      <c r="I1438" s="2">
        <f>'Moving Avg'!H1438</f>
        <v>6.7732049999999973</v>
      </c>
      <c r="J1438" s="5" t="str">
        <f>OBV!F1438</f>
        <v>BULLISH</v>
      </c>
      <c r="K1438" s="5" t="str">
        <f>OBV!G1438</f>
        <v>NEUTRAL</v>
      </c>
      <c r="L1438" s="5" t="str">
        <f>OBV!H1438</f>
        <v>CONFIRMED BULLISH</v>
      </c>
    </row>
    <row r="1439" spans="1:12" ht="13.5" x14ac:dyDescent="0.25">
      <c r="A1439" s="3">
        <f>RSI!A1439</f>
        <v>44106</v>
      </c>
      <c r="B1439" s="2">
        <f>RSI!B1439</f>
        <v>6.3449999999999998</v>
      </c>
      <c r="C1439" s="2">
        <f>RSI!I1439</f>
        <v>53.571664396144456</v>
      </c>
      <c r="D1439" s="2">
        <f>MACD!E1439</f>
        <v>0.20318328435536426</v>
      </c>
      <c r="E1439" s="2">
        <f>MACD!F1439</f>
        <v>-5.0788338895583991E-2</v>
      </c>
      <c r="F1439" s="2">
        <f>'Moving Avg'!D1439</f>
        <v>6.3221999999999996</v>
      </c>
      <c r="G1439" s="2">
        <f>'Moving Avg'!F1439</f>
        <v>6.4128500000000006</v>
      </c>
      <c r="H1439" s="2">
        <f>'Moving Avg'!G1439</f>
        <v>5.9492800000000026</v>
      </c>
      <c r="I1439" s="2">
        <f>'Moving Avg'!H1439</f>
        <v>6.7630699999999964</v>
      </c>
      <c r="J1439" s="5" t="str">
        <f>OBV!F1439</f>
        <v>BULLISH</v>
      </c>
      <c r="K1439" s="5" t="str">
        <f>OBV!G1439</f>
        <v>NEUTRAL</v>
      </c>
      <c r="L1439" s="5" t="str">
        <f>OBV!H1439</f>
        <v>CONFIRMED BULLISH</v>
      </c>
    </row>
    <row r="1440" spans="1:12" ht="13.5" x14ac:dyDescent="0.25">
      <c r="A1440" s="3">
        <f>RSI!A1440</f>
        <v>44109</v>
      </c>
      <c r="B1440" s="2">
        <f>RSI!B1440</f>
        <v>6.1740000000000004</v>
      </c>
      <c r="C1440" s="2">
        <f>RSI!I1440</f>
        <v>48.522708018660985</v>
      </c>
      <c r="D1440" s="2">
        <f>MACD!E1440</f>
        <v>0.23737088040424048</v>
      </c>
      <c r="E1440" s="2">
        <f>MACD!F1440</f>
        <v>6.8435049643809018E-3</v>
      </c>
      <c r="F1440" s="2">
        <f>'Moving Avg'!D1440</f>
        <v>6.2907999999999999</v>
      </c>
      <c r="G1440" s="2">
        <f>'Moving Avg'!F1440</f>
        <v>6.4289000000000005</v>
      </c>
      <c r="H1440" s="2">
        <f>'Moving Avg'!G1440</f>
        <v>5.9571400000000017</v>
      </c>
      <c r="I1440" s="2">
        <f>'Moving Avg'!H1440</f>
        <v>6.7525449999999978</v>
      </c>
      <c r="J1440" s="5" t="str">
        <f>OBV!F1440</f>
        <v>BEARISH</v>
      </c>
      <c r="K1440" s="5" t="str">
        <f>OBV!G1440</f>
        <v>NEUTRAL</v>
      </c>
      <c r="L1440" s="5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6.1740000000000004</v>
      </c>
      <c r="C1441" s="2">
        <f>RSI!I1441</f>
        <v>48.522708018660985</v>
      </c>
      <c r="D1441" s="2">
        <f>MACD!E1441</f>
        <v>0.23696662226128939</v>
      </c>
      <c r="E1441" s="2">
        <f>MACD!F1441</f>
        <v>5.2868128423762609E-2</v>
      </c>
      <c r="F1441" s="2">
        <f>'Moving Avg'!D1441</f>
        <v>6.2423999999999999</v>
      </c>
      <c r="G1441" s="2">
        <f>'Moving Avg'!F1441</f>
        <v>6.4449500000000004</v>
      </c>
      <c r="H1441" s="2">
        <f>'Moving Avg'!G1441</f>
        <v>5.9650000000000007</v>
      </c>
      <c r="I1441" s="2">
        <f>'Moving Avg'!H1441</f>
        <v>6.7416599999999987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6.1449999999999996</v>
      </c>
      <c r="C1442" s="2">
        <f>RSI!I1442</f>
        <v>47.639615948632567</v>
      </c>
      <c r="D1442" s="2">
        <f>MACD!E1442</f>
        <v>0.20941380893263961</v>
      </c>
      <c r="E1442" s="2">
        <f>MACD!F1442</f>
        <v>8.4177264525538004E-2</v>
      </c>
      <c r="F1442" s="2">
        <f>'Moving Avg'!D1442</f>
        <v>6.2009999999999996</v>
      </c>
      <c r="G1442" s="2">
        <f>'Moving Avg'!F1442</f>
        <v>6.4467000000000017</v>
      </c>
      <c r="H1442" s="2">
        <f>'Moving Avg'!G1442</f>
        <v>5.9737000000000009</v>
      </c>
      <c r="I1442" s="2">
        <f>'Moving Avg'!H1442</f>
        <v>6.7306299999999979</v>
      </c>
      <c r="J1442" s="5" t="str">
        <f>OBV!F1442</f>
        <v>BEARISH</v>
      </c>
      <c r="K1442" s="5" t="str">
        <f>OBV!G1442</f>
        <v>NEUTRAL</v>
      </c>
      <c r="L1442" s="5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6.1449999999999996</v>
      </c>
      <c r="C1443" s="2">
        <f>RSI!I1443</f>
        <v>47.639615948632567</v>
      </c>
      <c r="D1443" s="2">
        <f>MACD!E1443</f>
        <v>0.16027227360184249</v>
      </c>
      <c r="E1443" s="2">
        <f>MACD!F1443</f>
        <v>9.93962663407989E-2</v>
      </c>
      <c r="F1443" s="2">
        <f>'Moving Avg'!D1443</f>
        <v>6.1966000000000001</v>
      </c>
      <c r="G1443" s="2">
        <f>'Moving Avg'!F1443</f>
        <v>6.4342000000000015</v>
      </c>
      <c r="H1443" s="2">
        <f>'Moving Avg'!G1443</f>
        <v>5.9824000000000002</v>
      </c>
      <c r="I1443" s="2">
        <f>'Moving Avg'!H1443</f>
        <v>6.7205649999999979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</row>
    <row r="1444" spans="1:12" ht="13.5" x14ac:dyDescent="0.25">
      <c r="A1444" s="3">
        <f>RSI!A1444</f>
        <v>44113</v>
      </c>
      <c r="B1444" s="2">
        <f>RSI!B1444</f>
        <v>6.16</v>
      </c>
      <c r="C1444" s="2">
        <f>RSI!I1444</f>
        <v>48.205087403861022</v>
      </c>
      <c r="D1444" s="2">
        <f>MACD!E1444</f>
        <v>0.14325514736145362</v>
      </c>
      <c r="E1444" s="2">
        <f>MACD!F1444</f>
        <v>0.10816804254492986</v>
      </c>
      <c r="F1444" s="2">
        <f>'Moving Avg'!D1444</f>
        <v>6.1596000000000002</v>
      </c>
      <c r="G1444" s="2">
        <f>'Moving Avg'!F1444</f>
        <v>6.4114000000000004</v>
      </c>
      <c r="H1444" s="2">
        <f>'Moving Avg'!G1444</f>
        <v>5.9913999999999996</v>
      </c>
      <c r="I1444" s="2">
        <f>'Moving Avg'!H1444</f>
        <v>6.7106449999999986</v>
      </c>
      <c r="J1444" s="5" t="str">
        <f>OBV!F1444</f>
        <v>BEARISH</v>
      </c>
      <c r="K1444" s="5" t="str">
        <f>OBV!G1444</f>
        <v>NEUTRAL</v>
      </c>
      <c r="L1444" s="5" t="str">
        <f>OBV!H1444</f>
        <v>CONFIRMED BEARISH</v>
      </c>
    </row>
    <row r="1445" spans="1:12" ht="13.5" x14ac:dyDescent="0.25">
      <c r="A1445" s="3">
        <f>RSI!A1445</f>
        <v>44116</v>
      </c>
      <c r="B1445" s="2">
        <f>RSI!B1445</f>
        <v>6.1669999999999998</v>
      </c>
      <c r="C1445" s="2">
        <f>RSI!I1445</f>
        <v>48.484686443498916</v>
      </c>
      <c r="D1445" s="2">
        <f>MACD!E1445</f>
        <v>0.14296816643395349</v>
      </c>
      <c r="E1445" s="2">
        <f>MACD!F1445</f>
        <v>0.11512806732273459</v>
      </c>
      <c r="F1445" s="2">
        <f>'Moving Avg'!D1445</f>
        <v>6.158199999999999</v>
      </c>
      <c r="G1445" s="2">
        <f>'Moving Avg'!F1445</f>
        <v>6.3736000000000006</v>
      </c>
      <c r="H1445" s="2">
        <f>'Moving Avg'!G1445</f>
        <v>6.00054</v>
      </c>
      <c r="I1445" s="2">
        <f>'Moving Avg'!H1445</f>
        <v>6.6997249999999973</v>
      </c>
      <c r="J1445" s="5" t="str">
        <f>OBV!F1445</f>
        <v>BULLISH</v>
      </c>
      <c r="K1445" s="5" t="str">
        <f>OBV!G1445</f>
        <v>NEUTRAL</v>
      </c>
      <c r="L1445" s="5" t="str">
        <f>OBV!H1445</f>
        <v>BULLISH DIVERGENCE</v>
      </c>
    </row>
    <row r="1446" spans="1:12" ht="13.5" x14ac:dyDescent="0.25">
      <c r="A1446" s="3">
        <f>RSI!A1446</f>
        <v>44117</v>
      </c>
      <c r="B1446" s="2">
        <f>RSI!B1446</f>
        <v>6.3310000000000004</v>
      </c>
      <c r="C1446" s="2">
        <f>RSI!I1446</f>
        <v>54.660019571583909</v>
      </c>
      <c r="D1446" s="2">
        <f>MACD!E1446</f>
        <v>0.14391177777071018</v>
      </c>
      <c r="E1446" s="2">
        <f>MACD!F1446</f>
        <v>0.12088480941232971</v>
      </c>
      <c r="F1446" s="2">
        <f>'Moving Avg'!D1446</f>
        <v>6.1895999999999995</v>
      </c>
      <c r="G1446" s="2">
        <f>'Moving Avg'!F1446</f>
        <v>6.343300000000001</v>
      </c>
      <c r="H1446" s="2">
        <f>'Moving Avg'!G1446</f>
        <v>6.0129600000000005</v>
      </c>
      <c r="I1446" s="2">
        <f>'Moving Avg'!H1446</f>
        <v>6.6896249999999977</v>
      </c>
      <c r="J1446" s="5" t="str">
        <f>OBV!F1446</f>
        <v>BULLISH</v>
      </c>
      <c r="K1446" s="5" t="str">
        <f>OBV!G1446</f>
        <v>NEUTRAL</v>
      </c>
      <c r="L1446" s="5" t="str">
        <f>OBV!H1446</f>
        <v>CONFIRMED BULLISH</v>
      </c>
    </row>
    <row r="1447" spans="1:12" ht="13.5" x14ac:dyDescent="0.25">
      <c r="A1447" s="3">
        <f>RSI!A1447</f>
        <v>44118</v>
      </c>
      <c r="B1447" s="2">
        <f>RSI!B1447</f>
        <v>6.3310000000000004</v>
      </c>
      <c r="C1447" s="2">
        <f>RSI!I1447</f>
        <v>54.660019571583909</v>
      </c>
      <c r="D1447" s="2">
        <f>MACD!E1447</f>
        <v>0.13413356126508358</v>
      </c>
      <c r="E1447" s="2">
        <f>MACD!F1447</f>
        <v>0.1235345597828805</v>
      </c>
      <c r="F1447" s="2">
        <f>'Moving Avg'!D1447</f>
        <v>6.2267999999999999</v>
      </c>
      <c r="G1447" s="2">
        <f>'Moving Avg'!F1447</f>
        <v>6.3105000000000002</v>
      </c>
      <c r="H1447" s="2">
        <f>'Moving Avg'!G1447</f>
        <v>6.0253800000000002</v>
      </c>
      <c r="I1447" s="2">
        <f>'Moving Avg'!H1447</f>
        <v>6.6791699999999965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</row>
    <row r="1448" spans="1:12" ht="13.5" x14ac:dyDescent="0.25">
      <c r="A1448" s="3">
        <f>RSI!A1448</f>
        <v>44120</v>
      </c>
      <c r="B1448" s="2">
        <f>RSI!B1448</f>
        <v>6.3239999999999998</v>
      </c>
      <c r="C1448" s="2">
        <f>RSI!I1448</f>
        <v>54.33758032559718</v>
      </c>
      <c r="D1448" s="2">
        <f>MACD!E1448</f>
        <v>9.7240274130873772E-2</v>
      </c>
      <c r="E1448" s="2">
        <f>MACD!F1448</f>
        <v>0.11827570265247916</v>
      </c>
      <c r="F1448" s="2">
        <f>'Moving Avg'!D1448</f>
        <v>6.2626000000000008</v>
      </c>
      <c r="G1448" s="2">
        <f>'Moving Avg'!F1448</f>
        <v>6.2930500000000009</v>
      </c>
      <c r="H1448" s="2">
        <f>'Moving Avg'!G1448</f>
        <v>6.0376600000000007</v>
      </c>
      <c r="I1448" s="2">
        <f>'Moving Avg'!H1448</f>
        <v>6.6690349999999974</v>
      </c>
      <c r="J1448" s="5" t="str">
        <f>OBV!F1448</f>
        <v>BULLISH</v>
      </c>
      <c r="K1448" s="5" t="str">
        <f>OBV!G1448</f>
        <v>NEUTRAL</v>
      </c>
      <c r="L1448" s="5" t="str">
        <f>OBV!H1448</f>
        <v>CONFIRMED BULLISH</v>
      </c>
    </row>
    <row r="1449" spans="1:12" ht="13.5" x14ac:dyDescent="0.25">
      <c r="A1449" s="3">
        <f>RSI!A1449</f>
        <v>44123</v>
      </c>
      <c r="B1449" s="2">
        <f>RSI!B1449</f>
        <v>6.2809999999999997</v>
      </c>
      <c r="C1449" s="2">
        <f>RSI!I1449</f>
        <v>52.296745412743874</v>
      </c>
      <c r="D1449" s="2">
        <f>MACD!E1449</f>
        <v>9.6007752596880991E-2</v>
      </c>
      <c r="E1449" s="2">
        <f>MACD!F1449</f>
        <v>0.11382211264135952</v>
      </c>
      <c r="F1449" s="2">
        <f>'Moving Avg'!D1449</f>
        <v>6.2867999999999995</v>
      </c>
      <c r="G1449" s="2">
        <f>'Moving Avg'!F1449</f>
        <v>6.2734500000000013</v>
      </c>
      <c r="H1449" s="2">
        <f>'Moving Avg'!G1449</f>
        <v>6.0490800000000009</v>
      </c>
      <c r="I1449" s="2">
        <f>'Moving Avg'!H1449</f>
        <v>6.6576149999999972</v>
      </c>
      <c r="J1449" s="5" t="str">
        <f>OBV!F1449</f>
        <v>BULLISH</v>
      </c>
      <c r="K1449" s="5" t="str">
        <f>OBV!G1449</f>
        <v>NEUTRAL</v>
      </c>
      <c r="L1449" s="5" t="str">
        <f>OBV!H1449</f>
        <v>CONFIRMED BULLISH</v>
      </c>
    </row>
    <row r="1450" spans="1:12" ht="13.5" x14ac:dyDescent="0.25">
      <c r="A1450" s="3">
        <f>RSI!A1450</f>
        <v>44124</v>
      </c>
      <c r="B1450" s="2">
        <f>RSI!B1450</f>
        <v>6.1740000000000004</v>
      </c>
      <c r="C1450" s="2">
        <f>RSI!I1450</f>
        <v>47.514481094016837</v>
      </c>
      <c r="D1450" s="2">
        <f>MACD!E1450</f>
        <v>7.6295574727264004E-2</v>
      </c>
      <c r="E1450" s="2">
        <f>MACD!F1450</f>
        <v>0.10631680505854042</v>
      </c>
      <c r="F1450" s="2">
        <f>'Moving Avg'!D1450</f>
        <v>6.2881999999999998</v>
      </c>
      <c r="G1450" s="2">
        <f>'Moving Avg'!F1450</f>
        <v>6.2506000000000004</v>
      </c>
      <c r="H1450" s="2">
        <f>'Moving Avg'!G1450</f>
        <v>6.0583600000000013</v>
      </c>
      <c r="I1450" s="2">
        <f>'Moving Avg'!H1450</f>
        <v>6.6468749999999979</v>
      </c>
      <c r="J1450" s="5" t="str">
        <f>OBV!F1450</f>
        <v>BEARISH</v>
      </c>
      <c r="K1450" s="5" t="str">
        <f>OBV!G1450</f>
        <v>NEUTRAL</v>
      </c>
      <c r="L1450" s="5" t="str">
        <f>OBV!H1450</f>
        <v>BEARISH DIVERGENCE</v>
      </c>
    </row>
    <row r="1451" spans="1:12" ht="13.5" x14ac:dyDescent="0.25">
      <c r="A1451" s="3">
        <f>RSI!A1451</f>
        <v>44125</v>
      </c>
      <c r="B1451" s="2">
        <f>RSI!B1451</f>
        <v>6.1740000000000004</v>
      </c>
      <c r="C1451" s="2">
        <f>RSI!I1451</f>
        <v>47.514481094016844</v>
      </c>
      <c r="D1451" s="2">
        <f>MACD!E1451</f>
        <v>5.9982095487794318E-2</v>
      </c>
      <c r="E1451" s="2">
        <f>MACD!F1451</f>
        <v>9.7049863144391207E-2</v>
      </c>
      <c r="F1451" s="2">
        <f>'Moving Avg'!D1451</f>
        <v>6.2568000000000001</v>
      </c>
      <c r="G1451" s="2">
        <f>'Moving Avg'!F1451</f>
        <v>6.2374000000000009</v>
      </c>
      <c r="H1451" s="2">
        <f>'Moving Avg'!G1451</f>
        <v>6.06778</v>
      </c>
      <c r="I1451" s="2">
        <f>'Moving Avg'!H1451</f>
        <v>6.6351349999999982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</row>
    <row r="1452" spans="1:12" ht="13.5" x14ac:dyDescent="0.25">
      <c r="A1452" s="3">
        <f>RSI!A1452</f>
        <v>44126</v>
      </c>
      <c r="B1452" s="2">
        <f>RSI!B1452</f>
        <v>6.1740000000000004</v>
      </c>
      <c r="C1452" s="2">
        <f>RSI!I1452</f>
        <v>47.514481094016844</v>
      </c>
      <c r="D1452" s="2">
        <f>MACD!E1452</f>
        <v>4.2055784454161582E-2</v>
      </c>
      <c r="E1452" s="2">
        <f>MACD!F1452</f>
        <v>8.6051047406345282E-2</v>
      </c>
      <c r="F1452" s="2">
        <f>'Moving Avg'!D1452</f>
        <v>6.2253999999999996</v>
      </c>
      <c r="G1452" s="2">
        <f>'Moving Avg'!F1452</f>
        <v>6.2338500000000012</v>
      </c>
      <c r="H1452" s="2">
        <f>'Moving Avg'!G1452</f>
        <v>6.0790599999999992</v>
      </c>
      <c r="I1452" s="2">
        <f>'Moving Avg'!H1452</f>
        <v>6.6239999999999979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</row>
    <row r="1453" spans="1:12" ht="13.5" x14ac:dyDescent="0.25">
      <c r="A1453" s="3">
        <f>RSI!A1453</f>
        <v>44127</v>
      </c>
      <c r="B1453" s="2">
        <f>RSI!B1453</f>
        <v>6.1950000000000003</v>
      </c>
      <c r="C1453" s="2">
        <f>RSI!I1453</f>
        <v>48.66517695361874</v>
      </c>
      <c r="D1453" s="2">
        <f>MACD!E1453</f>
        <v>2.5645645787307991E-2</v>
      </c>
      <c r="E1453" s="2">
        <f>MACD!F1453</f>
        <v>7.3969967082537821E-2</v>
      </c>
      <c r="F1453" s="2">
        <f>'Moving Avg'!D1453</f>
        <v>6.1996000000000002</v>
      </c>
      <c r="G1453" s="2">
        <f>'Moving Avg'!F1453</f>
        <v>6.2399000000000013</v>
      </c>
      <c r="H1453" s="2">
        <f>'Moving Avg'!G1453</f>
        <v>6.0907600000000004</v>
      </c>
      <c r="I1453" s="2">
        <f>'Moving Avg'!H1453</f>
        <v>6.6137949999999988</v>
      </c>
      <c r="J1453" s="5" t="str">
        <f>OBV!F1453</f>
        <v>BEARISH</v>
      </c>
      <c r="K1453" s="5" t="str">
        <f>OBV!G1453</f>
        <v>NEUTRAL</v>
      </c>
      <c r="L1453" s="5" t="str">
        <f>OBV!H1453</f>
        <v>CONFIRMED BEARISH</v>
      </c>
    </row>
    <row r="1454" spans="1:12" ht="13.5" x14ac:dyDescent="0.25">
      <c r="A1454" s="3">
        <f>RSI!A1454</f>
        <v>44130</v>
      </c>
      <c r="B1454" s="2">
        <f>RSI!B1454</f>
        <v>6.2089999999999996</v>
      </c>
      <c r="C1454" s="2">
        <f>RSI!I1454</f>
        <v>49.460683654632668</v>
      </c>
      <c r="D1454" s="2">
        <f>MACD!E1454</f>
        <v>1.3197296167553496E-2</v>
      </c>
      <c r="E1454" s="2">
        <f>MACD!F1454</f>
        <v>6.1815432899540959E-2</v>
      </c>
      <c r="F1454" s="2">
        <f>'Moving Avg'!D1454</f>
        <v>6.1852</v>
      </c>
      <c r="G1454" s="2">
        <f>'Moving Avg'!F1454</f>
        <v>6.238450000000002</v>
      </c>
      <c r="H1454" s="2">
        <f>'Moving Avg'!G1454</f>
        <v>6.1027399999999989</v>
      </c>
      <c r="I1454" s="2">
        <f>'Moving Avg'!H1454</f>
        <v>6.6037999999999988</v>
      </c>
      <c r="J1454" s="5" t="str">
        <f>OBV!F1454</f>
        <v>BULLISH</v>
      </c>
      <c r="K1454" s="5" t="str">
        <f>OBV!G1454</f>
        <v>NEUTRAL</v>
      </c>
      <c r="L1454" s="5" t="str">
        <f>OBV!H1454</f>
        <v>BULLISH DIVERGENCE</v>
      </c>
    </row>
    <row r="1455" spans="1:12" ht="13.5" x14ac:dyDescent="0.25">
      <c r="A1455" s="3">
        <f>RSI!A1455</f>
        <v>44131</v>
      </c>
      <c r="B1455" s="2">
        <f>RSI!B1455</f>
        <v>6.3879999999999999</v>
      </c>
      <c r="C1455" s="2">
        <f>RSI!I1455</f>
        <v>58.348112528159604</v>
      </c>
      <c r="D1455" s="2">
        <f>MACD!E1455</f>
        <v>-9.4468215820269208E-3</v>
      </c>
      <c r="E1455" s="2">
        <f>MACD!F1455</f>
        <v>4.7562982003227387E-2</v>
      </c>
      <c r="F1455" s="2">
        <f>'Moving Avg'!D1455</f>
        <v>6.2279999999999998</v>
      </c>
      <c r="G1455" s="2">
        <f>'Moving Avg'!F1455</f>
        <v>6.2413000000000007</v>
      </c>
      <c r="H1455" s="2">
        <f>'Moving Avg'!G1455</f>
        <v>6.1182999999999979</v>
      </c>
      <c r="I1455" s="2">
        <f>'Moving Avg'!H1455</f>
        <v>6.5951999999999984</v>
      </c>
      <c r="J1455" s="5" t="str">
        <f>OBV!F1455</f>
        <v>BULLISH</v>
      </c>
      <c r="K1455" s="5" t="str">
        <f>OBV!G1455</f>
        <v>NEUTRAL</v>
      </c>
      <c r="L1455" s="5" t="str">
        <f>OBV!H1455</f>
        <v>CONFIRMED BULLISH</v>
      </c>
    </row>
    <row r="1456" spans="1:12" ht="13.5" x14ac:dyDescent="0.25">
      <c r="A1456" s="3">
        <f>RSI!A1456</f>
        <v>44132</v>
      </c>
      <c r="B1456" s="2">
        <f>RSI!B1456</f>
        <v>6.202</v>
      </c>
      <c r="C1456" s="2">
        <f>RSI!I1456</f>
        <v>48.75405875636006</v>
      </c>
      <c r="D1456" s="2">
        <f>MACD!E1456</f>
        <v>9.4097450994361509E-3</v>
      </c>
      <c r="E1456" s="2">
        <f>MACD!F1456</f>
        <v>3.9932334622469146E-2</v>
      </c>
      <c r="F1456" s="2">
        <f>'Moving Avg'!D1456</f>
        <v>6.2336</v>
      </c>
      <c r="G1456" s="2">
        <f>'Moving Avg'!F1456</f>
        <v>6.2306000000000008</v>
      </c>
      <c r="H1456" s="2">
        <f>'Moving Avg'!G1456</f>
        <v>6.1309999999999976</v>
      </c>
      <c r="I1456" s="2">
        <f>'Moving Avg'!H1456</f>
        <v>6.585169999999998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</row>
    <row r="1457" spans="1:12" ht="13.5" x14ac:dyDescent="0.25">
      <c r="A1457" s="3">
        <f>RSI!A1457</f>
        <v>44134</v>
      </c>
      <c r="B1457" s="2">
        <f>RSI!B1457</f>
        <v>6.1669999999999998</v>
      </c>
      <c r="C1457" s="2">
        <f>RSI!I1457</f>
        <v>47.181920505453967</v>
      </c>
      <c r="D1457" s="2">
        <f>MACD!E1457</f>
        <v>2.8138852954150195E-2</v>
      </c>
      <c r="E1457" s="2">
        <f>MACD!F1457</f>
        <v>3.7573638288805361E-2</v>
      </c>
      <c r="F1457" s="2">
        <f>'Moving Avg'!D1457</f>
        <v>6.2322000000000006</v>
      </c>
      <c r="G1457" s="2">
        <f>'Moving Avg'!F1457</f>
        <v>6.2213500000000028</v>
      </c>
      <c r="H1457" s="2">
        <f>'Moving Avg'!G1457</f>
        <v>6.1429999999999971</v>
      </c>
      <c r="I1457" s="2">
        <f>'Moving Avg'!H1457</f>
        <v>6.5750699999999984</v>
      </c>
      <c r="J1457" s="5" t="str">
        <f>OBV!F1457</f>
        <v>BULLISH</v>
      </c>
      <c r="K1457" s="5" t="str">
        <f>OBV!G1457</f>
        <v>NEUTRAL</v>
      </c>
      <c r="L1457" s="5" t="str">
        <f>OBV!H1457</f>
        <v>BULLISH DIVERGENCE</v>
      </c>
    </row>
    <row r="1458" spans="1:12" ht="13.5" x14ac:dyDescent="0.25">
      <c r="A1458" s="3">
        <f>RSI!A1458</f>
        <v>44137</v>
      </c>
      <c r="B1458" s="2">
        <f>RSI!B1458</f>
        <v>6.1669999999999998</v>
      </c>
      <c r="C1458" s="2">
        <f>RSI!I1458</f>
        <v>47.181920505453967</v>
      </c>
      <c r="D1458" s="2">
        <f>MACD!E1458</f>
        <v>4.3284007507510935E-2</v>
      </c>
      <c r="E1458" s="2">
        <f>MACD!F1458</f>
        <v>3.871571213254648E-2</v>
      </c>
      <c r="F1458" s="2">
        <f>'Moving Avg'!D1458</f>
        <v>6.2266000000000004</v>
      </c>
      <c r="G1458" s="2">
        <f>'Moving Avg'!F1458</f>
        <v>6.2213500000000028</v>
      </c>
      <c r="H1458" s="2">
        <f>'Moving Avg'!G1458</f>
        <v>6.1549999999999976</v>
      </c>
      <c r="I1458" s="2">
        <f>'Moving Avg'!H1458</f>
        <v>6.5658649999999987</v>
      </c>
      <c r="J1458" s="5" t="str">
        <f>OBV!F1458</f>
        <v>BULLISH</v>
      </c>
      <c r="K1458" s="5" t="str">
        <f>OBV!G1458</f>
        <v>NEUTRAL</v>
      </c>
      <c r="L1458" s="5" t="str">
        <f>OBV!H1458</f>
        <v>BULLISH DIVERGENCE</v>
      </c>
    </row>
    <row r="1459" spans="1:12" ht="13.5" x14ac:dyDescent="0.25">
      <c r="A1459" s="3">
        <f>RSI!A1459</f>
        <v>44138</v>
      </c>
      <c r="B1459" s="2">
        <f>RSI!B1459</f>
        <v>6.3449999999999998</v>
      </c>
      <c r="C1459" s="2">
        <f>RSI!I1459</f>
        <v>55.622366932209395</v>
      </c>
      <c r="D1459" s="2">
        <f>MACD!E1459</f>
        <v>3.6645208282850561E-2</v>
      </c>
      <c r="E1459" s="2">
        <f>MACD!F1459</f>
        <v>3.8301611362607298E-2</v>
      </c>
      <c r="F1459" s="2">
        <f>'Moving Avg'!D1459</f>
        <v>6.2538</v>
      </c>
      <c r="G1459" s="2">
        <f>'Moving Avg'!F1459</f>
        <v>6.221350000000001</v>
      </c>
      <c r="H1459" s="2">
        <f>'Moving Avg'!G1459</f>
        <v>6.1705599999999992</v>
      </c>
      <c r="I1459" s="2">
        <f>'Moving Avg'!H1459</f>
        <v>6.5576199999999982</v>
      </c>
      <c r="J1459" s="5" t="str">
        <f>OBV!F1459</f>
        <v>BULLISH</v>
      </c>
      <c r="K1459" s="5" t="str">
        <f>OBV!G1459</f>
        <v>NEUTRAL</v>
      </c>
      <c r="L1459" s="5" t="str">
        <f>OBV!H1459</f>
        <v>CONFIRMED BULLISH</v>
      </c>
    </row>
    <row r="1460" spans="1:12" ht="13.5" x14ac:dyDescent="0.25">
      <c r="A1460" s="3">
        <f>RSI!A1460</f>
        <v>44139</v>
      </c>
      <c r="B1460" s="2">
        <f>RSI!B1460</f>
        <v>6.1740000000000004</v>
      </c>
      <c r="C1460" s="2">
        <f>RSI!I1460</f>
        <v>47.731126317353905</v>
      </c>
      <c r="D1460" s="2">
        <f>MACD!E1460</f>
        <v>2.6502044123553503E-2</v>
      </c>
      <c r="E1460" s="2">
        <f>MACD!F1460</f>
        <v>3.5941697914796539E-2</v>
      </c>
      <c r="F1460" s="2">
        <f>'Moving Avg'!D1460</f>
        <v>6.2110000000000003</v>
      </c>
      <c r="G1460" s="2">
        <f>'Moving Avg'!F1460</f>
        <v>6.221350000000001</v>
      </c>
      <c r="H1460" s="2">
        <f>'Moving Avg'!G1460</f>
        <v>6.1826999999999988</v>
      </c>
      <c r="I1460" s="2">
        <f>'Moving Avg'!H1460</f>
        <v>6.5491999999999981</v>
      </c>
      <c r="J1460" s="5" t="str">
        <f>OBV!F1460</f>
        <v>BEARISH</v>
      </c>
      <c r="K1460" s="5" t="str">
        <f>OBV!G1460</f>
        <v>NEUTRAL</v>
      </c>
      <c r="L1460" s="5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6.181</v>
      </c>
      <c r="C1461" s="2">
        <f>RSI!I1461</f>
        <v>48.056002446913475</v>
      </c>
      <c r="D1461" s="2">
        <f>MACD!E1461</f>
        <v>1.7734584521557295E-2</v>
      </c>
      <c r="E1461" s="2">
        <f>MACD!F1461</f>
        <v>3.2300275236148687E-2</v>
      </c>
      <c r="F1461" s="2">
        <f>'Moving Avg'!D1461</f>
        <v>6.2067999999999994</v>
      </c>
      <c r="G1461" s="2">
        <f>'Moving Avg'!F1461</f>
        <v>6.2217000000000002</v>
      </c>
      <c r="H1461" s="2">
        <f>'Moving Avg'!G1461</f>
        <v>6.1949799999999993</v>
      </c>
      <c r="I1461" s="2">
        <f>'Moving Avg'!H1461</f>
        <v>6.5401349999999967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6.4089999999999998</v>
      </c>
      <c r="C1462" s="2">
        <f>RSI!I1462</f>
        <v>57.353736804552526</v>
      </c>
      <c r="D1462" s="2">
        <f>MACD!E1462</f>
        <v>-6.3052722551804052E-3</v>
      </c>
      <c r="E1462" s="2">
        <f>MACD!F1462</f>
        <v>2.4579165737882869E-2</v>
      </c>
      <c r="F1462" s="2">
        <f>'Moving Avg'!D1462</f>
        <v>6.2552000000000003</v>
      </c>
      <c r="G1462" s="2">
        <f>'Moving Avg'!F1462</f>
        <v>6.2349000000000006</v>
      </c>
      <c r="H1462" s="2">
        <f>'Moving Avg'!G1462</f>
        <v>6.2103799999999989</v>
      </c>
      <c r="I1462" s="2">
        <f>'Moving Avg'!H1462</f>
        <v>6.532569999999998</v>
      </c>
      <c r="J1462" s="5" t="str">
        <f>OBV!F1462</f>
        <v>BULLISH</v>
      </c>
      <c r="K1462" s="5" t="str">
        <f>OBV!G1462</f>
        <v>NEUTRAL</v>
      </c>
      <c r="L1462" s="5" t="str">
        <f>OBV!H1462</f>
        <v>CONFIRMED BULLISH</v>
      </c>
    </row>
    <row r="1463" spans="1:12" ht="13.5" x14ac:dyDescent="0.25">
      <c r="A1463" s="3">
        <f>RSI!A1463</f>
        <v>44144</v>
      </c>
      <c r="B1463" s="2">
        <f>RSI!B1463</f>
        <v>6.4089999999999998</v>
      </c>
      <c r="C1463" s="2">
        <f>RSI!I1463</f>
        <v>57.353736804552526</v>
      </c>
      <c r="D1463" s="2">
        <f>MACD!E1463</f>
        <v>-2.4515356370799601E-2</v>
      </c>
      <c r="E1463" s="2">
        <f>MACD!F1463</f>
        <v>1.4760261316146375E-2</v>
      </c>
      <c r="F1463" s="2">
        <f>'Moving Avg'!D1463</f>
        <v>6.3035999999999994</v>
      </c>
      <c r="G1463" s="2">
        <f>'Moving Avg'!F1463</f>
        <v>6.2481000000000009</v>
      </c>
      <c r="H1463" s="2">
        <f>'Moving Avg'!G1463</f>
        <v>6.224499999999999</v>
      </c>
      <c r="I1463" s="2">
        <f>'Moving Avg'!H1463</f>
        <v>6.5250049999999975</v>
      </c>
      <c r="J1463" s="5" t="str">
        <f>OBV!F1463</f>
        <v>BULLISH</v>
      </c>
      <c r="K1463" s="5" t="str">
        <f>OBV!G1463</f>
        <v>NEUTRAL</v>
      </c>
      <c r="L1463" s="5" t="str">
        <f>OBV!H1463</f>
        <v>CONFIRMED BULLISH</v>
      </c>
    </row>
    <row r="1464" spans="1:12" ht="13.5" x14ac:dyDescent="0.25">
      <c r="A1464" s="3">
        <f>RSI!A1464</f>
        <v>44145</v>
      </c>
      <c r="B1464" s="2">
        <f>RSI!B1464</f>
        <v>6.4089999999999998</v>
      </c>
      <c r="C1464" s="2">
        <f>RSI!I1464</f>
        <v>57.353736804552526</v>
      </c>
      <c r="D1464" s="2">
        <f>MACD!E1464</f>
        <v>-3.878803929476593E-2</v>
      </c>
      <c r="E1464" s="2">
        <f>MACD!F1464</f>
        <v>4.0506011939639153E-3</v>
      </c>
      <c r="F1464" s="2">
        <f>'Moving Avg'!D1464</f>
        <v>6.3163999999999998</v>
      </c>
      <c r="G1464" s="2">
        <f>'Moving Avg'!F1464</f>
        <v>6.2605500000000012</v>
      </c>
      <c r="H1464" s="2">
        <f>'Moving Avg'!G1464</f>
        <v>6.2386200000000001</v>
      </c>
      <c r="I1464" s="2">
        <f>'Moving Avg'!H1464</f>
        <v>6.5174399999999979</v>
      </c>
      <c r="J1464" s="5" t="str">
        <f>OBV!F1464</f>
        <v>BULLISH</v>
      </c>
      <c r="K1464" s="5" t="str">
        <f>OBV!G1464</f>
        <v>NEUTRAL</v>
      </c>
      <c r="L1464" s="5" t="str">
        <f>OBV!H1464</f>
        <v>CONFIRMED BULLISH</v>
      </c>
    </row>
    <row r="1465" spans="1:12" ht="13.5" x14ac:dyDescent="0.25">
      <c r="A1465" s="3">
        <f>RSI!A1465</f>
        <v>44146</v>
      </c>
      <c r="B1465" s="2">
        <f>RSI!B1465</f>
        <v>6.4089999999999998</v>
      </c>
      <c r="C1465" s="2">
        <f>RSI!I1465</f>
        <v>57.353736804552526</v>
      </c>
      <c r="D1465" s="2">
        <f>MACD!E1465</f>
        <v>-2.4269052533830049E-2</v>
      </c>
      <c r="E1465" s="2">
        <f>MACD!F1465</f>
        <v>-1.613329551594878E-3</v>
      </c>
      <c r="F1465" s="2">
        <f>'Moving Avg'!D1465</f>
        <v>6.3633999999999995</v>
      </c>
      <c r="G1465" s="2">
        <f>'Moving Avg'!F1465</f>
        <v>6.2726500000000014</v>
      </c>
      <c r="H1465" s="2">
        <f>'Moving Avg'!G1465</f>
        <v>6.2547399999999991</v>
      </c>
      <c r="I1465" s="2">
        <f>'Moving Avg'!H1465</f>
        <v>6.5102299999999982</v>
      </c>
      <c r="J1465" s="5" t="str">
        <f>OBV!F1465</f>
        <v>BULLISH</v>
      </c>
      <c r="K1465" s="5" t="str">
        <f>OBV!G1465</f>
        <v>NEUTRAL</v>
      </c>
      <c r="L1465" s="5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6.5309999999999997</v>
      </c>
      <c r="C1466" s="2">
        <f>RSI!I1466</f>
        <v>62.220713167993935</v>
      </c>
      <c r="D1466" s="2">
        <f>MACD!E1466</f>
        <v>-5.0508945498523694E-2</v>
      </c>
      <c r="E1466" s="2">
        <f>MACD!F1466</f>
        <v>-1.1392452740980642E-2</v>
      </c>
      <c r="F1466" s="2">
        <f>'Moving Avg'!D1466</f>
        <v>6.4334000000000007</v>
      </c>
      <c r="G1466" s="2">
        <f>'Moving Avg'!F1466</f>
        <v>6.2826500000000012</v>
      </c>
      <c r="H1466" s="2">
        <f>'Moving Avg'!G1466</f>
        <v>6.27616</v>
      </c>
      <c r="I1466" s="2">
        <f>'Moving Avg'!H1466</f>
        <v>6.503594999999998</v>
      </c>
      <c r="J1466" s="5" t="str">
        <f>OBV!F1466</f>
        <v>BULLISH</v>
      </c>
      <c r="K1466" s="5" t="str">
        <f>OBV!G1466</f>
        <v>NEUTRAL</v>
      </c>
      <c r="L1466" s="5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6.5090000000000003</v>
      </c>
      <c r="C1467" s="2">
        <f>RSI!I1467</f>
        <v>60.871623936389113</v>
      </c>
      <c r="D1467" s="2">
        <f>MACD!E1467</f>
        <v>-7.7995939183129082E-2</v>
      </c>
      <c r="E1467" s="2">
        <f>MACD!F1467</f>
        <v>-2.4713150029410332E-2</v>
      </c>
      <c r="F1467" s="2">
        <f>'Moving Avg'!D1467</f>
        <v>6.4533999999999994</v>
      </c>
      <c r="G1467" s="2">
        <f>'Moving Avg'!F1467</f>
        <v>6.2915500000000018</v>
      </c>
      <c r="H1467" s="2">
        <f>'Moving Avg'!G1467</f>
        <v>6.2944199999999997</v>
      </c>
      <c r="I1467" s="2">
        <f>'Moving Avg'!H1467</f>
        <v>6.4971699999999979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</row>
    <row r="1468" spans="1:12" ht="13.5" x14ac:dyDescent="0.25">
      <c r="A1468" s="3">
        <f>RSI!A1468</f>
        <v>44151</v>
      </c>
      <c r="B1468" s="2">
        <f>RSI!B1468</f>
        <v>6.4240000000000004</v>
      </c>
      <c r="C1468" s="2">
        <f>RSI!I1468</f>
        <v>55.834429634173283</v>
      </c>
      <c r="D1468" s="2">
        <f>MACD!E1468</f>
        <v>-9.624363008493475E-2</v>
      </c>
      <c r="E1468" s="2">
        <f>MACD!F1468</f>
        <v>-3.9019246040515217E-2</v>
      </c>
      <c r="F1468" s="2">
        <f>'Moving Avg'!D1468</f>
        <v>6.4564000000000004</v>
      </c>
      <c r="G1468" s="2">
        <f>'Moving Avg'!F1468</f>
        <v>6.2965500000000016</v>
      </c>
      <c r="H1468" s="2">
        <f>'Moving Avg'!G1468</f>
        <v>6.31412</v>
      </c>
      <c r="I1468" s="2">
        <f>'Moving Avg'!H1468</f>
        <v>6.4904999999999973</v>
      </c>
      <c r="J1468" s="5" t="str">
        <f>OBV!F1468</f>
        <v>BEARISH</v>
      </c>
      <c r="K1468" s="5" t="str">
        <f>OBV!G1468</f>
        <v>NEUTRAL</v>
      </c>
      <c r="L1468" s="5" t="str">
        <f>OBV!H1468</f>
        <v>BEARISH DIVERGENCE</v>
      </c>
    </row>
    <row r="1469" spans="1:12" ht="13.5" x14ac:dyDescent="0.25">
      <c r="A1469" s="3">
        <f>RSI!A1469</f>
        <v>44152</v>
      </c>
      <c r="B1469" s="2">
        <f>RSI!B1469</f>
        <v>6.4240000000000004</v>
      </c>
      <c r="C1469" s="2">
        <f>RSI!I1469</f>
        <v>55.834429634173283</v>
      </c>
      <c r="D1469" s="2">
        <f>MACD!E1469</f>
        <v>-8.4987620049768786E-2</v>
      </c>
      <c r="E1469" s="2">
        <f>MACD!F1469</f>
        <v>-4.8212920842365933E-2</v>
      </c>
      <c r="F1469" s="2">
        <f>'Moving Avg'!D1469</f>
        <v>6.4593999999999996</v>
      </c>
      <c r="G1469" s="2">
        <f>'Moving Avg'!F1469</f>
        <v>6.3037000000000019</v>
      </c>
      <c r="H1469" s="2">
        <f>'Moving Avg'!G1469</f>
        <v>6.3312599999999994</v>
      </c>
      <c r="I1469" s="2">
        <f>'Moving Avg'!H1469</f>
        <v>6.483864999999998</v>
      </c>
      <c r="J1469" s="5" t="str">
        <f>OBV!F1469</f>
        <v>BEARISH</v>
      </c>
      <c r="K1469" s="5" t="str">
        <f>OBV!G1469</f>
        <v>NEUTRAL</v>
      </c>
      <c r="L1469" s="5" t="str">
        <f>OBV!H1469</f>
        <v>BEARISH DIVERGENCE</v>
      </c>
    </row>
    <row r="1470" spans="1:12" ht="13.5" x14ac:dyDescent="0.25">
      <c r="A1470" s="3">
        <f>RSI!A1470</f>
        <v>44153</v>
      </c>
      <c r="B1470" s="2">
        <f>RSI!B1470</f>
        <v>6.5090000000000003</v>
      </c>
      <c r="C1470" s="2">
        <f>RSI!I1470</f>
        <v>59.70190615693479</v>
      </c>
      <c r="D1470" s="2">
        <f>MACD!E1470</f>
        <v>-0.10870456238632276</v>
      </c>
      <c r="E1470" s="2">
        <f>MACD!F1470</f>
        <v>-6.0311249151157306E-2</v>
      </c>
      <c r="F1470" s="2">
        <f>'Moving Avg'!D1470</f>
        <v>6.4794</v>
      </c>
      <c r="G1470" s="2">
        <f>'Moving Avg'!F1470</f>
        <v>6.3204500000000028</v>
      </c>
      <c r="H1470" s="2">
        <f>'Moving Avg'!G1470</f>
        <v>6.3443800000000001</v>
      </c>
      <c r="I1470" s="2">
        <f>'Moving Avg'!H1470</f>
        <v>6.4778699999999985</v>
      </c>
      <c r="J1470" s="5" t="str">
        <f>OBV!F1470</f>
        <v>BULLISH</v>
      </c>
      <c r="K1470" s="5" t="str">
        <f>OBV!G1470</f>
        <v>NEUTRAL</v>
      </c>
      <c r="L1470" s="5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6.524</v>
      </c>
      <c r="C1471" s="2">
        <f>RSI!I1471</f>
        <v>60.361561967028571</v>
      </c>
      <c r="D1471" s="2">
        <f>MACD!E1471</f>
        <v>-0.12989926578520272</v>
      </c>
      <c r="E1471" s="2">
        <f>MACD!F1471</f>
        <v>-7.4228852477966401E-2</v>
      </c>
      <c r="F1471" s="2">
        <f>'Moving Avg'!D1471</f>
        <v>6.4779999999999998</v>
      </c>
      <c r="G1471" s="2">
        <f>'Moving Avg'!F1471</f>
        <v>6.337950000000002</v>
      </c>
      <c r="H1471" s="2">
        <f>'Moving Avg'!G1471</f>
        <v>6.357800000000001</v>
      </c>
      <c r="I1471" s="2">
        <f>'Moving Avg'!H1471</f>
        <v>6.471949999999997</v>
      </c>
      <c r="J1471" s="5" t="str">
        <f>OBV!F1471</f>
        <v>BULLISH</v>
      </c>
      <c r="K1471" s="5" t="str">
        <f>OBV!G1471</f>
        <v>NEUTRAL</v>
      </c>
      <c r="L1471" s="5" t="str">
        <f>OBV!H1471</f>
        <v>BULLISH DIVERGENCE</v>
      </c>
    </row>
    <row r="1472" spans="1:12" ht="13.5" x14ac:dyDescent="0.25">
      <c r="A1472" s="3">
        <f>RSI!A1472</f>
        <v>44155</v>
      </c>
      <c r="B1472" s="2">
        <f>RSI!B1472</f>
        <v>6.609</v>
      </c>
      <c r="C1472" s="2">
        <f>RSI!I1472</f>
        <v>63.961627512119485</v>
      </c>
      <c r="D1472" s="2">
        <f>MACD!E1472</f>
        <v>-0.12015267425116161</v>
      </c>
      <c r="E1472" s="2">
        <f>MACD!F1472</f>
        <v>-8.3413616832605453E-2</v>
      </c>
      <c r="F1472" s="2">
        <f>'Moving Avg'!D1472</f>
        <v>6.4980000000000002</v>
      </c>
      <c r="G1472" s="2">
        <f>'Moving Avg'!F1472</f>
        <v>6.3597000000000019</v>
      </c>
      <c r="H1472" s="2">
        <f>'Moving Avg'!G1472</f>
        <v>6.3677799999999998</v>
      </c>
      <c r="I1472" s="2">
        <f>'Moving Avg'!H1472</f>
        <v>6.4664199999999967</v>
      </c>
      <c r="J1472" s="5" t="str">
        <f>OBV!F1472</f>
        <v>BULLISH</v>
      </c>
      <c r="K1472" s="5" t="str">
        <f>OBV!G1472</f>
        <v>NEUTRAL</v>
      </c>
      <c r="L1472" s="5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6.431</v>
      </c>
      <c r="C1473" s="2">
        <f>RSI!I1473</f>
        <v>53.087967833420471</v>
      </c>
      <c r="D1473" s="2">
        <f>MACD!E1473</f>
        <v>-0.10024121166179967</v>
      </c>
      <c r="E1473" s="2">
        <f>MACD!F1473</f>
        <v>-8.6779135798444304E-2</v>
      </c>
      <c r="F1473" s="2">
        <f>'Moving Avg'!D1473</f>
        <v>6.4993999999999996</v>
      </c>
      <c r="G1473" s="2">
        <f>'Moving Avg'!F1473</f>
        <v>6.3715000000000011</v>
      </c>
      <c r="H1473" s="2">
        <f>'Moving Avg'!G1473</f>
        <v>6.3685</v>
      </c>
      <c r="I1473" s="2">
        <f>'Moving Avg'!H1473</f>
        <v>6.4594599999999964</v>
      </c>
      <c r="J1473" s="5" t="str">
        <f>OBV!F1473</f>
        <v>BULLISH</v>
      </c>
      <c r="K1473" s="5" t="str">
        <f>OBV!G1473</f>
        <v>NEUTRAL</v>
      </c>
      <c r="L1473" s="5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6.5309999999999997</v>
      </c>
      <c r="C1474" s="2">
        <f>RSI!I1474</f>
        <v>57.463059541891411</v>
      </c>
      <c r="D1474" s="2">
        <f>MACD!E1474</f>
        <v>-9.1156832577122593E-2</v>
      </c>
      <c r="E1474" s="2">
        <f>MACD!F1474</f>
        <v>-8.7654675154179962E-2</v>
      </c>
      <c r="F1474" s="2">
        <f>'Moving Avg'!D1474</f>
        <v>6.5208000000000013</v>
      </c>
      <c r="G1474" s="2">
        <f>'Moving Avg'!F1474</f>
        <v>6.3876000000000008</v>
      </c>
      <c r="H1474" s="2">
        <f>'Moving Avg'!G1474</f>
        <v>6.3667999999999996</v>
      </c>
      <c r="I1474" s="2">
        <f>'Moving Avg'!H1474</f>
        <v>6.4525399999999964</v>
      </c>
      <c r="J1474" s="5" t="str">
        <f>OBV!F1474</f>
        <v>BULLISH</v>
      </c>
      <c r="K1474" s="5" t="str">
        <f>OBV!G1474</f>
        <v>NEUTRAL</v>
      </c>
      <c r="L1474" s="5" t="str">
        <f>OBV!H1474</f>
        <v>CONFIRMED BULLISH</v>
      </c>
    </row>
    <row r="1475" spans="1:12" ht="13.5" x14ac:dyDescent="0.25">
      <c r="A1475" s="3">
        <f>RSI!A1475</f>
        <v>44160</v>
      </c>
      <c r="B1475" s="2">
        <f>RSI!B1475</f>
        <v>6.6230000000000002</v>
      </c>
      <c r="C1475" s="2">
        <f>RSI!I1475</f>
        <v>61.061047379211381</v>
      </c>
      <c r="D1475" s="2">
        <f>MACD!E1475</f>
        <v>-9.1205745458618814E-2</v>
      </c>
      <c r="E1475" s="2">
        <f>MACD!F1475</f>
        <v>-8.8364889215067743E-2</v>
      </c>
      <c r="F1475" s="2">
        <f>'Moving Avg'!D1475</f>
        <v>6.5435999999999996</v>
      </c>
      <c r="G1475" s="2">
        <f>'Moving Avg'!F1475</f>
        <v>6.3993500000000001</v>
      </c>
      <c r="H1475" s="2">
        <f>'Moving Avg'!G1475</f>
        <v>6.3607999999999993</v>
      </c>
      <c r="I1475" s="2">
        <f>'Moving Avg'!H1475</f>
        <v>6.4456849999999966</v>
      </c>
      <c r="J1475" s="5" t="str">
        <f>OBV!F1475</f>
        <v>BULLISH</v>
      </c>
      <c r="K1475" s="5" t="str">
        <f>OBV!G1475</f>
        <v>NEUTRAL</v>
      </c>
      <c r="L1475" s="5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6.4950000000000001</v>
      </c>
      <c r="C1476" s="2">
        <f>RSI!I1476</f>
        <v>54.192857145153063</v>
      </c>
      <c r="D1476" s="2">
        <f>MACD!E1476</f>
        <v>-6.4392719990176595E-2</v>
      </c>
      <c r="E1476" s="2">
        <f>MACD!F1476</f>
        <v>-8.357045537008953E-2</v>
      </c>
      <c r="F1476" s="2">
        <f>'Moving Avg'!D1476</f>
        <v>6.5377999999999998</v>
      </c>
      <c r="G1476" s="2">
        <f>'Moving Avg'!F1476</f>
        <v>6.4139999999999997</v>
      </c>
      <c r="H1476" s="2">
        <f>'Moving Avg'!G1476</f>
        <v>6.3519599999999992</v>
      </c>
      <c r="I1476" s="2">
        <f>'Moving Avg'!H1476</f>
        <v>6.4389049999999965</v>
      </c>
      <c r="J1476" s="5" t="str">
        <f>OBV!F1476</f>
        <v>BULLISH</v>
      </c>
      <c r="K1476" s="5" t="str">
        <f>OBV!G1476</f>
        <v>NEUTRAL</v>
      </c>
      <c r="L1476" s="5" t="str">
        <f>OBV!H1476</f>
        <v>BULLISH DIVERGENCE</v>
      </c>
    </row>
    <row r="1477" spans="1:12" ht="13.5" x14ac:dyDescent="0.25">
      <c r="A1477" s="3">
        <f>RSI!A1477</f>
        <v>44162</v>
      </c>
      <c r="B1477" s="2">
        <f>RSI!B1477</f>
        <v>6.4589999999999996</v>
      </c>
      <c r="C1477" s="2">
        <f>RSI!I1477</f>
        <v>52.407406105235161</v>
      </c>
      <c r="D1477" s="2">
        <f>MACD!E1477</f>
        <v>-4.2959235990797318E-2</v>
      </c>
      <c r="E1477" s="2">
        <f>MACD!F1477</f>
        <v>-7.5448211494231088E-2</v>
      </c>
      <c r="F1477" s="2">
        <f>'Moving Avg'!D1477</f>
        <v>6.5078000000000005</v>
      </c>
      <c r="G1477" s="2">
        <f>'Moving Avg'!F1477</f>
        <v>6.4286000000000003</v>
      </c>
      <c r="H1477" s="2">
        <f>'Moving Avg'!G1477</f>
        <v>6.3414000000000001</v>
      </c>
      <c r="I1477" s="2">
        <f>'Moving Avg'!H1477</f>
        <v>6.4312299999999984</v>
      </c>
      <c r="J1477" s="5" t="str">
        <f>OBV!F1477</f>
        <v>BEARISH</v>
      </c>
      <c r="K1477" s="5" t="str">
        <f>OBV!G1477</f>
        <v>NEUTRAL</v>
      </c>
      <c r="L1477" s="5" t="str">
        <f>OBV!H1477</f>
        <v>CONFIRMED BEARISH</v>
      </c>
    </row>
    <row r="1478" spans="1:12" ht="13.5" x14ac:dyDescent="0.25">
      <c r="A1478" s="3">
        <f>RSI!A1478</f>
        <v>44165</v>
      </c>
      <c r="B1478" s="2">
        <f>RSI!B1478</f>
        <v>6.4450000000000003</v>
      </c>
      <c r="C1478" s="2">
        <f>RSI!I1478</f>
        <v>51.694130533405499</v>
      </c>
      <c r="D1478" s="2">
        <f>MACD!E1478</f>
        <v>-3.7147141848938858E-2</v>
      </c>
      <c r="E1478" s="2">
        <f>MACD!F1478</f>
        <v>-6.7787997565172647E-2</v>
      </c>
      <c r="F1478" s="2">
        <f>'Moving Avg'!D1478</f>
        <v>6.5105999999999993</v>
      </c>
      <c r="G1478" s="2">
        <f>'Moving Avg'!F1478</f>
        <v>6.4425000000000008</v>
      </c>
      <c r="H1478" s="2">
        <f>'Moving Avg'!G1478</f>
        <v>6.3368400000000005</v>
      </c>
      <c r="I1478" s="2">
        <f>'Moving Avg'!H1478</f>
        <v>6.4246649999999974</v>
      </c>
      <c r="J1478" s="5" t="str">
        <f>OBV!F1478</f>
        <v>BEARISH</v>
      </c>
      <c r="K1478" s="5" t="str">
        <f>OBV!G1478</f>
        <v>NEUTRAL</v>
      </c>
      <c r="L1478" s="5" t="str">
        <f>OBV!H1478</f>
        <v>BEARISH DIVERGENCE</v>
      </c>
    </row>
    <row r="1479" spans="1:12" ht="13.5" x14ac:dyDescent="0.25">
      <c r="A1479" s="3">
        <f>RSI!A1479</f>
        <v>44166</v>
      </c>
      <c r="B1479" s="2">
        <f>RSI!B1479</f>
        <v>6.5519999999999996</v>
      </c>
      <c r="C1479" s="2">
        <f>RSI!I1479</f>
        <v>56.560347347683802</v>
      </c>
      <c r="D1479" s="2">
        <f>MACD!E1479</f>
        <v>-4.0335419750912038E-2</v>
      </c>
      <c r="E1479" s="2">
        <f>MACD!F1479</f>
        <v>-6.2297482002320527E-2</v>
      </c>
      <c r="F1479" s="2">
        <f>'Moving Avg'!D1479</f>
        <v>6.5147999999999993</v>
      </c>
      <c r="G1479" s="2">
        <f>'Moving Avg'!F1479</f>
        <v>6.4528500000000006</v>
      </c>
      <c r="H1479" s="2">
        <f>'Moving Avg'!G1479</f>
        <v>6.3344200000000015</v>
      </c>
      <c r="I1479" s="2">
        <f>'Moving Avg'!H1479</f>
        <v>6.4174899999999981</v>
      </c>
      <c r="J1479" s="5" t="str">
        <f>OBV!F1479</f>
        <v>BEARISH</v>
      </c>
      <c r="K1479" s="5" t="str">
        <f>OBV!G1479</f>
        <v>NEUTRAL</v>
      </c>
      <c r="L1479" s="5" t="str">
        <f>OBV!H1479</f>
        <v>BEARISH DIVERGENCE</v>
      </c>
    </row>
    <row r="1480" spans="1:12" ht="13.5" x14ac:dyDescent="0.25">
      <c r="A1480" s="3">
        <f>RSI!A1480</f>
        <v>44167</v>
      </c>
      <c r="B1480" s="2">
        <f>RSI!B1480</f>
        <v>6.4880000000000004</v>
      </c>
      <c r="C1480" s="2">
        <f>RSI!I1480</f>
        <v>53.113833117909195</v>
      </c>
      <c r="D1480" s="2">
        <f>MACD!E1480</f>
        <v>-2.6014721015981124E-2</v>
      </c>
      <c r="E1480" s="2">
        <f>MACD!F1480</f>
        <v>-5.5040929805052652E-2</v>
      </c>
      <c r="F1480" s="2">
        <f>'Moving Avg'!D1480</f>
        <v>6.4878</v>
      </c>
      <c r="G1480" s="2">
        <f>'Moving Avg'!F1480</f>
        <v>6.4685500000000005</v>
      </c>
      <c r="H1480" s="2">
        <f>'Moving Avg'!G1480</f>
        <v>6.3315600000000005</v>
      </c>
      <c r="I1480" s="2">
        <f>'Moving Avg'!H1480</f>
        <v>6.4108149999999986</v>
      </c>
      <c r="J1480" s="5" t="str">
        <f>OBV!F1480</f>
        <v>BEARISH</v>
      </c>
      <c r="K1480" s="5" t="str">
        <f>OBV!G1480</f>
        <v>NEUTRAL</v>
      </c>
      <c r="L1480" s="5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6.4660000000000002</v>
      </c>
      <c r="C1481" s="2">
        <f>RSI!I1481</f>
        <v>51.942136417914341</v>
      </c>
      <c r="D1481" s="2">
        <f>MACD!E1481</f>
        <v>-1.0321698120909772E-2</v>
      </c>
      <c r="E1481" s="2">
        <f>MACD!F1481</f>
        <v>-4.6097083468224082E-2</v>
      </c>
      <c r="F1481" s="2">
        <f>'Moving Avg'!D1481</f>
        <v>6.4819999999999993</v>
      </c>
      <c r="G1481" s="2">
        <f>'Moving Avg'!F1481</f>
        <v>6.4828000000000001</v>
      </c>
      <c r="H1481" s="2">
        <f>'Moving Avg'!G1481</f>
        <v>6.3321200000000006</v>
      </c>
      <c r="I1481" s="2">
        <f>'Moving Avg'!H1481</f>
        <v>6.4033899999999973</v>
      </c>
      <c r="J1481" s="5" t="str">
        <f>OBV!F1481</f>
        <v>BEARISH</v>
      </c>
      <c r="K1481" s="5" t="str">
        <f>OBV!G1481</f>
        <v>NEUTRAL</v>
      </c>
      <c r="L1481" s="5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6.4589999999999996</v>
      </c>
      <c r="C1482" s="2">
        <f>RSI!I1482</f>
        <v>51.552448534931855</v>
      </c>
      <c r="D1482" s="2">
        <f>MACD!E1482</f>
        <v>1.634744173273095E-2</v>
      </c>
      <c r="E1482" s="2">
        <f>MACD!F1482</f>
        <v>-3.3608178428033077E-2</v>
      </c>
      <c r="F1482" s="2">
        <f>'Moving Avg'!D1482</f>
        <v>6.4819999999999993</v>
      </c>
      <c r="G1482" s="2">
        <f>'Moving Avg'!F1482</f>
        <v>6.4852999999999996</v>
      </c>
      <c r="H1482" s="2">
        <f>'Moving Avg'!G1482</f>
        <v>6.336400000000002</v>
      </c>
      <c r="I1482" s="2">
        <f>'Moving Avg'!H1482</f>
        <v>6.3964299999999978</v>
      </c>
      <c r="J1482" s="5" t="str">
        <f>OBV!F1482</f>
        <v>BEARISH</v>
      </c>
      <c r="K1482" s="5" t="str">
        <f>OBV!G1482</f>
        <v>NEUTRAL</v>
      </c>
      <c r="L1482" s="5" t="str">
        <f>OBV!H1482</f>
        <v>NEUTRAL</v>
      </c>
    </row>
    <row r="1483" spans="1:12" ht="13.5" x14ac:dyDescent="0.25">
      <c r="A1483" s="3">
        <f>RSI!A1483</f>
        <v>44172</v>
      </c>
      <c r="B1483" s="2">
        <f>RSI!B1483</f>
        <v>6.6020000000000003</v>
      </c>
      <c r="C1483" s="2">
        <f>RSI!I1483</f>
        <v>58.415961230624703</v>
      </c>
      <c r="D1483" s="2">
        <f>MACD!E1483</f>
        <v>7.8796507409961691E-4</v>
      </c>
      <c r="E1483" s="2">
        <f>MACD!F1483</f>
        <v>-2.6728949727606539E-2</v>
      </c>
      <c r="F1483" s="2">
        <f>'Moving Avg'!D1483</f>
        <v>6.5133999999999999</v>
      </c>
      <c r="G1483" s="2">
        <f>'Moving Avg'!F1483</f>
        <v>6.4949500000000002</v>
      </c>
      <c r="H1483" s="2">
        <f>'Moving Avg'!G1483</f>
        <v>6.346960000000001</v>
      </c>
      <c r="I1483" s="2">
        <f>'Moving Avg'!H1483</f>
        <v>6.3895399999999984</v>
      </c>
      <c r="J1483" s="5" t="str">
        <f>OBV!F1483</f>
        <v>BEARISH</v>
      </c>
      <c r="K1483" s="5" t="str">
        <f>OBV!G1483</f>
        <v>NEUTRAL</v>
      </c>
      <c r="L1483" s="5" t="str">
        <f>OBV!H1483</f>
        <v>BEARISH DIVERGENCE</v>
      </c>
    </row>
    <row r="1484" spans="1:12" ht="13.5" x14ac:dyDescent="0.25">
      <c r="A1484" s="3">
        <f>RSI!A1484</f>
        <v>44173</v>
      </c>
      <c r="B1484" s="2">
        <f>RSI!B1484</f>
        <v>6.6020000000000003</v>
      </c>
      <c r="C1484" s="2">
        <f>RSI!I1484</f>
        <v>58.415961230624703</v>
      </c>
      <c r="D1484" s="2">
        <f>MACD!E1484</f>
        <v>2.0244096854389326E-3</v>
      </c>
      <c r="E1484" s="2">
        <f>MACD!F1484</f>
        <v>-2.0978277844997447E-2</v>
      </c>
      <c r="F1484" s="2">
        <f>'Moving Avg'!D1484</f>
        <v>6.5234000000000005</v>
      </c>
      <c r="G1484" s="2">
        <f>'Moving Avg'!F1484</f>
        <v>6.504599999999999</v>
      </c>
      <c r="H1484" s="2">
        <f>'Moving Avg'!G1484</f>
        <v>6.3542400000000008</v>
      </c>
      <c r="I1484" s="2">
        <f>'Moving Avg'!H1484</f>
        <v>6.3828299999999976</v>
      </c>
      <c r="J1484" s="5" t="str">
        <f>OBV!F1484</f>
        <v>BEARISH</v>
      </c>
      <c r="K1484" s="5" t="str">
        <f>OBV!G1484</f>
        <v>NEUTRAL</v>
      </c>
      <c r="L1484" s="5" t="str">
        <f>OBV!H1484</f>
        <v>BEARISH DIVERGENCE</v>
      </c>
    </row>
    <row r="1485" spans="1:12" ht="13.5" x14ac:dyDescent="0.25">
      <c r="A1485" s="3">
        <f>RSI!A1485</f>
        <v>44174</v>
      </c>
      <c r="B1485" s="2">
        <f>RSI!B1485</f>
        <v>6.4740000000000002</v>
      </c>
      <c r="C1485" s="2">
        <f>RSI!I1485</f>
        <v>50.926332214094948</v>
      </c>
      <c r="D1485" s="2">
        <f>MACD!E1485</f>
        <v>2.5796274726396895E-2</v>
      </c>
      <c r="E1485" s="2">
        <f>MACD!F1485</f>
        <v>-1.1623367330718578E-2</v>
      </c>
      <c r="F1485" s="2">
        <f>'Moving Avg'!D1485</f>
        <v>6.5206</v>
      </c>
      <c r="G1485" s="2">
        <f>'Moving Avg'!F1485</f>
        <v>6.5078500000000004</v>
      </c>
      <c r="H1485" s="2">
        <f>'Moving Avg'!G1485</f>
        <v>6.3571</v>
      </c>
      <c r="I1485" s="2">
        <f>'Moving Avg'!H1485</f>
        <v>6.3754799999999978</v>
      </c>
      <c r="J1485" s="5" t="str">
        <f>OBV!F1485</f>
        <v>BEARISH</v>
      </c>
      <c r="K1485" s="5" t="str">
        <f>OBV!G1485</f>
        <v>NEUTRAL</v>
      </c>
      <c r="L1485" s="5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6.4880000000000004</v>
      </c>
      <c r="C1486" s="2">
        <f>RSI!I1486</f>
        <v>51.65641213969392</v>
      </c>
      <c r="D1486" s="2">
        <f>MACD!E1486</f>
        <v>2.5095641641946997E-2</v>
      </c>
      <c r="E1486" s="2">
        <f>MACD!F1486</f>
        <v>-4.2795655361854631E-3</v>
      </c>
      <c r="F1486" s="2">
        <f>'Moving Avg'!D1486</f>
        <v>6.5250000000000004</v>
      </c>
      <c r="G1486" s="2">
        <f>'Moving Avg'!F1486</f>
        <v>6.5057</v>
      </c>
      <c r="H1486" s="2">
        <f>'Moving Avg'!G1486</f>
        <v>6.3585400000000005</v>
      </c>
      <c r="I1486" s="2">
        <f>'Moving Avg'!H1486</f>
        <v>6.3686649999999982</v>
      </c>
      <c r="J1486" s="5" t="str">
        <f>OBV!F1486</f>
        <v>BEARISH</v>
      </c>
      <c r="K1486" s="5" t="str">
        <f>OBV!G1486</f>
        <v>NEUTRAL</v>
      </c>
      <c r="L1486" s="5" t="str">
        <f>OBV!H1486</f>
        <v>BEARISH DIVERGENCE</v>
      </c>
    </row>
    <row r="1487" spans="1:12" ht="13.5" x14ac:dyDescent="0.25">
      <c r="A1487" s="3">
        <f>RSI!A1487</f>
        <v>44176</v>
      </c>
      <c r="B1487" s="2">
        <f>RSI!B1487</f>
        <v>6.4379999999999997</v>
      </c>
      <c r="C1487" s="2">
        <f>RSI!I1487</f>
        <v>48.86060395740904</v>
      </c>
      <c r="D1487" s="2">
        <f>MACD!E1487</f>
        <v>2.250573661405042E-2</v>
      </c>
      <c r="E1487" s="2">
        <f>MACD!F1487</f>
        <v>1.077494893861713E-3</v>
      </c>
      <c r="F1487" s="2">
        <f>'Moving Avg'!D1487</f>
        <v>6.5207999999999995</v>
      </c>
      <c r="G1487" s="2">
        <f>'Moving Avg'!F1487</f>
        <v>6.5021499999999985</v>
      </c>
      <c r="H1487" s="2">
        <f>'Moving Avg'!G1487</f>
        <v>6.3602600000000002</v>
      </c>
      <c r="I1487" s="2">
        <f>'Moving Avg'!H1487</f>
        <v>6.3619549999999991</v>
      </c>
      <c r="J1487" s="5" t="str">
        <f>OBV!F1487</f>
        <v>BEARISH</v>
      </c>
      <c r="K1487" s="5" t="str">
        <f>OBV!G1487</f>
        <v>NEUTRAL</v>
      </c>
      <c r="L1487" s="5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6.5659999999999998</v>
      </c>
      <c r="C1488" s="2">
        <f>RSI!I1488</f>
        <v>55.500521727466989</v>
      </c>
      <c r="D1488" s="2">
        <f>MACD!E1488</f>
        <v>8.824121716251021E-3</v>
      </c>
      <c r="E1488" s="2">
        <f>MACD!F1488</f>
        <v>2.6268202583395748E-3</v>
      </c>
      <c r="F1488" s="2">
        <f>'Moving Avg'!D1488</f>
        <v>6.5135999999999994</v>
      </c>
      <c r="G1488" s="2">
        <f>'Moving Avg'!F1488</f>
        <v>6.5092499999999989</v>
      </c>
      <c r="H1488" s="2">
        <f>'Moving Avg'!G1488</f>
        <v>6.368240000000001</v>
      </c>
      <c r="I1488" s="2">
        <f>'Moving Avg'!H1488</f>
        <v>6.3551749999999991</v>
      </c>
      <c r="J1488" s="5" t="str">
        <f>OBV!F1488</f>
        <v>BEARISH</v>
      </c>
      <c r="K1488" s="5" t="str">
        <f>OBV!G1488</f>
        <v>NEUTRAL</v>
      </c>
      <c r="L1488" s="5" t="str">
        <f>OBV!H1488</f>
        <v>CONFIRMED BEARISH</v>
      </c>
    </row>
    <row r="1489" spans="1:12" ht="13.5" x14ac:dyDescent="0.25">
      <c r="A1489" s="3">
        <f>RSI!A1489</f>
        <v>44180</v>
      </c>
      <c r="B1489" s="2">
        <f>RSI!B1489</f>
        <v>6.4950000000000001</v>
      </c>
      <c r="C1489" s="2">
        <f>RSI!I1489</f>
        <v>51.505716565600174</v>
      </c>
      <c r="D1489" s="2">
        <f>MACD!E1489</f>
        <v>1.8346228315226476E-2</v>
      </c>
      <c r="E1489" s="2">
        <f>MACD!F1489</f>
        <v>5.770701869716956E-3</v>
      </c>
      <c r="F1489" s="2">
        <f>'Moving Avg'!D1489</f>
        <v>6.4921999999999995</v>
      </c>
      <c r="G1489" s="2">
        <f>'Moving Avg'!F1489</f>
        <v>6.5128000000000004</v>
      </c>
      <c r="H1489" s="2">
        <f>'Moving Avg'!G1489</f>
        <v>6.3712400000000002</v>
      </c>
      <c r="I1489" s="2">
        <f>'Moving Avg'!H1489</f>
        <v>6.3487499999999981</v>
      </c>
      <c r="J1489" s="5" t="str">
        <f>OBV!F1489</f>
        <v>BEARISH</v>
      </c>
      <c r="K1489" s="5" t="str">
        <f>OBV!G1489</f>
        <v>NEUTRAL</v>
      </c>
      <c r="L1489" s="5" t="str">
        <f>OBV!H1489</f>
        <v>CONFIRMED BEARISH</v>
      </c>
    </row>
    <row r="1490" spans="1:12" ht="13.5" x14ac:dyDescent="0.25">
      <c r="A1490" s="3">
        <f>RSI!A1490</f>
        <v>44181</v>
      </c>
      <c r="B1490" s="2">
        <f>RSI!B1490</f>
        <v>6.4450000000000003</v>
      </c>
      <c r="C1490" s="2">
        <f>RSI!I1490</f>
        <v>48.839670780503326</v>
      </c>
      <c r="D1490" s="2">
        <f>MACD!E1490</f>
        <v>2.0104616923365626E-2</v>
      </c>
      <c r="E1490" s="2">
        <f>MACD!F1490</f>
        <v>8.6374848804466903E-3</v>
      </c>
      <c r="F1490" s="2">
        <f>'Moving Avg'!D1490</f>
        <v>6.4864000000000006</v>
      </c>
      <c r="G1490" s="2">
        <f>'Moving Avg'!F1490</f>
        <v>6.5096000000000007</v>
      </c>
      <c r="H1490" s="2">
        <f>'Moving Avg'!G1490</f>
        <v>6.3766599999999984</v>
      </c>
      <c r="I1490" s="2">
        <f>'Moving Avg'!H1490</f>
        <v>6.3422899999999984</v>
      </c>
      <c r="J1490" s="5" t="str">
        <f>OBV!F1490</f>
        <v>BEARISH</v>
      </c>
      <c r="K1490" s="5" t="str">
        <f>OBV!G1490</f>
        <v>NEUTRAL</v>
      </c>
      <c r="L1490" s="5" t="str">
        <f>OBV!H1490</f>
        <v>CONFIRMED BEARISH</v>
      </c>
    </row>
    <row r="1491" spans="1:12" ht="13.5" x14ac:dyDescent="0.25">
      <c r="A1491" s="3">
        <f>RSI!A1491</f>
        <v>44182</v>
      </c>
      <c r="B1491" s="2">
        <f>RSI!B1491</f>
        <v>6.4450000000000003</v>
      </c>
      <c r="C1491" s="2">
        <f>RSI!I1491</f>
        <v>48.839670780503326</v>
      </c>
      <c r="D1491" s="2">
        <f>MACD!E1491</f>
        <v>1.8358572477624513E-2</v>
      </c>
      <c r="E1491" s="2">
        <f>MACD!F1491</f>
        <v>1.0581702399882254E-2</v>
      </c>
      <c r="F1491" s="2">
        <f>'Moving Avg'!D1491</f>
        <v>6.4777999999999993</v>
      </c>
      <c r="G1491" s="2">
        <f>'Moving Avg'!F1491</f>
        <v>6.5056500000000002</v>
      </c>
      <c r="H1491" s="2">
        <f>'Moving Avg'!G1491</f>
        <v>6.3820799999999984</v>
      </c>
      <c r="I1491" s="2">
        <f>'Moving Avg'!H1491</f>
        <v>6.335614999999998</v>
      </c>
      <c r="J1491" s="5" t="str">
        <f>OBV!F1491</f>
        <v>BEARISH</v>
      </c>
      <c r="K1491" s="5" t="str">
        <f>OBV!G1491</f>
        <v>NEUTRAL</v>
      </c>
      <c r="L1491" s="5" t="str">
        <f>OBV!H1491</f>
        <v>CONFIRMED BEARISH</v>
      </c>
    </row>
    <row r="1492" spans="1:12" ht="13.5" x14ac:dyDescent="0.25">
      <c r="A1492" s="3">
        <f>RSI!A1492</f>
        <v>44183</v>
      </c>
      <c r="B1492" s="2">
        <f>RSI!B1492</f>
        <v>6.4450000000000003</v>
      </c>
      <c r="C1492" s="2">
        <f>RSI!I1492</f>
        <v>48.839670780503326</v>
      </c>
      <c r="D1492" s="2">
        <f>MACD!E1492</f>
        <v>1.5943767598736613E-2</v>
      </c>
      <c r="E1492" s="2">
        <f>MACD!F1492</f>
        <v>1.1654115439653126E-2</v>
      </c>
      <c r="F1492" s="2">
        <f>'Moving Avg'!D1492</f>
        <v>6.4792000000000005</v>
      </c>
      <c r="G1492" s="2">
        <f>'Moving Avg'!F1492</f>
        <v>6.4974500000000006</v>
      </c>
      <c r="H1492" s="2">
        <f>'Moving Avg'!G1492</f>
        <v>6.3880799999999986</v>
      </c>
      <c r="I1492" s="2">
        <f>'Moving Avg'!H1492</f>
        <v>6.3285849999999968</v>
      </c>
      <c r="J1492" s="5" t="str">
        <f>OBV!F1492</f>
        <v>BEARISH</v>
      </c>
      <c r="K1492" s="5" t="str">
        <f>OBV!G1492</f>
        <v>NEUTRAL</v>
      </c>
      <c r="L1492" s="5" t="str">
        <f>OBV!H1492</f>
        <v>BEARISH DIVERGENCE</v>
      </c>
    </row>
    <row r="1493" spans="1:12" ht="13.5" x14ac:dyDescent="0.25">
      <c r="A1493" s="3">
        <f>RSI!A1493</f>
        <v>44186</v>
      </c>
      <c r="B1493" s="2">
        <f>RSI!B1493</f>
        <v>6.4450000000000003</v>
      </c>
      <c r="C1493" s="2">
        <f>RSI!I1493</f>
        <v>48.839670780503326</v>
      </c>
      <c r="D1493" s="2">
        <f>MACD!E1493</f>
        <v>3.6029675256602722E-2</v>
      </c>
      <c r="E1493" s="2">
        <f>MACD!F1493</f>
        <v>1.6529227403043044E-2</v>
      </c>
      <c r="F1493" s="2">
        <f>'Moving Avg'!D1493</f>
        <v>6.455000000000001</v>
      </c>
      <c r="G1493" s="2">
        <f>'Moving Avg'!F1493</f>
        <v>6.4981499999999999</v>
      </c>
      <c r="H1493" s="2">
        <f>'Moving Avg'!G1493</f>
        <v>6.3940799999999989</v>
      </c>
      <c r="I1493" s="2">
        <f>'Moving Avg'!H1493</f>
        <v>6.3208399999999969</v>
      </c>
      <c r="J1493" s="5" t="str">
        <f>OBV!F1493</f>
        <v>BEARISH</v>
      </c>
      <c r="K1493" s="5" t="str">
        <f>OBV!G1493</f>
        <v>NEUTRAL</v>
      </c>
      <c r="L1493" s="5" t="str">
        <f>OBV!H1493</f>
        <v>CONFIRMED BEARISH</v>
      </c>
    </row>
    <row r="1494" spans="1:12" ht="13.5" x14ac:dyDescent="0.25">
      <c r="A1494" s="3">
        <f>RSI!A1494</f>
        <v>44187</v>
      </c>
      <c r="B1494" s="2">
        <f>RSI!B1494</f>
        <v>6.4589999999999996</v>
      </c>
      <c r="C1494" s="2">
        <f>RSI!I1494</f>
        <v>49.81793785913051</v>
      </c>
      <c r="D1494" s="2">
        <f>MACD!E1494</f>
        <v>5.2108039657990268E-2</v>
      </c>
      <c r="E1494" s="2">
        <f>MACD!F1494</f>
        <v>2.3644989854032489E-2</v>
      </c>
      <c r="F1494" s="2">
        <f>'Moving Avg'!D1494</f>
        <v>6.4478000000000009</v>
      </c>
      <c r="G1494" s="2">
        <f>'Moving Avg'!F1494</f>
        <v>6.4945499999999994</v>
      </c>
      <c r="H1494" s="2">
        <f>'Moving Avg'!G1494</f>
        <v>6.4000600000000007</v>
      </c>
      <c r="I1494" s="2">
        <f>'Moving Avg'!H1494</f>
        <v>6.3142349999999992</v>
      </c>
      <c r="J1494" s="5" t="str">
        <f>OBV!F1494</f>
        <v>BULLISH</v>
      </c>
      <c r="K1494" s="5" t="str">
        <f>OBV!G1494</f>
        <v>NEUTRAL</v>
      </c>
      <c r="L1494" s="5" t="str">
        <f>OBV!H1494</f>
        <v>BULLISH DIVERGENCE</v>
      </c>
    </row>
    <row r="1495" spans="1:12" ht="13.5" x14ac:dyDescent="0.25">
      <c r="A1495" s="3">
        <f>RSI!A1495</f>
        <v>44188</v>
      </c>
      <c r="B1495" s="2">
        <f>RSI!B1495</f>
        <v>6.4589999999999996</v>
      </c>
      <c r="C1495" s="2">
        <f>RSI!I1495</f>
        <v>49.817937859130502</v>
      </c>
      <c r="D1495" s="2">
        <f>MACD!E1495</f>
        <v>4.6048546927932144E-2</v>
      </c>
      <c r="E1495" s="2">
        <f>MACD!F1495</f>
        <v>2.812570126881242E-2</v>
      </c>
      <c r="F1495" s="2">
        <f>'Moving Avg'!D1495</f>
        <v>6.4505999999999997</v>
      </c>
      <c r="G1495" s="2">
        <f>'Moving Avg'!F1495</f>
        <v>6.4863499999999998</v>
      </c>
      <c r="H1495" s="2">
        <f>'Moving Avg'!G1495</f>
        <v>6.4059000000000017</v>
      </c>
      <c r="I1495" s="2">
        <f>'Moving Avg'!H1495</f>
        <v>6.3081999999999994</v>
      </c>
      <c r="J1495" s="5" t="str">
        <f>OBV!F1495</f>
        <v>BULLISH</v>
      </c>
      <c r="K1495" s="5" t="str">
        <f>OBV!G1495</f>
        <v>NEUTRAL</v>
      </c>
      <c r="L1495" s="5" t="str">
        <f>OBV!H1495</f>
        <v>CONFIRMED BULLISH</v>
      </c>
    </row>
    <row r="1496" spans="1:12" ht="13.5" x14ac:dyDescent="0.25">
      <c r="A1496" s="3">
        <f>RSI!A1496</f>
        <v>44189</v>
      </c>
      <c r="B1496" s="2">
        <f>RSI!B1496</f>
        <v>6.4589999999999996</v>
      </c>
      <c r="C1496" s="2">
        <f>RSI!I1496</f>
        <v>49.817937859130502</v>
      </c>
      <c r="D1496" s="2">
        <f>MACD!E1496</f>
        <v>4.310109767301018E-2</v>
      </c>
      <c r="E1496" s="2">
        <f>MACD!F1496</f>
        <v>3.112078054965197E-2</v>
      </c>
      <c r="F1496" s="2">
        <f>'Moving Avg'!D1496</f>
        <v>6.4533999999999994</v>
      </c>
      <c r="G1496" s="2">
        <f>'Moving Avg'!F1496</f>
        <v>6.4845500000000005</v>
      </c>
      <c r="H1496" s="2">
        <f>'Moving Avg'!G1496</f>
        <v>6.4084600000000016</v>
      </c>
      <c r="I1496" s="2">
        <f>'Moving Avg'!H1496</f>
        <v>6.30288</v>
      </c>
      <c r="J1496" s="5" t="str">
        <f>OBV!F1496</f>
        <v>BULLISH</v>
      </c>
      <c r="K1496" s="5" t="str">
        <f>OBV!G1496</f>
        <v>NEUTRAL</v>
      </c>
      <c r="L1496" s="5" t="str">
        <f>OBV!H1496</f>
        <v>CONFIRMED BULLISH</v>
      </c>
    </row>
    <row r="1497" spans="1:12" ht="13.5" x14ac:dyDescent="0.25">
      <c r="A1497" s="3">
        <f>RSI!A1497</f>
        <v>44190</v>
      </c>
      <c r="B1497" s="2">
        <f>RSI!B1497</f>
        <v>6.4379999999999997</v>
      </c>
      <c r="C1497" s="2">
        <f>RSI!I1497</f>
        <v>48.095001025783645</v>
      </c>
      <c r="D1497" s="2">
        <f>MACD!E1497</f>
        <v>3.4494394152225105E-2</v>
      </c>
      <c r="E1497" s="2">
        <f>MACD!F1497</f>
        <v>3.17955032701666E-2</v>
      </c>
      <c r="F1497" s="2">
        <f>'Moving Avg'!D1497</f>
        <v>6.452</v>
      </c>
      <c r="G1497" s="2">
        <f>'Moving Avg'!F1497</f>
        <v>6.4834999999999994</v>
      </c>
      <c r="H1497" s="2">
        <f>'Moving Avg'!G1497</f>
        <v>6.4106000000000005</v>
      </c>
      <c r="I1497" s="2">
        <f>'Moving Avg'!H1497</f>
        <v>6.2983149999999997</v>
      </c>
      <c r="J1497" s="5" t="str">
        <f>OBV!F1497</f>
        <v>BEARISH</v>
      </c>
      <c r="K1497" s="5" t="str">
        <f>OBV!G1497</f>
        <v>NEUTRAL</v>
      </c>
      <c r="L1497" s="5" t="str">
        <f>OBV!H1497</f>
        <v>CONFIRMED BEARISH</v>
      </c>
    </row>
    <row r="1498" spans="1:12" ht="13.5" x14ac:dyDescent="0.25">
      <c r="A1498" s="3">
        <f>RSI!A1498</f>
        <v>44193</v>
      </c>
      <c r="B1498" s="2">
        <f>RSI!B1498</f>
        <v>6.5659999999999998</v>
      </c>
      <c r="C1498" s="2">
        <f>RSI!I1498</f>
        <v>57.698234014724569</v>
      </c>
      <c r="D1498" s="2">
        <f>MACD!E1498</f>
        <v>3.7568978070103398E-2</v>
      </c>
      <c r="E1498" s="2">
        <f>MACD!F1498</f>
        <v>3.2950198230153958E-2</v>
      </c>
      <c r="F1498" s="2">
        <f>'Moving Avg'!D1498</f>
        <v>6.4762000000000004</v>
      </c>
      <c r="G1498" s="2">
        <f>'Moving Avg'!F1498</f>
        <v>6.4895499999999995</v>
      </c>
      <c r="H1498" s="2">
        <f>'Moving Avg'!G1498</f>
        <v>6.4154400000000003</v>
      </c>
      <c r="I1498" s="2">
        <f>'Moving Avg'!H1498</f>
        <v>6.2946349999999995</v>
      </c>
      <c r="J1498" s="5" t="str">
        <f>OBV!F1498</f>
        <v>BULLISH</v>
      </c>
      <c r="K1498" s="5" t="str">
        <f>OBV!G1498</f>
        <v>NEUTRAL</v>
      </c>
      <c r="L1498" s="5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6.5659999999999998</v>
      </c>
      <c r="C1499" s="2">
        <f>RSI!I1499</f>
        <v>57.698234014724569</v>
      </c>
      <c r="D1499" s="2">
        <f>MACD!E1499</f>
        <v>2.8626626688724954E-2</v>
      </c>
      <c r="E1499" s="2">
        <f>MACD!F1499</f>
        <v>3.2085483921868163E-2</v>
      </c>
      <c r="F1499" s="2">
        <f>'Moving Avg'!D1499</f>
        <v>6.4976000000000003</v>
      </c>
      <c r="G1499" s="2">
        <f>'Moving Avg'!F1499</f>
        <v>6.4902500000000005</v>
      </c>
      <c r="H1499" s="2">
        <f>'Moving Avg'!G1499</f>
        <v>6.4211399999999994</v>
      </c>
      <c r="I1499" s="2">
        <f>'Moving Avg'!H1499</f>
        <v>6.2914199999999996</v>
      </c>
      <c r="J1499" s="5" t="str">
        <f>OBV!F1499</f>
        <v>BEARISH</v>
      </c>
      <c r="K1499" s="5" t="str">
        <f>OBV!G1499</f>
        <v>NEUTRAL</v>
      </c>
      <c r="L1499" s="5" t="str">
        <f>OBV!H1499</f>
        <v>BEARISH DIVERGENCE</v>
      </c>
    </row>
    <row r="1500" spans="1:12" ht="13.5" x14ac:dyDescent="0.25">
      <c r="A1500" s="3">
        <f>RSI!A1500</f>
        <v>44195</v>
      </c>
      <c r="B1500" s="2">
        <f>RSI!B1500</f>
        <v>6.4240000000000004</v>
      </c>
      <c r="C1500" s="2">
        <f>RSI!I1500</f>
        <v>46.604373637011349</v>
      </c>
      <c r="D1500" s="2">
        <f>MACD!E1500</f>
        <v>2.3311375587203642E-2</v>
      </c>
      <c r="E1500" s="2">
        <f>MACD!F1500</f>
        <v>3.0330662254935258E-2</v>
      </c>
      <c r="F1500" s="2">
        <f>'Moving Avg'!D1500</f>
        <v>6.4905999999999988</v>
      </c>
      <c r="G1500" s="2">
        <f>'Moving Avg'!F1500</f>
        <v>6.4870499999999991</v>
      </c>
      <c r="H1500" s="2">
        <f>'Moving Avg'!G1500</f>
        <v>6.4261399999999993</v>
      </c>
      <c r="I1500" s="2">
        <f>'Moving Avg'!H1500</f>
        <v>6.2864249999999977</v>
      </c>
      <c r="J1500" s="5" t="str">
        <f>OBV!F1500</f>
        <v>BEARISH</v>
      </c>
      <c r="K1500" s="5" t="str">
        <f>OBV!G1500</f>
        <v>NEUTRAL</v>
      </c>
      <c r="L1500" s="5" t="str">
        <f>OBV!H1500</f>
        <v>CONFIRMED BEARISH</v>
      </c>
    </row>
    <row r="1501" spans="1:12" ht="13.5" x14ac:dyDescent="0.25">
      <c r="A1501" s="3">
        <f>RSI!A1501</f>
        <v>44196</v>
      </c>
      <c r="B1501" s="2">
        <f>RSI!B1501</f>
        <v>6.5590000000000002</v>
      </c>
      <c r="C1501" s="2">
        <f>RSI!I1501</f>
        <v>55.386785479747779</v>
      </c>
      <c r="D1501" s="2">
        <f>MACD!E1501</f>
        <v>9.1206646035368877E-3</v>
      </c>
      <c r="E1501" s="2">
        <f>MACD!F1501</f>
        <v>2.6088662724655584E-2</v>
      </c>
      <c r="F1501" s="2">
        <f>'Moving Avg'!D1501</f>
        <v>6.5105999999999993</v>
      </c>
      <c r="G1501" s="2">
        <f>'Moving Avg'!F1501</f>
        <v>6.4917000000000016</v>
      </c>
      <c r="H1501" s="2">
        <f>'Moving Avg'!G1501</f>
        <v>6.43384</v>
      </c>
      <c r="I1501" s="2">
        <f>'Moving Avg'!H1501</f>
        <v>6.2828199999999983</v>
      </c>
      <c r="J1501" s="5" t="str">
        <f>OBV!F1501</f>
        <v>BEARISH</v>
      </c>
      <c r="K1501" s="5" t="str">
        <f>OBV!G1501</f>
        <v>NEUTRAL</v>
      </c>
      <c r="L1501" s="5" t="str">
        <f>OBV!H1501</f>
        <v>BEARISH DIVERGENCE</v>
      </c>
    </row>
    <row r="1502" spans="1:12" ht="13.5" x14ac:dyDescent="0.25">
      <c r="A1502" s="3">
        <f>RSI!A1502</f>
        <v>44200</v>
      </c>
      <c r="B1502" s="2">
        <f>RSI!B1502</f>
        <v>6.3739999999999997</v>
      </c>
      <c r="C1502" s="2">
        <f>RSI!I1502</f>
        <v>44.568493246392904</v>
      </c>
      <c r="D1502" s="2">
        <f>MACD!E1502</f>
        <v>1.030320540432772E-2</v>
      </c>
      <c r="E1502" s="2">
        <f>MACD!F1502</f>
        <v>2.2931571260590013E-2</v>
      </c>
      <c r="F1502" s="2">
        <f>'Moving Avg'!D1502</f>
        <v>6.4978000000000007</v>
      </c>
      <c r="G1502" s="2">
        <f>'Moving Avg'!F1502</f>
        <v>6.4874500000000008</v>
      </c>
      <c r="H1502" s="2">
        <f>'Moving Avg'!G1502</f>
        <v>6.4378399999999996</v>
      </c>
      <c r="I1502" s="2">
        <f>'Moving Avg'!H1502</f>
        <v>6.279894999999998</v>
      </c>
      <c r="J1502" s="5" t="str">
        <f>OBV!F1502</f>
        <v>BULLISH</v>
      </c>
      <c r="K1502" s="5" t="str">
        <f>OBV!G1502</f>
        <v>NEUTRAL</v>
      </c>
      <c r="L1502" s="5" t="str">
        <f>OBV!H1502</f>
        <v>BULLISH DIVERGENCE</v>
      </c>
    </row>
    <row r="1503" spans="1:12" ht="13.5" x14ac:dyDescent="0.25">
      <c r="A1503" s="3">
        <f>RSI!A1503</f>
        <v>44201</v>
      </c>
      <c r="B1503" s="2">
        <f>RSI!B1503</f>
        <v>6.2089999999999996</v>
      </c>
      <c r="C1503" s="2">
        <f>RSI!I1503</f>
        <v>37.527975684844932</v>
      </c>
      <c r="D1503" s="2">
        <f>MACD!E1503</f>
        <v>2.4143621069854682E-2</v>
      </c>
      <c r="E1503" s="2">
        <f>MACD!F1503</f>
        <v>2.3173981222442949E-2</v>
      </c>
      <c r="F1503" s="2">
        <f>'Moving Avg'!D1503</f>
        <v>6.4263999999999992</v>
      </c>
      <c r="G1503" s="2">
        <f>'Moving Avg'!F1503</f>
        <v>6.4677999999999995</v>
      </c>
      <c r="H1503" s="2">
        <f>'Moving Avg'!G1503</f>
        <v>6.4381199999999987</v>
      </c>
      <c r="I1503" s="2">
        <f>'Moving Avg'!H1503</f>
        <v>6.2776799999999984</v>
      </c>
      <c r="J1503" s="5" t="str">
        <f>OBV!F1503</f>
        <v>BEARISH</v>
      </c>
      <c r="K1503" s="5" t="str">
        <f>OBV!G1503</f>
        <v>NEUTRAL</v>
      </c>
      <c r="L1503" s="5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6.024</v>
      </c>
      <c r="C1504" s="2">
        <f>RSI!I1504</f>
        <v>31.516430382149736</v>
      </c>
      <c r="D1504" s="2">
        <f>MACD!E1504</f>
        <v>5.3259119143188371E-2</v>
      </c>
      <c r="E1504" s="2">
        <f>MACD!F1504</f>
        <v>2.9191008806592034E-2</v>
      </c>
      <c r="F1504" s="2">
        <f>'Moving Avg'!D1504</f>
        <v>6.3179999999999996</v>
      </c>
      <c r="G1504" s="2">
        <f>'Moving Avg'!F1504</f>
        <v>6.4389000000000012</v>
      </c>
      <c r="H1504" s="2">
        <f>'Moving Avg'!G1504</f>
        <v>6.4344199999999994</v>
      </c>
      <c r="I1504" s="2">
        <f>'Moving Avg'!H1504</f>
        <v>6.2742549999999984</v>
      </c>
      <c r="J1504" s="5" t="str">
        <f>OBV!F1504</f>
        <v>BEARISH</v>
      </c>
      <c r="K1504" s="5" t="str">
        <f>OBV!G1504</f>
        <v>NEUTRAL</v>
      </c>
      <c r="L1504" s="5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5.9240000000000004</v>
      </c>
      <c r="C1505" s="2">
        <f>RSI!I1505</f>
        <v>28.828228411693516</v>
      </c>
      <c r="D1505" s="2">
        <f>MACD!E1505</f>
        <v>8.782813764345665E-2</v>
      </c>
      <c r="E1505" s="2">
        <f>MACD!F1505</f>
        <v>4.0918434573964962E-2</v>
      </c>
      <c r="F1505" s="2">
        <f>'Moving Avg'!D1505</f>
        <v>6.218</v>
      </c>
      <c r="G1505" s="2">
        <f>'Moving Avg'!F1505</f>
        <v>6.4114000000000004</v>
      </c>
      <c r="H1505" s="2">
        <f>'Moving Avg'!G1505</f>
        <v>6.4251399999999981</v>
      </c>
      <c r="I1505" s="2">
        <f>'Moving Avg'!H1505</f>
        <v>6.2703299999999977</v>
      </c>
      <c r="J1505" s="5" t="str">
        <f>OBV!F1505</f>
        <v>BEARISH</v>
      </c>
      <c r="K1505" s="5" t="str">
        <f>OBV!G1505</f>
        <v>NEUTRAL</v>
      </c>
      <c r="L1505" s="5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5.9240000000000004</v>
      </c>
      <c r="C1506" s="2">
        <f>RSI!I1506</f>
        <v>28.828228411693516</v>
      </c>
      <c r="D1506" s="2">
        <f>MACD!E1506</f>
        <v>0.12000810213633439</v>
      </c>
      <c r="E1506" s="2">
        <f>MACD!F1506</f>
        <v>5.6736368086438851E-2</v>
      </c>
      <c r="F1506" s="2">
        <f>'Moving Avg'!D1506</f>
        <v>6.0909999999999993</v>
      </c>
      <c r="G1506" s="2">
        <f>'Moving Avg'!F1506</f>
        <v>6.3832000000000013</v>
      </c>
      <c r="H1506" s="2">
        <f>'Moving Avg'!G1506</f>
        <v>6.4195799999999972</v>
      </c>
      <c r="I1506" s="2">
        <f>'Moving Avg'!H1506</f>
        <v>6.2656899999999984</v>
      </c>
      <c r="J1506" s="5" t="str">
        <f>OBV!F1506</f>
        <v>BEARISH</v>
      </c>
      <c r="K1506" s="5" t="str">
        <f>OBV!G1506</f>
        <v>NEUTRAL</v>
      </c>
      <c r="L1506" s="5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5.8310000000000004</v>
      </c>
      <c r="C1507" s="2">
        <f>RSI!I1507</f>
        <v>26.399531054191087</v>
      </c>
      <c r="D1507" s="2">
        <f>MACD!E1507</f>
        <v>0.15360769708504041</v>
      </c>
      <c r="E1507" s="2">
        <f>MACD!F1507</f>
        <v>7.6110633886159171E-2</v>
      </c>
      <c r="F1507" s="2">
        <f>'Moving Avg'!D1507</f>
        <v>5.9824000000000002</v>
      </c>
      <c r="G1507" s="2">
        <f>'Moving Avg'!F1507</f>
        <v>6.3528500000000019</v>
      </c>
      <c r="H1507" s="2">
        <f>'Moving Avg'!G1507</f>
        <v>6.4128599999999985</v>
      </c>
      <c r="I1507" s="2">
        <f>'Moving Avg'!H1507</f>
        <v>6.2615849999999993</v>
      </c>
      <c r="J1507" s="5" t="str">
        <f>OBV!F1507</f>
        <v>BEARISH</v>
      </c>
      <c r="K1507" s="5" t="str">
        <f>OBV!G1507</f>
        <v>NEUTRAL</v>
      </c>
      <c r="L1507" s="5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5.76</v>
      </c>
      <c r="C1508" s="2">
        <f>RSI!I1508</f>
        <v>24.68941225615508</v>
      </c>
      <c r="D1508" s="2">
        <f>MACD!E1508</f>
        <v>0.21005059686439687</v>
      </c>
      <c r="E1508" s="2">
        <f>MACD!F1508</f>
        <v>0.10289862648180673</v>
      </c>
      <c r="F1508" s="2">
        <f>'Moving Avg'!D1508</f>
        <v>5.8925999999999998</v>
      </c>
      <c r="G1508" s="2">
        <f>'Moving Avg'!F1508</f>
        <v>6.3125500000000025</v>
      </c>
      <c r="H1508" s="2">
        <f>'Moving Avg'!G1508</f>
        <v>6.4047199999999984</v>
      </c>
      <c r="I1508" s="2">
        <f>'Moving Avg'!H1508</f>
        <v>6.2568399999999986</v>
      </c>
      <c r="J1508" s="5" t="str">
        <f>OBV!F1508</f>
        <v>BEARISH</v>
      </c>
      <c r="K1508" s="5" t="str">
        <f>OBV!G1508</f>
        <v>NEUTRAL</v>
      </c>
      <c r="L1508" s="5" t="str">
        <f>OBV!H1508</f>
        <v>CONFIRMED BEARISH</v>
      </c>
    </row>
    <row r="1509" spans="1:12" ht="13.5" x14ac:dyDescent="0.25">
      <c r="A1509" s="3">
        <f>RSI!A1509</f>
        <v>44209</v>
      </c>
      <c r="B1509" s="2">
        <f>RSI!B1509</f>
        <v>5.76</v>
      </c>
      <c r="C1509" s="2">
        <f>RSI!I1509</f>
        <v>24.68941225615508</v>
      </c>
      <c r="D1509" s="2">
        <f>MACD!E1509</f>
        <v>0.26106368818025327</v>
      </c>
      <c r="E1509" s="2">
        <f>MACD!F1509</f>
        <v>0.13453163882149605</v>
      </c>
      <c r="F1509" s="2">
        <f>'Moving Avg'!D1509</f>
        <v>5.8397999999999994</v>
      </c>
      <c r="G1509" s="2">
        <f>'Moving Avg'!F1509</f>
        <v>6.275800000000002</v>
      </c>
      <c r="H1509" s="2">
        <f>'Moving Avg'!G1509</f>
        <v>6.393019999999999</v>
      </c>
      <c r="I1509" s="2">
        <f>'Moving Avg'!H1509</f>
        <v>6.251595</v>
      </c>
      <c r="J1509" s="5" t="str">
        <f>OBV!F1509</f>
        <v>BEARISH</v>
      </c>
      <c r="K1509" s="5" t="str">
        <f>OBV!G1509</f>
        <v>NEUTRAL</v>
      </c>
      <c r="L1509" s="5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5.76</v>
      </c>
      <c r="C1510" s="2">
        <f>RSI!I1510</f>
        <v>24.68941225615508</v>
      </c>
      <c r="D1510" s="2">
        <f>MACD!E1510</f>
        <v>0.2853951564399102</v>
      </c>
      <c r="E1510" s="2">
        <f>MACD!F1510</f>
        <v>0.16470434234517889</v>
      </c>
      <c r="F1510" s="2">
        <f>'Moving Avg'!D1510</f>
        <v>5.8069999999999995</v>
      </c>
      <c r="G1510" s="2">
        <f>'Moving Avg'!F1510</f>
        <v>6.2415500000000019</v>
      </c>
      <c r="H1510" s="2">
        <f>'Moving Avg'!G1510</f>
        <v>6.384739999999999</v>
      </c>
      <c r="I1510" s="2">
        <f>'Moving Avg'!H1510</f>
        <v>6.245495</v>
      </c>
      <c r="J1510" s="5" t="str">
        <f>OBV!F1510</f>
        <v>BEARISH</v>
      </c>
      <c r="K1510" s="5" t="str">
        <f>OBV!G1510</f>
        <v>NEUTRAL</v>
      </c>
      <c r="L1510" s="5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5.7530000000000001</v>
      </c>
      <c r="C1511" s="2">
        <f>RSI!I1511</f>
        <v>24.494030475303802</v>
      </c>
      <c r="D1511" s="2">
        <f>MACD!E1511</f>
        <v>0.33006060699730533</v>
      </c>
      <c r="E1511" s="2">
        <f>MACD!F1511</f>
        <v>0.19777559527560418</v>
      </c>
      <c r="F1511" s="2">
        <f>'Moving Avg'!D1511</f>
        <v>5.7727999999999993</v>
      </c>
      <c r="G1511" s="2">
        <f>'Moving Avg'!F1511</f>
        <v>6.2069500000000017</v>
      </c>
      <c r="H1511" s="2">
        <f>'Moving Avg'!G1511</f>
        <v>6.3761799999999997</v>
      </c>
      <c r="I1511" s="2">
        <f>'Moving Avg'!H1511</f>
        <v>6.240359999999999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5.7809999999999997</v>
      </c>
      <c r="C1512" s="2">
        <f>RSI!I1512</f>
        <v>26.983124110166713</v>
      </c>
      <c r="D1512" s="2">
        <f>MACD!E1512</f>
        <v>0.33994310407791684</v>
      </c>
      <c r="E1512" s="2">
        <f>MACD!F1512</f>
        <v>0.22620909703606673</v>
      </c>
      <c r="F1512" s="2">
        <f>'Moving Avg'!D1512</f>
        <v>5.7628000000000004</v>
      </c>
      <c r="G1512" s="2">
        <f>'Moving Avg'!F1512</f>
        <v>6.1737500000000018</v>
      </c>
      <c r="H1512" s="2">
        <f>'Moving Avg'!G1512</f>
        <v>6.3636199999999983</v>
      </c>
      <c r="I1512" s="2">
        <f>'Moving Avg'!H1512</f>
        <v>6.2344699999999991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5.8879999999999999</v>
      </c>
      <c r="C1513" s="2">
        <f>RSI!I1513</f>
        <v>35.705666241953594</v>
      </c>
      <c r="D1513" s="2">
        <f>MACD!E1513</f>
        <v>0.31725909918007211</v>
      </c>
      <c r="E1513" s="2">
        <f>MACD!F1513</f>
        <v>0.24441909746486784</v>
      </c>
      <c r="F1513" s="2">
        <f>'Moving Avg'!D1513</f>
        <v>5.7884000000000002</v>
      </c>
      <c r="G1513" s="2">
        <f>'Moving Avg'!F1513</f>
        <v>6.1459000000000028</v>
      </c>
      <c r="H1513" s="2">
        <f>'Moving Avg'!G1513</f>
        <v>6.3531999999999975</v>
      </c>
      <c r="I1513" s="2">
        <f>'Moving Avg'!H1513</f>
        <v>6.2291149999999984</v>
      </c>
      <c r="J1513" s="5" t="str">
        <f>OBV!F1513</f>
        <v>BULLISH</v>
      </c>
      <c r="K1513" s="5" t="str">
        <f>OBV!G1513</f>
        <v>NEUTRAL</v>
      </c>
      <c r="L1513" s="5" t="str">
        <f>OBV!H1513</f>
        <v>CONFIRMED BULLISH</v>
      </c>
    </row>
    <row r="1514" spans="1:12" ht="13.5" x14ac:dyDescent="0.25">
      <c r="A1514" s="3">
        <f>RSI!A1514</f>
        <v>44217</v>
      </c>
      <c r="B1514" s="2">
        <f>RSI!B1514</f>
        <v>5.7169999999999996</v>
      </c>
      <c r="C1514" s="2">
        <f>RSI!I1514</f>
        <v>29.616584348355275</v>
      </c>
      <c r="D1514" s="2">
        <f>MACD!E1514</f>
        <v>0.28373449022386854</v>
      </c>
      <c r="E1514" s="2">
        <f>MACD!F1514</f>
        <v>0.25228217601666802</v>
      </c>
      <c r="F1514" s="2">
        <f>'Moving Avg'!D1514</f>
        <v>5.7797999999999998</v>
      </c>
      <c r="G1514" s="2">
        <f>'Moving Avg'!F1514</f>
        <v>6.1088000000000022</v>
      </c>
      <c r="H1514" s="2">
        <f>'Moving Avg'!G1514</f>
        <v>6.3393599999999966</v>
      </c>
      <c r="I1514" s="2">
        <f>'Moving Avg'!H1514</f>
        <v>6.2227249999999978</v>
      </c>
      <c r="J1514" s="5" t="str">
        <f>OBV!F1514</f>
        <v>BULLISH</v>
      </c>
      <c r="K1514" s="5" t="str">
        <f>OBV!G1514</f>
        <v>NEUTRAL</v>
      </c>
      <c r="L1514" s="5" t="str">
        <f>OBV!H1514</f>
        <v>BULLISH DIVERGENCE</v>
      </c>
    </row>
    <row r="1515" spans="1:12" ht="13.5" x14ac:dyDescent="0.25">
      <c r="A1515" s="3">
        <f>RSI!A1515</f>
        <v>44218</v>
      </c>
      <c r="B1515" s="2">
        <f>RSI!B1515</f>
        <v>5.6390000000000002</v>
      </c>
      <c r="C1515" s="2">
        <f>RSI!I1515</f>
        <v>27.327325121182568</v>
      </c>
      <c r="D1515" s="2">
        <f>MACD!E1515</f>
        <v>0.24812706736389245</v>
      </c>
      <c r="E1515" s="2">
        <f>MACD!F1515</f>
        <v>0.25145115428611292</v>
      </c>
      <c r="F1515" s="2">
        <f>'Moving Avg'!D1515</f>
        <v>5.7555999999999994</v>
      </c>
      <c r="G1515" s="2">
        <f>'Moving Avg'!F1515</f>
        <v>6.067800000000001</v>
      </c>
      <c r="H1515" s="2">
        <f>'Moving Avg'!G1515</f>
        <v>6.3239599999999987</v>
      </c>
      <c r="I1515" s="2">
        <f>'Moving Avg'!H1515</f>
        <v>6.2169799999999977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5.6390000000000002</v>
      </c>
      <c r="C1516" s="2">
        <f>RSI!I1516</f>
        <v>27.327325121182568</v>
      </c>
      <c r="D1516" s="2">
        <f>MACD!E1516</f>
        <v>0.22064971820164381</v>
      </c>
      <c r="E1516" s="2">
        <f>MACD!F1516</f>
        <v>0.24529086706921913</v>
      </c>
      <c r="F1516" s="2">
        <f>'Moving Avg'!D1516</f>
        <v>5.7327999999999992</v>
      </c>
      <c r="G1516" s="2">
        <f>'Moving Avg'!F1516</f>
        <v>6.0268000000000006</v>
      </c>
      <c r="H1516" s="2">
        <f>'Moving Avg'!G1516</f>
        <v>6.3061199999999982</v>
      </c>
      <c r="I1516" s="2">
        <f>'Moving Avg'!H1516</f>
        <v>6.2122349999999971</v>
      </c>
      <c r="J1516" s="5" t="str">
        <f>OBV!F1516</f>
        <v>BULLISH</v>
      </c>
      <c r="K1516" s="5" t="str">
        <f>OBV!G1516</f>
        <v>NEUTRAL</v>
      </c>
      <c r="L1516" s="5" t="str">
        <f>OBV!H1516</f>
        <v>BULLISH DIVERGENCE</v>
      </c>
    </row>
    <row r="1517" spans="1:12" ht="13.5" x14ac:dyDescent="0.25">
      <c r="A1517" s="3">
        <f>RSI!A1517</f>
        <v>44222</v>
      </c>
      <c r="B1517" s="2">
        <f>RSI!B1517</f>
        <v>5.6310000000000002</v>
      </c>
      <c r="C1517" s="2">
        <f>RSI!I1517</f>
        <v>27.078355113061477</v>
      </c>
      <c r="D1517" s="2">
        <f>MACD!E1517</f>
        <v>0.18614011736852554</v>
      </c>
      <c r="E1517" s="2">
        <f>MACD!F1517</f>
        <v>0.23346071712908043</v>
      </c>
      <c r="F1517" s="2">
        <f>'Moving Avg'!D1517</f>
        <v>5.7027999999999999</v>
      </c>
      <c r="G1517" s="2">
        <f>'Moving Avg'!F1517</f>
        <v>5.9864500000000014</v>
      </c>
      <c r="H1517" s="2">
        <f>'Moving Avg'!G1517</f>
        <v>6.2885599999999977</v>
      </c>
      <c r="I1517" s="2">
        <f>'Moving Avg'!H1517</f>
        <v>6.2068449999999977</v>
      </c>
      <c r="J1517" s="5" t="str">
        <f>OBV!F1517</f>
        <v>BEARISH</v>
      </c>
      <c r="K1517" s="5" t="str">
        <f>OBV!G1517</f>
        <v>NEUTRAL</v>
      </c>
      <c r="L1517" s="5" t="str">
        <f>OBV!H1517</f>
        <v>CONFIRMED BEARISH</v>
      </c>
    </row>
    <row r="1518" spans="1:12" ht="13.5" x14ac:dyDescent="0.25">
      <c r="A1518" s="3">
        <f>RSI!A1518</f>
        <v>44223</v>
      </c>
      <c r="B1518" s="2">
        <f>RSI!B1518</f>
        <v>5.6239999999999997</v>
      </c>
      <c r="C1518" s="2">
        <f>RSI!I1518</f>
        <v>26.8478649470905</v>
      </c>
      <c r="D1518" s="2">
        <f>MACD!E1518</f>
        <v>0.14885606979421784</v>
      </c>
      <c r="E1518" s="2">
        <f>MACD!F1518</f>
        <v>0.21653978766210794</v>
      </c>
      <c r="F1518" s="2">
        <f>'Moving Avg'!D1518</f>
        <v>5.65</v>
      </c>
      <c r="G1518" s="2">
        <f>'Moving Avg'!F1518</f>
        <v>5.9393500000000001</v>
      </c>
      <c r="H1518" s="2">
        <f>'Moving Avg'!G1518</f>
        <v>6.2725599999999986</v>
      </c>
      <c r="I1518" s="2">
        <f>'Moving Avg'!H1518</f>
        <v>6.2024199999999974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</row>
    <row r="1519" spans="1:12" ht="13.5" x14ac:dyDescent="0.25">
      <c r="A1519" s="3">
        <f>RSI!A1519</f>
        <v>44224</v>
      </c>
      <c r="B1519" s="2">
        <f>RSI!B1519</f>
        <v>5.7809999999999997</v>
      </c>
      <c r="C1519" s="2">
        <f>RSI!I1519</f>
        <v>39.322887094609271</v>
      </c>
      <c r="D1519" s="2">
        <f>MACD!E1519</f>
        <v>0.10786878386227627</v>
      </c>
      <c r="E1519" s="2">
        <f>MACD!F1519</f>
        <v>0.19480558690214161</v>
      </c>
      <c r="F1519" s="2">
        <f>'Moving Avg'!D1519</f>
        <v>5.6627999999999989</v>
      </c>
      <c r="G1519" s="2">
        <f>'Moving Avg'!F1519</f>
        <v>5.9001000000000001</v>
      </c>
      <c r="H1519" s="2">
        <f>'Moving Avg'!G1519</f>
        <v>6.2596999999999987</v>
      </c>
      <c r="I1519" s="2">
        <f>'Moving Avg'!H1519</f>
        <v>6.1986699999999963</v>
      </c>
      <c r="J1519" s="5" t="str">
        <f>OBV!F1519</f>
        <v>BEARISH</v>
      </c>
      <c r="K1519" s="5" t="str">
        <f>OBV!G1519</f>
        <v>NEUTRAL</v>
      </c>
      <c r="L1519" s="5" t="str">
        <f>OBV!H1519</f>
        <v>BEARISH DIVERGENCE</v>
      </c>
    </row>
    <row r="1520" spans="1:12" ht="13.5" x14ac:dyDescent="0.25">
      <c r="A1520" s="3">
        <f>RSI!A1520</f>
        <v>44225</v>
      </c>
      <c r="B1520" s="2">
        <f>RSI!B1520</f>
        <v>5.7809999999999997</v>
      </c>
      <c r="C1520" s="2">
        <f>RSI!I1520</f>
        <v>39.322887094609271</v>
      </c>
      <c r="D1520" s="2">
        <f>MACD!E1520</f>
        <v>7.4287647774718302E-2</v>
      </c>
      <c r="E1520" s="2">
        <f>MACD!F1520</f>
        <v>0.17070199907665695</v>
      </c>
      <c r="F1520" s="2">
        <f>'Moving Avg'!D1520</f>
        <v>5.6911999999999994</v>
      </c>
      <c r="G1520" s="2">
        <f>'Moving Avg'!F1520</f>
        <v>5.8679500000000004</v>
      </c>
      <c r="H1520" s="2">
        <f>'Moving Avg'!G1520</f>
        <v>6.2451399999999992</v>
      </c>
      <c r="I1520" s="2">
        <f>'Moving Avg'!H1520</f>
        <v>6.1956349999999949</v>
      </c>
      <c r="J1520" s="5" t="str">
        <f>OBV!F1520</f>
        <v>BEARISH</v>
      </c>
      <c r="K1520" s="5" t="str">
        <f>OBV!G1520</f>
        <v>NEUTRAL</v>
      </c>
      <c r="L1520" s="5" t="str">
        <f>OBV!H1520</f>
        <v>BEARISH DIVERGENCE</v>
      </c>
    </row>
    <row r="1521" spans="1:12" ht="13.5" x14ac:dyDescent="0.25">
      <c r="A1521" s="3">
        <f>RSI!A1521</f>
        <v>44228</v>
      </c>
      <c r="B1521" s="2">
        <f>RSI!B1521</f>
        <v>5.71</v>
      </c>
      <c r="C1521" s="2">
        <f>RSI!I1521</f>
        <v>36.094514944734257</v>
      </c>
      <c r="D1521" s="2">
        <f>MACD!E1521</f>
        <v>5.1074077930908679E-2</v>
      </c>
      <c r="E1521" s="2">
        <f>MACD!F1521</f>
        <v>0.14677641484750731</v>
      </c>
      <c r="F1521" s="2">
        <f>'Moving Avg'!D1521</f>
        <v>5.7053999999999991</v>
      </c>
      <c r="G1521" s="2">
        <f>'Moving Avg'!F1521</f>
        <v>5.8254999999999999</v>
      </c>
      <c r="H1521" s="2">
        <f>'Moving Avg'!G1521</f>
        <v>6.2288599999999983</v>
      </c>
      <c r="I1521" s="2">
        <f>'Moving Avg'!H1521</f>
        <v>6.1922449999999962</v>
      </c>
      <c r="J1521" s="5" t="str">
        <f>OBV!F1521</f>
        <v>BEARISH</v>
      </c>
      <c r="K1521" s="5" t="str">
        <f>OBV!G1521</f>
        <v>NEUTRAL</v>
      </c>
      <c r="L1521" s="5" t="str">
        <f>OBV!H1521</f>
        <v>BEARISH DIVERGENCE</v>
      </c>
    </row>
    <row r="1522" spans="1:12" ht="13.5" x14ac:dyDescent="0.25">
      <c r="A1522" s="3">
        <f>RSI!A1522</f>
        <v>44229</v>
      </c>
      <c r="B1522" s="2">
        <f>RSI!B1522</f>
        <v>5.71</v>
      </c>
      <c r="C1522" s="2">
        <f>RSI!I1522</f>
        <v>36.094514944734264</v>
      </c>
      <c r="D1522" s="2">
        <f>MACD!E1522</f>
        <v>3.7102488133839984E-2</v>
      </c>
      <c r="E1522" s="2">
        <f>MACD!F1522</f>
        <v>0.12484162950477384</v>
      </c>
      <c r="F1522" s="2">
        <f>'Moving Avg'!D1522</f>
        <v>5.7212000000000005</v>
      </c>
      <c r="G1522" s="2">
        <f>'Moving Avg'!F1522</f>
        <v>5.7922999999999991</v>
      </c>
      <c r="H1522" s="2">
        <f>'Moving Avg'!G1522</f>
        <v>6.2108799999999995</v>
      </c>
      <c r="I1522" s="2">
        <f>'Moving Avg'!H1522</f>
        <v>6.1883199999999965</v>
      </c>
      <c r="J1522" s="5" t="str">
        <f>OBV!F1522</f>
        <v>BEARISH</v>
      </c>
      <c r="K1522" s="5" t="str">
        <f>OBV!G1522</f>
        <v>NEUTRAL</v>
      </c>
      <c r="L1522" s="5" t="str">
        <f>OBV!H1522</f>
        <v>BEARISH DIVERGENCE</v>
      </c>
    </row>
    <row r="1523" spans="1:12" ht="13.5" x14ac:dyDescent="0.25">
      <c r="A1523" s="3">
        <f>RSI!A1523</f>
        <v>44230</v>
      </c>
      <c r="B1523" s="2">
        <f>RSI!B1523</f>
        <v>5.71</v>
      </c>
      <c r="C1523" s="2">
        <f>RSI!I1523</f>
        <v>36.094514944734264</v>
      </c>
      <c r="D1523" s="2">
        <f>MACD!E1523</f>
        <v>4.3003920764240533E-2</v>
      </c>
      <c r="E1523" s="2">
        <f>MACD!F1523</f>
        <v>0.10847408775666718</v>
      </c>
      <c r="F1523" s="2">
        <f>'Moving Avg'!D1523</f>
        <v>5.7384000000000004</v>
      </c>
      <c r="G1523" s="2">
        <f>'Moving Avg'!F1523</f>
        <v>5.7673499999999986</v>
      </c>
      <c r="H1523" s="2">
        <f>'Moving Avg'!G1523</f>
        <v>6.196460000000001</v>
      </c>
      <c r="I1523" s="2">
        <f>'Moving Avg'!H1523</f>
        <v>6.184929999999996</v>
      </c>
      <c r="J1523" s="5" t="str">
        <f>OBV!F1523</f>
        <v>BULLISH</v>
      </c>
      <c r="K1523" s="5" t="str">
        <f>OBV!G1523</f>
        <v>NEUTRAL</v>
      </c>
      <c r="L1523" s="5" t="str">
        <f>OBV!H1523</f>
        <v>CONFIRMED BULLISH</v>
      </c>
    </row>
    <row r="1524" spans="1:12" ht="13.5" x14ac:dyDescent="0.25">
      <c r="A1524" s="3">
        <f>RSI!A1524</f>
        <v>44231</v>
      </c>
      <c r="B1524" s="2">
        <f>RSI!B1524</f>
        <v>5.71</v>
      </c>
      <c r="C1524" s="2">
        <f>RSI!I1524</f>
        <v>36.094514944734264</v>
      </c>
      <c r="D1524" s="2">
        <f>MACD!E1524</f>
        <v>2.2858274867668449E-2</v>
      </c>
      <c r="E1524" s="2">
        <f>MACD!F1524</f>
        <v>9.1350925178867448E-2</v>
      </c>
      <c r="F1524" s="2">
        <f>'Moving Avg'!D1524</f>
        <v>5.7242000000000006</v>
      </c>
      <c r="G1524" s="2">
        <f>'Moving Avg'!F1524</f>
        <v>5.7516499999999988</v>
      </c>
      <c r="H1524" s="2">
        <f>'Moving Avg'!G1524</f>
        <v>6.1800399999999991</v>
      </c>
      <c r="I1524" s="2">
        <f>'Moving Avg'!H1524</f>
        <v>6.1813599999999971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5.71</v>
      </c>
      <c r="C1525" s="2">
        <f>RSI!I1525</f>
        <v>36.094514944734264</v>
      </c>
      <c r="D1525" s="2">
        <f>MACD!E1525</f>
        <v>-5.1060719158879664E-3</v>
      </c>
      <c r="E1525" s="2">
        <f>MACD!F1525</f>
        <v>7.2059525759916365E-2</v>
      </c>
      <c r="F1525" s="2">
        <f>'Moving Avg'!D1525</f>
        <v>5.71</v>
      </c>
      <c r="G1525" s="2">
        <f>'Moving Avg'!F1525</f>
        <v>5.7409499999999989</v>
      </c>
      <c r="H1525" s="2">
        <f>'Moving Avg'!G1525</f>
        <v>6.1617800000000003</v>
      </c>
      <c r="I1525" s="2">
        <f>'Moving Avg'!H1525</f>
        <v>6.1768999999999981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5.7169999999999996</v>
      </c>
      <c r="C1526" s="2">
        <f>RSI!I1526</f>
        <v>36.835103662571981</v>
      </c>
      <c r="D1526" s="2">
        <f>MACD!E1526</f>
        <v>-2.8284906895414963E-2</v>
      </c>
      <c r="E1526" s="2">
        <f>MACD!F1526</f>
        <v>5.1990639228850104E-2</v>
      </c>
      <c r="F1526" s="2">
        <f>'Moving Avg'!D1526</f>
        <v>5.7113999999999994</v>
      </c>
      <c r="G1526" s="2">
        <f>'Moving Avg'!F1526</f>
        <v>5.730599999999999</v>
      </c>
      <c r="H1526" s="2">
        <f>'Moving Avg'!G1526</f>
        <v>6.1462199999999987</v>
      </c>
      <c r="I1526" s="2">
        <f>'Moving Avg'!H1526</f>
        <v>6.1728649999999989</v>
      </c>
      <c r="J1526" s="5" t="str">
        <f>OBV!F1526</f>
        <v>BULLISH</v>
      </c>
      <c r="K1526" s="5" t="str">
        <f>OBV!G1526</f>
        <v>NEUTRAL</v>
      </c>
      <c r="L1526" s="5" t="str">
        <f>OBV!H1526</f>
        <v>CONFIRMED BULLISH</v>
      </c>
    </row>
    <row r="1527" spans="1:12" ht="13.5" x14ac:dyDescent="0.25">
      <c r="A1527" s="3">
        <f>RSI!A1527</f>
        <v>44236</v>
      </c>
      <c r="B1527" s="2">
        <f>RSI!B1527</f>
        <v>5.8879999999999999</v>
      </c>
      <c r="C1527" s="2">
        <f>RSI!I1527</f>
        <v>51.593141218337401</v>
      </c>
      <c r="D1527" s="2">
        <f>MACD!E1527</f>
        <v>-6.0908952456066423E-2</v>
      </c>
      <c r="E1527" s="2">
        <f>MACD!F1527</f>
        <v>2.9410720891866804E-2</v>
      </c>
      <c r="F1527" s="2">
        <f>'Moving Avg'!D1527</f>
        <v>5.7469999999999999</v>
      </c>
      <c r="G1527" s="2">
        <f>'Moving Avg'!F1527</f>
        <v>5.7334499999999995</v>
      </c>
      <c r="H1527" s="2">
        <f>'Moving Avg'!G1527</f>
        <v>6.1347999999999976</v>
      </c>
      <c r="I1527" s="2">
        <f>'Moving Avg'!H1527</f>
        <v>6.170469999999999</v>
      </c>
      <c r="J1527" s="5" t="str">
        <f>OBV!F1527</f>
        <v>BULLISH</v>
      </c>
      <c r="K1527" s="5" t="str">
        <f>OBV!G1527</f>
        <v>NEUTRAL</v>
      </c>
      <c r="L1527" s="5" t="str">
        <f>OBV!H1527</f>
        <v>CONFIRMED BULLISH</v>
      </c>
    </row>
    <row r="1528" spans="1:12" ht="13.5" x14ac:dyDescent="0.25">
      <c r="A1528" s="3">
        <f>RSI!A1528</f>
        <v>44237</v>
      </c>
      <c r="B1528" s="2">
        <f>RSI!B1528</f>
        <v>5.9880000000000004</v>
      </c>
      <c r="C1528" s="2">
        <f>RSI!I1528</f>
        <v>57.802267730648943</v>
      </c>
      <c r="D1528" s="2">
        <f>MACD!E1528</f>
        <v>-9.7188088408644013E-2</v>
      </c>
      <c r="E1528" s="2">
        <f>MACD!F1528</f>
        <v>4.0909590317646412E-3</v>
      </c>
      <c r="F1528" s="2">
        <f>'Moving Avg'!D1528</f>
        <v>5.8026</v>
      </c>
      <c r="G1528" s="2">
        <f>'Moving Avg'!F1528</f>
        <v>5.7448499999999987</v>
      </c>
      <c r="H1528" s="2">
        <f>'Moving Avg'!G1528</f>
        <v>6.1256599999999981</v>
      </c>
      <c r="I1528" s="2">
        <f>'Moving Avg'!H1528</f>
        <v>6.1683300000000001</v>
      </c>
      <c r="J1528" s="5" t="str">
        <f>OBV!F1528</f>
        <v>BULLISH</v>
      </c>
      <c r="K1528" s="5" t="str">
        <f>OBV!G1528</f>
        <v>NEUTRAL</v>
      </c>
      <c r="L1528" s="5" t="str">
        <f>OBV!H1528</f>
        <v>CONFIRMED BULLISH</v>
      </c>
    </row>
    <row r="1529" spans="1:12" ht="13.5" x14ac:dyDescent="0.25">
      <c r="A1529" s="3">
        <f>RSI!A1529</f>
        <v>44238</v>
      </c>
      <c r="B1529" s="2">
        <f>RSI!B1529</f>
        <v>6.1669999999999998</v>
      </c>
      <c r="C1529" s="2">
        <f>RSI!I1529</f>
        <v>66.167768842505538</v>
      </c>
      <c r="D1529" s="2">
        <f>MACD!E1529</f>
        <v>-0.11775791756341469</v>
      </c>
      <c r="E1529" s="2">
        <f>MACD!F1529</f>
        <v>-2.0278816287271226E-2</v>
      </c>
      <c r="F1529" s="2">
        <f>'Moving Avg'!D1529</f>
        <v>5.8940000000000001</v>
      </c>
      <c r="G1529" s="2">
        <f>'Moving Avg'!F1529</f>
        <v>5.7651999999999992</v>
      </c>
      <c r="H1529" s="2">
        <f>'Moving Avg'!G1529</f>
        <v>6.1179599999999974</v>
      </c>
      <c r="I1529" s="2">
        <f>'Moving Avg'!H1529</f>
        <v>6.1670849999999993</v>
      </c>
      <c r="J1529" s="5" t="str">
        <f>OBV!F1529</f>
        <v>BULLISH</v>
      </c>
      <c r="K1529" s="5" t="str">
        <f>OBV!G1529</f>
        <v>NEUTRAL</v>
      </c>
      <c r="L1529" s="5" t="str">
        <f>OBV!H1529</f>
        <v>CONFIRMED BULLISH</v>
      </c>
    </row>
    <row r="1530" spans="1:12" ht="13.5" x14ac:dyDescent="0.25">
      <c r="A1530" s="3">
        <f>RSI!A1530</f>
        <v>44239</v>
      </c>
      <c r="B1530" s="2">
        <f>RSI!B1530</f>
        <v>6.2089999999999996</v>
      </c>
      <c r="C1530" s="2">
        <f>RSI!I1530</f>
        <v>67.781704979117677</v>
      </c>
      <c r="D1530" s="2">
        <f>MACD!E1530</f>
        <v>-0.1400418815158595</v>
      </c>
      <c r="E1530" s="2">
        <f>MACD!F1530</f>
        <v>-4.4231429332988882E-2</v>
      </c>
      <c r="F1530" s="2">
        <f>'Moving Avg'!D1530</f>
        <v>5.9937999999999994</v>
      </c>
      <c r="G1530" s="2">
        <f>'Moving Avg'!F1530</f>
        <v>5.7876499999999993</v>
      </c>
      <c r="H1530" s="2">
        <f>'Moving Avg'!G1530</f>
        <v>6.1123799999999981</v>
      </c>
      <c r="I1530" s="2">
        <f>'Moving Avg'!H1530</f>
        <v>6.1656899999999997</v>
      </c>
      <c r="J1530" s="5" t="str">
        <f>OBV!F1530</f>
        <v>BULLISH</v>
      </c>
      <c r="K1530" s="5" t="str">
        <f>OBV!G1530</f>
        <v>WEAK</v>
      </c>
      <c r="L1530" s="5" t="str">
        <f>OBV!H1530</f>
        <v>CONFIRMED BULLISH</v>
      </c>
    </row>
    <row r="1531" spans="1:12" ht="13.5" x14ac:dyDescent="0.25">
      <c r="A1531" s="3">
        <f>RSI!A1531</f>
        <v>44242</v>
      </c>
      <c r="B1531" s="2">
        <f>RSI!B1531</f>
        <v>6.2089999999999996</v>
      </c>
      <c r="C1531" s="2">
        <f>RSI!I1531</f>
        <v>67.781704979117677</v>
      </c>
      <c r="D1531" s="2">
        <f>MACD!E1531</f>
        <v>-0.17170547855534402</v>
      </c>
      <c r="E1531" s="2">
        <f>MACD!F1531</f>
        <v>-6.9726239177459903E-2</v>
      </c>
      <c r="F1531" s="2">
        <f>'Moving Avg'!D1531</f>
        <v>6.0922000000000001</v>
      </c>
      <c r="G1531" s="2">
        <f>'Moving Avg'!F1531</f>
        <v>5.8104500000000003</v>
      </c>
      <c r="H1531" s="2">
        <f>'Moving Avg'!G1531</f>
        <v>6.1072399999999991</v>
      </c>
      <c r="I1531" s="2">
        <f>'Moving Avg'!H1531</f>
        <v>6.1646149999999986</v>
      </c>
      <c r="J1531" s="5" t="str">
        <f>OBV!F1531</f>
        <v>BULLISH</v>
      </c>
      <c r="K1531" s="5" t="str">
        <f>OBV!G1531</f>
        <v>NEUTRAL</v>
      </c>
      <c r="L1531" s="5" t="str">
        <f>OBV!H1531</f>
        <v>CONFIRMED BULLISH</v>
      </c>
    </row>
    <row r="1532" spans="1:12" ht="13.5" x14ac:dyDescent="0.25">
      <c r="A1532" s="3">
        <f>RSI!A1532</f>
        <v>44243</v>
      </c>
      <c r="B1532" s="2">
        <f>RSI!B1532</f>
        <v>6.202</v>
      </c>
      <c r="C1532" s="2">
        <f>RSI!I1532</f>
        <v>67.162406417863735</v>
      </c>
      <c r="D1532" s="2">
        <f>MACD!E1532</f>
        <v>-0.1997244736312318</v>
      </c>
      <c r="E1532" s="2">
        <f>MACD!F1532</f>
        <v>-9.5725886068214291E-2</v>
      </c>
      <c r="F1532" s="2">
        <f>'Moving Avg'!D1532</f>
        <v>6.1549999999999994</v>
      </c>
      <c r="G1532" s="2">
        <f>'Moving Avg'!F1532</f>
        <v>5.8315000000000001</v>
      </c>
      <c r="H1532" s="2">
        <f>'Moving Avg'!G1532</f>
        <v>6.1021000000000001</v>
      </c>
      <c r="I1532" s="2">
        <f>'Moving Avg'!H1532</f>
        <v>6.1635449999999983</v>
      </c>
      <c r="J1532" s="5" t="str">
        <f>OBV!F1532</f>
        <v>BULLISH</v>
      </c>
      <c r="K1532" s="5" t="str">
        <f>OBV!G1532</f>
        <v>NEUTRAL</v>
      </c>
      <c r="L1532" s="5" t="str">
        <f>OBV!H1532</f>
        <v>CONFIRMED BULLISH</v>
      </c>
    </row>
    <row r="1533" spans="1:12" ht="13.5" x14ac:dyDescent="0.25">
      <c r="A1533" s="3">
        <f>RSI!A1533</f>
        <v>44244</v>
      </c>
      <c r="B1533" s="2">
        <f>RSI!B1533</f>
        <v>6.202</v>
      </c>
      <c r="C1533" s="2">
        <f>RSI!I1533</f>
        <v>67.162406417863735</v>
      </c>
      <c r="D1533" s="2">
        <f>MACD!E1533</f>
        <v>-0.22500745297979119</v>
      </c>
      <c r="E1533" s="2">
        <f>MACD!F1533</f>
        <v>-0.12158219945052967</v>
      </c>
      <c r="F1533" s="2">
        <f>'Moving Avg'!D1533</f>
        <v>6.1977999999999991</v>
      </c>
      <c r="G1533" s="2">
        <f>'Moving Avg'!F1533</f>
        <v>5.8472</v>
      </c>
      <c r="H1533" s="2">
        <f>'Moving Avg'!G1533</f>
        <v>6.0941000000000001</v>
      </c>
      <c r="I1533" s="2">
        <f>'Moving Avg'!H1533</f>
        <v>6.1627949999999974</v>
      </c>
      <c r="J1533" s="5" t="str">
        <f>OBV!F1533</f>
        <v>BULLISH</v>
      </c>
      <c r="K1533" s="5" t="str">
        <f>OBV!G1533</f>
        <v>NEUTRAL</v>
      </c>
      <c r="L1533" s="5" t="str">
        <f>OBV!H1533</f>
        <v>CONFIRMED BULLISH</v>
      </c>
    </row>
    <row r="1534" spans="1:12" ht="13.5" x14ac:dyDescent="0.25">
      <c r="A1534" s="3">
        <f>RSI!A1534</f>
        <v>44245</v>
      </c>
      <c r="B1534" s="2">
        <f>RSI!B1534</f>
        <v>6.202</v>
      </c>
      <c r="C1534" s="2">
        <f>RSI!I1534</f>
        <v>67.162406417863735</v>
      </c>
      <c r="D1534" s="2">
        <f>MACD!E1534</f>
        <v>-0.24785870514199804</v>
      </c>
      <c r="E1534" s="2">
        <f>MACD!F1534</f>
        <v>-0.14683750058882336</v>
      </c>
      <c r="F1534" s="2">
        <f>'Moving Avg'!D1534</f>
        <v>6.2047999999999988</v>
      </c>
      <c r="G1534" s="2">
        <f>'Moving Avg'!F1534</f>
        <v>5.8714500000000012</v>
      </c>
      <c r="H1534" s="2">
        <f>'Moving Avg'!G1534</f>
        <v>6.086100000000001</v>
      </c>
      <c r="I1534" s="2">
        <f>'Moving Avg'!H1534</f>
        <v>6.1629699999999978</v>
      </c>
      <c r="J1534" s="5" t="str">
        <f>OBV!F1534</f>
        <v>BULLISH</v>
      </c>
      <c r="K1534" s="5" t="str">
        <f>OBV!G1534</f>
        <v>NEUTRAL</v>
      </c>
      <c r="L1534" s="5" t="str">
        <f>OBV!H1534</f>
        <v>CONFIRMED BULLISH</v>
      </c>
    </row>
    <row r="1535" spans="1:12" ht="13.5" x14ac:dyDescent="0.25">
      <c r="A1535" s="3">
        <f>RSI!A1535</f>
        <v>44246</v>
      </c>
      <c r="B1535" s="2">
        <f>RSI!B1535</f>
        <v>6.0670000000000002</v>
      </c>
      <c r="C1535" s="2">
        <f>RSI!I1535</f>
        <v>55.047616669508592</v>
      </c>
      <c r="D1535" s="2">
        <f>MACD!E1535</f>
        <v>-0.25854434481162425</v>
      </c>
      <c r="E1535" s="2">
        <f>MACD!F1535</f>
        <v>-0.16917886943338356</v>
      </c>
      <c r="F1535" s="2">
        <f>'Moving Avg'!D1535</f>
        <v>6.1763999999999992</v>
      </c>
      <c r="G1535" s="2">
        <f>'Moving Avg'!F1535</f>
        <v>5.8928500000000001</v>
      </c>
      <c r="H1535" s="2">
        <f>'Moving Avg'!G1535</f>
        <v>6.0779600000000018</v>
      </c>
      <c r="I1535" s="2">
        <f>'Moving Avg'!H1535</f>
        <v>6.1623649999999985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6.0670000000000002</v>
      </c>
      <c r="C1536" s="2">
        <f>RSI!I1536</f>
        <v>55.047616669508606</v>
      </c>
      <c r="D1536" s="2">
        <f>MACD!E1536</f>
        <v>-0.26696136341533006</v>
      </c>
      <c r="E1536" s="2">
        <f>MACD!F1536</f>
        <v>-0.18873536822977285</v>
      </c>
      <c r="F1536" s="2">
        <f>'Moving Avg'!D1536</f>
        <v>6.1480000000000006</v>
      </c>
      <c r="G1536" s="2">
        <f>'Moving Avg'!F1536</f>
        <v>5.91425</v>
      </c>
      <c r="H1536" s="2">
        <f>'Moving Avg'!G1536</f>
        <v>6.0695400000000026</v>
      </c>
      <c r="I1536" s="2">
        <f>'Moving Avg'!H1536</f>
        <v>6.1616549999999997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</row>
    <row r="1537" spans="1:12" ht="13.5" x14ac:dyDescent="0.25">
      <c r="A1537" s="3">
        <f>RSI!A1537</f>
        <v>44250</v>
      </c>
      <c r="B1537" s="2">
        <f>RSI!B1537</f>
        <v>6.0670000000000002</v>
      </c>
      <c r="C1537" s="2">
        <f>RSI!I1537</f>
        <v>55.047616669508606</v>
      </c>
      <c r="D1537" s="2">
        <f>MACD!E1537</f>
        <v>-0.24819451060153419</v>
      </c>
      <c r="E1537" s="2">
        <f>MACD!F1537</f>
        <v>-0.20062719670412513</v>
      </c>
      <c r="F1537" s="2">
        <f>'Moving Avg'!D1537</f>
        <v>6.1210000000000004</v>
      </c>
      <c r="G1537" s="2">
        <f>'Moving Avg'!F1537</f>
        <v>5.9360499999999998</v>
      </c>
      <c r="H1537" s="2">
        <f>'Moving Avg'!G1537</f>
        <v>6.0621200000000037</v>
      </c>
      <c r="I1537" s="2">
        <f>'Moving Avg'!H1537</f>
        <v>6.1602299999999994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</row>
    <row r="1538" spans="1:12" ht="13.5" x14ac:dyDescent="0.25">
      <c r="A1538" s="3">
        <f>RSI!A1538</f>
        <v>44251</v>
      </c>
      <c r="B1538" s="2">
        <f>RSI!B1538</f>
        <v>6.1310000000000002</v>
      </c>
      <c r="C1538" s="2">
        <f>RSI!I1538</f>
        <v>59.385438023222434</v>
      </c>
      <c r="D1538" s="2">
        <f>MACD!E1538</f>
        <v>-0.22205871981463954</v>
      </c>
      <c r="E1538" s="2">
        <f>MACD!F1538</f>
        <v>-0.20491350132622801</v>
      </c>
      <c r="F1538" s="2">
        <f>'Moving Avg'!D1538</f>
        <v>6.1067999999999998</v>
      </c>
      <c r="G1538" s="2">
        <f>'Moving Avg'!F1538</f>
        <v>5.9614000000000003</v>
      </c>
      <c r="H1538" s="2">
        <f>'Moving Avg'!G1538</f>
        <v>6.0534200000000036</v>
      </c>
      <c r="I1538" s="2">
        <f>'Moving Avg'!H1538</f>
        <v>6.16005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</row>
    <row r="1539" spans="1:12" ht="13.5" x14ac:dyDescent="0.25">
      <c r="A1539" s="3">
        <f>RSI!A1539</f>
        <v>44252</v>
      </c>
      <c r="B1539" s="2">
        <f>RSI!B1539</f>
        <v>5.9530000000000003</v>
      </c>
      <c r="C1539" s="2">
        <f>RSI!I1539</f>
        <v>46.06984762542735</v>
      </c>
      <c r="D1539" s="2">
        <f>MACD!E1539</f>
        <v>-0.15995735985551018</v>
      </c>
      <c r="E1539" s="2">
        <f>MACD!F1539</f>
        <v>-0.19592227303208448</v>
      </c>
      <c r="F1539" s="2">
        <f>'Moving Avg'!D1539</f>
        <v>6.0570000000000004</v>
      </c>
      <c r="G1539" s="2">
        <f>'Moving Avg'!F1539</f>
        <v>5.9700000000000006</v>
      </c>
      <c r="H1539" s="2">
        <f>'Moving Avg'!G1539</f>
        <v>6.0425800000000027</v>
      </c>
      <c r="I1539" s="2">
        <f>'Moving Avg'!H1539</f>
        <v>6.1589799999999988</v>
      </c>
      <c r="J1539" s="5" t="str">
        <f>OBV!F1539</f>
        <v>BEARISH</v>
      </c>
      <c r="K1539" s="5" t="str">
        <f>OBV!G1539</f>
        <v>NEUTRAL</v>
      </c>
      <c r="L1539" s="5" t="str">
        <f>OBV!H1539</f>
        <v>CONFIRMED BEARISH</v>
      </c>
    </row>
    <row r="1540" spans="1:12" ht="13.5" x14ac:dyDescent="0.25">
      <c r="A1540" s="3">
        <f>RSI!A1540</f>
        <v>44253</v>
      </c>
      <c r="B1540" s="2">
        <f>RSI!B1540</f>
        <v>5.9530000000000003</v>
      </c>
      <c r="C1540" s="2">
        <f>RSI!I1540</f>
        <v>46.069847625427343</v>
      </c>
      <c r="D1540" s="2">
        <f>MACD!E1540</f>
        <v>-0.10057928741054489</v>
      </c>
      <c r="E1540" s="2">
        <f>MACD!F1540</f>
        <v>-0.17685367590777656</v>
      </c>
      <c r="F1540" s="2">
        <f>'Moving Avg'!D1540</f>
        <v>6.0342000000000002</v>
      </c>
      <c r="G1540" s="2">
        <f>'Moving Avg'!F1540</f>
        <v>5.9786000000000019</v>
      </c>
      <c r="H1540" s="2">
        <f>'Moving Avg'!G1540</f>
        <v>6.0327400000000031</v>
      </c>
      <c r="I1540" s="2">
        <f>'Moving Avg'!H1540</f>
        <v>6.1583749999999995</v>
      </c>
      <c r="J1540" s="5" t="str">
        <f>OBV!F1540</f>
        <v>NEUTRAL</v>
      </c>
      <c r="K1540" s="5" t="str">
        <f>OBV!G1540</f>
        <v>NEUTRAL</v>
      </c>
      <c r="L1540" s="5" t="str">
        <f>OBV!H1540</f>
        <v>NEUTRAL</v>
      </c>
    </row>
    <row r="1541" spans="1:12" ht="13.5" x14ac:dyDescent="0.25">
      <c r="A1541" s="3">
        <f>RSI!A1541</f>
        <v>44256</v>
      </c>
      <c r="B1541" s="2">
        <f>RSI!B1541</f>
        <v>6.06</v>
      </c>
      <c r="C1541" s="2">
        <f>RSI!I1541</f>
        <v>53.360515970472918</v>
      </c>
      <c r="D1541" s="2">
        <f>MACD!E1541</f>
        <v>-5.7920349883457511E-2</v>
      </c>
      <c r="E1541" s="2">
        <f>MACD!F1541</f>
        <v>-0.15306701070291276</v>
      </c>
      <c r="F1541" s="2">
        <f>'Moving Avg'!D1541</f>
        <v>6.0327999999999999</v>
      </c>
      <c r="G1541" s="2">
        <f>'Moving Avg'!F1541</f>
        <v>5.9961000000000011</v>
      </c>
      <c r="H1541" s="2">
        <f>'Moving Avg'!G1541</f>
        <v>6.0250400000000024</v>
      </c>
      <c r="I1541" s="2">
        <f>'Moving Avg'!H1541</f>
        <v>6.1580549999999992</v>
      </c>
      <c r="J1541" s="5" t="str">
        <f>OBV!F1541</f>
        <v>BULLISH</v>
      </c>
      <c r="K1541" s="5" t="str">
        <f>OBV!G1541</f>
        <v>NEUTRAL</v>
      </c>
      <c r="L1541" s="5" t="str">
        <f>OBV!H1541</f>
        <v>BULLISH DIVERGENCE</v>
      </c>
    </row>
    <row r="1542" spans="1:12" ht="13.5" x14ac:dyDescent="0.25">
      <c r="A1542" s="3">
        <f>RSI!A1542</f>
        <v>44257</v>
      </c>
      <c r="B1542" s="2">
        <f>RSI!B1542</f>
        <v>6.0519999999999996</v>
      </c>
      <c r="C1542" s="2">
        <f>RSI!I1542</f>
        <v>52.785943418058302</v>
      </c>
      <c r="D1542" s="2">
        <f>MACD!E1542</f>
        <v>-2.2624369201170502E-2</v>
      </c>
      <c r="E1542" s="2">
        <f>MACD!F1542</f>
        <v>-0.12697848240256432</v>
      </c>
      <c r="F1542" s="2">
        <f>'Moving Avg'!D1542</f>
        <v>6.0297999999999998</v>
      </c>
      <c r="G1542" s="2">
        <f>'Moving Avg'!F1542</f>
        <v>6.0132000000000003</v>
      </c>
      <c r="H1542" s="2">
        <f>'Moving Avg'!G1542</f>
        <v>6.0171800000000015</v>
      </c>
      <c r="I1542" s="2">
        <f>'Moving Avg'!H1542</f>
        <v>6.1568399999999999</v>
      </c>
      <c r="J1542" s="5" t="str">
        <f>OBV!F1542</f>
        <v>BEARISH</v>
      </c>
      <c r="K1542" s="5" t="str">
        <f>OBV!G1542</f>
        <v>NEUTRAL</v>
      </c>
      <c r="L1542" s="5" t="str">
        <f>OBV!H1542</f>
        <v>CONFIRMED BEARISH</v>
      </c>
    </row>
    <row r="1543" spans="1:12" ht="13.5" x14ac:dyDescent="0.25">
      <c r="A1543" s="3">
        <f>RSI!A1543</f>
        <v>44258</v>
      </c>
      <c r="B1543" s="2">
        <f>RSI!B1543</f>
        <v>5.8879999999999999</v>
      </c>
      <c r="C1543" s="2">
        <f>RSI!I1543</f>
        <v>42.64776978492015</v>
      </c>
      <c r="D1543" s="2">
        <f>MACD!E1543</f>
        <v>1.9144554344224574E-2</v>
      </c>
      <c r="E1543" s="2">
        <f>MACD!F1543</f>
        <v>-9.775387505320654E-2</v>
      </c>
      <c r="F1543" s="2">
        <f>'Moving Avg'!D1543</f>
        <v>5.9811999999999994</v>
      </c>
      <c r="G1543" s="2">
        <f>'Moving Avg'!F1543</f>
        <v>6.0221</v>
      </c>
      <c r="H1543" s="2">
        <f>'Moving Avg'!G1543</f>
        <v>6.0060400000000023</v>
      </c>
      <c r="I1543" s="2">
        <f>'Moving Avg'!H1543</f>
        <v>6.1541599999999992</v>
      </c>
      <c r="J1543" s="5" t="str">
        <f>OBV!F1543</f>
        <v>BEARISH</v>
      </c>
      <c r="K1543" s="5" t="str">
        <f>OBV!G1543</f>
        <v>NEUTRAL</v>
      </c>
      <c r="L1543" s="5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5.7169999999999996</v>
      </c>
      <c r="C1544" s="2">
        <f>RSI!I1544</f>
        <v>35.08186235912747</v>
      </c>
      <c r="D1544" s="2">
        <f>MACD!E1544</f>
        <v>6.789633712942944E-2</v>
      </c>
      <c r="E1544" s="2">
        <f>MACD!F1544</f>
        <v>-6.4623832616679353E-2</v>
      </c>
      <c r="F1544" s="2">
        <f>'Moving Avg'!D1544</f>
        <v>5.9339999999999993</v>
      </c>
      <c r="G1544" s="2">
        <f>'Moving Avg'!F1544</f>
        <v>6.022450000000001</v>
      </c>
      <c r="H1544" s="2">
        <f>'Moving Avg'!G1544</f>
        <v>5.991200000000001</v>
      </c>
      <c r="I1544" s="2">
        <f>'Moving Avg'!H1544</f>
        <v>6.1499500000000005</v>
      </c>
      <c r="J1544" s="5" t="str">
        <f>OBV!F1544</f>
        <v>BEARISH</v>
      </c>
      <c r="K1544" s="5" t="str">
        <f>OBV!G1544</f>
        <v>NEUTRAL</v>
      </c>
      <c r="L1544" s="5" t="str">
        <f>OBV!H1544</f>
        <v>CONFIRMED BEARISH</v>
      </c>
    </row>
    <row r="1545" spans="1:12" ht="13.5" x14ac:dyDescent="0.25">
      <c r="A1545" s="3">
        <f>RSI!A1545</f>
        <v>44260</v>
      </c>
      <c r="B1545" s="2">
        <f>RSI!B1545</f>
        <v>5.71</v>
      </c>
      <c r="C1545" s="2">
        <f>RSI!I1545</f>
        <v>34.809623176064008</v>
      </c>
      <c r="D1545" s="2">
        <f>MACD!E1545</f>
        <v>9.0594784187587152E-2</v>
      </c>
      <c r="E1545" s="2">
        <f>MACD!F1545</f>
        <v>-3.3580109255826052E-2</v>
      </c>
      <c r="F1545" s="2">
        <f>'Moving Avg'!D1545</f>
        <v>5.8853999999999997</v>
      </c>
      <c r="G1545" s="2">
        <f>'Moving Avg'!F1545</f>
        <v>6.0224499999999992</v>
      </c>
      <c r="H1545" s="2">
        <f>'Moving Avg'!G1545</f>
        <v>5.9762200000000005</v>
      </c>
      <c r="I1545" s="2">
        <f>'Moving Avg'!H1545</f>
        <v>6.1454899999999997</v>
      </c>
      <c r="J1545" s="5" t="str">
        <f>OBV!F1545</f>
        <v>BEARISH</v>
      </c>
      <c r="K1545" s="5" t="str">
        <f>OBV!G1545</f>
        <v>NEUTRAL</v>
      </c>
      <c r="L1545" s="5" t="str">
        <f>OBV!H1545</f>
        <v>CONFIRMED BEARISH</v>
      </c>
    </row>
    <row r="1546" spans="1:12" ht="13.5" x14ac:dyDescent="0.25">
      <c r="A1546" s="3">
        <f>RSI!A1546</f>
        <v>44263</v>
      </c>
      <c r="B1546" s="2">
        <f>RSI!B1546</f>
        <v>5.8739999999999997</v>
      </c>
      <c r="C1546" s="2">
        <f>RSI!I1546</f>
        <v>45.483587623837202</v>
      </c>
      <c r="D1546" s="2">
        <f>MACD!E1546</f>
        <v>9.9266276507367301E-2</v>
      </c>
      <c r="E1546" s="2">
        <f>MACD!F1546</f>
        <v>-7.0108321031873803E-3</v>
      </c>
      <c r="F1546" s="2">
        <f>'Moving Avg'!D1546</f>
        <v>5.8482000000000003</v>
      </c>
      <c r="G1546" s="2">
        <f>'Moving Avg'!F1546</f>
        <v>6.0302999999999995</v>
      </c>
      <c r="H1546" s="2">
        <f>'Moving Avg'!G1546</f>
        <v>5.9645200000000012</v>
      </c>
      <c r="I1546" s="2">
        <f>'Moving Avg'!H1546</f>
        <v>6.1424900000000013</v>
      </c>
      <c r="J1546" s="5" t="str">
        <f>OBV!F1546</f>
        <v>BEARISH</v>
      </c>
      <c r="K1546" s="5" t="str">
        <f>OBV!G1546</f>
        <v>NEUTRAL</v>
      </c>
      <c r="L1546" s="5" t="str">
        <f>OBV!H1546</f>
        <v>CONFIRMED BEARISH</v>
      </c>
    </row>
    <row r="1547" spans="1:12" ht="13.5" x14ac:dyDescent="0.25">
      <c r="A1547" s="3">
        <f>RSI!A1547</f>
        <v>44264</v>
      </c>
      <c r="B1547" s="2">
        <f>RSI!B1547</f>
        <v>5.71</v>
      </c>
      <c r="C1547" s="2">
        <f>RSI!I1547</f>
        <v>38.665660200395038</v>
      </c>
      <c r="D1547" s="2">
        <f>MACD!E1547</f>
        <v>0.11927651947577278</v>
      </c>
      <c r="E1547" s="2">
        <f>MACD!F1547</f>
        <v>1.8246638212604652E-2</v>
      </c>
      <c r="F1547" s="2">
        <f>'Moving Avg'!D1547</f>
        <v>5.7797999999999998</v>
      </c>
      <c r="G1547" s="2">
        <f>'Moving Avg'!F1547</f>
        <v>6.021399999999999</v>
      </c>
      <c r="H1547" s="2">
        <f>'Moving Avg'!G1547</f>
        <v>5.9499600000000008</v>
      </c>
      <c r="I1547" s="2">
        <f>'Moving Avg'!H1547</f>
        <v>6.1383850000000004</v>
      </c>
      <c r="J1547" s="5" t="str">
        <f>OBV!F1547</f>
        <v>BEARISH</v>
      </c>
      <c r="K1547" s="5" t="str">
        <f>OBV!G1547</f>
        <v>NEUTRAL</v>
      </c>
      <c r="L1547" s="5" t="str">
        <f>OBV!H1547</f>
        <v>CONFIRMED BEARISH</v>
      </c>
    </row>
    <row r="1548" spans="1:12" ht="13.5" x14ac:dyDescent="0.25">
      <c r="A1548" s="3">
        <f>RSI!A1548</f>
        <v>44265</v>
      </c>
      <c r="B1548" s="2">
        <f>RSI!B1548</f>
        <v>5.71</v>
      </c>
      <c r="C1548" s="2">
        <f>RSI!I1548</f>
        <v>38.665660200395031</v>
      </c>
      <c r="D1548" s="2">
        <f>MACD!E1548</f>
        <v>0.14750931360229291</v>
      </c>
      <c r="E1548" s="2">
        <f>MACD!F1548</f>
        <v>4.4099173290542304E-2</v>
      </c>
      <c r="F1548" s="2">
        <f>'Moving Avg'!D1548</f>
        <v>5.7442000000000002</v>
      </c>
      <c r="G1548" s="2">
        <f>'Moving Avg'!F1548</f>
        <v>6.0074999999999985</v>
      </c>
      <c r="H1548" s="2">
        <f>'Moving Avg'!G1548</f>
        <v>5.9328400000000014</v>
      </c>
      <c r="I1548" s="2">
        <f>'Moving Avg'!H1548</f>
        <v>6.1351000000000013</v>
      </c>
      <c r="J1548" s="5" t="str">
        <f>OBV!F1548</f>
        <v>BEARISH</v>
      </c>
      <c r="K1548" s="5" t="str">
        <f>OBV!G1548</f>
        <v>NEUTRAL</v>
      </c>
      <c r="L1548" s="5" t="str">
        <f>OBV!H1548</f>
        <v>CONFIRMED BEARISH</v>
      </c>
    </row>
    <row r="1549" spans="1:12" ht="13.5" x14ac:dyDescent="0.25">
      <c r="A1549" s="3">
        <f>RSI!A1549</f>
        <v>44266</v>
      </c>
      <c r="B1549" s="2">
        <f>RSI!B1549</f>
        <v>5.8810000000000002</v>
      </c>
      <c r="C1549" s="2">
        <f>RSI!I1549</f>
        <v>48.077506572162179</v>
      </c>
      <c r="D1549" s="2">
        <f>MACD!E1549</f>
        <v>0.1326944450278873</v>
      </c>
      <c r="E1549" s="2">
        <f>MACD!F1549</f>
        <v>6.18182276380113E-2</v>
      </c>
      <c r="F1549" s="2">
        <f>'Moving Avg'!D1549</f>
        <v>5.7770000000000001</v>
      </c>
      <c r="G1549" s="2">
        <f>'Moving Avg'!F1549</f>
        <v>5.993199999999999</v>
      </c>
      <c r="H1549" s="2">
        <f>'Moving Avg'!G1549</f>
        <v>5.9191399999999996</v>
      </c>
      <c r="I1549" s="2">
        <f>'Moving Avg'!H1549</f>
        <v>6.1318500000000018</v>
      </c>
      <c r="J1549" s="5" t="str">
        <f>OBV!F1549</f>
        <v>BULLISH</v>
      </c>
      <c r="K1549" s="5" t="str">
        <f>OBV!G1549</f>
        <v>NEUTRAL</v>
      </c>
      <c r="L1549" s="5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5.8529999999999998</v>
      </c>
      <c r="C1550" s="2">
        <f>RSI!I1550</f>
        <v>46.81083470673444</v>
      </c>
      <c r="D1550" s="2">
        <f>MACD!E1550</f>
        <v>0.12246975375132596</v>
      </c>
      <c r="E1550" s="2">
        <f>MACD!F1550</f>
        <v>7.3948532860674238E-2</v>
      </c>
      <c r="F1550" s="2">
        <f>'Moving Avg'!D1550</f>
        <v>5.8056000000000001</v>
      </c>
      <c r="G1550" s="2">
        <f>'Moving Avg'!F1550</f>
        <v>5.9753999999999987</v>
      </c>
      <c r="H1550" s="2">
        <f>'Moving Avg'!G1550</f>
        <v>5.9077200000000003</v>
      </c>
      <c r="I1550" s="2">
        <f>'Moving Avg'!H1550</f>
        <v>6.1284600000000022</v>
      </c>
      <c r="J1550" s="5" t="str">
        <f>OBV!F1550</f>
        <v>BULLISH</v>
      </c>
      <c r="K1550" s="5" t="str">
        <f>OBV!G1550</f>
        <v>NEUTRAL</v>
      </c>
      <c r="L1550" s="5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5.7809999999999997</v>
      </c>
      <c r="C1551" s="2">
        <f>RSI!I1551</f>
        <v>43.627777619173095</v>
      </c>
      <c r="D1551" s="2">
        <f>MACD!E1551</f>
        <v>0.13599776196767976</v>
      </c>
      <c r="E1551" s="2">
        <f>MACD!F1551</f>
        <v>8.6358378682075354E-2</v>
      </c>
      <c r="F1551" s="2">
        <f>'Moving Avg'!D1551</f>
        <v>5.7870000000000008</v>
      </c>
      <c r="G1551" s="2">
        <f>'Moving Avg'!F1551</f>
        <v>5.9539999999999997</v>
      </c>
      <c r="H1551" s="2">
        <f>'Moving Avg'!G1551</f>
        <v>5.8921600000000014</v>
      </c>
      <c r="I1551" s="2">
        <f>'Moving Avg'!H1551</f>
        <v>6.125675000000002</v>
      </c>
      <c r="J1551" s="5" t="str">
        <f>OBV!F1551</f>
        <v>BEARISH</v>
      </c>
      <c r="K1551" s="5" t="str">
        <f>OBV!G1551</f>
        <v>NEUTRAL</v>
      </c>
      <c r="L1551" s="5" t="str">
        <f>OBV!H1551</f>
        <v>CONFIRMED BEARISH</v>
      </c>
    </row>
    <row r="1552" spans="1:12" ht="13.5" x14ac:dyDescent="0.25">
      <c r="A1552" s="3">
        <f>RSI!A1552</f>
        <v>44271</v>
      </c>
      <c r="B1552" s="2">
        <f>RSI!B1552</f>
        <v>5.7809999999999997</v>
      </c>
      <c r="C1552" s="2">
        <f>RSI!I1552</f>
        <v>43.627777619173088</v>
      </c>
      <c r="D1552" s="2">
        <f>MACD!E1552</f>
        <v>0.14699551470735805</v>
      </c>
      <c r="E1552" s="2">
        <f>MACD!F1552</f>
        <v>9.8485805887131905E-2</v>
      </c>
      <c r="F1552" s="2">
        <f>'Moving Avg'!D1552</f>
        <v>5.8011999999999997</v>
      </c>
      <c r="G1552" s="2">
        <f>'Moving Avg'!F1552</f>
        <v>5.9329499999999999</v>
      </c>
      <c r="H1552" s="2">
        <f>'Moving Avg'!G1552</f>
        <v>5.880300000000001</v>
      </c>
      <c r="I1552" s="2">
        <f>'Moving Avg'!H1552</f>
        <v>6.122460000000002</v>
      </c>
      <c r="J1552" s="5" t="str">
        <f>OBV!F1552</f>
        <v>BEARISH</v>
      </c>
      <c r="K1552" s="5" t="str">
        <f>OBV!G1552</f>
        <v>NEUTRAL</v>
      </c>
      <c r="L1552" s="5" t="str">
        <f>OBV!H1552</f>
        <v>BEARISH DIVERGENCE</v>
      </c>
    </row>
    <row r="1553" spans="1:12" ht="13.5" x14ac:dyDescent="0.25">
      <c r="A1553" s="3">
        <f>RSI!A1553</f>
        <v>44272</v>
      </c>
      <c r="B1553" s="2">
        <f>RSI!B1553</f>
        <v>5.9240000000000004</v>
      </c>
      <c r="C1553" s="2">
        <f>RSI!I1553</f>
        <v>51.261602541629337</v>
      </c>
      <c r="D1553" s="2">
        <f>MACD!E1553</f>
        <v>0.12120178235573942</v>
      </c>
      <c r="E1553" s="2">
        <f>MACD!F1553</f>
        <v>0.10302900118085342</v>
      </c>
      <c r="F1553" s="2">
        <f>'Moving Avg'!D1553</f>
        <v>5.8439999999999994</v>
      </c>
      <c r="G1553" s="2">
        <f>'Moving Avg'!F1553</f>
        <v>5.9190500000000004</v>
      </c>
      <c r="H1553" s="2">
        <f>'Moving Avg'!G1553</f>
        <v>5.8745999999999992</v>
      </c>
      <c r="I1553" s="2">
        <f>'Moving Avg'!H1553</f>
        <v>6.1196050000000026</v>
      </c>
      <c r="J1553" s="5" t="str">
        <f>OBV!F1553</f>
        <v>BULLISH</v>
      </c>
      <c r="K1553" s="5" t="str">
        <f>OBV!G1553</f>
        <v>NEUTRAL</v>
      </c>
      <c r="L1553" s="5" t="str">
        <f>OBV!H1553</f>
        <v>CONFIRMED BULLISH</v>
      </c>
    </row>
    <row r="1554" spans="1:12" ht="13.5" x14ac:dyDescent="0.25">
      <c r="A1554" s="3">
        <f>RSI!A1554</f>
        <v>44273</v>
      </c>
      <c r="B1554" s="2">
        <f>RSI!B1554</f>
        <v>5.7960000000000003</v>
      </c>
      <c r="C1554" s="2">
        <f>RSI!I1554</f>
        <v>45.342677786379511</v>
      </c>
      <c r="D1554" s="2">
        <f>MACD!E1554</f>
        <v>8.2375333563380337E-2</v>
      </c>
      <c r="E1554" s="2">
        <f>MACD!F1554</f>
        <v>9.8898267657358818E-2</v>
      </c>
      <c r="F1554" s="2">
        <f>'Moving Avg'!D1554</f>
        <v>5.827</v>
      </c>
      <c r="G1554" s="2">
        <f>'Moving Avg'!F1554</f>
        <v>5.8987499999999997</v>
      </c>
      <c r="H1554" s="2">
        <f>'Moving Avg'!G1554</f>
        <v>5.8700399999999995</v>
      </c>
      <c r="I1554" s="2">
        <f>'Moving Avg'!H1554</f>
        <v>6.1160050000000012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</row>
    <row r="1555" spans="1:12" ht="13.5" x14ac:dyDescent="0.25">
      <c r="A1555" s="3">
        <f>RSI!A1555</f>
        <v>44274</v>
      </c>
      <c r="B1555" s="2">
        <f>RSI!B1555</f>
        <v>5.7960000000000003</v>
      </c>
      <c r="C1555" s="2">
        <f>RSI!I1555</f>
        <v>45.342677786379511</v>
      </c>
      <c r="D1555" s="2">
        <f>MACD!E1555</f>
        <v>4.9039792958957662E-2</v>
      </c>
      <c r="E1555" s="2">
        <f>MACD!F1555</f>
        <v>8.8926572717678593E-2</v>
      </c>
      <c r="F1555" s="2">
        <f>'Moving Avg'!D1555</f>
        <v>5.8155999999999999</v>
      </c>
      <c r="G1555" s="2">
        <f>'Moving Avg'!F1555</f>
        <v>5.8852000000000002</v>
      </c>
      <c r="H1555" s="2">
        <f>'Moving Avg'!G1555</f>
        <v>5.8674800000000005</v>
      </c>
      <c r="I1555" s="2">
        <f>'Moving Avg'!H1555</f>
        <v>6.1125450000000026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</row>
    <row r="1556" spans="1:12" ht="13.5" x14ac:dyDescent="0.25">
      <c r="A1556" s="3">
        <f>RSI!A1556</f>
        <v>44277</v>
      </c>
      <c r="B1556" s="2">
        <f>RSI!B1556</f>
        <v>5.9669999999999996</v>
      </c>
      <c r="C1556" s="2">
        <f>RSI!I1556</f>
        <v>53.636947752861303</v>
      </c>
      <c r="D1556" s="2">
        <f>MACD!E1556</f>
        <v>3.3947391710944963E-2</v>
      </c>
      <c r="E1556" s="2">
        <f>MACD!F1556</f>
        <v>7.7930736516331867E-2</v>
      </c>
      <c r="F1556" s="2">
        <f>'Moving Avg'!D1556</f>
        <v>5.8528000000000002</v>
      </c>
      <c r="G1556" s="2">
        <f>'Moving Avg'!F1556</f>
        <v>5.8802000000000003</v>
      </c>
      <c r="H1556" s="2">
        <f>'Moving Avg'!G1556</f>
        <v>5.8683399999999999</v>
      </c>
      <c r="I1556" s="2">
        <f>'Moving Avg'!H1556</f>
        <v>6.1107250000000022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</row>
    <row r="1557" spans="1:12" ht="13.5" x14ac:dyDescent="0.25">
      <c r="A1557" s="3">
        <f>RSI!A1557</f>
        <v>44278</v>
      </c>
      <c r="B1557" s="2">
        <f>RSI!B1557</f>
        <v>6.3239999999999998</v>
      </c>
      <c r="C1557" s="2">
        <f>RSI!I1557</f>
        <v>65.431210068700921</v>
      </c>
      <c r="D1557" s="2">
        <f>MACD!E1557</f>
        <v>-3.0999046779218276E-2</v>
      </c>
      <c r="E1557" s="2">
        <f>MACD!F1557</f>
        <v>5.6144779857221841E-2</v>
      </c>
      <c r="F1557" s="2">
        <f>'Moving Avg'!D1557</f>
        <v>5.9614000000000003</v>
      </c>
      <c r="G1557" s="2">
        <f>'Moving Avg'!F1557</f>
        <v>5.8930500000000006</v>
      </c>
      <c r="H1557" s="2">
        <f>'Moving Avg'!G1557</f>
        <v>5.8782000000000005</v>
      </c>
      <c r="I1557" s="2">
        <f>'Moving Avg'!H1557</f>
        <v>6.1100150000000033</v>
      </c>
      <c r="J1557" s="5" t="str">
        <f>OBV!F1557</f>
        <v>BULLISH</v>
      </c>
      <c r="K1557" s="5" t="str">
        <f>OBV!G1557</f>
        <v>NEUTRAL</v>
      </c>
      <c r="L1557" s="5" t="str">
        <f>OBV!H1557</f>
        <v>CONFIRMED BULLISH</v>
      </c>
    </row>
    <row r="1558" spans="1:12" ht="13.5" x14ac:dyDescent="0.25">
      <c r="A1558" s="3">
        <f>RSI!A1558</f>
        <v>44279</v>
      </c>
      <c r="B1558" s="2">
        <f>RSI!B1558</f>
        <v>6.6020000000000003</v>
      </c>
      <c r="C1558" s="2">
        <f>RSI!I1558</f>
        <v>71.50925414535098</v>
      </c>
      <c r="D1558" s="2">
        <f>MACD!E1558</f>
        <v>-0.10911948665864202</v>
      </c>
      <c r="E1558" s="2">
        <f>MACD!F1558</f>
        <v>2.3091926554049069E-2</v>
      </c>
      <c r="F1558" s="2">
        <f>'Moving Avg'!D1558</f>
        <v>6.0970000000000004</v>
      </c>
      <c r="G1558" s="2">
        <f>'Moving Avg'!F1558</f>
        <v>5.9166000000000016</v>
      </c>
      <c r="H1558" s="2">
        <f>'Moving Avg'!G1558</f>
        <v>5.8950399999999989</v>
      </c>
      <c r="I1558" s="2">
        <f>'Moving Avg'!H1558</f>
        <v>6.1103700000000041</v>
      </c>
      <c r="J1558" s="5" t="str">
        <f>OBV!F1558</f>
        <v>BULLISH</v>
      </c>
      <c r="K1558" s="5" t="str">
        <f>OBV!G1558</f>
        <v>NEUTRAL</v>
      </c>
      <c r="L1558" s="5" t="str">
        <f>OBV!H1558</f>
        <v>CONFIRMED BULLISH</v>
      </c>
    </row>
    <row r="1559" spans="1:12" ht="13.5" x14ac:dyDescent="0.25">
      <c r="A1559" s="3">
        <f>RSI!A1559</f>
        <v>44280</v>
      </c>
      <c r="B1559" s="2">
        <f>RSI!B1559</f>
        <v>6.4950000000000001</v>
      </c>
      <c r="C1559" s="2">
        <f>RSI!I1559</f>
        <v>66.651732177193111</v>
      </c>
      <c r="D1559" s="2">
        <f>MACD!E1559</f>
        <v>-0.1450130565167802</v>
      </c>
      <c r="E1559" s="2">
        <f>MACD!F1559</f>
        <v>-1.0529070060116788E-2</v>
      </c>
      <c r="F1559" s="2">
        <f>'Moving Avg'!D1559</f>
        <v>6.2368000000000006</v>
      </c>
      <c r="G1559" s="2">
        <f>'Moving Avg'!F1559</f>
        <v>5.9437000000000015</v>
      </c>
      <c r="H1559" s="2">
        <f>'Moving Avg'!G1559</f>
        <v>5.9097400000000002</v>
      </c>
      <c r="I1559" s="2">
        <f>'Moving Avg'!H1559</f>
        <v>6.1100150000000033</v>
      </c>
      <c r="J1559" s="5" t="str">
        <f>OBV!F1559</f>
        <v>BULLISH</v>
      </c>
      <c r="K1559" s="5" t="str">
        <f>OBV!G1559</f>
        <v>NEUTRAL</v>
      </c>
      <c r="L1559" s="5" t="str">
        <f>OBV!H1559</f>
        <v>CONFIRMED BULLISH</v>
      </c>
    </row>
    <row r="1560" spans="1:12" ht="13.5" x14ac:dyDescent="0.25">
      <c r="A1560" s="3">
        <f>RSI!A1560</f>
        <v>44281</v>
      </c>
      <c r="B1560" s="2">
        <f>RSI!B1560</f>
        <v>6.4589999999999996</v>
      </c>
      <c r="C1560" s="2">
        <f>RSI!I1560</f>
        <v>65.050671772082424</v>
      </c>
      <c r="D1560" s="2">
        <f>MACD!E1560</f>
        <v>-0.18012040547666963</v>
      </c>
      <c r="E1560" s="2">
        <f>MACD!F1560</f>
        <v>-4.4447337143427357E-2</v>
      </c>
      <c r="F1560" s="2">
        <f>'Moving Avg'!D1560</f>
        <v>6.3694000000000006</v>
      </c>
      <c r="G1560" s="2">
        <f>'Moving Avg'!F1560</f>
        <v>5.9690000000000021</v>
      </c>
      <c r="H1560" s="2">
        <f>'Moving Avg'!G1560</f>
        <v>5.9237200000000003</v>
      </c>
      <c r="I1560" s="2">
        <f>'Moving Avg'!H1560</f>
        <v>6.1091950000000033</v>
      </c>
      <c r="J1560" s="5" t="str">
        <f>OBV!F1560</f>
        <v>BULLISH</v>
      </c>
      <c r="K1560" s="5" t="str">
        <f>OBV!G1560</f>
        <v>NEUTRAL</v>
      </c>
      <c r="L1560" s="5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6.3170000000000002</v>
      </c>
      <c r="C1561" s="2">
        <f>RSI!I1561</f>
        <v>59.027551032193152</v>
      </c>
      <c r="D1561" s="2">
        <f>MACD!E1561</f>
        <v>-0.2130378964796984</v>
      </c>
      <c r="E1561" s="2">
        <f>MACD!F1561</f>
        <v>-7.8165449010681565E-2</v>
      </c>
      <c r="F1561" s="2">
        <f>'Moving Avg'!D1561</f>
        <v>6.4394000000000009</v>
      </c>
      <c r="G1561" s="2">
        <f>'Moving Avg'!F1561</f>
        <v>5.9818500000000014</v>
      </c>
      <c r="H1561" s="2">
        <f>'Moving Avg'!G1561</f>
        <v>5.9350000000000014</v>
      </c>
      <c r="I1561" s="2">
        <f>'Moving Avg'!H1561</f>
        <v>6.1075900000000045</v>
      </c>
      <c r="J1561" s="5" t="str">
        <f>OBV!F1561</f>
        <v>BEARISH</v>
      </c>
      <c r="K1561" s="5" t="str">
        <f>OBV!G1561</f>
        <v>NEUTRAL</v>
      </c>
      <c r="L1561" s="5" t="str">
        <f>OBV!H1561</f>
        <v>BEARISH DIVERGENCE</v>
      </c>
    </row>
    <row r="1562" spans="1:12" ht="13.5" x14ac:dyDescent="0.25">
      <c r="A1562" s="3">
        <f>RSI!A1562</f>
        <v>44285</v>
      </c>
      <c r="B1562" s="2">
        <f>RSI!B1562</f>
        <v>6.3520000000000003</v>
      </c>
      <c r="C1562" s="2">
        <f>RSI!I1562</f>
        <v>60.010387720954554</v>
      </c>
      <c r="D1562" s="2">
        <f>MACD!E1562</f>
        <v>-0.2451010259381432</v>
      </c>
      <c r="E1562" s="2">
        <f>MACD!F1562</f>
        <v>-0.11155256439617391</v>
      </c>
      <c r="F1562" s="2">
        <f>'Moving Avg'!D1562</f>
        <v>6.4450000000000003</v>
      </c>
      <c r="G1562" s="2">
        <f>'Moving Avg'!F1562</f>
        <v>5.9968500000000002</v>
      </c>
      <c r="H1562" s="2">
        <f>'Moving Avg'!G1562</f>
        <v>5.9464200000000007</v>
      </c>
      <c r="I1562" s="2">
        <f>'Moving Avg'!H1562</f>
        <v>6.1059450000000046</v>
      </c>
      <c r="J1562" s="5" t="str">
        <f>OBV!F1562</f>
        <v>BEARISH</v>
      </c>
      <c r="K1562" s="5" t="str">
        <f>OBV!G1562</f>
        <v>NEUTRAL</v>
      </c>
      <c r="L1562" s="5" t="str">
        <f>OBV!H1562</f>
        <v>BEARISH DIVERGENCE</v>
      </c>
    </row>
    <row r="1563" spans="1:12" ht="13.5" x14ac:dyDescent="0.25">
      <c r="A1563" s="3">
        <f>RSI!A1563</f>
        <v>44286</v>
      </c>
      <c r="B1563" s="2">
        <f>RSI!B1563</f>
        <v>6.3520000000000003</v>
      </c>
      <c r="C1563" s="2">
        <f>RSI!I1563</f>
        <v>60.010387720954554</v>
      </c>
      <c r="D1563" s="2">
        <f>MACD!E1563</f>
        <v>-0.25193565983364063</v>
      </c>
      <c r="E1563" s="2">
        <f>MACD!F1563</f>
        <v>-0.13962918348366726</v>
      </c>
      <c r="F1563" s="2">
        <f>'Moving Avg'!D1563</f>
        <v>6.3950000000000005</v>
      </c>
      <c r="G1563" s="2">
        <f>'Moving Avg'!F1563</f>
        <v>6.0200500000000003</v>
      </c>
      <c r="H1563" s="2">
        <f>'Moving Avg'!G1563</f>
        <v>5.9557000000000002</v>
      </c>
      <c r="I1563" s="2">
        <f>'Moving Avg'!H1563</f>
        <v>6.1045150000000046</v>
      </c>
      <c r="J1563" s="5" t="str">
        <f>OBV!F1563</f>
        <v>BEARISH</v>
      </c>
      <c r="K1563" s="5" t="str">
        <f>OBV!G1563</f>
        <v>NEUTRAL</v>
      </c>
      <c r="L1563" s="5" t="str">
        <f>OBV!H1563</f>
        <v>CONFIRMED BEARISH</v>
      </c>
    </row>
    <row r="1564" spans="1:12" ht="13.5" x14ac:dyDescent="0.25">
      <c r="A1564" s="3">
        <f>RSI!A1564</f>
        <v>44287</v>
      </c>
      <c r="B1564" s="2">
        <f>RSI!B1564</f>
        <v>6.2809999999999997</v>
      </c>
      <c r="C1564" s="2">
        <f>RSI!I1564</f>
        <v>56.804615000670047</v>
      </c>
      <c r="D1564" s="2">
        <f>MACD!E1564</f>
        <v>-0.27372990963970079</v>
      </c>
      <c r="E1564" s="2">
        <f>MACD!F1564</f>
        <v>-0.16644932871487397</v>
      </c>
      <c r="F1564" s="2">
        <f>'Moving Avg'!D1564</f>
        <v>6.3521999999999998</v>
      </c>
      <c r="G1564" s="2">
        <f>'Moving Avg'!F1564</f>
        <v>6.0482500000000012</v>
      </c>
      <c r="H1564" s="2">
        <f>'Moving Avg'!G1564</f>
        <v>5.9669800000000013</v>
      </c>
      <c r="I1564" s="2">
        <f>'Moving Avg'!H1564</f>
        <v>6.1027300000000047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</row>
    <row r="1565" spans="1:12" ht="13.5" x14ac:dyDescent="0.25">
      <c r="A1565" s="3">
        <f>RSI!A1565</f>
        <v>44288</v>
      </c>
      <c r="B1565" s="2">
        <f>RSI!B1565</f>
        <v>6.274</v>
      </c>
      <c r="C1565" s="2">
        <f>RSI!I1565</f>
        <v>56.484240483799724</v>
      </c>
      <c r="D1565" s="2">
        <f>MACD!E1565</f>
        <v>-0.29269429442063455</v>
      </c>
      <c r="E1565" s="2">
        <f>MACD!F1565</f>
        <v>-0.19169832185602609</v>
      </c>
      <c r="F1565" s="2">
        <f>'Moving Avg'!D1565</f>
        <v>6.3151999999999999</v>
      </c>
      <c r="G1565" s="2">
        <f>'Moving Avg'!F1565</f>
        <v>6.0764500000000012</v>
      </c>
      <c r="H1565" s="2">
        <f>'Moving Avg'!G1565</f>
        <v>5.979680000000001</v>
      </c>
      <c r="I1565" s="2">
        <f>'Moving Avg'!H1565</f>
        <v>6.1009850000000041</v>
      </c>
      <c r="J1565" s="5" t="str">
        <f>OBV!F1565</f>
        <v>BEARISH</v>
      </c>
      <c r="K1565" s="5" t="str">
        <f>OBV!G1565</f>
        <v>NEUTRAL</v>
      </c>
      <c r="L1565" s="5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6.3380000000000001</v>
      </c>
      <c r="C1566" s="2">
        <f>RSI!I1566</f>
        <v>58.773611860434485</v>
      </c>
      <c r="D1566" s="2">
        <f>MACD!E1566</f>
        <v>-0.28809722501059021</v>
      </c>
      <c r="E1566" s="2">
        <f>MACD!F1566</f>
        <v>-0.21097810248693893</v>
      </c>
      <c r="F1566" s="2">
        <f>'Moving Avg'!D1566</f>
        <v>6.3193999999999999</v>
      </c>
      <c r="G1566" s="2">
        <f>'Moving Avg'!F1566</f>
        <v>6.0996500000000013</v>
      </c>
      <c r="H1566" s="2">
        <f>'Moving Avg'!G1566</f>
        <v>5.9936600000000011</v>
      </c>
      <c r="I1566" s="2">
        <f>'Moving Avg'!H1566</f>
        <v>6.099485000000004</v>
      </c>
      <c r="J1566" s="5" t="str">
        <f>OBV!F1566</f>
        <v>BULLISH</v>
      </c>
      <c r="K1566" s="5" t="str">
        <f>OBV!G1566</f>
        <v>NEUTRAL</v>
      </c>
      <c r="L1566" s="5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6.3520000000000003</v>
      </c>
      <c r="C1567" s="2">
        <f>RSI!I1567</f>
        <v>59.278306000018127</v>
      </c>
      <c r="D1567" s="2">
        <f>MACD!E1567</f>
        <v>-0.23155425353536252</v>
      </c>
      <c r="E1567" s="2">
        <f>MACD!F1567</f>
        <v>-0.21509333269662365</v>
      </c>
      <c r="F1567" s="2">
        <f>'Moving Avg'!D1567</f>
        <v>6.3193999999999999</v>
      </c>
      <c r="G1567" s="2">
        <f>'Moving Avg'!F1567</f>
        <v>6.1317500000000011</v>
      </c>
      <c r="H1567" s="2">
        <f>'Moving Avg'!G1567</f>
        <v>6.0080800000000014</v>
      </c>
      <c r="I1567" s="2">
        <f>'Moving Avg'!H1567</f>
        <v>6.0981650000000034</v>
      </c>
      <c r="J1567" s="5" t="str">
        <f>OBV!F1567</f>
        <v>BULLISH</v>
      </c>
      <c r="K1567" s="5" t="str">
        <f>OBV!G1567</f>
        <v>NEUTRAL</v>
      </c>
      <c r="L1567" s="5" t="str">
        <f>OBV!H1567</f>
        <v>NEUTRAL</v>
      </c>
    </row>
    <row r="1568" spans="1:12" ht="13.5" x14ac:dyDescent="0.25">
      <c r="A1568" s="3">
        <f>RSI!A1568</f>
        <v>44293</v>
      </c>
      <c r="B1568" s="2">
        <f>RSI!B1568</f>
        <v>6.5949999999999998</v>
      </c>
      <c r="C1568" s="2">
        <f>RSI!I1568</f>
        <v>66.861451334333907</v>
      </c>
      <c r="D1568" s="2">
        <f>MACD!E1568</f>
        <v>-0.16016526729653435</v>
      </c>
      <c r="E1568" s="2">
        <f>MACD!F1568</f>
        <v>-0.20410771961660581</v>
      </c>
      <c r="F1568" s="2">
        <f>'Moving Avg'!D1568</f>
        <v>6.3680000000000003</v>
      </c>
      <c r="G1568" s="2">
        <f>'Moving Avg'!F1568</f>
        <v>6.1760000000000002</v>
      </c>
      <c r="H1568" s="2">
        <f>'Moving Avg'!G1568</f>
        <v>6.0275000000000007</v>
      </c>
      <c r="I1568" s="2">
        <f>'Moving Avg'!H1568</f>
        <v>6.0983800000000041</v>
      </c>
      <c r="J1568" s="5" t="str">
        <f>OBV!F1568</f>
        <v>BULLISH</v>
      </c>
      <c r="K1568" s="5" t="str">
        <f>OBV!G1568</f>
        <v>NEUTRAL</v>
      </c>
      <c r="L1568" s="5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6.5659999999999998</v>
      </c>
      <c r="C1569" s="2">
        <f>RSI!I1569</f>
        <v>65.298648663237827</v>
      </c>
      <c r="D1569" s="2">
        <f>MACD!E1569</f>
        <v>-0.11664209839378792</v>
      </c>
      <c r="E1569" s="2">
        <f>MACD!F1569</f>
        <v>-0.18661459537204225</v>
      </c>
      <c r="F1569" s="2">
        <f>'Moving Avg'!D1569</f>
        <v>6.4249999999999998</v>
      </c>
      <c r="G1569" s="2">
        <f>'Moving Avg'!F1569</f>
        <v>6.2102500000000003</v>
      </c>
      <c r="H1569" s="2">
        <f>'Moving Avg'!G1569</f>
        <v>6.0432000000000015</v>
      </c>
      <c r="I1569" s="2">
        <f>'Moving Avg'!H1569</f>
        <v>6.0985550000000046</v>
      </c>
      <c r="J1569" s="5" t="str">
        <f>OBV!F1569</f>
        <v>BULLISH</v>
      </c>
      <c r="K1569" s="5" t="str">
        <f>OBV!G1569</f>
        <v>NEUTRAL</v>
      </c>
      <c r="L1569" s="5" t="str">
        <f>OBV!H1569</f>
        <v>CONFIRMED BULLISH</v>
      </c>
    </row>
    <row r="1570" spans="1:12" ht="13.5" x14ac:dyDescent="0.25">
      <c r="A1570" s="3">
        <f>RSI!A1570</f>
        <v>44298</v>
      </c>
      <c r="B1570" s="2">
        <f>RSI!B1570</f>
        <v>6.7519999999999998</v>
      </c>
      <c r="C1570" s="2">
        <f>RSI!I1570</f>
        <v>70.122292624628471</v>
      </c>
      <c r="D1570" s="2">
        <f>MACD!E1570</f>
        <v>-0.10133885098116657</v>
      </c>
      <c r="E1570" s="2">
        <f>MACD!F1570</f>
        <v>-0.16955944649386714</v>
      </c>
      <c r="F1570" s="2">
        <f>'Moving Avg'!D1570</f>
        <v>6.5206</v>
      </c>
      <c r="G1570" s="2">
        <f>'Moving Avg'!F1570</f>
        <v>6.2552000000000003</v>
      </c>
      <c r="H1570" s="2">
        <f>'Moving Avg'!G1570</f>
        <v>6.0626200000000026</v>
      </c>
      <c r="I1570" s="2">
        <f>'Moving Avg'!H1570</f>
        <v>6.0999450000000044</v>
      </c>
      <c r="J1570" s="5" t="str">
        <f>OBV!F1570</f>
        <v>BULLISH</v>
      </c>
      <c r="K1570" s="5" t="str">
        <f>OBV!G1570</f>
        <v>NEUTRAL</v>
      </c>
      <c r="L1570" s="5" t="str">
        <f>OBV!H1570</f>
        <v>CONFIRMED BULLISH</v>
      </c>
    </row>
    <row r="1571" spans="1:12" ht="13.5" x14ac:dyDescent="0.25">
      <c r="A1571" s="3">
        <f>RSI!A1571</f>
        <v>44299</v>
      </c>
      <c r="B1571" s="2">
        <f>RSI!B1571</f>
        <v>6.7519999999999998</v>
      </c>
      <c r="C1571" s="2">
        <f>RSI!I1571</f>
        <v>70.122292624628471</v>
      </c>
      <c r="D1571" s="2">
        <f>MACD!E1571</f>
        <v>-0.11337945370938396</v>
      </c>
      <c r="E1571" s="2">
        <f>MACD!F1571</f>
        <v>-0.15832344793697051</v>
      </c>
      <c r="F1571" s="2">
        <f>'Moving Avg'!D1571</f>
        <v>6.6033999999999988</v>
      </c>
      <c r="G1571" s="2">
        <f>'Moving Avg'!F1571</f>
        <v>6.3037499999999991</v>
      </c>
      <c r="H1571" s="2">
        <f>'Moving Avg'!G1571</f>
        <v>6.0834600000000023</v>
      </c>
      <c r="I1571" s="2">
        <f>'Moving Avg'!H1571</f>
        <v>6.1023000000000032</v>
      </c>
      <c r="J1571" s="5" t="str">
        <f>OBV!F1571</f>
        <v>BULLISH</v>
      </c>
      <c r="K1571" s="5" t="str">
        <f>OBV!G1571</f>
        <v>NEUTRAL</v>
      </c>
      <c r="L1571" s="5" t="str">
        <f>OBV!H1571</f>
        <v>CONFIRMED BULLISH</v>
      </c>
    </row>
    <row r="1572" spans="1:12" ht="13.5" x14ac:dyDescent="0.25">
      <c r="A1572" s="3">
        <f>RSI!A1572</f>
        <v>44300</v>
      </c>
      <c r="B1572" s="2">
        <f>RSI!B1572</f>
        <v>6.7089999999999996</v>
      </c>
      <c r="C1572" s="2">
        <f>RSI!I1572</f>
        <v>67.602770200820402</v>
      </c>
      <c r="D1572" s="2">
        <f>MACD!E1572</f>
        <v>-0.11790836520631309</v>
      </c>
      <c r="E1572" s="2">
        <f>MACD!F1572</f>
        <v>-0.15024043139083904</v>
      </c>
      <c r="F1572" s="2">
        <f>'Moving Avg'!D1572</f>
        <v>6.6747999999999994</v>
      </c>
      <c r="G1572" s="2">
        <f>'Moving Avg'!F1572</f>
        <v>6.3501500000000002</v>
      </c>
      <c r="H1572" s="2">
        <f>'Moving Avg'!G1572</f>
        <v>6.1034400000000026</v>
      </c>
      <c r="I1572" s="2">
        <f>'Moving Avg'!H1572</f>
        <v>6.1044400000000039</v>
      </c>
      <c r="J1572" s="5" t="str">
        <f>OBV!F1572</f>
        <v>BULLISH</v>
      </c>
      <c r="K1572" s="5" t="str">
        <f>OBV!G1572</f>
        <v>NEUTRAL</v>
      </c>
      <c r="L1572" s="5" t="str">
        <f>OBV!H1572</f>
        <v>CONFIRMED BULLISH</v>
      </c>
    </row>
    <row r="1573" spans="1:12" ht="13.5" x14ac:dyDescent="0.25">
      <c r="A1573" s="3">
        <f>RSI!A1573</f>
        <v>44301</v>
      </c>
      <c r="B1573" s="2">
        <f>RSI!B1573</f>
        <v>6.5090000000000003</v>
      </c>
      <c r="C1573" s="2">
        <f>RSI!I1573</f>
        <v>57.291774243894906</v>
      </c>
      <c r="D1573" s="2">
        <f>MACD!E1573</f>
        <v>-0.10936653386964768</v>
      </c>
      <c r="E1573" s="2">
        <f>MACD!F1573</f>
        <v>-0.14206565188660078</v>
      </c>
      <c r="F1573" s="2">
        <f>'Moving Avg'!D1573</f>
        <v>6.6575999999999995</v>
      </c>
      <c r="G1573" s="2">
        <f>'Moving Avg'!F1573</f>
        <v>6.3794000000000004</v>
      </c>
      <c r="H1573" s="2">
        <f>'Moving Avg'!G1573</f>
        <v>6.1194200000000025</v>
      </c>
      <c r="I1573" s="2">
        <f>'Moving Avg'!H1573</f>
        <v>6.1065100000000028</v>
      </c>
      <c r="J1573" s="5" t="str">
        <f>OBV!F1573</f>
        <v>BEARISH</v>
      </c>
      <c r="K1573" s="5" t="str">
        <f>OBV!G1573</f>
        <v>NEUTRAL</v>
      </c>
      <c r="L1573" s="5" t="str">
        <f>OBV!H1573</f>
        <v>CONFIRMED BEARISH</v>
      </c>
    </row>
    <row r="1574" spans="1:12" ht="13.5" x14ac:dyDescent="0.25">
      <c r="A1574" s="3">
        <f>RSI!A1574</f>
        <v>44302</v>
      </c>
      <c r="B1574" s="2">
        <f>RSI!B1574</f>
        <v>6.4950000000000001</v>
      </c>
      <c r="C1574" s="2">
        <f>RSI!I1574</f>
        <v>56.640526652452714</v>
      </c>
      <c r="D1574" s="2">
        <f>MACD!E1574</f>
        <v>-0.11310308727972807</v>
      </c>
      <c r="E1574" s="2">
        <f>MACD!F1574</f>
        <v>-0.13627313896522625</v>
      </c>
      <c r="F1574" s="2">
        <f>'Moving Avg'!D1574</f>
        <v>6.6433999999999997</v>
      </c>
      <c r="G1574" s="2">
        <f>'Moving Avg'!F1574</f>
        <v>6.4143499999999989</v>
      </c>
      <c r="H1574" s="2">
        <f>'Moving Avg'!G1574</f>
        <v>6.1351200000000032</v>
      </c>
      <c r="I1574" s="2">
        <f>'Moving Avg'!H1574</f>
        <v>6.1090800000000032</v>
      </c>
      <c r="J1574" s="5" t="str">
        <f>OBV!F1574</f>
        <v>BEARISH</v>
      </c>
      <c r="K1574" s="5" t="str">
        <f>OBV!G1574</f>
        <v>NEUTRAL</v>
      </c>
      <c r="L1574" s="5" t="str">
        <f>OBV!H1574</f>
        <v>CONFIRMED BEARISH</v>
      </c>
    </row>
    <row r="1575" spans="1:12" ht="13.5" x14ac:dyDescent="0.25">
      <c r="A1575" s="3">
        <f>RSI!A1575</f>
        <v>44305</v>
      </c>
      <c r="B1575" s="2">
        <f>RSI!B1575</f>
        <v>6.6379999999999999</v>
      </c>
      <c r="C1575" s="2">
        <f>RSI!I1575</f>
        <v>61.459592353064231</v>
      </c>
      <c r="D1575" s="2">
        <f>MACD!E1575</f>
        <v>-0.12884992442688858</v>
      </c>
      <c r="E1575" s="2">
        <f>MACD!F1575</f>
        <v>-0.13478849605755872</v>
      </c>
      <c r="F1575" s="2">
        <f>'Moving Avg'!D1575</f>
        <v>6.6206000000000005</v>
      </c>
      <c r="G1575" s="2">
        <f>'Moving Avg'!F1575</f>
        <v>6.4564500000000011</v>
      </c>
      <c r="H1575" s="2">
        <f>'Moving Avg'!G1575</f>
        <v>6.1536800000000014</v>
      </c>
      <c r="I1575" s="2">
        <f>'Moving Avg'!H1575</f>
        <v>6.1135050000000026</v>
      </c>
      <c r="J1575" s="5" t="str">
        <f>OBV!F1575</f>
        <v>BEARISH</v>
      </c>
      <c r="K1575" s="5" t="str">
        <f>OBV!G1575</f>
        <v>NEUTRAL</v>
      </c>
      <c r="L1575" s="5" t="str">
        <f>OBV!H1575</f>
        <v>CONFIRMED BEARISH</v>
      </c>
    </row>
    <row r="1576" spans="1:12" ht="13.5" x14ac:dyDescent="0.25">
      <c r="A1576" s="3">
        <f>RSI!A1576</f>
        <v>44306</v>
      </c>
      <c r="B1576" s="2">
        <f>RSI!B1576</f>
        <v>6.5659999999999998</v>
      </c>
      <c r="C1576" s="2">
        <f>RSI!I1576</f>
        <v>57.966295159510715</v>
      </c>
      <c r="D1576" s="2">
        <f>MACD!E1576</f>
        <v>-0.1286874757595422</v>
      </c>
      <c r="E1576" s="2">
        <f>MACD!F1576</f>
        <v>-0.13356829199795542</v>
      </c>
      <c r="F1576" s="2">
        <f>'Moving Avg'!D1576</f>
        <v>6.5834000000000001</v>
      </c>
      <c r="G1576" s="2">
        <f>'Moving Avg'!F1576</f>
        <v>6.4864000000000006</v>
      </c>
      <c r="H1576" s="2">
        <f>'Moving Avg'!G1576</f>
        <v>6.1706600000000007</v>
      </c>
      <c r="I1576" s="2">
        <f>'Moving Avg'!H1576</f>
        <v>6.1175700000000033</v>
      </c>
      <c r="J1576" s="5" t="str">
        <f>OBV!F1576</f>
        <v>BEARISH</v>
      </c>
      <c r="K1576" s="5" t="str">
        <f>OBV!G1576</f>
        <v>NEUTRAL</v>
      </c>
      <c r="L1576" s="5" t="str">
        <f>OBV!H1576</f>
        <v>CONFIRMED BEARISH</v>
      </c>
    </row>
    <row r="1577" spans="1:12" ht="13.5" x14ac:dyDescent="0.25">
      <c r="A1577" s="3">
        <f>RSI!A1577</f>
        <v>44307</v>
      </c>
      <c r="B1577" s="2">
        <f>RSI!B1577</f>
        <v>6.5449999999999999</v>
      </c>
      <c r="C1577" s="2">
        <f>RSI!I1577</f>
        <v>56.94956029386681</v>
      </c>
      <c r="D1577" s="2">
        <f>MACD!E1577</f>
        <v>-0.12598256611122771</v>
      </c>
      <c r="E1577" s="2">
        <f>MACD!F1577</f>
        <v>-0.13205114682060987</v>
      </c>
      <c r="F1577" s="2">
        <f>'Moving Avg'!D1577</f>
        <v>6.5506000000000002</v>
      </c>
      <c r="G1577" s="2">
        <f>'Moving Avg'!F1577</f>
        <v>6.4974500000000006</v>
      </c>
      <c r="H1577" s="2">
        <f>'Moving Avg'!G1577</f>
        <v>6.1838000000000015</v>
      </c>
      <c r="I1577" s="2">
        <f>'Moving Avg'!H1577</f>
        <v>6.1217450000000015</v>
      </c>
      <c r="J1577" s="5" t="str">
        <f>OBV!F1577</f>
        <v>BEARISH</v>
      </c>
      <c r="K1577" s="5" t="str">
        <f>OBV!G1577</f>
        <v>NEUTRAL</v>
      </c>
      <c r="L1577" s="5" t="str">
        <f>OBV!H1577</f>
        <v>CONFIRMED BEARISH</v>
      </c>
    </row>
    <row r="1578" spans="1:12" ht="13.5" x14ac:dyDescent="0.25">
      <c r="A1578" s="3">
        <f>RSI!A1578</f>
        <v>44308</v>
      </c>
      <c r="B1578" s="2">
        <f>RSI!B1578</f>
        <v>6.5659999999999998</v>
      </c>
      <c r="C1578" s="2">
        <f>RSI!I1578</f>
        <v>57.747678885926128</v>
      </c>
      <c r="D1578" s="2">
        <f>MACD!E1578</f>
        <v>-8.8798006516551453E-2</v>
      </c>
      <c r="E1578" s="2">
        <f>MACD!F1578</f>
        <v>-0.1234005187597982</v>
      </c>
      <c r="F1578" s="2">
        <f>'Moving Avg'!D1578</f>
        <v>6.5620000000000003</v>
      </c>
      <c r="G1578" s="2">
        <f>'Moving Avg'!F1578</f>
        <v>6.4956500000000004</v>
      </c>
      <c r="H1578" s="2">
        <f>'Moving Avg'!G1578</f>
        <v>6.1953600000000009</v>
      </c>
      <c r="I1578" s="2">
        <f>'Moving Avg'!H1578</f>
        <v>6.1258100000000022</v>
      </c>
      <c r="J1578" s="5" t="str">
        <f>OBV!F1578</f>
        <v>BEARISH</v>
      </c>
      <c r="K1578" s="5" t="str">
        <f>OBV!G1578</f>
        <v>NEUTRAL</v>
      </c>
      <c r="L1578" s="5" t="str">
        <f>OBV!H1578</f>
        <v>BEARISH DIVERGENCE</v>
      </c>
    </row>
    <row r="1579" spans="1:12" ht="13.5" x14ac:dyDescent="0.25">
      <c r="A1579" s="3">
        <f>RSI!A1579</f>
        <v>44309</v>
      </c>
      <c r="B1579" s="2">
        <f>RSI!B1579</f>
        <v>6.5659999999999998</v>
      </c>
      <c r="C1579" s="2">
        <f>RSI!I1579</f>
        <v>57.747678885926135</v>
      </c>
      <c r="D1579" s="2">
        <f>MACD!E1579</f>
        <v>-6.2783915591758443E-2</v>
      </c>
      <c r="E1579" s="2">
        <f>MACD!F1579</f>
        <v>-0.11127719812619026</v>
      </c>
      <c r="F1579" s="2">
        <f>'Moving Avg'!D1579</f>
        <v>6.5762</v>
      </c>
      <c r="G1579" s="2">
        <f>'Moving Avg'!F1579</f>
        <v>6.4992000000000001</v>
      </c>
      <c r="H1579" s="2">
        <f>'Moving Avg'!G1579</f>
        <v>6.2033399999999999</v>
      </c>
      <c r="I1579" s="2">
        <f>'Moving Avg'!H1579</f>
        <v>6.1297700000000033</v>
      </c>
      <c r="J1579" s="5" t="str">
        <f>OBV!F1579</f>
        <v>BULLISH</v>
      </c>
      <c r="K1579" s="5" t="str">
        <f>OBV!G1579</f>
        <v>NEUTRAL</v>
      </c>
      <c r="L1579" s="5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6.7309999999999999</v>
      </c>
      <c r="C1580" s="2">
        <f>RSI!I1580</f>
        <v>63.854053619734863</v>
      </c>
      <c r="D1580" s="2">
        <f>MACD!E1580</f>
        <v>-2.5293856712314877E-2</v>
      </c>
      <c r="E1580" s="2">
        <f>MACD!F1580</f>
        <v>-9.4080529843415195E-2</v>
      </c>
      <c r="F1580" s="2">
        <f>'Moving Avg'!D1580</f>
        <v>6.5947999999999993</v>
      </c>
      <c r="G1580" s="2">
        <f>'Moving Avg'!F1580</f>
        <v>6.5128000000000013</v>
      </c>
      <c r="H1580" s="2">
        <f>'Moving Avg'!G1580</f>
        <v>6.213779999999999</v>
      </c>
      <c r="I1580" s="2">
        <f>'Moving Avg'!H1580</f>
        <v>6.134660000000002</v>
      </c>
      <c r="J1580" s="5" t="str">
        <f>OBV!F1580</f>
        <v>BULLISH</v>
      </c>
      <c r="K1580" s="5" t="str">
        <f>OBV!G1580</f>
        <v>NEUTRAL</v>
      </c>
      <c r="L1580" s="5" t="str">
        <f>OBV!H1580</f>
        <v>CONFIRMED BULLISH</v>
      </c>
    </row>
    <row r="1581" spans="1:12" ht="13.5" x14ac:dyDescent="0.25">
      <c r="A1581" s="3">
        <f>RSI!A1581</f>
        <v>44313</v>
      </c>
      <c r="B1581" s="2">
        <f>RSI!B1581</f>
        <v>6.7380000000000004</v>
      </c>
      <c r="C1581" s="2">
        <f>RSI!I1581</f>
        <v>64.091154465239782</v>
      </c>
      <c r="D1581" s="2">
        <f>MACD!E1581</f>
        <v>4.0877433409507447E-3</v>
      </c>
      <c r="E1581" s="2">
        <f>MACD!F1581</f>
        <v>-7.4446875206542015E-2</v>
      </c>
      <c r="F1581" s="2">
        <f>'Moving Avg'!D1581</f>
        <v>6.6292</v>
      </c>
      <c r="G1581" s="2">
        <f>'Moving Avg'!F1581</f>
        <v>6.533850000000001</v>
      </c>
      <c r="H1581" s="2">
        <f>'Moving Avg'!G1581</f>
        <v>6.224359999999999</v>
      </c>
      <c r="I1581" s="2">
        <f>'Moving Avg'!H1581</f>
        <v>6.1390850000000023</v>
      </c>
      <c r="J1581" s="5" t="str">
        <f>OBV!F1581</f>
        <v>BULLISH</v>
      </c>
      <c r="K1581" s="5" t="str">
        <f>OBV!G1581</f>
        <v>NEUTRAL</v>
      </c>
      <c r="L1581" s="5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6.7380000000000004</v>
      </c>
      <c r="C1582" s="2">
        <f>RSI!I1582</f>
        <v>64.091154465239782</v>
      </c>
      <c r="D1582" s="2">
        <f>MACD!E1582</f>
        <v>2.0605091036918211E-2</v>
      </c>
      <c r="E1582" s="2">
        <f>MACD!F1582</f>
        <v>-5.5436481957849976E-2</v>
      </c>
      <c r="F1582" s="2">
        <f>'Moving Avg'!D1582</f>
        <v>6.6677999999999997</v>
      </c>
      <c r="G1582" s="2">
        <f>'Moving Avg'!F1582</f>
        <v>6.5531500000000005</v>
      </c>
      <c r="H1582" s="2">
        <f>'Moving Avg'!G1582</f>
        <v>6.2350799999999991</v>
      </c>
      <c r="I1582" s="2">
        <f>'Moving Avg'!H1582</f>
        <v>6.1435100000000027</v>
      </c>
      <c r="J1582" s="5" t="str">
        <f>OBV!F1582</f>
        <v>BULLISH</v>
      </c>
      <c r="K1582" s="5" t="str">
        <f>OBV!G1582</f>
        <v>NEUTRAL</v>
      </c>
      <c r="L1582" s="5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6.78</v>
      </c>
      <c r="C1583" s="2">
        <f>RSI!I1583</f>
        <v>65.658667849869261</v>
      </c>
      <c r="D1583" s="2">
        <f>MACD!E1583</f>
        <v>-8.9960909914132969E-4</v>
      </c>
      <c r="E1583" s="2">
        <f>MACD!F1583</f>
        <v>-4.4529107386108248E-2</v>
      </c>
      <c r="F1583" s="2">
        <f>'Moving Avg'!D1583</f>
        <v>6.7105999999999995</v>
      </c>
      <c r="G1583" s="2">
        <f>'Moving Avg'!F1583</f>
        <v>6.5745500000000003</v>
      </c>
      <c r="H1583" s="2">
        <f>'Moving Avg'!G1583</f>
        <v>6.2466400000000002</v>
      </c>
      <c r="I1583" s="2">
        <f>'Moving Avg'!H1583</f>
        <v>6.1471100000000023</v>
      </c>
      <c r="J1583" s="5" t="str">
        <f>OBV!F1583</f>
        <v>BULLISH</v>
      </c>
      <c r="K1583" s="5" t="str">
        <f>OBV!G1583</f>
        <v>NEUTRAL</v>
      </c>
      <c r="L1583" s="5" t="str">
        <f>OBV!H1583</f>
        <v>CONFIRMED BULLISH</v>
      </c>
    </row>
    <row r="1584" spans="1:12" ht="13.5" x14ac:dyDescent="0.25">
      <c r="A1584" s="3">
        <f>RSI!A1584</f>
        <v>44316</v>
      </c>
      <c r="B1584" s="2">
        <f>RSI!B1584</f>
        <v>6.8159999999999998</v>
      </c>
      <c r="C1584" s="2">
        <f>RSI!I1584</f>
        <v>66.988841894769749</v>
      </c>
      <c r="D1584" s="2">
        <f>MACD!E1584</f>
        <v>-2.5646600839937861E-2</v>
      </c>
      <c r="E1584" s="2">
        <f>MACD!F1584</f>
        <v>-4.0752606076874177E-2</v>
      </c>
      <c r="F1584" s="2">
        <f>'Moving Avg'!D1584</f>
        <v>6.7606000000000011</v>
      </c>
      <c r="G1584" s="2">
        <f>'Moving Avg'!F1584</f>
        <v>6.6013000000000002</v>
      </c>
      <c r="H1584" s="2">
        <f>'Moving Avg'!G1584</f>
        <v>6.2589199999999998</v>
      </c>
      <c r="I1584" s="2">
        <f>'Moving Avg'!H1584</f>
        <v>6.1510350000000029</v>
      </c>
      <c r="J1584" s="5" t="str">
        <f>OBV!F1584</f>
        <v>BULLISH</v>
      </c>
      <c r="K1584" s="5" t="str">
        <f>OBV!G1584</f>
        <v>NEUTRAL</v>
      </c>
      <c r="L1584" s="5" t="str">
        <f>OBV!H1584</f>
        <v>CONFIRMED BULLISH</v>
      </c>
    </row>
    <row r="1585" spans="1:12" ht="13.5" x14ac:dyDescent="0.25">
      <c r="A1585" s="3">
        <f>RSI!A1585</f>
        <v>44319</v>
      </c>
      <c r="B1585" s="2">
        <f>RSI!B1585</f>
        <v>6.8879999999999999</v>
      </c>
      <c r="C1585" s="2">
        <f>RSI!I1585</f>
        <v>69.530792832905689</v>
      </c>
      <c r="D1585" s="2">
        <f>MACD!E1585</f>
        <v>-3.1734453618740943E-2</v>
      </c>
      <c r="E1585" s="2">
        <f>MACD!F1585</f>
        <v>-3.8948975585247528E-2</v>
      </c>
      <c r="F1585" s="2">
        <f>'Moving Avg'!D1585</f>
        <v>6.7919999999999998</v>
      </c>
      <c r="G1585" s="2">
        <f>'Moving Avg'!F1585</f>
        <v>6.6320000000000006</v>
      </c>
      <c r="H1585" s="2">
        <f>'Moving Avg'!G1585</f>
        <v>6.275339999999999</v>
      </c>
      <c r="I1585" s="2">
        <f>'Moving Avg'!H1585</f>
        <v>6.155355000000001</v>
      </c>
      <c r="J1585" s="5" t="str">
        <f>OBV!F1585</f>
        <v>BULLISH</v>
      </c>
      <c r="K1585" s="5" t="str">
        <f>OBV!G1585</f>
        <v>NEUTRAL</v>
      </c>
      <c r="L1585" s="5" t="str">
        <f>OBV!H1585</f>
        <v>CONFIRMED BULLISH</v>
      </c>
    </row>
    <row r="1586" spans="1:12" ht="13.5" x14ac:dyDescent="0.25">
      <c r="A1586" s="3">
        <f>RSI!A1586</f>
        <v>44320</v>
      </c>
      <c r="B1586" s="2">
        <f>RSI!B1586</f>
        <v>6.9729999999999999</v>
      </c>
      <c r="C1586" s="2">
        <f>RSI!I1586</f>
        <v>72.247709676378946</v>
      </c>
      <c r="D1586" s="2">
        <f>MACD!E1586</f>
        <v>-5.6364714871434352E-2</v>
      </c>
      <c r="E1586" s="2">
        <f>MACD!F1586</f>
        <v>-4.2432123442484898E-2</v>
      </c>
      <c r="F1586" s="2">
        <f>'Moving Avg'!D1586</f>
        <v>6.8390000000000004</v>
      </c>
      <c r="G1586" s="2">
        <f>'Moving Avg'!F1586</f>
        <v>6.6637500000000003</v>
      </c>
      <c r="H1586" s="2">
        <f>'Moving Avg'!G1586</f>
        <v>6.2934599999999987</v>
      </c>
      <c r="I1586" s="2">
        <f>'Moving Avg'!H1586</f>
        <v>6.1601000000000008</v>
      </c>
      <c r="J1586" s="5" t="str">
        <f>OBV!F1586</f>
        <v>BULLISH</v>
      </c>
      <c r="K1586" s="5" t="str">
        <f>OBV!G1586</f>
        <v>NEUTRAL</v>
      </c>
      <c r="L1586" s="5" t="str">
        <f>OBV!H1586</f>
        <v>CONFIRMED BULLISH</v>
      </c>
    </row>
    <row r="1587" spans="1:12" ht="13.5" x14ac:dyDescent="0.25">
      <c r="A1587" s="3">
        <f>RSI!A1587</f>
        <v>44321</v>
      </c>
      <c r="B1587" s="2">
        <f>RSI!B1587</f>
        <v>7.03</v>
      </c>
      <c r="C1587" s="2">
        <f>RSI!I1587</f>
        <v>73.926713127647716</v>
      </c>
      <c r="D1587" s="2">
        <f>MACD!E1587</f>
        <v>-8.7110763261762258E-2</v>
      </c>
      <c r="E1587" s="2">
        <f>MACD!F1587</f>
        <v>-5.136785140634037E-2</v>
      </c>
      <c r="F1587" s="2">
        <f>'Moving Avg'!D1587</f>
        <v>6.8974000000000002</v>
      </c>
      <c r="G1587" s="2">
        <f>'Moving Avg'!F1587</f>
        <v>6.6976500000000003</v>
      </c>
      <c r="H1587" s="2">
        <f>'Moving Avg'!G1587</f>
        <v>6.3127199999999997</v>
      </c>
      <c r="I1587" s="2">
        <f>'Moving Avg'!H1587</f>
        <v>6.1663450000000015</v>
      </c>
      <c r="J1587" s="5" t="str">
        <f>OBV!F1587</f>
        <v>BULLISH</v>
      </c>
      <c r="K1587" s="5" t="str">
        <f>OBV!G1587</f>
        <v>WEAK</v>
      </c>
      <c r="L1587" s="5" t="str">
        <f>OBV!H1587</f>
        <v>CONFIRMED BULLISH</v>
      </c>
    </row>
    <row r="1588" spans="1:12" ht="13.5" x14ac:dyDescent="0.25">
      <c r="A1588" s="3">
        <f>RSI!A1588</f>
        <v>44322</v>
      </c>
      <c r="B1588" s="2">
        <f>RSI!B1588</f>
        <v>7.0730000000000004</v>
      </c>
      <c r="C1588" s="2">
        <f>RSI!I1588</f>
        <v>75.148200236004598</v>
      </c>
      <c r="D1588" s="2">
        <f>MACD!E1588</f>
        <v>-0.11568831384379408</v>
      </c>
      <c r="E1588" s="2">
        <f>MACD!F1588</f>
        <v>-6.4231943893831106E-2</v>
      </c>
      <c r="F1588" s="2">
        <f>'Moving Avg'!D1588</f>
        <v>6.9560000000000004</v>
      </c>
      <c r="G1588" s="2">
        <f>'Moving Avg'!F1588</f>
        <v>6.7215500000000006</v>
      </c>
      <c r="H1588" s="2">
        <f>'Moving Avg'!G1588</f>
        <v>6.3315599999999996</v>
      </c>
      <c r="I1588" s="2">
        <f>'Moving Avg'!H1588</f>
        <v>6.1728050000000003</v>
      </c>
      <c r="J1588" s="5" t="str">
        <f>OBV!F1588</f>
        <v>BULLISH</v>
      </c>
      <c r="K1588" s="5" t="str">
        <f>OBV!G1588</f>
        <v>WEAK</v>
      </c>
      <c r="L1588" s="5" t="str">
        <f>OBV!H1588</f>
        <v>CONFIRMED BULLISH</v>
      </c>
    </row>
    <row r="1589" spans="1:12" ht="13.5" x14ac:dyDescent="0.25">
      <c r="A1589" s="3">
        <f>RSI!A1589</f>
        <v>44323</v>
      </c>
      <c r="B1589" s="2">
        <f>RSI!B1589</f>
        <v>7.173</v>
      </c>
      <c r="C1589" s="2">
        <f>RSI!I1589</f>
        <v>77.757870825631642</v>
      </c>
      <c r="D1589" s="2">
        <f>MACD!E1589</f>
        <v>-0.14994493251810592</v>
      </c>
      <c r="E1589" s="2">
        <f>MACD!F1589</f>
        <v>-8.1374541618686069E-2</v>
      </c>
      <c r="F1589" s="2">
        <f>'Moving Avg'!D1589</f>
        <v>7.0274000000000001</v>
      </c>
      <c r="G1589" s="2">
        <f>'Moving Avg'!F1589</f>
        <v>6.7519000000000009</v>
      </c>
      <c r="H1589" s="2">
        <f>'Moving Avg'!G1589</f>
        <v>6.3559599999999996</v>
      </c>
      <c r="I1589" s="2">
        <f>'Moving Avg'!H1589</f>
        <v>6.1797649999999997</v>
      </c>
      <c r="J1589" s="5" t="str">
        <f>OBV!F1589</f>
        <v>BULLISH</v>
      </c>
      <c r="K1589" s="5" t="str">
        <f>OBV!G1589</f>
        <v>WEAK</v>
      </c>
      <c r="L1589" s="5" t="str">
        <f>OBV!H1589</f>
        <v>CONFIRMED BULLISH</v>
      </c>
    </row>
    <row r="1590" spans="1:12" ht="13.5" x14ac:dyDescent="0.25">
      <c r="A1590" s="3">
        <f>RSI!A1590</f>
        <v>44326</v>
      </c>
      <c r="B1590" s="2">
        <f>RSI!B1590</f>
        <v>7.4690000000000003</v>
      </c>
      <c r="C1590" s="2">
        <f>RSI!I1590</f>
        <v>83.335951208800608</v>
      </c>
      <c r="D1590" s="2">
        <f>MACD!E1590</f>
        <v>-0.1785340789721328</v>
      </c>
      <c r="E1590" s="2">
        <f>MACD!F1590</f>
        <v>-0.10080644908937542</v>
      </c>
      <c r="F1590" s="2">
        <f>'Moving Avg'!D1590</f>
        <v>7.1436000000000011</v>
      </c>
      <c r="G1590" s="2">
        <f>'Moving Avg'!F1590</f>
        <v>6.7877500000000008</v>
      </c>
      <c r="H1590" s="2">
        <f>'Moving Avg'!G1590</f>
        <v>6.3862799999999993</v>
      </c>
      <c r="I1590" s="2">
        <f>'Moving Avg'!H1590</f>
        <v>6.188205</v>
      </c>
      <c r="J1590" s="5" t="str">
        <f>OBV!F1590</f>
        <v>BULLISH</v>
      </c>
      <c r="K1590" s="5" t="str">
        <f>OBV!G1590</f>
        <v>NEUTRAL</v>
      </c>
      <c r="L1590" s="5" t="str">
        <f>OBV!H1590</f>
        <v>CONFIRMED BULLISH</v>
      </c>
    </row>
    <row r="1591" spans="1:12" ht="13.5" x14ac:dyDescent="0.25">
      <c r="A1591" s="3">
        <f>RSI!A1591</f>
        <v>44327</v>
      </c>
      <c r="B1591" s="2">
        <f>RSI!B1591</f>
        <v>7.7270000000000003</v>
      </c>
      <c r="C1591" s="2">
        <f>RSI!I1591</f>
        <v>86.511298503158685</v>
      </c>
      <c r="D1591" s="2">
        <f>MACD!E1591</f>
        <v>-0.22534285093500639</v>
      </c>
      <c r="E1591" s="2">
        <f>MACD!F1591</f>
        <v>-0.12571372945850162</v>
      </c>
      <c r="F1591" s="2">
        <f>'Moving Avg'!D1591</f>
        <v>7.2944000000000013</v>
      </c>
      <c r="G1591" s="2">
        <f>'Moving Avg'!F1591</f>
        <v>6.8365000000000009</v>
      </c>
      <c r="H1591" s="2">
        <f>'Moving Avg'!G1591</f>
        <v>6.4196199999999983</v>
      </c>
      <c r="I1591" s="2">
        <f>'Moving Avg'!H1591</f>
        <v>6.1979350000000011</v>
      </c>
      <c r="J1591" s="5" t="str">
        <f>OBV!F1591</f>
        <v>BULLISH</v>
      </c>
      <c r="K1591" s="5" t="str">
        <f>OBV!G1591</f>
        <v>NEUTRAL</v>
      </c>
      <c r="L1591" s="5" t="str">
        <f>OBV!H1591</f>
        <v>CONFIRMED BULLISH</v>
      </c>
    </row>
    <row r="1592" spans="1:12" ht="13.5" x14ac:dyDescent="0.25">
      <c r="A1592" s="3">
        <f>RSI!A1592</f>
        <v>44333</v>
      </c>
      <c r="B1592" s="2">
        <f>RSI!B1592</f>
        <v>7.5910000000000002</v>
      </c>
      <c r="C1592" s="2">
        <f>RSI!I1592</f>
        <v>78.066675352966072</v>
      </c>
      <c r="D1592" s="2">
        <f>MACD!E1592</f>
        <v>-0.260644961721475</v>
      </c>
      <c r="E1592" s="2">
        <f>MACD!F1592</f>
        <v>-0.1526999759110963</v>
      </c>
      <c r="F1592" s="2">
        <f>'Moving Avg'!D1592</f>
        <v>7.4066000000000001</v>
      </c>
      <c r="G1592" s="2">
        <f>'Moving Avg'!F1592</f>
        <v>6.8806000000000012</v>
      </c>
      <c r="H1592" s="2">
        <f>'Moving Avg'!G1592</f>
        <v>6.4503999999999984</v>
      </c>
      <c r="I1592" s="2">
        <f>'Moving Avg'!H1592</f>
        <v>6.2073400000000003</v>
      </c>
      <c r="J1592" s="5" t="str">
        <f>OBV!F1592</f>
        <v>BULLISH</v>
      </c>
      <c r="K1592" s="5" t="str">
        <f>OBV!G1592</f>
        <v>NEUTRAL</v>
      </c>
      <c r="L1592" s="5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7.5910000000000002</v>
      </c>
      <c r="C1593" s="2">
        <f>RSI!I1593</f>
        <v>78.066675352966072</v>
      </c>
      <c r="D1593" s="2">
        <f>MACD!E1593</f>
        <v>-0.28859225693341894</v>
      </c>
      <c r="E1593" s="2">
        <f>MACD!F1593</f>
        <v>-0.17987843211556084</v>
      </c>
      <c r="F1593" s="2">
        <f>'Moving Avg'!D1593</f>
        <v>7.5102000000000002</v>
      </c>
      <c r="G1593" s="2">
        <f>'Moving Avg'!F1593</f>
        <v>6.9347000000000012</v>
      </c>
      <c r="H1593" s="2">
        <f>'Moving Avg'!G1593</f>
        <v>6.4844599999999994</v>
      </c>
      <c r="I1593" s="2">
        <f>'Moving Avg'!H1593</f>
        <v>6.2167449999999995</v>
      </c>
      <c r="J1593" s="5" t="str">
        <f>OBV!F1593</f>
        <v>BEARISH</v>
      </c>
      <c r="K1593" s="5" t="str">
        <f>OBV!G1593</f>
        <v>NEUTRAL</v>
      </c>
      <c r="L1593" s="5" t="str">
        <f>OBV!H1593</f>
        <v>BEARISH DIVERGENCE</v>
      </c>
    </row>
    <row r="1594" spans="1:12" ht="13.5" x14ac:dyDescent="0.25">
      <c r="A1594" s="3">
        <f>RSI!A1594</f>
        <v>44335</v>
      </c>
      <c r="B1594" s="2">
        <f>RSI!B1594</f>
        <v>7.5910000000000002</v>
      </c>
      <c r="C1594" s="2">
        <f>RSI!I1594</f>
        <v>78.066675352966072</v>
      </c>
      <c r="D1594" s="2">
        <f>MACD!E1594</f>
        <v>-0.31090318900051717</v>
      </c>
      <c r="E1594" s="2">
        <f>MACD!F1594</f>
        <v>-0.20608338349255212</v>
      </c>
      <c r="F1594" s="2">
        <f>'Moving Avg'!D1594</f>
        <v>7.5937999999999999</v>
      </c>
      <c r="G1594" s="2">
        <f>'Moving Avg'!F1594</f>
        <v>6.9894999999999996</v>
      </c>
      <c r="H1594" s="2">
        <f>'Moving Avg'!G1594</f>
        <v>6.5219400000000007</v>
      </c>
      <c r="I1594" s="2">
        <f>'Moving Avg'!H1594</f>
        <v>6.2261499999999987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</row>
    <row r="1595" spans="1:12" ht="13.5" x14ac:dyDescent="0.25">
      <c r="A1595" s="3">
        <f>RSI!A1595</f>
        <v>44336</v>
      </c>
      <c r="B1595" s="2">
        <f>RSI!B1595</f>
        <v>7.5910000000000002</v>
      </c>
      <c r="C1595" s="2">
        <f>RSI!I1595</f>
        <v>78.066675352966072</v>
      </c>
      <c r="D1595" s="2">
        <f>MACD!E1595</f>
        <v>-0.32259519345194221</v>
      </c>
      <c r="E1595" s="2">
        <f>MACD!F1595</f>
        <v>-0.22938574548443014</v>
      </c>
      <c r="F1595" s="2">
        <f>'Moving Avg'!D1595</f>
        <v>7.6181999999999999</v>
      </c>
      <c r="G1595" s="2">
        <f>'Moving Avg'!F1595</f>
        <v>7.0371499999999996</v>
      </c>
      <c r="H1595" s="2">
        <f>'Moving Avg'!G1595</f>
        <v>6.5595600000000003</v>
      </c>
      <c r="I1595" s="2">
        <f>'Moving Avg'!H1595</f>
        <v>6.2355549999999971</v>
      </c>
      <c r="J1595" s="5" t="str">
        <f>OBV!F1595</f>
        <v>BEARISH</v>
      </c>
      <c r="K1595" s="5" t="str">
        <f>OBV!G1595</f>
        <v>NEUTRAL</v>
      </c>
      <c r="L1595" s="5" t="str">
        <f>OBV!H1595</f>
        <v>BEARISH DIVERGENCE</v>
      </c>
    </row>
    <row r="1596" spans="1:12" ht="13.5" x14ac:dyDescent="0.25">
      <c r="A1596" s="3">
        <f>RSI!A1596</f>
        <v>44337</v>
      </c>
      <c r="B1596" s="2">
        <f>RSI!B1596</f>
        <v>7.8559999999999999</v>
      </c>
      <c r="C1596" s="2">
        <f>RSI!I1596</f>
        <v>82.534811674557062</v>
      </c>
      <c r="D1596" s="2">
        <f>MACD!E1596</f>
        <v>-0.3426433998631504</v>
      </c>
      <c r="E1596" s="2">
        <f>MACD!F1596</f>
        <v>-0.2520372763601742</v>
      </c>
      <c r="F1596" s="2">
        <f>'Moving Avg'!D1596</f>
        <v>7.6440000000000001</v>
      </c>
      <c r="G1596" s="2">
        <f>'Moving Avg'!F1596</f>
        <v>7.1016499999999994</v>
      </c>
      <c r="H1596" s="2">
        <f>'Moving Avg'!G1596</f>
        <v>6.5992000000000006</v>
      </c>
      <c r="I1596" s="2">
        <f>'Moving Avg'!H1596</f>
        <v>6.2462849999999968</v>
      </c>
      <c r="J1596" s="5" t="str">
        <f>OBV!F1596</f>
        <v>BULLISH</v>
      </c>
      <c r="K1596" s="5" t="str">
        <f>OBV!G1596</f>
        <v>NEUTRAL</v>
      </c>
      <c r="L1596" s="5" t="str">
        <f>OBV!H1596</f>
        <v>CONFIRMED BULLISH</v>
      </c>
    </row>
    <row r="1597" spans="1:12" ht="13.5" x14ac:dyDescent="0.25">
      <c r="A1597" s="3">
        <f>RSI!A1597</f>
        <v>44340</v>
      </c>
      <c r="B1597" s="2">
        <f>RSI!B1597</f>
        <v>7.8179999999999996</v>
      </c>
      <c r="C1597" s="2">
        <f>RSI!I1597</f>
        <v>80.017543030825124</v>
      </c>
      <c r="D1597" s="2">
        <f>MACD!E1597</f>
        <v>-0.35292454847747834</v>
      </c>
      <c r="E1597" s="2">
        <f>MACD!F1597</f>
        <v>-0.27221473078363506</v>
      </c>
      <c r="F1597" s="2">
        <f>'Moving Avg'!D1597</f>
        <v>7.6893999999999991</v>
      </c>
      <c r="G1597" s="2">
        <f>'Moving Avg'!F1597</f>
        <v>7.1652999999999993</v>
      </c>
      <c r="H1597" s="2">
        <f>'Moving Avg'!G1597</f>
        <v>6.6413599999999997</v>
      </c>
      <c r="I1597" s="2">
        <f>'Moving Avg'!H1597</f>
        <v>6.2568249999999965</v>
      </c>
      <c r="J1597" s="5" t="str">
        <f>OBV!F1597</f>
        <v>BULLISH</v>
      </c>
      <c r="K1597" s="5" t="str">
        <f>OBV!G1597</f>
        <v>NEUTRAL</v>
      </c>
      <c r="L1597" s="5" t="str">
        <f>OBV!H1597</f>
        <v>CONFIRMED BULLISH</v>
      </c>
    </row>
    <row r="1598" spans="1:12" ht="13.5" x14ac:dyDescent="0.25">
      <c r="A1598" s="3">
        <f>RSI!A1598</f>
        <v>44341</v>
      </c>
      <c r="B1598" s="2">
        <f>RSI!B1598</f>
        <v>7.8179999999999996</v>
      </c>
      <c r="C1598" s="2">
        <f>RSI!I1598</f>
        <v>80.017543030825124</v>
      </c>
      <c r="D1598" s="2">
        <f>MACD!E1598</f>
        <v>-0.3593223196314117</v>
      </c>
      <c r="E1598" s="2">
        <f>MACD!F1598</f>
        <v>-0.28963624855319037</v>
      </c>
      <c r="F1598" s="2">
        <f>'Moving Avg'!D1598</f>
        <v>7.7347999999999999</v>
      </c>
      <c r="G1598" s="2">
        <f>'Moving Avg'!F1598</f>
        <v>7.2279</v>
      </c>
      <c r="H1598" s="2">
        <f>'Moving Avg'!G1598</f>
        <v>6.6835200000000006</v>
      </c>
      <c r="I1598" s="2">
        <f>'Moving Avg'!H1598</f>
        <v>6.2673649999999972</v>
      </c>
      <c r="J1598" s="5" t="str">
        <f>OBV!F1598</f>
        <v>BULLISH</v>
      </c>
      <c r="K1598" s="5" t="str">
        <f>OBV!G1598</f>
        <v>NEUTRAL</v>
      </c>
      <c r="L1598" s="5" t="str">
        <f>OBV!H1598</f>
        <v>CONFIRMED BULLISH</v>
      </c>
    </row>
    <row r="1599" spans="1:12" ht="13.5" x14ac:dyDescent="0.25">
      <c r="A1599" s="3">
        <f>RSI!A1599</f>
        <v>44342</v>
      </c>
      <c r="B1599" s="2">
        <f>RSI!B1599</f>
        <v>7.8179999999999996</v>
      </c>
      <c r="C1599" s="2">
        <f>RSI!I1599</f>
        <v>80.017543030825124</v>
      </c>
      <c r="D1599" s="2">
        <f>MACD!E1599</f>
        <v>-0.35334539025478939</v>
      </c>
      <c r="E1599" s="2">
        <f>MACD!F1599</f>
        <v>-0.30237807689351021</v>
      </c>
      <c r="F1599" s="2">
        <f>'Moving Avg'!D1599</f>
        <v>7.7801999999999989</v>
      </c>
      <c r="G1599" s="2">
        <f>'Moving Avg'!F1599</f>
        <v>7.2904999999999998</v>
      </c>
      <c r="H1599" s="2">
        <f>'Moving Avg'!G1599</f>
        <v>6.7222600000000003</v>
      </c>
      <c r="I1599" s="2">
        <f>'Moving Avg'!H1599</f>
        <v>6.277904999999997</v>
      </c>
      <c r="J1599" s="5" t="str">
        <f>OBV!F1599</f>
        <v>BULLISH</v>
      </c>
      <c r="K1599" s="5" t="str">
        <f>OBV!G1599</f>
        <v>NEUTRAL</v>
      </c>
      <c r="L1599" s="5" t="str">
        <f>OBV!H1599</f>
        <v>CONFIRMED BULLISH</v>
      </c>
    </row>
    <row r="1600" spans="1:12" ht="13.5" x14ac:dyDescent="0.25">
      <c r="A1600" s="3">
        <f>RSI!A1600</f>
        <v>44343</v>
      </c>
      <c r="B1600" s="2">
        <f>RSI!B1600</f>
        <v>7.8179999999999996</v>
      </c>
      <c r="C1600" s="2">
        <f>RSI!I1600</f>
        <v>80.017543030825124</v>
      </c>
      <c r="D1600" s="2">
        <f>MACD!E1600</f>
        <v>-0.30644784854655516</v>
      </c>
      <c r="E1600" s="2">
        <f>MACD!F1600</f>
        <v>-0.3031920312241192</v>
      </c>
      <c r="F1600" s="2">
        <f>'Moving Avg'!D1600</f>
        <v>7.8255999999999988</v>
      </c>
      <c r="G1600" s="2">
        <f>'Moving Avg'!F1600</f>
        <v>7.3448499999999992</v>
      </c>
      <c r="H1600" s="2">
        <f>'Moving Avg'!G1600</f>
        <v>6.7615599999999993</v>
      </c>
      <c r="I1600" s="2">
        <f>'Moving Avg'!H1600</f>
        <v>6.2884449999999967</v>
      </c>
      <c r="J1600" s="5" t="str">
        <f>OBV!F1600</f>
        <v>BULLISH</v>
      </c>
      <c r="K1600" s="5" t="str">
        <f>OBV!G1600</f>
        <v>NEUTRAL</v>
      </c>
      <c r="L1600" s="5" t="str">
        <f>OBV!H1600</f>
        <v>CONFIRMED BULLISH</v>
      </c>
    </row>
    <row r="1601" spans="1:12" ht="13.5" x14ac:dyDescent="0.25">
      <c r="A1601" s="3">
        <f>RSI!A1601</f>
        <v>44344</v>
      </c>
      <c r="B1601" s="2">
        <f>RSI!B1601</f>
        <v>7.97</v>
      </c>
      <c r="C1601" s="2">
        <f>RSI!I1601</f>
        <v>82.834318201935247</v>
      </c>
      <c r="D1601" s="2">
        <f>MACD!E1601</f>
        <v>-0.24175663668344871</v>
      </c>
      <c r="E1601" s="2">
        <f>MACD!F1601</f>
        <v>-0.29090495231598512</v>
      </c>
      <c r="F1601" s="2">
        <f>'Moving Avg'!D1601</f>
        <v>7.8483999999999998</v>
      </c>
      <c r="G1601" s="2">
        <f>'Moving Avg'!F1601</f>
        <v>7.4064499999999995</v>
      </c>
      <c r="H1601" s="2">
        <f>'Moving Avg'!G1601</f>
        <v>6.8053400000000002</v>
      </c>
      <c r="I1601" s="2">
        <f>'Moving Avg'!H1601</f>
        <v>6.2997799999999975</v>
      </c>
      <c r="J1601" s="5" t="str">
        <f>OBV!F1601</f>
        <v>BULLISH</v>
      </c>
      <c r="K1601" s="5" t="str">
        <f>OBV!G1601</f>
        <v>NEUTRAL</v>
      </c>
      <c r="L1601" s="5" t="str">
        <f>OBV!H1601</f>
        <v>CONFIRMED BULLISH</v>
      </c>
    </row>
    <row r="1602" spans="1:12" ht="13.5" x14ac:dyDescent="0.25">
      <c r="A1602" s="3">
        <f>RSI!A1602</f>
        <v>44347</v>
      </c>
      <c r="B1602" s="2">
        <f>RSI!B1602</f>
        <v>7.9470000000000001</v>
      </c>
      <c r="C1602" s="2">
        <f>RSI!I1602</f>
        <v>80.97429063396828</v>
      </c>
      <c r="D1602" s="2">
        <f>MACD!E1602</f>
        <v>-0.21030618138690116</v>
      </c>
      <c r="E1602" s="2">
        <f>MACD!F1602</f>
        <v>-0.27478519813016833</v>
      </c>
      <c r="F1602" s="2">
        <f>'Moving Avg'!D1602</f>
        <v>7.8742000000000001</v>
      </c>
      <c r="G1602" s="2">
        <f>'Moving Avg'!F1602</f>
        <v>7.4668999999999981</v>
      </c>
      <c r="H1602" s="2">
        <f>'Moving Avg'!G1602</f>
        <v>6.8486599999999997</v>
      </c>
      <c r="I1602" s="2">
        <f>'Moving Avg'!H1602</f>
        <v>6.3114649999999957</v>
      </c>
      <c r="J1602" s="5" t="str">
        <f>OBV!F1602</f>
        <v>BULLISH</v>
      </c>
      <c r="K1602" s="5" t="str">
        <f>OBV!G1602</f>
        <v>NEUTRAL</v>
      </c>
      <c r="L1602" s="5" t="str">
        <f>OBV!H1602</f>
        <v>CONFIRMED BULLISH</v>
      </c>
    </row>
    <row r="1603" spans="1:12" ht="13.5" x14ac:dyDescent="0.25">
      <c r="A1603" s="3">
        <f>RSI!A1603</f>
        <v>44348</v>
      </c>
      <c r="B1603" s="2">
        <f>RSI!B1603</f>
        <v>7.8559999999999999</v>
      </c>
      <c r="C1603" s="2">
        <f>RSI!I1603</f>
        <v>73.903435399384051</v>
      </c>
      <c r="D1603" s="2">
        <f>MACD!E1603</f>
        <v>-0.18058509895927255</v>
      </c>
      <c r="E1603" s="2">
        <f>MACD!F1603</f>
        <v>-0.25594517829598917</v>
      </c>
      <c r="F1603" s="2">
        <f>'Moving Avg'!D1603</f>
        <v>7.8818000000000001</v>
      </c>
      <c r="G1603" s="2">
        <f>'Moving Avg'!F1603</f>
        <v>7.5206999999999979</v>
      </c>
      <c r="H1603" s="2">
        <f>'Moving Avg'!G1603</f>
        <v>6.8872999999999998</v>
      </c>
      <c r="I1603" s="2">
        <f>'Moving Avg'!H1603</f>
        <v>6.3226949999999968</v>
      </c>
      <c r="J1603" s="5" t="str">
        <f>OBV!F1603</f>
        <v>BEARISH</v>
      </c>
      <c r="K1603" s="5" t="str">
        <f>OBV!G1603</f>
        <v>NEUTRAL</v>
      </c>
      <c r="L1603" s="5" t="str">
        <f>OBV!H1603</f>
        <v>BEARISH DIVERGENCE</v>
      </c>
    </row>
    <row r="1604" spans="1:12" ht="13.5" x14ac:dyDescent="0.25">
      <c r="A1604" s="3">
        <f>RSI!A1604</f>
        <v>44349</v>
      </c>
      <c r="B1604" s="2">
        <f>RSI!B1604</f>
        <v>7.6970000000000001</v>
      </c>
      <c r="C1604" s="2">
        <f>RSI!I1604</f>
        <v>63.473994262678865</v>
      </c>
      <c r="D1604" s="2">
        <f>MACD!E1604</f>
        <v>-0.14648356601501256</v>
      </c>
      <c r="E1604" s="2">
        <f>MACD!F1604</f>
        <v>-0.23405285583979385</v>
      </c>
      <c r="F1604" s="2">
        <f>'Moving Avg'!D1604</f>
        <v>7.8576000000000006</v>
      </c>
      <c r="G1604" s="2">
        <f>'Moving Avg'!F1604</f>
        <v>7.5647499999999983</v>
      </c>
      <c r="H1604" s="2">
        <f>'Moving Avg'!G1604</f>
        <v>6.9253199999999993</v>
      </c>
      <c r="I1604" s="2">
        <f>'Moving Avg'!H1604</f>
        <v>6.3331299999999953</v>
      </c>
      <c r="J1604" s="5" t="str">
        <f>OBV!F1604</f>
        <v>BEARISH</v>
      </c>
      <c r="K1604" s="5" t="str">
        <f>OBV!G1604</f>
        <v>NEUTRAL</v>
      </c>
      <c r="L1604" s="5" t="str">
        <f>OBV!H1604</f>
        <v>CONFIRMED BEARISH</v>
      </c>
    </row>
    <row r="1605" spans="1:12" ht="13.5" x14ac:dyDescent="0.25">
      <c r="A1605" s="3">
        <f>RSI!A1605</f>
        <v>44350</v>
      </c>
      <c r="B1605" s="2">
        <f>RSI!B1605</f>
        <v>7.5069999999999997</v>
      </c>
      <c r="C1605" s="2">
        <f>RSI!I1605</f>
        <v>53.718268646879039</v>
      </c>
      <c r="D1605" s="2">
        <f>MACD!E1605</f>
        <v>-0.10523041552005008</v>
      </c>
      <c r="E1605" s="2">
        <f>MACD!F1605</f>
        <v>-0.20828836777584511</v>
      </c>
      <c r="F1605" s="2">
        <f>'Moving Avg'!D1605</f>
        <v>7.795399999999999</v>
      </c>
      <c r="G1605" s="2">
        <f>'Moving Avg'!F1605</f>
        <v>7.595699999999999</v>
      </c>
      <c r="H1605" s="2">
        <f>'Moving Avg'!G1605</f>
        <v>6.9595400000000005</v>
      </c>
      <c r="I1605" s="2">
        <f>'Moving Avg'!H1605</f>
        <v>6.342614999999995</v>
      </c>
      <c r="J1605" s="5" t="str">
        <f>OBV!F1605</f>
        <v>BEARISH</v>
      </c>
      <c r="K1605" s="5" t="str">
        <f>OBV!G1605</f>
        <v>NEUTRAL</v>
      </c>
      <c r="L1605" s="5" t="str">
        <f>OBV!H1605</f>
        <v>CONFIRMED BEARISH</v>
      </c>
    </row>
    <row r="1606" spans="1:12" ht="13.5" x14ac:dyDescent="0.25">
      <c r="A1606" s="3">
        <f>RSI!A1606</f>
        <v>44351</v>
      </c>
      <c r="B1606" s="2">
        <f>RSI!B1606</f>
        <v>7.5910000000000002</v>
      </c>
      <c r="C1606" s="2">
        <f>RSI!I1606</f>
        <v>56.874089858733278</v>
      </c>
      <c r="D1606" s="2">
        <f>MACD!E1606</f>
        <v>-3.6206090596418328E-2</v>
      </c>
      <c r="E1606" s="2">
        <f>MACD!F1606</f>
        <v>-0.17387191233995977</v>
      </c>
      <c r="F1606" s="2">
        <f>'Moving Avg'!D1606</f>
        <v>7.7195999999999998</v>
      </c>
      <c r="G1606" s="2">
        <f>'Moving Avg'!F1606</f>
        <v>7.6266000000000007</v>
      </c>
      <c r="H1606" s="2">
        <f>'Moving Avg'!G1606</f>
        <v>6.9920200000000001</v>
      </c>
      <c r="I1606" s="2">
        <f>'Moving Avg'!H1606</f>
        <v>6.3527349999999947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7.5910000000000002</v>
      </c>
      <c r="C1607" s="2">
        <f>RSI!I1607</f>
        <v>56.874089858733278</v>
      </c>
      <c r="D1607" s="2">
        <f>MACD!E1607</f>
        <v>1.5459190646842202E-2</v>
      </c>
      <c r="E1607" s="2">
        <f>MACD!F1607</f>
        <v>-0.13600569174259938</v>
      </c>
      <c r="F1607" s="2">
        <f>'Moving Avg'!D1607</f>
        <v>7.6484000000000005</v>
      </c>
      <c r="G1607" s="2">
        <f>'Moving Avg'!F1607</f>
        <v>7.6546500000000011</v>
      </c>
      <c r="H1607" s="2">
        <f>'Moving Avg'!G1607</f>
        <v>7.0173600000000009</v>
      </c>
      <c r="I1607" s="2">
        <f>'Moving Avg'!H1607</f>
        <v>6.3628549999999926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7.5910000000000002</v>
      </c>
      <c r="C1608" s="2">
        <f>RSI!I1608</f>
        <v>56.874089858733278</v>
      </c>
      <c r="D1608" s="2">
        <f>MACD!E1608</f>
        <v>5.8348408821512265E-2</v>
      </c>
      <c r="E1608" s="2">
        <f>MACD!F1608</f>
        <v>-9.7134871629777061E-2</v>
      </c>
      <c r="F1608" s="2">
        <f>'Moving Avg'!D1608</f>
        <v>7.5954000000000006</v>
      </c>
      <c r="G1608" s="2">
        <f>'Moving Avg'!F1608</f>
        <v>7.6805500000000011</v>
      </c>
      <c r="H1608" s="2">
        <f>'Moving Avg'!G1608</f>
        <v>7.0371400000000017</v>
      </c>
      <c r="I1608" s="2">
        <f>'Moving Avg'!H1608</f>
        <v>6.3729749999999932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7.5910000000000002</v>
      </c>
      <c r="C1609" s="2">
        <f>RSI!I1609</f>
        <v>56.874089858733264</v>
      </c>
      <c r="D1609" s="2">
        <f>MACD!E1609</f>
        <v>9.3873028088600208E-2</v>
      </c>
      <c r="E1609" s="2">
        <f>MACD!F1609</f>
        <v>-5.8933291686101619E-2</v>
      </c>
      <c r="F1609" s="2">
        <f>'Moving Avg'!D1609</f>
        <v>7.5742000000000003</v>
      </c>
      <c r="G1609" s="2">
        <f>'Moving Avg'!F1609</f>
        <v>7.7014500000000012</v>
      </c>
      <c r="H1609" s="2">
        <f>'Moving Avg'!G1609</f>
        <v>7.0590600000000014</v>
      </c>
      <c r="I1609" s="2">
        <f>'Moving Avg'!H1609</f>
        <v>6.3830949999999929</v>
      </c>
      <c r="J1609" s="5" t="str">
        <f>OBV!F1609</f>
        <v>BEARISH</v>
      </c>
      <c r="K1609" s="5" t="str">
        <f>OBV!G1609</f>
        <v>NEUTRAL</v>
      </c>
      <c r="L1609" s="5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7.5830000000000002</v>
      </c>
      <c r="C1610" s="2">
        <f>RSI!I1610</f>
        <v>56.381608619688315</v>
      </c>
      <c r="D1610" s="2">
        <f>MACD!E1610</f>
        <v>0.1238154160831737</v>
      </c>
      <c r="E1610" s="2">
        <f>MACD!F1610</f>
        <v>-2.2383550132246556E-2</v>
      </c>
      <c r="F1610" s="2">
        <f>'Moving Avg'!D1610</f>
        <v>7.5894000000000004</v>
      </c>
      <c r="G1610" s="2">
        <f>'Moving Avg'!F1610</f>
        <v>7.7071500000000004</v>
      </c>
      <c r="H1610" s="2">
        <f>'Moving Avg'!G1610</f>
        <v>7.0815400000000031</v>
      </c>
      <c r="I1610" s="2">
        <f>'Moving Avg'!H1610</f>
        <v>6.3931749999999932</v>
      </c>
      <c r="J1610" s="5" t="str">
        <f>OBV!F1610</f>
        <v>BULLISH</v>
      </c>
      <c r="K1610" s="5" t="str">
        <f>OBV!G1610</f>
        <v>NEUTRAL</v>
      </c>
      <c r="L1610" s="5" t="str">
        <f>OBV!H1610</f>
        <v>CONFIRMED BULLISH</v>
      </c>
    </row>
    <row r="1611" spans="1:12" ht="13.5" x14ac:dyDescent="0.25">
      <c r="A1611" s="3">
        <f>RSI!A1611</f>
        <v>44358</v>
      </c>
      <c r="B1611" s="2">
        <f>RSI!B1611</f>
        <v>7.5830000000000002</v>
      </c>
      <c r="C1611" s="2">
        <f>RSI!I1611</f>
        <v>56.381608619688315</v>
      </c>
      <c r="D1611" s="2">
        <f>MACD!E1611</f>
        <v>0.17192622814634984</v>
      </c>
      <c r="E1611" s="2">
        <f>MACD!F1611</f>
        <v>1.6478405523472725E-2</v>
      </c>
      <c r="F1611" s="2">
        <f>'Moving Avg'!D1611</f>
        <v>7.5877999999999997</v>
      </c>
      <c r="G1611" s="2">
        <f>'Moving Avg'!F1611</f>
        <v>7.6999499999999994</v>
      </c>
      <c r="H1611" s="2">
        <f>'Moving Avg'!G1611</f>
        <v>7.1068600000000037</v>
      </c>
      <c r="I1611" s="2">
        <f>'Moving Avg'!H1611</f>
        <v>6.4032549999999935</v>
      </c>
      <c r="J1611" s="5" t="str">
        <f>OBV!F1611</f>
        <v>BEARISH</v>
      </c>
      <c r="K1611" s="5" t="str">
        <f>OBV!G1611</f>
        <v>NEUTRAL</v>
      </c>
      <c r="L1611" s="5" t="str">
        <f>OBV!H1611</f>
        <v>CONFIRMED BEARISH</v>
      </c>
    </row>
    <row r="1612" spans="1:12" ht="13.5" x14ac:dyDescent="0.25">
      <c r="A1612" s="3">
        <f>RSI!A1612</f>
        <v>44361</v>
      </c>
      <c r="B1612" s="2">
        <f>RSI!B1612</f>
        <v>7.5830000000000002</v>
      </c>
      <c r="C1612" s="2">
        <f>RSI!I1612</f>
        <v>56.381608619688315</v>
      </c>
      <c r="D1612" s="2">
        <f>MACD!E1612</f>
        <v>0.20853240593776778</v>
      </c>
      <c r="E1612" s="2">
        <f>MACD!F1612</f>
        <v>5.4889205606331738E-2</v>
      </c>
      <c r="F1612" s="2">
        <f>'Moving Avg'!D1612</f>
        <v>7.5861999999999998</v>
      </c>
      <c r="G1612" s="2">
        <f>'Moving Avg'!F1612</f>
        <v>7.6995499999999995</v>
      </c>
      <c r="H1612" s="2">
        <f>'Moving Avg'!G1612</f>
        <v>7.1314800000000051</v>
      </c>
      <c r="I1612" s="2">
        <f>'Moving Avg'!H1612</f>
        <v>6.4129749999999932</v>
      </c>
      <c r="J1612" s="5" t="str">
        <f>OBV!F1612</f>
        <v>BEARISH</v>
      </c>
      <c r="K1612" s="5" t="str">
        <f>OBV!G1612</f>
        <v>NEUTRAL</v>
      </c>
      <c r="L1612" s="5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7.3479999999999999</v>
      </c>
      <c r="C1613" s="2">
        <f>RSI!I1613</f>
        <v>42.78813345533635</v>
      </c>
      <c r="D1613" s="2">
        <f>MACD!E1613</f>
        <v>0.2423915776440051</v>
      </c>
      <c r="E1613" s="2">
        <f>MACD!F1613</f>
        <v>9.238968001386641E-2</v>
      </c>
      <c r="F1613" s="2">
        <f>'Moving Avg'!D1613</f>
        <v>7.5375999999999994</v>
      </c>
      <c r="G1613" s="2">
        <f>'Moving Avg'!F1613</f>
        <v>7.6873999999999993</v>
      </c>
      <c r="H1613" s="2">
        <f>'Moving Avg'!G1613</f>
        <v>7.151400000000006</v>
      </c>
      <c r="I1613" s="2">
        <f>'Moving Avg'!H1613</f>
        <v>6.4211999999999936</v>
      </c>
      <c r="J1613" s="5" t="str">
        <f>OBV!F1613</f>
        <v>BEARISH</v>
      </c>
      <c r="K1613" s="5" t="str">
        <f>OBV!G1613</f>
        <v>NEUTRAL</v>
      </c>
      <c r="L1613" s="5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7.5679999999999996</v>
      </c>
      <c r="C1614" s="2">
        <f>RSI!I1614</f>
        <v>53.975370462257146</v>
      </c>
      <c r="D1614" s="2">
        <f>MACD!E1614</f>
        <v>0.23118846057460107</v>
      </c>
      <c r="E1614" s="2">
        <f>MACD!F1614</f>
        <v>0.12014943612601334</v>
      </c>
      <c r="F1614" s="2">
        <f>'Moving Avg'!D1614</f>
        <v>7.5329999999999995</v>
      </c>
      <c r="G1614" s="2">
        <f>'Moving Avg'!F1614</f>
        <v>7.6862499999999994</v>
      </c>
      <c r="H1614" s="2">
        <f>'Moving Avg'!G1614</f>
        <v>7.177140000000005</v>
      </c>
      <c r="I1614" s="2">
        <f>'Moving Avg'!H1614</f>
        <v>6.4305249999999932</v>
      </c>
      <c r="J1614" s="5" t="str">
        <f>OBV!F1614</f>
        <v>BEARISH</v>
      </c>
      <c r="K1614" s="5" t="str">
        <f>OBV!G1614</f>
        <v>NEUTRAL</v>
      </c>
      <c r="L1614" s="5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7.5679999999999996</v>
      </c>
      <c r="C1615" s="2">
        <f>RSI!I1615</f>
        <v>53.97537046225716</v>
      </c>
      <c r="D1615" s="2">
        <f>MACD!E1615</f>
        <v>0.1920157795592603</v>
      </c>
      <c r="E1615" s="2">
        <f>MACD!F1615</f>
        <v>0.13452270481266274</v>
      </c>
      <c r="F1615" s="2">
        <f>'Moving Avg'!D1615</f>
        <v>7.5299999999999994</v>
      </c>
      <c r="G1615" s="2">
        <f>'Moving Avg'!F1615</f>
        <v>7.6851000000000012</v>
      </c>
      <c r="H1615" s="2">
        <f>'Moving Avg'!G1615</f>
        <v>7.203020000000004</v>
      </c>
      <c r="I1615" s="2">
        <f>'Moving Avg'!H1615</f>
        <v>6.4403499999999942</v>
      </c>
      <c r="J1615" s="5" t="str">
        <f>OBV!F1615</f>
        <v>BEARISH</v>
      </c>
      <c r="K1615" s="5" t="str">
        <f>OBV!G1615</f>
        <v>NEUTRAL</v>
      </c>
      <c r="L1615" s="5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7.5679999999999996</v>
      </c>
      <c r="C1616" s="2">
        <f>RSI!I1616</f>
        <v>53.97537046225716</v>
      </c>
      <c r="D1616" s="2">
        <f>MACD!E1616</f>
        <v>0.17136463882576791</v>
      </c>
      <c r="E1616" s="2">
        <f>MACD!F1616</f>
        <v>0.14189109161528377</v>
      </c>
      <c r="F1616" s="2">
        <f>'Moving Avg'!D1616</f>
        <v>7.5269999999999992</v>
      </c>
      <c r="G1616" s="2">
        <f>'Moving Avg'!F1616</f>
        <v>7.670700000000001</v>
      </c>
      <c r="H1616" s="2">
        <f>'Moving Avg'!G1616</f>
        <v>7.2276200000000044</v>
      </c>
      <c r="I1616" s="2">
        <f>'Moving Avg'!H1616</f>
        <v>6.450889999999994</v>
      </c>
      <c r="J1616" s="5" t="str">
        <f>OBV!F1616</f>
        <v>BEARISH</v>
      </c>
      <c r="K1616" s="5" t="str">
        <f>OBV!G1616</f>
        <v>NEUTRAL</v>
      </c>
      <c r="L1616" s="5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7.5679999999999996</v>
      </c>
      <c r="C1617" s="2">
        <f>RSI!I1617</f>
        <v>53.97537046225716</v>
      </c>
      <c r="D1617" s="2">
        <f>MACD!E1617</f>
        <v>0.15349420504510292</v>
      </c>
      <c r="E1617" s="2">
        <f>MACD!F1617</f>
        <v>0.1442117143012476</v>
      </c>
      <c r="F1617" s="2">
        <f>'Moving Avg'!D1617</f>
        <v>7.5239999999999991</v>
      </c>
      <c r="G1617" s="2">
        <f>'Moving Avg'!F1617</f>
        <v>7.6582000000000008</v>
      </c>
      <c r="H1617" s="2">
        <f>'Moving Avg'!G1617</f>
        <v>7.2519400000000029</v>
      </c>
      <c r="I1617" s="2">
        <f>'Moving Avg'!H1617</f>
        <v>6.4607499999999938</v>
      </c>
      <c r="J1617" s="5" t="str">
        <f>OBV!F1617</f>
        <v>BEARISH</v>
      </c>
      <c r="K1617" s="5" t="str">
        <f>OBV!G1617</f>
        <v>NEUTRAL</v>
      </c>
      <c r="L1617" s="5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7.5679999999999996</v>
      </c>
      <c r="C1618" s="2">
        <f>RSI!I1618</f>
        <v>53.975370462257168</v>
      </c>
      <c r="D1618" s="2">
        <f>MACD!E1618</f>
        <v>0.13800603948993651</v>
      </c>
      <c r="E1618" s="2">
        <f>MACD!F1618</f>
        <v>0.14297057933898538</v>
      </c>
      <c r="F1618" s="2">
        <f>'Moving Avg'!D1618</f>
        <v>7.5679999999999996</v>
      </c>
      <c r="G1618" s="2">
        <f>'Moving Avg'!F1618</f>
        <v>7.6457000000000006</v>
      </c>
      <c r="H1618" s="2">
        <f>'Moving Avg'!G1618</f>
        <v>7.2714000000000025</v>
      </c>
      <c r="I1618" s="2">
        <f>'Moving Avg'!H1618</f>
        <v>6.471394999999994</v>
      </c>
      <c r="J1618" s="5" t="str">
        <f>OBV!F1618</f>
        <v>NEUTRAL</v>
      </c>
      <c r="K1618" s="5" t="str">
        <f>OBV!G1618</f>
        <v>NEUTRAL</v>
      </c>
      <c r="L1618" s="5" t="str">
        <f>OBV!H1618</f>
        <v>NEUTRAL</v>
      </c>
    </row>
    <row r="1619" spans="1:12" ht="13.5" x14ac:dyDescent="0.25">
      <c r="A1619" s="3">
        <f>RSI!A1619</f>
        <v>44370</v>
      </c>
      <c r="B1619" s="2">
        <f>RSI!B1619</f>
        <v>7.5529999999999999</v>
      </c>
      <c r="C1619" s="2">
        <f>RSI!I1619</f>
        <v>52.952743629238036</v>
      </c>
      <c r="D1619" s="2">
        <f>MACD!E1619</f>
        <v>0.12567193782147346</v>
      </c>
      <c r="E1619" s="2">
        <f>MACD!F1619</f>
        <v>0.139510851035483</v>
      </c>
      <c r="F1619" s="2">
        <f>'Moving Avg'!D1619</f>
        <v>7.5649999999999995</v>
      </c>
      <c r="G1619" s="2">
        <f>'Moving Avg'!F1619</f>
        <v>7.6324500000000004</v>
      </c>
      <c r="H1619" s="2">
        <f>'Moving Avg'!G1619</f>
        <v>7.2911400000000022</v>
      </c>
      <c r="I1619" s="2">
        <f>'Moving Avg'!H1619</f>
        <v>6.4813249999999947</v>
      </c>
      <c r="J1619" s="5" t="str">
        <f>OBV!F1619</f>
        <v>NEUTRAL</v>
      </c>
      <c r="K1619" s="5" t="str">
        <f>OBV!G1619</f>
        <v>NEUTRAL</v>
      </c>
      <c r="L1619" s="5" t="str">
        <f>OBV!H1619</f>
        <v>NEUTRAL</v>
      </c>
    </row>
    <row r="1620" spans="1:12" ht="13.5" x14ac:dyDescent="0.25">
      <c r="A1620" s="3">
        <f>RSI!A1620</f>
        <v>44371</v>
      </c>
      <c r="B1620" s="2">
        <f>RSI!B1620</f>
        <v>7.5529999999999999</v>
      </c>
      <c r="C1620" s="2">
        <f>RSI!I1620</f>
        <v>52.952743629238036</v>
      </c>
      <c r="D1620" s="2">
        <f>MACD!E1620</f>
        <v>0.1137785882200113</v>
      </c>
      <c r="E1620" s="2">
        <f>MACD!F1620</f>
        <v>0.13436439847238868</v>
      </c>
      <c r="F1620" s="2">
        <f>'Moving Avg'!D1620</f>
        <v>7.5620000000000003</v>
      </c>
      <c r="G1620" s="2">
        <f>'Moving Avg'!F1620</f>
        <v>7.6191999999999993</v>
      </c>
      <c r="H1620" s="2">
        <f>'Moving Avg'!G1620</f>
        <v>7.3071600000000023</v>
      </c>
      <c r="I1620" s="2">
        <f>'Moving Avg'!H1620</f>
        <v>6.4898249999999953</v>
      </c>
      <c r="J1620" s="5" t="str">
        <f>OBV!F1620</f>
        <v>NEUTRAL</v>
      </c>
      <c r="K1620" s="5" t="str">
        <f>OBV!G1620</f>
        <v>NEUTRAL</v>
      </c>
      <c r="L1620" s="5" t="str">
        <f>OBV!H1620</f>
        <v>NEUTRAL</v>
      </c>
    </row>
    <row r="1621" spans="1:12" ht="13.5" x14ac:dyDescent="0.25">
      <c r="A1621" s="3">
        <f>RSI!A1621</f>
        <v>44372</v>
      </c>
      <c r="B1621" s="2">
        <f>RSI!B1621</f>
        <v>7.5369999999999999</v>
      </c>
      <c r="C1621" s="2">
        <f>RSI!I1621</f>
        <v>51.74006257595093</v>
      </c>
      <c r="D1621" s="2">
        <f>MACD!E1621</f>
        <v>0.10469088026194306</v>
      </c>
      <c r="E1621" s="2">
        <f>MACD!F1621</f>
        <v>0.12842969483029956</v>
      </c>
      <c r="F1621" s="2">
        <f>'Moving Avg'!D1621</f>
        <v>7.5558000000000005</v>
      </c>
      <c r="G1621" s="2">
        <f>'Moving Avg'!F1621</f>
        <v>7.59755</v>
      </c>
      <c r="H1621" s="2">
        <f>'Moving Avg'!G1621</f>
        <v>7.3228600000000021</v>
      </c>
      <c r="I1621" s="2">
        <f>'Moving Avg'!H1621</f>
        <v>6.4982449999999963</v>
      </c>
      <c r="J1621" s="5" t="str">
        <f>OBV!F1621</f>
        <v>BEARISH</v>
      </c>
      <c r="K1621" s="5" t="str">
        <f>OBV!G1621</f>
        <v>NEUTRAL</v>
      </c>
      <c r="L1621" s="5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7.4390000000000001</v>
      </c>
      <c r="C1622" s="2">
        <f>RSI!I1622</f>
        <v>44.949934515927922</v>
      </c>
      <c r="D1622" s="2">
        <f>MACD!E1622</f>
        <v>0.10416129846844768</v>
      </c>
      <c r="E1622" s="2">
        <f>MACD!F1622</f>
        <v>0.1235760155579292</v>
      </c>
      <c r="F1622" s="2">
        <f>'Moving Avg'!D1622</f>
        <v>7.5299999999999994</v>
      </c>
      <c r="G1622" s="2">
        <f>'Moving Avg'!F1622</f>
        <v>7.5721499999999988</v>
      </c>
      <c r="H1622" s="2">
        <f>'Moving Avg'!G1622</f>
        <v>7.3374600000000019</v>
      </c>
      <c r="I1622" s="2">
        <f>'Moving Avg'!H1622</f>
        <v>6.504889999999997</v>
      </c>
      <c r="J1622" s="5" t="str">
        <f>OBV!F1622</f>
        <v>BEARISH</v>
      </c>
      <c r="K1622" s="5" t="str">
        <f>OBV!G1622</f>
        <v>NEUTRAL</v>
      </c>
      <c r="L1622" s="5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7.5149999999999997</v>
      </c>
      <c r="C1623" s="2">
        <f>RSI!I1623</f>
        <v>50.387610887798644</v>
      </c>
      <c r="D1623" s="2">
        <f>MACD!E1623</f>
        <v>6.2416910471054798E-2</v>
      </c>
      <c r="E1623" s="2">
        <f>MACD!F1623</f>
        <v>0.11134419454055433</v>
      </c>
      <c r="F1623" s="2">
        <f>'Moving Avg'!D1623</f>
        <v>7.5194000000000001</v>
      </c>
      <c r="G1623" s="2">
        <f>'Moving Avg'!F1623</f>
        <v>7.5550999999999986</v>
      </c>
      <c r="H1623" s="2">
        <f>'Moving Avg'!G1623</f>
        <v>7.3575800000000013</v>
      </c>
      <c r="I1623" s="2">
        <f>'Moving Avg'!H1623</f>
        <v>6.5104899999999972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7.5069999999999997</v>
      </c>
      <c r="C1624" s="2">
        <f>RSI!I1624</f>
        <v>49.829649142567163</v>
      </c>
      <c r="D1624" s="2">
        <f>MACD!E1624</f>
        <v>6.1535502091661698E-2</v>
      </c>
      <c r="E1624" s="2">
        <f>MACD!F1624</f>
        <v>0.10138245605077581</v>
      </c>
      <c r="F1624" s="2">
        <f>'Moving Avg'!D1624</f>
        <v>7.5102000000000002</v>
      </c>
      <c r="G1624" s="2">
        <f>'Moving Avg'!F1624</f>
        <v>7.5455999999999985</v>
      </c>
      <c r="H1624" s="2">
        <f>'Moving Avg'!G1624</f>
        <v>7.3778200000000016</v>
      </c>
      <c r="I1624" s="2">
        <f>'Moving Avg'!H1624</f>
        <v>6.5149449999999964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7.5069999999999997</v>
      </c>
      <c r="C1625" s="2">
        <f>RSI!I1625</f>
        <v>49.829649142567163</v>
      </c>
      <c r="D1625" s="2">
        <f>MACD!E1625</f>
        <v>6.0838837383114353E-2</v>
      </c>
      <c r="E1625" s="2">
        <f>MACD!F1625</f>
        <v>9.3273732317243535E-2</v>
      </c>
      <c r="F1625" s="2">
        <f>'Moving Avg'!D1625</f>
        <v>7.5009999999999994</v>
      </c>
      <c r="G1625" s="2">
        <f>'Moving Avg'!F1625</f>
        <v>7.5455999999999985</v>
      </c>
      <c r="H1625" s="2">
        <f>'Moving Avg'!G1625</f>
        <v>7.3952000000000009</v>
      </c>
      <c r="I1625" s="2">
        <f>'Moving Avg'!H1625</f>
        <v>6.5178649999999969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7.5069999999999997</v>
      </c>
      <c r="C1626" s="2">
        <f>RSI!I1626</f>
        <v>49.82964914256717</v>
      </c>
      <c r="D1626" s="2">
        <f>MACD!E1626</f>
        <v>6.0294854065785053E-2</v>
      </c>
      <c r="E1626" s="2">
        <f>MACD!F1626</f>
        <v>8.6677956666951841E-2</v>
      </c>
      <c r="F1626" s="2">
        <f>'Moving Avg'!D1626</f>
        <v>7.4949999999999992</v>
      </c>
      <c r="G1626" s="2">
        <f>'Moving Avg'!F1626</f>
        <v>7.5414000000000003</v>
      </c>
      <c r="H1626" s="2">
        <f>'Moving Avg'!G1626</f>
        <v>7.4140200000000007</v>
      </c>
      <c r="I1626" s="2">
        <f>'Moving Avg'!H1626</f>
        <v>6.5207149999999965</v>
      </c>
      <c r="J1626" s="5" t="str">
        <f>OBV!F1626</f>
        <v>BEARISH</v>
      </c>
      <c r="K1626" s="5" t="str">
        <f>OBV!G1626</f>
        <v>NEUTRAL</v>
      </c>
      <c r="L1626" s="5" t="str">
        <f>OBV!H1626</f>
        <v>CONFIRMED BEARISH</v>
      </c>
    </row>
    <row r="1627" spans="1:12" ht="13.5" x14ac:dyDescent="0.25">
      <c r="A1627" s="3">
        <f>RSI!A1627</f>
        <v>44382</v>
      </c>
      <c r="B1627" s="2">
        <f>RSI!B1627</f>
        <v>7.5069999999999997</v>
      </c>
      <c r="C1627" s="2">
        <f>RSI!I1627</f>
        <v>49.82964914256717</v>
      </c>
      <c r="D1627" s="2">
        <f>MACD!E1627</f>
        <v>5.987669216114444E-2</v>
      </c>
      <c r="E1627" s="2">
        <f>MACD!F1627</f>
        <v>8.1317703765790367E-2</v>
      </c>
      <c r="F1627" s="2">
        <f>'Moving Avg'!D1627</f>
        <v>7.5085999999999986</v>
      </c>
      <c r="G1627" s="2">
        <f>'Moving Avg'!F1627</f>
        <v>7.5372000000000003</v>
      </c>
      <c r="H1627" s="2">
        <f>'Moving Avg'!G1627</f>
        <v>7.4332600000000006</v>
      </c>
      <c r="I1627" s="2">
        <f>'Moving Avg'!H1627</f>
        <v>6.5233149999999975</v>
      </c>
      <c r="J1627" s="5" t="str">
        <f>OBV!F1627</f>
        <v>BULLISH</v>
      </c>
      <c r="K1627" s="5" t="str">
        <f>OBV!G1627</f>
        <v>NEUTRAL</v>
      </c>
      <c r="L1627" s="5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7.5069999999999997</v>
      </c>
      <c r="C1628" s="2">
        <f>RSI!I1628</f>
        <v>49.829649142567163</v>
      </c>
      <c r="D1628" s="2">
        <f>MACD!E1628</f>
        <v>5.9561873664218723E-2</v>
      </c>
      <c r="E1628" s="2">
        <f>MACD!F1628</f>
        <v>7.6966537745476044E-2</v>
      </c>
      <c r="F1628" s="2">
        <f>'Moving Avg'!D1628</f>
        <v>7.5069999999999997</v>
      </c>
      <c r="G1628" s="2">
        <f>'Moving Avg'!F1628</f>
        <v>7.5329999999999995</v>
      </c>
      <c r="H1628" s="2">
        <f>'Moving Avg'!G1628</f>
        <v>7.4520799999999996</v>
      </c>
      <c r="I1628" s="2">
        <f>'Moving Avg'!H1628</f>
        <v>6.5274849999999978</v>
      </c>
      <c r="J1628" s="5" t="str">
        <f>OBV!F1628</f>
        <v>BEARISH</v>
      </c>
      <c r="K1628" s="5" t="str">
        <f>OBV!G1628</f>
        <v>NEUTRAL</v>
      </c>
      <c r="L1628" s="5" t="str">
        <f>OBV!H1628</f>
        <v>CONFIRMED BEARISH</v>
      </c>
    </row>
    <row r="1629" spans="1:12" ht="13.5" x14ac:dyDescent="0.25">
      <c r="A1629" s="3">
        <f>RSI!A1629</f>
        <v>44384</v>
      </c>
      <c r="B1629" s="2">
        <f>RSI!B1629</f>
        <v>7.5069999999999997</v>
      </c>
      <c r="C1629" s="2">
        <f>RSI!I1629</f>
        <v>49.829649142567163</v>
      </c>
      <c r="D1629" s="2">
        <f>MACD!E1629</f>
        <v>5.7023917592106343E-2</v>
      </c>
      <c r="E1629" s="2">
        <f>MACD!F1629</f>
        <v>7.2978013714802101E-2</v>
      </c>
      <c r="F1629" s="2">
        <f>'Moving Avg'!D1629</f>
        <v>7.5069999999999997</v>
      </c>
      <c r="G1629" s="2">
        <f>'Moving Avg'!F1629</f>
        <v>7.5288000000000013</v>
      </c>
      <c r="H1629" s="2">
        <f>'Moving Avg'!G1629</f>
        <v>7.4709000000000003</v>
      </c>
      <c r="I1629" s="2">
        <f>'Moving Avg'!H1629</f>
        <v>6.531654999999998</v>
      </c>
      <c r="J1629" s="5" t="str">
        <f>OBV!F1629</f>
        <v>NEUTRAL</v>
      </c>
      <c r="K1629" s="5" t="str">
        <f>OBV!G1629</f>
        <v>NEUTRAL</v>
      </c>
      <c r="L1629" s="5" t="str">
        <f>OBV!H1629</f>
        <v>NEUTRAL</v>
      </c>
    </row>
    <row r="1630" spans="1:12" ht="13.5" x14ac:dyDescent="0.25">
      <c r="A1630" s="3">
        <f>RSI!A1630</f>
        <v>44385</v>
      </c>
      <c r="B1630" s="2">
        <f>RSI!B1630</f>
        <v>7.4989999999999997</v>
      </c>
      <c r="C1630" s="2">
        <f>RSI!I1630</f>
        <v>48.98351598828522</v>
      </c>
      <c r="D1630" s="2">
        <f>MACD!E1630</f>
        <v>5.5502454372165388E-2</v>
      </c>
      <c r="E1630" s="2">
        <f>MACD!F1630</f>
        <v>6.9482901846274758E-2</v>
      </c>
      <c r="F1630" s="2">
        <f>'Moving Avg'!D1630</f>
        <v>7.5053999999999998</v>
      </c>
      <c r="G1630" s="2">
        <f>'Moving Avg'!F1630</f>
        <v>7.5246000000000013</v>
      </c>
      <c r="H1630" s="2">
        <f>'Moving Avg'!G1630</f>
        <v>7.4862600000000006</v>
      </c>
      <c r="I1630" s="2">
        <f>'Moving Avg'!H1630</f>
        <v>6.5359949999999989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</row>
    <row r="1631" spans="1:12" ht="13.5" x14ac:dyDescent="0.25">
      <c r="A1631" s="3">
        <f>RSI!A1631</f>
        <v>44386</v>
      </c>
      <c r="B1631" s="2">
        <f>RSI!B1631</f>
        <v>7.4989999999999997</v>
      </c>
      <c r="C1631" s="2">
        <f>RSI!I1631</f>
        <v>48.98351598828522</v>
      </c>
      <c r="D1631" s="2">
        <f>MACD!E1631</f>
        <v>5.1831764335206643E-2</v>
      </c>
      <c r="E1631" s="2">
        <f>MACD!F1631</f>
        <v>6.595267434406113E-2</v>
      </c>
      <c r="F1631" s="2">
        <f>'Moving Avg'!D1631</f>
        <v>7.5038</v>
      </c>
      <c r="G1631" s="2">
        <f>'Moving Avg'!F1631</f>
        <v>7.5204000000000004</v>
      </c>
      <c r="H1631" s="2">
        <f>'Moving Avg'!G1631</f>
        <v>7.5014800000000017</v>
      </c>
      <c r="I1631" s="2">
        <f>'Moving Avg'!H1631</f>
        <v>6.5412999999999997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7.4989999999999997</v>
      </c>
      <c r="C1632" s="2">
        <f>RSI!I1632</f>
        <v>48.98351598828522</v>
      </c>
      <c r="D1632" s="2">
        <f>MACD!E1632</f>
        <v>3.3721317561690611E-2</v>
      </c>
      <c r="E1632" s="2">
        <f>MACD!F1632</f>
        <v>5.9506402987587033E-2</v>
      </c>
      <c r="F1632" s="2">
        <f>'Moving Avg'!D1632</f>
        <v>7.5021999999999993</v>
      </c>
      <c r="G1632" s="2">
        <f>'Moving Avg'!F1632</f>
        <v>7.5162000000000004</v>
      </c>
      <c r="H1632" s="2">
        <f>'Moving Avg'!G1632</f>
        <v>7.5167000000000019</v>
      </c>
      <c r="I1632" s="2">
        <f>'Moving Avg'!H1632</f>
        <v>6.5475700000000003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</row>
    <row r="1633" spans="1:12" ht="13.5" x14ac:dyDescent="0.25">
      <c r="A1633" s="3">
        <f>RSI!A1633</f>
        <v>44390</v>
      </c>
      <c r="B1633" s="2">
        <f>RSI!B1633</f>
        <v>7.4989999999999997</v>
      </c>
      <c r="C1633" s="2">
        <f>RSI!I1633</f>
        <v>48.98351598828522</v>
      </c>
      <c r="D1633" s="2">
        <f>MACD!E1633</f>
        <v>3.0156479576039175E-2</v>
      </c>
      <c r="E1633" s="2">
        <f>MACD!F1633</f>
        <v>5.3636418305277461E-2</v>
      </c>
      <c r="F1633" s="2">
        <f>'Moving Avg'!D1633</f>
        <v>7.5006000000000004</v>
      </c>
      <c r="G1633" s="2">
        <f>'Moving Avg'!F1633</f>
        <v>7.5237500000000015</v>
      </c>
      <c r="H1633" s="2">
        <f>'Moving Avg'!G1633</f>
        <v>7.5310800000000029</v>
      </c>
      <c r="I1633" s="2">
        <f>'Moving Avg'!H1633</f>
        <v>6.5546950000000006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</row>
    <row r="1634" spans="1:12" ht="13.5" x14ac:dyDescent="0.25">
      <c r="A1634" s="3">
        <f>RSI!A1634</f>
        <v>44391</v>
      </c>
      <c r="B1634" s="2">
        <f>RSI!B1634</f>
        <v>7.484</v>
      </c>
      <c r="C1634" s="2">
        <f>RSI!I1634</f>
        <v>46.971971342811678</v>
      </c>
      <c r="D1634" s="2">
        <f>MACD!E1634</f>
        <v>2.7082529820032342E-2</v>
      </c>
      <c r="E1634" s="2">
        <f>MACD!F1634</f>
        <v>4.8325640608228436E-2</v>
      </c>
      <c r="F1634" s="2">
        <f>'Moving Avg'!D1634</f>
        <v>7.4959999999999996</v>
      </c>
      <c r="G1634" s="2">
        <f>'Moving Avg'!F1634</f>
        <v>7.5195500000000006</v>
      </c>
      <c r="H1634" s="2">
        <f>'Moving Avg'!G1634</f>
        <v>7.5444400000000034</v>
      </c>
      <c r="I1634" s="2">
        <f>'Moving Avg'!H1634</f>
        <v>6.560925000000001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7.4989999999999997</v>
      </c>
      <c r="C1635" s="2">
        <f>RSI!I1635</f>
        <v>49.217796516660655</v>
      </c>
      <c r="D1635" s="2">
        <f>MACD!E1635</f>
        <v>2.3516528959114602E-2</v>
      </c>
      <c r="E1635" s="2">
        <f>MACD!F1635</f>
        <v>4.3363818278405672E-2</v>
      </c>
      <c r="F1635" s="2">
        <f>'Moving Avg'!D1635</f>
        <v>7.4960000000000004</v>
      </c>
      <c r="G1635" s="2">
        <f>'Moving Avg'!F1635</f>
        <v>7.5161000000000016</v>
      </c>
      <c r="H1635" s="2">
        <f>'Moving Avg'!G1635</f>
        <v>7.5566600000000044</v>
      </c>
      <c r="I1635" s="2">
        <f>'Moving Avg'!H1635</f>
        <v>6.5667650000000002</v>
      </c>
      <c r="J1635" s="5" t="str">
        <f>OBV!F1635</f>
        <v>BULLISH</v>
      </c>
      <c r="K1635" s="5" t="str">
        <f>OBV!G1635</f>
        <v>NEUTRAL</v>
      </c>
      <c r="L1635" s="5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7.4989999999999997</v>
      </c>
      <c r="C1636" s="2">
        <f>RSI!I1636</f>
        <v>49.217796516660655</v>
      </c>
      <c r="D1636" s="2">
        <f>MACD!E1636</f>
        <v>2.0545827099887504E-2</v>
      </c>
      <c r="E1636" s="2">
        <f>MACD!F1636</f>
        <v>3.880022004270204E-2</v>
      </c>
      <c r="F1636" s="2">
        <f>'Moving Avg'!D1636</f>
        <v>7.4959999999999996</v>
      </c>
      <c r="G1636" s="2">
        <f>'Moving Avg'!F1636</f>
        <v>7.5126499999999989</v>
      </c>
      <c r="H1636" s="2">
        <f>'Moving Avg'!G1636</f>
        <v>7.5671800000000049</v>
      </c>
      <c r="I1636" s="2">
        <f>'Moving Avg'!H1636</f>
        <v>6.5721800000000004</v>
      </c>
      <c r="J1636" s="5" t="str">
        <f>OBV!F1636</f>
        <v>BULLISH</v>
      </c>
      <c r="K1636" s="5" t="str">
        <f>OBV!G1636</f>
        <v>NEUTRAL</v>
      </c>
      <c r="L1636" s="5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7.4989999999999997</v>
      </c>
      <c r="C1637" s="2">
        <f>RSI!I1637</f>
        <v>49.217796516660655</v>
      </c>
      <c r="D1637" s="2">
        <f>MACD!E1637</f>
        <v>1.8075381744653285E-2</v>
      </c>
      <c r="E1637" s="2">
        <f>MACD!F1637</f>
        <v>3.4655252383092292E-2</v>
      </c>
      <c r="F1637" s="2">
        <f>'Moving Avg'!D1637</f>
        <v>7.4959999999999996</v>
      </c>
      <c r="G1637" s="2">
        <f>'Moving Avg'!F1637</f>
        <v>7.5091999999999981</v>
      </c>
      <c r="H1637" s="2">
        <f>'Moving Avg'!G1637</f>
        <v>7.5765600000000051</v>
      </c>
      <c r="I1637" s="2">
        <f>'Moving Avg'!H1637</f>
        <v>6.5779150000000017</v>
      </c>
      <c r="J1637" s="5" t="str">
        <f>OBV!F1637</f>
        <v>BULLISH</v>
      </c>
      <c r="K1637" s="5" t="str">
        <f>OBV!G1637</f>
        <v>NEUTRAL</v>
      </c>
      <c r="L1637" s="5" t="str">
        <f>OBV!H1637</f>
        <v>NEUTRAL</v>
      </c>
    </row>
    <row r="1638" spans="1:12" ht="13.5" x14ac:dyDescent="0.25">
      <c r="A1638" s="3">
        <f>RSI!A1638</f>
        <v>44399</v>
      </c>
      <c r="B1638" s="2">
        <f>RSI!B1638</f>
        <v>7.4770000000000003</v>
      </c>
      <c r="C1638" s="2">
        <f>RSI!I1638</f>
        <v>45.67433161108071</v>
      </c>
      <c r="D1638" s="2">
        <f>MACD!E1638</f>
        <v>1.7654658098875231E-2</v>
      </c>
      <c r="E1638" s="2">
        <f>MACD!F1638</f>
        <v>3.1255133526248882E-2</v>
      </c>
      <c r="F1638" s="2">
        <f>'Moving Avg'!D1638</f>
        <v>7.4916</v>
      </c>
      <c r="G1638" s="2">
        <f>'Moving Avg'!F1638</f>
        <v>7.5046499999999998</v>
      </c>
      <c r="H1638" s="2">
        <f>'Moving Avg'!G1638</f>
        <v>7.5846400000000047</v>
      </c>
      <c r="I1638" s="2">
        <f>'Moving Avg'!H1638</f>
        <v>6.5844650000000025</v>
      </c>
      <c r="J1638" s="5" t="str">
        <f>OBV!F1638</f>
        <v>BEARISH</v>
      </c>
      <c r="K1638" s="5" t="str">
        <f>OBV!G1638</f>
        <v>NEUTRAL</v>
      </c>
      <c r="L1638" s="5" t="str">
        <f>OBV!H1638</f>
        <v>CONFIRMED BEARISH</v>
      </c>
    </row>
    <row r="1639" spans="1:12" ht="13.5" x14ac:dyDescent="0.25">
      <c r="A1639" s="3">
        <f>RSI!A1639</f>
        <v>44400</v>
      </c>
      <c r="B1639" s="2">
        <f>RSI!B1639</f>
        <v>7.4989999999999997</v>
      </c>
      <c r="C1639" s="2">
        <f>RSI!I1639</f>
        <v>49.583324309075351</v>
      </c>
      <c r="D1639" s="2">
        <f>MACD!E1639</f>
        <v>1.5836089338236548E-2</v>
      </c>
      <c r="E1639" s="2">
        <f>MACD!F1639</f>
        <v>2.8171324688646415E-2</v>
      </c>
      <c r="F1639" s="2">
        <f>'Moving Avg'!D1639</f>
        <v>7.4946000000000002</v>
      </c>
      <c r="G1639" s="2">
        <f>'Moving Avg'!F1639</f>
        <v>7.5019499999999981</v>
      </c>
      <c r="H1639" s="2">
        <f>'Moving Avg'!G1639</f>
        <v>7.5911600000000057</v>
      </c>
      <c r="I1639" s="2">
        <f>'Moving Avg'!H1639</f>
        <v>6.5902350000000016</v>
      </c>
      <c r="J1639" s="5" t="str">
        <f>OBV!F1639</f>
        <v>BULLISH</v>
      </c>
      <c r="K1639" s="5" t="str">
        <f>OBV!G1639</f>
        <v>NEUTRAL</v>
      </c>
      <c r="L1639" s="5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7.4989999999999997</v>
      </c>
      <c r="C1640" s="2">
        <f>RSI!I1640</f>
        <v>49.583324309075351</v>
      </c>
      <c r="D1640" s="2">
        <f>MACD!E1640</f>
        <v>1.3091215359521513E-2</v>
      </c>
      <c r="E1640" s="2">
        <f>MACD!F1640</f>
        <v>2.5155302822821433E-2</v>
      </c>
      <c r="F1640" s="2">
        <f>'Moving Avg'!D1640</f>
        <v>7.4946000000000002</v>
      </c>
      <c r="G1640" s="2">
        <f>'Moving Avg'!F1640</f>
        <v>7.4992499999999964</v>
      </c>
      <c r="H1640" s="2">
        <f>'Moving Avg'!G1640</f>
        <v>7.5917600000000052</v>
      </c>
      <c r="I1640" s="2">
        <f>'Moving Avg'!H1640</f>
        <v>6.5968600000000004</v>
      </c>
      <c r="J1640" s="5" t="str">
        <f>OBV!F1640</f>
        <v>BULLISH</v>
      </c>
      <c r="K1640" s="5" t="str">
        <f>OBV!G1640</f>
        <v>NEUTRAL</v>
      </c>
      <c r="L1640" s="5" t="str">
        <f>OBV!H1640</f>
        <v>NEUTRAL</v>
      </c>
    </row>
    <row r="1641" spans="1:12" ht="13.5" x14ac:dyDescent="0.25">
      <c r="A1641" s="3">
        <f>RSI!A1641</f>
        <v>44404</v>
      </c>
      <c r="B1641" s="2">
        <f>RSI!B1641</f>
        <v>7.4989999999999997</v>
      </c>
      <c r="C1641" s="2">
        <f>RSI!I1641</f>
        <v>49.583324309075351</v>
      </c>
      <c r="D1641" s="2">
        <f>MACD!E1641</f>
        <v>1.0791485429081149E-2</v>
      </c>
      <c r="E1641" s="2">
        <f>MACD!F1641</f>
        <v>2.2282539344073378E-2</v>
      </c>
      <c r="F1641" s="2">
        <f>'Moving Avg'!D1641</f>
        <v>7.4946000000000002</v>
      </c>
      <c r="G1641" s="2">
        <f>'Moving Avg'!F1641</f>
        <v>7.4973499999999973</v>
      </c>
      <c r="H1641" s="2">
        <f>'Moving Avg'!G1641</f>
        <v>7.5872000000000046</v>
      </c>
      <c r="I1641" s="2">
        <f>'Moving Avg'!H1641</f>
        <v>6.6034850000000009</v>
      </c>
      <c r="J1641" s="5" t="str">
        <f>OBV!F1641</f>
        <v>BULLISH</v>
      </c>
      <c r="K1641" s="5" t="str">
        <f>OBV!G1641</f>
        <v>NEUTRAL</v>
      </c>
      <c r="L1641" s="5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7.4989999999999997</v>
      </c>
      <c r="C1642" s="2">
        <f>RSI!I1642</f>
        <v>49.583324309075351</v>
      </c>
      <c r="D1642" s="2">
        <f>MACD!E1642</f>
        <v>8.8667228291168243E-3</v>
      </c>
      <c r="E1642" s="2">
        <f>MACD!F1642</f>
        <v>1.9599376041082067E-2</v>
      </c>
      <c r="F1642" s="2">
        <f>'Moving Avg'!D1642</f>
        <v>7.4946000000000002</v>
      </c>
      <c r="G1642" s="2">
        <f>'Moving Avg'!F1642</f>
        <v>7.5003499999999974</v>
      </c>
      <c r="H1642" s="2">
        <f>'Moving Avg'!G1642</f>
        <v>7.585360000000005</v>
      </c>
      <c r="I1642" s="2">
        <f>'Moving Avg'!H1642</f>
        <v>6.6102550000000022</v>
      </c>
      <c r="J1642" s="5" t="str">
        <f>OBV!F1642</f>
        <v>BULLISH</v>
      </c>
      <c r="K1642" s="5" t="str">
        <f>OBV!G1642</f>
        <v>NEUTRAL</v>
      </c>
      <c r="L1642" s="5" t="str">
        <f>OBV!H1642</f>
        <v>NEUTRAL</v>
      </c>
    </row>
    <row r="1643" spans="1:12" ht="13.5" x14ac:dyDescent="0.25">
      <c r="A1643" s="3">
        <f>RSI!A1643</f>
        <v>44406</v>
      </c>
      <c r="B1643" s="2">
        <f>RSI!B1643</f>
        <v>7.5679999999999996</v>
      </c>
      <c r="C1643" s="2">
        <f>RSI!I1643</f>
        <v>61.323448034335115</v>
      </c>
      <c r="D1643" s="2">
        <f>MACD!E1643</f>
        <v>2.146561557587745E-3</v>
      </c>
      <c r="E1643" s="2">
        <f>MACD!F1643</f>
        <v>1.6108813144383203E-2</v>
      </c>
      <c r="F1643" s="2">
        <f>'Moving Avg'!D1643</f>
        <v>7.5128000000000004</v>
      </c>
      <c r="G1643" s="2">
        <f>'Moving Avg'!F1643</f>
        <v>7.5029999999999983</v>
      </c>
      <c r="H1643" s="2">
        <f>'Moving Avg'!G1643</f>
        <v>7.5849000000000046</v>
      </c>
      <c r="I1643" s="2">
        <f>'Moving Avg'!H1643</f>
        <v>6.617370000000002</v>
      </c>
      <c r="J1643" s="5" t="str">
        <f>OBV!F1643</f>
        <v>BULLISH</v>
      </c>
      <c r="K1643" s="5" t="str">
        <f>OBV!G1643</f>
        <v>NEUTRAL</v>
      </c>
      <c r="L1643" s="5" t="str">
        <f>OBV!H1643</f>
        <v>CONFIRMED BULLISH</v>
      </c>
    </row>
    <row r="1644" spans="1:12" ht="13.5" x14ac:dyDescent="0.25">
      <c r="A1644" s="3">
        <f>RSI!A1644</f>
        <v>44407</v>
      </c>
      <c r="B1644" s="2">
        <f>RSI!B1644</f>
        <v>7.5529999999999999</v>
      </c>
      <c r="C1644" s="2">
        <f>RSI!I1644</f>
        <v>58.153160577455274</v>
      </c>
      <c r="D1644" s="2">
        <f>MACD!E1644</f>
        <v>-5.1258902825850328E-3</v>
      </c>
      <c r="E1644" s="2">
        <f>MACD!F1644</f>
        <v>1.1861872458989557E-2</v>
      </c>
      <c r="F1644" s="2">
        <f>'Moving Avg'!D1644</f>
        <v>7.5235999999999992</v>
      </c>
      <c r="G1644" s="2">
        <f>'Moving Avg'!F1644</f>
        <v>7.5053000000000001</v>
      </c>
      <c r="H1644" s="2">
        <f>'Moving Avg'!G1644</f>
        <v>7.5841400000000041</v>
      </c>
      <c r="I1644" s="2">
        <f>'Moving Avg'!H1644</f>
        <v>6.6243350000000021</v>
      </c>
      <c r="J1644" s="5" t="str">
        <f>OBV!F1644</f>
        <v>BULLISH</v>
      </c>
      <c r="K1644" s="5" t="str">
        <f>OBV!G1644</f>
        <v>NEUTRAL</v>
      </c>
      <c r="L1644" s="5" t="str">
        <f>OBV!H1644</f>
        <v>CONFIRMED BULLISH</v>
      </c>
    </row>
    <row r="1645" spans="1:12" ht="13.5" x14ac:dyDescent="0.25">
      <c r="A1645" s="3">
        <f>RSI!A1645</f>
        <v>44410</v>
      </c>
      <c r="B1645" s="2">
        <f>RSI!B1645</f>
        <v>7.5369999999999999</v>
      </c>
      <c r="C1645" s="2">
        <f>RSI!I1645</f>
        <v>54.893258923045472</v>
      </c>
      <c r="D1645" s="2">
        <f>MACD!E1645</f>
        <v>-8.0587127752274057E-3</v>
      </c>
      <c r="E1645" s="2">
        <f>MACD!F1645</f>
        <v>7.8777554121461646E-3</v>
      </c>
      <c r="F1645" s="2">
        <f>'Moving Avg'!D1645</f>
        <v>7.5312000000000001</v>
      </c>
      <c r="G1645" s="2">
        <f>'Moving Avg'!F1645</f>
        <v>7.5068000000000001</v>
      </c>
      <c r="H1645" s="2">
        <f>'Moving Avg'!G1645</f>
        <v>7.583060000000005</v>
      </c>
      <c r="I1645" s="2">
        <f>'Moving Avg'!H1645</f>
        <v>6.631185000000003</v>
      </c>
      <c r="J1645" s="5" t="str">
        <f>OBV!F1645</f>
        <v>BEARISH</v>
      </c>
      <c r="K1645" s="5" t="str">
        <f>OBV!G1645</f>
        <v>NEUTRAL</v>
      </c>
      <c r="L1645" s="5" t="str">
        <f>OBV!H1645</f>
        <v>BEARISH DIVERGENCE</v>
      </c>
    </row>
    <row r="1646" spans="1:12" ht="13.5" x14ac:dyDescent="0.25">
      <c r="A1646" s="3">
        <f>RSI!A1646</f>
        <v>44411</v>
      </c>
      <c r="B1646" s="2">
        <f>RSI!B1646</f>
        <v>7.5149999999999997</v>
      </c>
      <c r="C1646" s="2">
        <f>RSI!I1646</f>
        <v>50.685934381201342</v>
      </c>
      <c r="D1646" s="2">
        <f>MACD!E1646</f>
        <v>-9.0680897962398532E-3</v>
      </c>
      <c r="E1646" s="2">
        <f>MACD!F1646</f>
        <v>4.4885863704689612E-3</v>
      </c>
      <c r="F1646" s="2">
        <f>'Moving Avg'!D1646</f>
        <v>7.5343999999999998</v>
      </c>
      <c r="G1646" s="2">
        <f>'Moving Avg'!F1646</f>
        <v>7.5071999999999992</v>
      </c>
      <c r="H1646" s="2">
        <f>'Moving Avg'!G1646</f>
        <v>7.5762400000000039</v>
      </c>
      <c r="I1646" s="2">
        <f>'Moving Avg'!H1646</f>
        <v>6.6371050000000027</v>
      </c>
      <c r="J1646" s="5" t="str">
        <f>OBV!F1646</f>
        <v>BEARISH</v>
      </c>
      <c r="K1646" s="5" t="str">
        <f>OBV!G1646</f>
        <v>NEUTRAL</v>
      </c>
      <c r="L1646" s="5" t="str">
        <f>OBV!H1646</f>
        <v>BEARISH DIVERGENCE</v>
      </c>
    </row>
    <row r="1647" spans="1:12" ht="13.5" x14ac:dyDescent="0.25">
      <c r="A1647" s="3">
        <f>RSI!A1647</f>
        <v>44412</v>
      </c>
      <c r="B1647" s="2">
        <f>RSI!B1647</f>
        <v>7.5149999999999997</v>
      </c>
      <c r="C1647" s="2">
        <f>RSI!I1647</f>
        <v>50.685934381201349</v>
      </c>
      <c r="D1647" s="2">
        <f>MACD!E1647</f>
        <v>-9.9379083762789477E-3</v>
      </c>
      <c r="E1647" s="2">
        <f>MACD!F1647</f>
        <v>1.6032874211193795E-3</v>
      </c>
      <c r="F1647" s="2">
        <f>'Moving Avg'!D1647</f>
        <v>7.5375999999999994</v>
      </c>
      <c r="G1647" s="2">
        <f>'Moving Avg'!F1647</f>
        <v>7.5075999999999983</v>
      </c>
      <c r="H1647" s="2">
        <f>'Moving Avg'!G1647</f>
        <v>7.5701800000000024</v>
      </c>
      <c r="I1647" s="2">
        <f>'Moving Avg'!H1647</f>
        <v>6.6430250000000033</v>
      </c>
      <c r="J1647" s="5" t="str">
        <f>OBV!F1647</f>
        <v>BEARISH</v>
      </c>
      <c r="K1647" s="5" t="str">
        <f>OBV!G1647</f>
        <v>NEUTRAL</v>
      </c>
      <c r="L1647" s="5" t="str">
        <f>OBV!H1647</f>
        <v>BEARISH DIVERGENCE</v>
      </c>
    </row>
    <row r="1648" spans="1:12" ht="13.5" x14ac:dyDescent="0.25">
      <c r="A1648" s="3">
        <f>RSI!A1648</f>
        <v>44413</v>
      </c>
      <c r="B1648" s="2">
        <f>RSI!B1648</f>
        <v>7.5449999999999999</v>
      </c>
      <c r="C1648" s="2">
        <f>RSI!I1648</f>
        <v>56.01728202909262</v>
      </c>
      <c r="D1648" s="2">
        <f>MACD!E1648</f>
        <v>-1.629531144182117E-2</v>
      </c>
      <c r="E1648" s="2">
        <f>MACD!F1648</f>
        <v>-1.9764323514687302E-3</v>
      </c>
      <c r="F1648" s="2">
        <f>'Moving Avg'!D1648</f>
        <v>7.5329999999999995</v>
      </c>
      <c r="G1648" s="2">
        <f>'Moving Avg'!F1648</f>
        <v>7.5094999999999983</v>
      </c>
      <c r="H1648" s="2">
        <f>'Moving Avg'!G1648</f>
        <v>7.5647200000000021</v>
      </c>
      <c r="I1648" s="2">
        <f>'Moving Avg'!H1648</f>
        <v>6.6491300000000049</v>
      </c>
      <c r="J1648" s="5" t="str">
        <f>OBV!F1648</f>
        <v>BEARISH</v>
      </c>
      <c r="K1648" s="5" t="str">
        <f>OBV!G1648</f>
        <v>NEUTRAL</v>
      </c>
      <c r="L1648" s="5" t="str">
        <f>OBV!H1648</f>
        <v>CONFIRMED BEARISH</v>
      </c>
    </row>
    <row r="1649" spans="1:12" ht="13.5" x14ac:dyDescent="0.25">
      <c r="A1649" s="3">
        <f>RSI!A1649</f>
        <v>44414</v>
      </c>
      <c r="B1649" s="2">
        <f>RSI!B1649</f>
        <v>7.5449999999999999</v>
      </c>
      <c r="C1649" s="2">
        <f>RSI!I1649</f>
        <v>56.01728202909262</v>
      </c>
      <c r="D1649" s="2">
        <f>MACD!E1649</f>
        <v>-1.8480794624890606E-2</v>
      </c>
      <c r="E1649" s="2">
        <f>MACD!F1649</f>
        <v>-5.2773048061531061E-3</v>
      </c>
      <c r="F1649" s="2">
        <f>'Moving Avg'!D1649</f>
        <v>7.5314000000000005</v>
      </c>
      <c r="G1649" s="2">
        <f>'Moving Avg'!F1649</f>
        <v>7.5113999999999974</v>
      </c>
      <c r="H1649" s="2">
        <f>'Moving Avg'!G1649</f>
        <v>7.5592600000000019</v>
      </c>
      <c r="I1649" s="2">
        <f>'Moving Avg'!H1649</f>
        <v>6.6554500000000054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</row>
    <row r="1650" spans="1:12" ht="13.5" x14ac:dyDescent="0.25">
      <c r="A1650" s="3">
        <f>RSI!A1650</f>
        <v>44417</v>
      </c>
      <c r="B1650" s="2">
        <f>RSI!B1650</f>
        <v>7.5529999999999999</v>
      </c>
      <c r="C1650" s="2">
        <f>RSI!I1650</f>
        <v>57.440276114788098</v>
      </c>
      <c r="D1650" s="2">
        <f>MACD!E1650</f>
        <v>-2.1099269544675003E-2</v>
      </c>
      <c r="E1650" s="2">
        <f>MACD!F1650</f>
        <v>-8.4416977538574849E-3</v>
      </c>
      <c r="F1650" s="2">
        <f>'Moving Avg'!D1650</f>
        <v>7.5345999999999993</v>
      </c>
      <c r="G1650" s="2">
        <f>'Moving Avg'!F1650</f>
        <v>7.5140999999999991</v>
      </c>
      <c r="H1650" s="2">
        <f>'Moving Avg'!G1650</f>
        <v>7.5539600000000018</v>
      </c>
      <c r="I1650" s="2">
        <f>'Moving Avg'!H1650</f>
        <v>6.6623450000000055</v>
      </c>
      <c r="J1650" s="5" t="str">
        <f>OBV!F1650</f>
        <v>BULLISH</v>
      </c>
      <c r="K1650" s="5" t="str">
        <f>OBV!G1650</f>
        <v>NEUTRAL</v>
      </c>
      <c r="L1650" s="5" t="str">
        <f>OBV!H1650</f>
        <v>CONFIRMED BULLISH</v>
      </c>
    </row>
    <row r="1651" spans="1:12" ht="13.5" x14ac:dyDescent="0.25">
      <c r="A1651" s="3">
        <f>RSI!A1651</f>
        <v>44419</v>
      </c>
      <c r="B1651" s="2">
        <f>RSI!B1651</f>
        <v>7.5149999999999997</v>
      </c>
      <c r="C1651" s="2">
        <f>RSI!I1651</f>
        <v>49.283784818515464</v>
      </c>
      <c r="D1651" s="2">
        <f>MACD!E1651</f>
        <v>-2.0710903518356361E-2</v>
      </c>
      <c r="E1651" s="2">
        <f>MACD!F1651</f>
        <v>-1.0895538906757259E-2</v>
      </c>
      <c r="F1651" s="2">
        <f>'Moving Avg'!D1651</f>
        <v>7.5345999999999993</v>
      </c>
      <c r="G1651" s="2">
        <f>'Moving Avg'!F1651</f>
        <v>7.514899999999999</v>
      </c>
      <c r="H1651" s="2">
        <f>'Moving Avg'!G1651</f>
        <v>7.5448600000000008</v>
      </c>
      <c r="I1651" s="2">
        <f>'Moving Avg'!H1651</f>
        <v>6.6690500000000066</v>
      </c>
      <c r="J1651" s="5" t="str">
        <f>OBV!F1651</f>
        <v>BULLISH</v>
      </c>
      <c r="K1651" s="5" t="str">
        <f>OBV!G1651</f>
        <v>NEUTRAL</v>
      </c>
      <c r="L1651" s="5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7.5449999999999999</v>
      </c>
      <c r="C1652" s="2">
        <f>RSI!I1652</f>
        <v>54.747092812349564</v>
      </c>
      <c r="D1652" s="2">
        <f>MACD!E1652</f>
        <v>-2.2575164853653185E-2</v>
      </c>
      <c r="E1652" s="2">
        <f>MACD!F1652</f>
        <v>-1.3231464096136444E-2</v>
      </c>
      <c r="F1652" s="2">
        <f>'Moving Avg'!D1652</f>
        <v>7.5406000000000004</v>
      </c>
      <c r="G1652" s="2">
        <f>'Moving Avg'!F1652</f>
        <v>7.5171999999999981</v>
      </c>
      <c r="H1652" s="2">
        <f>'Moving Avg'!G1652</f>
        <v>7.5368200000000014</v>
      </c>
      <c r="I1652" s="2">
        <f>'Moving Avg'!H1652</f>
        <v>6.6759050000000073</v>
      </c>
      <c r="J1652" s="5" t="str">
        <f>OBV!F1652</f>
        <v>BULLISH</v>
      </c>
      <c r="K1652" s="5" t="str">
        <f>OBV!G1652</f>
        <v>NEUTRAL</v>
      </c>
      <c r="L1652" s="5" t="str">
        <f>OBV!H1652</f>
        <v>CONFIRMED BULLISH</v>
      </c>
    </row>
    <row r="1653" spans="1:12" ht="13.5" x14ac:dyDescent="0.25">
      <c r="A1653" s="3">
        <f>RSI!A1653</f>
        <v>44424</v>
      </c>
      <c r="B1653" s="2">
        <f>RSI!B1653</f>
        <v>7.72</v>
      </c>
      <c r="C1653" s="2">
        <f>RSI!I1653</f>
        <v>73.011085975191961</v>
      </c>
      <c r="D1653" s="2">
        <f>MACD!E1653</f>
        <v>-2.6650296499783899E-2</v>
      </c>
      <c r="E1653" s="2">
        <f>MACD!F1653</f>
        <v>-1.5915230576865936E-2</v>
      </c>
      <c r="F1653" s="2">
        <f>'Moving Avg'!D1653</f>
        <v>7.5755999999999997</v>
      </c>
      <c r="G1653" s="2">
        <f>'Moving Avg'!F1653</f>
        <v>7.5282499999999999</v>
      </c>
      <c r="H1653" s="2">
        <f>'Moving Avg'!G1653</f>
        <v>7.5341000000000005</v>
      </c>
      <c r="I1653" s="2">
        <f>'Moving Avg'!H1653</f>
        <v>6.6835300000000064</v>
      </c>
      <c r="J1653" s="5" t="str">
        <f>OBV!F1653</f>
        <v>BULLISH</v>
      </c>
      <c r="K1653" s="5" t="str">
        <f>OBV!G1653</f>
        <v>NEUTRAL</v>
      </c>
      <c r="L1653" s="5" t="str">
        <f>OBV!H1653</f>
        <v>CONFIRMED BULLISH</v>
      </c>
    </row>
    <row r="1654" spans="1:12" ht="13.5" x14ac:dyDescent="0.25">
      <c r="A1654" s="3">
        <f>RSI!A1654</f>
        <v>44425</v>
      </c>
      <c r="B1654" s="2">
        <f>RSI!B1654</f>
        <v>7.7039999999999997</v>
      </c>
      <c r="C1654" s="2">
        <f>RSI!I1654</f>
        <v>70.220596537908449</v>
      </c>
      <c r="D1654" s="2">
        <f>MACD!E1654</f>
        <v>-3.2394057231084794E-2</v>
      </c>
      <c r="E1654" s="2">
        <f>MACD!F1654</f>
        <v>-1.9210995907709708E-2</v>
      </c>
      <c r="F1654" s="2">
        <f>'Moving Avg'!D1654</f>
        <v>7.6074000000000002</v>
      </c>
      <c r="G1654" s="2">
        <f>'Moving Avg'!F1654</f>
        <v>7.5392500000000009</v>
      </c>
      <c r="H1654" s="2">
        <f>'Moving Avg'!G1654</f>
        <v>7.5342400000000005</v>
      </c>
      <c r="I1654" s="2">
        <f>'Moving Avg'!H1654</f>
        <v>6.6910050000000059</v>
      </c>
      <c r="J1654" s="5" t="str">
        <f>OBV!F1654</f>
        <v>BULLISH</v>
      </c>
      <c r="K1654" s="5" t="str">
        <f>OBV!G1654</f>
        <v>NEUTRAL</v>
      </c>
      <c r="L1654" s="5" t="str">
        <f>OBV!H1654</f>
        <v>CONFIRMED BULLISH</v>
      </c>
    </row>
    <row r="1655" spans="1:12" ht="13.5" x14ac:dyDescent="0.25">
      <c r="A1655" s="3">
        <f>RSI!A1655</f>
        <v>44426</v>
      </c>
      <c r="B1655" s="2">
        <f>RSI!B1655</f>
        <v>7.742</v>
      </c>
      <c r="C1655" s="2">
        <f>RSI!I1655</f>
        <v>72.872455132966792</v>
      </c>
      <c r="D1655" s="2">
        <f>MACD!E1655</f>
        <v>-4.3522142621921667E-2</v>
      </c>
      <c r="E1655" s="2">
        <f>MACD!F1655</f>
        <v>-2.40732252505521E-2</v>
      </c>
      <c r="F1655" s="2">
        <f>'Moving Avg'!D1655</f>
        <v>7.6452</v>
      </c>
      <c r="G1655" s="2">
        <f>'Moving Avg'!F1655</f>
        <v>7.551400000000001</v>
      </c>
      <c r="H1655" s="2">
        <f>'Moving Avg'!G1655</f>
        <v>7.5389400000000011</v>
      </c>
      <c r="I1655" s="2">
        <f>'Moving Avg'!H1655</f>
        <v>6.6977750000000045</v>
      </c>
      <c r="J1655" s="5" t="str">
        <f>OBV!F1655</f>
        <v>BULLISH</v>
      </c>
      <c r="K1655" s="5" t="str">
        <f>OBV!G1655</f>
        <v>NEUTRAL</v>
      </c>
      <c r="L1655" s="5" t="str">
        <f>OBV!H1655</f>
        <v>CONFIRMED BULLISH</v>
      </c>
    </row>
    <row r="1656" spans="1:12" ht="13.5" x14ac:dyDescent="0.25">
      <c r="A1656" s="3">
        <f>RSI!A1656</f>
        <v>44427</v>
      </c>
      <c r="B1656" s="2">
        <f>RSI!B1656</f>
        <v>7.8179999999999996</v>
      </c>
      <c r="C1656" s="2">
        <f>RSI!I1656</f>
        <v>77.238177215584557</v>
      </c>
      <c r="D1656" s="2">
        <f>MACD!E1656</f>
        <v>-6.3095176559221144E-2</v>
      </c>
      <c r="E1656" s="2">
        <f>MACD!F1656</f>
        <v>-3.1877615512285913E-2</v>
      </c>
      <c r="F1656" s="2">
        <f>'Moving Avg'!D1656</f>
        <v>7.7058000000000009</v>
      </c>
      <c r="G1656" s="2">
        <f>'Moving Avg'!F1656</f>
        <v>7.5673500000000002</v>
      </c>
      <c r="H1656" s="2">
        <f>'Moving Avg'!G1656</f>
        <v>7.5434800000000006</v>
      </c>
      <c r="I1656" s="2">
        <f>'Moving Avg'!H1656</f>
        <v>6.705855000000005</v>
      </c>
      <c r="J1656" s="5" t="str">
        <f>OBV!F1656</f>
        <v>BULLISH</v>
      </c>
      <c r="K1656" s="5" t="str">
        <f>OBV!G1656</f>
        <v>NEUTRAL</v>
      </c>
      <c r="L1656" s="5" t="str">
        <f>OBV!H1656</f>
        <v>CONFIRMED BULLISH</v>
      </c>
    </row>
    <row r="1657" spans="1:12" ht="13.5" x14ac:dyDescent="0.25">
      <c r="A1657" s="3">
        <f>RSI!A1657</f>
        <v>44428</v>
      </c>
      <c r="B1657" s="2">
        <f>RSI!B1657</f>
        <v>7.9089999999999998</v>
      </c>
      <c r="C1657" s="2">
        <f>RSI!I1657</f>
        <v>81.149927355050366</v>
      </c>
      <c r="D1657" s="2">
        <f>MACD!E1657</f>
        <v>-8.7904873500875169E-2</v>
      </c>
      <c r="E1657" s="2">
        <f>MACD!F1657</f>
        <v>-4.3083067110003766E-2</v>
      </c>
      <c r="F1657" s="2">
        <f>'Moving Avg'!D1657</f>
        <v>7.7786</v>
      </c>
      <c r="G1657" s="2">
        <f>'Moving Avg'!F1657</f>
        <v>7.5878499999999987</v>
      </c>
      <c r="H1657" s="2">
        <f>'Moving Avg'!G1657</f>
        <v>7.5498399999999997</v>
      </c>
      <c r="I1657" s="2">
        <f>'Moving Avg'!H1657</f>
        <v>6.7145650000000057</v>
      </c>
      <c r="J1657" s="5" t="str">
        <f>OBV!F1657</f>
        <v>BULLISH</v>
      </c>
      <c r="K1657" s="5" t="str">
        <f>OBV!G1657</f>
        <v>NEUTRAL</v>
      </c>
      <c r="L1657" s="5" t="str">
        <f>OBV!H1657</f>
        <v>CONFIRMED BULLISH</v>
      </c>
    </row>
    <row r="1658" spans="1:12" ht="13.5" x14ac:dyDescent="0.25">
      <c r="A1658" s="3">
        <f>RSI!A1658</f>
        <v>44431</v>
      </c>
      <c r="B1658" s="2">
        <f>RSI!B1658</f>
        <v>7.7880000000000003</v>
      </c>
      <c r="C1658" s="2">
        <f>RSI!I1658</f>
        <v>65.12368525825616</v>
      </c>
      <c r="D1658" s="2">
        <f>MACD!E1658</f>
        <v>-9.7252586221534543E-2</v>
      </c>
      <c r="E1658" s="2">
        <f>MACD!F1658</f>
        <v>-5.3916970932309925E-2</v>
      </c>
      <c r="F1658" s="2">
        <f>'Moving Avg'!D1658</f>
        <v>7.7921999999999993</v>
      </c>
      <c r="G1658" s="2">
        <f>'Moving Avg'!F1658</f>
        <v>7.6034000000000006</v>
      </c>
      <c r="H1658" s="2">
        <f>'Moving Avg'!G1658</f>
        <v>7.5537799999999997</v>
      </c>
      <c r="I1658" s="2">
        <f>'Moving Avg'!H1658</f>
        <v>6.7226700000000061</v>
      </c>
      <c r="J1658" s="5" t="str">
        <f>OBV!F1658</f>
        <v>BULLISH</v>
      </c>
      <c r="K1658" s="5" t="str">
        <f>OBV!G1658</f>
        <v>NEUTRAL</v>
      </c>
      <c r="L1658" s="5" t="str">
        <f>OBV!H1658</f>
        <v>CONFIRMED BULLISH</v>
      </c>
    </row>
    <row r="1659" spans="1:12" ht="13.5" x14ac:dyDescent="0.25">
      <c r="A1659" s="3">
        <f>RSI!A1659</f>
        <v>44432</v>
      </c>
      <c r="B1659" s="2">
        <f>RSI!B1659</f>
        <v>7.7649999999999997</v>
      </c>
      <c r="C1659" s="2">
        <f>RSI!I1659</f>
        <v>62.593233287681734</v>
      </c>
      <c r="D1659" s="2">
        <f>MACD!E1659</f>
        <v>-0.10453352825371454</v>
      </c>
      <c r="E1659" s="2">
        <f>MACD!F1659</f>
        <v>-6.4040282396590847E-2</v>
      </c>
      <c r="F1659" s="2">
        <f>'Moving Avg'!D1659</f>
        <v>7.8043999999999993</v>
      </c>
      <c r="G1659" s="2">
        <f>'Moving Avg'!F1659</f>
        <v>7.6166999999999989</v>
      </c>
      <c r="H1659" s="2">
        <f>'Moving Avg'!G1659</f>
        <v>7.5572600000000003</v>
      </c>
      <c r="I1659" s="2">
        <f>'Moving Avg'!H1659</f>
        <v>6.7297700000000065</v>
      </c>
      <c r="J1659" s="5" t="str">
        <f>OBV!F1659</f>
        <v>BULLISH</v>
      </c>
      <c r="K1659" s="5" t="str">
        <f>OBV!G1659</f>
        <v>NEUTRAL</v>
      </c>
      <c r="L1659" s="5" t="str">
        <f>OBV!H1659</f>
        <v>CONFIRMED BULLISH</v>
      </c>
    </row>
    <row r="1660" spans="1:12" ht="13.5" x14ac:dyDescent="0.25">
      <c r="A1660" s="3">
        <f>RSI!A1660</f>
        <v>44433</v>
      </c>
      <c r="B1660" s="2">
        <f>RSI!B1660</f>
        <v>7.7649999999999997</v>
      </c>
      <c r="C1660" s="2">
        <f>RSI!I1660</f>
        <v>62.593233287681734</v>
      </c>
      <c r="D1660" s="2">
        <f>MACD!E1660</f>
        <v>-0.11032305801392717</v>
      </c>
      <c r="E1660" s="2">
        <f>MACD!F1660</f>
        <v>-7.3296837520058111E-2</v>
      </c>
      <c r="F1660" s="2">
        <f>'Moving Avg'!D1660</f>
        <v>7.8090000000000002</v>
      </c>
      <c r="G1660" s="2">
        <f>'Moving Avg'!F1660</f>
        <v>7.6299999999999981</v>
      </c>
      <c r="H1660" s="2">
        <f>'Moving Avg'!G1660</f>
        <v>7.5609000000000002</v>
      </c>
      <c r="I1660" s="2">
        <f>'Moving Avg'!H1660</f>
        <v>6.7377250000000073</v>
      </c>
      <c r="J1660" s="5" t="str">
        <f>OBV!F1660</f>
        <v>BEARISH</v>
      </c>
      <c r="K1660" s="5" t="str">
        <f>OBV!G1660</f>
        <v>NEUTRAL</v>
      </c>
      <c r="L1660" s="5" t="str">
        <f>OBV!H1660</f>
        <v>BEARISH DIVERGENCE</v>
      </c>
    </row>
    <row r="1661" spans="1:12" ht="13.5" x14ac:dyDescent="0.25">
      <c r="A1661" s="3">
        <f>RSI!A1661</f>
        <v>44434</v>
      </c>
      <c r="B1661" s="2">
        <f>RSI!B1661</f>
        <v>7.9470000000000001</v>
      </c>
      <c r="C1661" s="2">
        <f>RSI!I1661</f>
        <v>72.425934651434147</v>
      </c>
      <c r="D1661" s="2">
        <f>MACD!E1661</f>
        <v>-0.13534536129598607</v>
      </c>
      <c r="E1661" s="2">
        <f>MACD!F1661</f>
        <v>-8.5706542275243713E-2</v>
      </c>
      <c r="F1661" s="2">
        <f>'Moving Avg'!D1661</f>
        <v>7.8347999999999995</v>
      </c>
      <c r="G1661" s="2">
        <f>'Moving Avg'!F1661</f>
        <v>7.6523999999999983</v>
      </c>
      <c r="H1661" s="2">
        <f>'Moving Avg'!G1661</f>
        <v>7.5681800000000008</v>
      </c>
      <c r="I1661" s="2">
        <f>'Moving Avg'!H1661</f>
        <v>6.7465550000000061</v>
      </c>
      <c r="J1661" s="5" t="str">
        <f>OBV!F1661</f>
        <v>BULLISH</v>
      </c>
      <c r="K1661" s="5" t="str">
        <f>OBV!G1661</f>
        <v>NEUTRAL</v>
      </c>
      <c r="L1661" s="5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7.9320000000000004</v>
      </c>
      <c r="C1662" s="2">
        <f>RSI!I1662</f>
        <v>70.774713094187319</v>
      </c>
      <c r="D1662" s="2">
        <f>MACD!E1662</f>
        <v>-0.15260391388112104</v>
      </c>
      <c r="E1662" s="2">
        <f>MACD!F1662</f>
        <v>-9.9086016596419177E-2</v>
      </c>
      <c r="F1662" s="2">
        <f>'Moving Avg'!D1662</f>
        <v>7.8394000000000004</v>
      </c>
      <c r="G1662" s="2">
        <f>'Moving Avg'!F1662</f>
        <v>7.6740499999999985</v>
      </c>
      <c r="H1662" s="2">
        <f>'Moving Avg'!G1662</f>
        <v>7.5751600000000003</v>
      </c>
      <c r="I1662" s="2">
        <f>'Moving Avg'!H1662</f>
        <v>6.7541700000000056</v>
      </c>
      <c r="J1662" s="5" t="str">
        <f>OBV!F1662</f>
        <v>BEARISH</v>
      </c>
      <c r="K1662" s="5" t="str">
        <f>OBV!G1662</f>
        <v>NEUTRAL</v>
      </c>
      <c r="L1662" s="5" t="str">
        <f>OBV!H1662</f>
        <v>BEARISH DIVERGENCE</v>
      </c>
    </row>
    <row r="1663" spans="1:12" ht="13.5" x14ac:dyDescent="0.25">
      <c r="A1663" s="3">
        <f>RSI!A1663</f>
        <v>44438</v>
      </c>
      <c r="B1663" s="2">
        <f>RSI!B1663</f>
        <v>7.9470000000000001</v>
      </c>
      <c r="C1663" s="2">
        <f>RSI!I1663</f>
        <v>71.475071726296733</v>
      </c>
      <c r="D1663" s="2">
        <f>MACD!E1663</f>
        <v>-0.14298478654604274</v>
      </c>
      <c r="E1663" s="2">
        <f>MACD!F1663</f>
        <v>-0.1078657705863439</v>
      </c>
      <c r="F1663" s="2">
        <f>'Moving Avg'!D1663</f>
        <v>7.8712</v>
      </c>
      <c r="G1663" s="2">
        <f>'Moving Avg'!F1663</f>
        <v>7.6929999999999996</v>
      </c>
      <c r="H1663" s="2">
        <f>'Moving Avg'!G1663</f>
        <v>7.5871400000000007</v>
      </c>
      <c r="I1663" s="2">
        <f>'Moving Avg'!H1663</f>
        <v>6.761860000000004</v>
      </c>
      <c r="J1663" s="5" t="str">
        <f>OBV!F1663</f>
        <v>BULLISH</v>
      </c>
      <c r="K1663" s="5" t="str">
        <f>OBV!G1663</f>
        <v>NEUTRAL</v>
      </c>
      <c r="L1663" s="5" t="str">
        <f>OBV!H1663</f>
        <v>CONFIRMED BULLISH</v>
      </c>
    </row>
    <row r="1664" spans="1:12" ht="13.5" x14ac:dyDescent="0.25">
      <c r="A1664" s="3">
        <f>RSI!A1664</f>
        <v>44439</v>
      </c>
      <c r="B1664" s="2">
        <f>RSI!B1664</f>
        <v>7.9240000000000004</v>
      </c>
      <c r="C1664" s="2">
        <f>RSI!I1664</f>
        <v>68.754355913212777</v>
      </c>
      <c r="D1664" s="2">
        <f>MACD!E1664</f>
        <v>-0.13716370630863395</v>
      </c>
      <c r="E1664" s="2">
        <f>MACD!F1664</f>
        <v>-0.11372535773080192</v>
      </c>
      <c r="F1664" s="2">
        <f>'Moving Avg'!D1664</f>
        <v>7.9030000000000005</v>
      </c>
      <c r="G1664" s="2">
        <f>'Moving Avg'!F1664</f>
        <v>7.7115499999999999</v>
      </c>
      <c r="H1664" s="2">
        <f>'Moving Avg'!G1664</f>
        <v>7.5942599999999993</v>
      </c>
      <c r="I1664" s="2">
        <f>'Moving Avg'!H1664</f>
        <v>6.7694350000000032</v>
      </c>
      <c r="J1664" s="5" t="str">
        <f>OBV!F1664</f>
        <v>BEARISH</v>
      </c>
      <c r="K1664" s="5" t="str">
        <f>OBV!G1664</f>
        <v>NEUTRAL</v>
      </c>
      <c r="L1664" s="5" t="str">
        <f>OBV!H1664</f>
        <v>BEARISH DIVERGENCE</v>
      </c>
    </row>
    <row r="1665" spans="1:12" ht="13.5" x14ac:dyDescent="0.25">
      <c r="A1665" s="3">
        <f>RSI!A1665</f>
        <v>44440</v>
      </c>
      <c r="B1665" s="2">
        <f>RSI!B1665</f>
        <v>7.9240000000000004</v>
      </c>
      <c r="C1665" s="2">
        <f>RSI!I1665</f>
        <v>68.754355913212777</v>
      </c>
      <c r="D1665" s="2">
        <f>MACD!E1665</f>
        <v>-0.12770088040971039</v>
      </c>
      <c r="E1665" s="2">
        <f>MACD!F1665</f>
        <v>-0.11652046226658362</v>
      </c>
      <c r="F1665" s="2">
        <f>'Moving Avg'!D1665</f>
        <v>7.9348000000000001</v>
      </c>
      <c r="G1665" s="2">
        <f>'Moving Avg'!F1665</f>
        <v>7.730900000000001</v>
      </c>
      <c r="H1665" s="2">
        <f>'Moving Avg'!G1665</f>
        <v>7.6013799999999989</v>
      </c>
      <c r="I1665" s="2">
        <f>'Moving Avg'!H1665</f>
        <v>6.7770100000000033</v>
      </c>
      <c r="J1665" s="5" t="str">
        <f>OBV!F1665</f>
        <v>BEARISH</v>
      </c>
      <c r="K1665" s="5" t="str">
        <f>OBV!G1665</f>
        <v>NEUTRAL</v>
      </c>
      <c r="L1665" s="5" t="str">
        <f>OBV!H1665</f>
        <v>BEARISH DIVERGENCE</v>
      </c>
    </row>
    <row r="1666" spans="1:12" ht="13.5" x14ac:dyDescent="0.25">
      <c r="A1666" s="3">
        <f>RSI!A1666</f>
        <v>44441</v>
      </c>
      <c r="B1666" s="2">
        <f>RSI!B1666</f>
        <v>7.8789999999999996</v>
      </c>
      <c r="C1666" s="2">
        <f>RSI!I1666</f>
        <v>63.287929419214059</v>
      </c>
      <c r="D1666" s="2">
        <f>MACD!E1666</f>
        <v>-0.10588013783465922</v>
      </c>
      <c r="E1666" s="2">
        <f>MACD!F1666</f>
        <v>-0.11439239738019875</v>
      </c>
      <c r="F1666" s="2">
        <f>'Moving Avg'!D1666</f>
        <v>7.9212000000000007</v>
      </c>
      <c r="G1666" s="2">
        <f>'Moving Avg'!F1666</f>
        <v>7.7491000000000003</v>
      </c>
      <c r="H1666" s="2">
        <f>'Moving Avg'!G1666</f>
        <v>7.6075999999999988</v>
      </c>
      <c r="I1666" s="2">
        <f>'Moving Avg'!H1666</f>
        <v>6.7837500000000022</v>
      </c>
      <c r="J1666" s="5" t="str">
        <f>OBV!F1666</f>
        <v>BEARISH</v>
      </c>
      <c r="K1666" s="5" t="str">
        <f>OBV!G1666</f>
        <v>NEUTRAL</v>
      </c>
      <c r="L1666" s="5" t="str">
        <f>OBV!H1666</f>
        <v>CONFIRMED BEARISH</v>
      </c>
    </row>
    <row r="1667" spans="1:12" ht="13.5" x14ac:dyDescent="0.25">
      <c r="A1667" s="3">
        <f>RSI!A1667</f>
        <v>44442</v>
      </c>
      <c r="B1667" s="2">
        <f>RSI!B1667</f>
        <v>7.7270000000000003</v>
      </c>
      <c r="C1667" s="2">
        <f>RSI!I1667</f>
        <v>49.090327839460471</v>
      </c>
      <c r="D1667" s="2">
        <f>MACD!E1667</f>
        <v>-6.3013400628170402E-2</v>
      </c>
      <c r="E1667" s="2">
        <f>MACD!F1667</f>
        <v>-0.10411659802979309</v>
      </c>
      <c r="F1667" s="2">
        <f>'Moving Avg'!D1667</f>
        <v>7.8801999999999994</v>
      </c>
      <c r="G1667" s="2">
        <f>'Moving Avg'!F1667</f>
        <v>7.7597000000000005</v>
      </c>
      <c r="H1667" s="2">
        <f>'Moving Avg'!G1667</f>
        <v>7.6107799999999974</v>
      </c>
      <c r="I1667" s="2">
        <f>'Moving Avg'!H1667</f>
        <v>6.7898400000000025</v>
      </c>
      <c r="J1667" s="5" t="str">
        <f>OBV!F1667</f>
        <v>BEARISH</v>
      </c>
      <c r="K1667" s="5" t="str">
        <f>OBV!G1667</f>
        <v>NEUTRAL</v>
      </c>
      <c r="L1667" s="5" t="str">
        <f>OBV!H1667</f>
        <v>CONFIRMED BEARISH</v>
      </c>
    </row>
    <row r="1668" spans="1:12" ht="13.5" x14ac:dyDescent="0.25">
      <c r="A1668" s="3">
        <f>RSI!A1668</f>
        <v>44445</v>
      </c>
      <c r="B1668" s="2">
        <f>RSI!B1668</f>
        <v>7.8179999999999996</v>
      </c>
      <c r="C1668" s="2">
        <f>RSI!I1668</f>
        <v>55.523267260577448</v>
      </c>
      <c r="D1668" s="2">
        <f>MACD!E1668</f>
        <v>-5.1992299960656574E-2</v>
      </c>
      <c r="E1668" s="2">
        <f>MACD!F1668</f>
        <v>-9.36917384159658E-2</v>
      </c>
      <c r="F1668" s="2">
        <f>'Moving Avg'!D1668</f>
        <v>7.8544</v>
      </c>
      <c r="G1668" s="2">
        <f>'Moving Avg'!F1668</f>
        <v>7.7733500000000006</v>
      </c>
      <c r="H1668" s="2">
        <f>'Moving Avg'!G1668</f>
        <v>7.6157799999999973</v>
      </c>
      <c r="I1668" s="2">
        <f>'Moving Avg'!H1668</f>
        <v>6.7968100000000025</v>
      </c>
      <c r="J1668" s="5" t="str">
        <f>OBV!F1668</f>
        <v>BEARISH</v>
      </c>
      <c r="K1668" s="5" t="str">
        <f>OBV!G1668</f>
        <v>NEUTRAL</v>
      </c>
      <c r="L1668" s="5" t="str">
        <f>OBV!H1668</f>
        <v>CONFIRMED BEARISH</v>
      </c>
    </row>
    <row r="1669" spans="1:12" ht="13.5" x14ac:dyDescent="0.25">
      <c r="A1669" s="3">
        <f>RSI!A1669</f>
        <v>44446</v>
      </c>
      <c r="B1669" s="2">
        <f>RSI!B1669</f>
        <v>7.8179999999999996</v>
      </c>
      <c r="C1669" s="2">
        <f>RSI!I1669</f>
        <v>55.523267260577448</v>
      </c>
      <c r="D1669" s="2">
        <f>MACD!E1669</f>
        <v>-4.6645371517896272E-2</v>
      </c>
      <c r="E1669" s="2">
        <f>MACD!F1669</f>
        <v>-8.4282465036351895E-2</v>
      </c>
      <c r="F1669" s="2">
        <f>'Moving Avg'!D1669</f>
        <v>7.8331999999999997</v>
      </c>
      <c r="G1669" s="2">
        <f>'Moving Avg'!F1669</f>
        <v>7.7870000000000017</v>
      </c>
      <c r="H1669" s="2">
        <f>'Moving Avg'!G1669</f>
        <v>7.6210799999999956</v>
      </c>
      <c r="I1669" s="2">
        <f>'Moving Avg'!H1669</f>
        <v>6.8037800000000024</v>
      </c>
      <c r="J1669" s="5" t="str">
        <f>OBV!F1669</f>
        <v>BEARISH</v>
      </c>
      <c r="K1669" s="5" t="str">
        <f>OBV!G1669</f>
        <v>NEUTRAL</v>
      </c>
      <c r="L1669" s="5" t="str">
        <f>OBV!H1669</f>
        <v>CONFIRMED BEARISH</v>
      </c>
    </row>
    <row r="1670" spans="1:12" ht="13.5" x14ac:dyDescent="0.25">
      <c r="A1670" s="3">
        <f>RSI!A1670</f>
        <v>44447</v>
      </c>
      <c r="B1670" s="2">
        <f>RSI!B1670</f>
        <v>7.8179999999999996</v>
      </c>
      <c r="C1670" s="2">
        <f>RSI!I1670</f>
        <v>55.523267260577448</v>
      </c>
      <c r="D1670" s="2">
        <f>MACD!E1670</f>
        <v>-4.2528599985614868E-2</v>
      </c>
      <c r="E1670" s="2">
        <f>MACD!F1670</f>
        <v>-7.5931692026204492E-2</v>
      </c>
      <c r="F1670" s="2">
        <f>'Moving Avg'!D1670</f>
        <v>7.8119999999999994</v>
      </c>
      <c r="G1670" s="2">
        <f>'Moving Avg'!F1670</f>
        <v>7.8002500000000028</v>
      </c>
      <c r="H1670" s="2">
        <f>'Moving Avg'!G1670</f>
        <v>7.6263799999999948</v>
      </c>
      <c r="I1670" s="2">
        <f>'Moving Avg'!H1670</f>
        <v>6.8103250000000015</v>
      </c>
      <c r="J1670" s="5" t="str">
        <f>OBV!F1670</f>
        <v>BEARISH</v>
      </c>
      <c r="K1670" s="5" t="str">
        <f>OBV!G1670</f>
        <v>NEUTRAL</v>
      </c>
      <c r="L1670" s="5" t="str">
        <f>OBV!H1670</f>
        <v>CONFIRMED BEARISH</v>
      </c>
    </row>
    <row r="1671" spans="1:12" ht="13.5" x14ac:dyDescent="0.25">
      <c r="A1671" s="3">
        <f>RSI!A1671</f>
        <v>44448</v>
      </c>
      <c r="B1671" s="2">
        <f>RSI!B1671</f>
        <v>7.8029999999999999</v>
      </c>
      <c r="C1671" s="2">
        <f>RSI!I1671</f>
        <v>54.115487701594489</v>
      </c>
      <c r="D1671" s="2">
        <f>MACD!E1671</f>
        <v>-1.0311430266756183E-2</v>
      </c>
      <c r="E1671" s="2">
        <f>MACD!F1671</f>
        <v>-6.2807639674314825E-2</v>
      </c>
      <c r="F1671" s="2">
        <f>'Moving Avg'!D1671</f>
        <v>7.7967999999999993</v>
      </c>
      <c r="G1671" s="2">
        <f>'Moving Avg'!F1671</f>
        <v>7.814650000000003</v>
      </c>
      <c r="H1671" s="2">
        <f>'Moving Avg'!G1671</f>
        <v>7.631699999999995</v>
      </c>
      <c r="I1671" s="2">
        <f>'Moving Avg'!H1671</f>
        <v>6.816720000000001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</row>
    <row r="1672" spans="1:12" ht="13.5" x14ac:dyDescent="0.25">
      <c r="A1672" s="3">
        <f>RSI!A1672</f>
        <v>44449</v>
      </c>
      <c r="B1672" s="2">
        <f>RSI!B1672</f>
        <v>7.8029999999999999</v>
      </c>
      <c r="C1672" s="2">
        <f>RSI!I1672</f>
        <v>54.115487701594489</v>
      </c>
      <c r="D1672" s="2">
        <f>MACD!E1672</f>
        <v>1.4380784530261259E-2</v>
      </c>
      <c r="E1672" s="2">
        <f>MACD!F1672</f>
        <v>-4.7369954833399612E-2</v>
      </c>
      <c r="F1672" s="2">
        <f>'Moving Avg'!D1672</f>
        <v>7.8120000000000003</v>
      </c>
      <c r="G1672" s="2">
        <f>'Moving Avg'!F1672</f>
        <v>7.8275500000000022</v>
      </c>
      <c r="H1672" s="2">
        <f>'Moving Avg'!G1672</f>
        <v>7.6389799999999957</v>
      </c>
      <c r="I1672" s="2">
        <f>'Moving Avg'!H1672</f>
        <v>6.8226900000000024</v>
      </c>
      <c r="J1672" s="5" t="str">
        <f>OBV!F1672</f>
        <v>BULLISH</v>
      </c>
      <c r="K1672" s="5" t="str">
        <f>OBV!G1672</f>
        <v>NEUTRAL</v>
      </c>
      <c r="L1672" s="5" t="str">
        <f>OBV!H1672</f>
        <v>CONFIRMED BULLISH</v>
      </c>
    </row>
    <row r="1673" spans="1:12" ht="13.5" x14ac:dyDescent="0.25">
      <c r="A1673" s="3">
        <f>RSI!A1673</f>
        <v>44452</v>
      </c>
      <c r="B1673" s="2">
        <f>RSI!B1673</f>
        <v>7.8029999999999999</v>
      </c>
      <c r="C1673" s="2">
        <f>RSI!I1673</f>
        <v>54.115487701594489</v>
      </c>
      <c r="D1673" s="2">
        <f>MACD!E1673</f>
        <v>3.734043105749496E-2</v>
      </c>
      <c r="E1673" s="2">
        <f>MACD!F1673</f>
        <v>-3.0427877655220703E-2</v>
      </c>
      <c r="F1673" s="2">
        <f>'Moving Avg'!D1673</f>
        <v>7.8090000000000002</v>
      </c>
      <c r="G1673" s="2">
        <f>'Moving Avg'!F1673</f>
        <v>7.8317000000000005</v>
      </c>
      <c r="H1673" s="2">
        <f>'Moving Avg'!G1673</f>
        <v>7.6447399999999961</v>
      </c>
      <c r="I1673" s="2">
        <f>'Moving Avg'!H1673</f>
        <v>6.8295500000000029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7.742</v>
      </c>
      <c r="C1674" s="2">
        <f>RSI!I1674</f>
        <v>47.94152361505089</v>
      </c>
      <c r="D1674" s="2">
        <f>MACD!E1674</f>
        <v>5.7524308751966124E-2</v>
      </c>
      <c r="E1674" s="2">
        <f>MACD!F1674</f>
        <v>-1.283744037378334E-2</v>
      </c>
      <c r="F1674" s="2">
        <f>'Moving Avg'!D1674</f>
        <v>7.7938000000000001</v>
      </c>
      <c r="G1674" s="2">
        <f>'Moving Avg'!F1674</f>
        <v>7.8335999999999997</v>
      </c>
      <c r="H1674" s="2">
        <f>'Moving Avg'!G1674</f>
        <v>7.6494399999999958</v>
      </c>
      <c r="I1674" s="2">
        <f>'Moving Avg'!H1674</f>
        <v>6.8356050000000019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7.78</v>
      </c>
      <c r="C1675" s="2">
        <f>RSI!I1675</f>
        <v>51.642725561140139</v>
      </c>
      <c r="D1675" s="2">
        <f>MACD!E1675</f>
        <v>7.19415997233952E-2</v>
      </c>
      <c r="E1675" s="2">
        <f>MACD!F1675</f>
        <v>4.1183676456523679E-3</v>
      </c>
      <c r="F1675" s="2">
        <f>'Moving Avg'!D1675</f>
        <v>7.7861999999999991</v>
      </c>
      <c r="G1675" s="2">
        <f>'Moving Avg'!F1675</f>
        <v>7.8355000000000006</v>
      </c>
      <c r="H1675" s="2">
        <f>'Moving Avg'!G1675</f>
        <v>7.6548999999999969</v>
      </c>
      <c r="I1675" s="2">
        <f>'Moving Avg'!H1675</f>
        <v>6.8413900000000014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7.78</v>
      </c>
      <c r="C1676" s="2">
        <f>RSI!I1676</f>
        <v>51.642725561140139</v>
      </c>
      <c r="D1676" s="2">
        <f>MACD!E1676</f>
        <v>7.7135299490487697E-2</v>
      </c>
      <c r="E1676" s="2">
        <f>MACD!F1676</f>
        <v>1.8721754014619434E-2</v>
      </c>
      <c r="F1676" s="2">
        <f>'Moving Avg'!D1676</f>
        <v>7.7816000000000001</v>
      </c>
      <c r="G1676" s="2">
        <f>'Moving Avg'!F1676</f>
        <v>7.8335999999999997</v>
      </c>
      <c r="H1676" s="2">
        <f>'Moving Avg'!G1676</f>
        <v>7.6603599999999963</v>
      </c>
      <c r="I1676" s="2">
        <f>'Moving Avg'!H1676</f>
        <v>6.8478150000000015</v>
      </c>
      <c r="J1676" s="5" t="str">
        <f>OBV!F1676</f>
        <v>BEARISH</v>
      </c>
      <c r="K1676" s="5" t="str">
        <f>OBV!G1676</f>
        <v>NEUTRAL</v>
      </c>
      <c r="L1676" s="5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7.7649999999999997</v>
      </c>
      <c r="C1677" s="2">
        <f>RSI!I1677</f>
        <v>50.014827764690985</v>
      </c>
      <c r="D1677" s="2">
        <f>MACD!E1677</f>
        <v>5.9180103587321398E-2</v>
      </c>
      <c r="E1677" s="2">
        <f>MACD!F1677</f>
        <v>2.6813423929159828E-2</v>
      </c>
      <c r="F1677" s="2">
        <f>'Moving Avg'!D1677</f>
        <v>7.7739999999999991</v>
      </c>
      <c r="G1677" s="2">
        <f>'Moving Avg'!F1677</f>
        <v>7.8263999999999996</v>
      </c>
      <c r="H1677" s="2">
        <f>'Moving Avg'!G1677</f>
        <v>7.6655199999999946</v>
      </c>
      <c r="I1677" s="2">
        <f>'Moving Avg'!H1677</f>
        <v>6.8543450000000021</v>
      </c>
      <c r="J1677" s="5" t="str">
        <f>OBV!F1677</f>
        <v>BEARISH</v>
      </c>
      <c r="K1677" s="5" t="str">
        <f>OBV!G1677</f>
        <v>NEUTRAL</v>
      </c>
      <c r="L1677" s="5" t="str">
        <f>OBV!H1677</f>
        <v>CONFIRMED BEARISH</v>
      </c>
    </row>
    <row r="1678" spans="1:12" ht="13.5" x14ac:dyDescent="0.25">
      <c r="A1678" s="3">
        <f>RSI!A1678</f>
        <v>44459</v>
      </c>
      <c r="B1678" s="2">
        <f>RSI!B1678</f>
        <v>7.7649999999999997</v>
      </c>
      <c r="C1678" s="2">
        <f>RSI!I1678</f>
        <v>50.014827764690985</v>
      </c>
      <c r="D1678" s="2">
        <f>MACD!E1678</f>
        <v>5.8005176841680495E-2</v>
      </c>
      <c r="E1678" s="2">
        <f>MACD!F1678</f>
        <v>3.3051774511663967E-2</v>
      </c>
      <c r="F1678" s="2">
        <f>'Moving Avg'!D1678</f>
        <v>7.7664</v>
      </c>
      <c r="G1678" s="2">
        <f>'Moving Avg'!F1678</f>
        <v>7.8252499999999987</v>
      </c>
      <c r="H1678" s="2">
        <f>'Moving Avg'!G1678</f>
        <v>7.6706799999999955</v>
      </c>
      <c r="I1678" s="2">
        <f>'Moving Avg'!H1678</f>
        <v>6.8609450000000027</v>
      </c>
      <c r="J1678" s="5" t="str">
        <f>OBV!F1678</f>
        <v>BEARISH</v>
      </c>
      <c r="K1678" s="5" t="str">
        <f>OBV!G1678</f>
        <v>NEUTRAL</v>
      </c>
      <c r="L1678" s="5" t="str">
        <f>OBV!H1678</f>
        <v>CONFIRMED BEARISH</v>
      </c>
    </row>
    <row r="1679" spans="1:12" ht="13.5" x14ac:dyDescent="0.25">
      <c r="A1679" s="3">
        <f>RSI!A1679</f>
        <v>44460</v>
      </c>
      <c r="B1679" s="2">
        <f>RSI!B1679</f>
        <v>7.7649999999999997</v>
      </c>
      <c r="C1679" s="2">
        <f>RSI!I1679</f>
        <v>50.014827764690985</v>
      </c>
      <c r="D1679" s="2">
        <f>MACD!E1679</f>
        <v>5.7027611136785339E-2</v>
      </c>
      <c r="E1679" s="2">
        <f>MACD!F1679</f>
        <v>3.7846941836688242E-2</v>
      </c>
      <c r="F1679" s="2">
        <f>'Moving Avg'!D1679</f>
        <v>7.770999999999999</v>
      </c>
      <c r="G1679" s="2">
        <f>'Moving Avg'!F1679</f>
        <v>7.8252499999999969</v>
      </c>
      <c r="H1679" s="2">
        <f>'Moving Avg'!G1679</f>
        <v>7.6758399999999938</v>
      </c>
      <c r="I1679" s="2">
        <f>'Moving Avg'!H1679</f>
        <v>6.8670100000000041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7.7649999999999997</v>
      </c>
      <c r="C1680" s="2">
        <f>RSI!I1680</f>
        <v>50.014827764690985</v>
      </c>
      <c r="D1680" s="2">
        <f>MACD!E1680</f>
        <v>5.621581337783077E-2</v>
      </c>
      <c r="E1680" s="2">
        <f>MACD!F1680</f>
        <v>4.1520716144916751E-2</v>
      </c>
      <c r="F1680" s="2">
        <f>'Moving Avg'!D1680</f>
        <v>7.7679999999999989</v>
      </c>
      <c r="G1680" s="2">
        <f>'Moving Avg'!F1680</f>
        <v>7.8252499999999969</v>
      </c>
      <c r="H1680" s="2">
        <f>'Moving Avg'!G1680</f>
        <v>7.6811599999999949</v>
      </c>
      <c r="I1680" s="2">
        <f>'Moving Avg'!H1680</f>
        <v>6.8733950000000048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</row>
    <row r="1681" spans="1:12" ht="13.5" x14ac:dyDescent="0.25">
      <c r="A1681" s="3">
        <f>RSI!A1681</f>
        <v>44462</v>
      </c>
      <c r="B1681" s="2">
        <f>RSI!B1681</f>
        <v>7.7649999999999997</v>
      </c>
      <c r="C1681" s="2">
        <f>RSI!I1681</f>
        <v>50.014827764690985</v>
      </c>
      <c r="D1681" s="2">
        <f>MACD!E1681</f>
        <v>5.3235449739015728E-2</v>
      </c>
      <c r="E1681" s="2">
        <f>MACD!F1681</f>
        <v>4.3863662863736552E-2</v>
      </c>
      <c r="F1681" s="2">
        <f>'Moving Avg'!D1681</f>
        <v>7.7649999999999988</v>
      </c>
      <c r="G1681" s="2">
        <f>'Moving Avg'!F1681</f>
        <v>7.8161499999999977</v>
      </c>
      <c r="H1681" s="2">
        <f>'Moving Avg'!G1681</f>
        <v>7.686479999999996</v>
      </c>
      <c r="I1681" s="2">
        <f>'Moving Avg'!H1681</f>
        <v>6.8798900000000049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7.8109999999999999</v>
      </c>
      <c r="C1682" s="2">
        <f>RSI!I1682</f>
        <v>56.154348833131692</v>
      </c>
      <c r="D1682" s="2">
        <f>MACD!E1682</f>
        <v>4.7319376235795296E-2</v>
      </c>
      <c r="E1682" s="2">
        <f>MACD!F1682</f>
        <v>4.4554805538148307E-2</v>
      </c>
      <c r="F1682" s="2">
        <f>'Moving Avg'!D1682</f>
        <v>7.7741999999999987</v>
      </c>
      <c r="G1682" s="2">
        <f>'Moving Avg'!F1682</f>
        <v>7.8100999999999985</v>
      </c>
      <c r="H1682" s="2">
        <f>'Moving Avg'!G1682</f>
        <v>7.6927199999999951</v>
      </c>
      <c r="I1682" s="2">
        <f>'Moving Avg'!H1682</f>
        <v>6.8866500000000057</v>
      </c>
      <c r="J1682" s="5" t="str">
        <f>OBV!F1682</f>
        <v>BULLISH</v>
      </c>
      <c r="K1682" s="5" t="str">
        <f>OBV!G1682</f>
        <v>NEUTRAL</v>
      </c>
      <c r="L1682" s="5" t="str">
        <f>OBV!H1682</f>
        <v>CONFIRMED BULLISH</v>
      </c>
    </row>
    <row r="1683" spans="1:12" ht="13.5" x14ac:dyDescent="0.25">
      <c r="A1683" s="3">
        <f>RSI!A1683</f>
        <v>44466</v>
      </c>
      <c r="B1683" s="2">
        <f>RSI!B1683</f>
        <v>7.8109999999999999</v>
      </c>
      <c r="C1683" s="2">
        <f>RSI!I1683</f>
        <v>56.154348833131692</v>
      </c>
      <c r="D1683" s="2">
        <f>MACD!E1683</f>
        <v>4.205385567075659E-2</v>
      </c>
      <c r="E1683" s="2">
        <f>MACD!F1683</f>
        <v>4.4054615564669969E-2</v>
      </c>
      <c r="F1683" s="2">
        <f>'Moving Avg'!D1683</f>
        <v>7.7834000000000003</v>
      </c>
      <c r="G1683" s="2">
        <f>'Moving Avg'!F1683</f>
        <v>7.8033000000000001</v>
      </c>
      <c r="H1683" s="2">
        <f>'Moving Avg'!G1683</f>
        <v>7.6989599999999951</v>
      </c>
      <c r="I1683" s="2">
        <f>'Moving Avg'!H1683</f>
        <v>6.8926950000000042</v>
      </c>
      <c r="J1683" s="5" t="str">
        <f>OBV!F1683</f>
        <v>BULLISH</v>
      </c>
      <c r="K1683" s="5" t="str">
        <f>OBV!G1683</f>
        <v>NEUTRAL</v>
      </c>
      <c r="L1683" s="5" t="str">
        <f>OBV!H1683</f>
        <v>CONFIRMED BULLISH</v>
      </c>
    </row>
    <row r="1684" spans="1:12" ht="13.5" x14ac:dyDescent="0.25">
      <c r="A1684" s="3">
        <f>RSI!A1684</f>
        <v>44467</v>
      </c>
      <c r="B1684" s="2">
        <f>RSI!B1684</f>
        <v>7.8029999999999999</v>
      </c>
      <c r="C1684" s="2">
        <f>RSI!I1684</f>
        <v>54.796816593931752</v>
      </c>
      <c r="D1684" s="2">
        <f>MACD!E1684</f>
        <v>2.8566010718994228E-2</v>
      </c>
      <c r="E1684" s="2">
        <f>MACD!F1684</f>
        <v>4.0956894595534823E-2</v>
      </c>
      <c r="F1684" s="2">
        <f>'Moving Avg'!D1684</f>
        <v>7.7909999999999995</v>
      </c>
      <c r="G1684" s="2">
        <f>'Moving Avg'!F1684</f>
        <v>7.79725</v>
      </c>
      <c r="H1684" s="2">
        <f>'Moving Avg'!G1684</f>
        <v>7.7053399999999961</v>
      </c>
      <c r="I1684" s="2">
        <f>'Moving Avg'!H1684</f>
        <v>6.898700000000006</v>
      </c>
      <c r="J1684" s="5" t="str">
        <f>OBV!F1684</f>
        <v>BEARISH</v>
      </c>
      <c r="K1684" s="5" t="str">
        <f>OBV!G1684</f>
        <v>NEUTRAL</v>
      </c>
      <c r="L1684" s="5" t="str">
        <f>OBV!H1684</f>
        <v>BEARISH DIVERGENCE</v>
      </c>
    </row>
    <row r="1685" spans="1:12" ht="13.5" x14ac:dyDescent="0.25">
      <c r="A1685" s="3">
        <f>RSI!A1685</f>
        <v>44468</v>
      </c>
      <c r="B1685" s="2">
        <f>RSI!B1685</f>
        <v>7.8109999999999999</v>
      </c>
      <c r="C1685" s="2">
        <f>RSI!I1685</f>
        <v>55.943803449798935</v>
      </c>
      <c r="D1685" s="2">
        <f>MACD!E1685</f>
        <v>2.2231476802724082E-2</v>
      </c>
      <c r="E1685" s="2">
        <f>MACD!F1685</f>
        <v>3.7211811036972679E-2</v>
      </c>
      <c r="F1685" s="2">
        <f>'Moving Avg'!D1685</f>
        <v>7.8002000000000011</v>
      </c>
      <c r="G1685" s="2">
        <f>'Moving Avg'!F1685</f>
        <v>7.7915999999999999</v>
      </c>
      <c r="H1685" s="2">
        <f>'Moving Avg'!G1685</f>
        <v>7.711579999999997</v>
      </c>
      <c r="I1685" s="2">
        <f>'Moving Avg'!H1685</f>
        <v>6.9053850000000043</v>
      </c>
      <c r="J1685" s="5" t="str">
        <f>OBV!F1685</f>
        <v>BEARISH</v>
      </c>
      <c r="K1685" s="5" t="str">
        <f>OBV!G1685</f>
        <v>NEUTRAL</v>
      </c>
      <c r="L1685" s="5" t="str">
        <f>OBV!H1685</f>
        <v>BEARISH DIVERGENCE</v>
      </c>
    </row>
    <row r="1686" spans="1:12" ht="13.5" x14ac:dyDescent="0.25">
      <c r="A1686" s="3">
        <f>RSI!A1686</f>
        <v>44469</v>
      </c>
      <c r="B1686" s="2">
        <f>RSI!B1686</f>
        <v>7.742</v>
      </c>
      <c r="C1686" s="2">
        <f>RSI!I1686</f>
        <v>45.273489915938235</v>
      </c>
      <c r="D1686" s="2">
        <f>MACD!E1686</f>
        <v>2.1773007474561012E-2</v>
      </c>
      <c r="E1686" s="2">
        <f>MACD!F1686</f>
        <v>3.4124050324490347E-2</v>
      </c>
      <c r="F1686" s="2">
        <f>'Moving Avg'!D1686</f>
        <v>7.7956000000000003</v>
      </c>
      <c r="G1686" s="2">
        <f>'Moving Avg'!F1686</f>
        <v>7.7847499999999998</v>
      </c>
      <c r="H1686" s="2">
        <f>'Moving Avg'!G1686</f>
        <v>7.7164399999999969</v>
      </c>
      <c r="I1686" s="2">
        <f>'Moving Avg'!H1686</f>
        <v>6.911655000000005</v>
      </c>
      <c r="J1686" s="5" t="str">
        <f>OBV!F1686</f>
        <v>BEARISH</v>
      </c>
      <c r="K1686" s="5" t="str">
        <f>OBV!G1686</f>
        <v>NEUTRAL</v>
      </c>
      <c r="L1686" s="5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7.742</v>
      </c>
      <c r="C1687" s="2">
        <f>RSI!I1687</f>
        <v>45.273489915938235</v>
      </c>
      <c r="D1687" s="2">
        <f>MACD!E1687</f>
        <v>1.9291038542530003E-2</v>
      </c>
      <c r="E1687" s="2">
        <f>MACD!F1687</f>
        <v>3.115744796809828E-2</v>
      </c>
      <c r="F1687" s="2">
        <f>'Moving Avg'!D1687</f>
        <v>7.7817999999999996</v>
      </c>
      <c r="G1687" s="2">
        <f>'Moving Avg'!F1687</f>
        <v>7.785499999999999</v>
      </c>
      <c r="H1687" s="2">
        <f>'Moving Avg'!G1687</f>
        <v>7.7212999999999976</v>
      </c>
      <c r="I1687" s="2">
        <f>'Moving Avg'!H1687</f>
        <v>6.918175000000006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7.7729999999999997</v>
      </c>
      <c r="C1688" s="2">
        <f>RSI!I1688</f>
        <v>50.220654340155313</v>
      </c>
      <c r="D1688" s="2">
        <f>MACD!E1688</f>
        <v>1.5092447059684488E-2</v>
      </c>
      <c r="E1688" s="2">
        <f>MACD!F1688</f>
        <v>2.7944447786415524E-2</v>
      </c>
      <c r="F1688" s="2">
        <f>'Moving Avg'!D1688</f>
        <v>7.7742000000000004</v>
      </c>
      <c r="G1688" s="2">
        <f>'Moving Avg'!F1688</f>
        <v>7.7832499999999998</v>
      </c>
      <c r="H1688" s="2">
        <f>'Moving Avg'!G1688</f>
        <v>7.7272199999999991</v>
      </c>
      <c r="I1688" s="2">
        <f>'Moving Avg'!H1688</f>
        <v>6.9242100000000049</v>
      </c>
      <c r="J1688" s="5" t="str">
        <f>OBV!F1688</f>
        <v>BEARISH</v>
      </c>
      <c r="K1688" s="5" t="str">
        <f>OBV!G1688</f>
        <v>NEUTRAL</v>
      </c>
      <c r="L1688" s="5" t="str">
        <f>OBV!H1688</f>
        <v>CONFIRMED BEARISH</v>
      </c>
    </row>
    <row r="1689" spans="1:12" ht="13.5" x14ac:dyDescent="0.25">
      <c r="A1689" s="3">
        <f>RSI!A1689</f>
        <v>44474</v>
      </c>
      <c r="B1689" s="2">
        <f>RSI!B1689</f>
        <v>7.5979999999999999</v>
      </c>
      <c r="C1689" s="2">
        <f>RSI!I1689</f>
        <v>32.409502830948099</v>
      </c>
      <c r="D1689" s="2">
        <f>MACD!E1689</f>
        <v>2.4502753481275619E-2</v>
      </c>
      <c r="E1689" s="2">
        <f>MACD!F1689</f>
        <v>2.7256108925387542E-2</v>
      </c>
      <c r="F1689" s="2">
        <f>'Moving Avg'!D1689</f>
        <v>7.733200000000001</v>
      </c>
      <c r="G1689" s="2">
        <f>'Moving Avg'!F1689</f>
        <v>7.7722499999999997</v>
      </c>
      <c r="H1689" s="2">
        <f>'Moving Avg'!G1689</f>
        <v>7.7291999999999987</v>
      </c>
      <c r="I1689" s="2">
        <f>'Moving Avg'!H1689</f>
        <v>6.9297250000000057</v>
      </c>
      <c r="J1689" s="5" t="str">
        <f>OBV!F1689</f>
        <v>BEARISH</v>
      </c>
      <c r="K1689" s="5" t="str">
        <f>OBV!G1689</f>
        <v>NEUTRAL</v>
      </c>
      <c r="L1689" s="5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7.742</v>
      </c>
      <c r="C1690" s="2">
        <f>RSI!I1690</f>
        <v>48.572281216980272</v>
      </c>
      <c r="D1690" s="2">
        <f>MACD!E1690</f>
        <v>2.2832734256240883E-2</v>
      </c>
      <c r="E1690" s="2">
        <f>MACD!F1690</f>
        <v>2.6371433991558214E-2</v>
      </c>
      <c r="F1690" s="2">
        <f>'Moving Avg'!D1690</f>
        <v>7.7193999999999985</v>
      </c>
      <c r="G1690" s="2">
        <f>'Moving Avg'!F1690</f>
        <v>7.7684500000000014</v>
      </c>
      <c r="H1690" s="2">
        <f>'Moving Avg'!G1690</f>
        <v>7.7340599999999986</v>
      </c>
      <c r="I1690" s="2">
        <f>'Moving Avg'!H1690</f>
        <v>6.9362100000000044</v>
      </c>
      <c r="J1690" s="5" t="str">
        <f>OBV!F1690</f>
        <v>BEARISH</v>
      </c>
      <c r="K1690" s="5" t="str">
        <f>OBV!G1690</f>
        <v>NEUTRAL</v>
      </c>
      <c r="L1690" s="5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7.6280000000000001</v>
      </c>
      <c r="C1691" s="2">
        <f>RSI!I1691</f>
        <v>40.346718184802725</v>
      </c>
      <c r="D1691" s="2">
        <f>MACD!E1691</f>
        <v>2.997066524225378E-2</v>
      </c>
      <c r="E1691" s="2">
        <f>MACD!F1691</f>
        <v>2.7091280241697328E-2</v>
      </c>
      <c r="F1691" s="2">
        <f>'Moving Avg'!D1691</f>
        <v>7.696600000000001</v>
      </c>
      <c r="G1691" s="2">
        <f>'Moving Avg'!F1691</f>
        <v>7.7597000000000005</v>
      </c>
      <c r="H1691" s="2">
        <f>'Moving Avg'!G1691</f>
        <v>7.7366399999999977</v>
      </c>
      <c r="I1691" s="2">
        <f>'Moving Avg'!H1691</f>
        <v>6.9421250000000043</v>
      </c>
      <c r="J1691" s="5" t="str">
        <f>OBV!F1691</f>
        <v>BULLISH</v>
      </c>
      <c r="K1691" s="5" t="str">
        <f>OBV!G1691</f>
        <v>NEUTRAL</v>
      </c>
      <c r="L1691" s="5" t="str">
        <f>OBV!H1691</f>
        <v>BULLISH DIVERGENCE</v>
      </c>
    </row>
    <row r="1692" spans="1:12" ht="13.5" x14ac:dyDescent="0.25">
      <c r="A1692" s="3">
        <f>RSI!A1692</f>
        <v>44477</v>
      </c>
      <c r="B1692" s="2">
        <f>RSI!B1692</f>
        <v>7.56</v>
      </c>
      <c r="C1692" s="2">
        <f>RSI!I1692</f>
        <v>36.388250906600661</v>
      </c>
      <c r="D1692" s="2">
        <f>MACD!E1692</f>
        <v>4.8896728946482781E-2</v>
      </c>
      <c r="E1692" s="2">
        <f>MACD!F1692</f>
        <v>3.1452369982654424E-2</v>
      </c>
      <c r="F1692" s="2">
        <f>'Moving Avg'!D1692</f>
        <v>7.6602000000000006</v>
      </c>
      <c r="G1692" s="2">
        <f>'Moving Avg'!F1692</f>
        <v>7.7475500000000013</v>
      </c>
      <c r="H1692" s="2">
        <f>'Moving Avg'!G1692</f>
        <v>7.7378599999999986</v>
      </c>
      <c r="I1692" s="2">
        <f>'Moving Avg'!H1692</f>
        <v>6.9477000000000029</v>
      </c>
      <c r="J1692" s="5" t="str">
        <f>OBV!F1692</f>
        <v>BULLISH</v>
      </c>
      <c r="K1692" s="5" t="str">
        <f>OBV!G1692</f>
        <v>NEUTRAL</v>
      </c>
      <c r="L1692" s="5" t="str">
        <f>OBV!H1692</f>
        <v>BULLISH DIVERGENCE</v>
      </c>
    </row>
    <row r="1693" spans="1:12" ht="13.5" x14ac:dyDescent="0.25">
      <c r="A1693" s="3">
        <f>RSI!A1693</f>
        <v>44480</v>
      </c>
      <c r="B1693" s="2">
        <f>RSI!B1693</f>
        <v>7.56</v>
      </c>
      <c r="C1693" s="2">
        <f>RSI!I1693</f>
        <v>36.388250906600661</v>
      </c>
      <c r="D1693" s="2">
        <f>MACD!E1693</f>
        <v>6.6028012715364071E-2</v>
      </c>
      <c r="E1693" s="2">
        <f>MACD!F1693</f>
        <v>3.8367498529196353E-2</v>
      </c>
      <c r="F1693" s="2">
        <f>'Moving Avg'!D1693</f>
        <v>7.6176000000000004</v>
      </c>
      <c r="G1693" s="2">
        <f>'Moving Avg'!F1693</f>
        <v>7.7354000000000012</v>
      </c>
      <c r="H1693" s="2">
        <f>'Moving Avg'!G1693</f>
        <v>7.7377000000000002</v>
      </c>
      <c r="I1693" s="2">
        <f>'Moving Avg'!H1693</f>
        <v>6.9532750000000032</v>
      </c>
      <c r="J1693" s="5" t="str">
        <f>OBV!F1693</f>
        <v>BEARISH</v>
      </c>
      <c r="K1693" s="5" t="str">
        <f>OBV!G1693</f>
        <v>NEUTRAL</v>
      </c>
      <c r="L1693" s="5" t="str">
        <f>OBV!H1693</f>
        <v>CONFIRMED BEARISH</v>
      </c>
    </row>
    <row r="1694" spans="1:12" ht="13.5" x14ac:dyDescent="0.25">
      <c r="A1694" s="3">
        <f>RSI!A1694</f>
        <v>44481</v>
      </c>
      <c r="B1694" s="2">
        <f>RSI!B1694</f>
        <v>7.5220000000000002</v>
      </c>
      <c r="C1694" s="2">
        <f>RSI!I1694</f>
        <v>34.212789512914696</v>
      </c>
      <c r="D1694" s="2">
        <f>MACD!E1694</f>
        <v>8.3141947147217898E-2</v>
      </c>
      <c r="E1694" s="2">
        <f>MACD!F1694</f>
        <v>4.7322388252800662E-2</v>
      </c>
      <c r="F1694" s="2">
        <f>'Moving Avg'!D1694</f>
        <v>7.6024000000000003</v>
      </c>
      <c r="G1694" s="2">
        <f>'Moving Avg'!F1694</f>
        <v>7.7244000000000002</v>
      </c>
      <c r="H1694" s="2">
        <f>'Moving Avg'!G1694</f>
        <v>7.7370799999999997</v>
      </c>
      <c r="I1694" s="2">
        <f>'Moving Avg'!H1694</f>
        <v>6.9585900000000018</v>
      </c>
      <c r="J1694" s="5" t="str">
        <f>OBV!F1694</f>
        <v>BEARISH</v>
      </c>
      <c r="K1694" s="5" t="str">
        <f>OBV!G1694</f>
        <v>NEUTRAL</v>
      </c>
      <c r="L1694" s="5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7.4390000000000001</v>
      </c>
      <c r="C1695" s="2">
        <f>RSI!I1695</f>
        <v>29.994716094017136</v>
      </c>
      <c r="D1695" s="2">
        <f>MACD!E1695</f>
        <v>0.1061840103385876</v>
      </c>
      <c r="E1695" s="2">
        <f>MACD!F1695</f>
        <v>5.9094712669958055E-2</v>
      </c>
      <c r="F1695" s="2">
        <f>'Moving Avg'!D1695</f>
        <v>7.5417999999999994</v>
      </c>
      <c r="G1695" s="2">
        <f>'Moving Avg'!F1695</f>
        <v>7.7073499999999999</v>
      </c>
      <c r="H1695" s="2">
        <f>'Moving Avg'!G1695</f>
        <v>7.7351200000000002</v>
      </c>
      <c r="I1695" s="2">
        <f>'Moving Avg'!H1695</f>
        <v>6.9634900000000002</v>
      </c>
      <c r="J1695" s="5" t="str">
        <f>OBV!F1695</f>
        <v>BEARISH</v>
      </c>
      <c r="K1695" s="5" t="str">
        <f>OBV!G1695</f>
        <v>NEUTRAL</v>
      </c>
      <c r="L1695" s="5" t="str">
        <f>OBV!H1695</f>
        <v>CONFIRMED BEARISH</v>
      </c>
    </row>
    <row r="1696" spans="1:12" ht="13.5" x14ac:dyDescent="0.25">
      <c r="A1696" s="3">
        <f>RSI!A1696</f>
        <v>44483</v>
      </c>
      <c r="B1696" s="2">
        <f>RSI!B1696</f>
        <v>7.4390000000000001</v>
      </c>
      <c r="C1696" s="2">
        <f>RSI!I1696</f>
        <v>29.994716094017136</v>
      </c>
      <c r="D1696" s="2">
        <f>MACD!E1696</f>
        <v>0.11665076628238413</v>
      </c>
      <c r="E1696" s="2">
        <f>MACD!F1696</f>
        <v>7.0605923392443273E-2</v>
      </c>
      <c r="F1696" s="2">
        <f>'Moving Avg'!D1696</f>
        <v>7.5039999999999996</v>
      </c>
      <c r="G1696" s="2">
        <f>'Moving Avg'!F1696</f>
        <v>7.6902999999999988</v>
      </c>
      <c r="H1696" s="2">
        <f>'Moving Avg'!G1696</f>
        <v>7.7336</v>
      </c>
      <c r="I1696" s="2">
        <f>'Moving Avg'!H1696</f>
        <v>6.9683900000000003</v>
      </c>
      <c r="J1696" s="5" t="str">
        <f>OBV!F1696</f>
        <v>BEARISH</v>
      </c>
      <c r="K1696" s="5" t="str">
        <f>OBV!G1696</f>
        <v>NEUTRAL</v>
      </c>
      <c r="L1696" s="5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7.4390000000000001</v>
      </c>
      <c r="C1697" s="2">
        <f>RSI!I1697</f>
        <v>29.994716094017136</v>
      </c>
      <c r="D1697" s="2">
        <f>MACD!E1697</f>
        <v>0.12697485408698306</v>
      </c>
      <c r="E1697" s="2">
        <f>MACD!F1697</f>
        <v>8.1879709531351236E-2</v>
      </c>
      <c r="F1697" s="2">
        <f>'Moving Avg'!D1697</f>
        <v>7.4798</v>
      </c>
      <c r="G1697" s="2">
        <f>'Moving Avg'!F1697</f>
        <v>7.6739999999999995</v>
      </c>
      <c r="H1697" s="2">
        <f>'Moving Avg'!G1697</f>
        <v>7.7320800000000007</v>
      </c>
      <c r="I1697" s="2">
        <f>'Moving Avg'!H1697</f>
        <v>6.973395</v>
      </c>
      <c r="J1697" s="5" t="str">
        <f>OBV!F1697</f>
        <v>BEARISH</v>
      </c>
      <c r="K1697" s="5" t="str">
        <f>OBV!G1697</f>
        <v>NEUTRAL</v>
      </c>
      <c r="L1697" s="5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7.4390000000000001</v>
      </c>
      <c r="C1698" s="2">
        <f>RSI!I1698</f>
        <v>29.994716094017136</v>
      </c>
      <c r="D1698" s="2">
        <f>MACD!E1698</f>
        <v>0.14183874220640469</v>
      </c>
      <c r="E1698" s="2">
        <f>MACD!F1698</f>
        <v>9.3871516066361932E-2</v>
      </c>
      <c r="F1698" s="2">
        <f>'Moving Avg'!D1698</f>
        <v>7.4555999999999996</v>
      </c>
      <c r="G1698" s="2">
        <f>'Moving Avg'!F1698</f>
        <v>7.6577000000000002</v>
      </c>
      <c r="H1698" s="2">
        <f>'Moving Avg'!G1698</f>
        <v>7.7299600000000011</v>
      </c>
      <c r="I1698" s="2">
        <f>'Moving Avg'!H1698</f>
        <v>6.9777600000000009</v>
      </c>
      <c r="J1698" s="5" t="str">
        <f>OBV!F1698</f>
        <v>BEARISH</v>
      </c>
      <c r="K1698" s="5" t="str">
        <f>OBV!G1698</f>
        <v>NEUTRAL</v>
      </c>
      <c r="L1698" s="5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7.4160000000000004</v>
      </c>
      <c r="C1699" s="2">
        <f>RSI!I1699</f>
        <v>28.676924597624037</v>
      </c>
      <c r="D1699" s="2">
        <f>MACD!E1699</f>
        <v>0.1304547372605791</v>
      </c>
      <c r="E1699" s="2">
        <f>MACD!F1699</f>
        <v>0.10118816030520537</v>
      </c>
      <c r="F1699" s="2">
        <f>'Moving Avg'!D1699</f>
        <v>7.4343999999999992</v>
      </c>
      <c r="G1699" s="2">
        <f>'Moving Avg'!F1699</f>
        <v>7.6402499999999991</v>
      </c>
      <c r="H1699" s="2">
        <f>'Moving Avg'!G1699</f>
        <v>7.7273800000000019</v>
      </c>
      <c r="I1699" s="2">
        <f>'Moving Avg'!H1699</f>
        <v>6.9820099999999989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7.4160000000000004</v>
      </c>
      <c r="C1700" s="2">
        <f>RSI!I1700</f>
        <v>28.676924597624037</v>
      </c>
      <c r="D1700" s="2">
        <f>MACD!E1700</f>
        <v>0.1442769016219918</v>
      </c>
      <c r="E1700" s="2">
        <f>MACD!F1700</f>
        <v>0.10980590856856268</v>
      </c>
      <c r="F1700" s="2">
        <f>'Moving Avg'!D1700</f>
        <v>7.4298000000000002</v>
      </c>
      <c r="G1700" s="2">
        <f>'Moving Avg'!F1700</f>
        <v>7.6227999999999998</v>
      </c>
      <c r="H1700" s="2">
        <f>'Moving Avg'!G1700</f>
        <v>7.7246400000000017</v>
      </c>
      <c r="I1700" s="2">
        <f>'Moving Avg'!H1700</f>
        <v>6.9869699999999986</v>
      </c>
      <c r="J1700" s="5" t="str">
        <f>OBV!F1700</f>
        <v>BEARISH</v>
      </c>
      <c r="K1700" s="5" t="str">
        <f>OBV!G1700</f>
        <v>NEUTRAL</v>
      </c>
      <c r="L1700" s="5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7.4390000000000001</v>
      </c>
      <c r="C1701" s="2">
        <f>RSI!I1701</f>
        <v>32.134868979741995</v>
      </c>
      <c r="D1701" s="2">
        <f>MACD!E1701</f>
        <v>0.13793498593225006</v>
      </c>
      <c r="E1701" s="2">
        <f>MACD!F1701</f>
        <v>0.11543172404130016</v>
      </c>
      <c r="F1701" s="2">
        <f>'Moving Avg'!D1701</f>
        <v>7.4298000000000002</v>
      </c>
      <c r="G1701" s="2">
        <f>'Moving Avg'!F1701</f>
        <v>7.6064999999999987</v>
      </c>
      <c r="H1701" s="2">
        <f>'Moving Avg'!G1701</f>
        <v>7.7231200000000033</v>
      </c>
      <c r="I1701" s="2">
        <f>'Moving Avg'!H1701</f>
        <v>6.9913699999999981</v>
      </c>
      <c r="J1701" s="5" t="str">
        <f>OBV!F1701</f>
        <v>BEARISH</v>
      </c>
      <c r="K1701" s="5" t="str">
        <f>OBV!G1701</f>
        <v>NEUTRAL</v>
      </c>
      <c r="L1701" s="5" t="str">
        <f>OBV!H1701</f>
        <v>NEUTRAL</v>
      </c>
    </row>
    <row r="1702" spans="1:12" ht="13.5" x14ac:dyDescent="0.25">
      <c r="A1702" s="3">
        <f>RSI!A1702</f>
        <v>44495</v>
      </c>
      <c r="B1702" s="2">
        <f>RSI!B1702</f>
        <v>7.226</v>
      </c>
      <c r="C1702" s="2">
        <f>RSI!I1702</f>
        <v>21.661068949472821</v>
      </c>
      <c r="D1702" s="2">
        <f>MACD!E1702</f>
        <v>0.13886442536698418</v>
      </c>
      <c r="E1702" s="2">
        <f>MACD!F1702</f>
        <v>0.12011826430643698</v>
      </c>
      <c r="F1702" s="2">
        <f>'Moving Avg'!D1702</f>
        <v>7.3872</v>
      </c>
      <c r="G1702" s="2">
        <f>'Moving Avg'!F1702</f>
        <v>7.5772499999999994</v>
      </c>
      <c r="H1702" s="2">
        <f>'Moving Avg'!G1702</f>
        <v>7.7167400000000033</v>
      </c>
      <c r="I1702" s="2">
        <f>'Moving Avg'!H1702</f>
        <v>6.9956299999999985</v>
      </c>
      <c r="J1702" s="5" t="str">
        <f>OBV!F1702</f>
        <v>BEARISH</v>
      </c>
      <c r="K1702" s="5" t="str">
        <f>OBV!G1702</f>
        <v>NEUTRAL</v>
      </c>
      <c r="L1702" s="5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7.226</v>
      </c>
      <c r="C1703" s="2">
        <f>RSI!I1703</f>
        <v>21.661068949472821</v>
      </c>
      <c r="D1703" s="2">
        <f>MACD!E1703</f>
        <v>0.1418163858885908</v>
      </c>
      <c r="E1703" s="2">
        <f>MACD!F1703</f>
        <v>0.12445788862286775</v>
      </c>
      <c r="F1703" s="2">
        <f>'Moving Avg'!D1703</f>
        <v>7.3445999999999998</v>
      </c>
      <c r="G1703" s="2">
        <f>'Moving Avg'!F1703</f>
        <v>7.5479999999999992</v>
      </c>
      <c r="H1703" s="2">
        <f>'Moving Avg'!G1703</f>
        <v>7.7068600000000025</v>
      </c>
      <c r="I1703" s="2">
        <f>'Moving Avg'!H1703</f>
        <v>7.0007150000000005</v>
      </c>
      <c r="J1703" s="5" t="str">
        <f>OBV!F1703</f>
        <v>BEARISH</v>
      </c>
      <c r="K1703" s="5" t="str">
        <f>OBV!G1703</f>
        <v>NEUTRAL</v>
      </c>
      <c r="L1703" s="5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7.226</v>
      </c>
      <c r="C1704" s="2">
        <f>RSI!I1704</f>
        <v>21.661068949472821</v>
      </c>
      <c r="D1704" s="2">
        <f>MACD!E1704</f>
        <v>0.14047314828143254</v>
      </c>
      <c r="E1704" s="2">
        <f>MACD!F1704</f>
        <v>0.12766094055458072</v>
      </c>
      <c r="F1704" s="2">
        <f>'Moving Avg'!D1704</f>
        <v>7.3066000000000004</v>
      </c>
      <c r="G1704" s="2">
        <f>'Moving Avg'!F1704</f>
        <v>7.5191499999999989</v>
      </c>
      <c r="H1704" s="2">
        <f>'Moving Avg'!G1704</f>
        <v>7.6973000000000011</v>
      </c>
      <c r="I1704" s="2">
        <f>'Moving Avg'!H1704</f>
        <v>7.0067250000000003</v>
      </c>
      <c r="J1704" s="5" t="str">
        <f>OBV!F1704</f>
        <v>NEUTRAL</v>
      </c>
      <c r="K1704" s="5" t="str">
        <f>OBV!G1704</f>
        <v>NEUTRAL</v>
      </c>
      <c r="L1704" s="5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7.226</v>
      </c>
      <c r="C1705" s="2">
        <f>RSI!I1705</f>
        <v>21.661068949472821</v>
      </c>
      <c r="D1705" s="2">
        <f>MACD!E1705</f>
        <v>0.12842390915011048</v>
      </c>
      <c r="E1705" s="2">
        <f>MACD!F1705</f>
        <v>0.12781353427368669</v>
      </c>
      <c r="F1705" s="2">
        <f>'Moving Avg'!D1705</f>
        <v>7.2685999999999993</v>
      </c>
      <c r="G1705" s="2">
        <f>'Moving Avg'!F1705</f>
        <v>7.4898999999999987</v>
      </c>
      <c r="H1705" s="2">
        <f>'Moving Avg'!G1705</f>
        <v>7.686980000000001</v>
      </c>
      <c r="I1705" s="2">
        <f>'Moving Avg'!H1705</f>
        <v>7.0132350000000008</v>
      </c>
      <c r="J1705" s="5" t="str">
        <f>OBV!F1705</f>
        <v>NEUTRAL</v>
      </c>
      <c r="K1705" s="5" t="str">
        <f>OBV!G1705</f>
        <v>NEUTRAL</v>
      </c>
      <c r="L1705" s="5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7.2190000000000003</v>
      </c>
      <c r="C1706" s="2">
        <f>RSI!I1706</f>
        <v>21.353422150645628</v>
      </c>
      <c r="D1706" s="2">
        <f>MACD!E1706</f>
        <v>0.12046597069508369</v>
      </c>
      <c r="E1706" s="2">
        <f>MACD!F1706</f>
        <v>0.12634402155796609</v>
      </c>
      <c r="F1706" s="2">
        <f>'Moving Avg'!D1706</f>
        <v>7.2245999999999997</v>
      </c>
      <c r="G1706" s="2">
        <f>'Moving Avg'!F1706</f>
        <v>7.4637499999999992</v>
      </c>
      <c r="H1706" s="2">
        <f>'Moving Avg'!G1706</f>
        <v>7.6749999999999998</v>
      </c>
      <c r="I1706" s="2">
        <f>'Moving Avg'!H1706</f>
        <v>7.0197099999999999</v>
      </c>
      <c r="J1706" s="5" t="str">
        <f>OBV!F1706</f>
        <v>BEARISH</v>
      </c>
      <c r="K1706" s="5" t="str">
        <f>OBV!G1706</f>
        <v>NEUTRAL</v>
      </c>
      <c r="L1706" s="5" t="str">
        <f>OBV!H1706</f>
        <v>CONFIRMED BEARISH</v>
      </c>
    </row>
    <row r="1707" spans="1:12" ht="13.5" x14ac:dyDescent="0.25">
      <c r="A1707" s="3">
        <f>RSI!A1707</f>
        <v>44502</v>
      </c>
      <c r="B1707" s="2">
        <f>RSI!B1707</f>
        <v>7.3630000000000004</v>
      </c>
      <c r="C1707" s="2">
        <f>RSI!I1707</f>
        <v>40.176593325886152</v>
      </c>
      <c r="D1707" s="2">
        <f>MACD!E1707</f>
        <v>0.10469874289476344</v>
      </c>
      <c r="E1707" s="2">
        <f>MACD!F1707</f>
        <v>0.12201496582532556</v>
      </c>
      <c r="F1707" s="2">
        <f>'Moving Avg'!D1707</f>
        <v>7.2520000000000007</v>
      </c>
      <c r="G1707" s="2">
        <f>'Moving Avg'!F1707</f>
        <v>7.4447999999999981</v>
      </c>
      <c r="H1707" s="2">
        <f>'Moving Avg'!G1707</f>
        <v>7.6640800000000002</v>
      </c>
      <c r="I1707" s="2">
        <f>'Moving Avg'!H1707</f>
        <v>7.0273700000000012</v>
      </c>
      <c r="J1707" s="5" t="str">
        <f>OBV!F1707</f>
        <v>BEARISH</v>
      </c>
      <c r="K1707" s="5" t="str">
        <f>OBV!G1707</f>
        <v>NEUTRAL</v>
      </c>
      <c r="L1707" s="5" t="str">
        <f>OBV!H1707</f>
        <v>BEARISH DIVERGENCE</v>
      </c>
    </row>
    <row r="1708" spans="1:12" ht="13.5" x14ac:dyDescent="0.25">
      <c r="A1708" s="3">
        <f>RSI!A1708</f>
        <v>44503</v>
      </c>
      <c r="B1708" s="2">
        <f>RSI!B1708</f>
        <v>7.3630000000000004</v>
      </c>
      <c r="C1708" s="2">
        <f>RSI!I1708</f>
        <v>40.176593325886159</v>
      </c>
      <c r="D1708" s="2">
        <f>MACD!E1708</f>
        <v>9.201845053958646E-2</v>
      </c>
      <c r="E1708" s="2">
        <f>MACD!F1708</f>
        <v>0.11601566276817774</v>
      </c>
      <c r="F1708" s="2">
        <f>'Moving Avg'!D1708</f>
        <v>7.2793999999999999</v>
      </c>
      <c r="G1708" s="2">
        <f>'Moving Avg'!F1708</f>
        <v>7.4242999999999979</v>
      </c>
      <c r="H1708" s="2">
        <f>'Moving Avg'!G1708</f>
        <v>7.6555799999999996</v>
      </c>
      <c r="I1708" s="2">
        <f>'Moving Avg'!H1708</f>
        <v>7.0353849999999998</v>
      </c>
      <c r="J1708" s="5" t="str">
        <f>OBV!F1708</f>
        <v>BEARISH</v>
      </c>
      <c r="K1708" s="5" t="str">
        <f>OBV!G1708</f>
        <v>NEUTRAL</v>
      </c>
      <c r="L1708" s="5" t="str">
        <f>OBV!H1708</f>
        <v>BEARISH DIVERGENCE</v>
      </c>
    </row>
    <row r="1709" spans="1:12" ht="13.5" x14ac:dyDescent="0.25">
      <c r="A1709" s="3">
        <f>RSI!A1709</f>
        <v>44504</v>
      </c>
      <c r="B1709" s="2">
        <f>RSI!B1709</f>
        <v>7.2110000000000003</v>
      </c>
      <c r="C1709" s="2">
        <f>RSI!I1709</f>
        <v>31.072452658347629</v>
      </c>
      <c r="D1709" s="2">
        <f>MACD!E1709</f>
        <v>8.9621999827814491E-2</v>
      </c>
      <c r="E1709" s="2">
        <f>MACD!F1709</f>
        <v>0.11073693018010509</v>
      </c>
      <c r="F1709" s="2">
        <f>'Moving Avg'!D1709</f>
        <v>7.2763999999999998</v>
      </c>
      <c r="G1709" s="2">
        <f>'Moving Avg'!F1709</f>
        <v>7.4049499999999995</v>
      </c>
      <c r="H1709" s="2">
        <f>'Moving Avg'!G1709</f>
        <v>7.6445000000000007</v>
      </c>
      <c r="I1709" s="2">
        <f>'Moving Avg'!H1709</f>
        <v>7.0426400000000005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</row>
    <row r="1710" spans="1:12" ht="13.5" x14ac:dyDescent="0.25">
      <c r="A1710" s="3">
        <f>RSI!A1710</f>
        <v>44505</v>
      </c>
      <c r="B1710" s="2">
        <f>RSI!B1710</f>
        <v>6.9980000000000002</v>
      </c>
      <c r="C1710" s="2">
        <f>RSI!I1710</f>
        <v>23.154376970205973</v>
      </c>
      <c r="D1710" s="2">
        <f>MACD!E1710</f>
        <v>0.10483706551143612</v>
      </c>
      <c r="E1710" s="2">
        <f>MACD!F1710</f>
        <v>0.10955695724637131</v>
      </c>
      <c r="F1710" s="2">
        <f>'Moving Avg'!D1710</f>
        <v>7.2307999999999995</v>
      </c>
      <c r="G1710" s="2">
        <f>'Moving Avg'!F1710</f>
        <v>7.3677499999999991</v>
      </c>
      <c r="H1710" s="2">
        <f>'Moving Avg'!G1710</f>
        <v>7.6291600000000006</v>
      </c>
      <c r="I1710" s="2">
        <f>'Moving Avg'!H1710</f>
        <v>7.0488300000000006</v>
      </c>
      <c r="J1710" s="5" t="str">
        <f>OBV!F1710</f>
        <v>BEARISH</v>
      </c>
      <c r="K1710" s="5" t="str">
        <f>OBV!G1710</f>
        <v>NEUTRAL</v>
      </c>
      <c r="L1710" s="5" t="str">
        <f>OBV!H1710</f>
        <v>CONFIRMED BEARISH</v>
      </c>
    </row>
    <row r="1711" spans="1:12" ht="13.5" x14ac:dyDescent="0.25">
      <c r="A1711" s="3">
        <f>RSI!A1711</f>
        <v>44508</v>
      </c>
      <c r="B1711" s="2">
        <f>RSI!B1711</f>
        <v>6.9980000000000002</v>
      </c>
      <c r="C1711" s="2">
        <f>RSI!I1711</f>
        <v>23.154376970205973</v>
      </c>
      <c r="D1711" s="2">
        <f>MACD!E1711</f>
        <v>0.12386497092724902</v>
      </c>
      <c r="E1711" s="2">
        <f>MACD!F1711</f>
        <v>0.11241855998254685</v>
      </c>
      <c r="F1711" s="2">
        <f>'Moving Avg'!D1711</f>
        <v>7.1866000000000003</v>
      </c>
      <c r="G1711" s="2">
        <f>'Moving Avg'!F1711</f>
        <v>7.3362499999999979</v>
      </c>
      <c r="H1711" s="2">
        <f>'Moving Avg'!G1711</f>
        <v>7.6101800000000006</v>
      </c>
      <c r="I1711" s="2">
        <f>'Moving Avg'!H1711</f>
        <v>7.0550550000000012</v>
      </c>
      <c r="J1711" s="5" t="str">
        <f>OBV!F1711</f>
        <v>BULLISH</v>
      </c>
      <c r="K1711" s="5" t="str">
        <f>OBV!G1711</f>
        <v>NEUTRAL</v>
      </c>
      <c r="L1711" s="5" t="str">
        <f>OBV!H1711</f>
        <v>BULLISH DIVERGENCE</v>
      </c>
    </row>
    <row r="1712" spans="1:12" ht="13.5" x14ac:dyDescent="0.25">
      <c r="A1712" s="3">
        <f>RSI!A1712</f>
        <v>44509</v>
      </c>
      <c r="B1712" s="2">
        <f>RSI!B1712</f>
        <v>6.9980000000000002</v>
      </c>
      <c r="C1712" s="2">
        <f>RSI!I1712</f>
        <v>23.154376970205973</v>
      </c>
      <c r="D1712" s="2">
        <f>MACD!E1712</f>
        <v>0.10961771766696415</v>
      </c>
      <c r="E1712" s="2">
        <f>MACD!F1712</f>
        <v>0.11185839151943032</v>
      </c>
      <c r="F1712" s="2">
        <f>'Moving Avg'!D1712</f>
        <v>7.1136000000000008</v>
      </c>
      <c r="G1712" s="2">
        <f>'Moving Avg'!F1712</f>
        <v>7.3081499999999995</v>
      </c>
      <c r="H1712" s="2">
        <f>'Moving Avg'!G1712</f>
        <v>7.5914999999999999</v>
      </c>
      <c r="I1712" s="2">
        <f>'Moving Avg'!H1712</f>
        <v>7.06114</v>
      </c>
      <c r="J1712" s="5" t="str">
        <f>OBV!F1712</f>
        <v>BEARISH</v>
      </c>
      <c r="K1712" s="5" t="str">
        <f>OBV!G1712</f>
        <v>NEUTRAL</v>
      </c>
      <c r="L1712" s="5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7.1349999999999998</v>
      </c>
      <c r="C1713" s="2">
        <f>RSI!I1713</f>
        <v>36.212349076131943</v>
      </c>
      <c r="D1713" s="2">
        <f>MACD!E1713</f>
        <v>8.9656277446888311E-2</v>
      </c>
      <c r="E1713" s="2">
        <f>MACD!F1713</f>
        <v>0.10741796870492193</v>
      </c>
      <c r="F1713" s="2">
        <f>'Moving Avg'!D1713</f>
        <v>7.0680000000000005</v>
      </c>
      <c r="G1713" s="2">
        <f>'Moving Avg'!F1713</f>
        <v>7.2868999999999984</v>
      </c>
      <c r="H1713" s="2">
        <f>'Moving Avg'!G1713</f>
        <v>7.5752599999999992</v>
      </c>
      <c r="I1713" s="2">
        <f>'Moving Avg'!H1713</f>
        <v>7.0673750000000011</v>
      </c>
      <c r="J1713" s="5" t="str">
        <f>OBV!F1713</f>
        <v>BULLISH</v>
      </c>
      <c r="K1713" s="5" t="str">
        <f>OBV!G1713</f>
        <v>NEUTRAL</v>
      </c>
      <c r="L1713" s="5" t="str">
        <f>OBV!H1713</f>
        <v>BULLISH DIVERGENCE</v>
      </c>
    </row>
    <row r="1714" spans="1:12" ht="13.5" x14ac:dyDescent="0.25">
      <c r="A1714" s="3">
        <f>RSI!A1714</f>
        <v>44511</v>
      </c>
      <c r="B1714" s="2">
        <f>RSI!B1714</f>
        <v>7.1349999999999998</v>
      </c>
      <c r="C1714" s="2">
        <f>RSI!I1714</f>
        <v>36.212349076131943</v>
      </c>
      <c r="D1714" s="2">
        <f>MACD!E1714</f>
        <v>7.4032285508687679E-2</v>
      </c>
      <c r="E1714" s="2">
        <f>MACD!F1714</f>
        <v>0.10074083206567508</v>
      </c>
      <c r="F1714" s="2">
        <f>'Moving Avg'!D1714</f>
        <v>7.0527999999999995</v>
      </c>
      <c r="G1714" s="2">
        <f>'Moving Avg'!F1714</f>
        <v>7.2675499999999982</v>
      </c>
      <c r="H1714" s="2">
        <f>'Moving Avg'!G1714</f>
        <v>7.5594799999999989</v>
      </c>
      <c r="I1714" s="2">
        <f>'Moving Avg'!H1714</f>
        <v>7.0744650000000009</v>
      </c>
      <c r="J1714" s="5" t="str">
        <f>OBV!F1714</f>
        <v>BULLISH</v>
      </c>
      <c r="K1714" s="5" t="str">
        <f>OBV!G1714</f>
        <v>NEUTRAL</v>
      </c>
      <c r="L1714" s="5" t="str">
        <f>OBV!H1714</f>
        <v>BULLISH DIVERGENCE</v>
      </c>
    </row>
    <row r="1715" spans="1:12" ht="13.5" x14ac:dyDescent="0.25">
      <c r="A1715" s="3">
        <f>RSI!A1715</f>
        <v>44512</v>
      </c>
      <c r="B1715" s="2">
        <f>RSI!B1715</f>
        <v>7.1269999999999998</v>
      </c>
      <c r="C1715" s="2">
        <f>RSI!I1715</f>
        <v>35.800362738460677</v>
      </c>
      <c r="D1715" s="2">
        <f>MACD!E1715</f>
        <v>6.257722304418678E-2</v>
      </c>
      <c r="E1715" s="2">
        <f>MACD!F1715</f>
        <v>9.3108110261377428E-2</v>
      </c>
      <c r="F1715" s="2">
        <f>'Moving Avg'!D1715</f>
        <v>7.0785999999999998</v>
      </c>
      <c r="G1715" s="2">
        <f>'Moving Avg'!F1715</f>
        <v>7.2519500000000008</v>
      </c>
      <c r="H1715" s="2">
        <f>'Moving Avg'!G1715</f>
        <v>7.5435399999999984</v>
      </c>
      <c r="I1715" s="2">
        <f>'Moving Avg'!H1715</f>
        <v>7.0819050000000017</v>
      </c>
      <c r="J1715" s="5" t="str">
        <f>OBV!F1715</f>
        <v>BULLISH</v>
      </c>
      <c r="K1715" s="5" t="str">
        <f>OBV!G1715</f>
        <v>NEUTRAL</v>
      </c>
      <c r="L1715" s="5" t="str">
        <f>OBV!H1715</f>
        <v>CONFIRMED BULLISH</v>
      </c>
    </row>
    <row r="1716" spans="1:12" ht="13.5" x14ac:dyDescent="0.25">
      <c r="A1716" s="3">
        <f>RSI!A1716</f>
        <v>44515</v>
      </c>
      <c r="B1716" s="2">
        <f>RSI!B1716</f>
        <v>6.9980000000000002</v>
      </c>
      <c r="C1716" s="2">
        <f>RSI!I1716</f>
        <v>29.894290289547484</v>
      </c>
      <c r="D1716" s="2">
        <f>MACD!E1716</f>
        <v>6.2496165864944331E-2</v>
      </c>
      <c r="E1716" s="2">
        <f>MACD!F1716</f>
        <v>8.6985721382090819E-2</v>
      </c>
      <c r="F1716" s="2">
        <f>'Moving Avg'!D1716</f>
        <v>7.0785999999999998</v>
      </c>
      <c r="G1716" s="2">
        <f>'Moving Avg'!F1716</f>
        <v>7.2299000000000007</v>
      </c>
      <c r="H1716" s="2">
        <f>'Moving Avg'!G1716</f>
        <v>7.5259199999999984</v>
      </c>
      <c r="I1716" s="2">
        <f>'Moving Avg'!H1716</f>
        <v>7.088700000000002</v>
      </c>
      <c r="J1716" s="5" t="str">
        <f>OBV!F1716</f>
        <v>BULLISH</v>
      </c>
      <c r="K1716" s="5" t="str">
        <f>OBV!G1716</f>
        <v>NEUTRAL</v>
      </c>
      <c r="L1716" s="5" t="str">
        <f>OBV!H1716</f>
        <v>NEUTRAL</v>
      </c>
    </row>
    <row r="1717" spans="1:12" ht="13.5" x14ac:dyDescent="0.25">
      <c r="A1717" s="3">
        <f>RSI!A1717</f>
        <v>44516</v>
      </c>
      <c r="B1717" s="2">
        <f>RSI!B1717</f>
        <v>6.9980000000000002</v>
      </c>
      <c r="C1717" s="2">
        <f>RSI!I1717</f>
        <v>29.894290289547484</v>
      </c>
      <c r="D1717" s="2">
        <f>MACD!E1717</f>
        <v>8.6392817181891068E-2</v>
      </c>
      <c r="E1717" s="2">
        <f>MACD!F1717</f>
        <v>8.6867140542050886E-2</v>
      </c>
      <c r="F1717" s="2">
        <f>'Moving Avg'!D1717</f>
        <v>7.0785999999999998</v>
      </c>
      <c r="G1717" s="2">
        <f>'Moving Avg'!F1717</f>
        <v>7.2078500000000005</v>
      </c>
      <c r="H1717" s="2">
        <f>'Moving Avg'!G1717</f>
        <v>7.5113399999999979</v>
      </c>
      <c r="I1717" s="2">
        <f>'Moving Avg'!H1717</f>
        <v>7.0955350000000017</v>
      </c>
      <c r="J1717" s="5" t="str">
        <f>OBV!F1717</f>
        <v>BULLISH</v>
      </c>
      <c r="K1717" s="5" t="str">
        <f>OBV!G1717</f>
        <v>NEUTRAL</v>
      </c>
      <c r="L1717" s="5" t="str">
        <f>OBV!H1717</f>
        <v>NEUTRAL</v>
      </c>
    </row>
    <row r="1718" spans="1:12" ht="13.5" x14ac:dyDescent="0.25">
      <c r="A1718" s="3">
        <f>RSI!A1718</f>
        <v>44517</v>
      </c>
      <c r="B1718" s="2">
        <f>RSI!B1718</f>
        <v>6.9829999999999997</v>
      </c>
      <c r="C1718" s="2">
        <f>RSI!I1718</f>
        <v>29.243689739448754</v>
      </c>
      <c r="D1718" s="2">
        <f>MACD!E1718</f>
        <v>0.1094013865364003</v>
      </c>
      <c r="E1718" s="2">
        <f>MACD!F1718</f>
        <v>9.1373989740920772E-2</v>
      </c>
      <c r="F1718" s="2">
        <f>'Moving Avg'!D1718</f>
        <v>7.0481999999999996</v>
      </c>
      <c r="G1718" s="2">
        <f>'Moving Avg'!F1718</f>
        <v>7.1850500000000013</v>
      </c>
      <c r="H1718" s="2">
        <f>'Moving Avg'!G1718</f>
        <v>7.4946399999999986</v>
      </c>
      <c r="I1718" s="2">
        <f>'Moving Avg'!H1718</f>
        <v>7.102330000000002</v>
      </c>
      <c r="J1718" s="5" t="str">
        <f>OBV!F1718</f>
        <v>BEARISH</v>
      </c>
      <c r="K1718" s="5" t="str">
        <f>OBV!G1718</f>
        <v>NEUTRAL</v>
      </c>
      <c r="L1718" s="5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6.9829999999999997</v>
      </c>
      <c r="C1719" s="2">
        <f>RSI!I1719</f>
        <v>29.243689739448754</v>
      </c>
      <c r="D1719" s="2">
        <f>MACD!E1719</f>
        <v>0.10712717293624152</v>
      </c>
      <c r="E1719" s="2">
        <f>MACD!F1719</f>
        <v>9.4524626379984933E-2</v>
      </c>
      <c r="F1719" s="2">
        <f>'Moving Avg'!D1719</f>
        <v>7.0177999999999994</v>
      </c>
      <c r="G1719" s="2">
        <f>'Moving Avg'!F1719</f>
        <v>7.1634000000000011</v>
      </c>
      <c r="H1719" s="2">
        <f>'Moving Avg'!G1719</f>
        <v>7.4779399999999985</v>
      </c>
      <c r="I1719" s="2">
        <f>'Moving Avg'!H1719</f>
        <v>7.1083400000000019</v>
      </c>
      <c r="J1719" s="5" t="str">
        <f>OBV!F1719</f>
        <v>BEARISH</v>
      </c>
      <c r="K1719" s="5" t="str">
        <f>OBV!G1719</f>
        <v>NEUTRAL</v>
      </c>
      <c r="L1719" s="5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6.9450000000000003</v>
      </c>
      <c r="C1720" s="2">
        <f>RSI!I1720</f>
        <v>27.486162773841912</v>
      </c>
      <c r="D1720" s="2">
        <f>MACD!E1720</f>
        <v>7.6768433814336845E-2</v>
      </c>
      <c r="E1720" s="2">
        <f>MACD!F1720</f>
        <v>9.0973387866855326E-2</v>
      </c>
      <c r="F1720" s="2">
        <f>'Moving Avg'!D1720</f>
        <v>6.9813999999999989</v>
      </c>
      <c r="G1720" s="2">
        <f>'Moving Avg'!F1720</f>
        <v>7.1398500000000009</v>
      </c>
      <c r="H1720" s="2">
        <f>'Moving Avg'!G1720</f>
        <v>7.4604799999999987</v>
      </c>
      <c r="I1720" s="2">
        <f>'Moving Avg'!H1720</f>
        <v>7.1141600000000018</v>
      </c>
      <c r="J1720" s="5" t="str">
        <f>OBV!F1720</f>
        <v>BEARISH</v>
      </c>
      <c r="K1720" s="5" t="str">
        <f>OBV!G1720</f>
        <v>NEUTRAL</v>
      </c>
      <c r="L1720" s="5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6.9530000000000003</v>
      </c>
      <c r="C1721" s="2">
        <f>RSI!I1721</f>
        <v>28.460937250750845</v>
      </c>
      <c r="D1721" s="2">
        <f>MACD!E1721</f>
        <v>5.2119638960260062E-2</v>
      </c>
      <c r="E1721" s="2">
        <f>MACD!F1721</f>
        <v>8.3202638085536268E-2</v>
      </c>
      <c r="F1721" s="2">
        <f>'Moving Avg'!D1721</f>
        <v>6.9724000000000004</v>
      </c>
      <c r="G1721" s="2">
        <f>'Moving Avg'!F1721</f>
        <v>7.1155500000000007</v>
      </c>
      <c r="H1721" s="2">
        <f>'Moving Avg'!G1721</f>
        <v>7.4434799999999983</v>
      </c>
      <c r="I1721" s="2">
        <f>'Moving Avg'!H1721</f>
        <v>7.120375000000001</v>
      </c>
      <c r="J1721" s="5" t="str">
        <f>OBV!F1721</f>
        <v>BEARISH</v>
      </c>
      <c r="K1721" s="5" t="str">
        <f>OBV!G1721</f>
        <v>NEUTRAL</v>
      </c>
      <c r="L1721" s="5" t="str">
        <f>OBV!H1721</f>
        <v>CONFIRMED BEARISH</v>
      </c>
    </row>
    <row r="1722" spans="1:12" ht="13.5" x14ac:dyDescent="0.25">
      <c r="A1722" s="3">
        <f>RSI!A1722</f>
        <v>44523</v>
      </c>
      <c r="B1722" s="2">
        <f>RSI!B1722</f>
        <v>7.2190000000000003</v>
      </c>
      <c r="C1722" s="2">
        <f>RSI!I1722</f>
        <v>51.706796718847421</v>
      </c>
      <c r="D1722" s="2">
        <f>MACD!E1722</f>
        <v>1.3023065909797182E-2</v>
      </c>
      <c r="E1722" s="2">
        <f>MACD!F1722</f>
        <v>6.9166723650388451E-2</v>
      </c>
      <c r="F1722" s="2">
        <f>'Moving Avg'!D1722</f>
        <v>7.0165999999999995</v>
      </c>
      <c r="G1722" s="2">
        <f>'Moving Avg'!F1722</f>
        <v>7.1152000000000015</v>
      </c>
      <c r="H1722" s="2">
        <f>'Moving Avg'!G1722</f>
        <v>7.4317999999999982</v>
      </c>
      <c r="I1722" s="2">
        <f>'Moving Avg'!H1722</f>
        <v>7.1279200000000014</v>
      </c>
      <c r="J1722" s="5" t="str">
        <f>OBV!F1722</f>
        <v>BEARISH</v>
      </c>
      <c r="K1722" s="5" t="str">
        <f>OBV!G1722</f>
        <v>NEUTRAL</v>
      </c>
      <c r="L1722" s="5" t="str">
        <f>OBV!H1722</f>
        <v>BEARISH DIVERGENCE</v>
      </c>
    </row>
    <row r="1723" spans="1:12" ht="13.5" x14ac:dyDescent="0.25">
      <c r="A1723" s="3">
        <f>RSI!A1723</f>
        <v>44524</v>
      </c>
      <c r="B1723" s="2">
        <f>RSI!B1723</f>
        <v>7.1349999999999998</v>
      </c>
      <c r="C1723" s="2">
        <f>RSI!I1723</f>
        <v>46.561486847004232</v>
      </c>
      <c r="D1723" s="2">
        <f>MACD!E1723</f>
        <v>7.0240634809746183E-3</v>
      </c>
      <c r="E1723" s="2">
        <f>MACD!F1723</f>
        <v>5.6738191616505687E-2</v>
      </c>
      <c r="F1723" s="2">
        <f>'Moving Avg'!D1723</f>
        <v>7.0469999999999997</v>
      </c>
      <c r="G1723" s="2">
        <f>'Moving Avg'!F1723</f>
        <v>7.1106499999999997</v>
      </c>
      <c r="H1723" s="2">
        <f>'Moving Avg'!G1723</f>
        <v>7.4184399999999986</v>
      </c>
      <c r="I1723" s="2">
        <f>'Moving Avg'!H1723</f>
        <v>7.1350450000000016</v>
      </c>
      <c r="J1723" s="5" t="str">
        <f>OBV!F1723</f>
        <v>BEARISH</v>
      </c>
      <c r="K1723" s="5" t="str">
        <f>OBV!G1723</f>
        <v>NEUTRAL</v>
      </c>
      <c r="L1723" s="5" t="str">
        <f>OBV!H1723</f>
        <v>BEARISH DIVERGENCE</v>
      </c>
    </row>
    <row r="1724" spans="1:12" ht="13.5" x14ac:dyDescent="0.25">
      <c r="A1724" s="3">
        <f>RSI!A1724</f>
        <v>44525</v>
      </c>
      <c r="B1724" s="2">
        <f>RSI!B1724</f>
        <v>7.1349999999999998</v>
      </c>
      <c r="C1724" s="2">
        <f>RSI!I1724</f>
        <v>46.561486847004232</v>
      </c>
      <c r="D1724" s="2">
        <f>MACD!E1724</f>
        <v>2.2439440455048754E-3</v>
      </c>
      <c r="E1724" s="2">
        <f>MACD!F1724</f>
        <v>4.5839342102305523E-2</v>
      </c>
      <c r="F1724" s="2">
        <f>'Moving Avg'!D1724</f>
        <v>7.0773999999999999</v>
      </c>
      <c r="G1724" s="2">
        <f>'Moving Avg'!F1724</f>
        <v>7.1060999999999996</v>
      </c>
      <c r="H1724" s="2">
        <f>'Moving Avg'!G1724</f>
        <v>7.4062999999999981</v>
      </c>
      <c r="I1724" s="2">
        <f>'Moving Avg'!H1724</f>
        <v>7.1421700000000019</v>
      </c>
      <c r="J1724" s="5" t="str">
        <f>OBV!F1724</f>
        <v>BEARISH</v>
      </c>
      <c r="K1724" s="5" t="str">
        <f>OBV!G1724</f>
        <v>NEUTRAL</v>
      </c>
      <c r="L1724" s="5" t="str">
        <f>OBV!H1724</f>
        <v>BEARISH DIVERGENCE</v>
      </c>
    </row>
    <row r="1725" spans="1:12" ht="13.5" x14ac:dyDescent="0.25">
      <c r="A1725" s="3">
        <f>RSI!A1725</f>
        <v>44526</v>
      </c>
      <c r="B1725" s="2">
        <f>RSI!B1725</f>
        <v>7.2030000000000003</v>
      </c>
      <c r="C1725" s="2">
        <f>RSI!I1725</f>
        <v>51.127406652472999</v>
      </c>
      <c r="D1725" s="2">
        <f>MACD!E1725</f>
        <v>-7.7945420540288524E-3</v>
      </c>
      <c r="E1725" s="2">
        <f>MACD!F1725</f>
        <v>3.5112565271038648E-2</v>
      </c>
      <c r="F1725" s="2">
        <f>'Moving Avg'!D1725</f>
        <v>7.1290000000000004</v>
      </c>
      <c r="G1725" s="2">
        <f>'Moving Avg'!F1725</f>
        <v>7.1049500000000005</v>
      </c>
      <c r="H1725" s="2">
        <f>'Moving Avg'!G1725</f>
        <v>7.3947599999999962</v>
      </c>
      <c r="I1725" s="2">
        <f>'Moving Avg'!H1725</f>
        <v>7.1496350000000009</v>
      </c>
      <c r="J1725" s="5" t="str">
        <f>OBV!F1725</f>
        <v>BULLISH</v>
      </c>
      <c r="K1725" s="5" t="str">
        <f>OBV!G1725</f>
        <v>NEUTRAL</v>
      </c>
      <c r="L1725" s="5" t="str">
        <f>OBV!H1725</f>
        <v>CONFIRMED BULLISH</v>
      </c>
    </row>
    <row r="1726" spans="1:12" ht="13.5" x14ac:dyDescent="0.25">
      <c r="A1726" s="3">
        <f>RSI!A1726</f>
        <v>44529</v>
      </c>
      <c r="B1726" s="2">
        <f>RSI!B1726</f>
        <v>7.173</v>
      </c>
      <c r="C1726" s="2">
        <f>RSI!I1726</f>
        <v>49.132865363371685</v>
      </c>
      <c r="D1726" s="2">
        <f>MACD!E1726</f>
        <v>-3.4060654615724495E-2</v>
      </c>
      <c r="E1726" s="2">
        <f>MACD!F1726</f>
        <v>2.1277921293686018E-2</v>
      </c>
      <c r="F1726" s="2">
        <f>'Moving Avg'!D1726</f>
        <v>7.1729999999999992</v>
      </c>
      <c r="G1726" s="2">
        <f>'Moving Avg'!F1726</f>
        <v>7.1026500000000015</v>
      </c>
      <c r="H1726" s="2">
        <f>'Moving Avg'!G1726</f>
        <v>7.3826199999999975</v>
      </c>
      <c r="I1726" s="2">
        <f>'Moving Avg'!H1726</f>
        <v>7.1569150000000006</v>
      </c>
      <c r="J1726" s="5" t="str">
        <f>OBV!F1726</f>
        <v>BEARISH</v>
      </c>
      <c r="K1726" s="5" t="str">
        <f>OBV!G1726</f>
        <v>NEUTRAL</v>
      </c>
      <c r="L1726" s="5" t="str">
        <f>OBV!H1726</f>
        <v>BEARISH DIVERGENCE</v>
      </c>
    </row>
    <row r="1727" spans="1:12" ht="13.5" x14ac:dyDescent="0.25">
      <c r="A1727" s="3">
        <f>RSI!A1727</f>
        <v>44530</v>
      </c>
      <c r="B1727" s="2">
        <f>RSI!B1727</f>
        <v>6.8689999999999998</v>
      </c>
      <c r="C1727" s="2">
        <f>RSI!I1727</f>
        <v>34.461738760673924</v>
      </c>
      <c r="D1727" s="2">
        <f>MACD!E1727</f>
        <v>-3.3727145601489816E-2</v>
      </c>
      <c r="E1727" s="2">
        <f>MACD!F1727</f>
        <v>1.0276907914650853E-2</v>
      </c>
      <c r="F1727" s="2">
        <f>'Moving Avg'!D1727</f>
        <v>7.1029999999999998</v>
      </c>
      <c r="G1727" s="2">
        <f>'Moving Avg'!F1727</f>
        <v>7.0779500000000013</v>
      </c>
      <c r="H1727" s="2">
        <f>'Moving Avg'!G1727</f>
        <v>7.3646999999999982</v>
      </c>
      <c r="I1727" s="2">
        <f>'Moving Avg'!H1727</f>
        <v>7.1618200000000005</v>
      </c>
      <c r="J1727" s="5" t="str">
        <f>OBV!F1727</f>
        <v>BEARISH</v>
      </c>
      <c r="K1727" s="5" t="str">
        <f>OBV!G1727</f>
        <v>NEUTRAL</v>
      </c>
      <c r="L1727" s="5" t="str">
        <f>OBV!H1727</f>
        <v>CONFIRMED BEARISH</v>
      </c>
    </row>
    <row r="1728" spans="1:12" ht="13.5" x14ac:dyDescent="0.25">
      <c r="A1728" s="3">
        <f>RSI!A1728</f>
        <v>44531</v>
      </c>
      <c r="B1728" s="2">
        <f>RSI!B1728</f>
        <v>7.165</v>
      </c>
      <c r="C1728" s="2">
        <f>RSI!I1728</f>
        <v>50.089207780522962</v>
      </c>
      <c r="D1728" s="2">
        <f>MACD!E1728</f>
        <v>-5.5845027193170083E-2</v>
      </c>
      <c r="E1728" s="2">
        <f>MACD!F1728</f>
        <v>-2.9474791069133335E-3</v>
      </c>
      <c r="F1728" s="2">
        <f>'Moving Avg'!D1728</f>
        <v>7.109</v>
      </c>
      <c r="G1728" s="2">
        <f>'Moving Avg'!F1728</f>
        <v>7.0680500000000013</v>
      </c>
      <c r="H1728" s="2">
        <f>'Moving Avg'!G1728</f>
        <v>7.3526999999999987</v>
      </c>
      <c r="I1728" s="2">
        <f>'Moving Avg'!H1728</f>
        <v>7.1677049999999998</v>
      </c>
      <c r="J1728" s="5" t="str">
        <f>OBV!F1728</f>
        <v>BEARISH</v>
      </c>
      <c r="K1728" s="5" t="str">
        <f>OBV!G1728</f>
        <v>NEUTRAL</v>
      </c>
      <c r="L1728" s="5" t="str">
        <f>OBV!H1728</f>
        <v>BEARISH DIVERGENCE</v>
      </c>
    </row>
    <row r="1729" spans="1:12" ht="13.5" x14ac:dyDescent="0.25">
      <c r="A1729" s="3">
        <f>RSI!A1729</f>
        <v>44532</v>
      </c>
      <c r="B1729" s="2">
        <f>RSI!B1729</f>
        <v>7.165</v>
      </c>
      <c r="C1729" s="2">
        <f>RSI!I1729</f>
        <v>50.089207780522948</v>
      </c>
      <c r="D1729" s="2">
        <f>MACD!E1729</f>
        <v>-7.4611515309806364E-2</v>
      </c>
      <c r="E1729" s="2">
        <f>MACD!F1729</f>
        <v>-1.728028634749194E-2</v>
      </c>
      <c r="F1729" s="2">
        <f>'Moving Avg'!D1729</f>
        <v>7.1150000000000002</v>
      </c>
      <c r="G1729" s="2">
        <f>'Moving Avg'!F1729</f>
        <v>7.0657499999999995</v>
      </c>
      <c r="H1729" s="2">
        <f>'Moving Avg'!G1729</f>
        <v>7.3406999999999973</v>
      </c>
      <c r="I1729" s="2">
        <f>'Moving Avg'!H1729</f>
        <v>7.1726949999999992</v>
      </c>
      <c r="J1729" s="5" t="str">
        <f>OBV!F1729</f>
        <v>BEARISH</v>
      </c>
      <c r="K1729" s="5" t="str">
        <f>OBV!G1729</f>
        <v>NEUTRAL</v>
      </c>
      <c r="L1729" s="5" t="str">
        <f>OBV!H1729</f>
        <v>BEARISH DIVERGENCE</v>
      </c>
    </row>
    <row r="1730" spans="1:12" ht="13.5" x14ac:dyDescent="0.25">
      <c r="A1730" s="3">
        <f>RSI!A1730</f>
        <v>44533</v>
      </c>
      <c r="B1730" s="2">
        <f>RSI!B1730</f>
        <v>6.923</v>
      </c>
      <c r="C1730" s="2">
        <f>RSI!I1730</f>
        <v>40.852704899620214</v>
      </c>
      <c r="D1730" s="2">
        <f>MACD!E1730</f>
        <v>-7.8458632605633127E-2</v>
      </c>
      <c r="E1730" s="2">
        <f>MACD!F1730</f>
        <v>-2.9515955599120181E-2</v>
      </c>
      <c r="F1730" s="2">
        <f>'Moving Avg'!D1730</f>
        <v>7.0590000000000002</v>
      </c>
      <c r="G1730" s="2">
        <f>'Moving Avg'!F1730</f>
        <v>7.0620000000000003</v>
      </c>
      <c r="H1730" s="2">
        <f>'Moving Avg'!G1730</f>
        <v>7.3238599999999972</v>
      </c>
      <c r="I1730" s="2">
        <f>'Moving Avg'!H1730</f>
        <v>7.1762649999999981</v>
      </c>
      <c r="J1730" s="5" t="str">
        <f>OBV!F1730</f>
        <v>BEARISH</v>
      </c>
      <c r="K1730" s="5" t="str">
        <f>OBV!G1730</f>
        <v>NEUTRAL</v>
      </c>
      <c r="L1730" s="5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6.907</v>
      </c>
      <c r="C1731" s="2">
        <f>RSI!I1731</f>
        <v>40.323274951419208</v>
      </c>
      <c r="D1731" s="2">
        <f>MACD!E1731</f>
        <v>-7.7911973705148796E-2</v>
      </c>
      <c r="E1731" s="2">
        <f>MACD!F1731</f>
        <v>-3.9195159220325904E-2</v>
      </c>
      <c r="F1731" s="2">
        <f>'Moving Avg'!D1731</f>
        <v>7.0057999999999989</v>
      </c>
      <c r="G1731" s="2">
        <f>'Moving Avg'!F1731</f>
        <v>7.0574500000000011</v>
      </c>
      <c r="H1731" s="2">
        <f>'Moving Avg'!G1731</f>
        <v>7.3066999999999975</v>
      </c>
      <c r="I1731" s="2">
        <f>'Moving Avg'!H1731</f>
        <v>7.1797549999999992</v>
      </c>
      <c r="J1731" s="5" t="str">
        <f>OBV!F1731</f>
        <v>BEARISH</v>
      </c>
      <c r="K1731" s="5" t="str">
        <f>OBV!G1731</f>
        <v>NEUTRAL</v>
      </c>
      <c r="L1731" s="5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6.907</v>
      </c>
      <c r="C1732" s="2">
        <f>RSI!I1732</f>
        <v>40.323274951419208</v>
      </c>
      <c r="D1732" s="2">
        <f>MACD!E1732</f>
        <v>-3.5148500507275138E-2</v>
      </c>
      <c r="E1732" s="2">
        <f>MACD!F1732</f>
        <v>-3.8385827477715753E-2</v>
      </c>
      <c r="F1732" s="2">
        <f>'Moving Avg'!D1732</f>
        <v>7.0133999999999999</v>
      </c>
      <c r="G1732" s="2">
        <f>'Moving Avg'!F1732</f>
        <v>7.0529000000000028</v>
      </c>
      <c r="H1732" s="2">
        <f>'Moving Avg'!G1732</f>
        <v>7.2886199999999981</v>
      </c>
      <c r="I1732" s="2">
        <f>'Moving Avg'!H1732</f>
        <v>7.183279999999999</v>
      </c>
      <c r="J1732" s="5" t="str">
        <f>OBV!F1732</f>
        <v>BEARISH</v>
      </c>
      <c r="K1732" s="5" t="str">
        <f>OBV!G1732</f>
        <v>NEUTRAL</v>
      </c>
      <c r="L1732" s="5" t="str">
        <f>OBV!H1732</f>
        <v>BEARISH DIVERGENCE</v>
      </c>
    </row>
    <row r="1733" spans="1:12" ht="13.5" x14ac:dyDescent="0.25">
      <c r="A1733" s="3">
        <f>RSI!A1733</f>
        <v>44538</v>
      </c>
      <c r="B1733" s="2">
        <f>RSI!B1733</f>
        <v>6.8310000000000004</v>
      </c>
      <c r="C1733" s="2">
        <f>RSI!I1733</f>
        <v>37.63633483521027</v>
      </c>
      <c r="D1733" s="2">
        <f>MACD!E1733</f>
        <v>-4.9816938649849263E-3</v>
      </c>
      <c r="E1733" s="2">
        <f>MACD!F1733</f>
        <v>-3.1705000755169591E-2</v>
      </c>
      <c r="F1733" s="2">
        <f>'Moving Avg'!D1733</f>
        <v>6.946600000000001</v>
      </c>
      <c r="G1733" s="2">
        <f>'Moving Avg'!F1733</f>
        <v>7.037700000000001</v>
      </c>
      <c r="H1733" s="2">
        <f>'Moving Avg'!G1733</f>
        <v>7.2690199999999985</v>
      </c>
      <c r="I1733" s="2">
        <f>'Moving Avg'!H1733</f>
        <v>7.1864249999999981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</row>
    <row r="1734" spans="1:12" ht="13.5" x14ac:dyDescent="0.25">
      <c r="A1734" s="3">
        <f>RSI!A1734</f>
        <v>44539</v>
      </c>
      <c r="B1734" s="2">
        <f>RSI!B1734</f>
        <v>6.7709999999999999</v>
      </c>
      <c r="C1734" s="2">
        <f>RSI!I1734</f>
        <v>35.61843605337836</v>
      </c>
      <c r="D1734" s="2">
        <f>MACD!E1734</f>
        <v>2.6618871952935663E-2</v>
      </c>
      <c r="E1734" s="2">
        <f>MACD!F1734</f>
        <v>-2.0040226213548541E-2</v>
      </c>
      <c r="F1734" s="2">
        <f>'Moving Avg'!D1734</f>
        <v>6.8677999999999999</v>
      </c>
      <c r="G1734" s="2">
        <f>'Moving Avg'!F1734</f>
        <v>7.019499999999999</v>
      </c>
      <c r="H1734" s="2">
        <f>'Moving Avg'!G1734</f>
        <v>7.2483799999999983</v>
      </c>
      <c r="I1734" s="2">
        <f>'Moving Avg'!H1734</f>
        <v>7.1892699999999969</v>
      </c>
      <c r="J1734" s="5" t="str">
        <f>OBV!F1734</f>
        <v>BEARISH</v>
      </c>
      <c r="K1734" s="5" t="str">
        <f>OBV!G1734</f>
        <v>NEUTRAL</v>
      </c>
      <c r="L1734" s="5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6.7709999999999999</v>
      </c>
      <c r="C1735" s="2">
        <f>RSI!I1735</f>
        <v>35.61843605337836</v>
      </c>
      <c r="D1735" s="2">
        <f>MACD!E1735</f>
        <v>6.568348765697074E-2</v>
      </c>
      <c r="E1735" s="2">
        <f>MACD!F1735</f>
        <v>-2.8954834394446845E-3</v>
      </c>
      <c r="F1735" s="2">
        <f>'Moving Avg'!D1735</f>
        <v>6.8373999999999997</v>
      </c>
      <c r="G1735" s="2">
        <f>'Moving Avg'!F1735</f>
        <v>7.0016999999999996</v>
      </c>
      <c r="H1735" s="2">
        <f>'Moving Avg'!G1735</f>
        <v>7.2275799999999979</v>
      </c>
      <c r="I1735" s="2">
        <f>'Moving Avg'!H1735</f>
        <v>7.1927899999999969</v>
      </c>
      <c r="J1735" s="5" t="str">
        <f>OBV!F1735</f>
        <v>BEARISH</v>
      </c>
      <c r="K1735" s="5" t="str">
        <f>OBV!G1735</f>
        <v>NEUTRAL</v>
      </c>
      <c r="L1735" s="5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6.7709999999999999</v>
      </c>
      <c r="C1736" s="2">
        <f>RSI!I1736</f>
        <v>35.61843605337836</v>
      </c>
      <c r="D1736" s="2">
        <f>MACD!E1736</f>
        <v>9.58488305856946E-2</v>
      </c>
      <c r="E1736" s="2">
        <f>MACD!F1736</f>
        <v>1.6853379365583173E-2</v>
      </c>
      <c r="F1736" s="2">
        <f>'Moving Avg'!D1736</f>
        <v>6.8102</v>
      </c>
      <c r="G1736" s="2">
        <f>'Moving Avg'!F1736</f>
        <v>6.9903499999999994</v>
      </c>
      <c r="H1736" s="2">
        <f>'Moving Avg'!G1736</f>
        <v>7.2081599999999995</v>
      </c>
      <c r="I1736" s="2">
        <f>'Moving Avg'!H1736</f>
        <v>7.196309999999996</v>
      </c>
      <c r="J1736" s="5" t="str">
        <f>OBV!F1736</f>
        <v>NEUTRAL</v>
      </c>
      <c r="K1736" s="5" t="str">
        <f>OBV!G1736</f>
        <v>NEUTRAL</v>
      </c>
      <c r="L1736" s="5" t="str">
        <f>OBV!H1736</f>
        <v>NEUTRAL</v>
      </c>
    </row>
    <row r="1737" spans="1:12" ht="13.5" x14ac:dyDescent="0.25">
      <c r="A1737" s="3">
        <f>RSI!A1737</f>
        <v>44544</v>
      </c>
      <c r="B1737" s="2">
        <f>RSI!B1737</f>
        <v>6.7709999999999999</v>
      </c>
      <c r="C1737" s="2">
        <f>RSI!I1737</f>
        <v>35.61843605337836</v>
      </c>
      <c r="D1737" s="2">
        <f>MACD!E1737</f>
        <v>7.6202317716907331E-2</v>
      </c>
      <c r="E1737" s="2">
        <f>MACD!F1737</f>
        <v>2.8723167035848006E-2</v>
      </c>
      <c r="F1737" s="2">
        <f>'Moving Avg'!D1737</f>
        <v>6.7829999999999995</v>
      </c>
      <c r="G1737" s="2">
        <f>'Moving Avg'!F1737</f>
        <v>6.9789999999999992</v>
      </c>
      <c r="H1737" s="2">
        <f>'Moving Avg'!G1737</f>
        <v>7.1887400000000001</v>
      </c>
      <c r="I1737" s="2">
        <f>'Moving Avg'!H1737</f>
        <v>7.199829999999996</v>
      </c>
      <c r="J1737" s="5" t="str">
        <f>OBV!F1737</f>
        <v>NEUTRAL</v>
      </c>
      <c r="K1737" s="5" t="str">
        <f>OBV!G1737</f>
        <v>NEUTRAL</v>
      </c>
      <c r="L1737" s="5" t="str">
        <f>OBV!H1737</f>
        <v>NEUTRAL</v>
      </c>
    </row>
    <row r="1738" spans="1:12" ht="13.5" x14ac:dyDescent="0.25">
      <c r="A1738" s="3">
        <f>RSI!A1738</f>
        <v>44545</v>
      </c>
      <c r="B1738" s="2">
        <f>RSI!B1738</f>
        <v>6.46</v>
      </c>
      <c r="C1738" s="2">
        <f>RSI!I1738</f>
        <v>25.926934053728672</v>
      </c>
      <c r="D1738" s="2">
        <f>MACD!E1738</f>
        <v>0.1296336558656721</v>
      </c>
      <c r="E1738" s="2">
        <f>MACD!F1738</f>
        <v>4.8905264801812828E-2</v>
      </c>
      <c r="F1738" s="2">
        <f>'Moving Avg'!D1738</f>
        <v>6.7087999999999992</v>
      </c>
      <c r="G1738" s="2">
        <f>'Moving Avg'!F1738</f>
        <v>6.9528500000000006</v>
      </c>
      <c r="H1738" s="2">
        <f>'Moving Avg'!G1738</f>
        <v>7.1624799999999995</v>
      </c>
      <c r="I1738" s="2">
        <f>'Moving Avg'!H1738</f>
        <v>7.2014749999999959</v>
      </c>
      <c r="J1738" s="5" t="str">
        <f>OBV!F1738</f>
        <v>BEARISH</v>
      </c>
      <c r="K1738" s="5" t="str">
        <f>OBV!G1738</f>
        <v>NEUTRAL</v>
      </c>
      <c r="L1738" s="5" t="str">
        <f>OBV!H1738</f>
        <v>CONFIRMED BEARISH</v>
      </c>
    </row>
    <row r="1739" spans="1:12" ht="13.5" x14ac:dyDescent="0.25">
      <c r="A1739" s="3">
        <f>RSI!A1739</f>
        <v>44546</v>
      </c>
      <c r="B1739" s="2">
        <f>RSI!B1739</f>
        <v>6.5350000000000001</v>
      </c>
      <c r="C1739" s="2">
        <f>RSI!I1739</f>
        <v>30.815806260888749</v>
      </c>
      <c r="D1739" s="2">
        <f>MACD!E1739</f>
        <v>0.17249714124301629</v>
      </c>
      <c r="E1739" s="2">
        <f>MACD!F1739</f>
        <v>7.3623640090053524E-2</v>
      </c>
      <c r="F1739" s="2">
        <f>'Moving Avg'!D1739</f>
        <v>6.6616</v>
      </c>
      <c r="G1739" s="2">
        <f>'Moving Avg'!F1739</f>
        <v>6.9304500000000004</v>
      </c>
      <c r="H1739" s="2">
        <f>'Moving Avg'!G1739</f>
        <v>7.1412200000000006</v>
      </c>
      <c r="I1739" s="2">
        <f>'Moving Avg'!H1739</f>
        <v>7.2043849999999967</v>
      </c>
      <c r="J1739" s="5" t="str">
        <f>OBV!F1739</f>
        <v>BULLISH</v>
      </c>
      <c r="K1739" s="5" t="str">
        <f>OBV!G1739</f>
        <v>NEUTRAL</v>
      </c>
      <c r="L1739" s="5" t="str">
        <f>OBV!H1739</f>
        <v>BULLISH DIVERGENCE</v>
      </c>
    </row>
    <row r="1740" spans="1:12" ht="13.5" x14ac:dyDescent="0.25">
      <c r="A1740" s="3">
        <f>RSI!A1740</f>
        <v>44550</v>
      </c>
      <c r="B1740" s="2">
        <f>RSI!B1740</f>
        <v>6.5350000000000001</v>
      </c>
      <c r="C1740" s="2">
        <f>RSI!I1740</f>
        <v>30.815806260888763</v>
      </c>
      <c r="D1740" s="2">
        <f>MACD!E1740</f>
        <v>0.17406258259286655</v>
      </c>
      <c r="E1740" s="2">
        <f>MACD!F1740</f>
        <v>9.3711428590616125E-2</v>
      </c>
      <c r="F1740" s="2">
        <f>'Moving Avg'!D1740</f>
        <v>6.6144000000000007</v>
      </c>
      <c r="G1740" s="2">
        <f>'Moving Avg'!F1740</f>
        <v>6.9099500000000003</v>
      </c>
      <c r="H1740" s="2">
        <f>'Moving Avg'!G1740</f>
        <v>7.1170799999999996</v>
      </c>
      <c r="I1740" s="2">
        <f>'Moving Avg'!H1740</f>
        <v>7.2072949999999985</v>
      </c>
      <c r="J1740" s="5" t="str">
        <f>OBV!F1740</f>
        <v>BULLISH</v>
      </c>
      <c r="K1740" s="5" t="str">
        <f>OBV!G1740</f>
        <v>NEUTRAL</v>
      </c>
      <c r="L1740" s="5" t="str">
        <f>OBV!H1740</f>
        <v>BULLISH DIVERGENCE</v>
      </c>
    </row>
    <row r="1741" spans="1:12" ht="13.5" x14ac:dyDescent="0.25">
      <c r="A1741" s="3">
        <f>RSI!A1741</f>
        <v>44551</v>
      </c>
      <c r="B1741" s="2">
        <f>RSI!B1741</f>
        <v>6.5279999999999996</v>
      </c>
      <c r="C1741" s="2">
        <f>RSI!I1741</f>
        <v>30.597213195531396</v>
      </c>
      <c r="D1741" s="2">
        <f>MACD!E1741</f>
        <v>0.17578408128471157</v>
      </c>
      <c r="E1741" s="2">
        <f>MACD!F1741</f>
        <v>0.11012595912943521</v>
      </c>
      <c r="F1741" s="2">
        <f>'Moving Avg'!D1741</f>
        <v>6.5658000000000003</v>
      </c>
      <c r="G1741" s="2">
        <f>'Moving Avg'!F1741</f>
        <v>6.8886999999999983</v>
      </c>
      <c r="H1741" s="2">
        <f>'Moving Avg'!G1741</f>
        <v>7.0950800000000012</v>
      </c>
      <c r="I1741" s="2">
        <f>'Moving Avg'!H1741</f>
        <v>7.2096349999999969</v>
      </c>
      <c r="J1741" s="5" t="str">
        <f>OBV!F1741</f>
        <v>BEARISH</v>
      </c>
      <c r="K1741" s="5" t="str">
        <f>OBV!G1741</f>
        <v>NEUTRAL</v>
      </c>
      <c r="L1741" s="5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6.5350000000000001</v>
      </c>
      <c r="C1742" s="2">
        <f>RSI!I1742</f>
        <v>31.123375082479313</v>
      </c>
      <c r="D1742" s="2">
        <f>MACD!E1742</f>
        <v>0.1789301662280689</v>
      </c>
      <c r="E1742" s="2">
        <f>MACD!F1742</f>
        <v>0.12388680054916196</v>
      </c>
      <c r="F1742" s="2">
        <f>'Moving Avg'!D1742</f>
        <v>6.5186000000000011</v>
      </c>
      <c r="G1742" s="2">
        <f>'Moving Avg'!F1742</f>
        <v>6.8544999999999989</v>
      </c>
      <c r="H1742" s="2">
        <f>'Moving Avg'!G1742</f>
        <v>7.0745800000000019</v>
      </c>
      <c r="I1742" s="2">
        <f>'Moving Avg'!H1742</f>
        <v>7.2120499999999979</v>
      </c>
      <c r="J1742" s="5" t="str">
        <f>OBV!F1742</f>
        <v>BEARISH</v>
      </c>
      <c r="K1742" s="5" t="str">
        <f>OBV!G1742</f>
        <v>NEUTRAL</v>
      </c>
      <c r="L1742" s="5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6.5279999999999996</v>
      </c>
      <c r="C1743" s="2">
        <f>RSI!I1743</f>
        <v>30.871327540884124</v>
      </c>
      <c r="D1743" s="2">
        <f>MACD!E1743</f>
        <v>0.17242148444604855</v>
      </c>
      <c r="E1743" s="2">
        <f>MACD!F1743</f>
        <v>0.13359373732853927</v>
      </c>
      <c r="F1743" s="2">
        <f>'Moving Avg'!D1743</f>
        <v>6.5322000000000005</v>
      </c>
      <c r="G1743" s="2">
        <f>'Moving Avg'!F1743</f>
        <v>6.8241500000000004</v>
      </c>
      <c r="H1743" s="2">
        <f>'Moving Avg'!G1743</f>
        <v>7.0539400000000008</v>
      </c>
      <c r="I1743" s="2">
        <f>'Moving Avg'!H1743</f>
        <v>7.2152499999999984</v>
      </c>
      <c r="J1743" s="5" t="str">
        <f>OBV!F1743</f>
        <v>BEARISH</v>
      </c>
      <c r="K1743" s="5" t="str">
        <f>OBV!G1743</f>
        <v>NEUTRAL</v>
      </c>
      <c r="L1743" s="5" t="str">
        <f>OBV!H1743</f>
        <v>BEARISH DIVERGENCE</v>
      </c>
    </row>
    <row r="1744" spans="1:12" ht="13.5" x14ac:dyDescent="0.25">
      <c r="A1744" s="3">
        <f>RSI!A1744</f>
        <v>44554</v>
      </c>
      <c r="B1744" s="2">
        <f>RSI!B1744</f>
        <v>6.5279999999999996</v>
      </c>
      <c r="C1744" s="2">
        <f>RSI!I1744</f>
        <v>30.871327540884124</v>
      </c>
      <c r="D1744" s="2">
        <f>MACD!E1744</f>
        <v>0.15957939490804307</v>
      </c>
      <c r="E1744" s="2">
        <f>MACD!F1744</f>
        <v>0.13879086884444003</v>
      </c>
      <c r="F1744" s="2">
        <f>'Moving Avg'!D1744</f>
        <v>6.5307999999999993</v>
      </c>
      <c r="G1744" s="2">
        <f>'Moving Avg'!F1744</f>
        <v>6.7937999999999992</v>
      </c>
      <c r="H1744" s="2">
        <f>'Moving Avg'!G1744</f>
        <v>7.034060000000002</v>
      </c>
      <c r="I1744" s="2">
        <f>'Moving Avg'!H1744</f>
        <v>7.2193049999999994</v>
      </c>
      <c r="J1744" s="5" t="str">
        <f>OBV!F1744</f>
        <v>BEARISH</v>
      </c>
      <c r="K1744" s="5" t="str">
        <f>OBV!G1744</f>
        <v>NEUTRAL</v>
      </c>
      <c r="L1744" s="5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6.5659999999999998</v>
      </c>
      <c r="C1745" s="2">
        <f>RSI!I1745</f>
        <v>34.224933247648508</v>
      </c>
      <c r="D1745" s="2">
        <f>MACD!E1745</f>
        <v>0.14765377609726382</v>
      </c>
      <c r="E1745" s="2">
        <f>MACD!F1745</f>
        <v>0.14056345029500478</v>
      </c>
      <c r="F1745" s="2">
        <f>'Moving Avg'!D1745</f>
        <v>6.536999999999999</v>
      </c>
      <c r="G1745" s="2">
        <f>'Moving Avg'!F1745</f>
        <v>6.7619500000000006</v>
      </c>
      <c r="H1745" s="2">
        <f>'Moving Avg'!G1745</f>
        <v>7.0166000000000022</v>
      </c>
      <c r="I1745" s="2">
        <f>'Moving Avg'!H1745</f>
        <v>7.223584999999999</v>
      </c>
      <c r="J1745" s="5" t="str">
        <f>OBV!F1745</f>
        <v>BEARISH</v>
      </c>
      <c r="K1745" s="5" t="str">
        <f>OBV!G1745</f>
        <v>NEUTRAL</v>
      </c>
      <c r="L1745" s="5" t="str">
        <f>OBV!H1745</f>
        <v>BEARISH DIVERGENCE</v>
      </c>
    </row>
    <row r="1746" spans="1:12" ht="13.5" x14ac:dyDescent="0.25">
      <c r="A1746" s="3">
        <f>RSI!A1746</f>
        <v>44558</v>
      </c>
      <c r="B1746" s="2">
        <f>RSI!B1746</f>
        <v>6.8239999999999998</v>
      </c>
      <c r="C1746" s="2">
        <f>RSI!I1746</f>
        <v>51.447157397731033</v>
      </c>
      <c r="D1746" s="2">
        <f>MACD!E1746</f>
        <v>0.11985274966605708</v>
      </c>
      <c r="E1746" s="2">
        <f>MACD!F1746</f>
        <v>0.13642131016921524</v>
      </c>
      <c r="F1746" s="2">
        <f>'Moving Avg'!D1746</f>
        <v>6.5961999999999987</v>
      </c>
      <c r="G1746" s="2">
        <f>'Moving Avg'!F1746</f>
        <v>6.7445000000000004</v>
      </c>
      <c r="H1746" s="2">
        <f>'Moving Avg'!G1746</f>
        <v>7.0043000000000033</v>
      </c>
      <c r="I1746" s="2">
        <f>'Moving Avg'!H1746</f>
        <v>7.2283349999999995</v>
      </c>
      <c r="J1746" s="5" t="str">
        <f>OBV!F1746</f>
        <v>BULLISH</v>
      </c>
      <c r="K1746" s="5" t="str">
        <f>OBV!G1746</f>
        <v>NEUTRAL</v>
      </c>
      <c r="L1746" s="5" t="str">
        <f>OBV!H1746</f>
        <v>CONFIRMED BULLISH</v>
      </c>
    </row>
    <row r="1747" spans="1:12" ht="13.5" x14ac:dyDescent="0.25">
      <c r="A1747" s="3">
        <f>RSI!A1747</f>
        <v>44559</v>
      </c>
      <c r="B1747" s="2">
        <f>RSI!B1747</f>
        <v>6.96</v>
      </c>
      <c r="C1747" s="2">
        <f>RSI!I1747</f>
        <v>57.730099417791358</v>
      </c>
      <c r="D1747" s="2">
        <f>MACD!E1747</f>
        <v>8.6027412722336827E-2</v>
      </c>
      <c r="E1747" s="2">
        <f>MACD!F1747</f>
        <v>0.12634253067983955</v>
      </c>
      <c r="F1747" s="2">
        <f>'Moving Avg'!D1747</f>
        <v>6.6811999999999996</v>
      </c>
      <c r="G1747" s="2">
        <f>'Moving Avg'!F1747</f>
        <v>6.7490500000000013</v>
      </c>
      <c r="H1747" s="2">
        <f>'Moving Avg'!G1747</f>
        <v>6.9947200000000036</v>
      </c>
      <c r="I1747" s="2">
        <f>'Moving Avg'!H1747</f>
        <v>7.2345849999999992</v>
      </c>
      <c r="J1747" s="5" t="str">
        <f>OBV!F1747</f>
        <v>BULLISH</v>
      </c>
      <c r="K1747" s="5" t="str">
        <f>OBV!G1747</f>
        <v>NEUTRAL</v>
      </c>
      <c r="L1747" s="5" t="str">
        <f>OBV!H1747</f>
        <v>CONFIRMED BULLISH</v>
      </c>
    </row>
    <row r="1748" spans="1:12" ht="13.5" x14ac:dyDescent="0.25">
      <c r="A1748" s="3">
        <f>RSI!A1748</f>
        <v>44560</v>
      </c>
      <c r="B1748" s="2">
        <f>RSI!B1748</f>
        <v>7.0209999999999999</v>
      </c>
      <c r="C1748" s="2">
        <f>RSI!I1748</f>
        <v>60.216801172770225</v>
      </c>
      <c r="D1748" s="2">
        <f>MACD!E1748</f>
        <v>4.0271924647514723E-3</v>
      </c>
      <c r="E1748" s="2">
        <f>MACD!F1748</f>
        <v>0.10187946303682195</v>
      </c>
      <c r="F1748" s="2">
        <f>'Moving Avg'!D1748</f>
        <v>6.7797999999999998</v>
      </c>
      <c r="G1748" s="2">
        <f>'Moving Avg'!F1748</f>
        <v>6.7418499999999995</v>
      </c>
      <c r="H1748" s="2">
        <f>'Moving Avg'!G1748</f>
        <v>6.9863600000000021</v>
      </c>
      <c r="I1748" s="2">
        <f>'Moving Avg'!H1748</f>
        <v>7.2411400000000006</v>
      </c>
      <c r="J1748" s="5" t="str">
        <f>OBV!F1748</f>
        <v>BULLISH</v>
      </c>
      <c r="K1748" s="5" t="str">
        <f>OBV!G1748</f>
        <v>NEUTRAL</v>
      </c>
      <c r="L1748" s="5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7.1349999999999998</v>
      </c>
      <c r="C1749" s="2">
        <f>RSI!I1749</f>
        <v>64.428474381293668</v>
      </c>
      <c r="D1749" s="2">
        <f>MACD!E1749</f>
        <v>-6.356303357711468E-2</v>
      </c>
      <c r="E1749" s="2">
        <f>MACD!F1749</f>
        <v>6.879096371403462E-2</v>
      </c>
      <c r="F1749" s="2">
        <f>'Moving Avg'!D1749</f>
        <v>6.9012000000000002</v>
      </c>
      <c r="G1749" s="2">
        <f>'Moving Avg'!F1749</f>
        <v>6.7403500000000012</v>
      </c>
      <c r="H1749" s="2">
        <f>'Moving Avg'!G1749</f>
        <v>6.9807400000000017</v>
      </c>
      <c r="I1749" s="2">
        <f>'Moving Avg'!H1749</f>
        <v>7.2474099999999995</v>
      </c>
      <c r="J1749" s="5" t="str">
        <f>OBV!F1749</f>
        <v>BULLISH</v>
      </c>
      <c r="K1749" s="5" t="str">
        <f>OBV!G1749</f>
        <v>WEAK</v>
      </c>
      <c r="L1749" s="5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6.976</v>
      </c>
      <c r="C1750" s="2">
        <f>RSI!I1750</f>
        <v>55.589099356696046</v>
      </c>
      <c r="D1750" s="2">
        <f>MACD!E1750</f>
        <v>-0.11085380288538982</v>
      </c>
      <c r="E1750" s="2">
        <f>MACD!F1750</f>
        <v>3.2862010394149731E-2</v>
      </c>
      <c r="F1750" s="2">
        <f>'Moving Avg'!D1750</f>
        <v>6.9831999999999992</v>
      </c>
      <c r="G1750" s="2">
        <f>'Moving Avg'!F1750</f>
        <v>6.7430000000000003</v>
      </c>
      <c r="H1750" s="2">
        <f>'Moving Avg'!G1750</f>
        <v>6.9719400000000009</v>
      </c>
      <c r="I1750" s="2">
        <f>'Moving Avg'!H1750</f>
        <v>7.2530250000000009</v>
      </c>
      <c r="J1750" s="5" t="str">
        <f>OBV!F1750</f>
        <v>BULLISH</v>
      </c>
      <c r="K1750" s="5" t="str">
        <f>OBV!G1750</f>
        <v>NEUTRAL</v>
      </c>
      <c r="L1750" s="5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7.173</v>
      </c>
      <c r="C1751" s="2">
        <f>RSI!I1751</f>
        <v>62.461044472021001</v>
      </c>
      <c r="D1751" s="2">
        <f>MACD!E1751</f>
        <v>-0.16733684091454748</v>
      </c>
      <c r="E1751" s="2">
        <f>MACD!F1751</f>
        <v>-7.1777598675897107E-3</v>
      </c>
      <c r="F1751" s="2">
        <f>'Moving Avg'!D1751</f>
        <v>7.0529999999999999</v>
      </c>
      <c r="G1751" s="2">
        <f>'Moving Avg'!F1751</f>
        <v>6.7563000000000004</v>
      </c>
      <c r="H1751" s="2">
        <f>'Moving Avg'!G1751</f>
        <v>6.9666200000000007</v>
      </c>
      <c r="I1751" s="2">
        <f>'Moving Avg'!H1751</f>
        <v>7.2599850000000004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7.2869999999999999</v>
      </c>
      <c r="C1752" s="2">
        <f>RSI!I1752</f>
        <v>65.762569360568506</v>
      </c>
      <c r="D1752" s="2">
        <f>MACD!E1752</f>
        <v>-0.22440090955944836</v>
      </c>
      <c r="E1752" s="2">
        <f>MACD!F1752</f>
        <v>-5.062238980596144E-2</v>
      </c>
      <c r="F1752" s="2">
        <f>'Moving Avg'!D1752</f>
        <v>7.1183999999999994</v>
      </c>
      <c r="G1752" s="2">
        <f>'Moving Avg'!F1752</f>
        <v>6.7752999999999997</v>
      </c>
      <c r="H1752" s="2">
        <f>'Moving Avg'!G1752</f>
        <v>6.9678400000000007</v>
      </c>
      <c r="I1752" s="2">
        <f>'Moving Avg'!H1752</f>
        <v>7.2675150000000022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</row>
    <row r="1753" spans="1:12" ht="13.5" x14ac:dyDescent="0.25">
      <c r="A1753" s="3">
        <f>RSI!A1753</f>
        <v>44567</v>
      </c>
      <c r="B1753" s="2">
        <f>RSI!B1753</f>
        <v>7.1429999999999998</v>
      </c>
      <c r="C1753" s="2">
        <f>RSI!I1753</f>
        <v>58.735483456166214</v>
      </c>
      <c r="D1753" s="2">
        <f>MACD!E1753</f>
        <v>-0.26553200710677061</v>
      </c>
      <c r="E1753" s="2">
        <f>MACD!F1753</f>
        <v>-9.3604313266123285E-2</v>
      </c>
      <c r="F1753" s="2">
        <f>'Moving Avg'!D1753</f>
        <v>7.1427999999999994</v>
      </c>
      <c r="G1753" s="2">
        <f>'Moving Avg'!F1753</f>
        <v>6.7909000000000006</v>
      </c>
      <c r="H1753" s="2">
        <f>'Moving Avg'!G1753</f>
        <v>6.9661799999999996</v>
      </c>
      <c r="I1753" s="2">
        <f>'Moving Avg'!H1753</f>
        <v>7.2736100000000024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</row>
    <row r="1754" spans="1:12" ht="13.5" x14ac:dyDescent="0.25">
      <c r="A1754" s="3">
        <f>RSI!A1754</f>
        <v>44568</v>
      </c>
      <c r="B1754" s="2">
        <f>RSI!B1754</f>
        <v>7.2110000000000003</v>
      </c>
      <c r="C1754" s="2">
        <f>RSI!I1754</f>
        <v>60.862266854631343</v>
      </c>
      <c r="D1754" s="2">
        <f>MACD!E1754</f>
        <v>-0.3067768042494663</v>
      </c>
      <c r="E1754" s="2">
        <f>MACD!F1754</f>
        <v>-0.13623881146279188</v>
      </c>
      <c r="F1754" s="2">
        <f>'Moving Avg'!D1754</f>
        <v>7.1579999999999995</v>
      </c>
      <c r="G1754" s="2">
        <f>'Moving Avg'!F1754</f>
        <v>6.8129000000000008</v>
      </c>
      <c r="H1754" s="2">
        <f>'Moving Avg'!G1754</f>
        <v>6.9658799999999985</v>
      </c>
      <c r="I1754" s="2">
        <f>'Moving Avg'!H1754</f>
        <v>7.2806850000000018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</row>
    <row r="1755" spans="1:12" ht="13.5" x14ac:dyDescent="0.25">
      <c r="A1755" s="3">
        <f>RSI!A1755</f>
        <v>44571</v>
      </c>
      <c r="B1755" s="2">
        <f>RSI!B1755</f>
        <v>7.4009999999999998</v>
      </c>
      <c r="C1755" s="2">
        <f>RSI!I1755</f>
        <v>66.117073973128697</v>
      </c>
      <c r="D1755" s="2">
        <f>MACD!E1755</f>
        <v>-0.35160646805927698</v>
      </c>
      <c r="E1755" s="2">
        <f>MACD!F1755</f>
        <v>-0.17931234278208891</v>
      </c>
      <c r="F1755" s="2">
        <f>'Moving Avg'!D1755</f>
        <v>7.2430000000000003</v>
      </c>
      <c r="G1755" s="2">
        <f>'Moving Avg'!F1755</f>
        <v>6.844400000000002</v>
      </c>
      <c r="H1755" s="2">
        <f>'Moving Avg'!G1755</f>
        <v>6.9693799999999984</v>
      </c>
      <c r="I1755" s="2">
        <f>'Moving Avg'!H1755</f>
        <v>7.2887100000000036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</row>
    <row r="1756" spans="1:12" ht="13.5" x14ac:dyDescent="0.25">
      <c r="A1756" s="3">
        <f>RSI!A1756</f>
        <v>44572</v>
      </c>
      <c r="B1756" s="2">
        <f>RSI!B1756</f>
        <v>7.4009999999999998</v>
      </c>
      <c r="C1756" s="2">
        <f>RSI!I1756</f>
        <v>66.117073973128697</v>
      </c>
      <c r="D1756" s="2">
        <f>MACD!E1756</f>
        <v>-0.35254587454207087</v>
      </c>
      <c r="E1756" s="2">
        <f>MACD!F1756</f>
        <v>-0.21395904913408531</v>
      </c>
      <c r="F1756" s="2">
        <f>'Moving Avg'!D1756</f>
        <v>7.2885999999999997</v>
      </c>
      <c r="G1756" s="2">
        <f>'Moving Avg'!F1756</f>
        <v>6.8759000000000015</v>
      </c>
      <c r="H1756" s="2">
        <f>'Moving Avg'!G1756</f>
        <v>6.9730199999999991</v>
      </c>
      <c r="I1756" s="2">
        <f>'Moving Avg'!H1756</f>
        <v>7.295880000000003</v>
      </c>
      <c r="J1756" s="5" t="str">
        <f>OBV!F1756</f>
        <v>BULLISH</v>
      </c>
      <c r="K1756" s="5" t="str">
        <f>OBV!G1756</f>
        <v>NEUTRAL</v>
      </c>
      <c r="L1756" s="5" t="str">
        <f>OBV!H1756</f>
        <v>CONFIRMED BULLISH</v>
      </c>
    </row>
    <row r="1757" spans="1:12" ht="13.5" x14ac:dyDescent="0.25">
      <c r="A1757" s="3">
        <f>RSI!A1757</f>
        <v>44573</v>
      </c>
      <c r="B1757" s="2">
        <f>RSI!B1757</f>
        <v>7.4009999999999998</v>
      </c>
      <c r="C1757" s="2">
        <f>RSI!I1757</f>
        <v>66.117073973128697</v>
      </c>
      <c r="D1757" s="2">
        <f>MACD!E1757</f>
        <v>-0.33491668162070365</v>
      </c>
      <c r="E1757" s="2">
        <f>MACD!F1757</f>
        <v>-0.23815057563140901</v>
      </c>
      <c r="F1757" s="2">
        <f>'Moving Avg'!D1757</f>
        <v>7.3114000000000008</v>
      </c>
      <c r="G1757" s="2">
        <f>'Moving Avg'!F1757</f>
        <v>6.9074000000000009</v>
      </c>
      <c r="H1757" s="2">
        <f>'Moving Avg'!G1757</f>
        <v>6.9737799999999979</v>
      </c>
      <c r="I1757" s="2">
        <f>'Moving Avg'!H1757</f>
        <v>7.3012650000000043</v>
      </c>
      <c r="J1757" s="5" t="str">
        <f>OBV!F1757</f>
        <v>BULLISH</v>
      </c>
      <c r="K1757" s="5" t="str">
        <f>OBV!G1757</f>
        <v>NEUTRAL</v>
      </c>
      <c r="L1757" s="5" t="str">
        <f>OBV!H1757</f>
        <v>CONFIRMED BULLISH</v>
      </c>
    </row>
    <row r="1758" spans="1:12" ht="13.5" x14ac:dyDescent="0.25">
      <c r="A1758" s="3">
        <f>RSI!A1758</f>
        <v>44574</v>
      </c>
      <c r="B1758" s="2">
        <f>RSI!B1758</f>
        <v>7.3550000000000004</v>
      </c>
      <c r="C1758" s="2">
        <f>RSI!I1758</f>
        <v>63.537491272864067</v>
      </c>
      <c r="D1758" s="2">
        <f>MACD!E1758</f>
        <v>-0.30952153979774444</v>
      </c>
      <c r="E1758" s="2">
        <f>MACD!F1758</f>
        <v>-0.2524247684646761</v>
      </c>
      <c r="F1758" s="2">
        <f>'Moving Avg'!D1758</f>
        <v>7.3537999999999997</v>
      </c>
      <c r="G1758" s="2">
        <f>'Moving Avg'!F1758</f>
        <v>6.9521500000000005</v>
      </c>
      <c r="H1758" s="2">
        <f>'Moving Avg'!G1758</f>
        <v>6.9736199999999986</v>
      </c>
      <c r="I1758" s="2">
        <f>'Moving Avg'!H1758</f>
        <v>7.3050300000000039</v>
      </c>
      <c r="J1758" s="5" t="str">
        <f>OBV!F1758</f>
        <v>BEARISH</v>
      </c>
      <c r="K1758" s="5" t="str">
        <f>OBV!G1758</f>
        <v>NEUTRAL</v>
      </c>
      <c r="L1758" s="5" t="str">
        <f>OBV!H1758</f>
        <v>BEARISH DIVERGENCE</v>
      </c>
    </row>
    <row r="1759" spans="1:12" ht="13.5" x14ac:dyDescent="0.25">
      <c r="A1759" s="3">
        <f>RSI!A1759</f>
        <v>44575</v>
      </c>
      <c r="B1759" s="2">
        <f>RSI!B1759</f>
        <v>7.3929999999999998</v>
      </c>
      <c r="C1759" s="2">
        <f>RSI!I1759</f>
        <v>64.760626453505992</v>
      </c>
      <c r="D1759" s="2">
        <f>MACD!E1759</f>
        <v>-0.27518037124929862</v>
      </c>
      <c r="E1759" s="2">
        <f>MACD!F1759</f>
        <v>-0.25697588902160062</v>
      </c>
      <c r="F1759" s="2">
        <f>'Moving Avg'!D1759</f>
        <v>7.3902000000000001</v>
      </c>
      <c r="G1759" s="2">
        <f>'Moving Avg'!F1759</f>
        <v>6.9950499999999991</v>
      </c>
      <c r="H1759" s="2">
        <f>'Moving Avg'!G1759</f>
        <v>6.9772599999999985</v>
      </c>
      <c r="I1759" s="2">
        <f>'Moving Avg'!H1759</f>
        <v>7.3095200000000036</v>
      </c>
      <c r="J1759" s="5" t="str">
        <f>OBV!F1759</f>
        <v>BULLISH</v>
      </c>
      <c r="K1759" s="5" t="str">
        <f>OBV!G1759</f>
        <v>NEUTRAL</v>
      </c>
      <c r="L1759" s="5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7.4009999999999998</v>
      </c>
      <c r="C1760" s="2">
        <f>RSI!I1760</f>
        <v>65.026611181606413</v>
      </c>
      <c r="D1760" s="2">
        <f>MACD!E1760</f>
        <v>-0.27313324066291589</v>
      </c>
      <c r="E1760" s="2">
        <f>MACD!F1760</f>
        <v>-0.26020735934986366</v>
      </c>
      <c r="F1760" s="2">
        <f>'Moving Avg'!D1760</f>
        <v>7.3902000000000001</v>
      </c>
      <c r="G1760" s="2">
        <f>'Moving Avg'!F1760</f>
        <v>7.0383499999999994</v>
      </c>
      <c r="H1760" s="2">
        <f>'Moving Avg'!G1760</f>
        <v>6.9853199999999989</v>
      </c>
      <c r="I1760" s="2">
        <f>'Moving Avg'!H1760</f>
        <v>7.3142300000000038</v>
      </c>
      <c r="J1760" s="5" t="str">
        <f>OBV!F1760</f>
        <v>BULLISH</v>
      </c>
      <c r="K1760" s="5" t="str">
        <f>OBV!G1760</f>
        <v>NEUTRAL</v>
      </c>
      <c r="L1760" s="5" t="str">
        <f>OBV!H1760</f>
        <v>NEUTRAL</v>
      </c>
    </row>
    <row r="1761" spans="1:12" ht="13.5" x14ac:dyDescent="0.25">
      <c r="A1761" s="3">
        <f>RSI!A1761</f>
        <v>44579</v>
      </c>
      <c r="B1761" s="2">
        <f>RSI!B1761</f>
        <v>7.431</v>
      </c>
      <c r="C1761" s="2">
        <f>RSI!I1761</f>
        <v>66.061137990560979</v>
      </c>
      <c r="D1761" s="2">
        <f>MACD!E1761</f>
        <v>-0.24517456865748422</v>
      </c>
      <c r="E1761" s="2">
        <f>MACD!F1761</f>
        <v>-0.25720080121138778</v>
      </c>
      <c r="F1761" s="2">
        <f>'Moving Avg'!D1761</f>
        <v>7.3962000000000003</v>
      </c>
      <c r="G1761" s="2">
        <f>'Moving Avg'!F1761</f>
        <v>7.0835000000000008</v>
      </c>
      <c r="H1761" s="2">
        <f>'Moving Avg'!G1761</f>
        <v>6.9939799999999988</v>
      </c>
      <c r="I1761" s="2">
        <f>'Moving Avg'!H1761</f>
        <v>7.3198000000000034</v>
      </c>
      <c r="J1761" s="5" t="str">
        <f>OBV!F1761</f>
        <v>BULLISH</v>
      </c>
      <c r="K1761" s="5" t="str">
        <f>OBV!G1761</f>
        <v>NEUTRAL</v>
      </c>
      <c r="L1761" s="5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7.5069999999999997</v>
      </c>
      <c r="C1762" s="2">
        <f>RSI!I1762</f>
        <v>68.595523153125683</v>
      </c>
      <c r="D1762" s="2">
        <f>MACD!E1762</f>
        <v>-0.21150695305599143</v>
      </c>
      <c r="E1762" s="2">
        <f>MACD!F1762</f>
        <v>-0.24806203158030851</v>
      </c>
      <c r="F1762" s="2">
        <f>'Moving Avg'!D1762</f>
        <v>7.4174000000000007</v>
      </c>
      <c r="G1762" s="2">
        <f>'Moving Avg'!F1762</f>
        <v>7.1320999999999994</v>
      </c>
      <c r="H1762" s="2">
        <f>'Moving Avg'!G1762</f>
        <v>7.0041599999999997</v>
      </c>
      <c r="I1762" s="2">
        <f>'Moving Avg'!H1762</f>
        <v>7.3255750000000042</v>
      </c>
      <c r="J1762" s="5" t="str">
        <f>OBV!F1762</f>
        <v>BULLISH</v>
      </c>
      <c r="K1762" s="5" t="str">
        <f>OBV!G1762</f>
        <v>NEUTRAL</v>
      </c>
      <c r="L1762" s="5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7.5069999999999997</v>
      </c>
      <c r="C1763" s="2">
        <f>RSI!I1763</f>
        <v>68.595523153125683</v>
      </c>
      <c r="D1763" s="2">
        <f>MACD!E1763</f>
        <v>-0.20737982455845749</v>
      </c>
      <c r="E1763" s="2">
        <f>MACD!F1763</f>
        <v>-0.23992559017593831</v>
      </c>
      <c r="F1763" s="2">
        <f>'Moving Avg'!D1763</f>
        <v>7.4477999999999991</v>
      </c>
      <c r="G1763" s="2">
        <f>'Moving Avg'!F1763</f>
        <v>7.1810500000000008</v>
      </c>
      <c r="H1763" s="2">
        <f>'Moving Avg'!G1763</f>
        <v>7.0115999999999987</v>
      </c>
      <c r="I1763" s="2">
        <f>'Moving Avg'!H1763</f>
        <v>7.3313500000000058</v>
      </c>
      <c r="J1763" s="5" t="str">
        <f>OBV!F1763</f>
        <v>BULLISH</v>
      </c>
      <c r="K1763" s="5" t="str">
        <f>OBV!G1763</f>
        <v>NEUTRAL</v>
      </c>
      <c r="L1763" s="5" t="str">
        <f>OBV!H1763</f>
        <v>CONFIRMED BULLISH</v>
      </c>
    </row>
    <row r="1764" spans="1:12" ht="13.5" x14ac:dyDescent="0.25">
      <c r="A1764" s="3">
        <f>RSI!A1764</f>
        <v>44582</v>
      </c>
      <c r="B1764" s="2">
        <f>RSI!B1764</f>
        <v>7.4390000000000001</v>
      </c>
      <c r="C1764" s="2">
        <f>RSI!I1764</f>
        <v>63.662388636678735</v>
      </c>
      <c r="D1764" s="2">
        <f>MACD!E1764</f>
        <v>-0.19043258913094885</v>
      </c>
      <c r="E1764" s="2">
        <f>MACD!F1764</f>
        <v>-0.23002698996694043</v>
      </c>
      <c r="F1764" s="2">
        <f>'Moving Avg'!D1764</f>
        <v>7.456999999999999</v>
      </c>
      <c r="G1764" s="2">
        <f>'Moving Avg'!F1764</f>
        <v>7.2265999999999995</v>
      </c>
      <c r="H1764" s="2">
        <f>'Moving Avg'!G1764</f>
        <v>7.0176799999999995</v>
      </c>
      <c r="I1764" s="2">
        <f>'Moving Avg'!H1764</f>
        <v>7.3371400000000051</v>
      </c>
      <c r="J1764" s="5" t="str">
        <f>OBV!F1764</f>
        <v>BULLISH</v>
      </c>
      <c r="K1764" s="5" t="str">
        <f>OBV!G1764</f>
        <v>NEUTRAL</v>
      </c>
      <c r="L1764" s="5" t="str">
        <f>OBV!H1764</f>
        <v>CONFIRMED BULLISH</v>
      </c>
    </row>
    <row r="1765" spans="1:12" ht="13.5" x14ac:dyDescent="0.25">
      <c r="A1765" s="3">
        <f>RSI!A1765</f>
        <v>44585</v>
      </c>
      <c r="B1765" s="2">
        <f>RSI!B1765</f>
        <v>7.37</v>
      </c>
      <c r="C1765" s="2">
        <f>RSI!I1765</f>
        <v>59.02386581929904</v>
      </c>
      <c r="D1765" s="2">
        <f>MACD!E1765</f>
        <v>-0.14324107887713478</v>
      </c>
      <c r="E1765" s="2">
        <f>MACD!F1765</f>
        <v>-0.21266980774897931</v>
      </c>
      <c r="F1765" s="2">
        <f>'Moving Avg'!D1765</f>
        <v>7.4507999999999992</v>
      </c>
      <c r="G1765" s="2">
        <f>'Moving Avg'!F1765</f>
        <v>7.266799999999999</v>
      </c>
      <c r="H1765" s="2">
        <f>'Moving Avg'!G1765</f>
        <v>7.0225400000000002</v>
      </c>
      <c r="I1765" s="2">
        <f>'Moving Avg'!H1765</f>
        <v>7.3426200000000037</v>
      </c>
      <c r="J1765" s="5" t="str">
        <f>OBV!F1765</f>
        <v>BULLISH</v>
      </c>
      <c r="K1765" s="5" t="str">
        <f>OBV!G1765</f>
        <v>NEUTRAL</v>
      </c>
      <c r="L1765" s="5" t="str">
        <f>OBV!H1765</f>
        <v>BULLISH DIVERGENCE</v>
      </c>
    </row>
    <row r="1766" spans="1:12" ht="13.5" x14ac:dyDescent="0.25">
      <c r="A1766" s="3">
        <f>RSI!A1766</f>
        <v>44586</v>
      </c>
      <c r="B1766" s="2">
        <f>RSI!B1766</f>
        <v>7.3780000000000001</v>
      </c>
      <c r="C1766" s="2">
        <f>RSI!I1766</f>
        <v>59.393285644017823</v>
      </c>
      <c r="D1766" s="2">
        <f>MACD!E1766</f>
        <v>-0.10487461267967824</v>
      </c>
      <c r="E1766" s="2">
        <f>MACD!F1766</f>
        <v>-0.19111076873511912</v>
      </c>
      <c r="F1766" s="2">
        <f>'Moving Avg'!D1766</f>
        <v>7.4401999999999999</v>
      </c>
      <c r="G1766" s="2">
        <f>'Moving Avg'!F1766</f>
        <v>7.2944999999999993</v>
      </c>
      <c r="H1766" s="2">
        <f>'Moving Avg'!G1766</f>
        <v>7.0301400000000003</v>
      </c>
      <c r="I1766" s="2">
        <f>'Moving Avg'!H1766</f>
        <v>7.3478200000000022</v>
      </c>
      <c r="J1766" s="5" t="str">
        <f>OBV!F1766</f>
        <v>BULLISH</v>
      </c>
      <c r="K1766" s="5" t="str">
        <f>OBV!G1766</f>
        <v>NEUTRAL</v>
      </c>
      <c r="L1766" s="5" t="str">
        <f>OBV!H1766</f>
        <v>BULLISH DIVERGENCE</v>
      </c>
    </row>
    <row r="1767" spans="1:12" ht="13.5" x14ac:dyDescent="0.25">
      <c r="A1767" s="3">
        <f>RSI!A1767</f>
        <v>44587</v>
      </c>
      <c r="B1767" s="2">
        <f>RSI!B1767</f>
        <v>7.3780000000000001</v>
      </c>
      <c r="C1767" s="2">
        <f>RSI!I1767</f>
        <v>59.393285644017823</v>
      </c>
      <c r="D1767" s="2">
        <f>MACD!E1767</f>
        <v>-7.3358154973070633E-2</v>
      </c>
      <c r="E1767" s="2">
        <f>MACD!F1767</f>
        <v>-0.16756024598270944</v>
      </c>
      <c r="F1767" s="2">
        <f>'Moving Avg'!D1767</f>
        <v>7.4144000000000005</v>
      </c>
      <c r="G1767" s="2">
        <f>'Moving Avg'!F1767</f>
        <v>7.3153999999999995</v>
      </c>
      <c r="H1767" s="2">
        <f>'Moving Avg'!G1767</f>
        <v>7.0377400000000003</v>
      </c>
      <c r="I1767" s="2">
        <f>'Moving Avg'!H1767</f>
        <v>7.3529500000000017</v>
      </c>
      <c r="J1767" s="5" t="str">
        <f>OBV!F1767</f>
        <v>BEARISH</v>
      </c>
      <c r="K1767" s="5" t="str">
        <f>OBV!G1767</f>
        <v>NEUTRAL</v>
      </c>
      <c r="L1767" s="5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7.3479999999999999</v>
      </c>
      <c r="C1768" s="2">
        <f>RSI!I1768</f>
        <v>57.152377025177948</v>
      </c>
      <c r="D1768" s="2">
        <f>MACD!E1768</f>
        <v>-5.242237580153386E-2</v>
      </c>
      <c r="E1768" s="2">
        <f>MACD!F1768</f>
        <v>-0.14453267194647432</v>
      </c>
      <c r="F1768" s="2">
        <f>'Moving Avg'!D1768</f>
        <v>7.3826000000000009</v>
      </c>
      <c r="G1768" s="2">
        <f>'Moving Avg'!F1768</f>
        <v>7.3317499999999995</v>
      </c>
      <c r="H1768" s="2">
        <f>'Moving Avg'!G1768</f>
        <v>7.0450400000000002</v>
      </c>
      <c r="I1768" s="2">
        <f>'Moving Avg'!H1768</f>
        <v>7.3567150000000012</v>
      </c>
      <c r="J1768" s="5" t="str">
        <f>OBV!F1768</f>
        <v>BEARISH</v>
      </c>
      <c r="K1768" s="5" t="str">
        <f>OBV!G1768</f>
        <v>NEUTRAL</v>
      </c>
      <c r="L1768" s="5" t="str">
        <f>OBV!H1768</f>
        <v>CONFIRMED BEARISH</v>
      </c>
    </row>
    <row r="1769" spans="1:12" ht="13.5" x14ac:dyDescent="0.25">
      <c r="A1769" s="3">
        <f>RSI!A1769</f>
        <v>44589</v>
      </c>
      <c r="B1769" s="2">
        <f>RSI!B1769</f>
        <v>7.3929999999999998</v>
      </c>
      <c r="C1769" s="2">
        <f>RSI!I1769</f>
        <v>59.613850642685286</v>
      </c>
      <c r="D1769" s="2">
        <f>MACD!E1769</f>
        <v>-3.2829701227806041E-2</v>
      </c>
      <c r="E1769" s="2">
        <f>MACD!F1769</f>
        <v>-0.12219207780274066</v>
      </c>
      <c r="F1769" s="2">
        <f>'Moving Avg'!D1769</f>
        <v>7.3733999999999993</v>
      </c>
      <c r="G1769" s="2">
        <f>'Moving Avg'!F1769</f>
        <v>7.3446500000000015</v>
      </c>
      <c r="H1769" s="2">
        <f>'Moving Avg'!G1769</f>
        <v>7.0532399999999997</v>
      </c>
      <c r="I1769" s="2">
        <f>'Moving Avg'!H1769</f>
        <v>7.3608500000000001</v>
      </c>
      <c r="J1769" s="5" t="str">
        <f>OBV!F1769</f>
        <v>BULLISH</v>
      </c>
      <c r="K1769" s="5" t="str">
        <f>OBV!G1769</f>
        <v>NEUTRAL</v>
      </c>
      <c r="L1769" s="5" t="str">
        <f>OBV!H1769</f>
        <v>BULLISH DIVERGENCE</v>
      </c>
    </row>
    <row r="1770" spans="1:12" ht="13.5" x14ac:dyDescent="0.25">
      <c r="A1770" s="3">
        <f>RSI!A1770</f>
        <v>44592</v>
      </c>
      <c r="B1770" s="2">
        <f>RSI!B1770</f>
        <v>7.3860000000000001</v>
      </c>
      <c r="C1770" s="2">
        <f>RSI!I1770</f>
        <v>59.045617799232296</v>
      </c>
      <c r="D1770" s="2">
        <f>MACD!E1770</f>
        <v>-1.5355899767159897E-2</v>
      </c>
      <c r="E1770" s="2">
        <f>MACD!F1770</f>
        <v>-0.10082484219562451</v>
      </c>
      <c r="F1770" s="2">
        <f>'Moving Avg'!D1770</f>
        <v>7.3766000000000007</v>
      </c>
      <c r="G1770" s="2">
        <f>'Moving Avg'!F1770</f>
        <v>7.3651500000000016</v>
      </c>
      <c r="H1770" s="2">
        <f>'Moving Avg'!G1770</f>
        <v>7.0620599999999998</v>
      </c>
      <c r="I1770" s="2">
        <f>'Moving Avg'!H1770</f>
        <v>7.36402</v>
      </c>
      <c r="J1770" s="5" t="str">
        <f>OBV!F1770</f>
        <v>BEARISH</v>
      </c>
      <c r="K1770" s="5" t="str">
        <f>OBV!G1770</f>
        <v>NEUTRAL</v>
      </c>
      <c r="L1770" s="5" t="str">
        <f>OBV!H1770</f>
        <v>BEARISH DIVERGENCE</v>
      </c>
    </row>
    <row r="1771" spans="1:12" ht="13.5" x14ac:dyDescent="0.25">
      <c r="A1771" s="3">
        <f>RSI!A1771</f>
        <v>44593</v>
      </c>
      <c r="B1771" s="2">
        <f>RSI!B1771</f>
        <v>7.1269999999999998</v>
      </c>
      <c r="C1771" s="2">
        <f>RSI!I1771</f>
        <v>42.792593828008457</v>
      </c>
      <c r="D1771" s="2">
        <f>MACD!E1771</f>
        <v>2.2480906502773124E-2</v>
      </c>
      <c r="E1771" s="2">
        <f>MACD!F1771</f>
        <v>-7.6163692455944995E-2</v>
      </c>
      <c r="F1771" s="2">
        <f>'Moving Avg'!D1771</f>
        <v>7.3263999999999996</v>
      </c>
      <c r="G1771" s="2">
        <f>'Moving Avg'!F1771</f>
        <v>7.3628499999999999</v>
      </c>
      <c r="H1771" s="2">
        <f>'Moving Avg'!G1771</f>
        <v>7.0655399999999995</v>
      </c>
      <c r="I1771" s="2">
        <f>'Moving Avg'!H1771</f>
        <v>7.3658950000000001</v>
      </c>
      <c r="J1771" s="5" t="str">
        <f>OBV!F1771</f>
        <v>BEARISH</v>
      </c>
      <c r="K1771" s="5" t="str">
        <f>OBV!G1771</f>
        <v>NEUTRAL</v>
      </c>
      <c r="L1771" s="5" t="str">
        <f>OBV!H1771</f>
        <v>CONFIRMED BEARISH</v>
      </c>
    </row>
    <row r="1772" spans="1:12" ht="13.5" x14ac:dyDescent="0.25">
      <c r="A1772" s="3">
        <f>RSI!A1772</f>
        <v>44594</v>
      </c>
      <c r="B1772" s="2">
        <f>RSI!B1772</f>
        <v>7.2489999999999997</v>
      </c>
      <c r="C1772" s="2">
        <f>RSI!I1772</f>
        <v>49.80194961689989</v>
      </c>
      <c r="D1772" s="2">
        <f>MACD!E1772</f>
        <v>5.79885933922899E-2</v>
      </c>
      <c r="E1772" s="2">
        <f>MACD!F1772</f>
        <v>-4.9333235286298016E-2</v>
      </c>
      <c r="F1772" s="2">
        <f>'Moving Avg'!D1772</f>
        <v>7.3006000000000002</v>
      </c>
      <c r="G1772" s="2">
        <f>'Moving Avg'!F1772</f>
        <v>7.3609500000000008</v>
      </c>
      <c r="H1772" s="2">
        <f>'Moving Avg'!G1772</f>
        <v>7.0661400000000008</v>
      </c>
      <c r="I1772" s="2">
        <f>'Moving Avg'!H1772</f>
        <v>7.368595</v>
      </c>
      <c r="J1772" s="5" t="str">
        <f>OBV!F1772</f>
        <v>BEARISH</v>
      </c>
      <c r="K1772" s="5" t="str">
        <f>OBV!G1772</f>
        <v>NEUTRAL</v>
      </c>
      <c r="L1772" s="5" t="str">
        <f>OBV!H1772</f>
        <v>CONFIRMED BEARISH</v>
      </c>
    </row>
    <row r="1773" spans="1:12" ht="13.5" x14ac:dyDescent="0.25">
      <c r="A1773" s="3">
        <f>RSI!A1773</f>
        <v>44595</v>
      </c>
      <c r="B1773" s="2">
        <f>RSI!B1773</f>
        <v>7.1349999999999998</v>
      </c>
      <c r="C1773" s="2">
        <f>RSI!I1773</f>
        <v>44.335479684462165</v>
      </c>
      <c r="D1773" s="2">
        <f>MACD!E1773</f>
        <v>9.6531782910944663E-2</v>
      </c>
      <c r="E1773" s="2">
        <f>MACD!F1773</f>
        <v>-2.0160231646849484E-2</v>
      </c>
      <c r="F1773" s="2">
        <f>'Moving Avg'!D1773</f>
        <v>7.258</v>
      </c>
      <c r="G1773" s="2">
        <f>'Moving Avg'!F1773</f>
        <v>7.360549999999999</v>
      </c>
      <c r="H1773" s="2">
        <f>'Moving Avg'!G1773</f>
        <v>7.0661400000000016</v>
      </c>
      <c r="I1773" s="2">
        <f>'Moving Avg'!H1773</f>
        <v>7.3717250000000005</v>
      </c>
      <c r="J1773" s="5" t="str">
        <f>OBV!F1773</f>
        <v>BEARISH</v>
      </c>
      <c r="K1773" s="5" t="str">
        <f>OBV!G1773</f>
        <v>NEUTRAL</v>
      </c>
      <c r="L1773" s="5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7.0670000000000002</v>
      </c>
      <c r="C1774" s="2">
        <f>RSI!I1774</f>
        <v>41.415296230401374</v>
      </c>
      <c r="D1774" s="2">
        <f>MACD!E1774</f>
        <v>0.12444417603341229</v>
      </c>
      <c r="E1774" s="2">
        <f>MACD!F1774</f>
        <v>8.7606498892028734E-3</v>
      </c>
      <c r="F1774" s="2">
        <f>'Moving Avg'!D1774</f>
        <v>7.1928000000000001</v>
      </c>
      <c r="G1774" s="2">
        <f>'Moving Avg'!F1774</f>
        <v>7.3533499999999989</v>
      </c>
      <c r="H1774" s="2">
        <f>'Moving Avg'!G1774</f>
        <v>7.0647800000000016</v>
      </c>
      <c r="I1774" s="2">
        <f>'Moving Avg'!H1774</f>
        <v>7.3745850000000006</v>
      </c>
      <c r="J1774" s="5" t="str">
        <f>OBV!F1774</f>
        <v>BEARISH</v>
      </c>
      <c r="K1774" s="5" t="str">
        <f>OBV!G1774</f>
        <v>NEUTRAL</v>
      </c>
      <c r="L1774" s="5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7.1349999999999998</v>
      </c>
      <c r="C1775" s="2">
        <f>RSI!I1775</f>
        <v>45.295599507674218</v>
      </c>
      <c r="D1775" s="2">
        <f>MACD!E1775</f>
        <v>0.13348158744237182</v>
      </c>
      <c r="E1775" s="2">
        <f>MACD!F1775</f>
        <v>3.3704837399836665E-2</v>
      </c>
      <c r="F1775" s="2">
        <f>'Moving Avg'!D1775</f>
        <v>7.1425999999999998</v>
      </c>
      <c r="G1775" s="2">
        <f>'Moving Avg'!F1775</f>
        <v>7.3400499999999997</v>
      </c>
      <c r="H1775" s="2">
        <f>'Moving Avg'!G1775</f>
        <v>7.0634200000000025</v>
      </c>
      <c r="I1775" s="2">
        <f>'Moving Avg'!H1775</f>
        <v>7.3770699999999998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7.3550000000000004</v>
      </c>
      <c r="C1776" s="2">
        <f>RSI!I1776</f>
        <v>55.552712621360442</v>
      </c>
      <c r="D1776" s="2">
        <f>MACD!E1776</f>
        <v>0.12665355834748393</v>
      </c>
      <c r="E1776" s="2">
        <f>MACD!F1776</f>
        <v>5.2294581589366118E-2</v>
      </c>
      <c r="F1776" s="2">
        <f>'Moving Avg'!D1776</f>
        <v>7.1882000000000001</v>
      </c>
      <c r="G1776" s="2">
        <f>'Moving Avg'!F1776</f>
        <v>7.337749999999998</v>
      </c>
      <c r="H1776" s="2">
        <f>'Moving Avg'!G1776</f>
        <v>7.0670600000000023</v>
      </c>
      <c r="I1776" s="2">
        <f>'Moving Avg'!H1776</f>
        <v>7.3810150000000014</v>
      </c>
      <c r="J1776" s="5" t="str">
        <f>OBV!F1776</f>
        <v>BULLISH</v>
      </c>
      <c r="K1776" s="5" t="str">
        <f>OBV!G1776</f>
        <v>NEUTRAL</v>
      </c>
      <c r="L1776" s="5" t="str">
        <f>OBV!H1776</f>
        <v>CONFIRMED BULLISH</v>
      </c>
    </row>
    <row r="1777" spans="1:12" ht="13.5" x14ac:dyDescent="0.25">
      <c r="A1777" s="3">
        <f>RSI!A1777</f>
        <v>44601</v>
      </c>
      <c r="B1777" s="2">
        <f>RSI!B1777</f>
        <v>7.2869999999999999</v>
      </c>
      <c r="C1777" s="2">
        <f>RSI!I1777</f>
        <v>52.289196478135139</v>
      </c>
      <c r="D1777" s="2">
        <f>MACD!E1777</f>
        <v>0.12515976280764374</v>
      </c>
      <c r="E1777" s="2">
        <f>MACD!F1777</f>
        <v>6.6867617833021642E-2</v>
      </c>
      <c r="F1777" s="2">
        <f>'Moving Avg'!D1777</f>
        <v>7.1958000000000002</v>
      </c>
      <c r="G1777" s="2">
        <f>'Moving Avg'!F1777</f>
        <v>7.3320499999999997</v>
      </c>
      <c r="H1777" s="2">
        <f>'Moving Avg'!G1777</f>
        <v>7.0754200000000012</v>
      </c>
      <c r="I1777" s="2">
        <f>'Moving Avg'!H1777</f>
        <v>7.3847250000000004</v>
      </c>
      <c r="J1777" s="5" t="str">
        <f>OBV!F1777</f>
        <v>BEARISH</v>
      </c>
      <c r="K1777" s="5" t="str">
        <f>OBV!G1777</f>
        <v>NEUTRAL</v>
      </c>
      <c r="L1777" s="5" t="str">
        <f>OBV!H1777</f>
        <v>BEARISH DIVERGENCE</v>
      </c>
    </row>
    <row r="1778" spans="1:12" ht="13.5" x14ac:dyDescent="0.25">
      <c r="A1778" s="3">
        <f>RSI!A1778</f>
        <v>44602</v>
      </c>
      <c r="B1778" s="2">
        <f>RSI!B1778</f>
        <v>7.2869999999999999</v>
      </c>
      <c r="C1778" s="2">
        <f>RSI!I1778</f>
        <v>52.289196478135139</v>
      </c>
      <c r="D1778" s="2">
        <f>MACD!E1778</f>
        <v>0.11898474051509034</v>
      </c>
      <c r="E1778" s="2">
        <f>MACD!F1778</f>
        <v>7.7291042369435389E-2</v>
      </c>
      <c r="F1778" s="2">
        <f>'Moving Avg'!D1778</f>
        <v>7.2262000000000004</v>
      </c>
      <c r="G1778" s="2">
        <f>'Moving Avg'!F1778</f>
        <v>7.3286500000000006</v>
      </c>
      <c r="H1778" s="2">
        <f>'Moving Avg'!G1778</f>
        <v>7.0778600000000003</v>
      </c>
      <c r="I1778" s="2">
        <f>'Moving Avg'!H1778</f>
        <v>7.3883300000000007</v>
      </c>
      <c r="J1778" s="5" t="str">
        <f>OBV!F1778</f>
        <v>BULLISH</v>
      </c>
      <c r="K1778" s="5" t="str">
        <f>OBV!G1778</f>
        <v>NEUTRAL</v>
      </c>
      <c r="L1778" s="5" t="str">
        <f>OBV!H1778</f>
        <v>CONFIRMED BULLISH</v>
      </c>
    </row>
    <row r="1779" spans="1:12" ht="13.5" x14ac:dyDescent="0.25">
      <c r="A1779" s="3">
        <f>RSI!A1779</f>
        <v>44603</v>
      </c>
      <c r="B1779" s="2">
        <f>RSI!B1779</f>
        <v>7.2869999999999999</v>
      </c>
      <c r="C1779" s="2">
        <f>RSI!I1779</f>
        <v>52.289196478135139</v>
      </c>
      <c r="D1779" s="2">
        <f>MACD!E1779</f>
        <v>0.12040904224582238</v>
      </c>
      <c r="E1779" s="2">
        <f>MACD!F1779</f>
        <v>8.5914642344712799E-2</v>
      </c>
      <c r="F1779" s="2">
        <f>'Moving Avg'!D1779</f>
        <v>7.2702</v>
      </c>
      <c r="G1779" s="2">
        <f>'Moving Avg'!F1779</f>
        <v>7.3233500000000005</v>
      </c>
      <c r="H1779" s="2">
        <f>'Moving Avg'!G1779</f>
        <v>7.0803000000000011</v>
      </c>
      <c r="I1779" s="2">
        <f>'Moving Avg'!H1779</f>
        <v>7.391935000000001</v>
      </c>
      <c r="J1779" s="5" t="str">
        <f>OBV!F1779</f>
        <v>BULLISH</v>
      </c>
      <c r="K1779" s="5" t="str">
        <f>OBV!G1779</f>
        <v>NEUTRAL</v>
      </c>
      <c r="L1779" s="5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7.2110000000000003</v>
      </c>
      <c r="C1780" s="2">
        <f>RSI!I1780</f>
        <v>48.326215304603167</v>
      </c>
      <c r="D1780" s="2">
        <f>MACD!E1780</f>
        <v>0.12591344910328228</v>
      </c>
      <c r="E1780" s="2">
        <f>MACD!F1780</f>
        <v>9.3914403696426701E-2</v>
      </c>
      <c r="F1780" s="2">
        <f>'Moving Avg'!D1780</f>
        <v>7.2854000000000001</v>
      </c>
      <c r="G1780" s="2">
        <f>'Moving Avg'!F1780</f>
        <v>7.3138500000000004</v>
      </c>
      <c r="H1780" s="2">
        <f>'Moving Avg'!G1780</f>
        <v>7.0860600000000007</v>
      </c>
      <c r="I1780" s="2">
        <f>'Moving Avg'!H1780</f>
        <v>7.3943350000000008</v>
      </c>
      <c r="J1780" s="5" t="str">
        <f>OBV!F1780</f>
        <v>BEARISH</v>
      </c>
      <c r="K1780" s="5" t="str">
        <f>OBV!G1780</f>
        <v>NEUTRAL</v>
      </c>
      <c r="L1780" s="5" t="str">
        <f>OBV!H1780</f>
        <v>BEARISH DIVERGENCE</v>
      </c>
    </row>
    <row r="1781" spans="1:12" ht="13.5" x14ac:dyDescent="0.25">
      <c r="A1781" s="3">
        <f>RSI!A1781</f>
        <v>44607</v>
      </c>
      <c r="B1781" s="2">
        <f>RSI!B1781</f>
        <v>7.0739999999999998</v>
      </c>
      <c r="C1781" s="2">
        <f>RSI!I1781</f>
        <v>42.127926806546974</v>
      </c>
      <c r="D1781" s="2">
        <f>MACD!E1781</f>
        <v>0.10108740377390379</v>
      </c>
      <c r="E1781" s="2">
        <f>MACD!F1781</f>
        <v>9.5349003711922134E-2</v>
      </c>
      <c r="F1781" s="2">
        <f>'Moving Avg'!D1781</f>
        <v>7.2292000000000005</v>
      </c>
      <c r="G1781" s="2">
        <f>'Moving Avg'!F1781</f>
        <v>7.296000000000002</v>
      </c>
      <c r="H1781" s="2">
        <f>'Moving Avg'!G1781</f>
        <v>7.0894000000000013</v>
      </c>
      <c r="I1781" s="2">
        <f>'Moving Avg'!H1781</f>
        <v>7.3960150000000011</v>
      </c>
      <c r="J1781" s="5" t="str">
        <f>OBV!F1781</f>
        <v>BEARISH</v>
      </c>
      <c r="K1781" s="5" t="str">
        <f>OBV!G1781</f>
        <v>NEUTRAL</v>
      </c>
      <c r="L1781" s="5" t="str">
        <f>OBV!H1781</f>
        <v>CONFIRMED BEARISH</v>
      </c>
    </row>
    <row r="1782" spans="1:12" ht="13.5" x14ac:dyDescent="0.25">
      <c r="A1782" s="3">
        <f>RSI!A1782</f>
        <v>44608</v>
      </c>
      <c r="B1782" s="2">
        <f>RSI!B1782</f>
        <v>7.0739999999999998</v>
      </c>
      <c r="C1782" s="2">
        <f>RSI!I1782</f>
        <v>42.127926806546974</v>
      </c>
      <c r="D1782" s="2">
        <f>MACD!E1782</f>
        <v>9.9858024626682251E-2</v>
      </c>
      <c r="E1782" s="2">
        <f>MACD!F1782</f>
        <v>9.6250807894874169E-2</v>
      </c>
      <c r="F1782" s="2">
        <f>'Moving Avg'!D1782</f>
        <v>7.1866000000000003</v>
      </c>
      <c r="G1782" s="2">
        <f>'Moving Avg'!F1782</f>
        <v>7.2743500000000036</v>
      </c>
      <c r="H1782" s="2">
        <f>'Moving Avg'!G1782</f>
        <v>7.0927400000000009</v>
      </c>
      <c r="I1782" s="2">
        <f>'Moving Avg'!H1782</f>
        <v>7.3976950000000024</v>
      </c>
      <c r="J1782" s="5" t="str">
        <f>OBV!F1782</f>
        <v>BEARISH</v>
      </c>
      <c r="K1782" s="5" t="str">
        <f>OBV!G1782</f>
        <v>NEUTRAL</v>
      </c>
      <c r="L1782" s="5" t="str">
        <f>OBV!H1782</f>
        <v>CONFIRMED BEARISH</v>
      </c>
    </row>
    <row r="1783" spans="1:12" ht="13.5" x14ac:dyDescent="0.25">
      <c r="A1783" s="3">
        <f>RSI!A1783</f>
        <v>44609</v>
      </c>
      <c r="B1783" s="2">
        <f>RSI!B1783</f>
        <v>7.0590000000000002</v>
      </c>
      <c r="C1783" s="2">
        <f>RSI!I1783</f>
        <v>41.45280370267718</v>
      </c>
      <c r="D1783" s="2">
        <f>MACD!E1783</f>
        <v>8.332380421644725E-2</v>
      </c>
      <c r="E1783" s="2">
        <f>MACD!F1783</f>
        <v>9.3665407159188793E-2</v>
      </c>
      <c r="F1783" s="2">
        <f>'Moving Avg'!D1783</f>
        <v>7.141</v>
      </c>
      <c r="G1783" s="2">
        <f>'Moving Avg'!F1783</f>
        <v>7.2519500000000026</v>
      </c>
      <c r="H1783" s="2">
        <f>'Moving Avg'!G1783</f>
        <v>7.0973000000000024</v>
      </c>
      <c r="I1783" s="2">
        <f>'Moving Avg'!H1783</f>
        <v>7.3990900000000019</v>
      </c>
      <c r="J1783" s="5" t="str">
        <f>OBV!F1783</f>
        <v>BEARISH</v>
      </c>
      <c r="K1783" s="5" t="str">
        <f>OBV!G1783</f>
        <v>NEUTRAL</v>
      </c>
      <c r="L1783" s="5" t="str">
        <f>OBV!H1783</f>
        <v>CONFIRMED BEARISH</v>
      </c>
    </row>
    <row r="1784" spans="1:12" ht="13.5" x14ac:dyDescent="0.25">
      <c r="A1784" s="3">
        <f>RSI!A1784</f>
        <v>44610</v>
      </c>
      <c r="B1784" s="2">
        <f>RSI!B1784</f>
        <v>7.1959999999999997</v>
      </c>
      <c r="C1784" s="2">
        <f>RSI!I1784</f>
        <v>49.424758698836833</v>
      </c>
      <c r="D1784" s="2">
        <f>MACD!E1784</f>
        <v>4.9676494160377338E-2</v>
      </c>
      <c r="E1784" s="2">
        <f>MACD!F1784</f>
        <v>8.4867624559426508E-2</v>
      </c>
      <c r="F1784" s="2">
        <f>'Moving Avg'!D1784</f>
        <v>7.1228000000000007</v>
      </c>
      <c r="G1784" s="2">
        <f>'Moving Avg'!F1784</f>
        <v>7.2398000000000025</v>
      </c>
      <c r="H1784" s="2">
        <f>'Moving Avg'!G1784</f>
        <v>7.105800000000003</v>
      </c>
      <c r="I1784" s="2">
        <f>'Moving Avg'!H1784</f>
        <v>7.400990000000002</v>
      </c>
      <c r="J1784" s="5" t="str">
        <f>OBV!F1784</f>
        <v>BEARISH</v>
      </c>
      <c r="K1784" s="5" t="str">
        <f>OBV!G1784</f>
        <v>NEUTRAL</v>
      </c>
      <c r="L1784" s="5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7.1959999999999997</v>
      </c>
      <c r="C1785" s="2">
        <f>RSI!I1785</f>
        <v>49.424758698836833</v>
      </c>
      <c r="D1785" s="2">
        <f>MACD!E1785</f>
        <v>3.173998065023298E-2</v>
      </c>
      <c r="E1785" s="2">
        <f>MACD!F1785</f>
        <v>7.4242095777587808E-2</v>
      </c>
      <c r="F1785" s="2">
        <f>'Moving Avg'!D1785</f>
        <v>7.1197999999999997</v>
      </c>
      <c r="G1785" s="2">
        <f>'Moving Avg'!F1785</f>
        <v>7.2311000000000023</v>
      </c>
      <c r="H1785" s="2">
        <f>'Moving Avg'!G1785</f>
        <v>7.1143000000000027</v>
      </c>
      <c r="I1785" s="2">
        <f>'Moving Avg'!H1785</f>
        <v>7.4025300000000023</v>
      </c>
      <c r="J1785" s="5" t="str">
        <f>OBV!F1785</f>
        <v>BULLISH</v>
      </c>
      <c r="K1785" s="5" t="str">
        <f>OBV!G1785</f>
        <v>NEUTRAL</v>
      </c>
      <c r="L1785" s="5" t="str">
        <f>OBV!H1785</f>
        <v>BULLISH DIVERGENCE</v>
      </c>
    </row>
    <row r="1786" spans="1:12" ht="13.5" x14ac:dyDescent="0.25">
      <c r="A1786" s="3">
        <f>RSI!A1786</f>
        <v>44614</v>
      </c>
      <c r="B1786" s="2">
        <f>RSI!B1786</f>
        <v>7.2110000000000003</v>
      </c>
      <c r="C1786" s="2">
        <f>RSI!I1786</f>
        <v>50.284349814242645</v>
      </c>
      <c r="D1786" s="2">
        <f>MACD!E1786</f>
        <v>4.9365333533735622E-2</v>
      </c>
      <c r="E1786" s="2">
        <f>MACD!F1786</f>
        <v>6.9266743328817382E-2</v>
      </c>
      <c r="F1786" s="2">
        <f>'Moving Avg'!D1786</f>
        <v>7.1471999999999998</v>
      </c>
      <c r="G1786" s="2">
        <f>'Moving Avg'!F1786</f>
        <v>7.2227500000000022</v>
      </c>
      <c r="H1786" s="2">
        <f>'Moving Avg'!G1786</f>
        <v>7.1231000000000027</v>
      </c>
      <c r="I1786" s="2">
        <f>'Moving Avg'!H1786</f>
        <v>7.4037200000000016</v>
      </c>
      <c r="J1786" s="5" t="str">
        <f>OBV!F1786</f>
        <v>BULLISH</v>
      </c>
      <c r="K1786" s="5" t="str">
        <f>OBV!G1786</f>
        <v>NEUTRAL</v>
      </c>
      <c r="L1786" s="5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7.2110000000000003</v>
      </c>
      <c r="C1787" s="2">
        <f>RSI!I1787</f>
        <v>50.284349814242645</v>
      </c>
      <c r="D1787" s="2">
        <f>MACD!E1787</f>
        <v>5.3791289969143286E-2</v>
      </c>
      <c r="E1787" s="2">
        <f>MACD!F1787</f>
        <v>6.6171652656882574E-2</v>
      </c>
      <c r="F1787" s="2">
        <f>'Moving Avg'!D1787</f>
        <v>7.1745999999999999</v>
      </c>
      <c r="G1787" s="2">
        <f>'Moving Avg'!F1787</f>
        <v>7.2144000000000021</v>
      </c>
      <c r="H1787" s="2">
        <f>'Moving Avg'!G1787</f>
        <v>7.1319000000000017</v>
      </c>
      <c r="I1787" s="2">
        <f>'Moving Avg'!H1787</f>
        <v>7.4046250000000029</v>
      </c>
      <c r="J1787" s="5" t="str">
        <f>OBV!F1787</f>
        <v>BULLISH</v>
      </c>
      <c r="K1787" s="5" t="str">
        <f>OBV!G1787</f>
        <v>NEUTRAL</v>
      </c>
      <c r="L1787" s="5" t="str">
        <f>OBV!H1787</f>
        <v>CONFIRMED BULLISH</v>
      </c>
    </row>
    <row r="1788" spans="1:12" ht="13.5" x14ac:dyDescent="0.25">
      <c r="A1788" s="3">
        <f>RSI!A1788</f>
        <v>44616</v>
      </c>
      <c r="B1788" s="2">
        <f>RSI!B1788</f>
        <v>7.2030000000000003</v>
      </c>
      <c r="C1788" s="2">
        <f>RSI!I1788</f>
        <v>49.761215712788889</v>
      </c>
      <c r="D1788" s="2">
        <f>MACD!E1788</f>
        <v>5.810460296019837E-2</v>
      </c>
      <c r="E1788" s="2">
        <f>MACD!F1788</f>
        <v>6.4558242717545733E-2</v>
      </c>
      <c r="F1788" s="2">
        <f>'Moving Avg'!D1788</f>
        <v>7.2034000000000002</v>
      </c>
      <c r="G1788" s="2">
        <f>'Moving Avg'!F1788</f>
        <v>7.2071500000000013</v>
      </c>
      <c r="H1788" s="2">
        <f>'Moving Avg'!G1788</f>
        <v>7.1467600000000013</v>
      </c>
      <c r="I1788" s="2">
        <f>'Moving Avg'!H1788</f>
        <v>7.405275000000004</v>
      </c>
      <c r="J1788" s="5" t="str">
        <f>OBV!F1788</f>
        <v>BULLISH</v>
      </c>
      <c r="K1788" s="5" t="str">
        <f>OBV!G1788</f>
        <v>NEUTRAL</v>
      </c>
      <c r="L1788" s="5" t="str">
        <f>OBV!H1788</f>
        <v>CONFIRMED BULLISH</v>
      </c>
    </row>
    <row r="1789" spans="1:12" ht="13.5" x14ac:dyDescent="0.25">
      <c r="A1789" s="3">
        <f>RSI!A1789</f>
        <v>44617</v>
      </c>
      <c r="B1789" s="2">
        <f>RSI!B1789</f>
        <v>7.2030000000000003</v>
      </c>
      <c r="C1789" s="2">
        <f>RSI!I1789</f>
        <v>49.761215712788882</v>
      </c>
      <c r="D1789" s="2">
        <f>MACD!E1789</f>
        <v>6.1779083475011376E-2</v>
      </c>
      <c r="E1789" s="2">
        <f>MACD!F1789</f>
        <v>6.4002410869038864E-2</v>
      </c>
      <c r="F1789" s="2">
        <f>'Moving Avg'!D1789</f>
        <v>7.2048000000000005</v>
      </c>
      <c r="G1789" s="2">
        <f>'Moving Avg'!F1789</f>
        <v>7.1976500000000003</v>
      </c>
      <c r="H1789" s="2">
        <f>'Moving Avg'!G1789</f>
        <v>7.1601200000000018</v>
      </c>
      <c r="I1789" s="2">
        <f>'Moving Avg'!H1789</f>
        <v>7.4054250000000037</v>
      </c>
      <c r="J1789" s="5" t="str">
        <f>OBV!F1789</f>
        <v>BULLISH</v>
      </c>
      <c r="K1789" s="5" t="str">
        <f>OBV!G1789</f>
        <v>NEUTRAL</v>
      </c>
      <c r="L1789" s="5" t="str">
        <f>OBV!H1789</f>
        <v>CONFIRMED BULLISH</v>
      </c>
    </row>
    <row r="1790" spans="1:12" ht="13.5" x14ac:dyDescent="0.25">
      <c r="A1790" s="3">
        <f>RSI!A1790</f>
        <v>44620</v>
      </c>
      <c r="B1790" s="2">
        <f>RSI!B1790</f>
        <v>7.1349999999999998</v>
      </c>
      <c r="C1790" s="2">
        <f>RSI!I1790</f>
        <v>45.132525447459543</v>
      </c>
      <c r="D1790" s="2">
        <f>MACD!E1790</f>
        <v>5.8255909137899131E-2</v>
      </c>
      <c r="E1790" s="2">
        <f>MACD!F1790</f>
        <v>6.2853110522810923E-2</v>
      </c>
      <c r="F1790" s="2">
        <f>'Moving Avg'!D1790</f>
        <v>7.1926000000000005</v>
      </c>
      <c r="G1790" s="2">
        <f>'Moving Avg'!F1790</f>
        <v>7.1850999999999985</v>
      </c>
      <c r="H1790" s="2">
        <f>'Moving Avg'!G1790</f>
        <v>7.1721199999999996</v>
      </c>
      <c r="I1790" s="2">
        <f>'Moving Avg'!H1790</f>
        <v>7.4037550000000021</v>
      </c>
      <c r="J1790" s="5" t="str">
        <f>OBV!F1790</f>
        <v>BULLISH</v>
      </c>
      <c r="K1790" s="5" t="str">
        <f>OBV!G1790</f>
        <v>NEUTRAL</v>
      </c>
      <c r="L1790" s="5" t="str">
        <f>OBV!H1790</f>
        <v>BULLISH DIVERGENCE</v>
      </c>
    </row>
    <row r="1791" spans="1:12" ht="13.5" x14ac:dyDescent="0.25">
      <c r="A1791" s="3">
        <f>RSI!A1791</f>
        <v>44621</v>
      </c>
      <c r="B1791" s="2">
        <f>RSI!B1791</f>
        <v>7.0590000000000002</v>
      </c>
      <c r="C1791" s="2">
        <f>RSI!I1791</f>
        <v>40.588323584786046</v>
      </c>
      <c r="D1791" s="2">
        <f>MACD!E1791</f>
        <v>4.0250505778192114E-2</v>
      </c>
      <c r="E1791" s="2">
        <f>MACD!F1791</f>
        <v>5.8332589573887164E-2</v>
      </c>
      <c r="F1791" s="2">
        <f>'Moving Avg'!D1791</f>
        <v>7.1622000000000003</v>
      </c>
      <c r="G1791" s="2">
        <f>'Moving Avg'!F1791</f>
        <v>7.1816999999999993</v>
      </c>
      <c r="H1791" s="2">
        <f>'Moving Avg'!G1791</f>
        <v>7.1827400000000008</v>
      </c>
      <c r="I1791" s="2">
        <f>'Moving Avg'!H1791</f>
        <v>7.4004150000000024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7.0590000000000002</v>
      </c>
      <c r="C1792" s="2">
        <f>RSI!I1792</f>
        <v>40.588323584786046</v>
      </c>
      <c r="D1792" s="2">
        <f>MACD!E1792</f>
        <v>2.5855953222544414E-2</v>
      </c>
      <c r="E1792" s="2">
        <f>MACD!F1792</f>
        <v>5.1837262303618618E-2</v>
      </c>
      <c r="F1792" s="2">
        <f>'Moving Avg'!D1792</f>
        <v>7.1318000000000001</v>
      </c>
      <c r="G1792" s="2">
        <f>'Moving Avg'!F1792</f>
        <v>7.1721999999999992</v>
      </c>
      <c r="H1792" s="2">
        <f>'Moving Avg'!G1792</f>
        <v>7.1932200000000019</v>
      </c>
      <c r="I1792" s="2">
        <f>'Moving Avg'!H1792</f>
        <v>7.3977550000000027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6.9829999999999997</v>
      </c>
      <c r="C1793" s="2">
        <f>RSI!I1793</f>
        <v>36.344336170660874</v>
      </c>
      <c r="D1793" s="2">
        <f>MACD!E1793</f>
        <v>1.7776392636523752E-2</v>
      </c>
      <c r="E1793" s="2">
        <f>MACD!F1793</f>
        <v>4.5025088370199647E-2</v>
      </c>
      <c r="F1793" s="2">
        <f>'Moving Avg'!D1793</f>
        <v>7.0877999999999997</v>
      </c>
      <c r="G1793" s="2">
        <f>'Moving Avg'!F1793</f>
        <v>7.1646000000000001</v>
      </c>
      <c r="H1793" s="2">
        <f>'Moving Avg'!G1793</f>
        <v>7.2023200000000021</v>
      </c>
      <c r="I1793" s="2">
        <f>'Moving Avg'!H1793</f>
        <v>7.3947150000000024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6.915</v>
      </c>
      <c r="C1794" s="2">
        <f>RSI!I1794</f>
        <v>33.017738350085807</v>
      </c>
      <c r="D1794" s="2">
        <f>MACD!E1794</f>
        <v>3.8223729583242161E-2</v>
      </c>
      <c r="E1794" s="2">
        <f>MACD!F1794</f>
        <v>4.3664816612808154E-2</v>
      </c>
      <c r="F1794" s="2">
        <f>'Moving Avg'!D1794</f>
        <v>7.0302000000000007</v>
      </c>
      <c r="G1794" s="2">
        <f>'Moving Avg'!F1794</f>
        <v>7.1569999999999991</v>
      </c>
      <c r="H1794" s="2">
        <f>'Moving Avg'!G1794</f>
        <v>7.2100600000000021</v>
      </c>
      <c r="I1794" s="2">
        <f>'Moving Avg'!H1794</f>
        <v>7.3913350000000015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7.0439999999999996</v>
      </c>
      <c r="C1795" s="2">
        <f>RSI!I1795</f>
        <v>43.569867720132407</v>
      </c>
      <c r="D1795" s="2">
        <f>MACD!E1795</f>
        <v>4.7454848506360392E-2</v>
      </c>
      <c r="E1795" s="2">
        <f>MACD!F1795</f>
        <v>4.4422822991518604E-2</v>
      </c>
      <c r="F1795" s="2">
        <f>'Moving Avg'!D1795</f>
        <v>7.0119999999999987</v>
      </c>
      <c r="G1795" s="2">
        <f>'Moving Avg'!F1795</f>
        <v>7.15245</v>
      </c>
      <c r="H1795" s="2">
        <f>'Moving Avg'!G1795</f>
        <v>7.2196200000000026</v>
      </c>
      <c r="I1795" s="2">
        <f>'Moving Avg'!H1795</f>
        <v>7.3886000000000038</v>
      </c>
      <c r="J1795" s="5" t="str">
        <f>OBV!F1795</f>
        <v>BEARISH</v>
      </c>
      <c r="K1795" s="5" t="str">
        <f>OBV!G1795</f>
        <v>NEUTRAL</v>
      </c>
      <c r="L1795" s="5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7.0060000000000002</v>
      </c>
      <c r="C1796" s="2">
        <f>RSI!I1796</f>
        <v>41.496072527253126</v>
      </c>
      <c r="D1796" s="2">
        <f>MACD!E1796</f>
        <v>6.1001111497335891E-2</v>
      </c>
      <c r="E1796" s="2">
        <f>MACD!F1796</f>
        <v>4.7738480692682064E-2</v>
      </c>
      <c r="F1796" s="2">
        <f>'Moving Avg'!D1796</f>
        <v>7.0014000000000012</v>
      </c>
      <c r="G1796" s="2">
        <f>'Moving Avg'!F1796</f>
        <v>7.1350000000000007</v>
      </c>
      <c r="H1796" s="2">
        <f>'Moving Avg'!G1796</f>
        <v>7.2232600000000025</v>
      </c>
      <c r="I1796" s="2">
        <f>'Moving Avg'!H1796</f>
        <v>7.384350000000004</v>
      </c>
      <c r="J1796" s="5" t="str">
        <f>OBV!F1796</f>
        <v>BEARISH</v>
      </c>
      <c r="K1796" s="5" t="str">
        <f>OBV!G1796</f>
        <v>NEUTRAL</v>
      </c>
      <c r="L1796" s="5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7.0060000000000002</v>
      </c>
      <c r="C1797" s="2">
        <f>RSI!I1797</f>
        <v>41.496072527253126</v>
      </c>
      <c r="D1797" s="2">
        <f>MACD!E1797</f>
        <v>7.3255293481748751E-2</v>
      </c>
      <c r="E1797" s="2">
        <f>MACD!F1797</f>
        <v>5.2841843250495402E-2</v>
      </c>
      <c r="F1797" s="2">
        <f>'Moving Avg'!D1797</f>
        <v>6.9908000000000001</v>
      </c>
      <c r="G1797" s="2">
        <f>'Moving Avg'!F1797</f>
        <v>7.1209500000000006</v>
      </c>
      <c r="H1797" s="2">
        <f>'Moving Avg'!G1797</f>
        <v>7.2241800000000014</v>
      </c>
      <c r="I1797" s="2">
        <f>'Moving Avg'!H1797</f>
        <v>7.3802900000000058</v>
      </c>
      <c r="J1797" s="5" t="str">
        <f>OBV!F1797</f>
        <v>BEARISH</v>
      </c>
      <c r="K1797" s="5" t="str">
        <f>OBV!G1797</f>
        <v>NEUTRAL</v>
      </c>
      <c r="L1797" s="5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7.0060000000000002</v>
      </c>
      <c r="C1798" s="2">
        <f>RSI!I1798</f>
        <v>41.496072527253126</v>
      </c>
      <c r="D1798" s="2">
        <f>MACD!E1798</f>
        <v>8.3126743258917557E-2</v>
      </c>
      <c r="E1798" s="2">
        <f>MACD!F1798</f>
        <v>5.8898823252179835E-2</v>
      </c>
      <c r="F1798" s="2">
        <f>'Moving Avg'!D1798</f>
        <v>6.995400000000001</v>
      </c>
      <c r="G1798" s="2">
        <f>'Moving Avg'!F1798</f>
        <v>7.1069000000000004</v>
      </c>
      <c r="H1798" s="2">
        <f>'Moving Avg'!G1798</f>
        <v>7.2238800000000012</v>
      </c>
      <c r="I1798" s="2">
        <f>'Moving Avg'!H1798</f>
        <v>7.3762300000000049</v>
      </c>
      <c r="J1798" s="5" t="str">
        <f>OBV!F1798</f>
        <v>NEUTRAL</v>
      </c>
      <c r="K1798" s="5" t="str">
        <f>OBV!G1798</f>
        <v>NEUTRAL</v>
      </c>
      <c r="L1798" s="5" t="str">
        <f>OBV!H1798</f>
        <v>NEUTRAL</v>
      </c>
    </row>
    <row r="1799" spans="1:12" ht="13.5" x14ac:dyDescent="0.25">
      <c r="A1799" s="3">
        <f>RSI!A1799</f>
        <v>44631</v>
      </c>
      <c r="B1799" s="2">
        <f>RSI!B1799</f>
        <v>7.0060000000000002</v>
      </c>
      <c r="C1799" s="2">
        <f>RSI!I1799</f>
        <v>41.496072527253133</v>
      </c>
      <c r="D1799" s="2">
        <f>MACD!E1799</f>
        <v>9.2158486038649734E-2</v>
      </c>
      <c r="E1799" s="2">
        <f>MACD!F1799</f>
        <v>6.555075580947381E-2</v>
      </c>
      <c r="F1799" s="2">
        <f>'Moving Avg'!D1799</f>
        <v>7.0135999999999994</v>
      </c>
      <c r="G1799" s="2">
        <f>'Moving Avg'!F1799</f>
        <v>7.0928500000000003</v>
      </c>
      <c r="H1799" s="2">
        <f>'Moving Avg'!G1799</f>
        <v>7.2213000000000012</v>
      </c>
      <c r="I1799" s="2">
        <f>'Moving Avg'!H1799</f>
        <v>7.3721700000000059</v>
      </c>
      <c r="J1799" s="5" t="str">
        <f>OBV!F1799</f>
        <v>BULLISH</v>
      </c>
      <c r="K1799" s="5" t="str">
        <f>OBV!G1799</f>
        <v>NEUTRAL</v>
      </c>
      <c r="L1799" s="5" t="str">
        <f>OBV!H1799</f>
        <v>CONFIRMED BULLISH</v>
      </c>
    </row>
    <row r="1800" spans="1:12" ht="13.5" x14ac:dyDescent="0.25">
      <c r="A1800" s="3">
        <f>RSI!A1800</f>
        <v>44634</v>
      </c>
      <c r="B1800" s="2">
        <f>RSI!B1800</f>
        <v>6.9980000000000002</v>
      </c>
      <c r="C1800" s="2">
        <f>RSI!I1800</f>
        <v>40.944227131253626</v>
      </c>
      <c r="D1800" s="2">
        <f>MACD!E1800</f>
        <v>9.0560467008083734E-2</v>
      </c>
      <c r="E1800" s="2">
        <f>MACD!F1800</f>
        <v>7.0552698049195797E-2</v>
      </c>
      <c r="F1800" s="2">
        <f>'Moving Avg'!D1800</f>
        <v>7.0043999999999995</v>
      </c>
      <c r="G1800" s="2">
        <f>'Moving Avg'!F1800</f>
        <v>7.0822000000000003</v>
      </c>
      <c r="H1800" s="2">
        <f>'Moving Avg'!G1800</f>
        <v>7.2217399999999987</v>
      </c>
      <c r="I1800" s="2">
        <f>'Moving Avg'!H1800</f>
        <v>7.3680700000000057</v>
      </c>
      <c r="J1800" s="5" t="str">
        <f>OBV!F1800</f>
        <v>BEARISH</v>
      </c>
      <c r="K1800" s="5" t="str">
        <f>OBV!G1800</f>
        <v>NEUTRAL</v>
      </c>
      <c r="L1800" s="5" t="str">
        <f>OBV!H1800</f>
        <v>CONFIRMED BEARISH</v>
      </c>
    </row>
    <row r="1801" spans="1:12" ht="13.5" x14ac:dyDescent="0.25">
      <c r="A1801" s="3">
        <f>RSI!A1801</f>
        <v>44635</v>
      </c>
      <c r="B1801" s="2">
        <f>RSI!B1801</f>
        <v>7.0970000000000004</v>
      </c>
      <c r="C1801" s="2">
        <f>RSI!I1801</f>
        <v>49.835028199229448</v>
      </c>
      <c r="D1801" s="2">
        <f>MACD!E1801</f>
        <v>7.081204221766324E-2</v>
      </c>
      <c r="E1801" s="2">
        <f>MACD!F1801</f>
        <v>7.0604566882889297E-2</v>
      </c>
      <c r="F1801" s="2">
        <f>'Moving Avg'!D1801</f>
        <v>7.0225999999999997</v>
      </c>
      <c r="G1801" s="2">
        <f>'Moving Avg'!F1801</f>
        <v>7.0833500000000003</v>
      </c>
      <c r="H1801" s="2">
        <f>'Moving Avg'!G1801</f>
        <v>7.2202199999999985</v>
      </c>
      <c r="I1801" s="2">
        <f>'Moving Avg'!H1801</f>
        <v>7.3637050000000057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</row>
    <row r="1802" spans="1:12" ht="13.5" x14ac:dyDescent="0.25">
      <c r="A1802" s="3">
        <f>RSI!A1802</f>
        <v>44636</v>
      </c>
      <c r="B1802" s="2">
        <f>RSI!B1802</f>
        <v>7.1580000000000004</v>
      </c>
      <c r="C1802" s="2">
        <f>RSI!I1802</f>
        <v>54.39126117102802</v>
      </c>
      <c r="D1802" s="2">
        <f>MACD!E1802</f>
        <v>4.9581087840921967E-2</v>
      </c>
      <c r="E1802" s="2">
        <f>MACD!F1802</f>
        <v>6.6399871074495825E-2</v>
      </c>
      <c r="F1802" s="2">
        <f>'Moving Avg'!D1802</f>
        <v>7.0529999999999999</v>
      </c>
      <c r="G1802" s="2">
        <f>'Moving Avg'!F1802</f>
        <v>7.0875500000000002</v>
      </c>
      <c r="H1802" s="2">
        <f>'Moving Avg'!G1802</f>
        <v>7.2176400000000003</v>
      </c>
      <c r="I1802" s="2">
        <f>'Moving Avg'!H1802</f>
        <v>7.359760000000005</v>
      </c>
      <c r="J1802" s="5" t="str">
        <f>OBV!F1802</f>
        <v>BULLISH</v>
      </c>
      <c r="K1802" s="5" t="str">
        <f>OBV!G1802</f>
        <v>NEUTRAL</v>
      </c>
      <c r="L1802" s="5" t="str">
        <f>OBV!H1802</f>
        <v>CONFIRMED BULLISH</v>
      </c>
    </row>
    <row r="1803" spans="1:12" ht="13.5" x14ac:dyDescent="0.25">
      <c r="A1803" s="3">
        <f>RSI!A1803</f>
        <v>44637</v>
      </c>
      <c r="B1803" s="2">
        <f>RSI!B1803</f>
        <v>7.2110000000000003</v>
      </c>
      <c r="C1803" s="2">
        <f>RSI!I1803</f>
        <v>57.963667776995372</v>
      </c>
      <c r="D1803" s="2">
        <f>MACD!E1803</f>
        <v>1.5635683838165271E-2</v>
      </c>
      <c r="E1803" s="2">
        <f>MACD!F1803</f>
        <v>5.6247033627229721E-2</v>
      </c>
      <c r="F1803" s="2">
        <f>'Moving Avg'!D1803</f>
        <v>7.0940000000000012</v>
      </c>
      <c r="G1803" s="2">
        <f>'Moving Avg'!F1803</f>
        <v>7.0951500000000012</v>
      </c>
      <c r="H1803" s="2">
        <f>'Moving Avg'!G1803</f>
        <v>7.2189999999999994</v>
      </c>
      <c r="I1803" s="2">
        <f>'Moving Avg'!H1803</f>
        <v>7.3565350000000036</v>
      </c>
      <c r="J1803" s="5" t="str">
        <f>OBV!F1803</f>
        <v>BULLISH</v>
      </c>
      <c r="K1803" s="5" t="str">
        <f>OBV!G1803</f>
        <v>NEUTRAL</v>
      </c>
      <c r="L1803" s="5" t="str">
        <f>OBV!H1803</f>
        <v>CONFIRMED BULLISH</v>
      </c>
    </row>
    <row r="1804" spans="1:12" ht="13.5" x14ac:dyDescent="0.25">
      <c r="A1804" s="3">
        <f>RSI!A1804</f>
        <v>44638</v>
      </c>
      <c r="B1804" s="2">
        <f>RSI!B1804</f>
        <v>7.2869999999999999</v>
      </c>
      <c r="C1804" s="2">
        <f>RSI!I1804</f>
        <v>62.499642581416261</v>
      </c>
      <c r="D1804" s="2">
        <f>MACD!E1804</f>
        <v>-2.9827361278959685E-2</v>
      </c>
      <c r="E1804" s="2">
        <f>MACD!F1804</f>
        <v>3.9032154645991843E-2</v>
      </c>
      <c r="F1804" s="2">
        <f>'Moving Avg'!D1804</f>
        <v>7.1501999999999999</v>
      </c>
      <c r="G1804" s="2">
        <f>'Moving Avg'!F1804</f>
        <v>7.0997000000000003</v>
      </c>
      <c r="H1804" s="2">
        <f>'Moving Avg'!G1804</f>
        <v>7.2205199999999987</v>
      </c>
      <c r="I1804" s="2">
        <f>'Moving Avg'!H1804</f>
        <v>7.354485000000003</v>
      </c>
      <c r="J1804" s="5" t="str">
        <f>OBV!F1804</f>
        <v>BULLISH</v>
      </c>
      <c r="K1804" s="5" t="str">
        <f>OBV!G1804</f>
        <v>NEUTRAL</v>
      </c>
      <c r="L1804" s="5" t="str">
        <f>OBV!H1804</f>
        <v>CONFIRMED BULLISH</v>
      </c>
    </row>
    <row r="1805" spans="1:12" ht="13.5" x14ac:dyDescent="0.25">
      <c r="A1805" s="3">
        <f>RSI!A1805</f>
        <v>44641</v>
      </c>
      <c r="B1805" s="2">
        <f>RSI!B1805</f>
        <v>7.2869999999999999</v>
      </c>
      <c r="C1805" s="2">
        <f>RSI!I1805</f>
        <v>62.499642581416268</v>
      </c>
      <c r="D1805" s="2">
        <f>MACD!E1805</f>
        <v>-4.9499805615409898E-2</v>
      </c>
      <c r="E1805" s="2">
        <f>MACD!F1805</f>
        <v>2.1325762593711495E-2</v>
      </c>
      <c r="F1805" s="2">
        <f>'Moving Avg'!D1805</f>
        <v>7.2080000000000002</v>
      </c>
      <c r="G1805" s="2">
        <f>'Moving Avg'!F1805</f>
        <v>7.1042500000000004</v>
      </c>
      <c r="H1805" s="2">
        <f>'Moving Avg'!G1805</f>
        <v>7.2182399999999998</v>
      </c>
      <c r="I1805" s="2">
        <f>'Moving Avg'!H1805</f>
        <v>7.3533850000000029</v>
      </c>
      <c r="J1805" s="5" t="str">
        <f>OBV!F1805</f>
        <v>BULLISH</v>
      </c>
      <c r="K1805" s="5" t="str">
        <f>OBV!G1805</f>
        <v>NEUTRAL</v>
      </c>
      <c r="L1805" s="5" t="str">
        <f>OBV!H1805</f>
        <v>CONFIRMED BULLISH</v>
      </c>
    </row>
    <row r="1806" spans="1:12" ht="13.5" x14ac:dyDescent="0.25">
      <c r="A1806" s="3">
        <f>RSI!A1806</f>
        <v>44642</v>
      </c>
      <c r="B1806" s="2">
        <f>RSI!B1806</f>
        <v>7.173</v>
      </c>
      <c r="C1806" s="2">
        <f>RSI!I1806</f>
        <v>52.6216076849662</v>
      </c>
      <c r="D1806" s="2">
        <f>MACD!E1806</f>
        <v>-6.4519529176839896E-2</v>
      </c>
      <c r="E1806" s="2">
        <f>MACD!F1806</f>
        <v>4.156704239601218E-3</v>
      </c>
      <c r="F1806" s="2">
        <f>'Moving Avg'!D1806</f>
        <v>7.2232000000000003</v>
      </c>
      <c r="G1806" s="2">
        <f>'Moving Avg'!F1806</f>
        <v>7.1023499999999995</v>
      </c>
      <c r="H1806" s="2">
        <f>'Moving Avg'!G1806</f>
        <v>7.2136799999999983</v>
      </c>
      <c r="I1806" s="2">
        <f>'Moving Avg'!H1806</f>
        <v>7.3512950000000039</v>
      </c>
      <c r="J1806" s="5" t="str">
        <f>OBV!F1806</f>
        <v>BULLISH</v>
      </c>
      <c r="K1806" s="5" t="str">
        <f>OBV!G1806</f>
        <v>NEUTRAL</v>
      </c>
      <c r="L1806" s="5" t="str">
        <f>OBV!H1806</f>
        <v>CONFIRMED BULLISH</v>
      </c>
    </row>
    <row r="1807" spans="1:12" ht="13.5" x14ac:dyDescent="0.25">
      <c r="A1807" s="3">
        <f>RSI!A1807</f>
        <v>44643</v>
      </c>
      <c r="B1807" s="2">
        <f>RSI!B1807</f>
        <v>7.173</v>
      </c>
      <c r="C1807" s="2">
        <f>RSI!I1807</f>
        <v>52.621607684966207</v>
      </c>
      <c r="D1807" s="2">
        <f>MACD!E1807</f>
        <v>-7.7454987475090498E-2</v>
      </c>
      <c r="E1807" s="2">
        <f>MACD!F1807</f>
        <v>-1.2165634103337125E-2</v>
      </c>
      <c r="F1807" s="2">
        <f>'Moving Avg'!D1807</f>
        <v>7.2262000000000004</v>
      </c>
      <c r="G1807" s="2">
        <f>'Moving Avg'!F1807</f>
        <v>7.1004500000000004</v>
      </c>
      <c r="H1807" s="2">
        <f>'Moving Avg'!G1807</f>
        <v>7.2091199999999995</v>
      </c>
      <c r="I1807" s="2">
        <f>'Moving Avg'!H1807</f>
        <v>7.3492050000000031</v>
      </c>
      <c r="J1807" s="5" t="str">
        <f>OBV!F1807</f>
        <v>BEARISH</v>
      </c>
      <c r="K1807" s="5" t="str">
        <f>OBV!G1807</f>
        <v>NEUTRAL</v>
      </c>
      <c r="L1807" s="5" t="str">
        <f>OBV!H1807</f>
        <v>BEARISH DIVERGENCE</v>
      </c>
    </row>
    <row r="1808" spans="1:12" ht="13.5" x14ac:dyDescent="0.25">
      <c r="A1808" s="3">
        <f>RSI!A1808</f>
        <v>44644</v>
      </c>
      <c r="B1808" s="2">
        <f>RSI!B1808</f>
        <v>7.2110000000000003</v>
      </c>
      <c r="C1808" s="2">
        <f>RSI!I1808</f>
        <v>55.349738204019623</v>
      </c>
      <c r="D1808" s="2">
        <f>MACD!E1808</f>
        <v>-9.1424876597934635E-2</v>
      </c>
      <c r="E1808" s="2">
        <f>MACD!F1808</f>
        <v>-2.801748260225663E-2</v>
      </c>
      <c r="F1808" s="2">
        <f>'Moving Avg'!D1808</f>
        <v>7.2262000000000004</v>
      </c>
      <c r="G1808" s="2">
        <f>'Moving Avg'!F1808</f>
        <v>7.1008500000000012</v>
      </c>
      <c r="H1808" s="2">
        <f>'Moving Avg'!G1808</f>
        <v>7.2062399999999993</v>
      </c>
      <c r="I1808" s="2">
        <f>'Moving Avg'!H1808</f>
        <v>7.3473050000000022</v>
      </c>
      <c r="J1808" s="5" t="str">
        <f>OBV!F1808</f>
        <v>BULLISH</v>
      </c>
      <c r="K1808" s="5" t="str">
        <f>OBV!G1808</f>
        <v>NEUTRAL</v>
      </c>
      <c r="L1808" s="5" t="str">
        <f>OBV!H1808</f>
        <v>NEUTRAL</v>
      </c>
    </row>
    <row r="1809" spans="1:12" ht="13.5" x14ac:dyDescent="0.25">
      <c r="A1809" s="3">
        <f>RSI!A1809</f>
        <v>44645</v>
      </c>
      <c r="B1809" s="2">
        <f>RSI!B1809</f>
        <v>7.4009999999999998</v>
      </c>
      <c r="C1809" s="2">
        <f>RSI!I1809</f>
        <v>65.917275995856173</v>
      </c>
      <c r="D1809" s="2">
        <f>MACD!E1809</f>
        <v>-0.11773832389819194</v>
      </c>
      <c r="E1809" s="2">
        <f>MACD!F1809</f>
        <v>-4.5961650861443701E-2</v>
      </c>
      <c r="F1809" s="2">
        <f>'Moving Avg'!D1809</f>
        <v>7.2490000000000006</v>
      </c>
      <c r="G1809" s="2">
        <f>'Moving Avg'!F1809</f>
        <v>7.1107500000000012</v>
      </c>
      <c r="H1809" s="2">
        <f>'Moving Avg'!G1809</f>
        <v>7.2063999999999986</v>
      </c>
      <c r="I1809" s="2">
        <f>'Moving Avg'!H1809</f>
        <v>7.3463550000000035</v>
      </c>
      <c r="J1809" s="5" t="str">
        <f>OBV!F1809</f>
        <v>BULLISH</v>
      </c>
      <c r="K1809" s="5" t="str">
        <f>OBV!G1809</f>
        <v>NEUTRAL</v>
      </c>
      <c r="L1809" s="5" t="str">
        <f>OBV!H1809</f>
        <v>CONFIRMED BULLISH</v>
      </c>
    </row>
    <row r="1810" spans="1:12" ht="13.5" x14ac:dyDescent="0.25">
      <c r="A1810" s="3">
        <f>RSI!A1810</f>
        <v>44648</v>
      </c>
      <c r="B1810" s="2">
        <f>RSI!B1810</f>
        <v>7.2110000000000003</v>
      </c>
      <c r="C1810" s="2">
        <f>RSI!I1810</f>
        <v>52.528779886292284</v>
      </c>
      <c r="D1810" s="2">
        <f>MACD!E1810</f>
        <v>-0.12867064501493886</v>
      </c>
      <c r="E1810" s="2">
        <f>MACD!F1810</f>
        <v>-6.2503449692142735E-2</v>
      </c>
      <c r="F1810" s="2">
        <f>'Moving Avg'!D1810</f>
        <v>7.2338000000000005</v>
      </c>
      <c r="G1810" s="2">
        <f>'Moving Avg'!F1810</f>
        <v>7.1145500000000013</v>
      </c>
      <c r="H1810" s="2">
        <f>'Moving Avg'!G1810</f>
        <v>7.2026000000000003</v>
      </c>
      <c r="I1810" s="2">
        <f>'Moving Avg'!H1810</f>
        <v>7.3444950000000038</v>
      </c>
      <c r="J1810" s="5" t="str">
        <f>OBV!F1810</f>
        <v>BULLISH</v>
      </c>
      <c r="K1810" s="5" t="str">
        <f>OBV!G1810</f>
        <v>NEUTRAL</v>
      </c>
      <c r="L1810" s="5" t="str">
        <f>OBV!H1810</f>
        <v>BULLISH DIVERGENCE</v>
      </c>
    </row>
    <row r="1811" spans="1:12" ht="13.5" x14ac:dyDescent="0.25">
      <c r="A1811" s="3">
        <f>RSI!A1811</f>
        <v>44649</v>
      </c>
      <c r="B1811" s="2">
        <f>RSI!B1811</f>
        <v>7.2110000000000003</v>
      </c>
      <c r="C1811" s="2">
        <f>RSI!I1811</f>
        <v>52.528779886292291</v>
      </c>
      <c r="D1811" s="2">
        <f>MACD!E1811</f>
        <v>-0.1229661029267497</v>
      </c>
      <c r="E1811" s="2">
        <f>MACD!F1811</f>
        <v>-7.459598033906413E-2</v>
      </c>
      <c r="F1811" s="2">
        <f>'Moving Avg'!D1811</f>
        <v>7.2414000000000005</v>
      </c>
      <c r="G1811" s="2">
        <f>'Moving Avg'!F1811</f>
        <v>7.1221500000000022</v>
      </c>
      <c r="H1811" s="2">
        <f>'Moving Avg'!G1811</f>
        <v>7.1982000000000017</v>
      </c>
      <c r="I1811" s="2">
        <f>'Moving Avg'!H1811</f>
        <v>7.342635000000004</v>
      </c>
      <c r="J1811" s="5" t="str">
        <f>OBV!F1811</f>
        <v>BULLISH</v>
      </c>
      <c r="K1811" s="5" t="str">
        <f>OBV!G1811</f>
        <v>NEUTRAL</v>
      </c>
      <c r="L1811" s="5" t="str">
        <f>OBV!H1811</f>
        <v>CONFIRMED BULLISH</v>
      </c>
    </row>
    <row r="1812" spans="1:12" ht="13.5" x14ac:dyDescent="0.25">
      <c r="A1812" s="3">
        <f>RSI!A1812</f>
        <v>44650</v>
      </c>
      <c r="B1812" s="2">
        <f>RSI!B1812</f>
        <v>7.3860000000000001</v>
      </c>
      <c r="C1812" s="2">
        <f>RSI!I1812</f>
        <v>60.992070567477008</v>
      </c>
      <c r="D1812" s="2">
        <f>MACD!E1812</f>
        <v>-0.12197290211205036</v>
      </c>
      <c r="E1812" s="2">
        <f>MACD!F1812</f>
        <v>-8.4071364693661388E-2</v>
      </c>
      <c r="F1812" s="2">
        <f>'Moving Avg'!D1812</f>
        <v>7.2840000000000007</v>
      </c>
      <c r="G1812" s="2">
        <f>'Moving Avg'!F1812</f>
        <v>7.1385000000000005</v>
      </c>
      <c r="H1812" s="2">
        <f>'Moving Avg'!G1812</f>
        <v>7.1957800000000027</v>
      </c>
      <c r="I1812" s="2">
        <f>'Moving Avg'!H1812</f>
        <v>7.3416500000000031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</row>
    <row r="1813" spans="1:12" ht="13.5" x14ac:dyDescent="0.25">
      <c r="A1813" s="3">
        <f>RSI!A1813</f>
        <v>44651</v>
      </c>
      <c r="B1813" s="2">
        <f>RSI!B1813</f>
        <v>7.4690000000000003</v>
      </c>
      <c r="C1813" s="2">
        <f>RSI!I1813</f>
        <v>64.247717933579153</v>
      </c>
      <c r="D1813" s="2">
        <f>MACD!E1813</f>
        <v>-0.12039734133572466</v>
      </c>
      <c r="E1813" s="2">
        <f>MACD!F1813</f>
        <v>-9.1336560022074048E-2</v>
      </c>
      <c r="F1813" s="2">
        <f>'Moving Avg'!D1813</f>
        <v>7.3355999999999995</v>
      </c>
      <c r="G1813" s="2">
        <f>'Moving Avg'!F1813</f>
        <v>7.1627999999999998</v>
      </c>
      <c r="H1813" s="2">
        <f>'Moving Avg'!G1813</f>
        <v>7.1950200000000022</v>
      </c>
      <c r="I1813" s="2">
        <f>'Moving Avg'!H1813</f>
        <v>7.3422550000000024</v>
      </c>
      <c r="J1813" s="5" t="str">
        <f>OBV!F1813</f>
        <v>BULLISH</v>
      </c>
      <c r="K1813" s="5" t="str">
        <f>OBV!G1813</f>
        <v>NEUTRAL</v>
      </c>
      <c r="L1813" s="5" t="str">
        <f>OBV!H1813</f>
        <v>CONFIRMED BULLISH</v>
      </c>
    </row>
    <row r="1814" spans="1:12" ht="13.5" x14ac:dyDescent="0.25">
      <c r="A1814" s="3">
        <f>RSI!A1814</f>
        <v>44652</v>
      </c>
      <c r="B1814" s="2">
        <f>RSI!B1814</f>
        <v>7.5910000000000002</v>
      </c>
      <c r="C1814" s="2">
        <f>RSI!I1814</f>
        <v>68.419909594473978</v>
      </c>
      <c r="D1814" s="2">
        <f>MACD!E1814</f>
        <v>-0.11807577843306838</v>
      </c>
      <c r="E1814" s="2">
        <f>MACD!F1814</f>
        <v>-9.668440370427292E-2</v>
      </c>
      <c r="F1814" s="2">
        <f>'Moving Avg'!D1814</f>
        <v>7.3736000000000006</v>
      </c>
      <c r="G1814" s="2">
        <f>'Moving Avg'!F1814</f>
        <v>7.196600000000001</v>
      </c>
      <c r="H1814" s="2">
        <f>'Moving Avg'!G1814</f>
        <v>7.1980600000000026</v>
      </c>
      <c r="I1814" s="2">
        <f>'Moving Avg'!H1814</f>
        <v>7.3423700000000016</v>
      </c>
      <c r="J1814" s="5" t="str">
        <f>OBV!F1814</f>
        <v>BULLISH</v>
      </c>
      <c r="K1814" s="5" t="str">
        <f>OBV!G1814</f>
        <v>NEUTRAL</v>
      </c>
      <c r="L1814" s="5" t="str">
        <f>OBV!H1814</f>
        <v>CONFIRMED BULLISH</v>
      </c>
    </row>
    <row r="1815" spans="1:12" ht="13.5" x14ac:dyDescent="0.25">
      <c r="A1815" s="3">
        <f>RSI!A1815</f>
        <v>44655</v>
      </c>
      <c r="B1815" s="2">
        <f>RSI!B1815</f>
        <v>7.5910000000000002</v>
      </c>
      <c r="C1815" s="2">
        <f>RSI!I1815</f>
        <v>68.419909594473978</v>
      </c>
      <c r="D1815" s="2">
        <f>MACD!E1815</f>
        <v>-0.11837568466679205</v>
      </c>
      <c r="E1815" s="2">
        <f>MACD!F1815</f>
        <v>-0.10102265989677675</v>
      </c>
      <c r="F1815" s="2">
        <f>'Moving Avg'!D1815</f>
        <v>7.4496000000000011</v>
      </c>
      <c r="G1815" s="2">
        <f>'Moving Avg'!F1815</f>
        <v>7.2239500000000003</v>
      </c>
      <c r="H1815" s="2">
        <f>'Moving Avg'!G1815</f>
        <v>7.2024800000000031</v>
      </c>
      <c r="I1815" s="2">
        <f>'Moving Avg'!H1815</f>
        <v>7.3424850000000017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</row>
    <row r="1816" spans="1:12" ht="13.5" x14ac:dyDescent="0.25">
      <c r="A1816" s="3">
        <f>RSI!A1816</f>
        <v>44656</v>
      </c>
      <c r="B1816" s="2">
        <f>RSI!B1816</f>
        <v>7.5910000000000002</v>
      </c>
      <c r="C1816" s="2">
        <f>RSI!I1816</f>
        <v>68.419909594473978</v>
      </c>
      <c r="D1816" s="2">
        <f>MACD!E1816</f>
        <v>-0.13826449228960414</v>
      </c>
      <c r="E1816" s="2">
        <f>MACD!F1816</f>
        <v>-0.10847102637534223</v>
      </c>
      <c r="F1816" s="2">
        <f>'Moving Avg'!D1816</f>
        <v>7.5255999999999998</v>
      </c>
      <c r="G1816" s="2">
        <f>'Moving Avg'!F1816</f>
        <v>7.2531999999999996</v>
      </c>
      <c r="H1816" s="2">
        <f>'Moving Avg'!G1816</f>
        <v>7.2067400000000017</v>
      </c>
      <c r="I1816" s="2">
        <f>'Moving Avg'!H1816</f>
        <v>7.3426</v>
      </c>
      <c r="J1816" s="5" t="str">
        <f>OBV!F1816</f>
        <v>BULLISH</v>
      </c>
      <c r="K1816" s="5" t="str">
        <f>OBV!G1816</f>
        <v>NEUTRAL</v>
      </c>
      <c r="L1816" s="5" t="str">
        <f>OBV!H1816</f>
        <v>CONFIRMED BULLISH</v>
      </c>
    </row>
    <row r="1817" spans="1:12" ht="13.5" x14ac:dyDescent="0.25">
      <c r="A1817" s="3">
        <f>RSI!A1817</f>
        <v>44657</v>
      </c>
      <c r="B1817" s="2">
        <f>RSI!B1817</f>
        <v>7.8940000000000001</v>
      </c>
      <c r="C1817" s="2">
        <f>RSI!I1817</f>
        <v>76.813283674077709</v>
      </c>
      <c r="D1817" s="2">
        <f>MACD!E1817</f>
        <v>-0.17947920490246627</v>
      </c>
      <c r="E1817" s="2">
        <f>MACD!F1817</f>
        <v>-0.12267266208076705</v>
      </c>
      <c r="F1817" s="2">
        <f>'Moving Avg'!D1817</f>
        <v>7.6272000000000002</v>
      </c>
      <c r="G1817" s="2">
        <f>'Moving Avg'!F1817</f>
        <v>7.2976000000000001</v>
      </c>
      <c r="H1817" s="2">
        <f>'Moving Avg'!G1817</f>
        <v>7.2170600000000009</v>
      </c>
      <c r="I1817" s="2">
        <f>'Moving Avg'!H1817</f>
        <v>7.3442299999999996</v>
      </c>
      <c r="J1817" s="5" t="str">
        <f>OBV!F1817</f>
        <v>BULLISH</v>
      </c>
      <c r="K1817" s="5" t="str">
        <f>OBV!G1817</f>
        <v>NEUTRAL</v>
      </c>
      <c r="L1817" s="5" t="str">
        <f>OBV!H1817</f>
        <v>CONFIRMED BULLISH</v>
      </c>
    </row>
    <row r="1818" spans="1:12" ht="13.5" x14ac:dyDescent="0.25">
      <c r="A1818" s="3">
        <f>RSI!A1818</f>
        <v>44658</v>
      </c>
      <c r="B1818" s="2">
        <f>RSI!B1818</f>
        <v>7.742</v>
      </c>
      <c r="C1818" s="2">
        <f>RSI!I1818</f>
        <v>67.168849314658814</v>
      </c>
      <c r="D1818" s="2">
        <f>MACD!E1818</f>
        <v>-0.20083569820425407</v>
      </c>
      <c r="E1818" s="2">
        <f>MACD!F1818</f>
        <v>-0.13830526930546447</v>
      </c>
      <c r="F1818" s="2">
        <f>'Moving Avg'!D1818</f>
        <v>7.6818</v>
      </c>
      <c r="G1818" s="2">
        <f>'Moving Avg'!F1818</f>
        <v>7.3343999999999978</v>
      </c>
      <c r="H1818" s="2">
        <f>'Moving Avg'!G1818</f>
        <v>7.2249400000000028</v>
      </c>
      <c r="I1818" s="2">
        <f>'Moving Avg'!H1818</f>
        <v>7.3450999999999986</v>
      </c>
      <c r="J1818" s="5" t="str">
        <f>OBV!F1818</f>
        <v>BULLISH</v>
      </c>
      <c r="K1818" s="5" t="str">
        <f>OBV!G1818</f>
        <v>NEUTRAL</v>
      </c>
      <c r="L1818" s="5" t="str">
        <f>OBV!H1818</f>
        <v>CONFIRMED BULLISH</v>
      </c>
    </row>
    <row r="1819" spans="1:12" ht="13.5" x14ac:dyDescent="0.25">
      <c r="A1819" s="3">
        <f>RSI!A1819</f>
        <v>44659</v>
      </c>
      <c r="B1819" s="2">
        <f>RSI!B1819</f>
        <v>7.742</v>
      </c>
      <c r="C1819" s="2">
        <f>RSI!I1819</f>
        <v>67.168849314658814</v>
      </c>
      <c r="D1819" s="2">
        <f>MACD!E1819</f>
        <v>-0.192099780441219</v>
      </c>
      <c r="E1819" s="2">
        <f>MACD!F1819</f>
        <v>-0.14906417153261539</v>
      </c>
      <c r="F1819" s="2">
        <f>'Moving Avg'!D1819</f>
        <v>7.7120000000000006</v>
      </c>
      <c r="G1819" s="2">
        <f>'Moving Avg'!F1819</f>
        <v>7.3711999999999973</v>
      </c>
      <c r="H1819" s="2">
        <f>'Moving Avg'!G1819</f>
        <v>7.2319200000000023</v>
      </c>
      <c r="I1819" s="2">
        <f>'Moving Avg'!H1819</f>
        <v>7.3460449999999984</v>
      </c>
      <c r="J1819" s="5" t="str">
        <f>OBV!F1819</f>
        <v>BEARISH</v>
      </c>
      <c r="K1819" s="5" t="str">
        <f>OBV!G1819</f>
        <v>NEUTRAL</v>
      </c>
      <c r="L1819" s="5" t="str">
        <f>OBV!H1819</f>
        <v>BEARISH DIVERGENCE</v>
      </c>
    </row>
    <row r="1820" spans="1:12" ht="13.5" x14ac:dyDescent="0.25">
      <c r="A1820" s="3">
        <f>RSI!A1820</f>
        <v>44662</v>
      </c>
      <c r="B1820" s="2">
        <f>RSI!B1820</f>
        <v>7.8029999999999999</v>
      </c>
      <c r="C1820" s="2">
        <f>RSI!I1820</f>
        <v>68.981510714268609</v>
      </c>
      <c r="D1820" s="2">
        <f>MACD!E1820</f>
        <v>-0.22070155677569314</v>
      </c>
      <c r="E1820" s="2">
        <f>MACD!F1820</f>
        <v>-0.16339164858123095</v>
      </c>
      <c r="F1820" s="2">
        <f>'Moving Avg'!D1820</f>
        <v>7.7543999999999995</v>
      </c>
      <c r="G1820" s="2">
        <f>'Moving Avg'!F1820</f>
        <v>7.4114499999999977</v>
      </c>
      <c r="H1820" s="2">
        <f>'Moving Avg'!G1820</f>
        <v>7.2402600000000019</v>
      </c>
      <c r="I1820" s="2">
        <f>'Moving Avg'!H1820</f>
        <v>7.3472949999999981</v>
      </c>
      <c r="J1820" s="5" t="str">
        <f>OBV!F1820</f>
        <v>BULLISH</v>
      </c>
      <c r="K1820" s="5" t="str">
        <f>OBV!G1820</f>
        <v>NEUTRAL</v>
      </c>
      <c r="L1820" s="5" t="str">
        <f>OBV!H1820</f>
        <v>CONFIRMED BULLISH</v>
      </c>
    </row>
    <row r="1821" spans="1:12" ht="13.5" x14ac:dyDescent="0.25">
      <c r="A1821" s="3">
        <f>RSI!A1821</f>
        <v>44663</v>
      </c>
      <c r="B1821" s="2">
        <f>RSI!B1821</f>
        <v>7.742</v>
      </c>
      <c r="C1821" s="2">
        <f>RSI!I1821</f>
        <v>65.110147283811273</v>
      </c>
      <c r="D1821" s="2">
        <f>MACD!E1821</f>
        <v>-0.24282315866993187</v>
      </c>
      <c r="E1821" s="2">
        <f>MACD!F1821</f>
        <v>-0.17927795059897114</v>
      </c>
      <c r="F1821" s="2">
        <f>'Moving Avg'!D1821</f>
        <v>7.7846000000000002</v>
      </c>
      <c r="G1821" s="2">
        <f>'Moving Avg'!F1821</f>
        <v>7.443699999999998</v>
      </c>
      <c r="H1821" s="2">
        <f>'Moving Avg'!G1821</f>
        <v>7.2525600000000034</v>
      </c>
      <c r="I1821" s="2">
        <f>'Moving Avg'!H1821</f>
        <v>7.3483199999999975</v>
      </c>
      <c r="J1821" s="5" t="str">
        <f>OBV!F1821</f>
        <v>BEARISH</v>
      </c>
      <c r="K1821" s="5" t="str">
        <f>OBV!G1821</f>
        <v>NEUTRAL</v>
      </c>
      <c r="L1821" s="5" t="str">
        <f>OBV!H1821</f>
        <v>BEARISH DIVERGENCE</v>
      </c>
    </row>
    <row r="1822" spans="1:12" ht="13.5" x14ac:dyDescent="0.25">
      <c r="A1822" s="3">
        <f>RSI!A1822</f>
        <v>44664</v>
      </c>
      <c r="B1822" s="2">
        <f>RSI!B1822</f>
        <v>7.94</v>
      </c>
      <c r="C1822" s="2">
        <f>RSI!I1822</f>
        <v>70.832234140077787</v>
      </c>
      <c r="D1822" s="2">
        <f>MACD!E1822</f>
        <v>-0.25118255435721348</v>
      </c>
      <c r="E1822" s="2">
        <f>MACD!F1822</f>
        <v>-0.19365887135061963</v>
      </c>
      <c r="F1822" s="2">
        <f>'Moving Avg'!D1822</f>
        <v>7.7938000000000001</v>
      </c>
      <c r="G1822" s="2">
        <f>'Moving Avg'!F1822</f>
        <v>7.4827999999999992</v>
      </c>
      <c r="H1822" s="2">
        <f>'Moving Avg'!G1822</f>
        <v>7.2663800000000025</v>
      </c>
      <c r="I1822" s="2">
        <f>'Moving Avg'!H1822</f>
        <v>7.3508249999999986</v>
      </c>
      <c r="J1822" s="5" t="str">
        <f>OBV!F1822</f>
        <v>BULLISH</v>
      </c>
      <c r="K1822" s="5" t="str">
        <f>OBV!G1822</f>
        <v>NEUTRAL</v>
      </c>
      <c r="L1822" s="5" t="str">
        <f>OBV!H1822</f>
        <v>CONFIRMED BULLISH</v>
      </c>
    </row>
    <row r="1823" spans="1:12" ht="13.5" x14ac:dyDescent="0.25">
      <c r="A1823" s="3">
        <f>RSI!A1823</f>
        <v>44665</v>
      </c>
      <c r="B1823" s="2">
        <f>RSI!B1823</f>
        <v>8.0459999999999994</v>
      </c>
      <c r="C1823" s="2">
        <f>RSI!I1823</f>
        <v>73.351921021225579</v>
      </c>
      <c r="D1823" s="2">
        <f>MACD!E1823</f>
        <v>-0.25626547058676774</v>
      </c>
      <c r="E1823" s="2">
        <f>MACD!F1823</f>
        <v>-0.20618019119784925</v>
      </c>
      <c r="F1823" s="2">
        <f>'Moving Avg'!D1823</f>
        <v>7.8545999999999996</v>
      </c>
      <c r="G1823" s="2">
        <f>'Moving Avg'!F1823</f>
        <v>7.5245499999999979</v>
      </c>
      <c r="H1823" s="2">
        <f>'Moving Avg'!G1823</f>
        <v>7.2846000000000029</v>
      </c>
      <c r="I1823" s="2">
        <f>'Moving Avg'!H1823</f>
        <v>7.3534799999999985</v>
      </c>
      <c r="J1823" s="5" t="str">
        <f>OBV!F1823</f>
        <v>BULLISH</v>
      </c>
      <c r="K1823" s="5" t="str">
        <f>OBV!G1823</f>
        <v>NEUTRAL</v>
      </c>
      <c r="L1823" s="5" t="str">
        <f>OBV!H1823</f>
        <v>CONFIRMED BULLISH</v>
      </c>
    </row>
    <row r="1824" spans="1:12" ht="13.5" x14ac:dyDescent="0.25">
      <c r="A1824" s="3">
        <f>RSI!A1824</f>
        <v>44666</v>
      </c>
      <c r="B1824" s="2">
        <f>RSI!B1824</f>
        <v>8.1980000000000004</v>
      </c>
      <c r="C1824" s="2">
        <f>RSI!I1824</f>
        <v>76.488435805214294</v>
      </c>
      <c r="D1824" s="2">
        <f>MACD!E1824</f>
        <v>-0.25639293520437523</v>
      </c>
      <c r="E1824" s="2">
        <f>MACD!F1824</f>
        <v>-0.21622273999915445</v>
      </c>
      <c r="F1824" s="2">
        <f>'Moving Avg'!D1824</f>
        <v>7.9458000000000002</v>
      </c>
      <c r="G1824" s="2">
        <f>'Moving Avg'!F1824</f>
        <v>7.5701000000000009</v>
      </c>
      <c r="H1824" s="2">
        <f>'Moving Avg'!G1824</f>
        <v>7.3072200000000018</v>
      </c>
      <c r="I1824" s="2">
        <f>'Moving Avg'!H1824</f>
        <v>7.3569349999999982</v>
      </c>
      <c r="J1824" s="5" t="str">
        <f>OBV!F1824</f>
        <v>BULLISH</v>
      </c>
      <c r="K1824" s="5" t="str">
        <f>OBV!G1824</f>
        <v>NEUTRAL</v>
      </c>
      <c r="L1824" s="5" t="str">
        <f>OBV!H1824</f>
        <v>CONFIRMED BULLISH</v>
      </c>
    </row>
    <row r="1825" spans="1:12" ht="13.5" x14ac:dyDescent="0.25">
      <c r="A1825" s="3">
        <f>RSI!A1825</f>
        <v>44669</v>
      </c>
      <c r="B1825" s="2">
        <f>RSI!B1825</f>
        <v>8.1980000000000004</v>
      </c>
      <c r="C1825" s="2">
        <f>RSI!I1825</f>
        <v>76.488435805214294</v>
      </c>
      <c r="D1825" s="2">
        <f>MACD!E1825</f>
        <v>-0.26048832275145362</v>
      </c>
      <c r="E1825" s="2">
        <f>MACD!F1825</f>
        <v>-0.22507585654961429</v>
      </c>
      <c r="F1825" s="2">
        <f>'Moving Avg'!D1825</f>
        <v>8.0248000000000008</v>
      </c>
      <c r="G1825" s="2">
        <f>'Moving Avg'!F1825</f>
        <v>7.6156500000000005</v>
      </c>
      <c r="H1825" s="2">
        <f>'Moving Avg'!G1825</f>
        <v>7.3284800000000017</v>
      </c>
      <c r="I1825" s="2">
        <f>'Moving Avg'!H1825</f>
        <v>7.3603899999999989</v>
      </c>
      <c r="J1825" s="5" t="str">
        <f>OBV!F1825</f>
        <v>BULLISH</v>
      </c>
      <c r="K1825" s="5" t="str">
        <f>OBV!G1825</f>
        <v>NEUTRAL</v>
      </c>
      <c r="L1825" s="5" t="str">
        <f>OBV!H1825</f>
        <v>CONFIRMED BULLISH</v>
      </c>
    </row>
    <row r="1826" spans="1:12" ht="13.5" x14ac:dyDescent="0.25">
      <c r="A1826" s="3">
        <f>RSI!A1826</f>
        <v>44670</v>
      </c>
      <c r="B1826" s="2">
        <f>RSI!B1826</f>
        <v>8.1980000000000004</v>
      </c>
      <c r="C1826" s="2">
        <f>RSI!I1826</f>
        <v>76.488435805214294</v>
      </c>
      <c r="D1826" s="2">
        <f>MACD!E1826</f>
        <v>-0.26764581074131399</v>
      </c>
      <c r="E1826" s="2">
        <f>MACD!F1826</f>
        <v>-0.23358984738795424</v>
      </c>
      <c r="F1826" s="2">
        <f>'Moving Avg'!D1826</f>
        <v>8.1160000000000014</v>
      </c>
      <c r="G1826" s="2">
        <f>'Moving Avg'!F1826</f>
        <v>7.6669000000000009</v>
      </c>
      <c r="H1826" s="2">
        <f>'Moving Avg'!G1826</f>
        <v>7.345340000000002</v>
      </c>
      <c r="I1826" s="2">
        <f>'Moving Avg'!H1826</f>
        <v>7.3638450000000004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</row>
    <row r="1827" spans="1:12" ht="13.5" x14ac:dyDescent="0.25">
      <c r="A1827" s="3">
        <f>RSI!A1827</f>
        <v>44671</v>
      </c>
      <c r="B1827" s="2">
        <f>RSI!B1827</f>
        <v>8.3339999999999996</v>
      </c>
      <c r="C1827" s="2">
        <f>RSI!I1827</f>
        <v>79.221473096830493</v>
      </c>
      <c r="D1827" s="2">
        <f>MACD!E1827</f>
        <v>-0.24057950291865282</v>
      </c>
      <c r="E1827" s="2">
        <f>MACD!F1827</f>
        <v>-0.23498777849409397</v>
      </c>
      <c r="F1827" s="2">
        <f>'Moving Avg'!D1827</f>
        <v>8.1948000000000008</v>
      </c>
      <c r="G1827" s="2">
        <f>'Moving Avg'!F1827</f>
        <v>7.7249500000000024</v>
      </c>
      <c r="H1827" s="2">
        <f>'Moving Avg'!G1827</f>
        <v>7.3662800000000015</v>
      </c>
      <c r="I1827" s="2">
        <f>'Moving Avg'!H1827</f>
        <v>7.3679800000000002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</row>
    <row r="1828" spans="1:12" ht="13.5" x14ac:dyDescent="0.25">
      <c r="A1828" s="3">
        <f>RSI!A1828</f>
        <v>44672</v>
      </c>
      <c r="B1828" s="2">
        <f>RSI!B1828</f>
        <v>8.35</v>
      </c>
      <c r="C1828" s="2">
        <f>RSI!I1828</f>
        <v>79.523047936555741</v>
      </c>
      <c r="D1828" s="2">
        <f>MACD!E1828</f>
        <v>-0.24621610501863511</v>
      </c>
      <c r="E1828" s="2">
        <f>MACD!F1828</f>
        <v>-0.23723344379900221</v>
      </c>
      <c r="F1828" s="2">
        <f>'Moving Avg'!D1828</f>
        <v>8.2555999999999994</v>
      </c>
      <c r="G1828" s="2">
        <f>'Moving Avg'!F1828</f>
        <v>7.781900000000002</v>
      </c>
      <c r="H1828" s="2">
        <f>'Moving Avg'!G1828</f>
        <v>7.3875400000000013</v>
      </c>
      <c r="I1828" s="2">
        <f>'Moving Avg'!H1828</f>
        <v>7.3721950000000005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8.35</v>
      </c>
      <c r="C1829" s="2">
        <f>RSI!I1829</f>
        <v>79.523047936555741</v>
      </c>
      <c r="D1829" s="2">
        <f>MACD!E1829</f>
        <v>-0.2547551396551615</v>
      </c>
      <c r="E1829" s="2">
        <f>MACD!F1829</f>
        <v>-0.24073778297023407</v>
      </c>
      <c r="F1829" s="2">
        <f>'Moving Avg'!D1829</f>
        <v>8.2859999999999996</v>
      </c>
      <c r="G1829" s="2">
        <f>'Moving Avg'!F1829</f>
        <v>7.8293500000000007</v>
      </c>
      <c r="H1829" s="2">
        <f>'Moving Avg'!G1829</f>
        <v>7.4088000000000021</v>
      </c>
      <c r="I1829" s="2">
        <f>'Moving Avg'!H1829</f>
        <v>7.3764100000000008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</row>
    <row r="1830" spans="1:12" ht="13.5" x14ac:dyDescent="0.25">
      <c r="A1830" s="3">
        <f>RSI!A1830</f>
        <v>44676</v>
      </c>
      <c r="B1830" s="2">
        <f>RSI!B1830</f>
        <v>8.35</v>
      </c>
      <c r="C1830" s="2">
        <f>RSI!I1830</f>
        <v>79.523047936555756</v>
      </c>
      <c r="D1830" s="2">
        <f>MACD!E1830</f>
        <v>-0.25608623357659788</v>
      </c>
      <c r="E1830" s="2">
        <f>MACD!F1830</f>
        <v>-0.24380747309150685</v>
      </c>
      <c r="F1830" s="2">
        <f>'Moving Avg'!D1830</f>
        <v>8.3163999999999998</v>
      </c>
      <c r="G1830" s="2">
        <f>'Moving Avg'!F1830</f>
        <v>7.8863000000000003</v>
      </c>
      <c r="H1830" s="2">
        <f>'Moving Avg'!G1830</f>
        <v>7.4315800000000021</v>
      </c>
      <c r="I1830" s="2">
        <f>'Moving Avg'!H1830</f>
        <v>7.3806650000000005</v>
      </c>
      <c r="J1830" s="5" t="str">
        <f>OBV!F1830</f>
        <v>BULLISH</v>
      </c>
      <c r="K1830" s="5" t="str">
        <f>OBV!G1830</f>
        <v>NEUTRAL</v>
      </c>
      <c r="L1830" s="5" t="str">
        <f>OBV!H1830</f>
        <v>CONFIRMED BULLISH</v>
      </c>
    </row>
    <row r="1831" spans="1:12" ht="13.5" x14ac:dyDescent="0.25">
      <c r="A1831" s="3">
        <f>RSI!A1831</f>
        <v>44677</v>
      </c>
      <c r="B1831" s="2">
        <f>RSI!B1831</f>
        <v>8.3119999999999994</v>
      </c>
      <c r="C1831" s="2">
        <f>RSI!I1831</f>
        <v>76.240698010746655</v>
      </c>
      <c r="D1831" s="2">
        <f>MACD!E1831</f>
        <v>-0.26701417059679233</v>
      </c>
      <c r="E1831" s="2">
        <f>MACD!F1831</f>
        <v>-0.24844881259256396</v>
      </c>
      <c r="F1831" s="2">
        <f>'Moving Avg'!D1831</f>
        <v>8.3391999999999999</v>
      </c>
      <c r="G1831" s="2">
        <f>'Moving Avg'!F1831</f>
        <v>7.9413500000000017</v>
      </c>
      <c r="H1831" s="2">
        <f>'Moving Avg'!G1831</f>
        <v>7.4563400000000026</v>
      </c>
      <c r="I1831" s="2">
        <f>'Moving Avg'!H1831</f>
        <v>7.3847300000000011</v>
      </c>
      <c r="J1831" s="5" t="str">
        <f>OBV!F1831</f>
        <v>BULLISH</v>
      </c>
      <c r="K1831" s="5" t="str">
        <f>OBV!G1831</f>
        <v>NEUTRAL</v>
      </c>
      <c r="L1831" s="5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8.35</v>
      </c>
      <c r="C1832" s="2">
        <f>RSI!I1832</f>
        <v>77.251863793016298</v>
      </c>
      <c r="D1832" s="2">
        <f>MACD!E1832</f>
        <v>-0.2513820509334499</v>
      </c>
      <c r="E1832" s="2">
        <f>MACD!F1832</f>
        <v>-0.24903546026074116</v>
      </c>
      <c r="F1832" s="2">
        <f>'Moving Avg'!D1832</f>
        <v>8.3423999999999996</v>
      </c>
      <c r="G1832" s="2">
        <f>'Moving Avg'!F1832</f>
        <v>7.9895499999999995</v>
      </c>
      <c r="H1832" s="2">
        <f>'Moving Avg'!G1832</f>
        <v>7.4818600000000037</v>
      </c>
      <c r="I1832" s="2">
        <f>'Moving Avg'!H1832</f>
        <v>7.3889849999999999</v>
      </c>
      <c r="J1832" s="5" t="str">
        <f>OBV!F1832</f>
        <v>BULLISH</v>
      </c>
      <c r="K1832" s="5" t="str">
        <f>OBV!G1832</f>
        <v>NEUTRAL</v>
      </c>
      <c r="L1832" s="5" t="str">
        <f>OBV!H1832</f>
        <v>CONFIRMED BULLISH</v>
      </c>
    </row>
    <row r="1833" spans="1:12" ht="13.5" x14ac:dyDescent="0.25">
      <c r="A1833" s="3">
        <f>RSI!A1833</f>
        <v>44679</v>
      </c>
      <c r="B1833" s="2">
        <f>RSI!B1833</f>
        <v>8.35</v>
      </c>
      <c r="C1833" s="2">
        <f>RSI!I1833</f>
        <v>77.251863793016298</v>
      </c>
      <c r="D1833" s="2">
        <f>MACD!E1833</f>
        <v>-0.22463458338030673</v>
      </c>
      <c r="E1833" s="2">
        <f>MACD!F1833</f>
        <v>-0.24415528488465429</v>
      </c>
      <c r="F1833" s="2">
        <f>'Moving Avg'!D1833</f>
        <v>8.3424000000000014</v>
      </c>
      <c r="G1833" s="2">
        <f>'Moving Avg'!F1833</f>
        <v>8.0335999999999999</v>
      </c>
      <c r="H1833" s="2">
        <f>'Moving Avg'!G1833</f>
        <v>7.5076800000000041</v>
      </c>
      <c r="I1833" s="2">
        <f>'Moving Avg'!H1833</f>
        <v>7.3932399999999996</v>
      </c>
      <c r="J1833" s="5" t="str">
        <f>OBV!F1833</f>
        <v>BULLISH</v>
      </c>
      <c r="K1833" s="5" t="str">
        <f>OBV!G1833</f>
        <v>NEUTRAL</v>
      </c>
      <c r="L1833" s="5" t="str">
        <f>OBV!H1833</f>
        <v>NEUTRAL</v>
      </c>
    </row>
    <row r="1834" spans="1:12" ht="13.5" x14ac:dyDescent="0.25">
      <c r="A1834" s="3">
        <f>RSI!A1834</f>
        <v>44680</v>
      </c>
      <c r="B1834" s="2">
        <f>RSI!B1834</f>
        <v>8.35</v>
      </c>
      <c r="C1834" s="2">
        <f>RSI!I1834</f>
        <v>77.251863793016298</v>
      </c>
      <c r="D1834" s="2">
        <f>MACD!E1834</f>
        <v>-0.18119842409074671</v>
      </c>
      <c r="E1834" s="2">
        <f>MACD!F1834</f>
        <v>-0.23156391272587279</v>
      </c>
      <c r="F1834" s="2">
        <f>'Moving Avg'!D1834</f>
        <v>8.3424000000000014</v>
      </c>
      <c r="G1834" s="2">
        <f>'Moving Avg'!F1834</f>
        <v>8.0715499999999984</v>
      </c>
      <c r="H1834" s="2">
        <f>'Moving Avg'!G1834</f>
        <v>7.5307600000000035</v>
      </c>
      <c r="I1834" s="2">
        <f>'Moving Avg'!H1834</f>
        <v>7.3975699999999991</v>
      </c>
      <c r="J1834" s="5" t="str">
        <f>OBV!F1834</f>
        <v>BULLISH</v>
      </c>
      <c r="K1834" s="5" t="str">
        <f>OBV!G1834</f>
        <v>NEUTRAL</v>
      </c>
      <c r="L1834" s="5" t="str">
        <f>OBV!H1834</f>
        <v>NEUTRAL</v>
      </c>
    </row>
    <row r="1835" spans="1:12" ht="13.5" x14ac:dyDescent="0.25">
      <c r="A1835" s="3">
        <f>RSI!A1835</f>
        <v>44685</v>
      </c>
      <c r="B1835" s="2">
        <f>RSI!B1835</f>
        <v>8.5169999999999995</v>
      </c>
      <c r="C1835" s="2">
        <f>RSI!I1835</f>
        <v>81.559574660343529</v>
      </c>
      <c r="D1835" s="2">
        <f>MACD!E1835</f>
        <v>-0.15920486995686645</v>
      </c>
      <c r="E1835" s="2">
        <f>MACD!F1835</f>
        <v>-0.21709210417207153</v>
      </c>
      <c r="F1835" s="2">
        <f>'Moving Avg'!D1835</f>
        <v>8.3758000000000017</v>
      </c>
      <c r="G1835" s="2">
        <f>'Moving Avg'!F1835</f>
        <v>8.1178499999999989</v>
      </c>
      <c r="H1835" s="2">
        <f>'Moving Avg'!G1835</f>
        <v>7.5571800000000033</v>
      </c>
      <c r="I1835" s="2">
        <f>'Moving Avg'!H1835</f>
        <v>7.4026600000000009</v>
      </c>
      <c r="J1835" s="5" t="str">
        <f>OBV!F1835</f>
        <v>BULLISH</v>
      </c>
      <c r="K1835" s="5" t="str">
        <f>OBV!G1835</f>
        <v>NEUTRAL</v>
      </c>
      <c r="L1835" s="5" t="str">
        <f>OBV!H1835</f>
        <v>CONFIRMED BULLISH</v>
      </c>
    </row>
    <row r="1836" spans="1:12" ht="13.5" x14ac:dyDescent="0.25">
      <c r="A1836" s="3">
        <f>RSI!A1836</f>
        <v>44686</v>
      </c>
      <c r="B1836" s="2">
        <f>RSI!B1836</f>
        <v>8.5470000000000006</v>
      </c>
      <c r="C1836" s="2">
        <f>RSI!I1836</f>
        <v>82.21125627861079</v>
      </c>
      <c r="D1836" s="2">
        <f>MACD!E1836</f>
        <v>-0.14601670224563001</v>
      </c>
      <c r="E1836" s="2">
        <f>MACD!F1836</f>
        <v>-0.20287702378678324</v>
      </c>
      <c r="F1836" s="2">
        <f>'Moving Avg'!D1836</f>
        <v>8.4227999999999987</v>
      </c>
      <c r="G1836" s="2">
        <f>'Moving Avg'!F1836</f>
        <v>8.1656499999999994</v>
      </c>
      <c r="H1836" s="2">
        <f>'Moving Avg'!G1836</f>
        <v>7.5839000000000034</v>
      </c>
      <c r="I1836" s="2">
        <f>'Moving Avg'!H1836</f>
        <v>7.4078999999999997</v>
      </c>
      <c r="J1836" s="5" t="str">
        <f>OBV!F1836</f>
        <v>BULLISH</v>
      </c>
      <c r="K1836" s="5" t="str">
        <f>OBV!G1836</f>
        <v>NEUTRAL</v>
      </c>
      <c r="L1836" s="5" t="str">
        <f>OBV!H1836</f>
        <v>CONFIRMED BULLISH</v>
      </c>
    </row>
    <row r="1837" spans="1:12" ht="13.5" x14ac:dyDescent="0.25">
      <c r="A1837" s="3">
        <f>RSI!A1837</f>
        <v>44687</v>
      </c>
      <c r="B1837" s="2">
        <f>RSI!B1837</f>
        <v>8.5470000000000006</v>
      </c>
      <c r="C1837" s="2">
        <f>RSI!I1837</f>
        <v>82.21125627861079</v>
      </c>
      <c r="D1837" s="2">
        <f>MACD!E1837</f>
        <v>-0.11707421526678985</v>
      </c>
      <c r="E1837" s="2">
        <f>MACD!F1837</f>
        <v>-0.18571646208278458</v>
      </c>
      <c r="F1837" s="2">
        <f>'Moving Avg'!D1837</f>
        <v>8.4621999999999993</v>
      </c>
      <c r="G1837" s="2">
        <f>'Moving Avg'!F1837</f>
        <v>8.1982999999999997</v>
      </c>
      <c r="H1837" s="2">
        <f>'Moving Avg'!G1837</f>
        <v>7.6106200000000035</v>
      </c>
      <c r="I1837" s="2">
        <f>'Moving Avg'!H1837</f>
        <v>7.4131399999999994</v>
      </c>
      <c r="J1837" s="5" t="str">
        <f>OBV!F1837</f>
        <v>BULLISH</v>
      </c>
      <c r="K1837" s="5" t="str">
        <f>OBV!G1837</f>
        <v>NEUTRAL</v>
      </c>
      <c r="L1837" s="5" t="str">
        <f>OBV!H1837</f>
        <v>CONFIRMED BULLISH</v>
      </c>
    </row>
    <row r="1838" spans="1:12" ht="13.5" x14ac:dyDescent="0.25">
      <c r="A1838" s="3">
        <f>RSI!A1838</f>
        <v>44690</v>
      </c>
      <c r="B1838" s="2">
        <f>RSI!B1838</f>
        <v>8.35</v>
      </c>
      <c r="C1838" s="2">
        <f>RSI!I1838</f>
        <v>64.777117654856511</v>
      </c>
      <c r="D1838" s="2">
        <f>MACD!E1838</f>
        <v>-7.8437517887165242E-2</v>
      </c>
      <c r="E1838" s="2">
        <f>MACD!F1838</f>
        <v>-0.1642606732436607</v>
      </c>
      <c r="F1838" s="2">
        <f>'Moving Avg'!D1838</f>
        <v>8.4621999999999993</v>
      </c>
      <c r="G1838" s="2">
        <f>'Moving Avg'!F1838</f>
        <v>8.2286999999999981</v>
      </c>
      <c r="H1838" s="2">
        <f>'Moving Avg'!G1838</f>
        <v>7.6335600000000046</v>
      </c>
      <c r="I1838" s="2">
        <f>'Moving Avg'!H1838</f>
        <v>7.4175050000000002</v>
      </c>
      <c r="J1838" s="5" t="str">
        <f>OBV!F1838</f>
        <v>BULLISH</v>
      </c>
      <c r="K1838" s="5" t="str">
        <f>OBV!G1838</f>
        <v>NEUTRAL</v>
      </c>
      <c r="L1838" s="5" t="str">
        <f>OBV!H1838</f>
        <v>NEUTRAL</v>
      </c>
    </row>
    <row r="1839" spans="1:12" ht="13.5" x14ac:dyDescent="0.25">
      <c r="A1839" s="3">
        <f>RSI!A1839</f>
        <v>44691</v>
      </c>
      <c r="B1839" s="2">
        <f>RSI!B1839</f>
        <v>8.5990000000000002</v>
      </c>
      <c r="C1839" s="2">
        <f>RSI!I1839</f>
        <v>72.667053413018095</v>
      </c>
      <c r="D1839" s="2">
        <f>MACD!E1839</f>
        <v>-6.5717170733474717E-2</v>
      </c>
      <c r="E1839" s="2">
        <f>MACD!F1839</f>
        <v>-0.14455197274162351</v>
      </c>
      <c r="F1839" s="2">
        <f>'Moving Avg'!D1839</f>
        <v>8.5120000000000005</v>
      </c>
      <c r="G1839" s="2">
        <f>'Moving Avg'!F1839</f>
        <v>8.2715499999999977</v>
      </c>
      <c r="H1839" s="2">
        <f>'Moving Avg'!G1839</f>
        <v>7.6614800000000036</v>
      </c>
      <c r="I1839" s="2">
        <f>'Moving Avg'!H1839</f>
        <v>7.4230049999999999</v>
      </c>
      <c r="J1839" s="5" t="str">
        <f>OBV!F1839</f>
        <v>BEARISH</v>
      </c>
      <c r="K1839" s="5" t="str">
        <f>OBV!G1839</f>
        <v>NEUTRAL</v>
      </c>
      <c r="L1839" s="5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8.6739999999999995</v>
      </c>
      <c r="C1840" s="2">
        <f>RSI!I1840</f>
        <v>74.518535677589938</v>
      </c>
      <c r="D1840" s="2">
        <f>MACD!E1840</f>
        <v>-6.3395335547722809E-2</v>
      </c>
      <c r="E1840" s="2">
        <f>MACD!F1840</f>
        <v>-0.12832064530284337</v>
      </c>
      <c r="F1840" s="2">
        <f>'Moving Avg'!D1840</f>
        <v>8.5434000000000019</v>
      </c>
      <c r="G1840" s="2">
        <f>'Moving Avg'!F1840</f>
        <v>8.3150999999999975</v>
      </c>
      <c r="H1840" s="2">
        <f>'Moving Avg'!G1840</f>
        <v>7.6922600000000037</v>
      </c>
      <c r="I1840" s="2">
        <f>'Moving Avg'!H1840</f>
        <v>7.4288799999999977</v>
      </c>
      <c r="J1840" s="5" t="str">
        <f>OBV!F1840</f>
        <v>BEARISH</v>
      </c>
      <c r="K1840" s="5" t="str">
        <f>OBV!G1840</f>
        <v>NEUTRAL</v>
      </c>
      <c r="L1840" s="5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8.7070000000000007</v>
      </c>
      <c r="C1841" s="2">
        <f>RSI!I1841</f>
        <v>75.31098982401511</v>
      </c>
      <c r="D1841" s="2">
        <f>MACD!E1841</f>
        <v>-7.2836685923014954E-2</v>
      </c>
      <c r="E1841" s="2">
        <f>MACD!F1841</f>
        <v>-0.11722385342687769</v>
      </c>
      <c r="F1841" s="2">
        <f>'Moving Avg'!D1841</f>
        <v>8.5754000000000001</v>
      </c>
      <c r="G1841" s="2">
        <f>'Moving Avg'!F1841</f>
        <v>8.3633499999999987</v>
      </c>
      <c r="H1841" s="2">
        <f>'Moving Avg'!G1841</f>
        <v>7.7252200000000038</v>
      </c>
      <c r="I1841" s="2">
        <f>'Moving Avg'!H1841</f>
        <v>7.4349199999999982</v>
      </c>
      <c r="J1841" s="5" t="str">
        <f>OBV!F1841</f>
        <v>BEARISH</v>
      </c>
      <c r="K1841" s="5" t="str">
        <f>OBV!G1841</f>
        <v>NEUTRAL</v>
      </c>
      <c r="L1841" s="5" t="str">
        <f>OBV!H1841</f>
        <v>CONFIRMED BEARISH</v>
      </c>
    </row>
    <row r="1842" spans="1:12" ht="13.5" x14ac:dyDescent="0.25">
      <c r="A1842" s="3">
        <f>RSI!A1842</f>
        <v>44694</v>
      </c>
      <c r="B1842" s="2">
        <f>RSI!B1842</f>
        <v>8.6980000000000004</v>
      </c>
      <c r="C1842" s="2">
        <f>RSI!I1842</f>
        <v>74.6293224439234</v>
      </c>
      <c r="D1842" s="2">
        <f>MACD!E1842</f>
        <v>-7.7392311591143681E-2</v>
      </c>
      <c r="E1842" s="2">
        <f>MACD!F1842</f>
        <v>-0.10925754505973088</v>
      </c>
      <c r="F1842" s="2">
        <f>'Moving Avg'!D1842</f>
        <v>8.605599999999999</v>
      </c>
      <c r="G1842" s="2">
        <f>'Moving Avg'!F1842</f>
        <v>8.4012499999999992</v>
      </c>
      <c r="H1842" s="2">
        <f>'Moving Avg'!G1842</f>
        <v>7.7580000000000027</v>
      </c>
      <c r="I1842" s="2">
        <f>'Moving Avg'!H1842</f>
        <v>7.4409149999999986</v>
      </c>
      <c r="J1842" s="5" t="str">
        <f>OBV!F1842</f>
        <v>BEARISH</v>
      </c>
      <c r="K1842" s="5" t="str">
        <f>OBV!G1842</f>
        <v>NEUTRAL</v>
      </c>
      <c r="L1842" s="5" t="str">
        <f>OBV!H1842</f>
        <v>CONFIRMED BEARISH</v>
      </c>
    </row>
    <row r="1843" spans="1:12" ht="13.5" x14ac:dyDescent="0.25">
      <c r="A1843" s="3">
        <f>RSI!A1843</f>
        <v>44697</v>
      </c>
      <c r="B1843" s="2">
        <f>RSI!B1843</f>
        <v>8.5660000000000007</v>
      </c>
      <c r="C1843" s="2">
        <f>RSI!I1843</f>
        <v>65.294484946129884</v>
      </c>
      <c r="D1843" s="2">
        <f>MACD!E1843</f>
        <v>-7.4267604503880591E-2</v>
      </c>
      <c r="E1843" s="2">
        <f>MACD!F1843</f>
        <v>-0.10225955694856083</v>
      </c>
      <c r="F1843" s="2">
        <f>'Moving Avg'!D1843</f>
        <v>8.6487999999999996</v>
      </c>
      <c r="G1843" s="2">
        <f>'Moving Avg'!F1843</f>
        <v>8.427249999999999</v>
      </c>
      <c r="H1843" s="2">
        <f>'Moving Avg'!G1843</f>
        <v>7.7896600000000022</v>
      </c>
      <c r="I1843" s="2">
        <f>'Moving Avg'!H1843</f>
        <v>7.4459049999999989</v>
      </c>
      <c r="J1843" s="5" t="str">
        <f>OBV!F1843</f>
        <v>BEARISH</v>
      </c>
      <c r="K1843" s="5" t="str">
        <f>OBV!G1843</f>
        <v>NEUTRAL</v>
      </c>
      <c r="L1843" s="5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8.4329999999999998</v>
      </c>
      <c r="C1844" s="2">
        <f>RSI!I1844</f>
        <v>57.491460017387851</v>
      </c>
      <c r="D1844" s="2">
        <f>MACD!E1844</f>
        <v>-6.3582804312959595E-2</v>
      </c>
      <c r="E1844" s="2">
        <f>MACD!F1844</f>
        <v>-9.452420642144059E-2</v>
      </c>
      <c r="F1844" s="2">
        <f>'Moving Avg'!D1844</f>
        <v>8.6156000000000006</v>
      </c>
      <c r="G1844" s="2">
        <f>'Moving Avg'!F1844</f>
        <v>8.4389999999999983</v>
      </c>
      <c r="H1844" s="2">
        <f>'Moving Avg'!G1844</f>
        <v>7.8200200000000022</v>
      </c>
      <c r="I1844" s="2">
        <f>'Moving Avg'!H1844</f>
        <v>7.4503049999999984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</row>
    <row r="1845" spans="1:12" ht="13.5" x14ac:dyDescent="0.25">
      <c r="A1845" s="3">
        <f>RSI!A1845</f>
        <v>44699</v>
      </c>
      <c r="B1845" s="2">
        <f>RSI!B1845</f>
        <v>8.3160000000000007</v>
      </c>
      <c r="C1845" s="2">
        <f>RSI!I1845</f>
        <v>51.644507847002181</v>
      </c>
      <c r="D1845" s="2">
        <f>MACD!E1845</f>
        <v>-2.1073826336451162E-2</v>
      </c>
      <c r="E1845" s="2">
        <f>MACD!F1845</f>
        <v>-7.9834130404442705E-2</v>
      </c>
      <c r="F1845" s="2">
        <f>'Moving Avg'!D1845</f>
        <v>8.5440000000000005</v>
      </c>
      <c r="G1845" s="2">
        <f>'Moving Avg'!F1845</f>
        <v>8.4448999999999987</v>
      </c>
      <c r="H1845" s="2">
        <f>'Moving Avg'!G1845</f>
        <v>7.8454600000000019</v>
      </c>
      <c r="I1845" s="2">
        <f>'Moving Avg'!H1845</f>
        <v>7.4541999999999993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</row>
    <row r="1846" spans="1:12" ht="13.5" x14ac:dyDescent="0.25">
      <c r="A1846" s="3">
        <f>RSI!A1846</f>
        <v>44700</v>
      </c>
      <c r="B1846" s="2">
        <f>RSI!B1846</f>
        <v>8.391</v>
      </c>
      <c r="C1846" s="2">
        <f>RSI!I1846</f>
        <v>54.816732410284438</v>
      </c>
      <c r="D1846" s="2">
        <f>MACD!E1846</f>
        <v>1.3821513403962982E-2</v>
      </c>
      <c r="E1846" s="2">
        <f>MACD!F1846</f>
        <v>-6.110300164276157E-2</v>
      </c>
      <c r="F1846" s="2">
        <f>'Moving Avg'!D1846</f>
        <v>8.4808000000000003</v>
      </c>
      <c r="G1846" s="2">
        <f>'Moving Avg'!F1846</f>
        <v>8.4545499999999993</v>
      </c>
      <c r="H1846" s="2">
        <f>'Moving Avg'!G1846</f>
        <v>7.8731600000000004</v>
      </c>
      <c r="I1846" s="2">
        <f>'Moving Avg'!H1846</f>
        <v>7.4585799999999995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8.391</v>
      </c>
      <c r="C1847" s="2">
        <f>RSI!I1847</f>
        <v>54.816732410284445</v>
      </c>
      <c r="D1847" s="2">
        <f>MACD!E1847</f>
        <v>4.2781434700254195E-2</v>
      </c>
      <c r="E1847" s="2">
        <f>MACD!F1847</f>
        <v>-4.0326114374158423E-2</v>
      </c>
      <c r="F1847" s="2">
        <f>'Moving Avg'!D1847</f>
        <v>8.4193999999999996</v>
      </c>
      <c r="G1847" s="2">
        <f>'Moving Avg'!F1847</f>
        <v>8.457399999999998</v>
      </c>
      <c r="H1847" s="2">
        <f>'Moving Avg'!G1847</f>
        <v>7.9008599999999998</v>
      </c>
      <c r="I1847" s="2">
        <f>'Moving Avg'!H1847</f>
        <v>7.4629599999999989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8.3079999999999998</v>
      </c>
      <c r="C1848" s="2">
        <f>RSI!I1848</f>
        <v>50.559683334847911</v>
      </c>
      <c r="D1848" s="2">
        <f>MACD!E1848</f>
        <v>4.2601527628116642E-2</v>
      </c>
      <c r="E1848" s="2">
        <f>MACD!F1848</f>
        <v>-2.3740585973703411E-2</v>
      </c>
      <c r="F1848" s="2">
        <f>'Moving Avg'!D1848</f>
        <v>8.367799999999999</v>
      </c>
      <c r="G1848" s="2">
        <f>'Moving Avg'!F1848</f>
        <v>8.4552999999999976</v>
      </c>
      <c r="H1848" s="2">
        <f>'Moving Avg'!G1848</f>
        <v>7.9268999999999998</v>
      </c>
      <c r="I1848" s="2">
        <f>'Moving Avg'!H1848</f>
        <v>7.4667750000000002</v>
      </c>
      <c r="J1848" s="5" t="str">
        <f>OBV!F1848</f>
        <v>BEARISH</v>
      </c>
      <c r="K1848" s="5" t="str">
        <f>OBV!G1848</f>
        <v>NEUTRAL</v>
      </c>
      <c r="L1848" s="5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8.391</v>
      </c>
      <c r="C1849" s="2">
        <f>RSI!I1849</f>
        <v>54.375425518019021</v>
      </c>
      <c r="D1849" s="2">
        <f>MACD!E1849</f>
        <v>7.4613263937658658E-2</v>
      </c>
      <c r="E1849" s="2">
        <f>MACD!F1849</f>
        <v>-4.0698159914309973E-3</v>
      </c>
      <c r="F1849" s="2">
        <f>'Moving Avg'!D1849</f>
        <v>8.3593999999999991</v>
      </c>
      <c r="G1849" s="2">
        <f>'Moving Avg'!F1849</f>
        <v>8.4573499999999981</v>
      </c>
      <c r="H1849" s="2">
        <f>'Moving Avg'!G1849</f>
        <v>7.9545999999999992</v>
      </c>
      <c r="I1849" s="2">
        <f>'Moving Avg'!H1849</f>
        <v>7.4710049999999999</v>
      </c>
      <c r="J1849" s="5" t="str">
        <f>OBV!F1849</f>
        <v>BULLISH</v>
      </c>
      <c r="K1849" s="5" t="str">
        <f>OBV!G1849</f>
        <v>NEUTRAL</v>
      </c>
      <c r="L1849" s="5" t="str">
        <f>OBV!H1849</f>
        <v>BULLISH DIVERGENCE</v>
      </c>
    </row>
    <row r="1850" spans="1:12" ht="13.5" x14ac:dyDescent="0.25">
      <c r="A1850" s="3">
        <f>RSI!A1850</f>
        <v>44706</v>
      </c>
      <c r="B1850" s="2">
        <f>RSI!B1850</f>
        <v>8.5570000000000004</v>
      </c>
      <c r="C1850" s="2">
        <f>RSI!I1850</f>
        <v>60.87861849142022</v>
      </c>
      <c r="D1850" s="2">
        <f>MACD!E1850</f>
        <v>0.10045592612960696</v>
      </c>
      <c r="E1850" s="2">
        <f>MACD!F1850</f>
        <v>1.6835332432776594E-2</v>
      </c>
      <c r="F1850" s="2">
        <f>'Moving Avg'!D1850</f>
        <v>8.4076000000000004</v>
      </c>
      <c r="G1850" s="2">
        <f>'Moving Avg'!F1850</f>
        <v>8.4676999999999971</v>
      </c>
      <c r="H1850" s="2">
        <f>'Moving Avg'!G1850</f>
        <v>7.9857800000000001</v>
      </c>
      <c r="I1850" s="2">
        <f>'Moving Avg'!H1850</f>
        <v>7.4760250000000008</v>
      </c>
      <c r="J1850" s="5" t="str">
        <f>OBV!F1850</f>
        <v>BULLISH</v>
      </c>
      <c r="K1850" s="5" t="str">
        <f>OBV!G1850</f>
        <v>NEUTRAL</v>
      </c>
      <c r="L1850" s="5" t="str">
        <f>OBV!H1850</f>
        <v>CONFIRMED BULLISH</v>
      </c>
    </row>
    <row r="1851" spans="1:12" ht="13.5" x14ac:dyDescent="0.25">
      <c r="A1851" s="3">
        <f>RSI!A1851</f>
        <v>44707</v>
      </c>
      <c r="B1851" s="2">
        <f>RSI!B1851</f>
        <v>8.6319999999999997</v>
      </c>
      <c r="C1851" s="2">
        <f>RSI!I1851</f>
        <v>63.415842056332664</v>
      </c>
      <c r="D1851" s="2">
        <f>MACD!E1851</f>
        <v>0.12041293011327348</v>
      </c>
      <c r="E1851" s="2">
        <f>MACD!F1851</f>
        <v>3.7550851968875976E-2</v>
      </c>
      <c r="F1851" s="2">
        <f>'Moving Avg'!D1851</f>
        <v>8.4558</v>
      </c>
      <c r="G1851" s="2">
        <f>'Moving Avg'!F1851</f>
        <v>8.4836999999999989</v>
      </c>
      <c r="H1851" s="2">
        <f>'Moving Avg'!G1851</f>
        <v>8.0164799999999996</v>
      </c>
      <c r="I1851" s="2">
        <f>'Moving Avg'!H1851</f>
        <v>7.4816100000000016</v>
      </c>
      <c r="J1851" s="5" t="str">
        <f>OBV!F1851</f>
        <v>BULLISH</v>
      </c>
      <c r="K1851" s="5" t="str">
        <f>OBV!G1851</f>
        <v>NEUTRAL</v>
      </c>
      <c r="L1851" s="5" t="str">
        <f>OBV!H1851</f>
        <v>CONFIRMED BULLISH</v>
      </c>
    </row>
    <row r="1852" spans="1:12" ht="13.5" x14ac:dyDescent="0.25">
      <c r="A1852" s="3">
        <f>RSI!A1852</f>
        <v>44708</v>
      </c>
      <c r="B1852" s="2">
        <f>RSI!B1852</f>
        <v>8.5570000000000004</v>
      </c>
      <c r="C1852" s="2">
        <f>RSI!I1852</f>
        <v>59.275782998444427</v>
      </c>
      <c r="D1852" s="2">
        <f>MACD!E1852</f>
        <v>0.13970217334704849</v>
      </c>
      <c r="E1852" s="2">
        <f>MACD!F1852</f>
        <v>5.7981116244510481E-2</v>
      </c>
      <c r="F1852" s="2">
        <f>'Moving Avg'!D1852</f>
        <v>8.4890000000000008</v>
      </c>
      <c r="G1852" s="2">
        <f>'Moving Avg'!F1852</f>
        <v>8.4940499999999979</v>
      </c>
      <c r="H1852" s="2">
        <f>'Moving Avg'!G1852</f>
        <v>8.0444600000000008</v>
      </c>
      <c r="I1852" s="2">
        <f>'Moving Avg'!H1852</f>
        <v>7.486670000000001</v>
      </c>
      <c r="J1852" s="5" t="str">
        <f>OBV!F1852</f>
        <v>BULLISH</v>
      </c>
      <c r="K1852" s="5" t="str">
        <f>OBV!G1852</f>
        <v>NEUTRAL</v>
      </c>
      <c r="L1852" s="5" t="str">
        <f>OBV!H1852</f>
        <v>CONFIRMED BULLISH</v>
      </c>
    </row>
    <row r="1853" spans="1:12" ht="13.5" x14ac:dyDescent="0.25">
      <c r="A1853" s="3">
        <f>RSI!A1853</f>
        <v>44711</v>
      </c>
      <c r="B1853" s="2">
        <f>RSI!B1853</f>
        <v>8.5820000000000007</v>
      </c>
      <c r="C1853" s="2">
        <f>RSI!I1853</f>
        <v>60.20831665139611</v>
      </c>
      <c r="D1853" s="2">
        <f>MACD!E1853</f>
        <v>0.13267007419006838</v>
      </c>
      <c r="E1853" s="2">
        <f>MACD!F1853</f>
        <v>7.2918907833622065E-2</v>
      </c>
      <c r="F1853" s="2">
        <f>'Moving Avg'!D1853</f>
        <v>8.5438000000000009</v>
      </c>
      <c r="G1853" s="2">
        <f>'Moving Avg'!F1853</f>
        <v>8.5056499999999993</v>
      </c>
      <c r="H1853" s="2">
        <f>'Moving Avg'!G1853</f>
        <v>8.0718800000000002</v>
      </c>
      <c r="I1853" s="2">
        <f>'Moving Avg'!H1853</f>
        <v>7.4909800000000022</v>
      </c>
      <c r="J1853" s="5" t="str">
        <f>OBV!F1853</f>
        <v>BULLISH</v>
      </c>
      <c r="K1853" s="5" t="str">
        <f>OBV!G1853</f>
        <v>NEUTRAL</v>
      </c>
      <c r="L1853" s="5" t="str">
        <f>OBV!H1853</f>
        <v>CONFIRMED BULLISH</v>
      </c>
    </row>
    <row r="1854" spans="1:12" ht="13.5" x14ac:dyDescent="0.25">
      <c r="A1854" s="3">
        <f>RSI!A1854</f>
        <v>44712</v>
      </c>
      <c r="B1854" s="2">
        <f>RSI!B1854</f>
        <v>8.5820000000000007</v>
      </c>
      <c r="C1854" s="2">
        <f>RSI!I1854</f>
        <v>60.208316651396117</v>
      </c>
      <c r="D1854" s="2">
        <f>MACD!E1854</f>
        <v>0.10500481047231958</v>
      </c>
      <c r="E1854" s="2">
        <f>MACD!F1854</f>
        <v>7.9336088361361579E-2</v>
      </c>
      <c r="F1854" s="2">
        <f>'Moving Avg'!D1854</f>
        <v>8.5820000000000007</v>
      </c>
      <c r="G1854" s="2">
        <f>'Moving Avg'!F1854</f>
        <v>8.5172500000000007</v>
      </c>
      <c r="H1854" s="2">
        <f>'Moving Avg'!G1854</f>
        <v>8.0977800000000002</v>
      </c>
      <c r="I1854" s="2">
        <f>'Moving Avg'!H1854</f>
        <v>7.4953700000000012</v>
      </c>
      <c r="J1854" s="5" t="str">
        <f>OBV!F1854</f>
        <v>BULLISH</v>
      </c>
      <c r="K1854" s="5" t="str">
        <f>OBV!G1854</f>
        <v>NEUTRAL</v>
      </c>
      <c r="L1854" s="5" t="str">
        <f>OBV!H1854</f>
        <v>CONFIRMED BULLISH</v>
      </c>
    </row>
    <row r="1855" spans="1:12" ht="13.5" x14ac:dyDescent="0.25">
      <c r="A1855" s="3">
        <f>RSI!A1855</f>
        <v>44713</v>
      </c>
      <c r="B1855" s="2">
        <f>RSI!B1855</f>
        <v>8.5820000000000007</v>
      </c>
      <c r="C1855" s="2">
        <f>RSI!I1855</f>
        <v>60.208316651396103</v>
      </c>
      <c r="D1855" s="2">
        <f>MACD!E1855</f>
        <v>6.2435104591209267E-2</v>
      </c>
      <c r="E1855" s="2">
        <f>MACD!F1855</f>
        <v>7.5955891607331127E-2</v>
      </c>
      <c r="F1855" s="2">
        <f>'Moving Avg'!D1855</f>
        <v>8.5869999999999997</v>
      </c>
      <c r="G1855" s="2">
        <f>'Moving Avg'!F1855</f>
        <v>8.5205000000000002</v>
      </c>
      <c r="H1855" s="2">
        <f>'Moving Avg'!G1855</f>
        <v>8.1236800000000002</v>
      </c>
      <c r="I1855" s="2">
        <f>'Moving Avg'!H1855</f>
        <v>7.4995700000000012</v>
      </c>
      <c r="J1855" s="5" t="str">
        <f>OBV!F1855</f>
        <v>BULLISH</v>
      </c>
      <c r="K1855" s="5" t="str">
        <f>OBV!G1855</f>
        <v>NEUTRAL</v>
      </c>
      <c r="L1855" s="5" t="str">
        <f>OBV!H1855</f>
        <v>CONFIRMED BULLISH</v>
      </c>
    </row>
    <row r="1856" spans="1:12" ht="13.5" x14ac:dyDescent="0.25">
      <c r="A1856" s="3">
        <f>RSI!A1856</f>
        <v>44714</v>
      </c>
      <c r="B1856" s="2">
        <f>RSI!B1856</f>
        <v>8.4160000000000004</v>
      </c>
      <c r="C1856" s="2">
        <f>RSI!I1856</f>
        <v>50.599309989458874</v>
      </c>
      <c r="D1856" s="2">
        <f>MACD!E1856</f>
        <v>4.9174678563659313E-2</v>
      </c>
      <c r="E1856" s="2">
        <f>MACD!F1856</f>
        <v>7.0599648998596776E-2</v>
      </c>
      <c r="F1856" s="2">
        <f>'Moving Avg'!D1856</f>
        <v>8.5438000000000009</v>
      </c>
      <c r="G1856" s="2">
        <f>'Moving Avg'!F1856</f>
        <v>8.5139499999999995</v>
      </c>
      <c r="H1856" s="2">
        <f>'Moving Avg'!G1856</f>
        <v>8.1485399999999988</v>
      </c>
      <c r="I1856" s="2">
        <f>'Moving Avg'!H1856</f>
        <v>7.5025599999999999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8.4079999999999995</v>
      </c>
      <c r="C1857" s="2">
        <f>RSI!I1857</f>
        <v>50.18363802519827</v>
      </c>
      <c r="D1857" s="2">
        <f>MACD!E1857</f>
        <v>3.8532753002886722E-2</v>
      </c>
      <c r="E1857" s="2">
        <f>MACD!F1857</f>
        <v>6.418626979945477E-2</v>
      </c>
      <c r="F1857" s="2">
        <f>'Moving Avg'!D1857</f>
        <v>8.5140000000000011</v>
      </c>
      <c r="G1857" s="2">
        <f>'Moving Avg'!F1857</f>
        <v>8.5070000000000014</v>
      </c>
      <c r="H1857" s="2">
        <f>'Moving Avg'!G1857</f>
        <v>8.1732399999999998</v>
      </c>
      <c r="I1857" s="2">
        <f>'Moving Avg'!H1857</f>
        <v>7.5050549999999987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8.3079999999999998</v>
      </c>
      <c r="C1858" s="2">
        <f>RSI!I1858</f>
        <v>45.186622315625456</v>
      </c>
      <c r="D1858" s="2">
        <f>MACD!E1858</f>
        <v>2.4200386788573169E-2</v>
      </c>
      <c r="E1858" s="2">
        <f>MACD!F1858</f>
        <v>5.6189093197278453E-2</v>
      </c>
      <c r="F1858" s="2">
        <f>'Moving Avg'!D1858</f>
        <v>8.4591999999999992</v>
      </c>
      <c r="G1858" s="2">
        <f>'Moving Avg'!F1858</f>
        <v>8.5048999999999992</v>
      </c>
      <c r="H1858" s="2">
        <f>'Moving Avg'!G1858</f>
        <v>8.1951799999999988</v>
      </c>
      <c r="I1858" s="2">
        <f>'Moving Avg'!H1858</f>
        <v>7.5076549999999989</v>
      </c>
      <c r="J1858" s="5" t="str">
        <f>OBV!F1858</f>
        <v>BEARISH</v>
      </c>
      <c r="K1858" s="5" t="str">
        <f>OBV!G1858</f>
        <v>NEUTRAL</v>
      </c>
      <c r="L1858" s="5" t="str">
        <f>OBV!H1858</f>
        <v>CONFIRMED BEARISH</v>
      </c>
    </row>
    <row r="1859" spans="1:12" ht="13.5" x14ac:dyDescent="0.25">
      <c r="A1859" s="3">
        <f>RSI!A1859</f>
        <v>44719</v>
      </c>
      <c r="B1859" s="2">
        <f>RSI!B1859</f>
        <v>8.3160000000000007</v>
      </c>
      <c r="C1859" s="2">
        <f>RSI!I1859</f>
        <v>45.652852085536097</v>
      </c>
      <c r="D1859" s="2">
        <f>MACD!E1859</f>
        <v>2.4872175232758309E-2</v>
      </c>
      <c r="E1859" s="2">
        <f>MACD!F1859</f>
        <v>4.9925709604374431E-2</v>
      </c>
      <c r="F1859" s="2">
        <f>'Moving Avg'!D1859</f>
        <v>8.4060000000000006</v>
      </c>
      <c r="G1859" s="2">
        <f>'Moving Avg'!F1859</f>
        <v>8.4907500000000002</v>
      </c>
      <c r="H1859" s="2">
        <f>'Moving Avg'!G1859</f>
        <v>8.2134799999999988</v>
      </c>
      <c r="I1859" s="2">
        <f>'Moving Avg'!H1859</f>
        <v>7.5104099999999985</v>
      </c>
      <c r="J1859" s="5" t="str">
        <f>OBV!F1859</f>
        <v>BEARISH</v>
      </c>
      <c r="K1859" s="5" t="str">
        <f>OBV!G1859</f>
        <v>NEUTRAL</v>
      </c>
      <c r="L1859" s="5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8.516</v>
      </c>
      <c r="C1860" s="2">
        <f>RSI!I1860</f>
        <v>55.779425367833916</v>
      </c>
      <c r="D1860" s="2">
        <f>MACD!E1860</f>
        <v>3.6693409196349336E-2</v>
      </c>
      <c r="E1860" s="2">
        <f>MACD!F1860</f>
        <v>4.7279249522769413E-2</v>
      </c>
      <c r="F1860" s="2">
        <f>'Moving Avg'!D1860</f>
        <v>8.3927999999999994</v>
      </c>
      <c r="G1860" s="2">
        <f>'Moving Avg'!F1860</f>
        <v>8.4828499999999991</v>
      </c>
      <c r="H1860" s="2">
        <f>'Moving Avg'!G1860</f>
        <v>8.2395800000000001</v>
      </c>
      <c r="I1860" s="2">
        <f>'Moving Avg'!H1860</f>
        <v>7.5141649999999993</v>
      </c>
      <c r="J1860" s="5" t="str">
        <f>OBV!F1860</f>
        <v>BEARISH</v>
      </c>
      <c r="K1860" s="5" t="str">
        <f>OBV!G1860</f>
        <v>NEUTRAL</v>
      </c>
      <c r="L1860" s="5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8.3740000000000006</v>
      </c>
      <c r="C1861" s="2">
        <f>RSI!I1861</f>
        <v>48.823461026322732</v>
      </c>
      <c r="D1861" s="2">
        <f>MACD!E1861</f>
        <v>6.8061117752479916E-2</v>
      </c>
      <c r="E1861" s="2">
        <f>MACD!F1861</f>
        <v>5.1435623168711517E-2</v>
      </c>
      <c r="F1861" s="2">
        <f>'Moving Avg'!D1861</f>
        <v>8.3844000000000012</v>
      </c>
      <c r="G1861" s="2">
        <f>'Moving Avg'!F1861</f>
        <v>8.4661999999999971</v>
      </c>
      <c r="H1861" s="2">
        <f>'Moving Avg'!G1861</f>
        <v>8.2628400000000006</v>
      </c>
      <c r="I1861" s="2">
        <f>'Moving Avg'!H1861</f>
        <v>7.5163000000000002</v>
      </c>
      <c r="J1861" s="5" t="str">
        <f>OBV!F1861</f>
        <v>BEARISH</v>
      </c>
      <c r="K1861" s="5" t="str">
        <f>OBV!G1861</f>
        <v>NEUTRAL</v>
      </c>
      <c r="L1861" s="5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8.3079999999999998</v>
      </c>
      <c r="C1862" s="2">
        <f>RSI!I1862</f>
        <v>45.954953979273817</v>
      </c>
      <c r="D1862" s="2">
        <f>MACD!E1862</f>
        <v>8.8151930806400713E-2</v>
      </c>
      <c r="E1862" s="2">
        <f>MACD!F1862</f>
        <v>5.8778884696249353E-2</v>
      </c>
      <c r="F1862" s="2">
        <f>'Moving Avg'!D1862</f>
        <v>8.3643999999999998</v>
      </c>
      <c r="G1862" s="2">
        <f>'Moving Avg'!F1862</f>
        <v>8.4466999999999981</v>
      </c>
      <c r="H1862" s="2">
        <f>'Moving Avg'!G1862</f>
        <v>8.2812800000000006</v>
      </c>
      <c r="I1862" s="2">
        <f>'Moving Avg'!H1862</f>
        <v>7.5181800000000001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8.2829999999999995</v>
      </c>
      <c r="C1863" s="2">
        <f>RSI!I1863</f>
        <v>44.879344502316144</v>
      </c>
      <c r="D1863" s="2">
        <f>MACD!E1863</f>
        <v>0.11142362843204978</v>
      </c>
      <c r="E1863" s="2">
        <f>MACD!F1863</f>
        <v>6.9307833443409447E-2</v>
      </c>
      <c r="F1863" s="2">
        <f>'Moving Avg'!D1863</f>
        <v>8.3594000000000008</v>
      </c>
      <c r="G1863" s="2">
        <f>'Moving Avg'!F1863</f>
        <v>8.4325499999999973</v>
      </c>
      <c r="H1863" s="2">
        <f>'Moving Avg'!G1863</f>
        <v>8.2975600000000007</v>
      </c>
      <c r="I1863" s="2">
        <f>'Moving Avg'!H1863</f>
        <v>7.5198599999999987</v>
      </c>
      <c r="J1863" s="5" t="str">
        <f>OBV!F1863</f>
        <v>BEARISH</v>
      </c>
      <c r="K1863" s="5" t="str">
        <f>OBV!G1863</f>
        <v>NEUTRAL</v>
      </c>
      <c r="L1863" s="5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8.4079999999999995</v>
      </c>
      <c r="C1864" s="2">
        <f>RSI!I1864</f>
        <v>51.048717733641418</v>
      </c>
      <c r="D1864" s="2">
        <f>MACD!E1864</f>
        <v>0.1225348031708684</v>
      </c>
      <c r="E1864" s="2">
        <f>MACD!F1864</f>
        <v>7.9953227388901232E-2</v>
      </c>
      <c r="F1864" s="2">
        <f>'Moving Avg'!D1864</f>
        <v>8.3778000000000006</v>
      </c>
      <c r="G1864" s="2">
        <f>'Moving Avg'!F1864</f>
        <v>8.4312999999999967</v>
      </c>
      <c r="H1864" s="2">
        <f>'Moving Avg'!G1864</f>
        <v>8.3139000000000003</v>
      </c>
      <c r="I1864" s="2">
        <f>'Moving Avg'!H1864</f>
        <v>7.5222799999999976</v>
      </c>
      <c r="J1864" s="5" t="str">
        <f>OBV!F1864</f>
        <v>BEARISH</v>
      </c>
      <c r="K1864" s="5" t="str">
        <f>OBV!G1864</f>
        <v>NEUTRAL</v>
      </c>
      <c r="L1864" s="5" t="str">
        <f>OBV!H1864</f>
        <v>BEARISH DIVERGENCE</v>
      </c>
    </row>
    <row r="1865" spans="1:12" ht="13.5" x14ac:dyDescent="0.25">
      <c r="A1865" s="3">
        <f>RSI!A1865</f>
        <v>44727</v>
      </c>
      <c r="B1865" s="2">
        <f>RSI!B1865</f>
        <v>8.5990000000000002</v>
      </c>
      <c r="C1865" s="2">
        <f>RSI!I1865</f>
        <v>58.662181169301377</v>
      </c>
      <c r="D1865" s="2">
        <f>MACD!E1865</f>
        <v>0.11767848932611535</v>
      </c>
      <c r="E1865" s="2">
        <f>MACD!F1865</f>
        <v>8.7498279776344057E-2</v>
      </c>
      <c r="F1865" s="2">
        <f>'Moving Avg'!D1865</f>
        <v>8.394400000000001</v>
      </c>
      <c r="G1865" s="2">
        <f>'Moving Avg'!F1865</f>
        <v>8.4454499999999975</v>
      </c>
      <c r="H1865" s="2">
        <f>'Moving Avg'!G1865</f>
        <v>8.3340600000000009</v>
      </c>
      <c r="I1865" s="2">
        <f>'Moving Avg'!H1865</f>
        <v>7.5256549999999978</v>
      </c>
      <c r="J1865" s="5" t="str">
        <f>OBV!F1865</f>
        <v>BEARISH</v>
      </c>
      <c r="K1865" s="5" t="str">
        <f>OBV!G1865</f>
        <v>NEUTRAL</v>
      </c>
      <c r="L1865" s="5" t="str">
        <f>OBV!H1865</f>
        <v>BEARISH DIVERGENCE</v>
      </c>
    </row>
    <row r="1866" spans="1:12" ht="13.5" x14ac:dyDescent="0.25">
      <c r="A1866" s="3">
        <f>RSI!A1866</f>
        <v>44728</v>
      </c>
      <c r="B1866" s="2">
        <f>RSI!B1866</f>
        <v>9.0559999999999992</v>
      </c>
      <c r="C1866" s="2">
        <f>RSI!I1866</f>
        <v>70.489032894395706</v>
      </c>
      <c r="D1866" s="2">
        <f>MACD!E1866</f>
        <v>5.2948574042320118E-2</v>
      </c>
      <c r="E1866" s="2">
        <f>MACD!F1866</f>
        <v>8.0588338629539263E-2</v>
      </c>
      <c r="F1866" s="2">
        <f>'Moving Avg'!D1866</f>
        <v>8.5307999999999993</v>
      </c>
      <c r="G1866" s="2">
        <f>'Moving Avg'!F1866</f>
        <v>8.4786999999999999</v>
      </c>
      <c r="H1866" s="2">
        <f>'Moving Avg'!G1866</f>
        <v>8.3633600000000001</v>
      </c>
      <c r="I1866" s="2">
        <f>'Moving Avg'!H1866</f>
        <v>7.5315399999999979</v>
      </c>
      <c r="J1866" s="5" t="str">
        <f>OBV!F1866</f>
        <v>BULLISH</v>
      </c>
      <c r="K1866" s="5" t="str">
        <f>OBV!G1866</f>
        <v>NEUTRAL</v>
      </c>
      <c r="L1866" s="5" t="str">
        <f>OBV!H1866</f>
        <v>CONFIRMED BULLISH</v>
      </c>
    </row>
    <row r="1867" spans="1:12" ht="13.5" x14ac:dyDescent="0.25">
      <c r="A1867" s="3">
        <f>RSI!A1867</f>
        <v>44729</v>
      </c>
      <c r="B1867" s="2">
        <f>RSI!B1867</f>
        <v>9.0060000000000002</v>
      </c>
      <c r="C1867" s="2">
        <f>RSI!I1867</f>
        <v>68.190329838120888</v>
      </c>
      <c r="D1867" s="2">
        <f>MACD!E1867</f>
        <v>-3.1896624226739334E-3</v>
      </c>
      <c r="E1867" s="2">
        <f>MACD!F1867</f>
        <v>6.3832738419096632E-2</v>
      </c>
      <c r="F1867" s="2">
        <f>'Moving Avg'!D1867</f>
        <v>8.670399999999999</v>
      </c>
      <c r="G1867" s="2">
        <f>'Moving Avg'!F1867</f>
        <v>8.5094499999999993</v>
      </c>
      <c r="H1867" s="2">
        <f>'Moving Avg'!G1867</f>
        <v>8.3856000000000002</v>
      </c>
      <c r="I1867" s="2">
        <f>'Moving Avg'!H1867</f>
        <v>7.5379349999999992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</row>
    <row r="1868" spans="1:12" ht="13.5" x14ac:dyDescent="0.25">
      <c r="A1868" s="3">
        <f>RSI!A1868</f>
        <v>44732</v>
      </c>
      <c r="B1868" s="2">
        <f>RSI!B1868</f>
        <v>8.9730000000000008</v>
      </c>
      <c r="C1868" s="2">
        <f>RSI!I1868</f>
        <v>66.645569106694992</v>
      </c>
      <c r="D1868" s="2">
        <f>MACD!E1868</f>
        <v>-6.6891247545701304E-2</v>
      </c>
      <c r="E1868" s="2">
        <f>MACD!F1868</f>
        <v>3.7687941226137049E-2</v>
      </c>
      <c r="F1868" s="2">
        <f>'Moving Avg'!D1868</f>
        <v>8.8083999999999989</v>
      </c>
      <c r="G1868" s="2">
        <f>'Moving Avg'!F1868</f>
        <v>8.5427000000000017</v>
      </c>
      <c r="H1868" s="2">
        <f>'Moving Avg'!G1868</f>
        <v>8.4102200000000007</v>
      </c>
      <c r="I1868" s="2">
        <f>'Moving Avg'!H1868</f>
        <v>7.543709999999999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</row>
    <row r="1869" spans="1:12" ht="13.5" x14ac:dyDescent="0.25">
      <c r="A1869" s="3">
        <f>RSI!A1869</f>
        <v>44733</v>
      </c>
      <c r="B1869" s="2">
        <f>RSI!B1869</f>
        <v>8.6739999999999995</v>
      </c>
      <c r="C1869" s="2">
        <f>RSI!I1869</f>
        <v>54.580771705729902</v>
      </c>
      <c r="D1869" s="2">
        <f>MACD!E1869</f>
        <v>-0.10023703363872016</v>
      </c>
      <c r="E1869" s="2">
        <f>MACD!F1869</f>
        <v>1.0102946253165605E-2</v>
      </c>
      <c r="F1869" s="2">
        <f>'Moving Avg'!D1869</f>
        <v>8.8615999999999993</v>
      </c>
      <c r="G1869" s="2">
        <f>'Moving Avg'!F1869</f>
        <v>8.5568500000000007</v>
      </c>
      <c r="H1869" s="2">
        <f>'Moving Avg'!G1869</f>
        <v>8.4288599999999985</v>
      </c>
      <c r="I1869" s="2">
        <f>'Moving Avg'!H1869</f>
        <v>7.5479899999999986</v>
      </c>
      <c r="J1869" s="5" t="str">
        <f>OBV!F1869</f>
        <v>BEARISH</v>
      </c>
      <c r="K1869" s="5" t="str">
        <f>OBV!G1869</f>
        <v>NEUTRAL</v>
      </c>
      <c r="L1869" s="5" t="str">
        <f>OBV!H1869</f>
        <v>BEARISH DIVERGENCE</v>
      </c>
    </row>
    <row r="1870" spans="1:12" ht="13.5" x14ac:dyDescent="0.25">
      <c r="A1870" s="3">
        <f>RSI!A1870</f>
        <v>44734</v>
      </c>
      <c r="B1870" s="2">
        <f>RSI!B1870</f>
        <v>9.0139999999999993</v>
      </c>
      <c r="C1870" s="2">
        <f>RSI!I1870</f>
        <v>62.822547438128574</v>
      </c>
      <c r="D1870" s="2">
        <f>MACD!E1870</f>
        <v>-0.12371607364164028</v>
      </c>
      <c r="E1870" s="2">
        <f>MACD!F1870</f>
        <v>-1.6660857725795571E-2</v>
      </c>
      <c r="F1870" s="2">
        <f>'Moving Avg'!D1870</f>
        <v>8.9445999999999994</v>
      </c>
      <c r="G1870" s="2">
        <f>'Moving Avg'!F1870</f>
        <v>8.5797000000000025</v>
      </c>
      <c r="H1870" s="2">
        <f>'Moving Avg'!G1870</f>
        <v>8.4530799999999982</v>
      </c>
      <c r="I1870" s="2">
        <f>'Moving Avg'!H1870</f>
        <v>7.5539699999999979</v>
      </c>
      <c r="J1870" s="5" t="str">
        <f>OBV!F1870</f>
        <v>BEARISH</v>
      </c>
      <c r="K1870" s="5" t="str">
        <f>OBV!G1870</f>
        <v>NEUTRAL</v>
      </c>
      <c r="L1870" s="5" t="str">
        <f>OBV!H1870</f>
        <v>BEARISH DIVERGENCE</v>
      </c>
    </row>
    <row r="1871" spans="1:12" ht="13.5" x14ac:dyDescent="0.25">
      <c r="A1871" s="3">
        <f>RSI!A1871</f>
        <v>44735</v>
      </c>
      <c r="B1871" s="2">
        <f>RSI!B1871</f>
        <v>8.69</v>
      </c>
      <c r="C1871" s="2">
        <f>RSI!I1871</f>
        <v>52.960178239204787</v>
      </c>
      <c r="D1871" s="2">
        <f>MACD!E1871</f>
        <v>-0.14422283063946395</v>
      </c>
      <c r="E1871" s="2">
        <f>MACD!F1871</f>
        <v>-4.2173252308529252E-2</v>
      </c>
      <c r="F1871" s="2">
        <f>'Moving Avg'!D1871</f>
        <v>8.8713999999999995</v>
      </c>
      <c r="G1871" s="2">
        <f>'Moving Avg'!F1871</f>
        <v>8.5826000000000029</v>
      </c>
      <c r="H1871" s="2">
        <f>'Moving Avg'!G1871</f>
        <v>8.4720399999999998</v>
      </c>
      <c r="I1871" s="2">
        <f>'Moving Avg'!H1871</f>
        <v>7.5584049999999987</v>
      </c>
      <c r="J1871" s="5" t="str">
        <f>OBV!F1871</f>
        <v>BEARISH</v>
      </c>
      <c r="K1871" s="5" t="str">
        <f>OBV!G1871</f>
        <v>NEUTRAL</v>
      </c>
      <c r="L1871" s="5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8.7230000000000008</v>
      </c>
      <c r="C1872" s="2">
        <f>RSI!I1872</f>
        <v>53.756466544426885</v>
      </c>
      <c r="D1872" s="2">
        <f>MACD!E1872</f>
        <v>-0.17484524332278006</v>
      </c>
      <c r="E1872" s="2">
        <f>MACD!F1872</f>
        <v>-6.870765051137942E-2</v>
      </c>
      <c r="F1872" s="2">
        <f>'Moving Avg'!D1872</f>
        <v>8.8148</v>
      </c>
      <c r="G1872" s="2">
        <f>'Moving Avg'!F1872</f>
        <v>8.5909000000000013</v>
      </c>
      <c r="H1872" s="2">
        <f>'Moving Avg'!G1872</f>
        <v>8.4876999999999985</v>
      </c>
      <c r="I1872" s="2">
        <f>'Moving Avg'!H1872</f>
        <v>7.5630049999999995</v>
      </c>
      <c r="J1872" s="5" t="str">
        <f>OBV!F1872</f>
        <v>BEARISH</v>
      </c>
      <c r="K1872" s="5" t="str">
        <f>OBV!G1872</f>
        <v>NEUTRAL</v>
      </c>
      <c r="L1872" s="5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8.7230000000000008</v>
      </c>
      <c r="C1873" s="2">
        <f>RSI!I1873</f>
        <v>53.756466544426885</v>
      </c>
      <c r="D1873" s="2">
        <f>MACD!E1873</f>
        <v>-0.20542012228181328</v>
      </c>
      <c r="E1873" s="2">
        <f>MACD!F1873</f>
        <v>-9.6050144865466203E-2</v>
      </c>
      <c r="F1873" s="2">
        <f>'Moving Avg'!D1873</f>
        <v>8.7647999999999993</v>
      </c>
      <c r="G1873" s="2">
        <f>'Moving Avg'!F1873</f>
        <v>8.5979500000000026</v>
      </c>
      <c r="H1873" s="2">
        <f>'Moving Avg'!G1873</f>
        <v>8.501240000000001</v>
      </c>
      <c r="I1873" s="2">
        <f>'Moving Avg'!H1873</f>
        <v>7.5676049999999995</v>
      </c>
      <c r="J1873" s="5" t="str">
        <f>OBV!F1873</f>
        <v>BULLISH</v>
      </c>
      <c r="K1873" s="5" t="str">
        <f>OBV!G1873</f>
        <v>NEUTRAL</v>
      </c>
      <c r="L1873" s="5" t="str">
        <f>OBV!H1873</f>
        <v>BULLISH DIVERGENCE</v>
      </c>
    </row>
    <row r="1874" spans="1:12" ht="13.5" x14ac:dyDescent="0.25">
      <c r="A1874" s="3">
        <f>RSI!A1874</f>
        <v>44740</v>
      </c>
      <c r="B1874" s="2">
        <f>RSI!B1874</f>
        <v>8.7230000000000008</v>
      </c>
      <c r="C1874" s="2">
        <f>RSI!I1874</f>
        <v>53.756466544426885</v>
      </c>
      <c r="D1874" s="2">
        <f>MACD!E1874</f>
        <v>-0.21281730525790188</v>
      </c>
      <c r="E1874" s="2">
        <f>MACD!F1874</f>
        <v>-0.11940357694395334</v>
      </c>
      <c r="F1874" s="2">
        <f>'Moving Avg'!D1874</f>
        <v>8.7745999999999995</v>
      </c>
      <c r="G1874" s="2">
        <f>'Moving Avg'!F1874</f>
        <v>8.6050000000000022</v>
      </c>
      <c r="H1874" s="2">
        <f>'Moving Avg'!G1874</f>
        <v>8.5117399999999979</v>
      </c>
      <c r="I1874" s="2">
        <f>'Moving Avg'!H1874</f>
        <v>7.5725099999999994</v>
      </c>
      <c r="J1874" s="5" t="str">
        <f>OBV!F1874</f>
        <v>BULLISH</v>
      </c>
      <c r="K1874" s="5" t="str">
        <f>OBV!G1874</f>
        <v>NEUTRAL</v>
      </c>
      <c r="L1874" s="5" t="str">
        <f>OBV!H1874</f>
        <v>CONFIRMED BULLISH</v>
      </c>
    </row>
    <row r="1875" spans="1:12" ht="13.5" x14ac:dyDescent="0.25">
      <c r="A1875" s="3">
        <f>RSI!A1875</f>
        <v>44741</v>
      </c>
      <c r="B1875" s="2">
        <f>RSI!B1875</f>
        <v>8.7230000000000008</v>
      </c>
      <c r="C1875" s="2">
        <f>RSI!I1875</f>
        <v>53.756466544426885</v>
      </c>
      <c r="D1875" s="2">
        <f>MACD!E1875</f>
        <v>-0.19039267875474764</v>
      </c>
      <c r="E1875" s="2">
        <f>MACD!F1875</f>
        <v>-0.1336013973061122</v>
      </c>
      <c r="F1875" s="2">
        <f>'Moving Avg'!D1875</f>
        <v>8.7164000000000001</v>
      </c>
      <c r="G1875" s="2">
        <f>'Moving Avg'!F1875</f>
        <v>8.6120500000000035</v>
      </c>
      <c r="H1875" s="2">
        <f>'Moving Avg'!G1875</f>
        <v>8.52224</v>
      </c>
      <c r="I1875" s="2">
        <f>'Moving Avg'!H1875</f>
        <v>7.5772249999999994</v>
      </c>
      <c r="J1875" s="5" t="str">
        <f>OBV!F1875</f>
        <v>BULLISH</v>
      </c>
      <c r="K1875" s="5" t="str">
        <f>OBV!G1875</f>
        <v>NEUTRAL</v>
      </c>
      <c r="L1875" s="5" t="str">
        <f>OBV!H1875</f>
        <v>BULLISH DIVERGENCE</v>
      </c>
    </row>
    <row r="1876" spans="1:12" ht="13.5" x14ac:dyDescent="0.25">
      <c r="A1876" s="3">
        <f>RSI!A1876</f>
        <v>44742</v>
      </c>
      <c r="B1876" s="2">
        <f>RSI!B1876</f>
        <v>8.7319999999999993</v>
      </c>
      <c r="C1876" s="2">
        <f>RSI!I1876</f>
        <v>54.041853734885194</v>
      </c>
      <c r="D1876" s="2">
        <f>MACD!E1876</f>
        <v>-0.10242588957131105</v>
      </c>
      <c r="E1876" s="2">
        <f>MACD!F1876</f>
        <v>-0.12736629575915198</v>
      </c>
      <c r="F1876" s="2">
        <f>'Moving Avg'!D1876</f>
        <v>8.7248000000000001</v>
      </c>
      <c r="G1876" s="2">
        <f>'Moving Avg'!F1876</f>
        <v>8.627850000000004</v>
      </c>
      <c r="H1876" s="2">
        <f>'Moving Avg'!G1876</f>
        <v>8.532919999999999</v>
      </c>
      <c r="I1876" s="2">
        <f>'Moving Avg'!H1876</f>
        <v>7.5819849999999995</v>
      </c>
      <c r="J1876" s="5" t="str">
        <f>OBV!F1876</f>
        <v>BULLISH</v>
      </c>
      <c r="K1876" s="5" t="str">
        <f>OBV!G1876</f>
        <v>NEUTRAL</v>
      </c>
      <c r="L1876" s="5" t="str">
        <f>OBV!H1876</f>
        <v>CONFIRMED BULLISH</v>
      </c>
    </row>
    <row r="1877" spans="1:12" ht="13.5" x14ac:dyDescent="0.25">
      <c r="A1877" s="3">
        <f>RSI!A1877</f>
        <v>44743</v>
      </c>
      <c r="B1877" s="2">
        <f>RSI!B1877</f>
        <v>9.1310000000000002</v>
      </c>
      <c r="C1877" s="2">
        <f>RSI!I1877</f>
        <v>64.501342610183201</v>
      </c>
      <c r="D1877" s="2">
        <f>MACD!E1877</f>
        <v>-6.5894349446722345E-2</v>
      </c>
      <c r="E1877" s="2">
        <f>MACD!F1877</f>
        <v>-0.11507190649666606</v>
      </c>
      <c r="F1877" s="2">
        <f>'Moving Avg'!D1877</f>
        <v>8.8064</v>
      </c>
      <c r="G1877" s="2">
        <f>'Moving Avg'!F1877</f>
        <v>8.6640000000000015</v>
      </c>
      <c r="H1877" s="2">
        <f>'Moving Avg'!G1877</f>
        <v>8.5488599999999977</v>
      </c>
      <c r="I1877" s="2">
        <f>'Moving Avg'!H1877</f>
        <v>7.5888150000000003</v>
      </c>
      <c r="J1877" s="5" t="str">
        <f>OBV!F1877</f>
        <v>BULLISH</v>
      </c>
      <c r="K1877" s="5" t="str">
        <f>OBV!G1877</f>
        <v>NEUTRAL</v>
      </c>
      <c r="L1877" s="5" t="str">
        <f>OBV!H1877</f>
        <v>CONFIRMED BULLISH</v>
      </c>
    </row>
    <row r="1878" spans="1:12" ht="13.5" x14ac:dyDescent="0.25">
      <c r="A1878" s="3">
        <f>RSI!A1878</f>
        <v>44746</v>
      </c>
      <c r="B1878" s="2">
        <f>RSI!B1878</f>
        <v>9.1310000000000002</v>
      </c>
      <c r="C1878" s="2">
        <f>RSI!I1878</f>
        <v>64.501342610183201</v>
      </c>
      <c r="D1878" s="2">
        <f>MACD!E1878</f>
        <v>-4.3023264170232167E-2</v>
      </c>
      <c r="E1878" s="2">
        <f>MACD!F1878</f>
        <v>-0.10066217803137928</v>
      </c>
      <c r="F1878" s="2">
        <f>'Moving Avg'!D1878</f>
        <v>8.8879999999999999</v>
      </c>
      <c r="G1878" s="2">
        <f>'Moving Avg'!F1878</f>
        <v>8.7051500000000015</v>
      </c>
      <c r="H1878" s="2">
        <f>'Moving Avg'!G1878</f>
        <v>8.5644799999999979</v>
      </c>
      <c r="I1878" s="2">
        <f>'Moving Avg'!H1878</f>
        <v>7.5956450000000011</v>
      </c>
      <c r="J1878" s="5" t="str">
        <f>OBV!F1878</f>
        <v>BULLISH</v>
      </c>
      <c r="K1878" s="5" t="str">
        <f>OBV!G1878</f>
        <v>NEUTRAL</v>
      </c>
      <c r="L1878" s="5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9.1310000000000002</v>
      </c>
      <c r="C1879" s="2">
        <f>RSI!I1879</f>
        <v>64.501342610183201</v>
      </c>
      <c r="D1879" s="2">
        <f>MACD!E1879</f>
        <v>-7.2414598906085814E-2</v>
      </c>
      <c r="E1879" s="2">
        <f>MACD!F1879</f>
        <v>-9.5012662206320597E-2</v>
      </c>
      <c r="F1879" s="2">
        <f>'Moving Avg'!D1879</f>
        <v>8.9695999999999998</v>
      </c>
      <c r="G1879" s="2">
        <f>'Moving Avg'!F1879</f>
        <v>8.7459000000000007</v>
      </c>
      <c r="H1879" s="2">
        <f>'Moving Avg'!G1879</f>
        <v>8.5800999999999981</v>
      </c>
      <c r="I1879" s="2">
        <f>'Moving Avg'!H1879</f>
        <v>7.602475000000001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</row>
    <row r="1880" spans="1:12" ht="13.5" x14ac:dyDescent="0.25">
      <c r="A1880" s="3">
        <f>RSI!A1880</f>
        <v>44748</v>
      </c>
      <c r="B1880" s="2">
        <f>RSI!B1880</f>
        <v>9.1219999999999999</v>
      </c>
      <c r="C1880" s="2">
        <f>RSI!I1880</f>
        <v>64.090415578635444</v>
      </c>
      <c r="D1880" s="2">
        <f>MACD!E1880</f>
        <v>-4.685037855490215E-2</v>
      </c>
      <c r="E1880" s="2">
        <f>MACD!F1880</f>
        <v>-8.5380205476036919E-2</v>
      </c>
      <c r="F1880" s="2">
        <f>'Moving Avg'!D1880</f>
        <v>9.0494000000000003</v>
      </c>
      <c r="G1880" s="2">
        <f>'Moving Avg'!F1880</f>
        <v>8.7761999999999993</v>
      </c>
      <c r="H1880" s="2">
        <f>'Moving Avg'!G1880</f>
        <v>8.595539999999998</v>
      </c>
      <c r="I1880" s="2">
        <f>'Moving Avg'!H1880</f>
        <v>7.6092600000000008</v>
      </c>
      <c r="J1880" s="5" t="str">
        <f>OBV!F1880</f>
        <v>BEARISH</v>
      </c>
      <c r="K1880" s="5" t="str">
        <f>OBV!G1880</f>
        <v>NEUTRAL</v>
      </c>
      <c r="L1880" s="5" t="str">
        <f>OBV!H1880</f>
        <v>BEARISH DIVERGENCE</v>
      </c>
    </row>
    <row r="1881" spans="1:12" ht="13.5" x14ac:dyDescent="0.25">
      <c r="A1881" s="3">
        <f>RSI!A1881</f>
        <v>44749</v>
      </c>
      <c r="B1881" s="2">
        <f>RSI!B1881</f>
        <v>9.1219999999999999</v>
      </c>
      <c r="C1881" s="2">
        <f>RSI!I1881</f>
        <v>64.090415578635444</v>
      </c>
      <c r="D1881" s="2">
        <f>MACD!E1881</f>
        <v>-7.7364446615314719E-2</v>
      </c>
      <c r="E1881" s="2">
        <f>MACD!F1881</f>
        <v>-8.3777053703892476E-2</v>
      </c>
      <c r="F1881" s="2">
        <f>'Moving Avg'!D1881</f>
        <v>9.1273999999999997</v>
      </c>
      <c r="G1881" s="2">
        <f>'Moving Avg'!F1881</f>
        <v>8.8135999999999992</v>
      </c>
      <c r="H1881" s="2">
        <f>'Moving Avg'!G1881</f>
        <v>8.6117399999999975</v>
      </c>
      <c r="I1881" s="2">
        <f>'Moving Avg'!H1881</f>
        <v>7.6160450000000006</v>
      </c>
      <c r="J1881" s="5" t="str">
        <f>OBV!F1881</f>
        <v>BEARISH</v>
      </c>
      <c r="K1881" s="5" t="str">
        <f>OBV!G1881</f>
        <v>NEUTRAL</v>
      </c>
      <c r="L1881" s="5" t="str">
        <f>OBV!H1881</f>
        <v>BEARISH DIVERGENCE</v>
      </c>
    </row>
    <row r="1882" spans="1:12" ht="13.5" x14ac:dyDescent="0.25">
      <c r="A1882" s="3">
        <f>RSI!A1882</f>
        <v>44750</v>
      </c>
      <c r="B1882" s="2">
        <f>RSI!B1882</f>
        <v>8.64</v>
      </c>
      <c r="C1882" s="2">
        <f>RSI!I1882</f>
        <v>45.919794029049882</v>
      </c>
      <c r="D1882" s="2">
        <f>MACD!E1882</f>
        <v>-6.4532284023156805E-2</v>
      </c>
      <c r="E1882" s="2">
        <f>MACD!F1882</f>
        <v>-7.9928099767745342E-2</v>
      </c>
      <c r="F1882" s="2">
        <f>'Moving Avg'!D1882</f>
        <v>9.0291999999999994</v>
      </c>
      <c r="G1882" s="2">
        <f>'Moving Avg'!F1882</f>
        <v>8.8301999999999996</v>
      </c>
      <c r="H1882" s="2">
        <f>'Moving Avg'!G1882</f>
        <v>8.6175399999999964</v>
      </c>
      <c r="I1882" s="2">
        <f>'Moving Avg'!H1882</f>
        <v>7.6201900000000009</v>
      </c>
      <c r="J1882" s="5" t="str">
        <f>OBV!F1882</f>
        <v>BEARISH</v>
      </c>
      <c r="K1882" s="5" t="str">
        <f>OBV!G1882</f>
        <v>NEUTRAL</v>
      </c>
      <c r="L1882" s="5" t="str">
        <f>OBV!H1882</f>
        <v>CONFIRMED BEARISH</v>
      </c>
    </row>
    <row r="1883" spans="1:12" ht="13.5" x14ac:dyDescent="0.25">
      <c r="A1883" s="3">
        <f>RSI!A1883</f>
        <v>44753</v>
      </c>
      <c r="B1883" s="2">
        <f>RSI!B1883</f>
        <v>8.7230000000000008</v>
      </c>
      <c r="C1883" s="2">
        <f>RSI!I1883</f>
        <v>48.621120425146792</v>
      </c>
      <c r="D1883" s="2">
        <f>MACD!E1883</f>
        <v>-5.8945463940716536E-2</v>
      </c>
      <c r="E1883" s="2">
        <f>MACD!F1883</f>
        <v>-7.5731572602339592E-2</v>
      </c>
      <c r="F1883" s="2">
        <f>'Moving Avg'!D1883</f>
        <v>8.9475999999999996</v>
      </c>
      <c r="G1883" s="2">
        <f>'Moving Avg'!F1883</f>
        <v>8.8521999999999998</v>
      </c>
      <c r="H1883" s="2">
        <f>'Moving Avg'!G1883</f>
        <v>8.6249999999999964</v>
      </c>
      <c r="I1883" s="2">
        <f>'Moving Avg'!H1883</f>
        <v>7.6247500000000006</v>
      </c>
      <c r="J1883" s="5" t="str">
        <f>OBV!F1883</f>
        <v>BEARISH</v>
      </c>
      <c r="K1883" s="5" t="str">
        <f>OBV!G1883</f>
        <v>NEUTRAL</v>
      </c>
      <c r="L1883" s="5" t="str">
        <f>OBV!H1883</f>
        <v>CONFIRMED BEARISH</v>
      </c>
    </row>
    <row r="1884" spans="1:12" ht="13.5" x14ac:dyDescent="0.25">
      <c r="A1884" s="3">
        <f>RSI!A1884</f>
        <v>44754</v>
      </c>
      <c r="B1884" s="2">
        <f>RSI!B1884</f>
        <v>8.89</v>
      </c>
      <c r="C1884" s="2">
        <f>RSI!I1884</f>
        <v>53.638941076015513</v>
      </c>
      <c r="D1884" s="2">
        <f>MACD!E1884</f>
        <v>-6.6266952891046671E-2</v>
      </c>
      <c r="E1884" s="2">
        <f>MACD!F1884</f>
        <v>-7.383864866008101E-2</v>
      </c>
      <c r="F1884" s="2">
        <f>'Moving Avg'!D1884</f>
        <v>8.8994</v>
      </c>
      <c r="G1884" s="2">
        <f>'Moving Avg'!F1884</f>
        <v>8.8763000000000005</v>
      </c>
      <c r="H1884" s="2">
        <f>'Moving Avg'!G1884</f>
        <v>8.6357999999999979</v>
      </c>
      <c r="I1884" s="2">
        <f>'Moving Avg'!H1884</f>
        <v>7.630185</v>
      </c>
      <c r="J1884" s="5" t="str">
        <f>OBV!F1884</f>
        <v>BULLISH</v>
      </c>
      <c r="K1884" s="5" t="str">
        <f>OBV!G1884</f>
        <v>NEUTRAL</v>
      </c>
      <c r="L1884" s="5" t="str">
        <f>OBV!H1884</f>
        <v>BULLISH DIVERGENCE</v>
      </c>
    </row>
    <row r="1885" spans="1:12" ht="13.5" x14ac:dyDescent="0.25">
      <c r="A1885" s="3">
        <f>RSI!A1885</f>
        <v>44755</v>
      </c>
      <c r="B1885" s="2">
        <f>RSI!B1885</f>
        <v>9.0470000000000006</v>
      </c>
      <c r="C1885" s="2">
        <f>RSI!I1885</f>
        <v>57.810538162298279</v>
      </c>
      <c r="D1885" s="2">
        <f>MACD!E1885</f>
        <v>-8.4780746765055426E-2</v>
      </c>
      <c r="E1885" s="2">
        <f>MACD!F1885</f>
        <v>-7.6027068281075902E-2</v>
      </c>
      <c r="F1885" s="2">
        <f>'Moving Avg'!D1885</f>
        <v>8.8843999999999994</v>
      </c>
      <c r="G1885" s="2">
        <f>'Moving Avg'!F1885</f>
        <v>8.8986999999999981</v>
      </c>
      <c r="H1885" s="2">
        <f>'Moving Avg'!G1885</f>
        <v>8.6463999999999981</v>
      </c>
      <c r="I1885" s="2">
        <f>'Moving Avg'!H1885</f>
        <v>7.6363649999999996</v>
      </c>
      <c r="J1885" s="5" t="str">
        <f>OBV!F1885</f>
        <v>BULLISH</v>
      </c>
      <c r="K1885" s="5" t="str">
        <f>OBV!G1885</f>
        <v>NEUTRAL</v>
      </c>
      <c r="L1885" s="5" t="str">
        <f>OBV!H1885</f>
        <v>BULLISH DIVERGENCE</v>
      </c>
    </row>
    <row r="1886" spans="1:12" ht="13.5" x14ac:dyDescent="0.25">
      <c r="A1886" s="3">
        <f>RSI!A1886</f>
        <v>44756</v>
      </c>
      <c r="B1886" s="2">
        <f>RSI!B1886</f>
        <v>9.0470000000000006</v>
      </c>
      <c r="C1886" s="2">
        <f>RSI!I1886</f>
        <v>57.810538162298279</v>
      </c>
      <c r="D1886" s="2">
        <f>MACD!E1886</f>
        <v>-0.10062738587699904</v>
      </c>
      <c r="E1886" s="2">
        <f>MACD!F1886</f>
        <v>-8.094713180026053E-2</v>
      </c>
      <c r="F1886" s="2">
        <f>'Moving Avg'!D1886</f>
        <v>8.8693999999999988</v>
      </c>
      <c r="G1886" s="2">
        <f>'Moving Avg'!F1886</f>
        <v>8.8982499999999991</v>
      </c>
      <c r="H1886" s="2">
        <f>'Moving Avg'!G1886</f>
        <v>8.6563999999999997</v>
      </c>
      <c r="I1886" s="2">
        <f>'Moving Avg'!H1886</f>
        <v>7.6428899999999995</v>
      </c>
      <c r="J1886" s="5" t="str">
        <f>OBV!F1886</f>
        <v>BULLISH</v>
      </c>
      <c r="K1886" s="5" t="str">
        <f>OBV!G1886</f>
        <v>NEUTRAL</v>
      </c>
      <c r="L1886" s="5" t="str">
        <f>OBV!H1886</f>
        <v>BULLISH DIVERGENCE</v>
      </c>
    </row>
    <row r="1887" spans="1:12" ht="13.5" x14ac:dyDescent="0.25">
      <c r="A1887" s="3">
        <f>RSI!A1887</f>
        <v>44757</v>
      </c>
      <c r="B1887" s="2">
        <f>RSI!B1887</f>
        <v>9.0389999999999997</v>
      </c>
      <c r="C1887" s="2">
        <f>RSI!I1887</f>
        <v>57.50475577072595</v>
      </c>
      <c r="D1887" s="2">
        <f>MACD!E1887</f>
        <v>-5.3508628647017886E-2</v>
      </c>
      <c r="E1887" s="2">
        <f>MACD!F1887</f>
        <v>-7.5459431169611998E-2</v>
      </c>
      <c r="F1887" s="2">
        <f>'Moving Avg'!D1887</f>
        <v>8.9492000000000012</v>
      </c>
      <c r="G1887" s="2">
        <f>'Moving Avg'!F1887</f>
        <v>8.8998999999999988</v>
      </c>
      <c r="H1887" s="2">
        <f>'Moving Avg'!G1887</f>
        <v>8.6662399999999984</v>
      </c>
      <c r="I1887" s="2">
        <f>'Moving Avg'!H1887</f>
        <v>7.6493750000000009</v>
      </c>
      <c r="J1887" s="5" t="str">
        <f>OBV!F1887</f>
        <v>BULLISH</v>
      </c>
      <c r="K1887" s="5" t="str">
        <f>OBV!G1887</f>
        <v>NEUTRAL</v>
      </c>
      <c r="L1887" s="5" t="str">
        <f>OBV!H1887</f>
        <v>CONFIRMED BULLISH</v>
      </c>
    </row>
    <row r="1888" spans="1:12" ht="13.5" x14ac:dyDescent="0.25">
      <c r="A1888" s="3">
        <f>RSI!A1888</f>
        <v>44760</v>
      </c>
      <c r="B1888" s="2">
        <f>RSI!B1888</f>
        <v>9.0470000000000006</v>
      </c>
      <c r="C1888" s="2">
        <f>RSI!I1888</f>
        <v>57.745448868647898</v>
      </c>
      <c r="D1888" s="2">
        <f>MACD!E1888</f>
        <v>-1.5526598012165493E-2</v>
      </c>
      <c r="E1888" s="2">
        <f>MACD!F1888</f>
        <v>-6.3472864538122703E-2</v>
      </c>
      <c r="F1888" s="2">
        <f>'Moving Avg'!D1888</f>
        <v>9.0140000000000011</v>
      </c>
      <c r="G1888" s="2">
        <f>'Moving Avg'!F1888</f>
        <v>8.9035999999999991</v>
      </c>
      <c r="H1888" s="2">
        <f>'Moving Avg'!G1888</f>
        <v>8.68018</v>
      </c>
      <c r="I1888" s="2">
        <f>'Moving Avg'!H1888</f>
        <v>7.6557450000000014</v>
      </c>
      <c r="J1888" s="5" t="str">
        <f>OBV!F1888</f>
        <v>BULLISH</v>
      </c>
      <c r="K1888" s="5" t="str">
        <f>OBV!G1888</f>
        <v>NEUTRAL</v>
      </c>
      <c r="L1888" s="5" t="str">
        <f>OBV!H1888</f>
        <v>CONFIRMED BULLISH</v>
      </c>
    </row>
    <row r="1889" spans="1:12" ht="13.5" x14ac:dyDescent="0.25">
      <c r="A1889" s="3">
        <f>RSI!A1889</f>
        <v>44761</v>
      </c>
      <c r="B1889" s="2">
        <f>RSI!B1889</f>
        <v>9.2219999999999995</v>
      </c>
      <c r="C1889" s="2">
        <f>RSI!I1889</f>
        <v>62.719778249173089</v>
      </c>
      <c r="D1889" s="2">
        <f>MACD!E1889</f>
        <v>2.4026464796662594E-3</v>
      </c>
      <c r="E1889" s="2">
        <f>MACD!F1889</f>
        <v>-5.0297762334564913E-2</v>
      </c>
      <c r="F1889" s="2">
        <f>'Moving Avg'!D1889</f>
        <v>9.0804000000000009</v>
      </c>
      <c r="G1889" s="2">
        <f>'Moving Avg'!F1889</f>
        <v>8.9310000000000009</v>
      </c>
      <c r="H1889" s="2">
        <f>'Moving Avg'!G1889</f>
        <v>8.6926400000000008</v>
      </c>
      <c r="I1889" s="2">
        <f>'Moving Avg'!H1889</f>
        <v>7.6638650000000021</v>
      </c>
      <c r="J1889" s="5" t="str">
        <f>OBV!F1889</f>
        <v>BULLISH</v>
      </c>
      <c r="K1889" s="5" t="str">
        <f>OBV!G1889</f>
        <v>NEUTRAL</v>
      </c>
      <c r="L1889" s="5" t="str">
        <f>OBV!H1889</f>
        <v>CONFIRMED BULLISH</v>
      </c>
    </row>
    <row r="1890" spans="1:12" ht="13.5" x14ac:dyDescent="0.25">
      <c r="A1890" s="3">
        <f>RSI!A1890</f>
        <v>44762</v>
      </c>
      <c r="B1890" s="2">
        <f>RSI!B1890</f>
        <v>9.7620000000000005</v>
      </c>
      <c r="C1890" s="2">
        <f>RSI!I1890</f>
        <v>73.202875853365882</v>
      </c>
      <c r="D1890" s="2">
        <f>MACD!E1890</f>
        <v>-2.5999257653280594E-2</v>
      </c>
      <c r="E1890" s="2">
        <f>MACD!F1890</f>
        <v>-4.5438061398308055E-2</v>
      </c>
      <c r="F1890" s="2">
        <f>'Moving Avg'!D1890</f>
        <v>9.2233999999999998</v>
      </c>
      <c r="G1890" s="2">
        <f>'Moving Avg'!F1890</f>
        <v>8.968399999999999</v>
      </c>
      <c r="H1890" s="2">
        <f>'Moving Avg'!G1890</f>
        <v>8.7144000000000013</v>
      </c>
      <c r="I1890" s="2">
        <f>'Moving Avg'!H1890</f>
        <v>7.6739650000000026</v>
      </c>
      <c r="J1890" s="5" t="str">
        <f>OBV!F1890</f>
        <v>BULLISH</v>
      </c>
      <c r="K1890" s="5" t="str">
        <f>OBV!G1890</f>
        <v>NEUTRAL</v>
      </c>
      <c r="L1890" s="5" t="str">
        <f>OBV!H1890</f>
        <v>CONFIRMED BULLISH</v>
      </c>
    </row>
    <row r="1891" spans="1:12" ht="13.5" x14ac:dyDescent="0.25">
      <c r="A1891" s="3">
        <f>RSI!A1891</f>
        <v>44763</v>
      </c>
      <c r="B1891" s="2">
        <f>RSI!B1891</f>
        <v>10.044</v>
      </c>
      <c r="C1891" s="2">
        <f>RSI!I1891</f>
        <v>76.861998883601856</v>
      </c>
      <c r="D1891" s="2">
        <f>MACD!E1891</f>
        <v>-7.6137510091877303E-2</v>
      </c>
      <c r="E1891" s="2">
        <f>MACD!F1891</f>
        <v>-5.1577951137021905E-2</v>
      </c>
      <c r="F1891" s="2">
        <f>'Moving Avg'!D1891</f>
        <v>9.4228000000000005</v>
      </c>
      <c r="G1891" s="2">
        <f>'Moving Avg'!F1891</f>
        <v>9.0361000000000011</v>
      </c>
      <c r="H1891" s="2">
        <f>'Moving Avg'!G1891</f>
        <v>8.7411399999999997</v>
      </c>
      <c r="I1891" s="2">
        <f>'Moving Avg'!H1891</f>
        <v>7.6860450000000036</v>
      </c>
      <c r="J1891" s="5" t="str">
        <f>OBV!F1891</f>
        <v>BULLISH</v>
      </c>
      <c r="K1891" s="5" t="str">
        <f>OBV!G1891</f>
        <v>WEAK</v>
      </c>
      <c r="L1891" s="5" t="str">
        <f>OBV!H1891</f>
        <v>CONFIRMED BULLISH</v>
      </c>
    </row>
    <row r="1892" spans="1:12" ht="13.5" x14ac:dyDescent="0.25">
      <c r="A1892" s="3">
        <f>RSI!A1892</f>
        <v>44764</v>
      </c>
      <c r="B1892" s="2">
        <f>RSI!B1892</f>
        <v>10.093999999999999</v>
      </c>
      <c r="C1892" s="2">
        <f>RSI!I1892</f>
        <v>77.449950914228936</v>
      </c>
      <c r="D1892" s="2">
        <f>MACD!E1892</f>
        <v>-0.20291662513531428</v>
      </c>
      <c r="E1892" s="2">
        <f>MACD!F1892</f>
        <v>-8.1845685936680374E-2</v>
      </c>
      <c r="F1892" s="2">
        <f>'Moving Avg'!D1892</f>
        <v>9.6338000000000008</v>
      </c>
      <c r="G1892" s="2">
        <f>'Moving Avg'!F1892</f>
        <v>9.1046499999999995</v>
      </c>
      <c r="H1892" s="2">
        <f>'Moving Avg'!G1892</f>
        <v>8.7690599999999979</v>
      </c>
      <c r="I1892" s="2">
        <f>'Moving Avg'!H1892</f>
        <v>7.6987150000000044</v>
      </c>
      <c r="J1892" s="5" t="str">
        <f>OBV!F1892</f>
        <v>BULLISH</v>
      </c>
      <c r="K1892" s="5" t="str">
        <f>OBV!G1892</f>
        <v>WEAK</v>
      </c>
      <c r="L1892" s="5" t="str">
        <f>OBV!H1892</f>
        <v>CONFIRMED BULLISH</v>
      </c>
    </row>
    <row r="1893" spans="1:12" ht="13.5" x14ac:dyDescent="0.25">
      <c r="A1893" s="3">
        <f>RSI!A1893</f>
        <v>44768</v>
      </c>
      <c r="B1893" s="2">
        <f>RSI!B1893</f>
        <v>9.9700000000000006</v>
      </c>
      <c r="C1893" s="2">
        <f>RSI!I1893</f>
        <v>72.527778771770187</v>
      </c>
      <c r="D1893" s="2">
        <f>MACD!E1893</f>
        <v>-0.29454793606523921</v>
      </c>
      <c r="E1893" s="2">
        <f>MACD!F1893</f>
        <v>-0.12438613596239215</v>
      </c>
      <c r="F1893" s="2">
        <f>'Moving Avg'!D1893</f>
        <v>9.8184000000000005</v>
      </c>
      <c r="G1893" s="2">
        <f>'Moving Avg'!F1893</f>
        <v>9.1669999999999998</v>
      </c>
      <c r="H1893" s="2">
        <f>'Moving Avg'!G1893</f>
        <v>8.7971400000000006</v>
      </c>
      <c r="I1893" s="2">
        <f>'Moving Avg'!H1893</f>
        <v>7.7107650000000048</v>
      </c>
      <c r="J1893" s="5" t="str">
        <f>OBV!F1893</f>
        <v>BULLISH</v>
      </c>
      <c r="K1893" s="5" t="str">
        <f>OBV!G1893</f>
        <v>WEAK</v>
      </c>
      <c r="L1893" s="5" t="str">
        <f>OBV!H1893</f>
        <v>CONFIRMED BULLISH</v>
      </c>
    </row>
    <row r="1894" spans="1:12" ht="13.5" x14ac:dyDescent="0.25">
      <c r="A1894" s="3">
        <f>RSI!A1894</f>
        <v>44769</v>
      </c>
      <c r="B1894" s="2">
        <f>RSI!B1894</f>
        <v>9.9700000000000006</v>
      </c>
      <c r="C1894" s="2">
        <f>RSI!I1894</f>
        <v>72.527778771770187</v>
      </c>
      <c r="D1894" s="2">
        <f>MACD!E1894</f>
        <v>-0.35150069606942402</v>
      </c>
      <c r="E1894" s="2">
        <f>MACD!F1894</f>
        <v>-0.16980904798379853</v>
      </c>
      <c r="F1894" s="2">
        <f>'Moving Avg'!D1894</f>
        <v>9.968</v>
      </c>
      <c r="G1894" s="2">
        <f>'Moving Avg'!F1894</f>
        <v>9.2293500000000002</v>
      </c>
      <c r="H1894" s="2">
        <f>'Moving Avg'!G1894</f>
        <v>8.8278800000000004</v>
      </c>
      <c r="I1894" s="2">
        <f>'Moving Avg'!H1894</f>
        <v>7.723005000000005</v>
      </c>
      <c r="J1894" s="5" t="str">
        <f>OBV!F1894</f>
        <v>BULLISH</v>
      </c>
      <c r="K1894" s="5" t="str">
        <f>OBV!G1894</f>
        <v>NEUTRAL</v>
      </c>
      <c r="L1894" s="5" t="str">
        <f>OBV!H1894</f>
        <v>CONFIRMED BULLISH</v>
      </c>
    </row>
    <row r="1895" spans="1:12" ht="13.5" x14ac:dyDescent="0.25">
      <c r="A1895" s="3">
        <f>RSI!A1895</f>
        <v>44770</v>
      </c>
      <c r="B1895" s="2">
        <f>RSI!B1895</f>
        <v>9.8699999999999992</v>
      </c>
      <c r="C1895" s="2">
        <f>RSI!I1895</f>
        <v>68.458559528779645</v>
      </c>
      <c r="D1895" s="2">
        <f>MACD!E1895</f>
        <v>-0.37286253714313844</v>
      </c>
      <c r="E1895" s="2">
        <f>MACD!F1895</f>
        <v>-0.21041974581566653</v>
      </c>
      <c r="F1895" s="2">
        <f>'Moving Avg'!D1895</f>
        <v>9.9895999999999994</v>
      </c>
      <c r="G1895" s="2">
        <f>'Moving Avg'!F1895</f>
        <v>9.2866999999999997</v>
      </c>
      <c r="H1895" s="2">
        <f>'Moving Avg'!G1895</f>
        <v>8.8589600000000015</v>
      </c>
      <c r="I1895" s="2">
        <f>'Moving Avg'!H1895</f>
        <v>7.735160000000004</v>
      </c>
      <c r="J1895" s="5" t="str">
        <f>OBV!F1895</f>
        <v>BULLISH</v>
      </c>
      <c r="K1895" s="5" t="str">
        <f>OBV!G1895</f>
        <v>NEUTRAL</v>
      </c>
      <c r="L1895" s="5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9.8699999999999992</v>
      </c>
      <c r="C1896" s="2">
        <f>RSI!I1896</f>
        <v>68.458559528779645</v>
      </c>
      <c r="D1896" s="2">
        <f>MACD!E1896</f>
        <v>-0.39472879397133909</v>
      </c>
      <c r="E1896" s="2">
        <f>MACD!F1896</f>
        <v>-0.24728155544680105</v>
      </c>
      <c r="F1896" s="2">
        <f>'Moving Avg'!D1896</f>
        <v>9.9547999999999988</v>
      </c>
      <c r="G1896" s="2">
        <f>'Moving Avg'!F1896</f>
        <v>9.3435999999999986</v>
      </c>
      <c r="H1896" s="2">
        <f>'Moving Avg'!G1896</f>
        <v>8.8885400000000008</v>
      </c>
      <c r="I1896" s="2">
        <f>'Moving Avg'!H1896</f>
        <v>7.7473150000000039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</row>
    <row r="1897" spans="1:12" ht="13.5" x14ac:dyDescent="0.25">
      <c r="A1897" s="3">
        <f>RSI!A1897</f>
        <v>44774</v>
      </c>
      <c r="B1897" s="2">
        <f>RSI!B1897</f>
        <v>9.8620000000000001</v>
      </c>
      <c r="C1897" s="2">
        <f>RSI!I1897</f>
        <v>68.104040992053811</v>
      </c>
      <c r="D1897" s="2">
        <f>MACD!E1897</f>
        <v>-0.41737923685415979</v>
      </c>
      <c r="E1897" s="2">
        <f>MACD!F1897</f>
        <v>-0.28130109172827283</v>
      </c>
      <c r="F1897" s="2">
        <f>'Moving Avg'!D1897</f>
        <v>9.9084000000000003</v>
      </c>
      <c r="G1897" s="2">
        <f>'Moving Avg'!F1897</f>
        <v>9.3801499999999987</v>
      </c>
      <c r="H1897" s="2">
        <f>'Moving Avg'!G1897</f>
        <v>8.9179600000000026</v>
      </c>
      <c r="I1897" s="2">
        <f>'Moving Avg'!H1897</f>
        <v>7.7594300000000054</v>
      </c>
      <c r="J1897" s="5" t="str">
        <f>OBV!F1897</f>
        <v>BEARISH</v>
      </c>
      <c r="K1897" s="5" t="str">
        <f>OBV!G1897</f>
        <v>NEUTRAL</v>
      </c>
      <c r="L1897" s="5" t="str">
        <f>OBV!H1897</f>
        <v>CONFIRMED BEARISH</v>
      </c>
    </row>
    <row r="1898" spans="1:12" ht="13.5" x14ac:dyDescent="0.25">
      <c r="A1898" s="3">
        <f>RSI!A1898</f>
        <v>44775</v>
      </c>
      <c r="B1898" s="2">
        <f>RSI!B1898</f>
        <v>9.8450000000000006</v>
      </c>
      <c r="C1898" s="2">
        <f>RSI!I1898</f>
        <v>67.306393272447622</v>
      </c>
      <c r="D1898" s="2">
        <f>MACD!E1898</f>
        <v>-0.43725774068708922</v>
      </c>
      <c r="E1898" s="2">
        <f>MACD!F1898</f>
        <v>-0.31249242152003609</v>
      </c>
      <c r="F1898" s="2">
        <f>'Moving Avg'!D1898</f>
        <v>9.8834</v>
      </c>
      <c r="G1898" s="2">
        <f>'Moving Avg'!F1898</f>
        <v>9.4158499999999989</v>
      </c>
      <c r="H1898" s="2">
        <f>'Moving Avg'!G1898</f>
        <v>8.9487000000000059</v>
      </c>
      <c r="I1898" s="2">
        <f>'Moving Avg'!H1898</f>
        <v>7.7714600000000056</v>
      </c>
      <c r="J1898" s="5" t="str">
        <f>OBV!F1898</f>
        <v>BEARISH</v>
      </c>
      <c r="K1898" s="5" t="str">
        <f>OBV!G1898</f>
        <v>NEUTRAL</v>
      </c>
      <c r="L1898" s="5" t="str">
        <f>OBV!H1898</f>
        <v>CONFIRMED BEARISH</v>
      </c>
    </row>
    <row r="1899" spans="1:12" ht="13.5" x14ac:dyDescent="0.25">
      <c r="A1899" s="3">
        <f>RSI!A1899</f>
        <v>44776</v>
      </c>
      <c r="B1899" s="2">
        <f>RSI!B1899</f>
        <v>9.8450000000000006</v>
      </c>
      <c r="C1899" s="2">
        <f>RSI!I1899</f>
        <v>67.306393272447636</v>
      </c>
      <c r="D1899" s="2">
        <f>MACD!E1899</f>
        <v>-0.43002001302699888</v>
      </c>
      <c r="E1899" s="2">
        <f>MACD!F1899</f>
        <v>-0.33599793982142867</v>
      </c>
      <c r="F1899" s="2">
        <f>'Moving Avg'!D1899</f>
        <v>9.8583999999999996</v>
      </c>
      <c r="G1899" s="2">
        <f>'Moving Avg'!F1899</f>
        <v>9.4515499999999992</v>
      </c>
      <c r="H1899" s="2">
        <f>'Moving Avg'!G1899</f>
        <v>8.9777800000000045</v>
      </c>
      <c r="I1899" s="2">
        <f>'Moving Avg'!H1899</f>
        <v>7.7836050000000068</v>
      </c>
      <c r="J1899" s="5" t="str">
        <f>OBV!F1899</f>
        <v>BEARISH</v>
      </c>
      <c r="K1899" s="5" t="str">
        <f>OBV!G1899</f>
        <v>NEUTRAL</v>
      </c>
      <c r="L1899" s="5" t="str">
        <f>OBV!H1899</f>
        <v>CONFIRMED BEARISH</v>
      </c>
    </row>
    <row r="1900" spans="1:12" ht="13.5" x14ac:dyDescent="0.25">
      <c r="A1900" s="3">
        <f>RSI!A1900</f>
        <v>44777</v>
      </c>
      <c r="B1900" s="2">
        <f>RSI!B1900</f>
        <v>9.8030000000000008</v>
      </c>
      <c r="C1900" s="2">
        <f>RSI!I1900</f>
        <v>65.121002721234902</v>
      </c>
      <c r="D1900" s="2">
        <f>MACD!E1900</f>
        <v>-0.340360596620636</v>
      </c>
      <c r="E1900" s="2">
        <f>MACD!F1900</f>
        <v>-0.33687047118127017</v>
      </c>
      <c r="F1900" s="2">
        <f>'Moving Avg'!D1900</f>
        <v>9.8449999999999989</v>
      </c>
      <c r="G1900" s="2">
        <f>'Moving Avg'!F1900</f>
        <v>9.4855999999999998</v>
      </c>
      <c r="H1900" s="2">
        <f>'Moving Avg'!G1900</f>
        <v>9.0027000000000061</v>
      </c>
      <c r="I1900" s="2">
        <f>'Moving Avg'!H1900</f>
        <v>7.7955400000000061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</row>
    <row r="1901" spans="1:12" ht="13.5" x14ac:dyDescent="0.25">
      <c r="A1901" s="3">
        <f>RSI!A1901</f>
        <v>44778</v>
      </c>
      <c r="B1901" s="2">
        <f>RSI!B1901</f>
        <v>9.8450000000000006</v>
      </c>
      <c r="C1901" s="2">
        <f>RSI!I1901</f>
        <v>66.299408724320855</v>
      </c>
      <c r="D1901" s="2">
        <f>MACD!E1901</f>
        <v>-0.22642959406156926</v>
      </c>
      <c r="E1901" s="2">
        <f>MACD!F1901</f>
        <v>-0.31478229575733002</v>
      </c>
      <c r="F1901" s="2">
        <f>'Moving Avg'!D1901</f>
        <v>9.84</v>
      </c>
      <c r="G1901" s="2">
        <f>'Moving Avg'!F1901</f>
        <v>9.521749999999999</v>
      </c>
      <c r="H1901" s="2">
        <f>'Moving Avg'!G1901</f>
        <v>9.0269600000000061</v>
      </c>
      <c r="I1901" s="2">
        <f>'Moving Avg'!H1901</f>
        <v>7.8075700000000063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</row>
    <row r="1902" spans="1:12" ht="13.5" x14ac:dyDescent="0.25">
      <c r="A1902" s="3">
        <f>RSI!A1902</f>
        <v>44781</v>
      </c>
      <c r="B1902" s="2">
        <f>RSI!B1902</f>
        <v>9.8450000000000006</v>
      </c>
      <c r="C1902" s="2">
        <f>RSI!I1902</f>
        <v>66.299408724320855</v>
      </c>
      <c r="D1902" s="2">
        <f>MACD!E1902</f>
        <v>-0.12462690437499013</v>
      </c>
      <c r="E1902" s="2">
        <f>MACD!F1902</f>
        <v>-0.27675121748086207</v>
      </c>
      <c r="F1902" s="2">
        <f>'Moving Avg'!D1902</f>
        <v>9.8366000000000007</v>
      </c>
      <c r="G1902" s="2">
        <f>'Moving Avg'!F1902</f>
        <v>9.581999999999999</v>
      </c>
      <c r="H1902" s="2">
        <f>'Moving Avg'!G1902</f>
        <v>9.0527200000000061</v>
      </c>
      <c r="I1902" s="2">
        <f>'Moving Avg'!H1902</f>
        <v>7.8206650000000062</v>
      </c>
      <c r="J1902" s="5" t="str">
        <f>OBV!F1902</f>
        <v>BEARISH</v>
      </c>
      <c r="K1902" s="5" t="str">
        <f>OBV!G1902</f>
        <v>NEUTRAL</v>
      </c>
      <c r="L1902" s="5" t="str">
        <f>OBV!H1902</f>
        <v>CONFIRMED BEARISH</v>
      </c>
    </row>
    <row r="1903" spans="1:12" ht="13.5" x14ac:dyDescent="0.25">
      <c r="A1903" s="3">
        <f>RSI!A1903</f>
        <v>44782</v>
      </c>
      <c r="B1903" s="2">
        <f>RSI!B1903</f>
        <v>9.6790000000000003</v>
      </c>
      <c r="C1903" s="2">
        <f>RSI!I1903</f>
        <v>57.40869202567464</v>
      </c>
      <c r="D1903" s="2">
        <f>MACD!E1903</f>
        <v>-4.7389732633368098E-2</v>
      </c>
      <c r="E1903" s="2">
        <f>MACD!F1903</f>
        <v>-0.23087892051136327</v>
      </c>
      <c r="F1903" s="2">
        <f>'Moving Avg'!D1903</f>
        <v>9.8033999999999999</v>
      </c>
      <c r="G1903" s="2">
        <f>'Moving Avg'!F1903</f>
        <v>9.6297999999999995</v>
      </c>
      <c r="H1903" s="2">
        <f>'Moving Avg'!G1903</f>
        <v>9.0746600000000051</v>
      </c>
      <c r="I1903" s="2">
        <f>'Moving Avg'!H1903</f>
        <v>7.8329300000000055</v>
      </c>
      <c r="J1903" s="5" t="str">
        <f>OBV!F1903</f>
        <v>BEARISH</v>
      </c>
      <c r="K1903" s="5" t="str">
        <f>OBV!G1903</f>
        <v>NEUTRAL</v>
      </c>
      <c r="L1903" s="5" t="str">
        <f>OBV!H1903</f>
        <v>CONFIRMED BEARISH</v>
      </c>
    </row>
    <row r="1904" spans="1:12" ht="13.5" x14ac:dyDescent="0.25">
      <c r="A1904" s="3">
        <f>RSI!A1904</f>
        <v>44783</v>
      </c>
      <c r="B1904" s="2">
        <f>RSI!B1904</f>
        <v>9.8450000000000006</v>
      </c>
      <c r="C1904" s="2">
        <f>RSI!I1904</f>
        <v>62.783331028681189</v>
      </c>
      <c r="D1904" s="2">
        <f>MACD!E1904</f>
        <v>4.6837179634398041E-3</v>
      </c>
      <c r="E1904" s="2">
        <f>MACD!F1904</f>
        <v>-0.18376639281640267</v>
      </c>
      <c r="F1904" s="2">
        <f>'Moving Avg'!D1904</f>
        <v>9.8033999999999999</v>
      </c>
      <c r="G1904" s="2">
        <f>'Moving Avg'!F1904</f>
        <v>9.6775500000000001</v>
      </c>
      <c r="H1904" s="2">
        <f>'Moving Avg'!G1904</f>
        <v>9.0999200000000044</v>
      </c>
      <c r="I1904" s="2">
        <f>'Moving Avg'!H1904</f>
        <v>7.8460250000000062</v>
      </c>
      <c r="J1904" s="5" t="str">
        <f>OBV!F1904</f>
        <v>BEARISH</v>
      </c>
      <c r="K1904" s="5" t="str">
        <f>OBV!G1904</f>
        <v>NEUTRAL</v>
      </c>
      <c r="L1904" s="5" t="str">
        <f>OBV!H1904</f>
        <v>NEUTRAL</v>
      </c>
    </row>
    <row r="1905" spans="1:12" ht="13.5" x14ac:dyDescent="0.25">
      <c r="A1905" s="3">
        <f>RSI!A1905</f>
        <v>44784</v>
      </c>
      <c r="B1905" s="2">
        <f>RSI!B1905</f>
        <v>10.343</v>
      </c>
      <c r="C1905" s="2">
        <f>RSI!I1905</f>
        <v>73.561959873003858</v>
      </c>
      <c r="D1905" s="2">
        <f>MACD!E1905</f>
        <v>-5.4203730842274922E-3</v>
      </c>
      <c r="E1905" s="2">
        <f>MACD!F1905</f>
        <v>-0.14809718886996764</v>
      </c>
      <c r="F1905" s="2">
        <f>'Moving Avg'!D1905</f>
        <v>9.9114000000000004</v>
      </c>
      <c r="G1905" s="2">
        <f>'Moving Avg'!F1905</f>
        <v>9.7423499999999983</v>
      </c>
      <c r="H1905" s="2">
        <f>'Moving Avg'!G1905</f>
        <v>9.1351400000000051</v>
      </c>
      <c r="I1905" s="2">
        <f>'Moving Avg'!H1905</f>
        <v>7.8616100000000051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</row>
    <row r="1906" spans="1:12" ht="13.5" x14ac:dyDescent="0.25">
      <c r="A1906" s="3">
        <f>RSI!A1906</f>
        <v>44785</v>
      </c>
      <c r="B1906" s="2">
        <f>RSI!B1906</f>
        <v>10.343</v>
      </c>
      <c r="C1906" s="2">
        <f>RSI!I1906</f>
        <v>73.561959873003858</v>
      </c>
      <c r="D1906" s="2">
        <f>MACD!E1906</f>
        <v>-1.8665226490984566E-2</v>
      </c>
      <c r="E1906" s="2">
        <f>MACD!F1906</f>
        <v>-0.12221079639417104</v>
      </c>
      <c r="F1906" s="2">
        <f>'Moving Avg'!D1906</f>
        <v>10.011000000000001</v>
      </c>
      <c r="G1906" s="2">
        <f>'Moving Avg'!F1906</f>
        <v>9.80715</v>
      </c>
      <c r="H1906" s="2">
        <f>'Moving Avg'!G1906</f>
        <v>9.1736800000000045</v>
      </c>
      <c r="I1906" s="2">
        <f>'Moving Avg'!H1906</f>
        <v>7.8772300000000053</v>
      </c>
      <c r="J1906" s="5" t="str">
        <f>OBV!F1906</f>
        <v>BEARISH</v>
      </c>
      <c r="K1906" s="5" t="str">
        <f>OBV!G1906</f>
        <v>NEUTRAL</v>
      </c>
      <c r="L1906" s="5" t="str">
        <f>OBV!H1906</f>
        <v>BEARISH DIVERGENCE</v>
      </c>
    </row>
    <row r="1907" spans="1:12" ht="13.5" x14ac:dyDescent="0.25">
      <c r="A1907" s="3">
        <f>RSI!A1907</f>
        <v>44788</v>
      </c>
      <c r="B1907" s="2">
        <f>RSI!B1907</f>
        <v>10.103</v>
      </c>
      <c r="C1907" s="2">
        <f>RSI!I1907</f>
        <v>63.313195324757992</v>
      </c>
      <c r="D1907" s="2">
        <f>MACD!E1907</f>
        <v>-1.7672844100371066E-2</v>
      </c>
      <c r="E1907" s="2">
        <f>MACD!F1907</f>
        <v>-0.10130320593541106</v>
      </c>
      <c r="F1907" s="2">
        <f>'Moving Avg'!D1907</f>
        <v>10.0626</v>
      </c>
      <c r="G1907" s="2">
        <f>'Moving Avg'!F1907</f>
        <v>9.8603500000000004</v>
      </c>
      <c r="H1907" s="2">
        <f>'Moving Avg'!G1907</f>
        <v>9.2075800000000054</v>
      </c>
      <c r="I1907" s="2">
        <f>'Moving Avg'!H1907</f>
        <v>7.8909300000000053</v>
      </c>
      <c r="J1907" s="5" t="str">
        <f>OBV!F1907</f>
        <v>BEARISH</v>
      </c>
      <c r="K1907" s="5" t="str">
        <f>OBV!G1907</f>
        <v>NEUTRAL</v>
      </c>
      <c r="L1907" s="5" t="str">
        <f>OBV!H1907</f>
        <v>BEARISH DIVERGENCE</v>
      </c>
    </row>
    <row r="1908" spans="1:12" ht="13.5" x14ac:dyDescent="0.25">
      <c r="A1908" s="3">
        <f>RSI!A1908</f>
        <v>44789</v>
      </c>
      <c r="B1908" s="2">
        <f>RSI!B1908</f>
        <v>10.701000000000001</v>
      </c>
      <c r="C1908" s="2">
        <f>RSI!I1908</f>
        <v>73.296277674098377</v>
      </c>
      <c r="D1908" s="2">
        <f>MACD!E1908</f>
        <v>-6.6352056254729064E-2</v>
      </c>
      <c r="E1908" s="2">
        <f>MACD!F1908</f>
        <v>-9.431297599927467E-2</v>
      </c>
      <c r="F1908" s="2">
        <f>'Moving Avg'!D1908</f>
        <v>10.266999999999999</v>
      </c>
      <c r="G1908" s="2">
        <f>'Moving Avg'!F1908</f>
        <v>9.9430499999999995</v>
      </c>
      <c r="H1908" s="2">
        <f>'Moving Avg'!G1908</f>
        <v>9.2554400000000054</v>
      </c>
      <c r="I1908" s="2">
        <f>'Moving Avg'!H1908</f>
        <v>7.907620000000005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10.884</v>
      </c>
      <c r="C1909" s="2">
        <f>RSI!I1909</f>
        <v>75.493948751230761</v>
      </c>
      <c r="D1909" s="2">
        <f>MACD!E1909</f>
        <v>-0.12704543265766333</v>
      </c>
      <c r="E1909" s="2">
        <f>MACD!F1909</f>
        <v>-0.1008594673309524</v>
      </c>
      <c r="F1909" s="2">
        <f>'Moving Avg'!D1909</f>
        <v>10.4748</v>
      </c>
      <c r="G1909" s="2">
        <f>'Moving Avg'!F1909</f>
        <v>10.026149999999998</v>
      </c>
      <c r="H1909" s="2">
        <f>'Moving Avg'!G1909</f>
        <v>9.3068000000000044</v>
      </c>
      <c r="I1909" s="2">
        <f>'Moving Avg'!H1909</f>
        <v>7.9259850000000061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11.34</v>
      </c>
      <c r="C1910" s="2">
        <f>RSI!I1910</f>
        <v>79.926990452171182</v>
      </c>
      <c r="D1910" s="2">
        <f>MACD!E1910</f>
        <v>-0.22522918416813731</v>
      </c>
      <c r="E1910" s="2">
        <f>MACD!F1910</f>
        <v>-0.12573341069838939</v>
      </c>
      <c r="F1910" s="2">
        <f>'Moving Avg'!D1910</f>
        <v>10.674199999999999</v>
      </c>
      <c r="G1910" s="2">
        <f>'Moving Avg'!F1910</f>
        <v>10.105049999999999</v>
      </c>
      <c r="H1910" s="2">
        <f>'Moving Avg'!G1910</f>
        <v>9.3632800000000049</v>
      </c>
      <c r="I1910" s="2">
        <f>'Moving Avg'!H1910</f>
        <v>7.9476950000000057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</row>
    <row r="1911" spans="1:12" ht="13.5" x14ac:dyDescent="0.25">
      <c r="A1911" s="3">
        <f>RSI!A1911</f>
        <v>44792</v>
      </c>
      <c r="B1911" s="2">
        <f>RSI!B1911</f>
        <v>11.215999999999999</v>
      </c>
      <c r="C1911" s="2">
        <f>RSI!I1911</f>
        <v>75.905885080978308</v>
      </c>
      <c r="D1911" s="2">
        <f>MACD!E1911</f>
        <v>-0.30145600732685018</v>
      </c>
      <c r="E1911" s="2">
        <f>MACD!F1911</f>
        <v>-0.16087793002408157</v>
      </c>
      <c r="F1911" s="2">
        <f>'Moving Avg'!D1911</f>
        <v>10.848800000000001</v>
      </c>
      <c r="G1911" s="2">
        <f>'Moving Avg'!F1911</f>
        <v>10.163650000000001</v>
      </c>
      <c r="H1911" s="2">
        <f>'Moving Avg'!G1911</f>
        <v>9.4201200000000043</v>
      </c>
      <c r="I1911" s="2">
        <f>'Moving Avg'!H1911</f>
        <v>7.968785000000004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</row>
    <row r="1912" spans="1:12" ht="13.5" x14ac:dyDescent="0.25">
      <c r="A1912" s="3">
        <f>RSI!A1912</f>
        <v>44795</v>
      </c>
      <c r="B1912" s="2">
        <f>RSI!B1912</f>
        <v>11.007999999999999</v>
      </c>
      <c r="C1912" s="2">
        <f>RSI!I1912</f>
        <v>69.58211659862036</v>
      </c>
      <c r="D1912" s="2">
        <f>MACD!E1912</f>
        <v>-0.35795900544462356</v>
      </c>
      <c r="E1912" s="2">
        <f>MACD!F1912</f>
        <v>-0.20029414510818996</v>
      </c>
      <c r="F1912" s="2">
        <f>'Moving Avg'!D1912</f>
        <v>11.0298</v>
      </c>
      <c r="G1912" s="2">
        <f>'Moving Avg'!F1912</f>
        <v>10.209350000000001</v>
      </c>
      <c r="H1912" s="2">
        <f>'Moving Avg'!G1912</f>
        <v>9.4741200000000045</v>
      </c>
      <c r="I1912" s="2">
        <f>'Moving Avg'!H1912</f>
        <v>7.9888350000000052</v>
      </c>
      <c r="J1912" s="5" t="str">
        <f>OBV!F1912</f>
        <v>BULLISH</v>
      </c>
      <c r="K1912" s="5" t="str">
        <f>OBV!G1912</f>
        <v>NEUTRAL</v>
      </c>
      <c r="L1912" s="5" t="str">
        <f>OBV!H1912</f>
        <v>CONFIRMED BULLISH</v>
      </c>
    </row>
    <row r="1913" spans="1:12" ht="13.5" x14ac:dyDescent="0.25">
      <c r="A1913" s="3">
        <f>RSI!A1913</f>
        <v>44796</v>
      </c>
      <c r="B1913" s="2">
        <f>RSI!B1913</f>
        <v>11</v>
      </c>
      <c r="C1913" s="2">
        <f>RSI!I1913</f>
        <v>69.342832726671034</v>
      </c>
      <c r="D1913" s="2">
        <f>MACD!E1913</f>
        <v>-0.43634786145775273</v>
      </c>
      <c r="E1913" s="2">
        <f>MACD!F1913</f>
        <v>-0.24750488837810253</v>
      </c>
      <c r="F1913" s="2">
        <f>'Moving Avg'!D1913</f>
        <v>11.089599999999999</v>
      </c>
      <c r="G1913" s="2">
        <f>'Moving Avg'!F1913</f>
        <v>10.260850000000001</v>
      </c>
      <c r="H1913" s="2">
        <f>'Moving Avg'!G1913</f>
        <v>9.5284600000000044</v>
      </c>
      <c r="I1913" s="2">
        <f>'Moving Avg'!H1913</f>
        <v>8.0081600000000037</v>
      </c>
      <c r="J1913" s="5" t="str">
        <f>OBV!F1913</f>
        <v>BEARISH</v>
      </c>
      <c r="K1913" s="5" t="str">
        <f>OBV!G1913</f>
        <v>NEUTRAL</v>
      </c>
      <c r="L1913" s="5" t="str">
        <f>OBV!H1913</f>
        <v>BEARISH DIVERGENCE</v>
      </c>
    </row>
    <row r="1914" spans="1:12" ht="13.5" x14ac:dyDescent="0.25">
      <c r="A1914" s="3">
        <f>RSI!A1914</f>
        <v>44797</v>
      </c>
      <c r="B1914" s="2">
        <f>RSI!B1914</f>
        <v>11.007999999999999</v>
      </c>
      <c r="C1914" s="2">
        <f>RSI!I1914</f>
        <v>69.455949525021779</v>
      </c>
      <c r="D1914" s="2">
        <f>MACD!E1914</f>
        <v>-0.48289926874487499</v>
      </c>
      <c r="E1914" s="2">
        <f>MACD!F1914</f>
        <v>-0.29458376445145701</v>
      </c>
      <c r="F1914" s="2">
        <f>'Moving Avg'!D1914</f>
        <v>11.114399999999998</v>
      </c>
      <c r="G1914" s="2">
        <f>'Moving Avg'!F1914</f>
        <v>10.312750000000001</v>
      </c>
      <c r="H1914" s="2">
        <f>'Moving Avg'!G1914</f>
        <v>9.580460000000004</v>
      </c>
      <c r="I1914" s="2">
        <f>'Moving Avg'!H1914</f>
        <v>8.0275250000000042</v>
      </c>
      <c r="J1914" s="5" t="str">
        <f>OBV!F1914</f>
        <v>BEARISH</v>
      </c>
      <c r="K1914" s="5" t="str">
        <f>OBV!G1914</f>
        <v>NEUTRAL</v>
      </c>
      <c r="L1914" s="5" t="str">
        <f>OBV!H1914</f>
        <v>BEARISH DIVERGENCE</v>
      </c>
    </row>
    <row r="1915" spans="1:12" ht="13.5" x14ac:dyDescent="0.25">
      <c r="A1915" s="3">
        <f>RSI!A1915</f>
        <v>44798</v>
      </c>
      <c r="B1915" s="2">
        <f>RSI!B1915</f>
        <v>10.967000000000001</v>
      </c>
      <c r="C1915" s="2">
        <f>RSI!I1915</f>
        <v>68.069743606505369</v>
      </c>
      <c r="D1915" s="2">
        <f>MACD!E1915</f>
        <v>-0.44746918307245132</v>
      </c>
      <c r="E1915" s="2">
        <f>MACD!F1915</f>
        <v>-0.32516084817565588</v>
      </c>
      <c r="F1915" s="2">
        <f>'Moving Avg'!D1915</f>
        <v>11.0398</v>
      </c>
      <c r="G1915" s="2">
        <f>'Moving Avg'!F1915</f>
        <v>10.367600000000001</v>
      </c>
      <c r="H1915" s="2">
        <f>'Moving Avg'!G1915</f>
        <v>9.6278200000000034</v>
      </c>
      <c r="I1915" s="2">
        <f>'Moving Avg'!H1915</f>
        <v>8.0467250000000039</v>
      </c>
      <c r="J1915" s="5" t="str">
        <f>OBV!F1915</f>
        <v>BEARISH</v>
      </c>
      <c r="K1915" s="5" t="str">
        <f>OBV!G1915</f>
        <v>NEUTRAL</v>
      </c>
      <c r="L1915" s="5" t="str">
        <f>OBV!H1915</f>
        <v>CONFIRMED BEARISH</v>
      </c>
    </row>
    <row r="1916" spans="1:12" ht="13.5" x14ac:dyDescent="0.25">
      <c r="A1916" s="3">
        <f>RSI!A1916</f>
        <v>44799</v>
      </c>
      <c r="B1916" s="2">
        <f>RSI!B1916</f>
        <v>10.967000000000001</v>
      </c>
      <c r="C1916" s="2">
        <f>RSI!I1916</f>
        <v>68.069743606505369</v>
      </c>
      <c r="D1916" s="2">
        <f>MACD!E1916</f>
        <v>-0.42172231614308764</v>
      </c>
      <c r="E1916" s="2">
        <f>MACD!F1916</f>
        <v>-0.34447314176914229</v>
      </c>
      <c r="F1916" s="2">
        <f>'Moving Avg'!D1916</f>
        <v>10.989999999999998</v>
      </c>
      <c r="G1916" s="2">
        <f>'Moving Avg'!F1916</f>
        <v>10.422450000000001</v>
      </c>
      <c r="H1916" s="2">
        <f>'Moving Avg'!G1916</f>
        <v>9.6660400000000024</v>
      </c>
      <c r="I1916" s="2">
        <f>'Moving Avg'!H1916</f>
        <v>8.0665700000000058</v>
      </c>
      <c r="J1916" s="5" t="str">
        <f>OBV!F1916</f>
        <v>BEARISH</v>
      </c>
      <c r="K1916" s="5" t="str">
        <f>OBV!G1916</f>
        <v>NEUTRAL</v>
      </c>
      <c r="L1916" s="5" t="str">
        <f>OBV!H1916</f>
        <v>CONFIRMED BEARISH</v>
      </c>
    </row>
    <row r="1917" spans="1:12" ht="13.5" x14ac:dyDescent="0.25">
      <c r="A1917" s="3">
        <f>RSI!A1917</f>
        <v>44802</v>
      </c>
      <c r="B1917" s="2">
        <f>RSI!B1917</f>
        <v>10.967000000000001</v>
      </c>
      <c r="C1917" s="2">
        <f>RSI!I1917</f>
        <v>68.069743606505369</v>
      </c>
      <c r="D1917" s="2">
        <f>MACD!E1917</f>
        <v>-0.44077850511702721</v>
      </c>
      <c r="E1917" s="2">
        <f>MACD!F1917</f>
        <v>-0.36373421443871934</v>
      </c>
      <c r="F1917" s="2">
        <f>'Moving Avg'!D1917</f>
        <v>10.9818</v>
      </c>
      <c r="G1917" s="2">
        <f>'Moving Avg'!F1917</f>
        <v>10.477700000000002</v>
      </c>
      <c r="H1917" s="2">
        <f>'Moving Avg'!G1917</f>
        <v>9.7052600000000027</v>
      </c>
      <c r="I1917" s="2">
        <f>'Moving Avg'!H1917</f>
        <v>8.0864150000000059</v>
      </c>
      <c r="J1917" s="5" t="str">
        <f>OBV!F1917</f>
        <v>NEUTRAL</v>
      </c>
      <c r="K1917" s="5" t="str">
        <f>OBV!G1917</f>
        <v>NEUTRAL</v>
      </c>
      <c r="L1917" s="5" t="str">
        <f>OBV!H1917</f>
        <v>NEUTRAL</v>
      </c>
    </row>
    <row r="1918" spans="1:12" ht="13.5" x14ac:dyDescent="0.25">
      <c r="A1918" s="3">
        <f>RSI!A1918</f>
        <v>44803</v>
      </c>
      <c r="B1918" s="2">
        <f>RSI!B1918</f>
        <v>10.967000000000001</v>
      </c>
      <c r="C1918" s="2">
        <f>RSI!I1918</f>
        <v>68.069743606505369</v>
      </c>
      <c r="D1918" s="2">
        <f>MACD!E1918</f>
        <v>-0.36853160468217006</v>
      </c>
      <c r="E1918" s="2">
        <f>MACD!F1918</f>
        <v>-0.36469369248740952</v>
      </c>
      <c r="F1918" s="2">
        <f>'Moving Avg'!D1918</f>
        <v>10.975199999999999</v>
      </c>
      <c r="G1918" s="2">
        <f>'Moving Avg'!F1918</f>
        <v>10.533800000000003</v>
      </c>
      <c r="H1918" s="2">
        <f>'Moving Avg'!G1918</f>
        <v>9.745140000000001</v>
      </c>
      <c r="I1918" s="2">
        <f>'Moving Avg'!H1918</f>
        <v>8.106335000000005</v>
      </c>
      <c r="J1918" s="5" t="str">
        <f>OBV!F1918</f>
        <v>BULLISH</v>
      </c>
      <c r="K1918" s="5" t="str">
        <f>OBV!G1918</f>
        <v>NEUTRAL</v>
      </c>
      <c r="L1918" s="5" t="str">
        <f>OBV!H1918</f>
        <v>BULLISH DIVERGENCE</v>
      </c>
    </row>
    <row r="1919" spans="1:12" ht="13.5" x14ac:dyDescent="0.25">
      <c r="A1919" s="3">
        <f>RSI!A1919</f>
        <v>44804</v>
      </c>
      <c r="B1919" s="2">
        <f>RSI!B1919</f>
        <v>10.967000000000001</v>
      </c>
      <c r="C1919" s="2">
        <f>RSI!I1919</f>
        <v>68.069743606505369</v>
      </c>
      <c r="D1919" s="2">
        <f>MACD!E1919</f>
        <v>-0.28260561027101794</v>
      </c>
      <c r="E1919" s="2">
        <f>MACD!F1919</f>
        <v>-0.34827607604413124</v>
      </c>
      <c r="F1919" s="2">
        <f>'Moving Avg'!D1919</f>
        <v>10.967000000000001</v>
      </c>
      <c r="G1919" s="2">
        <f>'Moving Avg'!F1919</f>
        <v>10.589900000000004</v>
      </c>
      <c r="H1919" s="2">
        <f>'Moving Avg'!G1919</f>
        <v>9.7910000000000021</v>
      </c>
      <c r="I1919" s="2">
        <f>'Moving Avg'!H1919</f>
        <v>8.1262550000000058</v>
      </c>
      <c r="J1919" s="5" t="str">
        <f>OBV!F1919</f>
        <v>NEUTRAL</v>
      </c>
      <c r="K1919" s="5" t="str">
        <f>OBV!G1919</f>
        <v>NEUTRAL</v>
      </c>
      <c r="L1919" s="5" t="str">
        <f>OBV!H1919</f>
        <v>NEUTRAL</v>
      </c>
    </row>
    <row r="1920" spans="1:12" ht="13.5" x14ac:dyDescent="0.25">
      <c r="A1920" s="3">
        <f>RSI!A1920</f>
        <v>44805</v>
      </c>
      <c r="B1920" s="2">
        <f>RSI!B1920</f>
        <v>10.967000000000001</v>
      </c>
      <c r="C1920" s="2">
        <f>RSI!I1920</f>
        <v>68.069743606505369</v>
      </c>
      <c r="D1920" s="2">
        <f>MACD!E1920</f>
        <v>-0.14285612051560292</v>
      </c>
      <c r="E1920" s="2">
        <f>MACD!F1920</f>
        <v>-0.30719208493842559</v>
      </c>
      <c r="F1920" s="2">
        <f>'Moving Avg'!D1920</f>
        <v>10.967000000000001</v>
      </c>
      <c r="G1920" s="2">
        <f>'Moving Avg'!F1920</f>
        <v>10.648100000000003</v>
      </c>
      <c r="H1920" s="2">
        <f>'Moving Avg'!G1920</f>
        <v>9.8300600000000014</v>
      </c>
      <c r="I1920" s="2">
        <f>'Moving Avg'!H1920</f>
        <v>8.1463650000000083</v>
      </c>
      <c r="J1920" s="5" t="str">
        <f>OBV!F1920</f>
        <v>NEUTRAL</v>
      </c>
      <c r="K1920" s="5" t="str">
        <f>OBV!G1920</f>
        <v>NEUTRAL</v>
      </c>
      <c r="L1920" s="5" t="str">
        <f>OBV!H1920</f>
        <v>NEUTRAL</v>
      </c>
    </row>
    <row r="1921" spans="1:12" ht="13.5" x14ac:dyDescent="0.25">
      <c r="A1921" s="3">
        <f>RSI!A1921</f>
        <v>44806</v>
      </c>
      <c r="B1921" s="2">
        <f>RSI!B1921</f>
        <v>11.132999999999999</v>
      </c>
      <c r="C1921" s="2">
        <f>RSI!I1921</f>
        <v>71.644072301972315</v>
      </c>
      <c r="D1921" s="2">
        <f>MACD!E1921</f>
        <v>-5.8860296684260405E-2</v>
      </c>
      <c r="E1921" s="2">
        <f>MACD!F1921</f>
        <v>-0.2575257272875926</v>
      </c>
      <c r="F1921" s="2">
        <f>'Moving Avg'!D1921</f>
        <v>11.000200000000001</v>
      </c>
      <c r="G1921" s="2">
        <f>'Moving Avg'!F1921</f>
        <v>10.712500000000004</v>
      </c>
      <c r="H1921" s="2">
        <f>'Moving Avg'!G1921</f>
        <v>9.878919999999999</v>
      </c>
      <c r="I1921" s="2">
        <f>'Moving Avg'!H1921</f>
        <v>8.1672650000000075</v>
      </c>
      <c r="J1921" s="5" t="str">
        <f>OBV!F1921</f>
        <v>BULLISH</v>
      </c>
      <c r="K1921" s="5" t="str">
        <f>OBV!G1921</f>
        <v>NEUTRAL</v>
      </c>
      <c r="L1921" s="5" t="str">
        <f>OBV!H1921</f>
        <v>CONFIRMED BULLISH</v>
      </c>
    </row>
    <row r="1922" spans="1:12" ht="13.5" x14ac:dyDescent="0.25">
      <c r="A1922" s="3">
        <f>RSI!A1922</f>
        <v>44809</v>
      </c>
      <c r="B1922" s="2">
        <f>RSI!B1922</f>
        <v>11.622999999999999</v>
      </c>
      <c r="C1922" s="2">
        <f>RSI!I1922</f>
        <v>79.086207457499214</v>
      </c>
      <c r="D1922" s="2">
        <f>MACD!E1922</f>
        <v>-5.9731257537947613E-2</v>
      </c>
      <c r="E1922" s="2">
        <f>MACD!F1922</f>
        <v>-0.21796683333766362</v>
      </c>
      <c r="F1922" s="2">
        <f>'Moving Avg'!D1922</f>
        <v>11.131400000000001</v>
      </c>
      <c r="G1922" s="2">
        <f>'Moving Avg'!F1922</f>
        <v>10.801400000000003</v>
      </c>
      <c r="H1922" s="2">
        <f>'Moving Avg'!G1922</f>
        <v>9.9369199999999989</v>
      </c>
      <c r="I1922" s="2">
        <f>'Moving Avg'!H1922</f>
        <v>8.189285000000007</v>
      </c>
      <c r="J1922" s="5" t="str">
        <f>OBV!F1922</f>
        <v>BULLISH</v>
      </c>
      <c r="K1922" s="5" t="str">
        <f>OBV!G1922</f>
        <v>NEUTRAL</v>
      </c>
      <c r="L1922" s="5" t="str">
        <f>OBV!H1922</f>
        <v>CONFIRMED BULLISH</v>
      </c>
    </row>
    <row r="1923" spans="1:12" ht="13.5" x14ac:dyDescent="0.25">
      <c r="A1923" s="3">
        <f>RSI!A1923</f>
        <v>44810</v>
      </c>
      <c r="B1923" s="2">
        <f>RSI!B1923</f>
        <v>12.047000000000001</v>
      </c>
      <c r="C1923" s="2">
        <f>RSI!I1923</f>
        <v>83.196007038186139</v>
      </c>
      <c r="D1923" s="2">
        <f>MACD!E1923</f>
        <v>-9.9379659830287181E-2</v>
      </c>
      <c r="E1923" s="2">
        <f>MACD!F1923</f>
        <v>-0.19424939863618834</v>
      </c>
      <c r="F1923" s="2">
        <f>'Moving Avg'!D1923</f>
        <v>11.347399999999999</v>
      </c>
      <c r="G1923" s="2">
        <f>'Moving Avg'!F1923</f>
        <v>10.919800000000002</v>
      </c>
      <c r="H1923" s="2">
        <f>'Moving Avg'!G1923</f>
        <v>10.003399999999999</v>
      </c>
      <c r="I1923" s="2">
        <f>'Moving Avg'!H1923</f>
        <v>8.2138450000000098</v>
      </c>
      <c r="J1923" s="5" t="str">
        <f>OBV!F1923</f>
        <v>BULLISH</v>
      </c>
      <c r="K1923" s="5" t="str">
        <f>OBV!G1923</f>
        <v>WEAK</v>
      </c>
      <c r="L1923" s="5" t="str">
        <f>OBV!H1923</f>
        <v>CONFIRMED BULLISH</v>
      </c>
    </row>
    <row r="1924" spans="1:12" ht="13.5" x14ac:dyDescent="0.25">
      <c r="A1924" s="3">
        <f>RSI!A1924</f>
        <v>44811</v>
      </c>
      <c r="B1924" s="2">
        <f>RSI!B1924</f>
        <v>12.462</v>
      </c>
      <c r="C1924" s="2">
        <f>RSI!I1924</f>
        <v>86.079448905278483</v>
      </c>
      <c r="D1924" s="2">
        <f>MACD!E1924</f>
        <v>-0.17075228658548092</v>
      </c>
      <c r="E1924" s="2">
        <f>MACD!F1924</f>
        <v>-0.18954997622604686</v>
      </c>
      <c r="F1924" s="2">
        <f>'Moving Avg'!D1924</f>
        <v>11.6464</v>
      </c>
      <c r="G1924" s="2">
        <f>'Moving Avg'!F1924</f>
        <v>11.050650000000001</v>
      </c>
      <c r="H1924" s="2">
        <f>'Moving Avg'!G1924</f>
        <v>10.078179999999998</v>
      </c>
      <c r="I1924" s="2">
        <f>'Moving Avg'!H1924</f>
        <v>8.2404800000000087</v>
      </c>
      <c r="J1924" s="5" t="str">
        <f>OBV!F1924</f>
        <v>BULLISH</v>
      </c>
      <c r="K1924" s="5" t="str">
        <f>OBV!G1924</f>
        <v>WEAK</v>
      </c>
      <c r="L1924" s="5" t="str">
        <f>OBV!H1924</f>
        <v>CONFIRMED BULLISH</v>
      </c>
    </row>
    <row r="1925" spans="1:12" ht="13.5" x14ac:dyDescent="0.25">
      <c r="A1925" s="3">
        <f>RSI!A1925</f>
        <v>44812</v>
      </c>
      <c r="B1925" s="2">
        <f>RSI!B1925</f>
        <v>12.628</v>
      </c>
      <c r="C1925" s="2">
        <f>RSI!I1925</f>
        <v>87.037589322759402</v>
      </c>
      <c r="D1925" s="2">
        <f>MACD!E1925</f>
        <v>-0.25989890542119554</v>
      </c>
      <c r="E1925" s="2">
        <f>MACD!F1925</f>
        <v>-0.20361976206507662</v>
      </c>
      <c r="F1925" s="2">
        <f>'Moving Avg'!D1925</f>
        <v>11.9786</v>
      </c>
      <c r="G1925" s="2">
        <f>'Moving Avg'!F1925</f>
        <v>11.164899999999999</v>
      </c>
      <c r="H1925" s="2">
        <f>'Moving Avg'!G1925</f>
        <v>10.156279999999999</v>
      </c>
      <c r="I1925" s="2">
        <f>'Moving Avg'!H1925</f>
        <v>8.2676050000000085</v>
      </c>
      <c r="J1925" s="5" t="str">
        <f>OBV!F1925</f>
        <v>BULLISH</v>
      </c>
      <c r="K1925" s="5" t="str">
        <f>OBV!G1925</f>
        <v>WEAK</v>
      </c>
      <c r="L1925" s="5" t="str">
        <f>OBV!H1925</f>
        <v>CONFIRMED BULLISH</v>
      </c>
    </row>
    <row r="1926" spans="1:12" ht="13.5" x14ac:dyDescent="0.25">
      <c r="A1926" s="3">
        <f>RSI!A1926</f>
        <v>44813</v>
      </c>
      <c r="B1926" s="2">
        <f>RSI!B1926</f>
        <v>12.711</v>
      </c>
      <c r="C1926" s="2">
        <f>RSI!I1926</f>
        <v>87.500831960935514</v>
      </c>
      <c r="D1926" s="2">
        <f>MACD!E1926</f>
        <v>-0.35185823464665766</v>
      </c>
      <c r="E1926" s="2">
        <f>MACD!F1926</f>
        <v>-0.23326745658139283</v>
      </c>
      <c r="F1926" s="2">
        <f>'Moving Avg'!D1926</f>
        <v>12.2942</v>
      </c>
      <c r="G1926" s="2">
        <f>'Moving Avg'!F1926</f>
        <v>11.283300000000002</v>
      </c>
      <c r="H1926" s="2">
        <f>'Moving Avg'!G1926</f>
        <v>10.235859999999997</v>
      </c>
      <c r="I1926" s="2">
        <f>'Moving Avg'!H1926</f>
        <v>8.2952950000000083</v>
      </c>
      <c r="J1926" s="5" t="str">
        <f>OBV!F1926</f>
        <v>BULLISH</v>
      </c>
      <c r="K1926" s="5" t="str">
        <f>OBV!G1926</f>
        <v>WEAK</v>
      </c>
      <c r="L1926" s="5" t="str">
        <f>OBV!H1926</f>
        <v>CONFIRMED BULLISH</v>
      </c>
    </row>
    <row r="1927" spans="1:12" ht="13.5" x14ac:dyDescent="0.25">
      <c r="A1927" s="3">
        <f>RSI!A1927</f>
        <v>44816</v>
      </c>
      <c r="B1927" s="2">
        <f>RSI!B1927</f>
        <v>12.711</v>
      </c>
      <c r="C1927" s="2">
        <f>RSI!I1927</f>
        <v>87.500831960935514</v>
      </c>
      <c r="D1927" s="2">
        <f>MACD!E1927</f>
        <v>-0.43977100558231363</v>
      </c>
      <c r="E1927" s="2">
        <f>MACD!F1927</f>
        <v>-0.27456816638157699</v>
      </c>
      <c r="F1927" s="2">
        <f>'Moving Avg'!D1927</f>
        <v>12.511799999999999</v>
      </c>
      <c r="G1927" s="2">
        <f>'Moving Avg'!F1927</f>
        <v>11.4137</v>
      </c>
      <c r="H1927" s="2">
        <f>'Moving Avg'!G1927</f>
        <v>10.307459999999999</v>
      </c>
      <c r="I1927" s="2">
        <f>'Moving Avg'!H1927</f>
        <v>8.3245050000000091</v>
      </c>
      <c r="J1927" s="5" t="str">
        <f>OBV!F1927</f>
        <v>BULLISH</v>
      </c>
      <c r="K1927" s="5" t="str">
        <f>OBV!G1927</f>
        <v>WEAK</v>
      </c>
      <c r="L1927" s="5" t="str">
        <f>OBV!H1927</f>
        <v>CONFIRMED BULLISH</v>
      </c>
    </row>
    <row r="1928" spans="1:12" ht="13.5" x14ac:dyDescent="0.25">
      <c r="A1928" s="3">
        <f>RSI!A1928</f>
        <v>44817</v>
      </c>
      <c r="B1928" s="2">
        <f>RSI!B1928</f>
        <v>12.702999999999999</v>
      </c>
      <c r="C1928" s="2">
        <f>RSI!I1928</f>
        <v>87.152667294886982</v>
      </c>
      <c r="D1928" s="2">
        <f>MACD!E1928</f>
        <v>-0.52291894855945387</v>
      </c>
      <c r="E1928" s="2">
        <f>MACD!F1928</f>
        <v>-0.32423832281715237</v>
      </c>
      <c r="F1928" s="2">
        <f>'Moving Avg'!D1928</f>
        <v>12.643000000000001</v>
      </c>
      <c r="G1928" s="2">
        <f>'Moving Avg'!F1928</f>
        <v>11.5138</v>
      </c>
      <c r="H1928" s="2">
        <f>'Moving Avg'!G1928</f>
        <v>10.378899999999998</v>
      </c>
      <c r="I1928" s="2">
        <f>'Moving Avg'!H1928</f>
        <v>8.3521950000000089</v>
      </c>
      <c r="J1928" s="5" t="str">
        <f>OBV!F1928</f>
        <v>BULLISH</v>
      </c>
      <c r="K1928" s="5" t="str">
        <f>OBV!G1928</f>
        <v>NEUTRAL</v>
      </c>
      <c r="L1928" s="5" t="str">
        <f>OBV!H1928</f>
        <v>CONFIRMED BULLISH</v>
      </c>
    </row>
    <row r="1929" spans="1:12" ht="13.5" x14ac:dyDescent="0.25">
      <c r="A1929" s="3">
        <f>RSI!A1929</f>
        <v>44818</v>
      </c>
      <c r="B1929" s="2">
        <f>RSI!B1929</f>
        <v>12.612</v>
      </c>
      <c r="C1929" s="2">
        <f>RSI!I1929</f>
        <v>83.10205778123985</v>
      </c>
      <c r="D1929" s="2">
        <f>MACD!E1929</f>
        <v>-0.59514689307363078</v>
      </c>
      <c r="E1929" s="2">
        <f>MACD!F1929</f>
        <v>-0.37842003686844811</v>
      </c>
      <c r="F1929" s="2">
        <f>'Moving Avg'!D1929</f>
        <v>12.673</v>
      </c>
      <c r="G1929" s="2">
        <f>'Moving Avg'!F1929</f>
        <v>11.600199999999997</v>
      </c>
      <c r="H1929" s="2">
        <f>'Moving Avg'!G1929</f>
        <v>10.448519999999997</v>
      </c>
      <c r="I1929" s="2">
        <f>'Moving Avg'!H1929</f>
        <v>8.3794300000000081</v>
      </c>
      <c r="J1929" s="5" t="str">
        <f>OBV!F1929</f>
        <v>BULLISH</v>
      </c>
      <c r="K1929" s="5" t="str">
        <f>OBV!G1929</f>
        <v>NEUTRAL</v>
      </c>
      <c r="L1929" s="5" t="str">
        <f>OBV!H1929</f>
        <v>CONFIRMED BULLISH</v>
      </c>
    </row>
    <row r="1930" spans="1:12" ht="13.5" x14ac:dyDescent="0.25">
      <c r="A1930" s="3">
        <f>RSI!A1930</f>
        <v>44819</v>
      </c>
      <c r="B1930" s="2">
        <f>RSI!B1930</f>
        <v>12.379</v>
      </c>
      <c r="C1930" s="2">
        <f>RSI!I1930</f>
        <v>73.661850465584337</v>
      </c>
      <c r="D1930" s="2">
        <f>MACD!E1930</f>
        <v>-0.64644061720213131</v>
      </c>
      <c r="E1930" s="2">
        <f>MACD!F1930</f>
        <v>-0.43202415293518481</v>
      </c>
      <c r="F1930" s="2">
        <f>'Moving Avg'!D1930</f>
        <v>12.623200000000001</v>
      </c>
      <c r="G1930" s="2">
        <f>'Moving Avg'!F1930</f>
        <v>11.652149999999999</v>
      </c>
      <c r="H1930" s="2">
        <f>'Moving Avg'!G1930</f>
        <v>10.513659999999998</v>
      </c>
      <c r="I1930" s="2">
        <f>'Moving Avg'!H1930</f>
        <v>8.4067100000000092</v>
      </c>
      <c r="J1930" s="5" t="str">
        <f>OBV!F1930</f>
        <v>BEARISH</v>
      </c>
      <c r="K1930" s="5" t="str">
        <f>OBV!G1930</f>
        <v>NEUTRAL</v>
      </c>
      <c r="L1930" s="5" t="str">
        <f>OBV!H1930</f>
        <v>CONFIRMED BEARISH</v>
      </c>
    </row>
    <row r="1931" spans="1:12" ht="13.5" x14ac:dyDescent="0.25">
      <c r="A1931" s="3">
        <f>RSI!A1931</f>
        <v>44820</v>
      </c>
      <c r="B1931" s="2">
        <f>RSI!B1931</f>
        <v>12.379</v>
      </c>
      <c r="C1931" s="2">
        <f>RSI!I1931</f>
        <v>73.661850465584337</v>
      </c>
      <c r="D1931" s="2">
        <f>MACD!E1931</f>
        <v>-0.66981386981332491</v>
      </c>
      <c r="E1931" s="2">
        <f>MACD!F1931</f>
        <v>-0.47958209631081283</v>
      </c>
      <c r="F1931" s="2">
        <f>'Moving Avg'!D1931</f>
        <v>12.556799999999999</v>
      </c>
      <c r="G1931" s="2">
        <f>'Moving Avg'!F1931</f>
        <v>11.7103</v>
      </c>
      <c r="H1931" s="2">
        <f>'Moving Avg'!G1931</f>
        <v>10.578799999999996</v>
      </c>
      <c r="I1931" s="2">
        <f>'Moving Avg'!H1931</f>
        <v>8.4340700000000091</v>
      </c>
      <c r="J1931" s="5" t="str">
        <f>OBV!F1931</f>
        <v>BEARISH</v>
      </c>
      <c r="K1931" s="5" t="str">
        <f>OBV!G1931</f>
        <v>STRONG</v>
      </c>
      <c r="L1931" s="5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12.379</v>
      </c>
      <c r="C1932" s="2">
        <f>RSI!I1932</f>
        <v>73.661850465584337</v>
      </c>
      <c r="D1932" s="2">
        <f>MACD!E1932</f>
        <v>-0.61930785553647105</v>
      </c>
      <c r="E1932" s="2">
        <f>MACD!F1932</f>
        <v>-0.50752724815594452</v>
      </c>
      <c r="F1932" s="2">
        <f>'Moving Avg'!D1932</f>
        <v>12.490399999999998</v>
      </c>
      <c r="G1932" s="2">
        <f>'Moving Avg'!F1932</f>
        <v>11.778849999999998</v>
      </c>
      <c r="H1932" s="2">
        <f>'Moving Avg'!G1932</f>
        <v>10.653579999999998</v>
      </c>
      <c r="I1932" s="2">
        <f>'Moving Avg'!H1932</f>
        <v>8.4614300000000089</v>
      </c>
      <c r="J1932" s="5" t="str">
        <f>OBV!F1932</f>
        <v>BEARISH</v>
      </c>
      <c r="K1932" s="5" t="str">
        <f>OBV!G1932</f>
        <v>STRONG</v>
      </c>
      <c r="L1932" s="5" t="str">
        <f>OBV!H1932</f>
        <v>CONFIRMED BEARISH</v>
      </c>
    </row>
    <row r="1933" spans="1:12" ht="13.5" x14ac:dyDescent="0.25">
      <c r="A1933" s="3">
        <f>RSI!A1933</f>
        <v>44824</v>
      </c>
      <c r="B1933" s="2">
        <f>RSI!B1933</f>
        <v>12.462</v>
      </c>
      <c r="C1933" s="2">
        <f>RSI!I1933</f>
        <v>74.928971571262466</v>
      </c>
      <c r="D1933" s="2">
        <f>MACD!E1933</f>
        <v>-0.52221274058410749</v>
      </c>
      <c r="E1933" s="2">
        <f>MACD!F1933</f>
        <v>-0.51046434664157714</v>
      </c>
      <c r="F1933" s="2">
        <f>'Moving Avg'!D1933</f>
        <v>12.4422</v>
      </c>
      <c r="G1933" s="2">
        <f>'Moving Avg'!F1933</f>
        <v>11.851949999999999</v>
      </c>
      <c r="H1933" s="2">
        <f>'Moving Avg'!G1933</f>
        <v>10.728359999999999</v>
      </c>
      <c r="I1933" s="2">
        <f>'Moving Avg'!H1933</f>
        <v>8.489585000000007</v>
      </c>
      <c r="J1933" s="5" t="str">
        <f>OBV!F1933</f>
        <v>BEARISH</v>
      </c>
      <c r="K1933" s="5" t="str">
        <f>OBV!G1933</f>
        <v>NEUTRAL</v>
      </c>
      <c r="L1933" s="5" t="str">
        <f>OBV!H1933</f>
        <v>CONFIRMED BEARISH</v>
      </c>
    </row>
    <row r="1934" spans="1:12" ht="13.5" x14ac:dyDescent="0.25">
      <c r="A1934" s="3">
        <f>RSI!A1934</f>
        <v>44825</v>
      </c>
      <c r="B1934" s="2">
        <f>RSI!B1934</f>
        <v>12.462</v>
      </c>
      <c r="C1934" s="2">
        <f>RSI!I1934</f>
        <v>74.928971571262466</v>
      </c>
      <c r="D1934" s="2">
        <f>MACD!E1934</f>
        <v>-0.38107311786548514</v>
      </c>
      <c r="E1934" s="2">
        <f>MACD!F1934</f>
        <v>-0.48458610088635878</v>
      </c>
      <c r="F1934" s="2">
        <f>'Moving Avg'!D1934</f>
        <v>12.412200000000002</v>
      </c>
      <c r="G1934" s="2">
        <f>'Moving Avg'!F1934</f>
        <v>11.924649999999998</v>
      </c>
      <c r="H1934" s="2">
        <f>'Moving Avg'!G1934</f>
        <v>10.799799999999998</v>
      </c>
      <c r="I1934" s="2">
        <f>'Moving Avg'!H1934</f>
        <v>8.518040000000008</v>
      </c>
      <c r="J1934" s="5" t="str">
        <f>OBV!F1934</f>
        <v>BULLISH</v>
      </c>
      <c r="K1934" s="5" t="str">
        <f>OBV!G1934</f>
        <v>NEUTRAL</v>
      </c>
      <c r="L1934" s="5" t="str">
        <f>OBV!H1934</f>
        <v>BULLISH DIVERGENCE</v>
      </c>
    </row>
    <row r="1935" spans="1:12" ht="13.5" x14ac:dyDescent="0.25">
      <c r="A1935" s="3">
        <f>RSI!A1935</f>
        <v>44826</v>
      </c>
      <c r="B1935" s="2">
        <f>RSI!B1935</f>
        <v>12.454000000000001</v>
      </c>
      <c r="C1935" s="2">
        <f>RSI!I1935</f>
        <v>74.528165254992985</v>
      </c>
      <c r="D1935" s="2">
        <f>MACD!E1935</f>
        <v>-0.24001987365157262</v>
      </c>
      <c r="E1935" s="2">
        <f>MACD!F1935</f>
        <v>-0.4356728554394016</v>
      </c>
      <c r="F1935" s="2">
        <f>'Moving Avg'!D1935</f>
        <v>12.427200000000001</v>
      </c>
      <c r="G1935" s="2">
        <f>'Moving Avg'!F1935</f>
        <v>11.998999999999999</v>
      </c>
      <c r="H1935" s="2">
        <f>'Moving Avg'!G1935</f>
        <v>10.867939999999997</v>
      </c>
      <c r="I1935" s="2">
        <f>'Moving Avg'!H1935</f>
        <v>8.546455000000007</v>
      </c>
      <c r="J1935" s="5" t="str">
        <f>OBV!F1935</f>
        <v>BULLISH</v>
      </c>
      <c r="K1935" s="5" t="str">
        <f>OBV!G1935</f>
        <v>NEUTRAL</v>
      </c>
      <c r="L1935" s="5" t="str">
        <f>OBV!H1935</f>
        <v>CONFIRMED BULLISH</v>
      </c>
    </row>
    <row r="1936" spans="1:12" ht="13.5" x14ac:dyDescent="0.25">
      <c r="A1936" s="3">
        <f>RSI!A1936</f>
        <v>44827</v>
      </c>
      <c r="B1936" s="2">
        <f>RSI!B1936</f>
        <v>12.429</v>
      </c>
      <c r="C1936" s="2">
        <f>RSI!I1936</f>
        <v>73.210238388940823</v>
      </c>
      <c r="D1936" s="2">
        <f>MACD!E1936</f>
        <v>-0.11016881480988694</v>
      </c>
      <c r="E1936" s="2">
        <f>MACD!F1936</f>
        <v>-0.37057204731349869</v>
      </c>
      <c r="F1936" s="2">
        <f>'Moving Avg'!D1936</f>
        <v>12.437200000000001</v>
      </c>
      <c r="G1936" s="2">
        <f>'Moving Avg'!F1936</f>
        <v>12.072099999999999</v>
      </c>
      <c r="H1936" s="2">
        <f>'Moving Avg'!G1936</f>
        <v>10.935579999999998</v>
      </c>
      <c r="I1936" s="2">
        <f>'Moving Avg'!H1936</f>
        <v>8.5747450000000072</v>
      </c>
      <c r="J1936" s="5" t="str">
        <f>OBV!F1936</f>
        <v>BEARISH</v>
      </c>
      <c r="K1936" s="5" t="str">
        <f>OBV!G1936</f>
        <v>NEUTRAL</v>
      </c>
      <c r="L1936" s="5" t="str">
        <f>OBV!H1936</f>
        <v>BEARISH DIVERGENCE</v>
      </c>
    </row>
    <row r="1937" spans="1:12" ht="13.5" x14ac:dyDescent="0.25">
      <c r="A1937" s="3">
        <f>RSI!A1937</f>
        <v>44830</v>
      </c>
      <c r="B1937" s="2">
        <f>RSI!B1937</f>
        <v>12.295999999999999</v>
      </c>
      <c r="C1937" s="2">
        <f>RSI!I1937</f>
        <v>66.475386234775769</v>
      </c>
      <c r="D1937" s="2">
        <f>MACD!E1937</f>
        <v>5.8873573858484463E-3</v>
      </c>
      <c r="E1937" s="2">
        <f>MACD!F1937</f>
        <v>-0.2952801663736293</v>
      </c>
      <c r="F1937" s="2">
        <f>'Moving Avg'!D1937</f>
        <v>12.4206</v>
      </c>
      <c r="G1937" s="2">
        <f>'Moving Avg'!F1937</f>
        <v>12.138549999999999</v>
      </c>
      <c r="H1937" s="2">
        <f>'Moving Avg'!G1937</f>
        <v>11.000719999999999</v>
      </c>
      <c r="I1937" s="2">
        <f>'Moving Avg'!H1937</f>
        <v>8.6023700000000076</v>
      </c>
      <c r="J1937" s="5" t="str">
        <f>OBV!F1937</f>
        <v>BEARISH</v>
      </c>
      <c r="K1937" s="5" t="str">
        <f>OBV!G1937</f>
        <v>NEUTRAL</v>
      </c>
      <c r="L1937" s="5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12.42</v>
      </c>
      <c r="C1938" s="2">
        <f>RSI!I1938</f>
        <v>69.310083470285619</v>
      </c>
      <c r="D1938" s="2">
        <f>MACD!E1938</f>
        <v>9.1060855745633162E-2</v>
      </c>
      <c r="E1938" s="2">
        <f>MACD!F1938</f>
        <v>-0.21801196194977682</v>
      </c>
      <c r="F1938" s="2">
        <f>'Moving Avg'!D1938</f>
        <v>12.4122</v>
      </c>
      <c r="G1938" s="2">
        <f>'Moving Avg'!F1938</f>
        <v>12.211199999999996</v>
      </c>
      <c r="H1938" s="2">
        <f>'Moving Avg'!G1938</f>
        <v>11.068179999999998</v>
      </c>
      <c r="I1938" s="2">
        <f>'Moving Avg'!H1938</f>
        <v>8.6321700000000092</v>
      </c>
      <c r="J1938" s="5" t="str">
        <f>OBV!F1938</f>
        <v>BEARISH</v>
      </c>
      <c r="K1938" s="5" t="str">
        <f>OBV!G1938</f>
        <v>NEUTRAL</v>
      </c>
      <c r="L1938" s="5" t="str">
        <f>OBV!H1938</f>
        <v>CONFIRMED BEARISH</v>
      </c>
    </row>
    <row r="1939" spans="1:12" ht="13.5" x14ac:dyDescent="0.25">
      <c r="A1939" s="3">
        <f>RSI!A1939</f>
        <v>44832</v>
      </c>
      <c r="B1939" s="2">
        <f>RSI!B1939</f>
        <v>12.42</v>
      </c>
      <c r="C1939" s="2">
        <f>RSI!I1939</f>
        <v>69.310083470285633</v>
      </c>
      <c r="D1939" s="2">
        <f>MACD!E1939</f>
        <v>0.14597956977970306</v>
      </c>
      <c r="E1939" s="2">
        <f>MACD!F1939</f>
        <v>-0.14521365560388083</v>
      </c>
      <c r="F1939" s="2">
        <f>'Moving Avg'!D1939</f>
        <v>12.4038</v>
      </c>
      <c r="G1939" s="2">
        <f>'Moving Avg'!F1939</f>
        <v>12.283849999999997</v>
      </c>
      <c r="H1939" s="2">
        <f>'Moving Avg'!G1939</f>
        <v>11.132139999999998</v>
      </c>
      <c r="I1939" s="2">
        <f>'Moving Avg'!H1939</f>
        <v>8.661595000000009</v>
      </c>
      <c r="J1939" s="5" t="str">
        <f>OBV!F1939</f>
        <v>BEARISH</v>
      </c>
      <c r="K1939" s="5" t="str">
        <f>OBV!G1939</f>
        <v>NEUTRAL</v>
      </c>
      <c r="L1939" s="5" t="str">
        <f>OBV!H1939</f>
        <v>CONFIRMED BEARISH</v>
      </c>
    </row>
    <row r="1940" spans="1:12" ht="13.5" x14ac:dyDescent="0.25">
      <c r="A1940" s="3">
        <f>RSI!A1940</f>
        <v>44833</v>
      </c>
      <c r="B1940" s="2">
        <f>RSI!B1940</f>
        <v>12.42</v>
      </c>
      <c r="C1940" s="2">
        <f>RSI!I1940</f>
        <v>69.310083470285619</v>
      </c>
      <c r="D1940" s="2">
        <f>MACD!E1940</f>
        <v>0.1536853477861122</v>
      </c>
      <c r="E1940" s="2">
        <f>MACD!F1940</f>
        <v>-8.5433854925882236E-2</v>
      </c>
      <c r="F1940" s="2">
        <f>'Moving Avg'!D1940</f>
        <v>12.397000000000002</v>
      </c>
      <c r="G1940" s="2">
        <f>'Moving Avg'!F1940</f>
        <v>12.356499999999997</v>
      </c>
      <c r="H1940" s="2">
        <f>'Moving Avg'!G1940</f>
        <v>11.185299999999998</v>
      </c>
      <c r="I1940" s="2">
        <f>'Moving Avg'!H1940</f>
        <v>8.6910200000000088</v>
      </c>
      <c r="J1940" s="5" t="str">
        <f>OBV!F1940</f>
        <v>BEARISH</v>
      </c>
      <c r="K1940" s="5" t="str">
        <f>OBV!G1940</f>
        <v>NEUTRAL</v>
      </c>
      <c r="L1940" s="5" t="str">
        <f>OBV!H1940</f>
        <v>CONFIRMED BEARISH</v>
      </c>
    </row>
    <row r="1941" spans="1:12" ht="13.5" x14ac:dyDescent="0.25">
      <c r="A1941" s="3">
        <f>RSI!A1941</f>
        <v>44834</v>
      </c>
      <c r="B1941" s="2">
        <f>RSI!B1941</f>
        <v>12.288</v>
      </c>
      <c r="C1941" s="2">
        <f>RSI!I1941</f>
        <v>62.30559766398553</v>
      </c>
      <c r="D1941" s="2">
        <f>MACD!E1941</f>
        <v>0.16728177958274593</v>
      </c>
      <c r="E1941" s="2">
        <f>MACD!F1941</f>
        <v>-3.489072802415661E-2</v>
      </c>
      <c r="F1941" s="2">
        <f>'Moving Avg'!D1941</f>
        <v>12.368800000000002</v>
      </c>
      <c r="G1941" s="2">
        <f>'Moving Avg'!F1941</f>
        <v>12.414249999999999</v>
      </c>
      <c r="H1941" s="2">
        <f>'Moving Avg'!G1941</f>
        <v>11.230179999999997</v>
      </c>
      <c r="I1941" s="2">
        <f>'Moving Avg'!H1941</f>
        <v>8.7198200000000092</v>
      </c>
      <c r="J1941" s="5" t="str">
        <f>OBV!F1941</f>
        <v>BEARISH</v>
      </c>
      <c r="K1941" s="5" t="str">
        <f>OBV!G1941</f>
        <v>NEUTRAL</v>
      </c>
      <c r="L1941" s="5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12.337</v>
      </c>
      <c r="C1942" s="2">
        <f>RSI!I1942</f>
        <v>63.769334431992881</v>
      </c>
      <c r="D1942" s="2">
        <f>MACD!E1942</f>
        <v>0.17343531697802383</v>
      </c>
      <c r="E1942" s="2">
        <f>MACD!F1942</f>
        <v>6.7744809762794803E-3</v>
      </c>
      <c r="F1942" s="2">
        <f>'Moving Avg'!D1942</f>
        <v>12.377000000000001</v>
      </c>
      <c r="G1942" s="2">
        <f>'Moving Avg'!F1942</f>
        <v>12.449949999999998</v>
      </c>
      <c r="H1942" s="2">
        <f>'Moving Avg'!G1942</f>
        <v>11.275039999999999</v>
      </c>
      <c r="I1942" s="2">
        <f>'Moving Avg'!H1942</f>
        <v>8.7488300000000088</v>
      </c>
      <c r="J1942" s="5" t="str">
        <f>OBV!F1942</f>
        <v>BULLISH</v>
      </c>
      <c r="K1942" s="5" t="str">
        <f>OBV!G1942</f>
        <v>NEUTRAL</v>
      </c>
      <c r="L1942" s="5" t="str">
        <f>OBV!H1942</f>
        <v>CONFIRMED BULLISH</v>
      </c>
    </row>
    <row r="1943" spans="1:12" ht="13.5" x14ac:dyDescent="0.25">
      <c r="A1943" s="3">
        <f>RSI!A1943</f>
        <v>44838</v>
      </c>
      <c r="B1943" s="2">
        <f>RSI!B1943</f>
        <v>12.246</v>
      </c>
      <c r="C1943" s="2">
        <f>RSI!I1943</f>
        <v>59.173706215633878</v>
      </c>
      <c r="D1943" s="2">
        <f>MACD!E1943</f>
        <v>0.1962685976497891</v>
      </c>
      <c r="E1943" s="2">
        <f>MACD!F1943</f>
        <v>4.4673304310981404E-2</v>
      </c>
      <c r="F1943" s="2">
        <f>'Moving Avg'!D1943</f>
        <v>12.342200000000002</v>
      </c>
      <c r="G1943" s="2">
        <f>'Moving Avg'!F1943</f>
        <v>12.459899999999999</v>
      </c>
      <c r="H1943" s="2">
        <f>'Moving Avg'!G1943</f>
        <v>11.32056</v>
      </c>
      <c r="I1943" s="2">
        <f>'Moving Avg'!H1943</f>
        <v>8.77742000000001</v>
      </c>
      <c r="J1943" s="5" t="str">
        <f>OBV!F1943</f>
        <v>BEARISH</v>
      </c>
      <c r="K1943" s="5" t="str">
        <f>OBV!G1943</f>
        <v>NEUTRAL</v>
      </c>
      <c r="L1943" s="5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12.295999999999999</v>
      </c>
      <c r="C1944" s="2">
        <f>RSI!I1944</f>
        <v>60.843453256076089</v>
      </c>
      <c r="D1944" s="2">
        <f>MACD!E1944</f>
        <v>0.21067907569576327</v>
      </c>
      <c r="E1944" s="2">
        <f>MACD!F1944</f>
        <v>7.7874458587937789E-2</v>
      </c>
      <c r="F1944" s="2">
        <f>'Moving Avg'!D1944</f>
        <v>12.317400000000001</v>
      </c>
      <c r="G1944" s="2">
        <f>'Moving Avg'!F1944</f>
        <v>12.451599999999999</v>
      </c>
      <c r="H1944" s="2">
        <f>'Moving Avg'!G1944</f>
        <v>11.367080000000003</v>
      </c>
      <c r="I1944" s="2">
        <f>'Moving Avg'!H1944</f>
        <v>8.8062600000000106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</row>
    <row r="1945" spans="1:12" ht="13.5" x14ac:dyDescent="0.25">
      <c r="A1945" s="3">
        <f>RSI!A1945</f>
        <v>44840</v>
      </c>
      <c r="B1945" s="2">
        <f>RSI!B1945</f>
        <v>12.228999999999999</v>
      </c>
      <c r="C1945" s="2">
        <f>RSI!I1945</f>
        <v>57.452593367999711</v>
      </c>
      <c r="D1945" s="2">
        <f>MACD!E1945</f>
        <v>0.22519236674949461</v>
      </c>
      <c r="E1945" s="2">
        <f>MACD!F1945</f>
        <v>0.10733804022024916</v>
      </c>
      <c r="F1945" s="2">
        <f>'Moving Avg'!D1945</f>
        <v>12.279199999999999</v>
      </c>
      <c r="G1945" s="2">
        <f>'Moving Avg'!F1945</f>
        <v>12.431649999999999</v>
      </c>
      <c r="H1945" s="2">
        <f>'Moving Avg'!G1945</f>
        <v>11.414260000000004</v>
      </c>
      <c r="I1945" s="2">
        <f>'Moving Avg'!H1945</f>
        <v>8.8345750000000098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</row>
    <row r="1946" spans="1:12" ht="13.5" x14ac:dyDescent="0.25">
      <c r="A1946" s="3">
        <f>RSI!A1946</f>
        <v>44841</v>
      </c>
      <c r="B1946" s="2">
        <f>RSI!B1946</f>
        <v>12.212999999999999</v>
      </c>
      <c r="C1946" s="2">
        <f>RSI!I1946</f>
        <v>56.640782063922835</v>
      </c>
      <c r="D1946" s="2">
        <f>MACD!E1946</f>
        <v>0.23390001795399051</v>
      </c>
      <c r="E1946" s="2">
        <f>MACD!F1946</f>
        <v>0.13265043576699742</v>
      </c>
      <c r="F1946" s="2">
        <f>'Moving Avg'!D1946</f>
        <v>12.264199999999999</v>
      </c>
      <c r="G1946" s="2">
        <f>'Moving Avg'!F1946</f>
        <v>12.406749999999999</v>
      </c>
      <c r="H1946" s="2">
        <f>'Moving Avg'!G1946</f>
        <v>11.461120000000005</v>
      </c>
      <c r="I1946" s="2">
        <f>'Moving Avg'!H1946</f>
        <v>8.8615200000000094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12.047000000000001</v>
      </c>
      <c r="C1947" s="2">
        <f>RSI!I1947</f>
        <v>48.917797899055103</v>
      </c>
      <c r="D1947" s="2">
        <f>MACD!E1947</f>
        <v>0.23235302082983189</v>
      </c>
      <c r="E1947" s="2">
        <f>MACD!F1947</f>
        <v>0.1525909527795643</v>
      </c>
      <c r="F1947" s="2">
        <f>'Moving Avg'!D1947</f>
        <v>12.206200000000001</v>
      </c>
      <c r="G1947" s="2">
        <f>'Moving Avg'!F1947</f>
        <v>12.373549999999998</v>
      </c>
      <c r="H1947" s="2">
        <f>'Moving Avg'!G1947</f>
        <v>11.504820000000006</v>
      </c>
      <c r="I1947" s="2">
        <f>'Moving Avg'!H1947</f>
        <v>8.8869550000000075</v>
      </c>
      <c r="J1947" s="5" t="str">
        <f>OBV!F1947</f>
        <v>BEARISH</v>
      </c>
      <c r="K1947" s="5" t="str">
        <f>OBV!G1947</f>
        <v>STRONG</v>
      </c>
      <c r="L1947" s="5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12.047000000000001</v>
      </c>
      <c r="C1948" s="2">
        <f>RSI!I1948</f>
        <v>48.917797899055103</v>
      </c>
      <c r="D1948" s="2">
        <f>MACD!E1948</f>
        <v>0.2504076182872037</v>
      </c>
      <c r="E1948" s="2">
        <f>MACD!F1948</f>
        <v>0.17215428588109219</v>
      </c>
      <c r="F1948" s="2">
        <f>'Moving Avg'!D1948</f>
        <v>12.166399999999999</v>
      </c>
      <c r="G1948" s="2">
        <f>'Moving Avg'!F1948</f>
        <v>12.340749999999998</v>
      </c>
      <c r="H1948" s="2">
        <f>'Moving Avg'!G1948</f>
        <v>11.548860000000007</v>
      </c>
      <c r="I1948" s="2">
        <f>'Moving Avg'!H1948</f>
        <v>8.91208500000001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</row>
    <row r="1949" spans="1:12" ht="13.5" x14ac:dyDescent="0.25">
      <c r="A1949" s="3">
        <f>RSI!A1949</f>
        <v>44846</v>
      </c>
      <c r="B1949" s="2">
        <f>RSI!B1949</f>
        <v>12.047000000000001</v>
      </c>
      <c r="C1949" s="2">
        <f>RSI!I1949</f>
        <v>48.91779789905511</v>
      </c>
      <c r="D1949" s="2">
        <f>MACD!E1949</f>
        <v>0.26595002235452014</v>
      </c>
      <c r="E1949" s="2">
        <f>MACD!F1949</f>
        <v>0.19091343317577777</v>
      </c>
      <c r="F1949" s="2">
        <f>'Moving Avg'!D1949</f>
        <v>12.1166</v>
      </c>
      <c r="G1949" s="2">
        <f>'Moving Avg'!F1949</f>
        <v>12.3125</v>
      </c>
      <c r="H1949" s="2">
        <f>'Moving Avg'!G1949</f>
        <v>11.592900000000004</v>
      </c>
      <c r="I1949" s="2">
        <f>'Moving Avg'!H1949</f>
        <v>8.9366450000000093</v>
      </c>
      <c r="J1949" s="5" t="str">
        <f>OBV!F1949</f>
        <v>BEARISH</v>
      </c>
      <c r="K1949" s="5" t="str">
        <f>OBV!G1949</f>
        <v>STRONG</v>
      </c>
      <c r="L1949" s="5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12.047000000000001</v>
      </c>
      <c r="C1950" s="2">
        <f>RSI!I1950</f>
        <v>48.91779789905511</v>
      </c>
      <c r="D1950" s="2">
        <f>MACD!E1950</f>
        <v>0.27934706232344908</v>
      </c>
      <c r="E1950" s="2">
        <f>MACD!F1950</f>
        <v>0.20860015900531206</v>
      </c>
      <c r="F1950" s="2">
        <f>'Moving Avg'!D1950</f>
        <v>12.0802</v>
      </c>
      <c r="G1950" s="2">
        <f>'Moving Avg'!F1950</f>
        <v>12.2959</v>
      </c>
      <c r="H1950" s="2">
        <f>'Moving Avg'!G1950</f>
        <v>11.637780000000005</v>
      </c>
      <c r="I1950" s="2">
        <f>'Moving Avg'!H1950</f>
        <v>8.9620000000000086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12.047000000000001</v>
      </c>
      <c r="C1951" s="2">
        <f>RSI!I1951</f>
        <v>48.917797899055103</v>
      </c>
      <c r="D1951" s="2">
        <f>MACD!E1951</f>
        <v>0.27060289634670021</v>
      </c>
      <c r="E1951" s="2">
        <f>MACD!F1951</f>
        <v>0.22100070647358971</v>
      </c>
      <c r="F1951" s="2">
        <f>'Moving Avg'!D1951</f>
        <v>12.047000000000001</v>
      </c>
      <c r="G1951" s="2">
        <f>'Moving Avg'!F1951</f>
        <v>12.279299999999997</v>
      </c>
      <c r="H1951" s="2">
        <f>'Moving Avg'!G1951</f>
        <v>11.681820000000005</v>
      </c>
      <c r="I1951" s="2">
        <f>'Moving Avg'!H1951</f>
        <v>8.986370000000008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12.038</v>
      </c>
      <c r="C1952" s="2">
        <f>RSI!I1952</f>
        <v>48.399529320193714</v>
      </c>
      <c r="D1952" s="2">
        <f>MACD!E1952</f>
        <v>0.27161982731823109</v>
      </c>
      <c r="E1952" s="2">
        <f>MACD!F1952</f>
        <v>0.23112453064251798</v>
      </c>
      <c r="F1952" s="2">
        <f>'Moving Avg'!D1952</f>
        <v>12.045199999999999</v>
      </c>
      <c r="G1952" s="2">
        <f>'Moving Avg'!F1952</f>
        <v>12.26225</v>
      </c>
      <c r="H1952" s="2">
        <f>'Moving Avg'!G1952</f>
        <v>11.725680000000004</v>
      </c>
      <c r="I1952" s="2">
        <f>'Moving Avg'!H1952</f>
        <v>9.0101250000000093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12.038</v>
      </c>
      <c r="C1953" s="2">
        <f>RSI!I1953</f>
        <v>48.399529320193714</v>
      </c>
      <c r="D1953" s="2">
        <f>MACD!E1953</f>
        <v>0.2587285928678007</v>
      </c>
      <c r="E1953" s="2">
        <f>MACD!F1953</f>
        <v>0.23664534308757454</v>
      </c>
      <c r="F1953" s="2">
        <f>'Moving Avg'!D1953</f>
        <v>12.0434</v>
      </c>
      <c r="G1953" s="2">
        <f>'Moving Avg'!F1953</f>
        <v>12.241049999999998</v>
      </c>
      <c r="H1953" s="2">
        <f>'Moving Avg'!G1953</f>
        <v>11.772860000000005</v>
      </c>
      <c r="I1953" s="2">
        <f>'Moving Avg'!H1953</f>
        <v>9.0346000000000082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12.038</v>
      </c>
      <c r="C1954" s="2">
        <f>RSI!I1954</f>
        <v>48.399529320193707</v>
      </c>
      <c r="D1954" s="2">
        <f>MACD!E1954</f>
        <v>0.25574282692666195</v>
      </c>
      <c r="E1954" s="2">
        <f>MACD!F1954</f>
        <v>0.24046483985539202</v>
      </c>
      <c r="F1954" s="2">
        <f>'Moving Avg'!D1954</f>
        <v>12.041599999999999</v>
      </c>
      <c r="G1954" s="2">
        <f>'Moving Avg'!F1954</f>
        <v>12.219849999999999</v>
      </c>
      <c r="H1954" s="2">
        <f>'Moving Avg'!G1954</f>
        <v>11.816720000000005</v>
      </c>
      <c r="I1954" s="2">
        <f>'Moving Avg'!H1954</f>
        <v>9.0587350000000075</v>
      </c>
      <c r="J1954" s="5" t="str">
        <f>OBV!F1954</f>
        <v>BEARISH</v>
      </c>
      <c r="K1954" s="5" t="str">
        <f>OBV!G1954</f>
        <v>NEUTRAL</v>
      </c>
      <c r="L1954" s="5" t="str">
        <f>OBV!H1954</f>
        <v>CONFIRMED BEARISH</v>
      </c>
    </row>
    <row r="1955" spans="1:12" ht="13.5" x14ac:dyDescent="0.25">
      <c r="A1955" s="3">
        <f>RSI!A1955</f>
        <v>44854</v>
      </c>
      <c r="B1955" s="2">
        <f>RSI!B1955</f>
        <v>12.047000000000001</v>
      </c>
      <c r="C1955" s="2">
        <f>RSI!I1955</f>
        <v>49.073415548508073</v>
      </c>
      <c r="D1955" s="2">
        <f>MACD!E1955</f>
        <v>0.24245491541235786</v>
      </c>
      <c r="E1955" s="2">
        <f>MACD!F1955</f>
        <v>0.24086285496678519</v>
      </c>
      <c r="F1955" s="2">
        <f>'Moving Avg'!D1955</f>
        <v>12.041599999999999</v>
      </c>
      <c r="G1955" s="2">
        <f>'Moving Avg'!F1955</f>
        <v>12.199500000000002</v>
      </c>
      <c r="H1955" s="2">
        <f>'Moving Avg'!G1955</f>
        <v>11.850800000000003</v>
      </c>
      <c r="I1955" s="2">
        <f>'Moving Avg'!H1955</f>
        <v>9.0819650000000074</v>
      </c>
      <c r="J1955" s="5" t="str">
        <f>OBV!F1955</f>
        <v>BULLISH</v>
      </c>
      <c r="K1955" s="5" t="str">
        <f>OBV!G1955</f>
        <v>NEUTRAL</v>
      </c>
      <c r="L1955" s="5" t="str">
        <f>OBV!H1955</f>
        <v>NEUTRAL</v>
      </c>
    </row>
    <row r="1956" spans="1:12" ht="13.5" x14ac:dyDescent="0.25">
      <c r="A1956" s="3">
        <f>RSI!A1956</f>
        <v>44855</v>
      </c>
      <c r="B1956" s="2">
        <f>RSI!B1956</f>
        <v>12.047000000000001</v>
      </c>
      <c r="C1956" s="2">
        <f>RSI!I1956</f>
        <v>49.073415548508073</v>
      </c>
      <c r="D1956" s="2">
        <f>MACD!E1956</f>
        <v>0.22889367516140879</v>
      </c>
      <c r="E1956" s="2">
        <f>MACD!F1956</f>
        <v>0.23846901900570994</v>
      </c>
      <c r="F1956" s="2">
        <f>'Moving Avg'!D1956</f>
        <v>12.041599999999999</v>
      </c>
      <c r="G1956" s="2">
        <f>'Moving Avg'!F1956</f>
        <v>12.180400000000002</v>
      </c>
      <c r="H1956" s="2">
        <f>'Moving Avg'!G1956</f>
        <v>11.884880000000004</v>
      </c>
      <c r="I1956" s="2">
        <f>'Moving Avg'!H1956</f>
        <v>9.1051950000000073</v>
      </c>
      <c r="J1956" s="5" t="str">
        <f>OBV!F1956</f>
        <v>BULLISH</v>
      </c>
      <c r="K1956" s="5" t="str">
        <f>OBV!G1956</f>
        <v>NEUTRAL</v>
      </c>
      <c r="L1956" s="5" t="str">
        <f>OBV!H1956</f>
        <v>NEUTRAL</v>
      </c>
    </row>
    <row r="1957" spans="1:12" ht="13.5" x14ac:dyDescent="0.25">
      <c r="A1957" s="3">
        <f>RSI!A1957</f>
        <v>44858</v>
      </c>
      <c r="B1957" s="2">
        <f>RSI!B1957</f>
        <v>12.03</v>
      </c>
      <c r="C1957" s="2">
        <f>RSI!I1957</f>
        <v>47.708504039996733</v>
      </c>
      <c r="D1957" s="2">
        <f>MACD!E1957</f>
        <v>0.19327283251281813</v>
      </c>
      <c r="E1957" s="2">
        <f>MACD!F1957</f>
        <v>0.2294297817071316</v>
      </c>
      <c r="F1957" s="2">
        <f>'Moving Avg'!D1957</f>
        <v>12.040000000000001</v>
      </c>
      <c r="G1957" s="2">
        <f>'Moving Avg'!F1957</f>
        <v>12.167100000000001</v>
      </c>
      <c r="H1957" s="2">
        <f>'Moving Avg'!G1957</f>
        <v>11.923420000000004</v>
      </c>
      <c r="I1957" s="2">
        <f>'Moving Avg'!H1957</f>
        <v>9.1283400000000068</v>
      </c>
      <c r="J1957" s="5" t="str">
        <f>OBV!F1957</f>
        <v>BULLISH</v>
      </c>
      <c r="K1957" s="5" t="str">
        <f>OBV!G1957</f>
        <v>NEUTRAL</v>
      </c>
      <c r="L1957" s="5" t="str">
        <f>OBV!H1957</f>
        <v>BULLISH DIVERGENCE</v>
      </c>
    </row>
    <row r="1958" spans="1:12" ht="13.5" x14ac:dyDescent="0.25">
      <c r="A1958" s="3">
        <f>RSI!A1958</f>
        <v>44859</v>
      </c>
      <c r="B1958" s="2">
        <f>RSI!B1958</f>
        <v>12.005000000000001</v>
      </c>
      <c r="C1958" s="2">
        <f>RSI!I1958</f>
        <v>45.69566528978654</v>
      </c>
      <c r="D1958" s="2">
        <f>MACD!E1958</f>
        <v>0.16520780955437431</v>
      </c>
      <c r="E1958" s="2">
        <f>MACD!F1958</f>
        <v>0.21658538727658017</v>
      </c>
      <c r="F1958" s="2">
        <f>'Moving Avg'!D1958</f>
        <v>12.033400000000002</v>
      </c>
      <c r="G1958" s="2">
        <f>'Moving Avg'!F1958</f>
        <v>12.146350000000002</v>
      </c>
      <c r="H1958" s="2">
        <f>'Moving Avg'!G1958</f>
        <v>11.949500000000002</v>
      </c>
      <c r="I1958" s="2">
        <f>'Moving Avg'!H1958</f>
        <v>9.1515900000000077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11.997</v>
      </c>
      <c r="C1959" s="2">
        <f>RSI!I1959</f>
        <v>45.04079707013085</v>
      </c>
      <c r="D1959" s="2">
        <f>MACD!E1959</f>
        <v>0.1424080586945724</v>
      </c>
      <c r="E1959" s="2">
        <f>MACD!F1959</f>
        <v>0.20174992156017862</v>
      </c>
      <c r="F1959" s="2">
        <f>'Moving Avg'!D1959</f>
        <v>12.025200000000002</v>
      </c>
      <c r="G1959" s="2">
        <f>'Moving Avg'!F1959</f>
        <v>12.125200000000001</v>
      </c>
      <c r="H1959" s="2">
        <f>'Moving Avg'!G1959</f>
        <v>11.971760000000002</v>
      </c>
      <c r="I1959" s="2">
        <f>'Moving Avg'!H1959</f>
        <v>9.1746100000000084</v>
      </c>
      <c r="J1959" s="5" t="str">
        <f>OBV!F1959</f>
        <v>BEARISH</v>
      </c>
      <c r="K1959" s="5" t="str">
        <f>OBV!G1959</f>
        <v>NEUTRAL</v>
      </c>
      <c r="L1959" s="5" t="str">
        <f>OBV!H1959</f>
        <v>CONFIRMED BEARISH</v>
      </c>
    </row>
    <row r="1960" spans="1:12" ht="13.5" x14ac:dyDescent="0.25">
      <c r="A1960" s="3">
        <f>RSI!A1960</f>
        <v>44861</v>
      </c>
      <c r="B1960" s="2">
        <f>RSI!B1960</f>
        <v>12.047000000000001</v>
      </c>
      <c r="C1960" s="2">
        <f>RSI!I1960</f>
        <v>49.875742364014101</v>
      </c>
      <c r="D1960" s="2">
        <f>MACD!E1960</f>
        <v>0.11978821903296755</v>
      </c>
      <c r="E1960" s="2">
        <f>MACD!F1960</f>
        <v>0.18535758105473643</v>
      </c>
      <c r="F1960" s="2">
        <f>'Moving Avg'!D1960</f>
        <v>12.025200000000002</v>
      </c>
      <c r="G1960" s="2">
        <f>'Moving Avg'!F1960</f>
        <v>12.10655</v>
      </c>
      <c r="H1960" s="2">
        <f>'Moving Avg'!G1960</f>
        <v>11.985900000000001</v>
      </c>
      <c r="I1960" s="2">
        <f>'Moving Avg'!H1960</f>
        <v>9.1978400000000082</v>
      </c>
      <c r="J1960" s="5" t="str">
        <f>OBV!F1960</f>
        <v>BEARISH</v>
      </c>
      <c r="K1960" s="5" t="str">
        <f>OBV!G1960</f>
        <v>NEUTRAL</v>
      </c>
      <c r="L1960" s="5" t="str">
        <f>OBV!H1960</f>
        <v>NEUTRAL</v>
      </c>
    </row>
    <row r="1961" spans="1:12" ht="13.5" x14ac:dyDescent="0.25">
      <c r="A1961" s="3">
        <f>RSI!A1961</f>
        <v>44862</v>
      </c>
      <c r="B1961" s="2">
        <f>RSI!B1961</f>
        <v>12.03</v>
      </c>
      <c r="C1961" s="2">
        <f>RSI!I1961</f>
        <v>48.319291909169337</v>
      </c>
      <c r="D1961" s="2">
        <f>MACD!E1961</f>
        <v>0.10196027378204775</v>
      </c>
      <c r="E1961" s="2">
        <f>MACD!F1961</f>
        <v>0.16867811960019868</v>
      </c>
      <c r="F1961" s="2">
        <f>'Moving Avg'!D1961</f>
        <v>12.021799999999999</v>
      </c>
      <c r="G1961" s="2">
        <f>'Moving Avg'!F1961</f>
        <v>12.09365</v>
      </c>
      <c r="H1961" s="2">
        <f>'Moving Avg'!G1961</f>
        <v>12.002180000000003</v>
      </c>
      <c r="I1961" s="2">
        <f>'Moving Avg'!H1961</f>
        <v>9.2208350000000081</v>
      </c>
      <c r="J1961" s="5" t="str">
        <f>OBV!F1961</f>
        <v>BEARISH</v>
      </c>
      <c r="K1961" s="5" t="str">
        <f>OBV!G1961</f>
        <v>STRONG</v>
      </c>
      <c r="L1961" s="5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12.047000000000001</v>
      </c>
      <c r="C1962" s="2">
        <f>RSI!I1962</f>
        <v>49.999656791018182</v>
      </c>
      <c r="D1962" s="2">
        <f>MACD!E1962</f>
        <v>8.4380427516714818E-2</v>
      </c>
      <c r="E1962" s="2">
        <f>MACD!F1962</f>
        <v>0.15181858118350192</v>
      </c>
      <c r="F1962" s="2">
        <f>'Moving Avg'!D1962</f>
        <v>12.025200000000002</v>
      </c>
      <c r="G1962" s="2">
        <f>'Moving Avg'!F1962</f>
        <v>12.07915</v>
      </c>
      <c r="H1962" s="2">
        <f>'Moving Avg'!G1962</f>
        <v>12.022960000000003</v>
      </c>
      <c r="I1962" s="2">
        <f>'Moving Avg'!H1962</f>
        <v>9.2435350000000103</v>
      </c>
      <c r="J1962" s="5" t="str">
        <f>OBV!F1962</f>
        <v>BEARISH</v>
      </c>
      <c r="K1962" s="5" t="str">
        <f>OBV!G1962</f>
        <v>NEUTRAL</v>
      </c>
      <c r="L1962" s="5" t="str">
        <f>OBV!H1962</f>
        <v>BEARISH DIVERGENCE</v>
      </c>
    </row>
    <row r="1963" spans="1:12" ht="13.5" x14ac:dyDescent="0.25">
      <c r="A1963" s="3">
        <f>RSI!A1963</f>
        <v>44866</v>
      </c>
      <c r="B1963" s="2">
        <f>RSI!B1963</f>
        <v>12.769</v>
      </c>
      <c r="C1963" s="2">
        <f>RSI!I1963</f>
        <v>79.896346140516428</v>
      </c>
      <c r="D1963" s="2">
        <f>MACD!E1963</f>
        <v>1.6061397792972443E-2</v>
      </c>
      <c r="E1963" s="2">
        <f>MACD!F1963</f>
        <v>0.12466714450539602</v>
      </c>
      <c r="F1963" s="2">
        <f>'Moving Avg'!D1963</f>
        <v>12.177999999999999</v>
      </c>
      <c r="G1963" s="2">
        <f>'Moving Avg'!F1963</f>
        <v>12.105299999999998</v>
      </c>
      <c r="H1963" s="2">
        <f>'Moving Avg'!G1963</f>
        <v>12.058340000000003</v>
      </c>
      <c r="I1963" s="2">
        <f>'Moving Avg'!H1963</f>
        <v>9.269845000000009</v>
      </c>
      <c r="J1963" s="5" t="str">
        <f>OBV!F1963</f>
        <v>BULLISH</v>
      </c>
      <c r="K1963" s="5" t="str">
        <f>OBV!G1963</f>
        <v>NEUTRAL</v>
      </c>
      <c r="L1963" s="5" t="str">
        <f>OBV!H1963</f>
        <v>CONFIRMED BULLISH</v>
      </c>
    </row>
    <row r="1964" spans="1:12" ht="13.5" x14ac:dyDescent="0.25">
      <c r="A1964" s="3">
        <f>RSI!A1964</f>
        <v>44867</v>
      </c>
      <c r="B1964" s="2">
        <f>RSI!B1964</f>
        <v>13.534000000000001</v>
      </c>
      <c r="C1964" s="2">
        <f>RSI!I1964</f>
        <v>88.049717308461268</v>
      </c>
      <c r="D1964" s="2">
        <f>MACD!E1964</f>
        <v>-0.10264509441557657</v>
      </c>
      <c r="E1964" s="2">
        <f>MACD!F1964</f>
        <v>7.9204696721201506E-2</v>
      </c>
      <c r="F1964" s="2">
        <f>'Moving Avg'!D1964</f>
        <v>12.485399999999998</v>
      </c>
      <c r="G1964" s="2">
        <f>'Moving Avg'!F1964</f>
        <v>12.167199999999998</v>
      </c>
      <c r="H1964" s="2">
        <f>'Moving Avg'!G1964</f>
        <v>12.108860000000004</v>
      </c>
      <c r="I1964" s="2">
        <f>'Moving Avg'!H1964</f>
        <v>9.3003200000000081</v>
      </c>
      <c r="J1964" s="5" t="str">
        <f>OBV!F1964</f>
        <v>BULLISH</v>
      </c>
      <c r="K1964" s="5" t="str">
        <f>OBV!G1964</f>
        <v>NEUTRAL</v>
      </c>
      <c r="L1964" s="5" t="str">
        <f>OBV!H1964</f>
        <v>CONFIRMED BULLISH</v>
      </c>
    </row>
    <row r="1965" spans="1:12" ht="13.5" x14ac:dyDescent="0.25">
      <c r="A1965" s="3">
        <f>RSI!A1965</f>
        <v>44868</v>
      </c>
      <c r="B1965" s="2">
        <f>RSI!B1965</f>
        <v>13.276</v>
      </c>
      <c r="C1965" s="2">
        <f>RSI!I1965</f>
        <v>76.74510088905879</v>
      </c>
      <c r="D1965" s="2">
        <f>MACD!E1965</f>
        <v>-0.19103171828933263</v>
      </c>
      <c r="E1965" s="2">
        <f>MACD!F1965</f>
        <v>2.5157413719094676E-2</v>
      </c>
      <c r="F1965" s="2">
        <f>'Moving Avg'!D1965</f>
        <v>12.731199999999998</v>
      </c>
      <c r="G1965" s="2">
        <f>'Moving Avg'!F1965</f>
        <v>12.21955</v>
      </c>
      <c r="H1965" s="2">
        <f>'Moving Avg'!G1965</f>
        <v>12.155040000000003</v>
      </c>
      <c r="I1965" s="2">
        <f>'Moving Avg'!H1965</f>
        <v>9.3298500000000093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</row>
    <row r="1966" spans="1:12" ht="13.5" x14ac:dyDescent="0.25">
      <c r="A1966" s="3">
        <f>RSI!A1966</f>
        <v>44869</v>
      </c>
      <c r="B1966" s="2">
        <f>RSI!B1966</f>
        <v>12.487</v>
      </c>
      <c r="C1966" s="2">
        <f>RSI!I1966</f>
        <v>53.938199283363751</v>
      </c>
      <c r="D1966" s="2">
        <f>MACD!E1966</f>
        <v>-0.21366475160023235</v>
      </c>
      <c r="E1966" s="2">
        <f>MACD!F1966</f>
        <v>-2.2607019344770732E-2</v>
      </c>
      <c r="F1966" s="2">
        <f>'Moving Avg'!D1966</f>
        <v>12.8226</v>
      </c>
      <c r="G1966" s="2">
        <f>'Moving Avg'!F1966</f>
        <v>12.233249999999998</v>
      </c>
      <c r="H1966" s="2">
        <f>'Moving Avg'!G1966</f>
        <v>12.185440000000002</v>
      </c>
      <c r="I1966" s="2">
        <f>'Moving Avg'!H1966</f>
        <v>9.3553950000000086</v>
      </c>
      <c r="J1966" s="5" t="str">
        <f>OBV!F1966</f>
        <v>BULLISH</v>
      </c>
      <c r="K1966" s="5" t="str">
        <f>OBV!G1966</f>
        <v>NEUTRAL</v>
      </c>
      <c r="L1966" s="5" t="str">
        <f>OBV!H1966</f>
        <v>CONFIRMED BULLISH</v>
      </c>
    </row>
    <row r="1967" spans="1:12" ht="13.5" x14ac:dyDescent="0.25">
      <c r="A1967" s="3">
        <f>RSI!A1967</f>
        <v>44872</v>
      </c>
      <c r="B1967" s="2">
        <f>RSI!B1967</f>
        <v>12.869</v>
      </c>
      <c r="C1967" s="2">
        <f>RSI!I1967</f>
        <v>60.11786607080731</v>
      </c>
      <c r="D1967" s="2">
        <f>MACD!E1967</f>
        <v>-0.26488818508768652</v>
      </c>
      <c r="E1967" s="2">
        <f>MACD!F1967</f>
        <v>-7.1063252493353893E-2</v>
      </c>
      <c r="F1967" s="2">
        <f>'Moving Avg'!D1967</f>
        <v>12.987</v>
      </c>
      <c r="G1967" s="2">
        <f>'Moving Avg'!F1967</f>
        <v>12.27435</v>
      </c>
      <c r="H1967" s="2">
        <f>'Moving Avg'!G1967</f>
        <v>12.223480000000002</v>
      </c>
      <c r="I1967" s="2">
        <f>'Moving Avg'!H1967</f>
        <v>9.3828500000000084</v>
      </c>
      <c r="J1967" s="5" t="str">
        <f>OBV!F1967</f>
        <v>BULLISH</v>
      </c>
      <c r="K1967" s="5" t="str">
        <f>OBV!G1967</f>
        <v>NEUTRAL</v>
      </c>
      <c r="L1967" s="5" t="str">
        <f>OBV!H1967</f>
        <v>CONFIRMED BULLISH</v>
      </c>
    </row>
    <row r="1968" spans="1:12" ht="13.5" x14ac:dyDescent="0.25">
      <c r="A1968" s="3">
        <f>RSI!A1968</f>
        <v>44873</v>
      </c>
      <c r="B1968" s="2">
        <f>RSI!B1968</f>
        <v>12.462</v>
      </c>
      <c r="C1968" s="2">
        <f>RSI!I1968</f>
        <v>52.098099033909513</v>
      </c>
      <c r="D1968" s="2">
        <f>MACD!E1968</f>
        <v>-0.2852610952549206</v>
      </c>
      <c r="E1968" s="2">
        <f>MACD!F1968</f>
        <v>-0.11390282104566724</v>
      </c>
      <c r="F1968" s="2">
        <f>'Moving Avg'!D1968</f>
        <v>12.925599999999999</v>
      </c>
      <c r="G1968" s="2">
        <f>'Moving Avg'!F1968</f>
        <v>12.295099999999998</v>
      </c>
      <c r="H1968" s="2">
        <f>'Moving Avg'!G1968</f>
        <v>12.253380000000002</v>
      </c>
      <c r="I1968" s="2">
        <f>'Moving Avg'!H1968</f>
        <v>9.4084200000000084</v>
      </c>
      <c r="J1968" s="5" t="str">
        <f>OBV!F1968</f>
        <v>BEARISH</v>
      </c>
      <c r="K1968" s="5" t="str">
        <f>OBV!G1968</f>
        <v>NEUTRAL</v>
      </c>
      <c r="L1968" s="5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12.462</v>
      </c>
      <c r="C1969" s="2">
        <f>RSI!I1969</f>
        <v>52.098099033909513</v>
      </c>
      <c r="D1969" s="2">
        <f>MACD!E1969</f>
        <v>-0.30441068475625954</v>
      </c>
      <c r="E1969" s="2">
        <f>MACD!F1969</f>
        <v>-0.15200439378778571</v>
      </c>
      <c r="F1969" s="2">
        <f>'Moving Avg'!D1969</f>
        <v>12.7112</v>
      </c>
      <c r="G1969" s="2">
        <f>'Moving Avg'!F1969</f>
        <v>12.315849999999999</v>
      </c>
      <c r="H1969" s="2">
        <f>'Moving Avg'!G1969</f>
        <v>12.283280000000001</v>
      </c>
      <c r="I1969" s="2">
        <f>'Moving Avg'!H1969</f>
        <v>9.4337650000000082</v>
      </c>
      <c r="J1969" s="5" t="str">
        <f>OBV!F1969</f>
        <v>BEARISH</v>
      </c>
      <c r="K1969" s="5" t="str">
        <f>OBV!G1969</f>
        <v>NEUTRAL</v>
      </c>
      <c r="L1969" s="5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12.329000000000001</v>
      </c>
      <c r="C1970" s="2">
        <f>RSI!I1970</f>
        <v>49.590911138247812</v>
      </c>
      <c r="D1970" s="2">
        <f>MACD!E1970</f>
        <v>-0.30369984251649562</v>
      </c>
      <c r="E1970" s="2">
        <f>MACD!F1970</f>
        <v>-0.18234348353352769</v>
      </c>
      <c r="F1970" s="2">
        <f>'Moving Avg'!D1970</f>
        <v>12.521800000000001</v>
      </c>
      <c r="G1970" s="2">
        <f>'Moving Avg'!F1970</f>
        <v>12.329949999999998</v>
      </c>
      <c r="H1970" s="2">
        <f>'Moving Avg'!G1970</f>
        <v>12.310519999999999</v>
      </c>
      <c r="I1970" s="2">
        <f>'Moving Avg'!H1970</f>
        <v>9.4584800000000087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12.545</v>
      </c>
      <c r="C1971" s="2">
        <f>RSI!I1971</f>
        <v>53.504396287398237</v>
      </c>
      <c r="D1971" s="2">
        <f>MACD!E1971</f>
        <v>-0.32151100779854325</v>
      </c>
      <c r="E1971" s="2">
        <f>MACD!F1971</f>
        <v>-0.21017698838653082</v>
      </c>
      <c r="F1971" s="2">
        <f>'Moving Avg'!D1971</f>
        <v>12.5334</v>
      </c>
      <c r="G1971" s="2">
        <f>'Moving Avg'!F1971</f>
        <v>12.354849999999999</v>
      </c>
      <c r="H1971" s="2">
        <f>'Moving Avg'!G1971</f>
        <v>12.338760000000001</v>
      </c>
      <c r="I1971" s="2">
        <f>'Moving Avg'!H1971</f>
        <v>9.4855700000000098</v>
      </c>
      <c r="J1971" s="5" t="str">
        <f>OBV!F1971</f>
        <v>BULLISH</v>
      </c>
      <c r="K1971" s="5" t="str">
        <f>OBV!G1971</f>
        <v>NEUTRAL</v>
      </c>
      <c r="L1971" s="5" t="str">
        <f>OBV!H1971</f>
        <v>CONFIRMED BULLISH</v>
      </c>
    </row>
    <row r="1972" spans="1:12" ht="13.5" x14ac:dyDescent="0.25">
      <c r="A1972" s="3">
        <f>RSI!A1972</f>
        <v>44879</v>
      </c>
      <c r="B1972" s="2">
        <f>RSI!B1972</f>
        <v>12.462</v>
      </c>
      <c r="C1972" s="2">
        <f>RSI!I1972</f>
        <v>51.838989262472374</v>
      </c>
      <c r="D1972" s="2">
        <f>MACD!E1972</f>
        <v>-0.32890709446911082</v>
      </c>
      <c r="E1972" s="2">
        <f>MACD!F1972</f>
        <v>-0.23392300960304682</v>
      </c>
      <c r="F1972" s="2">
        <f>'Moving Avg'!D1972</f>
        <v>12.452000000000002</v>
      </c>
      <c r="G1972" s="2">
        <f>'Moving Avg'!F1972</f>
        <v>12.376049999999998</v>
      </c>
      <c r="H1972" s="2">
        <f>'Moving Avg'!G1972</f>
        <v>12.355540000000001</v>
      </c>
      <c r="I1972" s="2">
        <f>'Moving Avg'!H1972</f>
        <v>9.5116350000000089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12.454000000000001</v>
      </c>
      <c r="C1973" s="2">
        <f>RSI!I1973</f>
        <v>51.672040534515155</v>
      </c>
      <c r="D1973" s="2">
        <f>MACD!E1973</f>
        <v>-0.22401334933102035</v>
      </c>
      <c r="E1973" s="2">
        <f>MACD!F1973</f>
        <v>-0.23194107754864154</v>
      </c>
      <c r="F1973" s="2">
        <f>'Moving Avg'!D1973</f>
        <v>12.4504</v>
      </c>
      <c r="G1973" s="2">
        <f>'Moving Avg'!F1973</f>
        <v>12.396849999999999</v>
      </c>
      <c r="H1973" s="2">
        <f>'Moving Avg'!G1973</f>
        <v>12.363679999999999</v>
      </c>
      <c r="I1973" s="2">
        <f>'Moving Avg'!H1973</f>
        <v>9.5382300000000093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12.42</v>
      </c>
      <c r="C1974" s="2">
        <f>RSI!I1974</f>
        <v>50.921453609069964</v>
      </c>
      <c r="D1974" s="2">
        <f>MACD!E1974</f>
        <v>-1.5478211694839317E-2</v>
      </c>
      <c r="E1974" s="2">
        <f>MACD!F1974</f>
        <v>-0.18864850437788111</v>
      </c>
      <c r="F1974" s="2">
        <f>'Moving Avg'!D1974</f>
        <v>12.442</v>
      </c>
      <c r="G1974" s="2">
        <f>'Moving Avg'!F1974</f>
        <v>12.415949999999999</v>
      </c>
      <c r="H1974" s="2">
        <f>'Moving Avg'!G1974</f>
        <v>12.36284</v>
      </c>
      <c r="I1974" s="2">
        <f>'Moving Avg'!H1974</f>
        <v>9.5649950000000086</v>
      </c>
      <c r="J1974" s="5" t="str">
        <f>OBV!F1974</f>
        <v>BEARISH</v>
      </c>
      <c r="K1974" s="5" t="str">
        <f>OBV!G1974</f>
        <v>STRONG</v>
      </c>
      <c r="L1974" s="5" t="str">
        <f>OBV!H1974</f>
        <v>CONFIRMED BEARISH</v>
      </c>
    </row>
    <row r="1975" spans="1:12" ht="13.5" x14ac:dyDescent="0.25">
      <c r="A1975" s="3">
        <f>RSI!A1975</f>
        <v>44882</v>
      </c>
      <c r="B1975" s="2">
        <f>RSI!B1975</f>
        <v>12.462</v>
      </c>
      <c r="C1975" s="2">
        <f>RSI!I1975</f>
        <v>51.851875278400513</v>
      </c>
      <c r="D1975" s="2">
        <f>MACD!E1975</f>
        <v>0.11797214641549836</v>
      </c>
      <c r="E1975" s="2">
        <f>MACD!F1975</f>
        <v>-0.12732437421920523</v>
      </c>
      <c r="F1975" s="2">
        <f>'Moving Avg'!D1975</f>
        <v>12.4686</v>
      </c>
      <c r="G1975" s="2">
        <f>'Moving Avg'!F1975</f>
        <v>12.436699999999998</v>
      </c>
      <c r="H1975" s="2">
        <f>'Moving Avg'!G1975</f>
        <v>12.35952</v>
      </c>
      <c r="I1975" s="2">
        <f>'Moving Avg'!H1975</f>
        <v>9.5916300000000092</v>
      </c>
      <c r="J1975" s="5" t="str">
        <f>OBV!F1975</f>
        <v>BEARISH</v>
      </c>
      <c r="K1975" s="5" t="str">
        <f>OBV!G1975</f>
        <v>NEUTRAL</v>
      </c>
      <c r="L1975" s="5" t="str">
        <f>OBV!H1975</f>
        <v>BEARISH DIVERGENCE</v>
      </c>
    </row>
    <row r="1976" spans="1:12" ht="13.5" x14ac:dyDescent="0.25">
      <c r="A1976" s="3">
        <f>RSI!A1976</f>
        <v>44883</v>
      </c>
      <c r="B1976" s="2">
        <f>RSI!B1976</f>
        <v>12.42</v>
      </c>
      <c r="C1976" s="2">
        <f>RSI!I1976</f>
        <v>50.814442481278299</v>
      </c>
      <c r="D1976" s="2">
        <f>MACD!E1976</f>
        <v>0.11218570736900624</v>
      </c>
      <c r="E1976" s="2">
        <f>MACD!F1976</f>
        <v>-7.9422357901562934E-2</v>
      </c>
      <c r="F1976" s="2">
        <f>'Moving Avg'!D1976</f>
        <v>12.4436</v>
      </c>
      <c r="G1976" s="2">
        <f>'Moving Avg'!F1976</f>
        <v>12.455349999999997</v>
      </c>
      <c r="H1976" s="2">
        <f>'Moving Avg'!G1976</f>
        <v>12.353699999999998</v>
      </c>
      <c r="I1976" s="2">
        <f>'Moving Avg'!H1976</f>
        <v>9.6169550000000079</v>
      </c>
      <c r="J1976" s="5" t="str">
        <f>OBV!F1976</f>
        <v>BEARISH</v>
      </c>
      <c r="K1976" s="5" t="str">
        <f>OBV!G1976</f>
        <v>STRONG</v>
      </c>
      <c r="L1976" s="5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12.42</v>
      </c>
      <c r="C1977" s="2">
        <f>RSI!I1977</f>
        <v>50.814442481278299</v>
      </c>
      <c r="D1977" s="2">
        <f>MACD!E1977</f>
        <v>0.16590646643663831</v>
      </c>
      <c r="E1977" s="2">
        <f>MACD!F1977</f>
        <v>-3.0356593033922685E-2</v>
      </c>
      <c r="F1977" s="2">
        <f>'Moving Avg'!D1977</f>
        <v>12.4352</v>
      </c>
      <c r="G1977" s="2">
        <f>'Moving Avg'!F1977</f>
        <v>12.474849999999996</v>
      </c>
      <c r="H1977" s="2">
        <f>'Moving Avg'!G1977</f>
        <v>12.347879999999998</v>
      </c>
      <c r="I1977" s="2">
        <f>'Moving Avg'!H1977</f>
        <v>9.642620000000008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12.412000000000001</v>
      </c>
      <c r="C1978" s="2">
        <f>RSI!I1978</f>
        <v>50.590839568893571</v>
      </c>
      <c r="D1978" s="2">
        <f>MACD!E1978</f>
        <v>0.14919872534789924</v>
      </c>
      <c r="E1978" s="2">
        <f>MACD!F1978</f>
        <v>5.5544706424416994E-3</v>
      </c>
      <c r="F1978" s="2">
        <f>'Moving Avg'!D1978</f>
        <v>12.4268</v>
      </c>
      <c r="G1978" s="2">
        <f>'Moving Avg'!F1978</f>
        <v>12.495199999999997</v>
      </c>
      <c r="H1978" s="2">
        <f>'Moving Avg'!G1978</f>
        <v>12.342059999999996</v>
      </c>
      <c r="I1978" s="2">
        <f>'Moving Avg'!H1978</f>
        <v>9.6682450000000077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12.412000000000001</v>
      </c>
      <c r="C1979" s="2">
        <f>RSI!I1979</f>
        <v>50.590839568893571</v>
      </c>
      <c r="D1979" s="2">
        <f>MACD!E1979</f>
        <v>0.13497814500375327</v>
      </c>
      <c r="E1979" s="2">
        <f>MACD!F1979</f>
        <v>3.1439205514704013E-2</v>
      </c>
      <c r="F1979" s="2">
        <f>'Moving Avg'!D1979</f>
        <v>12.4252</v>
      </c>
      <c r="G1979" s="2">
        <f>'Moving Avg'!F1979</f>
        <v>12.515949999999997</v>
      </c>
      <c r="H1979" s="2">
        <f>'Moving Avg'!G1979</f>
        <v>12.33806</v>
      </c>
      <c r="I1979" s="2">
        <f>'Moving Avg'!H1979</f>
        <v>9.6938700000000093</v>
      </c>
      <c r="J1979" s="5" t="str">
        <f>OBV!F1979</f>
        <v>BEARISH</v>
      </c>
      <c r="K1979" s="5" t="str">
        <f>OBV!G1979</f>
        <v>NEUTRAL</v>
      </c>
      <c r="L1979" s="5" t="str">
        <f>OBV!H1979</f>
        <v>CONFIRMED BEARISH</v>
      </c>
    </row>
    <row r="1980" spans="1:12" ht="13.5" x14ac:dyDescent="0.25">
      <c r="A1980" s="3">
        <f>RSI!A1980</f>
        <v>44889</v>
      </c>
      <c r="B1980" s="2">
        <f>RSI!B1980</f>
        <v>12.42</v>
      </c>
      <c r="C1980" s="2">
        <f>RSI!I1980</f>
        <v>50.841713993599718</v>
      </c>
      <c r="D1980" s="2">
        <f>MACD!E1980</f>
        <v>0.10181412171413662</v>
      </c>
      <c r="E1980" s="2">
        <f>MACD!F1980</f>
        <v>4.551418875459054E-2</v>
      </c>
      <c r="F1980" s="2">
        <f>'Moving Avg'!D1980</f>
        <v>12.4168</v>
      </c>
      <c r="G1980" s="2">
        <f>'Moving Avg'!F1980</f>
        <v>12.534599999999996</v>
      </c>
      <c r="H1980" s="2">
        <f>'Moving Avg'!G1980</f>
        <v>12.33888</v>
      </c>
      <c r="I1980" s="2">
        <f>'Moving Avg'!H1980</f>
        <v>9.7199150000000092</v>
      </c>
      <c r="J1980" s="5" t="str">
        <f>OBV!F1980</f>
        <v>BEARISH</v>
      </c>
      <c r="K1980" s="5" t="str">
        <f>OBV!G1980</f>
        <v>NEUTRAL</v>
      </c>
      <c r="L1980" s="5" t="str">
        <f>OBV!H1980</f>
        <v>CONFIRMED BEARISH</v>
      </c>
    </row>
    <row r="1981" spans="1:12" ht="13.5" x14ac:dyDescent="0.25">
      <c r="A1981" s="3">
        <f>RSI!A1981</f>
        <v>44890</v>
      </c>
      <c r="B1981" s="2">
        <f>RSI!B1981</f>
        <v>12.462</v>
      </c>
      <c r="C1981" s="2">
        <f>RSI!I1981</f>
        <v>52.213536099273135</v>
      </c>
      <c r="D1981" s="2">
        <f>MACD!E1981</f>
        <v>0.10375325877538799</v>
      </c>
      <c r="E1981" s="2">
        <f>MACD!F1981</f>
        <v>5.7162002758750032E-2</v>
      </c>
      <c r="F1981" s="2">
        <f>'Moving Avg'!D1981</f>
        <v>12.4252</v>
      </c>
      <c r="G1981" s="2">
        <f>'Moving Avg'!F1981</f>
        <v>12.556199999999999</v>
      </c>
      <c r="H1981" s="2">
        <f>'Moving Avg'!G1981</f>
        <v>12.340539999999999</v>
      </c>
      <c r="I1981" s="2">
        <f>'Moving Avg'!H1981</f>
        <v>9.7468550000000089</v>
      </c>
      <c r="J1981" s="5" t="str">
        <f>OBV!F1981</f>
        <v>BULLISH</v>
      </c>
      <c r="K1981" s="5" t="str">
        <f>OBV!G1981</f>
        <v>NEUTRAL</v>
      </c>
      <c r="L1981" s="5" t="str">
        <f>OBV!H1981</f>
        <v>CONFIRMED BULLISH</v>
      </c>
    </row>
    <row r="1982" spans="1:12" ht="13.5" x14ac:dyDescent="0.25">
      <c r="A1982" s="3">
        <f>RSI!A1982</f>
        <v>44893</v>
      </c>
      <c r="B1982" s="2">
        <f>RSI!B1982</f>
        <v>12.445</v>
      </c>
      <c r="C1982" s="2">
        <f>RSI!I1982</f>
        <v>51.586030665082937</v>
      </c>
      <c r="D1982" s="2">
        <f>MACD!E1982</f>
        <v>9.3526049820237489E-2</v>
      </c>
      <c r="E1982" s="2">
        <f>MACD!F1982</f>
        <v>6.4434812171047531E-2</v>
      </c>
      <c r="F1982" s="2">
        <f>'Moving Avg'!D1982</f>
        <v>12.430200000000001</v>
      </c>
      <c r="G1982" s="2">
        <f>'Moving Avg'!F1982</f>
        <v>12.576099999999999</v>
      </c>
      <c r="H1982" s="2">
        <f>'Moving Avg'!G1982</f>
        <v>12.341860000000002</v>
      </c>
      <c r="I1982" s="2">
        <f>'Moving Avg'!H1982</f>
        <v>9.7737100000000083</v>
      </c>
      <c r="J1982" s="5" t="str">
        <f>OBV!F1982</f>
        <v>BULLISH</v>
      </c>
      <c r="K1982" s="5" t="str">
        <f>OBV!G1982</f>
        <v>NEUTRAL</v>
      </c>
      <c r="L1982" s="5" t="str">
        <f>OBV!H1982</f>
        <v>CONFIRMED BULLISH</v>
      </c>
    </row>
    <row r="1983" spans="1:12" ht="13.5" x14ac:dyDescent="0.25">
      <c r="A1983" s="3">
        <f>RSI!A1983</f>
        <v>44894</v>
      </c>
      <c r="B1983" s="2">
        <f>RSI!B1983</f>
        <v>12.445</v>
      </c>
      <c r="C1983" s="2">
        <f>RSI!I1983</f>
        <v>51.586030665082937</v>
      </c>
      <c r="D1983" s="2">
        <f>MACD!E1983</f>
        <v>8.3410418304719514E-2</v>
      </c>
      <c r="E1983" s="2">
        <f>MACD!F1983</f>
        <v>6.8229933397781939E-2</v>
      </c>
      <c r="F1983" s="2">
        <f>'Moving Avg'!D1983</f>
        <v>12.4368</v>
      </c>
      <c r="G1983" s="2">
        <f>'Moving Avg'!F1983</f>
        <v>12.559899999999997</v>
      </c>
      <c r="H1983" s="2">
        <f>'Moving Avg'!G1983</f>
        <v>12.341520000000003</v>
      </c>
      <c r="I1983" s="2">
        <f>'Moving Avg'!H1983</f>
        <v>9.8006400000000085</v>
      </c>
      <c r="J1983" s="5" t="str">
        <f>OBV!F1983</f>
        <v>BULLISH</v>
      </c>
      <c r="K1983" s="5" t="str">
        <f>OBV!G1983</f>
        <v>NEUTRAL</v>
      </c>
      <c r="L1983" s="5" t="str">
        <f>OBV!H1983</f>
        <v>CONFIRMED BULLISH</v>
      </c>
    </row>
    <row r="1984" spans="1:12" ht="13.5" x14ac:dyDescent="0.25">
      <c r="A1984" s="3">
        <f>RSI!A1984</f>
        <v>44895</v>
      </c>
      <c r="B1984" s="2">
        <f>RSI!B1984</f>
        <v>12.436999999999999</v>
      </c>
      <c r="C1984" s="2">
        <f>RSI!I1984</f>
        <v>51.249877158469921</v>
      </c>
      <c r="D1984" s="2">
        <f>MACD!E1984</f>
        <v>6.9998907364587026E-2</v>
      </c>
      <c r="E1984" s="2">
        <f>MACD!F1984</f>
        <v>6.8583728191142959E-2</v>
      </c>
      <c r="F1984" s="2">
        <f>'Moving Avg'!D1984</f>
        <v>12.441799999999999</v>
      </c>
      <c r="G1984" s="2">
        <f>'Moving Avg'!F1984</f>
        <v>12.505049999999999</v>
      </c>
      <c r="H1984" s="2">
        <f>'Moving Avg'!G1984</f>
        <v>12.341020000000004</v>
      </c>
      <c r="I1984" s="2">
        <f>'Moving Avg'!H1984</f>
        <v>9.8268450000000076</v>
      </c>
      <c r="J1984" s="5" t="str">
        <f>OBV!F1984</f>
        <v>BULLISH</v>
      </c>
      <c r="K1984" s="5" t="str">
        <f>OBV!G1984</f>
        <v>NEUTRAL</v>
      </c>
      <c r="L1984" s="5" t="str">
        <f>OBV!H1984</f>
        <v>CONFIRMED BULLISH</v>
      </c>
    </row>
    <row r="1985" spans="1:12" ht="13.5" x14ac:dyDescent="0.25">
      <c r="A1985" s="3">
        <f>RSI!A1985</f>
        <v>44896</v>
      </c>
      <c r="B1985" s="2">
        <f>RSI!B1985</f>
        <v>12.436999999999999</v>
      </c>
      <c r="C1985" s="2">
        <f>RSI!I1985</f>
        <v>51.249877158469921</v>
      </c>
      <c r="D1985" s="2">
        <f>MACD!E1985</f>
        <v>6.4961411244944145E-2</v>
      </c>
      <c r="E1985" s="2">
        <f>MACD!F1985</f>
        <v>6.7859264801903199E-2</v>
      </c>
      <c r="F1985" s="2">
        <f>'Moving Avg'!D1985</f>
        <v>12.4452</v>
      </c>
      <c r="G1985" s="2">
        <f>'Moving Avg'!F1985</f>
        <v>12.463099999999999</v>
      </c>
      <c r="H1985" s="2">
        <f>'Moving Avg'!G1985</f>
        <v>12.340680000000004</v>
      </c>
      <c r="I1985" s="2">
        <f>'Moving Avg'!H1985</f>
        <v>9.8530500000000067</v>
      </c>
      <c r="J1985" s="5" t="str">
        <f>OBV!F1985</f>
        <v>BEARISH</v>
      </c>
      <c r="K1985" s="5" t="str">
        <f>OBV!G1985</f>
        <v>NEUTRAL</v>
      </c>
      <c r="L1985" s="5" t="str">
        <f>OBV!H1985</f>
        <v>BEARISH DIVERGENCE</v>
      </c>
    </row>
    <row r="1986" spans="1:12" ht="13.5" x14ac:dyDescent="0.25">
      <c r="A1986" s="3">
        <f>RSI!A1986</f>
        <v>44897</v>
      </c>
      <c r="B1986" s="2">
        <f>RSI!B1986</f>
        <v>12.445</v>
      </c>
      <c r="C1986" s="2">
        <f>RSI!I1986</f>
        <v>51.615539974422653</v>
      </c>
      <c r="D1986" s="2">
        <f>MACD!E1986</f>
        <v>5.3505123273772881E-2</v>
      </c>
      <c r="E1986" s="2">
        <f>MACD!F1986</f>
        <v>6.4988436496277141E-2</v>
      </c>
      <c r="F1986" s="2">
        <f>'Moving Avg'!D1986</f>
        <v>12.441799999999999</v>
      </c>
      <c r="G1986" s="2">
        <f>'Moving Avg'!F1986</f>
        <v>12.461</v>
      </c>
      <c r="H1986" s="2">
        <f>'Moving Avg'!G1986</f>
        <v>12.341000000000006</v>
      </c>
      <c r="I1986" s="2">
        <f>'Moving Avg'!H1986</f>
        <v>9.8792200000000054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</row>
    <row r="1987" spans="1:12" ht="13.5" x14ac:dyDescent="0.25">
      <c r="A1987" s="3">
        <f>RSI!A1987</f>
        <v>44900</v>
      </c>
      <c r="B1987" s="2">
        <f>RSI!B1987</f>
        <v>12.412000000000001</v>
      </c>
      <c r="C1987" s="2">
        <f>RSI!I1987</f>
        <v>49.951134714425805</v>
      </c>
      <c r="D1987" s="2">
        <f>MACD!E1987</f>
        <v>4.6079198244806108E-2</v>
      </c>
      <c r="E1987" s="2">
        <f>MACD!F1987</f>
        <v>6.1206588845982936E-2</v>
      </c>
      <c r="F1987" s="2">
        <f>'Moving Avg'!D1987</f>
        <v>12.435199999999998</v>
      </c>
      <c r="G1987" s="2">
        <f>'Moving Avg'!F1987</f>
        <v>12.43815</v>
      </c>
      <c r="H1987" s="2">
        <f>'Moving Avg'!G1987</f>
        <v>12.343320000000004</v>
      </c>
      <c r="I1987" s="2">
        <f>'Moving Avg'!H1987</f>
        <v>9.9052250000000068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</row>
    <row r="1988" spans="1:12" ht="13.5" x14ac:dyDescent="0.25">
      <c r="A1988" s="3">
        <f>RSI!A1988</f>
        <v>44901</v>
      </c>
      <c r="B1988" s="2">
        <f>RSI!B1988</f>
        <v>12.304</v>
      </c>
      <c r="C1988" s="2">
        <f>RSI!I1988</f>
        <v>44.853492312301647</v>
      </c>
      <c r="D1988" s="2">
        <f>MACD!E1988</f>
        <v>4.6596445606784442E-2</v>
      </c>
      <c r="E1988" s="2">
        <f>MACD!F1988</f>
        <v>5.8284560198143244E-2</v>
      </c>
      <c r="F1988" s="2">
        <f>'Moving Avg'!D1988</f>
        <v>12.407</v>
      </c>
      <c r="G1988" s="2">
        <f>'Moving Avg'!F1988</f>
        <v>12.430249999999999</v>
      </c>
      <c r="H1988" s="2">
        <f>'Moving Avg'!G1988</f>
        <v>12.341000000000003</v>
      </c>
      <c r="I1988" s="2">
        <f>'Moving Avg'!H1988</f>
        <v>9.9307300000000058</v>
      </c>
      <c r="J1988" s="5" t="str">
        <f>OBV!F1988</f>
        <v>BEARISH</v>
      </c>
      <c r="K1988" s="5" t="str">
        <f>OBV!G1988</f>
        <v>NEUTRAL</v>
      </c>
      <c r="L1988" s="5" t="str">
        <f>OBV!H1988</f>
        <v>CONFIRMED BEARISH</v>
      </c>
    </row>
    <row r="1989" spans="1:12" ht="13.5" x14ac:dyDescent="0.25">
      <c r="A1989" s="3">
        <f>RSI!A1989</f>
        <v>44902</v>
      </c>
      <c r="B1989" s="2">
        <f>RSI!B1989</f>
        <v>12.13</v>
      </c>
      <c r="C1989" s="2">
        <f>RSI!I1989</f>
        <v>38.106196020514197</v>
      </c>
      <c r="D1989" s="2">
        <f>MACD!E1989</f>
        <v>6.0590340883472038E-2</v>
      </c>
      <c r="E1989" s="2">
        <f>MACD!F1989</f>
        <v>5.8745716335209003E-2</v>
      </c>
      <c r="F1989" s="2">
        <f>'Moving Avg'!D1989</f>
        <v>12.345600000000001</v>
      </c>
      <c r="G1989" s="2">
        <f>'Moving Avg'!F1989</f>
        <v>12.413650000000001</v>
      </c>
      <c r="H1989" s="2">
        <f>'Moving Avg'!G1989</f>
        <v>12.335200000000007</v>
      </c>
      <c r="I1989" s="2">
        <f>'Moving Avg'!H1989</f>
        <v>9.9553650000000076</v>
      </c>
      <c r="J1989" s="5" t="str">
        <f>OBV!F1989</f>
        <v>BEARISH</v>
      </c>
      <c r="K1989" s="5" t="str">
        <f>OBV!G1989</f>
        <v>NEUTRAL</v>
      </c>
      <c r="L1989" s="5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12.071999999999999</v>
      </c>
      <c r="C1990" s="2">
        <f>RSI!I1990</f>
        <v>36.153872573100905</v>
      </c>
      <c r="D1990" s="2">
        <f>MACD!E1990</f>
        <v>7.9604471474798544E-2</v>
      </c>
      <c r="E1990" s="2">
        <f>MACD!F1990</f>
        <v>6.2917467363126922E-2</v>
      </c>
      <c r="F1990" s="2">
        <f>'Moving Avg'!D1990</f>
        <v>12.272600000000001</v>
      </c>
      <c r="G1990" s="2">
        <f>'Moving Avg'!F1990</f>
        <v>12.4008</v>
      </c>
      <c r="H1990" s="2">
        <f>'Moving Avg'!G1990</f>
        <v>12.328240000000003</v>
      </c>
      <c r="I1990" s="2">
        <f>'Moving Avg'!H1990</f>
        <v>9.9800500000000074</v>
      </c>
      <c r="J1990" s="5" t="str">
        <f>OBV!F1990</f>
        <v>BEARISH</v>
      </c>
      <c r="K1990" s="5" t="str">
        <f>OBV!G1990</f>
        <v>STRONG</v>
      </c>
      <c r="L1990" s="5" t="str">
        <f>OBV!H1990</f>
        <v>CONFIRMED BEARISH</v>
      </c>
    </row>
    <row r="1991" spans="1:12" ht="13.5" x14ac:dyDescent="0.25">
      <c r="A1991" s="3">
        <f>RSI!A1991</f>
        <v>44904</v>
      </c>
      <c r="B1991" s="2">
        <f>RSI!B1991</f>
        <v>11.922000000000001</v>
      </c>
      <c r="C1991" s="2">
        <f>RSI!I1991</f>
        <v>31.639169459167732</v>
      </c>
      <c r="D1991" s="2">
        <f>MACD!E1991</f>
        <v>0.11513287041131015</v>
      </c>
      <c r="E1991" s="2">
        <f>MACD!F1991</f>
        <v>7.3360547972763562E-2</v>
      </c>
      <c r="F1991" s="2">
        <f>'Moving Avg'!D1991</f>
        <v>12.168000000000001</v>
      </c>
      <c r="G1991" s="2">
        <f>'Moving Avg'!F1991</f>
        <v>12.369650000000002</v>
      </c>
      <c r="H1991" s="2">
        <f>'Moving Avg'!G1991</f>
        <v>12.320920000000003</v>
      </c>
      <c r="I1991" s="2">
        <f>'Moving Avg'!H1991</f>
        <v>10.004365000000007</v>
      </c>
      <c r="J1991" s="5" t="str">
        <f>OBV!F1991</f>
        <v>BEARISH</v>
      </c>
      <c r="K1991" s="5" t="str">
        <f>OBV!G1991</f>
        <v>STRONG</v>
      </c>
      <c r="L1991" s="5" t="str">
        <f>OBV!H1991</f>
        <v>CONFIRMED BEARISH</v>
      </c>
    </row>
    <row r="1992" spans="1:12" ht="13.5" x14ac:dyDescent="0.25">
      <c r="A1992" s="3">
        <f>RSI!A1992</f>
        <v>44907</v>
      </c>
      <c r="B1992" s="2">
        <f>RSI!B1992</f>
        <v>11.964</v>
      </c>
      <c r="C1992" s="2">
        <f>RSI!I1992</f>
        <v>34.119854555597641</v>
      </c>
      <c r="D1992" s="2">
        <f>MACD!E1992</f>
        <v>0.14208380552781819</v>
      </c>
      <c r="E1992" s="2">
        <f>MACD!F1992</f>
        <v>8.7105199483774487E-2</v>
      </c>
      <c r="F1992" s="2">
        <f>'Moving Avg'!D1992</f>
        <v>12.078399999999998</v>
      </c>
      <c r="G1992" s="2">
        <f>'Moving Avg'!F1992</f>
        <v>12.344750000000001</v>
      </c>
      <c r="H1992" s="2">
        <f>'Moving Avg'!G1992</f>
        <v>12.313460000000003</v>
      </c>
      <c r="I1992" s="2">
        <f>'Moving Avg'!H1992</f>
        <v>10.028890000000008</v>
      </c>
      <c r="J1992" s="5" t="str">
        <f>OBV!F1992</f>
        <v>BEARISH</v>
      </c>
      <c r="K1992" s="5" t="str">
        <f>OBV!G1992</f>
        <v>STRONG</v>
      </c>
      <c r="L1992" s="5" t="str">
        <f>OBV!H1992</f>
        <v>CONFIRMED BEARISH</v>
      </c>
    </row>
    <row r="1993" spans="1:12" ht="13.5" x14ac:dyDescent="0.25">
      <c r="A1993" s="3">
        <f>RSI!A1993</f>
        <v>44908</v>
      </c>
      <c r="B1993" s="2">
        <f>RSI!B1993</f>
        <v>12.047000000000001</v>
      </c>
      <c r="C1993" s="2">
        <f>RSI!I1993</f>
        <v>38.842925759052363</v>
      </c>
      <c r="D1993" s="2">
        <f>MACD!E1993</f>
        <v>0.1609133551999804</v>
      </c>
      <c r="E1993" s="2">
        <f>MACD!F1993</f>
        <v>0.10186683062701568</v>
      </c>
      <c r="F1993" s="2">
        <f>'Moving Avg'!D1993</f>
        <v>12.026999999999997</v>
      </c>
      <c r="G1993" s="2">
        <f>'Moving Avg'!F1993</f>
        <v>12.324400000000001</v>
      </c>
      <c r="H1993" s="2">
        <f>'Moving Avg'!G1993</f>
        <v>12.309480000000001</v>
      </c>
      <c r="I1993" s="2">
        <f>'Moving Avg'!H1993</f>
        <v>10.054210000000008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12.295999999999999</v>
      </c>
      <c r="C1994" s="2">
        <f>RSI!I1994</f>
        <v>50.344197974465892</v>
      </c>
      <c r="D1994" s="2">
        <f>MACD!E1994</f>
        <v>0.15869247981264323</v>
      </c>
      <c r="E1994" s="2">
        <f>MACD!F1994</f>
        <v>0.11323196046414119</v>
      </c>
      <c r="F1994" s="2">
        <f>'Moving Avg'!D1994</f>
        <v>12.060199999999998</v>
      </c>
      <c r="G1994" s="2">
        <f>'Moving Avg'!F1994</f>
        <v>12.318199999999999</v>
      </c>
      <c r="H1994" s="2">
        <f>'Moving Avg'!G1994</f>
        <v>12.309480000000002</v>
      </c>
      <c r="I1994" s="2">
        <f>'Moving Avg'!H1994</f>
        <v>10.081115000000006</v>
      </c>
      <c r="J1994" s="5" t="str">
        <f>OBV!F1994</f>
        <v>BULLISH</v>
      </c>
      <c r="K1994" s="5" t="str">
        <f>OBV!G1994</f>
        <v>NEUTRAL</v>
      </c>
      <c r="L1994" s="5" t="str">
        <f>OBV!H1994</f>
        <v>CONFIRMED BULLISH</v>
      </c>
    </row>
    <row r="1995" spans="1:12" ht="13.5" x14ac:dyDescent="0.25">
      <c r="A1995" s="3">
        <f>RSI!A1995</f>
        <v>44910</v>
      </c>
      <c r="B1995" s="2">
        <f>RSI!B1995</f>
        <v>12.295999999999999</v>
      </c>
      <c r="C1995" s="2">
        <f>RSI!I1995</f>
        <v>50.344197974465878</v>
      </c>
      <c r="D1995" s="2">
        <f>MACD!E1995</f>
        <v>0.15675085402697952</v>
      </c>
      <c r="E1995" s="2">
        <f>MACD!F1995</f>
        <v>0.12193573917670886</v>
      </c>
      <c r="F1995" s="2">
        <f>'Moving Avg'!D1995</f>
        <v>12.105</v>
      </c>
      <c r="G1995" s="2">
        <f>'Moving Avg'!F1995</f>
        <v>12.309899999999999</v>
      </c>
      <c r="H1995" s="2">
        <f>'Moving Avg'!G1995</f>
        <v>12.310820000000003</v>
      </c>
      <c r="I1995" s="2">
        <f>'Moving Avg'!H1995</f>
        <v>10.107375000000008</v>
      </c>
      <c r="J1995" s="5" t="str">
        <f>OBV!F1995</f>
        <v>BULLISH</v>
      </c>
      <c r="K1995" s="5" t="str">
        <f>OBV!G1995</f>
        <v>NEUTRAL</v>
      </c>
      <c r="L1995" s="5" t="str">
        <f>OBV!H1995</f>
        <v>CONFIRMED BULLISH</v>
      </c>
    </row>
    <row r="1996" spans="1:12" ht="13.5" x14ac:dyDescent="0.25">
      <c r="A1996" s="3">
        <f>RSI!A1996</f>
        <v>44911</v>
      </c>
      <c r="B1996" s="2">
        <f>RSI!B1996</f>
        <v>12.279</v>
      </c>
      <c r="C1996" s="2">
        <f>RSI!I1996</f>
        <v>49.605531764842262</v>
      </c>
      <c r="D1996" s="2">
        <f>MACD!E1996</f>
        <v>0.15754016882138089</v>
      </c>
      <c r="E1996" s="2">
        <f>MACD!F1996</f>
        <v>0.12905662510564328</v>
      </c>
      <c r="F1996" s="2">
        <f>'Moving Avg'!D1996</f>
        <v>12.176400000000001</v>
      </c>
      <c r="G1996" s="2">
        <f>'Moving Avg'!F1996</f>
        <v>12.302849999999998</v>
      </c>
      <c r="H1996" s="2">
        <f>'Moving Avg'!G1996</f>
        <v>12.312140000000005</v>
      </c>
      <c r="I1996" s="2">
        <f>'Moving Avg'!H1996</f>
        <v>10.133740000000007</v>
      </c>
      <c r="J1996" s="5" t="str">
        <f>OBV!F1996</f>
        <v>BULLISH</v>
      </c>
      <c r="K1996" s="5" t="str">
        <f>OBV!G1996</f>
        <v>NEUTRAL</v>
      </c>
      <c r="L1996" s="5" t="str">
        <f>OBV!H1996</f>
        <v>CONFIRMED BULLISH</v>
      </c>
    </row>
    <row r="1997" spans="1:12" ht="13.5" x14ac:dyDescent="0.25">
      <c r="A1997" s="3">
        <f>RSI!A1997</f>
        <v>44914</v>
      </c>
      <c r="B1997" s="2">
        <f>RSI!B1997</f>
        <v>12.279</v>
      </c>
      <c r="C1997" s="2">
        <f>RSI!I1997</f>
        <v>49.605531764842262</v>
      </c>
      <c r="D1997" s="2">
        <f>MACD!E1997</f>
        <v>0.15317806310392967</v>
      </c>
      <c r="E1997" s="2">
        <f>MACD!F1997</f>
        <v>0.13388091270530056</v>
      </c>
      <c r="F1997" s="2">
        <f>'Moving Avg'!D1997</f>
        <v>12.239399999999998</v>
      </c>
      <c r="G1997" s="2">
        <f>'Moving Avg'!F1997</f>
        <v>12.295799999999998</v>
      </c>
      <c r="H1997" s="2">
        <f>'Moving Avg'!G1997</f>
        <v>12.316780000000003</v>
      </c>
      <c r="I1997" s="2">
        <f>'Moving Avg'!H1997</f>
        <v>10.160105000000007</v>
      </c>
      <c r="J1997" s="5" t="str">
        <f>OBV!F1997</f>
        <v>BULLISH</v>
      </c>
      <c r="K1997" s="5" t="str">
        <f>OBV!G1997</f>
        <v>NEUTRAL</v>
      </c>
      <c r="L1997" s="5" t="str">
        <f>OBV!H1997</f>
        <v>CONFIRMED BULLISH</v>
      </c>
    </row>
    <row r="1998" spans="1:12" ht="13.5" x14ac:dyDescent="0.25">
      <c r="A1998" s="3">
        <f>RSI!A1998</f>
        <v>44915</v>
      </c>
      <c r="B1998" s="2">
        <f>RSI!B1998</f>
        <v>11.955</v>
      </c>
      <c r="C1998" s="2">
        <f>RSI!I1998</f>
        <v>37.457560598989858</v>
      </c>
      <c r="D1998" s="2">
        <f>MACD!E1998</f>
        <v>0.15691512485687831</v>
      </c>
      <c r="E1998" s="2">
        <f>MACD!F1998</f>
        <v>0.13848775513561612</v>
      </c>
      <c r="F1998" s="2">
        <f>'Moving Avg'!D1998</f>
        <v>12.220999999999998</v>
      </c>
      <c r="G1998" s="2">
        <f>'Moving Avg'!F1998</f>
        <v>12.272949999999998</v>
      </c>
      <c r="H1998" s="2">
        <f>'Moving Avg'!G1998</f>
        <v>12.314940000000004</v>
      </c>
      <c r="I1998" s="2">
        <f>'Moving Avg'!H1998</f>
        <v>10.184850000000006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12.279</v>
      </c>
      <c r="C1999" s="2">
        <f>RSI!I1999</f>
        <v>50.509621736813259</v>
      </c>
      <c r="D1999" s="2">
        <f>MACD!E1999</f>
        <v>0.11126279289856988</v>
      </c>
      <c r="E1999" s="2">
        <f>MACD!F1999</f>
        <v>0.13304276268820686</v>
      </c>
      <c r="F1999" s="2">
        <f>'Moving Avg'!D1999</f>
        <v>12.217599999999999</v>
      </c>
      <c r="G1999" s="2">
        <f>'Moving Avg'!F1999</f>
        <v>12.266299999999999</v>
      </c>
      <c r="H1999" s="2">
        <f>'Moving Avg'!G1999</f>
        <v>12.319580000000004</v>
      </c>
      <c r="I1999" s="2">
        <f>'Moving Avg'!H1999</f>
        <v>10.211215000000005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</row>
    <row r="2000" spans="1:12" ht="13.5" x14ac:dyDescent="0.25">
      <c r="A2000" s="3">
        <f>RSI!A2000</f>
        <v>44917</v>
      </c>
      <c r="B2000" s="2">
        <f>RSI!B2000</f>
        <v>12.279</v>
      </c>
      <c r="C2000" s="2">
        <f>RSI!I2000</f>
        <v>50.509621736813259</v>
      </c>
      <c r="D2000" s="2">
        <f>MACD!E2000</f>
        <v>6.3606261673129438E-2</v>
      </c>
      <c r="E2000" s="2">
        <f>MACD!F2000</f>
        <v>0.11915546248519138</v>
      </c>
      <c r="F2000" s="2">
        <f>'Moving Avg'!D2000</f>
        <v>12.2142</v>
      </c>
      <c r="G2000" s="2">
        <f>'Moving Avg'!F2000</f>
        <v>12.259249999999998</v>
      </c>
      <c r="H2000" s="2">
        <f>'Moving Avg'!G2000</f>
        <v>12.324220000000002</v>
      </c>
      <c r="I2000" s="2">
        <f>'Moving Avg'!H2000</f>
        <v>10.237620000000005</v>
      </c>
      <c r="J2000" s="5" t="str">
        <f>OBV!F2000</f>
        <v>BEARISH</v>
      </c>
      <c r="K2000" s="5" t="str">
        <f>OBV!G2000</f>
        <v>NEUTRAL</v>
      </c>
      <c r="L2000" s="5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11.964</v>
      </c>
      <c r="C2001" s="2">
        <f>RSI!I2001</f>
        <v>40.888237051183893</v>
      </c>
      <c r="D2001" s="2">
        <f>MACD!E2001</f>
        <v>2.344110174808911E-2</v>
      </c>
      <c r="E2001" s="2">
        <f>MACD!F2001</f>
        <v>0.10001259033777093</v>
      </c>
      <c r="F2001" s="2">
        <f>'Moving Avg'!D2001</f>
        <v>12.151199999999999</v>
      </c>
      <c r="G2001" s="2">
        <f>'Moving Avg'!F2001</f>
        <v>12.234349999999999</v>
      </c>
      <c r="H2001" s="2">
        <f>'Moving Avg'!G2001</f>
        <v>12.322560000000003</v>
      </c>
      <c r="I2001" s="2">
        <f>'Moving Avg'!H2001</f>
        <v>10.261955000000006</v>
      </c>
      <c r="J2001" s="5" t="str">
        <f>OBV!F2001</f>
        <v>BEARISH</v>
      </c>
      <c r="K2001" s="5" t="str">
        <f>OBV!G2001</f>
        <v>NEUTRAL</v>
      </c>
      <c r="L2001" s="5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11.964</v>
      </c>
      <c r="C2002" s="2">
        <f>RSI!I2002</f>
        <v>40.888237051183893</v>
      </c>
      <c r="D2002" s="2">
        <f>MACD!E2002</f>
        <v>-2.3115574723622245E-3</v>
      </c>
      <c r="E2002" s="2">
        <f>MACD!F2002</f>
        <v>7.9547760775744311E-2</v>
      </c>
      <c r="F2002" s="2">
        <f>'Moving Avg'!D2002</f>
        <v>12.088200000000001</v>
      </c>
      <c r="G2002" s="2">
        <f>'Moving Avg'!F2002</f>
        <v>12.210299999999998</v>
      </c>
      <c r="H2002" s="2">
        <f>'Moving Avg'!G2002</f>
        <v>12.321080000000004</v>
      </c>
      <c r="I2002" s="2">
        <f>'Moving Avg'!H2002</f>
        <v>10.285985000000005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11.839</v>
      </c>
      <c r="C2003" s="2">
        <f>RSI!I2003</f>
        <v>37.592632959511093</v>
      </c>
      <c r="D2003" s="2">
        <f>MACD!E2003</f>
        <v>-4.3330976790123543E-4</v>
      </c>
      <c r="E2003" s="2">
        <f>MACD!F2003</f>
        <v>6.3551546667015207E-2</v>
      </c>
      <c r="F2003" s="2">
        <f>'Moving Avg'!D2003</f>
        <v>12.065</v>
      </c>
      <c r="G2003" s="2">
        <f>'Moving Avg'!F2003</f>
        <v>12.18</v>
      </c>
      <c r="H2003" s="2">
        <f>'Moving Avg'!G2003</f>
        <v>12.317100000000003</v>
      </c>
      <c r="I2003" s="2">
        <f>'Moving Avg'!H2003</f>
        <v>10.309125000000003</v>
      </c>
      <c r="J2003" s="5" t="str">
        <f>OBV!F2003</f>
        <v>BEARISH</v>
      </c>
      <c r="K2003" s="5" t="str">
        <f>OBV!G2003</f>
        <v>NEUTRAL</v>
      </c>
      <c r="L2003" s="5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11.631</v>
      </c>
      <c r="C2004" s="2">
        <f>RSI!I2004</f>
        <v>32.848181720657323</v>
      </c>
      <c r="D2004" s="2">
        <f>MACD!E2004</f>
        <v>5.7128659912434543E-2</v>
      </c>
      <c r="E2004" s="2">
        <f>MACD!F2004</f>
        <v>6.2266969316099083E-2</v>
      </c>
      <c r="F2004" s="2">
        <f>'Moving Avg'!D2004</f>
        <v>11.9354</v>
      </c>
      <c r="G2004" s="2">
        <f>'Moving Avg'!F2004</f>
        <v>12.139699999999999</v>
      </c>
      <c r="H2004" s="2">
        <f>'Moving Avg'!G2004</f>
        <v>12.308960000000003</v>
      </c>
      <c r="I2004" s="2">
        <f>'Moving Avg'!H2004</f>
        <v>10.330845000000002</v>
      </c>
      <c r="J2004" s="5" t="str">
        <f>OBV!F2004</f>
        <v>BEARISH</v>
      </c>
      <c r="K2004" s="5" t="str">
        <f>OBV!G2004</f>
        <v>STRONG</v>
      </c>
      <c r="L2004" s="5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11.622999999999999</v>
      </c>
      <c r="C2005" s="2">
        <f>RSI!I2005</f>
        <v>32.677360606865221</v>
      </c>
      <c r="D2005" s="2">
        <f>MACD!E2005</f>
        <v>0.10974697051768523</v>
      </c>
      <c r="E2005" s="2">
        <f>MACD!F2005</f>
        <v>7.1762969556416312E-2</v>
      </c>
      <c r="F2005" s="2">
        <f>'Moving Avg'!D2005</f>
        <v>11.8042</v>
      </c>
      <c r="G2005" s="2">
        <f>'Moving Avg'!F2005</f>
        <v>12.098999999999998</v>
      </c>
      <c r="H2005" s="2">
        <f>'Moving Avg'!G2005</f>
        <v>12.300480000000002</v>
      </c>
      <c r="I2005" s="2">
        <f>'Moving Avg'!H2005</f>
        <v>10.352525000000004</v>
      </c>
      <c r="J2005" s="5" t="str">
        <f>OBV!F2005</f>
        <v>BEARISH</v>
      </c>
      <c r="K2005" s="5" t="str">
        <f>OBV!G2005</f>
        <v>STRONG</v>
      </c>
      <c r="L2005" s="5" t="str">
        <f>OBV!H2005</f>
        <v>CONFIRMED BEARISH</v>
      </c>
    </row>
    <row r="2006" spans="1:12" ht="13.5" x14ac:dyDescent="0.25">
      <c r="A2006" s="3">
        <f>RSI!A2006</f>
        <v>44925</v>
      </c>
      <c r="B2006" s="2">
        <f>RSI!B2006</f>
        <v>11.266</v>
      </c>
      <c r="C2006" s="2">
        <f>RSI!I2006</f>
        <v>26.143656581448326</v>
      </c>
      <c r="D2006" s="2">
        <f>MACD!E2006</f>
        <v>0.18122004041618389</v>
      </c>
      <c r="E2006" s="2">
        <f>MACD!F2006</f>
        <v>9.365438372836983E-2</v>
      </c>
      <c r="F2006" s="2">
        <f>'Moving Avg'!D2006</f>
        <v>11.664599999999998</v>
      </c>
      <c r="G2006" s="2">
        <f>'Moving Avg'!F2006</f>
        <v>12.040049999999997</v>
      </c>
      <c r="H2006" s="2">
        <f>'Moving Avg'!G2006</f>
        <v>12.284860000000002</v>
      </c>
      <c r="I2006" s="2">
        <f>'Moving Avg'!H2006</f>
        <v>10.372990000000001</v>
      </c>
      <c r="J2006" s="5" t="str">
        <f>OBV!F2006</f>
        <v>BEARISH</v>
      </c>
      <c r="K2006" s="5" t="str">
        <f>OBV!G2006</f>
        <v>STRONG</v>
      </c>
      <c r="L2006" s="5" t="str">
        <f>OBV!H2006</f>
        <v>CONFIRMED BEARISH</v>
      </c>
    </row>
    <row r="2007" spans="1:12" ht="13.5" x14ac:dyDescent="0.25">
      <c r="A2007" s="3">
        <f>RSI!A2007</f>
        <v>44928</v>
      </c>
      <c r="B2007" s="2">
        <f>RSI!B2007</f>
        <v>11.88</v>
      </c>
      <c r="C2007" s="2">
        <f>RSI!I2007</f>
        <v>46.103525428270601</v>
      </c>
      <c r="D2007" s="2">
        <f>MACD!E2007</f>
        <v>0.20121495226923791</v>
      </c>
      <c r="E2007" s="2">
        <f>MACD!F2007</f>
        <v>0.11516649743654345</v>
      </c>
      <c r="F2007" s="2">
        <f>'Moving Avg'!D2007</f>
        <v>11.6478</v>
      </c>
      <c r="G2007" s="2">
        <f>'Moving Avg'!F2007</f>
        <v>12.013449999999997</v>
      </c>
      <c r="H2007" s="2">
        <f>'Moving Avg'!G2007</f>
        <v>12.281860000000002</v>
      </c>
      <c r="I2007" s="2">
        <f>'Moving Avg'!H2007</f>
        <v>10.396525000000002</v>
      </c>
      <c r="J2007" s="5" t="str">
        <f>OBV!F2007</f>
        <v>BEARISH</v>
      </c>
      <c r="K2007" s="5" t="str">
        <f>OBV!G2007</f>
        <v>STRONG</v>
      </c>
      <c r="L2007" s="5" t="str">
        <f>OBV!H2007</f>
        <v>CONFIRMED BEARISH</v>
      </c>
    </row>
    <row r="2008" spans="1:12" ht="13.5" x14ac:dyDescent="0.25">
      <c r="A2008" s="3">
        <f>RSI!A2008</f>
        <v>44929</v>
      </c>
      <c r="B2008" s="2">
        <f>RSI!B2008</f>
        <v>11.631</v>
      </c>
      <c r="C2008" s="2">
        <f>RSI!I2008</f>
        <v>41.236462691506041</v>
      </c>
      <c r="D2008" s="2">
        <f>MACD!E2008</f>
        <v>0.18773273275503044</v>
      </c>
      <c r="E2008" s="2">
        <f>MACD!F2008</f>
        <v>0.12967974450024083</v>
      </c>
      <c r="F2008" s="2">
        <f>'Moving Avg'!D2008</f>
        <v>11.606199999999999</v>
      </c>
      <c r="G2008" s="2">
        <f>'Moving Avg'!F2008</f>
        <v>11.979799999999997</v>
      </c>
      <c r="H2008" s="2">
        <f>'Moving Avg'!G2008</f>
        <v>12.274380000000001</v>
      </c>
      <c r="I2008" s="2">
        <f>'Moving Avg'!H2008</f>
        <v>10.418625000000002</v>
      </c>
      <c r="J2008" s="5" t="str">
        <f>OBV!F2008</f>
        <v>BEARISH</v>
      </c>
      <c r="K2008" s="5" t="str">
        <f>OBV!G2008</f>
        <v>STRONG</v>
      </c>
      <c r="L2008" s="5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11.615</v>
      </c>
      <c r="C2009" s="2">
        <f>RSI!I2009</f>
        <v>40.937402634630331</v>
      </c>
      <c r="D2009" s="2">
        <f>MACD!E2009</f>
        <v>0.22975398261990954</v>
      </c>
      <c r="E2009" s="2">
        <f>MACD!F2009</f>
        <v>0.14969459212417457</v>
      </c>
      <c r="F2009" s="2">
        <f>'Moving Avg'!D2009</f>
        <v>11.603</v>
      </c>
      <c r="G2009" s="2">
        <f>'Moving Avg'!F2009</f>
        <v>11.954049999999999</v>
      </c>
      <c r="H2009" s="2">
        <f>'Moving Avg'!G2009</f>
        <v>12.26674</v>
      </c>
      <c r="I2009" s="2">
        <f>'Moving Avg'!H2009</f>
        <v>10.439695000000002</v>
      </c>
      <c r="J2009" s="5" t="str">
        <f>OBV!F2009</f>
        <v>BEARISH</v>
      </c>
      <c r="K2009" s="5" t="str">
        <f>OBV!G2009</f>
        <v>STRONG</v>
      </c>
      <c r="L2009" s="5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12.038</v>
      </c>
      <c r="C2010" s="2">
        <f>RSI!I2010</f>
        <v>51.045601827750097</v>
      </c>
      <c r="D2010" s="2">
        <f>MACD!E2010</f>
        <v>0.23629195350983245</v>
      </c>
      <c r="E2010" s="2">
        <f>MACD!F2010</f>
        <v>0.16701406440130617</v>
      </c>
      <c r="F2010" s="2">
        <f>'Moving Avg'!D2010</f>
        <v>11.686000000000002</v>
      </c>
      <c r="G2010" s="2">
        <f>'Moving Avg'!F2010</f>
        <v>11.952349999999999</v>
      </c>
      <c r="H2010" s="2">
        <f>'Moving Avg'!G2010</f>
        <v>12.26656</v>
      </c>
      <c r="I2010" s="2">
        <f>'Moving Avg'!H2010</f>
        <v>10.46383</v>
      </c>
      <c r="J2010" s="5" t="str">
        <f>OBV!F2010</f>
        <v>BEARISH</v>
      </c>
      <c r="K2010" s="5" t="str">
        <f>OBV!G2010</f>
        <v>NEUTRAL</v>
      </c>
      <c r="L2010" s="5" t="str">
        <f>OBV!H2010</f>
        <v>BEARISH DIVERGENCE</v>
      </c>
    </row>
    <row r="2011" spans="1:12" ht="13.5" x14ac:dyDescent="0.25">
      <c r="A2011" s="3">
        <f>RSI!A2011</f>
        <v>44932</v>
      </c>
      <c r="B2011" s="2">
        <f>RSI!B2011</f>
        <v>12.013</v>
      </c>
      <c r="C2011" s="2">
        <f>RSI!I2011</f>
        <v>50.495556177667524</v>
      </c>
      <c r="D2011" s="2">
        <f>MACD!E2011</f>
        <v>0.19485826171692366</v>
      </c>
      <c r="E2011" s="2">
        <f>MACD!F2011</f>
        <v>0.17258290386442968</v>
      </c>
      <c r="F2011" s="2">
        <f>'Moving Avg'!D2011</f>
        <v>11.8354</v>
      </c>
      <c r="G2011" s="2">
        <f>'Moving Avg'!F2011</f>
        <v>11.956900000000001</v>
      </c>
      <c r="H2011" s="2">
        <f>'Moving Avg'!G2011</f>
        <v>12.266219999999999</v>
      </c>
      <c r="I2011" s="2">
        <f>'Moving Avg'!H2011</f>
        <v>10.48784</v>
      </c>
      <c r="J2011" s="5" t="str">
        <f>OBV!F2011</f>
        <v>BEARISH</v>
      </c>
      <c r="K2011" s="5" t="str">
        <f>OBV!G2011</f>
        <v>NEUTRAL</v>
      </c>
      <c r="L2011" s="5" t="str">
        <f>OBV!H2011</f>
        <v>BEARISH DIVERGENCE</v>
      </c>
    </row>
    <row r="2012" spans="1:12" ht="13.5" x14ac:dyDescent="0.25">
      <c r="A2012" s="3">
        <f>RSI!A2012</f>
        <v>44935</v>
      </c>
      <c r="B2012" s="2">
        <f>RSI!B2012</f>
        <v>11.839</v>
      </c>
      <c r="C2012" s="2">
        <f>RSI!I2012</f>
        <v>46.721960330377314</v>
      </c>
      <c r="D2012" s="2">
        <f>MACD!E2012</f>
        <v>0.17250584493653065</v>
      </c>
      <c r="E2012" s="2">
        <f>MACD!F2012</f>
        <v>0.17256749207884986</v>
      </c>
      <c r="F2012" s="2">
        <f>'Moving Avg'!D2012</f>
        <v>11.827200000000001</v>
      </c>
      <c r="G2012" s="2">
        <f>'Moving Avg'!F2012</f>
        <v>11.95065</v>
      </c>
      <c r="H2012" s="2">
        <f>'Moving Avg'!G2012</f>
        <v>12.262060000000002</v>
      </c>
      <c r="I2012" s="2">
        <f>'Moving Avg'!H2012</f>
        <v>10.510105000000003</v>
      </c>
      <c r="J2012" s="5" t="str">
        <f>OBV!F2012</f>
        <v>BEARISH</v>
      </c>
      <c r="K2012" s="5" t="str">
        <f>OBV!G2012</f>
        <v>STRONG</v>
      </c>
      <c r="L2012" s="5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12.03</v>
      </c>
      <c r="C2013" s="2">
        <f>RSI!I2013</f>
        <v>51.046636236409867</v>
      </c>
      <c r="D2013" s="2">
        <f>MACD!E2013</f>
        <v>0.12107297315774623</v>
      </c>
      <c r="E2013" s="2">
        <f>MACD!F2013</f>
        <v>0.16226858829462915</v>
      </c>
      <c r="F2013" s="2">
        <f>'Moving Avg'!D2013</f>
        <v>11.907</v>
      </c>
      <c r="G2013" s="2">
        <f>'Moving Avg'!F2013</f>
        <v>11.9498</v>
      </c>
      <c r="H2013" s="2">
        <f>'Moving Avg'!G2013</f>
        <v>12.247279999999998</v>
      </c>
      <c r="I2013" s="2">
        <f>'Moving Avg'!H2013</f>
        <v>10.532910000000006</v>
      </c>
      <c r="J2013" s="5" t="str">
        <f>OBV!F2013</f>
        <v>BEARISH</v>
      </c>
      <c r="K2013" s="5" t="str">
        <f>OBV!G2013</f>
        <v>NEUTRAL</v>
      </c>
      <c r="L2013" s="5" t="str">
        <f>OBV!H2013</f>
        <v>BEARISH DIVERGENCE</v>
      </c>
    </row>
    <row r="2014" spans="1:12" ht="13.5" x14ac:dyDescent="0.25">
      <c r="A2014" s="3">
        <f>RSI!A2014</f>
        <v>44937</v>
      </c>
      <c r="B2014" s="2">
        <f>RSI!B2014</f>
        <v>11.839</v>
      </c>
      <c r="C2014" s="2">
        <f>RSI!I2014</f>
        <v>46.943069533320937</v>
      </c>
      <c r="D2014" s="2">
        <f>MACD!E2014</f>
        <v>5.9368324634107239E-2</v>
      </c>
      <c r="E2014" s="2">
        <f>MACD!F2014</f>
        <v>0.14168853556252478</v>
      </c>
      <c r="F2014" s="2">
        <f>'Moving Avg'!D2014</f>
        <v>11.9518</v>
      </c>
      <c r="G2014" s="2">
        <f>'Moving Avg'!F2014</f>
        <v>11.92695</v>
      </c>
      <c r="H2014" s="2">
        <f>'Moving Avg'!G2014</f>
        <v>12.213379999999999</v>
      </c>
      <c r="I2014" s="2">
        <f>'Moving Avg'!H2014</f>
        <v>10.554150000000003</v>
      </c>
      <c r="J2014" s="5" t="str">
        <f>OBV!F2014</f>
        <v>BEARISH</v>
      </c>
      <c r="K2014" s="5" t="str">
        <f>OBV!G2014</f>
        <v>NEUTRAL</v>
      </c>
      <c r="L2014" s="5" t="str">
        <f>OBV!H2014</f>
        <v>BEARISH DIVERGENCE</v>
      </c>
    </row>
    <row r="2015" spans="1:12" ht="13.5" x14ac:dyDescent="0.25">
      <c r="A2015" s="3">
        <f>RSI!A2015</f>
        <v>44938</v>
      </c>
      <c r="B2015" s="2">
        <f>RSI!B2015</f>
        <v>12.047000000000001</v>
      </c>
      <c r="C2015" s="2">
        <f>RSI!I2015</f>
        <v>51.514199692583219</v>
      </c>
      <c r="D2015" s="2">
        <f>MACD!E2015</f>
        <v>-8.6608823246887567E-3</v>
      </c>
      <c r="E2015" s="2">
        <f>MACD!F2015</f>
        <v>0.11161865198508207</v>
      </c>
      <c r="F2015" s="2">
        <f>'Moving Avg'!D2015</f>
        <v>11.9536</v>
      </c>
      <c r="G2015" s="2">
        <f>'Moving Avg'!F2015</f>
        <v>11.9145</v>
      </c>
      <c r="H2015" s="2">
        <f>'Moving Avg'!G2015</f>
        <v>12.188800000000001</v>
      </c>
      <c r="I2015" s="2">
        <f>'Moving Avg'!H2015</f>
        <v>10.576430000000006</v>
      </c>
      <c r="J2015" s="5" t="str">
        <f>OBV!F2015</f>
        <v>BEARISH</v>
      </c>
      <c r="K2015" s="5" t="str">
        <f>OBV!G2015</f>
        <v>NEUTRAL</v>
      </c>
      <c r="L2015" s="5" t="str">
        <f>OBV!H2015</f>
        <v>BEARISH DIVERGENCE</v>
      </c>
    </row>
    <row r="2016" spans="1:12" ht="13.5" x14ac:dyDescent="0.25">
      <c r="A2016" s="3">
        <f>RSI!A2016</f>
        <v>44939</v>
      </c>
      <c r="B2016" s="2">
        <f>RSI!B2016</f>
        <v>12.13</v>
      </c>
      <c r="C2016" s="2">
        <f>RSI!I2016</f>
        <v>53.245238305027186</v>
      </c>
      <c r="D2016" s="2">
        <f>MACD!E2016</f>
        <v>-0.12776455293542988</v>
      </c>
      <c r="E2016" s="2">
        <f>MACD!F2016</f>
        <v>6.374201100097969E-2</v>
      </c>
      <c r="F2016" s="2">
        <f>'Moving Avg'!D2016</f>
        <v>11.977</v>
      </c>
      <c r="G2016" s="2">
        <f>'Moving Avg'!F2016</f>
        <v>11.907050000000002</v>
      </c>
      <c r="H2016" s="2">
        <f>'Moving Avg'!G2016</f>
        <v>12.181660000000001</v>
      </c>
      <c r="I2016" s="2">
        <f>'Moving Avg'!H2016</f>
        <v>10.599125000000006</v>
      </c>
      <c r="J2016" s="5" t="str">
        <f>OBV!F2016</f>
        <v>BULLISH</v>
      </c>
      <c r="K2016" s="5" t="str">
        <f>OBV!G2016</f>
        <v>NEUTRAL</v>
      </c>
      <c r="L2016" s="5" t="str">
        <f>OBV!H2016</f>
        <v>CONFIRMED BULLISH</v>
      </c>
    </row>
    <row r="2017" spans="1:12" ht="13.5" x14ac:dyDescent="0.25">
      <c r="A2017" s="3">
        <f>RSI!A2017</f>
        <v>44942</v>
      </c>
      <c r="B2017" s="2">
        <f>RSI!B2017</f>
        <v>12.371</v>
      </c>
      <c r="C2017" s="2">
        <f>RSI!I2017</f>
        <v>57.940695709160956</v>
      </c>
      <c r="D2017" s="2">
        <f>MACD!E2017</f>
        <v>-0.15285985551722803</v>
      </c>
      <c r="E2017" s="2">
        <f>MACD!F2017</f>
        <v>2.0421637697338148E-2</v>
      </c>
      <c r="F2017" s="2">
        <f>'Moving Avg'!D2017</f>
        <v>12.083400000000001</v>
      </c>
      <c r="G2017" s="2">
        <f>'Moving Avg'!F2017</f>
        <v>11.911650000000002</v>
      </c>
      <c r="H2017" s="2">
        <f>'Moving Avg'!G2017</f>
        <v>12.171700000000003</v>
      </c>
      <c r="I2017" s="2">
        <f>'Moving Avg'!H2017</f>
        <v>10.621510000000008</v>
      </c>
      <c r="J2017" s="5" t="str">
        <f>OBV!F2017</f>
        <v>BULLISH</v>
      </c>
      <c r="K2017" s="5" t="str">
        <f>OBV!G2017</f>
        <v>WEAK</v>
      </c>
      <c r="L2017" s="5" t="str">
        <f>OBV!H2017</f>
        <v>CONFIRMED BULLISH</v>
      </c>
    </row>
    <row r="2018" spans="1:12" ht="13.5" x14ac:dyDescent="0.25">
      <c r="A2018" s="3">
        <f>RSI!A2018</f>
        <v>44943</v>
      </c>
      <c r="B2018" s="2">
        <f>RSI!B2018</f>
        <v>12.047000000000001</v>
      </c>
      <c r="C2018" s="2">
        <f>RSI!I2018</f>
        <v>50.58555142115835</v>
      </c>
      <c r="D2018" s="2">
        <f>MACD!E2018</f>
        <v>-0.19068255861673222</v>
      </c>
      <c r="E2018" s="2">
        <f>MACD!F2018</f>
        <v>-2.1799201565475931E-2</v>
      </c>
      <c r="F2018" s="2">
        <f>'Moving Avg'!D2018</f>
        <v>12.086800000000002</v>
      </c>
      <c r="G2018" s="2">
        <f>'Moving Avg'!F2018</f>
        <v>11.916250000000002</v>
      </c>
      <c r="H2018" s="2">
        <f>'Moving Avg'!G2018</f>
        <v>12.163400000000003</v>
      </c>
      <c r="I2018" s="2">
        <f>'Moving Avg'!H2018</f>
        <v>10.643035000000006</v>
      </c>
      <c r="J2018" s="5" t="str">
        <f>OBV!F2018</f>
        <v>BULLISH</v>
      </c>
      <c r="K2018" s="5" t="str">
        <f>OBV!G2018</f>
        <v>NEUTRAL</v>
      </c>
      <c r="L2018" s="5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12.047000000000001</v>
      </c>
      <c r="C2019" s="2">
        <f>RSI!I2019</f>
        <v>50.58555142115835</v>
      </c>
      <c r="D2019" s="2">
        <f>MACD!E2019</f>
        <v>-0.2253449891520507</v>
      </c>
      <c r="E2019" s="2">
        <f>MACD!F2019</f>
        <v>-6.2508359082790885E-2</v>
      </c>
      <c r="F2019" s="2">
        <f>'Moving Avg'!D2019</f>
        <v>12.128399999999999</v>
      </c>
      <c r="G2019" s="2">
        <f>'Moving Avg'!F2019</f>
        <v>11.90465</v>
      </c>
      <c r="H2019" s="2">
        <f>'Moving Avg'!G2019</f>
        <v>12.155099999999999</v>
      </c>
      <c r="I2019" s="2">
        <f>'Moving Avg'!H2019</f>
        <v>10.664560000000009</v>
      </c>
      <c r="J2019" s="5" t="str">
        <f>OBV!F2019</f>
        <v>BULLISH</v>
      </c>
      <c r="K2019" s="5" t="str">
        <f>OBV!G2019</f>
        <v>NEUTRAL</v>
      </c>
      <c r="L2019" s="5" t="str">
        <f>OBV!H2019</f>
        <v>CONFIRMED BULLISH</v>
      </c>
    </row>
    <row r="2020" spans="1:12" ht="13.5" x14ac:dyDescent="0.25">
      <c r="A2020" s="3">
        <f>RSI!A2020</f>
        <v>44945</v>
      </c>
      <c r="B2020" s="2">
        <f>RSI!B2020</f>
        <v>11.814</v>
      </c>
      <c r="C2020" s="2">
        <f>RSI!I2020</f>
        <v>45.742615102825319</v>
      </c>
      <c r="D2020" s="2">
        <f>MACD!E2020</f>
        <v>-0.172521024595369</v>
      </c>
      <c r="E2020" s="2">
        <f>MACD!F2020</f>
        <v>-8.451089218530651E-2</v>
      </c>
      <c r="F2020" s="2">
        <f>'Moving Avg'!D2020</f>
        <v>12.081799999999999</v>
      </c>
      <c r="G2020" s="2">
        <f>'Moving Avg'!F2020</f>
        <v>11.881399999999999</v>
      </c>
      <c r="H2020" s="2">
        <f>'Moving Avg'!G2020</f>
        <v>12.1448</v>
      </c>
      <c r="I2020" s="2">
        <f>'Moving Avg'!H2020</f>
        <v>10.684615000000006</v>
      </c>
      <c r="J2020" s="5" t="str">
        <f>OBV!F2020</f>
        <v>BULLISH</v>
      </c>
      <c r="K2020" s="5" t="str">
        <f>OBV!G2020</f>
        <v>NEUTRAL</v>
      </c>
      <c r="L2020" s="5" t="str">
        <f>OBV!H2020</f>
        <v>BULLISH DIVERGENCE</v>
      </c>
    </row>
    <row r="2021" spans="1:12" ht="13.5" x14ac:dyDescent="0.25">
      <c r="A2021" s="3">
        <f>RSI!A2021</f>
        <v>44946</v>
      </c>
      <c r="B2021" s="2">
        <f>RSI!B2021</f>
        <v>12.047000000000001</v>
      </c>
      <c r="C2021" s="2">
        <f>RSI!I2021</f>
        <v>50.813808248817985</v>
      </c>
      <c r="D2021" s="2">
        <f>MACD!E2021</f>
        <v>-0.14772138256839185</v>
      </c>
      <c r="E2021" s="2">
        <f>MACD!F2021</f>
        <v>-9.7152990261923589E-2</v>
      </c>
      <c r="F2021" s="2">
        <f>'Moving Avg'!D2021</f>
        <v>12.065200000000001</v>
      </c>
      <c r="G2021" s="2">
        <f>'Moving Avg'!F2021</f>
        <v>11.885549999999999</v>
      </c>
      <c r="H2021" s="2">
        <f>'Moving Avg'!G2021</f>
        <v>12.134840000000002</v>
      </c>
      <c r="I2021" s="2">
        <f>'Moving Avg'!H2021</f>
        <v>10.706140000000007</v>
      </c>
      <c r="J2021" s="5" t="str">
        <f>OBV!F2021</f>
        <v>BULLISH</v>
      </c>
      <c r="K2021" s="5" t="str">
        <f>OBV!G2021</f>
        <v>NEUTRAL</v>
      </c>
      <c r="L2021" s="5" t="str">
        <f>OBV!H2021</f>
        <v>BULLISH DIVERGENCE</v>
      </c>
    </row>
    <row r="2022" spans="1:12" ht="13.5" x14ac:dyDescent="0.25">
      <c r="A2022" s="3">
        <f>RSI!A2022</f>
        <v>44949</v>
      </c>
      <c r="B2022" s="2">
        <f>RSI!B2022</f>
        <v>11.839</v>
      </c>
      <c r="C2022" s="2">
        <f>RSI!I2022</f>
        <v>46.624364915169387</v>
      </c>
      <c r="D2022" s="2">
        <f>MACD!E2022</f>
        <v>-0.13835731679148999</v>
      </c>
      <c r="E2022" s="2">
        <f>MACD!F2022</f>
        <v>-0.10539385556783687</v>
      </c>
      <c r="F2022" s="2">
        <f>'Moving Avg'!D2022</f>
        <v>11.9588</v>
      </c>
      <c r="G2022" s="2">
        <f>'Moving Avg'!F2022</f>
        <v>11.879299999999999</v>
      </c>
      <c r="H2022" s="2">
        <f>'Moving Avg'!G2022</f>
        <v>12.12238</v>
      </c>
      <c r="I2022" s="2">
        <f>'Moving Avg'!H2022</f>
        <v>10.725635000000006</v>
      </c>
      <c r="J2022" s="5" t="str">
        <f>OBV!F2022</f>
        <v>BEARISH</v>
      </c>
      <c r="K2022" s="5" t="str">
        <f>OBV!G2022</f>
        <v>NEUTRAL</v>
      </c>
      <c r="L2022" s="5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11.997</v>
      </c>
      <c r="C2023" s="2">
        <f>RSI!I2023</f>
        <v>49.996852458090032</v>
      </c>
      <c r="D2023" s="2">
        <f>MACD!E2023</f>
        <v>-0.11176316478062454</v>
      </c>
      <c r="E2023" s="2">
        <f>MACD!F2023</f>
        <v>-0.10666771741039441</v>
      </c>
      <c r="F2023" s="2">
        <f>'Moving Avg'!D2023</f>
        <v>11.9488</v>
      </c>
      <c r="G2023" s="2">
        <f>'Moving Avg'!F2023</f>
        <v>11.887199999999998</v>
      </c>
      <c r="H2023" s="2">
        <f>'Moving Avg'!G2023</f>
        <v>12.113240000000001</v>
      </c>
      <c r="I2023" s="2">
        <f>'Moving Avg'!H2023</f>
        <v>10.745390000000004</v>
      </c>
      <c r="J2023" s="5" t="str">
        <f>OBV!F2023</f>
        <v>BULLISH</v>
      </c>
      <c r="K2023" s="5" t="str">
        <f>OBV!G2023</f>
        <v>NEUTRAL</v>
      </c>
      <c r="L2023" s="5" t="str">
        <f>OBV!H2023</f>
        <v>BULLISH DIVERGENCE</v>
      </c>
    </row>
    <row r="2024" spans="1:12" ht="13.5" x14ac:dyDescent="0.25">
      <c r="A2024" s="3">
        <f>RSI!A2024</f>
        <v>44951</v>
      </c>
      <c r="B2024" s="2">
        <f>RSI!B2024</f>
        <v>11.997</v>
      </c>
      <c r="C2024" s="2">
        <f>RSI!I2024</f>
        <v>49.996852458090032</v>
      </c>
      <c r="D2024" s="2">
        <f>MACD!E2024</f>
        <v>-0.11866218340709089</v>
      </c>
      <c r="E2024" s="2">
        <f>MACD!F2024</f>
        <v>-0.10906661060973372</v>
      </c>
      <c r="F2024" s="2">
        <f>'Moving Avg'!D2024</f>
        <v>11.938800000000001</v>
      </c>
      <c r="G2024" s="2">
        <f>'Moving Avg'!F2024</f>
        <v>11.9055</v>
      </c>
      <c r="H2024" s="2">
        <f>'Moving Avg'!G2024</f>
        <v>12.104779999999998</v>
      </c>
      <c r="I2024" s="2">
        <f>'Moving Avg'!H2024</f>
        <v>10.764385000000004</v>
      </c>
      <c r="J2024" s="5" t="str">
        <f>OBV!F2024</f>
        <v>BULLISH</v>
      </c>
      <c r="K2024" s="5" t="str">
        <f>OBV!G2024</f>
        <v>NEUTRAL</v>
      </c>
      <c r="L2024" s="5" t="str">
        <f>OBV!H2024</f>
        <v>BULLISH DIVERGENCE</v>
      </c>
    </row>
    <row r="2025" spans="1:12" ht="13.5" x14ac:dyDescent="0.25">
      <c r="A2025" s="3">
        <f>RSI!A2025</f>
        <v>44952</v>
      </c>
      <c r="B2025" s="2">
        <f>RSI!B2025</f>
        <v>11.946999999999999</v>
      </c>
      <c r="C2025" s="2">
        <f>RSI!I2025</f>
        <v>48.863731654199142</v>
      </c>
      <c r="D2025" s="2">
        <f>MACD!E2025</f>
        <v>-8.8811987933157255E-2</v>
      </c>
      <c r="E2025" s="2">
        <f>MACD!F2025</f>
        <v>-0.10501568607441843</v>
      </c>
      <c r="F2025" s="2">
        <f>'Moving Avg'!D2025</f>
        <v>11.965399999999999</v>
      </c>
      <c r="G2025" s="2">
        <f>'Moving Avg'!F2025</f>
        <v>11.921700000000001</v>
      </c>
      <c r="H2025" s="2">
        <f>'Moving Avg'!G2025</f>
        <v>12.094479999999997</v>
      </c>
      <c r="I2025" s="2">
        <f>'Moving Avg'!H2025</f>
        <v>10.783130000000005</v>
      </c>
      <c r="J2025" s="5" t="str">
        <f>OBV!F2025</f>
        <v>BULLISH</v>
      </c>
      <c r="K2025" s="5" t="str">
        <f>OBV!G2025</f>
        <v>NEUTRAL</v>
      </c>
      <c r="L2025" s="5" t="str">
        <f>OBV!H2025</f>
        <v>CONFIRMED BULLISH</v>
      </c>
    </row>
    <row r="2026" spans="1:12" ht="13.5" x14ac:dyDescent="0.25">
      <c r="A2026" s="3">
        <f>RSI!A2026</f>
        <v>44953</v>
      </c>
      <c r="B2026" s="2">
        <f>RSI!B2026</f>
        <v>11.946999999999999</v>
      </c>
      <c r="C2026" s="2">
        <f>RSI!I2026</f>
        <v>48.863731654199142</v>
      </c>
      <c r="D2026" s="2">
        <f>MACD!E2026</f>
        <v>-5.0504148311892649E-2</v>
      </c>
      <c r="E2026" s="2">
        <f>MACD!F2026</f>
        <v>-9.4113378521913274E-2</v>
      </c>
      <c r="F2026" s="2">
        <f>'Moving Avg'!D2026</f>
        <v>11.945400000000001</v>
      </c>
      <c r="G2026" s="2">
        <f>'Moving Avg'!F2026</f>
        <v>11.95575</v>
      </c>
      <c r="H2026" s="2">
        <f>'Moving Avg'!G2026</f>
        <v>12.085019999999997</v>
      </c>
      <c r="I2026" s="2">
        <f>'Moving Avg'!H2026</f>
        <v>10.801875000000004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11.414999999999999</v>
      </c>
      <c r="C2027" s="2">
        <f>RSI!I2027</f>
        <v>38.184660556676846</v>
      </c>
      <c r="D2027" s="2">
        <f>MACD!E2027</f>
        <v>5.8654462768153337E-2</v>
      </c>
      <c r="E2027" s="2">
        <f>MACD!F2027</f>
        <v>-6.3559810263899952E-2</v>
      </c>
      <c r="F2027" s="2">
        <f>'Moving Avg'!D2027</f>
        <v>11.860600000000002</v>
      </c>
      <c r="G2027" s="2">
        <f>'Moving Avg'!F2027</f>
        <v>11.932500000000001</v>
      </c>
      <c r="H2027" s="2">
        <f>'Moving Avg'!G2027</f>
        <v>12.064919999999999</v>
      </c>
      <c r="I2027" s="2">
        <f>'Moving Avg'!H2027</f>
        <v>10.817280000000006</v>
      </c>
      <c r="J2027" s="5" t="str">
        <f>OBV!F2027</f>
        <v>BEARISH</v>
      </c>
      <c r="K2027" s="5" t="str">
        <f>OBV!G2027</f>
        <v>NEUTRAL</v>
      </c>
      <c r="L2027" s="5" t="str">
        <f>OBV!H2027</f>
        <v>CONFIRMED BEARISH</v>
      </c>
    </row>
    <row r="2028" spans="1:12" ht="13.5" x14ac:dyDescent="0.25">
      <c r="A2028" s="3">
        <f>RSI!A2028</f>
        <v>44957</v>
      </c>
      <c r="B2028" s="2">
        <f>RSI!B2028</f>
        <v>11.781000000000001</v>
      </c>
      <c r="C2028" s="2">
        <f>RSI!I2028</f>
        <v>46.798979493562186</v>
      </c>
      <c r="D2028" s="2">
        <f>MACD!E2028</f>
        <v>7.7446486118407876E-2</v>
      </c>
      <c r="E2028" s="2">
        <f>MACD!F2028</f>
        <v>-3.5358550987438384E-2</v>
      </c>
      <c r="F2028" s="2">
        <f>'Moving Avg'!D2028</f>
        <v>11.817399999999999</v>
      </c>
      <c r="G2028" s="2">
        <f>'Moving Avg'!F2028</f>
        <v>11.94</v>
      </c>
      <c r="H2028" s="2">
        <f>'Moving Avg'!G2028</f>
        <v>12.052299999999997</v>
      </c>
      <c r="I2028" s="2">
        <f>'Moving Avg'!H2028</f>
        <v>10.834435000000006</v>
      </c>
      <c r="J2028" s="5" t="str">
        <f>OBV!F2028</f>
        <v>BEARISH</v>
      </c>
      <c r="K2028" s="5" t="str">
        <f>OBV!G2028</f>
        <v>NEUTRAL</v>
      </c>
      <c r="L2028" s="5" t="str">
        <f>OBV!H2028</f>
        <v>CONFIRMED BEARISH</v>
      </c>
    </row>
    <row r="2029" spans="1:12" ht="13.5" x14ac:dyDescent="0.25">
      <c r="A2029" s="3">
        <f>RSI!A2029</f>
        <v>44958</v>
      </c>
      <c r="B2029" s="2">
        <f>RSI!B2029</f>
        <v>11.565</v>
      </c>
      <c r="C2029" s="2">
        <f>RSI!I2029</f>
        <v>42.991282035096532</v>
      </c>
      <c r="D2029" s="2">
        <f>MACD!E2029</f>
        <v>0.11031833932879742</v>
      </c>
      <c r="E2029" s="2">
        <f>MACD!F2029</f>
        <v>-6.2231729241912226E-3</v>
      </c>
      <c r="F2029" s="2">
        <f>'Moving Avg'!D2029</f>
        <v>11.730999999999998</v>
      </c>
      <c r="G2029" s="2">
        <f>'Moving Avg'!F2029</f>
        <v>11.937499999999998</v>
      </c>
      <c r="H2029" s="2">
        <f>'Moving Avg'!G2029</f>
        <v>12.035360000000001</v>
      </c>
      <c r="I2029" s="2">
        <f>'Moving Avg'!H2029</f>
        <v>10.850510000000007</v>
      </c>
      <c r="J2029" s="5" t="str">
        <f>OBV!F2029</f>
        <v>BEARISH</v>
      </c>
      <c r="K2029" s="5" t="str">
        <f>OBV!G2029</f>
        <v>NEUTRAL</v>
      </c>
      <c r="L2029" s="5" t="str">
        <f>OBV!H2029</f>
        <v>CONFIRMED BEARISH</v>
      </c>
    </row>
    <row r="2030" spans="1:12" ht="13.5" x14ac:dyDescent="0.25">
      <c r="A2030" s="3">
        <f>RSI!A2030</f>
        <v>44959</v>
      </c>
      <c r="B2030" s="2">
        <f>RSI!B2030</f>
        <v>11.631</v>
      </c>
      <c r="C2030" s="2">
        <f>RSI!I2030</f>
        <v>44.477791409563302</v>
      </c>
      <c r="D2030" s="2">
        <f>MACD!E2030</f>
        <v>9.9573285982762272E-2</v>
      </c>
      <c r="E2030" s="2">
        <f>MACD!F2030</f>
        <v>1.493611885719948E-2</v>
      </c>
      <c r="F2030" s="2">
        <f>'Moving Avg'!D2030</f>
        <v>11.6678</v>
      </c>
      <c r="G2030" s="2">
        <f>'Moving Avg'!F2030</f>
        <v>11.917150000000001</v>
      </c>
      <c r="H2030" s="2">
        <f>'Moving Avg'!G2030</f>
        <v>12.019579999999998</v>
      </c>
      <c r="I2030" s="2">
        <f>'Moving Avg'!H2030</f>
        <v>10.866915000000006</v>
      </c>
      <c r="J2030" s="5" t="str">
        <f>OBV!F2030</f>
        <v>BEARISH</v>
      </c>
      <c r="K2030" s="5" t="str">
        <f>OBV!G2030</f>
        <v>NEUTRAL</v>
      </c>
      <c r="L2030" s="5" t="str">
        <f>OBV!H2030</f>
        <v>CONFIRMED BEARISH</v>
      </c>
    </row>
    <row r="2031" spans="1:12" ht="13.5" x14ac:dyDescent="0.25">
      <c r="A2031" s="3">
        <f>RSI!A2031</f>
        <v>44960</v>
      </c>
      <c r="B2031" s="2">
        <f>RSI!B2031</f>
        <v>11.622999999999999</v>
      </c>
      <c r="C2031" s="2">
        <f>RSI!I2031</f>
        <v>44.326913864681579</v>
      </c>
      <c r="D2031" s="2">
        <f>MACD!E2031</f>
        <v>0.12854427511640765</v>
      </c>
      <c r="E2031" s="2">
        <f>MACD!F2031</f>
        <v>3.7657750109041113E-2</v>
      </c>
      <c r="F2031" s="2">
        <f>'Moving Avg'!D2031</f>
        <v>11.602999999999998</v>
      </c>
      <c r="G2031" s="2">
        <f>'Moving Avg'!F2031</f>
        <v>11.897649999999999</v>
      </c>
      <c r="H2031" s="2">
        <f>'Moving Avg'!G2031</f>
        <v>12.002800000000001</v>
      </c>
      <c r="I2031" s="2">
        <f>'Moving Avg'!H2031</f>
        <v>10.883470000000004</v>
      </c>
      <c r="J2031" s="5" t="str">
        <f>OBV!F2031</f>
        <v>BEARISH</v>
      </c>
      <c r="K2031" s="5" t="str">
        <f>OBV!G2031</f>
        <v>NEUTRAL</v>
      </c>
      <c r="L2031" s="5" t="str">
        <f>OBV!H2031</f>
        <v>CONFIRMED BEARISH</v>
      </c>
    </row>
    <row r="2032" spans="1:12" ht="13.5" x14ac:dyDescent="0.25">
      <c r="A2032" s="3">
        <f>RSI!A2032</f>
        <v>44963</v>
      </c>
      <c r="B2032" s="2">
        <f>RSI!B2032</f>
        <v>11.631</v>
      </c>
      <c r="C2032" s="2">
        <f>RSI!I2032</f>
        <v>44.529555054885549</v>
      </c>
      <c r="D2032" s="2">
        <f>MACD!E2032</f>
        <v>0.12201676774115633</v>
      </c>
      <c r="E2032" s="2">
        <f>MACD!F2032</f>
        <v>5.4529553635464162E-2</v>
      </c>
      <c r="F2032" s="2">
        <f>'Moving Avg'!D2032</f>
        <v>11.6462</v>
      </c>
      <c r="G2032" s="2">
        <f>'Moving Avg'!F2032</f>
        <v>11.887249999999998</v>
      </c>
      <c r="H2032" s="2">
        <f>'Moving Avg'!G2032</f>
        <v>11.986519999999999</v>
      </c>
      <c r="I2032" s="2">
        <f>'Moving Avg'!H2032</f>
        <v>10.899875000000003</v>
      </c>
      <c r="J2032" s="5" t="str">
        <f>OBV!F2032</f>
        <v>BULLISH</v>
      </c>
      <c r="K2032" s="5" t="str">
        <f>OBV!G2032</f>
        <v>NEUTRAL</v>
      </c>
      <c r="L2032" s="5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11.59</v>
      </c>
      <c r="C2033" s="2">
        <f>RSI!I2033</f>
        <v>43.652612342985165</v>
      </c>
      <c r="D2033" s="2">
        <f>MACD!E2033</f>
        <v>0.1452272190256032</v>
      </c>
      <c r="E2033" s="2">
        <f>MACD!F2033</f>
        <v>7.2669086713491982E-2</v>
      </c>
      <c r="F2033" s="2">
        <f>'Moving Avg'!D2033</f>
        <v>11.607999999999999</v>
      </c>
      <c r="G2033" s="2">
        <f>'Moving Avg'!F2033</f>
        <v>11.86525</v>
      </c>
      <c r="H2033" s="2">
        <f>'Moving Avg'!G2033</f>
        <v>11.96942</v>
      </c>
      <c r="I2033" s="2">
        <f>'Moving Avg'!H2033</f>
        <v>10.916075000000005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</row>
    <row r="2034" spans="1:12" ht="13.5" x14ac:dyDescent="0.25">
      <c r="A2034" s="3">
        <f>RSI!A2034</f>
        <v>44965</v>
      </c>
      <c r="B2034" s="2">
        <f>RSI!B2034</f>
        <v>11.497999999999999</v>
      </c>
      <c r="C2034" s="2">
        <f>RSI!I2034</f>
        <v>41.669576308078817</v>
      </c>
      <c r="D2034" s="2">
        <f>MACD!E2034</f>
        <v>0.17321002594047741</v>
      </c>
      <c r="E2034" s="2">
        <f>MACD!F2034</f>
        <v>9.2777274558889067E-2</v>
      </c>
      <c r="F2034" s="2">
        <f>'Moving Avg'!D2034</f>
        <v>11.594599999999998</v>
      </c>
      <c r="G2034" s="2">
        <f>'Moving Avg'!F2034</f>
        <v>11.848199999999999</v>
      </c>
      <c r="H2034" s="2">
        <f>'Moving Avg'!G2034</f>
        <v>11.950640000000003</v>
      </c>
      <c r="I2034" s="2">
        <f>'Moving Avg'!H2034</f>
        <v>10.931815000000006</v>
      </c>
      <c r="J2034" s="5" t="str">
        <f>OBV!F2034</f>
        <v>BEARISH</v>
      </c>
      <c r="K2034" s="5" t="str">
        <f>OBV!G2034</f>
        <v>NEUTRAL</v>
      </c>
      <c r="L2034" s="5" t="str">
        <f>OBV!H2034</f>
        <v>CONFIRMED BEARISH</v>
      </c>
    </row>
    <row r="2035" spans="1:12" ht="13.5" x14ac:dyDescent="0.25">
      <c r="A2035" s="3">
        <f>RSI!A2035</f>
        <v>44966</v>
      </c>
      <c r="B2035" s="2">
        <f>RSI!B2035</f>
        <v>11.497999999999999</v>
      </c>
      <c r="C2035" s="2">
        <f>RSI!I2035</f>
        <v>41.669576308078817</v>
      </c>
      <c r="D2035" s="2">
        <f>MACD!E2035</f>
        <v>0.19115427607674107</v>
      </c>
      <c r="E2035" s="2">
        <f>MACD!F2035</f>
        <v>0.11245267486245948</v>
      </c>
      <c r="F2035" s="2">
        <f>'Moving Avg'!D2035</f>
        <v>11.567999999999998</v>
      </c>
      <c r="G2035" s="2">
        <f>'Moving Avg'!F2035</f>
        <v>11.820749999999999</v>
      </c>
      <c r="H2035" s="2">
        <f>'Moving Avg'!G2035</f>
        <v>11.931860000000004</v>
      </c>
      <c r="I2035" s="2">
        <f>'Moving Avg'!H2035</f>
        <v>10.946720000000004</v>
      </c>
      <c r="J2035" s="5" t="str">
        <f>OBV!F2035</f>
        <v>BEARISH</v>
      </c>
      <c r="K2035" s="5" t="str">
        <f>OBV!G2035</f>
        <v>NEUTRAL</v>
      </c>
      <c r="L2035" s="5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11.573</v>
      </c>
      <c r="C2036" s="2">
        <f>RSI!I2036</f>
        <v>44.071696935848465</v>
      </c>
      <c r="D2036" s="2">
        <f>MACD!E2036</f>
        <v>0.20259601876382227</v>
      </c>
      <c r="E2036" s="2">
        <f>MACD!F2036</f>
        <v>0.13048134364273206</v>
      </c>
      <c r="F2036" s="2">
        <f>'Moving Avg'!D2036</f>
        <v>11.558</v>
      </c>
      <c r="G2036" s="2">
        <f>'Moving Avg'!F2036</f>
        <v>11.792899999999999</v>
      </c>
      <c r="H2036" s="2">
        <f>'Moving Avg'!G2036</f>
        <v>11.914420000000005</v>
      </c>
      <c r="I2036" s="2">
        <f>'Moving Avg'!H2036</f>
        <v>10.961850000000005</v>
      </c>
      <c r="J2036" s="5" t="str">
        <f>OBV!F2036</f>
        <v>BEARISH</v>
      </c>
      <c r="K2036" s="5" t="str">
        <f>OBV!G2036</f>
        <v>NEUTRAL</v>
      </c>
      <c r="L2036" s="5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11.54</v>
      </c>
      <c r="C2037" s="2">
        <f>RSI!I2037</f>
        <v>43.228160594351479</v>
      </c>
      <c r="D2037" s="2">
        <f>MACD!E2037</f>
        <v>0.13411195940169307</v>
      </c>
      <c r="E2037" s="2">
        <f>MACD!F2037</f>
        <v>0.13120746679452427</v>
      </c>
      <c r="F2037" s="2">
        <f>'Moving Avg'!D2037</f>
        <v>11.5398</v>
      </c>
      <c r="G2037" s="2">
        <f>'Moving Avg'!F2037</f>
        <v>11.751349999999999</v>
      </c>
      <c r="H2037" s="2">
        <f>'Moving Avg'!G2037</f>
        <v>11.896980000000003</v>
      </c>
      <c r="I2037" s="2">
        <f>'Moving Avg'!H2037</f>
        <v>10.976815000000006</v>
      </c>
      <c r="J2037" s="5" t="str">
        <f>OBV!F2037</f>
        <v>BEARISH</v>
      </c>
      <c r="K2037" s="5" t="str">
        <f>OBV!G2037</f>
        <v>NEUTRAL</v>
      </c>
      <c r="L2037" s="5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11.548</v>
      </c>
      <c r="C2038" s="2">
        <f>RSI!I2038</f>
        <v>43.510435959838127</v>
      </c>
      <c r="D2038" s="2">
        <f>MACD!E2038</f>
        <v>0.13321861421026071</v>
      </c>
      <c r="E2038" s="2">
        <f>MACD!F2038</f>
        <v>0.13160969627767155</v>
      </c>
      <c r="F2038" s="2">
        <f>'Moving Avg'!D2038</f>
        <v>11.531400000000001</v>
      </c>
      <c r="G2038" s="2">
        <f>'Moving Avg'!F2038</f>
        <v>11.7264</v>
      </c>
      <c r="H2038" s="2">
        <f>'Moving Avg'!G2038</f>
        <v>11.881860000000003</v>
      </c>
      <c r="I2038" s="2">
        <f>'Moving Avg'!H2038</f>
        <v>10.992805000000002</v>
      </c>
      <c r="J2038" s="5" t="str">
        <f>OBV!F2038</f>
        <v>BULLISH</v>
      </c>
      <c r="K2038" s="5" t="str">
        <f>OBV!G2038</f>
        <v>NEUTRAL</v>
      </c>
      <c r="L2038" s="5" t="str">
        <f>OBV!H2038</f>
        <v>BULLISH DIVERGENCE</v>
      </c>
    </row>
    <row r="2039" spans="1:12" ht="13.5" x14ac:dyDescent="0.25">
      <c r="A2039" s="3">
        <f>RSI!A2039</f>
        <v>44972</v>
      </c>
      <c r="B2039" s="2">
        <f>RSI!B2039</f>
        <v>11.54</v>
      </c>
      <c r="C2039" s="2">
        <f>RSI!I2039</f>
        <v>43.278697095644766</v>
      </c>
      <c r="D2039" s="2">
        <f>MACD!E2039</f>
        <v>0.10101763305788225</v>
      </c>
      <c r="E2039" s="2">
        <f>MACD!F2039</f>
        <v>0.1254912836337137</v>
      </c>
      <c r="F2039" s="2">
        <f>'Moving Avg'!D2039</f>
        <v>11.5398</v>
      </c>
      <c r="G2039" s="2">
        <f>'Moving Avg'!F2039</f>
        <v>11.701049999999999</v>
      </c>
      <c r="H2039" s="2">
        <f>'Moving Avg'!G2039</f>
        <v>11.870060000000002</v>
      </c>
      <c r="I2039" s="2">
        <f>'Moving Avg'!H2039</f>
        <v>11.007510000000003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</row>
    <row r="2040" spans="1:12" ht="13.5" x14ac:dyDescent="0.25">
      <c r="A2040" s="3">
        <f>RSI!A2040</f>
        <v>44973</v>
      </c>
      <c r="B2040" s="2">
        <f>RSI!B2040</f>
        <v>11.548</v>
      </c>
      <c r="C2040" s="2">
        <f>RSI!I2040</f>
        <v>43.602180819108192</v>
      </c>
      <c r="D2040" s="2">
        <f>MACD!E2040</f>
        <v>8.4483899869461254E-2</v>
      </c>
      <c r="E2040" s="2">
        <f>MACD!F2040</f>
        <v>0.11728980688086321</v>
      </c>
      <c r="F2040" s="2">
        <f>'Moving Avg'!D2040</f>
        <v>11.549800000000001</v>
      </c>
      <c r="G2040" s="2">
        <f>'Moving Avg'!F2040</f>
        <v>11.687749999999998</v>
      </c>
      <c r="H2040" s="2">
        <f>'Moving Avg'!G2040</f>
        <v>11.859580000000003</v>
      </c>
      <c r="I2040" s="2">
        <f>'Moving Avg'!H2040</f>
        <v>11.021880000000003</v>
      </c>
      <c r="J2040" s="5" t="str">
        <f>OBV!F2040</f>
        <v>BULLISH</v>
      </c>
      <c r="K2040" s="5" t="str">
        <f>OBV!G2040</f>
        <v>NEUTRAL</v>
      </c>
      <c r="L2040" s="5" t="str">
        <f>OBV!H2040</f>
        <v>CONFIRMED BULLISH</v>
      </c>
    </row>
    <row r="2041" spans="1:12" ht="13.5" x14ac:dyDescent="0.25">
      <c r="A2041" s="3">
        <f>RSI!A2041</f>
        <v>44974</v>
      </c>
      <c r="B2041" s="2">
        <f>RSI!B2041</f>
        <v>11.565</v>
      </c>
      <c r="C2041" s="2">
        <f>RSI!I2041</f>
        <v>44.32875636373204</v>
      </c>
      <c r="D2041" s="2">
        <f>MACD!E2041</f>
        <v>6.902318127603202E-2</v>
      </c>
      <c r="E2041" s="2">
        <f>MACD!F2041</f>
        <v>0.10763648175989698</v>
      </c>
      <c r="F2041" s="2">
        <f>'Moving Avg'!D2041</f>
        <v>11.5482</v>
      </c>
      <c r="G2041" s="2">
        <f>'Moving Avg'!F2041</f>
        <v>11.663649999999999</v>
      </c>
      <c r="H2041" s="2">
        <f>'Moving Avg'!G2041</f>
        <v>11.852440000000003</v>
      </c>
      <c r="I2041" s="2">
        <f>'Moving Avg'!H2041</f>
        <v>11.036170000000002</v>
      </c>
      <c r="J2041" s="5" t="str">
        <f>OBV!F2041</f>
        <v>BULLISH</v>
      </c>
      <c r="K2041" s="5" t="str">
        <f>OBV!G2041</f>
        <v>NEUTRAL</v>
      </c>
      <c r="L2041" s="5" t="str">
        <f>OBV!H2041</f>
        <v>BULLISH DIVERGENCE</v>
      </c>
    </row>
    <row r="2042" spans="1:12" ht="13.5" x14ac:dyDescent="0.25">
      <c r="A2042" s="3">
        <f>RSI!A2042</f>
        <v>44977</v>
      </c>
      <c r="B2042" s="2">
        <f>RSI!B2042</f>
        <v>11.548</v>
      </c>
      <c r="C2042" s="2">
        <f>RSI!I2042</f>
        <v>43.722153173400564</v>
      </c>
      <c r="D2042" s="2">
        <f>MACD!E2042</f>
        <v>5.927449085353409E-2</v>
      </c>
      <c r="E2042" s="2">
        <f>MACD!F2042</f>
        <v>9.7964083578624406E-2</v>
      </c>
      <c r="F2042" s="2">
        <f>'Moving Avg'!D2042</f>
        <v>11.549800000000001</v>
      </c>
      <c r="G2042" s="2">
        <f>'Moving Avg'!F2042</f>
        <v>11.649099999999999</v>
      </c>
      <c r="H2042" s="2">
        <f>'Moving Avg'!G2042</f>
        <v>11.844120000000002</v>
      </c>
      <c r="I2042" s="2">
        <f>'Moving Avg'!H2042</f>
        <v>11.050420000000001</v>
      </c>
      <c r="J2042" s="5" t="str">
        <f>OBV!F2042</f>
        <v>BULLISH</v>
      </c>
      <c r="K2042" s="5" t="str">
        <f>OBV!G2042</f>
        <v>NEUTRAL</v>
      </c>
      <c r="L2042" s="5" t="str">
        <f>OBV!H2042</f>
        <v>CONFIRMED BULLISH</v>
      </c>
    </row>
    <row r="2043" spans="1:12" ht="13.5" x14ac:dyDescent="0.25">
      <c r="A2043" s="3">
        <f>RSI!A2043</f>
        <v>44978</v>
      </c>
      <c r="B2043" s="2">
        <f>RSI!B2043</f>
        <v>11.54</v>
      </c>
      <c r="C2043" s="2">
        <f>RSI!I2043</f>
        <v>43.421029425515925</v>
      </c>
      <c r="D2043" s="2">
        <f>MACD!E2043</f>
        <v>4.6191904444413012E-2</v>
      </c>
      <c r="E2043" s="2">
        <f>MACD!F2043</f>
        <v>8.7609647751782121E-2</v>
      </c>
      <c r="F2043" s="2">
        <f>'Moving Avg'!D2043</f>
        <v>11.5482</v>
      </c>
      <c r="G2043" s="2">
        <f>'Moving Avg'!F2043</f>
        <v>11.626249999999999</v>
      </c>
      <c r="H2043" s="2">
        <f>'Moving Avg'!G2043</f>
        <v>11.833980000000002</v>
      </c>
      <c r="I2043" s="2">
        <f>'Moving Avg'!H2043</f>
        <v>11.065289999999999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11.59</v>
      </c>
      <c r="C2044" s="2">
        <f>RSI!I2044</f>
        <v>45.927621377422689</v>
      </c>
      <c r="D2044" s="2">
        <f>MACD!E2044</f>
        <v>1.8127862050434373E-2</v>
      </c>
      <c r="E2044" s="2">
        <f>MACD!F2044</f>
        <v>7.3713290611512577E-2</v>
      </c>
      <c r="F2044" s="2">
        <f>'Moving Avg'!D2044</f>
        <v>11.558199999999999</v>
      </c>
      <c r="G2044" s="2">
        <f>'Moving Avg'!F2044</f>
        <v>11.6059</v>
      </c>
      <c r="H2044" s="2">
        <f>'Moving Avg'!G2044</f>
        <v>11.819860000000004</v>
      </c>
      <c r="I2044" s="2">
        <f>'Moving Avg'!H2044</f>
        <v>11.081075000000004</v>
      </c>
      <c r="J2044" s="5" t="str">
        <f>OBV!F2044</f>
        <v>BULLISH</v>
      </c>
      <c r="K2044" s="5" t="str">
        <f>OBV!G2044</f>
        <v>NEUTRAL</v>
      </c>
      <c r="L2044" s="5" t="str">
        <f>OBV!H2044</f>
        <v>CONFIRMED BULLISH</v>
      </c>
    </row>
    <row r="2045" spans="1:12" ht="13.5" x14ac:dyDescent="0.25">
      <c r="A2045" s="3">
        <f>RSI!A2045</f>
        <v>44980</v>
      </c>
      <c r="B2045" s="2">
        <f>RSI!B2045</f>
        <v>11.465</v>
      </c>
      <c r="C2045" s="2">
        <f>RSI!I2045</f>
        <v>41.03332765068879</v>
      </c>
      <c r="D2045" s="2">
        <f>MACD!E2045</f>
        <v>4.1446053366289703E-3</v>
      </c>
      <c r="E2045" s="2">
        <f>MACD!F2045</f>
        <v>5.9799553556535857E-2</v>
      </c>
      <c r="F2045" s="2">
        <f>'Moving Avg'!D2045</f>
        <v>11.541599999999999</v>
      </c>
      <c r="G2045" s="2">
        <f>'Moving Avg'!F2045</f>
        <v>11.581799999999999</v>
      </c>
      <c r="H2045" s="2">
        <f>'Moving Avg'!G2045</f>
        <v>11.803240000000002</v>
      </c>
      <c r="I2045" s="2">
        <f>'Moving Avg'!H2045</f>
        <v>11.096820000000003</v>
      </c>
      <c r="J2045" s="5" t="str">
        <f>OBV!F2045</f>
        <v>BEARISH</v>
      </c>
      <c r="K2045" s="5" t="str">
        <f>OBV!G2045</f>
        <v>NEUTRAL</v>
      </c>
      <c r="L2045" s="5" t="str">
        <f>OBV!H2045</f>
        <v>CONFIRMED BEARISH</v>
      </c>
    </row>
    <row r="2046" spans="1:12" ht="13.5" x14ac:dyDescent="0.25">
      <c r="A2046" s="3">
        <f>RSI!A2046</f>
        <v>44981</v>
      </c>
      <c r="B2046" s="2">
        <f>RSI!B2046</f>
        <v>11.465</v>
      </c>
      <c r="C2046" s="2">
        <f>RSI!I2046</f>
        <v>41.03332765068879</v>
      </c>
      <c r="D2046" s="2">
        <f>MACD!E2046</f>
        <v>5.0563602721211964E-3</v>
      </c>
      <c r="E2046" s="2">
        <f>MACD!F2046</f>
        <v>4.8850914899652924E-2</v>
      </c>
      <c r="F2046" s="2">
        <f>'Moving Avg'!D2046</f>
        <v>11.521600000000001</v>
      </c>
      <c r="G2046" s="2">
        <f>'Moving Avg'!F2046</f>
        <v>11.557700000000001</v>
      </c>
      <c r="H2046" s="2">
        <f>'Moving Avg'!G2046</f>
        <v>11.786960000000004</v>
      </c>
      <c r="I2046" s="2">
        <f>'Moving Avg'!H2046</f>
        <v>11.112190000000004</v>
      </c>
      <c r="J2046" s="5" t="str">
        <f>OBV!F2046</f>
        <v>BEARISH</v>
      </c>
      <c r="K2046" s="5" t="str">
        <f>OBV!G2046</f>
        <v>STRONG</v>
      </c>
      <c r="L2046" s="5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11.457000000000001</v>
      </c>
      <c r="C2047" s="2">
        <f>RSI!I2047</f>
        <v>40.711309399170673</v>
      </c>
      <c r="D2047" s="2">
        <f>MACD!E2047</f>
        <v>2.4595145916972427E-3</v>
      </c>
      <c r="E2047" s="2">
        <f>MACD!F2047</f>
        <v>3.9572634838061789E-2</v>
      </c>
      <c r="F2047" s="2">
        <f>'Moving Avg'!D2047</f>
        <v>11.503400000000001</v>
      </c>
      <c r="G2047" s="2">
        <f>'Moving Avg'!F2047</f>
        <v>11.559799999999999</v>
      </c>
      <c r="H2047" s="2">
        <f>'Moving Avg'!G2047</f>
        <v>11.770520000000003</v>
      </c>
      <c r="I2047" s="2">
        <f>'Moving Avg'!H2047</f>
        <v>11.127520000000004</v>
      </c>
      <c r="J2047" s="5" t="str">
        <f>OBV!F2047</f>
        <v>BEARISH</v>
      </c>
      <c r="K2047" s="5" t="str">
        <f>OBV!G2047</f>
        <v>STRONG</v>
      </c>
      <c r="L2047" s="5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11.457000000000001</v>
      </c>
      <c r="C2048" s="2">
        <f>RSI!I2048</f>
        <v>40.711309399170673</v>
      </c>
      <c r="D2048" s="2">
        <f>MACD!E2048</f>
        <v>2.5735584079846774E-3</v>
      </c>
      <c r="E2048" s="2">
        <f>MACD!F2048</f>
        <v>3.2172819552046365E-2</v>
      </c>
      <c r="F2048" s="2">
        <f>'Moving Avg'!D2048</f>
        <v>11.486799999999999</v>
      </c>
      <c r="G2048" s="2">
        <f>'Moving Avg'!F2048</f>
        <v>11.5436</v>
      </c>
      <c r="H2048" s="2">
        <f>'Moving Avg'!G2048</f>
        <v>11.760560000000003</v>
      </c>
      <c r="I2048" s="2">
        <f>'Moving Avg'!H2048</f>
        <v>11.143265000000003</v>
      </c>
      <c r="J2048" s="5" t="str">
        <f>OBV!F2048</f>
        <v>BEARISH</v>
      </c>
      <c r="K2048" s="5" t="str">
        <f>OBV!G2048</f>
        <v>NEUTRAL</v>
      </c>
      <c r="L2048" s="5" t="str">
        <f>OBV!H2048</f>
        <v>CONFIRMED BEARISH</v>
      </c>
    </row>
    <row r="2049" spans="1:12" ht="13.5" x14ac:dyDescent="0.25">
      <c r="A2049" s="3">
        <f>RSI!A2049</f>
        <v>44986</v>
      </c>
      <c r="B2049" s="2">
        <f>RSI!B2049</f>
        <v>11.407</v>
      </c>
      <c r="C2049" s="2">
        <f>RSI!I2049</f>
        <v>38.520115957448922</v>
      </c>
      <c r="D2049" s="2">
        <f>MACD!E2049</f>
        <v>6.143552185326584E-3</v>
      </c>
      <c r="E2049" s="2">
        <f>MACD!F2049</f>
        <v>2.6966966078702408E-2</v>
      </c>
      <c r="F2049" s="2">
        <f>'Moving Avg'!D2049</f>
        <v>11.450200000000001</v>
      </c>
      <c r="G2049" s="2">
        <f>'Moving Avg'!F2049</f>
        <v>11.535699999999999</v>
      </c>
      <c r="H2049" s="2">
        <f>'Moving Avg'!G2049</f>
        <v>11.743120000000003</v>
      </c>
      <c r="I2049" s="2">
        <f>'Moving Avg'!H2049</f>
        <v>11.158345000000004</v>
      </c>
      <c r="J2049" s="5" t="str">
        <f>OBV!F2049</f>
        <v>BEARISH</v>
      </c>
      <c r="K2049" s="5" t="str">
        <f>OBV!G2049</f>
        <v>STRONG</v>
      </c>
      <c r="L2049" s="5" t="str">
        <f>OBV!H2049</f>
        <v>CONFIRMED BEARISH</v>
      </c>
    </row>
    <row r="2050" spans="1:12" ht="13.5" x14ac:dyDescent="0.25">
      <c r="A2050" s="3">
        <f>RSI!A2050</f>
        <v>44987</v>
      </c>
      <c r="B2050" s="2">
        <f>RSI!B2050</f>
        <v>11.407</v>
      </c>
      <c r="C2050" s="2">
        <f>RSI!I2050</f>
        <v>38.520115957448922</v>
      </c>
      <c r="D2050" s="2">
        <f>MACD!E2050</f>
        <v>1.1616982612753901E-2</v>
      </c>
      <c r="E2050" s="2">
        <f>MACD!F2050</f>
        <v>2.3896969385512706E-2</v>
      </c>
      <c r="F2050" s="2">
        <f>'Moving Avg'!D2050</f>
        <v>11.438599999999999</v>
      </c>
      <c r="G2050" s="2">
        <f>'Moving Avg'!F2050</f>
        <v>11.5245</v>
      </c>
      <c r="H2050" s="2">
        <f>'Moving Avg'!G2050</f>
        <v>11.725680000000004</v>
      </c>
      <c r="I2050" s="2">
        <f>'Moving Avg'!H2050</f>
        <v>11.172595000000006</v>
      </c>
      <c r="J2050" s="5" t="str">
        <f>OBV!F2050</f>
        <v>BEARISH</v>
      </c>
      <c r="K2050" s="5" t="str">
        <f>OBV!G2050</f>
        <v>NEUTRAL</v>
      </c>
      <c r="L2050" s="5" t="str">
        <f>OBV!H2050</f>
        <v>CONFIRMED BEARISH</v>
      </c>
    </row>
    <row r="2051" spans="1:12" ht="13.5" x14ac:dyDescent="0.25">
      <c r="A2051" s="3">
        <f>RSI!A2051</f>
        <v>44988</v>
      </c>
      <c r="B2051" s="2">
        <f>RSI!B2051</f>
        <v>11.291</v>
      </c>
      <c r="C2051" s="2">
        <f>RSI!I2051</f>
        <v>33.647366528579525</v>
      </c>
      <c r="D2051" s="2">
        <f>MACD!E2051</f>
        <v>2.8587710353757956E-2</v>
      </c>
      <c r="E2051" s="2">
        <f>MACD!F2051</f>
        <v>2.4835117579161757E-2</v>
      </c>
      <c r="F2051" s="2">
        <f>'Moving Avg'!D2051</f>
        <v>11.403799999999999</v>
      </c>
      <c r="G2051" s="2">
        <f>'Moving Avg'!F2051</f>
        <v>11.507900000000001</v>
      </c>
      <c r="H2051" s="2">
        <f>'Moving Avg'!G2051</f>
        <v>11.712220000000004</v>
      </c>
      <c r="I2051" s="2">
        <f>'Moving Avg'!H2051</f>
        <v>11.185890000000006</v>
      </c>
      <c r="J2051" s="5" t="str">
        <f>OBV!F2051</f>
        <v>BEARISH</v>
      </c>
      <c r="K2051" s="5" t="str">
        <f>OBV!G2051</f>
        <v>STRONG</v>
      </c>
      <c r="L2051" s="5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11.273999999999999</v>
      </c>
      <c r="C2052" s="2">
        <f>RSI!I2052</f>
        <v>32.988756923961887</v>
      </c>
      <c r="D2052" s="2">
        <f>MACD!E2052</f>
        <v>4.3324460460198111E-2</v>
      </c>
      <c r="E2052" s="2">
        <f>MACD!F2052</f>
        <v>2.853298615536903E-2</v>
      </c>
      <c r="F2052" s="2">
        <f>'Moving Avg'!D2052</f>
        <v>11.3672</v>
      </c>
      <c r="G2052" s="2">
        <f>'Moving Avg'!F2052</f>
        <v>11.49005</v>
      </c>
      <c r="H2052" s="2">
        <f>'Moving Avg'!G2052</f>
        <v>11.69842</v>
      </c>
      <c r="I2052" s="2">
        <f>'Moving Avg'!H2052</f>
        <v>11.199475000000007</v>
      </c>
      <c r="J2052" s="5" t="str">
        <f>OBV!F2052</f>
        <v>BEARISH</v>
      </c>
      <c r="K2052" s="5" t="str">
        <f>OBV!G2052</f>
        <v>STRONG</v>
      </c>
      <c r="L2052" s="5" t="str">
        <f>OBV!H2052</f>
        <v>CONFIRMED BEARISH</v>
      </c>
    </row>
    <row r="2053" spans="1:12" ht="13.5" x14ac:dyDescent="0.25">
      <c r="A2053" s="3">
        <f>RSI!A2053</f>
        <v>44992</v>
      </c>
      <c r="B2053" s="2">
        <f>RSI!B2053</f>
        <v>11.215999999999999</v>
      </c>
      <c r="C2053" s="2">
        <f>RSI!I2053</f>
        <v>30.775433332921182</v>
      </c>
      <c r="D2053" s="2">
        <f>MACD!E2053</f>
        <v>6.0564655438632542E-2</v>
      </c>
      <c r="E2053" s="2">
        <f>MACD!F2053</f>
        <v>3.4939320012021734E-2</v>
      </c>
      <c r="F2053" s="2">
        <f>'Moving Avg'!D2053</f>
        <v>11.319000000000001</v>
      </c>
      <c r="G2053" s="2">
        <f>'Moving Avg'!F2053</f>
        <v>11.471350000000001</v>
      </c>
      <c r="H2053" s="2">
        <f>'Moving Avg'!G2053</f>
        <v>11.685960000000001</v>
      </c>
      <c r="I2053" s="2">
        <f>'Moving Avg'!H2053</f>
        <v>11.212645000000007</v>
      </c>
      <c r="J2053" s="5" t="str">
        <f>OBV!F2053</f>
        <v>BEARISH</v>
      </c>
      <c r="K2053" s="5" t="str">
        <f>OBV!G2053</f>
        <v>STRONG</v>
      </c>
      <c r="L2053" s="5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11.215999999999999</v>
      </c>
      <c r="C2054" s="2">
        <f>RSI!I2054</f>
        <v>30.775433332921182</v>
      </c>
      <c r="D2054" s="2">
        <f>MACD!E2054</f>
        <v>8.4766350587676342E-2</v>
      </c>
      <c r="E2054" s="2">
        <f>MACD!F2054</f>
        <v>4.4904726127152655E-2</v>
      </c>
      <c r="F2054" s="2">
        <f>'Moving Avg'!D2054</f>
        <v>11.280800000000001</v>
      </c>
      <c r="G2054" s="2">
        <f>'Moving Avg'!F2054</f>
        <v>11.457250000000002</v>
      </c>
      <c r="H2054" s="2">
        <f>'Moving Avg'!G2054</f>
        <v>11.677660000000003</v>
      </c>
      <c r="I2054" s="2">
        <f>'Moving Avg'!H2054</f>
        <v>11.225815000000006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11.215999999999999</v>
      </c>
      <c r="C2055" s="2">
        <f>RSI!I2055</f>
        <v>30.775433332921182</v>
      </c>
      <c r="D2055" s="2">
        <f>MACD!E2055</f>
        <v>8.7793133390061229E-2</v>
      </c>
      <c r="E2055" s="2">
        <f>MACD!F2055</f>
        <v>5.3482407579734367E-2</v>
      </c>
      <c r="F2055" s="2">
        <f>'Moving Avg'!D2055</f>
        <v>11.242599999999999</v>
      </c>
      <c r="G2055" s="2">
        <f>'Moving Avg'!F2055</f>
        <v>11.443150000000003</v>
      </c>
      <c r="H2055" s="2">
        <f>'Moving Avg'!G2055</f>
        <v>11.669520000000002</v>
      </c>
      <c r="I2055" s="2">
        <f>'Moving Avg'!H2055</f>
        <v>11.238985000000005</v>
      </c>
      <c r="J2055" s="5" t="str">
        <f>OBV!F2055</f>
        <v>BEARISH</v>
      </c>
      <c r="K2055" s="5" t="str">
        <f>OBV!G2055</f>
        <v>NEUTRAL</v>
      </c>
      <c r="L2055" s="5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11.215999999999999</v>
      </c>
      <c r="C2056" s="2">
        <f>RSI!I2056</f>
        <v>30.775433332921182</v>
      </c>
      <c r="D2056" s="2">
        <f>MACD!E2056</f>
        <v>9.2001659706571814E-2</v>
      </c>
      <c r="E2056" s="2">
        <f>MACD!F2056</f>
        <v>6.1186258005101857E-2</v>
      </c>
      <c r="F2056" s="2">
        <f>'Moving Avg'!D2056</f>
        <v>11.227599999999999</v>
      </c>
      <c r="G2056" s="2">
        <f>'Moving Avg'!F2056</f>
        <v>11.425300000000004</v>
      </c>
      <c r="H2056" s="2">
        <f>'Moving Avg'!G2056</f>
        <v>11.668519999999999</v>
      </c>
      <c r="I2056" s="2">
        <f>'Moving Avg'!H2056</f>
        <v>11.252985000000006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</row>
    <row r="2057" spans="1:12" ht="13.5" x14ac:dyDescent="0.25">
      <c r="A2057" s="3">
        <f>RSI!A2057</f>
        <v>44998</v>
      </c>
      <c r="B2057" s="2">
        <f>RSI!B2057</f>
        <v>11.199</v>
      </c>
      <c r="C2057" s="2">
        <f>RSI!I2057</f>
        <v>29.982375849555297</v>
      </c>
      <c r="D2057" s="2">
        <f>MACD!E2057</f>
        <v>9.7116583063307615E-2</v>
      </c>
      <c r="E2057" s="2">
        <f>MACD!F2057</f>
        <v>6.8372323016743008E-2</v>
      </c>
      <c r="F2057" s="2">
        <f>'Moving Avg'!D2057</f>
        <v>11.212599999999998</v>
      </c>
      <c r="G2057" s="2">
        <f>'Moving Avg'!F2057</f>
        <v>11.408250000000004</v>
      </c>
      <c r="H2057" s="2">
        <f>'Moving Avg'!G2057</f>
        <v>11.6549</v>
      </c>
      <c r="I2057" s="2">
        <f>'Moving Avg'!H2057</f>
        <v>11.266940000000007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</row>
    <row r="2058" spans="1:12" ht="13.5" x14ac:dyDescent="0.25">
      <c r="A2058" s="3">
        <f>RSI!A2058</f>
        <v>44999</v>
      </c>
      <c r="B2058" s="2">
        <f>RSI!B2058</f>
        <v>11.132999999999999</v>
      </c>
      <c r="C2058" s="2">
        <f>RSI!I2058</f>
        <v>27.066237788408159</v>
      </c>
      <c r="D2058" s="2">
        <f>MACD!E2058</f>
        <v>0.10784631978937398</v>
      </c>
      <c r="E2058" s="2">
        <f>MACD!F2058</f>
        <v>7.6267122371269203E-2</v>
      </c>
      <c r="F2058" s="2">
        <f>'Moving Avg'!D2058</f>
        <v>11.195999999999998</v>
      </c>
      <c r="G2058" s="2">
        <f>'Moving Avg'!F2058</f>
        <v>11.387500000000003</v>
      </c>
      <c r="H2058" s="2">
        <f>'Moving Avg'!G2058</f>
        <v>11.644939999999997</v>
      </c>
      <c r="I2058" s="2">
        <f>'Moving Avg'!H2058</f>
        <v>11.281065000000005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</row>
    <row r="2059" spans="1:12" ht="13.5" x14ac:dyDescent="0.25">
      <c r="A2059" s="3">
        <f>RSI!A2059</f>
        <v>45000</v>
      </c>
      <c r="B2059" s="2">
        <f>RSI!B2059</f>
        <v>10.8</v>
      </c>
      <c r="C2059" s="2">
        <f>RSI!I2059</f>
        <v>17.707965380178578</v>
      </c>
      <c r="D2059" s="2">
        <f>MACD!E2059</f>
        <v>0.13569045745464514</v>
      </c>
      <c r="E2059" s="2">
        <f>MACD!F2059</f>
        <v>8.8151789387944393E-2</v>
      </c>
      <c r="F2059" s="2">
        <f>'Moving Avg'!D2059</f>
        <v>11.112799999999998</v>
      </c>
      <c r="G2059" s="2">
        <f>'Moving Avg'!F2059</f>
        <v>11.350500000000002</v>
      </c>
      <c r="H2059" s="2">
        <f>'Moving Avg'!G2059</f>
        <v>11.628639999999995</v>
      </c>
      <c r="I2059" s="2">
        <f>'Moving Avg'!H2059</f>
        <v>11.293485000000006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10.8</v>
      </c>
      <c r="C2060" s="2">
        <f>RSI!I2060</f>
        <v>17.707965380178578</v>
      </c>
      <c r="D2060" s="2">
        <f>MACD!E2060</f>
        <v>0.16287671394504777</v>
      </c>
      <c r="E2060" s="2">
        <f>MACD!F2060</f>
        <v>0.10309677429936506</v>
      </c>
      <c r="F2060" s="2">
        <f>'Moving Avg'!D2060</f>
        <v>11.029599999999999</v>
      </c>
      <c r="G2060" s="2">
        <f>'Moving Avg'!F2060</f>
        <v>11.313100000000002</v>
      </c>
      <c r="H2060" s="2">
        <f>'Moving Avg'!G2060</f>
        <v>11.603879999999995</v>
      </c>
      <c r="I2060" s="2">
        <f>'Moving Avg'!H2060</f>
        <v>11.304905000000009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10.8</v>
      </c>
      <c r="C2061" s="2">
        <f>RSI!I2061</f>
        <v>17.707965380178578</v>
      </c>
      <c r="D2061" s="2">
        <f>MACD!E2061</f>
        <v>0.17139156773160025</v>
      </c>
      <c r="E2061" s="2">
        <f>MACD!F2061</f>
        <v>0.1167557329858121</v>
      </c>
      <c r="F2061" s="2">
        <f>'Moving Avg'!D2061</f>
        <v>10.946400000000001</v>
      </c>
      <c r="G2061" s="2">
        <f>'Moving Avg'!F2061</f>
        <v>11.274850000000004</v>
      </c>
      <c r="H2061" s="2">
        <f>'Moving Avg'!G2061</f>
        <v>11.579619999999995</v>
      </c>
      <c r="I2061" s="2">
        <f>'Moving Avg'!H2061</f>
        <v>11.317035000000008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10.593</v>
      </c>
      <c r="C2062" s="2">
        <f>RSI!I2062</f>
        <v>13.960423158962598</v>
      </c>
      <c r="D2062" s="2">
        <f>MACD!E2062</f>
        <v>0.19442295952754307</v>
      </c>
      <c r="E2062" s="2">
        <f>MACD!F2062</f>
        <v>0.13228917829415829</v>
      </c>
      <c r="F2062" s="2">
        <f>'Moving Avg'!D2062</f>
        <v>10.825200000000001</v>
      </c>
      <c r="G2062" s="2">
        <f>'Moving Avg'!F2062</f>
        <v>11.227100000000004</v>
      </c>
      <c r="H2062" s="2">
        <f>'Moving Avg'!G2062</f>
        <v>11.554699999999993</v>
      </c>
      <c r="I2062" s="2">
        <f>'Moving Avg'!H2062</f>
        <v>11.328460000000009</v>
      </c>
      <c r="J2062" s="5" t="str">
        <f>OBV!F2062</f>
        <v>BEARISH</v>
      </c>
      <c r="K2062" s="5" t="str">
        <f>OBV!G2062</f>
        <v>NEUTRAL</v>
      </c>
      <c r="L2062" s="5" t="str">
        <f>OBV!H2062</f>
        <v>CONFIRMED BEARISH</v>
      </c>
    </row>
    <row r="2063" spans="1:12" ht="13.5" x14ac:dyDescent="0.25">
      <c r="A2063" s="3">
        <f>RSI!A2063</f>
        <v>45007</v>
      </c>
      <c r="B2063" s="2">
        <f>RSI!B2063</f>
        <v>10.759</v>
      </c>
      <c r="C2063" s="2">
        <f>RSI!I2063</f>
        <v>27.255748671632304</v>
      </c>
      <c r="D2063" s="2">
        <f>MACD!E2063</f>
        <v>0.19679316153829518</v>
      </c>
      <c r="E2063" s="2">
        <f>MACD!F2063</f>
        <v>0.14518997494298569</v>
      </c>
      <c r="F2063" s="2">
        <f>'Moving Avg'!D2063</f>
        <v>10.750400000000003</v>
      </c>
      <c r="G2063" s="2">
        <f>'Moving Avg'!F2063</f>
        <v>11.18805</v>
      </c>
      <c r="H2063" s="2">
        <f>'Moving Avg'!G2063</f>
        <v>11.529279999999996</v>
      </c>
      <c r="I2063" s="2">
        <f>'Moving Avg'!H2063</f>
        <v>11.340840000000007</v>
      </c>
      <c r="J2063" s="5" t="str">
        <f>OBV!F2063</f>
        <v>BULLISH</v>
      </c>
      <c r="K2063" s="5" t="str">
        <f>OBV!G2063</f>
        <v>NEUTRAL</v>
      </c>
      <c r="L2063" s="5" t="str">
        <f>OBV!H2063</f>
        <v>BULLISH DIVERGENCE</v>
      </c>
    </row>
    <row r="2064" spans="1:12" ht="13.5" x14ac:dyDescent="0.25">
      <c r="A2064" s="3">
        <f>RSI!A2064</f>
        <v>45008</v>
      </c>
      <c r="B2064" s="2">
        <f>RSI!B2064</f>
        <v>10.759</v>
      </c>
      <c r="C2064" s="2">
        <f>RSI!I2064</f>
        <v>27.255748671632304</v>
      </c>
      <c r="D2064" s="2">
        <f>MACD!E2064</f>
        <v>0.20161547751209419</v>
      </c>
      <c r="E2064" s="2">
        <f>MACD!F2064</f>
        <v>0.15647507545680739</v>
      </c>
      <c r="F2064" s="2">
        <f>'Moving Avg'!D2064</f>
        <v>10.7422</v>
      </c>
      <c r="G2064" s="2">
        <f>'Moving Avg'!F2064</f>
        <v>11.146500000000003</v>
      </c>
      <c r="H2064" s="2">
        <f>'Moving Avg'!G2064</f>
        <v>11.507679999999995</v>
      </c>
      <c r="I2064" s="2">
        <f>'Moving Avg'!H2064</f>
        <v>11.352595000000006</v>
      </c>
      <c r="J2064" s="5" t="str">
        <f>OBV!F2064</f>
        <v>BULLISH</v>
      </c>
      <c r="K2064" s="5" t="str">
        <f>OBV!G2064</f>
        <v>NEUTRAL</v>
      </c>
      <c r="L2064" s="5" t="str">
        <f>OBV!H2064</f>
        <v>BULLISH DIVERGENCE</v>
      </c>
    </row>
    <row r="2065" spans="1:12" ht="13.5" x14ac:dyDescent="0.25">
      <c r="A2065" s="3">
        <f>RSI!A2065</f>
        <v>45009</v>
      </c>
      <c r="B2065" s="2">
        <f>RSI!B2065</f>
        <v>10.750999999999999</v>
      </c>
      <c r="C2065" s="2">
        <f>RSI!I2065</f>
        <v>27.022362409300982</v>
      </c>
      <c r="D2065" s="2">
        <f>MACD!E2065</f>
        <v>0.20889660281906508</v>
      </c>
      <c r="E2065" s="2">
        <f>MACD!F2065</f>
        <v>0.16695938092925894</v>
      </c>
      <c r="F2065" s="2">
        <f>'Moving Avg'!D2065</f>
        <v>10.7324</v>
      </c>
      <c r="G2065" s="2">
        <f>'Moving Avg'!F2065</f>
        <v>11.110800000000001</v>
      </c>
      <c r="H2065" s="2">
        <f>'Moving Avg'!G2065</f>
        <v>11.481759999999998</v>
      </c>
      <c r="I2065" s="2">
        <f>'Moving Avg'!H2065</f>
        <v>11.363355000000006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</row>
    <row r="2066" spans="1:12" ht="13.5" x14ac:dyDescent="0.25">
      <c r="A2066" s="3">
        <f>RSI!A2066</f>
        <v>45012</v>
      </c>
      <c r="B2066" s="2">
        <f>RSI!B2066</f>
        <v>10.750999999999999</v>
      </c>
      <c r="C2066" s="2">
        <f>RSI!I2066</f>
        <v>27.022362409300982</v>
      </c>
      <c r="D2066" s="2">
        <f>MACD!E2066</f>
        <v>0.21751974540635999</v>
      </c>
      <c r="E2066" s="2">
        <f>MACD!F2066</f>
        <v>0.17707145382467915</v>
      </c>
      <c r="F2066" s="2">
        <f>'Moving Avg'!D2066</f>
        <v>10.7226</v>
      </c>
      <c r="G2066" s="2">
        <f>'Moving Avg'!F2066</f>
        <v>11.075100000000001</v>
      </c>
      <c r="H2066" s="2">
        <f>'Moving Avg'!G2066</f>
        <v>11.454179999999997</v>
      </c>
      <c r="I2066" s="2">
        <f>'Moving Avg'!H2066</f>
        <v>11.371830000000006</v>
      </c>
      <c r="J2066" s="5" t="str">
        <f>OBV!F2066</f>
        <v>BEARISH</v>
      </c>
      <c r="K2066" s="5" t="str">
        <f>OBV!G2066</f>
        <v>NEUTRAL</v>
      </c>
      <c r="L2066" s="5" t="str">
        <f>OBV!H2066</f>
        <v>CONFIRMED BEARISH</v>
      </c>
    </row>
    <row r="2067" spans="1:12" ht="13.5" x14ac:dyDescent="0.25">
      <c r="A2067" s="3">
        <f>RSI!A2067</f>
        <v>45013</v>
      </c>
      <c r="B2067" s="2">
        <f>RSI!B2067</f>
        <v>10.385</v>
      </c>
      <c r="C2067" s="2">
        <f>RSI!I2067</f>
        <v>18.580543233883631</v>
      </c>
      <c r="D2067" s="2">
        <f>MACD!E2067</f>
        <v>0.25159178309832697</v>
      </c>
      <c r="E2067" s="2">
        <f>MACD!F2067</f>
        <v>0.19197551967940873</v>
      </c>
      <c r="F2067" s="2">
        <f>'Moving Avg'!D2067</f>
        <v>10.680999999999999</v>
      </c>
      <c r="G2067" s="2">
        <f>'Moving Avg'!F2067</f>
        <v>11.0215</v>
      </c>
      <c r="H2067" s="2">
        <f>'Moving Avg'!G2067</f>
        <v>11.414459999999998</v>
      </c>
      <c r="I2067" s="2">
        <f>'Moving Avg'!H2067</f>
        <v>11.378725000000006</v>
      </c>
      <c r="J2067" s="5" t="str">
        <f>OBV!F2067</f>
        <v>BULLISH</v>
      </c>
      <c r="K2067" s="5" t="str">
        <f>OBV!G2067</f>
        <v>NEUTRAL</v>
      </c>
      <c r="L2067" s="5" t="str">
        <f>OBV!H2067</f>
        <v>BULLISH DIVERGENCE</v>
      </c>
    </row>
    <row r="2068" spans="1:12" ht="13.5" x14ac:dyDescent="0.25">
      <c r="A2068" s="3">
        <f>RSI!A2068</f>
        <v>45014</v>
      </c>
      <c r="B2068" s="2">
        <f>RSI!B2068</f>
        <v>10.967000000000001</v>
      </c>
      <c r="C2068" s="2">
        <f>RSI!I2068</f>
        <v>46.957392740661454</v>
      </c>
      <c r="D2068" s="2">
        <f>MACD!E2068</f>
        <v>0.23143065270772389</v>
      </c>
      <c r="E2068" s="2">
        <f>MACD!F2068</f>
        <v>0.19986654628507178</v>
      </c>
      <c r="F2068" s="2">
        <f>'Moving Avg'!D2068</f>
        <v>10.722599999999998</v>
      </c>
      <c r="G2068" s="2">
        <f>'Moving Avg'!F2068</f>
        <v>10.997000000000002</v>
      </c>
      <c r="H2068" s="2">
        <f>'Moving Avg'!G2068</f>
        <v>11.392859999999999</v>
      </c>
      <c r="I2068" s="2">
        <f>'Moving Avg'!H2068</f>
        <v>11.388695000000009</v>
      </c>
      <c r="J2068" s="5" t="str">
        <f>OBV!F2068</f>
        <v>BULLISH</v>
      </c>
      <c r="K2068" s="5" t="str">
        <f>OBV!G2068</f>
        <v>NEUTRAL</v>
      </c>
      <c r="L2068" s="5" t="str">
        <f>OBV!H2068</f>
        <v>CONFIRMED BULLISH</v>
      </c>
    </row>
    <row r="2069" spans="1:12" ht="13.5" x14ac:dyDescent="0.25">
      <c r="A2069" s="3">
        <f>RSI!A2069</f>
        <v>45015</v>
      </c>
      <c r="B2069" s="2">
        <f>RSI!B2069</f>
        <v>10.967000000000001</v>
      </c>
      <c r="C2069" s="2">
        <f>RSI!I2069</f>
        <v>46.957392740661454</v>
      </c>
      <c r="D2069" s="2">
        <f>MACD!E2069</f>
        <v>0.16365847758451224</v>
      </c>
      <c r="E2069" s="2">
        <f>MACD!F2069</f>
        <v>0.19262493254495988</v>
      </c>
      <c r="F2069" s="2">
        <f>'Moving Avg'!D2069</f>
        <v>10.764199999999999</v>
      </c>
      <c r="G2069" s="2">
        <f>'Moving Avg'!F2069</f>
        <v>10.975</v>
      </c>
      <c r="H2069" s="2">
        <f>'Moving Avg'!G2069</f>
        <v>11.371259999999998</v>
      </c>
      <c r="I2069" s="2">
        <f>'Moving Avg'!H2069</f>
        <v>11.400160000000007</v>
      </c>
      <c r="J2069" s="5" t="str">
        <f>OBV!F2069</f>
        <v>BULLISH</v>
      </c>
      <c r="K2069" s="5" t="str">
        <f>OBV!G2069</f>
        <v>NEUTRAL</v>
      </c>
      <c r="L2069" s="5" t="str">
        <f>OBV!H2069</f>
        <v>CONFIRMED BULLISH</v>
      </c>
    </row>
    <row r="2070" spans="1:12" ht="13.5" x14ac:dyDescent="0.25">
      <c r="A2070" s="3">
        <f>RSI!A2070</f>
        <v>45016</v>
      </c>
      <c r="B2070" s="2">
        <f>RSI!B2070</f>
        <v>11.622999999999999</v>
      </c>
      <c r="C2070" s="2">
        <f>RSI!I2070</f>
        <v>63.559691979843791</v>
      </c>
      <c r="D2070" s="2">
        <f>MACD!E2070</f>
        <v>5.8199839210661963E-2</v>
      </c>
      <c r="E2070" s="2">
        <f>MACD!F2070</f>
        <v>0.1657399138781003</v>
      </c>
      <c r="F2070" s="2">
        <f>'Moving Avg'!D2070</f>
        <v>10.938599999999999</v>
      </c>
      <c r="G2070" s="2">
        <f>'Moving Avg'!F2070</f>
        <v>10.985800000000001</v>
      </c>
      <c r="H2070" s="2">
        <f>'Moving Avg'!G2070</f>
        <v>11.367439999999998</v>
      </c>
      <c r="I2070" s="2">
        <f>'Moving Avg'!H2070</f>
        <v>11.41320500000001</v>
      </c>
      <c r="J2070" s="5" t="str">
        <f>OBV!F2070</f>
        <v>BULLISH</v>
      </c>
      <c r="K2070" s="5" t="str">
        <f>OBV!G2070</f>
        <v>NEUTRAL</v>
      </c>
      <c r="L2070" s="5" t="str">
        <f>OBV!H2070</f>
        <v>CONFIRMED BULLISH</v>
      </c>
    </row>
    <row r="2071" spans="1:12" ht="13.5" x14ac:dyDescent="0.25">
      <c r="A2071" s="3">
        <f>RSI!A2071</f>
        <v>45019</v>
      </c>
      <c r="B2071" s="2">
        <f>RSI!B2071</f>
        <v>11.548</v>
      </c>
      <c r="C2071" s="2">
        <f>RSI!I2071</f>
        <v>61.201142398912936</v>
      </c>
      <c r="D2071" s="2">
        <f>MACD!E2071</f>
        <v>-2.8911057967830445E-2</v>
      </c>
      <c r="E2071" s="2">
        <f>MACD!F2071</f>
        <v>0.12680971950891415</v>
      </c>
      <c r="F2071" s="2">
        <f>'Moving Avg'!D2071</f>
        <v>11.098000000000001</v>
      </c>
      <c r="G2071" s="2">
        <f>'Moving Avg'!F2071</f>
        <v>10.998650000000001</v>
      </c>
      <c r="H2071" s="2">
        <f>'Moving Avg'!G2071</f>
        <v>11.357459999999998</v>
      </c>
      <c r="I2071" s="2">
        <f>'Moving Avg'!H2071</f>
        <v>11.427495000000006</v>
      </c>
      <c r="J2071" s="5" t="str">
        <f>OBV!F2071</f>
        <v>BULLISH</v>
      </c>
      <c r="K2071" s="5" t="str">
        <f>OBV!G2071</f>
        <v>NEUTRAL</v>
      </c>
      <c r="L2071" s="5" t="str">
        <f>OBV!H2071</f>
        <v>CONFIRMED BULLISH</v>
      </c>
    </row>
    <row r="2072" spans="1:12" ht="13.5" x14ac:dyDescent="0.25">
      <c r="A2072" s="3">
        <f>RSI!A2072</f>
        <v>45020</v>
      </c>
      <c r="B2072" s="2">
        <f>RSI!B2072</f>
        <v>11.814</v>
      </c>
      <c r="C2072" s="2">
        <f>RSI!I2072</f>
        <v>66.017547440650048</v>
      </c>
      <c r="D2072" s="2">
        <f>MACD!E2072</f>
        <v>-0.15690493971203345</v>
      </c>
      <c r="E2072" s="2">
        <f>MACD!F2072</f>
        <v>7.0066787664724628E-2</v>
      </c>
      <c r="F2072" s="2">
        <f>'Moving Avg'!D2072</f>
        <v>11.383800000000001</v>
      </c>
      <c r="G2072" s="2">
        <f>'Moving Avg'!F2072</f>
        <v>11.025650000000001</v>
      </c>
      <c r="H2072" s="2">
        <f>'Moving Avg'!G2072</f>
        <v>11.356959999999999</v>
      </c>
      <c r="I2072" s="2">
        <f>'Moving Avg'!H2072</f>
        <v>11.442950000000003</v>
      </c>
      <c r="J2072" s="5" t="str">
        <f>OBV!F2072</f>
        <v>BULLISH</v>
      </c>
      <c r="K2072" s="5" t="str">
        <f>OBV!G2072</f>
        <v>NEUTRAL</v>
      </c>
      <c r="L2072" s="5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11.814</v>
      </c>
      <c r="C2073" s="2">
        <f>RSI!I2073</f>
        <v>66.017547440650063</v>
      </c>
      <c r="D2073" s="2">
        <f>MACD!E2073</f>
        <v>-0.24377302438669801</v>
      </c>
      <c r="E2073" s="2">
        <f>MACD!F2073</f>
        <v>7.2988252544401028E-3</v>
      </c>
      <c r="F2073" s="2">
        <f>'Moving Avg'!D2073</f>
        <v>11.5532</v>
      </c>
      <c r="G2073" s="2">
        <f>'Moving Avg'!F2073</f>
        <v>11.05555</v>
      </c>
      <c r="H2073" s="2">
        <f>'Moving Avg'!G2073</f>
        <v>11.353299999999999</v>
      </c>
      <c r="I2073" s="2">
        <f>'Moving Avg'!H2073</f>
        <v>11.458405000000003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11.814</v>
      </c>
      <c r="C2074" s="2">
        <f>RSI!I2074</f>
        <v>66.017547440650048</v>
      </c>
      <c r="D2074" s="2">
        <f>MACD!E2074</f>
        <v>-0.3210768169450624</v>
      </c>
      <c r="E2074" s="2">
        <f>MACD!F2074</f>
        <v>-5.8376303185460401E-2</v>
      </c>
      <c r="F2074" s="2">
        <f>'Moving Avg'!D2074</f>
        <v>11.7226</v>
      </c>
      <c r="G2074" s="2">
        <f>'Moving Avg'!F2074</f>
        <v>11.085449999999998</v>
      </c>
      <c r="H2074" s="2">
        <f>'Moving Avg'!G2074</f>
        <v>11.349639999999997</v>
      </c>
      <c r="I2074" s="2">
        <f>'Moving Avg'!H2074</f>
        <v>11.473860000000002</v>
      </c>
      <c r="J2074" s="5" t="str">
        <f>OBV!F2074</f>
        <v>BULLISH</v>
      </c>
      <c r="K2074" s="5" t="str">
        <f>OBV!G2074</f>
        <v>NEUTRAL</v>
      </c>
      <c r="L2074" s="5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11.739000000000001</v>
      </c>
      <c r="C2075" s="2">
        <f>RSI!I2075</f>
        <v>63.252421617950063</v>
      </c>
      <c r="D2075" s="2">
        <f>MACD!E2075</f>
        <v>-0.38568147701848154</v>
      </c>
      <c r="E2075" s="2">
        <f>MACD!F2075</f>
        <v>-0.12383733795206464</v>
      </c>
      <c r="F2075" s="2">
        <f>'Moving Avg'!D2075</f>
        <v>11.745799999999999</v>
      </c>
      <c r="G2075" s="2">
        <f>'Moving Avg'!F2075</f>
        <v>11.111599999999999</v>
      </c>
      <c r="H2075" s="2">
        <f>'Moving Avg'!G2075</f>
        <v>11.345479999999998</v>
      </c>
      <c r="I2075" s="2">
        <f>'Moving Avg'!H2075</f>
        <v>11.488939999999999</v>
      </c>
      <c r="J2075" s="5" t="str">
        <f>OBV!F2075</f>
        <v>BEARISH</v>
      </c>
      <c r="K2075" s="5" t="str">
        <f>OBV!G2075</f>
        <v>NEUTRAL</v>
      </c>
      <c r="L2075" s="5" t="str">
        <f>OBV!H2075</f>
        <v>BEARISH DIVERGENCE</v>
      </c>
    </row>
    <row r="2076" spans="1:12" ht="13.5" x14ac:dyDescent="0.25">
      <c r="A2076" s="3">
        <f>RSI!A2076</f>
        <v>45026</v>
      </c>
      <c r="B2076" s="2">
        <f>RSI!B2076</f>
        <v>11.631</v>
      </c>
      <c r="C2076" s="2">
        <f>RSI!I2076</f>
        <v>59.394537384716941</v>
      </c>
      <c r="D2076" s="2">
        <f>MACD!E2076</f>
        <v>-0.43516169243761738</v>
      </c>
      <c r="E2076" s="2">
        <f>MACD!F2076</f>
        <v>-0.18610220884917519</v>
      </c>
      <c r="F2076" s="2">
        <f>'Moving Avg'!D2076</f>
        <v>11.7624</v>
      </c>
      <c r="G2076" s="2">
        <f>'Moving Avg'!F2076</f>
        <v>11.132350000000001</v>
      </c>
      <c r="H2076" s="2">
        <f>'Moving Avg'!G2076</f>
        <v>11.339159999999998</v>
      </c>
      <c r="I2076" s="2">
        <f>'Moving Avg'!H2076</f>
        <v>11.503435000000001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11.407</v>
      </c>
      <c r="C2077" s="2">
        <f>RSI!I2077</f>
        <v>52.273221564082959</v>
      </c>
      <c r="D2077" s="2">
        <f>MACD!E2077</f>
        <v>-0.51871272511713862</v>
      </c>
      <c r="E2077" s="2">
        <f>MACD!F2077</f>
        <v>-0.25262431210276792</v>
      </c>
      <c r="F2077" s="2">
        <f>'Moving Avg'!D2077</f>
        <v>11.681000000000001</v>
      </c>
      <c r="G2077" s="2">
        <f>'Moving Avg'!F2077</f>
        <v>11.142750000000001</v>
      </c>
      <c r="H2077" s="2">
        <f>'Moving Avg'!G2077</f>
        <v>11.339</v>
      </c>
      <c r="I2077" s="2">
        <f>'Moving Avg'!H2077</f>
        <v>11.514815</v>
      </c>
      <c r="J2077" s="5" t="str">
        <f>OBV!F2077</f>
        <v>BEARISH</v>
      </c>
      <c r="K2077" s="5" t="str">
        <f>OBV!G2077</f>
        <v>NEUTRAL</v>
      </c>
      <c r="L2077" s="5" t="str">
        <f>OBV!H2077</f>
        <v>CONFIRMED BEARISH</v>
      </c>
    </row>
    <row r="2078" spans="1:12" ht="13.5" x14ac:dyDescent="0.25">
      <c r="A2078" s="3">
        <f>RSI!A2078</f>
        <v>45028</v>
      </c>
      <c r="B2078" s="2">
        <f>RSI!B2078</f>
        <v>11.407</v>
      </c>
      <c r="C2078" s="2">
        <f>RSI!I2078</f>
        <v>52.273221564082959</v>
      </c>
      <c r="D2078" s="2">
        <f>MACD!E2078</f>
        <v>-0.50036994188750583</v>
      </c>
      <c r="E2078" s="2">
        <f>MACD!F2078</f>
        <v>-0.30217343805971553</v>
      </c>
      <c r="F2078" s="2">
        <f>'Moving Avg'!D2078</f>
        <v>11.599599999999999</v>
      </c>
      <c r="G2078" s="2">
        <f>'Moving Avg'!F2078</f>
        <v>11.156450000000001</v>
      </c>
      <c r="H2078" s="2">
        <f>'Moving Avg'!G2078</f>
        <v>11.331520000000003</v>
      </c>
      <c r="I2078" s="2">
        <f>'Moving Avg'!H2078</f>
        <v>11.526195000000003</v>
      </c>
      <c r="J2078" s="5" t="str">
        <f>OBV!F2078</f>
        <v>BEARISH</v>
      </c>
      <c r="K2078" s="5" t="str">
        <f>OBV!G2078</f>
        <v>NEUTRAL</v>
      </c>
      <c r="L2078" s="5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11.382</v>
      </c>
      <c r="C2079" s="2">
        <f>RSI!I2079</f>
        <v>51.474369909929685</v>
      </c>
      <c r="D2079" s="2">
        <f>MACD!E2079</f>
        <v>-0.48345898702796752</v>
      </c>
      <c r="E2079" s="2">
        <f>MACD!F2079</f>
        <v>-0.33843054785336596</v>
      </c>
      <c r="F2079" s="2">
        <f>'Moving Avg'!D2079</f>
        <v>11.513199999999999</v>
      </c>
      <c r="G2079" s="2">
        <f>'Moving Avg'!F2079</f>
        <v>11.185550000000001</v>
      </c>
      <c r="H2079" s="2">
        <f>'Moving Avg'!G2079</f>
        <v>11.327860000000001</v>
      </c>
      <c r="I2079" s="2">
        <f>'Moving Avg'!H2079</f>
        <v>11.537450000000003</v>
      </c>
      <c r="J2079" s="5" t="str">
        <f>OBV!F2079</f>
        <v>BEARISH</v>
      </c>
      <c r="K2079" s="5" t="str">
        <f>OBV!G2079</f>
        <v>NEUTRAL</v>
      </c>
      <c r="L2079" s="5" t="str">
        <f>OBV!H2079</f>
        <v>CONFIRMED BEARISH</v>
      </c>
    </row>
    <row r="2080" spans="1:12" ht="13.5" x14ac:dyDescent="0.25">
      <c r="A2080" s="3">
        <f>RSI!A2080</f>
        <v>45030</v>
      </c>
      <c r="B2080" s="2">
        <f>RSI!B2080</f>
        <v>11.215999999999999</v>
      </c>
      <c r="C2080" s="2">
        <f>RSI!I2080</f>
        <v>46.403416794379666</v>
      </c>
      <c r="D2080" s="2">
        <f>MACD!E2080</f>
        <v>-0.35621013080436015</v>
      </c>
      <c r="E2080" s="2">
        <f>MACD!F2080</f>
        <v>-0.34198646444356484</v>
      </c>
      <c r="F2080" s="2">
        <f>'Moving Avg'!D2080</f>
        <v>11.4086</v>
      </c>
      <c r="G2080" s="2">
        <f>'Moving Avg'!F2080</f>
        <v>11.206350000000002</v>
      </c>
      <c r="H2080" s="2">
        <f>'Moving Avg'!G2080</f>
        <v>11.319560000000001</v>
      </c>
      <c r="I2080" s="2">
        <f>'Moving Avg'!H2080</f>
        <v>11.547920000000001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11.090999999999999</v>
      </c>
      <c r="C2081" s="2">
        <f>RSI!I2081</f>
        <v>42.970556404668422</v>
      </c>
      <c r="D2081" s="2">
        <f>MACD!E2081</f>
        <v>-0.25009538440917822</v>
      </c>
      <c r="E2081" s="2">
        <f>MACD!F2081</f>
        <v>-0.32360824843668756</v>
      </c>
      <c r="F2081" s="2">
        <f>'Moving Avg'!D2081</f>
        <v>11.300599999999999</v>
      </c>
      <c r="G2081" s="2">
        <f>'Moving Avg'!F2081</f>
        <v>11.220900000000002</v>
      </c>
      <c r="H2081" s="2">
        <f>'Moving Avg'!G2081</f>
        <v>11.308920000000002</v>
      </c>
      <c r="I2081" s="2">
        <f>'Moving Avg'!H2081</f>
        <v>11.557765000000002</v>
      </c>
      <c r="J2081" s="5" t="str">
        <f>OBV!F2081</f>
        <v>BEARISH</v>
      </c>
      <c r="K2081" s="5" t="str">
        <f>OBV!G2081</f>
        <v>STRONG</v>
      </c>
      <c r="L2081" s="5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11.382</v>
      </c>
      <c r="C2082" s="2">
        <f>RSI!I2082</f>
        <v>51.892970617565972</v>
      </c>
      <c r="D2082" s="2">
        <f>MACD!E2082</f>
        <v>-0.13953146191256494</v>
      </c>
      <c r="E2082" s="2">
        <f>MACD!F2082</f>
        <v>-0.28679289113186301</v>
      </c>
      <c r="F2082" s="2">
        <f>'Moving Avg'!D2082</f>
        <v>11.2956</v>
      </c>
      <c r="G2082" s="2">
        <f>'Moving Avg'!F2082</f>
        <v>11.260350000000003</v>
      </c>
      <c r="H2082" s="2">
        <f>'Moving Avg'!G2082</f>
        <v>11.303939999999997</v>
      </c>
      <c r="I2082" s="2">
        <f>'Moving Avg'!H2082</f>
        <v>11.571475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</row>
    <row r="2083" spans="1:12" ht="13.5" x14ac:dyDescent="0.25">
      <c r="A2083" s="3">
        <f>RSI!A2083</f>
        <v>45035</v>
      </c>
      <c r="B2083" s="2">
        <f>RSI!B2083</f>
        <v>11.016</v>
      </c>
      <c r="C2083" s="2">
        <f>RSI!I2083</f>
        <v>42.819083128029114</v>
      </c>
      <c r="D2083" s="2">
        <f>MACD!E2083</f>
        <v>-1.9283015946127691E-2</v>
      </c>
      <c r="E2083" s="2">
        <f>MACD!F2083</f>
        <v>-0.23329091609471597</v>
      </c>
      <c r="F2083" s="2">
        <f>'Moving Avg'!D2083</f>
        <v>11.2174</v>
      </c>
      <c r="G2083" s="2">
        <f>'Moving Avg'!F2083</f>
        <v>11.273200000000001</v>
      </c>
      <c r="H2083" s="2">
        <f>'Moving Avg'!G2083</f>
        <v>11.292459999999998</v>
      </c>
      <c r="I2083" s="2">
        <f>'Moving Avg'!H2083</f>
        <v>11.582940000000001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11.423999999999999</v>
      </c>
      <c r="C2084" s="2">
        <f>RSI!I2084</f>
        <v>52.739821110921511</v>
      </c>
      <c r="D2084" s="2">
        <f>MACD!E2084</f>
        <v>5.4020273810438724E-2</v>
      </c>
      <c r="E2084" s="2">
        <f>MACD!F2084</f>
        <v>-0.17582867811368505</v>
      </c>
      <c r="F2084" s="2">
        <f>'Moving Avg'!D2084</f>
        <v>11.2258</v>
      </c>
      <c r="G2084" s="2">
        <f>'Moving Avg'!F2084</f>
        <v>11.306450000000002</v>
      </c>
      <c r="H2084" s="2">
        <f>'Moving Avg'!G2084</f>
        <v>11.290979999999998</v>
      </c>
      <c r="I2084" s="2">
        <f>'Moving Avg'!H2084</f>
        <v>11.595609999999999</v>
      </c>
      <c r="J2084" s="5" t="str">
        <f>OBV!F2084</f>
        <v>BEARISH</v>
      </c>
      <c r="K2084" s="5" t="str">
        <f>OBV!G2084</f>
        <v>NEUTRAL</v>
      </c>
      <c r="L2084" s="5" t="str">
        <f>OBV!H2084</f>
        <v>BEARISH DIVERGENCE</v>
      </c>
    </row>
    <row r="2085" spans="1:12" ht="13.5" x14ac:dyDescent="0.25">
      <c r="A2085" s="3">
        <f>RSI!A2085</f>
        <v>45040</v>
      </c>
      <c r="B2085" s="2">
        <f>RSI!B2085</f>
        <v>11.423999999999999</v>
      </c>
      <c r="C2085" s="2">
        <f>RSI!I2085</f>
        <v>52.739821110921511</v>
      </c>
      <c r="D2085" s="2">
        <f>MACD!E2085</f>
        <v>0.10374199343384127</v>
      </c>
      <c r="E2085" s="2">
        <f>MACD!F2085</f>
        <v>-0.11991454380417979</v>
      </c>
      <c r="F2085" s="2">
        <f>'Moving Avg'!D2085</f>
        <v>11.267399999999999</v>
      </c>
      <c r="G2085" s="2">
        <f>'Moving Avg'!F2085</f>
        <v>11.340100000000003</v>
      </c>
      <c r="H2085" s="2">
        <f>'Moving Avg'!G2085</f>
        <v>11.289499999999999</v>
      </c>
      <c r="I2085" s="2">
        <f>'Moving Avg'!H2085</f>
        <v>11.607494999999998</v>
      </c>
      <c r="J2085" s="5" t="str">
        <f>OBV!F2085</f>
        <v>BEARISH</v>
      </c>
      <c r="K2085" s="5" t="str">
        <f>OBV!G2085</f>
        <v>NEUTRAL</v>
      </c>
      <c r="L2085" s="5" t="str">
        <f>OBV!H2085</f>
        <v>BEARISH DIVERGENCE</v>
      </c>
    </row>
    <row r="2086" spans="1:12" ht="13.5" x14ac:dyDescent="0.25">
      <c r="A2086" s="3">
        <f>RSI!A2086</f>
        <v>45041</v>
      </c>
      <c r="B2086" s="2">
        <f>RSI!B2086</f>
        <v>11.631</v>
      </c>
      <c r="C2086" s="2">
        <f>RSI!I2086</f>
        <v>57.117578732811197</v>
      </c>
      <c r="D2086" s="2">
        <f>MACD!E2086</f>
        <v>0.11315653737315756</v>
      </c>
      <c r="E2086" s="2">
        <f>MACD!F2086</f>
        <v>-7.3300327568712326E-2</v>
      </c>
      <c r="F2086" s="2">
        <f>'Moving Avg'!D2086</f>
        <v>11.375400000000001</v>
      </c>
      <c r="G2086" s="2">
        <f>'Moving Avg'!F2086</f>
        <v>11.3841</v>
      </c>
      <c r="H2086" s="2">
        <f>'Moving Avg'!G2086</f>
        <v>11.290660000000001</v>
      </c>
      <c r="I2086" s="2">
        <f>'Moving Avg'!H2086</f>
        <v>11.620414999999998</v>
      </c>
      <c r="J2086" s="5" t="str">
        <f>OBV!F2086</f>
        <v>BULLISH</v>
      </c>
      <c r="K2086" s="5" t="str">
        <f>OBV!G2086</f>
        <v>NEUTRAL</v>
      </c>
      <c r="L2086" s="5" t="str">
        <f>OBV!H2086</f>
        <v>CONFIRMED BULLISH</v>
      </c>
    </row>
    <row r="2087" spans="1:12" ht="13.5" x14ac:dyDescent="0.25">
      <c r="A2087" s="3">
        <f>RSI!A2087</f>
        <v>45042</v>
      </c>
      <c r="B2087" s="2">
        <f>RSI!B2087</f>
        <v>11.631</v>
      </c>
      <c r="C2087" s="2">
        <f>RSI!I2087</f>
        <v>57.117578732811204</v>
      </c>
      <c r="D2087" s="2">
        <f>MACD!E2087</f>
        <v>8.4781532911105018E-2</v>
      </c>
      <c r="E2087" s="2">
        <f>MACD!F2087</f>
        <v>-4.1683955472748856E-2</v>
      </c>
      <c r="F2087" s="2">
        <f>'Moving Avg'!D2087</f>
        <v>11.4252</v>
      </c>
      <c r="G2087" s="2">
        <f>'Moving Avg'!F2087</f>
        <v>11.446400000000001</v>
      </c>
      <c r="H2087" s="2">
        <f>'Moving Avg'!G2087</f>
        <v>11.292479999999998</v>
      </c>
      <c r="I2087" s="2">
        <f>'Moving Avg'!H2087</f>
        <v>11.633374999999996</v>
      </c>
      <c r="J2087" s="5" t="str">
        <f>OBV!F2087</f>
        <v>BULLISH</v>
      </c>
      <c r="K2087" s="5" t="str">
        <f>OBV!G2087</f>
        <v>NEUTRAL</v>
      </c>
      <c r="L2087" s="5" t="str">
        <f>OBV!H2087</f>
        <v>CONFIRMED BULLISH</v>
      </c>
    </row>
    <row r="2088" spans="1:12" ht="13.5" x14ac:dyDescent="0.25">
      <c r="A2088" s="3">
        <f>RSI!A2088</f>
        <v>45043</v>
      </c>
      <c r="B2088" s="2">
        <f>RSI!B2088</f>
        <v>11.789</v>
      </c>
      <c r="C2088" s="2">
        <f>RSI!I2088</f>
        <v>60.367438366533072</v>
      </c>
      <c r="D2088" s="2">
        <f>MACD!E2088</f>
        <v>4.7327822487432059E-2</v>
      </c>
      <c r="E2088" s="2">
        <f>MACD!F2088</f>
        <v>-2.3881599880712676E-2</v>
      </c>
      <c r="F2088" s="2">
        <f>'Moving Avg'!D2088</f>
        <v>11.579800000000001</v>
      </c>
      <c r="G2088" s="2">
        <f>'Moving Avg'!F2088</f>
        <v>11.487500000000001</v>
      </c>
      <c r="H2088" s="2">
        <f>'Moving Avg'!G2088</f>
        <v>11.2973</v>
      </c>
      <c r="I2088" s="2">
        <f>'Moving Avg'!H2088</f>
        <v>11.647084999999997</v>
      </c>
      <c r="J2088" s="5" t="str">
        <f>OBV!F2088</f>
        <v>BULLISH</v>
      </c>
      <c r="K2088" s="5" t="str">
        <f>OBV!G2088</f>
        <v>NEUTRAL</v>
      </c>
      <c r="L2088" s="5" t="str">
        <f>OBV!H2088</f>
        <v>CONFIRMED BULLISH</v>
      </c>
    </row>
    <row r="2089" spans="1:12" ht="13.5" x14ac:dyDescent="0.25">
      <c r="A2089" s="3">
        <f>RSI!A2089</f>
        <v>45044</v>
      </c>
      <c r="B2089" s="2">
        <f>RSI!B2089</f>
        <v>11.698</v>
      </c>
      <c r="C2089" s="2">
        <f>RSI!I2089</f>
        <v>57.657197899405581</v>
      </c>
      <c r="D2089" s="2">
        <f>MACD!E2089</f>
        <v>1.5985709506065149E-2</v>
      </c>
      <c r="E2089" s="2">
        <f>MACD!F2089</f>
        <v>-1.5908138003357115E-2</v>
      </c>
      <c r="F2089" s="2">
        <f>'Moving Avg'!D2089</f>
        <v>11.634600000000001</v>
      </c>
      <c r="G2089" s="2">
        <f>'Moving Avg'!F2089</f>
        <v>11.524049999999999</v>
      </c>
      <c r="H2089" s="2">
        <f>'Moving Avg'!G2089</f>
        <v>11.300460000000001</v>
      </c>
      <c r="I2089" s="2">
        <f>'Moving Avg'!H2089</f>
        <v>11.659464999999997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</row>
    <row r="2090" spans="1:12" ht="13.5" x14ac:dyDescent="0.25">
      <c r="A2090" s="3">
        <f>RSI!A2090</f>
        <v>45048</v>
      </c>
      <c r="B2090" s="2">
        <f>RSI!B2090</f>
        <v>11.656000000000001</v>
      </c>
      <c r="C2090" s="2">
        <f>RSI!I2090</f>
        <v>56.398659583994387</v>
      </c>
      <c r="D2090" s="2">
        <f>MACD!E2090</f>
        <v>-3.478074037399459E-2</v>
      </c>
      <c r="E2090" s="2">
        <f>MACD!F2090</f>
        <v>-1.9682658477484613E-2</v>
      </c>
      <c r="F2090" s="2">
        <f>'Moving Avg'!D2090</f>
        <v>11.681000000000001</v>
      </c>
      <c r="G2090" s="2">
        <f>'Moving Avg'!F2090</f>
        <v>11.525699999999999</v>
      </c>
      <c r="H2090" s="2">
        <f>'Moving Avg'!G2090</f>
        <v>11.302619999999997</v>
      </c>
      <c r="I2090" s="2">
        <f>'Moving Avg'!H2090</f>
        <v>11.668934999999998</v>
      </c>
      <c r="J2090" s="5" t="str">
        <f>OBV!F2090</f>
        <v>BEARISH</v>
      </c>
      <c r="K2090" s="5" t="str">
        <f>OBV!G2090</f>
        <v>NEUTRAL</v>
      </c>
      <c r="L2090" s="5" t="str">
        <f>OBV!H2090</f>
        <v>BEARISH DIVERGENCE</v>
      </c>
    </row>
    <row r="2091" spans="1:12" ht="13.5" x14ac:dyDescent="0.25">
      <c r="A2091" s="3">
        <f>RSI!A2091</f>
        <v>45049</v>
      </c>
      <c r="B2091" s="2">
        <f>RSI!B2091</f>
        <v>11.648</v>
      </c>
      <c r="C2091" s="2">
        <f>RSI!I2091</f>
        <v>56.147258673111672</v>
      </c>
      <c r="D2091" s="2">
        <f>MACD!E2091</f>
        <v>-9.7811084406814075E-2</v>
      </c>
      <c r="E2091" s="2">
        <f>MACD!F2091</f>
        <v>-3.5308343663350505E-2</v>
      </c>
      <c r="F2091" s="2">
        <f>'Moving Avg'!D2091</f>
        <v>11.6844</v>
      </c>
      <c r="G2091" s="2">
        <f>'Moving Avg'!F2091</f>
        <v>11.5307</v>
      </c>
      <c r="H2091" s="2">
        <f>'Moving Avg'!G2091</f>
        <v>11.304279999999999</v>
      </c>
      <c r="I2091" s="2">
        <f>'Moving Avg'!H2091</f>
        <v>11.676954999999996</v>
      </c>
      <c r="J2091" s="5" t="str">
        <f>OBV!F2091</f>
        <v>BEARISH</v>
      </c>
      <c r="K2091" s="5" t="str">
        <f>OBV!G2091</f>
        <v>NEUTRAL</v>
      </c>
      <c r="L2091" s="5" t="str">
        <f>OBV!H2091</f>
        <v>BEARISH DIVERGENCE</v>
      </c>
    </row>
    <row r="2092" spans="1:12" ht="13.5" x14ac:dyDescent="0.25">
      <c r="A2092" s="3">
        <f>RSI!A2092</f>
        <v>45050</v>
      </c>
      <c r="B2092" s="2">
        <f>RSI!B2092</f>
        <v>11.631</v>
      </c>
      <c r="C2092" s="2">
        <f>RSI!I2092</f>
        <v>55.580285570656322</v>
      </c>
      <c r="D2092" s="2">
        <f>MACD!E2092</f>
        <v>-0.1063982646672077</v>
      </c>
      <c r="E2092" s="2">
        <f>MACD!F2092</f>
        <v>-4.952632786412195E-2</v>
      </c>
      <c r="F2092" s="2">
        <f>'Moving Avg'!D2092</f>
        <v>11.6844</v>
      </c>
      <c r="G2092" s="2">
        <f>'Moving Avg'!F2092</f>
        <v>11.521550000000001</v>
      </c>
      <c r="H2092" s="2">
        <f>'Moving Avg'!G2092</f>
        <v>11.305939999999998</v>
      </c>
      <c r="I2092" s="2">
        <f>'Moving Avg'!H2092</f>
        <v>11.684639999999995</v>
      </c>
      <c r="J2092" s="5" t="str">
        <f>OBV!F2092</f>
        <v>BEARISH</v>
      </c>
      <c r="K2092" s="5" t="str">
        <f>OBV!G2092</f>
        <v>STRONG</v>
      </c>
      <c r="L2092" s="5" t="str">
        <f>OBV!H2092</f>
        <v>NEUTRAL</v>
      </c>
    </row>
    <row r="2093" spans="1:12" ht="13.5" x14ac:dyDescent="0.25">
      <c r="A2093" s="3">
        <f>RSI!A2093</f>
        <v>45051</v>
      </c>
      <c r="B2093" s="2">
        <f>RSI!B2093</f>
        <v>11.872</v>
      </c>
      <c r="C2093" s="2">
        <f>RSI!I2093</f>
        <v>61.51356009705443</v>
      </c>
      <c r="D2093" s="2">
        <f>MACD!E2093</f>
        <v>-0.18891074761005733</v>
      </c>
      <c r="E2093" s="2">
        <f>MACD!F2093</f>
        <v>-7.7403211813309031E-2</v>
      </c>
      <c r="F2093" s="2">
        <f>'Moving Avg'!D2093</f>
        <v>11.700999999999999</v>
      </c>
      <c r="G2093" s="2">
        <f>'Moving Avg'!F2093</f>
        <v>11.524449999999998</v>
      </c>
      <c r="H2093" s="2">
        <f>'Moving Avg'!G2093</f>
        <v>11.312579999999999</v>
      </c>
      <c r="I2093" s="2">
        <f>'Moving Avg'!H2093</f>
        <v>11.694149999999993</v>
      </c>
      <c r="J2093" s="5" t="str">
        <f>OBV!F2093</f>
        <v>BEARISH</v>
      </c>
      <c r="K2093" s="5" t="str">
        <f>OBV!G2093</f>
        <v>NEUTRAL</v>
      </c>
      <c r="L2093" s="5" t="str">
        <f>OBV!H2093</f>
        <v>BEARISH DIVERGENCE</v>
      </c>
    </row>
    <row r="2094" spans="1:12" ht="13.5" x14ac:dyDescent="0.25">
      <c r="A2094" s="3">
        <f>RSI!A2094</f>
        <v>45054</v>
      </c>
      <c r="B2094" s="2">
        <f>RSI!B2094</f>
        <v>11.631</v>
      </c>
      <c r="C2094" s="2">
        <f>RSI!I2094</f>
        <v>53.777747005115039</v>
      </c>
      <c r="D2094" s="2">
        <f>MACD!E2094</f>
        <v>-0.18053835393154749</v>
      </c>
      <c r="E2094" s="2">
        <f>MACD!F2094</f>
        <v>-9.8030240236956723E-2</v>
      </c>
      <c r="F2094" s="2">
        <f>'Moving Avg'!D2094</f>
        <v>11.6876</v>
      </c>
      <c r="G2094" s="2">
        <f>'Moving Avg'!F2094</f>
        <v>11.5153</v>
      </c>
      <c r="H2094" s="2">
        <f>'Moving Avg'!G2094</f>
        <v>11.313399999999996</v>
      </c>
      <c r="I2094" s="2">
        <f>'Moving Avg'!H2094</f>
        <v>11.702454999999993</v>
      </c>
      <c r="J2094" s="5" t="str">
        <f>OBV!F2094</f>
        <v>BEARISH</v>
      </c>
      <c r="K2094" s="5" t="str">
        <f>OBV!G2094</f>
        <v>STRONG</v>
      </c>
      <c r="L2094" s="5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11.946999999999999</v>
      </c>
      <c r="C2095" s="2">
        <f>RSI!I2095</f>
        <v>60.748041942869044</v>
      </c>
      <c r="D2095" s="2">
        <f>MACD!E2095</f>
        <v>-0.19768775086227031</v>
      </c>
      <c r="E2095" s="2">
        <f>MACD!F2095</f>
        <v>-0.11796174236201945</v>
      </c>
      <c r="F2095" s="2">
        <f>'Moving Avg'!D2095</f>
        <v>11.745799999999999</v>
      </c>
      <c r="G2095" s="2">
        <f>'Moving Avg'!F2095</f>
        <v>11.525700000000002</v>
      </c>
      <c r="H2095" s="2">
        <f>'Moving Avg'!G2095</f>
        <v>11.323039999999999</v>
      </c>
      <c r="I2095" s="2">
        <f>'Moving Avg'!H2095</f>
        <v>11.712839999999995</v>
      </c>
      <c r="J2095" s="5" t="str">
        <f>OBV!F2095</f>
        <v>BEARISH</v>
      </c>
      <c r="K2095" s="5" t="str">
        <f>OBV!G2095</f>
        <v>NEUTRAL</v>
      </c>
      <c r="L2095" s="5" t="str">
        <f>OBV!H2095</f>
        <v>BEARISH DIVERGENCE</v>
      </c>
    </row>
    <row r="2096" spans="1:12" ht="13.5" x14ac:dyDescent="0.25">
      <c r="A2096" s="3">
        <f>RSI!A2096</f>
        <v>45056</v>
      </c>
      <c r="B2096" s="2">
        <f>RSI!B2096</f>
        <v>12.363</v>
      </c>
      <c r="C2096" s="2">
        <f>RSI!I2096</f>
        <v>67.661703485575131</v>
      </c>
      <c r="D2096" s="2">
        <f>MACD!E2096</f>
        <v>-0.21379981112580104</v>
      </c>
      <c r="E2096" s="2">
        <f>MACD!F2096</f>
        <v>-0.13712935611477578</v>
      </c>
      <c r="F2096" s="2">
        <f>'Moving Avg'!D2096</f>
        <v>11.8888</v>
      </c>
      <c r="G2096" s="2">
        <f>'Moving Avg'!F2096</f>
        <v>11.5623</v>
      </c>
      <c r="H2096" s="2">
        <f>'Moving Avg'!G2096</f>
        <v>11.340999999999999</v>
      </c>
      <c r="I2096" s="2">
        <f>'Moving Avg'!H2096</f>
        <v>11.725304999999993</v>
      </c>
      <c r="J2096" s="5" t="str">
        <f>OBV!F2096</f>
        <v>BEARISH</v>
      </c>
      <c r="K2096" s="5" t="str">
        <f>OBV!G2096</f>
        <v>NEUTRAL</v>
      </c>
      <c r="L2096" s="5" t="str">
        <f>OBV!H2096</f>
        <v>CONFIRMED BEARISH</v>
      </c>
    </row>
    <row r="2097" spans="1:12" ht="13.5" x14ac:dyDescent="0.25">
      <c r="A2097" s="3">
        <f>RSI!A2097</f>
        <v>45057</v>
      </c>
      <c r="B2097" s="2">
        <f>RSI!B2097</f>
        <v>11.903</v>
      </c>
      <c r="C2097" s="2">
        <f>RSI!I2097</f>
        <v>55.930452952528711</v>
      </c>
      <c r="D2097" s="2">
        <f>MACD!E2097</f>
        <v>-0.19825456134793029</v>
      </c>
      <c r="E2097" s="2">
        <f>MACD!F2097</f>
        <v>-0.14935439716140669</v>
      </c>
      <c r="F2097" s="2">
        <f>'Moving Avg'!D2097</f>
        <v>11.943200000000001</v>
      </c>
      <c r="G2097" s="2">
        <f>'Moving Avg'!F2097</f>
        <v>11.587100000000001</v>
      </c>
      <c r="H2097" s="2">
        <f>'Moving Avg'!G2097</f>
        <v>11.349920000000003</v>
      </c>
      <c r="I2097" s="2">
        <f>'Moving Avg'!H2097</f>
        <v>11.735509999999994</v>
      </c>
      <c r="J2097" s="5" t="str">
        <f>OBV!F2097</f>
        <v>BEARISH</v>
      </c>
      <c r="K2097" s="5" t="str">
        <f>OBV!G2097</f>
        <v>NEUTRAL</v>
      </c>
      <c r="L2097" s="5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11.646000000000001</v>
      </c>
      <c r="C2098" s="2">
        <f>RSI!I2098</f>
        <v>50.647030424334282</v>
      </c>
      <c r="D2098" s="2">
        <f>MACD!E2098</f>
        <v>-0.14357090911343917</v>
      </c>
      <c r="E2098" s="2">
        <f>MACD!F2098</f>
        <v>-0.14819769955181319</v>
      </c>
      <c r="F2098" s="2">
        <f>'Moving Avg'!D2098</f>
        <v>11.898</v>
      </c>
      <c r="G2098" s="2">
        <f>'Moving Avg'!F2098</f>
        <v>11.59905</v>
      </c>
      <c r="H2098" s="2">
        <f>'Moving Avg'!G2098</f>
        <v>11.353700000000003</v>
      </c>
      <c r="I2098" s="2">
        <f>'Moving Avg'!H2098</f>
        <v>11.744515</v>
      </c>
      <c r="J2098" s="5" t="str">
        <f>OBV!F2098</f>
        <v>BEARISH</v>
      </c>
      <c r="K2098" s="5" t="str">
        <f>OBV!G2098</f>
        <v>NEUTRAL</v>
      </c>
      <c r="L2098" s="5" t="str">
        <f>OBV!H2098</f>
        <v>CONFIRMED BEARISH</v>
      </c>
    </row>
    <row r="2099" spans="1:12" ht="13.5" x14ac:dyDescent="0.25">
      <c r="A2099" s="3">
        <f>RSI!A2099</f>
        <v>45061</v>
      </c>
      <c r="B2099" s="2">
        <f>RSI!B2099</f>
        <v>11.637</v>
      </c>
      <c r="C2099" s="2">
        <f>RSI!I2099</f>
        <v>50.467238319609308</v>
      </c>
      <c r="D2099" s="2">
        <f>MACD!E2099</f>
        <v>-0.11079515982301658</v>
      </c>
      <c r="E2099" s="2">
        <f>MACD!F2099</f>
        <v>-0.14071719160605387</v>
      </c>
      <c r="F2099" s="2">
        <f>'Moving Avg'!D2099</f>
        <v>11.8992</v>
      </c>
      <c r="G2099" s="2">
        <f>'Moving Avg'!F2099</f>
        <v>11.611799999999999</v>
      </c>
      <c r="H2099" s="2">
        <f>'Moving Avg'!G2099</f>
        <v>11.3583</v>
      </c>
      <c r="I2099" s="2">
        <f>'Moving Avg'!H2099</f>
        <v>11.753474999999998</v>
      </c>
      <c r="J2099" s="5" t="str">
        <f>OBV!F2099</f>
        <v>BEARISH</v>
      </c>
      <c r="K2099" s="5" t="str">
        <f>OBV!G2099</f>
        <v>NEUTRAL</v>
      </c>
      <c r="L2099" s="5" t="str">
        <f>OBV!H2099</f>
        <v>CONFIRMED BEARISH</v>
      </c>
    </row>
    <row r="2100" spans="1:12" ht="13.5" x14ac:dyDescent="0.25">
      <c r="A2100" s="3">
        <f>RSI!A2100</f>
        <v>45062</v>
      </c>
      <c r="B2100" s="2">
        <f>RSI!B2100</f>
        <v>11.522</v>
      </c>
      <c r="C2100" s="2">
        <f>RSI!I2100</f>
        <v>48.116776664821153</v>
      </c>
      <c r="D2100" s="2">
        <f>MACD!E2100</f>
        <v>-8.1101394312593555E-2</v>
      </c>
      <c r="E2100" s="2">
        <f>MACD!F2100</f>
        <v>-0.12879403214736179</v>
      </c>
      <c r="F2100" s="2">
        <f>'Moving Avg'!D2100</f>
        <v>11.8142</v>
      </c>
      <c r="G2100" s="2">
        <f>'Moving Avg'!F2100</f>
        <v>11.627099999999999</v>
      </c>
      <c r="H2100" s="2">
        <f>'Moving Avg'!G2100</f>
        <v>11.360600000000002</v>
      </c>
      <c r="I2100" s="2">
        <f>'Moving Avg'!H2100</f>
        <v>11.76207</v>
      </c>
      <c r="J2100" s="5" t="str">
        <f>OBV!F2100</f>
        <v>BEARISH</v>
      </c>
      <c r="K2100" s="5" t="str">
        <f>OBV!G2100</f>
        <v>STRONG</v>
      </c>
      <c r="L2100" s="5" t="str">
        <f>OBV!H2100</f>
        <v>CONFIRMED BEARISH</v>
      </c>
    </row>
    <row r="2101" spans="1:12" ht="13.5" x14ac:dyDescent="0.25">
      <c r="A2101" s="3">
        <f>RSI!A2101</f>
        <v>45063</v>
      </c>
      <c r="B2101" s="2">
        <f>RSI!B2101</f>
        <v>11.646000000000001</v>
      </c>
      <c r="C2101" s="2">
        <f>RSI!I2101</f>
        <v>50.77875637721511</v>
      </c>
      <c r="D2101" s="2">
        <f>MACD!E2101</f>
        <v>-6.5801704590041865E-2</v>
      </c>
      <c r="E2101" s="2">
        <f>MACD!F2101</f>
        <v>-0.11619556663589781</v>
      </c>
      <c r="F2101" s="2">
        <f>'Moving Avg'!D2101</f>
        <v>11.6708</v>
      </c>
      <c r="G2101" s="2">
        <f>'Moving Avg'!F2101</f>
        <v>11.654850000000001</v>
      </c>
      <c r="H2101" s="2">
        <f>'Moving Avg'!G2101</f>
        <v>11.367699999999997</v>
      </c>
      <c r="I2101" s="2">
        <f>'Moving Avg'!H2101</f>
        <v>11.771075000000002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</row>
    <row r="2102" spans="1:12" ht="13.5" x14ac:dyDescent="0.25">
      <c r="A2102" s="3">
        <f>RSI!A2102</f>
        <v>45064</v>
      </c>
      <c r="B2102" s="2">
        <f>RSI!B2102</f>
        <v>11.646000000000001</v>
      </c>
      <c r="C2102" s="2">
        <f>RSI!I2102</f>
        <v>50.77875637721511</v>
      </c>
      <c r="D2102" s="2">
        <f>MACD!E2102</f>
        <v>-5.5657483814933073E-2</v>
      </c>
      <c r="E2102" s="2">
        <f>MACD!F2102</f>
        <v>-0.10408795007170488</v>
      </c>
      <c r="F2102" s="2">
        <f>'Moving Avg'!D2102</f>
        <v>11.619400000000001</v>
      </c>
      <c r="G2102" s="2">
        <f>'Moving Avg'!F2102</f>
        <v>11.668049999999999</v>
      </c>
      <c r="H2102" s="2">
        <f>'Moving Avg'!G2102</f>
        <v>11.375139999999998</v>
      </c>
      <c r="I2102" s="2">
        <f>'Moving Avg'!H2102</f>
        <v>11.780080000000003</v>
      </c>
      <c r="J2102" s="5" t="str">
        <f>OBV!F2102</f>
        <v>BEARISH</v>
      </c>
      <c r="K2102" s="5" t="str">
        <f>OBV!G2102</f>
        <v>NEUTRAL</v>
      </c>
      <c r="L2102" s="5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11.911</v>
      </c>
      <c r="C2103" s="2">
        <f>RSI!I2103</f>
        <v>56.331862990367036</v>
      </c>
      <c r="D2103" s="2">
        <f>MACD!E2103</f>
        <v>-2.9799105899222411E-2</v>
      </c>
      <c r="E2103" s="2">
        <f>MACD!F2103</f>
        <v>-8.9230181237208384E-2</v>
      </c>
      <c r="F2103" s="2">
        <f>'Moving Avg'!D2103</f>
        <v>11.6724</v>
      </c>
      <c r="G2103" s="2">
        <f>'Moving Avg'!F2103</f>
        <v>11.712800000000001</v>
      </c>
      <c r="H2103" s="2">
        <f>'Moving Avg'!G2103</f>
        <v>11.38904</v>
      </c>
      <c r="I2103" s="2">
        <f>'Moving Avg'!H2103</f>
        <v>11.791240000000002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11.875999999999999</v>
      </c>
      <c r="C2104" s="2">
        <f>RSI!I2104</f>
        <v>55.442189488403734</v>
      </c>
      <c r="D2104" s="2">
        <f>MACD!E2104</f>
        <v>-4.4128876980654042E-2</v>
      </c>
      <c r="E2104" s="2">
        <f>MACD!F2104</f>
        <v>-8.0209920385897512E-2</v>
      </c>
      <c r="F2104" s="2">
        <f>'Moving Avg'!D2104</f>
        <v>11.7202</v>
      </c>
      <c r="G2104" s="2">
        <f>'Moving Avg'!F2104</f>
        <v>11.7354</v>
      </c>
      <c r="H2104" s="2">
        <f>'Moving Avg'!G2104</f>
        <v>11.402239999999997</v>
      </c>
      <c r="I2104" s="2">
        <f>'Moving Avg'!H2104</f>
        <v>11.801395000000003</v>
      </c>
      <c r="J2104" s="5" t="str">
        <f>OBV!F2104</f>
        <v>BULLISH</v>
      </c>
      <c r="K2104" s="5" t="str">
        <f>OBV!G2104</f>
        <v>NEUTRAL</v>
      </c>
      <c r="L2104" s="5" t="str">
        <f>OBV!H2104</f>
        <v>CONFIRMED BULLISH</v>
      </c>
    </row>
    <row r="2105" spans="1:12" ht="13.5" x14ac:dyDescent="0.25">
      <c r="A2105" s="3">
        <f>RSI!A2105</f>
        <v>45069</v>
      </c>
      <c r="B2105" s="2">
        <f>RSI!B2105</f>
        <v>11.875999999999999</v>
      </c>
      <c r="C2105" s="2">
        <f>RSI!I2105</f>
        <v>55.442189488403741</v>
      </c>
      <c r="D2105" s="2">
        <f>MACD!E2105</f>
        <v>-9.0296505973803676E-3</v>
      </c>
      <c r="E2105" s="2">
        <f>MACD!F2105</f>
        <v>-6.5973866428194097E-2</v>
      </c>
      <c r="F2105" s="2">
        <f>'Moving Avg'!D2105</f>
        <v>11.791</v>
      </c>
      <c r="G2105" s="2">
        <f>'Moving Avg'!F2105</f>
        <v>11.758000000000001</v>
      </c>
      <c r="H2105" s="2">
        <f>'Moving Avg'!G2105</f>
        <v>11.415439999999998</v>
      </c>
      <c r="I2105" s="2">
        <f>'Moving Avg'!H2105</f>
        <v>11.809060000000002</v>
      </c>
      <c r="J2105" s="5" t="str">
        <f>OBV!F2105</f>
        <v>BULLISH</v>
      </c>
      <c r="K2105" s="5" t="str">
        <f>OBV!G2105</f>
        <v>NEUTRAL</v>
      </c>
      <c r="L2105" s="5" t="str">
        <f>OBV!H2105</f>
        <v>CONFIRMED BULLISH</v>
      </c>
    </row>
    <row r="2106" spans="1:12" ht="13.5" x14ac:dyDescent="0.25">
      <c r="A2106" s="3">
        <f>RSI!A2106</f>
        <v>45070</v>
      </c>
      <c r="B2106" s="2">
        <f>RSI!B2106</f>
        <v>11.885</v>
      </c>
      <c r="C2106" s="2">
        <f>RSI!I2106</f>
        <v>55.651072679297172</v>
      </c>
      <c r="D2106" s="2">
        <f>MACD!E2106</f>
        <v>8.2715095436208586E-2</v>
      </c>
      <c r="E2106" s="2">
        <f>MACD!F2106</f>
        <v>-3.6236074055313566E-2</v>
      </c>
      <c r="F2106" s="2">
        <f>'Moving Avg'!D2106</f>
        <v>11.838799999999999</v>
      </c>
      <c r="G2106" s="2">
        <f>'Moving Avg'!F2106</f>
        <v>11.770700000000001</v>
      </c>
      <c r="H2106" s="2">
        <f>'Moving Avg'!G2106</f>
        <v>11.428819999999998</v>
      </c>
      <c r="I2106" s="2">
        <f>'Moving Avg'!H2106</f>
        <v>11.816770000000004</v>
      </c>
      <c r="J2106" s="5" t="str">
        <f>OBV!F2106</f>
        <v>BULLISH</v>
      </c>
      <c r="K2106" s="5" t="str">
        <f>OBV!G2106</f>
        <v>NEUTRAL</v>
      </c>
      <c r="L2106" s="5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11.875999999999999</v>
      </c>
      <c r="C2107" s="2">
        <f>RSI!I2107</f>
        <v>55.371528248549346</v>
      </c>
      <c r="D2107" s="2">
        <f>MACD!E2107</f>
        <v>8.8996989389176662E-2</v>
      </c>
      <c r="E2107" s="2">
        <f>MACD!F2107</f>
        <v>-1.1189461366415521E-2</v>
      </c>
      <c r="F2107" s="2">
        <f>'Moving Avg'!D2107</f>
        <v>11.884799999999998</v>
      </c>
      <c r="G2107" s="2">
        <f>'Moving Avg'!F2107</f>
        <v>11.782950000000001</v>
      </c>
      <c r="H2107" s="2">
        <f>'Moving Avg'!G2107</f>
        <v>11.442359999999999</v>
      </c>
      <c r="I2107" s="2">
        <f>'Moving Avg'!H2107</f>
        <v>11.825635000000004</v>
      </c>
      <c r="J2107" s="5" t="str">
        <f>OBV!F2107</f>
        <v>BEARISH</v>
      </c>
      <c r="K2107" s="5" t="str">
        <f>OBV!G2107</f>
        <v>NEUTRAL</v>
      </c>
      <c r="L2107" s="5" t="str">
        <f>OBV!H2107</f>
        <v>BEARISH DIVERGENCE</v>
      </c>
    </row>
    <row r="2108" spans="1:12" ht="13.5" x14ac:dyDescent="0.25">
      <c r="A2108" s="3">
        <f>RSI!A2108</f>
        <v>45072</v>
      </c>
      <c r="B2108" s="2">
        <f>RSI!B2108</f>
        <v>11.875999999999999</v>
      </c>
      <c r="C2108" s="2">
        <f>RSI!I2108</f>
        <v>55.371528248549346</v>
      </c>
      <c r="D2108" s="2">
        <f>MACD!E2108</f>
        <v>5.3673721239631433E-2</v>
      </c>
      <c r="E2108" s="2">
        <f>MACD!F2108</f>
        <v>1.7831751547938719E-3</v>
      </c>
      <c r="F2108" s="2">
        <f>'Moving Avg'!D2108</f>
        <v>11.877799999999999</v>
      </c>
      <c r="G2108" s="2">
        <f>'Moving Avg'!F2108</f>
        <v>11.787300000000002</v>
      </c>
      <c r="H2108" s="2">
        <f>'Moving Avg'!G2108</f>
        <v>11.45722</v>
      </c>
      <c r="I2108" s="2">
        <f>'Moving Avg'!H2108</f>
        <v>11.831510000000005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11.911</v>
      </c>
      <c r="C2109" s="2">
        <f>RSI!I2109</f>
        <v>56.360206304757483</v>
      </c>
      <c r="D2109" s="2">
        <f>MACD!E2109</f>
        <v>1.8788839114037614E-2</v>
      </c>
      <c r="E2109" s="2">
        <f>MACD!F2109</f>
        <v>5.184307946642621E-3</v>
      </c>
      <c r="F2109" s="2">
        <f>'Moving Avg'!D2109</f>
        <v>11.8848</v>
      </c>
      <c r="G2109" s="2">
        <f>'Moving Avg'!F2109</f>
        <v>11.797950000000004</v>
      </c>
      <c r="H2109" s="2">
        <f>'Moving Avg'!G2109</f>
        <v>11.47944</v>
      </c>
      <c r="I2109" s="2">
        <f>'Moving Avg'!H2109</f>
        <v>11.836645000000006</v>
      </c>
      <c r="J2109" s="5" t="str">
        <f>OBV!F2109</f>
        <v>BULLISH</v>
      </c>
      <c r="K2109" s="5" t="str">
        <f>OBV!G2109</f>
        <v>NEUTRAL</v>
      </c>
      <c r="L2109" s="5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11.911</v>
      </c>
      <c r="C2110" s="2">
        <f>RSI!I2110</f>
        <v>56.360206304757483</v>
      </c>
      <c r="D2110" s="2">
        <f>MACD!E2110</f>
        <v>-2.9571553880249013E-2</v>
      </c>
      <c r="E2110" s="2">
        <f>MACD!F2110</f>
        <v>-1.7668644187357066E-3</v>
      </c>
      <c r="F2110" s="2">
        <f>'Moving Avg'!D2110</f>
        <v>11.8918</v>
      </c>
      <c r="G2110" s="2">
        <f>'Moving Avg'!F2110</f>
        <v>11.810700000000002</v>
      </c>
      <c r="H2110" s="2">
        <f>'Moving Avg'!G2110</f>
        <v>11.501659999999999</v>
      </c>
      <c r="I2110" s="2">
        <f>'Moving Avg'!H2110</f>
        <v>11.839500000000005</v>
      </c>
      <c r="J2110" s="5" t="str">
        <f>OBV!F2110</f>
        <v>BULLISH</v>
      </c>
      <c r="K2110" s="5" t="str">
        <f>OBV!G2110</f>
        <v>NEUTRAL</v>
      </c>
      <c r="L2110" s="5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11.715999999999999</v>
      </c>
      <c r="C2111" s="2">
        <f>RSI!I2111</f>
        <v>49.302724986156441</v>
      </c>
      <c r="D2111" s="2">
        <f>MACD!E2111</f>
        <v>-3.8035433817308117E-2</v>
      </c>
      <c r="E2111" s="2">
        <f>MACD!F2111</f>
        <v>-9.0205782984501895E-3</v>
      </c>
      <c r="F2111" s="2">
        <f>'Moving Avg'!D2111</f>
        <v>11.858000000000001</v>
      </c>
      <c r="G2111" s="2">
        <f>'Moving Avg'!F2111</f>
        <v>11.814100000000002</v>
      </c>
      <c r="H2111" s="2">
        <f>'Moving Avg'!G2111</f>
        <v>11.519979999999999</v>
      </c>
      <c r="I2111" s="2">
        <f>'Moving Avg'!H2111</f>
        <v>11.842000000000008</v>
      </c>
      <c r="J2111" s="5" t="str">
        <f>OBV!F2111</f>
        <v>BEARISH</v>
      </c>
      <c r="K2111" s="5" t="str">
        <f>OBV!G2111</f>
        <v>NEUTRAL</v>
      </c>
      <c r="L2111" s="5" t="str">
        <f>OBV!H2111</f>
        <v>CONFIRMED BEARISH</v>
      </c>
    </row>
    <row r="2112" spans="1:12" ht="13.5" x14ac:dyDescent="0.25">
      <c r="A2112" s="3">
        <f>RSI!A2112</f>
        <v>45078</v>
      </c>
      <c r="B2112" s="2">
        <f>RSI!B2112</f>
        <v>11.832000000000001</v>
      </c>
      <c r="C2112" s="2">
        <f>RSI!I2112</f>
        <v>53.067659584758218</v>
      </c>
      <c r="D2112" s="2">
        <f>MACD!E2112</f>
        <v>-5.3623539935321318E-2</v>
      </c>
      <c r="E2112" s="2">
        <f>MACD!F2112</f>
        <v>-1.7941170625824416E-2</v>
      </c>
      <c r="F2112" s="2">
        <f>'Moving Avg'!D2112</f>
        <v>11.8492</v>
      </c>
      <c r="G2112" s="2">
        <f>'Moving Avg'!F2112</f>
        <v>11.824149999999999</v>
      </c>
      <c r="H2112" s="2">
        <f>'Moving Avg'!G2112</f>
        <v>11.544759999999998</v>
      </c>
      <c r="I2112" s="2">
        <f>'Moving Avg'!H2112</f>
        <v>11.846120000000006</v>
      </c>
      <c r="J2112" s="5" t="str">
        <f>OBV!F2112</f>
        <v>BULLISH</v>
      </c>
      <c r="K2112" s="5" t="str">
        <f>OBV!G2112</f>
        <v>NEUTRAL</v>
      </c>
      <c r="L2112" s="5" t="str">
        <f>OBV!H2112</f>
        <v>BULLISH DIVERGENCE</v>
      </c>
    </row>
    <row r="2113" spans="1:12" ht="13.5" x14ac:dyDescent="0.25">
      <c r="A2113" s="3">
        <f>RSI!A2113</f>
        <v>45079</v>
      </c>
      <c r="B2113" s="2">
        <f>RSI!B2113</f>
        <v>12.363</v>
      </c>
      <c r="C2113" s="2">
        <f>RSI!I2113</f>
        <v>65.644897657101083</v>
      </c>
      <c r="D2113" s="2">
        <f>MACD!E2113</f>
        <v>-6.5909109800598387E-2</v>
      </c>
      <c r="E2113" s="2">
        <f>MACD!F2113</f>
        <v>-2.7534758460779213E-2</v>
      </c>
      <c r="F2113" s="2">
        <f>'Moving Avg'!D2113</f>
        <v>11.9466</v>
      </c>
      <c r="G2113" s="2">
        <f>'Moving Avg'!F2113</f>
        <v>11.848700000000001</v>
      </c>
      <c r="H2113" s="2">
        <f>'Moving Avg'!G2113</f>
        <v>11.576840000000002</v>
      </c>
      <c r="I2113" s="2">
        <f>'Moving Avg'!H2113</f>
        <v>11.852935000000004</v>
      </c>
      <c r="J2113" s="5" t="str">
        <f>OBV!F2113</f>
        <v>BULLISH</v>
      </c>
      <c r="K2113" s="5" t="str">
        <f>OBV!G2113</f>
        <v>NEUTRAL</v>
      </c>
      <c r="L2113" s="5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12.319000000000001</v>
      </c>
      <c r="C2114" s="2">
        <f>RSI!I2114</f>
        <v>64.111717051939365</v>
      </c>
      <c r="D2114" s="2">
        <f>MACD!E2114</f>
        <v>-8.2059808586206984E-2</v>
      </c>
      <c r="E2114" s="2">
        <f>MACD!F2114</f>
        <v>-3.8439768485864764E-2</v>
      </c>
      <c r="F2114" s="2">
        <f>'Moving Avg'!D2114</f>
        <v>12.028200000000002</v>
      </c>
      <c r="G2114" s="2">
        <f>'Moving Avg'!F2114</f>
        <v>11.883100000000001</v>
      </c>
      <c r="H2114" s="2">
        <f>'Moving Avg'!G2114</f>
        <v>11.608040000000001</v>
      </c>
      <c r="I2114" s="2">
        <f>'Moving Avg'!H2114</f>
        <v>11.859490000000008</v>
      </c>
      <c r="J2114" s="5" t="str">
        <f>OBV!F2114</f>
        <v>BULLISH</v>
      </c>
      <c r="K2114" s="5" t="str">
        <f>OBV!G2114</f>
        <v>NEUTRAL</v>
      </c>
      <c r="L2114" s="5" t="str">
        <f>OBV!H2114</f>
        <v>CONFIRMED BULLISH</v>
      </c>
    </row>
    <row r="2115" spans="1:12" ht="13.5" x14ac:dyDescent="0.25">
      <c r="A2115" s="3">
        <f>RSI!A2115</f>
        <v>45083</v>
      </c>
      <c r="B2115" s="2">
        <f>RSI!B2115</f>
        <v>12.141999999999999</v>
      </c>
      <c r="C2115" s="2">
        <f>RSI!I2115</f>
        <v>58.220887758825022</v>
      </c>
      <c r="D2115" s="2">
        <f>MACD!E2115</f>
        <v>-8.5715657394461076E-2</v>
      </c>
      <c r="E2115" s="2">
        <f>MACD!F2115</f>
        <v>-4.7894946267584032E-2</v>
      </c>
      <c r="F2115" s="2">
        <f>'Moving Avg'!D2115</f>
        <v>12.074400000000001</v>
      </c>
      <c r="G2115" s="2">
        <f>'Moving Avg'!F2115</f>
        <v>11.892849999999999</v>
      </c>
      <c r="H2115" s="2">
        <f>'Moving Avg'!G2115</f>
        <v>11.635860000000003</v>
      </c>
      <c r="I2115" s="2">
        <f>'Moving Avg'!H2115</f>
        <v>11.865365000000006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12.141999999999999</v>
      </c>
      <c r="C2116" s="2">
        <f>RSI!I2116</f>
        <v>58.220887758825022</v>
      </c>
      <c r="D2116" s="2">
        <f>MACD!E2116</f>
        <v>-8.9249833442016424E-2</v>
      </c>
      <c r="E2116" s="2">
        <f>MACD!F2116</f>
        <v>-5.6165923702470519E-2</v>
      </c>
      <c r="F2116" s="2">
        <f>'Moving Avg'!D2116</f>
        <v>12.159600000000001</v>
      </c>
      <c r="G2116" s="2">
        <f>'Moving Avg'!F2116</f>
        <v>11.8818</v>
      </c>
      <c r="H2116" s="2">
        <f>'Moving Avg'!G2116</f>
        <v>11.663679999999999</v>
      </c>
      <c r="I2116" s="2">
        <f>'Moving Avg'!H2116</f>
        <v>11.871240000000006</v>
      </c>
      <c r="J2116" s="5" t="str">
        <f>OBV!F2116</f>
        <v>BULLISH</v>
      </c>
      <c r="K2116" s="5" t="str">
        <f>OBV!G2116</f>
        <v>NEUTRAL</v>
      </c>
      <c r="L2116" s="5" t="str">
        <f>OBV!H2116</f>
        <v>CONFIRMED BULLISH</v>
      </c>
    </row>
    <row r="2117" spans="1:12" ht="13.5" x14ac:dyDescent="0.25">
      <c r="A2117" s="3">
        <f>RSI!A2117</f>
        <v>45085</v>
      </c>
      <c r="B2117" s="2">
        <f>RSI!B2117</f>
        <v>12.141999999999999</v>
      </c>
      <c r="C2117" s="2">
        <f>RSI!I2117</f>
        <v>58.220887758825022</v>
      </c>
      <c r="D2117" s="2">
        <f>MACD!E2117</f>
        <v>-9.5315072984210047E-2</v>
      </c>
      <c r="E2117" s="2">
        <f>MACD!F2117</f>
        <v>-6.3995753558818425E-2</v>
      </c>
      <c r="F2117" s="2">
        <f>'Moving Avg'!D2117</f>
        <v>12.221599999999999</v>
      </c>
      <c r="G2117" s="2">
        <f>'Moving Avg'!F2117</f>
        <v>11.893750000000001</v>
      </c>
      <c r="H2117" s="2">
        <f>'Moving Avg'!G2117</f>
        <v>11.698820000000001</v>
      </c>
      <c r="I2117" s="2">
        <f>'Moving Avg'!H2117</f>
        <v>11.877115000000005</v>
      </c>
      <c r="J2117" s="5" t="str">
        <f>OBV!F2117</f>
        <v>BULLISH</v>
      </c>
      <c r="K2117" s="5" t="str">
        <f>OBV!G2117</f>
        <v>NEUTRAL</v>
      </c>
      <c r="L2117" s="5" t="str">
        <f>OBV!H2117</f>
        <v>CONFIRMED BULLISH</v>
      </c>
    </row>
    <row r="2118" spans="1:12" ht="13.5" x14ac:dyDescent="0.25">
      <c r="A2118" s="3">
        <f>RSI!A2118</f>
        <v>45086</v>
      </c>
      <c r="B2118" s="2">
        <f>RSI!B2118</f>
        <v>12.141999999999999</v>
      </c>
      <c r="C2118" s="2">
        <f>RSI!I2118</f>
        <v>58.220887758825022</v>
      </c>
      <c r="D2118" s="2">
        <f>MACD!E2118</f>
        <v>-0.10201216865989871</v>
      </c>
      <c r="E2118" s="2">
        <f>MACD!F2118</f>
        <v>-7.1599036579034478E-2</v>
      </c>
      <c r="F2118" s="2">
        <f>'Moving Avg'!D2118</f>
        <v>12.177399999999997</v>
      </c>
      <c r="G2118" s="2">
        <f>'Moving Avg'!F2118</f>
        <v>11.91855</v>
      </c>
      <c r="H2118" s="2">
        <f>'Moving Avg'!G2118</f>
        <v>11.722320000000003</v>
      </c>
      <c r="I2118" s="2">
        <f>'Moving Avg'!H2118</f>
        <v>11.882990000000005</v>
      </c>
      <c r="J2118" s="5" t="str">
        <f>OBV!F2118</f>
        <v>BEARISH</v>
      </c>
      <c r="K2118" s="5" t="str">
        <f>OBV!G2118</f>
        <v>NEUTRAL</v>
      </c>
      <c r="L2118" s="5" t="str">
        <f>OBV!H2118</f>
        <v>CONFIRMED BEARISH</v>
      </c>
    </row>
    <row r="2119" spans="1:12" ht="13.5" x14ac:dyDescent="0.25">
      <c r="A2119" s="3">
        <f>RSI!A2119</f>
        <v>45089</v>
      </c>
      <c r="B2119" s="2">
        <f>RSI!B2119</f>
        <v>11.894</v>
      </c>
      <c r="C2119" s="2">
        <f>RSI!I2119</f>
        <v>49.627261059203533</v>
      </c>
      <c r="D2119" s="2">
        <f>MACD!E2119</f>
        <v>-8.537300238119272E-2</v>
      </c>
      <c r="E2119" s="2">
        <f>MACD!F2119</f>
        <v>-7.4353829739466137E-2</v>
      </c>
      <c r="F2119" s="2">
        <f>'Moving Avg'!D2119</f>
        <v>12.0924</v>
      </c>
      <c r="G2119" s="2">
        <f>'Moving Avg'!F2119</f>
        <v>11.9314</v>
      </c>
      <c r="H2119" s="2">
        <f>'Moving Avg'!G2119</f>
        <v>11.740860000000003</v>
      </c>
      <c r="I2119" s="2">
        <f>'Moving Avg'!H2119</f>
        <v>11.887625000000003</v>
      </c>
      <c r="J2119" s="5" t="str">
        <f>OBV!F2119</f>
        <v>BEARISH</v>
      </c>
      <c r="K2119" s="5" t="str">
        <f>OBV!G2119</f>
        <v>NEUTRAL</v>
      </c>
      <c r="L2119" s="5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12.275</v>
      </c>
      <c r="C2120" s="2">
        <f>RSI!I2120</f>
        <v>59.514136189241114</v>
      </c>
      <c r="D2120" s="2">
        <f>MACD!E2120</f>
        <v>-9.9392196865043303E-2</v>
      </c>
      <c r="E2120" s="2">
        <f>MACD!F2120</f>
        <v>-7.9361503164581571E-2</v>
      </c>
      <c r="F2120" s="2">
        <f>'Moving Avg'!D2120</f>
        <v>12.119</v>
      </c>
      <c r="G2120" s="2">
        <f>'Moving Avg'!F2120</f>
        <v>11.969049999999999</v>
      </c>
      <c r="H2120" s="2">
        <f>'Moving Avg'!G2120</f>
        <v>11.753900000000002</v>
      </c>
      <c r="I2120" s="2">
        <f>'Moving Avg'!H2120</f>
        <v>11.894165000000005</v>
      </c>
      <c r="J2120" s="5" t="str">
        <f>OBV!F2120</f>
        <v>BEARISH</v>
      </c>
      <c r="K2120" s="5" t="str">
        <f>OBV!G2120</f>
        <v>NEUTRAL</v>
      </c>
      <c r="L2120" s="5" t="str">
        <f>OBV!H2120</f>
        <v>BEARISH DIVERGENCE</v>
      </c>
    </row>
    <row r="2121" spans="1:12" ht="13.5" x14ac:dyDescent="0.25">
      <c r="A2121" s="3">
        <f>RSI!A2121</f>
        <v>45091</v>
      </c>
      <c r="B2121" s="2">
        <f>RSI!B2121</f>
        <v>12.266</v>
      </c>
      <c r="C2121" s="2">
        <f>RSI!I2121</f>
        <v>59.218455625366943</v>
      </c>
      <c r="D2121" s="2">
        <f>MACD!E2121</f>
        <v>-0.14272470312030983</v>
      </c>
      <c r="E2121" s="2">
        <f>MACD!F2121</f>
        <v>-9.2034143155727222E-2</v>
      </c>
      <c r="F2121" s="2">
        <f>'Moving Avg'!D2121</f>
        <v>12.143799999999999</v>
      </c>
      <c r="G2121" s="2">
        <f>'Moving Avg'!F2121</f>
        <v>12.000049999999998</v>
      </c>
      <c r="H2121" s="2">
        <f>'Moving Avg'!G2121</f>
        <v>11.768260000000003</v>
      </c>
      <c r="I2121" s="2">
        <f>'Moving Avg'!H2121</f>
        <v>11.899830000000007</v>
      </c>
      <c r="J2121" s="5" t="str">
        <f>OBV!F2121</f>
        <v>BEARISH</v>
      </c>
      <c r="K2121" s="5" t="str">
        <f>OBV!G2121</f>
        <v>NEUTRAL</v>
      </c>
      <c r="L2121" s="5" t="str">
        <f>OBV!H2121</f>
        <v>BEARISH DIVERGENCE</v>
      </c>
    </row>
    <row r="2122" spans="1:12" ht="13.5" x14ac:dyDescent="0.25">
      <c r="A2122" s="3">
        <f>RSI!A2122</f>
        <v>45092</v>
      </c>
      <c r="B2122" s="2">
        <f>RSI!B2122</f>
        <v>12.141999999999999</v>
      </c>
      <c r="C2122" s="2">
        <f>RSI!I2122</f>
        <v>55.152769672930006</v>
      </c>
      <c r="D2122" s="2">
        <f>MACD!E2122</f>
        <v>-0.15428464730183933</v>
      </c>
      <c r="E2122" s="2">
        <f>MACD!F2122</f>
        <v>-0.10448424398494965</v>
      </c>
      <c r="F2122" s="2">
        <f>'Moving Avg'!D2122</f>
        <v>12.143799999999999</v>
      </c>
      <c r="G2122" s="2">
        <f>'Moving Avg'!F2122</f>
        <v>12.024849999999997</v>
      </c>
      <c r="H2122" s="2">
        <f>'Moving Avg'!G2122</f>
        <v>11.774820000000002</v>
      </c>
      <c r="I2122" s="2">
        <f>'Moving Avg'!H2122</f>
        <v>11.902425000000004</v>
      </c>
      <c r="J2122" s="5" t="str">
        <f>OBV!F2122</f>
        <v>BEARISH</v>
      </c>
      <c r="K2122" s="5" t="str">
        <f>OBV!G2122</f>
        <v>NEUTRAL</v>
      </c>
      <c r="L2122" s="5" t="str">
        <f>OBV!H2122</f>
        <v>NEUTRAL</v>
      </c>
    </row>
    <row r="2123" spans="1:12" ht="13.5" x14ac:dyDescent="0.25">
      <c r="A2123" s="3">
        <f>RSI!A2123</f>
        <v>45093</v>
      </c>
      <c r="B2123" s="2">
        <f>RSI!B2123</f>
        <v>12.275</v>
      </c>
      <c r="C2123" s="2">
        <f>RSI!I2123</f>
        <v>58.447982759760158</v>
      </c>
      <c r="D2123" s="2">
        <f>MACD!E2123</f>
        <v>-9.3275661719829372E-2</v>
      </c>
      <c r="E2123" s="2">
        <f>MACD!F2123</f>
        <v>-0.1022425275319256</v>
      </c>
      <c r="F2123" s="2">
        <f>'Moving Avg'!D2123</f>
        <v>12.170399999999999</v>
      </c>
      <c r="G2123" s="2">
        <f>'Moving Avg'!F2123</f>
        <v>12.043049999999997</v>
      </c>
      <c r="H2123" s="2">
        <f>'Moving Avg'!G2123</f>
        <v>11.784039999999999</v>
      </c>
      <c r="I2123" s="2">
        <f>'Moving Avg'!H2123</f>
        <v>11.903565000000006</v>
      </c>
      <c r="J2123" s="5" t="str">
        <f>OBV!F2123</f>
        <v>BEARISH</v>
      </c>
      <c r="K2123" s="5" t="str">
        <f>OBV!G2123</f>
        <v>NEUTRAL</v>
      </c>
      <c r="L2123" s="5" t="str">
        <f>OBV!H2123</f>
        <v>BEARISH DIVERGENCE</v>
      </c>
    </row>
    <row r="2124" spans="1:12" ht="13.5" x14ac:dyDescent="0.25">
      <c r="A2124" s="3">
        <f>RSI!A2124</f>
        <v>45096</v>
      </c>
      <c r="B2124" s="2">
        <f>RSI!B2124</f>
        <v>12.266</v>
      </c>
      <c r="C2124" s="2">
        <f>RSI!I2124</f>
        <v>58.136686641599589</v>
      </c>
      <c r="D2124" s="2">
        <f>MACD!E2124</f>
        <v>-4.9513343537684662E-2</v>
      </c>
      <c r="E2124" s="2">
        <f>MACD!F2124</f>
        <v>-9.1696690733077416E-2</v>
      </c>
      <c r="F2124" s="2">
        <f>'Moving Avg'!D2124</f>
        <v>12.2448</v>
      </c>
      <c r="G2124" s="2">
        <f>'Moving Avg'!F2124</f>
        <v>12.062549999999998</v>
      </c>
      <c r="H2124" s="2">
        <f>'Moving Avg'!G2124</f>
        <v>11.793079999999998</v>
      </c>
      <c r="I2124" s="2">
        <f>'Moving Avg'!H2124</f>
        <v>11.902585000000006</v>
      </c>
      <c r="J2124" s="5" t="str">
        <f>OBV!F2124</f>
        <v>BEARISH</v>
      </c>
      <c r="K2124" s="5" t="str">
        <f>OBV!G2124</f>
        <v>NEUTRAL</v>
      </c>
      <c r="L2124" s="5" t="str">
        <f>OBV!H2124</f>
        <v>BEARISH DIVERGENCE</v>
      </c>
    </row>
    <row r="2125" spans="1:12" ht="13.5" x14ac:dyDescent="0.25">
      <c r="A2125" s="3">
        <f>RSI!A2125</f>
        <v>45097</v>
      </c>
      <c r="B2125" s="2">
        <f>RSI!B2125</f>
        <v>12.266</v>
      </c>
      <c r="C2125" s="2">
        <f>RSI!I2125</f>
        <v>58.136686641599589</v>
      </c>
      <c r="D2125" s="2">
        <f>MACD!E2125</f>
        <v>-4.128915301278191E-2</v>
      </c>
      <c r="E2125" s="2">
        <f>MACD!F2125</f>
        <v>-8.1615183189018323E-2</v>
      </c>
      <c r="F2125" s="2">
        <f>'Moving Avg'!D2125</f>
        <v>12.242999999999999</v>
      </c>
      <c r="G2125" s="2">
        <f>'Moving Avg'!F2125</f>
        <v>12.082049999999999</v>
      </c>
      <c r="H2125" s="2">
        <f>'Moving Avg'!G2125</f>
        <v>11.803619999999997</v>
      </c>
      <c r="I2125" s="2">
        <f>'Moving Avg'!H2125</f>
        <v>11.900775000000005</v>
      </c>
      <c r="J2125" s="5" t="str">
        <f>OBV!F2125</f>
        <v>BEARISH</v>
      </c>
      <c r="K2125" s="5" t="str">
        <f>OBV!G2125</f>
        <v>STRONG</v>
      </c>
      <c r="L2125" s="5" t="str">
        <f>OBV!H2125</f>
        <v>CONFIRMED BEARISH</v>
      </c>
    </row>
    <row r="2126" spans="1:12" ht="13.5" x14ac:dyDescent="0.25">
      <c r="A2126" s="3">
        <f>RSI!A2126</f>
        <v>45098</v>
      </c>
      <c r="B2126" s="2">
        <f>RSI!B2126</f>
        <v>12.212999999999999</v>
      </c>
      <c r="C2126" s="2">
        <f>RSI!I2126</f>
        <v>56.096170114530501</v>
      </c>
      <c r="D2126" s="2">
        <f>MACD!E2126</f>
        <v>-3.1862346726745372E-2</v>
      </c>
      <c r="E2126" s="2">
        <f>MACD!F2126</f>
        <v>-7.1664615896563741E-2</v>
      </c>
      <c r="F2126" s="2">
        <f>'Moving Avg'!D2126</f>
        <v>12.2324</v>
      </c>
      <c r="G2126" s="2">
        <f>'Moving Avg'!F2126</f>
        <v>12.098449999999998</v>
      </c>
      <c r="H2126" s="2">
        <f>'Moving Avg'!G2126</f>
        <v>11.815259999999997</v>
      </c>
      <c r="I2126" s="2">
        <f>'Moving Avg'!H2126</f>
        <v>11.898285000000005</v>
      </c>
      <c r="J2126" s="5" t="str">
        <f>OBV!F2126</f>
        <v>BEARISH</v>
      </c>
      <c r="K2126" s="5" t="str">
        <f>OBV!G2126</f>
        <v>NEUTRAL</v>
      </c>
      <c r="L2126" s="5" t="str">
        <f>OBV!H2126</f>
        <v>CONFIRMED BEARISH</v>
      </c>
    </row>
    <row r="2127" spans="1:12" ht="13.5" x14ac:dyDescent="0.25">
      <c r="A2127" s="3">
        <f>RSI!A2127</f>
        <v>45099</v>
      </c>
      <c r="B2127" s="2">
        <f>RSI!B2127</f>
        <v>12.212999999999999</v>
      </c>
      <c r="C2127" s="2">
        <f>RSI!I2127</f>
        <v>56.096170114530501</v>
      </c>
      <c r="D2127" s="2">
        <f>MACD!E2127</f>
        <v>-2.4922685428830249E-2</v>
      </c>
      <c r="E2127" s="2">
        <f>MACD!F2127</f>
        <v>-6.2316229803017049E-2</v>
      </c>
      <c r="F2127" s="2">
        <f>'Moving Avg'!D2127</f>
        <v>12.246600000000001</v>
      </c>
      <c r="G2127" s="2">
        <f>'Moving Avg'!F2127</f>
        <v>12.1153</v>
      </c>
      <c r="H2127" s="2">
        <f>'Moving Avg'!G2127</f>
        <v>11.831379999999998</v>
      </c>
      <c r="I2127" s="2">
        <f>'Moving Avg'!H2127</f>
        <v>11.895795000000007</v>
      </c>
      <c r="J2127" s="5" t="str">
        <f>OBV!F2127</f>
        <v>BEARISH</v>
      </c>
      <c r="K2127" s="5" t="str">
        <f>OBV!G2127</f>
        <v>NEUTRAL</v>
      </c>
      <c r="L2127" s="5" t="str">
        <f>OBV!H2127</f>
        <v>BEARISH DIVERGENCE</v>
      </c>
    </row>
    <row r="2128" spans="1:12" ht="13.5" x14ac:dyDescent="0.25">
      <c r="A2128" s="3">
        <f>RSI!A2128</f>
        <v>45100</v>
      </c>
      <c r="B2128" s="2">
        <f>RSI!B2128</f>
        <v>12.212999999999999</v>
      </c>
      <c r="C2128" s="2">
        <f>RSI!I2128</f>
        <v>56.096170114530494</v>
      </c>
      <c r="D2128" s="2">
        <f>MACD!E2128</f>
        <v>-2.0010726458341566E-2</v>
      </c>
      <c r="E2128" s="2">
        <f>MACD!F2128</f>
        <v>-5.3855129134081955E-2</v>
      </c>
      <c r="F2128" s="2">
        <f>'Moving Avg'!D2128</f>
        <v>12.2342</v>
      </c>
      <c r="G2128" s="2">
        <f>'Moving Avg'!F2128</f>
        <v>12.132149999999998</v>
      </c>
      <c r="H2128" s="2">
        <f>'Moving Avg'!G2128</f>
        <v>11.847499999999995</v>
      </c>
      <c r="I2128" s="2">
        <f>'Moving Avg'!H2128</f>
        <v>11.893345000000009</v>
      </c>
      <c r="J2128" s="5" t="str">
        <f>OBV!F2128</f>
        <v>BEARISH</v>
      </c>
      <c r="K2128" s="5" t="str">
        <f>OBV!G2128</f>
        <v>NEUTRAL</v>
      </c>
      <c r="L2128" s="5" t="str">
        <f>OBV!H2128</f>
        <v>CONFIRMED BEARISH</v>
      </c>
    </row>
    <row r="2129" spans="1:12" ht="13.5" x14ac:dyDescent="0.25">
      <c r="A2129" s="3">
        <f>RSI!A2129</f>
        <v>45103</v>
      </c>
      <c r="B2129" s="2">
        <f>RSI!B2129</f>
        <v>12.141999999999999</v>
      </c>
      <c r="C2129" s="2">
        <f>RSI!I2129</f>
        <v>52.984624106497279</v>
      </c>
      <c r="D2129" s="2">
        <f>MACD!E2129</f>
        <v>-4.9637986792479438E-2</v>
      </c>
      <c r="E2129" s="2">
        <f>MACD!F2129</f>
        <v>-5.3011700665761455E-2</v>
      </c>
      <c r="F2129" s="2">
        <f>'Moving Avg'!D2129</f>
        <v>12.209399999999999</v>
      </c>
      <c r="G2129" s="2">
        <f>'Moving Avg'!F2129</f>
        <v>12.143699999999997</v>
      </c>
      <c r="H2129" s="2">
        <f>'Moving Avg'!G2129</f>
        <v>11.862699999999995</v>
      </c>
      <c r="I2129" s="2">
        <f>'Moving Avg'!H2129</f>
        <v>11.890995000000007</v>
      </c>
      <c r="J2129" s="5" t="str">
        <f>OBV!F2129</f>
        <v>BEARISH</v>
      </c>
      <c r="K2129" s="5" t="str">
        <f>OBV!G2129</f>
        <v>NEUTRAL</v>
      </c>
      <c r="L2129" s="5" t="str">
        <f>OBV!H2129</f>
        <v>CONFIRMED BEARISH</v>
      </c>
    </row>
    <row r="2130" spans="1:12" ht="13.5" x14ac:dyDescent="0.25">
      <c r="A2130" s="3">
        <f>RSI!A2130</f>
        <v>45104</v>
      </c>
      <c r="B2130" s="2">
        <f>RSI!B2130</f>
        <v>12.141999999999999</v>
      </c>
      <c r="C2130" s="2">
        <f>RSI!I2130</f>
        <v>52.984624106497279</v>
      </c>
      <c r="D2130" s="2">
        <f>MACD!E2130</f>
        <v>-1.6495378942673611E-2</v>
      </c>
      <c r="E2130" s="2">
        <f>MACD!F2130</f>
        <v>-4.5708436321143887E-2</v>
      </c>
      <c r="F2130" s="2">
        <f>'Moving Avg'!D2130</f>
        <v>12.184599999999998</v>
      </c>
      <c r="G2130" s="2">
        <f>'Moving Avg'!F2130</f>
        <v>12.155249999999999</v>
      </c>
      <c r="H2130" s="2">
        <f>'Moving Avg'!G2130</f>
        <v>11.881219999999995</v>
      </c>
      <c r="I2130" s="2">
        <f>'Moving Avg'!H2130</f>
        <v>11.889810000000004</v>
      </c>
      <c r="J2130" s="5" t="str">
        <f>OBV!F2130</f>
        <v>BEARISH</v>
      </c>
      <c r="K2130" s="5" t="str">
        <f>OBV!G2130</f>
        <v>NEUTRAL</v>
      </c>
      <c r="L2130" s="5" t="str">
        <f>OBV!H2130</f>
        <v>CONFIRMED BEARISH</v>
      </c>
    </row>
    <row r="2131" spans="1:12" ht="13.5" x14ac:dyDescent="0.25">
      <c r="A2131" s="3">
        <f>RSI!A2131</f>
        <v>45107</v>
      </c>
      <c r="B2131" s="2">
        <f>RSI!B2131</f>
        <v>12.212999999999999</v>
      </c>
      <c r="C2131" s="2">
        <f>RSI!I2131</f>
        <v>55.826309938168862</v>
      </c>
      <c r="D2131" s="2">
        <f>MACD!E2131</f>
        <v>4.5308281070894907E-3</v>
      </c>
      <c r="E2131" s="2">
        <f>MACD!F2131</f>
        <v>-3.5660583435497217E-2</v>
      </c>
      <c r="F2131" s="2">
        <f>'Moving Avg'!D2131</f>
        <v>12.1846</v>
      </c>
      <c r="G2131" s="2">
        <f>'Moving Avg'!F2131</f>
        <v>12.180099999999999</v>
      </c>
      <c r="H2131" s="2">
        <f>'Moving Avg'!G2131</f>
        <v>11.903659999999997</v>
      </c>
      <c r="I2131" s="2">
        <f>'Moving Avg'!H2131</f>
        <v>11.888980000000005</v>
      </c>
      <c r="J2131" s="5" t="str">
        <f>OBV!F2131</f>
        <v>BEARISH</v>
      </c>
      <c r="K2131" s="5" t="str">
        <f>OBV!G2131</f>
        <v>NEUTRAL</v>
      </c>
      <c r="L2131" s="5" t="str">
        <f>OBV!H2131</f>
        <v>NEUTRAL</v>
      </c>
    </row>
    <row r="2132" spans="1:12" ht="13.5" x14ac:dyDescent="0.25">
      <c r="A2132" s="3">
        <f>RSI!A2132</f>
        <v>45110</v>
      </c>
      <c r="B2132" s="2">
        <f>RSI!B2132</f>
        <v>12.186</v>
      </c>
      <c r="C2132" s="2">
        <f>RSI!I2132</f>
        <v>54.47782527775874</v>
      </c>
      <c r="D2132" s="2">
        <f>MACD!E2132</f>
        <v>4.4797843072519328E-3</v>
      </c>
      <c r="E2132" s="2">
        <f>MACD!F2132</f>
        <v>-2.763250988694739E-2</v>
      </c>
      <c r="F2132" s="2">
        <f>'Moving Avg'!D2132</f>
        <v>12.1792</v>
      </c>
      <c r="G2132" s="2">
        <f>'Moving Avg'!F2132</f>
        <v>12.197799999999997</v>
      </c>
      <c r="H2132" s="2">
        <f>'Moving Avg'!G2132</f>
        <v>11.919739999999999</v>
      </c>
      <c r="I2132" s="2">
        <f>'Moving Avg'!H2132</f>
        <v>11.888015000000005</v>
      </c>
      <c r="J2132" s="5" t="str">
        <f>OBV!F2132</f>
        <v>BEARISH</v>
      </c>
      <c r="K2132" s="5" t="str">
        <f>OBV!G2132</f>
        <v>NEUTRAL</v>
      </c>
      <c r="L2132" s="5" t="str">
        <f>OBV!H2132</f>
        <v>CONFIRMED BEARISH</v>
      </c>
    </row>
    <row r="2133" spans="1:12" ht="13.5" x14ac:dyDescent="0.25">
      <c r="A2133" s="3">
        <f>RSI!A2133</f>
        <v>45111</v>
      </c>
      <c r="B2133" s="2">
        <f>RSI!B2133</f>
        <v>12.186</v>
      </c>
      <c r="C2133" s="2">
        <f>RSI!I2133</f>
        <v>54.477825277758747</v>
      </c>
      <c r="D2133" s="2">
        <f>MACD!E2133</f>
        <v>2.4348855013279547E-2</v>
      </c>
      <c r="E2133" s="2">
        <f>MACD!F2133</f>
        <v>-1.7236236906902003E-2</v>
      </c>
      <c r="F2133" s="2">
        <f>'Moving Avg'!D2133</f>
        <v>12.1738</v>
      </c>
      <c r="G2133" s="2">
        <f>'Moving Avg'!F2133</f>
        <v>12.188949999999998</v>
      </c>
      <c r="H2133" s="2">
        <f>'Moving Avg'!G2133</f>
        <v>11.943140000000003</v>
      </c>
      <c r="I2133" s="2">
        <f>'Moving Avg'!H2133</f>
        <v>11.886635000000005</v>
      </c>
      <c r="J2133" s="5" t="str">
        <f>OBV!F2133</f>
        <v>BEARISH</v>
      </c>
      <c r="K2133" s="5" t="str">
        <f>OBV!G2133</f>
        <v>NEUTRAL</v>
      </c>
      <c r="L2133" s="5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12.186</v>
      </c>
      <c r="C2134" s="2">
        <f>RSI!I2134</f>
        <v>54.47782527775874</v>
      </c>
      <c r="D2134" s="2">
        <f>MACD!E2134</f>
        <v>3.9267940552038638E-2</v>
      </c>
      <c r="E2134" s="2">
        <f>MACD!F2134</f>
        <v>-5.9354014151138754E-3</v>
      </c>
      <c r="F2134" s="2">
        <f>'Moving Avg'!D2134</f>
        <v>12.182599999999999</v>
      </c>
      <c r="G2134" s="2">
        <f>'Moving Avg'!F2134</f>
        <v>12.1823</v>
      </c>
      <c r="H2134" s="2">
        <f>'Moving Avg'!G2134</f>
        <v>11.958380000000002</v>
      </c>
      <c r="I2134" s="2">
        <f>'Moving Avg'!H2134</f>
        <v>11.885255000000004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</row>
    <row r="2135" spans="1:12" ht="13.5" x14ac:dyDescent="0.25">
      <c r="A2135" s="3">
        <f>RSI!A2135</f>
        <v>45113</v>
      </c>
      <c r="B2135" s="2">
        <f>RSI!B2135</f>
        <v>12.061999999999999</v>
      </c>
      <c r="C2135" s="2">
        <f>RSI!I2135</f>
        <v>47.848257890500136</v>
      </c>
      <c r="D2135" s="2">
        <f>MACD!E2135</f>
        <v>6.0606050982096704E-2</v>
      </c>
      <c r="E2135" s="2">
        <f>MACD!F2135</f>
        <v>7.3728890643282403E-3</v>
      </c>
      <c r="F2135" s="2">
        <f>'Moving Avg'!D2135</f>
        <v>12.166599999999999</v>
      </c>
      <c r="G2135" s="2">
        <f>'Moving Avg'!F2135</f>
        <v>12.178300000000002</v>
      </c>
      <c r="H2135" s="2">
        <f>'Moving Avg'!G2135</f>
        <v>11.971140000000005</v>
      </c>
      <c r="I2135" s="2">
        <f>'Moving Avg'!H2135</f>
        <v>11.883295000000002</v>
      </c>
      <c r="J2135" s="5" t="str">
        <f>OBV!F2135</f>
        <v>BULLISH</v>
      </c>
      <c r="K2135" s="5" t="str">
        <f>OBV!G2135</f>
        <v>NEUTRAL</v>
      </c>
      <c r="L2135" s="5" t="str">
        <f>OBV!H2135</f>
        <v>BULLISH DIVERGENCE</v>
      </c>
    </row>
    <row r="2136" spans="1:12" ht="13.5" x14ac:dyDescent="0.25">
      <c r="A2136" s="3">
        <f>RSI!A2136</f>
        <v>45114</v>
      </c>
      <c r="B2136" s="2">
        <f>RSI!B2136</f>
        <v>12.167999999999999</v>
      </c>
      <c r="C2136" s="2">
        <f>RSI!I2136</f>
        <v>53.102216072803316</v>
      </c>
      <c r="D2136" s="2">
        <f>MACD!E2136</f>
        <v>6.2952364840606734E-2</v>
      </c>
      <c r="E2136" s="2">
        <f>MACD!F2136</f>
        <v>1.8488784219583939E-2</v>
      </c>
      <c r="F2136" s="2">
        <f>'Moving Avg'!D2136</f>
        <v>12.157599999999999</v>
      </c>
      <c r="G2136" s="2">
        <f>'Moving Avg'!F2136</f>
        <v>12.179600000000001</v>
      </c>
      <c r="H2136" s="2">
        <f>'Moving Avg'!G2136</f>
        <v>11.981880000000006</v>
      </c>
      <c r="I2136" s="2">
        <f>'Moving Avg'!H2136</f>
        <v>11.881990000000004</v>
      </c>
      <c r="J2136" s="5" t="str">
        <f>OBV!F2136</f>
        <v>BULLISH</v>
      </c>
      <c r="K2136" s="5" t="str">
        <f>OBV!G2136</f>
        <v>NEUTRAL</v>
      </c>
      <c r="L2136" s="5" t="str">
        <f>OBV!H2136</f>
        <v>BULLISH DIVERGENCE</v>
      </c>
    </row>
    <row r="2137" spans="1:12" ht="13.5" x14ac:dyDescent="0.25">
      <c r="A2137" s="3">
        <f>RSI!A2137</f>
        <v>45117</v>
      </c>
      <c r="B2137" s="2">
        <f>RSI!B2137</f>
        <v>12.167999999999999</v>
      </c>
      <c r="C2137" s="2">
        <f>RSI!I2137</f>
        <v>53.10221607280333</v>
      </c>
      <c r="D2137" s="2">
        <f>MACD!E2137</f>
        <v>6.4586059574873289E-2</v>
      </c>
      <c r="E2137" s="2">
        <f>MACD!F2137</f>
        <v>2.7708239290641812E-2</v>
      </c>
      <c r="F2137" s="2">
        <f>'Moving Avg'!D2137</f>
        <v>12.154</v>
      </c>
      <c r="G2137" s="2">
        <f>'Moving Avg'!F2137</f>
        <v>12.180900000000001</v>
      </c>
      <c r="H2137" s="2">
        <f>'Moving Avg'!G2137</f>
        <v>11.992620000000004</v>
      </c>
      <c r="I2137" s="2">
        <f>'Moving Avg'!H2137</f>
        <v>11.881350000000003</v>
      </c>
      <c r="J2137" s="5" t="str">
        <f>OBV!F2137</f>
        <v>BULLISH</v>
      </c>
      <c r="K2137" s="5" t="str">
        <f>OBV!G2137</f>
        <v>NEUTRAL</v>
      </c>
      <c r="L2137" s="5" t="str">
        <f>OBV!H2137</f>
        <v>BULLISH DIVERGENCE</v>
      </c>
    </row>
    <row r="2138" spans="1:12" ht="13.5" x14ac:dyDescent="0.25">
      <c r="A2138" s="3">
        <f>RSI!A2138</f>
        <v>45118</v>
      </c>
      <c r="B2138" s="2">
        <f>RSI!B2138</f>
        <v>12.186</v>
      </c>
      <c r="C2138" s="2">
        <f>RSI!I2138</f>
        <v>54.014592049400697</v>
      </c>
      <c r="D2138" s="2">
        <f>MACD!E2138</f>
        <v>6.4309483545311963E-2</v>
      </c>
      <c r="E2138" s="2">
        <f>MACD!F2138</f>
        <v>3.5028488141575845E-2</v>
      </c>
      <c r="F2138" s="2">
        <f>'Moving Avg'!D2138</f>
        <v>12.154</v>
      </c>
      <c r="G2138" s="2">
        <f>'Moving Avg'!F2138</f>
        <v>12.183100000000001</v>
      </c>
      <c r="H2138" s="2">
        <f>'Moving Avg'!G2138</f>
        <v>12.000560000000005</v>
      </c>
      <c r="I2138" s="2">
        <f>'Moving Avg'!H2138</f>
        <v>11.880180000000005</v>
      </c>
      <c r="J2138" s="5" t="str">
        <f>OBV!F2138</f>
        <v>BULLISH</v>
      </c>
      <c r="K2138" s="5" t="str">
        <f>OBV!G2138</f>
        <v>NEUTRAL</v>
      </c>
      <c r="L2138" s="5" t="str">
        <f>OBV!H2138</f>
        <v>NEUTRAL</v>
      </c>
    </row>
    <row r="2139" spans="1:12" ht="13.5" x14ac:dyDescent="0.25">
      <c r="A2139" s="3">
        <f>RSI!A2139</f>
        <v>45119</v>
      </c>
      <c r="B2139" s="2">
        <f>RSI!B2139</f>
        <v>12.186</v>
      </c>
      <c r="C2139" s="2">
        <f>RSI!I2139</f>
        <v>54.014592049400697</v>
      </c>
      <c r="D2139" s="2">
        <f>MACD!E2139</f>
        <v>5.2744536701123224E-2</v>
      </c>
      <c r="E2139" s="2">
        <f>MACD!F2139</f>
        <v>3.8571697853485319E-2</v>
      </c>
      <c r="F2139" s="2">
        <f>'Moving Avg'!D2139</f>
        <v>12.154</v>
      </c>
      <c r="G2139" s="2">
        <f>'Moving Avg'!F2139</f>
        <v>12.197700000000001</v>
      </c>
      <c r="H2139" s="2">
        <f>'Moving Avg'!G2139</f>
        <v>12.010320000000005</v>
      </c>
      <c r="I2139" s="2">
        <f>'Moving Avg'!H2139</f>
        <v>11.879010000000005</v>
      </c>
      <c r="J2139" s="5" t="str">
        <f>OBV!F2139</f>
        <v>BULLISH</v>
      </c>
      <c r="K2139" s="5" t="str">
        <f>OBV!G2139</f>
        <v>NEUTRAL</v>
      </c>
      <c r="L2139" s="5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12.186</v>
      </c>
      <c r="C2140" s="2">
        <f>RSI!I2140</f>
        <v>54.014592049400697</v>
      </c>
      <c r="D2140" s="2">
        <f>MACD!E2140</f>
        <v>4.2581179068768904E-2</v>
      </c>
      <c r="E2140" s="2">
        <f>MACD!F2140</f>
        <v>3.9373594096542036E-2</v>
      </c>
      <c r="F2140" s="2">
        <f>'Moving Avg'!D2140</f>
        <v>12.178799999999999</v>
      </c>
      <c r="G2140" s="2">
        <f>'Moving Avg'!F2140</f>
        <v>12.193250000000003</v>
      </c>
      <c r="H2140" s="2">
        <f>'Moving Avg'!G2140</f>
        <v>12.020920000000006</v>
      </c>
      <c r="I2140" s="2">
        <f>'Moving Avg'!H2140</f>
        <v>11.877840000000008</v>
      </c>
      <c r="J2140" s="5" t="str">
        <f>OBV!F2140</f>
        <v>BULLISH</v>
      </c>
      <c r="K2140" s="5" t="str">
        <f>OBV!G2140</f>
        <v>NEUTRAL</v>
      </c>
      <c r="L2140" s="5" t="str">
        <f>OBV!H2140</f>
        <v>CONFIRMED BULLISH</v>
      </c>
    </row>
    <row r="2141" spans="1:12" ht="13.5" x14ac:dyDescent="0.25">
      <c r="A2141" s="3">
        <f>RSI!A2141</f>
        <v>45121</v>
      </c>
      <c r="B2141" s="2">
        <f>RSI!B2141</f>
        <v>12.231</v>
      </c>
      <c r="C2141" s="2">
        <f>RSI!I2141</f>
        <v>56.648037582855608</v>
      </c>
      <c r="D2141" s="2">
        <f>MACD!E2141</f>
        <v>4.1221497971410059E-2</v>
      </c>
      <c r="E2141" s="2">
        <f>MACD!F2141</f>
        <v>3.9743174871515644E-2</v>
      </c>
      <c r="F2141" s="2">
        <f>'Moving Avg'!D2141</f>
        <v>12.1914</v>
      </c>
      <c r="G2141" s="2">
        <f>'Moving Avg'!F2141</f>
        <v>12.191500000000001</v>
      </c>
      <c r="H2141" s="2">
        <f>'Moving Avg'!G2141</f>
        <v>12.032580000000005</v>
      </c>
      <c r="I2141" s="2">
        <f>'Moving Avg'!H2141</f>
        <v>11.877555000000008</v>
      </c>
      <c r="J2141" s="5" t="str">
        <f>OBV!F2141</f>
        <v>BULLISH</v>
      </c>
      <c r="K2141" s="5" t="str">
        <f>OBV!G2141</f>
        <v>NEUTRAL</v>
      </c>
      <c r="L2141" s="5" t="str">
        <f>OBV!H2141</f>
        <v>CONFIRMED BULLISH</v>
      </c>
    </row>
    <row r="2142" spans="1:12" ht="13.5" x14ac:dyDescent="0.25">
      <c r="A2142" s="3">
        <f>RSI!A2142</f>
        <v>45124</v>
      </c>
      <c r="B2142" s="2">
        <f>RSI!B2142</f>
        <v>12.231</v>
      </c>
      <c r="C2142" s="2">
        <f>RSI!I2142</f>
        <v>56.648037582855608</v>
      </c>
      <c r="D2142" s="2">
        <f>MACD!E2142</f>
        <v>3.5327485738763542E-2</v>
      </c>
      <c r="E2142" s="2">
        <f>MACD!F2142</f>
        <v>3.8860037044965226E-2</v>
      </c>
      <c r="F2142" s="2">
        <f>'Moving Avg'!D2142</f>
        <v>12.204000000000001</v>
      </c>
      <c r="G2142" s="2">
        <f>'Moving Avg'!F2142</f>
        <v>12.195950000000002</v>
      </c>
      <c r="H2142" s="2">
        <f>'Moving Avg'!G2142</f>
        <v>12.044580000000003</v>
      </c>
      <c r="I2142" s="2">
        <f>'Moving Avg'!H2142</f>
        <v>11.87702500000001</v>
      </c>
      <c r="J2142" s="5" t="str">
        <f>OBV!F2142</f>
        <v>BULLISH</v>
      </c>
      <c r="K2142" s="5" t="str">
        <f>OBV!G2142</f>
        <v>NEUTRAL</v>
      </c>
      <c r="L2142" s="5" t="str">
        <f>OBV!H2142</f>
        <v>CONFIRMED BULLISH</v>
      </c>
    </row>
    <row r="2143" spans="1:12" ht="13.5" x14ac:dyDescent="0.25">
      <c r="A2143" s="3">
        <f>RSI!A2143</f>
        <v>45125</v>
      </c>
      <c r="B2143" s="2">
        <f>RSI!B2143</f>
        <v>12.231</v>
      </c>
      <c r="C2143" s="2">
        <f>RSI!I2143</f>
        <v>56.648037582855608</v>
      </c>
      <c r="D2143" s="2">
        <f>MACD!E2143</f>
        <v>2.9794256944084552E-2</v>
      </c>
      <c r="E2143" s="2">
        <f>MACD!F2143</f>
        <v>3.7046881024789091E-2</v>
      </c>
      <c r="F2143" s="2">
        <f>'Moving Avg'!D2143</f>
        <v>12.213000000000001</v>
      </c>
      <c r="G2143" s="2">
        <f>'Moving Avg'!F2143</f>
        <v>12.193750000000001</v>
      </c>
      <c r="H2143" s="2">
        <f>'Moving Avg'!G2143</f>
        <v>12.051760000000002</v>
      </c>
      <c r="I2143" s="2">
        <f>'Moving Avg'!H2143</f>
        <v>11.876950000000013</v>
      </c>
      <c r="J2143" s="5" t="str">
        <f>OBV!F2143</f>
        <v>NEUTRAL</v>
      </c>
      <c r="K2143" s="5" t="str">
        <f>OBV!G2143</f>
        <v>NEUTRAL</v>
      </c>
      <c r="L2143" s="5" t="str">
        <f>OBV!H2143</f>
        <v>NEUTRAL</v>
      </c>
    </row>
    <row r="2144" spans="1:12" ht="13.5" x14ac:dyDescent="0.25">
      <c r="A2144" s="3">
        <f>RSI!A2144</f>
        <v>45127</v>
      </c>
      <c r="B2144" s="2">
        <f>RSI!B2144</f>
        <v>12.212999999999999</v>
      </c>
      <c r="C2144" s="2">
        <f>RSI!I2144</f>
        <v>55.07241407304204</v>
      </c>
      <c r="D2144" s="2">
        <f>MACD!E2144</f>
        <v>2.5940083307865791E-2</v>
      </c>
      <c r="E2144" s="2">
        <f>MACD!F2144</f>
        <v>3.4825521481404435E-2</v>
      </c>
      <c r="F2144" s="2">
        <f>'Moving Avg'!D2144</f>
        <v>12.218400000000001</v>
      </c>
      <c r="G2144" s="2">
        <f>'Moving Avg'!F2144</f>
        <v>12.191100000000002</v>
      </c>
      <c r="H2144" s="2">
        <f>'Moving Avg'!G2144</f>
        <v>12.063400000000001</v>
      </c>
      <c r="I2144" s="2">
        <f>'Moving Avg'!H2144</f>
        <v>11.876535000000015</v>
      </c>
      <c r="J2144" s="5" t="str">
        <f>OBV!F2144</f>
        <v>BEARISH</v>
      </c>
      <c r="K2144" s="5" t="str">
        <f>OBV!G2144</f>
        <v>NEUTRAL</v>
      </c>
      <c r="L2144" s="5" t="str">
        <f>OBV!H2144</f>
        <v>BEARISH DIVERGENCE</v>
      </c>
    </row>
    <row r="2145" spans="1:12" ht="13.5" x14ac:dyDescent="0.25">
      <c r="A2145" s="3">
        <f>RSI!A2145</f>
        <v>45128</v>
      </c>
      <c r="B2145" s="2">
        <f>RSI!B2145</f>
        <v>12.222</v>
      </c>
      <c r="C2145" s="2">
        <f>RSI!I2145</f>
        <v>55.735361654747955</v>
      </c>
      <c r="D2145" s="2">
        <f>MACD!E2145</f>
        <v>2.5735360623038162E-3</v>
      </c>
      <c r="E2145" s="2">
        <f>MACD!F2145</f>
        <v>2.8375124397584314E-2</v>
      </c>
      <c r="F2145" s="2">
        <f>'Moving Avg'!D2145</f>
        <v>12.2256</v>
      </c>
      <c r="G2145" s="2">
        <f>'Moving Avg'!F2145</f>
        <v>12.1889</v>
      </c>
      <c r="H2145" s="2">
        <f>'Moving Avg'!G2145</f>
        <v>12.068900000000001</v>
      </c>
      <c r="I2145" s="2">
        <f>'Moving Avg'!H2145</f>
        <v>11.876500000000016</v>
      </c>
      <c r="J2145" s="5" t="str">
        <f>OBV!F2145</f>
        <v>BEARISH</v>
      </c>
      <c r="K2145" s="5" t="str">
        <f>OBV!G2145</f>
        <v>NEUTRAL</v>
      </c>
      <c r="L2145" s="5" t="str">
        <f>OBV!H2145</f>
        <v>BEARISH DIVERGENCE</v>
      </c>
    </row>
    <row r="2146" spans="1:12" ht="13.5" x14ac:dyDescent="0.25">
      <c r="A2146" s="3">
        <f>RSI!A2146</f>
        <v>45131</v>
      </c>
      <c r="B2146" s="2">
        <f>RSI!B2146</f>
        <v>12.222</v>
      </c>
      <c r="C2146" s="2">
        <f>RSI!I2146</f>
        <v>55.735361654747955</v>
      </c>
      <c r="D2146" s="2">
        <f>MACD!E2146</f>
        <v>-1.2785854099988114E-3</v>
      </c>
      <c r="E2146" s="2">
        <f>MACD!F2146</f>
        <v>2.2444382436067688E-2</v>
      </c>
      <c r="F2146" s="2">
        <f>'Moving Avg'!D2146</f>
        <v>12.223800000000001</v>
      </c>
      <c r="G2146" s="2">
        <f>'Moving Avg'!F2146</f>
        <v>12.189350000000001</v>
      </c>
      <c r="H2146" s="2">
        <f>'Moving Avg'!G2146</f>
        <v>12.066079999999999</v>
      </c>
      <c r="I2146" s="2">
        <f>'Moving Avg'!H2146</f>
        <v>11.876545000000016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</row>
    <row r="2147" spans="1:12" ht="13.5" x14ac:dyDescent="0.25">
      <c r="A2147" s="3">
        <f>RSI!A2147</f>
        <v>45133</v>
      </c>
      <c r="B2147" s="2">
        <f>RSI!B2147</f>
        <v>12.247999999999999</v>
      </c>
      <c r="C2147" s="2">
        <f>RSI!I2147</f>
        <v>57.820650363246301</v>
      </c>
      <c r="D2147" s="2">
        <f>MACD!E2147</f>
        <v>-6.8233690659624813E-3</v>
      </c>
      <c r="E2147" s="2">
        <f>MACD!F2147</f>
        <v>1.6590832135661655E-2</v>
      </c>
      <c r="F2147" s="2">
        <f>'Moving Avg'!D2147</f>
        <v>12.2272</v>
      </c>
      <c r="G2147" s="2">
        <f>'Moving Avg'!F2147</f>
        <v>12.1911</v>
      </c>
      <c r="H2147" s="2">
        <f>'Moving Avg'!G2147</f>
        <v>12.072979999999999</v>
      </c>
      <c r="I2147" s="2">
        <f>'Moving Avg'!H2147</f>
        <v>11.877550000000017</v>
      </c>
      <c r="J2147" s="5" t="str">
        <f>OBV!F2147</f>
        <v>BEARISH</v>
      </c>
      <c r="K2147" s="5" t="str">
        <f>OBV!G2147</f>
        <v>NEUTRAL</v>
      </c>
      <c r="L2147" s="5" t="str">
        <f>OBV!H2147</f>
        <v>BEARISH DIVERGENCE</v>
      </c>
    </row>
    <row r="2148" spans="1:12" ht="13.5" x14ac:dyDescent="0.25">
      <c r="A2148" s="3">
        <f>RSI!A2148</f>
        <v>45134</v>
      </c>
      <c r="B2148" s="2">
        <f>RSI!B2148</f>
        <v>12.247999999999999</v>
      </c>
      <c r="C2148" s="2">
        <f>RSI!I2148</f>
        <v>57.820650363246301</v>
      </c>
      <c r="D2148" s="2">
        <f>MACD!E2148</f>
        <v>-9.2322637358375204E-3</v>
      </c>
      <c r="E2148" s="2">
        <f>MACD!F2148</f>
        <v>1.1426212961361822E-2</v>
      </c>
      <c r="F2148" s="2">
        <f>'Moving Avg'!D2148</f>
        <v>12.230599999999999</v>
      </c>
      <c r="G2148" s="2">
        <f>'Moving Avg'!F2148</f>
        <v>12.19285</v>
      </c>
      <c r="H2148" s="2">
        <f>'Moving Avg'!G2148</f>
        <v>12.08502</v>
      </c>
      <c r="I2148" s="2">
        <f>'Moving Avg'!H2148</f>
        <v>11.87855500000002</v>
      </c>
      <c r="J2148" s="5" t="str">
        <f>OBV!F2148</f>
        <v>BEARISH</v>
      </c>
      <c r="K2148" s="5" t="str">
        <f>OBV!G2148</f>
        <v>NEUTRAL</v>
      </c>
      <c r="L2148" s="5" t="str">
        <f>OBV!H2148</f>
        <v>BEARISH DIVERGENCE</v>
      </c>
    </row>
    <row r="2149" spans="1:12" ht="13.5" x14ac:dyDescent="0.25">
      <c r="A2149" s="3">
        <f>RSI!A2149</f>
        <v>45135</v>
      </c>
      <c r="B2149" s="2">
        <f>RSI!B2149</f>
        <v>12.247999999999999</v>
      </c>
      <c r="C2149" s="2">
        <f>RSI!I2149</f>
        <v>57.820650363246301</v>
      </c>
      <c r="D2149" s="2">
        <f>MACD!E2149</f>
        <v>-1.1720916098438394E-2</v>
      </c>
      <c r="E2149" s="2">
        <f>MACD!F2149</f>
        <v>6.7967871494017777E-3</v>
      </c>
      <c r="F2149" s="2">
        <f>'Moving Avg'!D2149</f>
        <v>12.237599999999999</v>
      </c>
      <c r="G2149" s="2">
        <f>'Moving Avg'!F2149</f>
        <v>12.19815</v>
      </c>
      <c r="H2149" s="2">
        <f>'Moving Avg'!G2149</f>
        <v>12.097240000000001</v>
      </c>
      <c r="I2149" s="2">
        <f>'Moving Avg'!H2149</f>
        <v>11.879560000000019</v>
      </c>
      <c r="J2149" s="5" t="str">
        <f>OBV!F2149</f>
        <v>BULLISH</v>
      </c>
      <c r="K2149" s="5" t="str">
        <f>OBV!G2149</f>
        <v>NEUTRAL</v>
      </c>
      <c r="L2149" s="5" t="str">
        <f>OBV!H2149</f>
        <v>CONFIRMED BULLISH</v>
      </c>
    </row>
    <row r="2150" spans="1:12" ht="13.5" x14ac:dyDescent="0.25">
      <c r="A2150" s="3">
        <f>RSI!A2150</f>
        <v>45138</v>
      </c>
      <c r="B2150" s="2">
        <f>RSI!B2150</f>
        <v>12.239000000000001</v>
      </c>
      <c r="C2150" s="2">
        <f>RSI!I2150</f>
        <v>56.666509168653043</v>
      </c>
      <c r="D2150" s="2">
        <f>MACD!E2150</f>
        <v>-1.3577029304482124E-2</v>
      </c>
      <c r="E2150" s="2">
        <f>MACD!F2150</f>
        <v>2.7220238586249971E-3</v>
      </c>
      <c r="F2150" s="2">
        <f>'Moving Avg'!D2150</f>
        <v>12.241</v>
      </c>
      <c r="G2150" s="2">
        <f>'Moving Avg'!F2150</f>
        <v>12.202999999999999</v>
      </c>
      <c r="H2150" s="2">
        <f>'Moving Avg'!G2150</f>
        <v>12.111580000000002</v>
      </c>
      <c r="I2150" s="2">
        <f>'Moving Avg'!H2150</f>
        <v>11.88052000000002</v>
      </c>
      <c r="J2150" s="5" t="str">
        <f>OBV!F2150</f>
        <v>NEUTRAL</v>
      </c>
      <c r="K2150" s="5" t="str">
        <f>OBV!G2150</f>
        <v>NEUTRAL</v>
      </c>
      <c r="L2150" s="5" t="str">
        <f>OBV!H2150</f>
        <v>NEUTRAL</v>
      </c>
    </row>
    <row r="2151" spans="1:12" ht="13.5" x14ac:dyDescent="0.25">
      <c r="A2151" s="3">
        <f>RSI!A2151</f>
        <v>45139</v>
      </c>
      <c r="B2151" s="2">
        <f>RSI!B2151</f>
        <v>12.239000000000001</v>
      </c>
      <c r="C2151" s="2">
        <f>RSI!I2151</f>
        <v>56.666509168653043</v>
      </c>
      <c r="D2151" s="2">
        <f>MACD!E2151</f>
        <v>-8.5574367530387718E-3</v>
      </c>
      <c r="E2151" s="2">
        <f>MACD!F2151</f>
        <v>4.6613173629224316E-4</v>
      </c>
      <c r="F2151" s="2">
        <f>'Moving Avg'!D2151</f>
        <v>12.244400000000002</v>
      </c>
      <c r="G2151" s="2">
        <f>'Moving Avg'!F2151</f>
        <v>12.2043</v>
      </c>
      <c r="H2151" s="2">
        <f>'Moving Avg'!G2151</f>
        <v>12.123440000000002</v>
      </c>
      <c r="I2151" s="2">
        <f>'Moving Avg'!H2151</f>
        <v>11.881480000000019</v>
      </c>
      <c r="J2151" s="5" t="str">
        <f>OBV!F2151</f>
        <v>NEUTRAL</v>
      </c>
      <c r="K2151" s="5" t="str">
        <f>OBV!G2151</f>
        <v>NEUTRAL</v>
      </c>
      <c r="L2151" s="5" t="str">
        <f>OBV!H2151</f>
        <v>NEUTRAL</v>
      </c>
    </row>
    <row r="2152" spans="1:12" ht="13.5" x14ac:dyDescent="0.25">
      <c r="A2152" s="3">
        <f>RSI!A2152</f>
        <v>45140</v>
      </c>
      <c r="B2152" s="2">
        <f>RSI!B2152</f>
        <v>12.239000000000001</v>
      </c>
      <c r="C2152" s="2">
        <f>RSI!I2152</f>
        <v>56.666509168653043</v>
      </c>
      <c r="D2152" s="2">
        <f>MACD!E2152</f>
        <v>-4.6183549904768029E-3</v>
      </c>
      <c r="E2152" s="2">
        <f>MACD!F2152</f>
        <v>-5.5076560906156609E-4</v>
      </c>
      <c r="F2152" s="2">
        <f>'Moving Avg'!D2152</f>
        <v>12.242600000000001</v>
      </c>
      <c r="G2152" s="2">
        <f>'Moving Avg'!F2152</f>
        <v>12.206949999999999</v>
      </c>
      <c r="H2152" s="2">
        <f>'Moving Avg'!G2152</f>
        <v>12.135300000000004</v>
      </c>
      <c r="I2152" s="2">
        <f>'Moving Avg'!H2152</f>
        <v>11.88248500000002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11.965</v>
      </c>
      <c r="C2153" s="2">
        <f>RSI!I2153</f>
        <v>32.215302788656928</v>
      </c>
      <c r="D2153" s="2">
        <f>MACD!E2153</f>
        <v>1.8725579210851606E-2</v>
      </c>
      <c r="E2153" s="2">
        <f>MACD!F2153</f>
        <v>3.3045033549210685E-3</v>
      </c>
      <c r="F2153" s="2">
        <f>'Moving Avg'!D2153</f>
        <v>12.186000000000002</v>
      </c>
      <c r="G2153" s="2">
        <f>'Moving Avg'!F2153</f>
        <v>12.195899999999998</v>
      </c>
      <c r="H2153" s="2">
        <f>'Moving Avg'!G2153</f>
        <v>12.136380000000004</v>
      </c>
      <c r="I2153" s="2">
        <f>'Moving Avg'!H2153</f>
        <v>11.882120000000018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</row>
    <row r="2154" spans="1:12" ht="13.5" x14ac:dyDescent="0.25">
      <c r="A2154" s="3">
        <f>RSI!A2154</f>
        <v>45142</v>
      </c>
      <c r="B2154" s="2">
        <f>RSI!B2154</f>
        <v>11.965</v>
      </c>
      <c r="C2154" s="2">
        <f>RSI!I2154</f>
        <v>32.215302788656928</v>
      </c>
      <c r="D2154" s="2">
        <f>MACD!E2154</f>
        <v>3.7063697696668285E-2</v>
      </c>
      <c r="E2154" s="2">
        <f>MACD!F2154</f>
        <v>1.0056342223270513E-2</v>
      </c>
      <c r="F2154" s="2">
        <f>'Moving Avg'!D2154</f>
        <v>12.1294</v>
      </c>
      <c r="G2154" s="2">
        <f>'Moving Avg'!F2154</f>
        <v>12.184849999999999</v>
      </c>
      <c r="H2154" s="2">
        <f>'Moving Avg'!G2154</f>
        <v>12.138160000000003</v>
      </c>
      <c r="I2154" s="2">
        <f>'Moving Avg'!H2154</f>
        <v>11.881755000000016</v>
      </c>
      <c r="J2154" s="5" t="str">
        <f>OBV!F2154</f>
        <v>NEUTRAL</v>
      </c>
      <c r="K2154" s="5" t="str">
        <f>OBV!G2154</f>
        <v>NEUTRAL</v>
      </c>
      <c r="L2154" s="5" t="str">
        <f>OBV!H2154</f>
        <v>NEUTRAL</v>
      </c>
    </row>
    <row r="2155" spans="1:12" ht="13.5" x14ac:dyDescent="0.25">
      <c r="A2155" s="3">
        <f>RSI!A2155</f>
        <v>45145</v>
      </c>
      <c r="B2155" s="2">
        <f>RSI!B2155</f>
        <v>11.965</v>
      </c>
      <c r="C2155" s="2">
        <f>RSI!I2155</f>
        <v>32.215302788656928</v>
      </c>
      <c r="D2155" s="2">
        <f>MACD!E2155</f>
        <v>5.5219617334312687E-2</v>
      </c>
      <c r="E2155" s="2">
        <f>MACD!F2155</f>
        <v>1.908899724547895E-2</v>
      </c>
      <c r="F2155" s="2">
        <f>'Moving Avg'!D2155</f>
        <v>12.0746</v>
      </c>
      <c r="G2155" s="2">
        <f>'Moving Avg'!F2155</f>
        <v>12.179999999999998</v>
      </c>
      <c r="H2155" s="2">
        <f>'Moving Avg'!G2155</f>
        <v>12.139940000000003</v>
      </c>
      <c r="I2155" s="2">
        <f>'Moving Avg'!H2155</f>
        <v>11.881345000000017</v>
      </c>
      <c r="J2155" s="5" t="str">
        <f>OBV!F2155</f>
        <v>NEUTRAL</v>
      </c>
      <c r="K2155" s="5" t="str">
        <f>OBV!G2155</f>
        <v>NEUTRAL</v>
      </c>
      <c r="L2155" s="5" t="str">
        <f>OBV!H2155</f>
        <v>NEUTRAL</v>
      </c>
    </row>
    <row r="2156" spans="1:12" ht="13.5" x14ac:dyDescent="0.25">
      <c r="A2156" s="3">
        <f>RSI!A2156</f>
        <v>45146</v>
      </c>
      <c r="B2156" s="2">
        <f>RSI!B2156</f>
        <v>11.965</v>
      </c>
      <c r="C2156" s="2">
        <f>RSI!I2156</f>
        <v>32.215302788656928</v>
      </c>
      <c r="D2156" s="2">
        <f>MACD!E2156</f>
        <v>7.1743832237489258E-2</v>
      </c>
      <c r="E2156" s="2">
        <f>MACD!F2156</f>
        <v>2.9619964243881011E-2</v>
      </c>
      <c r="F2156" s="2">
        <f>'Moving Avg'!D2156</f>
        <v>12.0198</v>
      </c>
      <c r="G2156" s="2">
        <f>'Moving Avg'!F2156</f>
        <v>12.16985</v>
      </c>
      <c r="H2156" s="2">
        <f>'Moving Avg'!G2156</f>
        <v>12.141540000000003</v>
      </c>
      <c r="I2156" s="2">
        <f>'Moving Avg'!H2156</f>
        <v>11.88093500000002</v>
      </c>
      <c r="J2156" s="5" t="str">
        <f>OBV!F2156</f>
        <v>NEUTRAL</v>
      </c>
      <c r="K2156" s="5" t="str">
        <f>OBV!G2156</f>
        <v>NEUTRAL</v>
      </c>
      <c r="L2156" s="5" t="str">
        <f>OBV!H2156</f>
        <v>NEUTRAL</v>
      </c>
    </row>
    <row r="2157" spans="1:12" ht="13.5" x14ac:dyDescent="0.25">
      <c r="A2157" s="3">
        <f>RSI!A2157</f>
        <v>45147</v>
      </c>
      <c r="B2157" s="2">
        <f>RSI!B2157</f>
        <v>11.965</v>
      </c>
      <c r="C2157" s="2">
        <f>RSI!I2157</f>
        <v>32.215302788656928</v>
      </c>
      <c r="D2157" s="2">
        <f>MACD!E2157</f>
        <v>9.0801335854079568E-2</v>
      </c>
      <c r="E2157" s="2">
        <f>MACD!F2157</f>
        <v>4.1856238565920724E-2</v>
      </c>
      <c r="F2157" s="2">
        <f>'Moving Avg'!D2157</f>
        <v>11.965</v>
      </c>
      <c r="G2157" s="2">
        <f>'Moving Avg'!F2157</f>
        <v>12.159700000000001</v>
      </c>
      <c r="H2157" s="2">
        <f>'Moving Avg'!G2157</f>
        <v>12.143320000000001</v>
      </c>
      <c r="I2157" s="2">
        <f>'Moving Avg'!H2157</f>
        <v>11.88061000000002</v>
      </c>
      <c r="J2157" s="5" t="str">
        <f>OBV!F2157</f>
        <v>NEUTRAL</v>
      </c>
      <c r="K2157" s="5" t="str">
        <f>OBV!G2157</f>
        <v>NEUTRAL</v>
      </c>
      <c r="L2157" s="5" t="str">
        <f>OBV!H2157</f>
        <v>NEUTRAL</v>
      </c>
    </row>
    <row r="2158" spans="1:12" ht="13.5" x14ac:dyDescent="0.25">
      <c r="A2158" s="3">
        <f>RSI!A2158</f>
        <v>45148</v>
      </c>
      <c r="B2158" s="2">
        <f>RSI!B2158</f>
        <v>11.92</v>
      </c>
      <c r="C2158" s="2">
        <f>RSI!I2158</f>
        <v>29.216252746564479</v>
      </c>
      <c r="D2158" s="2">
        <f>MACD!E2158</f>
        <v>0.11125605993141718</v>
      </c>
      <c r="E2158" s="2">
        <f>MACD!F2158</f>
        <v>5.5736202839020019E-2</v>
      </c>
      <c r="F2158" s="2">
        <f>'Moving Avg'!D2158</f>
        <v>11.956</v>
      </c>
      <c r="G2158" s="2">
        <f>'Moving Avg'!F2158</f>
        <v>12.146400000000002</v>
      </c>
      <c r="H2158" s="2">
        <f>'Moving Avg'!G2158</f>
        <v>12.144199999999998</v>
      </c>
      <c r="I2158" s="2">
        <f>'Moving Avg'!H2158</f>
        <v>11.880185000000019</v>
      </c>
      <c r="J2158" s="5" t="str">
        <f>OBV!F2158</f>
        <v>NEUTRAL</v>
      </c>
      <c r="K2158" s="5" t="str">
        <f>OBV!G2158</f>
        <v>NEUTRAL</v>
      </c>
      <c r="L2158" s="5" t="str">
        <f>OBV!H2158</f>
        <v>NEUTRAL</v>
      </c>
    </row>
    <row r="2159" spans="1:12" ht="13.5" x14ac:dyDescent="0.25">
      <c r="A2159" s="3">
        <f>RSI!A2159</f>
        <v>45149</v>
      </c>
      <c r="B2159" s="2">
        <f>RSI!B2159</f>
        <v>11.867000000000001</v>
      </c>
      <c r="C2159" s="2">
        <f>RSI!I2159</f>
        <v>26.130778774399744</v>
      </c>
      <c r="D2159" s="2">
        <f>MACD!E2159</f>
        <v>0.13367778324065505</v>
      </c>
      <c r="E2159" s="2">
        <f>MACD!F2159</f>
        <v>7.1324518919347032E-2</v>
      </c>
      <c r="F2159" s="2">
        <f>'Moving Avg'!D2159</f>
        <v>11.936400000000001</v>
      </c>
      <c r="G2159" s="2">
        <f>'Moving Avg'!F2159</f>
        <v>12.13045</v>
      </c>
      <c r="H2159" s="2">
        <f>'Moving Avg'!G2159</f>
        <v>12.143319999999996</v>
      </c>
      <c r="I2159" s="2">
        <f>'Moving Avg'!H2159</f>
        <v>11.879535000000022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11.867000000000001</v>
      </c>
      <c r="C2160" s="2">
        <f>RSI!I2160</f>
        <v>26.130778774399744</v>
      </c>
      <c r="D2160" s="2">
        <f>MACD!E2160</f>
        <v>0.15267853189330083</v>
      </c>
      <c r="E2160" s="2">
        <f>MACD!F2160</f>
        <v>8.7595321514137792E-2</v>
      </c>
      <c r="F2160" s="2">
        <f>'Moving Avg'!D2160</f>
        <v>11.9168</v>
      </c>
      <c r="G2160" s="2">
        <f>'Moving Avg'!F2160</f>
        <v>12.1145</v>
      </c>
      <c r="H2160" s="2">
        <f>'Moving Avg'!G2160</f>
        <v>12.142439999999995</v>
      </c>
      <c r="I2160" s="2">
        <f>'Moving Avg'!H2160</f>
        <v>11.87863500000002</v>
      </c>
      <c r="J2160" s="5" t="str">
        <f>OBV!F2160</f>
        <v>BEARISH</v>
      </c>
      <c r="K2160" s="5" t="str">
        <f>OBV!G2160</f>
        <v>NEUTRAL</v>
      </c>
      <c r="L2160" s="5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11.911</v>
      </c>
      <c r="C2161" s="2">
        <f>RSI!I2161</f>
        <v>32.948682491343163</v>
      </c>
      <c r="D2161" s="2">
        <f>MACD!E2161</f>
        <v>0.16680528902123193</v>
      </c>
      <c r="E2161" s="2">
        <f>MACD!F2161</f>
        <v>0.10343731501555661</v>
      </c>
      <c r="F2161" s="2">
        <f>'Moving Avg'!D2161</f>
        <v>11.906000000000001</v>
      </c>
      <c r="G2161" s="2">
        <f>'Moving Avg'!F2161</f>
        <v>12.0985</v>
      </c>
      <c r="H2161" s="2">
        <f>'Moving Avg'!G2161</f>
        <v>12.146339999999993</v>
      </c>
      <c r="I2161" s="2">
        <f>'Moving Avg'!H2161</f>
        <v>11.87804000000002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11.699</v>
      </c>
      <c r="C2162" s="2">
        <f>RSI!I2162</f>
        <v>22.279009821444802</v>
      </c>
      <c r="D2162" s="2">
        <f>MACD!E2162</f>
        <v>0.19541394159700509</v>
      </c>
      <c r="E2162" s="2">
        <f>MACD!F2162</f>
        <v>0.12183264033184632</v>
      </c>
      <c r="F2162" s="2">
        <f>'Moving Avg'!D2162</f>
        <v>11.852799999999998</v>
      </c>
      <c r="G2162" s="2">
        <f>'Moving Avg'!F2162</f>
        <v>12.071900000000001</v>
      </c>
      <c r="H2162" s="2">
        <f>'Moving Avg'!G2162</f>
        <v>12.143679999999993</v>
      </c>
      <c r="I2162" s="2">
        <f>'Moving Avg'!H2162</f>
        <v>11.87630000000002</v>
      </c>
      <c r="J2162" s="5" t="str">
        <f>OBV!F2162</f>
        <v>BEARISH</v>
      </c>
      <c r="K2162" s="5" t="str">
        <f>OBV!G2162</f>
        <v>NEUTRAL</v>
      </c>
      <c r="L2162" s="5" t="str">
        <f>OBV!H2162</f>
        <v>CONFIRMED BEARISH</v>
      </c>
    </row>
    <row r="2163" spans="1:12" ht="13.5" x14ac:dyDescent="0.25">
      <c r="A2163" s="3">
        <f>RSI!A2163</f>
        <v>45155</v>
      </c>
      <c r="B2163" s="2">
        <f>RSI!B2163</f>
        <v>11.699</v>
      </c>
      <c r="C2163" s="2">
        <f>RSI!I2163</f>
        <v>22.279009821444802</v>
      </c>
      <c r="D2163" s="2">
        <f>MACD!E2163</f>
        <v>0.17960118858261609</v>
      </c>
      <c r="E2163" s="2">
        <f>MACD!F2163</f>
        <v>0.13338634998200027</v>
      </c>
      <c r="F2163" s="2">
        <f>'Moving Avg'!D2163</f>
        <v>11.8086</v>
      </c>
      <c r="G2163" s="2">
        <f>'Moving Avg'!F2163</f>
        <v>12.045300000000001</v>
      </c>
      <c r="H2163" s="2">
        <f>'Moving Avg'!G2163</f>
        <v>12.130399999999991</v>
      </c>
      <c r="I2163" s="2">
        <f>'Moving Avg'!H2163</f>
        <v>11.870950000000018</v>
      </c>
      <c r="J2163" s="5" t="str">
        <f>OBV!F2163</f>
        <v>BEARISH</v>
      </c>
      <c r="K2163" s="5" t="str">
        <f>OBV!G2163</f>
        <v>NEUTRAL</v>
      </c>
      <c r="L2163" s="5" t="str">
        <f>OBV!H2163</f>
        <v>CONFIRMED BEARISH</v>
      </c>
    </row>
    <row r="2164" spans="1:12" ht="13.5" x14ac:dyDescent="0.25">
      <c r="A2164" s="3">
        <f>RSI!A2164</f>
        <v>45156</v>
      </c>
      <c r="B2164" s="2">
        <f>RSI!B2164</f>
        <v>11.752000000000001</v>
      </c>
      <c r="C2164" s="2">
        <f>RSI!I2164</f>
        <v>28.949946629637395</v>
      </c>
      <c r="D2164" s="2">
        <f>MACD!E2164</f>
        <v>0.16427095543934911</v>
      </c>
      <c r="E2164" s="2">
        <f>MACD!F2164</f>
        <v>0.13956327107347005</v>
      </c>
      <c r="F2164" s="2">
        <f>'Moving Avg'!D2164</f>
        <v>11.785599999999999</v>
      </c>
      <c r="G2164" s="2">
        <f>'Moving Avg'!F2164</f>
        <v>12.022250000000001</v>
      </c>
      <c r="H2164" s="2">
        <f>'Moving Avg'!G2164</f>
        <v>12.119059999999989</v>
      </c>
      <c r="I2164" s="2">
        <f>'Moving Avg'!H2164</f>
        <v>11.862040000000018</v>
      </c>
      <c r="J2164" s="5" t="str">
        <f>OBV!F2164</f>
        <v>BULLISH</v>
      </c>
      <c r="K2164" s="5" t="str">
        <f>OBV!G2164</f>
        <v>NEUTRAL</v>
      </c>
      <c r="L2164" s="5" t="str">
        <f>OBV!H2164</f>
        <v>BULLISH DIVERGENCE</v>
      </c>
    </row>
    <row r="2165" spans="1:12" ht="13.5" x14ac:dyDescent="0.25">
      <c r="A2165" s="3">
        <f>RSI!A2165</f>
        <v>45159</v>
      </c>
      <c r="B2165" s="2">
        <f>RSI!B2165</f>
        <v>11.752000000000001</v>
      </c>
      <c r="C2165" s="2">
        <f>RSI!I2165</f>
        <v>28.949946629637395</v>
      </c>
      <c r="D2165" s="2">
        <f>MACD!E2165</f>
        <v>0.15281540576368968</v>
      </c>
      <c r="E2165" s="2">
        <f>MACD!F2165</f>
        <v>0.14221369801151398</v>
      </c>
      <c r="F2165" s="2">
        <f>'Moving Avg'!D2165</f>
        <v>11.762600000000001</v>
      </c>
      <c r="G2165" s="2">
        <f>'Moving Avg'!F2165</f>
        <v>11.998750000000001</v>
      </c>
      <c r="H2165" s="2">
        <f>'Moving Avg'!G2165</f>
        <v>12.111259999999989</v>
      </c>
      <c r="I2165" s="2">
        <f>'Moving Avg'!H2165</f>
        <v>11.854420000000015</v>
      </c>
      <c r="J2165" s="5" t="str">
        <f>OBV!F2165</f>
        <v>BULLISH</v>
      </c>
      <c r="K2165" s="5" t="str">
        <f>OBV!G2165</f>
        <v>NEUTRAL</v>
      </c>
      <c r="L2165" s="5" t="str">
        <f>OBV!H2165</f>
        <v>BULLISH DIVERGENCE</v>
      </c>
    </row>
    <row r="2166" spans="1:12" ht="13.5" x14ac:dyDescent="0.25">
      <c r="A2166" s="3">
        <f>RSI!A2166</f>
        <v>45160</v>
      </c>
      <c r="B2166" s="2">
        <f>RSI!B2166</f>
        <v>11.680999999999999</v>
      </c>
      <c r="C2166" s="2">
        <f>RSI!I2166</f>
        <v>25.54364420295687</v>
      </c>
      <c r="D2166" s="2">
        <f>MACD!E2166</f>
        <v>0.14978538358744586</v>
      </c>
      <c r="E2166" s="2">
        <f>MACD!F2166</f>
        <v>0.14372803512670038</v>
      </c>
      <c r="F2166" s="2">
        <f>'Moving Avg'!D2166</f>
        <v>11.7166</v>
      </c>
      <c r="G2166" s="2">
        <f>'Moving Avg'!F2166</f>
        <v>11.971700000000002</v>
      </c>
      <c r="H2166" s="2">
        <f>'Moving Avg'!G2166</f>
        <v>12.10203999999999</v>
      </c>
      <c r="I2166" s="2">
        <f>'Moving Avg'!H2166</f>
        <v>11.850390000000015</v>
      </c>
      <c r="J2166" s="5" t="str">
        <f>OBV!F2166</f>
        <v>BEARISH</v>
      </c>
      <c r="K2166" s="5" t="str">
        <f>OBV!G2166</f>
        <v>NEUTRAL</v>
      </c>
      <c r="L2166" s="5" t="str">
        <f>OBV!H2166</f>
        <v>CONFIRMED BEARISH</v>
      </c>
    </row>
    <row r="2167" spans="1:12" ht="13.5" x14ac:dyDescent="0.25">
      <c r="A2167" s="3">
        <f>RSI!A2167</f>
        <v>45161</v>
      </c>
      <c r="B2167" s="2">
        <f>RSI!B2167</f>
        <v>11.654</v>
      </c>
      <c r="C2167" s="2">
        <f>RSI!I2167</f>
        <v>24.369369182207748</v>
      </c>
      <c r="D2167" s="2">
        <f>MACD!E2167</f>
        <v>0.15094094588711471</v>
      </c>
      <c r="E2167" s="2">
        <f>MACD!F2167</f>
        <v>0.14517061727878325</v>
      </c>
      <c r="F2167" s="2">
        <f>'Moving Avg'!D2167</f>
        <v>11.707599999999999</v>
      </c>
      <c r="G2167" s="2">
        <f>'Moving Avg'!F2167</f>
        <v>11.942000000000004</v>
      </c>
      <c r="H2167" s="2">
        <f>'Moving Avg'!G2167</f>
        <v>12.092279999999992</v>
      </c>
      <c r="I2167" s="2">
        <f>'Moving Avg'!H2167</f>
        <v>11.844315000000016</v>
      </c>
      <c r="J2167" s="5" t="str">
        <f>OBV!F2167</f>
        <v>BEARISH</v>
      </c>
      <c r="K2167" s="5" t="str">
        <f>OBV!G2167</f>
        <v>NEUTRAL</v>
      </c>
      <c r="L2167" s="5" t="str">
        <f>OBV!H2167</f>
        <v>CONFIRMED BEARISH</v>
      </c>
    </row>
    <row r="2168" spans="1:12" ht="13.5" x14ac:dyDescent="0.25">
      <c r="A2168" s="3">
        <f>RSI!A2168</f>
        <v>45162</v>
      </c>
      <c r="B2168" s="2">
        <f>RSI!B2168</f>
        <v>11.61</v>
      </c>
      <c r="C2168" s="2">
        <f>RSI!I2168</f>
        <v>22.550053207153525</v>
      </c>
      <c r="D2168" s="2">
        <f>MACD!E2168</f>
        <v>0.15000651810609078</v>
      </c>
      <c r="E2168" s="2">
        <f>MACD!F2168</f>
        <v>0.14613779744424477</v>
      </c>
      <c r="F2168" s="2">
        <f>'Moving Avg'!D2168</f>
        <v>11.6898</v>
      </c>
      <c r="G2168" s="2">
        <f>'Moving Avg'!F2168</f>
        <v>11.910100000000003</v>
      </c>
      <c r="H2168" s="2">
        <f>'Moving Avg'!G2168</f>
        <v>12.081639999999993</v>
      </c>
      <c r="I2168" s="2">
        <f>'Moving Avg'!H2168</f>
        <v>11.840055000000016</v>
      </c>
      <c r="J2168" s="5" t="str">
        <f>OBV!F2168</f>
        <v>BEARISH</v>
      </c>
      <c r="K2168" s="5" t="str">
        <f>OBV!G2168</f>
        <v>NEUTRAL</v>
      </c>
      <c r="L2168" s="5" t="str">
        <f>OBV!H2168</f>
        <v>CONFIRMED BEARISH</v>
      </c>
    </row>
    <row r="2169" spans="1:12" ht="13.5" x14ac:dyDescent="0.25">
      <c r="A2169" s="3">
        <f>RSI!A2169</f>
        <v>45163</v>
      </c>
      <c r="B2169" s="2">
        <f>RSI!B2169</f>
        <v>11.291</v>
      </c>
      <c r="C2169" s="2">
        <f>RSI!I2169</f>
        <v>14.246128617719449</v>
      </c>
      <c r="D2169" s="2">
        <f>MACD!E2169</f>
        <v>0.16657348758698554</v>
      </c>
      <c r="E2169" s="2">
        <f>MACD!F2169</f>
        <v>0.15022493547279292</v>
      </c>
      <c r="F2169" s="2">
        <f>'Moving Avg'!D2169</f>
        <v>11.5976</v>
      </c>
      <c r="G2169" s="2">
        <f>'Moving Avg'!F2169</f>
        <v>11.862250000000003</v>
      </c>
      <c r="H2169" s="2">
        <f>'Moving Avg'!G2169</f>
        <v>12.069579999999997</v>
      </c>
      <c r="I2169" s="2">
        <f>'Moving Avg'!H2169</f>
        <v>11.834200000000015</v>
      </c>
      <c r="J2169" s="5" t="str">
        <f>OBV!F2169</f>
        <v>BEARISH</v>
      </c>
      <c r="K2169" s="5" t="str">
        <f>OBV!G2169</f>
        <v>STRONG</v>
      </c>
      <c r="L2169" s="5" t="str">
        <f>OBV!H2169</f>
        <v>CONFIRMED BEARISH</v>
      </c>
    </row>
    <row r="2170" spans="1:12" ht="13.5" x14ac:dyDescent="0.25">
      <c r="A2170" s="3">
        <f>RSI!A2170</f>
        <v>45166</v>
      </c>
      <c r="B2170" s="2">
        <f>RSI!B2170</f>
        <v>11.522</v>
      </c>
      <c r="C2170" s="2">
        <f>RSI!I2170</f>
        <v>33.378069111803882</v>
      </c>
      <c r="D2170" s="2">
        <f>MACD!E2170</f>
        <v>0.16710802507102329</v>
      </c>
      <c r="E2170" s="2">
        <f>MACD!F2170</f>
        <v>0.153601553392439</v>
      </c>
      <c r="F2170" s="2">
        <f>'Moving Avg'!D2170</f>
        <v>11.551600000000001</v>
      </c>
      <c r="G2170" s="2">
        <f>'Moving Avg'!F2170</f>
        <v>11.826400000000003</v>
      </c>
      <c r="H2170" s="2">
        <f>'Moving Avg'!G2170</f>
        <v>12.054519999999998</v>
      </c>
      <c r="I2170" s="2">
        <f>'Moving Avg'!H2170</f>
        <v>11.830165000000015</v>
      </c>
      <c r="J2170" s="5" t="str">
        <f>OBV!F2170</f>
        <v>BEARISH</v>
      </c>
      <c r="K2170" s="5" t="str">
        <f>OBV!G2170</f>
        <v>STRONG</v>
      </c>
      <c r="L2170" s="5" t="str">
        <f>OBV!H2170</f>
        <v>CONFIRMED BEARISH</v>
      </c>
    </row>
    <row r="2171" spans="1:12" ht="13.5" x14ac:dyDescent="0.25">
      <c r="A2171" s="3">
        <f>RSI!A2171</f>
        <v>45167</v>
      </c>
      <c r="B2171" s="2">
        <f>RSI!B2171</f>
        <v>11.513</v>
      </c>
      <c r="C2171" s="2">
        <f>RSI!I2171</f>
        <v>33.068515978522058</v>
      </c>
      <c r="D2171" s="2">
        <f>MACD!E2171</f>
        <v>0.17698997865457677</v>
      </c>
      <c r="E2171" s="2">
        <f>MACD!F2171</f>
        <v>0.15827923844486658</v>
      </c>
      <c r="F2171" s="2">
        <f>'Moving Avg'!D2171</f>
        <v>11.517999999999999</v>
      </c>
      <c r="G2171" s="2">
        <f>'Moving Avg'!F2171</f>
        <v>11.790100000000002</v>
      </c>
      <c r="H2171" s="2">
        <f>'Moving Avg'!G2171</f>
        <v>12.039459999999998</v>
      </c>
      <c r="I2171" s="2">
        <f>'Moving Avg'!H2171</f>
        <v>11.825005000000012</v>
      </c>
      <c r="J2171" s="5" t="str">
        <f>OBV!F2171</f>
        <v>BEARISH</v>
      </c>
      <c r="K2171" s="5" t="str">
        <f>OBV!G2171</f>
        <v>NEUTRAL</v>
      </c>
      <c r="L2171" s="5" t="str">
        <f>OBV!H2171</f>
        <v>CONFIRMED BEARISH</v>
      </c>
    </row>
    <row r="2172" spans="1:12" ht="13.5" x14ac:dyDescent="0.25">
      <c r="A2172" s="3">
        <f>RSI!A2172</f>
        <v>45168</v>
      </c>
      <c r="B2172" s="2">
        <f>RSI!B2172</f>
        <v>11.513</v>
      </c>
      <c r="C2172" s="2">
        <f>RSI!I2172</f>
        <v>33.068515978522072</v>
      </c>
      <c r="D2172" s="2">
        <f>MACD!E2172</f>
        <v>0.15463549808722199</v>
      </c>
      <c r="E2172" s="2">
        <f>MACD!F2172</f>
        <v>0.15755049037333768</v>
      </c>
      <c r="F2172" s="2">
        <f>'Moving Avg'!D2172</f>
        <v>11.489799999999999</v>
      </c>
      <c r="G2172" s="2">
        <f>'Moving Avg'!F2172</f>
        <v>11.753800000000002</v>
      </c>
      <c r="H2172" s="2">
        <f>'Moving Avg'!G2172</f>
        <v>12.02688</v>
      </c>
      <c r="I2172" s="2">
        <f>'Moving Avg'!H2172</f>
        <v>11.820260000000012</v>
      </c>
      <c r="J2172" s="5" t="str">
        <f>OBV!F2172</f>
        <v>BEARISH</v>
      </c>
      <c r="K2172" s="5" t="str">
        <f>OBV!G2172</f>
        <v>NEUTRAL</v>
      </c>
      <c r="L2172" s="5" t="str">
        <f>OBV!H2172</f>
        <v>CONFIRMED BEARISH</v>
      </c>
    </row>
    <row r="2173" spans="1:12" ht="13.5" x14ac:dyDescent="0.25">
      <c r="A2173" s="3">
        <f>RSI!A2173</f>
        <v>45169</v>
      </c>
      <c r="B2173" s="2">
        <f>RSI!B2173</f>
        <v>11.513</v>
      </c>
      <c r="C2173" s="2">
        <f>RSI!I2173</f>
        <v>33.068515978522072</v>
      </c>
      <c r="D2173" s="2">
        <f>MACD!E2173</f>
        <v>0.13747873413174716</v>
      </c>
      <c r="E2173" s="2">
        <f>MACD!F2173</f>
        <v>0.15353613912501957</v>
      </c>
      <c r="F2173" s="2">
        <f>'Moving Avg'!D2173</f>
        <v>11.4704</v>
      </c>
      <c r="G2173" s="2">
        <f>'Moving Avg'!F2173</f>
        <v>11.731200000000003</v>
      </c>
      <c r="H2173" s="2">
        <f>'Moving Avg'!G2173</f>
        <v>12.011640000000002</v>
      </c>
      <c r="I2173" s="2">
        <f>'Moving Avg'!H2173</f>
        <v>11.81555500000001</v>
      </c>
      <c r="J2173" s="5" t="str">
        <f>OBV!F2173</f>
        <v>BEARISH</v>
      </c>
      <c r="K2173" s="5" t="str">
        <f>OBV!G2173</f>
        <v>NEUTRAL</v>
      </c>
      <c r="L2173" s="5" t="str">
        <f>OBV!H2173</f>
        <v>CONFIRMED BEARISH</v>
      </c>
    </row>
    <row r="2174" spans="1:12" ht="13.5" x14ac:dyDescent="0.25">
      <c r="A2174" s="3">
        <f>RSI!A2174</f>
        <v>45170</v>
      </c>
      <c r="B2174" s="2">
        <f>RSI!B2174</f>
        <v>11.343999999999999</v>
      </c>
      <c r="C2174" s="2">
        <f>RSI!I2174</f>
        <v>27.160853743822656</v>
      </c>
      <c r="D2174" s="2">
        <f>MACD!E2174</f>
        <v>0.14526213862097137</v>
      </c>
      <c r="E2174" s="2">
        <f>MACD!F2174</f>
        <v>0.15188133902420994</v>
      </c>
      <c r="F2174" s="2">
        <f>'Moving Avg'!D2174</f>
        <v>11.481</v>
      </c>
      <c r="G2174" s="2">
        <f>'Moving Avg'!F2174</f>
        <v>11.700150000000001</v>
      </c>
      <c r="H2174" s="2">
        <f>'Moving Avg'!G2174</f>
        <v>11.993200000000003</v>
      </c>
      <c r="I2174" s="2">
        <f>'Moving Avg'!H2174</f>
        <v>11.81017500000001</v>
      </c>
      <c r="J2174" s="5" t="str">
        <f>OBV!F2174</f>
        <v>NEUTRAL</v>
      </c>
      <c r="K2174" s="5" t="str">
        <f>OBV!G2174</f>
        <v>NEUTRAL</v>
      </c>
      <c r="L2174" s="5" t="str">
        <f>OBV!H2174</f>
        <v>NEUTRAL</v>
      </c>
    </row>
    <row r="2175" spans="1:12" ht="13.5" x14ac:dyDescent="0.25">
      <c r="A2175" s="3">
        <f>RSI!A2175</f>
        <v>45173</v>
      </c>
      <c r="B2175" s="2">
        <f>RSI!B2175</f>
        <v>11.343999999999999</v>
      </c>
      <c r="C2175" s="2">
        <f>RSI!I2175</f>
        <v>27.160853743822656</v>
      </c>
      <c r="D2175" s="2">
        <f>MACD!E2175</f>
        <v>0.15435441121371518</v>
      </c>
      <c r="E2175" s="2">
        <f>MACD!F2175</f>
        <v>0.152375953462111</v>
      </c>
      <c r="F2175" s="2">
        <f>'Moving Avg'!D2175</f>
        <v>11.445400000000001</v>
      </c>
      <c r="G2175" s="2">
        <f>'Moving Avg'!F2175</f>
        <v>11.669099999999998</v>
      </c>
      <c r="H2175" s="2">
        <f>'Moving Avg'!G2175</f>
        <v>11.974760000000003</v>
      </c>
      <c r="I2175" s="2">
        <f>'Moving Avg'!H2175</f>
        <v>11.804585000000008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</row>
    <row r="2176" spans="1:12" ht="13.5" x14ac:dyDescent="0.25">
      <c r="A2176" s="3">
        <f>RSI!A2176</f>
        <v>45174</v>
      </c>
      <c r="B2176" s="2">
        <f>RSI!B2176</f>
        <v>11.343999999999999</v>
      </c>
      <c r="C2176" s="2">
        <f>RSI!I2176</f>
        <v>27.160853743822656</v>
      </c>
      <c r="D2176" s="2">
        <f>MACD!E2176</f>
        <v>0.15344545770416751</v>
      </c>
      <c r="E2176" s="2">
        <f>MACD!F2176</f>
        <v>0.1525898543105223</v>
      </c>
      <c r="F2176" s="2">
        <f>'Moving Avg'!D2176</f>
        <v>11.4116</v>
      </c>
      <c r="G2176" s="2">
        <f>'Moving Avg'!F2176</f>
        <v>11.63805</v>
      </c>
      <c r="H2176" s="2">
        <f>'Moving Avg'!G2176</f>
        <v>11.957380000000006</v>
      </c>
      <c r="I2176" s="2">
        <f>'Moving Avg'!H2176</f>
        <v>11.799205000000008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</row>
    <row r="2177" spans="1:12" ht="13.5" x14ac:dyDescent="0.25">
      <c r="A2177" s="3">
        <f>RSI!A2177</f>
        <v>45175</v>
      </c>
      <c r="B2177" s="2">
        <f>RSI!B2177</f>
        <v>11.122999999999999</v>
      </c>
      <c r="C2177" s="2">
        <f>RSI!I2177</f>
        <v>21.025857650435995</v>
      </c>
      <c r="D2177" s="2">
        <f>MACD!E2177</f>
        <v>0.16704162851345217</v>
      </c>
      <c r="E2177" s="2">
        <f>MACD!F2177</f>
        <v>0.15548020915110827</v>
      </c>
      <c r="F2177" s="2">
        <f>'Moving Avg'!D2177</f>
        <v>11.333600000000001</v>
      </c>
      <c r="G2177" s="2">
        <f>'Moving Avg'!F2177</f>
        <v>11.595949999999998</v>
      </c>
      <c r="H2177" s="2">
        <f>'Moving Avg'!G2177</f>
        <v>11.935580000000005</v>
      </c>
      <c r="I2177" s="2">
        <f>'Moving Avg'!H2177</f>
        <v>11.79272000000001</v>
      </c>
      <c r="J2177" s="5" t="str">
        <f>OBV!F2177</f>
        <v>BEARISH</v>
      </c>
      <c r="K2177" s="5" t="str">
        <f>OBV!G2177</f>
        <v>NEUTRAL</v>
      </c>
      <c r="L2177" s="5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10.919</v>
      </c>
      <c r="C2178" s="2">
        <f>RSI!I2178</f>
        <v>17.1704150344856</v>
      </c>
      <c r="D2178" s="2">
        <f>MACD!E2178</f>
        <v>0.19018345318153962</v>
      </c>
      <c r="E2178" s="2">
        <f>MACD!F2178</f>
        <v>0.16242085795719455</v>
      </c>
      <c r="F2178" s="2">
        <f>'Moving Avg'!D2178</f>
        <v>11.2148</v>
      </c>
      <c r="G2178" s="2">
        <f>'Moving Avg'!F2178</f>
        <v>11.5459</v>
      </c>
      <c r="H2178" s="2">
        <f>'Moving Avg'!G2178</f>
        <v>11.909700000000003</v>
      </c>
      <c r="I2178" s="2">
        <f>'Moving Avg'!H2178</f>
        <v>11.785255000000008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10.945</v>
      </c>
      <c r="C2179" s="2">
        <f>RSI!I2179</f>
        <v>19.203890042469425</v>
      </c>
      <c r="D2179" s="2">
        <f>MACD!E2179</f>
        <v>0.16301897446643565</v>
      </c>
      <c r="E2179" s="2">
        <f>MACD!F2179</f>
        <v>0.16254048125904277</v>
      </c>
      <c r="F2179" s="2">
        <f>'Moving Avg'!D2179</f>
        <v>11.135000000000002</v>
      </c>
      <c r="G2179" s="2">
        <f>'Moving Avg'!F2179</f>
        <v>11.499799999999999</v>
      </c>
      <c r="H2179" s="2">
        <f>'Moving Avg'!G2179</f>
        <v>11.885760000000003</v>
      </c>
      <c r="I2179" s="2">
        <f>'Moving Avg'!H2179</f>
        <v>11.777920000000011</v>
      </c>
      <c r="J2179" s="5" t="str">
        <f>OBV!F2179</f>
        <v>BEARISH</v>
      </c>
      <c r="K2179" s="5" t="str">
        <f>OBV!G2179</f>
        <v>NEUTRAL</v>
      </c>
      <c r="L2179" s="5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10.635</v>
      </c>
      <c r="C2180" s="2">
        <f>RSI!I2180</f>
        <v>14.601174185450475</v>
      </c>
      <c r="D2180" s="2">
        <f>MACD!E2180</f>
        <v>0.20232294157606567</v>
      </c>
      <c r="E2180" s="2">
        <f>MACD!F2180</f>
        <v>0.17049697332244734</v>
      </c>
      <c r="F2180" s="2">
        <f>'Moving Avg'!D2180</f>
        <v>10.993199999999998</v>
      </c>
      <c r="G2180" s="2">
        <f>'Moving Avg'!F2180</f>
        <v>11.438199999999998</v>
      </c>
      <c r="H2180" s="2">
        <f>'Moving Avg'!G2180</f>
        <v>11.855620000000002</v>
      </c>
      <c r="I2180" s="2">
        <f>'Moving Avg'!H2180</f>
        <v>11.768995000000009</v>
      </c>
      <c r="J2180" s="5" t="str">
        <f>OBV!F2180</f>
        <v>BEARISH</v>
      </c>
      <c r="K2180" s="5" t="str">
        <f>OBV!G2180</f>
        <v>NEUTRAL</v>
      </c>
      <c r="L2180" s="5" t="str">
        <f>OBV!H2180</f>
        <v>CONFIRMED BEARISH</v>
      </c>
    </row>
    <row r="2181" spans="1:12" ht="13.5" x14ac:dyDescent="0.25">
      <c r="A2181" s="3">
        <f>RSI!A2181</f>
        <v>45181</v>
      </c>
      <c r="B2181" s="2">
        <f>RSI!B2181</f>
        <v>11.077999999999999</v>
      </c>
      <c r="C2181" s="2">
        <f>RSI!I2181</f>
        <v>37.61279462913717</v>
      </c>
      <c r="D2181" s="2">
        <f>MACD!E2181</f>
        <v>0.2067198053619439</v>
      </c>
      <c r="E2181" s="2">
        <f>MACD!F2181</f>
        <v>0.17774153973034665</v>
      </c>
      <c r="F2181" s="2">
        <f>'Moving Avg'!D2181</f>
        <v>10.940000000000001</v>
      </c>
      <c r="G2181" s="2">
        <f>'Moving Avg'!F2181</f>
        <v>11.39655</v>
      </c>
      <c r="H2181" s="2">
        <f>'Moving Avg'!G2181</f>
        <v>11.832920000000001</v>
      </c>
      <c r="I2181" s="2">
        <f>'Moving Avg'!H2181</f>
        <v>11.762075000000008</v>
      </c>
      <c r="J2181" s="5" t="str">
        <f>OBV!F2181</f>
        <v>BEARISH</v>
      </c>
      <c r="K2181" s="5" t="str">
        <f>OBV!G2181</f>
        <v>NEUTRAL</v>
      </c>
      <c r="L2181" s="5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10.813000000000001</v>
      </c>
      <c r="C2182" s="2">
        <f>RSI!I2182</f>
        <v>32.049376310071949</v>
      </c>
      <c r="D2182" s="2">
        <f>MACD!E2182</f>
        <v>0.23239575499063037</v>
      </c>
      <c r="E2182" s="2">
        <f>MACD!F2182</f>
        <v>0.18867238278240339</v>
      </c>
      <c r="F2182" s="2">
        <f>'Moving Avg'!D2182</f>
        <v>10.878</v>
      </c>
      <c r="G2182" s="2">
        <f>'Moving Avg'!F2182</f>
        <v>11.35225</v>
      </c>
      <c r="H2182" s="2">
        <f>'Moving Avg'!G2182</f>
        <v>11.80546</v>
      </c>
      <c r="I2182" s="2">
        <f>'Moving Avg'!H2182</f>
        <v>11.753915000000006</v>
      </c>
      <c r="J2182" s="5" t="str">
        <f>OBV!F2182</f>
        <v>BULLISH</v>
      </c>
      <c r="K2182" s="5" t="str">
        <f>OBV!G2182</f>
        <v>NEUTRAL</v>
      </c>
      <c r="L2182" s="5" t="str">
        <f>OBV!H2182</f>
        <v>BULLISH DIVERGENCE</v>
      </c>
    </row>
    <row r="2183" spans="1:12" ht="13.5" x14ac:dyDescent="0.25">
      <c r="A2183" s="3">
        <f>RSI!A2183</f>
        <v>45183</v>
      </c>
      <c r="B2183" s="2">
        <f>RSI!B2183</f>
        <v>11.025</v>
      </c>
      <c r="C2183" s="2">
        <f>RSI!I2183</f>
        <v>39.729772361576465</v>
      </c>
      <c r="D2183" s="2">
        <f>MACD!E2183</f>
        <v>0.24213735934369751</v>
      </c>
      <c r="E2183" s="2">
        <f>MACD!F2183</f>
        <v>0.19936537809466223</v>
      </c>
      <c r="F2183" s="2">
        <f>'Moving Avg'!D2183</f>
        <v>10.8992</v>
      </c>
      <c r="G2183" s="2">
        <f>'Moving Avg'!F2183</f>
        <v>11.318549999999998</v>
      </c>
      <c r="H2183" s="2">
        <f>'Moving Avg'!G2183</f>
        <v>11.78224</v>
      </c>
      <c r="I2183" s="2">
        <f>'Moving Avg'!H2183</f>
        <v>11.746815000000005</v>
      </c>
      <c r="J2183" s="5" t="str">
        <f>OBV!F2183</f>
        <v>BULLISH</v>
      </c>
      <c r="K2183" s="5" t="str">
        <f>OBV!G2183</f>
        <v>NEUTRAL</v>
      </c>
      <c r="L2183" s="5" t="str">
        <f>OBV!H2183</f>
        <v>CONFIRMED BULLISH</v>
      </c>
    </row>
    <row r="2184" spans="1:12" ht="13.5" x14ac:dyDescent="0.25">
      <c r="A2184" s="3">
        <f>RSI!A2184</f>
        <v>45184</v>
      </c>
      <c r="B2184" s="2">
        <f>RSI!B2184</f>
        <v>11.025</v>
      </c>
      <c r="C2184" s="2">
        <f>RSI!I2184</f>
        <v>39.729772361576465</v>
      </c>
      <c r="D2184" s="2">
        <f>MACD!E2184</f>
        <v>0.22657152390130086</v>
      </c>
      <c r="E2184" s="2">
        <f>MACD!F2184</f>
        <v>0.20480660725598998</v>
      </c>
      <c r="F2184" s="2">
        <f>'Moving Avg'!D2184</f>
        <v>10.9152</v>
      </c>
      <c r="G2184" s="2">
        <f>'Moving Avg'!F2184</f>
        <v>11.2822</v>
      </c>
      <c r="H2184" s="2">
        <f>'Moving Avg'!G2184</f>
        <v>11.759019999999998</v>
      </c>
      <c r="I2184" s="2">
        <f>'Moving Avg'!H2184</f>
        <v>11.739755000000008</v>
      </c>
      <c r="J2184" s="5" t="str">
        <f>OBV!F2184</f>
        <v>BULLISH</v>
      </c>
      <c r="K2184" s="5" t="str">
        <f>OBV!G2184</f>
        <v>NEUTRAL</v>
      </c>
      <c r="L2184" s="5" t="str">
        <f>OBV!H2184</f>
        <v>CONFIRMED BULLISH</v>
      </c>
    </row>
    <row r="2185" spans="1:12" ht="13.5" x14ac:dyDescent="0.25">
      <c r="A2185" s="3">
        <f>RSI!A2185</f>
        <v>45187</v>
      </c>
      <c r="B2185" s="2">
        <f>RSI!B2185</f>
        <v>11.025</v>
      </c>
      <c r="C2185" s="2">
        <f>RSI!I2185</f>
        <v>39.72977236157648</v>
      </c>
      <c r="D2185" s="2">
        <f>MACD!E2185</f>
        <v>0.21542938474955164</v>
      </c>
      <c r="E2185" s="2">
        <f>MACD!F2185</f>
        <v>0.20693116275470233</v>
      </c>
      <c r="F2185" s="2">
        <f>'Moving Avg'!D2185</f>
        <v>10.993199999999998</v>
      </c>
      <c r="G2185" s="2">
        <f>'Moving Avg'!F2185</f>
        <v>11.245850000000001</v>
      </c>
      <c r="H2185" s="2">
        <f>'Moving Avg'!G2185</f>
        <v>11.738279999999998</v>
      </c>
      <c r="I2185" s="2">
        <f>'Moving Avg'!H2185</f>
        <v>11.732695000000005</v>
      </c>
      <c r="J2185" s="5" t="str">
        <f>OBV!F2185</f>
        <v>BULLISH</v>
      </c>
      <c r="K2185" s="5" t="str">
        <f>OBV!G2185</f>
        <v>NEUTRAL</v>
      </c>
      <c r="L2185" s="5" t="str">
        <f>OBV!H2185</f>
        <v>CONFIRMED BULLISH</v>
      </c>
    </row>
    <row r="2186" spans="1:12" ht="13.5" x14ac:dyDescent="0.25">
      <c r="A2186" s="3">
        <f>RSI!A2186</f>
        <v>45188</v>
      </c>
      <c r="B2186" s="2">
        <f>RSI!B2186</f>
        <v>10.776999999999999</v>
      </c>
      <c r="C2186" s="2">
        <f>RSI!I2186</f>
        <v>34.098624859638846</v>
      </c>
      <c r="D2186" s="2">
        <f>MACD!E2186</f>
        <v>0.22625045083009354</v>
      </c>
      <c r="E2186" s="2">
        <f>MACD!F2186</f>
        <v>0.21079502036978059</v>
      </c>
      <c r="F2186" s="2">
        <f>'Moving Avg'!D2186</f>
        <v>10.933</v>
      </c>
      <c r="G2186" s="2">
        <f>'Moving Avg'!F2186</f>
        <v>11.20065</v>
      </c>
      <c r="H2186" s="2">
        <f>'Moving Avg'!G2186</f>
        <v>11.710459999999998</v>
      </c>
      <c r="I2186" s="2">
        <f>'Moving Avg'!H2186</f>
        <v>11.724355000000005</v>
      </c>
      <c r="J2186" s="5" t="str">
        <f>OBV!F2186</f>
        <v>BULLISH</v>
      </c>
      <c r="K2186" s="5" t="str">
        <f>OBV!G2186</f>
        <v>NEUTRAL</v>
      </c>
      <c r="L2186" s="5" t="str">
        <f>OBV!H2186</f>
        <v>BULLISH DIVERGENCE</v>
      </c>
    </row>
    <row r="2187" spans="1:12" ht="13.5" x14ac:dyDescent="0.25">
      <c r="A2187" s="3">
        <f>RSI!A2187</f>
        <v>45189</v>
      </c>
      <c r="B2187" s="2">
        <f>RSI!B2187</f>
        <v>10.776999999999999</v>
      </c>
      <c r="C2187" s="2">
        <f>RSI!I2187</f>
        <v>34.098624859638846</v>
      </c>
      <c r="D2187" s="2">
        <f>MACD!E2187</f>
        <v>0.20461167980111483</v>
      </c>
      <c r="E2187" s="2">
        <f>MACD!F2187</f>
        <v>0.20955835225604744</v>
      </c>
      <c r="F2187" s="2">
        <f>'Moving Avg'!D2187</f>
        <v>10.925800000000001</v>
      </c>
      <c r="G2187" s="2">
        <f>'Moving Avg'!F2187</f>
        <v>11.156799999999999</v>
      </c>
      <c r="H2187" s="2">
        <f>'Moving Avg'!G2187</f>
        <v>11.682639999999999</v>
      </c>
      <c r="I2187" s="2">
        <f>'Moving Avg'!H2187</f>
        <v>11.716180000000003</v>
      </c>
      <c r="J2187" s="5" t="str">
        <f>OBV!F2187</f>
        <v>BULLISH</v>
      </c>
      <c r="K2187" s="5" t="str">
        <f>OBV!G2187</f>
        <v>NEUTRAL</v>
      </c>
      <c r="L2187" s="5" t="str">
        <f>OBV!H2187</f>
        <v>BULLISH DIVERGENCE</v>
      </c>
    </row>
    <row r="2188" spans="1:12" ht="13.5" x14ac:dyDescent="0.25">
      <c r="A2188" s="3">
        <f>RSI!A2188</f>
        <v>45190</v>
      </c>
      <c r="B2188" s="2">
        <f>RSI!B2188</f>
        <v>10.29</v>
      </c>
      <c r="C2188" s="2">
        <f>RSI!I2188</f>
        <v>25.777699440025032</v>
      </c>
      <c r="D2188" s="2">
        <f>MACD!E2188</f>
        <v>0.19395894831344407</v>
      </c>
      <c r="E2188" s="2">
        <f>MACD!F2188</f>
        <v>0.20643847146752678</v>
      </c>
      <c r="F2188" s="2">
        <f>'Moving Avg'!D2188</f>
        <v>10.7788</v>
      </c>
      <c r="G2188" s="2">
        <f>'Moving Avg'!F2188</f>
        <v>11.090799999999998</v>
      </c>
      <c r="H2188" s="2">
        <f>'Moving Avg'!G2188</f>
        <v>11.644719999999998</v>
      </c>
      <c r="I2188" s="2">
        <f>'Moving Avg'!H2188</f>
        <v>11.706110000000002</v>
      </c>
      <c r="J2188" s="5" t="str">
        <f>OBV!F2188</f>
        <v>BEARISH</v>
      </c>
      <c r="K2188" s="5" t="str">
        <f>OBV!G2188</f>
        <v>NEUTRAL</v>
      </c>
      <c r="L2188" s="5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10.103</v>
      </c>
      <c r="C2189" s="2">
        <f>RSI!I2189</f>
        <v>23.414912150779259</v>
      </c>
      <c r="D2189" s="2">
        <f>MACD!E2189</f>
        <v>0.20842237579958578</v>
      </c>
      <c r="E2189" s="2">
        <f>MACD!F2189</f>
        <v>0.2068352523339386</v>
      </c>
      <c r="F2189" s="2">
        <f>'Moving Avg'!D2189</f>
        <v>10.5944</v>
      </c>
      <c r="G2189" s="2">
        <f>'Moving Avg'!F2189</f>
        <v>11.031399999999998</v>
      </c>
      <c r="H2189" s="2">
        <f>'Moving Avg'!G2189</f>
        <v>11.603059999999996</v>
      </c>
      <c r="I2189" s="2">
        <f>'Moving Avg'!H2189</f>
        <v>11.695975000000002</v>
      </c>
      <c r="J2189" s="5" t="str">
        <f>OBV!F2189</f>
        <v>BEARISH</v>
      </c>
      <c r="K2189" s="5" t="str">
        <f>OBV!G2189</f>
        <v>NEUTRAL</v>
      </c>
      <c r="L2189" s="5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10.103</v>
      </c>
      <c r="C2190" s="2">
        <f>RSI!I2190</f>
        <v>23.414912150779259</v>
      </c>
      <c r="D2190" s="2">
        <f>MACD!E2190</f>
        <v>0.17928207111437544</v>
      </c>
      <c r="E2190" s="2">
        <f>MACD!F2190</f>
        <v>0.20132461609002597</v>
      </c>
      <c r="F2190" s="2">
        <f>'Moving Avg'!D2190</f>
        <v>10.41</v>
      </c>
      <c r="G2190" s="2">
        <f>'Moving Avg'!F2190</f>
        <v>10.96045</v>
      </c>
      <c r="H2190" s="2">
        <f>'Moving Avg'!G2190</f>
        <v>11.561399999999994</v>
      </c>
      <c r="I2190" s="2">
        <f>'Moving Avg'!H2190</f>
        <v>11.686130000000006</v>
      </c>
      <c r="J2190" s="5" t="str">
        <f>OBV!F2190</f>
        <v>BEARISH</v>
      </c>
      <c r="K2190" s="5" t="str">
        <f>OBV!G2190</f>
        <v>NEUTRAL</v>
      </c>
      <c r="L2190" s="5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10.103</v>
      </c>
      <c r="C2191" s="2">
        <f>RSI!I2191</f>
        <v>23.414912150779259</v>
      </c>
      <c r="D2191" s="2">
        <f>MACD!E2191</f>
        <v>0.22862477176141205</v>
      </c>
      <c r="E2191" s="2">
        <f>MACD!F2191</f>
        <v>0.2067846472243032</v>
      </c>
      <c r="F2191" s="2">
        <f>'Moving Avg'!D2191</f>
        <v>10.275200000000002</v>
      </c>
      <c r="G2191" s="2">
        <f>'Moving Avg'!F2191</f>
        <v>10.889950000000001</v>
      </c>
      <c r="H2191" s="2">
        <f>'Moving Avg'!G2191</f>
        <v>11.518839999999994</v>
      </c>
      <c r="I2191" s="2">
        <f>'Moving Avg'!H2191</f>
        <v>11.677035000000005</v>
      </c>
      <c r="J2191" s="5" t="str">
        <f>OBV!F2191</f>
        <v>NEUTRAL</v>
      </c>
      <c r="K2191" s="5" t="str">
        <f>OBV!G2191</f>
        <v>NEUTRAL</v>
      </c>
      <c r="L2191" s="5" t="str">
        <f>OBV!H2191</f>
        <v>NEUTRAL</v>
      </c>
    </row>
    <row r="2192" spans="1:12" ht="13.5" x14ac:dyDescent="0.25">
      <c r="A2192" s="3">
        <f>RSI!A2192</f>
        <v>45197</v>
      </c>
      <c r="B2192" s="2">
        <f>RSI!B2192</f>
        <v>9.51</v>
      </c>
      <c r="C2192" s="2">
        <f>RSI!I2192</f>
        <v>17.178520676664832</v>
      </c>
      <c r="D2192" s="2">
        <f>MACD!E2192</f>
        <v>0.2789459785730628</v>
      </c>
      <c r="E2192" s="2">
        <f>MACD!F2192</f>
        <v>0.22121691349405515</v>
      </c>
      <c r="F2192" s="2">
        <f>'Moving Avg'!D2192</f>
        <v>10.021800000000001</v>
      </c>
      <c r="G2192" s="2">
        <f>'Moving Avg'!F2192</f>
        <v>10.789800000000001</v>
      </c>
      <c r="H2192" s="2">
        <f>'Moving Avg'!G2192</f>
        <v>11.464419999999993</v>
      </c>
      <c r="I2192" s="2">
        <f>'Moving Avg'!H2192</f>
        <v>11.664765000000006</v>
      </c>
      <c r="J2192" s="5" t="str">
        <f>OBV!F2192</f>
        <v>BEARISH</v>
      </c>
      <c r="K2192" s="5" t="str">
        <f>OBV!G2192</f>
        <v>NEUTRAL</v>
      </c>
      <c r="L2192" s="5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9.6340000000000003</v>
      </c>
      <c r="C2193" s="2">
        <f>RSI!I2193</f>
        <v>21.864912681564419</v>
      </c>
      <c r="D2193" s="2">
        <f>MACD!E2193</f>
        <v>0.35347175623377858</v>
      </c>
      <c r="E2193" s="2">
        <f>MACD!F2193</f>
        <v>0.24766788204199985</v>
      </c>
      <c r="F2193" s="2">
        <f>'Moving Avg'!D2193</f>
        <v>9.8905999999999992</v>
      </c>
      <c r="G2193" s="2">
        <f>'Moving Avg'!F2193</f>
        <v>10.695850000000002</v>
      </c>
      <c r="H2193" s="2">
        <f>'Moving Avg'!G2193</f>
        <v>11.412479999999992</v>
      </c>
      <c r="I2193" s="2">
        <f>'Moving Avg'!H2193</f>
        <v>11.652700000000006</v>
      </c>
      <c r="J2193" s="5" t="str">
        <f>OBV!F2193</f>
        <v>BEARISH</v>
      </c>
      <c r="K2193" s="5" t="str">
        <f>OBV!G2193</f>
        <v>NEUTRAL</v>
      </c>
      <c r="L2193" s="5" t="str">
        <f>OBV!H2193</f>
        <v>CONFIRMED BEARISH</v>
      </c>
    </row>
    <row r="2194" spans="1:12" ht="13.5" x14ac:dyDescent="0.25">
      <c r="A2194" s="3">
        <f>RSI!A2194</f>
        <v>45201</v>
      </c>
      <c r="B2194" s="2">
        <f>RSI!B2194</f>
        <v>10.015000000000001</v>
      </c>
      <c r="C2194" s="2">
        <f>RSI!I2194</f>
        <v>34.187263118244687</v>
      </c>
      <c r="D2194" s="2">
        <f>MACD!E2194</f>
        <v>0.39546235974307109</v>
      </c>
      <c r="E2194" s="2">
        <f>MACD!F2194</f>
        <v>0.27722677758221415</v>
      </c>
      <c r="F2194" s="2">
        <f>'Moving Avg'!D2194</f>
        <v>9.8730000000000011</v>
      </c>
      <c r="G2194" s="2">
        <f>'Moving Avg'!F2194</f>
        <v>10.6294</v>
      </c>
      <c r="H2194" s="2">
        <f>'Moving Avg'!G2194</f>
        <v>11.368519999999995</v>
      </c>
      <c r="I2194" s="2">
        <f>'Moving Avg'!H2194</f>
        <v>11.641295000000005</v>
      </c>
      <c r="J2194" s="5" t="str">
        <f>OBV!F2194</f>
        <v>BULLISH</v>
      </c>
      <c r="K2194" s="5" t="str">
        <f>OBV!G2194</f>
        <v>NEUTRAL</v>
      </c>
      <c r="L2194" s="5" t="str">
        <f>OBV!H2194</f>
        <v>BULLISH DIVERGENCE</v>
      </c>
    </row>
    <row r="2195" spans="1:12" ht="13.5" x14ac:dyDescent="0.25">
      <c r="A2195" s="3">
        <f>RSI!A2195</f>
        <v>45202</v>
      </c>
      <c r="B2195" s="2">
        <f>RSI!B2195</f>
        <v>9.4390000000000001</v>
      </c>
      <c r="C2195" s="2">
        <f>RSI!I2195</f>
        <v>27.202669152702015</v>
      </c>
      <c r="D2195" s="2">
        <f>MACD!E2195</f>
        <v>0.47803092534444858</v>
      </c>
      <c r="E2195" s="2">
        <f>MACD!F2195</f>
        <v>0.31738760713466108</v>
      </c>
      <c r="F2195" s="2">
        <f>'Moving Avg'!D2195</f>
        <v>9.7401999999999997</v>
      </c>
      <c r="G2195" s="2">
        <f>'Moving Avg'!F2195</f>
        <v>10.53415</v>
      </c>
      <c r="H2195" s="2">
        <f>'Moving Avg'!G2195</f>
        <v>11.312859999999993</v>
      </c>
      <c r="I2195" s="2">
        <f>'Moving Avg'!H2195</f>
        <v>11.627010000000002</v>
      </c>
      <c r="J2195" s="5" t="str">
        <f>OBV!F2195</f>
        <v>BEARISH</v>
      </c>
      <c r="K2195" s="5" t="str">
        <f>OBV!G2195</f>
        <v>NEUTRAL</v>
      </c>
      <c r="L2195" s="5" t="str">
        <f>OBV!H2195</f>
        <v>CONFIRMED BEARISH</v>
      </c>
    </row>
    <row r="2196" spans="1:12" ht="13.5" x14ac:dyDescent="0.25">
      <c r="A2196" s="3">
        <f>RSI!A2196</f>
        <v>45203</v>
      </c>
      <c r="B2196" s="2">
        <f>RSI!B2196</f>
        <v>9.4390000000000001</v>
      </c>
      <c r="C2196" s="2">
        <f>RSI!I2196</f>
        <v>27.202669152702015</v>
      </c>
      <c r="D2196" s="2">
        <f>MACD!E2196</f>
        <v>0.51719397901681496</v>
      </c>
      <c r="E2196" s="2">
        <f>MACD!F2196</f>
        <v>0.3573488815110919</v>
      </c>
      <c r="F2196" s="2">
        <f>'Moving Avg'!D2196</f>
        <v>9.6074000000000002</v>
      </c>
      <c r="G2196" s="2">
        <f>'Moving Avg'!F2196</f>
        <v>10.4389</v>
      </c>
      <c r="H2196" s="2">
        <f>'Moving Avg'!G2196</f>
        <v>11.257199999999994</v>
      </c>
      <c r="I2196" s="2">
        <f>'Moving Avg'!H2196</f>
        <v>11.612810000000001</v>
      </c>
      <c r="J2196" s="5" t="str">
        <f>OBV!F2196</f>
        <v>BEARISH</v>
      </c>
      <c r="K2196" s="5" t="str">
        <f>OBV!G2196</f>
        <v>NEUTRAL</v>
      </c>
      <c r="L2196" s="5" t="str">
        <f>OBV!H2196</f>
        <v>CONFIRMED BEARISH</v>
      </c>
    </row>
    <row r="2197" spans="1:12" ht="13.5" x14ac:dyDescent="0.25">
      <c r="A2197" s="3">
        <f>RSI!A2197</f>
        <v>45204</v>
      </c>
      <c r="B2197" s="2">
        <f>RSI!B2197</f>
        <v>9.43</v>
      </c>
      <c r="C2197" s="2">
        <f>RSI!I2197</f>
        <v>27.102329442420768</v>
      </c>
      <c r="D2197" s="2">
        <f>MACD!E2197</f>
        <v>0.55789786461178181</v>
      </c>
      <c r="E2197" s="2">
        <f>MACD!F2197</f>
        <v>0.39745867813122993</v>
      </c>
      <c r="F2197" s="2">
        <f>'Moving Avg'!D2197</f>
        <v>9.5914000000000001</v>
      </c>
      <c r="G2197" s="2">
        <f>'Moving Avg'!F2197</f>
        <v>10.354250000000002</v>
      </c>
      <c r="H2197" s="2">
        <f>'Moving Avg'!G2197</f>
        <v>11.200839999999994</v>
      </c>
      <c r="I2197" s="2">
        <f>'Moving Avg'!H2197</f>
        <v>11.598565000000001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</row>
    <row r="2198" spans="1:12" ht="13.5" x14ac:dyDescent="0.25">
      <c r="A2198" s="3">
        <f>RSI!A2198</f>
        <v>45205</v>
      </c>
      <c r="B2198" s="2">
        <f>RSI!B2198</f>
        <v>9.4390000000000001</v>
      </c>
      <c r="C2198" s="2">
        <f>RSI!I2198</f>
        <v>27.390757769451113</v>
      </c>
      <c r="D2198" s="2">
        <f>MACD!E2198</f>
        <v>0.52319124660656691</v>
      </c>
      <c r="E2198" s="2">
        <f>MACD!F2198</f>
        <v>0.42260519182629736</v>
      </c>
      <c r="F2198" s="2">
        <f>'Moving Avg'!D2198</f>
        <v>9.5524000000000004</v>
      </c>
      <c r="G2198" s="2">
        <f>'Moving Avg'!F2198</f>
        <v>10.280249999999999</v>
      </c>
      <c r="H2198" s="2">
        <f>'Moving Avg'!G2198</f>
        <v>11.144659999999995</v>
      </c>
      <c r="I2198" s="2">
        <f>'Moving Avg'!H2198</f>
        <v>11.585984999999999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</row>
    <row r="2199" spans="1:12" ht="13.5" x14ac:dyDescent="0.25">
      <c r="A2199" s="3">
        <f>RSI!A2199</f>
        <v>45208</v>
      </c>
      <c r="B2199" s="2">
        <f>RSI!B2199</f>
        <v>9.3859999999999992</v>
      </c>
      <c r="C2199" s="2">
        <f>RSI!I2199</f>
        <v>26.720281617904206</v>
      </c>
      <c r="D2199" s="2">
        <f>MACD!E2199</f>
        <v>0.4748918593192144</v>
      </c>
      <c r="E2199" s="2">
        <f>MACD!F2199</f>
        <v>0.43306252532488082</v>
      </c>
      <c r="F2199" s="2">
        <f>'Moving Avg'!D2199</f>
        <v>9.4265999999999988</v>
      </c>
      <c r="G2199" s="2">
        <f>'Moving Avg'!F2199</f>
        <v>10.202299999999997</v>
      </c>
      <c r="H2199" s="2">
        <f>'Moving Avg'!G2199</f>
        <v>11.087419999999993</v>
      </c>
      <c r="I2199" s="2">
        <f>'Moving Avg'!H2199</f>
        <v>11.571519999999998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9.3859999999999992</v>
      </c>
      <c r="C2200" s="2">
        <f>RSI!I2200</f>
        <v>26.720281617904206</v>
      </c>
      <c r="D2200" s="2">
        <f>MACD!E2200</f>
        <v>0.43980952615312141</v>
      </c>
      <c r="E2200" s="2">
        <f>MACD!F2200</f>
        <v>0.43441192549052898</v>
      </c>
      <c r="F2200" s="2">
        <f>'Moving Avg'!D2200</f>
        <v>9.4160000000000004</v>
      </c>
      <c r="G2200" s="2">
        <f>'Moving Avg'!F2200</f>
        <v>10.139849999999997</v>
      </c>
      <c r="H2200" s="2">
        <f>'Moving Avg'!G2200</f>
        <v>11.030359999999996</v>
      </c>
      <c r="I2200" s="2">
        <f>'Moving Avg'!H2200</f>
        <v>11.557054999999998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</row>
    <row r="2201" spans="1:12" ht="13.5" x14ac:dyDescent="0.25">
      <c r="A2201" s="3">
        <f>RSI!A2201</f>
        <v>45210</v>
      </c>
      <c r="B2201" s="2">
        <f>RSI!B2201</f>
        <v>9.3859999999999992</v>
      </c>
      <c r="C2201" s="2">
        <f>RSI!I2201</f>
        <v>26.720281617904206</v>
      </c>
      <c r="D2201" s="2">
        <f>MACD!E2201</f>
        <v>0.41548223348848268</v>
      </c>
      <c r="E2201" s="2">
        <f>MACD!F2201</f>
        <v>0.43062598709011979</v>
      </c>
      <c r="F2201" s="2">
        <f>'Moving Avg'!D2201</f>
        <v>9.4054000000000002</v>
      </c>
      <c r="G2201" s="2">
        <f>'Moving Avg'!F2201</f>
        <v>10.055249999999997</v>
      </c>
      <c r="H2201" s="2">
        <f>'Moving Avg'!G2201</f>
        <v>10.973299999999997</v>
      </c>
      <c r="I2201" s="2">
        <f>'Moving Avg'!H2201</f>
        <v>11.544164999999996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</row>
    <row r="2202" spans="1:12" ht="13.5" x14ac:dyDescent="0.25">
      <c r="A2202" s="3">
        <f>RSI!A2202</f>
        <v>45211</v>
      </c>
      <c r="B2202" s="2">
        <f>RSI!B2202</f>
        <v>9.3859999999999992</v>
      </c>
      <c r="C2202" s="2">
        <f>RSI!I2202</f>
        <v>26.720281617904206</v>
      </c>
      <c r="D2202" s="2">
        <f>MACD!E2202</f>
        <v>0.30862771948070389</v>
      </c>
      <c r="E2202" s="2">
        <f>MACD!F2202</f>
        <v>0.40622633356823662</v>
      </c>
      <c r="F2202" s="2">
        <f>'Moving Avg'!D2202</f>
        <v>9.3965999999999976</v>
      </c>
      <c r="G2202" s="2">
        <f>'Moving Avg'!F2202</f>
        <v>9.9838999999999984</v>
      </c>
      <c r="H2202" s="2">
        <f>'Moving Avg'!G2202</f>
        <v>10.916239999999998</v>
      </c>
      <c r="I2202" s="2">
        <f>'Moving Avg'!H2202</f>
        <v>11.531274999999996</v>
      </c>
      <c r="J2202" s="5" t="str">
        <f>OBV!F2202</f>
        <v>NEUTRAL</v>
      </c>
      <c r="K2202" s="5" t="str">
        <f>OBV!G2202</f>
        <v>NEUTRAL</v>
      </c>
      <c r="L2202" s="5" t="str">
        <f>OBV!H2202</f>
        <v>NEUTRAL</v>
      </c>
    </row>
    <row r="2203" spans="1:12" ht="13.5" x14ac:dyDescent="0.25">
      <c r="A2203" s="3">
        <f>RSI!A2203</f>
        <v>45212</v>
      </c>
      <c r="B2203" s="2">
        <f>RSI!B2203</f>
        <v>9.3059999999999992</v>
      </c>
      <c r="C2203" s="2">
        <f>RSI!I2203</f>
        <v>25.455227453829494</v>
      </c>
      <c r="D2203" s="2">
        <f>MACD!E2203</f>
        <v>0.24780862480816346</v>
      </c>
      <c r="E2203" s="2">
        <f>MACD!F2203</f>
        <v>0.37454279181622202</v>
      </c>
      <c r="F2203" s="2">
        <f>'Moving Avg'!D2203</f>
        <v>9.3699999999999992</v>
      </c>
      <c r="G2203" s="2">
        <f>'Moving Avg'!F2203</f>
        <v>9.897949999999998</v>
      </c>
      <c r="H2203" s="2">
        <f>'Moving Avg'!G2203</f>
        <v>10.863060000000001</v>
      </c>
      <c r="I2203" s="2">
        <f>'Moving Avg'!H2203</f>
        <v>11.518609999999997</v>
      </c>
      <c r="J2203" s="5" t="str">
        <f>OBV!F2203</f>
        <v>BEARISH</v>
      </c>
      <c r="K2203" s="5" t="str">
        <f>OBV!G2203</f>
        <v>NEUTRAL</v>
      </c>
      <c r="L2203" s="5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9.3059999999999992</v>
      </c>
      <c r="C2204" s="2">
        <f>RSI!I2204</f>
        <v>25.455227453829494</v>
      </c>
      <c r="D2204" s="2">
        <f>MACD!E2204</f>
        <v>0.25968758340023967</v>
      </c>
      <c r="E2204" s="2">
        <f>MACD!F2204</f>
        <v>0.35157175013302555</v>
      </c>
      <c r="F2204" s="2">
        <f>'Moving Avg'!D2204</f>
        <v>9.3539999999999992</v>
      </c>
      <c r="G2204" s="2">
        <f>'Moving Avg'!F2204</f>
        <v>9.8120000000000012</v>
      </c>
      <c r="H2204" s="2">
        <f>'Moving Avg'!G2204</f>
        <v>10.80988</v>
      </c>
      <c r="I2204" s="2">
        <f>'Moving Avg'!H2204</f>
        <v>11.506984999999997</v>
      </c>
      <c r="J2204" s="5" t="str">
        <f>OBV!F2204</f>
        <v>BEARISH</v>
      </c>
      <c r="K2204" s="5" t="str">
        <f>OBV!G2204</f>
        <v>NEUTRAL</v>
      </c>
      <c r="L2204" s="5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9.3059999999999992</v>
      </c>
      <c r="C2205" s="2">
        <f>RSI!I2205</f>
        <v>25.455227453829508</v>
      </c>
      <c r="D2205" s="2">
        <f>MACD!E2205</f>
        <v>0.18549944459459944</v>
      </c>
      <c r="E2205" s="2">
        <f>MACD!F2205</f>
        <v>0.31835728902534038</v>
      </c>
      <c r="F2205" s="2">
        <f>'Moving Avg'!D2205</f>
        <v>9.3379999999999974</v>
      </c>
      <c r="G2205" s="2">
        <f>'Moving Avg'!F2205</f>
        <v>9.7260500000000008</v>
      </c>
      <c r="H2205" s="2">
        <f>'Moving Avg'!G2205</f>
        <v>10.756700000000002</v>
      </c>
      <c r="I2205" s="2">
        <f>'Moving Avg'!H2205</f>
        <v>11.495399999999995</v>
      </c>
      <c r="J2205" s="5" t="str">
        <f>OBV!F2205</f>
        <v>BEARISH</v>
      </c>
      <c r="K2205" s="5" t="str">
        <f>OBV!G2205</f>
        <v>NEUTRAL</v>
      </c>
      <c r="L2205" s="5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9.3059999999999992</v>
      </c>
      <c r="C2206" s="2">
        <f>RSI!I2206</f>
        <v>25.455227453829508</v>
      </c>
      <c r="D2206" s="2">
        <f>MACD!E2206</f>
        <v>0.12677655015035683</v>
      </c>
      <c r="E2206" s="2">
        <f>MACD!F2206</f>
        <v>0.28004114125034368</v>
      </c>
      <c r="F2206" s="2">
        <f>'Moving Avg'!D2206</f>
        <v>9.3219999999999992</v>
      </c>
      <c r="G2206" s="2">
        <f>'Moving Avg'!F2206</f>
        <v>9.6525000000000016</v>
      </c>
      <c r="H2206" s="2">
        <f>'Moving Avg'!G2206</f>
        <v>10.703520000000003</v>
      </c>
      <c r="I2206" s="2">
        <f>'Moving Avg'!H2206</f>
        <v>11.485599999999994</v>
      </c>
      <c r="J2206" s="5" t="str">
        <f>OBV!F2206</f>
        <v>BEARISH</v>
      </c>
      <c r="K2206" s="5" t="str">
        <f>OBV!G2206</f>
        <v>NEUTRAL</v>
      </c>
      <c r="L2206" s="5" t="str">
        <f>OBV!H2206</f>
        <v>CONFIRMED BEARISH</v>
      </c>
    </row>
    <row r="2207" spans="1:12" ht="13.5" x14ac:dyDescent="0.25">
      <c r="A2207" s="3">
        <f>RSI!A2207</f>
        <v>45218</v>
      </c>
      <c r="B2207" s="2">
        <f>RSI!B2207</f>
        <v>9.3940000000000001</v>
      </c>
      <c r="C2207" s="2">
        <f>RSI!I2207</f>
        <v>30.335152997488379</v>
      </c>
      <c r="D2207" s="2">
        <f>MACD!E2207</f>
        <v>7.293637301996192E-2</v>
      </c>
      <c r="E2207" s="2">
        <f>MACD!F2207</f>
        <v>0.23862018760426734</v>
      </c>
      <c r="F2207" s="2">
        <f>'Moving Avg'!D2207</f>
        <v>9.323599999999999</v>
      </c>
      <c r="G2207" s="2">
        <f>'Moving Avg'!F2207</f>
        <v>9.5833500000000011</v>
      </c>
      <c r="H2207" s="2">
        <f>'Moving Avg'!G2207</f>
        <v>10.652100000000001</v>
      </c>
      <c r="I2207" s="2">
        <f>'Moving Avg'!H2207</f>
        <v>11.473169999999993</v>
      </c>
      <c r="J2207" s="5" t="str">
        <f>OBV!F2207</f>
        <v>NEUTRAL</v>
      </c>
      <c r="K2207" s="5" t="str">
        <f>OBV!G2207</f>
        <v>NEUTRAL</v>
      </c>
      <c r="L2207" s="5" t="str">
        <f>OBV!H2207</f>
        <v>NEUTRAL</v>
      </c>
    </row>
    <row r="2208" spans="1:12" ht="13.5" x14ac:dyDescent="0.25">
      <c r="A2208" s="3">
        <f>RSI!A2208</f>
        <v>45219</v>
      </c>
      <c r="B2208" s="2">
        <f>RSI!B2208</f>
        <v>9.3940000000000001</v>
      </c>
      <c r="C2208" s="2">
        <f>RSI!I2208</f>
        <v>30.335152997488379</v>
      </c>
      <c r="D2208" s="2">
        <f>MACD!E2208</f>
        <v>3.1717586117004259E-2</v>
      </c>
      <c r="E2208" s="2">
        <f>MACD!F2208</f>
        <v>0.19723966730681472</v>
      </c>
      <c r="F2208" s="2">
        <f>'Moving Avg'!D2208</f>
        <v>9.3411999999999988</v>
      </c>
      <c r="G2208" s="2">
        <f>'Moving Avg'!F2208</f>
        <v>9.5385500000000025</v>
      </c>
      <c r="H2208" s="2">
        <f>'Moving Avg'!G2208</f>
        <v>10.601579999999998</v>
      </c>
      <c r="I2208" s="2">
        <f>'Moving Avg'!H2208</f>
        <v>11.461984999999991</v>
      </c>
      <c r="J2208" s="5" t="str">
        <f>OBV!F2208</f>
        <v>BULLISH</v>
      </c>
      <c r="K2208" s="5" t="str">
        <f>OBV!G2208</f>
        <v>NEUTRAL</v>
      </c>
      <c r="L2208" s="5" t="str">
        <f>OBV!H2208</f>
        <v>CONFIRMED BULLISH</v>
      </c>
    </row>
    <row r="2209" spans="1:12" ht="13.5" x14ac:dyDescent="0.25">
      <c r="A2209" s="3">
        <f>RSI!A2209</f>
        <v>45222</v>
      </c>
      <c r="B2209" s="2">
        <f>RSI!B2209</f>
        <v>9.3059999999999992</v>
      </c>
      <c r="C2209" s="2">
        <f>RSI!I2209</f>
        <v>28.19457562339278</v>
      </c>
      <c r="D2209" s="2">
        <f>MACD!E2209</f>
        <v>-2.0602963410620845E-3</v>
      </c>
      <c r="E2209" s="2">
        <f>MACD!F2209</f>
        <v>0.15737967457723936</v>
      </c>
      <c r="F2209" s="2">
        <f>'Moving Avg'!D2209</f>
        <v>9.3411999999999988</v>
      </c>
      <c r="G2209" s="2">
        <f>'Moving Avg'!F2209</f>
        <v>9.498700000000003</v>
      </c>
      <c r="H2209" s="2">
        <f>'Moving Avg'!G2209</f>
        <v>10.550360000000001</v>
      </c>
      <c r="I2209" s="2">
        <f>'Moving Avg'!H2209</f>
        <v>11.450439999999992</v>
      </c>
      <c r="J2209" s="5" t="str">
        <f>OBV!F2209</f>
        <v>NEUTRAL</v>
      </c>
      <c r="K2209" s="5" t="str">
        <f>OBV!G2209</f>
        <v>NEUTRAL</v>
      </c>
      <c r="L2209" s="5" t="str">
        <f>OBV!H2209</f>
        <v>NEUTRAL</v>
      </c>
    </row>
    <row r="2210" spans="1:12" ht="13.5" x14ac:dyDescent="0.25">
      <c r="A2210" s="3">
        <f>RSI!A2210</f>
        <v>45223</v>
      </c>
      <c r="B2210" s="2">
        <f>RSI!B2210</f>
        <v>9.3059999999999992</v>
      </c>
      <c r="C2210" s="2">
        <f>RSI!I2210</f>
        <v>28.19457562339278</v>
      </c>
      <c r="D2210" s="2">
        <f>MACD!E2210</f>
        <v>-2.7589289191787714E-2</v>
      </c>
      <c r="E2210" s="2">
        <f>MACD!F2210</f>
        <v>0.12038588182343396</v>
      </c>
      <c r="F2210" s="2">
        <f>'Moving Avg'!D2210</f>
        <v>9.3411999999999988</v>
      </c>
      <c r="G2210" s="2">
        <f>'Moving Avg'!F2210</f>
        <v>9.4588500000000018</v>
      </c>
      <c r="H2210" s="2">
        <f>'Moving Avg'!G2210</f>
        <v>10.499140000000002</v>
      </c>
      <c r="I2210" s="2">
        <f>'Moving Avg'!H2210</f>
        <v>11.436779999999992</v>
      </c>
      <c r="J2210" s="5" t="str">
        <f>OBV!F2210</f>
        <v>NEUTRAL</v>
      </c>
      <c r="K2210" s="5" t="str">
        <f>OBV!G2210</f>
        <v>NEUTRAL</v>
      </c>
      <c r="L2210" s="5" t="str">
        <f>OBV!H2210</f>
        <v>NEUTRAL</v>
      </c>
    </row>
    <row r="2211" spans="1:12" ht="13.5" x14ac:dyDescent="0.25">
      <c r="A2211" s="3">
        <f>RSI!A2211</f>
        <v>45224</v>
      </c>
      <c r="B2211" s="2">
        <f>RSI!B2211</f>
        <v>9.3059999999999992</v>
      </c>
      <c r="C2211" s="2">
        <f>RSI!I2211</f>
        <v>28.194575623392794</v>
      </c>
      <c r="D2211" s="2">
        <f>MACD!E2211</f>
        <v>-4.6364548101138325E-2</v>
      </c>
      <c r="E2211" s="2">
        <f>MACD!F2211</f>
        <v>8.7035795838519503E-2</v>
      </c>
      <c r="F2211" s="2">
        <f>'Moving Avg'!D2211</f>
        <v>9.3411999999999988</v>
      </c>
      <c r="G2211" s="2">
        <f>'Moving Avg'!F2211</f>
        <v>9.4190000000000023</v>
      </c>
      <c r="H2211" s="2">
        <f>'Moving Avg'!G2211</f>
        <v>10.447040000000001</v>
      </c>
      <c r="I2211" s="2">
        <f>'Moving Avg'!H2211</f>
        <v>11.423244999999993</v>
      </c>
      <c r="J2211" s="5" t="str">
        <f>OBV!F2211</f>
        <v>NEUTRAL</v>
      </c>
      <c r="K2211" s="5" t="str">
        <f>OBV!G2211</f>
        <v>NEUTRAL</v>
      </c>
      <c r="L2211" s="5" t="str">
        <f>OBV!H2211</f>
        <v>NEUTRAL</v>
      </c>
    </row>
    <row r="2212" spans="1:12" ht="13.5" x14ac:dyDescent="0.25">
      <c r="A2212" s="3">
        <f>RSI!A2212</f>
        <v>45225</v>
      </c>
      <c r="B2212" s="2">
        <f>RSI!B2212</f>
        <v>9.3059999999999992</v>
      </c>
      <c r="C2212" s="2">
        <f>RSI!I2212</f>
        <v>28.194575623392794</v>
      </c>
      <c r="D2212" s="2">
        <f>MACD!E2212</f>
        <v>-5.963445695489078E-2</v>
      </c>
      <c r="E2212" s="2">
        <f>MACD!F2212</f>
        <v>5.7701745279837451E-2</v>
      </c>
      <c r="F2212" s="2">
        <f>'Moving Avg'!D2212</f>
        <v>9.323599999999999</v>
      </c>
      <c r="G2212" s="2">
        <f>'Moving Avg'!F2212</f>
        <v>9.4088000000000029</v>
      </c>
      <c r="H2212" s="2">
        <f>'Moving Avg'!G2212</f>
        <v>10.399180000000001</v>
      </c>
      <c r="I2212" s="2">
        <f>'Moving Avg'!H2212</f>
        <v>11.410579999999992</v>
      </c>
      <c r="J2212" s="5" t="str">
        <f>OBV!F2212</f>
        <v>BEARISH</v>
      </c>
      <c r="K2212" s="5" t="str">
        <f>OBV!G2212</f>
        <v>NEUTRAL</v>
      </c>
      <c r="L2212" s="5" t="str">
        <f>OBV!H2212</f>
        <v>CONFIRMED BEARISH</v>
      </c>
    </row>
    <row r="2213" spans="1:12" ht="13.5" x14ac:dyDescent="0.25">
      <c r="A2213" s="3">
        <f>RSI!A2213</f>
        <v>45226</v>
      </c>
      <c r="B2213" s="2">
        <f>RSI!B2213</f>
        <v>9.3059999999999992</v>
      </c>
      <c r="C2213" s="2">
        <f>RSI!I2213</f>
        <v>28.194575623392794</v>
      </c>
      <c r="D2213" s="2">
        <f>MACD!E2213</f>
        <v>-8.0747525635695538E-2</v>
      </c>
      <c r="E2213" s="2">
        <f>MACD!F2213</f>
        <v>3.0011891096730855E-2</v>
      </c>
      <c r="F2213" s="2">
        <f>'Moving Avg'!D2213</f>
        <v>9.3059999999999992</v>
      </c>
      <c r="G2213" s="2">
        <f>'Moving Avg'!F2213</f>
        <v>9.3924000000000021</v>
      </c>
      <c r="H2213" s="2">
        <f>'Moving Avg'!G2213</f>
        <v>10.351320000000001</v>
      </c>
      <c r="I2213" s="2">
        <f>'Moving Avg'!H2213</f>
        <v>11.396959999999995</v>
      </c>
      <c r="J2213" s="5" t="str">
        <f>OBV!F2213</f>
        <v>BEARISH</v>
      </c>
      <c r="K2213" s="5" t="str">
        <f>OBV!G2213</f>
        <v>NEUTRAL</v>
      </c>
      <c r="L2213" s="5" t="str">
        <f>OBV!H2213</f>
        <v>CONFIRMED BEARISH</v>
      </c>
    </row>
    <row r="2214" spans="1:12" ht="13.5" x14ac:dyDescent="0.25">
      <c r="A2214" s="3">
        <f>RSI!A2214</f>
        <v>45229</v>
      </c>
      <c r="B2214" s="2">
        <f>RSI!B2214</f>
        <v>9.3059999999999992</v>
      </c>
      <c r="C2214" s="2">
        <f>RSI!I2214</f>
        <v>28.19457562339278</v>
      </c>
      <c r="D2214" s="2">
        <f>MACD!E2214</f>
        <v>-9.6368903939623607E-2</v>
      </c>
      <c r="E2214" s="2">
        <f>MACD!F2214</f>
        <v>4.7357320894599632E-3</v>
      </c>
      <c r="F2214" s="2">
        <f>'Moving Avg'!D2214</f>
        <v>9.3059999999999992</v>
      </c>
      <c r="G2214" s="2">
        <f>'Moving Avg'!F2214</f>
        <v>9.3569500000000012</v>
      </c>
      <c r="H2214" s="2">
        <f>'Moving Avg'!G2214</f>
        <v>10.302400000000002</v>
      </c>
      <c r="I2214" s="2">
        <f>'Moving Avg'!H2214</f>
        <v>11.384294999999993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</row>
    <row r="2215" spans="1:12" ht="13.5" x14ac:dyDescent="0.25">
      <c r="A2215" s="3">
        <f>RSI!A2215</f>
        <v>45230</v>
      </c>
      <c r="B2215" s="2">
        <f>RSI!B2215</f>
        <v>9.3059999999999992</v>
      </c>
      <c r="C2215" s="2">
        <f>RSI!I2215</f>
        <v>28.194575623392794</v>
      </c>
      <c r="D2215" s="2">
        <f>MACD!E2215</f>
        <v>-0.10750965441774873</v>
      </c>
      <c r="E2215" s="2">
        <f>MACD!F2215</f>
        <v>-1.7713345211981778E-2</v>
      </c>
      <c r="F2215" s="2">
        <f>'Moving Avg'!D2215</f>
        <v>9.3059999999999992</v>
      </c>
      <c r="G2215" s="2">
        <f>'Moving Avg'!F2215</f>
        <v>9.3503000000000025</v>
      </c>
      <c r="H2215" s="2">
        <f>'Moving Avg'!G2215</f>
        <v>10.25348</v>
      </c>
      <c r="I2215" s="2">
        <f>'Moving Avg'!H2215</f>
        <v>11.370589999999993</v>
      </c>
      <c r="J2215" s="5" t="str">
        <f>OBV!F2215</f>
        <v>NEUTRAL</v>
      </c>
      <c r="K2215" s="5" t="str">
        <f>OBV!G2215</f>
        <v>NEUTRAL</v>
      </c>
      <c r="L2215" s="5" t="str">
        <f>OBV!H2215</f>
        <v>NEUTRAL</v>
      </c>
    </row>
    <row r="2216" spans="1:12" ht="13.5" x14ac:dyDescent="0.25">
      <c r="A2216" s="3">
        <f>RSI!A2216</f>
        <v>45231</v>
      </c>
      <c r="B2216" s="2">
        <f>RSI!B2216</f>
        <v>9.0399999999999991</v>
      </c>
      <c r="C2216" s="2">
        <f>RSI!I2216</f>
        <v>20.756877956599283</v>
      </c>
      <c r="D2216" s="2">
        <f>MACD!E2216</f>
        <v>-9.5309277676474125E-2</v>
      </c>
      <c r="E2216" s="2">
        <f>MACD!F2216</f>
        <v>-3.3232531704880247E-2</v>
      </c>
      <c r="F2216" s="2">
        <f>'Moving Avg'!D2216</f>
        <v>9.2527999999999988</v>
      </c>
      <c r="G2216" s="2">
        <f>'Moving Avg'!F2216</f>
        <v>9.3303500000000028</v>
      </c>
      <c r="H2216" s="2">
        <f>'Moving Avg'!G2216</f>
        <v>10.200659999999999</v>
      </c>
      <c r="I2216" s="2">
        <f>'Moving Avg'!H2216</f>
        <v>11.355139999999992</v>
      </c>
      <c r="J2216" s="5" t="str">
        <f>OBV!F2216</f>
        <v>BEARISH</v>
      </c>
      <c r="K2216" s="5" t="str">
        <f>OBV!G2216</f>
        <v>NEUTRAL</v>
      </c>
      <c r="L2216" s="5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9.0399999999999991</v>
      </c>
      <c r="C2217" s="2">
        <f>RSI!I2217</f>
        <v>20.756877956599283</v>
      </c>
      <c r="D2217" s="2">
        <f>MACD!E2217</f>
        <v>-6.8094631766054903E-2</v>
      </c>
      <c r="E2217" s="2">
        <f>MACD!F2217</f>
        <v>-4.0204951717115175E-2</v>
      </c>
      <c r="F2217" s="2">
        <f>'Moving Avg'!D2217</f>
        <v>9.1996000000000002</v>
      </c>
      <c r="G2217" s="2">
        <f>'Moving Avg'!F2217</f>
        <v>9.3108500000000003</v>
      </c>
      <c r="H2217" s="2">
        <f>'Moving Avg'!G2217</f>
        <v>10.14838</v>
      </c>
      <c r="I2217" s="2">
        <f>'Moving Avg'!H2217</f>
        <v>11.338484999999993</v>
      </c>
      <c r="J2217" s="5" t="str">
        <f>OBV!F2217</f>
        <v>BEARISH</v>
      </c>
      <c r="K2217" s="5" t="str">
        <f>OBV!G2217</f>
        <v>NEUTRAL</v>
      </c>
      <c r="L2217" s="5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9.3059999999999992</v>
      </c>
      <c r="C2218" s="2">
        <f>RSI!I2218</f>
        <v>39.321207045901616</v>
      </c>
      <c r="D2218" s="2">
        <f>MACD!E2218</f>
        <v>-6.1666124209279971E-2</v>
      </c>
      <c r="E2218" s="2">
        <f>MACD!F2218</f>
        <v>-4.4497186215548143E-2</v>
      </c>
      <c r="F2218" s="2">
        <f>'Moving Avg'!D2218</f>
        <v>9.1995999999999984</v>
      </c>
      <c r="G2218" s="2">
        <f>'Moving Avg'!F2218</f>
        <v>9.3042000000000016</v>
      </c>
      <c r="H2218" s="2">
        <f>'Moving Avg'!G2218</f>
        <v>10.1023</v>
      </c>
      <c r="I2218" s="2">
        <f>'Moving Avg'!H2218</f>
        <v>11.324779999999993</v>
      </c>
      <c r="J2218" s="5" t="str">
        <f>OBV!F2218</f>
        <v>BULLISH</v>
      </c>
      <c r="K2218" s="5" t="str">
        <f>OBV!G2218</f>
        <v>NEUTRAL</v>
      </c>
      <c r="L2218" s="5" t="str">
        <f>OBV!H2218</f>
        <v>NEUTRAL</v>
      </c>
    </row>
    <row r="2219" spans="1:12" ht="13.5" x14ac:dyDescent="0.25">
      <c r="A2219" s="3">
        <f>RSI!A2219</f>
        <v>45236</v>
      </c>
      <c r="B2219" s="2">
        <f>RSI!B2219</f>
        <v>9.3059999999999992</v>
      </c>
      <c r="C2219" s="2">
        <f>RSI!I2219</f>
        <v>39.321207045901616</v>
      </c>
      <c r="D2219" s="2">
        <f>MACD!E2219</f>
        <v>-6.8462408896030169E-2</v>
      </c>
      <c r="E2219" s="2">
        <f>MACD!F2219</f>
        <v>-4.929023075164455E-2</v>
      </c>
      <c r="F2219" s="2">
        <f>'Moving Avg'!D2219</f>
        <v>9.1995999999999984</v>
      </c>
      <c r="G2219" s="2">
        <f>'Moving Avg'!F2219</f>
        <v>9.3002000000000002</v>
      </c>
      <c r="H2219" s="2">
        <f>'Moving Avg'!G2219</f>
        <v>10.062599999999998</v>
      </c>
      <c r="I2219" s="2">
        <f>'Moving Avg'!H2219</f>
        <v>11.311074999999995</v>
      </c>
      <c r="J2219" s="5" t="str">
        <f>OBV!F2219</f>
        <v>BULLISH</v>
      </c>
      <c r="K2219" s="5" t="str">
        <f>OBV!G2219</f>
        <v>NEUTRAL</v>
      </c>
      <c r="L2219" s="5" t="str">
        <f>OBV!H2219</f>
        <v>NEUTRAL</v>
      </c>
    </row>
    <row r="2220" spans="1:12" ht="13.5" x14ac:dyDescent="0.25">
      <c r="A2220" s="3">
        <f>RSI!A2220</f>
        <v>45237</v>
      </c>
      <c r="B2220" s="2">
        <f>RSI!B2220</f>
        <v>9.1289999999999996</v>
      </c>
      <c r="C2220" s="2">
        <f>RSI!I2220</f>
        <v>33.300712079686022</v>
      </c>
      <c r="D2220" s="2">
        <f>MACD!E2220</f>
        <v>-5.9895823862616382E-2</v>
      </c>
      <c r="E2220" s="2">
        <f>MACD!F2220</f>
        <v>-5.141134937383892E-2</v>
      </c>
      <c r="F2220" s="2">
        <f>'Moving Avg'!D2220</f>
        <v>9.1641999999999975</v>
      </c>
      <c r="G2220" s="2">
        <f>'Moving Avg'!F2220</f>
        <v>9.28735</v>
      </c>
      <c r="H2220" s="2">
        <f>'Moving Avg'!G2220</f>
        <v>10.01474</v>
      </c>
      <c r="I2220" s="2">
        <f>'Moving Avg'!H2220</f>
        <v>11.297649999999997</v>
      </c>
      <c r="J2220" s="5" t="str">
        <f>OBV!F2220</f>
        <v>BULLISH</v>
      </c>
      <c r="K2220" s="5" t="str">
        <f>OBV!G2220</f>
        <v>NEUTRAL</v>
      </c>
      <c r="L2220" s="5" t="str">
        <f>OBV!H2220</f>
        <v>BULLISH DIVERGENCE</v>
      </c>
    </row>
    <row r="2221" spans="1:12" ht="13.5" x14ac:dyDescent="0.25">
      <c r="A2221" s="3">
        <f>RSI!A2221</f>
        <v>45238</v>
      </c>
      <c r="B2221" s="2">
        <f>RSI!B2221</f>
        <v>9.66</v>
      </c>
      <c r="C2221" s="2">
        <f>RSI!I2221</f>
        <v>55.375095932929739</v>
      </c>
      <c r="D2221" s="2">
        <f>MACD!E2221</f>
        <v>-8.9817777766779017E-2</v>
      </c>
      <c r="E2221" s="2">
        <f>MACD!F2221</f>
        <v>-5.9092635052426942E-2</v>
      </c>
      <c r="F2221" s="2">
        <f>'Moving Avg'!D2221</f>
        <v>9.288199999999998</v>
      </c>
      <c r="G2221" s="2">
        <f>'Moving Avg'!F2221</f>
        <v>9.30105</v>
      </c>
      <c r="H2221" s="2">
        <f>'Moving Avg'!G2221</f>
        <v>9.9776799999999994</v>
      </c>
      <c r="I2221" s="2">
        <f>'Moving Avg'!H2221</f>
        <v>11.285714999999998</v>
      </c>
      <c r="J2221" s="5" t="str">
        <f>OBV!F2221</f>
        <v>BULLISH</v>
      </c>
      <c r="K2221" s="5" t="str">
        <f>OBV!G2221</f>
        <v>NEUTRAL</v>
      </c>
      <c r="L2221" s="5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9.66</v>
      </c>
      <c r="C2222" s="2">
        <f>RSI!I2222</f>
        <v>55.375095932929739</v>
      </c>
      <c r="D2222" s="2">
        <f>MACD!E2222</f>
        <v>-0.11627152766016202</v>
      </c>
      <c r="E2222" s="2">
        <f>MACD!F2222</f>
        <v>-7.0528413573973964E-2</v>
      </c>
      <c r="F2222" s="2">
        <f>'Moving Avg'!D2222</f>
        <v>9.4121999999999986</v>
      </c>
      <c r="G2222" s="2">
        <f>'Moving Avg'!F2222</f>
        <v>9.3147500000000001</v>
      </c>
      <c r="H2222" s="2">
        <f>'Moving Avg'!G2222</f>
        <v>9.9406200000000009</v>
      </c>
      <c r="I2222" s="2">
        <f>'Moving Avg'!H2222</f>
        <v>11.274819999999998</v>
      </c>
      <c r="J2222" s="5" t="str">
        <f>OBV!F2222</f>
        <v>BULLISH</v>
      </c>
      <c r="K2222" s="5" t="str">
        <f>OBV!G2222</f>
        <v>NEUTRAL</v>
      </c>
      <c r="L2222" s="5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9.66</v>
      </c>
      <c r="C2223" s="2">
        <f>RSI!I2223</f>
        <v>55.375095932929739</v>
      </c>
      <c r="D2223" s="2">
        <f>MACD!E2223</f>
        <v>-0.13970655646369501</v>
      </c>
      <c r="E2223" s="2">
        <f>MACD!F2223</f>
        <v>-8.4364042151918173E-2</v>
      </c>
      <c r="F2223" s="2">
        <f>'Moving Avg'!D2223</f>
        <v>9.4829999999999988</v>
      </c>
      <c r="G2223" s="2">
        <f>'Moving Avg'!F2223</f>
        <v>9.3324499999999979</v>
      </c>
      <c r="H2223" s="2">
        <f>'Moving Avg'!G2223</f>
        <v>9.9035600000000006</v>
      </c>
      <c r="I2223" s="2">
        <f>'Moving Avg'!H2223</f>
        <v>11.263134999999995</v>
      </c>
      <c r="J2223" s="5" t="str">
        <f>OBV!F2223</f>
        <v>NEUTRAL</v>
      </c>
      <c r="K2223" s="5" t="str">
        <f>OBV!G2223</f>
        <v>NEUTRAL</v>
      </c>
      <c r="L2223" s="5" t="str">
        <f>OBV!H2223</f>
        <v>NEUTRAL</v>
      </c>
    </row>
    <row r="2224" spans="1:12" ht="13.5" x14ac:dyDescent="0.25">
      <c r="A2224" s="3">
        <f>RSI!A2224</f>
        <v>45243</v>
      </c>
      <c r="B2224" s="2">
        <f>RSI!B2224</f>
        <v>9.66</v>
      </c>
      <c r="C2224" s="2">
        <f>RSI!I2224</f>
        <v>55.375095932929732</v>
      </c>
      <c r="D2224" s="2">
        <f>MACD!E2224</f>
        <v>-0.1605094245409493</v>
      </c>
      <c r="E2224" s="2">
        <f>MACD!F2224</f>
        <v>-9.9593118629724392E-2</v>
      </c>
      <c r="F2224" s="2">
        <f>'Moving Avg'!D2224</f>
        <v>9.5538000000000007</v>
      </c>
      <c r="G2224" s="2">
        <f>'Moving Avg'!F2224</f>
        <v>9.3501499999999993</v>
      </c>
      <c r="H2224" s="2">
        <f>'Moving Avg'!G2224</f>
        <v>9.8698800000000002</v>
      </c>
      <c r="I2224" s="2">
        <f>'Moving Avg'!H2224</f>
        <v>11.251449999999993</v>
      </c>
      <c r="J2224" s="5" t="str">
        <f>OBV!F2224</f>
        <v>NEUTRAL</v>
      </c>
      <c r="K2224" s="5" t="str">
        <f>OBV!G2224</f>
        <v>NEUTRAL</v>
      </c>
      <c r="L2224" s="5" t="str">
        <f>OBV!H2224</f>
        <v>NEUTRAL</v>
      </c>
    </row>
    <row r="2225" spans="1:12" ht="13.5" x14ac:dyDescent="0.25">
      <c r="A2225" s="3">
        <f>RSI!A2225</f>
        <v>45244</v>
      </c>
      <c r="B2225" s="2">
        <f>RSI!B2225</f>
        <v>9.66</v>
      </c>
      <c r="C2225" s="2">
        <f>RSI!I2225</f>
        <v>55.375095932929732</v>
      </c>
      <c r="D2225" s="2">
        <f>MACD!E2225</f>
        <v>-0.17901298870927107</v>
      </c>
      <c r="E2225" s="2">
        <f>MACD!F2225</f>
        <v>-0.11547709264563374</v>
      </c>
      <c r="F2225" s="2">
        <f>'Moving Avg'!D2225</f>
        <v>9.66</v>
      </c>
      <c r="G2225" s="2">
        <f>'Moving Avg'!F2225</f>
        <v>9.3678499999999971</v>
      </c>
      <c r="H2225" s="2">
        <f>'Moving Avg'!G2225</f>
        <v>9.8362000000000016</v>
      </c>
      <c r="I2225" s="2">
        <f>'Moving Avg'!H2225</f>
        <v>11.240014999999994</v>
      </c>
      <c r="J2225" s="5" t="str">
        <f>OBV!F2225</f>
        <v>NEUTRAL</v>
      </c>
      <c r="K2225" s="5" t="str">
        <f>OBV!G2225</f>
        <v>NEUTRAL</v>
      </c>
      <c r="L2225" s="5" t="str">
        <f>OBV!H2225</f>
        <v>NEUTRAL</v>
      </c>
    </row>
    <row r="2226" spans="1:12" ht="13.5" x14ac:dyDescent="0.25">
      <c r="A2226" s="3">
        <f>RSI!A2226</f>
        <v>45245</v>
      </c>
      <c r="B2226" s="2">
        <f>RSI!B2226</f>
        <v>10.192</v>
      </c>
      <c r="C2226" s="2">
        <f>RSI!I2226</f>
        <v>69.854043356897932</v>
      </c>
      <c r="D2226" s="2">
        <f>MACD!E2226</f>
        <v>-0.27583472144845089</v>
      </c>
      <c r="E2226" s="2">
        <f>MACD!F2226</f>
        <v>-0.14754861840619718</v>
      </c>
      <c r="F2226" s="2">
        <f>'Moving Avg'!D2226</f>
        <v>9.7664000000000009</v>
      </c>
      <c r="G2226" s="2">
        <f>'Moving Avg'!F2226</f>
        <v>9.4121499999999987</v>
      </c>
      <c r="H2226" s="2">
        <f>'Moving Avg'!G2226</f>
        <v>9.8131599999999999</v>
      </c>
      <c r="I2226" s="2">
        <f>'Moving Avg'!H2226</f>
        <v>11.231239999999993</v>
      </c>
      <c r="J2226" s="5" t="str">
        <f>OBV!F2226</f>
        <v>BULLISH</v>
      </c>
      <c r="K2226" s="5" t="str">
        <f>OBV!G2226</f>
        <v>NEUTRAL</v>
      </c>
      <c r="L2226" s="5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10.192</v>
      </c>
      <c r="C2227" s="2">
        <f>RSI!I2227</f>
        <v>69.854043356897932</v>
      </c>
      <c r="D2227" s="2">
        <f>MACD!E2227</f>
        <v>-0.36167699386292718</v>
      </c>
      <c r="E2227" s="2">
        <f>MACD!F2227</f>
        <v>-0.1903742934975432</v>
      </c>
      <c r="F2227" s="2">
        <f>'Moving Avg'!D2227</f>
        <v>9.8727999999999998</v>
      </c>
      <c r="G2227" s="2">
        <f>'Moving Avg'!F2227</f>
        <v>9.4520499999999998</v>
      </c>
      <c r="H2227" s="2">
        <f>'Moving Avg'!G2227</f>
        <v>9.7945400000000014</v>
      </c>
      <c r="I2227" s="2">
        <f>'Moving Avg'!H2227</f>
        <v>11.225124999999997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10.192</v>
      </c>
      <c r="C2228" s="2">
        <f>RSI!I2228</f>
        <v>69.854043356897932</v>
      </c>
      <c r="D2228" s="2">
        <f>MACD!E2228</f>
        <v>-0.39701578855959063</v>
      </c>
      <c r="E2228" s="2">
        <f>MACD!F2228</f>
        <v>-0.2317025925099527</v>
      </c>
      <c r="F2228" s="2">
        <f>'Moving Avg'!D2228</f>
        <v>9.9792000000000005</v>
      </c>
      <c r="G2228" s="2">
        <f>'Moving Avg'!F2228</f>
        <v>9.4919499999999992</v>
      </c>
      <c r="H2228" s="2">
        <f>'Moving Avg'!G2228</f>
        <v>9.7799999999999994</v>
      </c>
      <c r="I2228" s="2">
        <f>'Moving Avg'!H2228</f>
        <v>11.217179999999995</v>
      </c>
      <c r="J2228" s="5" t="str">
        <f>OBV!F2228</f>
        <v>BULLISH</v>
      </c>
      <c r="K2228" s="5" t="str">
        <f>OBV!G2228</f>
        <v>NEUTRAL</v>
      </c>
      <c r="L2228" s="5" t="str">
        <f>OBV!H2228</f>
        <v>CONFIRMED BULLISH</v>
      </c>
    </row>
    <row r="2229" spans="1:12" ht="13.5" x14ac:dyDescent="0.25">
      <c r="A2229" s="3">
        <f>RSI!A2229</f>
        <v>45250</v>
      </c>
      <c r="B2229" s="2">
        <f>RSI!B2229</f>
        <v>10.635</v>
      </c>
      <c r="C2229" s="2">
        <f>RSI!I2229</f>
        <v>77.460077336405831</v>
      </c>
      <c r="D2229" s="2">
        <f>MACD!E2229</f>
        <v>-0.46309016288250859</v>
      </c>
      <c r="E2229" s="2">
        <f>MACD!F2229</f>
        <v>-0.27798010658446393</v>
      </c>
      <c r="F2229" s="2">
        <f>'Moving Avg'!D2229</f>
        <v>10.174200000000001</v>
      </c>
      <c r="G2229" s="2">
        <f>'Moving Avg'!F2229</f>
        <v>9.5584000000000007</v>
      </c>
      <c r="H2229" s="2">
        <f>'Moving Avg'!G2229</f>
        <v>9.7737999999999996</v>
      </c>
      <c r="I2229" s="2">
        <f>'Moving Avg'!H2229</f>
        <v>11.212529999999997</v>
      </c>
      <c r="J2229" s="5" t="str">
        <f>OBV!F2229</f>
        <v>BULLISH</v>
      </c>
      <c r="K2229" s="5" t="str">
        <f>OBV!G2229</f>
        <v>NEUTRAL</v>
      </c>
      <c r="L2229" s="5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10.635</v>
      </c>
      <c r="C2230" s="2">
        <f>RSI!I2230</f>
        <v>77.460077336405831</v>
      </c>
      <c r="D2230" s="2">
        <f>MACD!E2230</f>
        <v>-0.55195652267530626</v>
      </c>
      <c r="E2230" s="2">
        <f>MACD!F2230</f>
        <v>-0.33277538980263238</v>
      </c>
      <c r="F2230" s="2">
        <f>'Moving Avg'!D2230</f>
        <v>10.369199999999999</v>
      </c>
      <c r="G2230" s="2">
        <f>'Moving Avg'!F2230</f>
        <v>9.6248499999999986</v>
      </c>
      <c r="H2230" s="2">
        <f>'Moving Avg'!G2230</f>
        <v>9.7737999999999996</v>
      </c>
      <c r="I2230" s="2">
        <f>'Moving Avg'!H2230</f>
        <v>11.207549999999999</v>
      </c>
      <c r="J2230" s="5" t="str">
        <f>OBV!F2230</f>
        <v>BULLISH</v>
      </c>
      <c r="K2230" s="5" t="str">
        <f>OBV!G2230</f>
        <v>NEUTRAL</v>
      </c>
      <c r="L2230" s="5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10.635</v>
      </c>
      <c r="C2231" s="2">
        <f>RSI!I2231</f>
        <v>77.460077336405831</v>
      </c>
      <c r="D2231" s="2">
        <f>MACD!E2231</f>
        <v>-0.55076114618618455</v>
      </c>
      <c r="E2231" s="2">
        <f>MACD!F2231</f>
        <v>-0.37637254107934281</v>
      </c>
      <c r="F2231" s="2">
        <f>'Moving Avg'!D2231</f>
        <v>10.457799999999999</v>
      </c>
      <c r="G2231" s="2">
        <f>'Moving Avg'!F2231</f>
        <v>9.6913</v>
      </c>
      <c r="H2231" s="2">
        <f>'Moving Avg'!G2231</f>
        <v>9.7649400000000011</v>
      </c>
      <c r="I2231" s="2">
        <f>'Moving Avg'!H2231</f>
        <v>11.20261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</row>
    <row r="2232" spans="1:12" ht="13.5" x14ac:dyDescent="0.25">
      <c r="A2232" s="3">
        <f>RSI!A2232</f>
        <v>45253</v>
      </c>
      <c r="B2232" s="2">
        <f>RSI!B2232</f>
        <v>10.6</v>
      </c>
      <c r="C2232" s="2">
        <f>RSI!I2232</f>
        <v>75.578399582321651</v>
      </c>
      <c r="D2232" s="2">
        <f>MACD!E2232</f>
        <v>-0.55206663587492244</v>
      </c>
      <c r="E2232" s="2">
        <f>MACD!F2232</f>
        <v>-0.41151136003845873</v>
      </c>
      <c r="F2232" s="2">
        <f>'Moving Avg'!D2232</f>
        <v>10.539399999999999</v>
      </c>
      <c r="G2232" s="2">
        <f>'Moving Avg'!F2232</f>
        <v>9.7559999999999985</v>
      </c>
      <c r="H2232" s="2">
        <f>'Moving Avg'!G2232</f>
        <v>9.7606800000000025</v>
      </c>
      <c r="I2232" s="2">
        <f>'Moving Avg'!H2232</f>
        <v>11.197454999999998</v>
      </c>
      <c r="J2232" s="5" t="str">
        <f>OBV!F2232</f>
        <v>BEARISH</v>
      </c>
      <c r="K2232" s="5" t="str">
        <f>OBV!G2232</f>
        <v>NEUTRAL</v>
      </c>
      <c r="L2232" s="5" t="str">
        <f>OBV!H2232</f>
        <v>BEARISH DIVERGENCE</v>
      </c>
    </row>
    <row r="2233" spans="1:12" ht="13.5" x14ac:dyDescent="0.25">
      <c r="A2233" s="3">
        <f>RSI!A2233</f>
        <v>45254</v>
      </c>
      <c r="B2233" s="2">
        <f>RSI!B2233</f>
        <v>10.547000000000001</v>
      </c>
      <c r="C2233" s="2">
        <f>RSI!I2233</f>
        <v>72.698449365784285</v>
      </c>
      <c r="D2233" s="2">
        <f>MACD!E2233</f>
        <v>-0.55358442254416218</v>
      </c>
      <c r="E2233" s="2">
        <f>MACD!F2233</f>
        <v>-0.43992597253959942</v>
      </c>
      <c r="F2233" s="2">
        <f>'Moving Avg'!D2233</f>
        <v>10.610400000000002</v>
      </c>
      <c r="G2233" s="2">
        <f>'Moving Avg'!F2233</f>
        <v>9.8180499999999977</v>
      </c>
      <c r="H2233" s="2">
        <f>'Moving Avg'!G2233</f>
        <v>9.7511200000000038</v>
      </c>
      <c r="I2233" s="2">
        <f>'Moving Avg'!H2233</f>
        <v>11.192239999999996</v>
      </c>
      <c r="J2233" s="5" t="str">
        <f>OBV!F2233</f>
        <v>BEARISH</v>
      </c>
      <c r="K2233" s="5" t="str">
        <f>OBV!G2233</f>
        <v>NEUTRAL</v>
      </c>
      <c r="L2233" s="5" t="str">
        <f>OBV!H2233</f>
        <v>BEARISH DIVERGENCE</v>
      </c>
    </row>
    <row r="2234" spans="1:12" ht="13.5" x14ac:dyDescent="0.25">
      <c r="A2234" s="3">
        <f>RSI!A2234</f>
        <v>45257</v>
      </c>
      <c r="B2234" s="2">
        <f>RSI!B2234</f>
        <v>10.547000000000001</v>
      </c>
      <c r="C2234" s="2">
        <f>RSI!I2234</f>
        <v>72.698449365784285</v>
      </c>
      <c r="D2234" s="2">
        <f>MACD!E2234</f>
        <v>-0.55857317936428963</v>
      </c>
      <c r="E2234" s="2">
        <f>MACD!F2234</f>
        <v>-0.46365541390453746</v>
      </c>
      <c r="F2234" s="2">
        <f>'Moving Avg'!D2234</f>
        <v>10.5928</v>
      </c>
      <c r="G2234" s="2">
        <f>'Moving Avg'!F2234</f>
        <v>9.880099999999997</v>
      </c>
      <c r="H2234" s="2">
        <f>'Moving Avg'!G2234</f>
        <v>9.7415600000000033</v>
      </c>
      <c r="I2234" s="2">
        <f>'Moving Avg'!H2234</f>
        <v>11.187484999999997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</row>
    <row r="2235" spans="1:12" ht="13.5" x14ac:dyDescent="0.25">
      <c r="A2235" s="3">
        <f>RSI!A2235</f>
        <v>45258</v>
      </c>
      <c r="B2235" s="2">
        <f>RSI!B2235</f>
        <v>10.547000000000001</v>
      </c>
      <c r="C2235" s="2">
        <f>RSI!I2235</f>
        <v>72.698449365784271</v>
      </c>
      <c r="D2235" s="2">
        <f>MACD!E2235</f>
        <v>-0.56622450531322777</v>
      </c>
      <c r="E2235" s="2">
        <f>MACD!F2235</f>
        <v>-0.48416923218627556</v>
      </c>
      <c r="F2235" s="2">
        <f>'Moving Avg'!D2235</f>
        <v>10.575200000000001</v>
      </c>
      <c r="G2235" s="2">
        <f>'Moving Avg'!F2235</f>
        <v>9.942149999999998</v>
      </c>
      <c r="H2235" s="2">
        <f>'Moving Avg'!G2235</f>
        <v>9.7320000000000046</v>
      </c>
      <c r="I2235" s="2">
        <f>'Moving Avg'!H2235</f>
        <v>11.182729999999999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10.547000000000001</v>
      </c>
      <c r="C2236" s="2">
        <f>RSI!I2236</f>
        <v>72.698449365784271</v>
      </c>
      <c r="D2236" s="2">
        <f>MACD!E2236</f>
        <v>-0.49402854125256113</v>
      </c>
      <c r="E2236" s="2">
        <f>MACD!F2236</f>
        <v>-0.4861410939995327</v>
      </c>
      <c r="F2236" s="2">
        <f>'Moving Avg'!D2236</f>
        <v>10.557599999999999</v>
      </c>
      <c r="G2236" s="2">
        <f>'Moving Avg'!F2236</f>
        <v>10.017499999999998</v>
      </c>
      <c r="H2236" s="2">
        <f>'Moving Avg'!G2236</f>
        <v>9.7274000000000065</v>
      </c>
      <c r="I2236" s="2">
        <f>'Moving Avg'!H2236</f>
        <v>11.177599999999998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10.52</v>
      </c>
      <c r="C2237" s="2">
        <f>RSI!I2237</f>
        <v>70.848563366092023</v>
      </c>
      <c r="D2237" s="2">
        <f>MACD!E2237</f>
        <v>-0.43388038090585468</v>
      </c>
      <c r="E2237" s="2">
        <f>MACD!F2237</f>
        <v>-0.47568895138079714</v>
      </c>
      <c r="F2237" s="2">
        <f>'Moving Avg'!D2237</f>
        <v>10.541599999999999</v>
      </c>
      <c r="G2237" s="2">
        <f>'Moving Avg'!F2237</f>
        <v>10.0915</v>
      </c>
      <c r="H2237" s="2">
        <f>'Moving Avg'!G2237</f>
        <v>9.7222600000000075</v>
      </c>
      <c r="I2237" s="2">
        <f>'Moving Avg'!H2237</f>
        <v>11.172499999999998</v>
      </c>
      <c r="J2237" s="5" t="str">
        <f>OBV!F2237</f>
        <v>BEARISH</v>
      </c>
      <c r="K2237" s="5" t="str">
        <f>OBV!G2237</f>
        <v>NEUTRAL</v>
      </c>
      <c r="L2237" s="5" t="str">
        <f>OBV!H2237</f>
        <v>CONFIRMED BEARISH</v>
      </c>
    </row>
    <row r="2238" spans="1:12" ht="13.5" x14ac:dyDescent="0.25">
      <c r="A2238" s="3">
        <f>RSI!A2238</f>
        <v>45261</v>
      </c>
      <c r="B2238" s="2">
        <f>RSI!B2238</f>
        <v>10.458</v>
      </c>
      <c r="C2238" s="2">
        <f>RSI!I2238</f>
        <v>66.654255466651335</v>
      </c>
      <c r="D2238" s="2">
        <f>MACD!E2238</f>
        <v>-0.3809565472335823</v>
      </c>
      <c r="E2238" s="2">
        <f>MACD!F2238</f>
        <v>-0.4567424705513542</v>
      </c>
      <c r="F2238" s="2">
        <f>'Moving Avg'!D2238</f>
        <v>10.5238</v>
      </c>
      <c r="G2238" s="2">
        <f>'Moving Avg'!F2238</f>
        <v>10.149100000000001</v>
      </c>
      <c r="H2238" s="2">
        <f>'Moving Avg'!G2238</f>
        <v>9.7256200000000081</v>
      </c>
      <c r="I2238" s="2">
        <f>'Moving Avg'!H2238</f>
        <v>11.16705</v>
      </c>
      <c r="J2238" s="5" t="str">
        <f>OBV!F2238</f>
        <v>BEARISH</v>
      </c>
      <c r="K2238" s="5" t="str">
        <f>OBV!G2238</f>
        <v>NEUTRAL</v>
      </c>
      <c r="L2238" s="5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10.724</v>
      </c>
      <c r="C2239" s="2">
        <f>RSI!I2239</f>
        <v>73.816272675963319</v>
      </c>
      <c r="D2239" s="2">
        <f>MACD!E2239</f>
        <v>-0.28973181661019254</v>
      </c>
      <c r="E2239" s="2">
        <f>MACD!F2239</f>
        <v>-0.42334033976312191</v>
      </c>
      <c r="F2239" s="2">
        <f>'Moving Avg'!D2239</f>
        <v>10.559200000000001</v>
      </c>
      <c r="G2239" s="2">
        <f>'Moving Avg'!F2239</f>
        <v>10.220000000000002</v>
      </c>
      <c r="H2239" s="2">
        <f>'Moving Avg'!G2239</f>
        <v>9.7380400000000069</v>
      </c>
      <c r="I2239" s="2">
        <f>'Moving Avg'!H2239</f>
        <v>11.162970000000003</v>
      </c>
      <c r="J2239" s="5" t="str">
        <f>OBV!F2239</f>
        <v>BEARISH</v>
      </c>
      <c r="K2239" s="5" t="str">
        <f>OBV!G2239</f>
        <v>NEUTRAL</v>
      </c>
      <c r="L2239" s="5" t="str">
        <f>OBV!H2239</f>
        <v>BEARISH DIVERGENCE</v>
      </c>
    </row>
    <row r="2240" spans="1:12" ht="13.5" x14ac:dyDescent="0.25">
      <c r="A2240" s="3">
        <f>RSI!A2240</f>
        <v>45265</v>
      </c>
      <c r="B2240" s="2">
        <f>RSI!B2240</f>
        <v>10.635</v>
      </c>
      <c r="C2240" s="2">
        <f>RSI!I2240</f>
        <v>68.513940391432712</v>
      </c>
      <c r="D2240" s="2">
        <f>MACD!E2240</f>
        <v>-0.20937931465044102</v>
      </c>
      <c r="E2240" s="2">
        <f>MACD!F2240</f>
        <v>-0.38054813474058574</v>
      </c>
      <c r="F2240" s="2">
        <f>'Moving Avg'!D2240</f>
        <v>10.576799999999999</v>
      </c>
      <c r="G2240" s="2">
        <f>'Moving Avg'!F2240</f>
        <v>10.295300000000001</v>
      </c>
      <c r="H2240" s="2">
        <f>'Moving Avg'!G2240</f>
        <v>9.7486800000000056</v>
      </c>
      <c r="I2240" s="2">
        <f>'Moving Avg'!H2240</f>
        <v>11.158405000000002</v>
      </c>
      <c r="J2240" s="5" t="str">
        <f>OBV!F2240</f>
        <v>BEARISH</v>
      </c>
      <c r="K2240" s="5" t="str">
        <f>OBV!G2240</f>
        <v>NEUTRAL</v>
      </c>
      <c r="L2240" s="5" t="str">
        <f>OBV!H2240</f>
        <v>BEARISH DIVERGENCE</v>
      </c>
    </row>
    <row r="2241" spans="1:12" ht="13.5" x14ac:dyDescent="0.25">
      <c r="A2241" s="3">
        <f>RSI!A2241</f>
        <v>45266</v>
      </c>
      <c r="B2241" s="2">
        <f>RSI!B2241</f>
        <v>10.635</v>
      </c>
      <c r="C2241" s="2">
        <f>RSI!I2241</f>
        <v>68.513940391432712</v>
      </c>
      <c r="D2241" s="2">
        <f>MACD!E2241</f>
        <v>-0.14403898616743938</v>
      </c>
      <c r="E2241" s="2">
        <f>MACD!F2241</f>
        <v>-0.33324630502595648</v>
      </c>
      <c r="F2241" s="2">
        <f>'Moving Avg'!D2241</f>
        <v>10.5944</v>
      </c>
      <c r="G2241" s="2">
        <f>'Moving Avg'!F2241</f>
        <v>10.344049999999999</v>
      </c>
      <c r="H2241" s="2">
        <f>'Moving Avg'!G2241</f>
        <v>9.7593200000000078</v>
      </c>
      <c r="I2241" s="2">
        <f>'Moving Avg'!H2241</f>
        <v>11.153755000000006</v>
      </c>
      <c r="J2241" s="5" t="str">
        <f>OBV!F2241</f>
        <v>BEARISH</v>
      </c>
      <c r="K2241" s="5" t="str">
        <f>OBV!G2241</f>
        <v>NEUTRAL</v>
      </c>
      <c r="L2241" s="5" t="str">
        <f>OBV!H2241</f>
        <v>BEARISH DIVERGENCE</v>
      </c>
    </row>
    <row r="2242" spans="1:12" ht="13.5" x14ac:dyDescent="0.25">
      <c r="A2242" s="3">
        <f>RSI!A2242</f>
        <v>45267</v>
      </c>
      <c r="B2242" s="2">
        <f>RSI!B2242</f>
        <v>10.547000000000001</v>
      </c>
      <c r="C2242" s="2">
        <f>RSI!I2242</f>
        <v>63.299839064458027</v>
      </c>
      <c r="D2242" s="2">
        <f>MACD!E2242</f>
        <v>-9.0071048054918279E-2</v>
      </c>
      <c r="E2242" s="2">
        <f>MACD!F2242</f>
        <v>-0.28461125363174883</v>
      </c>
      <c r="F2242" s="2">
        <f>'Moving Avg'!D2242</f>
        <v>10.599799999999998</v>
      </c>
      <c r="G2242" s="2">
        <f>'Moving Avg'!F2242</f>
        <v>10.388399999999999</v>
      </c>
      <c r="H2242" s="2">
        <f>'Moving Avg'!G2242</f>
        <v>9.780060000000006</v>
      </c>
      <c r="I2242" s="2">
        <f>'Moving Avg'!H2242</f>
        <v>11.148750000000007</v>
      </c>
      <c r="J2242" s="5" t="str">
        <f>OBV!F2242</f>
        <v>BEARISH</v>
      </c>
      <c r="K2242" s="5" t="str">
        <f>OBV!G2242</f>
        <v>NEUTRAL</v>
      </c>
      <c r="L2242" s="5" t="str">
        <f>OBV!H2242</f>
        <v>BEARISH DIVERGENCE</v>
      </c>
    </row>
    <row r="2243" spans="1:12" ht="13.5" x14ac:dyDescent="0.25">
      <c r="A2243" s="3">
        <f>RSI!A2243</f>
        <v>45268</v>
      </c>
      <c r="B2243" s="2">
        <f>RSI!B2243</f>
        <v>10.547000000000001</v>
      </c>
      <c r="C2243" s="2">
        <f>RSI!I2243</f>
        <v>63.299839064458027</v>
      </c>
      <c r="D2243" s="2">
        <f>MACD!E2243</f>
        <v>-5.4311882319410643E-2</v>
      </c>
      <c r="E2243" s="2">
        <f>MACD!F2243</f>
        <v>-0.2385513793692812</v>
      </c>
      <c r="F2243" s="2">
        <f>'Moving Avg'!D2243</f>
        <v>10.617599999999999</v>
      </c>
      <c r="G2243" s="2">
        <f>'Moving Avg'!F2243</f>
        <v>10.432749999999999</v>
      </c>
      <c r="H2243" s="2">
        <f>'Moving Avg'!G2243</f>
        <v>9.7983200000000075</v>
      </c>
      <c r="I2243" s="2">
        <f>'Moving Avg'!H2243</f>
        <v>11.143785000000006</v>
      </c>
      <c r="J2243" s="5" t="str">
        <f>OBV!F2243</f>
        <v>BEARISH</v>
      </c>
      <c r="K2243" s="5" t="str">
        <f>OBV!G2243</f>
        <v>NEUTRAL</v>
      </c>
      <c r="L2243" s="5" t="str">
        <f>OBV!H2243</f>
        <v>BEARISH DIVERGENCE</v>
      </c>
    </row>
    <row r="2244" spans="1:12" ht="13.5" x14ac:dyDescent="0.25">
      <c r="A2244" s="3">
        <f>RSI!A2244</f>
        <v>45271</v>
      </c>
      <c r="B2244" s="2">
        <f>RSI!B2244</f>
        <v>10.547000000000001</v>
      </c>
      <c r="C2244" s="2">
        <f>RSI!I2244</f>
        <v>63.29983906445802</v>
      </c>
      <c r="D2244" s="2">
        <f>MACD!E2244</f>
        <v>-2.5676503098493342E-2</v>
      </c>
      <c r="E2244" s="2">
        <f>MACD!F2244</f>
        <v>-0.19597640411512363</v>
      </c>
      <c r="F2244" s="2">
        <f>'Moving Avg'!D2244</f>
        <v>10.5822</v>
      </c>
      <c r="G2244" s="2">
        <f>'Moving Avg'!F2244</f>
        <v>10.477099999999997</v>
      </c>
      <c r="H2244" s="2">
        <f>'Moving Avg'!G2244</f>
        <v>9.8089600000000061</v>
      </c>
      <c r="I2244" s="2">
        <f>'Moving Avg'!H2244</f>
        <v>11.138570000000007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</row>
    <row r="2245" spans="1:12" ht="13.5" x14ac:dyDescent="0.25">
      <c r="A2245" s="3">
        <f>RSI!A2245</f>
        <v>45272</v>
      </c>
      <c r="B2245" s="2">
        <f>RSI!B2245</f>
        <v>10.635</v>
      </c>
      <c r="C2245" s="2">
        <f>RSI!I2245</f>
        <v>66.485418050297056</v>
      </c>
      <c r="D2245" s="2">
        <f>MACD!E2245</f>
        <v>-9.4672857248578879E-3</v>
      </c>
      <c r="E2245" s="2">
        <f>MACD!F2245</f>
        <v>-0.1586745804370705</v>
      </c>
      <c r="F2245" s="2">
        <f>'Moving Avg'!D2245</f>
        <v>10.5822</v>
      </c>
      <c r="G2245" s="2">
        <f>'Moving Avg'!F2245</f>
        <v>10.525849999999997</v>
      </c>
      <c r="H2245" s="2">
        <f>'Moving Avg'!G2245</f>
        <v>9.8328800000000065</v>
      </c>
      <c r="I2245" s="2">
        <f>'Moving Avg'!H2245</f>
        <v>11.134420000000009</v>
      </c>
      <c r="J2245" s="5" t="str">
        <f>OBV!F2245</f>
        <v>BULLISH</v>
      </c>
      <c r="K2245" s="5" t="str">
        <f>OBV!G2245</f>
        <v>NEUTRAL</v>
      </c>
      <c r="L2245" s="5" t="str">
        <f>OBV!H2245</f>
        <v>NEUTRAL</v>
      </c>
    </row>
    <row r="2246" spans="1:12" ht="13.5" x14ac:dyDescent="0.25">
      <c r="A2246" s="3">
        <f>RSI!A2246</f>
        <v>45273</v>
      </c>
      <c r="B2246" s="2">
        <f>RSI!B2246</f>
        <v>10.635</v>
      </c>
      <c r="C2246" s="2">
        <f>RSI!I2246</f>
        <v>66.485418050297056</v>
      </c>
      <c r="D2246" s="2">
        <f>MACD!E2246</f>
        <v>2.3372838496413806E-3</v>
      </c>
      <c r="E2246" s="2">
        <f>MACD!F2246</f>
        <v>-0.12647220757972813</v>
      </c>
      <c r="F2246" s="2">
        <f>'Moving Avg'!D2246</f>
        <v>10.5822</v>
      </c>
      <c r="G2246" s="2">
        <f>'Moving Avg'!F2246</f>
        <v>10.547999999999996</v>
      </c>
      <c r="H2246" s="2">
        <f>'Moving Avg'!G2246</f>
        <v>9.8568000000000051</v>
      </c>
      <c r="I2246" s="2">
        <f>'Moving Avg'!H2246</f>
        <v>11.13027000000001</v>
      </c>
      <c r="J2246" s="5" t="str">
        <f>OBV!F2246</f>
        <v>BULLISH</v>
      </c>
      <c r="K2246" s="5" t="str">
        <f>OBV!G2246</f>
        <v>NEUTRAL</v>
      </c>
      <c r="L2246" s="5" t="str">
        <f>OBV!H2246</f>
        <v>NEUTRAL</v>
      </c>
    </row>
    <row r="2247" spans="1:12" ht="13.5" x14ac:dyDescent="0.25">
      <c r="A2247" s="3">
        <f>RSI!A2247</f>
        <v>45274</v>
      </c>
      <c r="B2247" s="2">
        <f>RSI!B2247</f>
        <v>10.635</v>
      </c>
      <c r="C2247" s="2">
        <f>RSI!I2247</f>
        <v>66.485418050297056</v>
      </c>
      <c r="D2247" s="2">
        <f>MACD!E2247</f>
        <v>6.4025473755346951E-3</v>
      </c>
      <c r="E2247" s="2">
        <f>MACD!F2247</f>
        <v>-9.989725658867557E-2</v>
      </c>
      <c r="F2247" s="2">
        <f>'Moving Avg'!D2247</f>
        <v>10.599799999999998</v>
      </c>
      <c r="G2247" s="2">
        <f>'Moving Avg'!F2247</f>
        <v>10.570149999999996</v>
      </c>
      <c r="H2247" s="2">
        <f>'Moving Avg'!G2247</f>
        <v>9.880900000000004</v>
      </c>
      <c r="I2247" s="2">
        <f>'Moving Avg'!H2247</f>
        <v>11.126160000000011</v>
      </c>
      <c r="J2247" s="5" t="str">
        <f>OBV!F2247</f>
        <v>BULLISH</v>
      </c>
      <c r="K2247" s="5" t="str">
        <f>OBV!G2247</f>
        <v>NEUTRAL</v>
      </c>
      <c r="L2247" s="5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10.635</v>
      </c>
      <c r="C2248" s="2">
        <f>RSI!I2248</f>
        <v>66.485418050297056</v>
      </c>
      <c r="D2248" s="2">
        <f>MACD!E2248</f>
        <v>-1.3343834503380947E-3</v>
      </c>
      <c r="E2248" s="2">
        <f>MACD!F2248</f>
        <v>-8.0184681961008072E-2</v>
      </c>
      <c r="F2248" s="2">
        <f>'Moving Avg'!D2248</f>
        <v>10.6174</v>
      </c>
      <c r="G2248" s="2">
        <f>'Moving Avg'!F2248</f>
        <v>10.592299999999998</v>
      </c>
      <c r="H2248" s="2">
        <f>'Moving Avg'!G2248</f>
        <v>9.9048200000000026</v>
      </c>
      <c r="I2248" s="2">
        <f>'Moving Avg'!H2248</f>
        <v>11.122050000000012</v>
      </c>
      <c r="J2248" s="5" t="str">
        <f>OBV!F2248</f>
        <v>BULLISH</v>
      </c>
      <c r="K2248" s="5" t="str">
        <f>OBV!G2248</f>
        <v>NEUTRAL</v>
      </c>
      <c r="L2248" s="5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10.635</v>
      </c>
      <c r="C2249" s="2">
        <f>RSI!I2249</f>
        <v>66.485418050297071</v>
      </c>
      <c r="D2249" s="2">
        <f>MACD!E2249</f>
        <v>3.1525108164151661E-2</v>
      </c>
      <c r="E2249" s="2">
        <f>MACD!F2249</f>
        <v>-5.7842723935976136E-2</v>
      </c>
      <c r="F2249" s="2">
        <f>'Moving Avg'!D2249</f>
        <v>10.635</v>
      </c>
      <c r="G2249" s="2">
        <f>'Moving Avg'!F2249</f>
        <v>10.592299999999998</v>
      </c>
      <c r="H2249" s="2">
        <f>'Moving Avg'!G2249</f>
        <v>9.929800000000002</v>
      </c>
      <c r="I2249" s="2">
        <f>'Moving Avg'!H2249</f>
        <v>11.118190000000013</v>
      </c>
      <c r="J2249" s="5" t="str">
        <f>OBV!F2249</f>
        <v>BULLISH</v>
      </c>
      <c r="K2249" s="5" t="str">
        <f>OBV!G2249</f>
        <v>NEUTRAL</v>
      </c>
      <c r="L2249" s="5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10.103</v>
      </c>
      <c r="C2250" s="2">
        <f>RSI!I2250</f>
        <v>37.773582345351173</v>
      </c>
      <c r="D2250" s="2">
        <f>MACD!E2250</f>
        <v>8.363980833887652E-2</v>
      </c>
      <c r="E2250" s="2">
        <f>MACD!F2250</f>
        <v>-2.9546217481005606E-2</v>
      </c>
      <c r="F2250" s="2">
        <f>'Moving Avg'!D2250</f>
        <v>10.528600000000001</v>
      </c>
      <c r="G2250" s="2">
        <f>'Moving Avg'!F2250</f>
        <v>10.565699999999998</v>
      </c>
      <c r="H2250" s="2">
        <f>'Moving Avg'!G2250</f>
        <v>9.9441400000000026</v>
      </c>
      <c r="I2250" s="2">
        <f>'Moving Avg'!H2250</f>
        <v>11.111670000000014</v>
      </c>
      <c r="J2250" s="5" t="str">
        <f>OBV!F2250</f>
        <v>BEARISH</v>
      </c>
      <c r="K2250" s="5" t="str">
        <f>OBV!G2250</f>
        <v>NEUTRAL</v>
      </c>
      <c r="L2250" s="5" t="str">
        <f>OBV!H2250</f>
        <v>CONFIRMED BEARISH</v>
      </c>
    </row>
    <row r="2251" spans="1:12" ht="13.5" x14ac:dyDescent="0.25">
      <c r="A2251" s="3">
        <f>RSI!A2251</f>
        <v>45280</v>
      </c>
      <c r="B2251" s="2">
        <f>RSI!B2251</f>
        <v>10.254</v>
      </c>
      <c r="C2251" s="2">
        <f>RSI!I2251</f>
        <v>45.029823181727764</v>
      </c>
      <c r="D2251" s="2">
        <f>MACD!E2251</f>
        <v>0.11839474655737803</v>
      </c>
      <c r="E2251" s="2">
        <f>MACD!F2251</f>
        <v>4.1975326671120361E-5</v>
      </c>
      <c r="F2251" s="2">
        <f>'Moving Avg'!D2251</f>
        <v>10.452400000000001</v>
      </c>
      <c r="G2251" s="2">
        <f>'Moving Avg'!F2251</f>
        <v>10.546649999999998</v>
      </c>
      <c r="H2251" s="2">
        <f>'Moving Avg'!G2251</f>
        <v>9.9615000000000027</v>
      </c>
      <c r="I2251" s="2">
        <f>'Moving Avg'!H2251</f>
        <v>11.106485000000013</v>
      </c>
      <c r="J2251" s="5" t="str">
        <f>OBV!F2251</f>
        <v>BEARISH</v>
      </c>
      <c r="K2251" s="5" t="str">
        <f>OBV!G2251</f>
        <v>NEUTRAL</v>
      </c>
      <c r="L2251" s="5" t="str">
        <f>OBV!H2251</f>
        <v>CONFIRMED BEARISH</v>
      </c>
    </row>
    <row r="2252" spans="1:12" ht="13.5" x14ac:dyDescent="0.25">
      <c r="A2252" s="3">
        <f>RSI!A2252</f>
        <v>45281</v>
      </c>
      <c r="B2252" s="2">
        <f>RSI!B2252</f>
        <v>10.6</v>
      </c>
      <c r="C2252" s="2">
        <f>RSI!I2252</f>
        <v>57.313124188612733</v>
      </c>
      <c r="D2252" s="2">
        <f>MACD!E2252</f>
        <v>0.10944896030056483</v>
      </c>
      <c r="E2252" s="2">
        <f>MACD!F2252</f>
        <v>2.1923372321449863E-2</v>
      </c>
      <c r="F2252" s="2">
        <f>'Moving Avg'!D2252</f>
        <v>10.445399999999999</v>
      </c>
      <c r="G2252" s="2">
        <f>'Moving Avg'!F2252</f>
        <v>10.546649999999998</v>
      </c>
      <c r="H2252" s="2">
        <f>'Moving Avg'!G2252</f>
        <v>9.9857800000000037</v>
      </c>
      <c r="I2252" s="2">
        <f>'Moving Avg'!H2252</f>
        <v>11.103115000000013</v>
      </c>
      <c r="J2252" s="5" t="str">
        <f>OBV!F2252</f>
        <v>BULLISH</v>
      </c>
      <c r="K2252" s="5" t="str">
        <f>OBV!G2252</f>
        <v>NEUTRAL</v>
      </c>
      <c r="L2252" s="5" t="str">
        <f>OBV!H2252</f>
        <v>BULLISH DIVERGENCE</v>
      </c>
    </row>
    <row r="2253" spans="1:12" ht="13.5" x14ac:dyDescent="0.25">
      <c r="A2253" s="3">
        <f>RSI!A2253</f>
        <v>45282</v>
      </c>
      <c r="B2253" s="2">
        <f>RSI!B2253</f>
        <v>10.458</v>
      </c>
      <c r="C2253" s="2">
        <f>RSI!I2253</f>
        <v>52.161599453411384</v>
      </c>
      <c r="D2253" s="2">
        <f>MACD!E2253</f>
        <v>0.11110740171986322</v>
      </c>
      <c r="E2253" s="2">
        <f>MACD!F2253</f>
        <v>3.9760178201132534E-2</v>
      </c>
      <c r="F2253" s="2">
        <f>'Moving Avg'!D2253</f>
        <v>10.41</v>
      </c>
      <c r="G2253" s="2">
        <f>'Moving Avg'!F2253</f>
        <v>10.542199999999998</v>
      </c>
      <c r="H2253" s="2">
        <f>'Moving Avg'!G2253</f>
        <v>10.008820000000004</v>
      </c>
      <c r="I2253" s="2">
        <f>'Moving Avg'!H2253</f>
        <v>11.099325000000016</v>
      </c>
      <c r="J2253" s="5" t="str">
        <f>OBV!F2253</f>
        <v>BULLISH</v>
      </c>
      <c r="K2253" s="5" t="str">
        <f>OBV!G2253</f>
        <v>NEUTRAL</v>
      </c>
      <c r="L2253" s="5" t="str">
        <f>OBV!H2253</f>
        <v>BULLISH DIVERGENCE</v>
      </c>
    </row>
    <row r="2254" spans="1:12" ht="13.5" x14ac:dyDescent="0.25">
      <c r="A2254" s="3">
        <f>RSI!A2254</f>
        <v>45285</v>
      </c>
      <c r="B2254" s="2">
        <f>RSI!B2254</f>
        <v>10.582000000000001</v>
      </c>
      <c r="C2254" s="2">
        <f>RSI!I2254</f>
        <v>55.890112608983451</v>
      </c>
      <c r="D2254" s="2">
        <f>MACD!E2254</f>
        <v>0.10296962902307705</v>
      </c>
      <c r="E2254" s="2">
        <f>MACD!F2254</f>
        <v>5.2402068365521443E-2</v>
      </c>
      <c r="F2254" s="2">
        <f>'Moving Avg'!D2254</f>
        <v>10.3994</v>
      </c>
      <c r="G2254" s="2">
        <f>'Moving Avg'!F2254</f>
        <v>10.543949999999999</v>
      </c>
      <c r="H2254" s="2">
        <f>'Moving Avg'!G2254</f>
        <v>10.034340000000004</v>
      </c>
      <c r="I2254" s="2">
        <f>'Moving Avg'!H2254</f>
        <v>11.096155000000016</v>
      </c>
      <c r="J2254" s="5" t="str">
        <f>OBV!F2254</f>
        <v>BULLISH</v>
      </c>
      <c r="K2254" s="5" t="str">
        <f>OBV!G2254</f>
        <v>NEUTRAL</v>
      </c>
      <c r="L2254" s="5" t="str">
        <f>OBV!H2254</f>
        <v>BULLISH DIVERGENCE</v>
      </c>
    </row>
    <row r="2255" spans="1:12" ht="13.5" x14ac:dyDescent="0.25">
      <c r="A2255" s="3">
        <f>RSI!A2255</f>
        <v>45286</v>
      </c>
      <c r="B2255" s="2">
        <f>RSI!B2255</f>
        <v>10.582000000000001</v>
      </c>
      <c r="C2255" s="2">
        <f>RSI!I2255</f>
        <v>55.890112608983451</v>
      </c>
      <c r="D2255" s="2">
        <f>MACD!E2255</f>
        <v>0.10856003925752589</v>
      </c>
      <c r="E2255" s="2">
        <f>MACD!F2255</f>
        <v>6.3633662543922331E-2</v>
      </c>
      <c r="F2255" s="2">
        <f>'Moving Avg'!D2255</f>
        <v>10.495200000000001</v>
      </c>
      <c r="G2255" s="2">
        <f>'Moving Avg'!F2255</f>
        <v>10.545699999999998</v>
      </c>
      <c r="H2255" s="2">
        <f>'Moving Avg'!G2255</f>
        <v>10.059860000000002</v>
      </c>
      <c r="I2255" s="2">
        <f>'Moving Avg'!H2255</f>
        <v>11.092985000000015</v>
      </c>
      <c r="J2255" s="5" t="str">
        <f>OBV!F2255</f>
        <v>BULLISH</v>
      </c>
      <c r="K2255" s="5" t="str">
        <f>OBV!G2255</f>
        <v>NEUTRAL</v>
      </c>
      <c r="L2255" s="5" t="str">
        <f>OBV!H2255</f>
        <v>CONFIRMED BULLISH</v>
      </c>
    </row>
    <row r="2256" spans="1:12" ht="13.5" x14ac:dyDescent="0.25">
      <c r="A2256" s="3">
        <f>RSI!A2256</f>
        <v>45287</v>
      </c>
      <c r="B2256" s="2">
        <f>RSI!B2256</f>
        <v>10.590999999999999</v>
      </c>
      <c r="C2256" s="2">
        <f>RSI!I2256</f>
        <v>56.177617478926436</v>
      </c>
      <c r="D2256" s="2">
        <f>MACD!E2256</f>
        <v>0.11164016078870098</v>
      </c>
      <c r="E2256" s="2">
        <f>MACD!F2256</f>
        <v>7.3234962192878061E-2</v>
      </c>
      <c r="F2256" s="2">
        <f>'Moving Avg'!D2256</f>
        <v>10.5626</v>
      </c>
      <c r="G2256" s="2">
        <f>'Moving Avg'!F2256</f>
        <v>10.5479</v>
      </c>
      <c r="H2256" s="2">
        <f>'Moving Avg'!G2256</f>
        <v>10.085560000000003</v>
      </c>
      <c r="I2256" s="2">
        <f>'Moving Avg'!H2256</f>
        <v>11.089860000000012</v>
      </c>
      <c r="J2256" s="5" t="str">
        <f>OBV!F2256</f>
        <v>BULLISH</v>
      </c>
      <c r="K2256" s="5" t="str">
        <f>OBV!G2256</f>
        <v>NEUTRAL</v>
      </c>
      <c r="L2256" s="5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10.590999999999999</v>
      </c>
      <c r="C2257" s="2">
        <f>RSI!I2257</f>
        <v>56.177617478926429</v>
      </c>
      <c r="D2257" s="2">
        <f>MACD!E2257</f>
        <v>0.11328253337536509</v>
      </c>
      <c r="E2257" s="2">
        <f>MACD!F2257</f>
        <v>8.1244476429375462E-2</v>
      </c>
      <c r="F2257" s="2">
        <f>'Moving Avg'!D2257</f>
        <v>10.5608</v>
      </c>
      <c r="G2257" s="2">
        <f>'Moving Avg'!F2257</f>
        <v>10.551449999999999</v>
      </c>
      <c r="H2257" s="2">
        <f>'Moving Avg'!G2257</f>
        <v>10.109500000000002</v>
      </c>
      <c r="I2257" s="2">
        <f>'Moving Avg'!H2257</f>
        <v>11.086820000000012</v>
      </c>
      <c r="J2257" s="5" t="str">
        <f>OBV!F2257</f>
        <v>BULLISH</v>
      </c>
      <c r="K2257" s="5" t="str">
        <f>OBV!G2257</f>
        <v>NEUTRAL</v>
      </c>
      <c r="L2257" s="5" t="str">
        <f>OBV!H2257</f>
        <v>BULLISH DIVERGENCE</v>
      </c>
    </row>
    <row r="2258" spans="1:12" ht="13.5" x14ac:dyDescent="0.25">
      <c r="A2258" s="3">
        <f>RSI!A2258</f>
        <v>45289</v>
      </c>
      <c r="B2258" s="2">
        <f>RSI!B2258</f>
        <v>10.590999999999999</v>
      </c>
      <c r="C2258" s="2">
        <f>RSI!I2258</f>
        <v>56.177617478926429</v>
      </c>
      <c r="D2258" s="2">
        <f>MACD!E2258</f>
        <v>0.11377974798456947</v>
      </c>
      <c r="E2258" s="2">
        <f>MACD!F2258</f>
        <v>8.7751530740414266E-2</v>
      </c>
      <c r="F2258" s="2">
        <f>'Moving Avg'!D2258</f>
        <v>10.587400000000001</v>
      </c>
      <c r="G2258" s="2">
        <f>'Moving Avg'!F2258</f>
        <v>10.5581</v>
      </c>
      <c r="H2258" s="2">
        <f>'Moving Avg'!G2258</f>
        <v>10.133440000000002</v>
      </c>
      <c r="I2258" s="2">
        <f>'Moving Avg'!H2258</f>
        <v>11.08411000000001</v>
      </c>
      <c r="J2258" s="5" t="str">
        <f>OBV!F2258</f>
        <v>BULLISH</v>
      </c>
      <c r="K2258" s="5" t="str">
        <f>OBV!G2258</f>
        <v>NEUTRAL</v>
      </c>
      <c r="L2258" s="5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10.590999999999999</v>
      </c>
      <c r="C2259" s="2">
        <f>RSI!I2259</f>
        <v>56.177617478926429</v>
      </c>
      <c r="D2259" s="2">
        <f>MACD!E2259</f>
        <v>0.11337409278682742</v>
      </c>
      <c r="E2259" s="2">
        <f>MACD!F2259</f>
        <v>9.2876043149696899E-2</v>
      </c>
      <c r="F2259" s="2">
        <f>'Moving Avg'!D2259</f>
        <v>10.589200000000002</v>
      </c>
      <c r="G2259" s="2">
        <f>'Moving Avg'!F2259</f>
        <v>10.551450000000001</v>
      </c>
      <c r="H2259" s="2">
        <f>'Moving Avg'!G2259</f>
        <v>10.159140000000003</v>
      </c>
      <c r="I2259" s="2">
        <f>'Moving Avg'!H2259</f>
        <v>11.083065000000008</v>
      </c>
      <c r="J2259" s="5" t="str">
        <f>OBV!F2259</f>
        <v>BULLISH</v>
      </c>
      <c r="K2259" s="5" t="str">
        <f>OBV!G2259</f>
        <v>NEUTRAL</v>
      </c>
      <c r="L2259" s="5" t="str">
        <f>OBV!H2259</f>
        <v>CONFIRMED BULLISH</v>
      </c>
    </row>
    <row r="2260" spans="1:12" ht="13.5" x14ac:dyDescent="0.25">
      <c r="A2260" s="3">
        <f>RSI!A2260</f>
        <v>45294</v>
      </c>
      <c r="B2260" s="2">
        <f>RSI!B2260</f>
        <v>10.352</v>
      </c>
      <c r="C2260" s="2">
        <f>RSI!I2260</f>
        <v>45.568720822302858</v>
      </c>
      <c r="D2260" s="2">
        <f>MACD!E2260</f>
        <v>4.8123233668519561E-2</v>
      </c>
      <c r="E2260" s="2">
        <f>MACD!F2260</f>
        <v>8.3925481253461442E-2</v>
      </c>
      <c r="F2260" s="2">
        <f>'Moving Avg'!D2260</f>
        <v>10.543199999999999</v>
      </c>
      <c r="G2260" s="2">
        <f>'Moving Avg'!F2260</f>
        <v>10.537300000000002</v>
      </c>
      <c r="H2260" s="2">
        <f>'Moving Avg'!G2260</f>
        <v>10.180060000000001</v>
      </c>
      <c r="I2260" s="2">
        <f>'Moving Avg'!H2260</f>
        <v>11.08082500000001</v>
      </c>
      <c r="J2260" s="5" t="str">
        <f>OBV!F2260</f>
        <v>BULLISH</v>
      </c>
      <c r="K2260" s="5" t="str">
        <f>OBV!G2260</f>
        <v>NEUTRAL</v>
      </c>
      <c r="L2260" s="5" t="str">
        <f>OBV!H2260</f>
        <v>BULLISH DIVERGENCE</v>
      </c>
    </row>
    <row r="2261" spans="1:12" ht="13.5" x14ac:dyDescent="0.25">
      <c r="A2261" s="3">
        <f>RSI!A2261</f>
        <v>45295</v>
      </c>
      <c r="B2261" s="2">
        <f>RSI!B2261</f>
        <v>10.352</v>
      </c>
      <c r="C2261" s="2">
        <f>RSI!I2261</f>
        <v>45.568720822302851</v>
      </c>
      <c r="D2261" s="2">
        <f>MACD!E2261</f>
        <v>1.6845515172198233E-2</v>
      </c>
      <c r="E2261" s="2">
        <f>MACD!F2261</f>
        <v>7.0509488037208801E-2</v>
      </c>
      <c r="F2261" s="2">
        <f>'Moving Avg'!D2261</f>
        <v>10.4954</v>
      </c>
      <c r="G2261" s="2">
        <f>'Moving Avg'!F2261</f>
        <v>10.523150000000001</v>
      </c>
      <c r="H2261" s="2">
        <f>'Moving Avg'!G2261</f>
        <v>10.200980000000001</v>
      </c>
      <c r="I2261" s="2">
        <f>'Moving Avg'!H2261</f>
        <v>11.078585000000007</v>
      </c>
      <c r="J2261" s="5" t="str">
        <f>OBV!F2261</f>
        <v>NEUTRAL</v>
      </c>
      <c r="K2261" s="5" t="str">
        <f>OBV!G2261</f>
        <v>NEUTRAL</v>
      </c>
      <c r="L2261" s="5" t="str">
        <f>OBV!H2261</f>
        <v>NEUTRAL</v>
      </c>
    </row>
    <row r="2262" spans="1:12" ht="13.5" x14ac:dyDescent="0.25">
      <c r="A2262" s="3">
        <f>RSI!A2262</f>
        <v>45296</v>
      </c>
      <c r="B2262" s="2">
        <f>RSI!B2262</f>
        <v>10.352</v>
      </c>
      <c r="C2262" s="2">
        <f>RSI!I2262</f>
        <v>45.568720822302858</v>
      </c>
      <c r="D2262" s="2">
        <f>MACD!E2262</f>
        <v>4.4262168599043861E-2</v>
      </c>
      <c r="E2262" s="2">
        <f>MACD!F2262</f>
        <v>6.526002414957581E-2</v>
      </c>
      <c r="F2262" s="2">
        <f>'Moving Avg'!D2262</f>
        <v>10.4476</v>
      </c>
      <c r="G2262" s="2">
        <f>'Moving Avg'!F2262</f>
        <v>10.513400000000001</v>
      </c>
      <c r="H2262" s="2">
        <f>'Moving Avg'!G2262</f>
        <v>10.2219</v>
      </c>
      <c r="I2262" s="2">
        <f>'Moving Avg'!H2262</f>
        <v>11.077380000000005</v>
      </c>
      <c r="J2262" s="5" t="str">
        <f>OBV!F2262</f>
        <v>NEUTRAL</v>
      </c>
      <c r="K2262" s="5" t="str">
        <f>OBV!G2262</f>
        <v>NEUTRAL</v>
      </c>
      <c r="L2262" s="5" t="str">
        <f>OBV!H2262</f>
        <v>NEUTRAL</v>
      </c>
    </row>
    <row r="2263" spans="1:12" ht="13.5" x14ac:dyDescent="0.25">
      <c r="A2263" s="3">
        <f>RSI!A2263</f>
        <v>45299</v>
      </c>
      <c r="B2263" s="2">
        <f>RSI!B2263</f>
        <v>10.192</v>
      </c>
      <c r="C2263" s="2">
        <f>RSI!I2263</f>
        <v>39.354614289813206</v>
      </c>
      <c r="D2263" s="2">
        <f>MACD!E2263</f>
        <v>5.8069949277067323E-2</v>
      </c>
      <c r="E2263" s="2">
        <f>MACD!F2263</f>
        <v>6.3822009175074121E-2</v>
      </c>
      <c r="F2263" s="2">
        <f>'Moving Avg'!D2263</f>
        <v>10.367799999999999</v>
      </c>
      <c r="G2263" s="2">
        <f>'Moving Avg'!F2263</f>
        <v>10.495650000000001</v>
      </c>
      <c r="H2263" s="2">
        <f>'Moving Avg'!G2263</f>
        <v>10.23962</v>
      </c>
      <c r="I2263" s="2">
        <f>'Moving Avg'!H2263</f>
        <v>11.074545000000006</v>
      </c>
      <c r="J2263" s="5" t="str">
        <f>OBV!F2263</f>
        <v>BEARISH</v>
      </c>
      <c r="K2263" s="5" t="str">
        <f>OBV!G2263</f>
        <v>NEUTRAL</v>
      </c>
      <c r="L2263" s="5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10.192</v>
      </c>
      <c r="C2264" s="2">
        <f>RSI!I2264</f>
        <v>39.354614289813206</v>
      </c>
      <c r="D2264" s="2">
        <f>MACD!E2264</f>
        <v>9.0334507366378602E-2</v>
      </c>
      <c r="E2264" s="2">
        <f>MACD!F2264</f>
        <v>6.9124508813335012E-2</v>
      </c>
      <c r="F2264" s="2">
        <f>'Moving Avg'!D2264</f>
        <v>10.288</v>
      </c>
      <c r="G2264" s="2">
        <f>'Moving Avg'!F2264</f>
        <v>10.477900000000002</v>
      </c>
      <c r="H2264" s="2">
        <f>'Moving Avg'!G2264</f>
        <v>10.257339999999999</v>
      </c>
      <c r="I2264" s="2">
        <f>'Moving Avg'!H2264</f>
        <v>11.071710000000003</v>
      </c>
      <c r="J2264" s="5" t="str">
        <f>OBV!F2264</f>
        <v>BEARISH</v>
      </c>
      <c r="K2264" s="5" t="str">
        <f>OBV!G2264</f>
        <v>NEUTRAL</v>
      </c>
      <c r="L2264" s="5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10.192</v>
      </c>
      <c r="C2265" s="2">
        <f>RSI!I2265</f>
        <v>39.354614289813213</v>
      </c>
      <c r="D2265" s="2">
        <f>MACD!E2265</f>
        <v>0.11902799866294522</v>
      </c>
      <c r="E2265" s="2">
        <f>MACD!F2265</f>
        <v>7.9105206783257054E-2</v>
      </c>
      <c r="F2265" s="2">
        <f>'Moving Avg'!D2265</f>
        <v>10.256</v>
      </c>
      <c r="G2265" s="2">
        <f>'Moving Avg'!F2265</f>
        <v>10.455750000000002</v>
      </c>
      <c r="H2265" s="2">
        <f>'Moving Avg'!G2265</f>
        <v>10.275060000000002</v>
      </c>
      <c r="I2265" s="2">
        <f>'Moving Avg'!H2265</f>
        <v>11.068915000000002</v>
      </c>
      <c r="J2265" s="5" t="str">
        <f>OBV!F2265</f>
        <v>BEARISH</v>
      </c>
      <c r="K2265" s="5" t="str">
        <f>OBV!G2265</f>
        <v>NEUTRAL</v>
      </c>
      <c r="L2265" s="5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10.166</v>
      </c>
      <c r="C2266" s="2">
        <f>RSI!I2266</f>
        <v>38.294730405373897</v>
      </c>
      <c r="D2266" s="2">
        <f>MACD!E2266</f>
        <v>0.14790719556295784</v>
      </c>
      <c r="E2266" s="2">
        <f>MACD!F2266</f>
        <v>9.2865604539197205E-2</v>
      </c>
      <c r="F2266" s="2">
        <f>'Moving Avg'!D2266</f>
        <v>10.218799999999998</v>
      </c>
      <c r="G2266" s="2">
        <f>'Moving Avg'!F2266</f>
        <v>10.432300000000001</v>
      </c>
      <c r="H2266" s="2">
        <f>'Moving Avg'!G2266</f>
        <v>10.29758</v>
      </c>
      <c r="I2266" s="2">
        <f>'Moving Avg'!H2266</f>
        <v>11.065990000000005</v>
      </c>
      <c r="J2266" s="5" t="str">
        <f>OBV!F2266</f>
        <v>BEARISH</v>
      </c>
      <c r="K2266" s="5" t="str">
        <f>OBV!G2266</f>
        <v>NEUTRAL</v>
      </c>
      <c r="L2266" s="5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10.166</v>
      </c>
      <c r="C2267" s="2">
        <f>RSI!I2267</f>
        <v>38.294730405373897</v>
      </c>
      <c r="D2267" s="2">
        <f>MACD!E2267</f>
        <v>0.17369109973746433</v>
      </c>
      <c r="E2267" s="2">
        <f>MACD!F2267</f>
        <v>0.10903070357885064</v>
      </c>
      <c r="F2267" s="2">
        <f>'Moving Avg'!D2267</f>
        <v>10.1816</v>
      </c>
      <c r="G2267" s="2">
        <f>'Moving Avg'!F2267</f>
        <v>10.408849999999999</v>
      </c>
      <c r="H2267" s="2">
        <f>'Moving Avg'!G2267</f>
        <v>10.3201</v>
      </c>
      <c r="I2267" s="2">
        <f>'Moving Avg'!H2267</f>
        <v>11.064895000000005</v>
      </c>
      <c r="J2267" s="5" t="str">
        <f>OBV!F2267</f>
        <v>BEARISH</v>
      </c>
      <c r="K2267" s="5" t="str">
        <f>OBV!G2267</f>
        <v>NEUTRAL</v>
      </c>
      <c r="L2267" s="5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10.103</v>
      </c>
      <c r="C2268" s="2">
        <f>RSI!I2268</f>
        <v>35.600381415992345</v>
      </c>
      <c r="D2268" s="2">
        <f>MACD!E2268</f>
        <v>0.20142275001962773</v>
      </c>
      <c r="E2268" s="2">
        <f>MACD!F2268</f>
        <v>0.12750911286700606</v>
      </c>
      <c r="F2268" s="2">
        <f>'Moving Avg'!D2268</f>
        <v>10.1638</v>
      </c>
      <c r="G2268" s="2">
        <f>'Moving Avg'!F2268</f>
        <v>10.382250000000001</v>
      </c>
      <c r="H2268" s="2">
        <f>'Moving Avg'!G2268</f>
        <v>10.336040000000001</v>
      </c>
      <c r="I2268" s="2">
        <f>'Moving Avg'!H2268</f>
        <v>11.060575000000005</v>
      </c>
      <c r="J2268" s="5" t="str">
        <f>OBV!F2268</f>
        <v>BEARISH</v>
      </c>
      <c r="K2268" s="5" t="str">
        <f>OBV!G2268</f>
        <v>NEUTRAL</v>
      </c>
      <c r="L2268" s="5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10.103</v>
      </c>
      <c r="C2269" s="2">
        <f>RSI!I2269</f>
        <v>35.600381415992345</v>
      </c>
      <c r="D2269" s="2">
        <f>MACD!E2269</f>
        <v>0.22641566405813585</v>
      </c>
      <c r="E2269" s="2">
        <f>MACD!F2269</f>
        <v>0.14729042310523202</v>
      </c>
      <c r="F2269" s="2">
        <f>'Moving Avg'!D2269</f>
        <v>10.146000000000001</v>
      </c>
      <c r="G2269" s="2">
        <f>'Moving Avg'!F2269</f>
        <v>10.355650000000001</v>
      </c>
      <c r="H2269" s="2">
        <f>'Moving Avg'!G2269</f>
        <v>10.351980000000001</v>
      </c>
      <c r="I2269" s="2">
        <f>'Moving Avg'!H2269</f>
        <v>11.056255000000005</v>
      </c>
      <c r="J2269" s="5" t="str">
        <f>OBV!F2269</f>
        <v>BEARISH</v>
      </c>
      <c r="K2269" s="5" t="str">
        <f>OBV!G2269</f>
        <v>NEUTRAL</v>
      </c>
      <c r="L2269" s="5" t="str">
        <f>OBV!H2269</f>
        <v>CONFIRMED BEARISH</v>
      </c>
    </row>
    <row r="2270" spans="1:12" ht="13.5" x14ac:dyDescent="0.25">
      <c r="A2270" s="3">
        <f>RSI!A2270</f>
        <v>45308</v>
      </c>
      <c r="B2270" s="2">
        <f>RSI!B2270</f>
        <v>10.103</v>
      </c>
      <c r="C2270" s="2">
        <f>RSI!I2270</f>
        <v>35.600381415992345</v>
      </c>
      <c r="D2270" s="2">
        <f>MACD!E2270</f>
        <v>0.21220879426997996</v>
      </c>
      <c r="E2270" s="2">
        <f>MACD!F2270</f>
        <v>0.1602740973381816</v>
      </c>
      <c r="F2270" s="2">
        <f>'Moving Avg'!D2270</f>
        <v>10.128200000000001</v>
      </c>
      <c r="G2270" s="2">
        <f>'Moving Avg'!F2270</f>
        <v>10.355650000000001</v>
      </c>
      <c r="H2270" s="2">
        <f>'Moving Avg'!G2270</f>
        <v>10.371459999999999</v>
      </c>
      <c r="I2270" s="2">
        <f>'Moving Avg'!H2270</f>
        <v>11.048655000000007</v>
      </c>
      <c r="J2270" s="5" t="str">
        <f>OBV!F2270</f>
        <v>BEARISH</v>
      </c>
      <c r="K2270" s="5" t="str">
        <f>OBV!G2270</f>
        <v>NEUTRAL</v>
      </c>
      <c r="L2270" s="5" t="str">
        <f>OBV!H2270</f>
        <v>CONFIRMED BEARISH</v>
      </c>
    </row>
    <row r="2271" spans="1:12" ht="13.5" x14ac:dyDescent="0.25">
      <c r="A2271" s="3">
        <f>RSI!A2271</f>
        <v>45309</v>
      </c>
      <c r="B2271" s="2">
        <f>RSI!B2271</f>
        <v>9.8379999999999992</v>
      </c>
      <c r="C2271" s="2">
        <f>RSI!I2271</f>
        <v>25.992586831183573</v>
      </c>
      <c r="D2271" s="2">
        <f>MACD!E2271</f>
        <v>0.22112695846136887</v>
      </c>
      <c r="E2271" s="2">
        <f>MACD!F2271</f>
        <v>0.17244466956281906</v>
      </c>
      <c r="F2271" s="2">
        <f>'Moving Avg'!D2271</f>
        <v>10.0626</v>
      </c>
      <c r="G2271" s="2">
        <f>'Moving Avg'!F2271</f>
        <v>10.334850000000001</v>
      </c>
      <c r="H2271" s="2">
        <f>'Moving Avg'!G2271</f>
        <v>10.375019999999999</v>
      </c>
      <c r="I2271" s="2">
        <f>'Moving Avg'!H2271</f>
        <v>11.040105000000013</v>
      </c>
      <c r="J2271" s="5" t="str">
        <f>OBV!F2271</f>
        <v>BEARISH</v>
      </c>
      <c r="K2271" s="5" t="str">
        <f>OBV!G2271</f>
        <v>NEUTRAL</v>
      </c>
      <c r="L2271" s="5" t="str">
        <f>OBV!H2271</f>
        <v>CONFIRMED BEARISH</v>
      </c>
    </row>
    <row r="2272" spans="1:12" ht="13.5" x14ac:dyDescent="0.25">
      <c r="A2272" s="3">
        <f>RSI!A2272</f>
        <v>45310</v>
      </c>
      <c r="B2272" s="2">
        <f>RSI!B2272</f>
        <v>9.8379999999999992</v>
      </c>
      <c r="C2272" s="2">
        <f>RSI!I2272</f>
        <v>25.992586831183573</v>
      </c>
      <c r="D2272" s="2">
        <f>MACD!E2272</f>
        <v>0.23145170865734244</v>
      </c>
      <c r="E2272" s="2">
        <f>MACD!F2272</f>
        <v>0.18424607738172374</v>
      </c>
      <c r="F2272" s="2">
        <f>'Moving Avg'!D2272</f>
        <v>9.9969999999999999</v>
      </c>
      <c r="G2272" s="2">
        <f>'Moving Avg'!F2272</f>
        <v>10.296750000000001</v>
      </c>
      <c r="H2272" s="2">
        <f>'Moving Avg'!G2272</f>
        <v>10.378579999999999</v>
      </c>
      <c r="I2272" s="2">
        <f>'Moving Avg'!H2272</f>
        <v>11.030225000000012</v>
      </c>
      <c r="J2272" s="5" t="str">
        <f>OBV!F2272</f>
        <v>BEARISH</v>
      </c>
      <c r="K2272" s="5" t="str">
        <f>OBV!G2272</f>
        <v>NEUTRAL</v>
      </c>
      <c r="L2272" s="5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9.5190000000000001</v>
      </c>
      <c r="C2273" s="2">
        <f>RSI!I2273</f>
        <v>18.879314269067976</v>
      </c>
      <c r="D2273" s="2">
        <f>MACD!E2273</f>
        <v>0.24177506896863221</v>
      </c>
      <c r="E2273" s="2">
        <f>MACD!F2273</f>
        <v>0.19575187569910546</v>
      </c>
      <c r="F2273" s="2">
        <f>'Moving Avg'!D2273</f>
        <v>9.8801999999999985</v>
      </c>
      <c r="G2273" s="2">
        <f>'Moving Avg'!F2273</f>
        <v>10.249800000000002</v>
      </c>
      <c r="H2273" s="2">
        <f>'Moving Avg'!G2273</f>
        <v>10.37576</v>
      </c>
      <c r="I2273" s="2">
        <f>'Moving Avg'!H2273</f>
        <v>11.018750000000011</v>
      </c>
      <c r="J2273" s="5" t="str">
        <f>OBV!F2273</f>
        <v>BEARISH</v>
      </c>
      <c r="K2273" s="5" t="str">
        <f>OBV!G2273</f>
        <v>NEUTRAL</v>
      </c>
      <c r="L2273" s="5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9.7050000000000001</v>
      </c>
      <c r="C2274" s="2">
        <f>RSI!I2274</f>
        <v>30.775008727798976</v>
      </c>
      <c r="D2274" s="2">
        <f>MACD!E2274</f>
        <v>0.24099963822712134</v>
      </c>
      <c r="E2274" s="2">
        <f>MACD!F2274</f>
        <v>0.20480142820470865</v>
      </c>
      <c r="F2274" s="2">
        <f>'Moving Avg'!D2274</f>
        <v>9.8005999999999993</v>
      </c>
      <c r="G2274" s="2">
        <f>'Moving Avg'!F2274</f>
        <v>10.205950000000003</v>
      </c>
      <c r="H2274" s="2">
        <f>'Moving Avg'!G2274</f>
        <v>10.376660000000001</v>
      </c>
      <c r="I2274" s="2">
        <f>'Moving Avg'!H2274</f>
        <v>11.008205000000009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9.5009999999999994</v>
      </c>
      <c r="C2275" s="2">
        <f>RSI!I2275</f>
        <v>26.231572647045738</v>
      </c>
      <c r="D2275" s="2">
        <f>MACD!E2275</f>
        <v>0.25830664105668433</v>
      </c>
      <c r="E2275" s="2">
        <f>MACD!F2275</f>
        <v>0.21550247077510379</v>
      </c>
      <c r="F2275" s="2">
        <f>'Moving Avg'!D2275</f>
        <v>9.6801999999999992</v>
      </c>
      <c r="G2275" s="2">
        <f>'Moving Avg'!F2275</f>
        <v>10.151900000000001</v>
      </c>
      <c r="H2275" s="2">
        <f>'Moving Avg'!G2275</f>
        <v>10.373479999999999</v>
      </c>
      <c r="I2275" s="2">
        <f>'Moving Avg'!H2275</f>
        <v>10.99701500000001</v>
      </c>
      <c r="J2275" s="5" t="str">
        <f>OBV!F2275</f>
        <v>BEARISH</v>
      </c>
      <c r="K2275" s="5" t="str">
        <f>OBV!G2275</f>
        <v>NEUTRAL</v>
      </c>
      <c r="L2275" s="5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9.51</v>
      </c>
      <c r="C2276" s="2">
        <f>RSI!I2276</f>
        <v>26.745401110021078</v>
      </c>
      <c r="D2276" s="2">
        <f>MACD!E2276</f>
        <v>0.27213057044102307</v>
      </c>
      <c r="E2276" s="2">
        <f>MACD!F2276</f>
        <v>0.22682809070828766</v>
      </c>
      <c r="F2276" s="2">
        <f>'Moving Avg'!D2276</f>
        <v>9.6145999999999994</v>
      </c>
      <c r="G2276" s="2">
        <f>'Moving Avg'!F2276</f>
        <v>10.097850000000001</v>
      </c>
      <c r="H2276" s="2">
        <f>'Moving Avg'!G2276</f>
        <v>10.359839999999998</v>
      </c>
      <c r="I2276" s="2">
        <f>'Moving Avg'!H2276</f>
        <v>10.986410000000012</v>
      </c>
      <c r="J2276" s="5" t="str">
        <f>OBV!F2276</f>
        <v>BEARISH</v>
      </c>
      <c r="K2276" s="5" t="str">
        <f>OBV!G2276</f>
        <v>NEUTRAL</v>
      </c>
      <c r="L2276" s="5" t="str">
        <f>OBV!H2276</f>
        <v>CONFIRMED BEARISH</v>
      </c>
    </row>
    <row r="2277" spans="1:12" ht="13.5" x14ac:dyDescent="0.25">
      <c r="A2277" s="3">
        <f>RSI!A2277</f>
        <v>45317</v>
      </c>
      <c r="B2277" s="2">
        <f>RSI!B2277</f>
        <v>9.5009999999999994</v>
      </c>
      <c r="C2277" s="2">
        <f>RSI!I2277</f>
        <v>26.546271497787799</v>
      </c>
      <c r="D2277" s="2">
        <f>MACD!E2277</f>
        <v>0.28800253140663479</v>
      </c>
      <c r="E2277" s="2">
        <f>MACD!F2277</f>
        <v>0.2390629788479571</v>
      </c>
      <c r="F2277" s="2">
        <f>'Moving Avg'!D2277</f>
        <v>9.5472000000000001</v>
      </c>
      <c r="G2277" s="2">
        <f>'Moving Avg'!F2277</f>
        <v>10.04335</v>
      </c>
      <c r="H2277" s="2">
        <f>'Moving Avg'!G2277</f>
        <v>10.346019999999999</v>
      </c>
      <c r="I2277" s="2">
        <f>'Moving Avg'!H2277</f>
        <v>10.976880000000016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</row>
    <row r="2278" spans="1:12" ht="13.5" x14ac:dyDescent="0.25">
      <c r="A2278" s="3">
        <f>RSI!A2278</f>
        <v>45320</v>
      </c>
      <c r="B2278" s="2">
        <f>RSI!B2278</f>
        <v>9.4920000000000009</v>
      </c>
      <c r="C2278" s="2">
        <f>RSI!I2278</f>
        <v>26.335113946185686</v>
      </c>
      <c r="D2278" s="2">
        <f>MACD!E2278</f>
        <v>0.29570845488217934</v>
      </c>
      <c r="E2278" s="2">
        <f>MACD!F2278</f>
        <v>0.25039207405480157</v>
      </c>
      <c r="F2278" s="2">
        <f>'Moving Avg'!D2278</f>
        <v>9.5418000000000003</v>
      </c>
      <c r="G2278" s="2">
        <f>'Moving Avg'!F2278</f>
        <v>9.9883999999999986</v>
      </c>
      <c r="H2278" s="2">
        <f>'Moving Avg'!G2278</f>
        <v>10.332019999999998</v>
      </c>
      <c r="I2278" s="2">
        <f>'Moving Avg'!H2278</f>
        <v>10.967305000000016</v>
      </c>
      <c r="J2278" s="5" t="str">
        <f>OBV!F2278</f>
        <v>BEARISH</v>
      </c>
      <c r="K2278" s="5" t="str">
        <f>OBV!G2278</f>
        <v>NEUTRAL</v>
      </c>
      <c r="L2278" s="5" t="str">
        <f>OBV!H2278</f>
        <v>CONFIRMED BEARISH</v>
      </c>
    </row>
    <row r="2279" spans="1:12" ht="13.5" x14ac:dyDescent="0.25">
      <c r="A2279" s="3">
        <f>RSI!A2279</f>
        <v>45321</v>
      </c>
      <c r="B2279" s="2">
        <f>RSI!B2279</f>
        <v>9.173</v>
      </c>
      <c r="C2279" s="2">
        <f>RSI!I2279</f>
        <v>20.201466165864389</v>
      </c>
      <c r="D2279" s="2">
        <f>MACD!E2279</f>
        <v>0.32896855498544397</v>
      </c>
      <c r="E2279" s="2">
        <f>MACD!F2279</f>
        <v>0.26610737024093006</v>
      </c>
      <c r="F2279" s="2">
        <f>'Moving Avg'!D2279</f>
        <v>9.4354000000000013</v>
      </c>
      <c r="G2279" s="2">
        <f>'Moving Avg'!F2279</f>
        <v>9.9175000000000004</v>
      </c>
      <c r="H2279" s="2">
        <f>'Moving Avg'!G2279</f>
        <v>10.302779999999998</v>
      </c>
      <c r="I2279" s="2">
        <f>'Moving Avg'!H2279</f>
        <v>10.956260000000013</v>
      </c>
      <c r="J2279" s="5" t="str">
        <f>OBV!F2279</f>
        <v>BEARISH</v>
      </c>
      <c r="K2279" s="5" t="str">
        <f>OBV!G2279</f>
        <v>NEUTRAL</v>
      </c>
      <c r="L2279" s="5" t="str">
        <f>OBV!H2279</f>
        <v>CONFIRMED BEARISH</v>
      </c>
    </row>
    <row r="2280" spans="1:12" ht="13.5" x14ac:dyDescent="0.25">
      <c r="A2280" s="3">
        <f>RSI!A2280</f>
        <v>45322</v>
      </c>
      <c r="B2280" s="2">
        <f>RSI!B2280</f>
        <v>9.4830000000000005</v>
      </c>
      <c r="C2280" s="2">
        <f>RSI!I2280</f>
        <v>35.840221396900276</v>
      </c>
      <c r="D2280" s="2">
        <f>MACD!E2280</f>
        <v>0.33891343620611813</v>
      </c>
      <c r="E2280" s="2">
        <f>MACD!F2280</f>
        <v>0.28066858343396772</v>
      </c>
      <c r="F2280" s="2">
        <f>'Moving Avg'!D2280</f>
        <v>9.4318000000000008</v>
      </c>
      <c r="G2280" s="2">
        <f>'Moving Avg'!F2280</f>
        <v>9.8740499999999987</v>
      </c>
      <c r="H2280" s="2">
        <f>'Moving Avg'!G2280</f>
        <v>10.279739999999999</v>
      </c>
      <c r="I2280" s="2">
        <f>'Moving Avg'!H2280</f>
        <v>10.947595000000012</v>
      </c>
      <c r="J2280" s="5" t="str">
        <f>OBV!F2280</f>
        <v>BEARISH</v>
      </c>
      <c r="K2280" s="5" t="str">
        <f>OBV!G2280</f>
        <v>NEUTRAL</v>
      </c>
      <c r="L2280" s="5" t="str">
        <f>OBV!H2280</f>
        <v>CONFIRMED BEARISH</v>
      </c>
    </row>
    <row r="2281" spans="1:12" ht="13.5" x14ac:dyDescent="0.25">
      <c r="A2281" s="3">
        <f>RSI!A2281</f>
        <v>45323</v>
      </c>
      <c r="B2281" s="2">
        <f>RSI!B2281</f>
        <v>9.1289999999999996</v>
      </c>
      <c r="C2281" s="2">
        <f>RSI!I2281</f>
        <v>28.879901121228542</v>
      </c>
      <c r="D2281" s="2">
        <f>MACD!E2281</f>
        <v>0.33536126694930957</v>
      </c>
      <c r="E2281" s="2">
        <f>MACD!F2281</f>
        <v>0.2916071201370361</v>
      </c>
      <c r="F2281" s="2">
        <f>'Moving Avg'!D2281</f>
        <v>9.355599999999999</v>
      </c>
      <c r="G2281" s="2">
        <f>'Moving Avg'!F2281</f>
        <v>9.8128999999999973</v>
      </c>
      <c r="H2281" s="2">
        <f>'Moving Avg'!G2281</f>
        <v>10.249619999999998</v>
      </c>
      <c r="I2281" s="2">
        <f>'Moving Avg'!H2281</f>
        <v>10.937785000000012</v>
      </c>
      <c r="J2281" s="5" t="str">
        <f>OBV!F2281</f>
        <v>BEARISH</v>
      </c>
      <c r="K2281" s="5" t="str">
        <f>OBV!G2281</f>
        <v>NEUTRAL</v>
      </c>
      <c r="L2281" s="5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9.4649999999999999</v>
      </c>
      <c r="C2282" s="2">
        <f>RSI!I2282</f>
        <v>40.659498601150432</v>
      </c>
      <c r="D2282" s="2">
        <f>MACD!E2282</f>
        <v>0.31194733072874214</v>
      </c>
      <c r="E2282" s="2">
        <f>MACD!F2282</f>
        <v>0.29567516225537732</v>
      </c>
      <c r="F2282" s="2">
        <f>'Moving Avg'!D2282</f>
        <v>9.3484000000000016</v>
      </c>
      <c r="G2282" s="2">
        <f>'Moving Avg'!F2282</f>
        <v>9.7685499999999994</v>
      </c>
      <c r="H2282" s="2">
        <f>'Moving Avg'!G2282</f>
        <v>10.22692</v>
      </c>
      <c r="I2282" s="2">
        <f>'Moving Avg'!H2282</f>
        <v>10.928200000000013</v>
      </c>
      <c r="J2282" s="5" t="str">
        <f>OBV!F2282</f>
        <v>BULLISH</v>
      </c>
      <c r="K2282" s="5" t="str">
        <f>OBV!G2282</f>
        <v>NEUTRAL</v>
      </c>
      <c r="L2282" s="5" t="str">
        <f>OBV!H2282</f>
        <v>BULLISH DIVERGENCE</v>
      </c>
    </row>
    <row r="2283" spans="1:12" ht="13.5" x14ac:dyDescent="0.25">
      <c r="A2283" s="3">
        <f>RSI!A2283</f>
        <v>45327</v>
      </c>
      <c r="B2283" s="2">
        <f>RSI!B2283</f>
        <v>9.4649999999999999</v>
      </c>
      <c r="C2283" s="2">
        <f>RSI!I2283</f>
        <v>40.659498601150432</v>
      </c>
      <c r="D2283" s="2">
        <f>MACD!E2283</f>
        <v>0.24522191254192904</v>
      </c>
      <c r="E2283" s="2">
        <f>MACD!F2283</f>
        <v>0.28558451231268767</v>
      </c>
      <c r="F2283" s="2">
        <f>'Moving Avg'!D2283</f>
        <v>9.343</v>
      </c>
      <c r="G2283" s="2">
        <f>'Moving Avg'!F2283</f>
        <v>9.7322000000000006</v>
      </c>
      <c r="H2283" s="2">
        <f>'Moving Avg'!G2283</f>
        <v>10.205279999999998</v>
      </c>
      <c r="I2283" s="2">
        <f>'Moving Avg'!H2283</f>
        <v>10.920445000000015</v>
      </c>
      <c r="J2283" s="5" t="str">
        <f>OBV!F2283</f>
        <v>BULLISH</v>
      </c>
      <c r="K2283" s="5" t="str">
        <f>OBV!G2283</f>
        <v>NEUTRAL</v>
      </c>
      <c r="L2283" s="5" t="str">
        <f>OBV!H2283</f>
        <v>BULLISH DIVERGENCE</v>
      </c>
    </row>
    <row r="2284" spans="1:12" ht="13.5" x14ac:dyDescent="0.25">
      <c r="A2284" s="3">
        <f>RSI!A2284</f>
        <v>45328</v>
      </c>
      <c r="B2284" s="2">
        <f>RSI!B2284</f>
        <v>9.3059999999999992</v>
      </c>
      <c r="C2284" s="2">
        <f>RSI!I2284</f>
        <v>37.271507427165737</v>
      </c>
      <c r="D2284" s="2">
        <f>MACD!E2284</f>
        <v>0.23115815854893462</v>
      </c>
      <c r="E2284" s="2">
        <f>MACD!F2284</f>
        <v>0.27469924155993708</v>
      </c>
      <c r="F2284" s="2">
        <f>'Moving Avg'!D2284</f>
        <v>9.3696000000000002</v>
      </c>
      <c r="G2284" s="2">
        <f>'Moving Avg'!F2284</f>
        <v>9.6879000000000008</v>
      </c>
      <c r="H2284" s="2">
        <f>'Moving Avg'!G2284</f>
        <v>10.180459999999998</v>
      </c>
      <c r="I2284" s="2">
        <f>'Moving Avg'!H2284</f>
        <v>10.909855000000016</v>
      </c>
      <c r="J2284" s="5" t="str">
        <f>OBV!F2284</f>
        <v>BULLISH</v>
      </c>
      <c r="K2284" s="5" t="str">
        <f>OBV!G2284</f>
        <v>NEUTRAL</v>
      </c>
      <c r="L2284" s="5" t="str">
        <f>OBV!H2284</f>
        <v>CONFIRMED BULLISH</v>
      </c>
    </row>
    <row r="2285" spans="1:12" ht="13.5" x14ac:dyDescent="0.25">
      <c r="A2285" s="3">
        <f>RSI!A2285</f>
        <v>45329</v>
      </c>
      <c r="B2285" s="2">
        <f>RSI!B2285</f>
        <v>9.4830000000000005</v>
      </c>
      <c r="C2285" s="2">
        <f>RSI!I2285</f>
        <v>42.968621864341955</v>
      </c>
      <c r="D2285" s="2">
        <f>MACD!E2285</f>
        <v>0.17755654891284145</v>
      </c>
      <c r="E2285" s="2">
        <f>MACD!F2285</f>
        <v>0.25527070303051796</v>
      </c>
      <c r="F2285" s="2">
        <f>'Moving Avg'!D2285</f>
        <v>9.3696000000000002</v>
      </c>
      <c r="G2285" s="2">
        <f>'Moving Avg'!F2285</f>
        <v>9.6524500000000018</v>
      </c>
      <c r="H2285" s="2">
        <f>'Moving Avg'!G2285</f>
        <v>10.159179999999999</v>
      </c>
      <c r="I2285" s="2">
        <f>'Moving Avg'!H2285</f>
        <v>10.900150000000018</v>
      </c>
      <c r="J2285" s="5" t="str">
        <f>OBV!F2285</f>
        <v>BEARISH</v>
      </c>
      <c r="K2285" s="5" t="str">
        <f>OBV!G2285</f>
        <v>NEUTRAL</v>
      </c>
      <c r="L2285" s="5" t="str">
        <f>OBV!H2285</f>
        <v>NEUTRAL</v>
      </c>
    </row>
    <row r="2286" spans="1:12" ht="13.5" x14ac:dyDescent="0.25">
      <c r="A2286" s="3">
        <f>RSI!A2286</f>
        <v>45330</v>
      </c>
      <c r="B2286" s="2">
        <f>RSI!B2286</f>
        <v>9.5719999999999992</v>
      </c>
      <c r="C2286" s="2">
        <f>RSI!I2286</f>
        <v>45.641968277480622</v>
      </c>
      <c r="D2286" s="2">
        <f>MACD!E2286</f>
        <v>0.12853470034994174</v>
      </c>
      <c r="E2286" s="2">
        <f>MACD!F2286</f>
        <v>0.22992350249440274</v>
      </c>
      <c r="F2286" s="2">
        <f>'Moving Avg'!D2286</f>
        <v>9.4581999999999997</v>
      </c>
      <c r="G2286" s="2">
        <f>'Moving Avg'!F2286</f>
        <v>9.6227500000000017</v>
      </c>
      <c r="H2286" s="2">
        <f>'Moving Avg'!G2286</f>
        <v>10.13968</v>
      </c>
      <c r="I2286" s="2">
        <f>'Moving Avg'!H2286</f>
        <v>10.889855000000018</v>
      </c>
      <c r="J2286" s="5" t="str">
        <f>OBV!F2286</f>
        <v>BULLISH</v>
      </c>
      <c r="K2286" s="5" t="str">
        <f>OBV!G2286</f>
        <v>NEUTRAL</v>
      </c>
      <c r="L2286" s="5" t="str">
        <f>OBV!H2286</f>
        <v>CONFIRMED BULLISH</v>
      </c>
    </row>
    <row r="2287" spans="1:12" ht="13.5" x14ac:dyDescent="0.25">
      <c r="A2287" s="3">
        <f>RSI!A2287</f>
        <v>45331</v>
      </c>
      <c r="B2287" s="2">
        <f>RSI!B2287</f>
        <v>9.5719999999999992</v>
      </c>
      <c r="C2287" s="2">
        <f>RSI!I2287</f>
        <v>45.641968277480622</v>
      </c>
      <c r="D2287" s="2">
        <f>MACD!E2287</f>
        <v>8.6571318138554787E-2</v>
      </c>
      <c r="E2287" s="2">
        <f>MACD!F2287</f>
        <v>0.20125306562323317</v>
      </c>
      <c r="F2287" s="2">
        <f>'Moving Avg'!D2287</f>
        <v>9.4795999999999996</v>
      </c>
      <c r="G2287" s="2">
        <f>'Moving Avg'!F2287</f>
        <v>9.5930500000000016</v>
      </c>
      <c r="H2287" s="2">
        <f>'Moving Avg'!G2287</f>
        <v>10.12072</v>
      </c>
      <c r="I2287" s="2">
        <f>'Moving Avg'!H2287</f>
        <v>10.879560000000019</v>
      </c>
      <c r="J2287" s="5" t="str">
        <f>OBV!F2287</f>
        <v>BEARISH</v>
      </c>
      <c r="K2287" s="5" t="str">
        <f>OBV!G2287</f>
        <v>NEUTRAL</v>
      </c>
      <c r="L2287" s="5" t="str">
        <f>OBV!H2287</f>
        <v>BEARISH DIVERGENCE</v>
      </c>
    </row>
    <row r="2288" spans="1:12" ht="13.5" x14ac:dyDescent="0.25">
      <c r="A2288" s="3">
        <f>RSI!A2288</f>
        <v>45334</v>
      </c>
      <c r="B2288" s="2">
        <f>RSI!B2288</f>
        <v>9.3059999999999992</v>
      </c>
      <c r="C2288" s="2">
        <f>RSI!I2288</f>
        <v>39.262552614937377</v>
      </c>
      <c r="D2288" s="2">
        <f>MACD!E2288</f>
        <v>7.0217428165090467E-2</v>
      </c>
      <c r="E2288" s="2">
        <f>MACD!F2288</f>
        <v>0.17504593813160466</v>
      </c>
      <c r="F2288" s="2">
        <f>'Moving Avg'!D2288</f>
        <v>9.4477999999999991</v>
      </c>
      <c r="G2288" s="2">
        <f>'Moving Avg'!F2288</f>
        <v>9.5532000000000021</v>
      </c>
      <c r="H2288" s="2">
        <f>'Moving Avg'!G2288</f>
        <v>10.09768</v>
      </c>
      <c r="I2288" s="2">
        <f>'Moving Avg'!H2288</f>
        <v>10.867145000000018</v>
      </c>
      <c r="J2288" s="5" t="str">
        <f>OBV!F2288</f>
        <v>BEARISH</v>
      </c>
      <c r="K2288" s="5" t="str">
        <f>OBV!G2288</f>
        <v>NEUTRAL</v>
      </c>
      <c r="L2288" s="5" t="str">
        <f>OBV!H2288</f>
        <v>CONFIRMED BEARISH</v>
      </c>
    </row>
    <row r="2289" spans="1:12" ht="13.5" x14ac:dyDescent="0.25">
      <c r="A2289" s="3">
        <f>RSI!A2289</f>
        <v>45335</v>
      </c>
      <c r="B2289" s="2">
        <f>RSI!B2289</f>
        <v>9.3940000000000001</v>
      </c>
      <c r="C2289" s="2">
        <f>RSI!I2289</f>
        <v>42.14362060194653</v>
      </c>
      <c r="D2289" s="2">
        <f>MACD!E2289</f>
        <v>3.1285693179015084E-3</v>
      </c>
      <c r="E2289" s="2">
        <f>MACD!F2289</f>
        <v>0.14066246436886401</v>
      </c>
      <c r="F2289" s="2">
        <f>'Moving Avg'!D2289</f>
        <v>9.4653999999999989</v>
      </c>
      <c r="G2289" s="2">
        <f>'Moving Avg'!F2289</f>
        <v>9.517750000000003</v>
      </c>
      <c r="H2289" s="2">
        <f>'Moving Avg'!G2289</f>
        <v>10.07108</v>
      </c>
      <c r="I2289" s="2">
        <f>'Moving Avg'!H2289</f>
        <v>10.855625000000016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9.3940000000000001</v>
      </c>
      <c r="C2290" s="2">
        <f>RSI!I2290</f>
        <v>42.14362060194653</v>
      </c>
      <c r="D2290" s="2">
        <f>MACD!E2290</f>
        <v>-4.295790967706381E-3</v>
      </c>
      <c r="E2290" s="2">
        <f>MACD!F2290</f>
        <v>0.11167081330154993</v>
      </c>
      <c r="F2290" s="2">
        <f>'Moving Avg'!D2290</f>
        <v>9.4475999999999978</v>
      </c>
      <c r="G2290" s="2">
        <f>'Moving Avg'!F2290</f>
        <v>9.4823000000000022</v>
      </c>
      <c r="H2290" s="2">
        <f>'Moving Avg'!G2290</f>
        <v>10.04626</v>
      </c>
      <c r="I2290" s="2">
        <f>'Moving Avg'!H2290</f>
        <v>10.844315000000012</v>
      </c>
      <c r="J2290" s="5" t="str">
        <f>OBV!F2290</f>
        <v>BULLISH</v>
      </c>
      <c r="K2290" s="5" t="str">
        <f>OBV!G2290</f>
        <v>NEUTRAL</v>
      </c>
      <c r="L2290" s="5" t="str">
        <f>OBV!H2290</f>
        <v>BULLISH DIVERGENCE</v>
      </c>
    </row>
    <row r="2291" spans="1:12" ht="13.5" x14ac:dyDescent="0.25">
      <c r="A2291" s="3">
        <f>RSI!A2291</f>
        <v>45337</v>
      </c>
      <c r="B2291" s="2">
        <f>RSI!B2291</f>
        <v>9.3059999999999992</v>
      </c>
      <c r="C2291" s="2">
        <f>RSI!I2291</f>
        <v>39.946062746875064</v>
      </c>
      <c r="D2291" s="2">
        <f>MACD!E2291</f>
        <v>-5.6992417505233206E-2</v>
      </c>
      <c r="E2291" s="2">
        <f>MACD!F2291</f>
        <v>7.7938167140193304E-2</v>
      </c>
      <c r="F2291" s="2">
        <f>'Moving Avg'!D2291</f>
        <v>9.3943999999999992</v>
      </c>
      <c r="G2291" s="2">
        <f>'Moving Avg'!F2291</f>
        <v>9.455700000000002</v>
      </c>
      <c r="H2291" s="2">
        <f>'Moving Avg'!G2291</f>
        <v>10.019680000000001</v>
      </c>
      <c r="I2291" s="2">
        <f>'Moving Avg'!H2291</f>
        <v>10.832605000000012</v>
      </c>
      <c r="J2291" s="5" t="str">
        <f>OBV!F2291</f>
        <v>BEARISH</v>
      </c>
      <c r="K2291" s="5" t="str">
        <f>OBV!G2291</f>
        <v>NEUTRAL</v>
      </c>
      <c r="L2291" s="5" t="str">
        <f>OBV!H2291</f>
        <v>CONFIRMED BEARISH</v>
      </c>
    </row>
    <row r="2292" spans="1:12" ht="13.5" x14ac:dyDescent="0.25">
      <c r="A2292" s="3">
        <f>RSI!A2292</f>
        <v>45338</v>
      </c>
      <c r="B2292" s="2">
        <f>RSI!B2292</f>
        <v>9.3940000000000001</v>
      </c>
      <c r="C2292" s="2">
        <f>RSI!I2292</f>
        <v>43.139120197354821</v>
      </c>
      <c r="D2292" s="2">
        <f>MACD!E2292</f>
        <v>-5.44727668721805E-2</v>
      </c>
      <c r="E2292" s="2">
        <f>MACD!F2292</f>
        <v>5.1455980337718546E-2</v>
      </c>
      <c r="F2292" s="2">
        <f>'Moving Avg'!D2292</f>
        <v>9.3587999999999987</v>
      </c>
      <c r="G2292" s="2">
        <f>'Moving Avg'!F2292</f>
        <v>9.4335000000000022</v>
      </c>
      <c r="H2292" s="2">
        <f>'Moving Avg'!G2292</f>
        <v>9.9966200000000001</v>
      </c>
      <c r="I2292" s="2">
        <f>'Moving Avg'!H2292</f>
        <v>10.821420000000012</v>
      </c>
      <c r="J2292" s="5" t="str">
        <f>OBV!F2292</f>
        <v>BULLISH</v>
      </c>
      <c r="K2292" s="5" t="str">
        <f>OBV!G2292</f>
        <v>NEUTRAL</v>
      </c>
      <c r="L2292" s="5" t="str">
        <f>OBV!H2292</f>
        <v>BULLISH DIVERGENCE</v>
      </c>
    </row>
    <row r="2293" spans="1:12" ht="13.5" x14ac:dyDescent="0.25">
      <c r="A2293" s="3">
        <f>RSI!A2293</f>
        <v>45341</v>
      </c>
      <c r="B2293" s="2">
        <f>RSI!B2293</f>
        <v>9.5719999999999992</v>
      </c>
      <c r="C2293" s="2">
        <f>RSI!I2293</f>
        <v>49.041216751381356</v>
      </c>
      <c r="D2293" s="2">
        <f>MACD!E2293</f>
        <v>-6.4253977722383837E-2</v>
      </c>
      <c r="E2293" s="2">
        <f>MACD!F2293</f>
        <v>2.8313988725698069E-2</v>
      </c>
      <c r="F2293" s="2">
        <f>'Moving Avg'!D2293</f>
        <v>9.4120000000000008</v>
      </c>
      <c r="G2293" s="2">
        <f>'Moving Avg'!F2293</f>
        <v>9.4361500000000031</v>
      </c>
      <c r="H2293" s="2">
        <f>'Moving Avg'!G2293</f>
        <v>9.9771199999999993</v>
      </c>
      <c r="I2293" s="2">
        <f>'Moving Avg'!H2293</f>
        <v>10.809920000000011</v>
      </c>
      <c r="J2293" s="5" t="str">
        <f>OBV!F2293</f>
        <v>BULLISH</v>
      </c>
      <c r="K2293" s="5" t="str">
        <f>OBV!G2293</f>
        <v>NEUTRAL</v>
      </c>
      <c r="L2293" s="5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9.3859999999999992</v>
      </c>
      <c r="C2294" s="2">
        <f>RSI!I2294</f>
        <v>43.911973288360841</v>
      </c>
      <c r="D2294" s="2">
        <f>MACD!E2294</f>
        <v>-8.308821439736036E-2</v>
      </c>
      <c r="E2294" s="2">
        <f>MACD!F2294</f>
        <v>6.033548101086382E-3</v>
      </c>
      <c r="F2294" s="2">
        <f>'Moving Avg'!D2294</f>
        <v>9.4103999999999992</v>
      </c>
      <c r="G2294" s="2">
        <f>'Moving Avg'!F2294</f>
        <v>9.420200000000003</v>
      </c>
      <c r="H2294" s="2">
        <f>'Moving Avg'!G2294</f>
        <v>9.9538999999999991</v>
      </c>
      <c r="I2294" s="2">
        <f>'Moving Avg'!H2294</f>
        <v>10.798695000000009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</row>
    <row r="2295" spans="1:12" ht="13.5" x14ac:dyDescent="0.25">
      <c r="A2295" s="3">
        <f>RSI!A2295</f>
        <v>45343</v>
      </c>
      <c r="B2295" s="2">
        <f>RSI!B2295</f>
        <v>9.2970000000000006</v>
      </c>
      <c r="C2295" s="2">
        <f>RSI!I2295</f>
        <v>41.666338339067998</v>
      </c>
      <c r="D2295" s="2">
        <f>MACD!E2295</f>
        <v>-6.3985827582627053E-2</v>
      </c>
      <c r="E2295" s="2">
        <f>MACD!F2295</f>
        <v>-7.970327035656307E-3</v>
      </c>
      <c r="F2295" s="2">
        <f>'Moving Avg'!D2295</f>
        <v>9.391</v>
      </c>
      <c r="G2295" s="2">
        <f>'Moving Avg'!F2295</f>
        <v>9.41</v>
      </c>
      <c r="H2295" s="2">
        <f>'Moving Avg'!G2295</f>
        <v>9.9271400000000014</v>
      </c>
      <c r="I2295" s="2">
        <f>'Moving Avg'!H2295</f>
        <v>10.785445000000008</v>
      </c>
      <c r="J2295" s="5" t="str">
        <f>OBV!F2295</f>
        <v>BEARISH</v>
      </c>
      <c r="K2295" s="5" t="str">
        <f>OBV!G2295</f>
        <v>NEUTRAL</v>
      </c>
      <c r="L2295" s="5" t="str">
        <f>OBV!H2295</f>
        <v>CONFIRMED BEARISH</v>
      </c>
    </row>
    <row r="2296" spans="1:12" ht="13.5" x14ac:dyDescent="0.25">
      <c r="A2296" s="3">
        <f>RSI!A2296</f>
        <v>45344</v>
      </c>
      <c r="B2296" s="2">
        <f>RSI!B2296</f>
        <v>9.51</v>
      </c>
      <c r="C2296" s="2">
        <f>RSI!I2296</f>
        <v>48.459598992057636</v>
      </c>
      <c r="D2296" s="2">
        <f>MACD!E2296</f>
        <v>-4.8256198852195453E-2</v>
      </c>
      <c r="E2296" s="2">
        <f>MACD!F2296</f>
        <v>-1.6027501398964139E-2</v>
      </c>
      <c r="F2296" s="2">
        <f>'Moving Avg'!D2296</f>
        <v>9.4317999999999991</v>
      </c>
      <c r="G2296" s="2">
        <f>'Moving Avg'!F2296</f>
        <v>9.41</v>
      </c>
      <c r="H2296" s="2">
        <f>'Moving Avg'!G2296</f>
        <v>9.9046400000000006</v>
      </c>
      <c r="I2296" s="2">
        <f>'Moving Avg'!H2296</f>
        <v>10.771180000000008</v>
      </c>
      <c r="J2296" s="5" t="str">
        <f>OBV!F2296</f>
        <v>BULLISH</v>
      </c>
      <c r="K2296" s="5" t="str">
        <f>OBV!G2296</f>
        <v>NEUTRAL</v>
      </c>
      <c r="L2296" s="5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9.3059999999999992</v>
      </c>
      <c r="C2297" s="2">
        <f>RSI!I2297</f>
        <v>43.263088510960657</v>
      </c>
      <c r="D2297" s="2">
        <f>MACD!E2297</f>
        <v>-1.9564823649124818E-2</v>
      </c>
      <c r="E2297" s="2">
        <f>MACD!F2297</f>
        <v>-1.6734965848996274E-2</v>
      </c>
      <c r="F2297" s="2">
        <f>'Moving Avg'!D2297</f>
        <v>9.4141999999999992</v>
      </c>
      <c r="G2297" s="2">
        <f>'Moving Avg'!F2297</f>
        <v>9.4002500000000015</v>
      </c>
      <c r="H2297" s="2">
        <f>'Moving Avg'!G2297</f>
        <v>9.8780599999999996</v>
      </c>
      <c r="I2297" s="2">
        <f>'Moving Avg'!H2297</f>
        <v>10.758195000000008</v>
      </c>
      <c r="J2297" s="5" t="str">
        <f>OBV!F2297</f>
        <v>BEARISH</v>
      </c>
      <c r="K2297" s="5" t="str">
        <f>OBV!G2297</f>
        <v>NEUTRAL</v>
      </c>
      <c r="L2297" s="5" t="str">
        <f>OBV!H2297</f>
        <v>CONFIRMED BEARISH</v>
      </c>
    </row>
    <row r="2298" spans="1:12" ht="13.5" x14ac:dyDescent="0.25">
      <c r="A2298" s="3">
        <f>RSI!A2298</f>
        <v>45348</v>
      </c>
      <c r="B2298" s="2">
        <f>RSI!B2298</f>
        <v>9.3059999999999992</v>
      </c>
      <c r="C2298" s="2">
        <f>RSI!I2298</f>
        <v>43.263088510960664</v>
      </c>
      <c r="D2298" s="2">
        <f>MACD!E2298</f>
        <v>-3.4754602921372779E-2</v>
      </c>
      <c r="E2298" s="2">
        <f>MACD!F2298</f>
        <v>-2.0338893263471575E-2</v>
      </c>
      <c r="F2298" s="2">
        <f>'Moving Avg'!D2298</f>
        <v>9.3609999999999989</v>
      </c>
      <c r="G2298" s="2">
        <f>'Moving Avg'!F2298</f>
        <v>9.3909500000000001</v>
      </c>
      <c r="H2298" s="2">
        <f>'Moving Avg'!G2298</f>
        <v>9.8514799999999987</v>
      </c>
      <c r="I2298" s="2">
        <f>'Moving Avg'!H2298</f>
        <v>10.746495000000005</v>
      </c>
      <c r="J2298" s="5" t="str">
        <f>OBV!F2298</f>
        <v>BEARISH</v>
      </c>
      <c r="K2298" s="5" t="str">
        <f>OBV!G2298</f>
        <v>NEUTRAL</v>
      </c>
      <c r="L2298" s="5" t="str">
        <f>OBV!H2298</f>
        <v>CONFIRMED BEARISH</v>
      </c>
    </row>
    <row r="2299" spans="1:12" ht="13.5" x14ac:dyDescent="0.25">
      <c r="A2299" s="3">
        <f>RSI!A2299</f>
        <v>45349</v>
      </c>
      <c r="B2299" s="2">
        <f>RSI!B2299</f>
        <v>9.5269999999999992</v>
      </c>
      <c r="C2299" s="2">
        <f>RSI!I2299</f>
        <v>49.999625814740021</v>
      </c>
      <c r="D2299" s="2">
        <f>MACD!E2299</f>
        <v>-4.9091272118472418E-2</v>
      </c>
      <c r="E2299" s="2">
        <f>MACD!F2299</f>
        <v>-2.6089369034471746E-2</v>
      </c>
      <c r="F2299" s="2">
        <f>'Moving Avg'!D2299</f>
        <v>9.3891999999999989</v>
      </c>
      <c r="G2299" s="2">
        <f>'Moving Avg'!F2299</f>
        <v>9.4086499999999997</v>
      </c>
      <c r="H2299" s="2">
        <f>'Moving Avg'!G2299</f>
        <v>9.8293199999999992</v>
      </c>
      <c r="I2299" s="2">
        <f>'Moving Avg'!H2299</f>
        <v>10.735945000000005</v>
      </c>
      <c r="J2299" s="5" t="str">
        <f>OBV!F2299</f>
        <v>BEARISH</v>
      </c>
      <c r="K2299" s="5" t="str">
        <f>OBV!G2299</f>
        <v>NEUTRAL</v>
      </c>
      <c r="L2299" s="5" t="str">
        <f>OBV!H2299</f>
        <v>BEARISH DIVERGENCE</v>
      </c>
    </row>
    <row r="2300" spans="1:12" ht="13.5" x14ac:dyDescent="0.25">
      <c r="A2300" s="3">
        <f>RSI!A2300</f>
        <v>45350</v>
      </c>
      <c r="B2300" s="2">
        <f>RSI!B2300</f>
        <v>9.7050000000000001</v>
      </c>
      <c r="C2300" s="2">
        <f>RSI!I2300</f>
        <v>54.668220854524627</v>
      </c>
      <c r="D2300" s="2">
        <f>MACD!E2300</f>
        <v>-7.446511525445132E-2</v>
      </c>
      <c r="E2300" s="2">
        <f>MACD!F2300</f>
        <v>-3.5764518278467661E-2</v>
      </c>
      <c r="F2300" s="2">
        <f>'Moving Avg'!D2300</f>
        <v>9.4708000000000006</v>
      </c>
      <c r="G2300" s="2">
        <f>'Moving Avg'!F2300</f>
        <v>9.4197500000000023</v>
      </c>
      <c r="H2300" s="2">
        <f>'Moving Avg'!G2300</f>
        <v>9.8213600000000003</v>
      </c>
      <c r="I2300" s="2">
        <f>'Moving Avg'!H2300</f>
        <v>10.726860000000006</v>
      </c>
      <c r="J2300" s="5" t="str">
        <f>OBV!F2300</f>
        <v>BULLISH</v>
      </c>
      <c r="K2300" s="5" t="str">
        <f>OBV!G2300</f>
        <v>NEUTRAL</v>
      </c>
      <c r="L2300" s="5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9.7050000000000001</v>
      </c>
      <c r="C2301" s="2">
        <f>RSI!I2301</f>
        <v>54.668220854524627</v>
      </c>
      <c r="D2301" s="2">
        <f>MACD!E2301</f>
        <v>-0.11057892266578406</v>
      </c>
      <c r="E2301" s="2">
        <f>MACD!F2301</f>
        <v>-5.0727399155930941E-2</v>
      </c>
      <c r="F2301" s="2">
        <f>'Moving Avg'!D2301</f>
        <v>9.5097999999999985</v>
      </c>
      <c r="G2301" s="2">
        <f>'Moving Avg'!F2301</f>
        <v>9.4485500000000009</v>
      </c>
      <c r="H2301" s="2">
        <f>'Moving Avg'!G2301</f>
        <v>9.8103799999999985</v>
      </c>
      <c r="I2301" s="2">
        <f>'Moving Avg'!H2301</f>
        <v>10.717155000000005</v>
      </c>
      <c r="J2301" s="5" t="str">
        <f>OBV!F2301</f>
        <v>BULLISH</v>
      </c>
      <c r="K2301" s="5" t="str">
        <f>OBV!G2301</f>
        <v>NEUTRAL</v>
      </c>
      <c r="L2301" s="5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9.8379999999999992</v>
      </c>
      <c r="C2302" s="2">
        <f>RSI!I2302</f>
        <v>58.061552481503334</v>
      </c>
      <c r="D2302" s="2">
        <f>MACD!E2302</f>
        <v>-0.13847345641921116</v>
      </c>
      <c r="E2302" s="2">
        <f>MACD!F2302</f>
        <v>-6.8276610608586988E-2</v>
      </c>
      <c r="F2302" s="2">
        <f>'Moving Avg'!D2302</f>
        <v>9.6161999999999992</v>
      </c>
      <c r="G2302" s="2">
        <f>'Moving Avg'!F2302</f>
        <v>9.4672000000000018</v>
      </c>
      <c r="H2302" s="2">
        <f>'Moving Avg'!G2302</f>
        <v>9.79514</v>
      </c>
      <c r="I2302" s="2">
        <f>'Moving Avg'!H2302</f>
        <v>10.708115000000006</v>
      </c>
      <c r="J2302" s="5" t="str">
        <f>OBV!F2302</f>
        <v>BULLISH</v>
      </c>
      <c r="K2302" s="5" t="str">
        <f>OBV!G2302</f>
        <v>NEUTRAL</v>
      </c>
      <c r="L2302" s="5" t="str">
        <f>OBV!H2302</f>
        <v>CONFIRMED BULLISH</v>
      </c>
    </row>
    <row r="2303" spans="1:12" ht="13.5" x14ac:dyDescent="0.25">
      <c r="A2303" s="3">
        <f>RSI!A2303</f>
        <v>45355</v>
      </c>
      <c r="B2303" s="2">
        <f>RSI!B2303</f>
        <v>10.263</v>
      </c>
      <c r="C2303" s="2">
        <f>RSI!I2303</f>
        <v>66.651992402942767</v>
      </c>
      <c r="D2303" s="2">
        <f>MACD!E2303</f>
        <v>-0.16790679817566456</v>
      </c>
      <c r="E2303" s="2">
        <f>MACD!F2303</f>
        <v>-8.8202648122002514E-2</v>
      </c>
      <c r="F2303" s="2">
        <f>'Moving Avg'!D2303</f>
        <v>9.807599999999999</v>
      </c>
      <c r="G2303" s="2">
        <f>'Moving Avg'!F2303</f>
        <v>9.5071000000000012</v>
      </c>
      <c r="H2303" s="2">
        <f>'Moving Avg'!G2303</f>
        <v>9.7912399999999984</v>
      </c>
      <c r="I2303" s="2">
        <f>'Moving Avg'!H2303</f>
        <v>10.699875000000006</v>
      </c>
      <c r="J2303" s="5" t="str">
        <f>OBV!F2303</f>
        <v>BULLISH</v>
      </c>
      <c r="K2303" s="5" t="str">
        <f>OBV!G2303</f>
        <v>NEUTRAL</v>
      </c>
      <c r="L2303" s="5" t="str">
        <f>OBV!H2303</f>
        <v>CONFIRMED BULLISH</v>
      </c>
    </row>
    <row r="2304" spans="1:12" ht="13.5" x14ac:dyDescent="0.25">
      <c r="A2304" s="3">
        <f>RSI!A2304</f>
        <v>45356</v>
      </c>
      <c r="B2304" s="2">
        <f>RSI!B2304</f>
        <v>10.236000000000001</v>
      </c>
      <c r="C2304" s="2">
        <f>RSI!I2304</f>
        <v>65.730839444302646</v>
      </c>
      <c r="D2304" s="2">
        <f>MACD!E2304</f>
        <v>-0.22354366937316428</v>
      </c>
      <c r="E2304" s="2">
        <f>MACD!F2304</f>
        <v>-0.11527085237223486</v>
      </c>
      <c r="F2304" s="2">
        <f>'Moving Avg'!D2304</f>
        <v>9.9494000000000007</v>
      </c>
      <c r="G2304" s="2">
        <f>'Moving Avg'!F2304</f>
        <v>9.5535999999999994</v>
      </c>
      <c r="H2304" s="2">
        <f>'Moving Avg'!G2304</f>
        <v>9.7843199999999992</v>
      </c>
      <c r="I2304" s="2">
        <f>'Moving Avg'!H2304</f>
        <v>10.691675000000002</v>
      </c>
      <c r="J2304" s="5" t="str">
        <f>OBV!F2304</f>
        <v>BULLISH</v>
      </c>
      <c r="K2304" s="5" t="str">
        <f>OBV!G2304</f>
        <v>NEUTRAL</v>
      </c>
      <c r="L2304" s="5" t="str">
        <f>OBV!H2304</f>
        <v>CONFIRMED BULLISH</v>
      </c>
    </row>
    <row r="2305" spans="1:12" ht="13.5" x14ac:dyDescent="0.25">
      <c r="A2305" s="3">
        <f>RSI!A2305</f>
        <v>45357</v>
      </c>
      <c r="B2305" s="2">
        <f>RSI!B2305</f>
        <v>9.8379999999999992</v>
      </c>
      <c r="C2305" s="2">
        <f>RSI!I2305</f>
        <v>53.904560555065139</v>
      </c>
      <c r="D2305" s="2">
        <f>MACD!E2305</f>
        <v>-0.25848374031851762</v>
      </c>
      <c r="E2305" s="2">
        <f>MACD!F2305</f>
        <v>-0.14391342996149142</v>
      </c>
      <c r="F2305" s="2">
        <f>'Moving Avg'!D2305</f>
        <v>9.9760000000000009</v>
      </c>
      <c r="G2305" s="2">
        <f>'Moving Avg'!F2305</f>
        <v>9.5713499999999989</v>
      </c>
      <c r="H2305" s="2">
        <f>'Moving Avg'!G2305</f>
        <v>9.7694399999999977</v>
      </c>
      <c r="I2305" s="2">
        <f>'Moving Avg'!H2305</f>
        <v>10.681485000000004</v>
      </c>
      <c r="J2305" s="5" t="str">
        <f>OBV!F2305</f>
        <v>BULLISH</v>
      </c>
      <c r="K2305" s="5" t="str">
        <f>OBV!G2305</f>
        <v>NEUTRAL</v>
      </c>
      <c r="L2305" s="5" t="str">
        <f>OBV!H2305</f>
        <v>CONFIRMED BULLISH</v>
      </c>
    </row>
    <row r="2306" spans="1:12" ht="13.5" x14ac:dyDescent="0.25">
      <c r="A2306" s="3">
        <f>RSI!A2306</f>
        <v>45358</v>
      </c>
      <c r="B2306" s="2">
        <f>RSI!B2306</f>
        <v>9.8729999999999993</v>
      </c>
      <c r="C2306" s="2">
        <f>RSI!I2306</f>
        <v>54.676830033090098</v>
      </c>
      <c r="D2306" s="2">
        <f>MACD!E2306</f>
        <v>-0.2589013601153809</v>
      </c>
      <c r="E2306" s="2">
        <f>MACD!F2306</f>
        <v>-0.16691101599226932</v>
      </c>
      <c r="F2306" s="2">
        <f>'Moving Avg'!D2306</f>
        <v>10.009599999999999</v>
      </c>
      <c r="G2306" s="2">
        <f>'Moving Avg'!F2306</f>
        <v>9.5863999999999994</v>
      </c>
      <c r="H2306" s="2">
        <f>'Moving Avg'!G2306</f>
        <v>9.7550799999999978</v>
      </c>
      <c r="I2306" s="2">
        <f>'Moving Avg'!H2306</f>
        <v>10.671425000000001</v>
      </c>
      <c r="J2306" s="5" t="str">
        <f>OBV!F2306</f>
        <v>BULLISH</v>
      </c>
      <c r="K2306" s="5" t="str">
        <f>OBV!G2306</f>
        <v>NEUTRAL</v>
      </c>
      <c r="L2306" s="5" t="str">
        <f>OBV!H2306</f>
        <v>CONFIRMED BULLISH</v>
      </c>
    </row>
    <row r="2307" spans="1:12" ht="13.5" x14ac:dyDescent="0.25">
      <c r="A2307" s="3">
        <f>RSI!A2307</f>
        <v>45359</v>
      </c>
      <c r="B2307" s="2">
        <f>RSI!B2307</f>
        <v>9.9619999999999997</v>
      </c>
      <c r="C2307" s="2">
        <f>RSI!I2307</f>
        <v>56.665012468853689</v>
      </c>
      <c r="D2307" s="2">
        <f>MACD!E2307</f>
        <v>-0.29839207237656318</v>
      </c>
      <c r="E2307" s="2">
        <f>MACD!F2307</f>
        <v>-0.19320722726912809</v>
      </c>
      <c r="F2307" s="2">
        <f>'Moving Avg'!D2307</f>
        <v>10.0344</v>
      </c>
      <c r="G2307" s="2">
        <f>'Moving Avg'!F2307</f>
        <v>9.6058999999999983</v>
      </c>
      <c r="H2307" s="2">
        <f>'Moving Avg'!G2307</f>
        <v>9.7424999999999979</v>
      </c>
      <c r="I2307" s="2">
        <f>'Moving Avg'!H2307</f>
        <v>10.661855000000001</v>
      </c>
      <c r="J2307" s="5" t="str">
        <f>OBV!F2307</f>
        <v>BULLISH</v>
      </c>
      <c r="K2307" s="5" t="str">
        <f>OBV!G2307</f>
        <v>NEUTRAL</v>
      </c>
      <c r="L2307" s="5" t="str">
        <f>OBV!H2307</f>
        <v>CONFIRMED BULLISH</v>
      </c>
    </row>
    <row r="2308" spans="1:12" ht="13.5" x14ac:dyDescent="0.25">
      <c r="A2308" s="3">
        <f>RSI!A2308</f>
        <v>45362</v>
      </c>
      <c r="B2308" s="2">
        <f>RSI!B2308</f>
        <v>9.9619999999999997</v>
      </c>
      <c r="C2308" s="2">
        <f>RSI!I2308</f>
        <v>56.665012468853689</v>
      </c>
      <c r="D2308" s="2">
        <f>MACD!E2308</f>
        <v>-0.33340739312390966</v>
      </c>
      <c r="E2308" s="2">
        <f>MACD!F2308</f>
        <v>-0.22124726044008441</v>
      </c>
      <c r="F2308" s="2">
        <f>'Moving Avg'!D2308</f>
        <v>9.9741999999999997</v>
      </c>
      <c r="G2308" s="2">
        <f>'Moving Avg'!F2308</f>
        <v>9.6386999999999965</v>
      </c>
      <c r="H2308" s="2">
        <f>'Moving Avg'!G2308</f>
        <v>9.7299199999999981</v>
      </c>
      <c r="I2308" s="2">
        <f>'Moving Avg'!H2308</f>
        <v>10.652285000000001</v>
      </c>
      <c r="J2308" s="5" t="str">
        <f>OBV!F2308</f>
        <v>BEARISH</v>
      </c>
      <c r="K2308" s="5" t="str">
        <f>OBV!G2308</f>
        <v>NEUTRAL</v>
      </c>
      <c r="L2308" s="5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10.192</v>
      </c>
      <c r="C2309" s="2">
        <f>RSI!I2309</f>
        <v>61.700446005473907</v>
      </c>
      <c r="D2309" s="2">
        <f>MACD!E2309</f>
        <v>-0.34755435504136223</v>
      </c>
      <c r="E2309" s="2">
        <f>MACD!F2309</f>
        <v>-0.24650867936033999</v>
      </c>
      <c r="F2309" s="2">
        <f>'Moving Avg'!D2309</f>
        <v>9.9653999999999989</v>
      </c>
      <c r="G2309" s="2">
        <f>'Moving Avg'!F2309</f>
        <v>9.6785999999999976</v>
      </c>
      <c r="H2309" s="2">
        <f>'Moving Avg'!G2309</f>
        <v>9.7219399999999982</v>
      </c>
      <c r="I2309" s="2">
        <f>'Moving Avg'!H2309</f>
        <v>10.643689999999999</v>
      </c>
      <c r="J2309" s="5" t="str">
        <f>OBV!F2309</f>
        <v>BULLISH</v>
      </c>
      <c r="K2309" s="5" t="str">
        <f>OBV!G2309</f>
        <v>NEUTRAL</v>
      </c>
      <c r="L2309" s="5" t="str">
        <f>OBV!H2309</f>
        <v>BULLISH DIVERGENCE</v>
      </c>
    </row>
    <row r="2310" spans="1:12" ht="13.5" x14ac:dyDescent="0.25">
      <c r="A2310" s="3">
        <f>RSI!A2310</f>
        <v>45364</v>
      </c>
      <c r="B2310" s="2">
        <f>RSI!B2310</f>
        <v>9.9619999999999997</v>
      </c>
      <c r="C2310" s="2">
        <f>RSI!I2310</f>
        <v>54.838203040031765</v>
      </c>
      <c r="D2310" s="2">
        <f>MACD!E2310</f>
        <v>-0.31783411887934854</v>
      </c>
      <c r="E2310" s="2">
        <f>MACD!F2310</f>
        <v>-0.2607737672641417</v>
      </c>
      <c r="F2310" s="2">
        <f>'Moving Avg'!D2310</f>
        <v>9.9902000000000015</v>
      </c>
      <c r="G2310" s="2">
        <f>'Moving Avg'!F2310</f>
        <v>9.7069999999999972</v>
      </c>
      <c r="H2310" s="2">
        <f>'Moving Avg'!G2310</f>
        <v>9.7141399999999969</v>
      </c>
      <c r="I2310" s="2">
        <f>'Moving Avg'!H2310</f>
        <v>10.633944999999999</v>
      </c>
      <c r="J2310" s="5" t="str">
        <f>OBV!F2310</f>
        <v>BULLISH</v>
      </c>
      <c r="K2310" s="5" t="str">
        <f>OBV!G2310</f>
        <v>NEUTRAL</v>
      </c>
      <c r="L2310" s="5" t="str">
        <f>OBV!H2310</f>
        <v>CONFIRMED BULLISH</v>
      </c>
    </row>
    <row r="2311" spans="1:12" ht="13.5" x14ac:dyDescent="0.25">
      <c r="A2311" s="3">
        <f>RSI!A2311</f>
        <v>45365</v>
      </c>
      <c r="B2311" s="2">
        <f>RSI!B2311</f>
        <v>9.9619999999999997</v>
      </c>
      <c r="C2311" s="2">
        <f>RSI!I2311</f>
        <v>54.838203040031765</v>
      </c>
      <c r="D2311" s="2">
        <f>MACD!E2311</f>
        <v>-0.29385576725521467</v>
      </c>
      <c r="E2311" s="2">
        <f>MACD!F2311</f>
        <v>-0.26739016726235632</v>
      </c>
      <c r="F2311" s="2">
        <f>'Moving Avg'!D2311</f>
        <v>10.008000000000001</v>
      </c>
      <c r="G2311" s="2">
        <f>'Moving Avg'!F2311</f>
        <v>9.7397999999999989</v>
      </c>
      <c r="H2311" s="2">
        <f>'Moving Avg'!G2311</f>
        <v>9.7063399999999973</v>
      </c>
      <c r="I2311" s="2">
        <f>'Moving Avg'!H2311</f>
        <v>10.625174999999999</v>
      </c>
      <c r="J2311" s="5" t="str">
        <f>OBV!F2311</f>
        <v>BULLISH</v>
      </c>
      <c r="K2311" s="5" t="str">
        <f>OBV!G2311</f>
        <v>NEUTRAL</v>
      </c>
      <c r="L2311" s="5" t="str">
        <f>OBV!H2311</f>
        <v>CONFIRMED BULLISH</v>
      </c>
    </row>
    <row r="2312" spans="1:12" ht="13.5" x14ac:dyDescent="0.25">
      <c r="A2312" s="3">
        <f>RSI!A2312</f>
        <v>45366</v>
      </c>
      <c r="B2312" s="2">
        <f>RSI!B2312</f>
        <v>9.9710000000000001</v>
      </c>
      <c r="C2312" s="2">
        <f>RSI!I2312</f>
        <v>55.065004855480993</v>
      </c>
      <c r="D2312" s="2">
        <f>MACD!E2312</f>
        <v>-0.25485442889151955</v>
      </c>
      <c r="E2312" s="2">
        <f>MACD!F2312</f>
        <v>-0.26488301958818894</v>
      </c>
      <c r="F2312" s="2">
        <f>'Moving Avg'!D2312</f>
        <v>10.009800000000002</v>
      </c>
      <c r="G2312" s="2">
        <f>'Moving Avg'!F2312</f>
        <v>9.7686499999999974</v>
      </c>
      <c r="H2312" s="2">
        <f>'Moving Avg'!G2312</f>
        <v>9.698719999999998</v>
      </c>
      <c r="I2312" s="2">
        <f>'Moving Avg'!H2312</f>
        <v>10.615869999999997</v>
      </c>
      <c r="J2312" s="5" t="str">
        <f>OBV!F2312</f>
        <v>BULLISH</v>
      </c>
      <c r="K2312" s="5" t="str">
        <f>OBV!G2312</f>
        <v>NEUTRAL</v>
      </c>
      <c r="L2312" s="5" t="str">
        <f>OBV!H2312</f>
        <v>CONFIRMED BULLISH</v>
      </c>
    </row>
    <row r="2313" spans="1:12" ht="13.5" x14ac:dyDescent="0.25">
      <c r="A2313" s="3">
        <f>RSI!A2313</f>
        <v>45369</v>
      </c>
      <c r="B2313" s="2">
        <f>RSI!B2313</f>
        <v>9.9710000000000001</v>
      </c>
      <c r="C2313" s="2">
        <f>RSI!I2313</f>
        <v>55.065004855480986</v>
      </c>
      <c r="D2313" s="2">
        <f>MACD!E2313</f>
        <v>-0.15752455491550066</v>
      </c>
      <c r="E2313" s="2">
        <f>MACD!F2313</f>
        <v>-0.24341132665365128</v>
      </c>
      <c r="F2313" s="2">
        <f>'Moving Avg'!D2313</f>
        <v>10.011600000000001</v>
      </c>
      <c r="G2313" s="2">
        <f>'Moving Avg'!F2313</f>
        <v>9.7885999999999989</v>
      </c>
      <c r="H2313" s="2">
        <f>'Moving Avg'!G2313</f>
        <v>9.6943000000000001</v>
      </c>
      <c r="I2313" s="2">
        <f>'Moving Avg'!H2313</f>
        <v>10.603909999999996</v>
      </c>
      <c r="J2313" s="5" t="str">
        <f>OBV!F2313</f>
        <v>BULLISH</v>
      </c>
      <c r="K2313" s="5" t="str">
        <f>OBV!G2313</f>
        <v>NEUTRAL</v>
      </c>
      <c r="L2313" s="5" t="str">
        <f>OBV!H2313</f>
        <v>CONFIRMED BULLISH</v>
      </c>
    </row>
    <row r="2314" spans="1:12" ht="13.5" x14ac:dyDescent="0.25">
      <c r="A2314" s="3">
        <f>RSI!A2314</f>
        <v>45370</v>
      </c>
      <c r="B2314" s="2">
        <f>RSI!B2314</f>
        <v>10.192</v>
      </c>
      <c r="C2314" s="2">
        <f>RSI!I2314</f>
        <v>60.687454891584672</v>
      </c>
      <c r="D2314" s="2">
        <f>MACD!E2314</f>
        <v>-9.6670385220152255E-2</v>
      </c>
      <c r="E2314" s="2">
        <f>MACD!F2314</f>
        <v>-0.21406313836695148</v>
      </c>
      <c r="F2314" s="2">
        <f>'Moving Avg'!D2314</f>
        <v>10.0116</v>
      </c>
      <c r="G2314" s="2">
        <f>'Moving Avg'!F2314</f>
        <v>9.8289000000000009</v>
      </c>
      <c r="H2314" s="2">
        <f>'Moving Avg'!G2314</f>
        <v>9.6943000000000001</v>
      </c>
      <c r="I2314" s="2">
        <f>'Moving Avg'!H2314</f>
        <v>10.593274999999997</v>
      </c>
      <c r="J2314" s="5" t="str">
        <f>OBV!F2314</f>
        <v>BULLISH</v>
      </c>
      <c r="K2314" s="5" t="str">
        <f>OBV!G2314</f>
        <v>NEUTRAL</v>
      </c>
      <c r="L2314" s="5" t="str">
        <f>OBV!H2314</f>
        <v>NEUTRAL</v>
      </c>
    </row>
    <row r="2315" spans="1:12" ht="13.5" x14ac:dyDescent="0.25">
      <c r="A2315" s="3">
        <f>RSI!A2315</f>
        <v>45372</v>
      </c>
      <c r="B2315" s="2">
        <f>RSI!B2315</f>
        <v>9.8460000000000001</v>
      </c>
      <c r="C2315" s="2">
        <f>RSI!I2315</f>
        <v>50.114973705711556</v>
      </c>
      <c r="D2315" s="2">
        <f>MACD!E2315</f>
        <v>-8.2990675228410637E-2</v>
      </c>
      <c r="E2315" s="2">
        <f>MACD!F2315</f>
        <v>-0.18784864573924334</v>
      </c>
      <c r="F2315" s="2">
        <f>'Moving Avg'!D2315</f>
        <v>9.9884000000000022</v>
      </c>
      <c r="G2315" s="2">
        <f>'Moving Avg'!F2315</f>
        <v>9.8563500000000008</v>
      </c>
      <c r="H2315" s="2">
        <f>'Moving Avg'!G2315</f>
        <v>9.687380000000001</v>
      </c>
      <c r="I2315" s="2">
        <f>'Moving Avg'!H2315</f>
        <v>10.581794999999998</v>
      </c>
      <c r="J2315" s="5" t="str">
        <f>OBV!F2315</f>
        <v>BULLISH</v>
      </c>
      <c r="K2315" s="5" t="str">
        <f>OBV!G2315</f>
        <v>NEUTRAL</v>
      </c>
      <c r="L2315" s="5" t="str">
        <f>OBV!H2315</f>
        <v>BULLISH DIVERGENCE</v>
      </c>
    </row>
    <row r="2316" spans="1:12" ht="13.5" x14ac:dyDescent="0.25">
      <c r="A2316" s="3">
        <f>RSI!A2316</f>
        <v>45373</v>
      </c>
      <c r="B2316" s="2">
        <f>RSI!B2316</f>
        <v>10.218999999999999</v>
      </c>
      <c r="C2316" s="2">
        <f>RSI!I2316</f>
        <v>58.507054856400046</v>
      </c>
      <c r="D2316" s="2">
        <f>MACD!E2316</f>
        <v>-9.366337338042463E-2</v>
      </c>
      <c r="E2316" s="2">
        <f>MACD!F2316</f>
        <v>-0.16901159126747961</v>
      </c>
      <c r="F2316" s="2">
        <f>'Moving Avg'!D2316</f>
        <v>10.039800000000001</v>
      </c>
      <c r="G2316" s="2">
        <f>'Moving Avg'!F2316</f>
        <v>9.8917999999999999</v>
      </c>
      <c r="H2316" s="2">
        <f>'Moving Avg'!G2316</f>
        <v>9.6884399999999999</v>
      </c>
      <c r="I2316" s="2">
        <f>'Moving Avg'!H2316</f>
        <v>10.572179999999998</v>
      </c>
      <c r="J2316" s="5" t="str">
        <f>OBV!F2316</f>
        <v>BULLISH</v>
      </c>
      <c r="K2316" s="5" t="str">
        <f>OBV!G2316</f>
        <v>NEUTRAL</v>
      </c>
      <c r="L2316" s="5" t="str">
        <f>OBV!H2316</f>
        <v>CONFIRMED BULLISH</v>
      </c>
    </row>
    <row r="2317" spans="1:12" ht="13.5" x14ac:dyDescent="0.25">
      <c r="A2317" s="3">
        <f>RSI!A2317</f>
        <v>45376</v>
      </c>
      <c r="B2317" s="2">
        <f>RSI!B2317</f>
        <v>10.218999999999999</v>
      </c>
      <c r="C2317" s="2">
        <f>RSI!I2317</f>
        <v>58.507054856400046</v>
      </c>
      <c r="D2317" s="2">
        <f>MACD!E2317</f>
        <v>-9.1208497307153635E-2</v>
      </c>
      <c r="E2317" s="2">
        <f>MACD!F2317</f>
        <v>-0.15345097247541442</v>
      </c>
      <c r="F2317" s="2">
        <f>'Moving Avg'!D2317</f>
        <v>10.089400000000001</v>
      </c>
      <c r="G2317" s="2">
        <f>'Moving Avg'!F2317</f>
        <v>9.9374500000000001</v>
      </c>
      <c r="H2317" s="2">
        <f>'Moving Avg'!G2317</f>
        <v>9.6895000000000007</v>
      </c>
      <c r="I2317" s="2">
        <f>'Moving Avg'!H2317</f>
        <v>10.562564999999999</v>
      </c>
      <c r="J2317" s="5" t="str">
        <f>OBV!F2317</f>
        <v>BULLISH</v>
      </c>
      <c r="K2317" s="5" t="str">
        <f>OBV!G2317</f>
        <v>NEUTRAL</v>
      </c>
      <c r="L2317" s="5" t="str">
        <f>OBV!H2317</f>
        <v>CONFIRMED BULLISH</v>
      </c>
    </row>
    <row r="2318" spans="1:12" ht="13.5" x14ac:dyDescent="0.25">
      <c r="A2318" s="3">
        <f>RSI!A2318</f>
        <v>45377</v>
      </c>
      <c r="B2318" s="2">
        <f>RSI!B2318</f>
        <v>10.218999999999999</v>
      </c>
      <c r="C2318" s="2">
        <f>RSI!I2318</f>
        <v>58.507054856400046</v>
      </c>
      <c r="D2318" s="2">
        <f>MACD!E2318</f>
        <v>-9.1174523206362323E-2</v>
      </c>
      <c r="E2318" s="2">
        <f>MACD!F2318</f>
        <v>-0.140995682621604</v>
      </c>
      <c r="F2318" s="2">
        <f>'Moving Avg'!D2318</f>
        <v>10.138999999999999</v>
      </c>
      <c r="G2318" s="2">
        <f>'Moving Avg'!F2318</f>
        <v>9.9831000000000003</v>
      </c>
      <c r="H2318" s="2">
        <f>'Moving Avg'!G2318</f>
        <v>9.6918199999999999</v>
      </c>
      <c r="I2318" s="2">
        <f>'Moving Avg'!H2318</f>
        <v>10.552949999999999</v>
      </c>
      <c r="J2318" s="5" t="str">
        <f>OBV!F2318</f>
        <v>BULLISH</v>
      </c>
      <c r="K2318" s="5" t="str">
        <f>OBV!G2318</f>
        <v>NEUTRAL</v>
      </c>
      <c r="L2318" s="5" t="str">
        <f>OBV!H2318</f>
        <v>CONFIRMED BULLISH</v>
      </c>
    </row>
    <row r="2319" spans="1:12" ht="13.5" x14ac:dyDescent="0.25">
      <c r="A2319" s="3">
        <f>RSI!A2319</f>
        <v>45378</v>
      </c>
      <c r="B2319" s="2">
        <f>RSI!B2319</f>
        <v>9.8550000000000004</v>
      </c>
      <c r="C2319" s="2">
        <f>RSI!I2319</f>
        <v>48.551818561176972</v>
      </c>
      <c r="D2319" s="2">
        <f>MACD!E2319</f>
        <v>-3.0690075996838928E-2</v>
      </c>
      <c r="E2319" s="2">
        <f>MACD!F2319</f>
        <v>-0.11893456129665099</v>
      </c>
      <c r="F2319" s="2">
        <f>'Moving Avg'!D2319</f>
        <v>10.0716</v>
      </c>
      <c r="G2319" s="2">
        <f>'Moving Avg'!F2319</f>
        <v>9.9995000000000012</v>
      </c>
      <c r="H2319" s="2">
        <f>'Moving Avg'!G2319</f>
        <v>9.6868599999999994</v>
      </c>
      <c r="I2319" s="2">
        <f>'Moving Avg'!H2319</f>
        <v>10.542755</v>
      </c>
      <c r="J2319" s="5" t="str">
        <f>OBV!F2319</f>
        <v>BEARISH</v>
      </c>
      <c r="K2319" s="5" t="str">
        <f>OBV!G2319</f>
        <v>NEUTRAL</v>
      </c>
      <c r="L2319" s="5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9.8460000000000001</v>
      </c>
      <c r="C2320" s="2">
        <f>RSI!I2320</f>
        <v>48.332835049904212</v>
      </c>
      <c r="D2320" s="2">
        <f>MACD!E2320</f>
        <v>-1.3829724752946859E-2</v>
      </c>
      <c r="E2320" s="2">
        <f>MACD!F2320</f>
        <v>-9.7913593987910177E-2</v>
      </c>
      <c r="F2320" s="2">
        <f>'Moving Avg'!D2320</f>
        <v>10.0716</v>
      </c>
      <c r="G2320" s="2">
        <f>'Moving Avg'!F2320</f>
        <v>10.006550000000001</v>
      </c>
      <c r="H2320" s="2">
        <f>'Moving Avg'!G2320</f>
        <v>9.6817200000000003</v>
      </c>
      <c r="I2320" s="2">
        <f>'Moving Avg'!H2320</f>
        <v>10.530609999999999</v>
      </c>
      <c r="J2320" s="5" t="str">
        <f>OBV!F2320</f>
        <v>BEARISH</v>
      </c>
      <c r="K2320" s="5" t="str">
        <f>OBV!G2320</f>
        <v>NEUTRAL</v>
      </c>
      <c r="L2320" s="5" t="str">
        <f>OBV!H2320</f>
        <v>NEUTRAL</v>
      </c>
    </row>
    <row r="2321" spans="1:12" ht="13.5" x14ac:dyDescent="0.25">
      <c r="A2321" s="3">
        <f>RSI!A2321</f>
        <v>45380</v>
      </c>
      <c r="B2321" s="2">
        <f>RSI!B2321</f>
        <v>10.192</v>
      </c>
      <c r="C2321" s="2">
        <f>RSI!I2321</f>
        <v>56.462737028926924</v>
      </c>
      <c r="D2321" s="2">
        <f>MACD!E2321</f>
        <v>-2.4770136459265402E-2</v>
      </c>
      <c r="E2321" s="2">
        <f>MACD!F2321</f>
        <v>-8.3284902482181233E-2</v>
      </c>
      <c r="F2321" s="2">
        <f>'Moving Avg'!D2321</f>
        <v>10.066199999999998</v>
      </c>
      <c r="G2321" s="2">
        <f>'Moving Avg'!F2321</f>
        <v>10.030899999999999</v>
      </c>
      <c r="H2321" s="2">
        <f>'Moving Avg'!G2321</f>
        <v>9.6888000000000005</v>
      </c>
      <c r="I2321" s="2">
        <f>'Moving Avg'!H2321</f>
        <v>10.520239999999999</v>
      </c>
      <c r="J2321" s="5" t="str">
        <f>OBV!F2321</f>
        <v>BEARISH</v>
      </c>
      <c r="K2321" s="5" t="str">
        <f>OBV!G2321</f>
        <v>NEUTRAL</v>
      </c>
      <c r="L2321" s="5" t="str">
        <f>OBV!H2321</f>
        <v>CONFIRMED BEARISH</v>
      </c>
    </row>
    <row r="2322" spans="1:12" ht="13.5" x14ac:dyDescent="0.25">
      <c r="A2322" s="3">
        <f>RSI!A2322</f>
        <v>45383</v>
      </c>
      <c r="B2322" s="2">
        <f>RSI!B2322</f>
        <v>10.244999999999999</v>
      </c>
      <c r="C2322" s="2">
        <f>RSI!I2322</f>
        <v>57.56424356821536</v>
      </c>
      <c r="D2322" s="2">
        <f>MACD!E2322</f>
        <v>-3.8221796497442284E-2</v>
      </c>
      <c r="E2322" s="2">
        <f>MACD!F2322</f>
        <v>-7.4272281285233444E-2</v>
      </c>
      <c r="F2322" s="2">
        <f>'Moving Avg'!D2322</f>
        <v>10.071399999999999</v>
      </c>
      <c r="G2322" s="2">
        <f>'Moving Avg'!F2322</f>
        <v>10.05125</v>
      </c>
      <c r="H2322" s="2">
        <f>'Moving Avg'!G2322</f>
        <v>9.6969400000000014</v>
      </c>
      <c r="I2322" s="2">
        <f>'Moving Avg'!H2322</f>
        <v>10.510755</v>
      </c>
      <c r="J2322" s="5" t="str">
        <f>OBV!F2322</f>
        <v>BULLISH</v>
      </c>
      <c r="K2322" s="5" t="str">
        <f>OBV!G2322</f>
        <v>NEUTRAL</v>
      </c>
      <c r="L2322" s="5" t="str">
        <f>OBV!H2322</f>
        <v>CONFIRMED BULLISH</v>
      </c>
    </row>
    <row r="2323" spans="1:12" ht="13.5" x14ac:dyDescent="0.25">
      <c r="A2323" s="3">
        <f>RSI!A2323</f>
        <v>45384</v>
      </c>
      <c r="B2323" s="2">
        <f>RSI!B2323</f>
        <v>10.281000000000001</v>
      </c>
      <c r="C2323" s="2">
        <f>RSI!I2323</f>
        <v>58.335333759106284</v>
      </c>
      <c r="D2323" s="2">
        <f>MACD!E2323</f>
        <v>-5.4114444145616503E-2</v>
      </c>
      <c r="E2323" s="2">
        <f>MACD!F2323</f>
        <v>-7.0240713857310066E-2</v>
      </c>
      <c r="F2323" s="2">
        <f>'Moving Avg'!D2323</f>
        <v>10.0838</v>
      </c>
      <c r="G2323" s="2">
        <f>'Moving Avg'!F2323</f>
        <v>10.052150000000001</v>
      </c>
      <c r="H2323" s="2">
        <f>'Moving Avg'!G2323</f>
        <v>9.7121800000000018</v>
      </c>
      <c r="I2323" s="2">
        <f>'Moving Avg'!H2323</f>
        <v>10.500784999999999</v>
      </c>
      <c r="J2323" s="5" t="str">
        <f>OBV!F2323</f>
        <v>BULLISH</v>
      </c>
      <c r="K2323" s="5" t="str">
        <f>OBV!G2323</f>
        <v>NEUTRAL</v>
      </c>
      <c r="L2323" s="5" t="str">
        <f>OBV!H2323</f>
        <v>CONFIRMED BULLISH</v>
      </c>
    </row>
    <row r="2324" spans="1:12" ht="13.5" x14ac:dyDescent="0.25">
      <c r="A2324" s="3">
        <f>RSI!A2324</f>
        <v>45385</v>
      </c>
      <c r="B2324" s="2">
        <f>RSI!B2324</f>
        <v>10.281000000000001</v>
      </c>
      <c r="C2324" s="2">
        <f>RSI!I2324</f>
        <v>58.335333759106277</v>
      </c>
      <c r="D2324" s="2">
        <f>MACD!E2324</f>
        <v>-3.5482023423865527E-2</v>
      </c>
      <c r="E2324" s="2">
        <f>MACD!F2324</f>
        <v>-6.3288975770621161E-2</v>
      </c>
      <c r="F2324" s="2">
        <f>'Moving Avg'!D2324</f>
        <v>10.169</v>
      </c>
      <c r="G2324" s="2">
        <f>'Moving Avg'!F2324</f>
        <v>10.054400000000001</v>
      </c>
      <c r="H2324" s="2">
        <f>'Moving Avg'!G2324</f>
        <v>9.7237000000000009</v>
      </c>
      <c r="I2324" s="2">
        <f>'Moving Avg'!H2324</f>
        <v>10.49086</v>
      </c>
      <c r="J2324" s="5" t="str">
        <f>OBV!F2324</f>
        <v>BULLISH</v>
      </c>
      <c r="K2324" s="5" t="str">
        <f>OBV!G2324</f>
        <v>NEUTRAL</v>
      </c>
      <c r="L2324" s="5" t="str">
        <f>OBV!H2324</f>
        <v>CONFIRMED BULLISH</v>
      </c>
    </row>
    <row r="2325" spans="1:12" ht="13.5" x14ac:dyDescent="0.25">
      <c r="A2325" s="3">
        <f>RSI!A2325</f>
        <v>45386</v>
      </c>
      <c r="B2325" s="2">
        <f>RSI!B2325</f>
        <v>10.891999999999999</v>
      </c>
      <c r="C2325" s="2">
        <f>RSI!I2325</f>
        <v>69.311617128499719</v>
      </c>
      <c r="D2325" s="2">
        <f>MACD!E2325</f>
        <v>-0.1199838929618231</v>
      </c>
      <c r="E2325" s="2">
        <f>MACD!F2325</f>
        <v>-7.4627959208861561E-2</v>
      </c>
      <c r="F2325" s="2">
        <f>'Moving Avg'!D2325</f>
        <v>10.378199999999998</v>
      </c>
      <c r="G2325" s="2">
        <f>'Moving Avg'!F2325</f>
        <v>10.107100000000001</v>
      </c>
      <c r="H2325" s="2">
        <f>'Moving Avg'!G2325</f>
        <v>9.7515200000000011</v>
      </c>
      <c r="I2325" s="2">
        <f>'Moving Avg'!H2325</f>
        <v>10.483989999999997</v>
      </c>
      <c r="J2325" s="5" t="str">
        <f>OBV!F2325</f>
        <v>BULLISH</v>
      </c>
      <c r="K2325" s="5" t="str">
        <f>OBV!G2325</f>
        <v>WEAK</v>
      </c>
      <c r="L2325" s="5" t="str">
        <f>OBV!H2325</f>
        <v>CONFIRMED BULLISH</v>
      </c>
    </row>
    <row r="2326" spans="1:12" ht="13.5" x14ac:dyDescent="0.25">
      <c r="A2326" s="3">
        <f>RSI!A2326</f>
        <v>45387</v>
      </c>
      <c r="B2326" s="2">
        <f>RSI!B2326</f>
        <v>11.539</v>
      </c>
      <c r="C2326" s="2">
        <f>RSI!I2326</f>
        <v>76.401255149468341</v>
      </c>
      <c r="D2326" s="2">
        <f>MACD!E2326</f>
        <v>-0.18728326205325097</v>
      </c>
      <c r="E2326" s="2">
        <f>MACD!F2326</f>
        <v>-9.7159019777739442E-2</v>
      </c>
      <c r="F2326" s="2">
        <f>'Moving Avg'!D2326</f>
        <v>10.647600000000001</v>
      </c>
      <c r="G2326" s="2">
        <f>'Moving Avg'!F2326</f>
        <v>10.1904</v>
      </c>
      <c r="H2326" s="2">
        <f>'Moving Avg'!G2326</f>
        <v>9.7921000000000014</v>
      </c>
      <c r="I2326" s="2">
        <f>'Moving Avg'!H2326</f>
        <v>10.480620000000002</v>
      </c>
      <c r="J2326" s="5" t="str">
        <f>OBV!F2326</f>
        <v>BULLISH</v>
      </c>
      <c r="K2326" s="5" t="str">
        <f>OBV!G2326</f>
        <v>WEAK</v>
      </c>
      <c r="L2326" s="5" t="str">
        <f>OBV!H2326</f>
        <v>CONFIRMED BULLISH</v>
      </c>
    </row>
    <row r="2327" spans="1:12" ht="13.5" x14ac:dyDescent="0.25">
      <c r="A2327" s="3">
        <f>RSI!A2327</f>
        <v>45390</v>
      </c>
      <c r="B2327" s="2">
        <f>RSI!B2327</f>
        <v>11.699</v>
      </c>
      <c r="C2327" s="2">
        <f>RSI!I2327</f>
        <v>77.76901291642416</v>
      </c>
      <c r="D2327" s="2">
        <f>MACD!E2327</f>
        <v>-0.26477099268552884</v>
      </c>
      <c r="E2327" s="2">
        <f>MACD!F2327</f>
        <v>-0.13068141435929731</v>
      </c>
      <c r="F2327" s="2">
        <f>'Moving Avg'!D2327</f>
        <v>10.9384</v>
      </c>
      <c r="G2327" s="2">
        <f>'Moving Avg'!F2327</f>
        <v>10.27725</v>
      </c>
      <c r="H2327" s="2">
        <f>'Moving Avg'!G2327</f>
        <v>9.8360600000000016</v>
      </c>
      <c r="I2327" s="2">
        <f>'Moving Avg'!H2327</f>
        <v>10.478050000000001</v>
      </c>
      <c r="J2327" s="5" t="str">
        <f>OBV!F2327</f>
        <v>BULLISH</v>
      </c>
      <c r="K2327" s="5" t="str">
        <f>OBV!G2327</f>
        <v>WEAK</v>
      </c>
      <c r="L2327" s="5" t="str">
        <f>OBV!H2327</f>
        <v>CONFIRMED BULLISH</v>
      </c>
    </row>
    <row r="2328" spans="1:12" ht="13.5" x14ac:dyDescent="0.25">
      <c r="A2328" s="3">
        <f>RSI!A2328</f>
        <v>45394</v>
      </c>
      <c r="B2328" s="2">
        <f>RSI!B2328</f>
        <v>11.752000000000001</v>
      </c>
      <c r="C2328" s="2">
        <f>RSI!I2328</f>
        <v>78.219343884679915</v>
      </c>
      <c r="D2328" s="2">
        <f>MACD!E2328</f>
        <v>-0.34325544269445807</v>
      </c>
      <c r="E2328" s="2">
        <f>MACD!F2328</f>
        <v>-0.17319622002632945</v>
      </c>
      <c r="F2328" s="2">
        <f>'Moving Avg'!D2328</f>
        <v>11.232600000000001</v>
      </c>
      <c r="G2328" s="2">
        <f>'Moving Avg'!F2328</f>
        <v>10.36675</v>
      </c>
      <c r="H2328" s="2">
        <f>'Moving Avg'!G2328</f>
        <v>9.881260000000001</v>
      </c>
      <c r="I2328" s="2">
        <f>'Moving Avg'!H2328</f>
        <v>10.475745</v>
      </c>
      <c r="J2328" s="5" t="str">
        <f>OBV!F2328</f>
        <v>BULLISH</v>
      </c>
      <c r="K2328" s="5" t="str">
        <f>OBV!G2328</f>
        <v>WEAK</v>
      </c>
      <c r="L2328" s="5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11.743</v>
      </c>
      <c r="C2329" s="2">
        <f>RSI!I2329</f>
        <v>77.930653242235564</v>
      </c>
      <c r="D2329" s="2">
        <f>MACD!E2329</f>
        <v>-0.47363778452259986</v>
      </c>
      <c r="E2329" s="2">
        <f>MACD!F2329</f>
        <v>-0.23328453292558354</v>
      </c>
      <c r="F2329" s="2">
        <f>'Moving Avg'!D2329</f>
        <v>11.525</v>
      </c>
      <c r="G2329" s="2">
        <f>'Moving Avg'!F2329</f>
        <v>10.4443</v>
      </c>
      <c r="H2329" s="2">
        <f>'Moving Avg'!G2329</f>
        <v>9.9326600000000003</v>
      </c>
      <c r="I2329" s="2">
        <f>'Moving Avg'!H2329</f>
        <v>10.473749999999997</v>
      </c>
      <c r="J2329" s="5" t="str">
        <f>OBV!F2329</f>
        <v>BULLISH</v>
      </c>
      <c r="K2329" s="5" t="str">
        <f>OBV!G2329</f>
        <v>NEUTRAL</v>
      </c>
      <c r="L2329" s="5" t="str">
        <f>OBV!H2329</f>
        <v>CONFIRMED BULLISH</v>
      </c>
    </row>
    <row r="2330" spans="1:12" ht="13.5" x14ac:dyDescent="0.25">
      <c r="A2330" s="3">
        <f>RSI!A2330</f>
        <v>45398</v>
      </c>
      <c r="B2330" s="2">
        <f>RSI!B2330</f>
        <v>11.646000000000001</v>
      </c>
      <c r="C2330" s="2">
        <f>RSI!I2330</f>
        <v>74.729372359210458</v>
      </c>
      <c r="D2330" s="2">
        <f>MACD!E2330</f>
        <v>-0.58610671006290893</v>
      </c>
      <c r="E2330" s="2">
        <f>MACD!F2330</f>
        <v>-0.30384896835304864</v>
      </c>
      <c r="F2330" s="2">
        <f>'Moving Avg'!D2330</f>
        <v>11.675800000000001</v>
      </c>
      <c r="G2330" s="2">
        <f>'Moving Avg'!F2330</f>
        <v>10.528500000000003</v>
      </c>
      <c r="H2330" s="2">
        <f>'Moving Avg'!G2330</f>
        <v>9.9759200000000003</v>
      </c>
      <c r="I2330" s="2">
        <f>'Moving Avg'!H2330</f>
        <v>10.471269999999997</v>
      </c>
      <c r="J2330" s="5" t="str">
        <f>OBV!F2330</f>
        <v>BULLISH</v>
      </c>
      <c r="K2330" s="5" t="str">
        <f>OBV!G2330</f>
        <v>NEUTRAL</v>
      </c>
      <c r="L2330" s="5" t="str">
        <f>OBV!H2330</f>
        <v>CONFIRMED BULLISH</v>
      </c>
    </row>
    <row r="2331" spans="1:12" ht="13.5" x14ac:dyDescent="0.25">
      <c r="A2331" s="3">
        <f>RSI!A2331</f>
        <v>45399</v>
      </c>
      <c r="B2331" s="2">
        <f>RSI!B2331</f>
        <v>11.734</v>
      </c>
      <c r="C2331" s="2">
        <f>RSI!I2331</f>
        <v>75.704447027457519</v>
      </c>
      <c r="D2331" s="2">
        <f>MACD!E2331</f>
        <v>-0.64134468067069506</v>
      </c>
      <c r="E2331" s="2">
        <f>MACD!F2331</f>
        <v>-0.37134811081657793</v>
      </c>
      <c r="F2331" s="2">
        <f>'Moving Avg'!D2331</f>
        <v>11.7148</v>
      </c>
      <c r="G2331" s="2">
        <f>'Moving Avg'!F2331</f>
        <v>10.617100000000001</v>
      </c>
      <c r="H2331" s="2">
        <f>'Moving Avg'!G2331</f>
        <v>10.02802</v>
      </c>
      <c r="I2331" s="2">
        <f>'Moving Avg'!H2331</f>
        <v>10.468874999999995</v>
      </c>
      <c r="J2331" s="5" t="str">
        <f>OBV!F2331</f>
        <v>BULLISH</v>
      </c>
      <c r="K2331" s="5" t="str">
        <f>OBV!G2331</f>
        <v>NEUTRAL</v>
      </c>
      <c r="L2331" s="5" t="str">
        <f>OBV!H2331</f>
        <v>CONFIRMED BULLISH</v>
      </c>
    </row>
    <row r="2332" spans="1:12" ht="13.5" x14ac:dyDescent="0.25">
      <c r="A2332" s="3">
        <f>RSI!A2332</f>
        <v>45400</v>
      </c>
      <c r="B2332" s="2">
        <f>RSI!B2332</f>
        <v>11.699</v>
      </c>
      <c r="C2332" s="2">
        <f>RSI!I2332</f>
        <v>74.473627412809179</v>
      </c>
      <c r="D2332" s="2">
        <f>MACD!E2332</f>
        <v>-0.68413973250676108</v>
      </c>
      <c r="E2332" s="2">
        <f>MACD!F2332</f>
        <v>-0.43390643515461458</v>
      </c>
      <c r="F2332" s="2">
        <f>'Moving Avg'!D2332</f>
        <v>11.7148</v>
      </c>
      <c r="G2332" s="2">
        <f>'Moving Avg'!F2332</f>
        <v>10.703500000000002</v>
      </c>
      <c r="H2332" s="2">
        <f>'Moving Avg'!G2332</f>
        <v>10.072699999999999</v>
      </c>
      <c r="I2332" s="2">
        <f>'Moving Avg'!H2332</f>
        <v>10.466439999999999</v>
      </c>
      <c r="J2332" s="5" t="str">
        <f>OBV!F2332</f>
        <v>BEARISH</v>
      </c>
      <c r="K2332" s="5" t="str">
        <f>OBV!G2332</f>
        <v>NEUTRAL</v>
      </c>
      <c r="L2332" s="5" t="str">
        <f>OBV!H2332</f>
        <v>NEUTRAL</v>
      </c>
    </row>
    <row r="2333" spans="1:12" ht="13.5" x14ac:dyDescent="0.25">
      <c r="A2333" s="3">
        <f>RSI!A2333</f>
        <v>45401</v>
      </c>
      <c r="B2333" s="2">
        <f>RSI!B2333</f>
        <v>11.965</v>
      </c>
      <c r="C2333" s="2">
        <f>RSI!I2333</f>
        <v>77.471441504552359</v>
      </c>
      <c r="D2333" s="2">
        <f>MACD!E2333</f>
        <v>-0.74060719781983941</v>
      </c>
      <c r="E2333" s="2">
        <f>MACD!F2333</f>
        <v>-0.49524658768765956</v>
      </c>
      <c r="F2333" s="2">
        <f>'Moving Avg'!D2333</f>
        <v>11.757400000000001</v>
      </c>
      <c r="G2333" s="2">
        <f>'Moving Avg'!F2333</f>
        <v>10.8032</v>
      </c>
      <c r="H2333" s="2">
        <f>'Moving Avg'!G2333</f>
        <v>10.1227</v>
      </c>
      <c r="I2333" s="2">
        <f>'Moving Avg'!H2333</f>
        <v>10.465334999999998</v>
      </c>
      <c r="J2333" s="5" t="str">
        <f>OBV!F2333</f>
        <v>BEARISH</v>
      </c>
      <c r="K2333" s="5" t="str">
        <f>OBV!G2333</f>
        <v>NEUTRAL</v>
      </c>
      <c r="L2333" s="5" t="str">
        <f>OBV!H2333</f>
        <v>BEARISH DIVERGENCE</v>
      </c>
    </row>
    <row r="2334" spans="1:12" ht="13.5" x14ac:dyDescent="0.25">
      <c r="A2334" s="3">
        <f>RSI!A2334</f>
        <v>45404</v>
      </c>
      <c r="B2334" s="2">
        <f>RSI!B2334</f>
        <v>12.212999999999999</v>
      </c>
      <c r="C2334" s="2">
        <f>RSI!I2334</f>
        <v>79.847706154809657</v>
      </c>
      <c r="D2334" s="2">
        <f>MACD!E2334</f>
        <v>-0.81396937494182708</v>
      </c>
      <c r="E2334" s="2">
        <f>MACD!F2334</f>
        <v>-0.55899114513849313</v>
      </c>
      <c r="F2334" s="2">
        <f>'Moving Avg'!D2334</f>
        <v>11.8514</v>
      </c>
      <c r="G2334" s="2">
        <f>'Moving Avg'!F2334</f>
        <v>10.904250000000003</v>
      </c>
      <c r="H2334" s="2">
        <f>'Moving Avg'!G2334</f>
        <v>10.18084</v>
      </c>
      <c r="I2334" s="2">
        <f>'Moving Avg'!H2334</f>
        <v>10.465469999999998</v>
      </c>
      <c r="J2334" s="5" t="str">
        <f>OBV!F2334</f>
        <v>BULLISH</v>
      </c>
      <c r="K2334" s="5" t="str">
        <f>OBV!G2334</f>
        <v>NEUTRAL</v>
      </c>
      <c r="L2334" s="5" t="str">
        <f>OBV!H2334</f>
        <v>CONFIRMED BULLISH</v>
      </c>
    </row>
    <row r="2335" spans="1:12" ht="13.5" x14ac:dyDescent="0.25">
      <c r="A2335" s="3">
        <f>RSI!A2335</f>
        <v>45405</v>
      </c>
      <c r="B2335" s="2">
        <f>RSI!B2335</f>
        <v>12.124000000000001</v>
      </c>
      <c r="C2335" s="2">
        <f>RSI!I2335</f>
        <v>76.720227913081558</v>
      </c>
      <c r="D2335" s="2">
        <f>MACD!E2335</f>
        <v>-0.78359536129162777</v>
      </c>
      <c r="E2335" s="2">
        <f>MACD!F2335</f>
        <v>-0.60391198836912008</v>
      </c>
      <c r="F2335" s="2">
        <f>'Moving Avg'!D2335</f>
        <v>11.946999999999999</v>
      </c>
      <c r="G2335" s="2">
        <f>'Moving Avg'!F2335</f>
        <v>11.01815</v>
      </c>
      <c r="H2335" s="2">
        <f>'Moving Avg'!G2335</f>
        <v>10.23366</v>
      </c>
      <c r="I2335" s="2">
        <f>'Moving Avg'!H2335</f>
        <v>10.465779999999995</v>
      </c>
      <c r="J2335" s="5" t="str">
        <f>OBV!F2335</f>
        <v>BULLISH</v>
      </c>
      <c r="K2335" s="5" t="str">
        <f>OBV!G2335</f>
        <v>NEUTRAL</v>
      </c>
      <c r="L2335" s="5" t="str">
        <f>OBV!H2335</f>
        <v>CONFIRMED BULLISH</v>
      </c>
    </row>
    <row r="2336" spans="1:12" ht="13.5" x14ac:dyDescent="0.25">
      <c r="A2336" s="3">
        <f>RSI!A2336</f>
        <v>45406</v>
      </c>
      <c r="B2336" s="2">
        <f>RSI!B2336</f>
        <v>12.47</v>
      </c>
      <c r="C2336" s="2">
        <f>RSI!I2336</f>
        <v>79.999928362516997</v>
      </c>
      <c r="D2336" s="2">
        <f>MACD!E2336</f>
        <v>-0.69099924961364501</v>
      </c>
      <c r="E2336" s="2">
        <f>MACD!F2336</f>
        <v>-0.62132944061802509</v>
      </c>
      <c r="F2336" s="2">
        <f>'Moving Avg'!D2336</f>
        <v>12.094200000000001</v>
      </c>
      <c r="G2336" s="2">
        <f>'Moving Avg'!F2336</f>
        <v>11.130700000000001</v>
      </c>
      <c r="H2336" s="2">
        <f>'Moving Avg'!G2336</f>
        <v>10.29162</v>
      </c>
      <c r="I2336" s="2">
        <f>'Moving Avg'!H2336</f>
        <v>10.467289999999993</v>
      </c>
      <c r="J2336" s="5" t="str">
        <f>OBV!F2336</f>
        <v>BULLISH</v>
      </c>
      <c r="K2336" s="5" t="str">
        <f>OBV!G2336</f>
        <v>NEUTRAL</v>
      </c>
      <c r="L2336" s="5" t="str">
        <f>OBV!H2336</f>
        <v>CONFIRMED BULLISH</v>
      </c>
    </row>
    <row r="2337" spans="1:12" ht="13.5" x14ac:dyDescent="0.25">
      <c r="A2337" s="3">
        <f>RSI!A2337</f>
        <v>45407</v>
      </c>
      <c r="B2337" s="2">
        <f>RSI!B2337</f>
        <v>12.47</v>
      </c>
      <c r="C2337" s="2">
        <f>RSI!I2337</f>
        <v>79.999928362516997</v>
      </c>
      <c r="D2337" s="2">
        <f>MACD!E2337</f>
        <v>-0.59657210514099468</v>
      </c>
      <c r="E2337" s="2">
        <f>MACD!F2337</f>
        <v>-0.61637797352261903</v>
      </c>
      <c r="F2337" s="2">
        <f>'Moving Avg'!D2337</f>
        <v>12.2484</v>
      </c>
      <c r="G2337" s="2">
        <f>'Moving Avg'!F2337</f>
        <v>11.24325</v>
      </c>
      <c r="H2337" s="2">
        <f>'Moving Avg'!G2337</f>
        <v>10.349580000000001</v>
      </c>
      <c r="I2337" s="2">
        <f>'Moving Avg'!H2337</f>
        <v>10.468799999999993</v>
      </c>
      <c r="J2337" s="5" t="str">
        <f>OBV!F2337</f>
        <v>BULLISH</v>
      </c>
      <c r="K2337" s="5" t="str">
        <f>OBV!G2337</f>
        <v>NEUTRAL</v>
      </c>
      <c r="L2337" s="5" t="str">
        <f>OBV!H2337</f>
        <v>CONFIRMED BULLISH</v>
      </c>
    </row>
    <row r="2338" spans="1:12" ht="13.5" x14ac:dyDescent="0.25">
      <c r="A2338" s="3">
        <f>RSI!A2338</f>
        <v>45408</v>
      </c>
      <c r="B2338" s="2">
        <f>RSI!B2338</f>
        <v>12.47</v>
      </c>
      <c r="C2338" s="2">
        <f>RSI!I2338</f>
        <v>79.999928362516997</v>
      </c>
      <c r="D2338" s="2">
        <f>MACD!E2338</f>
        <v>-0.51642466026765277</v>
      </c>
      <c r="E2338" s="2">
        <f>MACD!F2338</f>
        <v>-0.59638731087162578</v>
      </c>
      <c r="F2338" s="2">
        <f>'Moving Avg'!D2338</f>
        <v>12.349399999999999</v>
      </c>
      <c r="G2338" s="2">
        <f>'Moving Avg'!F2338</f>
        <v>11.3558</v>
      </c>
      <c r="H2338" s="2">
        <f>'Moving Avg'!G2338</f>
        <v>10.41286</v>
      </c>
      <c r="I2338" s="2">
        <f>'Moving Avg'!H2338</f>
        <v>10.470219999999991</v>
      </c>
      <c r="J2338" s="5" t="str">
        <f>OBV!F2338</f>
        <v>BULLISH</v>
      </c>
      <c r="K2338" s="5" t="str">
        <f>OBV!G2338</f>
        <v>NEUTRAL</v>
      </c>
      <c r="L2338" s="5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12.47</v>
      </c>
      <c r="C2339" s="2">
        <f>RSI!I2339</f>
        <v>79.999928362516997</v>
      </c>
      <c r="D2339" s="2">
        <f>MACD!E2339</f>
        <v>-0.45731284835528996</v>
      </c>
      <c r="E2339" s="2">
        <f>MACD!F2339</f>
        <v>-0.5685724183683587</v>
      </c>
      <c r="F2339" s="2">
        <f>'Moving Avg'!D2339</f>
        <v>12.4008</v>
      </c>
      <c r="G2339" s="2">
        <f>'Moving Avg'!F2339</f>
        <v>11.486549999999999</v>
      </c>
      <c r="H2339" s="2">
        <f>'Moving Avg'!G2339</f>
        <v>10.474380000000002</v>
      </c>
      <c r="I2339" s="2">
        <f>'Moving Avg'!H2339</f>
        <v>10.47163999999999</v>
      </c>
      <c r="J2339" s="5" t="str">
        <f>OBV!F2339</f>
        <v>BEARISH</v>
      </c>
      <c r="K2339" s="5" t="str">
        <f>OBV!G2339</f>
        <v>NEUTRAL</v>
      </c>
      <c r="L2339" s="5" t="str">
        <f>OBV!H2339</f>
        <v>BEARISH DIVERGENCE</v>
      </c>
    </row>
    <row r="2340" spans="1:12" ht="13.5" x14ac:dyDescent="0.25">
      <c r="A2340" s="3">
        <f>RSI!A2340</f>
        <v>45412</v>
      </c>
      <c r="B2340" s="2">
        <f>RSI!B2340</f>
        <v>12.496</v>
      </c>
      <c r="C2340" s="2">
        <f>RSI!I2340</f>
        <v>80.280718930351838</v>
      </c>
      <c r="D2340" s="2">
        <f>MACD!E2340</f>
        <v>-0.43092253590708118</v>
      </c>
      <c r="E2340" s="2">
        <f>MACD!F2340</f>
        <v>-0.54104244187610329</v>
      </c>
      <c r="F2340" s="2">
        <f>'Moving Avg'!D2340</f>
        <v>12.475200000000001</v>
      </c>
      <c r="G2340" s="2">
        <f>'Moving Avg'!F2340</f>
        <v>11.619049999999998</v>
      </c>
      <c r="H2340" s="2">
        <f>'Moving Avg'!G2340</f>
        <v>10.536420000000003</v>
      </c>
      <c r="I2340" s="2">
        <f>'Moving Avg'!H2340</f>
        <v>10.473189999999994</v>
      </c>
      <c r="J2340" s="5" t="str">
        <f>OBV!F2340</f>
        <v>BULLISH</v>
      </c>
      <c r="K2340" s="5" t="str">
        <f>OBV!G2340</f>
        <v>NEUTRAL</v>
      </c>
      <c r="L2340" s="5" t="str">
        <f>OBV!H2340</f>
        <v>CONFIRMED BULLISH</v>
      </c>
    </row>
    <row r="2341" spans="1:12" ht="13.5" x14ac:dyDescent="0.25">
      <c r="A2341" s="3">
        <f>RSI!A2341</f>
        <v>45414</v>
      </c>
      <c r="B2341" s="2">
        <f>RSI!B2341</f>
        <v>12.585000000000001</v>
      </c>
      <c r="C2341" s="2">
        <f>RSI!I2341</f>
        <v>81.251069797332036</v>
      </c>
      <c r="D2341" s="2">
        <f>MACD!E2341</f>
        <v>-0.40807630779629633</v>
      </c>
      <c r="E2341" s="2">
        <f>MACD!F2341</f>
        <v>-0.51444921506014196</v>
      </c>
      <c r="F2341" s="2">
        <f>'Moving Avg'!D2341</f>
        <v>12.498200000000001</v>
      </c>
      <c r="G2341" s="2">
        <f>'Moving Avg'!F2341</f>
        <v>11.738699999999998</v>
      </c>
      <c r="H2341" s="2">
        <f>'Moving Avg'!G2341</f>
        <v>10.602000000000006</v>
      </c>
      <c r="I2341" s="2">
        <f>'Moving Avg'!H2341</f>
        <v>10.474959999999994</v>
      </c>
      <c r="J2341" s="5" t="str">
        <f>OBV!F2341</f>
        <v>BULLISH</v>
      </c>
      <c r="K2341" s="5" t="str">
        <f>OBV!G2341</f>
        <v>NEUTRAL</v>
      </c>
      <c r="L2341" s="5" t="str">
        <f>OBV!H2341</f>
        <v>CONFIRMED BULLISH</v>
      </c>
    </row>
    <row r="2342" spans="1:12" ht="13.5" x14ac:dyDescent="0.25">
      <c r="A2342" s="3">
        <f>RSI!A2342</f>
        <v>45415</v>
      </c>
      <c r="B2342" s="2">
        <f>RSI!B2342</f>
        <v>12.47</v>
      </c>
      <c r="C2342" s="2">
        <f>RSI!I2342</f>
        <v>76.04397989071154</v>
      </c>
      <c r="D2342" s="2">
        <f>MACD!E2342</f>
        <v>-0.39209050163774606</v>
      </c>
      <c r="E2342" s="2">
        <f>MACD!F2342</f>
        <v>-0.4899774723756628</v>
      </c>
      <c r="F2342" s="2">
        <f>'Moving Avg'!D2342</f>
        <v>12.498200000000001</v>
      </c>
      <c r="G2342" s="2">
        <f>'Moving Avg'!F2342</f>
        <v>11.84995</v>
      </c>
      <c r="H2342" s="2">
        <f>'Moving Avg'!G2342</f>
        <v>10.663520000000004</v>
      </c>
      <c r="I2342" s="2">
        <f>'Moving Avg'!H2342</f>
        <v>10.476154999999995</v>
      </c>
      <c r="J2342" s="5" t="str">
        <f>OBV!F2342</f>
        <v>BULLISH</v>
      </c>
      <c r="K2342" s="5" t="str">
        <f>OBV!G2342</f>
        <v>NEUTRAL</v>
      </c>
      <c r="L2342" s="5" t="str">
        <f>OBV!H2342</f>
        <v>NEUTRAL</v>
      </c>
    </row>
    <row r="2343" spans="1:12" ht="13.5" x14ac:dyDescent="0.25">
      <c r="A2343" s="3">
        <f>RSI!A2343</f>
        <v>45418</v>
      </c>
      <c r="B2343" s="2">
        <f>RSI!B2343</f>
        <v>12.629</v>
      </c>
      <c r="C2343" s="2">
        <f>RSI!I2343</f>
        <v>78.130790521246922</v>
      </c>
      <c r="D2343" s="2">
        <f>MACD!E2343</f>
        <v>-0.35473876744927679</v>
      </c>
      <c r="E2343" s="2">
        <f>MACD!F2343</f>
        <v>-0.46292973139038562</v>
      </c>
      <c r="F2343" s="2">
        <f>'Moving Avg'!D2343</f>
        <v>12.53</v>
      </c>
      <c r="G2343" s="2">
        <f>'Moving Avg'!F2343</f>
        <v>11.96735</v>
      </c>
      <c r="H2343" s="2">
        <f>'Moving Avg'!G2343</f>
        <v>10.724660000000002</v>
      </c>
      <c r="I2343" s="2">
        <f>'Moving Avg'!H2343</f>
        <v>10.478144999999992</v>
      </c>
      <c r="J2343" s="5" t="str">
        <f>OBV!F2343</f>
        <v>BULLISH</v>
      </c>
      <c r="K2343" s="5" t="str">
        <f>OBV!G2343</f>
        <v>NEUTRAL</v>
      </c>
      <c r="L2343" s="5" t="str">
        <f>OBV!H2343</f>
        <v>CONFIRMED BULLISH</v>
      </c>
    </row>
    <row r="2344" spans="1:12" ht="13.5" x14ac:dyDescent="0.25">
      <c r="A2344" s="3">
        <f>RSI!A2344</f>
        <v>45419</v>
      </c>
      <c r="B2344" s="2">
        <f>RSI!B2344</f>
        <v>12.496</v>
      </c>
      <c r="C2344" s="2">
        <f>RSI!I2344</f>
        <v>72.445908763273493</v>
      </c>
      <c r="D2344" s="2">
        <f>MACD!E2344</f>
        <v>-0.28099323476658178</v>
      </c>
      <c r="E2344" s="2">
        <f>MACD!F2344</f>
        <v>-0.42654243206562492</v>
      </c>
      <c r="F2344" s="2">
        <f>'Moving Avg'!D2344</f>
        <v>12.5352</v>
      </c>
      <c r="G2344" s="2">
        <f>'Moving Avg'!F2344</f>
        <v>12.078100000000001</v>
      </c>
      <c r="H2344" s="2">
        <f>'Moving Avg'!G2344</f>
        <v>10.786860000000001</v>
      </c>
      <c r="I2344" s="2">
        <f>'Moving Avg'!H2344</f>
        <v>10.479559999999994</v>
      </c>
      <c r="J2344" s="5" t="str">
        <f>OBV!F2344</f>
        <v>BULLISH</v>
      </c>
      <c r="K2344" s="5" t="str">
        <f>OBV!G2344</f>
        <v>NEUTRAL</v>
      </c>
      <c r="L2344" s="5" t="str">
        <f>OBV!H2344</f>
        <v>CONFIRMED BULLISH</v>
      </c>
    </row>
    <row r="2345" spans="1:12" ht="13.5" x14ac:dyDescent="0.25">
      <c r="A2345" s="3">
        <f>RSI!A2345</f>
        <v>45420</v>
      </c>
      <c r="B2345" s="2">
        <f>RSI!B2345</f>
        <v>12.47</v>
      </c>
      <c r="C2345" s="2">
        <f>RSI!I2345</f>
        <v>71.352915881740387</v>
      </c>
      <c r="D2345" s="2">
        <f>MACD!E2345</f>
        <v>-0.23500464665601761</v>
      </c>
      <c r="E2345" s="2">
        <f>MACD!F2345</f>
        <v>-0.38823487498370352</v>
      </c>
      <c r="F2345" s="2">
        <f>'Moving Avg'!D2345</f>
        <v>12.53</v>
      </c>
      <c r="G2345" s="2">
        <f>'Moving Avg'!F2345</f>
        <v>12.157</v>
      </c>
      <c r="H2345" s="2">
        <f>'Moving Avg'!G2345</f>
        <v>10.850320000000002</v>
      </c>
      <c r="I2345" s="2">
        <f>'Moving Avg'!H2345</f>
        <v>10.480799999999995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</row>
    <row r="2346" spans="1:12" ht="13.5" x14ac:dyDescent="0.25">
      <c r="A2346" s="3">
        <f>RSI!A2346</f>
        <v>45421</v>
      </c>
      <c r="B2346" s="2">
        <f>RSI!B2346</f>
        <v>12.541</v>
      </c>
      <c r="C2346" s="2">
        <f>RSI!I2346</f>
        <v>72.569941947157972</v>
      </c>
      <c r="D2346" s="2">
        <f>MACD!E2346</f>
        <v>-0.15226709589525278</v>
      </c>
      <c r="E2346" s="2">
        <f>MACD!F2346</f>
        <v>-0.34104131916601338</v>
      </c>
      <c r="F2346" s="2">
        <f>'Moving Avg'!D2346</f>
        <v>12.521199999999999</v>
      </c>
      <c r="G2346" s="2">
        <f>'Moving Avg'!F2346</f>
        <v>12.207100000000001</v>
      </c>
      <c r="H2346" s="2">
        <f>'Moving Avg'!G2346</f>
        <v>10.910940000000005</v>
      </c>
      <c r="I2346" s="2">
        <f>'Moving Avg'!H2346</f>
        <v>10.482394999999997</v>
      </c>
      <c r="J2346" s="5" t="str">
        <f>OBV!F2346</f>
        <v>BEARISH</v>
      </c>
      <c r="K2346" s="5" t="str">
        <f>OBV!G2346</f>
        <v>NEUTRAL</v>
      </c>
      <c r="L2346" s="5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12.56</v>
      </c>
      <c r="C2347" s="2">
        <f>RSI!I2347</f>
        <v>72.90171506724036</v>
      </c>
      <c r="D2347" s="2">
        <f>MACD!E2347</f>
        <v>-8.7925515146558553E-2</v>
      </c>
      <c r="E2347" s="2">
        <f>MACD!F2347</f>
        <v>-0.29041815836212242</v>
      </c>
      <c r="F2347" s="2">
        <f>'Moving Avg'!D2347</f>
        <v>12.539199999999999</v>
      </c>
      <c r="G2347" s="2">
        <f>'Moving Avg'!F2347</f>
        <v>12.250150000000001</v>
      </c>
      <c r="H2347" s="2">
        <f>'Moving Avg'!G2347</f>
        <v>10.976020000000004</v>
      </c>
      <c r="I2347" s="2">
        <f>'Moving Avg'!H2347</f>
        <v>10.483954999999996</v>
      </c>
      <c r="J2347" s="5" t="str">
        <f>OBV!F2347</f>
        <v>BEARISH</v>
      </c>
      <c r="K2347" s="5" t="str">
        <f>OBV!G2347</f>
        <v>NEUTRAL</v>
      </c>
      <c r="L2347" s="5" t="str">
        <f>OBV!H2347</f>
        <v>CONFIRMED BEARISH</v>
      </c>
    </row>
    <row r="2348" spans="1:12" ht="13.5" x14ac:dyDescent="0.25">
      <c r="A2348" s="3">
        <f>RSI!A2348</f>
        <v>45425</v>
      </c>
      <c r="B2348" s="2">
        <f>RSI!B2348</f>
        <v>12.541</v>
      </c>
      <c r="C2348" s="2">
        <f>RSI!I2348</f>
        <v>71.964333389414691</v>
      </c>
      <c r="D2348" s="2">
        <f>MACD!E2348</f>
        <v>-3.6131678205029161E-2</v>
      </c>
      <c r="E2348" s="2">
        <f>MACD!F2348</f>
        <v>-0.23956086233070378</v>
      </c>
      <c r="F2348" s="2">
        <f>'Moving Avg'!D2348</f>
        <v>12.521600000000001</v>
      </c>
      <c r="G2348" s="2">
        <f>'Moving Avg'!F2348</f>
        <v>12.2896</v>
      </c>
      <c r="H2348" s="2">
        <f>'Moving Avg'!G2348</f>
        <v>11.040720000000004</v>
      </c>
      <c r="I2348" s="2">
        <f>'Moving Avg'!H2348</f>
        <v>10.48542</v>
      </c>
      <c r="J2348" s="5" t="str">
        <f>OBV!F2348</f>
        <v>BEARISH</v>
      </c>
      <c r="K2348" s="5" t="str">
        <f>OBV!G2348</f>
        <v>STRONG</v>
      </c>
      <c r="L2348" s="5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12.204000000000001</v>
      </c>
      <c r="C2349" s="2">
        <f>RSI!I2349</f>
        <v>57.77453678388369</v>
      </c>
      <c r="D2349" s="2">
        <f>MACD!E2349</f>
        <v>2.9013141942382248E-2</v>
      </c>
      <c r="E2349" s="2">
        <f>MACD!F2349</f>
        <v>-0.18584606147608659</v>
      </c>
      <c r="F2349" s="2">
        <f>'Moving Avg'!D2349</f>
        <v>12.463200000000002</v>
      </c>
      <c r="G2349" s="2">
        <f>'Moving Avg'!F2349</f>
        <v>12.312650000000001</v>
      </c>
      <c r="H2349" s="2">
        <f>'Moving Avg'!G2349</f>
        <v>11.094260000000004</v>
      </c>
      <c r="I2349" s="2">
        <f>'Moving Avg'!H2349</f>
        <v>10.485199999999999</v>
      </c>
      <c r="J2349" s="5" t="str">
        <f>OBV!F2349</f>
        <v>BEARISH</v>
      </c>
      <c r="K2349" s="5" t="str">
        <f>OBV!G2349</f>
        <v>NEUTRAL</v>
      </c>
      <c r="L2349" s="5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12.108000000000001</v>
      </c>
      <c r="C2350" s="2">
        <f>RSI!I2350</f>
        <v>54.479086988663397</v>
      </c>
      <c r="D2350" s="2">
        <f>MACD!E2350</f>
        <v>9.3864346993003167E-2</v>
      </c>
      <c r="E2350" s="2">
        <f>MACD!F2350</f>
        <v>-0.12990397978226864</v>
      </c>
      <c r="F2350" s="2">
        <f>'Moving Avg'!D2350</f>
        <v>12.390799999999999</v>
      </c>
      <c r="G2350" s="2">
        <f>'Moving Avg'!F2350</f>
        <v>12.335750000000001</v>
      </c>
      <c r="H2350" s="2">
        <f>'Moving Avg'!G2350</f>
        <v>11.142320000000002</v>
      </c>
      <c r="I2350" s="2">
        <f>'Moving Avg'!H2350</f>
        <v>10.484545000000001</v>
      </c>
      <c r="J2350" s="5" t="str">
        <f>OBV!F2350</f>
        <v>BEARISH</v>
      </c>
      <c r="K2350" s="5" t="str">
        <f>OBV!G2350</f>
        <v>NEUTRAL</v>
      </c>
      <c r="L2350" s="5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12.108000000000001</v>
      </c>
      <c r="C2351" s="2">
        <f>RSI!I2351</f>
        <v>54.479086988663397</v>
      </c>
      <c r="D2351" s="2">
        <f>MACD!E2351</f>
        <v>0.16171797662533649</v>
      </c>
      <c r="E2351" s="2">
        <f>MACD!F2351</f>
        <v>-7.157958850074761E-2</v>
      </c>
      <c r="F2351" s="2">
        <f>'Moving Avg'!D2351</f>
        <v>12.3042</v>
      </c>
      <c r="G2351" s="2">
        <f>'Moving Avg'!F2351</f>
        <v>12.35445</v>
      </c>
      <c r="H2351" s="2">
        <f>'Moving Avg'!G2351</f>
        <v>11.190379999999999</v>
      </c>
      <c r="I2351" s="2">
        <f>'Moving Avg'!H2351</f>
        <v>10.483890000000001</v>
      </c>
      <c r="J2351" s="5" t="str">
        <f>OBV!F2351</f>
        <v>BEARISH</v>
      </c>
      <c r="K2351" s="5" t="str">
        <f>OBV!G2351</f>
        <v>STRONG</v>
      </c>
      <c r="L2351" s="5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12.108000000000001</v>
      </c>
      <c r="C2352" s="2">
        <f>RSI!I2352</f>
        <v>54.479086988663397</v>
      </c>
      <c r="D2352" s="2">
        <f>MACD!E2352</f>
        <v>0.20078030210223119</v>
      </c>
      <c r="E2352" s="2">
        <f>MACD!F2352</f>
        <v>-1.710761038015185E-2</v>
      </c>
      <c r="F2352" s="2">
        <f>'Moving Avg'!D2352</f>
        <v>12.213800000000001</v>
      </c>
      <c r="G2352" s="2">
        <f>'Moving Avg'!F2352</f>
        <v>12.3749</v>
      </c>
      <c r="H2352" s="2">
        <f>'Moving Avg'!G2352</f>
        <v>11.23578</v>
      </c>
      <c r="I2352" s="2">
        <f>'Moving Avg'!H2352</f>
        <v>10.483235000000002</v>
      </c>
      <c r="J2352" s="5" t="str">
        <f>OBV!F2352</f>
        <v>BEARISH</v>
      </c>
      <c r="K2352" s="5" t="str">
        <f>OBV!G2352</f>
        <v>NEUTRAL</v>
      </c>
      <c r="L2352" s="5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12.339</v>
      </c>
      <c r="C2353" s="2">
        <f>RSI!I2353</f>
        <v>61.140550697768816</v>
      </c>
      <c r="D2353" s="2">
        <f>MACD!E2353</f>
        <v>0.24057237702455936</v>
      </c>
      <c r="E2353" s="2">
        <f>MACD!F2353</f>
        <v>3.4428387100790395E-2</v>
      </c>
      <c r="F2353" s="2">
        <f>'Moving Avg'!D2353</f>
        <v>12.173400000000001</v>
      </c>
      <c r="G2353" s="2">
        <f>'Moving Avg'!F2353</f>
        <v>12.393600000000001</v>
      </c>
      <c r="H2353" s="2">
        <f>'Moving Avg'!G2353</f>
        <v>11.2773</v>
      </c>
      <c r="I2353" s="2">
        <f>'Moving Avg'!H2353</f>
        <v>10.485105000000001</v>
      </c>
      <c r="J2353" s="5" t="str">
        <f>OBV!F2353</f>
        <v>BEARISH</v>
      </c>
      <c r="K2353" s="5" t="str">
        <f>OBV!G2353</f>
        <v>NEUTRAL</v>
      </c>
      <c r="L2353" s="5" t="str">
        <f>OBV!H2353</f>
        <v>CONFIRMED BEARISH</v>
      </c>
    </row>
    <row r="2354" spans="1:12" ht="13.5" x14ac:dyDescent="0.25">
      <c r="A2354" s="3">
        <f>RSI!A2354</f>
        <v>45433</v>
      </c>
      <c r="B2354" s="2">
        <f>RSI!B2354</f>
        <v>12.108000000000001</v>
      </c>
      <c r="C2354" s="2">
        <f>RSI!I2354</f>
        <v>52.816859498941419</v>
      </c>
      <c r="D2354" s="2">
        <f>MACD!E2354</f>
        <v>0.26896135450473579</v>
      </c>
      <c r="E2354" s="2">
        <f>MACD!F2354</f>
        <v>8.133498058157948E-2</v>
      </c>
      <c r="F2354" s="2">
        <f>'Moving Avg'!D2354</f>
        <v>12.154199999999999</v>
      </c>
      <c r="G2354" s="2">
        <f>'Moving Avg'!F2354</f>
        <v>12.388350000000001</v>
      </c>
      <c r="H2354" s="2">
        <f>'Moving Avg'!G2354</f>
        <v>11.314740000000002</v>
      </c>
      <c r="I2354" s="2">
        <f>'Moving Avg'!H2354</f>
        <v>10.48582</v>
      </c>
      <c r="J2354" s="5" t="str">
        <f>OBV!F2354</f>
        <v>BEARISH</v>
      </c>
      <c r="K2354" s="5" t="str">
        <f>OBV!G2354</f>
        <v>NEUTRAL</v>
      </c>
      <c r="L2354" s="5" t="str">
        <f>OBV!H2354</f>
        <v>CONFIRMED BEARISH</v>
      </c>
    </row>
    <row r="2355" spans="1:12" ht="13.5" x14ac:dyDescent="0.25">
      <c r="A2355" s="3">
        <f>RSI!A2355</f>
        <v>45434</v>
      </c>
      <c r="B2355" s="2">
        <f>RSI!B2355</f>
        <v>12.108000000000001</v>
      </c>
      <c r="C2355" s="2">
        <f>RSI!I2355</f>
        <v>52.816859498941426</v>
      </c>
      <c r="D2355" s="2">
        <f>MACD!E2355</f>
        <v>0.28855999663872467</v>
      </c>
      <c r="E2355" s="2">
        <f>MACD!F2355</f>
        <v>0.12277998379300853</v>
      </c>
      <c r="F2355" s="2">
        <f>'Moving Avg'!D2355</f>
        <v>12.154199999999999</v>
      </c>
      <c r="G2355" s="2">
        <f>'Moving Avg'!F2355</f>
        <v>12.387550000000001</v>
      </c>
      <c r="H2355" s="2">
        <f>'Moving Avg'!G2355</f>
        <v>11.360140000000001</v>
      </c>
      <c r="I2355" s="2">
        <f>'Moving Avg'!H2355</f>
        <v>10.486535000000002</v>
      </c>
      <c r="J2355" s="5" t="str">
        <f>OBV!F2355</f>
        <v>BEARISH</v>
      </c>
      <c r="K2355" s="5" t="str">
        <f>OBV!G2355</f>
        <v>NEUTRAL</v>
      </c>
      <c r="L2355" s="5" t="str">
        <f>OBV!H2355</f>
        <v>NEUTRAL</v>
      </c>
    </row>
    <row r="2356" spans="1:12" ht="13.5" x14ac:dyDescent="0.25">
      <c r="A2356" s="3">
        <f>RSI!A2356</f>
        <v>45435</v>
      </c>
      <c r="B2356" s="2">
        <f>RSI!B2356</f>
        <v>12.473000000000001</v>
      </c>
      <c r="C2356" s="2">
        <f>RSI!I2356</f>
        <v>62.23779812822216</v>
      </c>
      <c r="D2356" s="2">
        <f>MACD!E2356</f>
        <v>0.28863802114097936</v>
      </c>
      <c r="E2356" s="2">
        <f>MACD!F2356</f>
        <v>0.15595159126260269</v>
      </c>
      <c r="F2356" s="2">
        <f>'Moving Avg'!D2356</f>
        <v>12.227200000000002</v>
      </c>
      <c r="G2356" s="2">
        <f>'Moving Avg'!F2356</f>
        <v>12.387700000000002</v>
      </c>
      <c r="H2356" s="2">
        <f>'Moving Avg'!G2356</f>
        <v>11.412140000000001</v>
      </c>
      <c r="I2356" s="2">
        <f>'Moving Avg'!H2356</f>
        <v>10.489074999999998</v>
      </c>
      <c r="J2356" s="5" t="str">
        <f>OBV!F2356</f>
        <v>BULLISH</v>
      </c>
      <c r="K2356" s="5" t="str">
        <f>OBV!G2356</f>
        <v>NEUTRAL</v>
      </c>
      <c r="L2356" s="5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12.397</v>
      </c>
      <c r="C2357" s="2">
        <f>RSI!I2357</f>
        <v>59.570662082706725</v>
      </c>
      <c r="D2357" s="2">
        <f>MACD!E2357</f>
        <v>0.29473746459840555</v>
      </c>
      <c r="E2357" s="2">
        <f>MACD!F2357</f>
        <v>0.18370876592976326</v>
      </c>
      <c r="F2357" s="2">
        <f>'Moving Avg'!D2357</f>
        <v>12.285</v>
      </c>
      <c r="G2357" s="2">
        <f>'Moving Avg'!F2357</f>
        <v>12.384050000000002</v>
      </c>
      <c r="H2357" s="2">
        <f>'Moving Avg'!G2357</f>
        <v>11.460840000000003</v>
      </c>
      <c r="I2357" s="2">
        <f>'Moving Avg'!H2357</f>
        <v>10.491234999999996</v>
      </c>
      <c r="J2357" s="5" t="str">
        <f>OBV!F2357</f>
        <v>BEARISH</v>
      </c>
      <c r="K2357" s="5" t="str">
        <f>OBV!G2357</f>
        <v>NEUTRAL</v>
      </c>
      <c r="L2357" s="5" t="str">
        <f>OBV!H2357</f>
        <v>BEARISH DIVERGENCE</v>
      </c>
    </row>
    <row r="2358" spans="1:12" ht="13.5" x14ac:dyDescent="0.25">
      <c r="A2358" s="3">
        <f>RSI!A2358</f>
        <v>45439</v>
      </c>
      <c r="B2358" s="2">
        <f>RSI!B2358</f>
        <v>12.685</v>
      </c>
      <c r="C2358" s="2">
        <f>RSI!I2358</f>
        <v>65.588708115891862</v>
      </c>
      <c r="D2358" s="2">
        <f>MACD!E2358</f>
        <v>0.27375853893572177</v>
      </c>
      <c r="E2358" s="2">
        <f>MACD!F2358</f>
        <v>0.20171872053095496</v>
      </c>
      <c r="F2358" s="2">
        <f>'Moving Avg'!D2358</f>
        <v>12.354200000000001</v>
      </c>
      <c r="G2358" s="2">
        <f>'Moving Avg'!F2358</f>
        <v>12.3948</v>
      </c>
      <c r="H2358" s="2">
        <f>'Moving Avg'!G2358</f>
        <v>11.515300000000002</v>
      </c>
      <c r="I2358" s="2">
        <f>'Moving Avg'!H2358</f>
        <v>10.495059999999997</v>
      </c>
      <c r="J2358" s="5" t="str">
        <f>OBV!F2358</f>
        <v>BULLISH</v>
      </c>
      <c r="K2358" s="5" t="str">
        <f>OBV!G2358</f>
        <v>NEUTRAL</v>
      </c>
      <c r="L2358" s="5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12.781000000000001</v>
      </c>
      <c r="C2359" s="2">
        <f>RSI!I2359</f>
        <v>67.334191490763942</v>
      </c>
      <c r="D2359" s="2">
        <f>MACD!E2359</f>
        <v>0.19360401268791527</v>
      </c>
      <c r="E2359" s="2">
        <f>MACD!F2359</f>
        <v>0.20009577896234704</v>
      </c>
      <c r="F2359" s="2">
        <f>'Moving Avg'!D2359</f>
        <v>12.488800000000001</v>
      </c>
      <c r="G2359" s="2">
        <f>'Moving Avg'!F2359</f>
        <v>12.410350000000001</v>
      </c>
      <c r="H2359" s="2">
        <f>'Moving Avg'!G2359</f>
        <v>11.567080000000001</v>
      </c>
      <c r="I2359" s="2">
        <f>'Moving Avg'!H2359</f>
        <v>10.499629999999994</v>
      </c>
      <c r="J2359" s="5" t="str">
        <f>OBV!F2359</f>
        <v>BULLISH</v>
      </c>
      <c r="K2359" s="5" t="str">
        <f>OBV!G2359</f>
        <v>NEUTRAL</v>
      </c>
      <c r="L2359" s="5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12.973000000000001</v>
      </c>
      <c r="C2360" s="2">
        <f>RSI!I2360</f>
        <v>70.551499258625014</v>
      </c>
      <c r="D2360" s="2">
        <f>MACD!E2360</f>
        <v>9.303161733492793E-2</v>
      </c>
      <c r="E2360" s="2">
        <f>MACD!F2360</f>
        <v>0.17868294663686324</v>
      </c>
      <c r="F2360" s="2">
        <f>'Moving Avg'!D2360</f>
        <v>12.661799999999999</v>
      </c>
      <c r="G2360" s="2">
        <f>'Moving Avg'!F2360</f>
        <v>12.434200000000002</v>
      </c>
      <c r="H2360" s="2">
        <f>'Moving Avg'!G2360</f>
        <v>11.627300000000002</v>
      </c>
      <c r="I2360" s="2">
        <f>'Moving Avg'!H2360</f>
        <v>10.505159999999997</v>
      </c>
      <c r="J2360" s="5" t="str">
        <f>OBV!F2360</f>
        <v>BULLISH</v>
      </c>
      <c r="K2360" s="5" t="str">
        <f>OBV!G2360</f>
        <v>WEAK</v>
      </c>
      <c r="L2360" s="5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12.973000000000001</v>
      </c>
      <c r="C2361" s="2">
        <f>RSI!I2361</f>
        <v>70.551499258625014</v>
      </c>
      <c r="D2361" s="2">
        <f>MACD!E2361</f>
        <v>3.3178418608219573E-3</v>
      </c>
      <c r="E2361" s="2">
        <f>MACD!F2361</f>
        <v>0.14360992568165498</v>
      </c>
      <c r="F2361" s="2">
        <f>'Moving Avg'!D2361</f>
        <v>12.761799999999999</v>
      </c>
      <c r="G2361" s="2">
        <f>'Moving Avg'!F2361</f>
        <v>12.453600000000003</v>
      </c>
      <c r="H2361" s="2">
        <f>'Moving Avg'!G2361</f>
        <v>11.687519999999999</v>
      </c>
      <c r="I2361" s="2">
        <f>'Moving Avg'!H2361</f>
        <v>10.510469999999996</v>
      </c>
      <c r="J2361" s="5" t="str">
        <f>OBV!F2361</f>
        <v>BULLISH</v>
      </c>
      <c r="K2361" s="5" t="str">
        <f>OBV!G2361</f>
        <v>NEUTRAL</v>
      </c>
      <c r="L2361" s="5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12.973000000000001</v>
      </c>
      <c r="C2362" s="2">
        <f>RSI!I2362</f>
        <v>70.551499258625014</v>
      </c>
      <c r="D2362" s="2">
        <f>MACD!E2362</f>
        <v>-7.6866088688531065E-2</v>
      </c>
      <c r="E2362" s="2">
        <f>MACD!F2362</f>
        <v>9.9514722807617778E-2</v>
      </c>
      <c r="F2362" s="2">
        <f>'Moving Avg'!D2362</f>
        <v>12.877000000000001</v>
      </c>
      <c r="G2362" s="2">
        <f>'Moving Avg'!F2362</f>
        <v>12.478750000000003</v>
      </c>
      <c r="H2362" s="2">
        <f>'Moving Avg'!G2362</f>
        <v>11.747559999999998</v>
      </c>
      <c r="I2362" s="2">
        <f>'Moving Avg'!H2362</f>
        <v>10.516839999999993</v>
      </c>
      <c r="J2362" s="5" t="str">
        <f>OBV!F2362</f>
        <v>BULLISH</v>
      </c>
      <c r="K2362" s="5" t="str">
        <f>OBV!G2362</f>
        <v>WEAK</v>
      </c>
      <c r="L2362" s="5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12.589</v>
      </c>
      <c r="C2363" s="2">
        <f>RSI!I2363</f>
        <v>56.621152003181109</v>
      </c>
      <c r="D2363" s="2">
        <f>MACD!E2363</f>
        <v>-8.4686933549834364E-2</v>
      </c>
      <c r="E2363" s="2">
        <f>MACD!F2363</f>
        <v>6.2674391536127347E-2</v>
      </c>
      <c r="F2363" s="2">
        <f>'Moving Avg'!D2363</f>
        <v>12.857800000000001</v>
      </c>
      <c r="G2363" s="2">
        <f>'Moving Avg'!F2363</f>
        <v>12.476750000000004</v>
      </c>
      <c r="H2363" s="2">
        <f>'Moving Avg'!G2363</f>
        <v>11.79992</v>
      </c>
      <c r="I2363" s="2">
        <f>'Moving Avg'!H2363</f>
        <v>10.521289999999992</v>
      </c>
      <c r="J2363" s="5" t="str">
        <f>OBV!F2363</f>
        <v>BULLISH</v>
      </c>
      <c r="K2363" s="5" t="str">
        <f>OBV!G2363</f>
        <v>NEUTRAL</v>
      </c>
      <c r="L2363" s="5" t="str">
        <f>OBV!H2363</f>
        <v>BULLISH DIVERGENCE</v>
      </c>
    </row>
    <row r="2364" spans="1:12" ht="13.5" x14ac:dyDescent="0.25">
      <c r="A2364" s="3">
        <f>RSI!A2364</f>
        <v>45447</v>
      </c>
      <c r="B2364" s="2">
        <f>RSI!B2364</f>
        <v>12.589</v>
      </c>
      <c r="C2364" s="2">
        <f>RSI!I2364</f>
        <v>56.621152003181116</v>
      </c>
      <c r="D2364" s="2">
        <f>MACD!E2364</f>
        <v>-0.12823674723262535</v>
      </c>
      <c r="E2364" s="2">
        <f>MACD!F2364</f>
        <v>2.449216378237681E-2</v>
      </c>
      <c r="F2364" s="2">
        <f>'Moving Avg'!D2364</f>
        <v>12.819400000000002</v>
      </c>
      <c r="G2364" s="2">
        <f>'Moving Avg'!F2364</f>
        <v>12.481400000000004</v>
      </c>
      <c r="H2364" s="2">
        <f>'Moving Avg'!G2364</f>
        <v>11.847860000000001</v>
      </c>
      <c r="I2364" s="2">
        <f>'Moving Avg'!H2364</f>
        <v>10.525474999999993</v>
      </c>
      <c r="J2364" s="5" t="str">
        <f>OBV!F2364</f>
        <v>BULLISH</v>
      </c>
      <c r="K2364" s="5" t="str">
        <f>OBV!G2364</f>
        <v>NEUTRAL</v>
      </c>
      <c r="L2364" s="5" t="str">
        <f>OBV!H2364</f>
        <v>BULLISH DIVERGENCE</v>
      </c>
    </row>
    <row r="2365" spans="1:12" ht="13.5" x14ac:dyDescent="0.25">
      <c r="A2365" s="3">
        <f>RSI!A2365</f>
        <v>45448</v>
      </c>
      <c r="B2365" s="2">
        <f>RSI!B2365</f>
        <v>12.791</v>
      </c>
      <c r="C2365" s="2">
        <f>RSI!I2365</f>
        <v>61.284809115715824</v>
      </c>
      <c r="D2365" s="2">
        <f>MACD!E2365</f>
        <v>-0.18134002863956766</v>
      </c>
      <c r="E2365" s="2">
        <f>MACD!F2365</f>
        <v>-1.6674274702012083E-2</v>
      </c>
      <c r="F2365" s="2">
        <f>'Moving Avg'!D2365</f>
        <v>12.783000000000001</v>
      </c>
      <c r="G2365" s="2">
        <f>'Moving Avg'!F2365</f>
        <v>12.497450000000002</v>
      </c>
      <c r="H2365" s="2">
        <f>'Moving Avg'!G2365</f>
        <v>11.906760000000002</v>
      </c>
      <c r="I2365" s="2">
        <f>'Moving Avg'!H2365</f>
        <v>10.530669999999994</v>
      </c>
      <c r="J2365" s="5" t="str">
        <f>OBV!F2365</f>
        <v>BULLISH</v>
      </c>
      <c r="K2365" s="5" t="str">
        <f>OBV!G2365</f>
        <v>NEUTRAL</v>
      </c>
      <c r="L2365" s="5" t="str">
        <f>OBV!H2365</f>
        <v>BULLISH DIVERGENCE</v>
      </c>
    </row>
    <row r="2366" spans="1:12" ht="13.5" x14ac:dyDescent="0.25">
      <c r="A2366" s="3">
        <f>RSI!A2366</f>
        <v>45449</v>
      </c>
      <c r="B2366" s="2">
        <f>RSI!B2366</f>
        <v>12.925000000000001</v>
      </c>
      <c r="C2366" s="2">
        <f>RSI!I2366</f>
        <v>64.04622138428762</v>
      </c>
      <c r="D2366" s="2">
        <f>MACD!E2366</f>
        <v>-0.18243416616763319</v>
      </c>
      <c r="E2366" s="2">
        <f>MACD!F2366</f>
        <v>-4.9826252995136308E-2</v>
      </c>
      <c r="F2366" s="2">
        <f>'Moving Avg'!D2366</f>
        <v>12.773400000000001</v>
      </c>
      <c r="G2366" s="2">
        <f>'Moving Avg'!F2366</f>
        <v>12.516650000000002</v>
      </c>
      <c r="H2366" s="2">
        <f>'Moving Avg'!G2366</f>
        <v>11.960880000000001</v>
      </c>
      <c r="I2366" s="2">
        <f>'Moving Avg'!H2366</f>
        <v>10.536889999999994</v>
      </c>
      <c r="J2366" s="5" t="str">
        <f>OBV!F2366</f>
        <v>BULLISH</v>
      </c>
      <c r="K2366" s="5" t="str">
        <f>OBV!G2366</f>
        <v>NEUTRAL</v>
      </c>
      <c r="L2366" s="5" t="str">
        <f>OBV!H2366</f>
        <v>BULLISH DIVERGENCE</v>
      </c>
    </row>
    <row r="2367" spans="1:12" ht="13.5" x14ac:dyDescent="0.25">
      <c r="A2367" s="3">
        <f>RSI!A2367</f>
        <v>45450</v>
      </c>
      <c r="B2367" s="2">
        <f>RSI!B2367</f>
        <v>12.925000000000001</v>
      </c>
      <c r="C2367" s="2">
        <f>RSI!I2367</f>
        <v>64.04622138428762</v>
      </c>
      <c r="D2367" s="2">
        <f>MACD!E2367</f>
        <v>-0.19805567943130065</v>
      </c>
      <c r="E2367" s="2">
        <f>MACD!F2367</f>
        <v>-7.9472138282369181E-2</v>
      </c>
      <c r="F2367" s="2">
        <f>'Moving Avg'!D2367</f>
        <v>12.7638</v>
      </c>
      <c r="G2367" s="2">
        <f>'Moving Avg'!F2367</f>
        <v>12.534900000000004</v>
      </c>
      <c r="H2367" s="2">
        <f>'Moving Avg'!G2367</f>
        <v>12.015000000000002</v>
      </c>
      <c r="I2367" s="2">
        <f>'Moving Avg'!H2367</f>
        <v>10.543244999999995</v>
      </c>
      <c r="J2367" s="5" t="str">
        <f>OBV!F2367</f>
        <v>BULLISH</v>
      </c>
      <c r="K2367" s="5" t="str">
        <f>OBV!G2367</f>
        <v>NEUTRAL</v>
      </c>
      <c r="L2367" s="5" t="str">
        <f>OBV!H2367</f>
        <v>BULLISH DIVERGENCE</v>
      </c>
    </row>
    <row r="2368" spans="1:12" ht="13.5" x14ac:dyDescent="0.25">
      <c r="A2368" s="3">
        <f>RSI!A2368</f>
        <v>45453</v>
      </c>
      <c r="B2368" s="2">
        <f>RSI!B2368</f>
        <v>13.117000000000001</v>
      </c>
      <c r="C2368" s="2">
        <f>RSI!I2368</f>
        <v>67.85612408931874</v>
      </c>
      <c r="D2368" s="2">
        <f>MACD!E2368</f>
        <v>-0.1839693359264114</v>
      </c>
      <c r="E2368" s="2">
        <f>MACD!F2368</f>
        <v>-0.10037157781117763</v>
      </c>
      <c r="F2368" s="2">
        <f>'Moving Avg'!D2368</f>
        <v>12.869400000000002</v>
      </c>
      <c r="G2368" s="2">
        <f>'Moving Avg'!F2368</f>
        <v>12.563700000000003</v>
      </c>
      <c r="H2368" s="2">
        <f>'Moving Avg'!G2368</f>
        <v>12.072960000000002</v>
      </c>
      <c r="I2368" s="2">
        <f>'Moving Avg'!H2368</f>
        <v>10.550779999999996</v>
      </c>
      <c r="J2368" s="5" t="str">
        <f>OBV!F2368</f>
        <v>BULLISH</v>
      </c>
      <c r="K2368" s="5" t="str">
        <f>OBV!G2368</f>
        <v>WEAK</v>
      </c>
      <c r="L2368" s="5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13.212999999999999</v>
      </c>
      <c r="C2369" s="2">
        <f>RSI!I2369</f>
        <v>69.591218273529194</v>
      </c>
      <c r="D2369" s="2">
        <f>MACD!E2369</f>
        <v>-0.16810146752882993</v>
      </c>
      <c r="E2369" s="2">
        <f>MACD!F2369</f>
        <v>-0.11391755575470811</v>
      </c>
      <c r="F2369" s="2">
        <f>'Moving Avg'!D2369</f>
        <v>12.994200000000001</v>
      </c>
      <c r="G2369" s="2">
        <f>'Moving Avg'!F2369</f>
        <v>12.614150000000002</v>
      </c>
      <c r="H2369" s="2">
        <f>'Moving Avg'!G2369</f>
        <v>12.140120000000001</v>
      </c>
      <c r="I2369" s="2">
        <f>'Moving Avg'!H2369</f>
        <v>10.560389999999995</v>
      </c>
      <c r="J2369" s="5" t="str">
        <f>OBV!F2369</f>
        <v>BULLISH</v>
      </c>
      <c r="K2369" s="5" t="str">
        <f>OBV!G2369</f>
        <v>WEAK</v>
      </c>
      <c r="L2369" s="5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13.444000000000001</v>
      </c>
      <c r="C2370" s="2">
        <f>RSI!I2370</f>
        <v>73.322781370351095</v>
      </c>
      <c r="D2370" s="2">
        <f>MACD!E2370</f>
        <v>-0.1462494171600266</v>
      </c>
      <c r="E2370" s="2">
        <f>MACD!F2370</f>
        <v>-0.12038392803577182</v>
      </c>
      <c r="F2370" s="2">
        <f>'Moving Avg'!D2370</f>
        <v>13.124799999999999</v>
      </c>
      <c r="G2370" s="2">
        <f>'Moving Avg'!F2370</f>
        <v>12.680950000000001</v>
      </c>
      <c r="H2370" s="2">
        <f>'Moving Avg'!G2370</f>
        <v>12.21208</v>
      </c>
      <c r="I2370" s="2">
        <f>'Moving Avg'!H2370</f>
        <v>10.569999999999995</v>
      </c>
      <c r="J2370" s="5" t="str">
        <f>OBV!F2370</f>
        <v>BULLISH</v>
      </c>
      <c r="K2370" s="5" t="str">
        <f>OBV!G2370</f>
        <v>WEAK</v>
      </c>
      <c r="L2370" s="5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13.358000000000001</v>
      </c>
      <c r="C2371" s="2">
        <f>RSI!I2371</f>
        <v>69.884482108262304</v>
      </c>
      <c r="D2371" s="2">
        <f>MACD!E2371</f>
        <v>-0.12645935584931323</v>
      </c>
      <c r="E2371" s="2">
        <f>MACD!F2371</f>
        <v>-0.1215990135984801</v>
      </c>
      <c r="F2371" s="2">
        <f>'Moving Avg'!D2371</f>
        <v>13.211400000000001</v>
      </c>
      <c r="G2371" s="2">
        <f>'Moving Avg'!F2371</f>
        <v>12.743450000000001</v>
      </c>
      <c r="H2371" s="2">
        <f>'Moving Avg'!G2371</f>
        <v>12.275399999999998</v>
      </c>
      <c r="I2371" s="2">
        <f>'Moving Avg'!H2371</f>
        <v>10.579224999999994</v>
      </c>
      <c r="J2371" s="5" t="str">
        <f>OBV!F2371</f>
        <v>BULLISH</v>
      </c>
      <c r="K2371" s="5" t="str">
        <f>OBV!G2371</f>
        <v>NEUTRAL</v>
      </c>
      <c r="L2371" s="5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13.358000000000001</v>
      </c>
      <c r="C2372" s="2">
        <f>RSI!I2372</f>
        <v>69.884482108262304</v>
      </c>
      <c r="D2372" s="2">
        <f>MACD!E2372</f>
        <v>-0.11390065418594197</v>
      </c>
      <c r="E2372" s="2">
        <f>MACD!F2372</f>
        <v>-0.12005934171597249</v>
      </c>
      <c r="F2372" s="2">
        <f>'Moving Avg'!D2372</f>
        <v>13.298000000000002</v>
      </c>
      <c r="G2372" s="2">
        <f>'Moving Avg'!F2372</f>
        <v>12.805949999999999</v>
      </c>
      <c r="H2372" s="2">
        <f>'Moving Avg'!G2372</f>
        <v>12.337659999999996</v>
      </c>
      <c r="I2372" s="2">
        <f>'Moving Avg'!H2372</f>
        <v>10.588449999999993</v>
      </c>
      <c r="J2372" s="5" t="str">
        <f>OBV!F2372</f>
        <v>BULLISH</v>
      </c>
      <c r="K2372" s="5" t="str">
        <f>OBV!G2372</f>
        <v>NEUTRAL</v>
      </c>
      <c r="L2372" s="5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13.358000000000001</v>
      </c>
      <c r="C2373" s="2">
        <f>RSI!I2373</f>
        <v>69.884482108262304</v>
      </c>
      <c r="D2373" s="2">
        <f>MACD!E2373</f>
        <v>-0.1662275898720651</v>
      </c>
      <c r="E2373" s="2">
        <f>MACD!F2373</f>
        <v>-0.12929299134719102</v>
      </c>
      <c r="F2373" s="2">
        <f>'Moving Avg'!D2373</f>
        <v>13.346200000000001</v>
      </c>
      <c r="G2373" s="2">
        <f>'Moving Avg'!F2373</f>
        <v>12.8569</v>
      </c>
      <c r="H2373" s="2">
        <f>'Moving Avg'!G2373</f>
        <v>12.399199999999997</v>
      </c>
      <c r="I2373" s="2">
        <f>'Moving Avg'!H2373</f>
        <v>10.597674999999995</v>
      </c>
      <c r="J2373" s="5" t="str">
        <f>OBV!F2373</f>
        <v>BULLISH</v>
      </c>
      <c r="K2373" s="5" t="str">
        <f>OBV!G2373</f>
        <v>NEUTRAL</v>
      </c>
      <c r="L2373" s="5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13.194000000000001</v>
      </c>
      <c r="C2374" s="2">
        <f>RSI!I2374</f>
        <v>62.863429018031844</v>
      </c>
      <c r="D2374" s="2">
        <f>MACD!E2374</f>
        <v>-0.20194552991250703</v>
      </c>
      <c r="E2374" s="2">
        <f>MACD!F2374</f>
        <v>-0.14382349906025421</v>
      </c>
      <c r="F2374" s="2">
        <f>'Moving Avg'!D2374</f>
        <v>13.342400000000001</v>
      </c>
      <c r="G2374" s="2">
        <f>'Moving Avg'!F2374</f>
        <v>12.911199999999999</v>
      </c>
      <c r="H2374" s="2">
        <f>'Moving Avg'!G2374</f>
        <v>12.457459999999994</v>
      </c>
      <c r="I2374" s="2">
        <f>'Moving Avg'!H2374</f>
        <v>10.606924999999995</v>
      </c>
      <c r="J2374" s="5" t="str">
        <f>OBV!F2374</f>
        <v>BEARISH</v>
      </c>
      <c r="K2374" s="5" t="str">
        <f>OBV!G2374</f>
        <v>NEUTRAL</v>
      </c>
      <c r="L2374" s="5" t="str">
        <f>OBV!H2374</f>
        <v>CONFIRMED BEARISH</v>
      </c>
    </row>
    <row r="2375" spans="1:12" ht="13.5" x14ac:dyDescent="0.25">
      <c r="A2375" s="3">
        <f>RSI!A2375</f>
        <v>45463</v>
      </c>
      <c r="B2375" s="2">
        <f>RSI!B2375</f>
        <v>13.348000000000001</v>
      </c>
      <c r="C2375" s="2">
        <f>RSI!I2375</f>
        <v>66.288439596507047</v>
      </c>
      <c r="D2375" s="2">
        <f>MACD!E2375</f>
        <v>-0.21485336863464788</v>
      </c>
      <c r="E2375" s="2">
        <f>MACD!F2375</f>
        <v>-0.15802947297513295</v>
      </c>
      <c r="F2375" s="2">
        <f>'Moving Avg'!D2375</f>
        <v>13.3232</v>
      </c>
      <c r="G2375" s="2">
        <f>'Moving Avg'!F2375</f>
        <v>12.9732</v>
      </c>
      <c r="H2375" s="2">
        <f>'Moving Avg'!G2375</f>
        <v>12.506579999999994</v>
      </c>
      <c r="I2375" s="2">
        <f>'Moving Avg'!H2375</f>
        <v>10.616944999999994</v>
      </c>
      <c r="J2375" s="5" t="str">
        <f>OBV!F2375</f>
        <v>BEARISH</v>
      </c>
      <c r="K2375" s="5" t="str">
        <f>OBV!G2375</f>
        <v>NEUTRAL</v>
      </c>
      <c r="L2375" s="5" t="str">
        <f>OBV!H2375</f>
        <v>CONFIRMED BEARISH</v>
      </c>
    </row>
    <row r="2376" spans="1:12" ht="13.5" x14ac:dyDescent="0.25">
      <c r="A2376" s="3">
        <f>RSI!A2376</f>
        <v>45464</v>
      </c>
      <c r="B2376" s="2">
        <f>RSI!B2376</f>
        <v>13.164999999999999</v>
      </c>
      <c r="C2376" s="2">
        <f>RSI!I2376</f>
        <v>59.290642792599961</v>
      </c>
      <c r="D2376" s="2">
        <f>MACD!E2376</f>
        <v>-0.19469451442966168</v>
      </c>
      <c r="E2376" s="2">
        <f>MACD!F2376</f>
        <v>-0.1653624812660387</v>
      </c>
      <c r="F2376" s="2">
        <f>'Moving Avg'!D2376</f>
        <v>13.284600000000001</v>
      </c>
      <c r="G2376" s="2">
        <f>'Moving Avg'!F2376</f>
        <v>13.0078</v>
      </c>
      <c r="H2376" s="2">
        <f>'Moving Avg'!G2376</f>
        <v>12.539099999999994</v>
      </c>
      <c r="I2376" s="2">
        <f>'Moving Avg'!H2376</f>
        <v>10.626049999999994</v>
      </c>
      <c r="J2376" s="5" t="str">
        <f>OBV!F2376</f>
        <v>BEARISH</v>
      </c>
      <c r="K2376" s="5" t="str">
        <f>OBV!G2376</f>
        <v>NEUTRAL</v>
      </c>
      <c r="L2376" s="5" t="str">
        <f>OBV!H2376</f>
        <v>CONFIRMED BEARISH</v>
      </c>
    </row>
    <row r="2377" spans="1:12" ht="13.5" x14ac:dyDescent="0.25">
      <c r="A2377" s="3">
        <f>RSI!A2377</f>
        <v>45467</v>
      </c>
      <c r="B2377" s="2">
        <f>RSI!B2377</f>
        <v>12.877000000000001</v>
      </c>
      <c r="C2377" s="2">
        <f>RSI!I2377</f>
        <v>50.29250075798042</v>
      </c>
      <c r="D2377" s="2">
        <f>MACD!E2377</f>
        <v>-0.15808350883396471</v>
      </c>
      <c r="E2377" s="2">
        <f>MACD!F2377</f>
        <v>-0.16390668677962389</v>
      </c>
      <c r="F2377" s="2">
        <f>'Moving Avg'!D2377</f>
        <v>13.188399999999998</v>
      </c>
      <c r="G2377" s="2">
        <f>'Moving Avg'!F2377</f>
        <v>13.031799999999999</v>
      </c>
      <c r="H2377" s="2">
        <f>'Moving Avg'!G2377</f>
        <v>12.562659999999996</v>
      </c>
      <c r="I2377" s="2">
        <f>'Moving Avg'!H2377</f>
        <v>10.634819999999991</v>
      </c>
      <c r="J2377" s="5" t="str">
        <f>OBV!F2377</f>
        <v>BEARISH</v>
      </c>
      <c r="K2377" s="5" t="str">
        <f>OBV!G2377</f>
        <v>NEUTRAL</v>
      </c>
      <c r="L2377" s="5" t="str">
        <f>OBV!H2377</f>
        <v>CONFIRMED BEARISH</v>
      </c>
    </row>
    <row r="2378" spans="1:12" ht="13.5" x14ac:dyDescent="0.25">
      <c r="A2378" s="3">
        <f>RSI!A2378</f>
        <v>45468</v>
      </c>
      <c r="B2378" s="2">
        <f>RSI!B2378</f>
        <v>13.358000000000001</v>
      </c>
      <c r="C2378" s="2">
        <f>RSI!I2378</f>
        <v>60.951343478351042</v>
      </c>
      <c r="D2378" s="2">
        <f>MACD!E2378</f>
        <v>-0.13314231061700532</v>
      </c>
      <c r="E2378" s="2">
        <f>MACD!F2378</f>
        <v>-0.15775381154710016</v>
      </c>
      <c r="F2378" s="2">
        <f>'Moving Avg'!D2378</f>
        <v>13.188400000000001</v>
      </c>
      <c r="G2378" s="2">
        <f>'Moving Avg'!F2378</f>
        <v>13.065449999999998</v>
      </c>
      <c r="H2378" s="2">
        <f>'Moving Avg'!G2378</f>
        <v>12.594779999999993</v>
      </c>
      <c r="I2378" s="2">
        <f>'Moving Avg'!H2378</f>
        <v>10.647014999999993</v>
      </c>
      <c r="J2378" s="5" t="str">
        <f>OBV!F2378</f>
        <v>BEARISH</v>
      </c>
      <c r="K2378" s="5" t="str">
        <f>OBV!G2378</f>
        <v>NEUTRAL</v>
      </c>
      <c r="L2378" s="5" t="str">
        <f>OBV!H2378</f>
        <v>NEUTRAL</v>
      </c>
    </row>
    <row r="2379" spans="1:12" ht="13.5" x14ac:dyDescent="0.25">
      <c r="A2379" s="3">
        <f>RSI!A2379</f>
        <v>45469</v>
      </c>
      <c r="B2379" s="2">
        <f>RSI!B2379</f>
        <v>13.358000000000001</v>
      </c>
      <c r="C2379" s="2">
        <f>RSI!I2379</f>
        <v>60.951343478351035</v>
      </c>
      <c r="D2379" s="2">
        <f>MACD!E2379</f>
        <v>-0.10006140249127604</v>
      </c>
      <c r="E2379" s="2">
        <f>MACD!F2379</f>
        <v>-0.14621532973593535</v>
      </c>
      <c r="F2379" s="2">
        <f>'Moving Avg'!D2379</f>
        <v>13.221200000000001</v>
      </c>
      <c r="G2379" s="2">
        <f>'Moving Avg'!F2379</f>
        <v>13.0943</v>
      </c>
      <c r="H2379" s="2">
        <f>'Moving Avg'!G2379</f>
        <v>12.627079999999994</v>
      </c>
      <c r="I2379" s="2">
        <f>'Moving Avg'!H2379</f>
        <v>10.659079999999992</v>
      </c>
      <c r="J2379" s="5" t="str">
        <f>OBV!F2379</f>
        <v>BEARISH</v>
      </c>
      <c r="K2379" s="5" t="str">
        <f>OBV!G2379</f>
        <v>NEUTRAL</v>
      </c>
      <c r="L2379" s="5" t="str">
        <f>OBV!H2379</f>
        <v>BEARISH DIVERGENCE</v>
      </c>
    </row>
    <row r="2380" spans="1:12" ht="13.5" x14ac:dyDescent="0.25">
      <c r="A2380" s="3">
        <f>RSI!A2380</f>
        <v>45470</v>
      </c>
      <c r="B2380" s="2">
        <f>RSI!B2380</f>
        <v>13.348000000000001</v>
      </c>
      <c r="C2380" s="2">
        <f>RSI!I2380</f>
        <v>60.637830097393142</v>
      </c>
      <c r="D2380" s="2">
        <f>MACD!E2380</f>
        <v>-3.837623056950612E-2</v>
      </c>
      <c r="E2380" s="2">
        <f>MACD!F2380</f>
        <v>-0.1246475099026495</v>
      </c>
      <c r="F2380" s="2">
        <f>'Moving Avg'!D2380</f>
        <v>13.221200000000001</v>
      </c>
      <c r="G2380" s="2">
        <f>'Moving Avg'!F2380</f>
        <v>13.113050000000001</v>
      </c>
      <c r="H2380" s="2">
        <f>'Moving Avg'!G2380</f>
        <v>12.661119999999993</v>
      </c>
      <c r="I2380" s="2">
        <f>'Moving Avg'!H2380</f>
        <v>10.672644999999994</v>
      </c>
      <c r="J2380" s="5" t="str">
        <f>OBV!F2380</f>
        <v>BEARISH</v>
      </c>
      <c r="K2380" s="5" t="str">
        <f>OBV!G2380</f>
        <v>NEUTRAL</v>
      </c>
      <c r="L2380" s="5" t="str">
        <f>OBV!H2380</f>
        <v>NEUTRAL</v>
      </c>
    </row>
    <row r="2381" spans="1:12" ht="13.5" x14ac:dyDescent="0.25">
      <c r="A2381" s="3">
        <f>RSI!A2381</f>
        <v>45471</v>
      </c>
      <c r="B2381" s="2">
        <f>RSI!B2381</f>
        <v>13.337999999999999</v>
      </c>
      <c r="C2381" s="2">
        <f>RSI!I2381</f>
        <v>60.30378733171738</v>
      </c>
      <c r="D2381" s="2">
        <f>MACD!E2381</f>
        <v>-1.0060676043650574E-3</v>
      </c>
      <c r="E2381" s="2">
        <f>MACD!F2381</f>
        <v>-9.9919221442992617E-2</v>
      </c>
      <c r="F2381" s="2">
        <f>'Moving Avg'!D2381</f>
        <v>13.255799999999999</v>
      </c>
      <c r="G2381" s="2">
        <f>'Moving Avg'!F2381</f>
        <v>13.131300000000001</v>
      </c>
      <c r="H2381" s="2">
        <f>'Moving Avg'!G2381</f>
        <v>12.693199999999996</v>
      </c>
      <c r="I2381" s="2">
        <f>'Moving Avg'!H2381</f>
        <v>10.683944999999994</v>
      </c>
      <c r="J2381" s="5" t="str">
        <f>OBV!F2381</f>
        <v>BEARISH</v>
      </c>
      <c r="K2381" s="5" t="str">
        <f>OBV!G2381</f>
        <v>NEUTRAL</v>
      </c>
      <c r="L2381" s="5" t="str">
        <f>OBV!H2381</f>
        <v>BEARISH DIVERGENCE</v>
      </c>
    </row>
    <row r="2382" spans="1:12" ht="13.5" x14ac:dyDescent="0.25">
      <c r="A2382" s="3">
        <f>RSI!A2382</f>
        <v>45474</v>
      </c>
      <c r="B2382" s="2">
        <f>RSI!B2382</f>
        <v>13.337999999999999</v>
      </c>
      <c r="C2382" s="2">
        <f>RSI!I2382</f>
        <v>60.303787331717388</v>
      </c>
      <c r="D2382" s="2">
        <f>MACD!E2382</f>
        <v>2.8511935489170526E-2</v>
      </c>
      <c r="E2382" s="2">
        <f>MACD!F2382</f>
        <v>-7.4232990056559991E-2</v>
      </c>
      <c r="F2382" s="2">
        <f>'Moving Avg'!D2382</f>
        <v>13.347999999999999</v>
      </c>
      <c r="G2382" s="2">
        <f>'Moving Avg'!F2382</f>
        <v>13.149550000000001</v>
      </c>
      <c r="H2382" s="2">
        <f>'Moving Avg'!G2382</f>
        <v>12.725979999999995</v>
      </c>
      <c r="I2382" s="2">
        <f>'Moving Avg'!H2382</f>
        <v>10.696569999999994</v>
      </c>
      <c r="J2382" s="5" t="str">
        <f>OBV!F2382</f>
        <v>BULLISH</v>
      </c>
      <c r="K2382" s="5" t="str">
        <f>OBV!G2382</f>
        <v>NEUTRAL</v>
      </c>
      <c r="L2382" s="5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13.260999999999999</v>
      </c>
      <c r="C2383" s="2">
        <f>RSI!I2383</f>
        <v>57.476258759774346</v>
      </c>
      <c r="D2383" s="2">
        <f>MACD!E2383</f>
        <v>5.724527767938703E-2</v>
      </c>
      <c r="E2383" s="2">
        <f>MACD!F2383</f>
        <v>-4.7937336509370591E-2</v>
      </c>
      <c r="F2383" s="2">
        <f>'Moving Avg'!D2383</f>
        <v>13.3286</v>
      </c>
      <c r="G2383" s="2">
        <f>'Moving Avg'!F2383</f>
        <v>13.183150000000001</v>
      </c>
      <c r="H2383" s="2">
        <f>'Moving Avg'!G2383</f>
        <v>12.751899999999996</v>
      </c>
      <c r="I2383" s="2">
        <f>'Moving Avg'!H2383</f>
        <v>10.707749999999997</v>
      </c>
      <c r="J2383" s="5" t="str">
        <f>OBV!F2383</f>
        <v>BEARISH</v>
      </c>
      <c r="K2383" s="5" t="str">
        <f>OBV!G2383</f>
        <v>NEUTRAL</v>
      </c>
      <c r="L2383" s="5" t="str">
        <f>OBV!H2383</f>
        <v>CONFIRMED BEARISH</v>
      </c>
    </row>
    <row r="2384" spans="1:12" ht="13.5" x14ac:dyDescent="0.25">
      <c r="A2384" s="3">
        <f>RSI!A2384</f>
        <v>45476</v>
      </c>
      <c r="B2384" s="2">
        <f>RSI!B2384</f>
        <v>13.252000000000001</v>
      </c>
      <c r="C2384" s="2">
        <f>RSI!I2384</f>
        <v>57.139024488764932</v>
      </c>
      <c r="D2384" s="2">
        <f>MACD!E2384</f>
        <v>5.5646098168253388E-2</v>
      </c>
      <c r="E2384" s="2">
        <f>MACD!F2384</f>
        <v>-2.7220649573845797E-2</v>
      </c>
      <c r="F2384" s="2">
        <f>'Moving Avg'!D2384</f>
        <v>13.307399999999998</v>
      </c>
      <c r="G2384" s="2">
        <f>'Moving Avg'!F2384</f>
        <v>13.2163</v>
      </c>
      <c r="H2384" s="2">
        <f>'Moving Avg'!G2384</f>
        <v>12.772679999999996</v>
      </c>
      <c r="I2384" s="2">
        <f>'Moving Avg'!H2384</f>
        <v>10.718884999999995</v>
      </c>
      <c r="J2384" s="5" t="str">
        <f>OBV!F2384</f>
        <v>BEARISH</v>
      </c>
      <c r="K2384" s="5" t="str">
        <f>OBV!G2384</f>
        <v>STRONG</v>
      </c>
      <c r="L2384" s="5" t="str">
        <f>OBV!H2384</f>
        <v>CONFIRMED BEARISH</v>
      </c>
    </row>
    <row r="2385" spans="1:12" ht="13.5" x14ac:dyDescent="0.25">
      <c r="A2385" s="3">
        <f>RSI!A2385</f>
        <v>45477</v>
      </c>
      <c r="B2385" s="2">
        <f>RSI!B2385</f>
        <v>13.252000000000001</v>
      </c>
      <c r="C2385" s="2">
        <f>RSI!I2385</f>
        <v>57.139024488764925</v>
      </c>
      <c r="D2385" s="2">
        <f>MACD!E2385</f>
        <v>7.6790375210318729E-2</v>
      </c>
      <c r="E2385" s="2">
        <f>MACD!F2385</f>
        <v>-6.418444617012891E-3</v>
      </c>
      <c r="F2385" s="2">
        <f>'Moving Avg'!D2385</f>
        <v>13.2882</v>
      </c>
      <c r="G2385" s="2">
        <f>'Moving Avg'!F2385</f>
        <v>13.239350000000002</v>
      </c>
      <c r="H2385" s="2">
        <f>'Moving Avg'!G2385</f>
        <v>12.795239999999996</v>
      </c>
      <c r="I2385" s="2">
        <f>'Moving Avg'!H2385</f>
        <v>10.730019999999994</v>
      </c>
      <c r="J2385" s="5" t="str">
        <f>OBV!F2385</f>
        <v>BEARISH</v>
      </c>
      <c r="K2385" s="5" t="str">
        <f>OBV!G2385</f>
        <v>STRONG</v>
      </c>
      <c r="L2385" s="5" t="str">
        <f>OBV!H2385</f>
        <v>CONFIRMED BEARISH</v>
      </c>
    </row>
    <row r="2386" spans="1:12" ht="13.5" x14ac:dyDescent="0.25">
      <c r="A2386" s="3">
        <f>RSI!A2386</f>
        <v>45478</v>
      </c>
      <c r="B2386" s="2">
        <f>RSI!B2386</f>
        <v>13.252000000000001</v>
      </c>
      <c r="C2386" s="2">
        <f>RSI!I2386</f>
        <v>57.139024488764925</v>
      </c>
      <c r="D2386" s="2">
        <f>MACD!E2386</f>
        <v>6.5421471181048574E-2</v>
      </c>
      <c r="E2386" s="2">
        <f>MACD!F2386</f>
        <v>7.949538542599402E-3</v>
      </c>
      <c r="F2386" s="2">
        <f>'Moving Avg'!D2386</f>
        <v>13.271000000000001</v>
      </c>
      <c r="G2386" s="2">
        <f>'Moving Avg'!F2386</f>
        <v>13.255700000000001</v>
      </c>
      <c r="H2386" s="2">
        <f>'Moving Avg'!G2386</f>
        <v>12.810879999999997</v>
      </c>
      <c r="I2386" s="2">
        <f>'Moving Avg'!H2386</f>
        <v>10.742394999999995</v>
      </c>
      <c r="J2386" s="5" t="str">
        <f>OBV!F2386</f>
        <v>BEARISH</v>
      </c>
      <c r="K2386" s="5" t="str">
        <f>OBV!G2386</f>
        <v>NEUTRAL</v>
      </c>
      <c r="L2386" s="5" t="str">
        <f>OBV!H2386</f>
        <v>CONFIRMED BEARISH</v>
      </c>
    </row>
    <row r="2387" spans="1:12" ht="13.5" x14ac:dyDescent="0.25">
      <c r="A2387" s="3">
        <f>RSI!A2387</f>
        <v>45481</v>
      </c>
      <c r="B2387" s="2">
        <f>RSI!B2387</f>
        <v>13.212999999999999</v>
      </c>
      <c r="C2387" s="2">
        <f>RSI!I2387</f>
        <v>55.380390851205163</v>
      </c>
      <c r="D2387" s="2">
        <f>MACD!E2387</f>
        <v>1.3358409948079242E-2</v>
      </c>
      <c r="E2387" s="2">
        <f>MACD!F2387</f>
        <v>9.0313128236953703E-3</v>
      </c>
      <c r="F2387" s="2">
        <f>'Moving Avg'!D2387</f>
        <v>13.246</v>
      </c>
      <c r="G2387" s="2">
        <f>'Moving Avg'!F2387</f>
        <v>13.270100000000003</v>
      </c>
      <c r="H2387" s="2">
        <f>'Moving Avg'!G2387</f>
        <v>12.825739999999996</v>
      </c>
      <c r="I2387" s="2">
        <f>'Moving Avg'!H2387</f>
        <v>10.754574999999996</v>
      </c>
      <c r="J2387" s="5" t="str">
        <f>OBV!F2387</f>
        <v>BEARISH</v>
      </c>
      <c r="K2387" s="5" t="str">
        <f>OBV!G2387</f>
        <v>STRONG</v>
      </c>
      <c r="L2387" s="5" t="str">
        <f>OBV!H2387</f>
        <v>CONFIRMED BEARISH</v>
      </c>
    </row>
    <row r="2388" spans="1:12" ht="13.5" x14ac:dyDescent="0.25">
      <c r="A2388" s="3">
        <f>RSI!A2388</f>
        <v>45482</v>
      </c>
      <c r="B2388" s="2">
        <f>RSI!B2388</f>
        <v>13.212999999999999</v>
      </c>
      <c r="C2388" s="2">
        <f>RSI!I2388</f>
        <v>55.380390851205163</v>
      </c>
      <c r="D2388" s="2">
        <f>MACD!E2388</f>
        <v>4.2586969837369537E-2</v>
      </c>
      <c r="E2388" s="2">
        <f>MACD!F2388</f>
        <v>1.5742444226430206E-2</v>
      </c>
      <c r="F2388" s="2">
        <f>'Moving Avg'!D2388</f>
        <v>13.2364</v>
      </c>
      <c r="G2388" s="2">
        <f>'Moving Avg'!F2388</f>
        <v>13.274900000000002</v>
      </c>
      <c r="H2388" s="2">
        <f>'Moving Avg'!G2388</f>
        <v>12.840599999999997</v>
      </c>
      <c r="I2388" s="2">
        <f>'Moving Avg'!H2388</f>
        <v>10.769189999999995</v>
      </c>
      <c r="J2388" s="5" t="str">
        <f>OBV!F2388</f>
        <v>BEARISH</v>
      </c>
      <c r="K2388" s="5" t="str">
        <f>OBV!G2388</f>
        <v>NEUTRAL</v>
      </c>
      <c r="L2388" s="5" t="str">
        <f>OBV!H2388</f>
        <v>CONFIRMED BEARISH</v>
      </c>
    </row>
    <row r="2389" spans="1:12" ht="13.5" x14ac:dyDescent="0.25">
      <c r="A2389" s="3">
        <f>RSI!A2389</f>
        <v>45483</v>
      </c>
      <c r="B2389" s="2">
        <f>RSI!B2389</f>
        <v>13.252000000000001</v>
      </c>
      <c r="C2389" s="2">
        <f>RSI!I2389</f>
        <v>56.918211353582358</v>
      </c>
      <c r="D2389" s="2">
        <f>MACD!E2389</f>
        <v>6.3765049866443491E-2</v>
      </c>
      <c r="E2389" s="2">
        <f>MACD!F2389</f>
        <v>2.5346965354432864E-2</v>
      </c>
      <c r="F2389" s="2">
        <f>'Moving Avg'!D2389</f>
        <v>13.2364</v>
      </c>
      <c r="G2389" s="2">
        <f>'Moving Avg'!F2389</f>
        <v>13.27685</v>
      </c>
      <c r="H2389" s="2">
        <f>'Moving Avg'!G2389</f>
        <v>12.856239999999996</v>
      </c>
      <c r="I2389" s="2">
        <f>'Moving Avg'!H2389</f>
        <v>10.784934999999994</v>
      </c>
      <c r="J2389" s="5" t="str">
        <f>OBV!F2389</f>
        <v>BULLISH</v>
      </c>
      <c r="K2389" s="5" t="str">
        <f>OBV!G2389</f>
        <v>NEUTRAL</v>
      </c>
      <c r="L2389" s="5" t="str">
        <f>OBV!H2389</f>
        <v>NEUTRAL</v>
      </c>
    </row>
    <row r="2390" spans="1:12" ht="13.5" x14ac:dyDescent="0.25">
      <c r="A2390" s="3">
        <f>RSI!A2390</f>
        <v>45484</v>
      </c>
      <c r="B2390" s="2">
        <f>RSI!B2390</f>
        <v>13.252000000000001</v>
      </c>
      <c r="C2390" s="2">
        <f>RSI!I2390</f>
        <v>56.918211353582358</v>
      </c>
      <c r="D2390" s="2">
        <f>MACD!E2390</f>
        <v>7.9300411144304306E-2</v>
      </c>
      <c r="E2390" s="2">
        <f>MACD!F2390</f>
        <v>3.613765451240715E-2</v>
      </c>
      <c r="F2390" s="2">
        <f>'Moving Avg'!D2390</f>
        <v>13.2364</v>
      </c>
      <c r="G2390" s="2">
        <f>'Moving Avg'!F2390</f>
        <v>13.267250000000001</v>
      </c>
      <c r="H2390" s="2">
        <f>'Moving Avg'!G2390</f>
        <v>12.871359999999997</v>
      </c>
      <c r="I2390" s="2">
        <f>'Moving Avg'!H2390</f>
        <v>10.800679999999993</v>
      </c>
      <c r="J2390" s="5" t="str">
        <f>OBV!F2390</f>
        <v>BULLISH</v>
      </c>
      <c r="K2390" s="5" t="str">
        <f>OBV!G2390</f>
        <v>NEUTRAL</v>
      </c>
      <c r="L2390" s="5" t="str">
        <f>OBV!H2390</f>
        <v>NEUTRAL</v>
      </c>
    </row>
    <row r="2391" spans="1:12" ht="13.5" x14ac:dyDescent="0.25">
      <c r="A2391" s="3">
        <f>RSI!A2391</f>
        <v>45485</v>
      </c>
      <c r="B2391" s="2">
        <f>RSI!B2391</f>
        <v>13.156000000000001</v>
      </c>
      <c r="C2391" s="2">
        <f>RSI!I2391</f>
        <v>51.819621106302144</v>
      </c>
      <c r="D2391" s="2">
        <f>MACD!E2391</f>
        <v>9.7234948770614338E-2</v>
      </c>
      <c r="E2391" s="2">
        <f>MACD!F2391</f>
        <v>4.835711336404859E-2</v>
      </c>
      <c r="F2391" s="2">
        <f>'Moving Avg'!D2391</f>
        <v>13.2172</v>
      </c>
      <c r="G2391" s="2">
        <f>'Moving Avg'!F2391</f>
        <v>13.257150000000001</v>
      </c>
      <c r="H2391" s="2">
        <f>'Moving Avg'!G2391</f>
        <v>12.882779999999999</v>
      </c>
      <c r="I2391" s="2">
        <f>'Moving Avg'!H2391</f>
        <v>10.815944999999992</v>
      </c>
      <c r="J2391" s="5" t="str">
        <f>OBV!F2391</f>
        <v>BEARISH</v>
      </c>
      <c r="K2391" s="5" t="str">
        <f>OBV!G2391</f>
        <v>NEUTRAL</v>
      </c>
      <c r="L2391" s="5" t="str">
        <f>OBV!H2391</f>
        <v>CONFIRMED BEARISH</v>
      </c>
    </row>
    <row r="2392" spans="1:12" ht="13.5" x14ac:dyDescent="0.25">
      <c r="A2392" s="3">
        <f>RSI!A2392</f>
        <v>45488</v>
      </c>
      <c r="B2392" s="2">
        <f>RSI!B2392</f>
        <v>13.108000000000001</v>
      </c>
      <c r="C2392" s="2">
        <f>RSI!I2392</f>
        <v>49.435163897784676</v>
      </c>
      <c r="D2392" s="2">
        <f>MACD!E2392</f>
        <v>0.11580776373401314</v>
      </c>
      <c r="E2392" s="2">
        <f>MACD!F2392</f>
        <v>6.1847243438041502E-2</v>
      </c>
      <c r="F2392" s="2">
        <f>'Moving Avg'!D2392</f>
        <v>13.196199999999999</v>
      </c>
      <c r="G2392" s="2">
        <f>'Moving Avg'!F2392</f>
        <v>13.244650000000002</v>
      </c>
      <c r="H2392" s="2">
        <f>'Moving Avg'!G2392</f>
        <v>12.895539999999997</v>
      </c>
      <c r="I2392" s="2">
        <f>'Moving Avg'!H2392</f>
        <v>10.833934999999995</v>
      </c>
      <c r="J2392" s="5" t="str">
        <f>OBV!F2392</f>
        <v>BEARISH</v>
      </c>
      <c r="K2392" s="5" t="str">
        <f>OBV!G2392</f>
        <v>NEUTRAL</v>
      </c>
      <c r="L2392" s="5" t="str">
        <f>OBV!H2392</f>
        <v>CONFIRMED BEARISH</v>
      </c>
    </row>
    <row r="2393" spans="1:12" ht="13.5" x14ac:dyDescent="0.25">
      <c r="A2393" s="3">
        <f>RSI!A2393</f>
        <v>45489</v>
      </c>
      <c r="B2393" s="2">
        <f>RSI!B2393</f>
        <v>13.108000000000001</v>
      </c>
      <c r="C2393" s="2">
        <f>RSI!I2393</f>
        <v>49.435163897784676</v>
      </c>
      <c r="D2393" s="2">
        <f>MACD!E2393</f>
        <v>0.11981429666848165</v>
      </c>
      <c r="E2393" s="2">
        <f>MACD!F2393</f>
        <v>7.3440654084129531E-2</v>
      </c>
      <c r="F2393" s="2">
        <f>'Moving Avg'!D2393</f>
        <v>13.1752</v>
      </c>
      <c r="G2393" s="2">
        <f>'Moving Avg'!F2393</f>
        <v>13.232150000000001</v>
      </c>
      <c r="H2393" s="2">
        <f>'Moving Avg'!G2393</f>
        <v>12.905119999999997</v>
      </c>
      <c r="I2393" s="2">
        <f>'Moving Avg'!H2393</f>
        <v>10.851304999999995</v>
      </c>
      <c r="J2393" s="5" t="str">
        <f>OBV!F2393</f>
        <v>BEARISH</v>
      </c>
      <c r="K2393" s="5" t="str">
        <f>OBV!G2393</f>
        <v>NEUTRAL</v>
      </c>
      <c r="L2393" s="5" t="str">
        <f>OBV!H2393</f>
        <v>CONFIRMED BEARISH</v>
      </c>
    </row>
    <row r="2394" spans="1:12" ht="13.5" x14ac:dyDescent="0.25">
      <c r="A2394" s="3">
        <f>RSI!A2394</f>
        <v>45490</v>
      </c>
      <c r="B2394" s="2">
        <f>RSI!B2394</f>
        <v>13.021000000000001</v>
      </c>
      <c r="C2394" s="2">
        <f>RSI!I2394</f>
        <v>45.075223332910817</v>
      </c>
      <c r="D2394" s="2">
        <f>MACD!E2394</f>
        <v>0.12839133191151575</v>
      </c>
      <c r="E2394" s="2">
        <f>MACD!F2394</f>
        <v>8.4430789649606777E-2</v>
      </c>
      <c r="F2394" s="2">
        <f>'Moving Avg'!D2394</f>
        <v>13.129000000000001</v>
      </c>
      <c r="G2394" s="2">
        <f>'Moving Avg'!F2394</f>
        <v>13.223500000000001</v>
      </c>
      <c r="H2394" s="2">
        <f>'Moving Avg'!G2394</f>
        <v>12.915619999999997</v>
      </c>
      <c r="I2394" s="2">
        <f>'Moving Avg'!H2394</f>
        <v>10.866334999999994</v>
      </c>
      <c r="J2394" s="5" t="str">
        <f>OBV!F2394</f>
        <v>BEARISH</v>
      </c>
      <c r="K2394" s="5" t="str">
        <f>OBV!G2394</f>
        <v>STRONG</v>
      </c>
      <c r="L2394" s="5" t="str">
        <f>OBV!H2394</f>
        <v>CONFIRMED BEARISH</v>
      </c>
    </row>
    <row r="2395" spans="1:12" ht="13.5" x14ac:dyDescent="0.25">
      <c r="A2395" s="3">
        <f>RSI!A2395</f>
        <v>45491</v>
      </c>
      <c r="B2395" s="2">
        <f>RSI!B2395</f>
        <v>13.117000000000001</v>
      </c>
      <c r="C2395" s="2">
        <f>RSI!I2395</f>
        <v>50.285538497807671</v>
      </c>
      <c r="D2395" s="2">
        <f>MACD!E2395</f>
        <v>0.12916944975820677</v>
      </c>
      <c r="E2395" s="2">
        <f>MACD!F2395</f>
        <v>9.3378521671326792E-2</v>
      </c>
      <c r="F2395" s="2">
        <f>'Moving Avg'!D2395</f>
        <v>13.102</v>
      </c>
      <c r="G2395" s="2">
        <f>'Moving Avg'!F2395</f>
        <v>13.211950000000002</v>
      </c>
      <c r="H2395" s="2">
        <f>'Moving Avg'!G2395</f>
        <v>12.928559999999996</v>
      </c>
      <c r="I2395" s="2">
        <f>'Moving Avg'!H2395</f>
        <v>10.884724999999996</v>
      </c>
      <c r="J2395" s="5" t="str">
        <f>OBV!F2395</f>
        <v>BEARISH</v>
      </c>
      <c r="K2395" s="5" t="str">
        <f>OBV!G2395</f>
        <v>NEUTRAL</v>
      </c>
      <c r="L2395" s="5" t="str">
        <f>OBV!H2395</f>
        <v>CONFIRMED BEARISH</v>
      </c>
    </row>
    <row r="2396" spans="1:12" ht="13.5" x14ac:dyDescent="0.25">
      <c r="A2396" s="3">
        <f>RSI!A2396</f>
        <v>45492</v>
      </c>
      <c r="B2396" s="2">
        <f>RSI!B2396</f>
        <v>13.337999999999999</v>
      </c>
      <c r="C2396" s="2">
        <f>RSI!I2396</f>
        <v>59.751259732949229</v>
      </c>
      <c r="D2396" s="2">
        <f>MACD!E2396</f>
        <v>0.11347516089441001</v>
      </c>
      <c r="E2396" s="2">
        <f>MACD!F2396</f>
        <v>9.7397849515943435E-2</v>
      </c>
      <c r="F2396" s="2">
        <f>'Moving Avg'!D2396</f>
        <v>13.138399999999999</v>
      </c>
      <c r="G2396" s="2">
        <f>'Moving Avg'!F2396</f>
        <v>13.220599999999999</v>
      </c>
      <c r="H2396" s="2">
        <f>'Moving Avg'!G2396</f>
        <v>12.944499999999996</v>
      </c>
      <c r="I2396" s="2">
        <f>'Moving Avg'!H2396</f>
        <v>10.904219999999999</v>
      </c>
      <c r="J2396" s="5" t="str">
        <f>OBV!F2396</f>
        <v>BULLISH</v>
      </c>
      <c r="K2396" s="5" t="str">
        <f>OBV!G2396</f>
        <v>NEUTRAL</v>
      </c>
      <c r="L2396" s="5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13.598000000000001</v>
      </c>
      <c r="C2397" s="2">
        <f>RSI!I2397</f>
        <v>67.573582014661213</v>
      </c>
      <c r="D2397" s="2">
        <f>MACD!E2397</f>
        <v>7.3646585164718559E-2</v>
      </c>
      <c r="E2397" s="2">
        <f>MACD!F2397</f>
        <v>9.2647596645698466E-2</v>
      </c>
      <c r="F2397" s="2">
        <f>'Moving Avg'!D2397</f>
        <v>13.2364</v>
      </c>
      <c r="G2397" s="2">
        <f>'Moving Avg'!F2397</f>
        <v>13.256649999999999</v>
      </c>
      <c r="H2397" s="2">
        <f>'Moving Avg'!G2397</f>
        <v>12.965259999999995</v>
      </c>
      <c r="I2397" s="2">
        <f>'Moving Avg'!H2397</f>
        <v>10.925059999999997</v>
      </c>
      <c r="J2397" s="5" t="str">
        <f>OBV!F2397</f>
        <v>BULLISH</v>
      </c>
      <c r="K2397" s="5" t="str">
        <f>OBV!G2397</f>
        <v>NEUTRAL</v>
      </c>
      <c r="L2397" s="5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13.694000000000001</v>
      </c>
      <c r="C2398" s="2">
        <f>RSI!I2398</f>
        <v>69.899725188881192</v>
      </c>
      <c r="D2398" s="2">
        <f>MACD!E2398</f>
        <v>3.0104007767784324E-2</v>
      </c>
      <c r="E2398" s="2">
        <f>MACD!F2398</f>
        <v>8.0138878870115629E-2</v>
      </c>
      <c r="F2398" s="2">
        <f>'Moving Avg'!D2398</f>
        <v>13.3536</v>
      </c>
      <c r="G2398" s="2">
        <f>'Moving Avg'!F2398</f>
        <v>13.273450000000002</v>
      </c>
      <c r="H2398" s="2">
        <f>'Moving Avg'!G2398</f>
        <v>12.988319999999996</v>
      </c>
      <c r="I2398" s="2">
        <f>'Moving Avg'!H2398</f>
        <v>10.946334999999998</v>
      </c>
      <c r="J2398" s="5" t="str">
        <f>OBV!F2398</f>
        <v>BULLISH</v>
      </c>
      <c r="K2398" s="5" t="str">
        <f>OBV!G2398</f>
        <v>WEAK</v>
      </c>
      <c r="L2398" s="5" t="str">
        <f>OBV!H2398</f>
        <v>CONFIRMED BULLISH</v>
      </c>
    </row>
    <row r="2399" spans="1:12" ht="13.5" x14ac:dyDescent="0.25">
      <c r="A2399" s="3">
        <f>RSI!A2399</f>
        <v>45497</v>
      </c>
      <c r="B2399" s="2">
        <f>RSI!B2399</f>
        <v>13.683999999999999</v>
      </c>
      <c r="C2399" s="2">
        <f>RSI!I2399</f>
        <v>69.341710710200189</v>
      </c>
      <c r="D2399" s="2">
        <f>MACD!E2399</f>
        <v>-3.0943535291623192E-3</v>
      </c>
      <c r="E2399" s="2">
        <f>MACD!F2399</f>
        <v>6.3492232390260042E-2</v>
      </c>
      <c r="F2399" s="2">
        <f>'Moving Avg'!D2399</f>
        <v>13.4862</v>
      </c>
      <c r="G2399" s="2">
        <f>'Moving Avg'!F2399</f>
        <v>13.289749999999998</v>
      </c>
      <c r="H2399" s="2">
        <f>'Moving Avg'!G2399</f>
        <v>13.017919999999997</v>
      </c>
      <c r="I2399" s="2">
        <f>'Moving Avg'!H2399</f>
        <v>10.967824999999996</v>
      </c>
      <c r="J2399" s="5" t="str">
        <f>OBV!F2399</f>
        <v>BULLISH</v>
      </c>
      <c r="K2399" s="5" t="str">
        <f>OBV!G2399</f>
        <v>WEAK</v>
      </c>
      <c r="L2399" s="5" t="str">
        <f>OBV!H2399</f>
        <v>CONFIRMED BULLISH</v>
      </c>
    </row>
    <row r="2400" spans="1:12" ht="13.5" x14ac:dyDescent="0.25">
      <c r="A2400" s="3">
        <f>RSI!A2400</f>
        <v>45499</v>
      </c>
      <c r="B2400" s="2">
        <f>RSI!B2400</f>
        <v>13.694000000000001</v>
      </c>
      <c r="C2400" s="2">
        <f>RSI!I2400</f>
        <v>69.603038058937926</v>
      </c>
      <c r="D2400" s="2">
        <f>MACD!E2400</f>
        <v>-3.4733020032135187E-2</v>
      </c>
      <c r="E2400" s="2">
        <f>MACD!F2400</f>
        <v>4.3847181905781005E-2</v>
      </c>
      <c r="F2400" s="2">
        <f>'Moving Avg'!D2400</f>
        <v>13.601599999999999</v>
      </c>
      <c r="G2400" s="2">
        <f>'Moving Avg'!F2400</f>
        <v>13.30705</v>
      </c>
      <c r="H2400" s="2">
        <f>'Moving Avg'!G2400</f>
        <v>13.049639999999997</v>
      </c>
      <c r="I2400" s="2">
        <f>'Moving Avg'!H2400</f>
        <v>10.989364999999996</v>
      </c>
      <c r="J2400" s="5" t="str">
        <f>OBV!F2400</f>
        <v>BULLISH</v>
      </c>
      <c r="K2400" s="5" t="str">
        <f>OBV!G2400</f>
        <v>NEUTRAL</v>
      </c>
      <c r="L2400" s="5" t="str">
        <f>OBV!H2400</f>
        <v>CONFIRMED BULLISH</v>
      </c>
    </row>
    <row r="2401" spans="1:12" ht="13.5" x14ac:dyDescent="0.25">
      <c r="A2401" s="3">
        <f>RSI!A2401</f>
        <v>45502</v>
      </c>
      <c r="B2401" s="2">
        <f>RSI!B2401</f>
        <v>13.683999999999999</v>
      </c>
      <c r="C2401" s="2">
        <f>RSI!I2401</f>
        <v>68.969924841086581</v>
      </c>
      <c r="D2401" s="2">
        <f>MACD!E2401</f>
        <v>-7.8190858232105143E-2</v>
      </c>
      <c r="E2401" s="2">
        <f>MACD!F2401</f>
        <v>1.9439573878203772E-2</v>
      </c>
      <c r="F2401" s="2">
        <f>'Moving Avg'!D2401</f>
        <v>13.6708</v>
      </c>
      <c r="G2401" s="2">
        <f>'Moving Avg'!F2401</f>
        <v>13.324349999999999</v>
      </c>
      <c r="H2401" s="2">
        <f>'Moving Avg'!G2401</f>
        <v>13.081159999999997</v>
      </c>
      <c r="I2401" s="2">
        <f>'Moving Avg'!H2401</f>
        <v>11.010854999999998</v>
      </c>
      <c r="J2401" s="5" t="str">
        <f>OBV!F2401</f>
        <v>BEARISH</v>
      </c>
      <c r="K2401" s="5" t="str">
        <f>OBV!G2401</f>
        <v>NEUTRAL</v>
      </c>
      <c r="L2401" s="5" t="str">
        <f>OBV!H2401</f>
        <v>BEARISH DIVERGENCE</v>
      </c>
    </row>
    <row r="2402" spans="1:12" ht="13.5" x14ac:dyDescent="0.25">
      <c r="A2402" s="3">
        <f>RSI!A2402</f>
        <v>45503</v>
      </c>
      <c r="B2402" s="2">
        <f>RSI!B2402</f>
        <v>13.683999999999999</v>
      </c>
      <c r="C2402" s="2">
        <f>RSI!I2402</f>
        <v>68.969924841086581</v>
      </c>
      <c r="D2402" s="2">
        <f>MACD!E2402</f>
        <v>-0.12474966755422301</v>
      </c>
      <c r="E2402" s="2">
        <f>MACD!F2402</f>
        <v>-9.3982744082815855E-3</v>
      </c>
      <c r="F2402" s="2">
        <f>'Moving Avg'!D2402</f>
        <v>13.687999999999999</v>
      </c>
      <c r="G2402" s="2">
        <f>'Moving Avg'!F2402</f>
        <v>13.341649999999998</v>
      </c>
      <c r="H2402" s="2">
        <f>'Moving Avg'!G2402</f>
        <v>13.112679999999996</v>
      </c>
      <c r="I2402" s="2">
        <f>'Moving Avg'!H2402</f>
        <v>11.032344999999998</v>
      </c>
      <c r="J2402" s="5" t="str">
        <f>OBV!F2402</f>
        <v>BEARISH</v>
      </c>
      <c r="K2402" s="5" t="str">
        <f>OBV!G2402</f>
        <v>NEUTRAL</v>
      </c>
      <c r="L2402" s="5" t="str">
        <f>OBV!H2402</f>
        <v>BEARISH DIVERGENCE</v>
      </c>
    </row>
    <row r="2403" spans="1:12" ht="13.5" x14ac:dyDescent="0.25">
      <c r="A2403" s="3">
        <f>RSI!A2403</f>
        <v>45504</v>
      </c>
      <c r="B2403" s="2">
        <f>RSI!B2403</f>
        <v>13.646000000000001</v>
      </c>
      <c r="C2403" s="2">
        <f>RSI!I2403</f>
        <v>66.311672944759337</v>
      </c>
      <c r="D2403" s="2">
        <f>MACD!E2403</f>
        <v>-0.16355500628175967</v>
      </c>
      <c r="E2403" s="2">
        <f>MACD!F2403</f>
        <v>-4.0229620782977205E-2</v>
      </c>
      <c r="F2403" s="2">
        <f>'Moving Avg'!D2403</f>
        <v>13.6784</v>
      </c>
      <c r="G2403" s="2">
        <f>'Moving Avg'!F2403</f>
        <v>13.360899999999997</v>
      </c>
      <c r="H2403" s="2">
        <f>'Moving Avg'!G2403</f>
        <v>13.138819999999996</v>
      </c>
      <c r="I2403" s="2">
        <f>'Moving Avg'!H2403</f>
        <v>11.054045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13.646000000000001</v>
      </c>
      <c r="C2404" s="2">
        <f>RSI!I2404</f>
        <v>66.311672944759337</v>
      </c>
      <c r="D2404" s="2">
        <f>MACD!E2404</f>
        <v>-0.21160984424456686</v>
      </c>
      <c r="E2404" s="2">
        <f>MACD!F2404</f>
        <v>-7.4505665475295135E-2</v>
      </c>
      <c r="F2404" s="2">
        <f>'Moving Avg'!D2404</f>
        <v>13.6708</v>
      </c>
      <c r="G2404" s="2">
        <f>'Moving Avg'!F2404</f>
        <v>13.380599999999998</v>
      </c>
      <c r="H2404" s="2">
        <f>'Moving Avg'!G2404</f>
        <v>13.169579999999996</v>
      </c>
      <c r="I2404" s="2">
        <f>'Moving Avg'!H2404</f>
        <v>11.075745</v>
      </c>
      <c r="J2404" s="5" t="str">
        <f>OBV!F2404</f>
        <v>BEARISH</v>
      </c>
      <c r="K2404" s="5" t="str">
        <f>OBV!G2404</f>
        <v>NEUTRAL</v>
      </c>
      <c r="L2404" s="5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13.646000000000001</v>
      </c>
      <c r="C2405" s="2">
        <f>RSI!I2405</f>
        <v>66.311672944759351</v>
      </c>
      <c r="D2405" s="2">
        <f>MACD!E2405</f>
        <v>-0.23920141422403773</v>
      </c>
      <c r="E2405" s="2">
        <f>MACD!F2405</f>
        <v>-0.10744481522504365</v>
      </c>
      <c r="F2405" s="2">
        <f>'Moving Avg'!D2405</f>
        <v>13.661199999999999</v>
      </c>
      <c r="G2405" s="2">
        <f>'Moving Avg'!F2405</f>
        <v>13.400300000000001</v>
      </c>
      <c r="H2405" s="2">
        <f>'Moving Avg'!G2405</f>
        <v>13.200339999999997</v>
      </c>
      <c r="I2405" s="2">
        <f>'Moving Avg'!H2405</f>
        <v>11.097444999999999</v>
      </c>
      <c r="J2405" s="5" t="str">
        <f>OBV!F2405</f>
        <v>BEARISH</v>
      </c>
      <c r="K2405" s="5" t="str">
        <f>OBV!G2405</f>
        <v>NEUTRAL</v>
      </c>
      <c r="L2405" s="5" t="str">
        <f>OBV!H2405</f>
        <v>CONFIRMED BEARISH</v>
      </c>
    </row>
    <row r="2406" spans="1:12" ht="13.5" x14ac:dyDescent="0.25">
      <c r="A2406" s="3">
        <f>RSI!A2406</f>
        <v>45509</v>
      </c>
      <c r="B2406" s="2">
        <f>RSI!B2406</f>
        <v>13.55</v>
      </c>
      <c r="C2406" s="2">
        <f>RSI!I2406</f>
        <v>59.121733603878532</v>
      </c>
      <c r="D2406" s="2">
        <f>MACD!E2406</f>
        <v>-0.22301017800596945</v>
      </c>
      <c r="E2406" s="2">
        <f>MACD!F2406</f>
        <v>-0.13055788778122882</v>
      </c>
      <c r="F2406" s="2">
        <f>'Moving Avg'!D2406</f>
        <v>13.634399999999999</v>
      </c>
      <c r="G2406" s="2">
        <f>'Moving Avg'!F2406</f>
        <v>13.415200000000002</v>
      </c>
      <c r="H2406" s="2">
        <f>'Moving Avg'!G2406</f>
        <v>13.221879999999997</v>
      </c>
      <c r="I2406" s="2">
        <f>'Moving Avg'!H2406</f>
        <v>11.118664999999998</v>
      </c>
      <c r="J2406" s="5" t="str">
        <f>OBV!F2406</f>
        <v>BEARISH</v>
      </c>
      <c r="K2406" s="5" t="str">
        <f>OBV!G2406</f>
        <v>NEUTRAL</v>
      </c>
      <c r="L2406" s="5" t="str">
        <f>OBV!H2406</f>
        <v>CONFIRMED BEARISH</v>
      </c>
    </row>
    <row r="2407" spans="1:12" ht="13.5" x14ac:dyDescent="0.25">
      <c r="A2407" s="3">
        <f>RSI!A2407</f>
        <v>45510</v>
      </c>
      <c r="B2407" s="2">
        <f>RSI!B2407</f>
        <v>13.185</v>
      </c>
      <c r="C2407" s="2">
        <f>RSI!I2407</f>
        <v>40.944229267482925</v>
      </c>
      <c r="D2407" s="2">
        <f>MACD!E2407</f>
        <v>-0.14316222737351048</v>
      </c>
      <c r="E2407" s="2">
        <f>MACD!F2407</f>
        <v>-0.13307875569968516</v>
      </c>
      <c r="F2407" s="2">
        <f>'Moving Avg'!D2407</f>
        <v>13.534600000000001</v>
      </c>
      <c r="G2407" s="2">
        <f>'Moving Avg'!F2407</f>
        <v>13.4138</v>
      </c>
      <c r="H2407" s="2">
        <f>'Moving Avg'!G2407</f>
        <v>13.237639999999994</v>
      </c>
      <c r="I2407" s="2">
        <f>'Moving Avg'!H2407</f>
        <v>11.13762</v>
      </c>
      <c r="J2407" s="5" t="str">
        <f>OBV!F2407</f>
        <v>BEARISH</v>
      </c>
      <c r="K2407" s="5" t="str">
        <f>OBV!G2407</f>
        <v>NEUTRAL</v>
      </c>
      <c r="L2407" s="5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13.164999999999999</v>
      </c>
      <c r="C2408" s="2">
        <f>RSI!I2408</f>
        <v>40.214615810840456</v>
      </c>
      <c r="D2408" s="2">
        <f>MACD!E2408</f>
        <v>-5.8014548360917573E-2</v>
      </c>
      <c r="E2408" s="2">
        <f>MACD!F2408</f>
        <v>-0.11806591423193165</v>
      </c>
      <c r="F2408" s="2">
        <f>'Moving Avg'!D2408</f>
        <v>13.438400000000001</v>
      </c>
      <c r="G2408" s="2">
        <f>'Moving Avg'!F2408</f>
        <v>13.411400000000004</v>
      </c>
      <c r="H2408" s="2">
        <f>'Moving Avg'!G2408</f>
        <v>13.247239999999994</v>
      </c>
      <c r="I2408" s="2">
        <f>'Moving Avg'!H2408</f>
        <v>11.156474999999995</v>
      </c>
      <c r="J2408" s="5" t="str">
        <f>OBV!F2408</f>
        <v>BEARISH</v>
      </c>
      <c r="K2408" s="5" t="str">
        <f>OBV!G2408</f>
        <v>STRONG</v>
      </c>
      <c r="L2408" s="5" t="str">
        <f>OBV!H2408</f>
        <v>CONFIRMED BEARISH</v>
      </c>
    </row>
    <row r="2409" spans="1:12" ht="13.5" x14ac:dyDescent="0.25">
      <c r="A2409" s="3">
        <f>RSI!A2409</f>
        <v>45512</v>
      </c>
      <c r="B2409" s="2">
        <f>RSI!B2409</f>
        <v>13.358000000000001</v>
      </c>
      <c r="C2409" s="2">
        <f>RSI!I2409</f>
        <v>49.556189013131934</v>
      </c>
      <c r="D2409" s="2">
        <f>MACD!E2409</f>
        <v>-4.4853718739545911E-4</v>
      </c>
      <c r="E2409" s="2">
        <f>MACD!F2409</f>
        <v>-9.4542438823024419E-2</v>
      </c>
      <c r="F2409" s="2">
        <f>'Moving Avg'!D2409</f>
        <v>13.380799999999999</v>
      </c>
      <c r="G2409" s="2">
        <f>'Moving Avg'!F2409</f>
        <v>13.416700000000001</v>
      </c>
      <c r="H2409" s="2">
        <f>'Moving Avg'!G2409</f>
        <v>13.258779999999996</v>
      </c>
      <c r="I2409" s="2">
        <f>'Moving Avg'!H2409</f>
        <v>11.176734999999997</v>
      </c>
      <c r="J2409" s="5" t="str">
        <f>OBV!F2409</f>
        <v>BEARISH</v>
      </c>
      <c r="K2409" s="5" t="str">
        <f>OBV!G2409</f>
        <v>NEUTRAL</v>
      </c>
      <c r="L2409" s="5" t="str">
        <f>OBV!H2409</f>
        <v>CONFIRMED BEARISH</v>
      </c>
    </row>
    <row r="2410" spans="1:12" ht="13.5" x14ac:dyDescent="0.25">
      <c r="A2410" s="3">
        <f>RSI!A2410</f>
        <v>45513</v>
      </c>
      <c r="B2410" s="2">
        <f>RSI!B2410</f>
        <v>13.454000000000001</v>
      </c>
      <c r="C2410" s="2">
        <f>RSI!I2410</f>
        <v>53.452221448807691</v>
      </c>
      <c r="D2410" s="2">
        <f>MACD!E2410</f>
        <v>4.2800600195704419E-2</v>
      </c>
      <c r="E2410" s="2">
        <f>MACD!F2410</f>
        <v>-6.7073831019278649E-2</v>
      </c>
      <c r="F2410" s="2">
        <f>'Moving Avg'!D2410</f>
        <v>13.342399999999998</v>
      </c>
      <c r="G2410" s="2">
        <f>'Moving Avg'!F2410</f>
        <v>13.4268</v>
      </c>
      <c r="H2410" s="2">
        <f>'Moving Avg'!G2410</f>
        <v>13.268399999999996</v>
      </c>
      <c r="I2410" s="2">
        <f>'Moving Avg'!H2410</f>
        <v>11.197474999999997</v>
      </c>
      <c r="J2410" s="5" t="str">
        <f>OBV!F2410</f>
        <v>BEARISH</v>
      </c>
      <c r="K2410" s="5" t="str">
        <f>OBV!G2410</f>
        <v>NEUTRAL</v>
      </c>
      <c r="L2410" s="5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13.164999999999999</v>
      </c>
      <c r="C2411" s="2">
        <f>RSI!I2411</f>
        <v>42.748262501238862</v>
      </c>
      <c r="D2411" s="2">
        <f>MACD!E2411</f>
        <v>9.8801484467983869E-2</v>
      </c>
      <c r="E2411" s="2">
        <f>MACD!F2411</f>
        <v>-3.3898767921826146E-2</v>
      </c>
      <c r="F2411" s="2">
        <f>'Moving Avg'!D2411</f>
        <v>13.2654</v>
      </c>
      <c r="G2411" s="2">
        <f>'Moving Avg'!F2411</f>
        <v>13.427250000000001</v>
      </c>
      <c r="H2411" s="2">
        <f>'Moving Avg'!G2411</f>
        <v>13.272239999999996</v>
      </c>
      <c r="I2411" s="2">
        <f>'Moving Avg'!H2411</f>
        <v>11.216769999999997</v>
      </c>
      <c r="J2411" s="5" t="str">
        <f>OBV!F2411</f>
        <v>BEARISH</v>
      </c>
      <c r="K2411" s="5" t="str">
        <f>OBV!G2411</f>
        <v>NEUTRAL</v>
      </c>
      <c r="L2411" s="5" t="str">
        <f>OBV!H2411</f>
        <v>CONFIRMED BEARISH</v>
      </c>
    </row>
    <row r="2412" spans="1:12" ht="13.5" x14ac:dyDescent="0.25">
      <c r="A2412" s="3">
        <f>RSI!A2412</f>
        <v>45518</v>
      </c>
      <c r="B2412" s="2">
        <f>RSI!B2412</f>
        <v>13.694000000000001</v>
      </c>
      <c r="C2412" s="2">
        <f>RSI!I2412</f>
        <v>58.951946261298922</v>
      </c>
      <c r="D2412" s="2">
        <f>MACD!E2412</f>
        <v>0.10828022303494755</v>
      </c>
      <c r="E2412" s="2">
        <f>MACD!F2412</f>
        <v>-5.4629697304714037E-3</v>
      </c>
      <c r="F2412" s="2">
        <f>'Moving Avg'!D2412</f>
        <v>13.3672</v>
      </c>
      <c r="G2412" s="2">
        <f>'Moving Avg'!F2412</f>
        <v>13.456550000000004</v>
      </c>
      <c r="H2412" s="2">
        <f>'Moving Avg'!G2412</f>
        <v>13.286659999999998</v>
      </c>
      <c r="I2412" s="2">
        <f>'Moving Avg'!H2412</f>
        <v>11.238709999999996</v>
      </c>
      <c r="J2412" s="5" t="str">
        <f>OBV!F2412</f>
        <v>BULLISH</v>
      </c>
      <c r="K2412" s="5" t="str">
        <f>OBV!G2412</f>
        <v>NEUTRAL</v>
      </c>
      <c r="L2412" s="5" t="str">
        <f>OBV!H2412</f>
        <v>CONFIRMED BULLISH</v>
      </c>
    </row>
    <row r="2413" spans="1:12" ht="13.5" x14ac:dyDescent="0.25">
      <c r="A2413" s="3">
        <f>RSI!A2413</f>
        <v>45519</v>
      </c>
      <c r="B2413" s="2">
        <f>RSI!B2413</f>
        <v>13.675000000000001</v>
      </c>
      <c r="C2413" s="2">
        <f>RSI!I2413</f>
        <v>58.313569126546966</v>
      </c>
      <c r="D2413" s="2">
        <f>MACD!E2413</f>
        <v>0.10991991595168571</v>
      </c>
      <c r="E2413" s="2">
        <f>MACD!F2413</f>
        <v>1.7613607405960019E-2</v>
      </c>
      <c r="F2413" s="2">
        <f>'Moving Avg'!D2413</f>
        <v>13.469200000000001</v>
      </c>
      <c r="G2413" s="2">
        <f>'Moving Avg'!F2413</f>
        <v>13.484900000000001</v>
      </c>
      <c r="H2413" s="2">
        <f>'Moving Avg'!G2413</f>
        <v>13.308379999999994</v>
      </c>
      <c r="I2413" s="2">
        <f>'Moving Avg'!H2413</f>
        <v>11.260554999999997</v>
      </c>
      <c r="J2413" s="5" t="str">
        <f>OBV!F2413</f>
        <v>BULLISH</v>
      </c>
      <c r="K2413" s="5" t="str">
        <f>OBV!G2413</f>
        <v>NEUTRAL</v>
      </c>
      <c r="L2413" s="5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13.175000000000001</v>
      </c>
      <c r="C2414" s="2">
        <f>RSI!I2414</f>
        <v>44.620164788961731</v>
      </c>
      <c r="D2414" s="2">
        <f>MACD!E2414</f>
        <v>0.14665847973600776</v>
      </c>
      <c r="E2414" s="2">
        <f>MACD!F2414</f>
        <v>4.3422581871969568E-2</v>
      </c>
      <c r="F2414" s="2">
        <f>'Moving Avg'!D2414</f>
        <v>13.432599999999999</v>
      </c>
      <c r="G2414" s="2">
        <f>'Moving Avg'!F2414</f>
        <v>13.492599999999999</v>
      </c>
      <c r="H2414" s="2">
        <f>'Moving Avg'!G2414</f>
        <v>13.320099999999995</v>
      </c>
      <c r="I2414" s="2">
        <f>'Moving Avg'!H2414</f>
        <v>11.279899999999998</v>
      </c>
      <c r="J2414" s="5" t="str">
        <f>OBV!F2414</f>
        <v>BEARISH</v>
      </c>
      <c r="K2414" s="5" t="str">
        <f>OBV!G2414</f>
        <v>NEUTRAL</v>
      </c>
      <c r="L2414" s="5" t="str">
        <f>OBV!H2414</f>
        <v>CONFIRMED BEARISH</v>
      </c>
    </row>
    <row r="2415" spans="1:12" ht="13.5" x14ac:dyDescent="0.25">
      <c r="A2415" s="3">
        <f>RSI!A2415</f>
        <v>45523</v>
      </c>
      <c r="B2415" s="2">
        <f>RSI!B2415</f>
        <v>13.454000000000001</v>
      </c>
      <c r="C2415" s="2">
        <f>RSI!I2415</f>
        <v>51.468491647050556</v>
      </c>
      <c r="D2415" s="2">
        <f>MACD!E2415</f>
        <v>0.15847178777516469</v>
      </c>
      <c r="E2415" s="2">
        <f>MACD!F2415</f>
        <v>6.6432423052608588E-2</v>
      </c>
      <c r="F2415" s="2">
        <f>'Moving Avg'!D2415</f>
        <v>13.432600000000003</v>
      </c>
      <c r="G2415" s="2">
        <f>'Moving Avg'!F2415</f>
        <v>13.509450000000001</v>
      </c>
      <c r="H2415" s="2">
        <f>'Moving Avg'!G2415</f>
        <v>13.333359999999995</v>
      </c>
      <c r="I2415" s="2">
        <f>'Moving Avg'!H2415</f>
        <v>11.300639999999998</v>
      </c>
      <c r="J2415" s="5" t="str">
        <f>OBV!F2415</f>
        <v>BEARISH</v>
      </c>
      <c r="K2415" s="5" t="str">
        <f>OBV!G2415</f>
        <v>NEUTRAL</v>
      </c>
      <c r="L2415" s="5" t="str">
        <f>OBV!H2415</f>
        <v>NEUTRAL</v>
      </c>
    </row>
    <row r="2416" spans="1:12" ht="13.5" x14ac:dyDescent="0.25">
      <c r="A2416" s="3">
        <f>RSI!A2416</f>
        <v>45524</v>
      </c>
      <c r="B2416" s="2">
        <f>RSI!B2416</f>
        <v>13.454000000000001</v>
      </c>
      <c r="C2416" s="2">
        <f>RSI!I2416</f>
        <v>51.468491647050556</v>
      </c>
      <c r="D2416" s="2">
        <f>MACD!E2416</f>
        <v>0.15334008566595436</v>
      </c>
      <c r="E2416" s="2">
        <f>MACD!F2416</f>
        <v>8.3813955575277738E-2</v>
      </c>
      <c r="F2416" s="2">
        <f>'Moving Avg'!D2416</f>
        <v>13.490399999999999</v>
      </c>
      <c r="G2416" s="2">
        <f>'Moving Avg'!F2416</f>
        <v>13.51525</v>
      </c>
      <c r="H2416" s="2">
        <f>'Moving Avg'!G2416</f>
        <v>13.343939999999996</v>
      </c>
      <c r="I2416" s="2">
        <f>'Moving Avg'!H2416</f>
        <v>11.322709999999999</v>
      </c>
      <c r="J2416" s="5" t="str">
        <f>OBV!F2416</f>
        <v>BULLISH</v>
      </c>
      <c r="K2416" s="5" t="str">
        <f>OBV!G2416</f>
        <v>NEUTRAL</v>
      </c>
      <c r="L2416" s="5" t="str">
        <f>OBV!H2416</f>
        <v>CONFIRMED BULLISH</v>
      </c>
    </row>
    <row r="2417" spans="1:12" ht="13.5" x14ac:dyDescent="0.25">
      <c r="A2417" s="3">
        <f>RSI!A2417</f>
        <v>45525</v>
      </c>
      <c r="B2417" s="2">
        <f>RSI!B2417</f>
        <v>13.212999999999999</v>
      </c>
      <c r="C2417" s="2">
        <f>RSI!I2417</f>
        <v>45.795201426389966</v>
      </c>
      <c r="D2417" s="2">
        <f>MACD!E2417</f>
        <v>0.11036407876368592</v>
      </c>
      <c r="E2417" s="2">
        <f>MACD!F2417</f>
        <v>8.9123980212959378E-2</v>
      </c>
      <c r="F2417" s="2">
        <f>'Moving Avg'!D2417</f>
        <v>13.394200000000001</v>
      </c>
      <c r="G2417" s="2">
        <f>'Moving Avg'!F2417</f>
        <v>13.496</v>
      </c>
      <c r="H2417" s="2">
        <f>'Moving Avg'!G2417</f>
        <v>13.349699999999995</v>
      </c>
      <c r="I2417" s="2">
        <f>'Moving Avg'!H2417</f>
        <v>11.343574999999998</v>
      </c>
      <c r="J2417" s="5" t="str">
        <f>OBV!F2417</f>
        <v>BEARISH</v>
      </c>
      <c r="K2417" s="5" t="str">
        <f>OBV!G2417</f>
        <v>NEUTRAL</v>
      </c>
      <c r="L2417" s="5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13.454000000000001</v>
      </c>
      <c r="C2418" s="2">
        <f>RSI!I2418</f>
        <v>51.546943723248631</v>
      </c>
      <c r="D2418" s="2">
        <f>MACD!E2418</f>
        <v>5.4187844538104102E-2</v>
      </c>
      <c r="E2418" s="2">
        <f>MACD!F2418</f>
        <v>8.2136753077988317E-2</v>
      </c>
      <c r="F2418" s="2">
        <f>'Moving Avg'!D2418</f>
        <v>13.35</v>
      </c>
      <c r="G2418" s="2">
        <f>'Moving Avg'!F2418</f>
        <v>13.484000000000004</v>
      </c>
      <c r="H2418" s="2">
        <f>'Moving Avg'!G2418</f>
        <v>13.356439999999996</v>
      </c>
      <c r="I2418" s="2">
        <f>'Moving Avg'!H2418</f>
        <v>11.364315</v>
      </c>
      <c r="J2418" s="5" t="str">
        <f>OBV!F2418</f>
        <v>BULLISH</v>
      </c>
      <c r="K2418" s="5" t="str">
        <f>OBV!G2418</f>
        <v>NEUTRAL</v>
      </c>
      <c r="L2418" s="5" t="str">
        <f>OBV!H2418</f>
        <v>BULLISH DIVERGENCE</v>
      </c>
    </row>
    <row r="2419" spans="1:12" ht="13.5" x14ac:dyDescent="0.25">
      <c r="A2419" s="3">
        <f>RSI!A2419</f>
        <v>45527</v>
      </c>
      <c r="B2419" s="2">
        <f>RSI!B2419</f>
        <v>13.454000000000001</v>
      </c>
      <c r="C2419" s="2">
        <f>RSI!I2419</f>
        <v>51.546943723248631</v>
      </c>
      <c r="D2419" s="2">
        <f>MACD!E2419</f>
        <v>3.5956460520477407E-2</v>
      </c>
      <c r="E2419" s="2">
        <f>MACD!F2419</f>
        <v>7.2900694566486138E-2</v>
      </c>
      <c r="F2419" s="2">
        <f>'Moving Avg'!D2419</f>
        <v>13.405799999999999</v>
      </c>
      <c r="G2419" s="2">
        <f>'Moving Avg'!F2419</f>
        <v>13.472500000000002</v>
      </c>
      <c r="H2419" s="2">
        <f>'Moving Avg'!G2419</f>
        <v>13.361259999999994</v>
      </c>
      <c r="I2419" s="2">
        <f>'Moving Avg'!H2419</f>
        <v>11.385054999999999</v>
      </c>
      <c r="J2419" s="5" t="str">
        <f>OBV!F2419</f>
        <v>BULLISH</v>
      </c>
      <c r="K2419" s="5" t="str">
        <f>OBV!G2419</f>
        <v>NEUTRAL</v>
      </c>
      <c r="L2419" s="5" t="str">
        <f>OBV!H2419</f>
        <v>CONFIRMED BULLISH</v>
      </c>
    </row>
    <row r="2420" spans="1:12" ht="13.5" x14ac:dyDescent="0.25">
      <c r="A2420" s="3">
        <f>RSI!A2420</f>
        <v>45530</v>
      </c>
      <c r="B2420" s="2">
        <f>RSI!B2420</f>
        <v>13.260999999999999</v>
      </c>
      <c r="C2420" s="2">
        <f>RSI!I2420</f>
        <v>46.922568217480539</v>
      </c>
      <c r="D2420" s="2">
        <f>MACD!E2420</f>
        <v>4.9234362381078256E-2</v>
      </c>
      <c r="E2420" s="2">
        <f>MACD!F2420</f>
        <v>6.8167428129404573E-2</v>
      </c>
      <c r="F2420" s="2">
        <f>'Moving Avg'!D2420</f>
        <v>13.3672</v>
      </c>
      <c r="G2420" s="2">
        <f>'Moving Avg'!F2420</f>
        <v>13.450850000000003</v>
      </c>
      <c r="H2420" s="2">
        <f>'Moving Avg'!G2420</f>
        <v>13.357599999999996</v>
      </c>
      <c r="I2420" s="2">
        <f>'Moving Avg'!H2420</f>
        <v>11.405715000000001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13.164999999999999</v>
      </c>
      <c r="C2421" s="2">
        <f>RSI!I2421</f>
        <v>44.771045125914824</v>
      </c>
      <c r="D2421" s="2">
        <f>MACD!E2421</f>
        <v>2.3925204438461023E-2</v>
      </c>
      <c r="E2421" s="2">
        <f>MACD!F2421</f>
        <v>5.9318983391215871E-2</v>
      </c>
      <c r="F2421" s="2">
        <f>'Moving Avg'!D2421</f>
        <v>13.3094</v>
      </c>
      <c r="G2421" s="2">
        <f>'Moving Avg'!F2421</f>
        <v>13.424900000000003</v>
      </c>
      <c r="H2421" s="2">
        <f>'Moving Avg'!G2421</f>
        <v>13.353739999999995</v>
      </c>
      <c r="I2421" s="2">
        <f>'Moving Avg'!H2421</f>
        <v>11.423239999999998</v>
      </c>
      <c r="J2421" s="5" t="str">
        <f>OBV!F2421</f>
        <v>BEARISH</v>
      </c>
      <c r="K2421" s="5" t="str">
        <f>OBV!G2421</f>
        <v>NEUTRAL</v>
      </c>
      <c r="L2421" s="5" t="str">
        <f>OBV!H2421</f>
        <v>CONFIRMED BEARISH</v>
      </c>
    </row>
    <row r="2422" spans="1:12" ht="13.5" x14ac:dyDescent="0.25">
      <c r="A2422" s="3">
        <f>RSI!A2422</f>
        <v>45532</v>
      </c>
      <c r="B2422" s="2">
        <f>RSI!B2422</f>
        <v>13.185</v>
      </c>
      <c r="C2422" s="2">
        <f>RSI!I2422</f>
        <v>45.333424715600998</v>
      </c>
      <c r="D2422" s="2">
        <f>MACD!E2422</f>
        <v>8.3726574090958295E-2</v>
      </c>
      <c r="E2422" s="2">
        <f>MACD!F2422</f>
        <v>6.4200501531164356E-2</v>
      </c>
      <c r="F2422" s="2">
        <f>'Moving Avg'!D2422</f>
        <v>13.303799999999999</v>
      </c>
      <c r="G2422" s="2">
        <f>'Moving Avg'!F2422</f>
        <v>13.39995</v>
      </c>
      <c r="H2422" s="2">
        <f>'Moving Avg'!G2422</f>
        <v>13.350279999999996</v>
      </c>
      <c r="I2422" s="2">
        <f>'Moving Avg'!H2422</f>
        <v>11.440864999999997</v>
      </c>
      <c r="J2422" s="5" t="str">
        <f>OBV!F2422</f>
        <v>BULLISH</v>
      </c>
      <c r="K2422" s="5" t="str">
        <f>OBV!G2422</f>
        <v>NEUTRAL</v>
      </c>
      <c r="L2422" s="5" t="str">
        <f>OBV!H2422</f>
        <v>BULLISH DIVERGENCE</v>
      </c>
    </row>
    <row r="2423" spans="1:12" ht="13.5" x14ac:dyDescent="0.25">
      <c r="A2423" s="3">
        <f>RSI!A2423</f>
        <v>45533</v>
      </c>
      <c r="B2423" s="2">
        <f>RSI!B2423</f>
        <v>13.164999999999999</v>
      </c>
      <c r="C2423" s="2">
        <f>RSI!I2423</f>
        <v>44.841691667439953</v>
      </c>
      <c r="D2423" s="2">
        <f>MACD!E2423</f>
        <v>0.13398432439885788</v>
      </c>
      <c r="E2423" s="2">
        <f>MACD!F2423</f>
        <v>7.8157266104703069E-2</v>
      </c>
      <c r="F2423" s="2">
        <f>'Moving Avg'!D2423</f>
        <v>13.245999999999999</v>
      </c>
      <c r="G2423" s="2">
        <f>'Moving Avg'!F2423</f>
        <v>13.375900000000001</v>
      </c>
      <c r="H2423" s="2">
        <f>'Moving Avg'!G2423</f>
        <v>13.346419999999997</v>
      </c>
      <c r="I2423" s="2">
        <f>'Moving Avg'!H2423</f>
        <v>11.458389999999998</v>
      </c>
      <c r="J2423" s="5" t="str">
        <f>OBV!F2423</f>
        <v>BEARISH</v>
      </c>
      <c r="K2423" s="5" t="str">
        <f>OBV!G2423</f>
        <v>NEUTRAL</v>
      </c>
      <c r="L2423" s="5" t="str">
        <f>OBV!H2423</f>
        <v>CONFIRMED BEARISH</v>
      </c>
    </row>
    <row r="2424" spans="1:12" ht="13.5" x14ac:dyDescent="0.25">
      <c r="A2424" s="3">
        <f>RSI!A2424</f>
        <v>45534</v>
      </c>
      <c r="B2424" s="2">
        <f>RSI!B2424</f>
        <v>13.454000000000001</v>
      </c>
      <c r="C2424" s="2">
        <f>RSI!I2424</f>
        <v>52.807602483565439</v>
      </c>
      <c r="D2424" s="2">
        <f>MACD!E2424</f>
        <v>7.9314649290813222E-2</v>
      </c>
      <c r="E2424" s="2">
        <f>MACD!F2424</f>
        <v>7.8388742741925102E-2</v>
      </c>
      <c r="F2424" s="2">
        <f>'Moving Avg'!D2424</f>
        <v>13.245999999999999</v>
      </c>
      <c r="G2424" s="2">
        <f>'Moving Avg'!F2424</f>
        <v>13.366300000000001</v>
      </c>
      <c r="H2424" s="2">
        <f>'Moving Avg'!G2424</f>
        <v>13.351619999999995</v>
      </c>
      <c r="I2424" s="2">
        <f>'Moving Avg'!H2424</f>
        <v>11.477359999999997</v>
      </c>
      <c r="J2424" s="5" t="str">
        <f>OBV!F2424</f>
        <v>BEARISH</v>
      </c>
      <c r="K2424" s="5" t="str">
        <f>OBV!G2424</f>
        <v>NEUTRAL</v>
      </c>
      <c r="L2424" s="5" t="str">
        <f>OBV!H2424</f>
        <v>NEUTRAL</v>
      </c>
    </row>
    <row r="2425" spans="1:12" ht="13.5" x14ac:dyDescent="0.25">
      <c r="A2425" s="3">
        <f>RSI!A2425</f>
        <v>45537</v>
      </c>
      <c r="B2425" s="2">
        <f>RSI!B2425</f>
        <v>13.260999999999999</v>
      </c>
      <c r="C2425" s="2">
        <f>RSI!I2425</f>
        <v>47.8388290708859</v>
      </c>
      <c r="D2425" s="2">
        <f>MACD!E2425</f>
        <v>8.9618298145868636E-2</v>
      </c>
      <c r="E2425" s="2">
        <f>MACD!F2425</f>
        <v>8.0634653822713814E-2</v>
      </c>
      <c r="F2425" s="2">
        <f>'Moving Avg'!D2425</f>
        <v>13.246</v>
      </c>
      <c r="G2425" s="2">
        <f>'Moving Avg'!F2425</f>
        <v>13.347049999999999</v>
      </c>
      <c r="H2425" s="2">
        <f>'Moving Avg'!G2425</f>
        <v>13.349879999999995</v>
      </c>
      <c r="I2425" s="2">
        <f>'Moving Avg'!H2425</f>
        <v>11.495364999999994</v>
      </c>
      <c r="J2425" s="5" t="str">
        <f>OBV!F2425</f>
        <v>BEARISH</v>
      </c>
      <c r="K2425" s="5" t="str">
        <f>OBV!G2425</f>
        <v>NEUTRAL</v>
      </c>
      <c r="L2425" s="5" t="str">
        <f>OBV!H2425</f>
        <v>NEUTRAL</v>
      </c>
    </row>
    <row r="2426" spans="1:12" ht="13.5" x14ac:dyDescent="0.25">
      <c r="A2426" s="3">
        <f>RSI!A2426</f>
        <v>45538</v>
      </c>
      <c r="B2426" s="2">
        <f>RSI!B2426</f>
        <v>13.454000000000001</v>
      </c>
      <c r="C2426" s="2">
        <f>RSI!I2426</f>
        <v>52.638012446629233</v>
      </c>
      <c r="D2426" s="2">
        <f>MACD!E2426</f>
        <v>8.4572800261414116E-2</v>
      </c>
      <c r="E2426" s="2">
        <f>MACD!F2426</f>
        <v>8.142228311045388E-2</v>
      </c>
      <c r="F2426" s="2">
        <f>'Moving Avg'!D2426</f>
        <v>13.303800000000001</v>
      </c>
      <c r="G2426" s="2">
        <f>'Moving Avg'!F2426</f>
        <v>13.342249999999998</v>
      </c>
      <c r="H2426" s="2">
        <f>'Moving Avg'!G2426</f>
        <v>13.355659999999995</v>
      </c>
      <c r="I2426" s="2">
        <f>'Moving Avg'!H2426</f>
        <v>11.511674999999995</v>
      </c>
      <c r="J2426" s="5" t="str">
        <f>OBV!F2426</f>
        <v>BULLISH</v>
      </c>
      <c r="K2426" s="5" t="str">
        <f>OBV!G2426</f>
        <v>NEUTRAL</v>
      </c>
      <c r="L2426" s="5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13.454000000000001</v>
      </c>
      <c r="C2427" s="2">
        <f>RSI!I2427</f>
        <v>52.638012446629247</v>
      </c>
      <c r="D2427" s="2">
        <f>MACD!E2427</f>
        <v>4.2579059180873458E-2</v>
      </c>
      <c r="E2427" s="2">
        <f>MACD!F2427</f>
        <v>7.3653638324537807E-2</v>
      </c>
      <c r="F2427" s="2">
        <f>'Moving Avg'!D2427</f>
        <v>13.3576</v>
      </c>
      <c r="G2427" s="2">
        <f>'Moving Avg'!F2427</f>
        <v>13.355699999999999</v>
      </c>
      <c r="H2427" s="2">
        <f>'Moving Avg'!G2427</f>
        <v>13.367199999999995</v>
      </c>
      <c r="I2427" s="2">
        <f>'Moving Avg'!H2427</f>
        <v>11.527984999999996</v>
      </c>
      <c r="J2427" s="5" t="str">
        <f>OBV!F2427</f>
        <v>BULLISH</v>
      </c>
      <c r="K2427" s="5" t="str">
        <f>OBV!G2427</f>
        <v>NEUTRAL</v>
      </c>
      <c r="L2427" s="5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13.473000000000001</v>
      </c>
      <c r="C2428" s="2">
        <f>RSI!I2428</f>
        <v>53.13036617589988</v>
      </c>
      <c r="D2428" s="2">
        <f>MACD!E2428</f>
        <v>4.2115825466138901E-2</v>
      </c>
      <c r="E2428" s="2">
        <f>MACD!F2428</f>
        <v>6.7346075752858031E-2</v>
      </c>
      <c r="F2428" s="2">
        <f>'Moving Avg'!D2428</f>
        <v>13.4192</v>
      </c>
      <c r="G2428" s="2">
        <f>'Moving Avg'!F2428</f>
        <v>13.371100000000002</v>
      </c>
      <c r="H2428" s="2">
        <f>'Moving Avg'!G2428</f>
        <v>13.369499999999995</v>
      </c>
      <c r="I2428" s="2">
        <f>'Moving Avg'!H2428</f>
        <v>11.544389999999996</v>
      </c>
      <c r="J2428" s="5" t="str">
        <f>OBV!F2428</f>
        <v>BULLISH</v>
      </c>
      <c r="K2428" s="5" t="str">
        <f>OBV!G2428</f>
        <v>NEUTRAL</v>
      </c>
      <c r="L2428" s="5" t="str">
        <f>OBV!H2428</f>
        <v>CONFIRMED BULLISH</v>
      </c>
    </row>
    <row r="2429" spans="1:12" ht="13.5" x14ac:dyDescent="0.25">
      <c r="A2429" s="3">
        <f>RSI!A2429</f>
        <v>45541</v>
      </c>
      <c r="B2429" s="2">
        <f>RSI!B2429</f>
        <v>13.473000000000001</v>
      </c>
      <c r="C2429" s="2">
        <f>RSI!I2429</f>
        <v>53.13036617589988</v>
      </c>
      <c r="D2429" s="2">
        <f>MACD!E2429</f>
        <v>4.1056416425064413E-2</v>
      </c>
      <c r="E2429" s="2">
        <f>MACD!F2429</f>
        <v>6.2088143887299309E-2</v>
      </c>
      <c r="F2429" s="2">
        <f>'Moving Avg'!D2429</f>
        <v>13.422999999999998</v>
      </c>
      <c r="G2429" s="2">
        <f>'Moving Avg'!F2429</f>
        <v>13.376850000000001</v>
      </c>
      <c r="H2429" s="2">
        <f>'Moving Avg'!G2429</f>
        <v>13.371799999999993</v>
      </c>
      <c r="I2429" s="2">
        <f>'Moving Avg'!H2429</f>
        <v>11.558579999999996</v>
      </c>
      <c r="J2429" s="5" t="str">
        <f>OBV!F2429</f>
        <v>BULLISH</v>
      </c>
      <c r="K2429" s="5" t="str">
        <f>OBV!G2429</f>
        <v>NEUTRAL</v>
      </c>
      <c r="L2429" s="5" t="str">
        <f>OBV!H2429</f>
        <v>CONFIRMED BULLISH</v>
      </c>
    </row>
    <row r="2430" spans="1:12" ht="13.5" x14ac:dyDescent="0.25">
      <c r="A2430" s="3">
        <f>RSI!A2430</f>
        <v>45544</v>
      </c>
      <c r="B2430" s="2">
        <f>RSI!B2430</f>
        <v>13.454000000000001</v>
      </c>
      <c r="C2430" s="2">
        <f>RSI!I2430</f>
        <v>52.497437483003822</v>
      </c>
      <c r="D2430" s="2">
        <f>MACD!E2430</f>
        <v>1.1257091205701286E-2</v>
      </c>
      <c r="E2430" s="2">
        <f>MACD!F2430</f>
        <v>5.1921933350979707E-2</v>
      </c>
      <c r="F2430" s="2">
        <f>'Moving Avg'!D2430</f>
        <v>13.461599999999999</v>
      </c>
      <c r="G2430" s="2">
        <f>'Moving Avg'!F2430</f>
        <v>13.376850000000001</v>
      </c>
      <c r="H2430" s="2">
        <f>'Moving Avg'!G2430</f>
        <v>13.373919999999996</v>
      </c>
      <c r="I2430" s="2">
        <f>'Moving Avg'!H2430</f>
        <v>11.572674999999997</v>
      </c>
      <c r="J2430" s="5" t="str">
        <f>OBV!F2430</f>
        <v>BULLISH</v>
      </c>
      <c r="K2430" s="5" t="str">
        <f>OBV!G2430</f>
        <v>NEUTRAL</v>
      </c>
      <c r="L2430" s="5" t="str">
        <f>OBV!H2430</f>
        <v>CONFIRMED BULLISH</v>
      </c>
    </row>
    <row r="2431" spans="1:12" ht="13.5" x14ac:dyDescent="0.25">
      <c r="A2431" s="3">
        <f>RSI!A2431</f>
        <v>45545</v>
      </c>
      <c r="B2431" s="2">
        <f>RSI!B2431</f>
        <v>13.348000000000001</v>
      </c>
      <c r="C2431" s="2">
        <f>RSI!I2431</f>
        <v>48.991006577927294</v>
      </c>
      <c r="D2431" s="2">
        <f>MACD!E2431</f>
        <v>-2.1335053524062175E-2</v>
      </c>
      <c r="E2431" s="2">
        <f>MACD!F2431</f>
        <v>3.7270535975971339E-2</v>
      </c>
      <c r="F2431" s="2">
        <f>'Moving Avg'!D2431</f>
        <v>13.4404</v>
      </c>
      <c r="G2431" s="2">
        <f>'Moving Avg'!F2431</f>
        <v>13.386000000000001</v>
      </c>
      <c r="H2431" s="2">
        <f>'Moving Avg'!G2431</f>
        <v>13.374119999999994</v>
      </c>
      <c r="I2431" s="2">
        <f>'Moving Avg'!H2431</f>
        <v>11.586239999999997</v>
      </c>
      <c r="J2431" s="5" t="str">
        <f>OBV!F2431</f>
        <v>BEARISH</v>
      </c>
      <c r="K2431" s="5" t="str">
        <f>OBV!G2431</f>
        <v>NEUTRAL</v>
      </c>
      <c r="L2431" s="5" t="str">
        <f>OBV!H2431</f>
        <v>CONFIRMED BEARISH</v>
      </c>
    </row>
    <row r="2432" spans="1:12" ht="13.5" x14ac:dyDescent="0.25">
      <c r="A2432" s="3">
        <f>RSI!A2432</f>
        <v>45546</v>
      </c>
      <c r="B2432" s="2">
        <f>RSI!B2432</f>
        <v>13.348000000000001</v>
      </c>
      <c r="C2432" s="2">
        <f>RSI!I2432</f>
        <v>48.991006577927294</v>
      </c>
      <c r="D2432" s="2">
        <f>MACD!E2432</f>
        <v>-4.563562214682193E-2</v>
      </c>
      <c r="E2432" s="2">
        <f>MACD!F2432</f>
        <v>2.0689304351412689E-2</v>
      </c>
      <c r="F2432" s="2">
        <f>'Moving Avg'!D2432</f>
        <v>13.4192</v>
      </c>
      <c r="G2432" s="2">
        <f>'Moving Avg'!F2432</f>
        <v>13.368700000000004</v>
      </c>
      <c r="H2432" s="2">
        <f>'Moving Avg'!G2432</f>
        <v>13.374319999999994</v>
      </c>
      <c r="I2432" s="2">
        <f>'Moving Avg'!H2432</f>
        <v>11.599979999999995</v>
      </c>
      <c r="J2432" s="5" t="str">
        <f>OBV!F2432</f>
        <v>BEARISH</v>
      </c>
      <c r="K2432" s="5" t="str">
        <f>OBV!G2432</f>
        <v>NEUTRAL</v>
      </c>
      <c r="L2432" s="5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13.348000000000001</v>
      </c>
      <c r="C2433" s="2">
        <f>RSI!I2433</f>
        <v>48.991006577927294</v>
      </c>
      <c r="D2433" s="2">
        <f>MACD!E2433</f>
        <v>-6.9088938051869775E-2</v>
      </c>
      <c r="E2433" s="2">
        <f>MACD!F2433</f>
        <v>2.7336558707561961E-3</v>
      </c>
      <c r="F2433" s="2">
        <f>'Moving Avg'!D2433</f>
        <v>13.394200000000001</v>
      </c>
      <c r="G2433" s="2">
        <f>'Moving Avg'!F2433</f>
        <v>13.352350000000005</v>
      </c>
      <c r="H2433" s="2">
        <f>'Moving Avg'!G2433</f>
        <v>13.376059999999994</v>
      </c>
      <c r="I2433" s="2">
        <f>'Moving Avg'!H2433</f>
        <v>11.613984999999996</v>
      </c>
      <c r="J2433" s="5" t="str">
        <f>OBV!F2433</f>
        <v>BEARISH</v>
      </c>
      <c r="K2433" s="5" t="str">
        <f>OBV!G2433</f>
        <v>NEUTRAL</v>
      </c>
      <c r="L2433" s="5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13.348000000000001</v>
      </c>
      <c r="C2434" s="2">
        <f>RSI!I2434</f>
        <v>48.991006577927294</v>
      </c>
      <c r="D2434" s="2">
        <f>MACD!E2434</f>
        <v>-4.4300636404233984E-2</v>
      </c>
      <c r="E2434" s="2">
        <f>MACD!F2434</f>
        <v>-6.6732025842418403E-3</v>
      </c>
      <c r="F2434" s="2">
        <f>'Moving Avg'!D2434</f>
        <v>13.369200000000001</v>
      </c>
      <c r="G2434" s="2">
        <f>'Moving Avg'!F2434</f>
        <v>13.361000000000004</v>
      </c>
      <c r="H2434" s="2">
        <f>'Moving Avg'!G2434</f>
        <v>13.377979999999994</v>
      </c>
      <c r="I2434" s="2">
        <f>'Moving Avg'!H2434</f>
        <v>11.627989999999993</v>
      </c>
      <c r="J2434" s="5" t="str">
        <f>OBV!F2434</f>
        <v>BEARISH</v>
      </c>
      <c r="K2434" s="5" t="str">
        <f>OBV!G2434</f>
        <v>NEUTRAL</v>
      </c>
      <c r="L2434" s="5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13.348000000000001</v>
      </c>
      <c r="C2435" s="2">
        <f>RSI!I2435</f>
        <v>48.991006577927294</v>
      </c>
      <c r="D2435" s="2">
        <f>MACD!E2435</f>
        <v>-5.2859082276837555E-2</v>
      </c>
      <c r="E2435" s="2">
        <f>MACD!F2435</f>
        <v>-1.5910378522760983E-2</v>
      </c>
      <c r="F2435" s="2">
        <f>'Moving Avg'!D2435</f>
        <v>13.348000000000003</v>
      </c>
      <c r="G2435" s="2">
        <f>'Moving Avg'!F2435</f>
        <v>13.355700000000004</v>
      </c>
      <c r="H2435" s="2">
        <f>'Moving Avg'!G2435</f>
        <v>13.379899999999996</v>
      </c>
      <c r="I2435" s="2">
        <f>'Moving Avg'!H2435</f>
        <v>11.641994999999993</v>
      </c>
      <c r="J2435" s="5" t="str">
        <f>OBV!F2435</f>
        <v>BEARISH</v>
      </c>
      <c r="K2435" s="5" t="str">
        <f>OBV!G2435</f>
        <v>NEUTRAL</v>
      </c>
      <c r="L2435" s="5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13.164999999999999</v>
      </c>
      <c r="C2436" s="2">
        <f>RSI!I2436</f>
        <v>41.979199277787195</v>
      </c>
      <c r="D2436" s="2">
        <f>MACD!E2436</f>
        <v>-1.6705624401790686E-2</v>
      </c>
      <c r="E2436" s="2">
        <f>MACD!F2436</f>
        <v>-1.6069427698566924E-2</v>
      </c>
      <c r="F2436" s="2">
        <f>'Moving Avg'!D2436</f>
        <v>13.311400000000001</v>
      </c>
      <c r="G2436" s="2">
        <f>'Moving Avg'!F2436</f>
        <v>13.341250000000006</v>
      </c>
      <c r="H2436" s="2">
        <f>'Moving Avg'!G2436</f>
        <v>13.378159999999996</v>
      </c>
      <c r="I2436" s="2">
        <f>'Moving Avg'!H2436</f>
        <v>11.655084999999993</v>
      </c>
      <c r="J2436" s="5" t="str">
        <f>OBV!F2436</f>
        <v>BEARISH</v>
      </c>
      <c r="K2436" s="5" t="str">
        <f>OBV!G2436</f>
        <v>NEUTRAL</v>
      </c>
      <c r="L2436" s="5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13.164999999999999</v>
      </c>
      <c r="C2437" s="2">
        <f>RSI!I2437</f>
        <v>41.979199277787195</v>
      </c>
      <c r="D2437" s="2">
        <f>MACD!E2437</f>
        <v>1.5103559111729226E-2</v>
      </c>
      <c r="E2437" s="2">
        <f>MACD!F2437</f>
        <v>-9.8348303365076942E-3</v>
      </c>
      <c r="F2437" s="2">
        <f>'Moving Avg'!D2437</f>
        <v>13.274799999999999</v>
      </c>
      <c r="G2437" s="2">
        <f>'Moving Avg'!F2437</f>
        <v>13.338850000000004</v>
      </c>
      <c r="H2437" s="2">
        <f>'Moving Avg'!G2437</f>
        <v>13.377199999999995</v>
      </c>
      <c r="I2437" s="2">
        <f>'Moving Avg'!H2437</f>
        <v>11.668309999999989</v>
      </c>
      <c r="J2437" s="5" t="str">
        <f>OBV!F2437</f>
        <v>BEARISH</v>
      </c>
      <c r="K2437" s="5" t="str">
        <f>OBV!G2437</f>
        <v>NEUTRAL</v>
      </c>
      <c r="L2437" s="5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13.164999999999999</v>
      </c>
      <c r="C2438" s="2">
        <f>RSI!I2438</f>
        <v>41.979199277787195</v>
      </c>
      <c r="D2438" s="2">
        <f>MACD!E2438</f>
        <v>4.6069687971474593E-2</v>
      </c>
      <c r="E2438" s="2">
        <f>MACD!F2438</f>
        <v>1.3460733250887629E-3</v>
      </c>
      <c r="F2438" s="2">
        <f>'Moving Avg'!D2438</f>
        <v>13.238200000000001</v>
      </c>
      <c r="G2438" s="2">
        <f>'Moving Avg'!F2438</f>
        <v>13.324400000000006</v>
      </c>
      <c r="H2438" s="2">
        <f>'Moving Avg'!G2438</f>
        <v>13.376239999999996</v>
      </c>
      <c r="I2438" s="2">
        <f>'Moving Avg'!H2438</f>
        <v>11.681844999999988</v>
      </c>
      <c r="J2438" s="5" t="str">
        <f>OBV!F2438</f>
        <v>BEARISH</v>
      </c>
      <c r="K2438" s="5" t="str">
        <f>OBV!G2438</f>
        <v>NEUTRAL</v>
      </c>
      <c r="L2438" s="5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13.175000000000001</v>
      </c>
      <c r="C2439" s="2">
        <f>RSI!I2439</f>
        <v>42.540478000167838</v>
      </c>
      <c r="D2439" s="2">
        <f>MACD!E2439</f>
        <v>7.2575120121172176E-2</v>
      </c>
      <c r="E2439" s="2">
        <f>MACD!F2439</f>
        <v>1.5591882684305445E-2</v>
      </c>
      <c r="F2439" s="2">
        <f>'Moving Avg'!D2439</f>
        <v>13.2036</v>
      </c>
      <c r="G2439" s="2">
        <f>'Moving Avg'!F2439</f>
        <v>13.310450000000003</v>
      </c>
      <c r="H2439" s="2">
        <f>'Moving Avg'!G2439</f>
        <v>13.374699999999995</v>
      </c>
      <c r="I2439" s="2">
        <f>'Moving Avg'!H2439</f>
        <v>11.69409999999999</v>
      </c>
      <c r="J2439" s="5" t="str">
        <f>OBV!F2439</f>
        <v>BEARISH</v>
      </c>
      <c r="K2439" s="5" t="str">
        <f>OBV!G2439</f>
        <v>NEUTRAL</v>
      </c>
      <c r="L2439" s="5" t="str">
        <f>OBV!H2439</f>
        <v>CONFIRMED BEARISH</v>
      </c>
    </row>
    <row r="2440" spans="1:12" ht="13.5" x14ac:dyDescent="0.25">
      <c r="A2440" s="3">
        <f>RSI!A2440</f>
        <v>45558</v>
      </c>
      <c r="B2440" s="2">
        <f>RSI!B2440</f>
        <v>13.175000000000001</v>
      </c>
      <c r="C2440" s="2">
        <f>RSI!I2440</f>
        <v>42.540478000167838</v>
      </c>
      <c r="D2440" s="2">
        <f>MACD!E2440</f>
        <v>9.2987351917987127E-2</v>
      </c>
      <c r="E2440" s="2">
        <f>MACD!F2440</f>
        <v>3.1070976531041784E-2</v>
      </c>
      <c r="F2440" s="2">
        <f>'Moving Avg'!D2440</f>
        <v>13.169</v>
      </c>
      <c r="G2440" s="2">
        <f>'Moving Avg'!F2440</f>
        <v>13.306150000000002</v>
      </c>
      <c r="H2440" s="2">
        <f>'Moving Avg'!G2440</f>
        <v>13.373159999999995</v>
      </c>
      <c r="I2440" s="2">
        <f>'Moving Avg'!H2440</f>
        <v>11.706799999999989</v>
      </c>
      <c r="J2440" s="5" t="str">
        <f>OBV!F2440</f>
        <v>BEARISH</v>
      </c>
      <c r="K2440" s="5" t="str">
        <f>OBV!G2440</f>
        <v>NEUTRAL</v>
      </c>
      <c r="L2440" s="5" t="str">
        <f>OBV!H2440</f>
        <v>CONFIRMED BEARISH</v>
      </c>
    </row>
    <row r="2441" spans="1:12" ht="13.5" x14ac:dyDescent="0.25">
      <c r="A2441" s="3">
        <f>RSI!A2441</f>
        <v>45559</v>
      </c>
      <c r="B2441" s="2">
        <f>RSI!B2441</f>
        <v>13.164999999999999</v>
      </c>
      <c r="C2441" s="2">
        <f>RSI!I2441</f>
        <v>42.068500538706061</v>
      </c>
      <c r="D2441" s="2">
        <f>MACD!E2441</f>
        <v>9.5532691907882494E-2</v>
      </c>
      <c r="E2441" s="2">
        <f>MACD!F2441</f>
        <v>4.3963319606409923E-2</v>
      </c>
      <c r="F2441" s="2">
        <f>'Moving Avg'!D2441</f>
        <v>13.169</v>
      </c>
      <c r="G2441" s="2">
        <f>'Moving Avg'!F2441</f>
        <v>13.306150000000006</v>
      </c>
      <c r="H2441" s="2">
        <f>'Moving Avg'!G2441</f>
        <v>13.373339999999995</v>
      </c>
      <c r="I2441" s="2">
        <f>'Moving Avg'!H2441</f>
        <v>11.719449999999988</v>
      </c>
      <c r="J2441" s="5" t="str">
        <f>OBV!F2441</f>
        <v>BULLISH</v>
      </c>
      <c r="K2441" s="5" t="str">
        <f>OBV!G2441</f>
        <v>NEUTRAL</v>
      </c>
      <c r="L2441" s="5" t="str">
        <f>OBV!H2441</f>
        <v>NEUTRAL</v>
      </c>
    </row>
    <row r="2442" spans="1:12" ht="13.5" x14ac:dyDescent="0.25">
      <c r="A2442" s="3">
        <f>RSI!A2442</f>
        <v>45560</v>
      </c>
      <c r="B2442" s="2">
        <f>RSI!B2442</f>
        <v>13.164999999999999</v>
      </c>
      <c r="C2442" s="2">
        <f>RSI!I2442</f>
        <v>42.068500538706061</v>
      </c>
      <c r="D2442" s="2">
        <f>MACD!E2442</f>
        <v>9.8523682590473172E-2</v>
      </c>
      <c r="E2442" s="2">
        <f>MACD!F2442</f>
        <v>5.487539220322258E-2</v>
      </c>
      <c r="F2442" s="2">
        <f>'Moving Avg'!D2442</f>
        <v>13.169</v>
      </c>
      <c r="G2442" s="2">
        <f>'Moving Avg'!F2442</f>
        <v>13.305150000000001</v>
      </c>
      <c r="H2442" s="2">
        <f>'Moving Avg'!G2442</f>
        <v>13.374479999999997</v>
      </c>
      <c r="I2442" s="2">
        <f>'Moving Avg'!H2442</f>
        <v>11.732539999999988</v>
      </c>
      <c r="J2442" s="5" t="str">
        <f>OBV!F2442</f>
        <v>BULLISH</v>
      </c>
      <c r="K2442" s="5" t="str">
        <f>OBV!G2442</f>
        <v>NEUTRAL</v>
      </c>
      <c r="L2442" s="5" t="str">
        <f>OBV!H2442</f>
        <v>NEUTRAL</v>
      </c>
    </row>
    <row r="2443" spans="1:12" ht="13.5" x14ac:dyDescent="0.25">
      <c r="A2443" s="3">
        <f>RSI!A2443</f>
        <v>45561</v>
      </c>
      <c r="B2443" s="2">
        <f>RSI!B2443</f>
        <v>13.233000000000001</v>
      </c>
      <c r="C2443" s="2">
        <f>RSI!I2443</f>
        <v>46.729548302612592</v>
      </c>
      <c r="D2443" s="2">
        <f>MACD!E2443</f>
        <v>9.6792707397739264E-2</v>
      </c>
      <c r="E2443" s="2">
        <f>MACD!F2443</f>
        <v>6.3258855242125919E-2</v>
      </c>
      <c r="F2443" s="2">
        <f>'Moving Avg'!D2443</f>
        <v>13.182599999999999</v>
      </c>
      <c r="G2443" s="2">
        <f>'Moving Avg'!F2443</f>
        <v>13.30855</v>
      </c>
      <c r="H2443" s="2">
        <f>'Moving Avg'!G2443</f>
        <v>13.376979999999996</v>
      </c>
      <c r="I2443" s="2">
        <f>'Moving Avg'!H2443</f>
        <v>11.745969999999989</v>
      </c>
      <c r="J2443" s="5" t="str">
        <f>OBV!F2443</f>
        <v>BULLISH</v>
      </c>
      <c r="K2443" s="5" t="str">
        <f>OBV!G2443</f>
        <v>NEUTRAL</v>
      </c>
      <c r="L2443" s="5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13.233000000000001</v>
      </c>
      <c r="C2444" s="2">
        <f>RSI!I2444</f>
        <v>46.729548302612592</v>
      </c>
      <c r="D2444" s="2">
        <f>MACD!E2444</f>
        <v>9.5644020766419757E-2</v>
      </c>
      <c r="E2444" s="2">
        <f>MACD!F2444</f>
        <v>6.9735888346984687E-2</v>
      </c>
      <c r="F2444" s="2">
        <f>'Moving Avg'!D2444</f>
        <v>13.1942</v>
      </c>
      <c r="G2444" s="2">
        <f>'Moving Avg'!F2444</f>
        <v>13.297499999999999</v>
      </c>
      <c r="H2444" s="2">
        <f>'Moving Avg'!G2444</f>
        <v>13.381219999999994</v>
      </c>
      <c r="I2444" s="2">
        <f>'Moving Avg'!H2444</f>
        <v>11.759399999999989</v>
      </c>
      <c r="J2444" s="5" t="str">
        <f>OBV!F2444</f>
        <v>BEARISH</v>
      </c>
      <c r="K2444" s="5" t="str">
        <f>OBV!G2444</f>
        <v>NEUTRAL</v>
      </c>
      <c r="L2444" s="5" t="str">
        <f>OBV!H2444</f>
        <v>BEARISH DIVERGENCE</v>
      </c>
    </row>
    <row r="2445" spans="1:12" ht="13.5" x14ac:dyDescent="0.25">
      <c r="A2445" s="3">
        <f>RSI!A2445</f>
        <v>45565</v>
      </c>
      <c r="B2445" s="2">
        <f>RSI!B2445</f>
        <v>13.260999999999999</v>
      </c>
      <c r="C2445" s="2">
        <f>RSI!I2445</f>
        <v>48.700606728428902</v>
      </c>
      <c r="D2445" s="2">
        <f>MACD!E2445</f>
        <v>9.289055949383318E-2</v>
      </c>
      <c r="E2445" s="2">
        <f>MACD!F2445</f>
        <v>7.4366822576354394E-2</v>
      </c>
      <c r="F2445" s="2">
        <f>'Moving Avg'!D2445</f>
        <v>13.211400000000001</v>
      </c>
      <c r="G2445" s="2">
        <f>'Moving Avg'!F2445</f>
        <v>13.297499999999999</v>
      </c>
      <c r="H2445" s="2">
        <f>'Moving Avg'!G2445</f>
        <v>13.384099999999997</v>
      </c>
      <c r="I2445" s="2">
        <f>'Moving Avg'!H2445</f>
        <v>11.772529999999991</v>
      </c>
      <c r="J2445" s="5" t="str">
        <f>OBV!F2445</f>
        <v>BULLISH</v>
      </c>
      <c r="K2445" s="5" t="str">
        <f>OBV!G2445</f>
        <v>NEUTRAL</v>
      </c>
      <c r="L2445" s="5" t="str">
        <f>OBV!H2445</f>
        <v>CONFIRMED BULLISH</v>
      </c>
    </row>
    <row r="2446" spans="1:12" ht="13.5" x14ac:dyDescent="0.25">
      <c r="A2446" s="3">
        <f>RSI!A2446</f>
        <v>45566</v>
      </c>
      <c r="B2446" s="2">
        <f>RSI!B2446</f>
        <v>13.31</v>
      </c>
      <c r="C2446" s="2">
        <f>RSI!I2446</f>
        <v>52.044657392255374</v>
      </c>
      <c r="D2446" s="2">
        <f>MACD!E2446</f>
        <v>5.8882684599426582E-2</v>
      </c>
      <c r="E2446" s="2">
        <f>MACD!F2446</f>
        <v>7.1269994980968837E-2</v>
      </c>
      <c r="F2446" s="2">
        <f>'Moving Avg'!D2446</f>
        <v>13.240399999999999</v>
      </c>
      <c r="G2446" s="2">
        <f>'Moving Avg'!F2446</f>
        <v>13.290299999999998</v>
      </c>
      <c r="H2446" s="2">
        <f>'Moving Avg'!G2446</f>
        <v>13.383539999999996</v>
      </c>
      <c r="I2446" s="2">
        <f>'Moving Avg'!H2446</f>
        <v>11.785904999999989</v>
      </c>
      <c r="J2446" s="5" t="str">
        <f>OBV!F2446</f>
        <v>BULLISH</v>
      </c>
      <c r="K2446" s="5" t="str">
        <f>OBV!G2446</f>
        <v>WEAK</v>
      </c>
      <c r="L2446" s="5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13.3</v>
      </c>
      <c r="C2447" s="2">
        <f>RSI!I2447</f>
        <v>51.309555608624557</v>
      </c>
      <c r="D2447" s="2">
        <f>MACD!E2447</f>
        <v>3.0655629515779381E-2</v>
      </c>
      <c r="E2447" s="2">
        <f>MACD!F2447</f>
        <v>6.3147121887930951E-2</v>
      </c>
      <c r="F2447" s="2">
        <f>'Moving Avg'!D2447</f>
        <v>13.2674</v>
      </c>
      <c r="G2447" s="2">
        <f>'Moving Avg'!F2447</f>
        <v>13.282599999999999</v>
      </c>
      <c r="H2447" s="2">
        <f>'Moving Avg'!G2447</f>
        <v>13.377579999999996</v>
      </c>
      <c r="I2447" s="2">
        <f>'Moving Avg'!H2447</f>
        <v>11.799229999999989</v>
      </c>
      <c r="J2447" s="5" t="str">
        <f>OBV!F2447</f>
        <v>BULLISH</v>
      </c>
      <c r="K2447" s="5" t="str">
        <f>OBV!G2447</f>
        <v>NEUTRAL</v>
      </c>
      <c r="L2447" s="5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13.281000000000001</v>
      </c>
      <c r="C2448" s="2">
        <f>RSI!I2448</f>
        <v>49.868322061539516</v>
      </c>
      <c r="D2448" s="2">
        <f>MACD!E2448</f>
        <v>8.0600093845379917E-3</v>
      </c>
      <c r="E2448" s="2">
        <f>MACD!F2448</f>
        <v>5.2129699387252364E-2</v>
      </c>
      <c r="F2448" s="2">
        <f>'Moving Avg'!D2448</f>
        <v>13.277000000000001</v>
      </c>
      <c r="G2448" s="2">
        <f>'Moving Avg'!F2448</f>
        <v>13.273</v>
      </c>
      <c r="H2448" s="2">
        <f>'Moving Avg'!G2448</f>
        <v>13.369319999999995</v>
      </c>
      <c r="I2448" s="2">
        <f>'Moving Avg'!H2448</f>
        <v>11.812459999999987</v>
      </c>
      <c r="J2448" s="5" t="str">
        <f>OBV!F2448</f>
        <v>BEARISH</v>
      </c>
      <c r="K2448" s="5" t="str">
        <f>OBV!G2448</f>
        <v>NEUTRAL</v>
      </c>
      <c r="L2448" s="5" t="str">
        <f>OBV!H2448</f>
        <v>BEARISH DIVERGENCE</v>
      </c>
    </row>
    <row r="2449" spans="1:12" ht="13.5" x14ac:dyDescent="0.25">
      <c r="A2449" s="3">
        <f>RSI!A2449</f>
        <v>45569</v>
      </c>
      <c r="B2449" s="2">
        <f>RSI!B2449</f>
        <v>13.212999999999999</v>
      </c>
      <c r="C2449" s="2">
        <f>RSI!I2449</f>
        <v>44.996870239449329</v>
      </c>
      <c r="D2449" s="2">
        <f>MACD!E2449</f>
        <v>-4.4814025061423735E-3</v>
      </c>
      <c r="E2449" s="2">
        <f>MACD!F2449</f>
        <v>4.080747900857342E-2</v>
      </c>
      <c r="F2449" s="2">
        <f>'Moving Avg'!D2449</f>
        <v>13.273</v>
      </c>
      <c r="G2449" s="2">
        <f>'Moving Avg'!F2449</f>
        <v>13.260000000000002</v>
      </c>
      <c r="H2449" s="2">
        <f>'Moving Avg'!G2449</f>
        <v>13.359899999999996</v>
      </c>
      <c r="I2449" s="2">
        <f>'Moving Avg'!H2449</f>
        <v>11.825349999999988</v>
      </c>
      <c r="J2449" s="5" t="str">
        <f>OBV!F2449</f>
        <v>BEARISH</v>
      </c>
      <c r="K2449" s="5" t="str">
        <f>OBV!G2449</f>
        <v>NEUTRAL</v>
      </c>
      <c r="L2449" s="5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13.164999999999999</v>
      </c>
      <c r="C2450" s="2">
        <f>RSI!I2450</f>
        <v>41.886415670241867</v>
      </c>
      <c r="D2450" s="2">
        <f>MACD!E2450</f>
        <v>-1.1133717776550256E-2</v>
      </c>
      <c r="E2450" s="2">
        <f>MACD!F2450</f>
        <v>3.0419239651548684E-2</v>
      </c>
      <c r="F2450" s="2">
        <f>'Moving Avg'!D2450</f>
        <v>13.253800000000002</v>
      </c>
      <c r="G2450" s="2">
        <f>'Moving Avg'!F2450</f>
        <v>13.24555</v>
      </c>
      <c r="H2450" s="2">
        <f>'Moving Avg'!G2450</f>
        <v>13.349319999999995</v>
      </c>
      <c r="I2450" s="2">
        <f>'Moving Avg'!H2450</f>
        <v>11.840659999999989</v>
      </c>
      <c r="J2450" s="5" t="str">
        <f>OBV!F2450</f>
        <v>BEARISH</v>
      </c>
      <c r="K2450" s="5" t="str">
        <f>OBV!G2450</f>
        <v>STRONG</v>
      </c>
      <c r="L2450" s="5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13.164999999999999</v>
      </c>
      <c r="C2451" s="2">
        <f>RSI!I2451</f>
        <v>41.886415670241867</v>
      </c>
      <c r="D2451" s="2">
        <f>MACD!E2451</f>
        <v>-1.7643267144801911E-2</v>
      </c>
      <c r="E2451" s="2">
        <f>MACD!F2451</f>
        <v>2.0806738292278568E-2</v>
      </c>
      <c r="F2451" s="2">
        <f>'Moving Avg'!D2451</f>
        <v>13.224799999999998</v>
      </c>
      <c r="G2451" s="2">
        <f>'Moving Avg'!F2451</f>
        <v>13.2364</v>
      </c>
      <c r="H2451" s="2">
        <f>'Moving Avg'!G2451</f>
        <v>13.338939999999996</v>
      </c>
      <c r="I2451" s="2">
        <f>'Moving Avg'!H2451</f>
        <v>11.855214999999987</v>
      </c>
      <c r="J2451" s="5" t="str">
        <f>OBV!F2451</f>
        <v>BEARISH</v>
      </c>
      <c r="K2451" s="5" t="str">
        <f>OBV!G2451</f>
        <v>STRONG</v>
      </c>
      <c r="L2451" s="5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13.164999999999999</v>
      </c>
      <c r="C2452" s="2">
        <f>RSI!I2452</f>
        <v>41.886415670241867</v>
      </c>
      <c r="D2452" s="2">
        <f>MACD!E2452</f>
        <v>-2.2542278562720952E-2</v>
      </c>
      <c r="E2452" s="2">
        <f>MACD!F2452</f>
        <v>1.2136934921278663E-2</v>
      </c>
      <c r="F2452" s="2">
        <f>'Moving Avg'!D2452</f>
        <v>13.197800000000001</v>
      </c>
      <c r="G2452" s="2">
        <f>'Moving Avg'!F2452</f>
        <v>13.227249999999998</v>
      </c>
      <c r="H2452" s="2">
        <f>'Moving Avg'!G2452</f>
        <v>13.328559999999996</v>
      </c>
      <c r="I2452" s="2">
        <f>'Moving Avg'!H2452</f>
        <v>11.868039999999986</v>
      </c>
      <c r="J2452" s="5" t="str">
        <f>OBV!F2452</f>
        <v>BEARISH</v>
      </c>
      <c r="K2452" s="5" t="str">
        <f>OBV!G2452</f>
        <v>STRONG</v>
      </c>
      <c r="L2452" s="5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12.906000000000001</v>
      </c>
      <c r="C2453" s="2">
        <f>RSI!I2453</f>
        <v>28.574662809144925</v>
      </c>
      <c r="D2453" s="2">
        <f>MACD!E2453</f>
        <v>3.5230803384855847E-3</v>
      </c>
      <c r="E2453" s="2">
        <f>MACD!F2453</f>
        <v>1.0414164004720047E-2</v>
      </c>
      <c r="F2453" s="2">
        <f>'Moving Avg'!D2453</f>
        <v>13.122800000000002</v>
      </c>
      <c r="G2453" s="2">
        <f>'Moving Avg'!F2453</f>
        <v>13.205149999999998</v>
      </c>
      <c r="H2453" s="2">
        <f>'Moving Avg'!G2453</f>
        <v>13.313759999999995</v>
      </c>
      <c r="I2453" s="2">
        <f>'Moving Avg'!H2453</f>
        <v>11.880279999999987</v>
      </c>
      <c r="J2453" s="5" t="str">
        <f>OBV!F2453</f>
        <v>BEARISH</v>
      </c>
      <c r="K2453" s="5" t="str">
        <f>OBV!G2453</f>
        <v>STRONG</v>
      </c>
      <c r="L2453" s="5" t="str">
        <f>OBV!H2453</f>
        <v>CONFIRMED BEARISH</v>
      </c>
    </row>
    <row r="2454" spans="1:12" ht="13.5" x14ac:dyDescent="0.25">
      <c r="A2454" s="3">
        <f>RSI!A2454</f>
        <v>45576</v>
      </c>
      <c r="B2454" s="2">
        <f>RSI!B2454</f>
        <v>12.656000000000001</v>
      </c>
      <c r="C2454" s="2">
        <f>RSI!I2454</f>
        <v>21.478900957221171</v>
      </c>
      <c r="D2454" s="2">
        <f>MACD!E2454</f>
        <v>4.6149523006510762E-2</v>
      </c>
      <c r="E2454" s="2">
        <f>MACD!F2454</f>
        <v>1.7561235805078193E-2</v>
      </c>
      <c r="F2454" s="2">
        <f>'Moving Avg'!D2454</f>
        <v>13.0114</v>
      </c>
      <c r="G2454" s="2">
        <f>'Moving Avg'!F2454</f>
        <v>13.17055</v>
      </c>
      <c r="H2454" s="2">
        <f>'Moving Avg'!G2454</f>
        <v>13.293959999999995</v>
      </c>
      <c r="I2454" s="2">
        <f>'Moving Avg'!H2454</f>
        <v>11.890649999999985</v>
      </c>
      <c r="J2454" s="5" t="str">
        <f>OBV!F2454</f>
        <v>BEARISH</v>
      </c>
      <c r="K2454" s="5" t="str">
        <f>OBV!G2454</f>
        <v>NEUTRAL</v>
      </c>
      <c r="L2454" s="5" t="str">
        <f>OBV!H2454</f>
        <v>CONFIRMED BEARISH</v>
      </c>
    </row>
    <row r="2455" spans="1:12" ht="13.5" x14ac:dyDescent="0.25">
      <c r="A2455" s="3">
        <f>RSI!A2455</f>
        <v>45579</v>
      </c>
      <c r="B2455" s="2">
        <f>RSI!B2455</f>
        <v>12.493</v>
      </c>
      <c r="C2455" s="2">
        <f>RSI!I2455</f>
        <v>18.289856996765877</v>
      </c>
      <c r="D2455" s="2">
        <f>MACD!E2455</f>
        <v>0.10197765303979089</v>
      </c>
      <c r="E2455" s="2">
        <f>MACD!F2455</f>
        <v>3.4444519252020731E-2</v>
      </c>
      <c r="F2455" s="2">
        <f>'Moving Avg'!D2455</f>
        <v>12.876999999999999</v>
      </c>
      <c r="G2455" s="2">
        <f>'Moving Avg'!F2455</f>
        <v>13.127799999999999</v>
      </c>
      <c r="H2455" s="2">
        <f>'Moving Avg'!G2455</f>
        <v>13.270899999999997</v>
      </c>
      <c r="I2455" s="2">
        <f>'Moving Avg'!H2455</f>
        <v>11.900204999999985</v>
      </c>
      <c r="J2455" s="5" t="str">
        <f>OBV!F2455</f>
        <v>BEARISH</v>
      </c>
      <c r="K2455" s="5" t="str">
        <f>OBV!G2455</f>
        <v>NEUTRAL</v>
      </c>
      <c r="L2455" s="5" t="str">
        <f>OBV!H2455</f>
        <v>CONFIRMED BEARISH</v>
      </c>
    </row>
    <row r="2456" spans="1:12" ht="13.5" x14ac:dyDescent="0.25">
      <c r="A2456" s="3">
        <f>RSI!A2456</f>
        <v>45581</v>
      </c>
      <c r="B2456" s="2">
        <f>RSI!B2456</f>
        <v>11.955</v>
      </c>
      <c r="C2456" s="2">
        <f>RSI!I2456</f>
        <v>11.971764589197548</v>
      </c>
      <c r="D2456" s="2">
        <f>MACD!E2456</f>
        <v>0.20069795260387302</v>
      </c>
      <c r="E2456" s="2">
        <f>MACD!F2456</f>
        <v>6.7695205922391199E-2</v>
      </c>
      <c r="F2456" s="2">
        <f>'Moving Avg'!D2456</f>
        <v>12.635</v>
      </c>
      <c r="G2456" s="2">
        <f>'Moving Avg'!F2456</f>
        <v>13.067299999999999</v>
      </c>
      <c r="H2456" s="2">
        <f>'Moving Avg'!G2456</f>
        <v>13.238999999999999</v>
      </c>
      <c r="I2456" s="2">
        <f>'Moving Avg'!H2456</f>
        <v>11.907024999999985</v>
      </c>
      <c r="J2456" s="5" t="str">
        <f>OBV!F2456</f>
        <v>BEARISH</v>
      </c>
      <c r="K2456" s="5" t="str">
        <f>OBV!G2456</f>
        <v>STRONG</v>
      </c>
      <c r="L2456" s="5" t="str">
        <f>OBV!H2456</f>
        <v>CONFIRMED BEARISH</v>
      </c>
    </row>
    <row r="2457" spans="1:12" ht="13.5" x14ac:dyDescent="0.25">
      <c r="A2457" s="3">
        <f>RSI!A2457</f>
        <v>45582</v>
      </c>
      <c r="B2457" s="2">
        <f>RSI!B2457</f>
        <v>12.397</v>
      </c>
      <c r="C2457" s="2">
        <f>RSI!I2457</f>
        <v>32.578120469094301</v>
      </c>
      <c r="D2457" s="2">
        <f>MACD!E2457</f>
        <v>0.25691815365716941</v>
      </c>
      <c r="E2457" s="2">
        <f>MACD!F2457</f>
        <v>0.10553979546934684</v>
      </c>
      <c r="F2457" s="2">
        <f>'Moving Avg'!D2457</f>
        <v>12.481399999999999</v>
      </c>
      <c r="G2457" s="2">
        <f>'Moving Avg'!F2457</f>
        <v>13.028900000000002</v>
      </c>
      <c r="H2457" s="2">
        <f>'Moving Avg'!G2457</f>
        <v>13.223240000000001</v>
      </c>
      <c r="I2457" s="2">
        <f>'Moving Avg'!H2457</f>
        <v>11.916054999999986</v>
      </c>
      <c r="J2457" s="5" t="str">
        <f>OBV!F2457</f>
        <v>BEARISH</v>
      </c>
      <c r="K2457" s="5" t="str">
        <f>OBV!G2457</f>
        <v>STRONG</v>
      </c>
      <c r="L2457" s="5" t="str">
        <f>OBV!H2457</f>
        <v>CONFIRMED BEARISH</v>
      </c>
    </row>
    <row r="2458" spans="1:12" ht="13.5" x14ac:dyDescent="0.25">
      <c r="A2458" s="3">
        <f>RSI!A2458</f>
        <v>45583</v>
      </c>
      <c r="B2458" s="2">
        <f>RSI!B2458</f>
        <v>12.397</v>
      </c>
      <c r="C2458" s="2">
        <f>RSI!I2458</f>
        <v>32.578120469094301</v>
      </c>
      <c r="D2458" s="2">
        <f>MACD!E2458</f>
        <v>0.30540499888516948</v>
      </c>
      <c r="E2458" s="2">
        <f>MACD!F2458</f>
        <v>0.14551283615251137</v>
      </c>
      <c r="F2458" s="2">
        <f>'Moving Avg'!D2458</f>
        <v>12.3796</v>
      </c>
      <c r="G2458" s="2">
        <f>'Moving Avg'!F2458</f>
        <v>12.990500000000001</v>
      </c>
      <c r="H2458" s="2">
        <f>'Moving Avg'!G2458</f>
        <v>13.207880000000003</v>
      </c>
      <c r="I2458" s="2">
        <f>'Moving Avg'!H2458</f>
        <v>11.925084999999985</v>
      </c>
      <c r="J2458" s="5" t="str">
        <f>OBV!F2458</f>
        <v>BEARISH</v>
      </c>
      <c r="K2458" s="5" t="str">
        <f>OBV!G2458</f>
        <v>NEUTRAL</v>
      </c>
      <c r="L2458" s="5" t="str">
        <f>OBV!H2458</f>
        <v>CONFIRMED BEARISH</v>
      </c>
    </row>
    <row r="2459" spans="1:12" ht="13.5" x14ac:dyDescent="0.25">
      <c r="A2459" s="3">
        <f>RSI!A2459</f>
        <v>45586</v>
      </c>
      <c r="B2459" s="2">
        <f>RSI!B2459</f>
        <v>12.377000000000001</v>
      </c>
      <c r="C2459" s="2">
        <f>RSI!I2459</f>
        <v>32.182772287850952</v>
      </c>
      <c r="D2459" s="2">
        <f>MACD!E2459</f>
        <v>0.34100688618476838</v>
      </c>
      <c r="E2459" s="2">
        <f>MACD!F2459</f>
        <v>0.18461164615896278</v>
      </c>
      <c r="F2459" s="2">
        <f>'Moving Avg'!D2459</f>
        <v>12.3238</v>
      </c>
      <c r="G2459" s="2">
        <f>'Moving Avg'!F2459</f>
        <v>12.9506</v>
      </c>
      <c r="H2459" s="2">
        <f>'Moving Avg'!G2459</f>
        <v>13.188260000000003</v>
      </c>
      <c r="I2459" s="2">
        <f>'Moving Avg'!H2459</f>
        <v>11.934014999999983</v>
      </c>
      <c r="J2459" s="5" t="str">
        <f>OBV!F2459</f>
        <v>BEARISH</v>
      </c>
      <c r="K2459" s="5" t="str">
        <f>OBV!G2459</f>
        <v>NEUTRAL</v>
      </c>
      <c r="L2459" s="5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12.3</v>
      </c>
      <c r="C2460" s="2">
        <f>RSI!I2460</f>
        <v>30.641061404139521</v>
      </c>
      <c r="D2460" s="2">
        <f>MACD!E2460</f>
        <v>0.37286013821511155</v>
      </c>
      <c r="E2460" s="2">
        <f>MACD!F2460</f>
        <v>0.22226134457019253</v>
      </c>
      <c r="F2460" s="2">
        <f>'Moving Avg'!D2460</f>
        <v>12.2852</v>
      </c>
      <c r="G2460" s="2">
        <f>'Moving Avg'!F2460</f>
        <v>12.90685</v>
      </c>
      <c r="H2460" s="2">
        <f>'Moving Avg'!G2460</f>
        <v>13.165180000000003</v>
      </c>
      <c r="I2460" s="2">
        <f>'Moving Avg'!H2460</f>
        <v>11.943754999999985</v>
      </c>
      <c r="J2460" s="5" t="str">
        <f>OBV!F2460</f>
        <v>BEARISH</v>
      </c>
      <c r="K2460" s="5" t="str">
        <f>OBV!G2460</f>
        <v>NEUTRAL</v>
      </c>
      <c r="L2460" s="5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12.204000000000001</v>
      </c>
      <c r="C2461" s="2">
        <f>RSI!I2461</f>
        <v>28.789337038346858</v>
      </c>
      <c r="D2461" s="2">
        <f>MACD!E2461</f>
        <v>0.41053593239027997</v>
      </c>
      <c r="E2461" s="2">
        <f>MACD!F2461</f>
        <v>0.25991626213421004</v>
      </c>
      <c r="F2461" s="2">
        <f>'Moving Avg'!D2461</f>
        <v>12.335000000000001</v>
      </c>
      <c r="G2461" s="2">
        <f>'Moving Avg'!F2461</f>
        <v>12.858799999999999</v>
      </c>
      <c r="H2461" s="2">
        <f>'Moving Avg'!G2461</f>
        <v>13.145960000000002</v>
      </c>
      <c r="I2461" s="2">
        <f>'Moving Avg'!H2461</f>
        <v>11.953014999999986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</row>
    <row r="2462" spans="1:12" ht="13.5" x14ac:dyDescent="0.25">
      <c r="A2462" s="3">
        <f>RSI!A2462</f>
        <v>45589</v>
      </c>
      <c r="B2462" s="2">
        <f>RSI!B2462</f>
        <v>12.185</v>
      </c>
      <c r="C2462" s="2">
        <f>RSI!I2462</f>
        <v>28.423225889754633</v>
      </c>
      <c r="D2462" s="2">
        <f>MACD!E2462</f>
        <v>0.44773450694472494</v>
      </c>
      <c r="E2462" s="2">
        <f>MACD!F2462</f>
        <v>0.29747991109631305</v>
      </c>
      <c r="F2462" s="2">
        <f>'Moving Avg'!D2462</f>
        <v>12.2926</v>
      </c>
      <c r="G2462" s="2">
        <f>'Moving Avg'!F2462</f>
        <v>12.809800000000001</v>
      </c>
      <c r="H2462" s="2">
        <f>'Moving Avg'!G2462</f>
        <v>13.115780000000004</v>
      </c>
      <c r="I2462" s="2">
        <f>'Moving Avg'!H2462</f>
        <v>11.962179999999988</v>
      </c>
      <c r="J2462" s="5" t="str">
        <f>OBV!F2462</f>
        <v>NEUTRAL</v>
      </c>
      <c r="K2462" s="5" t="str">
        <f>OBV!G2462</f>
        <v>NEUTRAL</v>
      </c>
      <c r="L2462" s="5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12.166</v>
      </c>
      <c r="C2463" s="2">
        <f>RSI!I2463</f>
        <v>28.039225219593277</v>
      </c>
      <c r="D2463" s="2">
        <f>MACD!E2463</f>
        <v>0.44450564647376645</v>
      </c>
      <c r="E2463" s="2">
        <f>MACD!F2463</f>
        <v>0.32688505817180374</v>
      </c>
      <c r="F2463" s="2">
        <f>'Moving Avg'!D2463</f>
        <v>12.2464</v>
      </c>
      <c r="G2463" s="2">
        <f>'Moving Avg'!F2463</f>
        <v>12.756450000000001</v>
      </c>
      <c r="H2463" s="2">
        <f>'Moving Avg'!G2463</f>
        <v>13.085600000000007</v>
      </c>
      <c r="I2463" s="2">
        <f>'Moving Avg'!H2463</f>
        <v>11.972049999999989</v>
      </c>
      <c r="J2463" s="5" t="str">
        <f>OBV!F2463</f>
        <v>NEUTRAL</v>
      </c>
      <c r="K2463" s="5" t="str">
        <f>OBV!G2463</f>
        <v>NEUTRAL</v>
      </c>
      <c r="L2463" s="5" t="str">
        <f>OBV!H2463</f>
        <v>NEUTRAL</v>
      </c>
    </row>
    <row r="2464" spans="1:12" ht="13.5" x14ac:dyDescent="0.25">
      <c r="A2464" s="3">
        <f>RSI!A2464</f>
        <v>45593</v>
      </c>
      <c r="B2464" s="2">
        <f>RSI!B2464</f>
        <v>11.926</v>
      </c>
      <c r="C2464" s="2">
        <f>RSI!I2464</f>
        <v>23.686156405951976</v>
      </c>
      <c r="D2464" s="2">
        <f>MACD!E2464</f>
        <v>0.42465960882302944</v>
      </c>
      <c r="E2464" s="2">
        <f>MACD!F2464</f>
        <v>0.34643996830204893</v>
      </c>
      <c r="F2464" s="2">
        <f>'Moving Avg'!D2464</f>
        <v>12.156200000000002</v>
      </c>
      <c r="G2464" s="2">
        <f>'Moving Avg'!F2464</f>
        <v>12.6911</v>
      </c>
      <c r="H2464" s="2">
        <f>'Moving Avg'!G2464</f>
        <v>13.060620000000007</v>
      </c>
      <c r="I2464" s="2">
        <f>'Moving Avg'!H2464</f>
        <v>11.980719999999987</v>
      </c>
      <c r="J2464" s="5" t="str">
        <f>OBV!F2464</f>
        <v>NEUTRAL</v>
      </c>
      <c r="K2464" s="5" t="str">
        <f>OBV!G2464</f>
        <v>NEUTRAL</v>
      </c>
      <c r="L2464" s="5" t="str">
        <f>OBV!H2464</f>
        <v>NEUTRAL</v>
      </c>
    </row>
    <row r="2465" spans="1:12" ht="13.5" x14ac:dyDescent="0.25">
      <c r="A2465" s="3">
        <f>RSI!A2465</f>
        <v>45594</v>
      </c>
      <c r="B2465" s="2">
        <f>RSI!B2465</f>
        <v>11.916</v>
      </c>
      <c r="C2465" s="2">
        <f>RSI!I2465</f>
        <v>23.52229275906808</v>
      </c>
      <c r="D2465" s="2">
        <f>MACD!E2465</f>
        <v>0.38825419916706139</v>
      </c>
      <c r="E2465" s="2">
        <f>MACD!F2465</f>
        <v>0.35480281447505146</v>
      </c>
      <c r="F2465" s="2">
        <f>'Moving Avg'!D2465</f>
        <v>12.079400000000001</v>
      </c>
      <c r="G2465" s="2">
        <f>'Moving Avg'!F2465</f>
        <v>12.623850000000001</v>
      </c>
      <c r="H2465" s="2">
        <f>'Moving Avg'!G2465</f>
        <v>13.02986000000001</v>
      </c>
      <c r="I2465" s="2">
        <f>'Moving Avg'!H2465</f>
        <v>11.989339999999988</v>
      </c>
      <c r="J2465" s="5" t="str">
        <f>OBV!F2465</f>
        <v>NEUTRAL</v>
      </c>
      <c r="K2465" s="5" t="str">
        <f>OBV!G2465</f>
        <v>NEUTRAL</v>
      </c>
      <c r="L2465" s="5" t="str">
        <f>OBV!H2465</f>
        <v>NEUTRAL</v>
      </c>
    </row>
    <row r="2466" spans="1:12" ht="13.5" x14ac:dyDescent="0.25">
      <c r="A2466" s="3">
        <f>RSI!A2466</f>
        <v>45595</v>
      </c>
      <c r="B2466" s="2">
        <f>RSI!B2466</f>
        <v>11.906000000000001</v>
      </c>
      <c r="C2466" s="2">
        <f>RSI!I2466</f>
        <v>23.348341036012613</v>
      </c>
      <c r="D2466" s="2">
        <f>MACD!E2466</f>
        <v>0.27985390158284673</v>
      </c>
      <c r="E2466" s="2">
        <f>MACD!F2466</f>
        <v>0.3398130318966105</v>
      </c>
      <c r="F2466" s="2">
        <f>'Moving Avg'!D2466</f>
        <v>12.0198</v>
      </c>
      <c r="G2466" s="2">
        <f>'Moving Avg'!F2466</f>
        <v>12.553650000000001</v>
      </c>
      <c r="H2466" s="2">
        <f>'Moving Avg'!G2466</f>
        <v>12.998900000000008</v>
      </c>
      <c r="I2466" s="2">
        <f>'Moving Avg'!H2466</f>
        <v>11.998039999999985</v>
      </c>
      <c r="J2466" s="5" t="str">
        <f>OBV!F2466</f>
        <v>NEUTRAL</v>
      </c>
      <c r="K2466" s="5" t="str">
        <f>OBV!G2466</f>
        <v>NEUTRAL</v>
      </c>
      <c r="L2466" s="5" t="str">
        <f>OBV!H2466</f>
        <v>NEUTRAL</v>
      </c>
    </row>
    <row r="2467" spans="1:12" ht="13.5" x14ac:dyDescent="0.25">
      <c r="A2467" s="3">
        <f>RSI!A2467</f>
        <v>45596</v>
      </c>
      <c r="B2467" s="2">
        <f>RSI!B2467</f>
        <v>12.099</v>
      </c>
      <c r="C2467" s="2">
        <f>RSI!I2467</f>
        <v>33.560497256385489</v>
      </c>
      <c r="D2467" s="2">
        <f>MACD!E2467</f>
        <v>0.24599778351449864</v>
      </c>
      <c r="E2467" s="2">
        <f>MACD!F2467</f>
        <v>0.3210499822201881</v>
      </c>
      <c r="F2467" s="2">
        <f>'Moving Avg'!D2467</f>
        <v>12.002599999999997</v>
      </c>
      <c r="G2467" s="2">
        <f>'Moving Avg'!F2467</f>
        <v>12.493600000000001</v>
      </c>
      <c r="H2467" s="2">
        <f>'Moving Avg'!G2467</f>
        <v>12.976620000000008</v>
      </c>
      <c r="I2467" s="2">
        <f>'Moving Avg'!H2467</f>
        <v>12.007704999999985</v>
      </c>
      <c r="J2467" s="5" t="str">
        <f>OBV!F2467</f>
        <v>NEUTRAL</v>
      </c>
      <c r="K2467" s="5" t="str">
        <f>OBV!G2467</f>
        <v>NEUTRAL</v>
      </c>
      <c r="L2467" s="5" t="str">
        <f>OBV!H2467</f>
        <v>NEUTRAL</v>
      </c>
    </row>
    <row r="2468" spans="1:12" ht="13.5" x14ac:dyDescent="0.25">
      <c r="A2468" s="3">
        <f>RSI!A2468</f>
        <v>45597</v>
      </c>
      <c r="B2468" s="2">
        <f>RSI!B2468</f>
        <v>11.782</v>
      </c>
      <c r="C2468" s="2">
        <f>RSI!I2468</f>
        <v>27.160016965477894</v>
      </c>
      <c r="D2468" s="2">
        <f>MACD!E2468</f>
        <v>0.24354643421862043</v>
      </c>
      <c r="E2468" s="2">
        <f>MACD!F2468</f>
        <v>0.30554927261987458</v>
      </c>
      <c r="F2468" s="2">
        <f>'Moving Avg'!D2468</f>
        <v>11.925799999999999</v>
      </c>
      <c r="G2468" s="2">
        <f>'Moving Avg'!F2468</f>
        <v>12.418650000000001</v>
      </c>
      <c r="H2468" s="2">
        <f>'Moving Avg'!G2468</f>
        <v>12.943180000000007</v>
      </c>
      <c r="I2468" s="2">
        <f>'Moving Avg'!H2468</f>
        <v>12.016099999999986</v>
      </c>
      <c r="J2468" s="5" t="str">
        <f>OBV!F2468</f>
        <v>NEUTRAL</v>
      </c>
      <c r="K2468" s="5" t="str">
        <f>OBV!G2468</f>
        <v>NEUTRAL</v>
      </c>
      <c r="L2468" s="5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11.993</v>
      </c>
      <c r="C2469" s="2">
        <f>RSI!I2469</f>
        <v>35.920200376898876</v>
      </c>
      <c r="D2469" s="2">
        <f>MACD!E2469</f>
        <v>0.22715239777063978</v>
      </c>
      <c r="E2469" s="2">
        <f>MACD!F2469</f>
        <v>0.28986989765002763</v>
      </c>
      <c r="F2469" s="2">
        <f>'Moving Avg'!D2469</f>
        <v>11.939200000000001</v>
      </c>
      <c r="G2469" s="2">
        <f>'Moving Avg'!F2469</f>
        <v>12.35765</v>
      </c>
      <c r="H2469" s="2">
        <f>'Moving Avg'!G2469</f>
        <v>12.913960000000007</v>
      </c>
      <c r="I2469" s="2">
        <f>'Moving Avg'!H2469</f>
        <v>12.025549999999987</v>
      </c>
      <c r="J2469" s="5" t="str">
        <f>OBV!F2469</f>
        <v>NEUTRAL</v>
      </c>
      <c r="K2469" s="5" t="str">
        <f>OBV!G2469</f>
        <v>NEUTRAL</v>
      </c>
      <c r="L2469" s="5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11.647</v>
      </c>
      <c r="C2470" s="2">
        <f>RSI!I2470</f>
        <v>29.627743283311474</v>
      </c>
      <c r="D2470" s="2">
        <f>MACD!E2470</f>
        <v>0.22987898006614493</v>
      </c>
      <c r="E2470" s="2">
        <f>MACD!F2470</f>
        <v>0.27787171413325107</v>
      </c>
      <c r="F2470" s="2">
        <f>'Moving Avg'!D2470</f>
        <v>11.885400000000001</v>
      </c>
      <c r="G2470" s="2">
        <f>'Moving Avg'!F2470</f>
        <v>12.281749999999999</v>
      </c>
      <c r="H2470" s="2">
        <f>'Moving Avg'!G2470</f>
        <v>12.881680000000008</v>
      </c>
      <c r="I2470" s="2">
        <f>'Moving Avg'!H2470</f>
        <v>12.033269999999986</v>
      </c>
      <c r="J2470" s="5" t="str">
        <f>OBV!F2470</f>
        <v>NEUTRAL</v>
      </c>
      <c r="K2470" s="5" t="str">
        <f>OBV!G2470</f>
        <v>NEUTRAL</v>
      </c>
      <c r="L2470" s="5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11.637</v>
      </c>
      <c r="C2471" s="2">
        <f>RSI!I2471</f>
        <v>29.467076114182902</v>
      </c>
      <c r="D2471" s="2">
        <f>MACD!E2471</f>
        <v>0.22280859320289537</v>
      </c>
      <c r="E2471" s="2">
        <f>MACD!F2471</f>
        <v>0.26685908994717994</v>
      </c>
      <c r="F2471" s="2">
        <f>'Moving Avg'!D2471</f>
        <v>11.8316</v>
      </c>
      <c r="G2471" s="2">
        <f>'Moving Avg'!F2471</f>
        <v>12.205349999999999</v>
      </c>
      <c r="H2471" s="2">
        <f>'Moving Avg'!G2471</f>
        <v>12.851120000000011</v>
      </c>
      <c r="I2471" s="2">
        <f>'Moving Avg'!H2471</f>
        <v>12.042264999999986</v>
      </c>
      <c r="J2471" s="5" t="str">
        <f>OBV!F2471</f>
        <v>NEUTRAL</v>
      </c>
      <c r="K2471" s="5" t="str">
        <f>OBV!G2471</f>
        <v>NEUTRAL</v>
      </c>
      <c r="L2471" s="5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11.628</v>
      </c>
      <c r="C2472" s="2">
        <f>RSI!I2472</f>
        <v>29.313006806722001</v>
      </c>
      <c r="D2472" s="2">
        <f>MACD!E2472</f>
        <v>0.21893511525359344</v>
      </c>
      <c r="E2472" s="2">
        <f>MACD!F2472</f>
        <v>0.25727429500846266</v>
      </c>
      <c r="F2472" s="2">
        <f>'Moving Avg'!D2472</f>
        <v>11.737399999999999</v>
      </c>
      <c r="G2472" s="2">
        <f>'Moving Avg'!F2472</f>
        <v>12.128499999999999</v>
      </c>
      <c r="H2472" s="2">
        <f>'Moving Avg'!G2472</f>
        <v>12.819980000000008</v>
      </c>
      <c r="I2472" s="2">
        <f>'Moving Avg'!H2472</f>
        <v>12.051214999999988</v>
      </c>
      <c r="J2472" s="5" t="str">
        <f>OBV!F2472</f>
        <v>NEUTRAL</v>
      </c>
      <c r="K2472" s="5" t="str">
        <f>OBV!G2472</f>
        <v>NEUTRAL</v>
      </c>
      <c r="L2472" s="5" t="str">
        <f>OBV!H2472</f>
        <v>NEUTRAL</v>
      </c>
    </row>
    <row r="2473" spans="1:12" ht="13.5" x14ac:dyDescent="0.25">
      <c r="A2473" s="3">
        <f>RSI!A2473</f>
        <v>45604</v>
      </c>
      <c r="B2473" s="2">
        <f>RSI!B2473</f>
        <v>11.609</v>
      </c>
      <c r="C2473" s="2">
        <f>RSI!I2473</f>
        <v>28.968654352711013</v>
      </c>
      <c r="D2473" s="2">
        <f>MACD!E2473</f>
        <v>0.21823726084597794</v>
      </c>
      <c r="E2473" s="2">
        <f>MACD!F2473</f>
        <v>0.24946688817596574</v>
      </c>
      <c r="F2473" s="2">
        <f>'Moving Avg'!D2473</f>
        <v>11.7028</v>
      </c>
      <c r="G2473" s="2">
        <f>'Moving Avg'!F2473</f>
        <v>12.063649999999999</v>
      </c>
      <c r="H2473" s="2">
        <f>'Moving Avg'!G2473</f>
        <v>12.788860000000009</v>
      </c>
      <c r="I2473" s="2">
        <f>'Moving Avg'!H2473</f>
        <v>12.061664999999987</v>
      </c>
      <c r="J2473" s="5" t="str">
        <f>OBV!F2473</f>
        <v>NEUTRAL</v>
      </c>
      <c r="K2473" s="5" t="str">
        <f>OBV!G2473</f>
        <v>NEUTRAL</v>
      </c>
      <c r="L2473" s="5" t="str">
        <f>OBV!H2473</f>
        <v>NEUTRAL</v>
      </c>
    </row>
    <row r="2474" spans="1:12" ht="13.5" x14ac:dyDescent="0.25">
      <c r="A2474" s="3">
        <f>RSI!A2474</f>
        <v>45607</v>
      </c>
      <c r="B2474" s="2">
        <f>RSI!B2474</f>
        <v>11.541</v>
      </c>
      <c r="C2474" s="2">
        <f>RSI!I2474</f>
        <v>27.713839899522</v>
      </c>
      <c r="D2474" s="2">
        <f>MACD!E2474</f>
        <v>0.18966501296712401</v>
      </c>
      <c r="E2474" s="2">
        <f>MACD!F2474</f>
        <v>0.23750651313419741</v>
      </c>
      <c r="F2474" s="2">
        <f>'Moving Avg'!D2474</f>
        <v>11.612399999999999</v>
      </c>
      <c r="G2474" s="2">
        <f>'Moving Avg'!F2474</f>
        <v>12.007899999999999</v>
      </c>
      <c r="H2474" s="2">
        <f>'Moving Avg'!G2474</f>
        <v>12.750600000000011</v>
      </c>
      <c r="I2474" s="2">
        <f>'Moving Avg'!H2474</f>
        <v>12.070844999999988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</row>
    <row r="2475" spans="1:12" ht="13.5" x14ac:dyDescent="0.25">
      <c r="A2475" s="3">
        <f>RSI!A2475</f>
        <v>45608</v>
      </c>
      <c r="B2475" s="2">
        <f>RSI!B2475</f>
        <v>11.628</v>
      </c>
      <c r="C2475" s="2">
        <f>RSI!I2475</f>
        <v>31.785070024079999</v>
      </c>
      <c r="D2475" s="2">
        <f>MACD!E2475</f>
        <v>0.1615224824299375</v>
      </c>
      <c r="E2475" s="2">
        <f>MACD!F2475</f>
        <v>0.22230970699334546</v>
      </c>
      <c r="F2475" s="2">
        <f>'Moving Avg'!D2475</f>
        <v>11.608600000000001</v>
      </c>
      <c r="G2475" s="2">
        <f>'Moving Avg'!F2475</f>
        <v>11.964650000000001</v>
      </c>
      <c r="H2475" s="2">
        <f>'Moving Avg'!G2475</f>
        <v>12.717940000000008</v>
      </c>
      <c r="I2475" s="2">
        <f>'Moving Avg'!H2475</f>
        <v>12.081479999999988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</row>
    <row r="2476" spans="1:12" ht="13.5" x14ac:dyDescent="0.25">
      <c r="A2476" s="3">
        <f>RSI!A2476</f>
        <v>45609</v>
      </c>
      <c r="B2476" s="2">
        <f>RSI!B2476</f>
        <v>11.628</v>
      </c>
      <c r="C2476" s="2">
        <f>RSI!I2476</f>
        <v>31.785070024079999</v>
      </c>
      <c r="D2476" s="2">
        <f>MACD!E2476</f>
        <v>0.13937636896142713</v>
      </c>
      <c r="E2476" s="2">
        <f>MACD!F2476</f>
        <v>0.20572303938696182</v>
      </c>
      <c r="F2476" s="2">
        <f>'Moving Avg'!D2476</f>
        <v>11.606800000000002</v>
      </c>
      <c r="G2476" s="2">
        <f>'Moving Avg'!F2476</f>
        <v>11.9483</v>
      </c>
      <c r="H2476" s="2">
        <f>'Moving Avg'!G2476</f>
        <v>12.68142000000001</v>
      </c>
      <c r="I2476" s="2">
        <f>'Moving Avg'!H2476</f>
        <v>12.092069999999989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11.628</v>
      </c>
      <c r="C2477" s="2">
        <f>RSI!I2477</f>
        <v>31.785070024079999</v>
      </c>
      <c r="D2477" s="2">
        <f>MACD!E2477</f>
        <v>0.15329748953212352</v>
      </c>
      <c r="E2477" s="2">
        <f>MACD!F2477</f>
        <v>0.19523792941599416</v>
      </c>
      <c r="F2477" s="2">
        <f>'Moving Avg'!D2477</f>
        <v>11.6068</v>
      </c>
      <c r="G2477" s="2">
        <f>'Moving Avg'!F2477</f>
        <v>11.90985</v>
      </c>
      <c r="H2477" s="2">
        <f>'Moving Avg'!G2477</f>
        <v>12.644900000000012</v>
      </c>
      <c r="I2477" s="2">
        <f>'Moving Avg'!H2477</f>
        <v>12.10270499999999</v>
      </c>
      <c r="J2477" s="5" t="str">
        <f>OBV!F2477</f>
        <v>NEUTRAL</v>
      </c>
      <c r="K2477" s="5" t="str">
        <f>OBV!G2477</f>
        <v>NEUTRAL</v>
      </c>
      <c r="L2477" s="5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11.532</v>
      </c>
      <c r="C2478" s="2">
        <f>RSI!I2478</f>
        <v>29.495605870603129</v>
      </c>
      <c r="D2478" s="2">
        <f>MACD!E2478</f>
        <v>0.12616677214982275</v>
      </c>
      <c r="E2478" s="2">
        <f>MACD!F2478</f>
        <v>0.18142369796275989</v>
      </c>
      <c r="F2478" s="2">
        <f>'Moving Avg'!D2478</f>
        <v>11.591399999999998</v>
      </c>
      <c r="G2478" s="2">
        <f>'Moving Avg'!F2478</f>
        <v>11.866600000000002</v>
      </c>
      <c r="H2478" s="2">
        <f>'Moving Avg'!G2478</f>
        <v>12.606080000000009</v>
      </c>
      <c r="I2478" s="2">
        <f>'Moving Avg'!H2478</f>
        <v>12.112904999999989</v>
      </c>
      <c r="J2478" s="5" t="str">
        <f>OBV!F2478</f>
        <v>NEUTRAL</v>
      </c>
      <c r="K2478" s="5" t="str">
        <f>OBV!G2478</f>
        <v>NEUTRAL</v>
      </c>
      <c r="L2478" s="5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11.532</v>
      </c>
      <c r="C2479" s="2">
        <f>RSI!I2479</f>
        <v>29.495605870603129</v>
      </c>
      <c r="D2479" s="2">
        <f>MACD!E2479</f>
        <v>0.13878325542978942</v>
      </c>
      <c r="E2479" s="2">
        <f>MACD!F2479</f>
        <v>0.17289560945616583</v>
      </c>
      <c r="F2479" s="2">
        <f>'Moving Avg'!D2479</f>
        <v>11.589599999999999</v>
      </c>
      <c r="G2479" s="2">
        <f>'Moving Avg'!F2479</f>
        <v>11.824350000000001</v>
      </c>
      <c r="H2479" s="2">
        <f>'Moving Avg'!G2479</f>
        <v>12.56726000000001</v>
      </c>
      <c r="I2479" s="2">
        <f>'Moving Avg'!H2479</f>
        <v>12.124699999999992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11.628</v>
      </c>
      <c r="C2480" s="2">
        <f>RSI!I2480</f>
        <v>34.931267214698806</v>
      </c>
      <c r="D2480" s="2">
        <f>MACD!E2480</f>
        <v>9.1998069903498347E-2</v>
      </c>
      <c r="E2480" s="2">
        <f>MACD!F2480</f>
        <v>0.15671610154563234</v>
      </c>
      <c r="F2480" s="2">
        <f>'Moving Avg'!D2480</f>
        <v>11.589599999999999</v>
      </c>
      <c r="G2480" s="2">
        <f>'Moving Avg'!F2480</f>
        <v>11.790749999999999</v>
      </c>
      <c r="H2480" s="2">
        <f>'Moving Avg'!G2480</f>
        <v>12.530740000000007</v>
      </c>
      <c r="I2480" s="2">
        <f>'Moving Avg'!H2480</f>
        <v>12.135424999999991</v>
      </c>
      <c r="J2480" s="5" t="str">
        <f>OBV!F2480</f>
        <v>NEUTRAL</v>
      </c>
      <c r="K2480" s="5" t="str">
        <f>OBV!G2480</f>
        <v>NEUTRAL</v>
      </c>
      <c r="L2480" s="5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11.647</v>
      </c>
      <c r="C2481" s="2">
        <f>RSI!I2481</f>
        <v>35.983221990819217</v>
      </c>
      <c r="D2481" s="2">
        <f>MACD!E2481</f>
        <v>5.1565254235850233E-2</v>
      </c>
      <c r="E2481" s="2">
        <f>MACD!F2481</f>
        <v>0.13568593208367594</v>
      </c>
      <c r="F2481" s="2">
        <f>'Moving Avg'!D2481</f>
        <v>11.593399999999999</v>
      </c>
      <c r="G2481" s="2">
        <f>'Moving Avg'!F2481</f>
        <v>11.762899999999998</v>
      </c>
      <c r="H2481" s="2">
        <f>'Moving Avg'!G2481</f>
        <v>12.496720000000007</v>
      </c>
      <c r="I2481" s="2">
        <f>'Moving Avg'!H2481</f>
        <v>12.148014999999988</v>
      </c>
      <c r="J2481" s="5" t="str">
        <f>OBV!F2481</f>
        <v>NEUTRAL</v>
      </c>
      <c r="K2481" s="5" t="str">
        <f>OBV!G2481</f>
        <v>NEUTRAL</v>
      </c>
      <c r="L2481" s="5" t="str">
        <f>OBV!H2481</f>
        <v>NEUTRAL</v>
      </c>
    </row>
    <row r="2482" spans="1:12" ht="13.5" x14ac:dyDescent="0.25">
      <c r="A2482" s="3">
        <f>RSI!A2482</f>
        <v>45617</v>
      </c>
      <c r="B2482" s="2">
        <f>RSI!B2482</f>
        <v>12.185</v>
      </c>
      <c r="C2482" s="2">
        <f>RSI!I2482</f>
        <v>57.121762690632202</v>
      </c>
      <c r="D2482" s="2">
        <f>MACD!E2482</f>
        <v>-2.205094327282886E-2</v>
      </c>
      <c r="E2482" s="2">
        <f>MACD!F2482</f>
        <v>0.10413855701237498</v>
      </c>
      <c r="F2482" s="2">
        <f>'Moving Avg'!D2482</f>
        <v>11.704800000000001</v>
      </c>
      <c r="G2482" s="2">
        <f>'Moving Avg'!F2482</f>
        <v>11.762899999999998</v>
      </c>
      <c r="H2482" s="2">
        <f>'Moving Avg'!G2482</f>
        <v>12.473460000000005</v>
      </c>
      <c r="I2482" s="2">
        <f>'Moving Avg'!H2482</f>
        <v>12.161614999999991</v>
      </c>
      <c r="J2482" s="5" t="str">
        <f>OBV!F2482</f>
        <v>NEUTRAL</v>
      </c>
      <c r="K2482" s="5" t="str">
        <f>OBV!G2482</f>
        <v>NEUTRAL</v>
      </c>
      <c r="L2482" s="5" t="str">
        <f>OBV!H2482</f>
        <v>NEUTRAL</v>
      </c>
    </row>
    <row r="2483" spans="1:12" ht="13.5" x14ac:dyDescent="0.25">
      <c r="A2483" s="3">
        <f>RSI!A2483</f>
        <v>45618</v>
      </c>
      <c r="B2483" s="2">
        <f>RSI!B2483</f>
        <v>12.012</v>
      </c>
      <c r="C2483" s="2">
        <f>RSI!I2483</f>
        <v>51.260241382575899</v>
      </c>
      <c r="D2483" s="2">
        <f>MACD!E2483</f>
        <v>-7.5931998947460499E-2</v>
      </c>
      <c r="E2483" s="2">
        <f>MACD!F2483</f>
        <v>6.8124445820407886E-2</v>
      </c>
      <c r="F2483" s="2">
        <f>'Moving Avg'!D2483</f>
        <v>11.800800000000001</v>
      </c>
      <c r="G2483" s="2">
        <f>'Moving Avg'!F2483</f>
        <v>11.755199999999999</v>
      </c>
      <c r="H2483" s="2">
        <f>'Moving Avg'!G2483</f>
        <v>12.446740000000004</v>
      </c>
      <c r="I2483" s="2">
        <f>'Moving Avg'!H2483</f>
        <v>12.17434999999999</v>
      </c>
      <c r="J2483" s="5" t="str">
        <f>OBV!F2483</f>
        <v>NEUTRAL</v>
      </c>
      <c r="K2483" s="5" t="str">
        <f>OBV!G2483</f>
        <v>NEUTRAL</v>
      </c>
      <c r="L2483" s="5" t="str">
        <f>OBV!H2483</f>
        <v>NEUTRAL</v>
      </c>
    </row>
    <row r="2484" spans="1:12" ht="13.5" x14ac:dyDescent="0.25">
      <c r="A2484" s="3">
        <f>RSI!A2484</f>
        <v>45621</v>
      </c>
      <c r="B2484" s="2">
        <f>RSI!B2484</f>
        <v>11.791</v>
      </c>
      <c r="C2484" s="2">
        <f>RSI!I2484</f>
        <v>44.919058913697391</v>
      </c>
      <c r="D2484" s="2">
        <f>MACD!E2484</f>
        <v>-0.11596494001507729</v>
      </c>
      <c r="E2484" s="2">
        <f>MACD!F2484</f>
        <v>3.130656865331085E-2</v>
      </c>
      <c r="F2484" s="2">
        <f>'Moving Avg'!D2484</f>
        <v>11.852600000000001</v>
      </c>
      <c r="G2484" s="2">
        <f>'Moving Avg'!F2484</f>
        <v>11.74845</v>
      </c>
      <c r="H2484" s="2">
        <f>'Moving Avg'!G2484</f>
        <v>12.415600000000001</v>
      </c>
      <c r="I2484" s="2">
        <f>'Moving Avg'!H2484</f>
        <v>12.18677499999999</v>
      </c>
      <c r="J2484" s="5" t="str">
        <f>OBV!F2484</f>
        <v>NEUTRAL</v>
      </c>
      <c r="K2484" s="5" t="str">
        <f>OBV!G2484</f>
        <v>NEUTRAL</v>
      </c>
      <c r="L2484" s="5" t="str">
        <f>OBV!H2484</f>
        <v>NEUTRAL</v>
      </c>
    </row>
    <row r="2485" spans="1:12" ht="13.5" x14ac:dyDescent="0.25">
      <c r="A2485" s="3">
        <f>RSI!A2485</f>
        <v>45622</v>
      </c>
      <c r="B2485" s="2">
        <f>RSI!B2485</f>
        <v>11.647</v>
      </c>
      <c r="C2485" s="2">
        <f>RSI!I2485</f>
        <v>41.331297579300227</v>
      </c>
      <c r="D2485" s="2">
        <f>MACD!E2485</f>
        <v>-0.12480596290263968</v>
      </c>
      <c r="E2485" s="2">
        <f>MACD!F2485</f>
        <v>8.406234212074426E-5</v>
      </c>
      <c r="F2485" s="2">
        <f>'Moving Avg'!D2485</f>
        <v>11.856400000000001</v>
      </c>
      <c r="G2485" s="2">
        <f>'Moving Avg'!F2485</f>
        <v>11.734999999999999</v>
      </c>
      <c r="H2485" s="2">
        <f>'Moving Avg'!G2485</f>
        <v>12.381580000000003</v>
      </c>
      <c r="I2485" s="2">
        <f>'Moving Avg'!H2485</f>
        <v>12.197594999999989</v>
      </c>
      <c r="J2485" s="5" t="str">
        <f>OBV!F2485</f>
        <v>NEUTRAL</v>
      </c>
      <c r="K2485" s="5" t="str">
        <f>OBV!G2485</f>
        <v>NEUTRAL</v>
      </c>
      <c r="L2485" s="5" t="str">
        <f>OBV!H2485</f>
        <v>NEUTRAL</v>
      </c>
    </row>
    <row r="2486" spans="1:12" ht="13.5" x14ac:dyDescent="0.25">
      <c r="A2486" s="3">
        <f>RSI!A2486</f>
        <v>45623</v>
      </c>
      <c r="B2486" s="2">
        <f>RSI!B2486</f>
        <v>11.647</v>
      </c>
      <c r="C2486" s="2">
        <f>RSI!I2486</f>
        <v>41.331297579300227</v>
      </c>
      <c r="D2486" s="2">
        <f>MACD!E2486</f>
        <v>-0.1305269242771967</v>
      </c>
      <c r="E2486" s="2">
        <f>MACD!F2486</f>
        <v>-2.6038134981742744E-2</v>
      </c>
      <c r="F2486" s="2">
        <f>'Moving Avg'!D2486</f>
        <v>11.856399999999999</v>
      </c>
      <c r="G2486" s="2">
        <f>'Moving Avg'!F2486</f>
        <v>11.722049999999999</v>
      </c>
      <c r="H2486" s="2">
        <f>'Moving Avg'!G2486</f>
        <v>12.351220000000001</v>
      </c>
      <c r="I2486" s="2">
        <f>'Moving Avg'!H2486</f>
        <v>12.207969999999991</v>
      </c>
      <c r="J2486" s="5" t="str">
        <f>OBV!F2486</f>
        <v>NEUTRAL</v>
      </c>
      <c r="K2486" s="5" t="str">
        <f>OBV!G2486</f>
        <v>NEUTRAL</v>
      </c>
      <c r="L2486" s="5" t="str">
        <f>OBV!H2486</f>
        <v>NEUTRAL</v>
      </c>
    </row>
    <row r="2487" spans="1:12" ht="13.5" x14ac:dyDescent="0.25">
      <c r="A2487" s="3">
        <f>RSI!A2487</f>
        <v>45624</v>
      </c>
      <c r="B2487" s="2">
        <f>RSI!B2487</f>
        <v>11.993</v>
      </c>
      <c r="C2487" s="2">
        <f>RSI!I2487</f>
        <v>52.012175104112998</v>
      </c>
      <c r="D2487" s="2">
        <f>MACD!E2487</f>
        <v>-0.1593678265019669</v>
      </c>
      <c r="E2487" s="2">
        <f>MACD!F2487</f>
        <v>-5.2704073285787578E-2</v>
      </c>
      <c r="F2487" s="2">
        <f>'Moving Avg'!D2487</f>
        <v>11.818000000000001</v>
      </c>
      <c r="G2487" s="2">
        <f>'Moving Avg'!F2487</f>
        <v>11.716749999999999</v>
      </c>
      <c r="H2487" s="2">
        <f>'Moving Avg'!G2487</f>
        <v>12.327780000000002</v>
      </c>
      <c r="I2487" s="2">
        <f>'Moving Avg'!H2487</f>
        <v>12.220074999999991</v>
      </c>
      <c r="J2487" s="5" t="str">
        <f>OBV!F2487</f>
        <v>NEUTRAL</v>
      </c>
      <c r="K2487" s="5" t="str">
        <f>OBV!G2487</f>
        <v>NEUTRAL</v>
      </c>
      <c r="L2487" s="5" t="str">
        <f>OBV!H2487</f>
        <v>NEUTRAL</v>
      </c>
    </row>
    <row r="2488" spans="1:12" ht="13.5" x14ac:dyDescent="0.25">
      <c r="A2488" s="3">
        <f>RSI!A2488</f>
        <v>45625</v>
      </c>
      <c r="B2488" s="2">
        <f>RSI!B2488</f>
        <v>11.916</v>
      </c>
      <c r="C2488" s="2">
        <f>RSI!I2488</f>
        <v>49.837684102332858</v>
      </c>
      <c r="D2488" s="2">
        <f>MACD!E2488</f>
        <v>-0.19337288862676516</v>
      </c>
      <c r="E2488" s="2">
        <f>MACD!F2488</f>
        <v>-8.0837836353983103E-2</v>
      </c>
      <c r="F2488" s="2">
        <f>'Moving Avg'!D2488</f>
        <v>11.7988</v>
      </c>
      <c r="G2488" s="2">
        <f>'Moving Avg'!F2488</f>
        <v>11.72345</v>
      </c>
      <c r="H2488" s="2">
        <f>'Moving Avg'!G2488</f>
        <v>12.302800000000005</v>
      </c>
      <c r="I2488" s="2">
        <f>'Moving Avg'!H2488</f>
        <v>12.23312499999999</v>
      </c>
      <c r="J2488" s="5" t="str">
        <f>OBV!F2488</f>
        <v>NEUTRAL</v>
      </c>
      <c r="K2488" s="5" t="str">
        <f>OBV!G2488</f>
        <v>NEUTRAL</v>
      </c>
      <c r="L2488" s="5" t="str">
        <f>OBV!H2488</f>
        <v>NEUTRAL</v>
      </c>
    </row>
    <row r="2489" spans="1:12" ht="13.5" x14ac:dyDescent="0.25">
      <c r="A2489" s="3">
        <f>RSI!A2489</f>
        <v>45628</v>
      </c>
      <c r="B2489" s="2">
        <f>RSI!B2489</f>
        <v>11.916</v>
      </c>
      <c r="C2489" s="2">
        <f>RSI!I2489</f>
        <v>49.837684102332851</v>
      </c>
      <c r="D2489" s="2">
        <f>MACD!E2489</f>
        <v>-0.22218742005073189</v>
      </c>
      <c r="E2489" s="2">
        <f>MACD!F2489</f>
        <v>-0.10910775309333287</v>
      </c>
      <c r="F2489" s="2">
        <f>'Moving Avg'!D2489</f>
        <v>11.8238</v>
      </c>
      <c r="G2489" s="2">
        <f>'Moving Avg'!F2489</f>
        <v>11.719599999999998</v>
      </c>
      <c r="H2489" s="2">
        <f>'Moving Avg'!G2489</f>
        <v>12.277620000000002</v>
      </c>
      <c r="I2489" s="2">
        <f>'Moving Avg'!H2489</f>
        <v>12.245734999999991</v>
      </c>
      <c r="J2489" s="5" t="str">
        <f>OBV!F2489</f>
        <v>NEUTRAL</v>
      </c>
      <c r="K2489" s="5" t="str">
        <f>OBV!G2489</f>
        <v>NEUTRAL</v>
      </c>
      <c r="L2489" s="5" t="str">
        <f>OBV!H2489</f>
        <v>NEUTRAL</v>
      </c>
    </row>
    <row r="2490" spans="1:12" ht="13.5" x14ac:dyDescent="0.25">
      <c r="A2490" s="3">
        <f>RSI!A2490</f>
        <v>45629</v>
      </c>
      <c r="B2490" s="2">
        <f>RSI!B2490</f>
        <v>11.906000000000001</v>
      </c>
      <c r="C2490" s="2">
        <f>RSI!I2490</f>
        <v>49.525821764052786</v>
      </c>
      <c r="D2490" s="2">
        <f>MACD!E2490</f>
        <v>-0.23109695412875908</v>
      </c>
      <c r="E2490" s="2">
        <f>MACD!F2490</f>
        <v>-0.13350559330041811</v>
      </c>
      <c r="F2490" s="2">
        <f>'Moving Avg'!D2490</f>
        <v>11.875599999999999</v>
      </c>
      <c r="G2490" s="2">
        <f>'Moving Avg'!F2490</f>
        <v>11.73255</v>
      </c>
      <c r="H2490" s="2">
        <f>'Moving Avg'!G2490</f>
        <v>12.252240000000002</v>
      </c>
      <c r="I2490" s="2">
        <f>'Moving Avg'!H2490</f>
        <v>12.258294999999992</v>
      </c>
      <c r="J2490" s="5" t="str">
        <f>OBV!F2490</f>
        <v>NEUTRAL</v>
      </c>
      <c r="K2490" s="5" t="str">
        <f>OBV!G2490</f>
        <v>NEUTRAL</v>
      </c>
      <c r="L2490" s="5" t="str">
        <f>OBV!H2490</f>
        <v>NEUTRAL</v>
      </c>
    </row>
    <row r="2491" spans="1:12" ht="13.5" x14ac:dyDescent="0.25">
      <c r="A2491" s="3">
        <f>RSI!A2491</f>
        <v>45630</v>
      </c>
      <c r="B2491" s="2">
        <f>RSI!B2491</f>
        <v>11.887</v>
      </c>
      <c r="C2491" s="2">
        <f>RSI!I2491</f>
        <v>48.899713157395098</v>
      </c>
      <c r="D2491" s="2">
        <f>MACD!E2491</f>
        <v>-0.23428138163571788</v>
      </c>
      <c r="E2491" s="2">
        <f>MACD!F2491</f>
        <v>-0.15366075096747805</v>
      </c>
      <c r="F2491" s="2">
        <f>'Moving Avg'!D2491</f>
        <v>11.9236</v>
      </c>
      <c r="G2491" s="2">
        <f>'Moving Avg'!F2491</f>
        <v>11.745049999999999</v>
      </c>
      <c r="H2491" s="2">
        <f>'Moving Avg'!G2491</f>
        <v>12.226680000000002</v>
      </c>
      <c r="I2491" s="2">
        <f>'Moving Avg'!H2491</f>
        <v>12.271199999999991</v>
      </c>
      <c r="J2491" s="5" t="str">
        <f>OBV!F2491</f>
        <v>NEUTRAL</v>
      </c>
      <c r="K2491" s="5" t="str">
        <f>OBV!G2491</f>
        <v>NEUTRAL</v>
      </c>
      <c r="L2491" s="5" t="str">
        <f>OBV!H2491</f>
        <v>NEUTRAL</v>
      </c>
    </row>
    <row r="2492" spans="1:12" ht="13.5" x14ac:dyDescent="0.25">
      <c r="A2492" s="3">
        <f>RSI!A2492</f>
        <v>45631</v>
      </c>
      <c r="B2492" s="2">
        <f>RSI!B2492</f>
        <v>11.82</v>
      </c>
      <c r="C2492" s="2">
        <f>RSI!I2492</f>
        <v>46.659624987652194</v>
      </c>
      <c r="D2492" s="2">
        <f>MACD!E2492</f>
        <v>-0.149109279179509</v>
      </c>
      <c r="E2492" s="2">
        <f>MACD!F2492</f>
        <v>-0.15275045660988423</v>
      </c>
      <c r="F2492" s="2">
        <f>'Moving Avg'!D2492</f>
        <v>11.888999999999999</v>
      </c>
      <c r="G2492" s="2">
        <f>'Moving Avg'!F2492</f>
        <v>11.754649999999998</v>
      </c>
      <c r="H2492" s="2">
        <f>'Moving Avg'!G2492</f>
        <v>12.199780000000002</v>
      </c>
      <c r="I2492" s="2">
        <f>'Moving Avg'!H2492</f>
        <v>12.283329999999994</v>
      </c>
      <c r="J2492" s="5" t="str">
        <f>OBV!F2492</f>
        <v>NEUTRAL</v>
      </c>
      <c r="K2492" s="5" t="str">
        <f>OBV!G2492</f>
        <v>NEUTRAL</v>
      </c>
      <c r="L2492" s="5" t="str">
        <f>OBV!H2492</f>
        <v>NEUTRAL</v>
      </c>
    </row>
    <row r="2493" spans="1:12" ht="13.5" x14ac:dyDescent="0.25">
      <c r="A2493" s="3">
        <f>RSI!A2493</f>
        <v>45632</v>
      </c>
      <c r="B2493" s="2">
        <f>RSI!B2493</f>
        <v>11.676</v>
      </c>
      <c r="C2493" s="2">
        <f>RSI!I2493</f>
        <v>42.18655926376077</v>
      </c>
      <c r="D2493" s="2">
        <f>MACD!E2493</f>
        <v>-9.2468922221742744E-2</v>
      </c>
      <c r="E2493" s="2">
        <f>MACD!F2493</f>
        <v>-0.14069414973225594</v>
      </c>
      <c r="F2493" s="2">
        <f>'Moving Avg'!D2493</f>
        <v>11.841000000000001</v>
      </c>
      <c r="G2493" s="2">
        <f>'Moving Avg'!F2493</f>
        <v>11.757999999999999</v>
      </c>
      <c r="H2493" s="2">
        <f>'Moving Avg'!G2493</f>
        <v>12.16864</v>
      </c>
      <c r="I2493" s="2">
        <f>'Moving Avg'!H2493</f>
        <v>12.293849999999994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</row>
    <row r="2494" spans="1:12" ht="13.5" x14ac:dyDescent="0.25">
      <c r="A2494" s="3">
        <f>RSI!A2494</f>
        <v>45635</v>
      </c>
      <c r="B2494" s="2">
        <f>RSI!B2494</f>
        <v>11.906000000000001</v>
      </c>
      <c r="C2494" s="2">
        <f>RSI!I2494</f>
        <v>50.370362285972476</v>
      </c>
      <c r="D2494" s="2">
        <f>MACD!E2494</f>
        <v>-9.4246774494470387E-2</v>
      </c>
      <c r="E2494" s="2">
        <f>MACD!F2494</f>
        <v>-0.13140467468469882</v>
      </c>
      <c r="F2494" s="2">
        <f>'Moving Avg'!D2494</f>
        <v>11.839</v>
      </c>
      <c r="G2494" s="2">
        <f>'Moving Avg'!F2494</f>
        <v>11.776249999999999</v>
      </c>
      <c r="H2494" s="2">
        <f>'Moving Avg'!G2494</f>
        <v>12.142100000000001</v>
      </c>
      <c r="I2494" s="2">
        <f>'Moving Avg'!H2494</f>
        <v>12.306449999999991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</row>
    <row r="2495" spans="1:12" ht="13.5" x14ac:dyDescent="0.25">
      <c r="A2495" s="3">
        <f>RSI!A2495</f>
        <v>45636</v>
      </c>
      <c r="B2495" s="2">
        <f>RSI!B2495</f>
        <v>11.897</v>
      </c>
      <c r="C2495" s="2">
        <f>RSI!I2495</f>
        <v>50.071674254413288</v>
      </c>
      <c r="D2495" s="2">
        <f>MACD!E2495</f>
        <v>-0.11736336217829546</v>
      </c>
      <c r="E2495" s="2">
        <f>MACD!F2495</f>
        <v>-0.12859641218341816</v>
      </c>
      <c r="F2495" s="2">
        <f>'Moving Avg'!D2495</f>
        <v>11.837199999999999</v>
      </c>
      <c r="G2495" s="2">
        <f>'Moving Avg'!F2495</f>
        <v>11.7897</v>
      </c>
      <c r="H2495" s="2">
        <f>'Moving Avg'!G2495</f>
        <v>12.114819999999998</v>
      </c>
      <c r="I2495" s="2">
        <f>'Moving Avg'!H2495</f>
        <v>12.319449999999991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11.906000000000001</v>
      </c>
      <c r="C2496" s="2">
        <f>RSI!I2496</f>
        <v>50.388492259836163</v>
      </c>
      <c r="D2496" s="2">
        <f>MACD!E2496</f>
        <v>-0.1376528441279774</v>
      </c>
      <c r="E2496" s="2">
        <f>MACD!F2496</f>
        <v>-0.13040769857233001</v>
      </c>
      <c r="F2496" s="2">
        <f>'Moving Avg'!D2496</f>
        <v>11.840999999999999</v>
      </c>
      <c r="G2496" s="2">
        <f>'Moving Avg'!F2496</f>
        <v>11.803599999999999</v>
      </c>
      <c r="H2496" s="2">
        <f>'Moving Avg'!G2496</f>
        <v>12.086739999999997</v>
      </c>
      <c r="I2496" s="2">
        <f>'Moving Avg'!H2496</f>
        <v>12.331429999999989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</row>
    <row r="2497" spans="1:12" ht="13.5" x14ac:dyDescent="0.25">
      <c r="A2497" s="3">
        <f>RSI!A2497</f>
        <v>45638</v>
      </c>
      <c r="B2497" s="2">
        <f>RSI!B2497</f>
        <v>12.079000000000001</v>
      </c>
      <c r="C2497" s="2">
        <f>RSI!I2497</f>
        <v>56.148646728182776</v>
      </c>
      <c r="D2497" s="2">
        <f>MACD!E2497</f>
        <v>-0.11451608105005739</v>
      </c>
      <c r="E2497" s="2">
        <f>MACD!F2497</f>
        <v>-0.12722937506787549</v>
      </c>
      <c r="F2497" s="2">
        <f>'Moving Avg'!D2497</f>
        <v>11.892799999999999</v>
      </c>
      <c r="G2497" s="2">
        <f>'Moving Avg'!F2497</f>
        <v>11.82615</v>
      </c>
      <c r="H2497" s="2">
        <f>'Moving Avg'!G2497</f>
        <v>12.062319999999998</v>
      </c>
      <c r="I2497" s="2">
        <f>'Moving Avg'!H2497</f>
        <v>12.345294999999989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</row>
    <row r="2498" spans="1:12" ht="13.5" x14ac:dyDescent="0.25">
      <c r="A2498" s="3">
        <f>RSI!A2498</f>
        <v>45639</v>
      </c>
      <c r="B2498" s="2">
        <f>RSI!B2498</f>
        <v>11.878</v>
      </c>
      <c r="C2498" s="2">
        <f>RSI!I2498</f>
        <v>49.026409571075796</v>
      </c>
      <c r="D2498" s="2">
        <f>MACD!E2498</f>
        <v>-9.3021282843139375E-2</v>
      </c>
      <c r="E2498" s="2">
        <f>MACD!F2498</f>
        <v>-0.12038775662292828</v>
      </c>
      <c r="F2498" s="2">
        <f>'Moving Avg'!D2498</f>
        <v>11.933200000000001</v>
      </c>
      <c r="G2498" s="2">
        <f>'Moving Avg'!F2498</f>
        <v>11.843450000000001</v>
      </c>
      <c r="H2498" s="2">
        <f>'Moving Avg'!G2498</f>
        <v>12.03426</v>
      </c>
      <c r="I2498" s="2">
        <f>'Moving Avg'!H2498</f>
        <v>12.358154999999989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</row>
    <row r="2499" spans="1:12" ht="13.5" x14ac:dyDescent="0.25">
      <c r="A2499" s="3">
        <f>RSI!A2499</f>
        <v>45642</v>
      </c>
      <c r="B2499" s="2">
        <f>RSI!B2499</f>
        <v>12.089</v>
      </c>
      <c r="C2499" s="2">
        <f>RSI!I2499</f>
        <v>55.419272205191945</v>
      </c>
      <c r="D2499" s="2">
        <f>MACD!E2499</f>
        <v>-9.0317138574549816E-2</v>
      </c>
      <c r="E2499" s="2">
        <f>MACD!F2499</f>
        <v>-0.1143736330132526</v>
      </c>
      <c r="F2499" s="2">
        <f>'Moving Avg'!D2499</f>
        <v>11.969800000000001</v>
      </c>
      <c r="G2499" s="2">
        <f>'Moving Avg'!F2499</f>
        <v>11.8713</v>
      </c>
      <c r="H2499" s="2">
        <f>'Moving Avg'!G2499</f>
        <v>12.011779999999998</v>
      </c>
      <c r="I2499" s="2">
        <f>'Moving Avg'!H2499</f>
        <v>12.370964999999989</v>
      </c>
      <c r="J2499" s="5" t="str">
        <f>OBV!F2499</f>
        <v>NEUTRAL</v>
      </c>
      <c r="K2499" s="5" t="str">
        <f>OBV!G2499</f>
        <v>NEUTRAL</v>
      </c>
      <c r="L2499" s="5" t="str">
        <f>OBV!H2499</f>
        <v>NEUTRAL</v>
      </c>
    </row>
    <row r="2500" spans="1:12" ht="13.5" x14ac:dyDescent="0.25">
      <c r="A2500" s="3">
        <f>RSI!A2500</f>
        <v>45644</v>
      </c>
      <c r="B2500" s="2">
        <f>RSI!B2500</f>
        <v>12.089</v>
      </c>
      <c r="C2500" s="2">
        <f>RSI!I2500</f>
        <v>55.419272205191945</v>
      </c>
      <c r="D2500" s="2">
        <f>MACD!E2500</f>
        <v>-9.0679223394607433E-2</v>
      </c>
      <c r="E2500" s="2">
        <f>MACD!F2500</f>
        <v>-0.10963475108952357</v>
      </c>
      <c r="F2500" s="2">
        <f>'Moving Avg'!D2500</f>
        <v>12.008199999999999</v>
      </c>
      <c r="G2500" s="2">
        <f>'Moving Avg'!F2500</f>
        <v>11.894349999999999</v>
      </c>
      <c r="H2500" s="2">
        <f>'Moving Avg'!G2500</f>
        <v>11.990259999999996</v>
      </c>
      <c r="I2500" s="2">
        <f>'Moving Avg'!H2500</f>
        <v>12.382884999999989</v>
      </c>
      <c r="J2500" s="5" t="str">
        <f>OBV!F2500</f>
        <v>NEUTRAL</v>
      </c>
      <c r="K2500" s="5" t="str">
        <f>OBV!G2500</f>
        <v>NEUTRAL</v>
      </c>
      <c r="L2500" s="5" t="str">
        <f>OBV!H2500</f>
        <v>NEUTRAL</v>
      </c>
    </row>
    <row r="2501" spans="1:12" ht="13.5" x14ac:dyDescent="0.25">
      <c r="A2501" s="3">
        <f>RSI!A2501</f>
        <v>45645</v>
      </c>
      <c r="B2501" s="2">
        <f>RSI!B2501</f>
        <v>12.099</v>
      </c>
      <c r="C2501" s="2">
        <f>RSI!I2501</f>
        <v>55.724483565558209</v>
      </c>
      <c r="D2501" s="2">
        <f>MACD!E2501</f>
        <v>-9.5678814368788778E-2</v>
      </c>
      <c r="E2501" s="2">
        <f>MACD!F2501</f>
        <v>-0.10684356374537662</v>
      </c>
      <c r="F2501" s="2">
        <f>'Moving Avg'!D2501</f>
        <v>12.046799999999999</v>
      </c>
      <c r="G2501" s="2">
        <f>'Moving Avg'!F2501</f>
        <v>11.91695</v>
      </c>
      <c r="H2501" s="2">
        <f>'Moving Avg'!G2501</f>
        <v>11.968939999999998</v>
      </c>
      <c r="I2501" s="2">
        <f>'Moving Avg'!H2501</f>
        <v>12.394854999999989</v>
      </c>
      <c r="J2501" s="5" t="str">
        <f>OBV!F2501</f>
        <v>NEUTRAL</v>
      </c>
      <c r="K2501" s="5" t="str">
        <f>OBV!G2501</f>
        <v>NEUTRAL</v>
      </c>
      <c r="L2501" s="5" t="str">
        <f>OBV!H2501</f>
        <v>NEUTRAL</v>
      </c>
    </row>
    <row r="2502" spans="1:12" ht="13.5" x14ac:dyDescent="0.25">
      <c r="A2502" s="3">
        <f>RSI!A2502</f>
        <v>45646</v>
      </c>
      <c r="B2502" s="2">
        <f>RSI!B2502</f>
        <v>12.166</v>
      </c>
      <c r="C2502" s="2">
        <f>RSI!I2502</f>
        <v>57.808668525274847</v>
      </c>
      <c r="D2502" s="2">
        <f>MACD!E2502</f>
        <v>-0.11619212565204862</v>
      </c>
      <c r="E2502" s="2">
        <f>MACD!F2502</f>
        <v>-0.10871327612671103</v>
      </c>
      <c r="F2502" s="2">
        <f>'Moving Avg'!D2502</f>
        <v>12.0642</v>
      </c>
      <c r="G2502" s="2">
        <f>'Moving Avg'!F2502</f>
        <v>11.916</v>
      </c>
      <c r="H2502" s="2">
        <f>'Moving Avg'!G2502</f>
        <v>11.948960000000001</v>
      </c>
      <c r="I2502" s="2">
        <f>'Moving Avg'!H2502</f>
        <v>12.406494999999991</v>
      </c>
      <c r="J2502" s="5" t="str">
        <f>OBV!F2502</f>
        <v>NEUTRAL</v>
      </c>
      <c r="K2502" s="5" t="str">
        <f>OBV!G2502</f>
        <v>NEUTRAL</v>
      </c>
      <c r="L2502" s="5" t="str">
        <f>OBV!H2502</f>
        <v>NEUTRAL</v>
      </c>
    </row>
    <row r="2503" spans="1:12" ht="13.5" x14ac:dyDescent="0.25">
      <c r="A2503" s="3">
        <f>RSI!A2503</f>
        <v>45649</v>
      </c>
      <c r="B2503" s="2">
        <f>RSI!B2503</f>
        <v>12.32</v>
      </c>
      <c r="C2503" s="2">
        <f>RSI!I2503</f>
        <v>62.211779799014579</v>
      </c>
      <c r="D2503" s="2">
        <f>MACD!E2503</f>
        <v>-0.16844395499759912</v>
      </c>
      <c r="E2503" s="2">
        <f>MACD!F2503</f>
        <v>-0.12065941190088865</v>
      </c>
      <c r="F2503" s="2">
        <f>'Moving Avg'!D2503</f>
        <v>12.1526</v>
      </c>
      <c r="G2503" s="2">
        <f>'Moving Avg'!F2503</f>
        <v>11.9314</v>
      </c>
      <c r="H2503" s="2">
        <f>'Moving Avg'!G2503</f>
        <v>11.937240000000001</v>
      </c>
      <c r="I2503" s="2">
        <f>'Moving Avg'!H2503</f>
        <v>12.41677999999999</v>
      </c>
      <c r="J2503" s="5" t="str">
        <f>OBV!F2503</f>
        <v>NEUTRAL</v>
      </c>
      <c r="K2503" s="5" t="str">
        <f>OBV!G2503</f>
        <v>NEUTRAL</v>
      </c>
      <c r="L2503" s="5" t="str">
        <f>OBV!H2503</f>
        <v>NEUTRAL</v>
      </c>
    </row>
    <row r="2504" spans="1:12" ht="13.5" x14ac:dyDescent="0.25">
      <c r="A2504" s="3">
        <f>RSI!A2504</f>
        <v>45650</v>
      </c>
      <c r="B2504" s="2">
        <f>RSI!B2504</f>
        <v>12.204000000000001</v>
      </c>
      <c r="C2504" s="2">
        <f>RSI!I2504</f>
        <v>57.356224159913701</v>
      </c>
      <c r="D2504" s="2">
        <f>MACD!E2504</f>
        <v>-0.1708242320632305</v>
      </c>
      <c r="E2504" s="2">
        <f>MACD!F2504</f>
        <v>-0.13069237593335703</v>
      </c>
      <c r="F2504" s="2">
        <f>'Moving Avg'!D2504</f>
        <v>12.175599999999999</v>
      </c>
      <c r="G2504" s="2">
        <f>'Moving Avg'!F2504</f>
        <v>11.95205</v>
      </c>
      <c r="H2504" s="2">
        <f>'Moving Avg'!G2504</f>
        <v>11.928200000000002</v>
      </c>
      <c r="I2504" s="2">
        <f>'Moving Avg'!H2504</f>
        <v>12.426619999999989</v>
      </c>
      <c r="J2504" s="5" t="str">
        <f>OBV!F2504</f>
        <v>NEUTRAL</v>
      </c>
      <c r="K2504" s="5" t="str">
        <f>OBV!G2504</f>
        <v>NEUTRAL</v>
      </c>
      <c r="L2504" s="5" t="str">
        <f>OBV!H2504</f>
        <v>NEUTRAL</v>
      </c>
    </row>
    <row r="2505" spans="1:12" ht="13.5" x14ac:dyDescent="0.25">
      <c r="A2505" s="3">
        <f>RSI!A2505</f>
        <v>45651</v>
      </c>
      <c r="B2505" s="2">
        <f>RSI!B2505</f>
        <v>12.32</v>
      </c>
      <c r="C2505" s="2">
        <f>RSI!I2505</f>
        <v>60.662631078537807</v>
      </c>
      <c r="D2505" s="2">
        <f>MACD!E2505</f>
        <v>-0.18411562598002718</v>
      </c>
      <c r="E2505" s="2">
        <f>MACD!F2505</f>
        <v>-0.14137702594269108</v>
      </c>
      <c r="F2505" s="2">
        <f>'Moving Avg'!D2505</f>
        <v>12.2218</v>
      </c>
      <c r="G2505" s="2">
        <f>'Moving Avg'!F2505</f>
        <v>11.9857</v>
      </c>
      <c r="H2505" s="2">
        <f>'Moving Avg'!G2505</f>
        <v>11.924740000000002</v>
      </c>
      <c r="I2505" s="2">
        <f>'Moving Avg'!H2505</f>
        <v>12.439029999999992</v>
      </c>
      <c r="J2505" s="5" t="str">
        <f>OBV!F2505</f>
        <v>NEUTRAL</v>
      </c>
      <c r="K2505" s="5" t="str">
        <f>OBV!G2505</f>
        <v>NEUTRAL</v>
      </c>
      <c r="L2505" s="5" t="str">
        <f>OBV!H2505</f>
        <v>NEUTRAL</v>
      </c>
    </row>
    <row r="2506" spans="1:12" ht="13.5" x14ac:dyDescent="0.25">
      <c r="A2506" s="3">
        <f>RSI!A2506</f>
        <v>45652</v>
      </c>
      <c r="B2506" s="2">
        <f>RSI!B2506</f>
        <v>12.281000000000001</v>
      </c>
      <c r="C2506" s="2">
        <f>RSI!I2506</f>
        <v>59.006139797584915</v>
      </c>
      <c r="D2506" s="2">
        <f>MACD!E2506</f>
        <v>-0.19297793601763047</v>
      </c>
      <c r="E2506" s="2">
        <f>MACD!F2506</f>
        <v>-0.15169720795767896</v>
      </c>
      <c r="F2506" s="2">
        <f>'Moving Avg'!D2506</f>
        <v>12.258199999999999</v>
      </c>
      <c r="G2506" s="2">
        <f>'Moving Avg'!F2506</f>
        <v>12.0174</v>
      </c>
      <c r="H2506" s="2">
        <f>'Moving Avg'!G2506</f>
        <v>11.93126</v>
      </c>
      <c r="I2506" s="2">
        <f>'Moving Avg'!H2506</f>
        <v>12.451069999999991</v>
      </c>
      <c r="J2506" s="5" t="str">
        <f>OBV!F2506</f>
        <v>NEUTRAL</v>
      </c>
      <c r="K2506" s="5" t="str">
        <f>OBV!G2506</f>
        <v>NEUTRAL</v>
      </c>
      <c r="L2506" s="5" t="str">
        <f>OBV!H2506</f>
        <v>NEUTRAL</v>
      </c>
    </row>
    <row r="2507" spans="1:12" ht="13.5" x14ac:dyDescent="0.25">
      <c r="A2507" s="3">
        <f>RSI!A2507</f>
        <v>45653</v>
      </c>
      <c r="B2507" s="2">
        <f>RSI!B2507</f>
        <v>12.204000000000001</v>
      </c>
      <c r="C2507" s="2">
        <f>RSI!I2507</f>
        <v>55.768224165484867</v>
      </c>
      <c r="D2507" s="2">
        <f>MACD!E2507</f>
        <v>-0.16967657851412632</v>
      </c>
      <c r="E2507" s="2">
        <f>MACD!F2507</f>
        <v>-0.15529308206896844</v>
      </c>
      <c r="F2507" s="2">
        <f>'Moving Avg'!D2507</f>
        <v>12.2658</v>
      </c>
      <c r="G2507" s="2">
        <f>'Moving Avg'!F2507</f>
        <v>12.027950000000001</v>
      </c>
      <c r="H2507" s="2">
        <f>'Moving Avg'!G2507</f>
        <v>11.9274</v>
      </c>
      <c r="I2507" s="2">
        <f>'Moving Avg'!H2507</f>
        <v>12.462279999999991</v>
      </c>
      <c r="J2507" s="5" t="str">
        <f>OBV!F2507</f>
        <v>NEUTRAL</v>
      </c>
      <c r="K2507" s="5" t="str">
        <f>OBV!G2507</f>
        <v>NEUTRAL</v>
      </c>
      <c r="L2507" s="5" t="str">
        <f>OBV!H2507</f>
        <v>NEUTRAL</v>
      </c>
    </row>
    <row r="2508" spans="1:12" ht="13.5" x14ac:dyDescent="0.25">
      <c r="A2508" s="3">
        <f>RSI!A2508</f>
        <v>45656</v>
      </c>
      <c r="B2508" s="2">
        <f>RSI!B2508</f>
        <v>12.204000000000001</v>
      </c>
      <c r="C2508" s="2">
        <f>RSI!I2508</f>
        <v>55.768224165484867</v>
      </c>
      <c r="D2508" s="2">
        <f>MACD!E2508</f>
        <v>-0.18183447131321451</v>
      </c>
      <c r="E2508" s="2">
        <f>MACD!F2508</f>
        <v>-0.16060135991781765</v>
      </c>
      <c r="F2508" s="2">
        <f>'Moving Avg'!D2508</f>
        <v>12.242599999999999</v>
      </c>
      <c r="G2508" s="2">
        <f>'Moving Avg'!F2508</f>
        <v>12.042350000000003</v>
      </c>
      <c r="H2508" s="2">
        <f>'Moving Avg'!G2508</f>
        <v>11.923539999999997</v>
      </c>
      <c r="I2508" s="2">
        <f>'Moving Avg'!H2508</f>
        <v>12.473489999999993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</row>
    <row r="2509" spans="1:12" ht="13.5" x14ac:dyDescent="0.25">
      <c r="A2509" s="3">
        <f>RSI!A2509</f>
        <v>45657</v>
      </c>
      <c r="B2509" s="2">
        <f>RSI!B2509</f>
        <v>12.003</v>
      </c>
      <c r="C2509" s="2">
        <f>RSI!I2509</f>
        <v>47.823412820695019</v>
      </c>
      <c r="D2509" s="2">
        <f>MACD!E2509</f>
        <v>-0.14565237055679425</v>
      </c>
      <c r="E2509" s="2">
        <f>MACD!F2509</f>
        <v>-0.157611562045613</v>
      </c>
      <c r="F2509" s="2">
        <f>'Moving Avg'!D2509</f>
        <v>12.202400000000001</v>
      </c>
      <c r="G2509" s="2">
        <f>'Moving Avg'!F2509</f>
        <v>12.046700000000001</v>
      </c>
      <c r="H2509" s="2">
        <f>'Moving Avg'!G2509</f>
        <v>11.916059999999998</v>
      </c>
      <c r="I2509" s="2">
        <f>'Moving Avg'!H2509</f>
        <v>12.482544999999991</v>
      </c>
      <c r="J2509" s="5" t="str">
        <f>OBV!F2509</f>
        <v>BEARISH</v>
      </c>
      <c r="K2509" s="5" t="str">
        <f>OBV!G2509</f>
        <v>NEUTRAL</v>
      </c>
      <c r="L2509" s="5" t="str">
        <f>OBV!H2509</f>
        <v>CONFIRMED BEARISH</v>
      </c>
    </row>
    <row r="2510" spans="1:12" ht="13.5" x14ac:dyDescent="0.25">
      <c r="A2510" s="3">
        <f>RSI!A2510</f>
        <v>45659</v>
      </c>
      <c r="B2510" s="2">
        <f>RSI!B2510</f>
        <v>12.252000000000001</v>
      </c>
      <c r="C2510" s="2">
        <f>RSI!I2510</f>
        <v>56.15624263869428</v>
      </c>
      <c r="D2510" s="2">
        <f>MACD!E2510</f>
        <v>-0.13310910220852357</v>
      </c>
      <c r="E2510" s="2">
        <f>MACD!F2510</f>
        <v>-0.15271107007819512</v>
      </c>
      <c r="F2510" s="2">
        <f>'Moving Avg'!D2510</f>
        <v>12.188800000000001</v>
      </c>
      <c r="G2510" s="2">
        <f>'Moving Avg'!F2510</f>
        <v>12.064000000000002</v>
      </c>
      <c r="H2510" s="2">
        <f>'Moving Avg'!G2510</f>
        <v>11.915099999999995</v>
      </c>
      <c r="I2510" s="2">
        <f>'Moving Avg'!H2510</f>
        <v>12.493994999999991</v>
      </c>
      <c r="J2510" s="5" t="str">
        <f>OBV!F2510</f>
        <v>BULLISH</v>
      </c>
      <c r="K2510" s="5" t="str">
        <f>OBV!G2510</f>
        <v>NEUTRAL</v>
      </c>
      <c r="L2510" s="5" t="str">
        <f>OBV!H2510</f>
        <v>BULLISH DIVERGENCE</v>
      </c>
    </row>
    <row r="2511" spans="1:12" ht="13.5" x14ac:dyDescent="0.25">
      <c r="A2511" s="3">
        <f>RSI!A2511</f>
        <v>45660</v>
      </c>
      <c r="B2511" s="2">
        <f>RSI!B2511</f>
        <v>12.243</v>
      </c>
      <c r="C2511" s="2">
        <f>RSI!I2511</f>
        <v>55.809305091274545</v>
      </c>
      <c r="D2511" s="2">
        <f>MACD!E2511</f>
        <v>-0.1214172640187563</v>
      </c>
      <c r="E2511" s="2">
        <f>MACD!F2511</f>
        <v>-0.14645230886630736</v>
      </c>
      <c r="F2511" s="2">
        <f>'Moving Avg'!D2511</f>
        <v>12.1812</v>
      </c>
      <c r="G2511" s="2">
        <f>'Moving Avg'!F2511</f>
        <v>12.081800000000001</v>
      </c>
      <c r="H2511" s="2">
        <f>'Moving Avg'!G2511</f>
        <v>11.915879999999998</v>
      </c>
      <c r="I2511" s="2">
        <f>'Moving Avg'!H2511</f>
        <v>12.505399999999991</v>
      </c>
      <c r="J2511" s="5" t="str">
        <f>OBV!F2511</f>
        <v>BEARISH</v>
      </c>
      <c r="K2511" s="5" t="str">
        <f>OBV!G2511</f>
        <v>NEUTRAL</v>
      </c>
      <c r="L2511" s="5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12.233000000000001</v>
      </c>
      <c r="C2512" s="2">
        <f>RSI!I2512</f>
        <v>55.399758507417054</v>
      </c>
      <c r="D2512" s="2">
        <f>MACD!E2512</f>
        <v>-0.10146591200091848</v>
      </c>
      <c r="E2512" s="2">
        <f>MACD!F2512</f>
        <v>-0.13745502949322957</v>
      </c>
      <c r="F2512" s="2">
        <f>'Moving Avg'!D2512</f>
        <v>12.187000000000001</v>
      </c>
      <c r="G2512" s="2">
        <f>'Moving Avg'!F2512</f>
        <v>12.102450000000001</v>
      </c>
      <c r="H2512" s="2">
        <f>'Moving Avg'!G2512</f>
        <v>11.916839999999995</v>
      </c>
      <c r="I2512" s="2">
        <f>'Moving Avg'!H2512</f>
        <v>12.516709999999991</v>
      </c>
      <c r="J2512" s="5" t="str">
        <f>OBV!F2512</f>
        <v>BEARISH</v>
      </c>
      <c r="K2512" s="5" t="str">
        <f>OBV!G2512</f>
        <v>NEUTRAL</v>
      </c>
      <c r="L2512" s="5" t="str">
        <f>OBV!H2512</f>
        <v>BEARISH DIVERGENCE</v>
      </c>
    </row>
    <row r="2513" spans="1:12" ht="13.5" x14ac:dyDescent="0.25">
      <c r="A2513" s="3">
        <f>RSI!A2513</f>
        <v>45664</v>
      </c>
      <c r="B2513" s="2">
        <f>RSI!B2513</f>
        <v>12.224</v>
      </c>
      <c r="C2513" s="2">
        <f>RSI!I2513</f>
        <v>55.008509039889162</v>
      </c>
      <c r="D2513" s="2">
        <f>MACD!E2513</f>
        <v>-6.1082762562431725E-2</v>
      </c>
      <c r="E2513" s="2">
        <f>MACD!F2513</f>
        <v>-0.12218057610707002</v>
      </c>
      <c r="F2513" s="2">
        <f>'Moving Avg'!D2513</f>
        <v>12.191000000000003</v>
      </c>
      <c r="G2513" s="2">
        <f>'Moving Avg'!F2513</f>
        <v>12.129850000000001</v>
      </c>
      <c r="H2513" s="2">
        <f>'Moving Avg'!G2513</f>
        <v>11.917999999999997</v>
      </c>
      <c r="I2513" s="2">
        <f>'Moving Avg'!H2513</f>
        <v>12.527974999999991</v>
      </c>
      <c r="J2513" s="5" t="str">
        <f>OBV!F2513</f>
        <v>BEARISH</v>
      </c>
      <c r="K2513" s="5" t="str">
        <f>OBV!G2513</f>
        <v>NEUTRAL</v>
      </c>
      <c r="L2513" s="5" t="str">
        <f>OBV!H2513</f>
        <v>BEARISH DIVERGENCE</v>
      </c>
    </row>
    <row r="2514" spans="1:12" ht="13.5" x14ac:dyDescent="0.25">
      <c r="A2514" s="3">
        <f>RSI!A2514</f>
        <v>45665</v>
      </c>
      <c r="B2514" s="2">
        <f>RSI!B2514</f>
        <v>12.022</v>
      </c>
      <c r="C2514" s="2">
        <f>RSI!I2514</f>
        <v>46.987614151439722</v>
      </c>
      <c r="D2514" s="2">
        <f>MACD!E2514</f>
        <v>-3.0536616847806286E-2</v>
      </c>
      <c r="E2514" s="2">
        <f>MACD!F2514</f>
        <v>-0.10385178425521728</v>
      </c>
      <c r="F2514" s="2">
        <f>'Moving Avg'!D2514</f>
        <v>12.194799999999999</v>
      </c>
      <c r="G2514" s="2">
        <f>'Moving Avg'!F2514</f>
        <v>12.135650000000002</v>
      </c>
      <c r="H2514" s="2">
        <f>'Moving Avg'!G2514</f>
        <v>11.919919999999999</v>
      </c>
      <c r="I2514" s="2">
        <f>'Moving Avg'!H2514</f>
        <v>12.537124999999989</v>
      </c>
      <c r="J2514" s="5" t="str">
        <f>OBV!F2514</f>
        <v>BEARISH</v>
      </c>
      <c r="K2514" s="5" t="str">
        <f>OBV!G2514</f>
        <v>NEUTRAL</v>
      </c>
      <c r="L2514" s="5" t="str">
        <f>OBV!H2514</f>
        <v>BEARISH DIVERGENCE</v>
      </c>
    </row>
    <row r="2515" spans="1:12" ht="13.5" x14ac:dyDescent="0.25">
      <c r="A2515" s="3">
        <f>RSI!A2515</f>
        <v>45666</v>
      </c>
      <c r="B2515" s="2">
        <f>RSI!B2515</f>
        <v>12.108000000000001</v>
      </c>
      <c r="C2515" s="2">
        <f>RSI!I2515</f>
        <v>50.309595920601957</v>
      </c>
      <c r="D2515" s="2">
        <f>MACD!E2515</f>
        <v>7.2934017815775576E-3</v>
      </c>
      <c r="E2515" s="2">
        <f>MACD!F2515</f>
        <v>-8.1622747047858324E-2</v>
      </c>
      <c r="F2515" s="2">
        <f>'Moving Avg'!D2515</f>
        <v>12.166</v>
      </c>
      <c r="G2515" s="2">
        <f>'Moving Avg'!F2515</f>
        <v>12.146200000000002</v>
      </c>
      <c r="H2515" s="2">
        <f>'Moving Avg'!G2515</f>
        <v>11.92376</v>
      </c>
      <c r="I2515" s="2">
        <f>'Moving Avg'!H2515</f>
        <v>12.548434999999989</v>
      </c>
      <c r="J2515" s="5" t="str">
        <f>OBV!F2515</f>
        <v>BEARISH</v>
      </c>
      <c r="K2515" s="5" t="str">
        <f>OBV!G2515</f>
        <v>NEUTRAL</v>
      </c>
      <c r="L2515" s="5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12.233000000000001</v>
      </c>
      <c r="C2516" s="2">
        <f>RSI!I2516</f>
        <v>54.748252033919179</v>
      </c>
      <c r="D2516" s="2">
        <f>MACD!E2516</f>
        <v>2.4005884733014682E-2</v>
      </c>
      <c r="E2516" s="2">
        <f>MACD!F2516</f>
        <v>-6.0497020691683723E-2</v>
      </c>
      <c r="F2516" s="2">
        <f>'Moving Avg'!D2516</f>
        <v>12.164000000000001</v>
      </c>
      <c r="G2516" s="2">
        <f>'Moving Avg'!F2516</f>
        <v>12.162550000000001</v>
      </c>
      <c r="H2516" s="2">
        <f>'Moving Avg'!G2516</f>
        <v>11.930299999999997</v>
      </c>
      <c r="I2516" s="2">
        <f>'Moving Avg'!H2516</f>
        <v>12.55850499999999</v>
      </c>
      <c r="J2516" s="5" t="str">
        <f>OBV!F2516</f>
        <v>BEARISH</v>
      </c>
      <c r="K2516" s="5" t="str">
        <f>OBV!G2516</f>
        <v>NEUTRAL</v>
      </c>
      <c r="L2516" s="5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12.233000000000001</v>
      </c>
      <c r="C2517" s="2">
        <f>RSI!I2517</f>
        <v>54.748252033919179</v>
      </c>
      <c r="D2517" s="2">
        <f>MACD!E2517</f>
        <v>2.5526993772082562E-2</v>
      </c>
      <c r="E2517" s="2">
        <f>MACD!F2517</f>
        <v>-4.3292217798930471E-2</v>
      </c>
      <c r="F2517" s="2">
        <f>'Moving Avg'!D2517</f>
        <v>12.164000000000001</v>
      </c>
      <c r="G2517" s="2">
        <f>'Moving Avg'!F2517</f>
        <v>12.170250000000001</v>
      </c>
      <c r="H2517" s="2">
        <f>'Moving Avg'!G2517</f>
        <v>11.932979999999997</v>
      </c>
      <c r="I2517" s="2">
        <f>'Moving Avg'!H2517</f>
        <v>12.568574999999989</v>
      </c>
      <c r="J2517" s="5" t="str">
        <f>OBV!F2517</f>
        <v>BEARISH</v>
      </c>
      <c r="K2517" s="5" t="str">
        <f>OBV!G2517</f>
        <v>NEUTRAL</v>
      </c>
      <c r="L2517" s="5" t="str">
        <f>OBV!H2517</f>
        <v>NEUTRAL</v>
      </c>
    </row>
    <row r="2518" spans="1:12" ht="13.5" x14ac:dyDescent="0.25">
      <c r="A2518" s="3">
        <f>RSI!A2518</f>
        <v>45671</v>
      </c>
      <c r="B2518" s="2">
        <f>RSI!B2518</f>
        <v>12.233000000000001</v>
      </c>
      <c r="C2518" s="2">
        <f>RSI!I2518</f>
        <v>54.748252033919186</v>
      </c>
      <c r="D2518" s="2">
        <f>MACD!E2518</f>
        <v>2.6097355625800844E-2</v>
      </c>
      <c r="E2518" s="2">
        <f>MACD!F2518</f>
        <v>-2.9414303113984207E-2</v>
      </c>
      <c r="F2518" s="2">
        <f>'Moving Avg'!D2518</f>
        <v>12.165800000000001</v>
      </c>
      <c r="G2518" s="2">
        <f>'Moving Avg'!F2518</f>
        <v>12.188000000000002</v>
      </c>
      <c r="H2518" s="2">
        <f>'Moving Avg'!G2518</f>
        <v>11.941999999999997</v>
      </c>
      <c r="I2518" s="2">
        <f>'Moving Avg'!H2518</f>
        <v>12.578644999999987</v>
      </c>
      <c r="J2518" s="5" t="str">
        <f>OBV!F2518</f>
        <v>BULLISH</v>
      </c>
      <c r="K2518" s="5" t="str">
        <f>OBV!G2518</f>
        <v>NEUTRAL</v>
      </c>
      <c r="L2518" s="5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12.233000000000001</v>
      </c>
      <c r="C2519" s="2">
        <f>RSI!I2519</f>
        <v>54.748252033919201</v>
      </c>
      <c r="D2519" s="2">
        <f>MACD!E2519</f>
        <v>-5.006746689671715E-3</v>
      </c>
      <c r="E2519" s="2">
        <f>MACD!F2519</f>
        <v>-2.453279182912171E-2</v>
      </c>
      <c r="F2519" s="2">
        <f>'Moving Avg'!D2519</f>
        <v>12.208000000000002</v>
      </c>
      <c r="G2519" s="2">
        <f>'Moving Avg'!F2519</f>
        <v>12.195200000000002</v>
      </c>
      <c r="H2519" s="2">
        <f>'Moving Avg'!G2519</f>
        <v>11.946799999999994</v>
      </c>
      <c r="I2519" s="2">
        <f>'Moving Avg'!H2519</f>
        <v>12.590534999999988</v>
      </c>
      <c r="J2519" s="5" t="str">
        <f>OBV!F2519</f>
        <v>BULLISH</v>
      </c>
      <c r="K2519" s="5" t="str">
        <f>OBV!G2519</f>
        <v>NEUTRAL</v>
      </c>
      <c r="L2519" s="5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12.204000000000001</v>
      </c>
      <c r="C2520" s="2">
        <f>RSI!I2520</f>
        <v>53.263561659594828</v>
      </c>
      <c r="D2520" s="2">
        <f>MACD!E2520</f>
        <v>8.5157571564931089E-3</v>
      </c>
      <c r="E2520" s="2">
        <f>MACD!F2520</f>
        <v>-1.7923082031998747E-2</v>
      </c>
      <c r="F2520" s="2">
        <f>'Moving Avg'!D2520</f>
        <v>12.2272</v>
      </c>
      <c r="G2520" s="2">
        <f>'Moving Avg'!F2520</f>
        <v>12.200950000000001</v>
      </c>
      <c r="H2520" s="2">
        <f>'Moving Avg'!G2520</f>
        <v>11.957939999999994</v>
      </c>
      <c r="I2520" s="2">
        <f>'Moving Avg'!H2520</f>
        <v>12.60232499999999</v>
      </c>
      <c r="J2520" s="5" t="str">
        <f>OBV!F2520</f>
        <v>BEARISH</v>
      </c>
      <c r="K2520" s="5" t="str">
        <f>OBV!G2520</f>
        <v>NEUTRAL</v>
      </c>
      <c r="L2520" s="5" t="str">
        <f>OBV!H2520</f>
        <v>BEARISH DIVERGENCE</v>
      </c>
    </row>
    <row r="2521" spans="1:12" ht="13.5" x14ac:dyDescent="0.25">
      <c r="A2521" s="3">
        <f>RSI!A2521</f>
        <v>45674</v>
      </c>
      <c r="B2521" s="2">
        <f>RSI!B2521</f>
        <v>12.3</v>
      </c>
      <c r="C2521" s="2">
        <f>RSI!I2521</f>
        <v>57.383591834974986</v>
      </c>
      <c r="D2521" s="2">
        <f>MACD!E2521</f>
        <v>1.1064547837602134E-2</v>
      </c>
      <c r="E2521" s="2">
        <f>MACD!F2521</f>
        <v>-1.2125556058078571E-2</v>
      </c>
      <c r="F2521" s="2">
        <f>'Moving Avg'!D2521</f>
        <v>12.240600000000001</v>
      </c>
      <c r="G2521" s="2">
        <f>'Moving Avg'!F2521</f>
        <v>12.211000000000002</v>
      </c>
      <c r="H2521" s="2">
        <f>'Moving Avg'!G2521</f>
        <v>11.971199999999993</v>
      </c>
      <c r="I2521" s="2">
        <f>'Moving Avg'!H2521</f>
        <v>12.61286499999999</v>
      </c>
      <c r="J2521" s="5" t="str">
        <f>OBV!F2521</f>
        <v>BULLISH</v>
      </c>
      <c r="K2521" s="5" t="str">
        <f>OBV!G2521</f>
        <v>NEUTRAL</v>
      </c>
      <c r="L2521" s="5" t="str">
        <f>OBV!H2521</f>
        <v>CONFIRMED BULLISH</v>
      </c>
    </row>
    <row r="2522" spans="1:12" ht="13.5" x14ac:dyDescent="0.25">
      <c r="A2522" s="3">
        <f>RSI!A2522</f>
        <v>45677</v>
      </c>
      <c r="B2522" s="2">
        <f>RSI!B2522</f>
        <v>12.3</v>
      </c>
      <c r="C2522" s="2">
        <f>RSI!I2522</f>
        <v>57.383591834974986</v>
      </c>
      <c r="D2522" s="2">
        <f>MACD!E2522</f>
        <v>1.0747337712116334E-2</v>
      </c>
      <c r="E2522" s="2">
        <f>MACD!F2522</f>
        <v>-7.5509773040395908E-3</v>
      </c>
      <c r="F2522" s="2">
        <f>'Moving Avg'!D2522</f>
        <v>12.254</v>
      </c>
      <c r="G2522" s="2">
        <f>'Moving Avg'!F2522</f>
        <v>12.217700000000002</v>
      </c>
      <c r="H2522" s="2">
        <f>'Moving Avg'!G2522</f>
        <v>11.98463999999999</v>
      </c>
      <c r="I2522" s="2">
        <f>'Moving Avg'!H2522</f>
        <v>12.623139999999989</v>
      </c>
      <c r="J2522" s="5" t="str">
        <f>OBV!F2522</f>
        <v>BULLISH</v>
      </c>
      <c r="K2522" s="5" t="str">
        <f>OBV!G2522</f>
        <v>NEUTRAL</v>
      </c>
      <c r="L2522" s="5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12.252000000000001</v>
      </c>
      <c r="C2523" s="2">
        <f>RSI!I2523</f>
        <v>54.59284841452741</v>
      </c>
      <c r="D2523" s="2">
        <f>MACD!E2523</f>
        <v>1.1783741884888954E-2</v>
      </c>
      <c r="E2523" s="2">
        <f>MACD!F2523</f>
        <v>-3.684033466253882E-3</v>
      </c>
      <c r="F2523" s="2">
        <f>'Moving Avg'!D2523</f>
        <v>12.257800000000001</v>
      </c>
      <c r="G2523" s="2">
        <f>'Moving Avg'!F2523</f>
        <v>12.214300000000003</v>
      </c>
      <c r="H2523" s="2">
        <f>'Moving Avg'!G2523</f>
        <v>11.997499999999992</v>
      </c>
      <c r="I2523" s="2">
        <f>'Moving Avg'!H2523</f>
        <v>12.632994999999989</v>
      </c>
      <c r="J2523" s="5" t="str">
        <f>OBV!F2523</f>
        <v>BEARISH</v>
      </c>
      <c r="K2523" s="5" t="str">
        <f>OBV!G2523</f>
        <v>NEUTRAL</v>
      </c>
      <c r="L2523" s="5" t="str">
        <f>OBV!H2523</f>
        <v>BEARISH DIVERGENCE</v>
      </c>
    </row>
    <row r="2524" spans="1:12" ht="13.5" x14ac:dyDescent="0.25">
      <c r="A2524" s="3">
        <f>RSI!A2524</f>
        <v>45679</v>
      </c>
      <c r="B2524" s="2">
        <f>RSI!B2524</f>
        <v>12.252000000000001</v>
      </c>
      <c r="C2524" s="2">
        <f>RSI!I2524</f>
        <v>54.59284841452741</v>
      </c>
      <c r="D2524" s="2">
        <f>MACD!E2524</f>
        <v>-1.8934559596669231E-2</v>
      </c>
      <c r="E2524" s="2">
        <f>MACD!F2524</f>
        <v>-6.7341386923369523E-3</v>
      </c>
      <c r="F2524" s="2">
        <f>'Moving Avg'!D2524</f>
        <v>12.261600000000001</v>
      </c>
      <c r="G2524" s="2">
        <f>'Moving Avg'!F2524</f>
        <v>12.216700000000003</v>
      </c>
      <c r="H2524" s="2">
        <f>'Moving Avg'!G2524</f>
        <v>12.011719999999992</v>
      </c>
      <c r="I2524" s="2">
        <f>'Moving Avg'!H2524</f>
        <v>12.642849999999989</v>
      </c>
      <c r="J2524" s="5" t="str">
        <f>OBV!F2524</f>
        <v>BEARISH</v>
      </c>
      <c r="K2524" s="5" t="str">
        <f>OBV!G2524</f>
        <v>NEUTRAL</v>
      </c>
      <c r="L2524" s="5" t="str">
        <f>OBV!H2524</f>
        <v>BEARISH DIVERGENCE</v>
      </c>
    </row>
    <row r="2525" spans="1:12" ht="13.5" x14ac:dyDescent="0.25">
      <c r="A2525" s="3">
        <f>RSI!A2525</f>
        <v>45680</v>
      </c>
      <c r="B2525" s="2">
        <f>RSI!B2525</f>
        <v>12.291</v>
      </c>
      <c r="C2525" s="2">
        <f>RSI!I2525</f>
        <v>56.582555624733949</v>
      </c>
      <c r="D2525" s="2">
        <f>MACD!E2525</f>
        <v>-3.5065028739238002E-2</v>
      </c>
      <c r="E2525" s="2">
        <f>MACD!F2525</f>
        <v>-1.2400316701717163E-2</v>
      </c>
      <c r="F2525" s="2">
        <f>'Moving Avg'!D2525</f>
        <v>12.279000000000002</v>
      </c>
      <c r="G2525" s="2">
        <f>'Moving Avg'!F2525</f>
        <v>12.215250000000003</v>
      </c>
      <c r="H2525" s="2">
        <f>'Moving Avg'!G2525</f>
        <v>12.024979999999994</v>
      </c>
      <c r="I2525" s="2">
        <f>'Moving Avg'!H2525</f>
        <v>12.649844999999988</v>
      </c>
      <c r="J2525" s="5" t="str">
        <f>OBV!F2525</f>
        <v>BULLISH</v>
      </c>
      <c r="K2525" s="5" t="str">
        <f>OBV!G2525</f>
        <v>NEUTRAL</v>
      </c>
      <c r="L2525" s="5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12.473000000000001</v>
      </c>
      <c r="C2526" s="2">
        <f>RSI!I2526</f>
        <v>64.418341592410542</v>
      </c>
      <c r="D2526" s="2">
        <f>MACD!E2526</f>
        <v>-4.363944155761601E-2</v>
      </c>
      <c r="E2526" s="2">
        <f>MACD!F2526</f>
        <v>-1.8648141672896933E-2</v>
      </c>
      <c r="F2526" s="2">
        <f>'Moving Avg'!D2526</f>
        <v>12.313599999999999</v>
      </c>
      <c r="G2526" s="2">
        <f>'Moving Avg'!F2526</f>
        <v>12.224850000000005</v>
      </c>
      <c r="H2526" s="2">
        <f>'Moving Avg'!G2526</f>
        <v>12.041879999999994</v>
      </c>
      <c r="I2526" s="2">
        <f>'Moving Avg'!H2526</f>
        <v>12.654514999999989</v>
      </c>
      <c r="J2526" s="5" t="str">
        <f>OBV!F2526</f>
        <v>BULLISH</v>
      </c>
      <c r="K2526" s="5" t="str">
        <f>OBV!G2526</f>
        <v>NEUTRAL</v>
      </c>
      <c r="L2526" s="5" t="str">
        <f>OBV!H2526</f>
        <v>CONFIRMED BULLISH</v>
      </c>
    </row>
    <row r="2527" spans="1:12" ht="13.5" x14ac:dyDescent="0.25">
      <c r="A2527" s="3">
        <f>RSI!A2527</f>
        <v>45684</v>
      </c>
      <c r="B2527" s="2">
        <f>RSI!B2527</f>
        <v>12.964</v>
      </c>
      <c r="C2527" s="2">
        <f>RSI!I2527</f>
        <v>76.657664682245922</v>
      </c>
      <c r="D2527" s="2">
        <f>MACD!E2527</f>
        <v>-8.8965383890442951E-2</v>
      </c>
      <c r="E2527" s="2">
        <f>MACD!F2527</f>
        <v>-3.271159011640614E-2</v>
      </c>
      <c r="F2527" s="2">
        <f>'Moving Avg'!D2527</f>
        <v>12.446400000000001</v>
      </c>
      <c r="G2527" s="2">
        <f>'Moving Avg'!F2527</f>
        <v>12.262850000000004</v>
      </c>
      <c r="H2527" s="2">
        <f>'Moving Avg'!G2527</f>
        <v>12.068599999999996</v>
      </c>
      <c r="I2527" s="2">
        <f>'Moving Avg'!H2527</f>
        <v>12.66083999999999</v>
      </c>
      <c r="J2527" s="5" t="str">
        <f>OBV!F2527</f>
        <v>BULLISH</v>
      </c>
      <c r="K2527" s="5" t="str">
        <f>OBV!G2527</f>
        <v>NEUTRAL</v>
      </c>
      <c r="L2527" s="5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13.108000000000001</v>
      </c>
      <c r="C2528" s="2">
        <f>RSI!I2528</f>
        <v>78.945105973841635</v>
      </c>
      <c r="D2528" s="2">
        <f>MACD!E2528</f>
        <v>-0.14246046253991906</v>
      </c>
      <c r="E2528" s="2">
        <f>MACD!F2528</f>
        <v>-5.4661364601108729E-2</v>
      </c>
      <c r="F2528" s="2">
        <f>'Moving Avg'!D2528</f>
        <v>12.617599999999999</v>
      </c>
      <c r="G2528" s="2">
        <f>'Moving Avg'!F2528</f>
        <v>12.308050000000005</v>
      </c>
      <c r="H2528" s="2">
        <f>'Moving Avg'!G2528</f>
        <v>12.100119999999997</v>
      </c>
      <c r="I2528" s="2">
        <f>'Moving Avg'!H2528</f>
        <v>12.667619999999989</v>
      </c>
      <c r="J2528" s="5" t="str">
        <f>OBV!F2528</f>
        <v>BULLISH</v>
      </c>
      <c r="K2528" s="5" t="str">
        <f>OBV!G2528</f>
        <v>WEAK</v>
      </c>
      <c r="L2528" s="5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13.108000000000001</v>
      </c>
      <c r="C2529" s="2">
        <f>RSI!I2529</f>
        <v>78.945105973841635</v>
      </c>
      <c r="D2529" s="2">
        <f>MACD!E2529</f>
        <v>-0.19272059011384002</v>
      </c>
      <c r="E2529" s="2">
        <f>MACD!F2529</f>
        <v>-8.2273209703654981E-2</v>
      </c>
      <c r="F2529" s="2">
        <f>'Moving Avg'!D2529</f>
        <v>12.7888</v>
      </c>
      <c r="G2529" s="2">
        <f>'Moving Avg'!F2529</f>
        <v>12.363300000000004</v>
      </c>
      <c r="H2529" s="2">
        <f>'Moving Avg'!G2529</f>
        <v>12.131639999999997</v>
      </c>
      <c r="I2529" s="2">
        <f>'Moving Avg'!H2529</f>
        <v>12.67444499999999</v>
      </c>
      <c r="J2529" s="5" t="str">
        <f>OBV!F2529</f>
        <v>BULLISH</v>
      </c>
      <c r="K2529" s="5" t="str">
        <f>OBV!G2529</f>
        <v>WEAK</v>
      </c>
      <c r="L2529" s="5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13.06</v>
      </c>
      <c r="C2530" s="2">
        <f>RSI!I2530</f>
        <v>76.063528931587442</v>
      </c>
      <c r="D2530" s="2">
        <f>MACD!E2530</f>
        <v>-0.24077942977871913</v>
      </c>
      <c r="E2530" s="2">
        <f>MACD!F2530</f>
        <v>-0.11397445371866781</v>
      </c>
      <c r="F2530" s="2">
        <f>'Moving Avg'!D2530</f>
        <v>12.942600000000002</v>
      </c>
      <c r="G2530" s="2">
        <f>'Moving Avg'!F2530</f>
        <v>12.403700000000004</v>
      </c>
      <c r="H2530" s="2">
        <f>'Moving Avg'!G2530</f>
        <v>12.160279999999998</v>
      </c>
      <c r="I2530" s="2">
        <f>'Moving Avg'!H2530</f>
        <v>12.681514999999989</v>
      </c>
      <c r="J2530" s="5" t="str">
        <f>OBV!F2530</f>
        <v>BULLISH</v>
      </c>
      <c r="K2530" s="5" t="str">
        <f>OBV!G2530</f>
        <v>NEUTRAL</v>
      </c>
      <c r="L2530" s="5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12.829000000000001</v>
      </c>
      <c r="C2531" s="2">
        <f>RSI!I2531</f>
        <v>63.963353325637527</v>
      </c>
      <c r="D2531" s="2">
        <f>MACD!E2531</f>
        <v>-0.2535630855870572</v>
      </c>
      <c r="E2531" s="2">
        <f>MACD!F2531</f>
        <v>-0.14189218009234569</v>
      </c>
      <c r="F2531" s="2">
        <f>'Moving Avg'!D2531</f>
        <v>13.013800000000003</v>
      </c>
      <c r="G2531" s="2">
        <f>'Moving Avg'!F2531</f>
        <v>12.433000000000003</v>
      </c>
      <c r="H2531" s="2">
        <f>'Moving Avg'!G2531</f>
        <v>12.183919999999999</v>
      </c>
      <c r="I2531" s="2">
        <f>'Moving Avg'!H2531</f>
        <v>12.686989999999989</v>
      </c>
      <c r="J2531" s="5" t="str">
        <f>OBV!F2531</f>
        <v>BULLISH</v>
      </c>
      <c r="K2531" s="5" t="str">
        <f>OBV!G2531</f>
        <v>NEUTRAL</v>
      </c>
      <c r="L2531" s="5" t="str">
        <f>OBV!H2531</f>
        <v>CONFIRMED BULLISH</v>
      </c>
    </row>
    <row r="2532" spans="1:12" ht="13.5" x14ac:dyDescent="0.25">
      <c r="A2532" s="3">
        <f>RSI!A2532</f>
        <v>45691</v>
      </c>
      <c r="B2532" s="2">
        <f>RSI!B2532</f>
        <v>13.021000000000001</v>
      </c>
      <c r="C2532" s="2">
        <f>RSI!I2532</f>
        <v>68.455127476984245</v>
      </c>
      <c r="D2532" s="2">
        <f>MACD!E2532</f>
        <v>-0.28093987477493521</v>
      </c>
      <c r="E2532" s="2">
        <f>MACD!F2532</f>
        <v>-0.16970171902886361</v>
      </c>
      <c r="F2532" s="2">
        <f>'Moving Avg'!D2532</f>
        <v>13.025200000000002</v>
      </c>
      <c r="G2532" s="2">
        <f>'Moving Avg'!F2532</f>
        <v>12.472400000000002</v>
      </c>
      <c r="H2532" s="2">
        <f>'Moving Avg'!G2532</f>
        <v>12.200639999999996</v>
      </c>
      <c r="I2532" s="2">
        <f>'Moving Avg'!H2532</f>
        <v>12.693599999999989</v>
      </c>
      <c r="J2532" s="5" t="str">
        <f>OBV!F2532</f>
        <v>BULLISH</v>
      </c>
      <c r="K2532" s="5" t="str">
        <f>OBV!G2532</f>
        <v>NEUTRAL</v>
      </c>
      <c r="L2532" s="5" t="str">
        <f>OBV!H2532</f>
        <v>CONFIRMED BULLISH</v>
      </c>
    </row>
    <row r="2533" spans="1:12" ht="13.5" x14ac:dyDescent="0.25">
      <c r="A2533" s="3">
        <f>RSI!A2533</f>
        <v>45692</v>
      </c>
      <c r="B2533" s="2">
        <f>RSI!B2533</f>
        <v>13.079000000000001</v>
      </c>
      <c r="C2533" s="2">
        <f>RSI!I2533</f>
        <v>69.684408111603858</v>
      </c>
      <c r="D2533" s="2">
        <f>MACD!E2533</f>
        <v>-0.31908476801586794</v>
      </c>
      <c r="E2533" s="2">
        <f>MACD!F2533</f>
        <v>-0.19957832882626447</v>
      </c>
      <c r="F2533" s="2">
        <f>'Moving Avg'!D2533</f>
        <v>13.019400000000001</v>
      </c>
      <c r="G2533" s="2">
        <f>'Moving Avg'!F2533</f>
        <v>12.515150000000002</v>
      </c>
      <c r="H2533" s="2">
        <f>'Moving Avg'!G2533</f>
        <v>12.221979999999997</v>
      </c>
      <c r="I2533" s="2">
        <f>'Moving Avg'!H2533</f>
        <v>12.69916999999999</v>
      </c>
      <c r="J2533" s="5" t="str">
        <f>OBV!F2533</f>
        <v>BULLISH</v>
      </c>
      <c r="K2533" s="5" t="str">
        <f>OBV!G2533</f>
        <v>NEUTRAL</v>
      </c>
      <c r="L2533" s="5" t="str">
        <f>OBV!H2533</f>
        <v>BULLISH DIVERGENCE</v>
      </c>
    </row>
    <row r="2534" spans="1:12" ht="13.5" x14ac:dyDescent="0.25">
      <c r="A2534" s="3">
        <f>RSI!A2534</f>
        <v>45693</v>
      </c>
      <c r="B2534" s="2">
        <f>RSI!B2534</f>
        <v>13.079000000000001</v>
      </c>
      <c r="C2534" s="2">
        <f>RSI!I2534</f>
        <v>69.684408111603858</v>
      </c>
      <c r="D2534" s="2">
        <f>MACD!E2534</f>
        <v>-0.35475857590530424</v>
      </c>
      <c r="E2534" s="2">
        <f>MACD!F2534</f>
        <v>-0.23061437824207243</v>
      </c>
      <c r="F2534" s="2">
        <f>'Moving Avg'!D2534</f>
        <v>13.013600000000002</v>
      </c>
      <c r="G2534" s="2">
        <f>'Moving Avg'!F2534</f>
        <v>12.568000000000001</v>
      </c>
      <c r="H2534" s="2">
        <f>'Moving Avg'!G2534</f>
        <v>12.247739999999995</v>
      </c>
      <c r="I2534" s="2">
        <f>'Moving Avg'!H2534</f>
        <v>12.703499999999993</v>
      </c>
      <c r="J2534" s="5" t="str">
        <f>OBV!F2534</f>
        <v>BULLISH</v>
      </c>
      <c r="K2534" s="5" t="str">
        <f>OBV!G2534</f>
        <v>NEUTRAL</v>
      </c>
      <c r="L2534" s="5" t="str">
        <f>OBV!H2534</f>
        <v>BULLISH DIVERGENCE</v>
      </c>
    </row>
    <row r="2535" spans="1:12" ht="13.5" x14ac:dyDescent="0.25">
      <c r="A2535" s="3">
        <f>RSI!A2535</f>
        <v>45694</v>
      </c>
      <c r="B2535" s="2">
        <f>RSI!B2535</f>
        <v>13.069000000000001</v>
      </c>
      <c r="C2535" s="2">
        <f>RSI!I2535</f>
        <v>69.145607311523591</v>
      </c>
      <c r="D2535" s="2">
        <f>MACD!E2535</f>
        <v>-0.38134906840095795</v>
      </c>
      <c r="E2535" s="2">
        <f>MACD!F2535</f>
        <v>-0.26076131627384957</v>
      </c>
      <c r="F2535" s="2">
        <f>'Moving Avg'!D2535</f>
        <v>13.0154</v>
      </c>
      <c r="G2535" s="2">
        <f>'Moving Avg'!F2535</f>
        <v>12.61605</v>
      </c>
      <c r="H2535" s="2">
        <f>'Moving Avg'!G2535</f>
        <v>12.276179999999995</v>
      </c>
      <c r="I2535" s="2">
        <f>'Moving Avg'!H2535</f>
        <v>12.708224999999993</v>
      </c>
      <c r="J2535" s="5" t="str">
        <f>OBV!F2535</f>
        <v>BULLISH</v>
      </c>
      <c r="K2535" s="5" t="str">
        <f>OBV!G2535</f>
        <v>NEUTRAL</v>
      </c>
      <c r="L2535" s="5" t="str">
        <f>OBV!H2535</f>
        <v>CONFIRMED BULLISH</v>
      </c>
    </row>
    <row r="2536" spans="1:12" ht="13.5" x14ac:dyDescent="0.25">
      <c r="A2536" s="3">
        <f>RSI!A2536</f>
        <v>45695</v>
      </c>
      <c r="B2536" s="2">
        <f>RSI!B2536</f>
        <v>13.146000000000001</v>
      </c>
      <c r="C2536" s="2">
        <f>RSI!I2536</f>
        <v>71.004678231212395</v>
      </c>
      <c r="D2536" s="2">
        <f>MACD!E2536</f>
        <v>-0.38440601758244064</v>
      </c>
      <c r="E2536" s="2">
        <f>MACD!F2536</f>
        <v>-0.28549025653556781</v>
      </c>
      <c r="F2536" s="2">
        <f>'Moving Avg'!D2536</f>
        <v>13.078800000000001</v>
      </c>
      <c r="G2536" s="2">
        <f>'Moving Avg'!F2536</f>
        <v>12.6617</v>
      </c>
      <c r="H2536" s="2">
        <f>'Moving Avg'!G2536</f>
        <v>12.306159999999995</v>
      </c>
      <c r="I2536" s="2">
        <f>'Moving Avg'!H2536</f>
        <v>12.711604999999993</v>
      </c>
      <c r="J2536" s="5" t="str">
        <f>OBV!F2536</f>
        <v>BULLISH</v>
      </c>
      <c r="K2536" s="5" t="str">
        <f>OBV!G2536</f>
        <v>NEUTRAL</v>
      </c>
      <c r="L2536" s="5" t="str">
        <f>OBV!H2536</f>
        <v>CONFIRMED BULLISH</v>
      </c>
    </row>
    <row r="2537" spans="1:12" ht="13.5" x14ac:dyDescent="0.25">
      <c r="A2537" s="3">
        <f>RSI!A2537</f>
        <v>45698</v>
      </c>
      <c r="B2537" s="2">
        <f>RSI!B2537</f>
        <v>13.146000000000001</v>
      </c>
      <c r="C2537" s="2">
        <f>RSI!I2537</f>
        <v>71.004678231212395</v>
      </c>
      <c r="D2537" s="2">
        <f>MACD!E2537</f>
        <v>-0.31455142201143893</v>
      </c>
      <c r="E2537" s="2">
        <f>MACD!F2537</f>
        <v>-0.29130248963074207</v>
      </c>
      <c r="F2537" s="2">
        <f>'Moving Avg'!D2537</f>
        <v>13.103800000000001</v>
      </c>
      <c r="G2537" s="2">
        <f>'Moving Avg'!F2537</f>
        <v>12.70735</v>
      </c>
      <c r="H2537" s="2">
        <f>'Moving Avg'!G2537</f>
        <v>12.329219999999994</v>
      </c>
      <c r="I2537" s="2">
        <f>'Moving Avg'!H2537</f>
        <v>12.714984999999992</v>
      </c>
      <c r="J2537" s="5" t="str">
        <f>OBV!F2537</f>
        <v>BULLISH</v>
      </c>
      <c r="K2537" s="5" t="str">
        <f>OBV!G2537</f>
        <v>NEUTRAL</v>
      </c>
      <c r="L2537" s="5" t="str">
        <f>OBV!H2537</f>
        <v>CONFIRMED BULLISH</v>
      </c>
    </row>
    <row r="2538" spans="1:12" ht="13.5" x14ac:dyDescent="0.25">
      <c r="A2538" s="3">
        <f>RSI!A2538</f>
        <v>45699</v>
      </c>
      <c r="B2538" s="2">
        <f>RSI!B2538</f>
        <v>13.146000000000001</v>
      </c>
      <c r="C2538" s="2">
        <f>RSI!I2538</f>
        <v>71.004678231212395</v>
      </c>
      <c r="D2538" s="2">
        <f>MACD!E2538</f>
        <v>-0.23615763434741943</v>
      </c>
      <c r="E2538" s="2">
        <f>MACD!F2538</f>
        <v>-0.28027351857407756</v>
      </c>
      <c r="F2538" s="2">
        <f>'Moving Avg'!D2538</f>
        <v>13.117200000000002</v>
      </c>
      <c r="G2538" s="2">
        <f>'Moving Avg'!F2538</f>
        <v>12.753000000000004</v>
      </c>
      <c r="H2538" s="2">
        <f>'Moving Avg'!G2538</f>
        <v>12.353819999999994</v>
      </c>
      <c r="I2538" s="2">
        <f>'Moving Avg'!H2538</f>
        <v>12.718364999999995</v>
      </c>
      <c r="J2538" s="5" t="str">
        <f>OBV!F2538</f>
        <v>BULLISH</v>
      </c>
      <c r="K2538" s="5" t="str">
        <f>OBV!G2538</f>
        <v>NEUTRAL</v>
      </c>
      <c r="L2538" s="5" t="str">
        <f>OBV!H2538</f>
        <v>CONFIRMED BULLISH</v>
      </c>
    </row>
    <row r="2539" spans="1:12" ht="13.5" x14ac:dyDescent="0.25">
      <c r="A2539" s="3">
        <f>RSI!A2539</f>
        <v>45700</v>
      </c>
      <c r="B2539" s="2">
        <f>RSI!B2539</f>
        <v>13.194000000000001</v>
      </c>
      <c r="C2539" s="2">
        <f>RSI!I2539</f>
        <v>72.303953857412068</v>
      </c>
      <c r="D2539" s="2">
        <f>MACD!E2539</f>
        <v>-0.17603534903404316</v>
      </c>
      <c r="E2539" s="2">
        <f>MACD!F2539</f>
        <v>-0.25942588466607069</v>
      </c>
      <c r="F2539" s="2">
        <f>'Moving Avg'!D2539</f>
        <v>13.140200000000002</v>
      </c>
      <c r="G2539" s="2">
        <f>'Moving Avg'!F2539</f>
        <v>12.801050000000004</v>
      </c>
      <c r="H2539" s="2">
        <f>'Moving Avg'!G2539</f>
        <v>12.379379999999994</v>
      </c>
      <c r="I2539" s="2">
        <f>'Moving Avg'!H2539</f>
        <v>12.721984999999993</v>
      </c>
      <c r="J2539" s="5" t="str">
        <f>OBV!F2539</f>
        <v>BULLISH</v>
      </c>
      <c r="K2539" s="5" t="str">
        <f>OBV!G2539</f>
        <v>NEUTRAL</v>
      </c>
      <c r="L2539" s="5" t="str">
        <f>OBV!H2539</f>
        <v>CONFIRMED BULLISH</v>
      </c>
    </row>
    <row r="2540" spans="1:12" ht="13.5" x14ac:dyDescent="0.25">
      <c r="A2540" s="3">
        <f>RSI!A2540</f>
        <v>45701</v>
      </c>
      <c r="B2540" s="2">
        <f>RSI!B2540</f>
        <v>13.079000000000001</v>
      </c>
      <c r="C2540" s="2">
        <f>RSI!I2540</f>
        <v>64.810840561592457</v>
      </c>
      <c r="D2540" s="2">
        <f>MACD!E2540</f>
        <v>-0.12677104744624934</v>
      </c>
      <c r="E2540" s="2">
        <f>MACD!F2540</f>
        <v>-0.23289491722210645</v>
      </c>
      <c r="F2540" s="2">
        <f>'Moving Avg'!D2540</f>
        <v>13.142200000000003</v>
      </c>
      <c r="G2540" s="2">
        <f>'Moving Avg'!F2540</f>
        <v>12.844800000000001</v>
      </c>
      <c r="H2540" s="2">
        <f>'Moving Avg'!G2540</f>
        <v>12.402839999999994</v>
      </c>
      <c r="I2540" s="2">
        <f>'Moving Avg'!H2540</f>
        <v>12.724899999999993</v>
      </c>
      <c r="J2540" s="5" t="str">
        <f>OBV!F2540</f>
        <v>BULLISH</v>
      </c>
      <c r="K2540" s="5" t="str">
        <f>OBV!G2540</f>
        <v>NEUTRAL</v>
      </c>
      <c r="L2540" s="5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13.069000000000001</v>
      </c>
      <c r="C2541" s="2">
        <f>RSI!I2541</f>
        <v>64.187909016894338</v>
      </c>
      <c r="D2541" s="2">
        <f>MACD!E2541</f>
        <v>-0.12174322087523137</v>
      </c>
      <c r="E2541" s="2">
        <f>MACD!F2541</f>
        <v>-0.21066457795273147</v>
      </c>
      <c r="F2541" s="2">
        <f>'Moving Avg'!D2541</f>
        <v>13.126799999999999</v>
      </c>
      <c r="G2541" s="2">
        <f>'Moving Avg'!F2541</f>
        <v>12.88325</v>
      </c>
      <c r="H2541" s="2">
        <f>'Moving Avg'!G2541</f>
        <v>12.426479999999994</v>
      </c>
      <c r="I2541" s="2">
        <f>'Moving Avg'!H2541</f>
        <v>12.727319999999994</v>
      </c>
      <c r="J2541" s="5" t="str">
        <f>OBV!F2541</f>
        <v>BEARISH</v>
      </c>
      <c r="K2541" s="5" t="str">
        <f>OBV!G2541</f>
        <v>NEUTRAL</v>
      </c>
      <c r="L2541" s="5" t="str">
        <f>OBV!H2541</f>
        <v>CONFIRMED BEARISH</v>
      </c>
    </row>
    <row r="2542" spans="1:12" ht="13.5" x14ac:dyDescent="0.25">
      <c r="A2542" s="3">
        <f>RSI!A2542</f>
        <v>45705</v>
      </c>
      <c r="B2542" s="2">
        <f>RSI!B2542</f>
        <v>13.164999999999999</v>
      </c>
      <c r="C2542" s="2">
        <f>RSI!I2542</f>
        <v>67.424851552462428</v>
      </c>
      <c r="D2542" s="2">
        <f>MACD!E2542</f>
        <v>-9.6724345688532054E-2</v>
      </c>
      <c r="E2542" s="2">
        <f>MACD!F2542</f>
        <v>-0.18787653149989161</v>
      </c>
      <c r="F2542" s="2">
        <f>'Moving Avg'!D2542</f>
        <v>13.130600000000001</v>
      </c>
      <c r="G2542" s="2">
        <f>'Moving Avg'!F2542</f>
        <v>12.926500000000001</v>
      </c>
      <c r="H2542" s="2">
        <f>'Moving Avg'!G2542</f>
        <v>12.453379999999996</v>
      </c>
      <c r="I2542" s="2">
        <f>'Moving Avg'!H2542</f>
        <v>12.730794999999992</v>
      </c>
      <c r="J2542" s="5" t="str">
        <f>OBV!F2542</f>
        <v>BEARISH</v>
      </c>
      <c r="K2542" s="5" t="str">
        <f>OBV!G2542</f>
        <v>NEUTRAL</v>
      </c>
      <c r="L2542" s="5" t="str">
        <f>OBV!H2542</f>
        <v>BEARISH DIVERGENCE</v>
      </c>
    </row>
    <row r="2543" spans="1:12" ht="13.5" x14ac:dyDescent="0.25">
      <c r="A2543" s="3">
        <f>RSI!A2543</f>
        <v>45706</v>
      </c>
      <c r="B2543" s="2">
        <f>RSI!B2543</f>
        <v>12.973000000000001</v>
      </c>
      <c r="C2543" s="2">
        <f>RSI!I2543</f>
        <v>56.437611460067693</v>
      </c>
      <c r="D2543" s="2">
        <f>MACD!E2543</f>
        <v>-5.4516117599938241E-2</v>
      </c>
      <c r="E2543" s="2">
        <f>MACD!F2543</f>
        <v>-0.16120444871990094</v>
      </c>
      <c r="F2543" s="2">
        <f>'Moving Avg'!D2543</f>
        <v>13.096</v>
      </c>
      <c r="G2543" s="2">
        <f>'Moving Avg'!F2543</f>
        <v>12.962549999999998</v>
      </c>
      <c r="H2543" s="2">
        <f>'Moving Avg'!G2543</f>
        <v>12.479319999999996</v>
      </c>
      <c r="I2543" s="2">
        <f>'Moving Avg'!H2543</f>
        <v>12.732514999999989</v>
      </c>
      <c r="J2543" s="5" t="str">
        <f>OBV!F2543</f>
        <v>BEARISH</v>
      </c>
      <c r="K2543" s="5" t="str">
        <f>OBV!G2543</f>
        <v>NEUTRAL</v>
      </c>
      <c r="L2543" s="5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13.164999999999999</v>
      </c>
      <c r="C2544" s="2">
        <f>RSI!I2544</f>
        <v>62.941092918994748</v>
      </c>
      <c r="D2544" s="2">
        <f>MACD!E2544</f>
        <v>-3.3839971745910802E-2</v>
      </c>
      <c r="E2544" s="2">
        <f>MACD!F2544</f>
        <v>-0.13573155332510292</v>
      </c>
      <c r="F2544" s="2">
        <f>'Moving Avg'!D2544</f>
        <v>13.090199999999999</v>
      </c>
      <c r="G2544" s="2">
        <f>'Moving Avg'!F2544</f>
        <v>13.008199999999999</v>
      </c>
      <c r="H2544" s="2">
        <f>'Moving Avg'!G2544</f>
        <v>12.504499999999997</v>
      </c>
      <c r="I2544" s="2">
        <f>'Moving Avg'!H2544</f>
        <v>12.735859999999988</v>
      </c>
      <c r="J2544" s="5" t="str">
        <f>OBV!F2544</f>
        <v>BEARISH</v>
      </c>
      <c r="K2544" s="5" t="str">
        <f>OBV!G2544</f>
        <v>NEUTRAL</v>
      </c>
      <c r="L2544" s="5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12.992000000000001</v>
      </c>
      <c r="C2545" s="2">
        <f>RSI!I2545</f>
        <v>54.976863864450884</v>
      </c>
      <c r="D2545" s="2">
        <f>MACD!E2545</f>
        <v>-6.9587751737163472E-3</v>
      </c>
      <c r="E2545" s="2">
        <f>MACD!F2545</f>
        <v>-0.10997699769482562</v>
      </c>
      <c r="F2545" s="2">
        <f>'Moving Avg'!D2545</f>
        <v>13.072800000000001</v>
      </c>
      <c r="G2545" s="2">
        <f>'Moving Avg'!F2545</f>
        <v>13.04325</v>
      </c>
      <c r="H2545" s="2">
        <f>'Moving Avg'!G2545</f>
        <v>12.526399999999997</v>
      </c>
      <c r="I2545" s="2">
        <f>'Moving Avg'!H2545</f>
        <v>12.738469999999991</v>
      </c>
      <c r="J2545" s="5" t="str">
        <f>OBV!F2545</f>
        <v>BEARISH</v>
      </c>
      <c r="K2545" s="5" t="str">
        <f>OBV!G2545</f>
        <v>NEUTRAL</v>
      </c>
      <c r="L2545" s="5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12.32</v>
      </c>
      <c r="C2546" s="2">
        <f>RSI!I2546</f>
        <v>35.948596216801207</v>
      </c>
      <c r="D2546" s="2">
        <f>MACD!E2546</f>
        <v>7.6682718154057028E-2</v>
      </c>
      <c r="E2546" s="2">
        <f>MACD!F2546</f>
        <v>-7.2645054525049088E-2</v>
      </c>
      <c r="F2546" s="2">
        <f>'Moving Avg'!D2546</f>
        <v>12.923000000000002</v>
      </c>
      <c r="G2546" s="2">
        <f>'Moving Avg'!F2546</f>
        <v>13.035600000000002</v>
      </c>
      <c r="H2546" s="2">
        <f>'Moving Avg'!G2546</f>
        <v>12.534679999999998</v>
      </c>
      <c r="I2546" s="2">
        <f>'Moving Avg'!H2546</f>
        <v>12.73736499999999</v>
      </c>
      <c r="J2546" s="5" t="str">
        <f>OBV!F2546</f>
        <v>BEARISH</v>
      </c>
      <c r="K2546" s="5" t="str">
        <f>OBV!G2546</f>
        <v>NEUTRAL</v>
      </c>
      <c r="L2546" s="5" t="str">
        <f>OBV!H2546</f>
        <v>CONFIRMED BEARISH</v>
      </c>
    </row>
    <row r="2547" spans="1:12" ht="13.5" x14ac:dyDescent="0.25">
      <c r="A2547" s="3">
        <f>RSI!A2547</f>
        <v>45712</v>
      </c>
      <c r="B2547" s="2">
        <f>RSI!B2547</f>
        <v>12.32</v>
      </c>
      <c r="C2547" s="2">
        <f>RSI!I2547</f>
        <v>35.948596216801207</v>
      </c>
      <c r="D2547" s="2">
        <f>MACD!E2547</f>
        <v>0.15075303095326298</v>
      </c>
      <c r="E2547" s="2">
        <f>MACD!F2547</f>
        <v>-2.7965437429386678E-2</v>
      </c>
      <c r="F2547" s="2">
        <f>'Moving Avg'!D2547</f>
        <v>12.754</v>
      </c>
      <c r="G2547" s="2">
        <f>'Moving Avg'!F2547</f>
        <v>13.003400000000003</v>
      </c>
      <c r="H2547" s="2">
        <f>'Moving Avg'!G2547</f>
        <v>12.5395</v>
      </c>
      <c r="I2547" s="2">
        <f>'Moving Avg'!H2547</f>
        <v>12.736164999999989</v>
      </c>
      <c r="J2547" s="5" t="str">
        <f>OBV!F2547</f>
        <v>BEARISH</v>
      </c>
      <c r="K2547" s="5" t="str">
        <f>OBV!G2547</f>
        <v>NEUTRAL</v>
      </c>
      <c r="L2547" s="5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12.55</v>
      </c>
      <c r="C2548" s="2">
        <f>RSI!I2548</f>
        <v>43.685504004672985</v>
      </c>
      <c r="D2548" s="2">
        <f>MACD!E2548</f>
        <v>0.19944341242326047</v>
      </c>
      <c r="E2548" s="2">
        <f>MACD!F2548</f>
        <v>1.7516332541142755E-2</v>
      </c>
      <c r="F2548" s="2">
        <f>'Moving Avg'!D2548</f>
        <v>12.669400000000001</v>
      </c>
      <c r="G2548" s="2">
        <f>'Moving Avg'!F2548</f>
        <v>12.9755</v>
      </c>
      <c r="H2548" s="2">
        <f>'Moving Avg'!G2548</f>
        <v>12.552940000000001</v>
      </c>
      <c r="I2548" s="2">
        <f>'Moving Avg'!H2548</f>
        <v>12.736209999999989</v>
      </c>
      <c r="J2548" s="5" t="str">
        <f>OBV!F2548</f>
        <v>BEARISH</v>
      </c>
      <c r="K2548" s="5" t="str">
        <f>OBV!G2548</f>
        <v>NEUTRAL</v>
      </c>
      <c r="L2548" s="5" t="str">
        <f>OBV!H2548</f>
        <v>CONFIRMED BEARISH</v>
      </c>
    </row>
    <row r="2549" spans="1:12" ht="13.5" x14ac:dyDescent="0.25">
      <c r="A2549" s="3">
        <f>RSI!A2549</f>
        <v>45714</v>
      </c>
      <c r="B2549" s="2">
        <f>RSI!B2549</f>
        <v>12.329000000000001</v>
      </c>
      <c r="C2549" s="2">
        <f>RSI!I2549</f>
        <v>38.831778904003571</v>
      </c>
      <c r="D2549" s="2">
        <f>MACD!E2549</f>
        <v>0.26586529633937417</v>
      </c>
      <c r="E2549" s="2">
        <f>MACD!F2549</f>
        <v>6.7186125300789046E-2</v>
      </c>
      <c r="F2549" s="2">
        <f>'Moving Avg'!D2549</f>
        <v>12.5022</v>
      </c>
      <c r="G2549" s="2">
        <f>'Moving Avg'!F2549</f>
        <v>12.93655</v>
      </c>
      <c r="H2549" s="2">
        <f>'Moving Avg'!G2549</f>
        <v>12.557739999999999</v>
      </c>
      <c r="I2549" s="2">
        <f>'Moving Avg'!H2549</f>
        <v>12.736834999999992</v>
      </c>
      <c r="J2549" s="5" t="str">
        <f>OBV!F2549</f>
        <v>BEARISH</v>
      </c>
      <c r="K2549" s="5" t="str">
        <f>OBV!G2549</f>
        <v>NEUTRAL</v>
      </c>
      <c r="L2549" s="5" t="str">
        <f>OBV!H2549</f>
        <v>CONFIRMED BEARISH</v>
      </c>
    </row>
    <row r="2550" spans="1:12" ht="13.5" x14ac:dyDescent="0.25">
      <c r="A2550" s="3">
        <f>RSI!A2550</f>
        <v>45715</v>
      </c>
      <c r="B2550" s="2">
        <f>RSI!B2550</f>
        <v>12.329000000000001</v>
      </c>
      <c r="C2550" s="2">
        <f>RSI!I2550</f>
        <v>38.831778904003571</v>
      </c>
      <c r="D2550" s="2">
        <f>MACD!E2550</f>
        <v>0.30704067209884478</v>
      </c>
      <c r="E2550" s="2">
        <f>MACD!F2550</f>
        <v>0.1151570346604002</v>
      </c>
      <c r="F2550" s="2">
        <f>'Moving Avg'!D2550</f>
        <v>12.3696</v>
      </c>
      <c r="G2550" s="2">
        <f>'Moving Avg'!F2550</f>
        <v>12.9</v>
      </c>
      <c r="H2550" s="2">
        <f>'Moving Avg'!G2550</f>
        <v>12.562539999999998</v>
      </c>
      <c r="I2550" s="2">
        <f>'Moving Avg'!H2550</f>
        <v>12.737939999999991</v>
      </c>
      <c r="J2550" s="5" t="str">
        <f>OBV!F2550</f>
        <v>BEARISH</v>
      </c>
      <c r="K2550" s="5" t="str">
        <f>OBV!G2550</f>
        <v>NEUTRAL</v>
      </c>
      <c r="L2550" s="5" t="str">
        <f>OBV!H2550</f>
        <v>CONFIRMED BEARISH</v>
      </c>
    </row>
    <row r="2551" spans="1:12" ht="13.5" x14ac:dyDescent="0.25">
      <c r="A2551" s="3">
        <f>RSI!A2551</f>
        <v>45716</v>
      </c>
      <c r="B2551" s="2">
        <f>RSI!B2551</f>
        <v>12.329000000000001</v>
      </c>
      <c r="C2551" s="2">
        <f>RSI!I2551</f>
        <v>38.831778904003571</v>
      </c>
      <c r="D2551" s="2">
        <f>MACD!E2551</f>
        <v>0.34281008989217376</v>
      </c>
      <c r="E2551" s="2">
        <f>MACD!F2551</f>
        <v>0.16068764570675492</v>
      </c>
      <c r="F2551" s="2">
        <f>'Moving Avg'!D2551</f>
        <v>12.3714</v>
      </c>
      <c r="G2551" s="2">
        <f>'Moving Avg'!F2551</f>
        <v>12.875</v>
      </c>
      <c r="H2551" s="2">
        <f>'Moving Avg'!G2551</f>
        <v>12.56714</v>
      </c>
      <c r="I2551" s="2">
        <f>'Moving Avg'!H2551</f>
        <v>12.739044999999992</v>
      </c>
      <c r="J2551" s="5" t="str">
        <f>OBV!F2551</f>
        <v>BEARISH</v>
      </c>
      <c r="K2551" s="5" t="str">
        <f>OBV!G2551</f>
        <v>NEUTRAL</v>
      </c>
      <c r="L2551" s="5" t="str">
        <f>OBV!H2551</f>
        <v>BEARISH DIVERGENCE</v>
      </c>
    </row>
    <row r="2552" spans="1:12" ht="13.5" x14ac:dyDescent="0.25">
      <c r="A2552" s="3">
        <f>RSI!A2552</f>
        <v>45719</v>
      </c>
      <c r="B2552" s="2">
        <f>RSI!B2552</f>
        <v>12.493</v>
      </c>
      <c r="C2552" s="2">
        <f>RSI!I2552</f>
        <v>44.54265244688316</v>
      </c>
      <c r="D2552" s="2">
        <f>MACD!E2552</f>
        <v>0.37798202588532881</v>
      </c>
      <c r="E2552" s="2">
        <f>MACD!F2552</f>
        <v>0.20414652174246972</v>
      </c>
      <c r="F2552" s="2">
        <f>'Moving Avg'!D2552</f>
        <v>12.406000000000001</v>
      </c>
      <c r="G2552" s="2">
        <f>'Moving Avg'!F2552</f>
        <v>12.848600000000001</v>
      </c>
      <c r="H2552" s="2">
        <f>'Moving Avg'!G2552</f>
        <v>12.573680000000001</v>
      </c>
      <c r="I2552" s="2">
        <f>'Moving Avg'!H2552</f>
        <v>12.74096999999999</v>
      </c>
      <c r="J2552" s="5" t="str">
        <f>OBV!F2552</f>
        <v>BULLISH</v>
      </c>
      <c r="K2552" s="5" t="str">
        <f>OBV!G2552</f>
        <v>NEUTRAL</v>
      </c>
      <c r="L2552" s="5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12.589</v>
      </c>
      <c r="C2553" s="2">
        <f>RSI!I2553</f>
        <v>47.625209076776038</v>
      </c>
      <c r="D2553" s="2">
        <f>MACD!E2553</f>
        <v>0.37223944552799537</v>
      </c>
      <c r="E2553" s="2">
        <f>MACD!F2553</f>
        <v>0.23776510649957486</v>
      </c>
      <c r="F2553" s="2">
        <f>'Moving Avg'!D2553</f>
        <v>12.4138</v>
      </c>
      <c r="G2553" s="2">
        <f>'Moving Avg'!F2553</f>
        <v>12.824100000000001</v>
      </c>
      <c r="H2553" s="2">
        <f>'Moving Avg'!G2553</f>
        <v>12.579060000000004</v>
      </c>
      <c r="I2553" s="2">
        <f>'Moving Avg'!H2553</f>
        <v>12.742219999999991</v>
      </c>
      <c r="J2553" s="5" t="str">
        <f>OBV!F2553</f>
        <v>BULLISH</v>
      </c>
      <c r="K2553" s="5" t="str">
        <f>OBV!G2553</f>
        <v>NEUTRAL</v>
      </c>
      <c r="L2553" s="5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12.973000000000001</v>
      </c>
      <c r="C2554" s="2">
        <f>RSI!I2554</f>
        <v>57.743180543969736</v>
      </c>
      <c r="D2554" s="2">
        <f>MACD!E2554</f>
        <v>0.36896831339016423</v>
      </c>
      <c r="E2554" s="2">
        <f>MACD!F2554</f>
        <v>0.26400574787769276</v>
      </c>
      <c r="F2554" s="2">
        <f>'Moving Avg'!D2554</f>
        <v>12.5426</v>
      </c>
      <c r="G2554" s="2">
        <f>'Moving Avg'!F2554</f>
        <v>12.818800000000001</v>
      </c>
      <c r="H2554" s="2">
        <f>'Moving Avg'!G2554</f>
        <v>12.594440000000004</v>
      </c>
      <c r="I2554" s="2">
        <f>'Moving Avg'!H2554</f>
        <v>12.74654499999999</v>
      </c>
      <c r="J2554" s="5" t="str">
        <f>OBV!F2554</f>
        <v>BULLISH</v>
      </c>
      <c r="K2554" s="5" t="str">
        <f>OBV!G2554</f>
        <v>NEUTRAL</v>
      </c>
      <c r="L2554" s="5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12.964</v>
      </c>
      <c r="C2555" s="2">
        <f>RSI!I2555</f>
        <v>57.462988804391252</v>
      </c>
      <c r="D2555" s="2">
        <f>MACD!E2555</f>
        <v>0.33844000971078003</v>
      </c>
      <c r="E2555" s="2">
        <f>MACD!F2555</f>
        <v>0.27889260024431023</v>
      </c>
      <c r="F2555" s="2">
        <f>'Moving Avg'!D2555</f>
        <v>12.669599999999999</v>
      </c>
      <c r="G2555" s="2">
        <f>'Moving Avg'!F2555</f>
        <v>12.813550000000003</v>
      </c>
      <c r="H2555" s="2">
        <f>'Moving Avg'!G2555</f>
        <v>12.607320000000007</v>
      </c>
      <c r="I2555" s="2">
        <f>'Moving Avg'!H2555</f>
        <v>12.750824999999988</v>
      </c>
      <c r="J2555" s="5" t="str">
        <f>OBV!F2555</f>
        <v>BULLISH</v>
      </c>
      <c r="K2555" s="5" t="str">
        <f>OBV!G2555</f>
        <v>NEUTRAL</v>
      </c>
      <c r="L2555" s="5" t="str">
        <f>OBV!H2555</f>
        <v>CONFIRMED BULLISH</v>
      </c>
    </row>
    <row r="2556" spans="1:12" ht="13.5" x14ac:dyDescent="0.25">
      <c r="A2556" s="3">
        <f>RSI!A2556</f>
        <v>45723</v>
      </c>
      <c r="B2556" s="2">
        <f>RSI!B2556</f>
        <v>12.377000000000001</v>
      </c>
      <c r="C2556" s="2">
        <f>RSI!I2556</f>
        <v>42.856355234338736</v>
      </c>
      <c r="D2556" s="2">
        <f>MACD!E2556</f>
        <v>0.25108091127581034</v>
      </c>
      <c r="E2556" s="2">
        <f>MACD!F2556</f>
        <v>0.27333026245061026</v>
      </c>
      <c r="F2556" s="2">
        <f>'Moving Avg'!D2556</f>
        <v>12.6792</v>
      </c>
      <c r="G2556" s="2">
        <f>'Moving Avg'!F2556</f>
        <v>12.775100000000004</v>
      </c>
      <c r="H2556" s="2">
        <f>'Moving Avg'!G2556</f>
        <v>12.609240000000005</v>
      </c>
      <c r="I2556" s="2">
        <f>'Moving Avg'!H2556</f>
        <v>12.750344999999987</v>
      </c>
      <c r="J2556" s="5" t="str">
        <f>OBV!F2556</f>
        <v>BULLISH</v>
      </c>
      <c r="K2556" s="5" t="str">
        <f>OBV!G2556</f>
        <v>NEUTRAL</v>
      </c>
      <c r="L2556" s="5" t="str">
        <f>OBV!H2556</f>
        <v>CONFIRMED BULLISH</v>
      </c>
    </row>
    <row r="2557" spans="1:12" ht="13.5" x14ac:dyDescent="0.25">
      <c r="A2557" s="3">
        <f>RSI!A2557</f>
        <v>45726</v>
      </c>
      <c r="B2557" s="2">
        <f>RSI!B2557</f>
        <v>12.32</v>
      </c>
      <c r="C2557" s="2">
        <f>RSI!I2557</f>
        <v>41.746656577302147</v>
      </c>
      <c r="D2557" s="2">
        <f>MACD!E2557</f>
        <v>0.18334850183216567</v>
      </c>
      <c r="E2557" s="2">
        <f>MACD!F2557</f>
        <v>0.25533391032692132</v>
      </c>
      <c r="F2557" s="2">
        <f>'Moving Avg'!D2557</f>
        <v>12.644600000000001</v>
      </c>
      <c r="G2557" s="2">
        <f>'Moving Avg'!F2557</f>
        <v>12.733800000000002</v>
      </c>
      <c r="H2557" s="2">
        <f>'Moving Avg'!G2557</f>
        <v>12.611560000000004</v>
      </c>
      <c r="I2557" s="2">
        <f>'Moving Avg'!H2557</f>
        <v>12.749959999999987</v>
      </c>
      <c r="J2557" s="5" t="str">
        <f>OBV!F2557</f>
        <v>BEARISH</v>
      </c>
      <c r="K2557" s="5" t="str">
        <f>OBV!G2557</f>
        <v>NEUTRAL</v>
      </c>
      <c r="L2557" s="5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12.3</v>
      </c>
      <c r="C2558" s="2">
        <f>RSI!I2558</f>
        <v>41.342152655259966</v>
      </c>
      <c r="D2558" s="2">
        <f>MACD!E2558</f>
        <v>0.16505845452637757</v>
      </c>
      <c r="E2558" s="2">
        <f>MACD!F2558</f>
        <v>0.23727881916681259</v>
      </c>
      <c r="F2558" s="2">
        <f>'Moving Avg'!D2558</f>
        <v>12.5868</v>
      </c>
      <c r="G2558" s="2">
        <f>'Moving Avg'!F2558</f>
        <v>12.691500000000003</v>
      </c>
      <c r="H2558" s="2">
        <f>'Moving Avg'!G2558</f>
        <v>12.613480000000004</v>
      </c>
      <c r="I2558" s="2">
        <f>'Moving Avg'!H2558</f>
        <v>12.748034999999986</v>
      </c>
      <c r="J2558" s="5" t="str">
        <f>OBV!F2558</f>
        <v>BEARISH</v>
      </c>
      <c r="K2558" s="5" t="str">
        <f>OBV!G2558</f>
        <v>NEUTRAL</v>
      </c>
      <c r="L2558" s="5" t="str">
        <f>OBV!H2558</f>
        <v>CONFIRMED BEARISH</v>
      </c>
    </row>
    <row r="2559" spans="1:12" ht="13.5" x14ac:dyDescent="0.25">
      <c r="A2559" s="3">
        <f>RSI!A2559</f>
        <v>45728</v>
      </c>
      <c r="B2559" s="2">
        <f>RSI!B2559</f>
        <v>12.483000000000001</v>
      </c>
      <c r="C2559" s="2">
        <f>RSI!I2559</f>
        <v>46.454601442082968</v>
      </c>
      <c r="D2559" s="2">
        <f>MACD!E2559</f>
        <v>0.10414108464832239</v>
      </c>
      <c r="E2559" s="2">
        <f>MACD!F2559</f>
        <v>0.21065127226311459</v>
      </c>
      <c r="F2559" s="2">
        <f>'Moving Avg'!D2559</f>
        <v>12.488800000000001</v>
      </c>
      <c r="G2559" s="2">
        <f>'Moving Avg'!F2559</f>
        <v>12.655950000000001</v>
      </c>
      <c r="H2559" s="2">
        <f>'Moving Avg'!G2559</f>
        <v>12.623080000000005</v>
      </c>
      <c r="I2559" s="2">
        <f>'Moving Avg'!H2559</f>
        <v>12.746544999999987</v>
      </c>
      <c r="J2559" s="5" t="str">
        <f>OBV!F2559</f>
        <v>BEARISH</v>
      </c>
      <c r="K2559" s="5" t="str">
        <f>OBV!G2559</f>
        <v>NEUTRAL</v>
      </c>
      <c r="L2559" s="5" t="str">
        <f>OBV!H2559</f>
        <v>CONFIRMED BEARISH</v>
      </c>
    </row>
    <row r="2560" spans="1:12" ht="13.5" x14ac:dyDescent="0.25">
      <c r="A2560" s="3">
        <f>RSI!A2560</f>
        <v>45729</v>
      </c>
      <c r="B2560" s="2">
        <f>RSI!B2560</f>
        <v>12.473000000000001</v>
      </c>
      <c r="C2560" s="2">
        <f>RSI!I2560</f>
        <v>46.217549586582592</v>
      </c>
      <c r="D2560" s="2">
        <f>MACD!E2560</f>
        <v>5.4212762554138649E-2</v>
      </c>
      <c r="E2560" s="2">
        <f>MACD!F2560</f>
        <v>0.17936357032131939</v>
      </c>
      <c r="F2560" s="2">
        <f>'Moving Avg'!D2560</f>
        <v>12.390600000000001</v>
      </c>
      <c r="G2560" s="2">
        <f>'Moving Avg'!F2560</f>
        <v>12.625650000000002</v>
      </c>
      <c r="H2560" s="2">
        <f>'Moving Avg'!G2560</f>
        <v>12.627500000000005</v>
      </c>
      <c r="I2560" s="2">
        <f>'Moving Avg'!H2560</f>
        <v>12.744044999999986</v>
      </c>
      <c r="J2560" s="5" t="str">
        <f>OBV!F2560</f>
        <v>BEARISH</v>
      </c>
      <c r="K2560" s="5" t="str">
        <f>OBV!G2560</f>
        <v>NEUTRAL</v>
      </c>
      <c r="L2560" s="5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12.473000000000001</v>
      </c>
      <c r="C2561" s="2">
        <f>RSI!I2561</f>
        <v>46.217549586582599</v>
      </c>
      <c r="D2561" s="2">
        <f>MACD!E2561</f>
        <v>1.2836296382864987E-2</v>
      </c>
      <c r="E2561" s="2">
        <f>MACD!F2561</f>
        <v>0.14605811553362852</v>
      </c>
      <c r="F2561" s="2">
        <f>'Moving Avg'!D2561</f>
        <v>12.409800000000001</v>
      </c>
      <c r="G2561" s="2">
        <f>'Moving Avg'!F2561</f>
        <v>12.595850000000002</v>
      </c>
      <c r="H2561" s="2">
        <f>'Moving Avg'!G2561</f>
        <v>12.632100000000003</v>
      </c>
      <c r="I2561" s="2">
        <f>'Moving Avg'!H2561</f>
        <v>12.741544999999984</v>
      </c>
      <c r="J2561" s="5" t="str">
        <f>OBV!F2561</f>
        <v>BEARISH</v>
      </c>
      <c r="K2561" s="5" t="str">
        <f>OBV!G2561</f>
        <v>NEUTRAL</v>
      </c>
      <c r="L2561" s="5" t="str">
        <f>OBV!H2561</f>
        <v>BEARISH DIVERGENCE</v>
      </c>
    </row>
    <row r="2562" spans="1:12" ht="13.5" x14ac:dyDescent="0.25">
      <c r="A2562" s="3">
        <f>RSI!A2562</f>
        <v>45733</v>
      </c>
      <c r="B2562" s="2">
        <f>RSI!B2562</f>
        <v>12.31</v>
      </c>
      <c r="C2562" s="2">
        <f>RSI!I2562</f>
        <v>42.151397916748344</v>
      </c>
      <c r="D2562" s="2">
        <f>MACD!E2562</f>
        <v>1.5936372215824335E-2</v>
      </c>
      <c r="E2562" s="2">
        <f>MACD!F2562</f>
        <v>0.12003376687006768</v>
      </c>
      <c r="F2562" s="2">
        <f>'Moving Avg'!D2562</f>
        <v>12.4078</v>
      </c>
      <c r="G2562" s="2">
        <f>'Moving Avg'!F2562</f>
        <v>12.553100000000004</v>
      </c>
      <c r="H2562" s="2">
        <f>'Moving Avg'!G2562</f>
        <v>12.63364</v>
      </c>
      <c r="I2562" s="2">
        <f>'Moving Avg'!H2562</f>
        <v>12.738229999999986</v>
      </c>
      <c r="J2562" s="5" t="str">
        <f>OBV!F2562</f>
        <v>BEARISH</v>
      </c>
      <c r="K2562" s="5" t="str">
        <f>OBV!G2562</f>
        <v>NEUTRAL</v>
      </c>
      <c r="L2562" s="5" t="str">
        <f>OBV!H2562</f>
        <v>CONFIRMED BEARISH</v>
      </c>
    </row>
    <row r="2563" spans="1:12" ht="13.5" x14ac:dyDescent="0.25">
      <c r="A2563" s="3">
        <f>RSI!A2563</f>
        <v>45734</v>
      </c>
      <c r="B2563" s="2">
        <f>RSI!B2563</f>
        <v>12.349</v>
      </c>
      <c r="C2563" s="2">
        <f>RSI!I2563</f>
        <v>43.433716655672072</v>
      </c>
      <c r="D2563" s="2">
        <f>MACD!E2563</f>
        <v>3.2149407444316935E-2</v>
      </c>
      <c r="E2563" s="2">
        <f>MACD!F2563</f>
        <v>0.10245689498491754</v>
      </c>
      <c r="F2563" s="2">
        <f>'Moving Avg'!D2563</f>
        <v>12.417600000000002</v>
      </c>
      <c r="G2563" s="2">
        <f>'Moving Avg'!F2563</f>
        <v>12.521900000000004</v>
      </c>
      <c r="H2563" s="2">
        <f>'Moving Avg'!G2563</f>
        <v>12.636140000000003</v>
      </c>
      <c r="I2563" s="2">
        <f>'Moving Avg'!H2563</f>
        <v>12.737029999999987</v>
      </c>
      <c r="J2563" s="5" t="str">
        <f>OBV!F2563</f>
        <v>BEARISH</v>
      </c>
      <c r="K2563" s="5" t="str">
        <f>OBV!G2563</f>
        <v>NEUTRAL</v>
      </c>
      <c r="L2563" s="5" t="str">
        <f>OBV!H2563</f>
        <v>BEARISH DIVERGENCE</v>
      </c>
    </row>
    <row r="2564" spans="1:12" ht="13.5" x14ac:dyDescent="0.25">
      <c r="A2564" s="3">
        <f>RSI!A2564</f>
        <v>45735</v>
      </c>
      <c r="B2564" s="2">
        <f>RSI!B2564</f>
        <v>12.349</v>
      </c>
      <c r="C2564" s="2">
        <f>RSI!I2564</f>
        <v>43.433716655672065</v>
      </c>
      <c r="D2564" s="2">
        <f>MACD!E2564</f>
        <v>0.10629751872083482</v>
      </c>
      <c r="E2564" s="2">
        <f>MACD!F2564</f>
        <v>0.10322501973210101</v>
      </c>
      <c r="F2564" s="2">
        <f>'Moving Avg'!D2564</f>
        <v>12.390800000000002</v>
      </c>
      <c r="G2564" s="2">
        <f>'Moving Avg'!F2564</f>
        <v>12.481100000000001</v>
      </c>
      <c r="H2564" s="2">
        <f>'Moving Avg'!G2564</f>
        <v>12.642680000000002</v>
      </c>
      <c r="I2564" s="2">
        <f>'Moving Avg'!H2564</f>
        <v>12.735829999999986</v>
      </c>
      <c r="J2564" s="5" t="str">
        <f>OBV!F2564</f>
        <v>BEARISH</v>
      </c>
      <c r="K2564" s="5" t="str">
        <f>OBV!G2564</f>
        <v>NEUTRAL</v>
      </c>
      <c r="L2564" s="5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12.445</v>
      </c>
      <c r="C2565" s="2">
        <f>RSI!I2565</f>
        <v>46.800292167662178</v>
      </c>
      <c r="D2565" s="2">
        <f>MACD!E2565</f>
        <v>0.16179478517712909</v>
      </c>
      <c r="E2565" s="2">
        <f>MACD!F2565</f>
        <v>0.11493897282110663</v>
      </c>
      <c r="F2565" s="2">
        <f>'Moving Avg'!D2565</f>
        <v>12.385200000000001</v>
      </c>
      <c r="G2565" s="2">
        <f>'Moving Avg'!F2565</f>
        <v>12.453749999999999</v>
      </c>
      <c r="H2565" s="2">
        <f>'Moving Avg'!G2565</f>
        <v>12.649420000000003</v>
      </c>
      <c r="I2565" s="2">
        <f>'Moving Avg'!H2565</f>
        <v>12.734099999999987</v>
      </c>
      <c r="J2565" s="5" t="str">
        <f>OBV!F2565</f>
        <v>BULLISH</v>
      </c>
      <c r="K2565" s="5" t="str">
        <f>OBV!G2565</f>
        <v>NEUTRAL</v>
      </c>
      <c r="L2565" s="5" t="str">
        <f>OBV!H2565</f>
        <v>BULLISH DIVERGENCE</v>
      </c>
    </row>
    <row r="2566" spans="1:12" ht="13.5" x14ac:dyDescent="0.25">
      <c r="A2566" s="3">
        <f>RSI!A2566</f>
        <v>45740</v>
      </c>
      <c r="B2566" s="2">
        <f>RSI!B2566</f>
        <v>12.349</v>
      </c>
      <c r="C2566" s="2">
        <f>RSI!I2566</f>
        <v>43.981363489583373</v>
      </c>
      <c r="D2566" s="2">
        <f>MACD!E2566</f>
        <v>0.12614968299699392</v>
      </c>
      <c r="E2566" s="2">
        <f>MACD!F2566</f>
        <v>0.1171811148562841</v>
      </c>
      <c r="F2566" s="2">
        <f>'Moving Avg'!D2566</f>
        <v>12.360399999999998</v>
      </c>
      <c r="G2566" s="2">
        <f>'Moving Avg'!F2566</f>
        <v>12.4552</v>
      </c>
      <c r="H2566" s="2">
        <f>'Moving Avg'!G2566</f>
        <v>12.651740000000002</v>
      </c>
      <c r="I2566" s="2">
        <f>'Moving Avg'!H2566</f>
        <v>12.731219999999986</v>
      </c>
      <c r="J2566" s="5" t="str">
        <f>OBV!F2566</f>
        <v>BEARISH</v>
      </c>
      <c r="K2566" s="5" t="str">
        <f>OBV!G2566</f>
        <v>NEUTRAL</v>
      </c>
      <c r="L2566" s="5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12.349</v>
      </c>
      <c r="C2567" s="2">
        <f>RSI!I2567</f>
        <v>43.981363489583373</v>
      </c>
      <c r="D2567" s="2">
        <f>MACD!E2567</f>
        <v>8.8334862964158489E-2</v>
      </c>
      <c r="E2567" s="2">
        <f>MACD!F2567</f>
        <v>0.11141186447785899</v>
      </c>
      <c r="F2567" s="2">
        <f>'Moving Avg'!D2567</f>
        <v>12.368200000000002</v>
      </c>
      <c r="G2567" s="2">
        <f>'Moving Avg'!F2567</f>
        <v>12.45665</v>
      </c>
      <c r="H2567" s="2">
        <f>'Moving Avg'!G2567</f>
        <v>12.654060000000005</v>
      </c>
      <c r="I2567" s="2">
        <f>'Moving Avg'!H2567</f>
        <v>12.728339999999987</v>
      </c>
      <c r="J2567" s="5" t="str">
        <f>OBV!F2567</f>
        <v>BULLISH</v>
      </c>
      <c r="K2567" s="5" t="str">
        <f>OBV!G2567</f>
        <v>NEUTRAL</v>
      </c>
      <c r="L2567" s="5" t="str">
        <f>OBV!H2567</f>
        <v>CONFIRMED BULLISH</v>
      </c>
    </row>
    <row r="2568" spans="1:12" ht="13.5" x14ac:dyDescent="0.25">
      <c r="A2568" s="3">
        <f>RSI!A2568</f>
        <v>45742</v>
      </c>
      <c r="B2568" s="2">
        <f>RSI!B2568</f>
        <v>12.329000000000001</v>
      </c>
      <c r="C2568" s="2">
        <f>RSI!I2568</f>
        <v>43.350467970279063</v>
      </c>
      <c r="D2568" s="2">
        <f>MACD!E2568</f>
        <v>5.5775276181005751E-2</v>
      </c>
      <c r="E2568" s="2">
        <f>MACD!F2568</f>
        <v>0.10028454681848835</v>
      </c>
      <c r="F2568" s="2">
        <f>'Moving Avg'!D2568</f>
        <v>12.3642</v>
      </c>
      <c r="G2568" s="2">
        <f>'Moving Avg'!F2568</f>
        <v>12.445599999999999</v>
      </c>
      <c r="H2568" s="2">
        <f>'Moving Avg'!G2568</f>
        <v>12.655980000000005</v>
      </c>
      <c r="I2568" s="2">
        <f>'Moving Avg'!H2568</f>
        <v>12.724399999999987</v>
      </c>
      <c r="J2568" s="5" t="str">
        <f>OBV!F2568</f>
        <v>BEARISH</v>
      </c>
      <c r="K2568" s="5" t="str">
        <f>OBV!G2568</f>
        <v>NEUTRAL</v>
      </c>
      <c r="L2568" s="5" t="str">
        <f>OBV!H2568</f>
        <v>CONFIRMED BEARISH</v>
      </c>
    </row>
    <row r="2569" spans="1:12" ht="13.5" x14ac:dyDescent="0.25">
      <c r="A2569" s="3">
        <f>RSI!A2569</f>
        <v>45743</v>
      </c>
      <c r="B2569" s="2">
        <f>RSI!B2569</f>
        <v>12.329000000000001</v>
      </c>
      <c r="C2569" s="2">
        <f>RSI!I2569</f>
        <v>43.350467970279055</v>
      </c>
      <c r="D2569" s="2">
        <f>MACD!E2569</f>
        <v>5.7453374556812875E-2</v>
      </c>
      <c r="E2569" s="2">
        <f>MACD!F2569</f>
        <v>9.1718312366153257E-2</v>
      </c>
      <c r="F2569" s="2">
        <f>'Moving Avg'!D2569</f>
        <v>12.360200000000001</v>
      </c>
      <c r="G2569" s="2">
        <f>'Moving Avg'!F2569</f>
        <v>12.445599999999999</v>
      </c>
      <c r="H2569" s="2">
        <f>'Moving Avg'!G2569</f>
        <v>12.657900000000005</v>
      </c>
      <c r="I2569" s="2">
        <f>'Moving Avg'!H2569</f>
        <v>12.719979999999989</v>
      </c>
      <c r="J2569" s="5" t="str">
        <f>OBV!F2569</f>
        <v>BEARISH</v>
      </c>
      <c r="K2569" s="5" t="str">
        <f>OBV!G2569</f>
        <v>NEUTRAL</v>
      </c>
      <c r="L2569" s="5" t="str">
        <f>OBV!H2569</f>
        <v>CONFIRMED BEARISH</v>
      </c>
    </row>
    <row r="2570" spans="1:12" ht="13.5" x14ac:dyDescent="0.25">
      <c r="A2570" s="3">
        <f>RSI!A2570</f>
        <v>45744</v>
      </c>
      <c r="B2570" s="2">
        <f>RSI!B2570</f>
        <v>12.012</v>
      </c>
      <c r="C2570" s="2">
        <f>RSI!I2570</f>
        <v>34.304773027481318</v>
      </c>
      <c r="D2570" s="2">
        <f>MACD!E2570</f>
        <v>8.18113903833666E-2</v>
      </c>
      <c r="E2570" s="2">
        <f>MACD!F2570</f>
        <v>8.9736927969595925E-2</v>
      </c>
      <c r="F2570" s="2">
        <f>'Moving Avg'!D2570</f>
        <v>12.2736</v>
      </c>
      <c r="G2570" s="2">
        <f>'Moving Avg'!F2570</f>
        <v>12.429749999999999</v>
      </c>
      <c r="H2570" s="2">
        <f>'Moving Avg'!G2570</f>
        <v>12.654060000000005</v>
      </c>
      <c r="I2570" s="2">
        <f>'Moving Avg'!H2570</f>
        <v>12.712819999999988</v>
      </c>
      <c r="J2570" s="5" t="str">
        <f>OBV!F2570</f>
        <v>BEARISH</v>
      </c>
      <c r="K2570" s="5" t="str">
        <f>OBV!G2570</f>
        <v>NEUTRAL</v>
      </c>
      <c r="L2570" s="5" t="str">
        <f>OBV!H2570</f>
        <v>CONFIRMED BEARISH</v>
      </c>
    </row>
    <row r="2571" spans="1:12" ht="13.5" x14ac:dyDescent="0.25">
      <c r="A2571" s="3">
        <f>RSI!A2571</f>
        <v>45749</v>
      </c>
      <c r="B2571" s="2">
        <f>RSI!B2571</f>
        <v>12.012</v>
      </c>
      <c r="C2571" s="2">
        <f>RSI!I2571</f>
        <v>34.304773027481318</v>
      </c>
      <c r="D2571" s="2">
        <f>MACD!E2571</f>
        <v>0.10521654363341959</v>
      </c>
      <c r="E2571" s="2">
        <f>MACD!F2571</f>
        <v>9.2832851102360656E-2</v>
      </c>
      <c r="F2571" s="2">
        <f>'Moving Avg'!D2571</f>
        <v>12.206200000000001</v>
      </c>
      <c r="G2571" s="2">
        <f>'Moving Avg'!F2571</f>
        <v>12.413899999999998</v>
      </c>
      <c r="H2571" s="2">
        <f>'Moving Avg'!G2571</f>
        <v>12.648300000000004</v>
      </c>
      <c r="I2571" s="2">
        <f>'Moving Avg'!H2571</f>
        <v>12.706089999999987</v>
      </c>
      <c r="J2571" s="5" t="str">
        <f>OBV!F2571</f>
        <v>BEARISH</v>
      </c>
      <c r="K2571" s="5" t="str">
        <f>OBV!G2571</f>
        <v>NEUTRAL</v>
      </c>
      <c r="L2571" s="5" t="str">
        <f>OBV!H2571</f>
        <v>CONFIRMED BEARISH</v>
      </c>
    </row>
    <row r="2572" spans="1:12" ht="13.5" x14ac:dyDescent="0.25">
      <c r="A2572" s="3">
        <f>RSI!A2572</f>
        <v>45750</v>
      </c>
      <c r="B2572" s="2">
        <f>RSI!B2572</f>
        <v>11.916</v>
      </c>
      <c r="C2572" s="2">
        <f>RSI!I2572</f>
        <v>31.96233563202054</v>
      </c>
      <c r="D2572" s="2">
        <f>MACD!E2572</f>
        <v>0.10964261477082893</v>
      </c>
      <c r="E2572" s="2">
        <f>MACD!F2572</f>
        <v>9.6194803836054305E-2</v>
      </c>
      <c r="F2572" s="2">
        <f>'Moving Avg'!D2572</f>
        <v>12.1196</v>
      </c>
      <c r="G2572" s="2">
        <f>'Moving Avg'!F2572</f>
        <v>12.38505</v>
      </c>
      <c r="H2572" s="2">
        <f>'Moving Avg'!G2572</f>
        <v>12.640620000000006</v>
      </c>
      <c r="I2572" s="2">
        <f>'Moving Avg'!H2572</f>
        <v>12.698879999999988</v>
      </c>
      <c r="J2572" s="5" t="str">
        <f>OBV!F2572</f>
        <v>BEARISH</v>
      </c>
      <c r="K2572" s="5" t="str">
        <f>OBV!G2572</f>
        <v>NEUTRAL</v>
      </c>
      <c r="L2572" s="5" t="str">
        <f>OBV!H2572</f>
        <v>CONFIRMED BEARISH</v>
      </c>
    </row>
    <row r="2573" spans="1:12" ht="13.5" x14ac:dyDescent="0.25">
      <c r="A2573" s="3">
        <f>RSI!A2573</f>
        <v>45751</v>
      </c>
      <c r="B2573" s="2">
        <f>RSI!B2573</f>
        <v>12.012</v>
      </c>
      <c r="C2573" s="2">
        <f>RSI!I2573</f>
        <v>36.622819813204089</v>
      </c>
      <c r="D2573" s="2">
        <f>MACD!E2573</f>
        <v>0.11523976321443108</v>
      </c>
      <c r="E2573" s="2">
        <f>MACD!F2573</f>
        <v>0.10000379571172967</v>
      </c>
      <c r="F2573" s="2">
        <f>'Moving Avg'!D2573</f>
        <v>12.0562</v>
      </c>
      <c r="G2573" s="2">
        <f>'Moving Avg'!F2573</f>
        <v>12.356199999999999</v>
      </c>
      <c r="H2573" s="2">
        <f>'Moving Avg'!G2573</f>
        <v>12.635820000000002</v>
      </c>
      <c r="I2573" s="2">
        <f>'Moving Avg'!H2573</f>
        <v>12.692149999999987</v>
      </c>
      <c r="J2573" s="5" t="str">
        <f>OBV!F2573</f>
        <v>BEARISH</v>
      </c>
      <c r="K2573" s="5" t="str">
        <f>OBV!G2573</f>
        <v>NEUTRAL</v>
      </c>
      <c r="L2573" s="5" t="str">
        <f>OBV!H2573</f>
        <v>CONFIRMED BEARISH</v>
      </c>
    </row>
    <row r="2574" spans="1:12" ht="13.5" x14ac:dyDescent="0.25">
      <c r="A2574" s="3">
        <f>RSI!A2574</f>
        <v>45754</v>
      </c>
      <c r="B2574" s="2">
        <f>RSI!B2574</f>
        <v>11.436</v>
      </c>
      <c r="C2574" s="2">
        <f>RSI!I2574</f>
        <v>25.386566122584867</v>
      </c>
      <c r="D2574" s="2">
        <f>MACD!E2574</f>
        <v>0.16481884232877064</v>
      </c>
      <c r="E2574" s="2">
        <f>MACD!F2574</f>
        <v>0.11296680503513787</v>
      </c>
      <c r="F2574" s="2">
        <f>'Moving Avg'!D2574</f>
        <v>11.877599999999999</v>
      </c>
      <c r="G2574" s="2">
        <f>'Moving Avg'!F2574</f>
        <v>12.279350000000001</v>
      </c>
      <c r="H2574" s="2">
        <f>'Moving Avg'!G2574</f>
        <v>12.619500000000006</v>
      </c>
      <c r="I2574" s="2">
        <f>'Moving Avg'!H2574</f>
        <v>12.683359999999988</v>
      </c>
      <c r="J2574" s="5" t="str">
        <f>OBV!F2574</f>
        <v>BEARISH</v>
      </c>
      <c r="K2574" s="5" t="str">
        <f>OBV!G2574</f>
        <v>NEUTRAL</v>
      </c>
      <c r="L2574" s="5" t="str">
        <f>OBV!H2574</f>
        <v>CONFIRMED BEARISH</v>
      </c>
    </row>
    <row r="2575" spans="1:12" ht="13.5" x14ac:dyDescent="0.25">
      <c r="A2575" s="3">
        <f>RSI!A2575</f>
        <v>45755</v>
      </c>
      <c r="B2575" s="2">
        <f>RSI!B2575</f>
        <v>11.291</v>
      </c>
      <c r="C2575" s="2">
        <f>RSI!I2575</f>
        <v>23.437149154451959</v>
      </c>
      <c r="D2575" s="2">
        <f>MACD!E2575</f>
        <v>0.23769910269096073</v>
      </c>
      <c r="E2575" s="2">
        <f>MACD!F2575</f>
        <v>0.13791326456630246</v>
      </c>
      <c r="F2575" s="2">
        <f>'Moving Avg'!D2575</f>
        <v>11.7334</v>
      </c>
      <c r="G2575" s="2">
        <f>'Moving Avg'!F2575</f>
        <v>12.1957</v>
      </c>
      <c r="H2575" s="2">
        <f>'Moving Avg'!G2575</f>
        <v>12.599500000000003</v>
      </c>
      <c r="I2575" s="2">
        <f>'Moving Avg'!H2575</f>
        <v>12.673074999999988</v>
      </c>
      <c r="J2575" s="5" t="str">
        <f>OBV!F2575</f>
        <v>BEARISH</v>
      </c>
      <c r="K2575" s="5" t="str">
        <f>OBV!G2575</f>
        <v>NEUTRAL</v>
      </c>
      <c r="L2575" s="5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10.792</v>
      </c>
      <c r="C2576" s="2">
        <f>RSI!I2576</f>
        <v>18.24486304070399</v>
      </c>
      <c r="D2576" s="2">
        <f>MACD!E2576</f>
        <v>0.32743492943978758</v>
      </c>
      <c r="E2576" s="2">
        <f>MACD!F2576</f>
        <v>0.17581759754099952</v>
      </c>
      <c r="F2576" s="2">
        <f>'Moving Avg'!D2576</f>
        <v>11.4894</v>
      </c>
      <c r="G2576" s="2">
        <f>'Moving Avg'!F2576</f>
        <v>12.116450000000002</v>
      </c>
      <c r="H2576" s="2">
        <f>'Moving Avg'!G2576</f>
        <v>12.565880000000003</v>
      </c>
      <c r="I2576" s="2">
        <f>'Moving Avg'!H2576</f>
        <v>12.661209999999988</v>
      </c>
      <c r="J2576" s="5" t="str">
        <f>OBV!F2576</f>
        <v>BEARISH</v>
      </c>
      <c r="K2576" s="5" t="str">
        <f>OBV!G2576</f>
        <v>NEUTRAL</v>
      </c>
      <c r="L2576" s="5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11.311</v>
      </c>
      <c r="C2577" s="2">
        <f>RSI!I2577</f>
        <v>34.498680442900465</v>
      </c>
      <c r="D2577" s="2">
        <f>MACD!E2577</f>
        <v>0.37330846971946841</v>
      </c>
      <c r="E2577" s="2">
        <f>MACD!F2577</f>
        <v>0.2153157719766933</v>
      </c>
      <c r="F2577" s="2">
        <f>'Moving Avg'!D2577</f>
        <v>11.368400000000001</v>
      </c>
      <c r="G2577" s="2">
        <f>'Moving Avg'!F2577</f>
        <v>12.066000000000003</v>
      </c>
      <c r="H2577" s="2">
        <f>'Moving Avg'!G2577</f>
        <v>12.532820000000006</v>
      </c>
      <c r="I2577" s="2">
        <f>'Moving Avg'!H2577</f>
        <v>12.653379999999988</v>
      </c>
      <c r="J2577" s="5" t="str">
        <f>OBV!F2577</f>
        <v>BEARISH</v>
      </c>
      <c r="K2577" s="5" t="str">
        <f>OBV!G2577</f>
        <v>NEUTRAL</v>
      </c>
      <c r="L2577" s="5" t="str">
        <f>OBV!H2577</f>
        <v>CONFIRMED BEARISH</v>
      </c>
    </row>
    <row r="2578" spans="1:12" ht="13.5" x14ac:dyDescent="0.25">
      <c r="A2578" s="3">
        <f>RSI!A2578</f>
        <v>45761</v>
      </c>
      <c r="B2578" s="2">
        <f>RSI!B2578</f>
        <v>11.051</v>
      </c>
      <c r="C2578" s="2">
        <f>RSI!I2578</f>
        <v>31.156849082176478</v>
      </c>
      <c r="D2578" s="2">
        <f>MACD!E2578</f>
        <v>0.433006446067143</v>
      </c>
      <c r="E2578" s="2">
        <f>MACD!F2578</f>
        <v>0.25885390679478326</v>
      </c>
      <c r="F2578" s="2">
        <f>'Moving Avg'!D2578</f>
        <v>11.1762</v>
      </c>
      <c r="G2578" s="2">
        <f>'Moving Avg'!F2578</f>
        <v>12.003550000000001</v>
      </c>
      <c r="H2578" s="2">
        <f>'Moving Avg'!G2578</f>
        <v>12.491680000000004</v>
      </c>
      <c r="I2578" s="2">
        <f>'Moving Avg'!H2578</f>
        <v>12.641844999999988</v>
      </c>
      <c r="J2578" s="5" t="str">
        <f>OBV!F2578</f>
        <v>BEARISH</v>
      </c>
      <c r="K2578" s="5" t="str">
        <f>OBV!G2578</f>
        <v>NEUTRAL</v>
      </c>
      <c r="L2578" s="5" t="str">
        <f>OBV!H2578</f>
        <v>CONFIRMED BEARISH</v>
      </c>
    </row>
    <row r="2579" spans="1:12" ht="13.5" x14ac:dyDescent="0.25">
      <c r="A2579" s="3">
        <f>RSI!A2579</f>
        <v>45762</v>
      </c>
      <c r="B2579" s="2">
        <f>RSI!B2579</f>
        <v>10.724</v>
      </c>
      <c r="C2579" s="2">
        <f>RSI!I2579</f>
        <v>27.543129725003524</v>
      </c>
      <c r="D2579" s="2">
        <f>MACD!E2579</f>
        <v>0.51363014325045597</v>
      </c>
      <c r="E2579" s="2">
        <f>MACD!F2579</f>
        <v>0.3098091540859178</v>
      </c>
      <c r="F2579" s="2">
        <f>'Moving Avg'!D2579</f>
        <v>11.033799999999999</v>
      </c>
      <c r="G2579" s="2">
        <f>'Moving Avg'!F2579</f>
        <v>11.915600000000001</v>
      </c>
      <c r="H2579" s="2">
        <f>'Moving Avg'!G2579</f>
        <v>12.444000000000006</v>
      </c>
      <c r="I2579" s="2">
        <f>'Moving Avg'!H2579</f>
        <v>12.628674999999987</v>
      </c>
      <c r="J2579" s="5" t="str">
        <f>OBV!F2579</f>
        <v>BEARISH</v>
      </c>
      <c r="K2579" s="5" t="str">
        <f>OBV!G2579</f>
        <v>NEUTRAL</v>
      </c>
      <c r="L2579" s="5" t="str">
        <f>OBV!H2579</f>
        <v>CONFIRMED BEARISH</v>
      </c>
    </row>
    <row r="2580" spans="1:12" ht="13.5" x14ac:dyDescent="0.25">
      <c r="A2580" s="3">
        <f>RSI!A2580</f>
        <v>45763</v>
      </c>
      <c r="B2580" s="2">
        <f>RSI!B2580</f>
        <v>10.09</v>
      </c>
      <c r="C2580" s="2">
        <f>RSI!I2580</f>
        <v>22.173330873818415</v>
      </c>
      <c r="D2580" s="2">
        <f>MACD!E2580</f>
        <v>0.58742785308637835</v>
      </c>
      <c r="E2580" s="2">
        <f>MACD!F2580</f>
        <v>0.36533289388600992</v>
      </c>
      <c r="F2580" s="2">
        <f>'Moving Avg'!D2580</f>
        <v>10.793600000000001</v>
      </c>
      <c r="G2580" s="2">
        <f>'Moving Avg'!F2580</f>
        <v>11.79645</v>
      </c>
      <c r="H2580" s="2">
        <f>'Moving Avg'!G2580</f>
        <v>12.384600000000008</v>
      </c>
      <c r="I2580" s="2">
        <f>'Moving Avg'!H2580</f>
        <v>12.612384999999991</v>
      </c>
      <c r="J2580" s="5" t="str">
        <f>OBV!F2580</f>
        <v>BEARISH</v>
      </c>
      <c r="K2580" s="5" t="str">
        <f>OBV!G2580</f>
        <v>NEUTRAL</v>
      </c>
      <c r="L2580" s="5" t="str">
        <f>OBV!H2580</f>
        <v>CONFIRMED BEARISH</v>
      </c>
    </row>
    <row r="2581" spans="1:12" ht="13.5" x14ac:dyDescent="0.25">
      <c r="A2581" s="3">
        <f>RSI!A2581</f>
        <v>45764</v>
      </c>
      <c r="B2581" s="2">
        <f>RSI!B2581</f>
        <v>9.9939999999999998</v>
      </c>
      <c r="C2581" s="2">
        <f>RSI!I2581</f>
        <v>21.490126923074925</v>
      </c>
      <c r="D2581" s="2">
        <f>MACD!E2581</f>
        <v>0.66756648212493452</v>
      </c>
      <c r="E2581" s="2">
        <f>MACD!F2581</f>
        <v>0.42577961153379484</v>
      </c>
      <c r="F2581" s="2">
        <f>'Moving Avg'!D2581</f>
        <v>10.634</v>
      </c>
      <c r="G2581" s="2">
        <f>'Moving Avg'!F2581</f>
        <v>11.672499999999999</v>
      </c>
      <c r="H2581" s="2">
        <f>'Moving Avg'!G2581</f>
        <v>12.327900000000009</v>
      </c>
      <c r="I2581" s="2">
        <f>'Moving Avg'!H2581</f>
        <v>12.59566499999999</v>
      </c>
      <c r="J2581" s="5" t="str">
        <f>OBV!F2581</f>
        <v>BEARISH</v>
      </c>
      <c r="K2581" s="5" t="str">
        <f>OBV!G2581</f>
        <v>NEUTRAL</v>
      </c>
      <c r="L2581" s="5" t="str">
        <f>OBV!H2581</f>
        <v>CONFIRMED BEARISH</v>
      </c>
    </row>
    <row r="2582" spans="1:12" ht="13.5" x14ac:dyDescent="0.25">
      <c r="A2582" s="3">
        <f>RSI!A2582</f>
        <v>45765</v>
      </c>
      <c r="B2582" s="2">
        <f>RSI!B2582</f>
        <v>9.9849999999999994</v>
      </c>
      <c r="C2582" s="2">
        <f>RSI!I2582</f>
        <v>21.423482247959655</v>
      </c>
      <c r="D2582" s="2">
        <f>MACD!E2582</f>
        <v>0.73164014895428942</v>
      </c>
      <c r="E2582" s="2">
        <f>MACD!F2582</f>
        <v>0.4869517190178938</v>
      </c>
      <c r="F2582" s="2">
        <f>'Moving Avg'!D2582</f>
        <v>10.368799999999998</v>
      </c>
      <c r="G2582" s="2">
        <f>'Moving Avg'!F2582</f>
        <v>11.55625</v>
      </c>
      <c r="H2582" s="2">
        <f>'Moving Avg'!G2582</f>
        <v>12.267180000000007</v>
      </c>
      <c r="I2582" s="2">
        <f>'Moving Avg'!H2582</f>
        <v>12.578899999999992</v>
      </c>
      <c r="J2582" s="5" t="str">
        <f>OBV!F2582</f>
        <v>BEARISH</v>
      </c>
      <c r="K2582" s="5" t="str">
        <f>OBV!G2582</f>
        <v>STRONG</v>
      </c>
      <c r="L2582" s="5" t="str">
        <f>OBV!H2582</f>
        <v>CONFIRMED BEARISH</v>
      </c>
    </row>
    <row r="2583" spans="1:12" ht="13.5" x14ac:dyDescent="0.25">
      <c r="A2583" s="3">
        <f>RSI!A2583</f>
        <v>45768</v>
      </c>
      <c r="B2583" s="2">
        <f>RSI!B2583</f>
        <v>9.6959999999999997</v>
      </c>
      <c r="C2583" s="2">
        <f>RSI!I2583</f>
        <v>19.348502556148432</v>
      </c>
      <c r="D2583" s="2">
        <f>MACD!E2583</f>
        <v>0.83168487198065932</v>
      </c>
      <c r="E2583" s="2">
        <f>MACD!F2583</f>
        <v>0.55589834961044693</v>
      </c>
      <c r="F2583" s="2">
        <f>'Moving Avg'!D2583</f>
        <v>10.097799999999999</v>
      </c>
      <c r="G2583" s="2">
        <f>'Moving Avg'!F2583</f>
        <v>11.4236</v>
      </c>
      <c r="H2583" s="2">
        <f>'Moving Avg'!G2583</f>
        <v>12.199520000000007</v>
      </c>
      <c r="I2583" s="2">
        <f>'Moving Avg'!H2583</f>
        <v>12.56107499999999</v>
      </c>
      <c r="J2583" s="5" t="str">
        <f>OBV!F2583</f>
        <v>BEARISH</v>
      </c>
      <c r="K2583" s="5" t="str">
        <f>OBV!G2583</f>
        <v>STRONG</v>
      </c>
      <c r="L2583" s="5" t="str">
        <f>OBV!H2583</f>
        <v>CONFIRMED BEARISH</v>
      </c>
    </row>
    <row r="2584" spans="1:12" ht="13.5" x14ac:dyDescent="0.25">
      <c r="A2584" s="3">
        <f>RSI!A2584</f>
        <v>45769</v>
      </c>
      <c r="B2584" s="2">
        <f>RSI!B2584</f>
        <v>9.6869999999999994</v>
      </c>
      <c r="C2584" s="2">
        <f>RSI!I2584</f>
        <v>19.285856739794667</v>
      </c>
      <c r="D2584" s="2">
        <f>MACD!E2584</f>
        <v>0.83903404390182246</v>
      </c>
      <c r="E2584" s="2">
        <f>MACD!F2584</f>
        <v>0.61252548846872201</v>
      </c>
      <c r="F2584" s="2">
        <f>'Moving Avg'!D2584</f>
        <v>9.8903999999999996</v>
      </c>
      <c r="G2584" s="2">
        <f>'Moving Avg'!F2584</f>
        <v>11.290499999999998</v>
      </c>
      <c r="H2584" s="2">
        <f>'Moving Avg'!G2584</f>
        <v>12.131680000000006</v>
      </c>
      <c r="I2584" s="2">
        <f>'Moving Avg'!H2584</f>
        <v>12.54324999999999</v>
      </c>
      <c r="J2584" s="5" t="str">
        <f>OBV!F2584</f>
        <v>BEARISH</v>
      </c>
      <c r="K2584" s="5" t="str">
        <f>OBV!G2584</f>
        <v>STRONG</v>
      </c>
      <c r="L2584" s="5" t="str">
        <f>OBV!H2584</f>
        <v>CONFIRMED BEARISH</v>
      </c>
    </row>
    <row r="2585" spans="1:12" ht="13.5" x14ac:dyDescent="0.25">
      <c r="A2585" s="3">
        <f>RSI!A2585</f>
        <v>45770</v>
      </c>
      <c r="B2585" s="2">
        <f>RSI!B2585</f>
        <v>9.6959999999999997</v>
      </c>
      <c r="C2585" s="2">
        <f>RSI!I2585</f>
        <v>19.566314438567346</v>
      </c>
      <c r="D2585" s="2">
        <f>MACD!E2585</f>
        <v>0.83218756556197349</v>
      </c>
      <c r="E2585" s="2">
        <f>MACD!F2585</f>
        <v>0.65645790388737235</v>
      </c>
      <c r="F2585" s="2">
        <f>'Moving Avg'!D2585</f>
        <v>9.8115999999999985</v>
      </c>
      <c r="G2585" s="2">
        <f>'Moving Avg'!F2585</f>
        <v>11.153049999999999</v>
      </c>
      <c r="H2585" s="2">
        <f>'Moving Avg'!G2585</f>
        <v>12.064220000000004</v>
      </c>
      <c r="I2585" s="2">
        <f>'Moving Avg'!H2585</f>
        <v>12.52546999999999</v>
      </c>
      <c r="J2585" s="5" t="str">
        <f>OBV!F2585</f>
        <v>BEARISH</v>
      </c>
      <c r="K2585" s="5" t="str">
        <f>OBV!G2585</f>
        <v>NEUTRAL</v>
      </c>
      <c r="L2585" s="5" t="str">
        <f>OBV!H2585</f>
        <v>CONFIRMED BEARISH</v>
      </c>
    </row>
    <row r="2586" spans="1:12" ht="13.5" x14ac:dyDescent="0.25">
      <c r="A2586" s="3">
        <f>RSI!A2586</f>
        <v>45771</v>
      </c>
      <c r="B2586" s="2">
        <f>RSI!B2586</f>
        <v>9.6579999999999995</v>
      </c>
      <c r="C2586" s="2">
        <f>RSI!I2586</f>
        <v>19.261984606119825</v>
      </c>
      <c r="D2586" s="2">
        <f>MACD!E2586</f>
        <v>0.76156211882206648</v>
      </c>
      <c r="E2586" s="2">
        <f>MACD!F2586</f>
        <v>0.6774787468743112</v>
      </c>
      <c r="F2586" s="2">
        <f>'Moving Avg'!D2586</f>
        <v>9.7443999999999988</v>
      </c>
      <c r="G2586" s="2">
        <f>'Moving Avg'!F2586</f>
        <v>11.0185</v>
      </c>
      <c r="H2586" s="2">
        <f>'Moving Avg'!G2586</f>
        <v>11.994460000000004</v>
      </c>
      <c r="I2586" s="2">
        <f>'Moving Avg'!H2586</f>
        <v>12.507499999999986</v>
      </c>
      <c r="J2586" s="5" t="str">
        <f>OBV!F2586</f>
        <v>BEARISH</v>
      </c>
      <c r="K2586" s="5" t="str">
        <f>OBV!G2586</f>
        <v>NEUTRAL</v>
      </c>
      <c r="L2586" s="5" t="str">
        <f>OBV!H2586</f>
        <v>CONFIRMED BEARISH</v>
      </c>
    </row>
    <row r="2587" spans="1:12" ht="13.5" x14ac:dyDescent="0.25">
      <c r="A2587" s="3">
        <f>RSI!A2587</f>
        <v>45772</v>
      </c>
      <c r="B2587" s="2">
        <f>RSI!B2587</f>
        <v>9.61</v>
      </c>
      <c r="C2587" s="2">
        <f>RSI!I2587</f>
        <v>18.86288082403729</v>
      </c>
      <c r="D2587" s="2">
        <f>MACD!E2587</f>
        <v>0.79387480734411042</v>
      </c>
      <c r="E2587" s="2">
        <f>MACD!F2587</f>
        <v>0.70075795896827109</v>
      </c>
      <c r="F2587" s="2">
        <f>'Moving Avg'!D2587</f>
        <v>9.6693999999999996</v>
      </c>
      <c r="G2587" s="2">
        <f>'Moving Avg'!F2587</f>
        <v>10.881549999999999</v>
      </c>
      <c r="H2587" s="2">
        <f>'Moving Avg'!G2587</f>
        <v>11.923740000000002</v>
      </c>
      <c r="I2587" s="2">
        <f>'Moving Avg'!H2587</f>
        <v>12.489484999999988</v>
      </c>
      <c r="J2587" s="5" t="str">
        <f>OBV!F2587</f>
        <v>BEARISH</v>
      </c>
      <c r="K2587" s="5" t="str">
        <f>OBV!G2587</f>
        <v>NEUTRAL</v>
      </c>
      <c r="L2587" s="5" t="str">
        <f>OBV!H2587</f>
        <v>CONFIRMED BEARISH</v>
      </c>
    </row>
    <row r="2588" spans="1:12" ht="13.5" x14ac:dyDescent="0.25">
      <c r="A2588" s="3">
        <f>RSI!A2588</f>
        <v>45775</v>
      </c>
      <c r="B2588" s="2">
        <f>RSI!B2588</f>
        <v>9.6959999999999997</v>
      </c>
      <c r="C2588" s="2">
        <f>RSI!I2588</f>
        <v>21.98192785724622</v>
      </c>
      <c r="D2588" s="2">
        <f>MACD!E2588</f>
        <v>0.78315825496287417</v>
      </c>
      <c r="E2588" s="2">
        <f>MACD!F2588</f>
        <v>0.71723801816719168</v>
      </c>
      <c r="F2588" s="2">
        <f>'Moving Avg'!D2588</f>
        <v>9.6693999999999996</v>
      </c>
      <c r="G2588" s="2">
        <f>'Moving Avg'!F2588</f>
        <v>10.7499</v>
      </c>
      <c r="H2588" s="2">
        <f>'Moving Avg'!G2588</f>
        <v>11.854740000000001</v>
      </c>
      <c r="I2588" s="2">
        <f>'Moving Avg'!H2588</f>
        <v>12.471899999999987</v>
      </c>
      <c r="J2588" s="5" t="str">
        <f>OBV!F2588</f>
        <v>BEARISH</v>
      </c>
      <c r="K2588" s="5" t="str">
        <f>OBV!G2588</f>
        <v>NEUTRAL</v>
      </c>
      <c r="L2588" s="5" t="str">
        <f>OBV!H2588</f>
        <v>NEUTRAL</v>
      </c>
    </row>
    <row r="2589" spans="1:12" ht="13.5" x14ac:dyDescent="0.25">
      <c r="A2589" s="3">
        <f>RSI!A2589</f>
        <v>45776</v>
      </c>
      <c r="B2589" s="2">
        <f>RSI!B2589</f>
        <v>9.85</v>
      </c>
      <c r="C2589" s="2">
        <f>RSI!I2589</f>
        <v>27.366443036212544</v>
      </c>
      <c r="D2589" s="2">
        <f>MACD!E2589</f>
        <v>0.71956371101788541</v>
      </c>
      <c r="E2589" s="2">
        <f>MACD!F2589</f>
        <v>0.71770315673733043</v>
      </c>
      <c r="F2589" s="2">
        <f>'Moving Avg'!D2589</f>
        <v>9.702</v>
      </c>
      <c r="G2589" s="2">
        <f>'Moving Avg'!F2589</f>
        <v>10.62595</v>
      </c>
      <c r="H2589" s="2">
        <f>'Moving Avg'!G2589</f>
        <v>11.78786</v>
      </c>
      <c r="I2589" s="2">
        <f>'Moving Avg'!H2589</f>
        <v>12.454889999999985</v>
      </c>
      <c r="J2589" s="5" t="str">
        <f>OBV!F2589</f>
        <v>BULLISH</v>
      </c>
      <c r="K2589" s="5" t="str">
        <f>OBV!G2589</f>
        <v>NEUTRAL</v>
      </c>
      <c r="L2589" s="5" t="str">
        <f>OBV!H2589</f>
        <v>CONFIRMED BULLISH</v>
      </c>
    </row>
    <row r="2590" spans="1:12" ht="13.5" x14ac:dyDescent="0.25">
      <c r="A2590" s="3">
        <f>RSI!A2590</f>
        <v>45777</v>
      </c>
      <c r="B2590" s="2">
        <f>RSI!B2590</f>
        <v>9.85</v>
      </c>
      <c r="C2590" s="2">
        <f>RSI!I2590</f>
        <v>27.366443036212544</v>
      </c>
      <c r="D2590" s="2">
        <f>MACD!E2590</f>
        <v>0.57396042204653597</v>
      </c>
      <c r="E2590" s="2">
        <f>MACD!F2590</f>
        <v>0.68895460979917156</v>
      </c>
      <c r="F2590" s="2">
        <f>'Moving Avg'!D2590</f>
        <v>9.732800000000001</v>
      </c>
      <c r="G2590" s="2">
        <f>'Moving Avg'!F2590</f>
        <v>10.517849999999999</v>
      </c>
      <c r="H2590" s="2">
        <f>'Moving Avg'!G2590</f>
        <v>11.723280000000003</v>
      </c>
      <c r="I2590" s="2">
        <f>'Moving Avg'!H2590</f>
        <v>12.437879999999986</v>
      </c>
      <c r="J2590" s="5" t="str">
        <f>OBV!F2590</f>
        <v>BULLISH</v>
      </c>
      <c r="K2590" s="5" t="str">
        <f>OBV!G2590</f>
        <v>NEUTRAL</v>
      </c>
      <c r="L2590" s="5" t="str">
        <f>OBV!H2590</f>
        <v>CONFIRMED BULLISH</v>
      </c>
    </row>
    <row r="2591" spans="1:12" ht="13.5" x14ac:dyDescent="0.25">
      <c r="A2591" s="3">
        <f>RSI!A2591</f>
        <v>45779</v>
      </c>
      <c r="B2591" s="2">
        <f>RSI!B2591</f>
        <v>9.85</v>
      </c>
      <c r="C2591" s="2">
        <f>RSI!I2591</f>
        <v>27.366443036212544</v>
      </c>
      <c r="D2591" s="2">
        <f>MACD!E2591</f>
        <v>0.44130872359836815</v>
      </c>
      <c r="E2591" s="2">
        <f>MACD!F2591</f>
        <v>0.63942543255901085</v>
      </c>
      <c r="F2591" s="2">
        <f>'Moving Avg'!D2591</f>
        <v>9.7712000000000003</v>
      </c>
      <c r="G2591" s="2">
        <f>'Moving Avg'!F2591</f>
        <v>10.409749999999999</v>
      </c>
      <c r="H2591" s="2">
        <f>'Moving Avg'!G2591</f>
        <v>11.658900000000001</v>
      </c>
      <c r="I2591" s="2">
        <f>'Moving Avg'!H2591</f>
        <v>12.421349999999986</v>
      </c>
      <c r="J2591" s="5" t="str">
        <f>OBV!F2591</f>
        <v>BULLISH</v>
      </c>
      <c r="K2591" s="5" t="str">
        <f>OBV!G2591</f>
        <v>NEUTRAL</v>
      </c>
      <c r="L2591" s="5" t="str">
        <f>OBV!H2591</f>
        <v>CONFIRMED BULLISH</v>
      </c>
    </row>
    <row r="2592" spans="1:12" ht="13.5" x14ac:dyDescent="0.25">
      <c r="A2592" s="3">
        <f>RSI!A2592</f>
        <v>45782</v>
      </c>
      <c r="B2592" s="2">
        <f>RSI!B2592</f>
        <v>9.85</v>
      </c>
      <c r="C2592" s="2">
        <f>RSI!I2592</f>
        <v>27.366443036212544</v>
      </c>
      <c r="D2592" s="2">
        <f>MACD!E2592</f>
        <v>0.33260658124041953</v>
      </c>
      <c r="E2592" s="2">
        <f>MACD!F2592</f>
        <v>0.57806166229529254</v>
      </c>
      <c r="F2592" s="2">
        <f>'Moving Avg'!D2592</f>
        <v>9.8192000000000004</v>
      </c>
      <c r="G2592" s="2">
        <f>'Moving Avg'!F2592</f>
        <v>10.30645</v>
      </c>
      <c r="H2592" s="2">
        <f>'Moving Avg'!G2592</f>
        <v>11.592600000000003</v>
      </c>
      <c r="I2592" s="2">
        <f>'Moving Avg'!H2592</f>
        <v>12.405059999999986</v>
      </c>
      <c r="J2592" s="5" t="str">
        <f>OBV!F2592</f>
        <v>BULLISH</v>
      </c>
      <c r="K2592" s="5" t="str">
        <f>OBV!G2592</f>
        <v>NEUTRAL</v>
      </c>
      <c r="L2592" s="5" t="str">
        <f>OBV!H2592</f>
        <v>CONFIRMED BULLISH</v>
      </c>
    </row>
    <row r="2593" spans="1:12" ht="13.5" x14ac:dyDescent="0.25">
      <c r="A2593" s="3">
        <f>RSI!A2593</f>
        <v>45783</v>
      </c>
      <c r="B2593" s="2">
        <f>RSI!B2593</f>
        <v>9.85</v>
      </c>
      <c r="C2593" s="2">
        <f>RSI!I2593</f>
        <v>27.366443036212544</v>
      </c>
      <c r="D2593" s="2">
        <f>MACD!E2593</f>
        <v>0.20072761977774789</v>
      </c>
      <c r="E2593" s="2">
        <f>MACD!F2593</f>
        <v>0.50259485379178359</v>
      </c>
      <c r="F2593" s="2">
        <f>'Moving Avg'!D2593</f>
        <v>9.85</v>
      </c>
      <c r="G2593" s="2">
        <f>'Moving Avg'!F2593</f>
        <v>10.19835</v>
      </c>
      <c r="H2593" s="2">
        <f>'Moving Avg'!G2593</f>
        <v>11.530140000000003</v>
      </c>
      <c r="I2593" s="2">
        <f>'Moving Avg'!H2593</f>
        <v>12.388769999999987</v>
      </c>
      <c r="J2593" s="5" t="str">
        <f>OBV!F2593</f>
        <v>BULLISH</v>
      </c>
      <c r="K2593" s="5" t="str">
        <f>OBV!G2593</f>
        <v>NEUTRAL</v>
      </c>
      <c r="L2593" s="5" t="str">
        <f>OBV!H2593</f>
        <v>CONFIRMED BULLISH</v>
      </c>
    </row>
    <row r="2594" spans="1:12" ht="13.5" x14ac:dyDescent="0.25">
      <c r="A2594" s="3">
        <f>RSI!A2594</f>
        <v>45784</v>
      </c>
      <c r="B2594" s="2">
        <f>RSI!B2594</f>
        <v>9.85</v>
      </c>
      <c r="C2594" s="2">
        <f>RSI!I2594</f>
        <v>27.366443036212544</v>
      </c>
      <c r="D2594" s="2">
        <f>MACD!E2594</f>
        <v>9.1976551739726631E-2</v>
      </c>
      <c r="E2594" s="2">
        <f>MACD!F2594</f>
        <v>0.42047119338137223</v>
      </c>
      <c r="F2594" s="2">
        <f>'Moving Avg'!D2594</f>
        <v>9.85</v>
      </c>
      <c r="G2594" s="2">
        <f>'Moving Avg'!F2594</f>
        <v>10.119049999999998</v>
      </c>
      <c r="H2594" s="2">
        <f>'Moving Avg'!G2594</f>
        <v>11.463840000000005</v>
      </c>
      <c r="I2594" s="2">
        <f>'Moving Avg'!H2594</f>
        <v>12.372914999999987</v>
      </c>
      <c r="J2594" s="5" t="str">
        <f>OBV!F2594</f>
        <v>NEUTRAL</v>
      </c>
      <c r="K2594" s="5" t="str">
        <f>OBV!G2594</f>
        <v>NEUTRAL</v>
      </c>
      <c r="L2594" s="5" t="str">
        <f>OBV!H2594</f>
        <v>NEUTRAL</v>
      </c>
    </row>
    <row r="2595" spans="1:12" ht="13.5" x14ac:dyDescent="0.25">
      <c r="A2595" s="3">
        <f>RSI!A2595</f>
        <v>45785</v>
      </c>
      <c r="B2595" s="2">
        <f>RSI!B2595</f>
        <v>10.24</v>
      </c>
      <c r="C2595" s="2">
        <f>RSI!I2595</f>
        <v>42.927251729279085</v>
      </c>
      <c r="D2595" s="2">
        <f>MACD!E2595</f>
        <v>-2.3637265688806863E-2</v>
      </c>
      <c r="E2595" s="2">
        <f>MACD!F2595</f>
        <v>0.33164950156733647</v>
      </c>
      <c r="F2595" s="2">
        <f>'Moving Avg'!D2595</f>
        <v>9.9280000000000008</v>
      </c>
      <c r="G2595" s="2">
        <f>'Moving Avg'!F2595</f>
        <v>10.0665</v>
      </c>
      <c r="H2595" s="2">
        <f>'Moving Avg'!G2595</f>
        <v>11.408800000000003</v>
      </c>
      <c r="I2595" s="2">
        <f>'Moving Avg'!H2595</f>
        <v>12.358529999999984</v>
      </c>
      <c r="J2595" s="5" t="str">
        <f>OBV!F2595</f>
        <v>BEARISH</v>
      </c>
      <c r="K2595" s="5" t="str">
        <f>OBV!G2595</f>
        <v>NEUTRAL</v>
      </c>
      <c r="L2595" s="5" t="str">
        <f>OBV!H2595</f>
        <v>CONFIRMED BEARISH</v>
      </c>
    </row>
    <row r="2596" spans="1:12" ht="13.5" x14ac:dyDescent="0.25">
      <c r="A2596" s="3">
        <f>RSI!A2596</f>
        <v>45786</v>
      </c>
      <c r="B2596" s="2">
        <f>RSI!B2596</f>
        <v>10.24</v>
      </c>
      <c r="C2596" s="2">
        <f>RSI!I2596</f>
        <v>42.927251729279085</v>
      </c>
      <c r="D2596" s="2">
        <f>MACD!E2596</f>
        <v>-0.12599410537567834</v>
      </c>
      <c r="E2596" s="2">
        <f>MACD!F2596</f>
        <v>0.24012078017873351</v>
      </c>
      <c r="F2596" s="2">
        <f>'Moving Avg'!D2596</f>
        <v>10.006</v>
      </c>
      <c r="G2596" s="2">
        <f>'Moving Avg'!F2596</f>
        <v>10.0389</v>
      </c>
      <c r="H2596" s="2">
        <f>'Moving Avg'!G2596</f>
        <v>11.367200000000002</v>
      </c>
      <c r="I2596" s="2">
        <f>'Moving Avg'!H2596</f>
        <v>12.343039999999984</v>
      </c>
      <c r="J2596" s="5" t="str">
        <f>OBV!F2596</f>
        <v>BEARISH</v>
      </c>
      <c r="K2596" s="5" t="str">
        <f>OBV!G2596</f>
        <v>NEUTRAL</v>
      </c>
      <c r="L2596" s="5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10.24</v>
      </c>
      <c r="C2597" s="2">
        <f>RSI!I2597</f>
        <v>42.927251729279078</v>
      </c>
      <c r="D2597" s="2">
        <f>MACD!E2597</f>
        <v>-0.21876947429985627</v>
      </c>
      <c r="E2597" s="2">
        <f>MACD!F2597</f>
        <v>0.14834272928301556</v>
      </c>
      <c r="F2597" s="2">
        <f>'Moving Avg'!D2597</f>
        <v>10.084</v>
      </c>
      <c r="G2597" s="2">
        <f>'Moving Avg'!F2597</f>
        <v>9.9853500000000004</v>
      </c>
      <c r="H2597" s="2">
        <f>'Moving Avg'!G2597</f>
        <v>11.325600000000003</v>
      </c>
      <c r="I2597" s="2">
        <f>'Moving Avg'!H2597</f>
        <v>12.326249999999984</v>
      </c>
      <c r="J2597" s="5" t="str">
        <f>OBV!F2597</f>
        <v>BEARISH</v>
      </c>
      <c r="K2597" s="5" t="str">
        <f>OBV!G2597</f>
        <v>NEUTRAL</v>
      </c>
      <c r="L2597" s="5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9.99</v>
      </c>
      <c r="C2598" s="2">
        <f>RSI!I2598</f>
        <v>36.642237220903503</v>
      </c>
      <c r="D2598" s="2">
        <f>MACD!E2598</f>
        <v>-0.26439382916295884</v>
      </c>
      <c r="E2598" s="2">
        <f>MACD!F2598</f>
        <v>6.5795417593820682E-2</v>
      </c>
      <c r="F2598" s="2">
        <f>'Moving Avg'!D2598</f>
        <v>10.112</v>
      </c>
      <c r="G2598" s="2">
        <f>'Moving Avg'!F2598</f>
        <v>9.9323000000000015</v>
      </c>
      <c r="H2598" s="2">
        <f>'Moving Avg'!G2598</f>
        <v>11.274400000000004</v>
      </c>
      <c r="I2598" s="2">
        <f>'Moving Avg'!H2598</f>
        <v>12.307729999999983</v>
      </c>
      <c r="J2598" s="5" t="str">
        <f>OBV!F2598</f>
        <v>BEARISH</v>
      </c>
      <c r="K2598" s="5" t="str">
        <f>OBV!G2598</f>
        <v>NEUTRAL</v>
      </c>
      <c r="L2598" s="5" t="str">
        <f>OBV!H2598</f>
        <v>CONFIRMED BEARISH</v>
      </c>
    </row>
    <row r="2599" spans="1:12" ht="13.5" x14ac:dyDescent="0.25">
      <c r="A2599" s="3">
        <f>RSI!A2599</f>
        <v>45791</v>
      </c>
      <c r="B2599" s="2">
        <f>RSI!B2599</f>
        <v>9.9</v>
      </c>
      <c r="C2599" s="2">
        <f>RSI!I2599</f>
        <v>34.674056231324613</v>
      </c>
      <c r="D2599" s="2">
        <f>MACD!E2599</f>
        <v>-0.27011782423618236</v>
      </c>
      <c r="E2599" s="2">
        <f>MACD!F2599</f>
        <v>-1.3872307721799204E-3</v>
      </c>
      <c r="F2599" s="2">
        <f>'Moving Avg'!D2599</f>
        <v>10.122</v>
      </c>
      <c r="G2599" s="2">
        <f>'Moving Avg'!F2599</f>
        <v>9.8910999999999998</v>
      </c>
      <c r="H2599" s="2">
        <f>'Moving Avg'!G2599</f>
        <v>11.225820000000004</v>
      </c>
      <c r="I2599" s="2">
        <f>'Moving Avg'!H2599</f>
        <v>12.288809999999986</v>
      </c>
      <c r="J2599" s="5" t="str">
        <f>OBV!F2599</f>
        <v>BEARISH</v>
      </c>
      <c r="K2599" s="5" t="str">
        <f>OBV!G2599</f>
        <v>NEUTRAL</v>
      </c>
      <c r="L2599" s="5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10.25</v>
      </c>
      <c r="C2600" s="2">
        <f>RSI!I2600</f>
        <v>46.670686225134972</v>
      </c>
      <c r="D2600" s="2">
        <f>MACD!E2600</f>
        <v>-0.298019896453253</v>
      </c>
      <c r="E2600" s="2">
        <f>MACD!F2600</f>
        <v>-6.0713763908394537E-2</v>
      </c>
      <c r="F2600" s="2">
        <f>'Moving Avg'!D2600</f>
        <v>10.123999999999999</v>
      </c>
      <c r="G2600" s="2">
        <f>'Moving Avg'!F2600</f>
        <v>9.8991000000000007</v>
      </c>
      <c r="H2600" s="2">
        <f>'Moving Avg'!G2600</f>
        <v>11.184240000000003</v>
      </c>
      <c r="I2600" s="2">
        <f>'Moving Avg'!H2600</f>
        <v>12.271589999999982</v>
      </c>
      <c r="J2600" s="5" t="str">
        <f>OBV!F2600</f>
        <v>BEARISH</v>
      </c>
      <c r="K2600" s="5" t="str">
        <f>OBV!G2600</f>
        <v>NEUTRAL</v>
      </c>
      <c r="L2600" s="5" t="str">
        <f>OBV!H2600</f>
        <v>BEARISH DIVERGENCE</v>
      </c>
    </row>
    <row r="2601" spans="1:12" ht="13.5" x14ac:dyDescent="0.25">
      <c r="A2601" s="3">
        <f>RSI!A2601</f>
        <v>45793</v>
      </c>
      <c r="B2601" s="2">
        <f>RSI!B2601</f>
        <v>10.25</v>
      </c>
      <c r="C2601" s="2">
        <f>RSI!I2601</f>
        <v>46.670686225134972</v>
      </c>
      <c r="D2601" s="2">
        <f>MACD!E2601</f>
        <v>-0.32104266076630594</v>
      </c>
      <c r="E2601" s="2">
        <f>MACD!F2601</f>
        <v>-0.11277954327997683</v>
      </c>
      <c r="F2601" s="2">
        <f>'Moving Avg'!D2601</f>
        <v>10.126000000000001</v>
      </c>
      <c r="G2601" s="2">
        <f>'Moving Avg'!F2601</f>
        <v>9.9118999999999993</v>
      </c>
      <c r="H2601" s="2">
        <f>'Moving Avg'!G2601</f>
        <v>11.142660000000003</v>
      </c>
      <c r="I2601" s="2">
        <f>'Moving Avg'!H2601</f>
        <v>12.254419999999984</v>
      </c>
      <c r="J2601" s="5" t="str">
        <f>OBV!F2601</f>
        <v>BEARISH</v>
      </c>
      <c r="K2601" s="5" t="str">
        <f>OBV!G2601</f>
        <v>NEUTRAL</v>
      </c>
      <c r="L2601" s="5" t="str">
        <f>OBV!H2601</f>
        <v>BEARISH DIVERGENCE</v>
      </c>
    </row>
    <row r="2602" spans="1:12" ht="13.5" x14ac:dyDescent="0.25">
      <c r="A2602" s="3">
        <f>RSI!A2602</f>
        <v>45796</v>
      </c>
      <c r="B2602" s="2">
        <f>RSI!B2602</f>
        <v>10.25</v>
      </c>
      <c r="C2602" s="2">
        <f>RSI!I2602</f>
        <v>46.670686225134972</v>
      </c>
      <c r="D2602" s="2">
        <f>MACD!E2602</f>
        <v>-0.33998023781195919</v>
      </c>
      <c r="E2602" s="2">
        <f>MACD!F2602</f>
        <v>-0.15821968218637333</v>
      </c>
      <c r="F2602" s="2">
        <f>'Moving Avg'!D2602</f>
        <v>10.128</v>
      </c>
      <c r="G2602" s="2">
        <f>'Moving Avg'!F2602</f>
        <v>9.9251499999999986</v>
      </c>
      <c r="H2602" s="2">
        <f>'Moving Avg'!G2602</f>
        <v>11.097800000000001</v>
      </c>
      <c r="I2602" s="2">
        <f>'Moving Avg'!H2602</f>
        <v>12.237249999999984</v>
      </c>
      <c r="J2602" s="5" t="str">
        <f>OBV!F2602</f>
        <v>BEARISH</v>
      </c>
      <c r="K2602" s="5" t="str">
        <f>OBV!G2602</f>
        <v>NEUTRAL</v>
      </c>
      <c r="L2602" s="5" t="str">
        <f>OBV!H2602</f>
        <v>BEARISH DIVERGENCE</v>
      </c>
    </row>
    <row r="2603" spans="1:12" ht="13.5" x14ac:dyDescent="0.25">
      <c r="A2603" s="3">
        <f>RSI!A2603</f>
        <v>45797</v>
      </c>
      <c r="B2603" s="2">
        <f>RSI!B2603</f>
        <v>10.25</v>
      </c>
      <c r="C2603" s="2">
        <f>RSI!I2603</f>
        <v>46.670686225134972</v>
      </c>
      <c r="D2603" s="2">
        <f>MACD!E2603</f>
        <v>-0.35550135671881655</v>
      </c>
      <c r="E2603" s="2">
        <f>MACD!F2603</f>
        <v>-0.19767601709286198</v>
      </c>
      <c r="F2603" s="2">
        <f>'Moving Avg'!D2603</f>
        <v>10.18</v>
      </c>
      <c r="G2603" s="2">
        <f>'Moving Avg'!F2603</f>
        <v>9.9528499999999998</v>
      </c>
      <c r="H2603" s="2">
        <f>'Moving Avg'!G2603</f>
        <v>11.051020000000003</v>
      </c>
      <c r="I2603" s="2">
        <f>'Moving Avg'!H2603</f>
        <v>12.220269999999982</v>
      </c>
      <c r="J2603" s="5" t="str">
        <f>OBV!F2603</f>
        <v>BULLISH</v>
      </c>
      <c r="K2603" s="5" t="str">
        <f>OBV!G2603</f>
        <v>NEUTRAL</v>
      </c>
      <c r="L2603" s="5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10.25</v>
      </c>
      <c r="C2604" s="2">
        <f>RSI!I2604</f>
        <v>46.670686225134972</v>
      </c>
      <c r="D2604" s="2">
        <f>MACD!E2604</f>
        <v>-0.36816888456072761</v>
      </c>
      <c r="E2604" s="2">
        <f>MACD!F2604</f>
        <v>-0.23177459058643513</v>
      </c>
      <c r="F2604" s="2">
        <f>'Moving Avg'!D2604</f>
        <v>10.25</v>
      </c>
      <c r="G2604" s="2">
        <f>'Moving Avg'!F2604</f>
        <v>9.9809999999999981</v>
      </c>
      <c r="H2604" s="2">
        <f>'Moving Avg'!G2604</f>
        <v>10.996560000000004</v>
      </c>
      <c r="I2604" s="2">
        <f>'Moving Avg'!H2604</f>
        <v>12.203289999999981</v>
      </c>
      <c r="J2604" s="5" t="str">
        <f>OBV!F2604</f>
        <v>BULLISH</v>
      </c>
      <c r="K2604" s="5" t="str">
        <f>OBV!G2604</f>
        <v>NEUTRAL</v>
      </c>
      <c r="L2604" s="5" t="str">
        <f>OBV!H2604</f>
        <v>CONFIRMED BULLISH</v>
      </c>
    </row>
    <row r="2605" spans="1:12" ht="13.5" x14ac:dyDescent="0.25">
      <c r="A2605" s="3">
        <f>RSI!A2605</f>
        <v>45799</v>
      </c>
      <c r="B2605" s="2">
        <f>RSI!B2605</f>
        <v>10</v>
      </c>
      <c r="C2605" s="2">
        <f>RSI!I2605</f>
        <v>39.218842702057081</v>
      </c>
      <c r="D2605" s="2">
        <f>MACD!E2605</f>
        <v>-0.29993781509714346</v>
      </c>
      <c r="E2605" s="2">
        <f>MACD!F2605</f>
        <v>-0.24540723548857682</v>
      </c>
      <c r="F2605" s="2">
        <f>'Moving Avg'!D2605</f>
        <v>10.199999999999999</v>
      </c>
      <c r="G2605" s="2">
        <f>'Moving Avg'!F2605</f>
        <v>9.9961999999999982</v>
      </c>
      <c r="H2605" s="2">
        <f>'Moving Avg'!G2605</f>
        <v>10.937280000000005</v>
      </c>
      <c r="I2605" s="2">
        <f>'Moving Avg'!H2605</f>
        <v>12.18505999999998</v>
      </c>
      <c r="J2605" s="5" t="str">
        <f>OBV!F2605</f>
        <v>BEARISH</v>
      </c>
      <c r="K2605" s="5" t="str">
        <f>OBV!G2605</f>
        <v>NEUTRAL</v>
      </c>
      <c r="L2605" s="5" t="str">
        <f>OBV!H2605</f>
        <v>CONFIRMED BEARISH</v>
      </c>
    </row>
    <row r="2606" spans="1:12" ht="13.5" x14ac:dyDescent="0.25">
      <c r="A2606" s="3">
        <f>RSI!A2606</f>
        <v>45800</v>
      </c>
      <c r="B2606" s="2">
        <f>RSI!B2606</f>
        <v>10</v>
      </c>
      <c r="C2606" s="2">
        <f>RSI!I2606</f>
        <v>39.218842702057081</v>
      </c>
      <c r="D2606" s="2">
        <f>MACD!E2606</f>
        <v>-0.24032728699778794</v>
      </c>
      <c r="E2606" s="2">
        <f>MACD!F2606</f>
        <v>-0.24439124579041904</v>
      </c>
      <c r="F2606" s="2">
        <f>'Moving Avg'!D2606</f>
        <v>10.15</v>
      </c>
      <c r="G2606" s="2">
        <f>'Moving Avg'!F2606</f>
        <v>10.013299999999997</v>
      </c>
      <c r="H2606" s="2">
        <f>'Moving Avg'!G2606</f>
        <v>10.889740000000007</v>
      </c>
      <c r="I2606" s="2">
        <f>'Moving Avg'!H2606</f>
        <v>12.167309999999981</v>
      </c>
      <c r="J2606" s="5" t="str">
        <f>OBV!F2606</f>
        <v>BEARISH</v>
      </c>
      <c r="K2606" s="5" t="str">
        <f>OBV!G2606</f>
        <v>NEUTRAL</v>
      </c>
      <c r="L2606" s="5" t="str">
        <f>OBV!H2606</f>
        <v>CONFIRMED BEARISH</v>
      </c>
    </row>
    <row r="2607" spans="1:12" ht="13.5" x14ac:dyDescent="0.25">
      <c r="A2607" s="3">
        <f>RSI!A2607</f>
        <v>45803</v>
      </c>
      <c r="B2607" s="2">
        <f>RSI!B2607</f>
        <v>10</v>
      </c>
      <c r="C2607" s="2">
        <f>RSI!I2607</f>
        <v>39.218842702057081</v>
      </c>
      <c r="D2607" s="2">
        <f>MACD!E2607</f>
        <v>-0.18815006655529665</v>
      </c>
      <c r="E2607" s="2">
        <f>MACD!F2607</f>
        <v>-0.23314300994339457</v>
      </c>
      <c r="F2607" s="2">
        <f>'Moving Avg'!D2607</f>
        <v>10.1</v>
      </c>
      <c r="G2607" s="2">
        <f>'Moving Avg'!F2607</f>
        <v>10.0328</v>
      </c>
      <c r="H2607" s="2">
        <f>'Moving Avg'!G2607</f>
        <v>10.843340000000005</v>
      </c>
      <c r="I2607" s="2">
        <f>'Moving Avg'!H2607</f>
        <v>12.15138499999998</v>
      </c>
      <c r="J2607" s="5" t="str">
        <f>OBV!F2607</f>
        <v>BEARISH</v>
      </c>
      <c r="K2607" s="5" t="str">
        <f>OBV!G2607</f>
        <v>NEUTRAL</v>
      </c>
      <c r="L2607" s="5" t="str">
        <f>OBV!H2607</f>
        <v>CONFIRMED BEARISH</v>
      </c>
    </row>
    <row r="2608" spans="1:12" ht="13.5" x14ac:dyDescent="0.25">
      <c r="A2608" s="3">
        <f>RSI!A2608</f>
        <v>45804</v>
      </c>
      <c r="B2608" s="2">
        <f>RSI!B2608</f>
        <v>10.039999999999999</v>
      </c>
      <c r="C2608" s="2">
        <f>RSI!I2608</f>
        <v>41.09825361551971</v>
      </c>
      <c r="D2608" s="2">
        <f>MACD!E2608</f>
        <v>-0.18381577627636148</v>
      </c>
      <c r="E2608" s="2">
        <f>MACD!F2608</f>
        <v>-0.22327756320998796</v>
      </c>
      <c r="F2608" s="2">
        <f>'Moving Avg'!D2608</f>
        <v>10.058</v>
      </c>
      <c r="G2608" s="2">
        <f>'Moving Avg'!F2608</f>
        <v>10.049999999999999</v>
      </c>
      <c r="H2608" s="2">
        <f>'Moving Avg'!G2608</f>
        <v>10.798140000000005</v>
      </c>
      <c r="I2608" s="2">
        <f>'Moving Avg'!H2608</f>
        <v>12.13575999999998</v>
      </c>
      <c r="J2608" s="5" t="str">
        <f>OBV!F2608</f>
        <v>BEARISH</v>
      </c>
      <c r="K2608" s="5" t="str">
        <f>OBV!G2608</f>
        <v>NEUTRAL</v>
      </c>
      <c r="L2608" s="5" t="str">
        <f>OBV!H2608</f>
        <v>CONFIRMED BEARISH</v>
      </c>
    </row>
    <row r="2609" spans="1:12" ht="13.5" x14ac:dyDescent="0.25">
      <c r="A2609" s="3">
        <f>RSI!A2609</f>
        <v>45805</v>
      </c>
      <c r="B2609" s="2">
        <f>RSI!B2609</f>
        <v>10</v>
      </c>
      <c r="C2609" s="2">
        <f>RSI!I2609</f>
        <v>39.773806507239755</v>
      </c>
      <c r="D2609" s="2">
        <f>MACD!E2609</f>
        <v>-0.18977818957604065</v>
      </c>
      <c r="E2609" s="2">
        <f>MACD!F2609</f>
        <v>-0.21657768848319853</v>
      </c>
      <c r="F2609" s="2">
        <f>'Moving Avg'!D2609</f>
        <v>10.007999999999999</v>
      </c>
      <c r="G2609" s="2">
        <f>'Moving Avg'!F2609</f>
        <v>10.057500000000001</v>
      </c>
      <c r="H2609" s="2">
        <f>'Moving Avg'!G2609</f>
        <v>10.748480000000004</v>
      </c>
      <c r="I2609" s="2">
        <f>'Moving Avg'!H2609</f>
        <v>12.11896999999998</v>
      </c>
      <c r="J2609" s="5" t="str">
        <f>OBV!F2609</f>
        <v>BEARISH</v>
      </c>
      <c r="K2609" s="5" t="str">
        <f>OBV!G2609</f>
        <v>NEUTRAL</v>
      </c>
      <c r="L2609" s="5" t="str">
        <f>OBV!H2609</f>
        <v>CONFIRMED BEARISH</v>
      </c>
    </row>
    <row r="2610" spans="1:12" ht="13.5" x14ac:dyDescent="0.25">
      <c r="A2610" s="3">
        <f>RSI!A2610</f>
        <v>45806</v>
      </c>
      <c r="B2610" s="2">
        <f>RSI!B2610</f>
        <v>10</v>
      </c>
      <c r="C2610" s="2">
        <f>RSI!I2610</f>
        <v>39.773806507239769</v>
      </c>
      <c r="D2610" s="2">
        <f>MACD!E2610</f>
        <v>-0.13958032888973904</v>
      </c>
      <c r="E2610" s="2">
        <f>MACD!F2610</f>
        <v>-0.20117821656450663</v>
      </c>
      <c r="F2610" s="2">
        <f>'Moving Avg'!D2610</f>
        <v>10.007999999999999</v>
      </c>
      <c r="G2610" s="2">
        <f>'Moving Avg'!F2610</f>
        <v>10.065</v>
      </c>
      <c r="H2610" s="2">
        <f>'Moving Avg'!G2610</f>
        <v>10.699020000000004</v>
      </c>
      <c r="I2610" s="2">
        <f>'Moving Avg'!H2610</f>
        <v>12.101699999999978</v>
      </c>
      <c r="J2610" s="5" t="str">
        <f>OBV!F2610</f>
        <v>BEARISH</v>
      </c>
      <c r="K2610" s="5" t="str">
        <f>OBV!G2610</f>
        <v>NEUTRAL</v>
      </c>
      <c r="L2610" s="5" t="str">
        <f>OBV!H2610</f>
        <v>NEUTRAL</v>
      </c>
    </row>
    <row r="2611" spans="1:12" ht="13.5" x14ac:dyDescent="0.25">
      <c r="A2611" s="3">
        <f>RSI!A2611</f>
        <v>45807</v>
      </c>
      <c r="B2611" s="2">
        <f>RSI!B2611</f>
        <v>10</v>
      </c>
      <c r="C2611" s="2">
        <f>RSI!I2611</f>
        <v>39.773806507239755</v>
      </c>
      <c r="D2611" s="2">
        <f>MACD!E2611</f>
        <v>-9.5811858792041349E-2</v>
      </c>
      <c r="E2611" s="2">
        <f>MACD!F2611</f>
        <v>-0.18010494501001359</v>
      </c>
      <c r="F2611" s="2">
        <f>'Moving Avg'!D2611</f>
        <v>10.007999999999999</v>
      </c>
      <c r="G2611" s="2">
        <f>'Moving Avg'!F2611</f>
        <v>10.072500000000002</v>
      </c>
      <c r="H2611" s="2">
        <f>'Moving Avg'!G2611</f>
        <v>10.649560000000006</v>
      </c>
      <c r="I2611" s="2">
        <f>'Moving Avg'!H2611</f>
        <v>12.085874999999978</v>
      </c>
      <c r="J2611" s="5" t="str">
        <f>OBV!F2611</f>
        <v>BEARISH</v>
      </c>
      <c r="K2611" s="5" t="str">
        <f>OBV!G2611</f>
        <v>NEUTRAL</v>
      </c>
      <c r="L2611" s="5" t="str">
        <f>OBV!H2611</f>
        <v>NEUTRAL</v>
      </c>
    </row>
    <row r="2612" spans="1:12" ht="13.5" x14ac:dyDescent="0.25">
      <c r="A2612" s="3">
        <f>RSI!A2612</f>
        <v>45810</v>
      </c>
      <c r="B2612" s="2">
        <f>RSI!B2612</f>
        <v>9.99</v>
      </c>
      <c r="C2612" s="2">
        <f>RSI!I2612</f>
        <v>39.377570238594082</v>
      </c>
      <c r="D2612" s="2">
        <f>MACD!E2612</f>
        <v>-5.6838705766301345E-2</v>
      </c>
      <c r="E2612" s="2">
        <f>MACD!F2612</f>
        <v>-0.15545169716127116</v>
      </c>
      <c r="F2612" s="2">
        <f>'Moving Avg'!D2612</f>
        <v>10.006</v>
      </c>
      <c r="G2612" s="2">
        <f>'Moving Avg'!F2612</f>
        <v>10.079499999999999</v>
      </c>
      <c r="H2612" s="2">
        <f>'Moving Avg'!G2612</f>
        <v>10.603160000000004</v>
      </c>
      <c r="I2612" s="2">
        <f>'Moving Avg'!H2612</f>
        <v>12.067354999999978</v>
      </c>
      <c r="J2612" s="5" t="str">
        <f>OBV!F2612</f>
        <v>BEARISH</v>
      </c>
      <c r="K2612" s="5" t="str">
        <f>OBV!G2612</f>
        <v>NEUTRAL</v>
      </c>
      <c r="L2612" s="5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9.99</v>
      </c>
      <c r="C2613" s="2">
        <f>RSI!I2613</f>
        <v>39.377570238594082</v>
      </c>
      <c r="D2613" s="2">
        <f>MACD!E2613</f>
        <v>-2.2693486663326823E-2</v>
      </c>
      <c r="E2613" s="2">
        <f>MACD!F2613</f>
        <v>-0.12890005506168231</v>
      </c>
      <c r="F2613" s="2">
        <f>'Moving Avg'!D2613</f>
        <v>9.9960000000000004</v>
      </c>
      <c r="G2613" s="2">
        <f>'Moving Avg'!F2613</f>
        <v>10.086500000000001</v>
      </c>
      <c r="H2613" s="2">
        <f>'Moving Avg'!G2613</f>
        <v>10.555980000000003</v>
      </c>
      <c r="I2613" s="2">
        <f>'Moving Avg'!H2613</f>
        <v>12.048929999999975</v>
      </c>
      <c r="J2613" s="5" t="str">
        <f>OBV!F2613</f>
        <v>BEARISH</v>
      </c>
      <c r="K2613" s="5" t="str">
        <f>OBV!G2613</f>
        <v>NEUTRAL</v>
      </c>
      <c r="L2613" s="5" t="str">
        <f>OBV!H2613</f>
        <v>CONFIRMED BEARISH</v>
      </c>
    </row>
    <row r="2614" spans="1:12" ht="13.5" x14ac:dyDescent="0.25">
      <c r="A2614" s="3">
        <f>RSI!A2614</f>
        <v>45812</v>
      </c>
      <c r="B2614" s="2">
        <f>RSI!B2614</f>
        <v>9.98</v>
      </c>
      <c r="C2614" s="2">
        <f>RSI!I2614</f>
        <v>38.927804524191565</v>
      </c>
      <c r="D2614" s="2">
        <f>MACD!E2614</f>
        <v>8.0207845616619977E-3</v>
      </c>
      <c r="E2614" s="2">
        <f>MACD!F2614</f>
        <v>-0.10151588713701346</v>
      </c>
      <c r="F2614" s="2">
        <f>'Moving Avg'!D2614</f>
        <v>9.9920000000000009</v>
      </c>
      <c r="G2614" s="2">
        <f>'Moving Avg'!F2614</f>
        <v>10.093</v>
      </c>
      <c r="H2614" s="2">
        <f>'Moving Avg'!G2614</f>
        <v>10.508600000000003</v>
      </c>
      <c r="I2614" s="2">
        <f>'Moving Avg'!H2614</f>
        <v>12.032954999999976</v>
      </c>
      <c r="J2614" s="5" t="str">
        <f>OBV!F2614</f>
        <v>BEARISH</v>
      </c>
      <c r="K2614" s="5" t="str">
        <f>OBV!G2614</f>
        <v>NEUTRAL</v>
      </c>
      <c r="L2614" s="5" t="str">
        <f>OBV!H2614</f>
        <v>CONFIRMED BEARISH</v>
      </c>
    </row>
    <row r="2615" spans="1:12" ht="13.5" x14ac:dyDescent="0.25">
      <c r="A2615" s="3">
        <f>RSI!A2615</f>
        <v>45813</v>
      </c>
      <c r="B2615" s="2">
        <f>RSI!B2615</f>
        <v>9.8000000000000007</v>
      </c>
      <c r="C2615" s="2">
        <f>RSI!I2615</f>
        <v>31.871236495158811</v>
      </c>
      <c r="D2615" s="2">
        <f>MACD!E2615</f>
        <v>9.9419852699966782E-3</v>
      </c>
      <c r="E2615" s="2">
        <f>MACD!F2615</f>
        <v>-7.9224312655611431E-2</v>
      </c>
      <c r="F2615" s="2">
        <f>'Moving Avg'!D2615</f>
        <v>9.9520000000000017</v>
      </c>
      <c r="G2615" s="2">
        <f>'Moving Avg'!F2615</f>
        <v>10.071000000000002</v>
      </c>
      <c r="H2615" s="2">
        <f>'Moving Avg'!G2615</f>
        <v>10.455700000000002</v>
      </c>
      <c r="I2615" s="2">
        <f>'Moving Avg'!H2615</f>
        <v>12.014684999999977</v>
      </c>
      <c r="J2615" s="5" t="str">
        <f>OBV!F2615</f>
        <v>BEARISH</v>
      </c>
      <c r="K2615" s="5" t="str">
        <f>OBV!G2615</f>
        <v>NEUTRAL</v>
      </c>
      <c r="L2615" s="5" t="str">
        <f>OBV!H2615</f>
        <v>CONFIRMED BEARISH</v>
      </c>
    </row>
    <row r="2616" spans="1:12" ht="13.5" x14ac:dyDescent="0.25">
      <c r="A2616" s="3">
        <f>RSI!A2616</f>
        <v>45817</v>
      </c>
      <c r="B2616" s="2">
        <f>RSI!B2616</f>
        <v>9.8000000000000007</v>
      </c>
      <c r="C2616" s="2">
        <f>RSI!I2616</f>
        <v>31.871236495158811</v>
      </c>
      <c r="D2616" s="2">
        <f>MACD!E2616</f>
        <v>1.3613102801938837E-2</v>
      </c>
      <c r="E2616" s="2">
        <f>MACD!F2616</f>
        <v>-6.0656829564101379E-2</v>
      </c>
      <c r="F2616" s="2">
        <f>'Moving Avg'!D2616</f>
        <v>9.9120000000000008</v>
      </c>
      <c r="G2616" s="2">
        <f>'Moving Avg'!F2616</f>
        <v>10.049000000000001</v>
      </c>
      <c r="H2616" s="2">
        <f>'Moving Avg'!G2616</f>
        <v>10.404720000000003</v>
      </c>
      <c r="I2616" s="2">
        <f>'Moving Avg'!H2616</f>
        <v>11.996414999999974</v>
      </c>
      <c r="J2616" s="5" t="str">
        <f>OBV!F2616</f>
        <v>BEARISH</v>
      </c>
      <c r="K2616" s="5" t="str">
        <f>OBV!G2616</f>
        <v>NEUTRAL</v>
      </c>
      <c r="L2616" s="5" t="str">
        <f>OBV!H2616</f>
        <v>CONFIRMED BEARISH</v>
      </c>
    </row>
    <row r="2617" spans="1:12" ht="13.5" x14ac:dyDescent="0.25">
      <c r="A2617" s="3">
        <f>RSI!A2617</f>
        <v>45818</v>
      </c>
      <c r="B2617" s="2">
        <f>RSI!B2617</f>
        <v>9.8000000000000007</v>
      </c>
      <c r="C2617" s="2">
        <f>RSI!I2617</f>
        <v>31.871236495158797</v>
      </c>
      <c r="D2617" s="2">
        <f>MACD!E2617</f>
        <v>1.8613401691045084E-2</v>
      </c>
      <c r="E2617" s="2">
        <f>MACD!F2617</f>
        <v>-4.4802783313072088E-2</v>
      </c>
      <c r="F2617" s="2">
        <f>'Moving Avg'!D2617</f>
        <v>9.8740000000000006</v>
      </c>
      <c r="G2617" s="2">
        <f>'Moving Avg'!F2617</f>
        <v>10.027000000000003</v>
      </c>
      <c r="H2617" s="2">
        <f>'Moving Avg'!G2617</f>
        <v>10.353740000000002</v>
      </c>
      <c r="I2617" s="2">
        <f>'Moving Avg'!H2617</f>
        <v>11.979349999999975</v>
      </c>
      <c r="J2617" s="5" t="str">
        <f>OBV!F2617</f>
        <v>BEARISH</v>
      </c>
      <c r="K2617" s="5" t="str">
        <f>OBV!G2617</f>
        <v>NEUTRAL</v>
      </c>
      <c r="L2617" s="5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9.64</v>
      </c>
      <c r="C2618" s="2">
        <f>RSI!I2618</f>
        <v>26.531734098925639</v>
      </c>
      <c r="D2618" s="2">
        <f>MACD!E2618</f>
        <v>4.2603796527913573E-2</v>
      </c>
      <c r="E2618" s="2">
        <f>MACD!F2618</f>
        <v>-2.7321467344874957E-2</v>
      </c>
      <c r="F2618" s="2">
        <f>'Moving Avg'!D2618</f>
        <v>9.8040000000000003</v>
      </c>
      <c r="G2618" s="2">
        <f>'Moving Avg'!F2618</f>
        <v>10.009500000000003</v>
      </c>
      <c r="H2618" s="2">
        <f>'Moving Avg'!G2618</f>
        <v>10.299960000000004</v>
      </c>
      <c r="I2618" s="2">
        <f>'Moving Avg'!H2618</f>
        <v>11.960279999999976</v>
      </c>
      <c r="J2618" s="5" t="str">
        <f>OBV!F2618</f>
        <v>BEARISH</v>
      </c>
      <c r="K2618" s="5" t="str">
        <f>OBV!G2618</f>
        <v>NEUTRAL</v>
      </c>
      <c r="L2618" s="5" t="str">
        <f>OBV!H2618</f>
        <v>CONFIRMED BEARISH</v>
      </c>
    </row>
    <row r="2619" spans="1:12" ht="13.5" x14ac:dyDescent="0.25">
      <c r="A2619" s="3">
        <f>RSI!A2619</f>
        <v>45820</v>
      </c>
      <c r="B2619" s="2">
        <f>RSI!B2619</f>
        <v>9.64</v>
      </c>
      <c r="C2619" s="2">
        <f>RSI!I2619</f>
        <v>26.531734098925639</v>
      </c>
      <c r="D2619" s="2">
        <f>MACD!E2619</f>
        <v>5.9318734972432452E-2</v>
      </c>
      <c r="E2619" s="2">
        <f>MACD!F2619</f>
        <v>-9.9934268814134766E-3</v>
      </c>
      <c r="F2619" s="2">
        <f>'Moving Avg'!D2619</f>
        <v>9.7360000000000007</v>
      </c>
      <c r="G2619" s="2">
        <f>'Moving Avg'!F2619</f>
        <v>9.9965000000000011</v>
      </c>
      <c r="H2619" s="2">
        <f>'Moving Avg'!G2619</f>
        <v>10.246180000000003</v>
      </c>
      <c r="I2619" s="2">
        <f>'Moving Avg'!H2619</f>
        <v>11.941209999999977</v>
      </c>
      <c r="J2619" s="5" t="str">
        <f>OBV!F2619</f>
        <v>BEARISH</v>
      </c>
      <c r="K2619" s="5" t="str">
        <f>OBV!G2619</f>
        <v>NEUTRAL</v>
      </c>
      <c r="L2619" s="5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9.6</v>
      </c>
      <c r="C2620" s="2">
        <f>RSI!I2620</f>
        <v>25.302661723559709</v>
      </c>
      <c r="D2620" s="2">
        <f>MACD!E2620</f>
        <v>7.8804014551787205E-2</v>
      </c>
      <c r="E2620" s="2">
        <f>MACD!F2620</f>
        <v>7.7660614052266607E-3</v>
      </c>
      <c r="F2620" s="2">
        <f>'Moving Avg'!D2620</f>
        <v>9.6960000000000015</v>
      </c>
      <c r="G2620" s="2">
        <f>'Moving Avg'!F2620</f>
        <v>9.9640000000000004</v>
      </c>
      <c r="H2620" s="2">
        <f>'Moving Avg'!G2620</f>
        <v>10.197940000000001</v>
      </c>
      <c r="I2620" s="2">
        <f>'Moving Avg'!H2620</f>
        <v>11.922904999999973</v>
      </c>
      <c r="J2620" s="5" t="str">
        <f>OBV!F2620</f>
        <v>BEARISH</v>
      </c>
      <c r="K2620" s="5" t="str">
        <f>OBV!G2620</f>
        <v>NEUTRAL</v>
      </c>
      <c r="L2620" s="5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9.64</v>
      </c>
      <c r="C2621" s="2">
        <f>RSI!I2621</f>
        <v>28.852091923138133</v>
      </c>
      <c r="D2621" s="2">
        <f>MACD!E2621</f>
        <v>9.4767649384023045E-2</v>
      </c>
      <c r="E2621" s="2">
        <f>MACD!F2621</f>
        <v>2.516637900098594E-2</v>
      </c>
      <c r="F2621" s="2">
        <f>'Moving Avg'!D2621</f>
        <v>9.6639999999999997</v>
      </c>
      <c r="G2621" s="2">
        <f>'Moving Avg'!F2621</f>
        <v>9.9335000000000004</v>
      </c>
      <c r="H2621" s="2">
        <f>'Moving Avg'!G2621</f>
        <v>10.150500000000001</v>
      </c>
      <c r="I2621" s="2">
        <f>'Moving Avg'!H2621</f>
        <v>11.905279999999975</v>
      </c>
      <c r="J2621" s="5" t="str">
        <f>OBV!F2621</f>
        <v>BEARISH</v>
      </c>
      <c r="K2621" s="5" t="str">
        <f>OBV!G2621</f>
        <v>NEUTRAL</v>
      </c>
      <c r="L2621" s="5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9.64</v>
      </c>
      <c r="C2622" s="2">
        <f>RSI!I2622</f>
        <v>28.852091923138133</v>
      </c>
      <c r="D2622" s="2">
        <f>MACD!E2622</f>
        <v>0.10875890004307998</v>
      </c>
      <c r="E2622" s="2">
        <f>MACD!F2622</f>
        <v>4.1884883209404748E-2</v>
      </c>
      <c r="F2622" s="2">
        <f>'Moving Avg'!D2622</f>
        <v>9.6320000000000014</v>
      </c>
      <c r="G2622" s="2">
        <f>'Moving Avg'!F2622</f>
        <v>9.9030000000000005</v>
      </c>
      <c r="H2622" s="2">
        <f>'Moving Avg'!G2622</f>
        <v>10.104980000000001</v>
      </c>
      <c r="I2622" s="2">
        <f>'Moving Avg'!H2622</f>
        <v>11.887554999999972</v>
      </c>
      <c r="J2622" s="5" t="str">
        <f>OBV!F2622</f>
        <v>BEARISH</v>
      </c>
      <c r="K2622" s="5" t="str">
        <f>OBV!G2622</f>
        <v>NEUTRAL</v>
      </c>
      <c r="L2622" s="5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9.64</v>
      </c>
      <c r="C2623" s="2">
        <f>RSI!I2623</f>
        <v>28.852091923138133</v>
      </c>
      <c r="D2623" s="2">
        <f>MACD!E2623</f>
        <v>0.12246989243928752</v>
      </c>
      <c r="E2623" s="2">
        <f>MACD!F2623</f>
        <v>5.8001885055381307E-2</v>
      </c>
      <c r="F2623" s="2">
        <f>'Moving Avg'!D2623</f>
        <v>9.6320000000000014</v>
      </c>
      <c r="G2623" s="2">
        <f>'Moving Avg'!F2623</f>
        <v>9.8724999999999987</v>
      </c>
      <c r="H2623" s="2">
        <f>'Moving Avg'!G2623</f>
        <v>10.057540000000001</v>
      </c>
      <c r="I2623" s="2">
        <f>'Moving Avg'!H2623</f>
        <v>11.869929999999972</v>
      </c>
      <c r="J2623" s="5" t="str">
        <f>OBV!F2623</f>
        <v>BEARISH</v>
      </c>
      <c r="K2623" s="5" t="str">
        <f>OBV!G2623</f>
        <v>NEUTRAL</v>
      </c>
      <c r="L2623" s="5" t="str">
        <f>OBV!H2623</f>
        <v>NEUTRAL</v>
      </c>
    </row>
    <row r="2624" spans="1:12" ht="13.5" x14ac:dyDescent="0.25">
      <c r="A2624" s="3">
        <f>RSI!A2624</f>
        <v>45827</v>
      </c>
      <c r="B2624" s="2">
        <f>RSI!B2624</f>
        <v>9.4</v>
      </c>
      <c r="C2624" s="2">
        <f>RSI!I2624</f>
        <v>21.275954203175914</v>
      </c>
      <c r="D2624" s="2">
        <f>MACD!E2624</f>
        <v>0.15204437488714895</v>
      </c>
      <c r="E2624" s="2">
        <f>MACD!F2624</f>
        <v>7.6810383021734846E-2</v>
      </c>
      <c r="F2624" s="2">
        <f>'Moving Avg'!D2624</f>
        <v>9.5839999999999996</v>
      </c>
      <c r="G2624" s="2">
        <f>'Moving Avg'!F2624</f>
        <v>9.8299999999999965</v>
      </c>
      <c r="H2624" s="2">
        <f>'Moving Avg'!G2624</f>
        <v>10.016820000000001</v>
      </c>
      <c r="I2624" s="2">
        <f>'Moving Avg'!H2624</f>
        <v>11.849659999999973</v>
      </c>
      <c r="J2624" s="5" t="str">
        <f>OBV!F2624</f>
        <v>BEARISH</v>
      </c>
      <c r="K2624" s="5" t="str">
        <f>OBV!G2624</f>
        <v>NEUTRAL</v>
      </c>
      <c r="L2624" s="5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9.4</v>
      </c>
      <c r="C2625" s="2">
        <f>RSI!I2625</f>
        <v>21.275954203175914</v>
      </c>
      <c r="D2625" s="2">
        <f>MACD!E2625</f>
        <v>0.1523999451823439</v>
      </c>
      <c r="E2625" s="2">
        <f>MACD!F2625</f>
        <v>9.1928295453856668E-2</v>
      </c>
      <c r="F2625" s="2">
        <f>'Moving Avg'!D2625</f>
        <v>9.5440000000000005</v>
      </c>
      <c r="G2625" s="2">
        <f>'Moving Avg'!F2625</f>
        <v>9.8000000000000007</v>
      </c>
      <c r="H2625" s="2">
        <f>'Moving Avg'!G2625</f>
        <v>9.979000000000001</v>
      </c>
      <c r="I2625" s="2">
        <f>'Moving Avg'!H2625</f>
        <v>11.830354999999972</v>
      </c>
      <c r="J2625" s="5" t="str">
        <f>OBV!F2625</f>
        <v>BULLISH</v>
      </c>
      <c r="K2625" s="5" t="str">
        <f>OBV!G2625</f>
        <v>NEUTRAL</v>
      </c>
      <c r="L2625" s="5" t="str">
        <f>OBV!H2625</f>
        <v>BULLISH DIVERGENCE</v>
      </c>
    </row>
    <row r="2626" spans="1:12" ht="13.5" x14ac:dyDescent="0.25">
      <c r="A2626" s="3">
        <f>RSI!A2626</f>
        <v>45831</v>
      </c>
      <c r="B2626" s="2">
        <f>RSI!B2626</f>
        <v>9.39</v>
      </c>
      <c r="C2626" s="2">
        <f>RSI!I2626</f>
        <v>21.009365576924566</v>
      </c>
      <c r="D2626" s="2">
        <f>MACD!E2626</f>
        <v>0.1562409196850485</v>
      </c>
      <c r="E2626" s="2">
        <f>MACD!F2626</f>
        <v>0.10479082030009504</v>
      </c>
      <c r="F2626" s="2">
        <f>'Moving Avg'!D2626</f>
        <v>9.4939999999999998</v>
      </c>
      <c r="G2626" s="2">
        <f>'Moving Avg'!F2626</f>
        <v>9.769499999999999</v>
      </c>
      <c r="H2626" s="2">
        <f>'Moving Avg'!G2626</f>
        <v>9.9509600000000002</v>
      </c>
      <c r="I2626" s="2">
        <f>'Moving Avg'!H2626</f>
        <v>11.810034999999973</v>
      </c>
      <c r="J2626" s="5" t="str">
        <f>OBV!F2626</f>
        <v>BEARISH</v>
      </c>
      <c r="K2626" s="5" t="str">
        <f>OBV!G2626</f>
        <v>NEUTRAL</v>
      </c>
      <c r="L2626" s="5" t="str">
        <f>OBV!H2626</f>
        <v>CONFIRMED BEARISH</v>
      </c>
    </row>
    <row r="2627" spans="1:12" ht="13.5" x14ac:dyDescent="0.25">
      <c r="A2627" s="3">
        <f>RSI!A2627</f>
        <v>45832</v>
      </c>
      <c r="B2627" s="2">
        <f>RSI!B2627</f>
        <v>9.2200000000000006</v>
      </c>
      <c r="C2627" s="2">
        <f>RSI!I2627</f>
        <v>17.089174329070872</v>
      </c>
      <c r="D2627" s="2">
        <f>MACD!E2627</f>
        <v>0.1747346641565688</v>
      </c>
      <c r="E2627" s="2">
        <f>MACD!F2627</f>
        <v>0.1187795890713898</v>
      </c>
      <c r="F2627" s="2">
        <f>'Moving Avg'!D2627</f>
        <v>9.41</v>
      </c>
      <c r="G2627" s="2">
        <f>'Moving Avg'!F2627</f>
        <v>9.7304999999999993</v>
      </c>
      <c r="H2627" s="2">
        <f>'Moving Avg'!G2627</f>
        <v>9.9091400000000007</v>
      </c>
      <c r="I2627" s="2">
        <f>'Moving Avg'!H2627</f>
        <v>11.788864999999973</v>
      </c>
      <c r="J2627" s="5" t="str">
        <f>OBV!F2627</f>
        <v>BEARISH</v>
      </c>
      <c r="K2627" s="5" t="str">
        <f>OBV!G2627</f>
        <v>NEUTRAL</v>
      </c>
      <c r="L2627" s="5" t="str">
        <f>OBV!H2627</f>
        <v>CONFIRMED BEARISH</v>
      </c>
    </row>
    <row r="2628" spans="1:12" ht="13.5" x14ac:dyDescent="0.25">
      <c r="A2628" s="3">
        <f>RSI!A2628</f>
        <v>45833</v>
      </c>
      <c r="B2628" s="2">
        <f>RSI!B2628</f>
        <v>9.4</v>
      </c>
      <c r="C2628" s="2">
        <f>RSI!I2628</f>
        <v>31.634945415066269</v>
      </c>
      <c r="D2628" s="2">
        <f>MACD!E2628</f>
        <v>0.15589375553275708</v>
      </c>
      <c r="E2628" s="2">
        <f>MACD!F2628</f>
        <v>0.12620242236366327</v>
      </c>
      <c r="F2628" s="2">
        <f>'Moving Avg'!D2628</f>
        <v>9.3620000000000001</v>
      </c>
      <c r="G2628" s="2">
        <f>'Moving Avg'!F2628</f>
        <v>9.6984999999999992</v>
      </c>
      <c r="H2628" s="2">
        <f>'Moving Avg'!G2628</f>
        <v>9.8761200000000002</v>
      </c>
      <c r="I2628" s="2">
        <f>'Moving Avg'!H2628</f>
        <v>11.768499999999975</v>
      </c>
      <c r="J2628" s="5" t="str">
        <f>OBV!F2628</f>
        <v>BEARISH</v>
      </c>
      <c r="K2628" s="5" t="str">
        <f>OBV!G2628</f>
        <v>NEUTRAL</v>
      </c>
      <c r="L2628" s="5" t="str">
        <f>OBV!H2628</f>
        <v>CONFIRMED BEARISH</v>
      </c>
    </row>
    <row r="2629" spans="1:12" ht="13.5" x14ac:dyDescent="0.25">
      <c r="A2629" s="3">
        <f>RSI!A2629</f>
        <v>45835</v>
      </c>
      <c r="B2629" s="2">
        <f>RSI!B2629</f>
        <v>9.4</v>
      </c>
      <c r="C2629" s="2">
        <f>RSI!I2629</f>
        <v>31.634945415066269</v>
      </c>
      <c r="D2629" s="2">
        <f>MACD!E2629</f>
        <v>0.14209083560774438</v>
      </c>
      <c r="E2629" s="2">
        <f>MACD!F2629</f>
        <v>0.12938010501247948</v>
      </c>
      <c r="F2629" s="2">
        <f>'Moving Avg'!D2629</f>
        <v>9.3619999999999983</v>
      </c>
      <c r="G2629" s="2">
        <f>'Moving Avg'!F2629</f>
        <v>9.6685000000000016</v>
      </c>
      <c r="H2629" s="2">
        <f>'Moving Avg'!G2629</f>
        <v>9.8496399999999991</v>
      </c>
      <c r="I2629" s="2">
        <f>'Moving Avg'!H2629</f>
        <v>11.748134999999976</v>
      </c>
      <c r="J2629" s="5" t="str">
        <f>OBV!F2629</f>
        <v>BEARISH</v>
      </c>
      <c r="K2629" s="5" t="str">
        <f>OBV!G2629</f>
        <v>NEUTRAL</v>
      </c>
      <c r="L2629" s="5" t="str">
        <f>OBV!H2629</f>
        <v>NEUTRAL</v>
      </c>
    </row>
    <row r="2630" spans="1:12" ht="13.5" x14ac:dyDescent="0.25">
      <c r="A2630" s="3">
        <f>RSI!A2630</f>
        <v>45838</v>
      </c>
      <c r="B2630" s="2">
        <f>RSI!B2630</f>
        <v>9</v>
      </c>
      <c r="C2630" s="2">
        <f>RSI!I2630</f>
        <v>21.784904696798804</v>
      </c>
      <c r="D2630" s="2">
        <f>MACD!E2630</f>
        <v>0.15586813953421341</v>
      </c>
      <c r="E2630" s="2">
        <f>MACD!F2630</f>
        <v>0.13467771191682629</v>
      </c>
      <c r="F2630" s="2">
        <f>'Moving Avg'!D2630</f>
        <v>9.282</v>
      </c>
      <c r="G2630" s="2">
        <f>'Moving Avg'!F2630</f>
        <v>9.6185000000000009</v>
      </c>
      <c r="H2630" s="2">
        <f>'Moving Avg'!G2630</f>
        <v>9.8278399999999984</v>
      </c>
      <c r="I2630" s="2">
        <f>'Moving Avg'!H2630</f>
        <v>11.725864999999978</v>
      </c>
      <c r="J2630" s="5" t="str">
        <f>OBV!F2630</f>
        <v>BEARISH</v>
      </c>
      <c r="K2630" s="5" t="str">
        <f>OBV!G2630</f>
        <v>NEUTRAL</v>
      </c>
      <c r="L2630" s="5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8.99</v>
      </c>
      <c r="C2631" s="2">
        <f>RSI!I2631</f>
        <v>21.603801628121914</v>
      </c>
      <c r="D2631" s="2">
        <f>MACD!E2631</f>
        <v>0.17861824215997579</v>
      </c>
      <c r="E2631" s="2">
        <f>MACD!F2631</f>
        <v>0.14346581796545621</v>
      </c>
      <c r="F2631" s="2">
        <f>'Moving Avg'!D2631</f>
        <v>9.2020000000000017</v>
      </c>
      <c r="G2631" s="2">
        <f>'Moving Avg'!F2631</f>
        <v>9.5680000000000014</v>
      </c>
      <c r="H2631" s="2">
        <f>'Moving Avg'!G2631</f>
        <v>9.80776</v>
      </c>
      <c r="I2631" s="2">
        <f>'Moving Avg'!H2631</f>
        <v>11.704074999999978</v>
      </c>
      <c r="J2631" s="5" t="str">
        <f>OBV!F2631</f>
        <v>BEARISH</v>
      </c>
      <c r="K2631" s="5" t="str">
        <f>OBV!G2631</f>
        <v>NEUTRAL</v>
      </c>
      <c r="L2631" s="5" t="str">
        <f>OBV!H2631</f>
        <v>CONFIRMED BEARISH</v>
      </c>
    </row>
    <row r="2632" spans="1:12" ht="13.5" x14ac:dyDescent="0.25">
      <c r="A2632" s="3">
        <f>RSI!A2632</f>
        <v>45840</v>
      </c>
      <c r="B2632" s="2">
        <f>RSI!B2632</f>
        <v>9.3000000000000007</v>
      </c>
      <c r="C2632" s="2">
        <f>RSI!I2632</f>
        <v>38.634756063079351</v>
      </c>
      <c r="D2632" s="2">
        <f>MACD!E2632</f>
        <v>0.17885130556010331</v>
      </c>
      <c r="E2632" s="2">
        <f>MACD!F2632</f>
        <v>0.15054291548438564</v>
      </c>
      <c r="F2632" s="2">
        <f>'Moving Avg'!D2632</f>
        <v>9.218</v>
      </c>
      <c r="G2632" s="2">
        <f>'Moving Avg'!F2632</f>
        <v>9.5335000000000019</v>
      </c>
      <c r="H2632" s="2">
        <f>'Moving Avg'!G2632</f>
        <v>9.79406</v>
      </c>
      <c r="I2632" s="2">
        <f>'Moving Avg'!H2632</f>
        <v>11.683834999999977</v>
      </c>
      <c r="J2632" s="5" t="str">
        <f>OBV!F2632</f>
        <v>BULLISH</v>
      </c>
      <c r="K2632" s="5" t="str">
        <f>OBV!G2632</f>
        <v>NEUTRAL</v>
      </c>
      <c r="L2632" s="5" t="str">
        <f>OBV!H2632</f>
        <v>CONFIRMED BULLISH</v>
      </c>
    </row>
    <row r="2633" spans="1:12" ht="13.5" x14ac:dyDescent="0.25">
      <c r="A2633" s="3">
        <f>RSI!A2633</f>
        <v>45841</v>
      </c>
      <c r="B2633" s="2">
        <f>RSI!B2633</f>
        <v>9.3000000000000007</v>
      </c>
      <c r="C2633" s="2">
        <f>RSI!I2633</f>
        <v>38.634756063079344</v>
      </c>
      <c r="D2633" s="2">
        <f>MACD!E2633</f>
        <v>0.1808703574484074</v>
      </c>
      <c r="E2633" s="2">
        <f>MACD!F2633</f>
        <v>0.15660840387718999</v>
      </c>
      <c r="F2633" s="2">
        <f>'Moving Avg'!D2633</f>
        <v>9.1979999999999986</v>
      </c>
      <c r="G2633" s="2">
        <f>'Moving Avg'!F2633</f>
        <v>9.4990000000000041</v>
      </c>
      <c r="H2633" s="2">
        <f>'Moving Avg'!G2633</f>
        <v>9.7861399999999996</v>
      </c>
      <c r="I2633" s="2">
        <f>'Moving Avg'!H2633</f>
        <v>11.663594999999978</v>
      </c>
      <c r="J2633" s="5" t="str">
        <f>OBV!F2633</f>
        <v>BEARISH</v>
      </c>
      <c r="K2633" s="5" t="str">
        <f>OBV!G2633</f>
        <v>NEUTRAL</v>
      </c>
      <c r="L2633" s="5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9.85</v>
      </c>
      <c r="C2634" s="2">
        <f>RSI!I2634</f>
        <v>57.591606004584278</v>
      </c>
      <c r="D2634" s="2">
        <f>MACD!E2634</f>
        <v>0.10660186126461646</v>
      </c>
      <c r="E2634" s="2">
        <f>MACD!F2634</f>
        <v>0.14660709535467531</v>
      </c>
      <c r="F2634" s="2">
        <f>'Moving Avg'!D2634</f>
        <v>9.2880000000000003</v>
      </c>
      <c r="G2634" s="2">
        <f>'Moving Avg'!F2634</f>
        <v>9.4925000000000033</v>
      </c>
      <c r="H2634" s="2">
        <f>'Moving Avg'!G2634</f>
        <v>9.7893999999999988</v>
      </c>
      <c r="I2634" s="2">
        <f>'Moving Avg'!H2634</f>
        <v>11.646104999999976</v>
      </c>
      <c r="J2634" s="5" t="str">
        <f>OBV!F2634</f>
        <v>BULLISH</v>
      </c>
      <c r="K2634" s="5" t="str">
        <f>OBV!G2634</f>
        <v>NEUTRAL</v>
      </c>
      <c r="L2634" s="5" t="str">
        <f>OBV!H2634</f>
        <v>CONFIRMED BULLISH</v>
      </c>
    </row>
    <row r="2635" spans="1:12" ht="13.5" x14ac:dyDescent="0.25">
      <c r="A2635" s="3">
        <f>RSI!A2635</f>
        <v>45845</v>
      </c>
      <c r="B2635" s="2">
        <f>RSI!B2635</f>
        <v>9.51</v>
      </c>
      <c r="C2635" s="2">
        <f>RSI!I2635</f>
        <v>47.767798490753776</v>
      </c>
      <c r="D2635" s="2">
        <f>MACD!E2635</f>
        <v>6.7256437060624563E-2</v>
      </c>
      <c r="E2635" s="2">
        <f>MACD!F2635</f>
        <v>0.13073696369586518</v>
      </c>
      <c r="F2635" s="2">
        <f>'Moving Avg'!D2635</f>
        <v>9.3899999999999988</v>
      </c>
      <c r="G2635" s="2">
        <f>'Moving Avg'!F2635</f>
        <v>9.4780000000000015</v>
      </c>
      <c r="H2635" s="2">
        <f>'Moving Avg'!G2635</f>
        <v>9.7856799999999993</v>
      </c>
      <c r="I2635" s="2">
        <f>'Moving Avg'!H2635</f>
        <v>11.626914999999975</v>
      </c>
      <c r="J2635" s="5" t="str">
        <f>OBV!F2635</f>
        <v>BULLISH</v>
      </c>
      <c r="K2635" s="5" t="str">
        <f>OBV!G2635</f>
        <v>NEUTRAL</v>
      </c>
      <c r="L2635" s="5" t="str">
        <f>OBV!H2635</f>
        <v>CONFIRMED BULLISH</v>
      </c>
    </row>
    <row r="2636" spans="1:12" ht="13.5" x14ac:dyDescent="0.25">
      <c r="A2636" s="3">
        <f>RSI!A2636</f>
        <v>45846</v>
      </c>
      <c r="B2636" s="2">
        <f>RSI!B2636</f>
        <v>9.6999999999999993</v>
      </c>
      <c r="C2636" s="2">
        <f>RSI!I2636</f>
        <v>52.630512297548378</v>
      </c>
      <c r="D2636" s="2">
        <f>MACD!E2636</f>
        <v>1.8797698016921771E-2</v>
      </c>
      <c r="E2636" s="2">
        <f>MACD!F2636</f>
        <v>0.1083491105600765</v>
      </c>
      <c r="F2636" s="2">
        <f>'Moving Avg'!D2636</f>
        <v>9.532</v>
      </c>
      <c r="G2636" s="2">
        <f>'Moving Avg'!F2636</f>
        <v>9.4730000000000008</v>
      </c>
      <c r="H2636" s="2">
        <f>'Moving Avg'!G2636</f>
        <v>9.7865199999999977</v>
      </c>
      <c r="I2636" s="2">
        <f>'Moving Avg'!H2636</f>
        <v>11.609589999999976</v>
      </c>
      <c r="J2636" s="5" t="str">
        <f>OBV!F2636</f>
        <v>BULLISH</v>
      </c>
      <c r="K2636" s="5" t="str">
        <f>OBV!G2636</f>
        <v>NEUTRAL</v>
      </c>
      <c r="L2636" s="5" t="str">
        <f>OBV!H2636</f>
        <v>CONFIRMED BULLISH</v>
      </c>
    </row>
    <row r="2637" spans="1:12" ht="13.5" x14ac:dyDescent="0.25">
      <c r="A2637" s="3">
        <f>RSI!A2637</f>
        <v>45847</v>
      </c>
      <c r="B2637" s="2">
        <f>RSI!B2637</f>
        <v>9.85</v>
      </c>
      <c r="C2637" s="2">
        <f>RSI!I2637</f>
        <v>56.104903588372039</v>
      </c>
      <c r="D2637" s="2">
        <f>MACD!E2637</f>
        <v>-6.0180490100131934E-2</v>
      </c>
      <c r="E2637" s="2">
        <f>MACD!F2637</f>
        <v>7.4643190428034814E-2</v>
      </c>
      <c r="F2637" s="2">
        <f>'Moving Avg'!D2637</f>
        <v>9.6419999999999995</v>
      </c>
      <c r="G2637" s="2">
        <f>'Moving Avg'!F2637</f>
        <v>9.4755000000000003</v>
      </c>
      <c r="H2637" s="2">
        <f>'Moving Avg'!G2637</f>
        <v>9.7913199999999989</v>
      </c>
      <c r="I2637" s="2">
        <f>'Moving Avg'!H2637</f>
        <v>11.593014999999975</v>
      </c>
      <c r="J2637" s="5" t="str">
        <f>OBV!F2637</f>
        <v>BULLISH</v>
      </c>
      <c r="K2637" s="5" t="str">
        <f>OBV!G2637</f>
        <v>NEUTRAL</v>
      </c>
      <c r="L2637" s="5" t="str">
        <f>OBV!H2637</f>
        <v>CONFIRMED BULLISH</v>
      </c>
    </row>
    <row r="2638" spans="1:12" ht="13.5" x14ac:dyDescent="0.25">
      <c r="A2638" s="3">
        <f>RSI!A2638</f>
        <v>45848</v>
      </c>
      <c r="B2638" s="2">
        <f>RSI!B2638</f>
        <v>9.7899999999999991</v>
      </c>
      <c r="C2638" s="2">
        <f>RSI!I2638</f>
        <v>54.386535844475681</v>
      </c>
      <c r="D2638" s="2">
        <f>MACD!E2638</f>
        <v>-9.6414905404376583E-2</v>
      </c>
      <c r="E2638" s="2">
        <f>MACD!F2638</f>
        <v>4.0431571261552536E-2</v>
      </c>
      <c r="F2638" s="2">
        <f>'Moving Avg'!D2638</f>
        <v>9.7399999999999984</v>
      </c>
      <c r="G2638" s="2">
        <f>'Moving Avg'!F2638</f>
        <v>9.4830000000000005</v>
      </c>
      <c r="H2638" s="2">
        <f>'Moving Avg'!G2638</f>
        <v>9.7931999999999988</v>
      </c>
      <c r="I2638" s="2">
        <f>'Moving Avg'!H2638</f>
        <v>11.576139999999976</v>
      </c>
      <c r="J2638" s="5" t="str">
        <f>OBV!F2638</f>
        <v>BULLISH</v>
      </c>
      <c r="K2638" s="5" t="str">
        <f>OBV!G2638</f>
        <v>NEUTRAL</v>
      </c>
      <c r="L2638" s="5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9.6999999999999993</v>
      </c>
      <c r="C2639" s="2">
        <f>RSI!I2639</f>
        <v>51.822581559269111</v>
      </c>
      <c r="D2639" s="2">
        <f>MACD!E2639</f>
        <v>-0.12148272474069977</v>
      </c>
      <c r="E2639" s="2">
        <f>MACD!F2639</f>
        <v>8.0487120611020778E-3</v>
      </c>
      <c r="F2639" s="2">
        <f>'Moving Avg'!D2639</f>
        <v>9.7099999999999991</v>
      </c>
      <c r="G2639" s="2">
        <f>'Moving Avg'!F2639</f>
        <v>9.4859999999999989</v>
      </c>
      <c r="H2639" s="2">
        <f>'Moving Avg'!G2639</f>
        <v>9.7902000000000005</v>
      </c>
      <c r="I2639" s="2">
        <f>'Moving Avg'!H2639</f>
        <v>11.558764999999973</v>
      </c>
      <c r="J2639" s="5" t="str">
        <f>OBV!F2639</f>
        <v>BEARISH</v>
      </c>
      <c r="K2639" s="5" t="str">
        <f>OBV!G2639</f>
        <v>NEUTRAL</v>
      </c>
      <c r="L2639" s="5" t="str">
        <f>OBV!H2639</f>
        <v>CONFIRMED BEARISH</v>
      </c>
    </row>
    <row r="2640" spans="1:12" ht="13.5" x14ac:dyDescent="0.25">
      <c r="A2640" s="3">
        <f>RSI!A2640</f>
        <v>45852</v>
      </c>
      <c r="B2640" s="2">
        <f>RSI!B2640</f>
        <v>9.84</v>
      </c>
      <c r="C2640" s="2">
        <f>RSI!I2640</f>
        <v>55.34889792300141</v>
      </c>
      <c r="D2640" s="2">
        <f>MACD!E2640</f>
        <v>-0.21506597094732705</v>
      </c>
      <c r="E2640" s="2">
        <f>MACD!F2640</f>
        <v>-3.6574224540583747E-2</v>
      </c>
      <c r="F2640" s="2">
        <f>'Moving Avg'!D2640</f>
        <v>9.7759999999999998</v>
      </c>
      <c r="G2640" s="2">
        <f>'Moving Avg'!F2640</f>
        <v>9.4979999999999976</v>
      </c>
      <c r="H2640" s="2">
        <f>'Moving Avg'!G2640</f>
        <v>9.7899999999999991</v>
      </c>
      <c r="I2640" s="2">
        <f>'Moving Avg'!H2640</f>
        <v>11.542089999999975</v>
      </c>
      <c r="J2640" s="5" t="str">
        <f>OBV!F2640</f>
        <v>BULLISH</v>
      </c>
      <c r="K2640" s="5" t="str">
        <f>OBV!G2640</f>
        <v>NEUTRAL</v>
      </c>
      <c r="L2640" s="5" t="str">
        <f>OBV!H2640</f>
        <v>CONFIRMED BULLISH</v>
      </c>
    </row>
    <row r="2641" spans="1:12" ht="13.5" x14ac:dyDescent="0.25">
      <c r="A2641" s="3">
        <f>RSI!A2641</f>
        <v>45853</v>
      </c>
      <c r="B2641" s="2">
        <f>RSI!B2641</f>
        <v>9.84</v>
      </c>
      <c r="C2641" s="2">
        <f>RSI!I2641</f>
        <v>55.34889792300141</v>
      </c>
      <c r="D2641" s="2">
        <f>MACD!E2641</f>
        <v>-0.29704639494457297</v>
      </c>
      <c r="E2641" s="2">
        <f>MACD!F2641</f>
        <v>-8.8668658621381596E-2</v>
      </c>
      <c r="F2641" s="2">
        <f>'Moving Avg'!D2641</f>
        <v>9.8039999999999985</v>
      </c>
      <c r="G2641" s="2">
        <f>'Moving Avg'!F2641</f>
        <v>9.5079999999999991</v>
      </c>
      <c r="H2641" s="2">
        <f>'Moving Avg'!G2641</f>
        <v>9.7897999999999996</v>
      </c>
      <c r="I2641" s="2">
        <f>'Moving Avg'!H2641</f>
        <v>11.525464999999976</v>
      </c>
      <c r="J2641" s="5" t="str">
        <f>OBV!F2641</f>
        <v>BULLISH</v>
      </c>
      <c r="K2641" s="5" t="str">
        <f>OBV!G2641</f>
        <v>NEUTRAL</v>
      </c>
      <c r="L2641" s="5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9.84</v>
      </c>
      <c r="C2642" s="2">
        <f>RSI!I2642</f>
        <v>55.348897923001417</v>
      </c>
      <c r="D2642" s="2">
        <f>MACD!E2642</f>
        <v>-0.31988522975786182</v>
      </c>
      <c r="E2642" s="2">
        <f>MACD!F2642</f>
        <v>-0.13491197284867765</v>
      </c>
      <c r="F2642" s="2">
        <f>'Moving Avg'!D2642</f>
        <v>9.8020000000000014</v>
      </c>
      <c r="G2642" s="2">
        <f>'Moving Avg'!F2642</f>
        <v>9.5179999999999971</v>
      </c>
      <c r="H2642" s="2">
        <f>'Moving Avg'!G2642</f>
        <v>9.7895999999999983</v>
      </c>
      <c r="I2642" s="2">
        <f>'Moving Avg'!H2642</f>
        <v>11.508839999999978</v>
      </c>
      <c r="J2642" s="5" t="str">
        <f>OBV!F2642</f>
        <v>BEARISH</v>
      </c>
      <c r="K2642" s="5" t="str">
        <f>OBV!G2642</f>
        <v>NEUTRAL</v>
      </c>
      <c r="L2642" s="5" t="str">
        <f>OBV!H2642</f>
        <v>CONFIRMED BEARISH</v>
      </c>
    </row>
    <row r="2643" spans="1:12" ht="13.5" x14ac:dyDescent="0.25">
      <c r="A2643" s="3">
        <f>RSI!A2643</f>
        <v>45855</v>
      </c>
      <c r="B2643" s="2">
        <f>RSI!B2643</f>
        <v>9.84</v>
      </c>
      <c r="C2643" s="2">
        <f>RSI!I2643</f>
        <v>55.34889792300141</v>
      </c>
      <c r="D2643" s="2">
        <f>MACD!E2643</f>
        <v>-0.34028733418698742</v>
      </c>
      <c r="E2643" s="2">
        <f>MACD!F2643</f>
        <v>-0.17598704511633961</v>
      </c>
      <c r="F2643" s="2">
        <f>'Moving Avg'!D2643</f>
        <v>9.8120000000000012</v>
      </c>
      <c r="G2643" s="2">
        <f>'Moving Avg'!F2643</f>
        <v>9.5280000000000005</v>
      </c>
      <c r="H2643" s="2">
        <f>'Moving Avg'!G2643</f>
        <v>9.7893999999999988</v>
      </c>
      <c r="I2643" s="2">
        <f>'Moving Avg'!H2643</f>
        <v>11.491874999999977</v>
      </c>
      <c r="J2643" s="5" t="str">
        <f>OBV!F2643</f>
        <v>BULLISH</v>
      </c>
      <c r="K2643" s="5" t="str">
        <f>OBV!G2643</f>
        <v>NEUTRAL</v>
      </c>
      <c r="L2643" s="5" t="str">
        <f>OBV!H2643</f>
        <v>CONFIRMED BULLISH</v>
      </c>
    </row>
    <row r="2644" spans="1:12" ht="13.5" x14ac:dyDescent="0.25">
      <c r="A2644" s="3">
        <f>RSI!A2644</f>
        <v>45856</v>
      </c>
      <c r="B2644" s="2">
        <f>RSI!B2644</f>
        <v>9.49</v>
      </c>
      <c r="C2644" s="2">
        <f>RSI!I2644</f>
        <v>44.416795086093025</v>
      </c>
      <c r="D2644" s="2">
        <f>MACD!E2644</f>
        <v>-0.24800650621337184</v>
      </c>
      <c r="E2644" s="2">
        <f>MACD!F2644</f>
        <v>-0.19039093733574605</v>
      </c>
      <c r="F2644" s="2">
        <f>'Moving Avg'!D2644</f>
        <v>9.77</v>
      </c>
      <c r="G2644" s="2">
        <f>'Moving Avg'!F2644</f>
        <v>9.5325000000000006</v>
      </c>
      <c r="H2644" s="2">
        <f>'Moving Avg'!G2644</f>
        <v>9.7821999999999978</v>
      </c>
      <c r="I2644" s="2">
        <f>'Moving Avg'!H2644</f>
        <v>11.473159999999977</v>
      </c>
      <c r="J2644" s="5" t="str">
        <f>OBV!F2644</f>
        <v>BULLISH</v>
      </c>
      <c r="K2644" s="5" t="str">
        <f>OBV!G2644</f>
        <v>NEUTRAL</v>
      </c>
      <c r="L2644" s="5" t="str">
        <f>OBV!H2644</f>
        <v>BULLISH DIVERGENCE</v>
      </c>
    </row>
    <row r="2645" spans="1:12" ht="13.5" x14ac:dyDescent="0.25">
      <c r="A2645" s="3">
        <f>RSI!A2645</f>
        <v>45859</v>
      </c>
      <c r="B2645" s="2">
        <f>RSI!B2645</f>
        <v>9.48</v>
      </c>
      <c r="C2645" s="2">
        <f>RSI!I2645</f>
        <v>44.148491032701379</v>
      </c>
      <c r="D2645" s="2">
        <f>MACD!E2645</f>
        <v>-0.22034481471024492</v>
      </c>
      <c r="E2645" s="2">
        <f>MACD!F2645</f>
        <v>-0.19638171281064584</v>
      </c>
      <c r="F2645" s="2">
        <f>'Moving Avg'!D2645</f>
        <v>9.6979999999999986</v>
      </c>
      <c r="G2645" s="2">
        <f>'Moving Avg'!F2645</f>
        <v>9.5365000000000002</v>
      </c>
      <c r="H2645" s="2">
        <f>'Moving Avg'!G2645</f>
        <v>9.7669999999999977</v>
      </c>
      <c r="I2645" s="2">
        <f>'Moving Avg'!H2645</f>
        <v>11.454254999999979</v>
      </c>
      <c r="J2645" s="5" t="str">
        <f>OBV!F2645</f>
        <v>BEARISH</v>
      </c>
      <c r="K2645" s="5" t="str">
        <f>OBV!G2645</f>
        <v>NEUTRAL</v>
      </c>
      <c r="L2645" s="5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9.4</v>
      </c>
      <c r="C2646" s="2">
        <f>RSI!I2646</f>
        <v>41.964567456948075</v>
      </c>
      <c r="D2646" s="2">
        <f>MACD!E2646</f>
        <v>-0.16066292176950192</v>
      </c>
      <c r="E2646" s="2">
        <f>MACD!F2646</f>
        <v>-0.18923795460241705</v>
      </c>
      <c r="F2646" s="2">
        <f>'Moving Avg'!D2646</f>
        <v>9.6100000000000012</v>
      </c>
      <c r="G2646" s="2">
        <f>'Moving Avg'!F2646</f>
        <v>9.5370000000000008</v>
      </c>
      <c r="H2646" s="2">
        <f>'Moving Avg'!G2646</f>
        <v>9.7501999999999978</v>
      </c>
      <c r="I2646" s="2">
        <f>'Moving Avg'!H2646</f>
        <v>11.434704999999978</v>
      </c>
      <c r="J2646" s="5" t="str">
        <f>OBV!F2646</f>
        <v>BEARISH</v>
      </c>
      <c r="K2646" s="5" t="str">
        <f>OBV!G2646</f>
        <v>NEUTRAL</v>
      </c>
      <c r="L2646" s="5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9.09</v>
      </c>
      <c r="C2647" s="2">
        <f>RSI!I2647</f>
        <v>34.784017563013506</v>
      </c>
      <c r="D2647" s="2">
        <f>MACD!E2647</f>
        <v>-6.2613997992343684E-2</v>
      </c>
      <c r="E2647" s="2">
        <f>MACD!F2647</f>
        <v>-0.1639131632804024</v>
      </c>
      <c r="F2647" s="2">
        <f>'Moving Avg'!D2647</f>
        <v>9.4599999999999991</v>
      </c>
      <c r="G2647" s="2">
        <f>'Moving Avg'!F2647</f>
        <v>9.5305</v>
      </c>
      <c r="H2647" s="2">
        <f>'Moving Avg'!G2647</f>
        <v>9.7271999999999981</v>
      </c>
      <c r="I2647" s="2">
        <f>'Moving Avg'!H2647</f>
        <v>11.413654999999981</v>
      </c>
      <c r="J2647" s="5" t="str">
        <f>OBV!F2647</f>
        <v>BEARISH</v>
      </c>
      <c r="K2647" s="5" t="str">
        <f>OBV!G2647</f>
        <v>NEUTRAL</v>
      </c>
      <c r="L2647" s="5" t="str">
        <f>OBV!H2647</f>
        <v>CONFIRMED BEARISH</v>
      </c>
    </row>
    <row r="2648" spans="1:12" ht="13.5" x14ac:dyDescent="0.25">
      <c r="A2648" s="3">
        <f>RSI!A2648</f>
        <v>45862</v>
      </c>
      <c r="B2648" s="2">
        <f>RSI!B2648</f>
        <v>9.07</v>
      </c>
      <c r="C2648" s="2">
        <f>RSI!I2648</f>
        <v>34.37534544413279</v>
      </c>
      <c r="D2648" s="2">
        <f>MACD!E2648</f>
        <v>1.5830190129275223E-2</v>
      </c>
      <c r="E2648" s="2">
        <f>MACD!F2648</f>
        <v>-0.12796449259846687</v>
      </c>
      <c r="F2648" s="2">
        <f>'Moving Avg'!D2648</f>
        <v>9.3059999999999992</v>
      </c>
      <c r="G2648" s="2">
        <f>'Moving Avg'!F2648</f>
        <v>9.5139999999999993</v>
      </c>
      <c r="H2648" s="2">
        <f>'Moving Avg'!G2648</f>
        <v>9.7087999999999983</v>
      </c>
      <c r="I2648" s="2">
        <f>'Moving Avg'!H2648</f>
        <v>11.392599999999982</v>
      </c>
      <c r="J2648" s="5" t="str">
        <f>OBV!F2648</f>
        <v>BEARISH</v>
      </c>
      <c r="K2648" s="5" t="str">
        <f>OBV!G2648</f>
        <v>STRONG</v>
      </c>
      <c r="L2648" s="5" t="str">
        <f>OBV!H2648</f>
        <v>CONFIRMED BEARISH</v>
      </c>
    </row>
    <row r="2649" spans="1:12" ht="13.5" x14ac:dyDescent="0.25">
      <c r="A2649" s="3">
        <f>RSI!A2649</f>
        <v>45866</v>
      </c>
      <c r="B2649" s="2">
        <f>RSI!B2649</f>
        <v>9.4499999999999993</v>
      </c>
      <c r="C2649" s="2">
        <f>RSI!I2649</f>
        <v>47.093936440395318</v>
      </c>
      <c r="D2649" s="2">
        <f>MACD!E2649</f>
        <v>4.3319737060693697E-2</v>
      </c>
      <c r="E2649" s="2">
        <f>MACD!F2649</f>
        <v>-9.3707646666634753E-2</v>
      </c>
      <c r="F2649" s="2">
        <f>'Moving Avg'!D2649</f>
        <v>9.2980000000000018</v>
      </c>
      <c r="G2649" s="2">
        <f>'Moving Avg'!F2649</f>
        <v>9.5164999999999988</v>
      </c>
      <c r="H2649" s="2">
        <f>'Moving Avg'!G2649</f>
        <v>9.699799999999998</v>
      </c>
      <c r="I2649" s="2">
        <f>'Moving Avg'!H2649</f>
        <v>11.373784999999982</v>
      </c>
      <c r="J2649" s="5" t="str">
        <f>OBV!F2649</f>
        <v>BEARISH</v>
      </c>
      <c r="K2649" s="5" t="str">
        <f>OBV!G2649</f>
        <v>NEUTRAL</v>
      </c>
      <c r="L2649" s="5" t="str">
        <f>OBV!H2649</f>
        <v>CONFIRMED BEARISH</v>
      </c>
    </row>
    <row r="2650" spans="1:12" ht="13.5" x14ac:dyDescent="0.25">
      <c r="A2650" s="3">
        <f>RSI!A2650</f>
        <v>45867</v>
      </c>
      <c r="B2650" s="2">
        <f>RSI!B2650</f>
        <v>9.1</v>
      </c>
      <c r="C2650" s="2">
        <f>RSI!I2650</f>
        <v>39.500421786626383</v>
      </c>
      <c r="D2650" s="2">
        <f>MACD!E2650</f>
        <v>0.11467684947635526</v>
      </c>
      <c r="E2650" s="2">
        <f>MACD!F2650</f>
        <v>-5.2030747438036762E-2</v>
      </c>
      <c r="F2650" s="2">
        <f>'Moving Avg'!D2650</f>
        <v>9.2220000000000013</v>
      </c>
      <c r="G2650" s="2">
        <f>'Moving Avg'!F2650</f>
        <v>9.5214999999999996</v>
      </c>
      <c r="H2650" s="2">
        <f>'Moving Avg'!G2650</f>
        <v>9.6767999999999983</v>
      </c>
      <c r="I2650" s="2">
        <f>'Moving Avg'!H2650</f>
        <v>11.353459999999982</v>
      </c>
      <c r="J2650" s="5" t="str">
        <f>OBV!F2650</f>
        <v>BEARISH</v>
      </c>
      <c r="K2650" s="5" t="str">
        <f>OBV!G2650</f>
        <v>NEUTRAL</v>
      </c>
      <c r="L2650" s="5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9.39</v>
      </c>
      <c r="C2651" s="2">
        <f>RSI!I2651</f>
        <v>47.110083647860812</v>
      </c>
      <c r="D2651" s="2">
        <f>MACD!E2651</f>
        <v>0.15622812730086011</v>
      </c>
      <c r="E2651" s="2">
        <f>MACD!F2651</f>
        <v>-1.037897249025739E-2</v>
      </c>
      <c r="F2651" s="2">
        <f>'Moving Avg'!D2651</f>
        <v>9.2200000000000006</v>
      </c>
      <c r="G2651" s="2">
        <f>'Moving Avg'!F2651</f>
        <v>9.5414999999999992</v>
      </c>
      <c r="H2651" s="2">
        <f>'Moving Avg'!G2651</f>
        <v>9.6595999999999975</v>
      </c>
      <c r="I2651" s="2">
        <f>'Moving Avg'!H2651</f>
        <v>11.334584999999981</v>
      </c>
      <c r="J2651" s="5" t="str">
        <f>OBV!F2651</f>
        <v>BEARISH</v>
      </c>
      <c r="K2651" s="5" t="str">
        <f>OBV!G2651</f>
        <v>NEUTRAL</v>
      </c>
      <c r="L2651" s="5" t="str">
        <f>OBV!H2651</f>
        <v>CONFIRMED BEARISH</v>
      </c>
    </row>
    <row r="2652" spans="1:12" ht="13.5" x14ac:dyDescent="0.25">
      <c r="A2652" s="3">
        <f>RSI!A2652</f>
        <v>45869</v>
      </c>
      <c r="B2652" s="2">
        <f>RSI!B2652</f>
        <v>9.1</v>
      </c>
      <c r="C2652" s="2">
        <f>RSI!I2652</f>
        <v>41.490018794598605</v>
      </c>
      <c r="D2652" s="2">
        <f>MACD!E2652</f>
        <v>0.2136118563394227</v>
      </c>
      <c r="E2652" s="2">
        <f>MACD!F2652</f>
        <v>3.4419193275678633E-2</v>
      </c>
      <c r="F2652" s="2">
        <f>'Moving Avg'!D2652</f>
        <v>9.2219999999999995</v>
      </c>
      <c r="G2652" s="2">
        <f>'Moving Avg'!F2652</f>
        <v>9.5314999999999976</v>
      </c>
      <c r="H2652" s="2">
        <f>'Moving Avg'!G2652</f>
        <v>9.6365999999999978</v>
      </c>
      <c r="I2652" s="2">
        <f>'Moving Avg'!H2652</f>
        <v>11.314259999999981</v>
      </c>
      <c r="J2652" s="5" t="str">
        <f>OBV!F2652</f>
        <v>BEARISH</v>
      </c>
      <c r="K2652" s="5" t="str">
        <f>OBV!G2652</f>
        <v>NEUTRAL</v>
      </c>
      <c r="L2652" s="5" t="str">
        <f>OBV!H2652</f>
        <v>BEARISH DIVERGENCE</v>
      </c>
    </row>
    <row r="2653" spans="1:12" ht="13.5" x14ac:dyDescent="0.25">
      <c r="A2653" s="3">
        <f>RSI!A2653</f>
        <v>45870</v>
      </c>
      <c r="B2653" s="2">
        <f>RSI!B2653</f>
        <v>9.1</v>
      </c>
      <c r="C2653" s="2">
        <f>RSI!I2653</f>
        <v>41.490018794598605</v>
      </c>
      <c r="D2653" s="2">
        <f>MACD!E2653</f>
        <v>0.26456934369055318</v>
      </c>
      <c r="E2653" s="2">
        <f>MACD!F2653</f>
        <v>8.0449223358653538E-2</v>
      </c>
      <c r="F2653" s="2">
        <f>'Moving Avg'!D2653</f>
        <v>9.2279999999999998</v>
      </c>
      <c r="G2653" s="2">
        <f>'Moving Avg'!F2653</f>
        <v>9.5214999999999979</v>
      </c>
      <c r="H2653" s="2">
        <f>'Moving Avg'!G2653</f>
        <v>9.6135999999999981</v>
      </c>
      <c r="I2653" s="2">
        <f>'Moving Avg'!H2653</f>
        <v>11.295229999999982</v>
      </c>
      <c r="J2653" s="5" t="str">
        <f>OBV!F2653</f>
        <v>BULLISH</v>
      </c>
      <c r="K2653" s="5" t="str">
        <f>OBV!G2653</f>
        <v>NEUTRAL</v>
      </c>
      <c r="L2653" s="5" t="str">
        <f>OBV!H2653</f>
        <v>CONFIRMED BULLISH</v>
      </c>
    </row>
    <row r="2654" spans="1:12" ht="13.5" x14ac:dyDescent="0.25">
      <c r="A2654" s="3">
        <f>RSI!A2654</f>
        <v>45873</v>
      </c>
      <c r="B2654" s="2">
        <f>RSI!B2654</f>
        <v>9.1</v>
      </c>
      <c r="C2654" s="2">
        <f>RSI!I2654</f>
        <v>41.490018794598605</v>
      </c>
      <c r="D2654" s="2">
        <f>MACD!E2654</f>
        <v>0.25606516034810056</v>
      </c>
      <c r="E2654" s="2">
        <f>MACD!F2654</f>
        <v>0.11557241075654295</v>
      </c>
      <c r="F2654" s="2">
        <f>'Moving Avg'!D2654</f>
        <v>9.1580000000000013</v>
      </c>
      <c r="G2654" s="2">
        <f>'Moving Avg'!F2654</f>
        <v>9.4839999999999982</v>
      </c>
      <c r="H2654" s="2">
        <f>'Moving Avg'!G2654</f>
        <v>9.5905999999999985</v>
      </c>
      <c r="I2654" s="2">
        <f>'Moving Avg'!H2654</f>
        <v>11.27744999999998</v>
      </c>
      <c r="J2654" s="5" t="str">
        <f>OBV!F2654</f>
        <v>BEARISH</v>
      </c>
      <c r="K2654" s="5" t="str">
        <f>OBV!G2654</f>
        <v>NEUTRAL</v>
      </c>
      <c r="L2654" s="5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9.1</v>
      </c>
      <c r="C2655" s="2">
        <f>RSI!I2655</f>
        <v>41.490018794598605</v>
      </c>
      <c r="D2655" s="2">
        <f>MACD!E2655</f>
        <v>0.24939020006158508</v>
      </c>
      <c r="E2655" s="2">
        <f>MACD!F2655</f>
        <v>0.14233596861755138</v>
      </c>
      <c r="F2655" s="2">
        <f>'Moving Avg'!D2655</f>
        <v>9.1580000000000013</v>
      </c>
      <c r="G2655" s="2">
        <f>'Moving Avg'!F2655</f>
        <v>9.4634999999999998</v>
      </c>
      <c r="H2655" s="2">
        <f>'Moving Avg'!G2655</f>
        <v>9.5725999999999996</v>
      </c>
      <c r="I2655" s="2">
        <f>'Moving Avg'!H2655</f>
        <v>11.260484999999981</v>
      </c>
      <c r="J2655" s="5" t="str">
        <f>OBV!F2655</f>
        <v>BEARISH</v>
      </c>
      <c r="K2655" s="5" t="str">
        <f>OBV!G2655</f>
        <v>NEUTRAL</v>
      </c>
      <c r="L2655" s="5" t="str">
        <f>OBV!H2655</f>
        <v>NEUTRAL</v>
      </c>
    </row>
    <row r="2656" spans="1:12" ht="13.5" x14ac:dyDescent="0.25">
      <c r="A2656" s="3">
        <f>RSI!A2656</f>
        <v>45875</v>
      </c>
      <c r="B2656" s="2">
        <f>RSI!B2656</f>
        <v>9.0500000000000007</v>
      </c>
      <c r="C2656" s="2">
        <f>RSI!I2656</f>
        <v>40.373078251845556</v>
      </c>
      <c r="D2656" s="2">
        <f>MACD!E2656</f>
        <v>0.23704497248597711</v>
      </c>
      <c r="E2656" s="2">
        <f>MACD!F2656</f>
        <v>0.16127776939123653</v>
      </c>
      <c r="F2656" s="2">
        <f>'Moving Avg'!D2656</f>
        <v>9.09</v>
      </c>
      <c r="G2656" s="2">
        <f>'Moving Avg'!F2656</f>
        <v>9.4310000000000009</v>
      </c>
      <c r="H2656" s="2">
        <f>'Moving Avg'!G2656</f>
        <v>9.5535999999999994</v>
      </c>
      <c r="I2656" s="2">
        <f>'Moving Avg'!H2656</f>
        <v>11.245959999999979</v>
      </c>
      <c r="J2656" s="5" t="str">
        <f>OBV!F2656</f>
        <v>BEARISH</v>
      </c>
      <c r="K2656" s="5" t="str">
        <f>OBV!G2656</f>
        <v>NEUTRAL</v>
      </c>
      <c r="L2656" s="5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9.0500000000000007</v>
      </c>
      <c r="C2657" s="2">
        <f>RSI!I2657</f>
        <v>40.373078251845556</v>
      </c>
      <c r="D2657" s="2">
        <f>MACD!E2657</f>
        <v>0.18096771472746909</v>
      </c>
      <c r="E2657" s="2">
        <f>MACD!F2657</f>
        <v>0.16521575845848305</v>
      </c>
      <c r="F2657" s="2">
        <f>'Moving Avg'!D2657</f>
        <v>9.0799999999999983</v>
      </c>
      <c r="G2657" s="2">
        <f>'Moving Avg'!F2657</f>
        <v>9.3910000000000018</v>
      </c>
      <c r="H2657" s="2">
        <f>'Moving Avg'!G2657</f>
        <v>9.5346000000000011</v>
      </c>
      <c r="I2657" s="2">
        <f>'Moving Avg'!H2657</f>
        <v>11.22922499999998</v>
      </c>
      <c r="J2657" s="5" t="str">
        <f>OBV!F2657</f>
        <v>BEARISH</v>
      </c>
      <c r="K2657" s="5" t="str">
        <f>OBV!G2657</f>
        <v>NEUTRAL</v>
      </c>
      <c r="L2657" s="5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9.23</v>
      </c>
      <c r="C2658" s="2">
        <f>RSI!I2658</f>
        <v>46.397848788842033</v>
      </c>
      <c r="D2658" s="2">
        <f>MACD!E2658</f>
        <v>0.11901581517619064</v>
      </c>
      <c r="E2658" s="2">
        <f>MACD!F2658</f>
        <v>0.15597576980202457</v>
      </c>
      <c r="F2658" s="2">
        <f>'Moving Avg'!D2658</f>
        <v>9.1059999999999999</v>
      </c>
      <c r="G2658" s="2">
        <f>'Moving Avg'!F2658</f>
        <v>9.3629999999999995</v>
      </c>
      <c r="H2658" s="2">
        <f>'Moving Avg'!G2658</f>
        <v>9.5183999999999997</v>
      </c>
      <c r="I2658" s="2">
        <f>'Moving Avg'!H2658</f>
        <v>11.213389999999981</v>
      </c>
      <c r="J2658" s="5" t="str">
        <f>OBV!F2658</f>
        <v>BEARISH</v>
      </c>
      <c r="K2658" s="5" t="str">
        <f>OBV!G2658</f>
        <v>NEUTRAL</v>
      </c>
      <c r="L2658" s="5" t="str">
        <f>OBV!H2658</f>
        <v>BEARISH DIVERGENCE</v>
      </c>
    </row>
    <row r="2659" spans="1:12" ht="13.5" x14ac:dyDescent="0.25">
      <c r="A2659" s="3">
        <f>RSI!A2659</f>
        <v>45880</v>
      </c>
      <c r="B2659" s="2">
        <f>RSI!B2659</f>
        <v>9.39</v>
      </c>
      <c r="C2659" s="2">
        <f>RSI!I2659</f>
        <v>51.125174262296973</v>
      </c>
      <c r="D2659" s="2">
        <f>MACD!E2659</f>
        <v>0.11390802133770883</v>
      </c>
      <c r="E2659" s="2">
        <f>MACD!F2659</f>
        <v>0.14756222010916142</v>
      </c>
      <c r="F2659" s="2">
        <f>'Moving Avg'!D2659</f>
        <v>9.1639999999999997</v>
      </c>
      <c r="G2659" s="2">
        <f>'Moving Avg'!F2659</f>
        <v>9.3475000000000001</v>
      </c>
      <c r="H2659" s="2">
        <f>'Moving Avg'!G2659</f>
        <v>9.5062000000000015</v>
      </c>
      <c r="I2659" s="2">
        <f>'Moving Avg'!H2659</f>
        <v>11.198454999999981</v>
      </c>
      <c r="J2659" s="5" t="str">
        <f>OBV!F2659</f>
        <v>BULLISH</v>
      </c>
      <c r="K2659" s="5" t="str">
        <f>OBV!G2659</f>
        <v>NEUTRAL</v>
      </c>
      <c r="L2659" s="5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9.39</v>
      </c>
      <c r="C2660" s="2">
        <f>RSI!I2660</f>
        <v>51.125174262296973</v>
      </c>
      <c r="D2660" s="2">
        <f>MACD!E2660</f>
        <v>5.5445698286616718E-2</v>
      </c>
      <c r="E2660" s="2">
        <f>MACD!F2660</f>
        <v>0.12913891574465247</v>
      </c>
      <c r="F2660" s="2">
        <f>'Moving Avg'!D2660</f>
        <v>9.2219999999999995</v>
      </c>
      <c r="G2660" s="2">
        <f>'Moving Avg'!F2660</f>
        <v>9.3249999999999975</v>
      </c>
      <c r="H2660" s="2">
        <f>'Moving Avg'!G2660</f>
        <v>9.4940000000000015</v>
      </c>
      <c r="I2660" s="2">
        <f>'Moving Avg'!H2660</f>
        <v>11.18390499999998</v>
      </c>
      <c r="J2660" s="5" t="str">
        <f>OBV!F2660</f>
        <v>BULLISH</v>
      </c>
      <c r="K2660" s="5" t="str">
        <f>OBV!G2660</f>
        <v>NEUTRAL</v>
      </c>
      <c r="L2660" s="5" t="str">
        <f>OBV!H2660</f>
        <v>CONFIRMED BULLISH</v>
      </c>
    </row>
    <row r="2661" spans="1:12" ht="13.5" x14ac:dyDescent="0.25">
      <c r="A2661" s="3">
        <f>RSI!A2661</f>
        <v>45883</v>
      </c>
      <c r="B2661" s="2">
        <f>RSI!B2661</f>
        <v>9.3000000000000007</v>
      </c>
      <c r="C2661" s="2">
        <f>RSI!I2661</f>
        <v>48.343760447119301</v>
      </c>
      <c r="D2661" s="2">
        <f>MACD!E2661</f>
        <v>5.698723209802381E-2</v>
      </c>
      <c r="E2661" s="2">
        <f>MACD!F2661</f>
        <v>0.11470857901532674</v>
      </c>
      <c r="F2661" s="2">
        <f>'Moving Avg'!D2661</f>
        <v>9.2720000000000002</v>
      </c>
      <c r="G2661" s="2">
        <f>'Moving Avg'!F2661</f>
        <v>9.2979999999999983</v>
      </c>
      <c r="H2661" s="2">
        <f>'Moving Avg'!G2661</f>
        <v>9.48</v>
      </c>
      <c r="I2661" s="2">
        <f>'Moving Avg'!H2661</f>
        <v>11.169384999999979</v>
      </c>
      <c r="J2661" s="5" t="str">
        <f>OBV!F2661</f>
        <v>BULLISH</v>
      </c>
      <c r="K2661" s="5" t="str">
        <f>OBV!G2661</f>
        <v>NEUTRAL</v>
      </c>
      <c r="L2661" s="5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9.1</v>
      </c>
      <c r="C2662" s="2">
        <f>RSI!I2662</f>
        <v>42.774609046945415</v>
      </c>
      <c r="D2662" s="2">
        <f>MACD!E2662</f>
        <v>2.8770630587322543E-2</v>
      </c>
      <c r="E2662" s="2">
        <f>MACD!F2662</f>
        <v>9.7520989329725916E-2</v>
      </c>
      <c r="F2662" s="2">
        <f>'Moving Avg'!D2662</f>
        <v>9.282</v>
      </c>
      <c r="G2662" s="2">
        <f>'Moving Avg'!F2662</f>
        <v>9.2609999999999975</v>
      </c>
      <c r="H2662" s="2">
        <f>'Moving Avg'!G2662</f>
        <v>9.4622000000000011</v>
      </c>
      <c r="I2662" s="2">
        <f>'Moving Avg'!H2662</f>
        <v>11.153959999999977</v>
      </c>
      <c r="J2662" s="5" t="str">
        <f>OBV!F2662</f>
        <v>BEARISH</v>
      </c>
      <c r="K2662" s="5" t="str">
        <f>OBV!G2662</f>
        <v>NEUTRAL</v>
      </c>
      <c r="L2662" s="5" t="str">
        <f>OBV!H2662</f>
        <v>BEARISH DIVERGENCE</v>
      </c>
    </row>
    <row r="2663" spans="1:12" ht="13.5" x14ac:dyDescent="0.25">
      <c r="A2663" s="3">
        <f>RSI!A2663</f>
        <v>45887</v>
      </c>
      <c r="B2663" s="2">
        <f>RSI!B2663</f>
        <v>9.3000000000000007</v>
      </c>
      <c r="C2663" s="2">
        <f>RSI!I2663</f>
        <v>49.09046749139771</v>
      </c>
      <c r="D2663" s="2">
        <f>MACD!E2663</f>
        <v>-8.4790786371549132E-3</v>
      </c>
      <c r="E2663" s="2">
        <f>MACD!F2663</f>
        <v>7.6320975736349758E-2</v>
      </c>
      <c r="F2663" s="2">
        <f>'Moving Avg'!D2663</f>
        <v>9.2960000000000012</v>
      </c>
      <c r="G2663" s="2">
        <f>'Moving Avg'!F2663</f>
        <v>9.2339999999999982</v>
      </c>
      <c r="H2663" s="2">
        <f>'Moving Avg'!G2663</f>
        <v>9.4484000000000012</v>
      </c>
      <c r="I2663" s="2">
        <f>'Moving Avg'!H2663</f>
        <v>11.139629999999979</v>
      </c>
      <c r="J2663" s="5" t="str">
        <f>OBV!F2663</f>
        <v>BEARISH</v>
      </c>
      <c r="K2663" s="5" t="str">
        <f>OBV!G2663</f>
        <v>NEUTRAL</v>
      </c>
      <c r="L2663" s="5" t="str">
        <f>OBV!H2663</f>
        <v>BEARISH DIVERGENCE</v>
      </c>
    </row>
    <row r="2664" spans="1:12" ht="13.5" x14ac:dyDescent="0.25">
      <c r="A2664" s="3">
        <f>RSI!A2664</f>
        <v>45888</v>
      </c>
      <c r="B2664" s="2">
        <f>RSI!B2664</f>
        <v>9.3000000000000007</v>
      </c>
      <c r="C2664" s="2">
        <f>RSI!I2664</f>
        <v>49.09046749139771</v>
      </c>
      <c r="D2664" s="2">
        <f>MACD!E2664</f>
        <v>-3.9845898358473519E-2</v>
      </c>
      <c r="E2664" s="2">
        <f>MACD!F2664</f>
        <v>5.3087600917385104E-2</v>
      </c>
      <c r="F2664" s="2">
        <f>'Moving Avg'!D2664</f>
        <v>9.2780000000000005</v>
      </c>
      <c r="G2664" s="2">
        <f>'Moving Avg'!F2664</f>
        <v>9.224499999999999</v>
      </c>
      <c r="H2664" s="2">
        <f>'Moving Avg'!G2664</f>
        <v>9.434800000000001</v>
      </c>
      <c r="I2664" s="2">
        <f>'Moving Avg'!H2664</f>
        <v>11.126499999999981</v>
      </c>
      <c r="J2664" s="5" t="str">
        <f>OBV!F2664</f>
        <v>BEARISH</v>
      </c>
      <c r="K2664" s="5" t="str">
        <f>OBV!G2664</f>
        <v>NEUTRAL</v>
      </c>
      <c r="L2664" s="5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9.3000000000000007</v>
      </c>
      <c r="C2665" s="2">
        <f>RSI!I2665</f>
        <v>49.09046749139771</v>
      </c>
      <c r="D2665" s="2">
        <f>MACD!E2665</f>
        <v>-6.6246159982201291E-2</v>
      </c>
      <c r="E2665" s="2">
        <f>MACD!F2665</f>
        <v>2.9220848737467831E-2</v>
      </c>
      <c r="F2665" s="2">
        <f>'Moving Avg'!D2665</f>
        <v>9.26</v>
      </c>
      <c r="G2665" s="2">
        <f>'Moving Avg'!F2665</f>
        <v>9.2155000000000022</v>
      </c>
      <c r="H2665" s="2">
        <f>'Moving Avg'!G2665</f>
        <v>9.424800000000003</v>
      </c>
      <c r="I2665" s="2">
        <f>'Moving Avg'!H2665</f>
        <v>11.113419999999984</v>
      </c>
      <c r="J2665" s="5" t="str">
        <f>OBV!F2665</f>
        <v>BEARISH</v>
      </c>
      <c r="K2665" s="5" t="str">
        <f>OBV!G2665</f>
        <v>NEUTRAL</v>
      </c>
      <c r="L2665" s="5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9.3000000000000007</v>
      </c>
      <c r="C2666" s="2">
        <f>RSI!I2666</f>
        <v>49.09046749139771</v>
      </c>
      <c r="D2666" s="2">
        <f>MACD!E2666</f>
        <v>-9.6146693619227008E-2</v>
      </c>
      <c r="E2666" s="2">
        <f>MACD!F2666</f>
        <v>4.1473402661288648E-3</v>
      </c>
      <c r="F2666" s="2">
        <f>'Moving Avg'!D2666</f>
        <v>9.26</v>
      </c>
      <c r="G2666" s="2">
        <f>'Moving Avg'!F2666</f>
        <v>9.2105000000000015</v>
      </c>
      <c r="H2666" s="2">
        <f>'Moving Avg'!G2666</f>
        <v>9.4148000000000032</v>
      </c>
      <c r="I2666" s="2">
        <f>'Moving Avg'!H2666</f>
        <v>11.100389999999981</v>
      </c>
      <c r="J2666" s="5" t="str">
        <f>OBV!F2666</f>
        <v>BULLISH</v>
      </c>
      <c r="K2666" s="5" t="str">
        <f>OBV!G2666</f>
        <v>NEUTRAL</v>
      </c>
      <c r="L2666" s="5" t="str">
        <f>OBV!H2666</f>
        <v>NEUTRAL</v>
      </c>
    </row>
    <row r="2667" spans="1:12" ht="13.5" x14ac:dyDescent="0.25">
      <c r="A2667" s="3">
        <f>RSI!A2667</f>
        <v>45891</v>
      </c>
      <c r="B2667" s="2">
        <f>RSI!B2667</f>
        <v>9.25</v>
      </c>
      <c r="C2667" s="2">
        <f>RSI!I2667</f>
        <v>47.333783742066267</v>
      </c>
      <c r="D2667" s="2">
        <f>MACD!E2667</f>
        <v>-0.11762264796596611</v>
      </c>
      <c r="E2667" s="2">
        <f>MACD!F2667</f>
        <v>-2.0206657380290129E-2</v>
      </c>
      <c r="F2667" s="2">
        <f>'Moving Avg'!D2667</f>
        <v>9.2900000000000009</v>
      </c>
      <c r="G2667" s="2">
        <f>'Moving Avg'!F2667</f>
        <v>9.2185000000000024</v>
      </c>
      <c r="H2667" s="2">
        <f>'Moving Avg'!G2667</f>
        <v>9.4038000000000039</v>
      </c>
      <c r="I2667" s="2">
        <f>'Moving Avg'!H2667</f>
        <v>11.086144999999981</v>
      </c>
      <c r="J2667" s="5" t="str">
        <f>OBV!F2667</f>
        <v>BULLISH</v>
      </c>
      <c r="K2667" s="5" t="str">
        <f>OBV!G2667</f>
        <v>NEUTRAL</v>
      </c>
      <c r="L2667" s="5" t="str">
        <f>OBV!H2667</f>
        <v>CONFIRMED BULLISH</v>
      </c>
    </row>
    <row r="2668" spans="1:12" ht="13.5" x14ac:dyDescent="0.25">
      <c r="A2668" s="3">
        <f>RSI!A2668</f>
        <v>45894</v>
      </c>
      <c r="B2668" s="2">
        <f>RSI!B2668</f>
        <v>9.3000000000000007</v>
      </c>
      <c r="C2668" s="2">
        <f>RSI!I2668</f>
        <v>49.288083260132709</v>
      </c>
      <c r="D2668" s="2">
        <f>MACD!E2668</f>
        <v>-0.11139870737761548</v>
      </c>
      <c r="E2668" s="2">
        <f>MACD!F2668</f>
        <v>-3.8445067379755199E-2</v>
      </c>
      <c r="F2668" s="2">
        <f>'Moving Avg'!D2668</f>
        <v>9.2900000000000009</v>
      </c>
      <c r="G2668" s="2">
        <f>'Moving Avg'!F2668</f>
        <v>9.2300000000000022</v>
      </c>
      <c r="H2668" s="2">
        <f>'Moving Avg'!G2668</f>
        <v>9.397000000000002</v>
      </c>
      <c r="I2668" s="2">
        <f>'Moving Avg'!H2668</f>
        <v>11.073734999999983</v>
      </c>
      <c r="J2668" s="5" t="str">
        <f>OBV!F2668</f>
        <v>BULLISH</v>
      </c>
      <c r="K2668" s="5" t="str">
        <f>OBV!G2668</f>
        <v>NEUTRAL</v>
      </c>
      <c r="L2668" s="5" t="str">
        <f>OBV!H2668</f>
        <v>NEUTRAL</v>
      </c>
    </row>
    <row r="2669" spans="1:12" ht="13.5" x14ac:dyDescent="0.25">
      <c r="A2669" s="3">
        <f>RSI!A2669</f>
        <v>45895</v>
      </c>
      <c r="B2669" s="2">
        <f>RSI!B2669</f>
        <v>9.3000000000000007</v>
      </c>
      <c r="C2669" s="2">
        <f>RSI!I2669</f>
        <v>49.288083260132709</v>
      </c>
      <c r="D2669" s="2">
        <f>MACD!E2669</f>
        <v>-8.1435235892412194E-2</v>
      </c>
      <c r="E2669" s="2">
        <f>MACD!F2669</f>
        <v>-4.7043101082286598E-2</v>
      </c>
      <c r="F2669" s="2">
        <f>'Moving Avg'!D2669</f>
        <v>9.2900000000000009</v>
      </c>
      <c r="G2669" s="2">
        <f>'Moving Avg'!F2669</f>
        <v>9.2225000000000037</v>
      </c>
      <c r="H2669" s="2">
        <f>'Moving Avg'!G2669</f>
        <v>9.3902000000000037</v>
      </c>
      <c r="I2669" s="2">
        <f>'Moving Avg'!H2669</f>
        <v>11.060269999999987</v>
      </c>
      <c r="J2669" s="5" t="str">
        <f>OBV!F2669</f>
        <v>BULLISH</v>
      </c>
      <c r="K2669" s="5" t="str">
        <f>OBV!G2669</f>
        <v>NEUTRAL</v>
      </c>
      <c r="L2669" s="5" t="str">
        <f>OBV!H2669</f>
        <v>NEUTRAL</v>
      </c>
    </row>
    <row r="2670" spans="1:12" ht="13.5" x14ac:dyDescent="0.25">
      <c r="A2670" s="3">
        <f>RSI!A2670</f>
        <v>45896</v>
      </c>
      <c r="B2670" s="2">
        <f>RSI!B2670</f>
        <v>9.3000000000000007</v>
      </c>
      <c r="C2670" s="2">
        <f>RSI!I2670</f>
        <v>49.288083260132709</v>
      </c>
      <c r="D2670" s="2">
        <f>MACD!E2670</f>
        <v>-5.6005903692978976E-2</v>
      </c>
      <c r="E2670" s="2">
        <f>MACD!F2670</f>
        <v>-4.8835661604425075E-2</v>
      </c>
      <c r="F2670" s="2">
        <f>'Moving Avg'!D2670</f>
        <v>9.2900000000000009</v>
      </c>
      <c r="G2670" s="2">
        <f>'Moving Avg'!F2670</f>
        <v>9.2325000000000035</v>
      </c>
      <c r="H2670" s="2">
        <f>'Moving Avg'!G2670</f>
        <v>9.3842000000000034</v>
      </c>
      <c r="I2670" s="2">
        <f>'Moving Avg'!H2670</f>
        <v>11.048534999999989</v>
      </c>
      <c r="J2670" s="5" t="str">
        <f>OBV!F2670</f>
        <v>BULLISH</v>
      </c>
      <c r="K2670" s="5" t="str">
        <f>OBV!G2670</f>
        <v>NEUTRAL</v>
      </c>
      <c r="L2670" s="5" t="str">
        <f>OBV!H2670</f>
        <v>NEUTRAL</v>
      </c>
    </row>
    <row r="2671" spans="1:12" ht="13.5" x14ac:dyDescent="0.25">
      <c r="A2671" s="3">
        <f>RSI!A2671</f>
        <v>45897</v>
      </c>
      <c r="B2671" s="2">
        <f>RSI!B2671</f>
        <v>9.3000000000000007</v>
      </c>
      <c r="C2671" s="2">
        <f>RSI!I2671</f>
        <v>49.288083260132716</v>
      </c>
      <c r="D2671" s="2">
        <f>MACD!E2671</f>
        <v>-4.82649066285461E-2</v>
      </c>
      <c r="E2671" s="2">
        <f>MACD!F2671</f>
        <v>-4.8721510609249286E-2</v>
      </c>
      <c r="F2671" s="2">
        <f>'Moving Avg'!D2671</f>
        <v>9.2900000000000009</v>
      </c>
      <c r="G2671" s="2">
        <f>'Moving Avg'!F2671</f>
        <v>9.2280000000000033</v>
      </c>
      <c r="H2671" s="2">
        <f>'Moving Avg'!G2671</f>
        <v>9.3774000000000051</v>
      </c>
      <c r="I2671" s="2">
        <f>'Moving Avg'!H2671</f>
        <v>11.036849999999989</v>
      </c>
      <c r="J2671" s="5" t="str">
        <f>OBV!F2671</f>
        <v>BULLISH</v>
      </c>
      <c r="K2671" s="5" t="str">
        <f>OBV!G2671</f>
        <v>NEUTRAL</v>
      </c>
      <c r="L2671" s="5" t="str">
        <f>OBV!H2671</f>
        <v>NEUTRAL</v>
      </c>
    </row>
    <row r="2672" spans="1:12" ht="13.5" x14ac:dyDescent="0.25">
      <c r="A2672" s="3">
        <f>RSI!A2672</f>
        <v>45898</v>
      </c>
      <c r="B2672" s="2">
        <f>RSI!B2672</f>
        <v>9.11</v>
      </c>
      <c r="C2672" s="2">
        <f>RSI!I2672</f>
        <v>41.430309590241627</v>
      </c>
      <c r="D2672" s="2">
        <f>MACD!E2672</f>
        <v>-5.8345152157796676E-2</v>
      </c>
      <c r="E2672" s="2">
        <f>MACD!F2672</f>
        <v>-5.0646238918958766E-2</v>
      </c>
      <c r="F2672" s="2">
        <f>'Moving Avg'!D2672</f>
        <v>9.2620000000000005</v>
      </c>
      <c r="G2672" s="2">
        <f>'Moving Avg'!F2672</f>
        <v>9.2285000000000021</v>
      </c>
      <c r="H2672" s="2">
        <f>'Moving Avg'!G2672</f>
        <v>9.3668000000000049</v>
      </c>
      <c r="I2672" s="2">
        <f>'Moving Avg'!H2672</f>
        <v>11.024259999999988</v>
      </c>
      <c r="J2672" s="5" t="str">
        <f>OBV!F2672</f>
        <v>BULLISH</v>
      </c>
      <c r="K2672" s="5" t="str">
        <f>OBV!G2672</f>
        <v>NEUTRAL</v>
      </c>
      <c r="L2672" s="5" t="str">
        <f>OBV!H2672</f>
        <v>BULLISH DIVERGENCE</v>
      </c>
    </row>
    <row r="2673" spans="1:12" ht="13.5" x14ac:dyDescent="0.25">
      <c r="A2673" s="3">
        <f>RSI!A2673</f>
        <v>45901</v>
      </c>
      <c r="B2673" s="2">
        <f>RSI!B2673</f>
        <v>9.11</v>
      </c>
      <c r="C2673" s="2">
        <f>RSI!I2673</f>
        <v>41.43030959024162</v>
      </c>
      <c r="D2673" s="2">
        <f>MACD!E2673</f>
        <v>-3.4922607747290613E-2</v>
      </c>
      <c r="E2673" s="2">
        <f>MACD!F2673</f>
        <v>-4.7501512684625144E-2</v>
      </c>
      <c r="F2673" s="2">
        <f>'Moving Avg'!D2673</f>
        <v>9.2240000000000002</v>
      </c>
      <c r="G2673" s="2">
        <f>'Moving Avg'!F2673</f>
        <v>9.2290000000000028</v>
      </c>
      <c r="H2673" s="2">
        <f>'Moving Avg'!G2673</f>
        <v>9.3562000000000047</v>
      </c>
      <c r="I2673" s="2">
        <f>'Moving Avg'!H2673</f>
        <v>11.01176499999999</v>
      </c>
      <c r="J2673" s="5" t="str">
        <f>OBV!F2673</f>
        <v>BEARISH</v>
      </c>
      <c r="K2673" s="5" t="str">
        <f>OBV!G2673</f>
        <v>NEUTRAL</v>
      </c>
      <c r="L2673" s="5" t="str">
        <f>OBV!H2673</f>
        <v>CONFIRMED BEARISH</v>
      </c>
    </row>
    <row r="2674" spans="1:12" ht="13.5" x14ac:dyDescent="0.25">
      <c r="A2674" s="3">
        <f>RSI!A2674</f>
        <v>45902</v>
      </c>
      <c r="B2674" s="2">
        <f>RSI!B2674</f>
        <v>9.2899999999999991</v>
      </c>
      <c r="C2674" s="2">
        <f>RSI!I2674</f>
        <v>50.160428460132671</v>
      </c>
      <c r="D2674" s="2">
        <f>MACD!E2674</f>
        <v>-2.7341724146499047E-2</v>
      </c>
      <c r="E2674" s="2">
        <f>MACD!F2674</f>
        <v>-4.3469554976999926E-2</v>
      </c>
      <c r="F2674" s="2">
        <f>'Moving Avg'!D2674</f>
        <v>9.2219999999999995</v>
      </c>
      <c r="G2674" s="2">
        <f>'Moving Avg'!F2674</f>
        <v>9.2385000000000002</v>
      </c>
      <c r="H2674" s="2">
        <f>'Moving Avg'!G2674</f>
        <v>9.3540000000000063</v>
      </c>
      <c r="I2674" s="2">
        <f>'Moving Avg'!H2674</f>
        <v>11.000509999999988</v>
      </c>
      <c r="J2674" s="5" t="str">
        <f>OBV!F2674</f>
        <v>BULLISH</v>
      </c>
      <c r="K2674" s="5" t="str">
        <f>OBV!G2674</f>
        <v>NEUTRAL</v>
      </c>
      <c r="L2674" s="5" t="str">
        <f>OBV!H2674</f>
        <v>BULLISH DIVERGENCE</v>
      </c>
    </row>
    <row r="2675" spans="1:12" ht="13.5" x14ac:dyDescent="0.25">
      <c r="A2675" s="3">
        <f>RSI!A2675</f>
        <v>45903</v>
      </c>
      <c r="B2675" s="2">
        <f>RSI!B2675</f>
        <v>9.3000000000000007</v>
      </c>
      <c r="C2675" s="2">
        <f>RSI!I2675</f>
        <v>50.60096091380543</v>
      </c>
      <c r="D2675" s="2">
        <f>MACD!E2675</f>
        <v>-2.1717479454750332E-2</v>
      </c>
      <c r="E2675" s="2">
        <f>MACD!F2675</f>
        <v>-3.9119139872550009E-2</v>
      </c>
      <c r="F2675" s="2">
        <f>'Moving Avg'!D2675</f>
        <v>9.2219999999999995</v>
      </c>
      <c r="G2675" s="2">
        <f>'Moving Avg'!F2675</f>
        <v>9.2484999999999999</v>
      </c>
      <c r="H2675" s="2">
        <f>'Moving Avg'!G2675</f>
        <v>9.3520000000000039</v>
      </c>
      <c r="I2675" s="2">
        <f>'Moving Avg'!H2675</f>
        <v>10.98886999999999</v>
      </c>
      <c r="J2675" s="5" t="str">
        <f>OBV!F2675</f>
        <v>BULLISH</v>
      </c>
      <c r="K2675" s="5" t="str">
        <f>OBV!G2675</f>
        <v>NEUTRAL</v>
      </c>
      <c r="L2675" s="5" t="str">
        <f>OBV!H2675</f>
        <v>NEUTRAL</v>
      </c>
    </row>
    <row r="2676" spans="1:12" ht="13.5" x14ac:dyDescent="0.25">
      <c r="A2676" s="3">
        <f>RSI!A2676</f>
        <v>45905</v>
      </c>
      <c r="B2676" s="2">
        <f>RSI!B2676</f>
        <v>9.34</v>
      </c>
      <c r="C2676" s="2">
        <f>RSI!I2676</f>
        <v>52.412875598009798</v>
      </c>
      <c r="D2676" s="2">
        <f>MACD!E2676</f>
        <v>-2.0026490258025831E-2</v>
      </c>
      <c r="E2676" s="2">
        <f>MACD!F2676</f>
        <v>-3.5300609949645179E-2</v>
      </c>
      <c r="F2676" s="2">
        <f>'Moving Avg'!D2676</f>
        <v>9.23</v>
      </c>
      <c r="G2676" s="2">
        <f>'Moving Avg'!F2676</f>
        <v>9.2630000000000017</v>
      </c>
      <c r="H2676" s="2">
        <f>'Moving Avg'!G2676</f>
        <v>9.3510000000000044</v>
      </c>
      <c r="I2676" s="2">
        <f>'Moving Avg'!H2676</f>
        <v>10.977429999999993</v>
      </c>
      <c r="J2676" s="5" t="str">
        <f>OBV!F2676</f>
        <v>BULLISH</v>
      </c>
      <c r="K2676" s="5" t="str">
        <f>OBV!G2676</f>
        <v>NEUTRAL</v>
      </c>
      <c r="L2676" s="5" t="str">
        <f>OBV!H2676</f>
        <v>CONFIRMED BULLISH</v>
      </c>
    </row>
    <row r="2677" spans="1:12" ht="13.5" x14ac:dyDescent="0.25">
      <c r="A2677" s="3">
        <f>RSI!A2677</f>
        <v>45908</v>
      </c>
      <c r="B2677" s="2">
        <f>RSI!B2677</f>
        <v>9.34</v>
      </c>
      <c r="C2677" s="2">
        <f>RSI!I2677</f>
        <v>52.412875598009798</v>
      </c>
      <c r="D2677" s="2">
        <f>MACD!E2677</f>
        <v>-2.6621567209218711E-2</v>
      </c>
      <c r="E2677" s="2">
        <f>MACD!F2677</f>
        <v>-3.3564801401559888E-2</v>
      </c>
      <c r="F2677" s="2">
        <f>'Moving Avg'!D2677</f>
        <v>9.2759999999999998</v>
      </c>
      <c r="G2677" s="2">
        <f>'Moving Avg'!F2677</f>
        <v>9.2775000000000016</v>
      </c>
      <c r="H2677" s="2">
        <f>'Moving Avg'!G2677</f>
        <v>9.3534000000000024</v>
      </c>
      <c r="I2677" s="2">
        <f>'Moving Avg'!H2677</f>
        <v>10.965989999999993</v>
      </c>
      <c r="J2677" s="5" t="str">
        <f>OBV!F2677</f>
        <v>BULLISH</v>
      </c>
      <c r="K2677" s="5" t="str">
        <f>OBV!G2677</f>
        <v>NEUTRAL</v>
      </c>
      <c r="L2677" s="5" t="str">
        <f>OBV!H2677</f>
        <v>CONFIRMED BULLISH</v>
      </c>
    </row>
    <row r="2678" spans="1:12" ht="13.5" x14ac:dyDescent="0.25">
      <c r="A2678" s="3">
        <f>RSI!A2678</f>
        <v>45909</v>
      </c>
      <c r="B2678" s="2">
        <f>RSI!B2678</f>
        <v>9.34</v>
      </c>
      <c r="C2678" s="2">
        <f>RSI!I2678</f>
        <v>52.412875598009798</v>
      </c>
      <c r="D2678" s="2">
        <f>MACD!E2678</f>
        <v>-2.4818603940675033E-2</v>
      </c>
      <c r="E2678" s="2">
        <f>MACD!F2678</f>
        <v>-3.1815561909382922E-2</v>
      </c>
      <c r="F2678" s="2">
        <f>'Moving Avg'!D2678</f>
        <v>9.3219999999999992</v>
      </c>
      <c r="G2678" s="2">
        <f>'Moving Avg'!F2678</f>
        <v>9.2830000000000013</v>
      </c>
      <c r="H2678" s="2">
        <f>'Moving Avg'!G2678</f>
        <v>9.3522000000000016</v>
      </c>
      <c r="I2678" s="2">
        <f>'Moving Avg'!H2678</f>
        <v>10.955029999999992</v>
      </c>
      <c r="J2678" s="5" t="str">
        <f>OBV!F2678</f>
        <v>BULLISH</v>
      </c>
      <c r="K2678" s="5" t="str">
        <f>OBV!G2678</f>
        <v>NEUTRAL</v>
      </c>
      <c r="L2678" s="5" t="str">
        <f>OBV!H2678</f>
        <v>CONFIRMED BULLISH</v>
      </c>
    </row>
    <row r="2679" spans="1:12" ht="13.5" x14ac:dyDescent="0.25">
      <c r="A2679" s="3">
        <f>RSI!A2679</f>
        <v>45910</v>
      </c>
      <c r="B2679" s="2">
        <f>RSI!B2679</f>
        <v>9.34</v>
      </c>
      <c r="C2679" s="2">
        <f>RSI!I2679</f>
        <v>52.412875598009791</v>
      </c>
      <c r="D2679" s="2">
        <f>MACD!E2679</f>
        <v>-2.357903324377375E-2</v>
      </c>
      <c r="E2679" s="2">
        <f>MACD!F2679</f>
        <v>-3.016825617626109E-2</v>
      </c>
      <c r="F2679" s="2">
        <f>'Moving Avg'!D2679</f>
        <v>9.331999999999999</v>
      </c>
      <c r="G2679" s="2">
        <f>'Moving Avg'!F2679</f>
        <v>9.2805</v>
      </c>
      <c r="H2679" s="2">
        <f>'Moving Avg'!G2679</f>
        <v>9.3510000000000009</v>
      </c>
      <c r="I2679" s="2">
        <f>'Moving Avg'!H2679</f>
        <v>10.944069999999993</v>
      </c>
      <c r="J2679" s="5" t="str">
        <f>OBV!F2679</f>
        <v>BULLISH</v>
      </c>
      <c r="K2679" s="5" t="str">
        <f>OBV!G2679</f>
        <v>NEUTRAL</v>
      </c>
      <c r="L2679" s="5" t="str">
        <f>OBV!H2679</f>
        <v>CONFIRMED BULLISH</v>
      </c>
    </row>
    <row r="2680" spans="1:12" ht="13.5" x14ac:dyDescent="0.25">
      <c r="A2680" s="3">
        <f>RSI!A2680</f>
        <v>45911</v>
      </c>
      <c r="B2680" s="2">
        <f>RSI!B2680</f>
        <v>9.5</v>
      </c>
      <c r="C2680" s="2">
        <f>RSI!I2680</f>
        <v>60.256006621469567</v>
      </c>
      <c r="D2680" s="2">
        <f>MACD!E2680</f>
        <v>-3.4646844996984782E-2</v>
      </c>
      <c r="E2680" s="2">
        <f>MACD!F2680</f>
        <v>-3.1063973940405828E-2</v>
      </c>
      <c r="F2680" s="2">
        <f>'Moving Avg'!D2680</f>
        <v>9.3719999999999999</v>
      </c>
      <c r="G2680" s="2">
        <f>'Moving Avg'!F2680</f>
        <v>9.2859999999999996</v>
      </c>
      <c r="H2680" s="2">
        <f>'Moving Avg'!G2680</f>
        <v>9.3610000000000007</v>
      </c>
      <c r="I2680" s="2">
        <f>'Moving Avg'!H2680</f>
        <v>10.933429999999992</v>
      </c>
      <c r="J2680" s="5" t="str">
        <f>OBV!F2680</f>
        <v>BULLISH</v>
      </c>
      <c r="K2680" s="5" t="str">
        <f>OBV!G2680</f>
        <v>NEUTRAL</v>
      </c>
      <c r="L2680" s="5" t="str">
        <f>OBV!H2680</f>
        <v>CONFIRMED BULLISH</v>
      </c>
    </row>
    <row r="2681" spans="1:12" ht="13.5" x14ac:dyDescent="0.25">
      <c r="A2681" s="3">
        <f>RSI!A2681</f>
        <v>45912</v>
      </c>
      <c r="B2681" s="2">
        <f>RSI!B2681</f>
        <v>9.6999999999999993</v>
      </c>
      <c r="C2681" s="2">
        <f>RSI!I2681</f>
        <v>67.472760740477582</v>
      </c>
      <c r="D2681" s="2">
        <f>MACD!E2681</f>
        <v>-6.0017388735289501E-2</v>
      </c>
      <c r="E2681" s="2">
        <f>MACD!F2681</f>
        <v>-3.6854656899382568E-2</v>
      </c>
      <c r="F2681" s="2">
        <f>'Moving Avg'!D2681</f>
        <v>9.4439999999999991</v>
      </c>
      <c r="G2681" s="2">
        <f>'Moving Avg'!F2681</f>
        <v>9.3060000000000009</v>
      </c>
      <c r="H2681" s="2">
        <f>'Moving Avg'!G2681</f>
        <v>9.3752000000000013</v>
      </c>
      <c r="I2681" s="2">
        <f>'Moving Avg'!H2681</f>
        <v>10.923694999999991</v>
      </c>
      <c r="J2681" s="5" t="str">
        <f>OBV!F2681</f>
        <v>BULLISH</v>
      </c>
      <c r="K2681" s="5" t="str">
        <f>OBV!G2681</f>
        <v>NEUTRAL</v>
      </c>
      <c r="L2681" s="5" t="str">
        <f>OBV!H2681</f>
        <v>CONFIRMED BULLISH</v>
      </c>
    </row>
    <row r="2682" spans="1:12" ht="13.5" x14ac:dyDescent="0.25">
      <c r="A2682" s="3">
        <f>RSI!A2682</f>
        <v>45915</v>
      </c>
      <c r="B2682" s="2">
        <f>RSI!B2682</f>
        <v>9.69</v>
      </c>
      <c r="C2682" s="2">
        <f>RSI!I2682</f>
        <v>66.819437794218999</v>
      </c>
      <c r="D2682" s="2">
        <f>MACD!E2682</f>
        <v>-0.11225906957031206</v>
      </c>
      <c r="E2682" s="2">
        <f>MACD!F2682</f>
        <v>-5.1935539433568469E-2</v>
      </c>
      <c r="F2682" s="2">
        <f>'Moving Avg'!D2682</f>
        <v>9.5139999999999993</v>
      </c>
      <c r="G2682" s="2">
        <f>'Moving Avg'!F2682</f>
        <v>9.3354999999999997</v>
      </c>
      <c r="H2682" s="2">
        <f>'Moving Avg'!G2682</f>
        <v>9.3830000000000009</v>
      </c>
      <c r="I2682" s="2">
        <f>'Moving Avg'!H2682</f>
        <v>10.911219999999991</v>
      </c>
      <c r="J2682" s="5" t="str">
        <f>OBV!F2682</f>
        <v>BULLISH</v>
      </c>
      <c r="K2682" s="5" t="str">
        <f>OBV!G2682</f>
        <v>NEUTRAL</v>
      </c>
      <c r="L2682" s="5" t="str">
        <f>OBV!H2682</f>
        <v>CONFIRMED BULLISH</v>
      </c>
    </row>
    <row r="2683" spans="1:12" ht="13.5" x14ac:dyDescent="0.25">
      <c r="A2683" s="3">
        <f>RSI!A2683</f>
        <v>45916</v>
      </c>
      <c r="B2683" s="2">
        <f>RSI!B2683</f>
        <v>9.59</v>
      </c>
      <c r="C2683" s="2">
        <f>RSI!I2683</f>
        <v>60.509728910929333</v>
      </c>
      <c r="D2683" s="2">
        <f>MACD!E2683</f>
        <v>-0.15111213495877251</v>
      </c>
      <c r="E2683" s="2">
        <f>MACD!F2683</f>
        <v>-7.1770858538609289E-2</v>
      </c>
      <c r="F2683" s="2">
        <f>'Moving Avg'!D2683</f>
        <v>9.5639999999999983</v>
      </c>
      <c r="G2683" s="2">
        <f>'Moving Avg'!F2683</f>
        <v>9.3499999999999979</v>
      </c>
      <c r="H2683" s="2">
        <f>'Moving Avg'!G2683</f>
        <v>9.3887999999999998</v>
      </c>
      <c r="I2683" s="2">
        <f>'Moving Avg'!H2683</f>
        <v>10.899109999999991</v>
      </c>
      <c r="J2683" s="5" t="str">
        <f>OBV!F2683</f>
        <v>BEARISH</v>
      </c>
      <c r="K2683" s="5" t="str">
        <f>OBV!G2683</f>
        <v>NEUTRAL</v>
      </c>
      <c r="L2683" s="5" t="str">
        <f>OBV!H2683</f>
        <v>BEARISH DIVERGENCE</v>
      </c>
    </row>
    <row r="2684" spans="1:12" ht="13.5" x14ac:dyDescent="0.25">
      <c r="A2684" s="3">
        <f>RSI!A2684</f>
        <v>45917</v>
      </c>
      <c r="B2684" s="2">
        <f>RSI!B2684</f>
        <v>9.5399999999999991</v>
      </c>
      <c r="C2684" s="2">
        <f>RSI!I2684</f>
        <v>57.581890448934914</v>
      </c>
      <c r="D2684" s="2">
        <f>MACD!E2684</f>
        <v>-0.15390456926644269</v>
      </c>
      <c r="E2684" s="2">
        <f>MACD!F2684</f>
        <v>-8.8197600684175981E-2</v>
      </c>
      <c r="F2684" s="2">
        <f>'Moving Avg'!D2684</f>
        <v>9.604000000000001</v>
      </c>
      <c r="G2684" s="2">
        <f>'Moving Avg'!F2684</f>
        <v>9.3619999999999983</v>
      </c>
      <c r="H2684" s="2">
        <f>'Moving Avg'!G2684</f>
        <v>9.3826000000000018</v>
      </c>
      <c r="I2684" s="2">
        <f>'Moving Avg'!H2684</f>
        <v>10.887854999999988</v>
      </c>
      <c r="J2684" s="5" t="str">
        <f>OBV!F2684</f>
        <v>BEARISH</v>
      </c>
      <c r="K2684" s="5" t="str">
        <f>OBV!G2684</f>
        <v>NEUTRAL</v>
      </c>
      <c r="L2684" s="5" t="str">
        <f>OBV!H2684</f>
        <v>BEARISH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84"/>
  <sheetViews>
    <sheetView topLeftCell="A2680" workbookViewId="0">
      <selection activeCell="A2685" sqref="A2685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51</v>
      </c>
      <c r="V1" s="6" t="s">
        <v>52</v>
      </c>
    </row>
    <row r="2" spans="1:22" ht="13.5" x14ac:dyDescent="0.25">
      <c r="A2" s="3">
        <f>RSI!A2</f>
        <v>42006</v>
      </c>
      <c r="B2" s="2">
        <f>RSI!B2</f>
        <v>3.6549999999999998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3.8090000000000002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4.04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4.2080000000000002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3.9280000000000004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4.2009999999999996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3.9826000000000001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4.101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4.0717999999999996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str">
        <f>OBV!G7</f>
        <v>STRONG</v>
      </c>
      <c r="L7" s="5" t="str">
        <f>OBV!H7</f>
        <v>CONFIRMED BULLISH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>
        <f t="shared" si="3"/>
        <v>100</v>
      </c>
      <c r="Q7" s="8">
        <f t="shared" si="4"/>
        <v>55.75</v>
      </c>
      <c r="R7" s="8">
        <f t="shared" si="5"/>
        <v>61.5</v>
      </c>
      <c r="S7" s="8">
        <f t="shared" si="6"/>
        <v>71.75</v>
      </c>
      <c r="T7" s="8">
        <f t="shared" si="7"/>
        <v>61.25</v>
      </c>
      <c r="U7" s="7">
        <f t="shared" si="8"/>
        <v>63</v>
      </c>
      <c r="V7" s="7">
        <f t="shared" si="9"/>
        <v>62.5625</v>
      </c>
    </row>
    <row r="8" spans="1:22" ht="13.5" x14ac:dyDescent="0.25">
      <c r="A8" s="3">
        <f>RSI!A8</f>
        <v>42016</v>
      </c>
      <c r="B8" s="2">
        <f>RSI!B8</f>
        <v>4.2690000000000001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4.1638000000000002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str">
        <f>OBV!G8</f>
        <v>STRONG</v>
      </c>
      <c r="L8" s="5" t="str">
        <f>OBV!H8</f>
        <v>CONFIRMED BULLISH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>
        <f t="shared" si="3"/>
        <v>100</v>
      </c>
      <c r="Q8" s="8">
        <f t="shared" si="4"/>
        <v>55.75</v>
      </c>
      <c r="R8" s="8">
        <f t="shared" si="5"/>
        <v>61.5</v>
      </c>
      <c r="S8" s="8">
        <f t="shared" si="6"/>
        <v>71.75</v>
      </c>
      <c r="T8" s="8">
        <f t="shared" si="7"/>
        <v>61.25</v>
      </c>
      <c r="U8" s="7">
        <f t="shared" si="8"/>
        <v>63</v>
      </c>
      <c r="V8" s="7">
        <f t="shared" si="9"/>
        <v>62.5625</v>
      </c>
    </row>
    <row r="9" spans="1:22" ht="13.5" x14ac:dyDescent="0.25">
      <c r="A9" s="3">
        <f>RSI!A9</f>
        <v>42017</v>
      </c>
      <c r="B9" s="2">
        <f>RSI!B9</f>
        <v>4.2690000000000001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4.2095999999999991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BULLISH</v>
      </c>
      <c r="K9" s="5" t="str">
        <f>OBV!G9</f>
        <v>STRONG</v>
      </c>
      <c r="L9" s="5" t="str">
        <f>OBV!H9</f>
        <v>CONFIRMED BULLISH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>
        <f t="shared" si="3"/>
        <v>100</v>
      </c>
      <c r="Q9" s="8">
        <f t="shared" si="4"/>
        <v>55.75</v>
      </c>
      <c r="R9" s="8">
        <f t="shared" si="5"/>
        <v>61.5</v>
      </c>
      <c r="S9" s="8">
        <f t="shared" si="6"/>
        <v>71.75</v>
      </c>
      <c r="T9" s="8">
        <f t="shared" si="7"/>
        <v>61.25</v>
      </c>
      <c r="U9" s="7">
        <f t="shared" si="8"/>
        <v>63</v>
      </c>
      <c r="V9" s="7">
        <f t="shared" si="9"/>
        <v>62.5625</v>
      </c>
    </row>
    <row r="10" spans="1:22" ht="13.5" x14ac:dyDescent="0.25">
      <c r="A10" s="3">
        <f>RSI!A10</f>
        <v>42019</v>
      </c>
      <c r="B10" s="2">
        <f>RSI!B10</f>
        <v>4.1440000000000001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4.1968000000000005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>
        <f t="shared" si="3"/>
        <v>0</v>
      </c>
      <c r="Q10" s="8">
        <f t="shared" si="4"/>
        <v>40.75</v>
      </c>
      <c r="R10" s="8">
        <f t="shared" si="5"/>
        <v>36.5</v>
      </c>
      <c r="S10" s="8">
        <f t="shared" si="6"/>
        <v>26.75</v>
      </c>
      <c r="T10" s="8">
        <f t="shared" si="7"/>
        <v>36.25</v>
      </c>
      <c r="U10" s="7">
        <f t="shared" si="8"/>
        <v>34.666666666666664</v>
      </c>
      <c r="V10" s="7">
        <f t="shared" si="9"/>
        <v>35.0625</v>
      </c>
    </row>
    <row r="11" spans="1:22" ht="13.5" x14ac:dyDescent="0.25">
      <c r="A11" s="3">
        <f>RSI!A11</f>
        <v>42020</v>
      </c>
      <c r="B11" s="2">
        <f>RSI!B11</f>
        <v>4.101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4.1768000000000001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>
        <f t="shared" si="3"/>
        <v>0</v>
      </c>
      <c r="Q11" s="8">
        <f t="shared" si="4"/>
        <v>40.75</v>
      </c>
      <c r="R11" s="8">
        <f t="shared" si="5"/>
        <v>36.5</v>
      </c>
      <c r="S11" s="8">
        <f t="shared" si="6"/>
        <v>26.75</v>
      </c>
      <c r="T11" s="8">
        <f t="shared" si="7"/>
        <v>36.25</v>
      </c>
      <c r="U11" s="7">
        <f t="shared" si="8"/>
        <v>34.666666666666664</v>
      </c>
      <c r="V11" s="7">
        <f t="shared" si="9"/>
        <v>35.0625</v>
      </c>
    </row>
    <row r="12" spans="1:22" ht="13.5" x14ac:dyDescent="0.25">
      <c r="A12" s="3">
        <f>RSI!A12</f>
        <v>42023</v>
      </c>
      <c r="B12" s="2">
        <f>RSI!B12</f>
        <v>4.101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4.1768000000000001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STRONG</v>
      </c>
      <c r="L12" s="5" t="str">
        <f>OBV!H12</f>
        <v>NEUTRAL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>
        <f t="shared" si="3"/>
        <v>66</v>
      </c>
      <c r="Q12" s="8">
        <f t="shared" si="4"/>
        <v>50.65</v>
      </c>
      <c r="R12" s="8">
        <f t="shared" si="5"/>
        <v>53</v>
      </c>
      <c r="S12" s="8">
        <f t="shared" si="6"/>
        <v>56.45</v>
      </c>
      <c r="T12" s="8">
        <f t="shared" si="7"/>
        <v>52.75</v>
      </c>
      <c r="U12" s="7">
        <f t="shared" si="8"/>
        <v>53.366666666666674</v>
      </c>
      <c r="V12" s="7">
        <f t="shared" si="9"/>
        <v>53.212500000000006</v>
      </c>
    </row>
    <row r="13" spans="1:22" ht="13.5" x14ac:dyDescent="0.25">
      <c r="A13" s="3">
        <f>RSI!A13</f>
        <v>42024</v>
      </c>
      <c r="B13" s="2">
        <f>RSI!B13</f>
        <v>4.101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4.1431999999999993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WEAK</v>
      </c>
      <c r="L13" s="5" t="str">
        <f>OBV!H13</f>
        <v>CONFIRMED BEARISH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>
        <f t="shared" si="3"/>
        <v>0</v>
      </c>
      <c r="Q13" s="8">
        <f t="shared" si="4"/>
        <v>40.75</v>
      </c>
      <c r="R13" s="8">
        <f t="shared" si="5"/>
        <v>36.5</v>
      </c>
      <c r="S13" s="8">
        <f t="shared" si="6"/>
        <v>26.75</v>
      </c>
      <c r="T13" s="8">
        <f t="shared" si="7"/>
        <v>36.25</v>
      </c>
      <c r="U13" s="7">
        <f t="shared" si="8"/>
        <v>34.666666666666664</v>
      </c>
      <c r="V13" s="7">
        <f t="shared" si="9"/>
        <v>35.0625</v>
      </c>
    </row>
    <row r="14" spans="1:22" ht="13.5" x14ac:dyDescent="0.25">
      <c r="A14" s="3">
        <f>RSI!A14</f>
        <v>42025</v>
      </c>
      <c r="B14" s="2">
        <f>RSI!B14</f>
        <v>4.101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4.1095999999999995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str">
        <f>OBV!G14</f>
        <v>WEAK</v>
      </c>
      <c r="L14" s="5" t="str">
        <f>OBV!H14</f>
        <v>CONFIRMED BEARISH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>
        <f t="shared" si="3"/>
        <v>0</v>
      </c>
      <c r="Q14" s="8">
        <f t="shared" si="4"/>
        <v>40.75</v>
      </c>
      <c r="R14" s="8">
        <f t="shared" si="5"/>
        <v>36.5</v>
      </c>
      <c r="S14" s="8">
        <f t="shared" si="6"/>
        <v>26.75</v>
      </c>
      <c r="T14" s="8">
        <f t="shared" si="7"/>
        <v>36.25</v>
      </c>
      <c r="U14" s="7">
        <f t="shared" si="8"/>
        <v>34.666666666666664</v>
      </c>
      <c r="V14" s="7">
        <f t="shared" si="9"/>
        <v>35.0625</v>
      </c>
    </row>
    <row r="15" spans="1:22" ht="13.5" x14ac:dyDescent="0.25">
      <c r="A15" s="3">
        <f>RSI!A15</f>
        <v>42026</v>
      </c>
      <c r="B15" s="2">
        <f>RSI!B15</f>
        <v>3.9550000000000001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4.0718000000000005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BEARISH</v>
      </c>
      <c r="K15" s="5" t="str">
        <f>OBV!G15</f>
        <v>WEAK</v>
      </c>
      <c r="L15" s="5" t="str">
        <f>OBV!H15</f>
        <v>CONFIRMED BEARISH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>
        <f t="shared" si="3"/>
        <v>0</v>
      </c>
      <c r="Q15" s="8">
        <f t="shared" si="4"/>
        <v>40.75</v>
      </c>
      <c r="R15" s="8">
        <f t="shared" si="5"/>
        <v>36.5</v>
      </c>
      <c r="S15" s="8">
        <f t="shared" si="6"/>
        <v>26.75</v>
      </c>
      <c r="T15" s="8">
        <f t="shared" si="7"/>
        <v>36.25</v>
      </c>
      <c r="U15" s="7">
        <f t="shared" si="8"/>
        <v>34.666666666666664</v>
      </c>
      <c r="V15" s="7">
        <f t="shared" si="9"/>
        <v>35.0625</v>
      </c>
    </row>
    <row r="16" spans="1:22" ht="13.5" x14ac:dyDescent="0.25">
      <c r="A16" s="3">
        <f>RSI!A16</f>
        <v>42027</v>
      </c>
      <c r="B16" s="2">
        <f>RSI!B16</f>
        <v>4.0730000000000004</v>
      </c>
      <c r="C16" s="2">
        <f>RSI!I16</f>
        <v>66.587301587301596</v>
      </c>
      <c r="D16" s="2">
        <f>MACD!E16</f>
        <v>0</v>
      </c>
      <c r="E16" s="2">
        <f>MACD!F16</f>
        <v>0</v>
      </c>
      <c r="F16" s="2">
        <f>'Moving Avg'!D16</f>
        <v>4.0662000000000003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NEUTRAL</v>
      </c>
      <c r="L16" s="5" t="str">
        <f>OBV!H16</f>
        <v>BULLISH DIVERGENCE</v>
      </c>
      <c r="M16" s="7">
        <f t="shared" si="0"/>
        <v>25</v>
      </c>
      <c r="N16" s="7">
        <f t="shared" si="1"/>
        <v>45</v>
      </c>
      <c r="O16" s="7">
        <f t="shared" si="2"/>
        <v>50</v>
      </c>
      <c r="P16" s="7">
        <f t="shared" si="3"/>
        <v>66.5</v>
      </c>
      <c r="Q16" s="8">
        <f t="shared" si="4"/>
        <v>41.975000000000001</v>
      </c>
      <c r="R16" s="8">
        <f t="shared" si="5"/>
        <v>48.125</v>
      </c>
      <c r="S16" s="8">
        <f t="shared" si="6"/>
        <v>52.924999999999997</v>
      </c>
      <c r="T16" s="8">
        <f t="shared" si="7"/>
        <v>46.625</v>
      </c>
      <c r="U16" s="7">
        <f t="shared" si="8"/>
        <v>47.67499999999999</v>
      </c>
      <c r="V16" s="7">
        <f t="shared" si="9"/>
        <v>47.412499999999994</v>
      </c>
    </row>
    <row r="17" spans="1:22" ht="13.5" x14ac:dyDescent="0.25">
      <c r="A17" s="3">
        <f>RSI!A17</f>
        <v>42030</v>
      </c>
      <c r="B17" s="2">
        <f>RSI!B17</f>
        <v>4.0650000000000004</v>
      </c>
      <c r="C17" s="2">
        <f>RSI!I17</f>
        <v>66.135095804026207</v>
      </c>
      <c r="D17" s="2">
        <f>MACD!E17</f>
        <v>0</v>
      </c>
      <c r="E17" s="2">
        <f>MACD!F17</f>
        <v>0</v>
      </c>
      <c r="F17" s="2">
        <f>'Moving Avg'!D17</f>
        <v>4.0590000000000002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WEAK</v>
      </c>
      <c r="L17" s="5" t="str">
        <f>OBV!H17</f>
        <v>CONFIRMED BEARISH</v>
      </c>
      <c r="M17" s="7">
        <f t="shared" si="0"/>
        <v>25</v>
      </c>
      <c r="N17" s="7">
        <f t="shared" si="1"/>
        <v>45</v>
      </c>
      <c r="O17" s="7">
        <f t="shared" si="2"/>
        <v>50</v>
      </c>
      <c r="P17" s="7">
        <f t="shared" si="3"/>
        <v>0</v>
      </c>
      <c r="Q17" s="8">
        <f t="shared" si="4"/>
        <v>32</v>
      </c>
      <c r="R17" s="8">
        <f t="shared" si="5"/>
        <v>31.5</v>
      </c>
      <c r="S17" s="8">
        <f t="shared" si="6"/>
        <v>23</v>
      </c>
      <c r="T17" s="8">
        <f t="shared" si="7"/>
        <v>30</v>
      </c>
      <c r="U17" s="7">
        <f t="shared" si="8"/>
        <v>28.833333333333332</v>
      </c>
      <c r="V17" s="7">
        <f t="shared" si="9"/>
        <v>29.125</v>
      </c>
    </row>
    <row r="18" spans="1:22" ht="13.5" x14ac:dyDescent="0.25">
      <c r="A18" s="3">
        <f>RSI!A18</f>
        <v>42031</v>
      </c>
      <c r="B18" s="2">
        <f>RSI!B18</f>
        <v>3.9620000000000002</v>
      </c>
      <c r="C18" s="2">
        <f>RSI!I18</f>
        <v>60.443593765985753</v>
      </c>
      <c r="D18" s="2">
        <f>MACD!E18</f>
        <v>0</v>
      </c>
      <c r="E18" s="2">
        <f>MACD!F18</f>
        <v>0</v>
      </c>
      <c r="F18" s="2">
        <f>'Moving Avg'!D18</f>
        <v>4.0312000000000001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BEARISH</v>
      </c>
      <c r="K18" s="5" t="str">
        <f>OBV!G18</f>
        <v>WEAK</v>
      </c>
      <c r="L18" s="5" t="str">
        <f>OBV!H18</f>
        <v>CONFIRMED BEARISH</v>
      </c>
      <c r="M18" s="7">
        <f t="shared" si="0"/>
        <v>25</v>
      </c>
      <c r="N18" s="7">
        <f t="shared" si="1"/>
        <v>45</v>
      </c>
      <c r="O18" s="7">
        <f t="shared" si="2"/>
        <v>50</v>
      </c>
      <c r="P18" s="7">
        <f t="shared" si="3"/>
        <v>0</v>
      </c>
      <c r="Q18" s="8">
        <f t="shared" si="4"/>
        <v>32</v>
      </c>
      <c r="R18" s="8">
        <f t="shared" si="5"/>
        <v>31.5</v>
      </c>
      <c r="S18" s="8">
        <f t="shared" si="6"/>
        <v>23</v>
      </c>
      <c r="T18" s="8">
        <f t="shared" si="7"/>
        <v>30</v>
      </c>
      <c r="U18" s="7">
        <f t="shared" si="8"/>
        <v>28.833333333333332</v>
      </c>
      <c r="V18" s="7">
        <f t="shared" si="9"/>
        <v>29.125</v>
      </c>
    </row>
    <row r="19" spans="1:22" ht="13.5" x14ac:dyDescent="0.25">
      <c r="A19" s="3">
        <f>RSI!A19</f>
        <v>42032</v>
      </c>
      <c r="B19" s="2">
        <f>RSI!B19</f>
        <v>4.048</v>
      </c>
      <c r="C19" s="2">
        <f>RSI!I19</f>
        <v>63.284702590961217</v>
      </c>
      <c r="D19" s="2">
        <f>MACD!E19</f>
        <v>0</v>
      </c>
      <c r="E19" s="2">
        <f>MACD!F19</f>
        <v>0</v>
      </c>
      <c r="F19" s="2">
        <f>'Moving Avg'!D19</f>
        <v>4.0206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WEAK</v>
      </c>
      <c r="L19" s="5" t="str">
        <f>OBV!H19</f>
        <v>CONFIRMED BEARISH</v>
      </c>
      <c r="M19" s="7">
        <f t="shared" si="0"/>
        <v>25</v>
      </c>
      <c r="N19" s="7">
        <f t="shared" si="1"/>
        <v>45</v>
      </c>
      <c r="O19" s="7">
        <f t="shared" si="2"/>
        <v>50</v>
      </c>
      <c r="P19" s="7">
        <f t="shared" si="3"/>
        <v>0</v>
      </c>
      <c r="Q19" s="8">
        <f t="shared" si="4"/>
        <v>32</v>
      </c>
      <c r="R19" s="8">
        <f t="shared" si="5"/>
        <v>31.5</v>
      </c>
      <c r="S19" s="8">
        <f t="shared" si="6"/>
        <v>23</v>
      </c>
      <c r="T19" s="8">
        <f t="shared" si="7"/>
        <v>30</v>
      </c>
      <c r="U19" s="7">
        <f t="shared" si="8"/>
        <v>28.833333333333332</v>
      </c>
      <c r="V19" s="7">
        <f t="shared" si="9"/>
        <v>29.125</v>
      </c>
    </row>
    <row r="20" spans="1:22" ht="13.5" x14ac:dyDescent="0.25">
      <c r="A20" s="3">
        <f>RSI!A20</f>
        <v>42033</v>
      </c>
      <c r="B20" s="2">
        <f>RSI!B20</f>
        <v>4.048</v>
      </c>
      <c r="C20" s="2">
        <f>RSI!I20</f>
        <v>63.284702590961217</v>
      </c>
      <c r="D20" s="2">
        <f>MACD!E20</f>
        <v>0</v>
      </c>
      <c r="E20" s="2">
        <f>MACD!F20</f>
        <v>0</v>
      </c>
      <c r="F20" s="2">
        <f>'Moving Avg'!D20</f>
        <v>4.039200000000001</v>
      </c>
      <c r="G20" s="2">
        <f>'Moving Avg'!F20</f>
        <v>4.0658421052631581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STRONG</v>
      </c>
      <c r="L20" s="5" t="str">
        <f>OBV!H20</f>
        <v>CONFIRMED BULLISH</v>
      </c>
      <c r="M20" s="7">
        <f t="shared" si="0"/>
        <v>25</v>
      </c>
      <c r="N20" s="7">
        <f t="shared" si="1"/>
        <v>45</v>
      </c>
      <c r="O20" s="7">
        <f t="shared" si="2"/>
        <v>50</v>
      </c>
      <c r="P20" s="7">
        <f t="shared" si="3"/>
        <v>100</v>
      </c>
      <c r="Q20" s="8">
        <f t="shared" si="4"/>
        <v>47</v>
      </c>
      <c r="R20" s="8">
        <f t="shared" si="5"/>
        <v>56.5</v>
      </c>
      <c r="S20" s="8">
        <f t="shared" si="6"/>
        <v>68</v>
      </c>
      <c r="T20" s="8">
        <f t="shared" si="7"/>
        <v>55</v>
      </c>
      <c r="U20" s="7">
        <f t="shared" si="8"/>
        <v>57.166666666666664</v>
      </c>
      <c r="V20" s="7">
        <f t="shared" si="9"/>
        <v>56.625</v>
      </c>
    </row>
    <row r="21" spans="1:22" ht="13.5" x14ac:dyDescent="0.25">
      <c r="A21" s="3">
        <f>RSI!A21</f>
        <v>42034</v>
      </c>
      <c r="B21" s="2">
        <f>RSI!B21</f>
        <v>4.0579999999999998</v>
      </c>
      <c r="C21" s="2">
        <f>RSI!I21</f>
        <v>63.636913413317927</v>
      </c>
      <c r="D21" s="2">
        <f>MACD!E21</f>
        <v>0</v>
      </c>
      <c r="E21" s="2">
        <f>MACD!F21</f>
        <v>0</v>
      </c>
      <c r="F21" s="2">
        <f>'Moving Avg'!D21</f>
        <v>4.0362</v>
      </c>
      <c r="G21" s="2">
        <f>'Moving Avg'!F21</f>
        <v>4.0654500000000002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NEUTRAL</v>
      </c>
      <c r="L21" s="5" t="str">
        <f>OBV!H21</f>
        <v>BULLISH DIVERGENCE</v>
      </c>
      <c r="M21" s="7">
        <f t="shared" si="0"/>
        <v>25</v>
      </c>
      <c r="N21" s="7">
        <f t="shared" si="1"/>
        <v>45</v>
      </c>
      <c r="O21" s="7">
        <f t="shared" si="2"/>
        <v>50</v>
      </c>
      <c r="P21" s="7">
        <f t="shared" si="3"/>
        <v>66.5</v>
      </c>
      <c r="Q21" s="8">
        <f t="shared" si="4"/>
        <v>41.975000000000001</v>
      </c>
      <c r="R21" s="8">
        <f t="shared" si="5"/>
        <v>48.125</v>
      </c>
      <c r="S21" s="8">
        <f t="shared" si="6"/>
        <v>52.924999999999997</v>
      </c>
      <c r="T21" s="8">
        <f t="shared" si="7"/>
        <v>46.625</v>
      </c>
      <c r="U21" s="7">
        <f t="shared" si="8"/>
        <v>47.67499999999999</v>
      </c>
      <c r="V21" s="7">
        <f t="shared" si="9"/>
        <v>47.412499999999994</v>
      </c>
    </row>
    <row r="22" spans="1:22" ht="13.5" x14ac:dyDescent="0.25">
      <c r="A22" s="3">
        <f>RSI!A22</f>
        <v>42037</v>
      </c>
      <c r="B22" s="2">
        <f>RSI!B22</f>
        <v>4.0579999999999998</v>
      </c>
      <c r="C22" s="2">
        <f>RSI!I22</f>
        <v>63.636913413317927</v>
      </c>
      <c r="D22" s="2">
        <f>MACD!E22</f>
        <v>0</v>
      </c>
      <c r="E22" s="2">
        <f>MACD!F22</f>
        <v>0</v>
      </c>
      <c r="F22" s="2">
        <f>'Moving Avg'!D22</f>
        <v>4.0347999999999997</v>
      </c>
      <c r="G22" s="2">
        <f>'Moving Avg'!F22</f>
        <v>4.0855999999999995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STRONG</v>
      </c>
      <c r="L22" s="5" t="str">
        <f>OBV!H22</f>
        <v>BULLISH DIVERGENCE</v>
      </c>
      <c r="M22" s="7">
        <f t="shared" si="0"/>
        <v>25</v>
      </c>
      <c r="N22" s="7">
        <f t="shared" si="1"/>
        <v>45</v>
      </c>
      <c r="O22" s="7">
        <f t="shared" si="2"/>
        <v>50</v>
      </c>
      <c r="P22" s="7">
        <f t="shared" si="3"/>
        <v>83</v>
      </c>
      <c r="Q22" s="8">
        <f t="shared" si="4"/>
        <v>44.45</v>
      </c>
      <c r="R22" s="8">
        <f t="shared" si="5"/>
        <v>52.25</v>
      </c>
      <c r="S22" s="8">
        <f t="shared" si="6"/>
        <v>60.35</v>
      </c>
      <c r="T22" s="8">
        <f t="shared" si="7"/>
        <v>50.75</v>
      </c>
      <c r="U22" s="7">
        <f t="shared" si="8"/>
        <v>52.35</v>
      </c>
      <c r="V22" s="7">
        <f t="shared" si="9"/>
        <v>51.95</v>
      </c>
    </row>
    <row r="23" spans="1:22" ht="13.5" x14ac:dyDescent="0.25">
      <c r="A23" s="3">
        <f>RSI!A23</f>
        <v>42038</v>
      </c>
      <c r="B23" s="2">
        <f>RSI!B23</f>
        <v>4.0579999999999998</v>
      </c>
      <c r="C23" s="2">
        <f>RSI!I23</f>
        <v>63.63691341331792</v>
      </c>
      <c r="D23" s="2">
        <f>MACD!E23</f>
        <v>0</v>
      </c>
      <c r="E23" s="2">
        <f>MACD!F23</f>
        <v>0</v>
      </c>
      <c r="F23" s="2">
        <f>'Moving Avg'!D23</f>
        <v>4.0540000000000003</v>
      </c>
      <c r="G23" s="2">
        <f>'Moving Avg'!F23</f>
        <v>4.0980499999999989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WEAK</v>
      </c>
      <c r="L23" s="5" t="str">
        <f>OBV!H23</f>
        <v>CONFIRMED BULLISH</v>
      </c>
      <c r="M23" s="7">
        <f t="shared" si="0"/>
        <v>25</v>
      </c>
      <c r="N23" s="7">
        <f t="shared" si="1"/>
        <v>45</v>
      </c>
      <c r="O23" s="7">
        <f t="shared" si="2"/>
        <v>50</v>
      </c>
      <c r="P23" s="7">
        <f t="shared" si="3"/>
        <v>67</v>
      </c>
      <c r="Q23" s="8">
        <f t="shared" si="4"/>
        <v>42.05</v>
      </c>
      <c r="R23" s="8">
        <f t="shared" si="5"/>
        <v>48.25</v>
      </c>
      <c r="S23" s="8">
        <f t="shared" si="6"/>
        <v>53.150000000000006</v>
      </c>
      <c r="T23" s="8">
        <f t="shared" si="7"/>
        <v>46.75</v>
      </c>
      <c r="U23" s="7">
        <f t="shared" si="8"/>
        <v>47.816666666666663</v>
      </c>
      <c r="V23" s="7">
        <f t="shared" si="9"/>
        <v>47.55</v>
      </c>
    </row>
    <row r="24" spans="1:22" ht="13.5" x14ac:dyDescent="0.25">
      <c r="A24" s="3">
        <f>RSI!A24</f>
        <v>42039</v>
      </c>
      <c r="B24" s="2">
        <f>RSI!B24</f>
        <v>4.0579999999999998</v>
      </c>
      <c r="C24" s="2">
        <f>RSI!I24</f>
        <v>63.63691341331792</v>
      </c>
      <c r="D24" s="2">
        <f>MACD!E24</f>
        <v>0</v>
      </c>
      <c r="E24" s="2">
        <f>MACD!F24</f>
        <v>0</v>
      </c>
      <c r="F24" s="2">
        <f>'Moving Avg'!D24</f>
        <v>4.056</v>
      </c>
      <c r="G24" s="2">
        <f>'Moving Avg'!F24</f>
        <v>4.0989499999999977</v>
      </c>
      <c r="H24" s="2">
        <f>'Moving Avg'!G24</f>
        <v>0</v>
      </c>
      <c r="I24" s="2">
        <f>'Moving Avg'!H24</f>
        <v>0</v>
      </c>
      <c r="J24" s="5" t="str">
        <f>OBV!F24</f>
        <v>BULLISH</v>
      </c>
      <c r="K24" s="5" t="str">
        <f>OBV!G24</f>
        <v>STRONG</v>
      </c>
      <c r="L24" s="5" t="str">
        <f>OBV!H24</f>
        <v>CONFIRMED BULLISH</v>
      </c>
      <c r="M24" s="7">
        <f t="shared" si="0"/>
        <v>25</v>
      </c>
      <c r="N24" s="7">
        <f t="shared" si="1"/>
        <v>45</v>
      </c>
      <c r="O24" s="7">
        <f t="shared" si="2"/>
        <v>50</v>
      </c>
      <c r="P24" s="7">
        <f t="shared" si="3"/>
        <v>100</v>
      </c>
      <c r="Q24" s="8">
        <f t="shared" si="4"/>
        <v>47</v>
      </c>
      <c r="R24" s="8">
        <f t="shared" si="5"/>
        <v>56.5</v>
      </c>
      <c r="S24" s="8">
        <f t="shared" si="6"/>
        <v>68</v>
      </c>
      <c r="T24" s="8">
        <f t="shared" si="7"/>
        <v>55</v>
      </c>
      <c r="U24" s="7">
        <f t="shared" si="8"/>
        <v>57.166666666666664</v>
      </c>
      <c r="V24" s="7">
        <f t="shared" si="9"/>
        <v>56.625</v>
      </c>
    </row>
    <row r="25" spans="1:22" ht="13.5" x14ac:dyDescent="0.25">
      <c r="A25" s="3">
        <f>RSI!A25</f>
        <v>42040</v>
      </c>
      <c r="B25" s="2">
        <f>RSI!B25</f>
        <v>4.0579999999999998</v>
      </c>
      <c r="C25" s="2">
        <f>RSI!I25</f>
        <v>63.636913413317927</v>
      </c>
      <c r="D25" s="2">
        <f>MACD!E25</f>
        <v>0</v>
      </c>
      <c r="E25" s="2">
        <f>MACD!F25</f>
        <v>0</v>
      </c>
      <c r="F25" s="2">
        <f>'Moving Avg'!D25</f>
        <v>4.0579999999999998</v>
      </c>
      <c r="G25" s="2">
        <f>'Moving Avg'!F25</f>
        <v>4.0914499999999991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STRONG</v>
      </c>
      <c r="L25" s="5" t="str">
        <f>OBV!H25</f>
        <v>CONFIRMED BULLISH</v>
      </c>
      <c r="M25" s="7">
        <f t="shared" si="0"/>
        <v>25</v>
      </c>
      <c r="N25" s="7">
        <f t="shared" si="1"/>
        <v>45</v>
      </c>
      <c r="O25" s="7">
        <f t="shared" si="2"/>
        <v>50</v>
      </c>
      <c r="P25" s="7">
        <f t="shared" si="3"/>
        <v>100</v>
      </c>
      <c r="Q25" s="8">
        <f t="shared" si="4"/>
        <v>47</v>
      </c>
      <c r="R25" s="8">
        <f t="shared" si="5"/>
        <v>56.5</v>
      </c>
      <c r="S25" s="8">
        <f t="shared" si="6"/>
        <v>68</v>
      </c>
      <c r="T25" s="8">
        <f t="shared" si="7"/>
        <v>55</v>
      </c>
      <c r="U25" s="7">
        <f t="shared" si="8"/>
        <v>57.166666666666664</v>
      </c>
      <c r="V25" s="7">
        <f t="shared" si="9"/>
        <v>56.625</v>
      </c>
    </row>
    <row r="26" spans="1:22" ht="13.5" x14ac:dyDescent="0.25">
      <c r="A26" s="3">
        <f>RSI!A26</f>
        <v>42041</v>
      </c>
      <c r="B26" s="2">
        <f>RSI!B26</f>
        <v>4.0579999999999998</v>
      </c>
      <c r="C26" s="2">
        <f>RSI!I26</f>
        <v>63.636913413317927</v>
      </c>
      <c r="D26" s="2">
        <f>MACD!E26</f>
        <v>0</v>
      </c>
      <c r="E26" s="2">
        <f>MACD!F26</f>
        <v>0</v>
      </c>
      <c r="F26" s="2">
        <f>'Moving Avg'!D26</f>
        <v>4.0579999999999998</v>
      </c>
      <c r="G26" s="2">
        <f>'Moving Avg'!F26</f>
        <v>4.0842999999999989</v>
      </c>
      <c r="H26" s="2">
        <f>'Moving Avg'!G26</f>
        <v>0</v>
      </c>
      <c r="I26" s="2">
        <f>'Moving Avg'!H26</f>
        <v>0</v>
      </c>
      <c r="J26" s="5" t="str">
        <f>OBV!F26</f>
        <v>NEUTRAL</v>
      </c>
      <c r="K26" s="5" t="str">
        <f>OBV!G26</f>
        <v>NEUTRAL</v>
      </c>
      <c r="L26" s="5" t="str">
        <f>OBV!H26</f>
        <v>NEUTRAL</v>
      </c>
      <c r="M26" s="7">
        <f t="shared" si="0"/>
        <v>25</v>
      </c>
      <c r="N26" s="7">
        <f t="shared" si="1"/>
        <v>45</v>
      </c>
      <c r="O26" s="7">
        <f t="shared" si="2"/>
        <v>50</v>
      </c>
      <c r="P26" s="7">
        <f t="shared" si="3"/>
        <v>33</v>
      </c>
      <c r="Q26" s="8">
        <f t="shared" si="4"/>
        <v>36.950000000000003</v>
      </c>
      <c r="R26" s="8">
        <f t="shared" si="5"/>
        <v>39.75</v>
      </c>
      <c r="S26" s="8">
        <f t="shared" si="6"/>
        <v>37.85</v>
      </c>
      <c r="T26" s="8">
        <f t="shared" si="7"/>
        <v>38.25</v>
      </c>
      <c r="U26" s="7">
        <f t="shared" si="8"/>
        <v>38.183333333333337</v>
      </c>
      <c r="V26" s="7">
        <f t="shared" si="9"/>
        <v>38.200000000000003</v>
      </c>
    </row>
    <row r="27" spans="1:22" ht="13.5" x14ac:dyDescent="0.25">
      <c r="A27" s="3">
        <f>RSI!A27</f>
        <v>42044</v>
      </c>
      <c r="B27" s="2">
        <f>RSI!B27</f>
        <v>3.9729999999999999</v>
      </c>
      <c r="C27" s="2">
        <f>RSI!I27</f>
        <v>56.455808039064124</v>
      </c>
      <c r="D27" s="2">
        <f>MACD!E27</f>
        <v>3.1751535621676652E-2</v>
      </c>
      <c r="E27" s="2">
        <f>MACD!F27</f>
        <v>0</v>
      </c>
      <c r="F27" s="2">
        <f>'Moving Avg'!D27</f>
        <v>4.0409999999999995</v>
      </c>
      <c r="G27" s="2">
        <f>'Moving Avg'!F27</f>
        <v>4.0778999999999987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WEAK</v>
      </c>
      <c r="L27" s="5" t="str">
        <f>OBV!H27</f>
        <v>CONFIRMED BEARISH</v>
      </c>
      <c r="M27" s="7">
        <f t="shared" si="0"/>
        <v>25</v>
      </c>
      <c r="N27" s="7">
        <f t="shared" si="1"/>
        <v>0</v>
      </c>
      <c r="O27" s="7">
        <f t="shared" si="2"/>
        <v>50</v>
      </c>
      <c r="P27" s="7">
        <f t="shared" si="3"/>
        <v>0</v>
      </c>
      <c r="Q27" s="8">
        <f t="shared" si="4"/>
        <v>16.25</v>
      </c>
      <c r="R27" s="8">
        <f t="shared" si="5"/>
        <v>22.5</v>
      </c>
      <c r="S27" s="8">
        <f t="shared" si="6"/>
        <v>16.25</v>
      </c>
      <c r="T27" s="8">
        <f t="shared" si="7"/>
        <v>18.75</v>
      </c>
      <c r="U27" s="7">
        <f t="shared" si="8"/>
        <v>18.333333333333332</v>
      </c>
      <c r="V27" s="7">
        <f t="shared" si="9"/>
        <v>18.4375</v>
      </c>
    </row>
    <row r="28" spans="1:22" ht="13.5" x14ac:dyDescent="0.25">
      <c r="A28" s="3">
        <f>RSI!A28</f>
        <v>42045</v>
      </c>
      <c r="B28" s="2">
        <f>RSI!B28</f>
        <v>3.855</v>
      </c>
      <c r="C28" s="2">
        <f>RSI!I28</f>
        <v>48.306262439719852</v>
      </c>
      <c r="D28" s="2">
        <f>MACD!E28</f>
        <v>2.69381282128629E-2</v>
      </c>
      <c r="E28" s="2">
        <f>MACD!F28</f>
        <v>0</v>
      </c>
      <c r="F28" s="2">
        <f>'Moving Avg'!D28</f>
        <v>4.0004</v>
      </c>
      <c r="G28" s="2">
        <f>'Moving Avg'!F28</f>
        <v>4.0571999999999999</v>
      </c>
      <c r="H28" s="2">
        <f>'Moving Avg'!G28</f>
        <v>0</v>
      </c>
      <c r="I28" s="2">
        <f>'Moving Avg'!H28</f>
        <v>0</v>
      </c>
      <c r="J28" s="5" t="str">
        <f>OBV!F28</f>
        <v>BEARISH</v>
      </c>
      <c r="K28" s="5" t="str">
        <f>OBV!G28</f>
        <v>WEAK</v>
      </c>
      <c r="L28" s="5" t="str">
        <f>OBV!H28</f>
        <v>CONFIRMED BEARISH</v>
      </c>
      <c r="M28" s="7">
        <f t="shared" si="0"/>
        <v>25</v>
      </c>
      <c r="N28" s="7">
        <f t="shared" si="1"/>
        <v>0</v>
      </c>
      <c r="O28" s="7">
        <f t="shared" si="2"/>
        <v>50</v>
      </c>
      <c r="P28" s="7">
        <f t="shared" si="3"/>
        <v>0</v>
      </c>
      <c r="Q28" s="8">
        <f t="shared" si="4"/>
        <v>16.25</v>
      </c>
      <c r="R28" s="8">
        <f t="shared" si="5"/>
        <v>22.5</v>
      </c>
      <c r="S28" s="8">
        <f t="shared" si="6"/>
        <v>16.25</v>
      </c>
      <c r="T28" s="8">
        <f t="shared" si="7"/>
        <v>18.75</v>
      </c>
      <c r="U28" s="7">
        <f t="shared" si="8"/>
        <v>18.333333333333332</v>
      </c>
      <c r="V28" s="7">
        <f t="shared" si="9"/>
        <v>18.4375</v>
      </c>
    </row>
    <row r="29" spans="1:22" ht="13.5" x14ac:dyDescent="0.25">
      <c r="A29" s="3">
        <f>RSI!A29</f>
        <v>42046</v>
      </c>
      <c r="B29" s="2">
        <f>RSI!B29</f>
        <v>3.851</v>
      </c>
      <c r="C29" s="2">
        <f>RSI!I29</f>
        <v>48.053036454472895</v>
      </c>
      <c r="D29" s="2">
        <f>MACD!E29</f>
        <v>3.7606391602392542E-2</v>
      </c>
      <c r="E29" s="2">
        <f>MACD!F29</f>
        <v>0</v>
      </c>
      <c r="F29" s="2">
        <f>'Moving Avg'!D29</f>
        <v>3.9589999999999996</v>
      </c>
      <c r="G29" s="2">
        <f>'Moving Avg'!F29</f>
        <v>4.0362999999999998</v>
      </c>
      <c r="H29" s="2">
        <f>'Moving Avg'!G29</f>
        <v>0</v>
      </c>
      <c r="I29" s="2">
        <f>'Moving Avg'!H29</f>
        <v>0</v>
      </c>
      <c r="J29" s="5" t="str">
        <f>OBV!F29</f>
        <v>BEARISH</v>
      </c>
      <c r="K29" s="5" t="str">
        <f>OBV!G29</f>
        <v>WEAK</v>
      </c>
      <c r="L29" s="5" t="str">
        <f>OBV!H29</f>
        <v>CONFIRMED BEARISH</v>
      </c>
      <c r="M29" s="7">
        <f t="shared" si="0"/>
        <v>25</v>
      </c>
      <c r="N29" s="7">
        <f t="shared" si="1"/>
        <v>0</v>
      </c>
      <c r="O29" s="7">
        <f t="shared" si="2"/>
        <v>50</v>
      </c>
      <c r="P29" s="7">
        <f t="shared" si="3"/>
        <v>0</v>
      </c>
      <c r="Q29" s="8">
        <f t="shared" si="4"/>
        <v>16.25</v>
      </c>
      <c r="R29" s="8">
        <f t="shared" si="5"/>
        <v>22.5</v>
      </c>
      <c r="S29" s="8">
        <f t="shared" si="6"/>
        <v>16.25</v>
      </c>
      <c r="T29" s="8">
        <f t="shared" si="7"/>
        <v>18.75</v>
      </c>
      <c r="U29" s="7">
        <f t="shared" si="8"/>
        <v>18.333333333333332</v>
      </c>
      <c r="V29" s="7">
        <f t="shared" si="9"/>
        <v>18.4375</v>
      </c>
    </row>
    <row r="30" spans="1:22" ht="13.5" x14ac:dyDescent="0.25">
      <c r="A30" s="3">
        <f>RSI!A30</f>
        <v>42047</v>
      </c>
      <c r="B30" s="2">
        <f>RSI!B30</f>
        <v>3.851</v>
      </c>
      <c r="C30" s="2">
        <f>RSI!I30</f>
        <v>48.053036454472895</v>
      </c>
      <c r="D30" s="2">
        <f>MACD!E30</f>
        <v>4.7781168997580892E-2</v>
      </c>
      <c r="E30" s="2">
        <f>MACD!F30</f>
        <v>0</v>
      </c>
      <c r="F30" s="2">
        <f>'Moving Avg'!D30</f>
        <v>3.9175999999999993</v>
      </c>
      <c r="G30" s="2">
        <f>'Moving Avg'!F30</f>
        <v>4.0216500000000002</v>
      </c>
      <c r="H30" s="2">
        <f>'Moving Avg'!G30</f>
        <v>0</v>
      </c>
      <c r="I30" s="2">
        <f>'Moving Avg'!H30</f>
        <v>0</v>
      </c>
      <c r="J30" s="5" t="str">
        <f>OBV!F30</f>
        <v>BEARISH</v>
      </c>
      <c r="K30" s="5" t="str">
        <f>OBV!G30</f>
        <v>WEAK</v>
      </c>
      <c r="L30" s="5" t="str">
        <f>OBV!H30</f>
        <v>CONFIRMED BEARISH</v>
      </c>
      <c r="M30" s="7">
        <f t="shared" si="0"/>
        <v>25</v>
      </c>
      <c r="N30" s="7">
        <f t="shared" si="1"/>
        <v>0</v>
      </c>
      <c r="O30" s="7">
        <f t="shared" si="2"/>
        <v>50</v>
      </c>
      <c r="P30" s="7">
        <f t="shared" si="3"/>
        <v>0</v>
      </c>
      <c r="Q30" s="8">
        <f t="shared" si="4"/>
        <v>16.25</v>
      </c>
      <c r="R30" s="8">
        <f t="shared" si="5"/>
        <v>22.5</v>
      </c>
      <c r="S30" s="8">
        <f t="shared" si="6"/>
        <v>16.25</v>
      </c>
      <c r="T30" s="8">
        <f t="shared" si="7"/>
        <v>18.75</v>
      </c>
      <c r="U30" s="7">
        <f t="shared" si="8"/>
        <v>18.333333333333332</v>
      </c>
      <c r="V30" s="7">
        <f t="shared" si="9"/>
        <v>18.4375</v>
      </c>
    </row>
    <row r="31" spans="1:22" ht="13.5" x14ac:dyDescent="0.25">
      <c r="A31" s="3">
        <f>RSI!A31</f>
        <v>42048</v>
      </c>
      <c r="B31" s="2">
        <f>RSI!B31</f>
        <v>3.851</v>
      </c>
      <c r="C31" s="2">
        <f>RSI!I31</f>
        <v>48.053036454472903</v>
      </c>
      <c r="D31" s="2">
        <f>MACD!E31</f>
        <v>5.8991821726032789E-2</v>
      </c>
      <c r="E31" s="2">
        <f>MACD!F31</f>
        <v>0</v>
      </c>
      <c r="F31" s="2">
        <f>'Moving Avg'!D31</f>
        <v>3.8761999999999994</v>
      </c>
      <c r="G31" s="2">
        <f>'Moving Avg'!F31</f>
        <v>4.00915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  <c r="M31" s="7">
        <f t="shared" si="0"/>
        <v>25</v>
      </c>
      <c r="N31" s="7">
        <f t="shared" si="1"/>
        <v>0</v>
      </c>
      <c r="O31" s="7">
        <f t="shared" si="2"/>
        <v>50</v>
      </c>
      <c r="P31" s="7">
        <f t="shared" si="3"/>
        <v>0</v>
      </c>
      <c r="Q31" s="8">
        <f t="shared" si="4"/>
        <v>16.25</v>
      </c>
      <c r="R31" s="8">
        <f t="shared" si="5"/>
        <v>22.5</v>
      </c>
      <c r="S31" s="8">
        <f t="shared" si="6"/>
        <v>16.25</v>
      </c>
      <c r="T31" s="8">
        <f t="shared" si="7"/>
        <v>18.75</v>
      </c>
      <c r="U31" s="7">
        <f t="shared" si="8"/>
        <v>18.333333333333332</v>
      </c>
      <c r="V31" s="7">
        <f t="shared" si="9"/>
        <v>18.4375</v>
      </c>
    </row>
    <row r="32" spans="1:22" ht="13.5" x14ac:dyDescent="0.25">
      <c r="A32" s="3">
        <f>RSI!A32</f>
        <v>42051</v>
      </c>
      <c r="B32" s="2">
        <f>RSI!B32</f>
        <v>3.923</v>
      </c>
      <c r="C32" s="2">
        <f>RSI!I32</f>
        <v>53.529596252539449</v>
      </c>
      <c r="D32" s="2">
        <f>MACD!E32</f>
        <v>6.4128466208710933E-2</v>
      </c>
      <c r="E32" s="2">
        <f>MACD!F32</f>
        <v>0</v>
      </c>
      <c r="F32" s="2">
        <f>'Moving Avg'!D32</f>
        <v>3.8661999999999992</v>
      </c>
      <c r="G32" s="2">
        <f>'Moving Avg'!F32</f>
        <v>4.0002499999999994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CONFIRMED BEARISH</v>
      </c>
      <c r="M32" s="7">
        <f t="shared" si="0"/>
        <v>25</v>
      </c>
      <c r="N32" s="7">
        <f t="shared" si="1"/>
        <v>0</v>
      </c>
      <c r="O32" s="7">
        <f t="shared" si="2"/>
        <v>50</v>
      </c>
      <c r="P32" s="7">
        <f t="shared" si="3"/>
        <v>0</v>
      </c>
      <c r="Q32" s="8">
        <f t="shared" si="4"/>
        <v>16.25</v>
      </c>
      <c r="R32" s="8">
        <f t="shared" si="5"/>
        <v>22.5</v>
      </c>
      <c r="S32" s="8">
        <f t="shared" si="6"/>
        <v>16.25</v>
      </c>
      <c r="T32" s="8">
        <f t="shared" si="7"/>
        <v>18.75</v>
      </c>
      <c r="U32" s="7">
        <f t="shared" si="8"/>
        <v>18.333333333333332</v>
      </c>
      <c r="V32" s="7">
        <f t="shared" si="9"/>
        <v>18.4375</v>
      </c>
    </row>
    <row r="33" spans="1:22" ht="13.5" x14ac:dyDescent="0.25">
      <c r="A33" s="3">
        <f>RSI!A33</f>
        <v>42052</v>
      </c>
      <c r="B33" s="2">
        <f>RSI!B33</f>
        <v>3.923</v>
      </c>
      <c r="C33" s="2">
        <f>RSI!I33</f>
        <v>53.529596252539449</v>
      </c>
      <c r="D33" s="2">
        <f>MACD!E33</f>
        <v>6.8960555575951599E-2</v>
      </c>
      <c r="E33" s="2">
        <f>MACD!F33</f>
        <v>0</v>
      </c>
      <c r="F33" s="2">
        <f>'Moving Avg'!D33</f>
        <v>3.8798000000000004</v>
      </c>
      <c r="G33" s="2">
        <f>'Moving Avg'!F33</f>
        <v>3.9913499999999997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WEAK</v>
      </c>
      <c r="L33" s="5" t="str">
        <f>OBV!H33</f>
        <v>CONFIRMED BULLISH</v>
      </c>
      <c r="M33" s="7">
        <f t="shared" si="0"/>
        <v>25</v>
      </c>
      <c r="N33" s="7">
        <f t="shared" si="1"/>
        <v>0</v>
      </c>
      <c r="O33" s="7">
        <f t="shared" si="2"/>
        <v>50</v>
      </c>
      <c r="P33" s="7">
        <f t="shared" si="3"/>
        <v>67</v>
      </c>
      <c r="Q33" s="8">
        <f t="shared" si="4"/>
        <v>26.299999999999997</v>
      </c>
      <c r="R33" s="8">
        <f t="shared" si="5"/>
        <v>39.25</v>
      </c>
      <c r="S33" s="8">
        <f t="shared" si="6"/>
        <v>46.400000000000006</v>
      </c>
      <c r="T33" s="8">
        <f t="shared" si="7"/>
        <v>35.5</v>
      </c>
      <c r="U33" s="7">
        <f t="shared" si="8"/>
        <v>37.31666666666667</v>
      </c>
      <c r="V33" s="7">
        <f t="shared" si="9"/>
        <v>36.862499999999997</v>
      </c>
    </row>
    <row r="34" spans="1:22" ht="13.5" x14ac:dyDescent="0.25">
      <c r="A34" s="3">
        <f>RSI!A34</f>
        <v>42053</v>
      </c>
      <c r="B34" s="2">
        <f>RSI!B34</f>
        <v>3.923</v>
      </c>
      <c r="C34" s="2">
        <f>RSI!I34</f>
        <v>53.529596252539449</v>
      </c>
      <c r="D34" s="2">
        <f>MACD!E34</f>
        <v>7.3498966840018554E-2</v>
      </c>
      <c r="E34" s="2">
        <f>MACD!F34</f>
        <v>0</v>
      </c>
      <c r="F34" s="2">
        <f>'Moving Avg'!D34</f>
        <v>3.8942000000000001</v>
      </c>
      <c r="G34" s="2">
        <f>'Moving Avg'!F34</f>
        <v>3.98245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WEAK</v>
      </c>
      <c r="L34" s="5" t="str">
        <f>OBV!H34</f>
        <v>CONFIRMED BULLISH</v>
      </c>
      <c r="M34" s="7">
        <f t="shared" si="0"/>
        <v>25</v>
      </c>
      <c r="N34" s="7">
        <f t="shared" si="1"/>
        <v>0</v>
      </c>
      <c r="O34" s="7">
        <f t="shared" si="2"/>
        <v>50</v>
      </c>
      <c r="P34" s="7">
        <f t="shared" si="3"/>
        <v>67</v>
      </c>
      <c r="Q34" s="8">
        <f t="shared" si="4"/>
        <v>26.299999999999997</v>
      </c>
      <c r="R34" s="8">
        <f t="shared" si="5"/>
        <v>39.25</v>
      </c>
      <c r="S34" s="8">
        <f t="shared" si="6"/>
        <v>46.400000000000006</v>
      </c>
      <c r="T34" s="8">
        <f t="shared" si="7"/>
        <v>35.5</v>
      </c>
      <c r="U34" s="7">
        <f t="shared" si="8"/>
        <v>37.31666666666667</v>
      </c>
      <c r="V34" s="7">
        <f t="shared" si="9"/>
        <v>36.862499999999997</v>
      </c>
    </row>
    <row r="35" spans="1:22" ht="13.5" x14ac:dyDescent="0.25">
      <c r="A35" s="3">
        <f>RSI!A35</f>
        <v>42054</v>
      </c>
      <c r="B35" s="2">
        <f>RSI!B35</f>
        <v>4.04</v>
      </c>
      <c r="C35" s="2">
        <f>RSI!I35</f>
        <v>61.720337132088964</v>
      </c>
      <c r="D35" s="2">
        <f>MACD!E35</f>
        <v>6.9088901968959782E-2</v>
      </c>
      <c r="E35" s="2">
        <f>MACD!F35</f>
        <v>5.3193992972687405E-2</v>
      </c>
      <c r="F35" s="2">
        <f>'Moving Avg'!D35</f>
        <v>3.9319999999999999</v>
      </c>
      <c r="G35" s="2">
        <f>'Moving Avg'!F35</f>
        <v>3.9867000000000004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WEAK</v>
      </c>
      <c r="L35" s="5" t="str">
        <f>OBV!H35</f>
        <v>CONFIRMED BULLISH</v>
      </c>
      <c r="M35" s="7">
        <f t="shared" si="0"/>
        <v>25</v>
      </c>
      <c r="N35" s="7">
        <f t="shared" si="1"/>
        <v>0</v>
      </c>
      <c r="O35" s="7">
        <f t="shared" si="2"/>
        <v>50</v>
      </c>
      <c r="P35" s="7">
        <f t="shared" si="3"/>
        <v>67</v>
      </c>
      <c r="Q35" s="8">
        <f t="shared" si="4"/>
        <v>26.299999999999997</v>
      </c>
      <c r="R35" s="8">
        <f t="shared" si="5"/>
        <v>39.25</v>
      </c>
      <c r="S35" s="8">
        <f t="shared" si="6"/>
        <v>46.400000000000006</v>
      </c>
      <c r="T35" s="8">
        <f t="shared" si="7"/>
        <v>35.5</v>
      </c>
      <c r="U35" s="7">
        <f t="shared" si="8"/>
        <v>37.31666666666667</v>
      </c>
      <c r="V35" s="7">
        <f t="shared" si="9"/>
        <v>36.862499999999997</v>
      </c>
    </row>
    <row r="36" spans="1:22" ht="13.5" x14ac:dyDescent="0.25">
      <c r="A36" s="3">
        <f>RSI!A36</f>
        <v>42055</v>
      </c>
      <c r="B36" s="2">
        <f>RSI!B36</f>
        <v>4.04</v>
      </c>
      <c r="C36" s="2">
        <f>RSI!I36</f>
        <v>61.720337132088964</v>
      </c>
      <c r="D36" s="2">
        <f>MACD!E36</f>
        <v>6.5051513229879454E-2</v>
      </c>
      <c r="E36" s="2">
        <f>MACD!F36</f>
        <v>5.5565497024125818E-2</v>
      </c>
      <c r="F36" s="2">
        <f>'Moving Avg'!D36</f>
        <v>3.9698000000000002</v>
      </c>
      <c r="G36" s="2">
        <f>'Moving Avg'!F36</f>
        <v>3.9850500000000002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WEAK</v>
      </c>
      <c r="L36" s="5" t="str">
        <f>OBV!H36</f>
        <v>CONFIRMED BULLISH</v>
      </c>
      <c r="M36" s="7">
        <f t="shared" si="0"/>
        <v>25</v>
      </c>
      <c r="N36" s="7">
        <f t="shared" si="1"/>
        <v>0</v>
      </c>
      <c r="O36" s="7">
        <f t="shared" si="2"/>
        <v>50</v>
      </c>
      <c r="P36" s="7">
        <f t="shared" si="3"/>
        <v>67</v>
      </c>
      <c r="Q36" s="8">
        <f t="shared" si="4"/>
        <v>26.299999999999997</v>
      </c>
      <c r="R36" s="8">
        <f t="shared" si="5"/>
        <v>39.25</v>
      </c>
      <c r="S36" s="8">
        <f t="shared" si="6"/>
        <v>46.400000000000006</v>
      </c>
      <c r="T36" s="8">
        <f t="shared" si="7"/>
        <v>35.5</v>
      </c>
      <c r="U36" s="7">
        <f t="shared" si="8"/>
        <v>37.31666666666667</v>
      </c>
      <c r="V36" s="7">
        <f t="shared" si="9"/>
        <v>36.862499999999997</v>
      </c>
    </row>
    <row r="37" spans="1:22" ht="13.5" x14ac:dyDescent="0.25">
      <c r="A37" s="3">
        <f>RSI!A37</f>
        <v>42058</v>
      </c>
      <c r="B37" s="2">
        <f>RSI!B37</f>
        <v>4.0369999999999999</v>
      </c>
      <c r="C37" s="2">
        <f>RSI!I37</f>
        <v>61.398519820662557</v>
      </c>
      <c r="D37" s="2">
        <f>MACD!E37</f>
        <v>4.8497416488664236E-2</v>
      </c>
      <c r="E37" s="2">
        <f>MACD!F37</f>
        <v>5.4151880917033504E-2</v>
      </c>
      <c r="F37" s="2">
        <f>'Moving Avg'!D37</f>
        <v>3.9925999999999995</v>
      </c>
      <c r="G37" s="2">
        <f>'Moving Avg'!F37</f>
        <v>3.9836500000000008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BEARISH DIVERGENCE</v>
      </c>
      <c r="M37" s="7">
        <f t="shared" si="0"/>
        <v>25</v>
      </c>
      <c r="N37" s="7">
        <f t="shared" si="1"/>
        <v>45</v>
      </c>
      <c r="O37" s="7">
        <f t="shared" si="2"/>
        <v>50</v>
      </c>
      <c r="P37" s="7">
        <f t="shared" si="3"/>
        <v>0</v>
      </c>
      <c r="Q37" s="8">
        <f t="shared" si="4"/>
        <v>32</v>
      </c>
      <c r="R37" s="8">
        <f t="shared" si="5"/>
        <v>31.5</v>
      </c>
      <c r="S37" s="8">
        <f t="shared" si="6"/>
        <v>23</v>
      </c>
      <c r="T37" s="8">
        <f t="shared" si="7"/>
        <v>30</v>
      </c>
      <c r="U37" s="7">
        <f t="shared" si="8"/>
        <v>28.833333333333332</v>
      </c>
      <c r="V37" s="7">
        <f t="shared" si="9"/>
        <v>29.125</v>
      </c>
    </row>
    <row r="38" spans="1:22" ht="13.5" x14ac:dyDescent="0.25">
      <c r="A38" s="3">
        <f>RSI!A38</f>
        <v>42059</v>
      </c>
      <c r="B38" s="2">
        <f>RSI!B38</f>
        <v>4.048</v>
      </c>
      <c r="C38" s="2">
        <f>RSI!I38</f>
        <v>62.177255837732844</v>
      </c>
      <c r="D38" s="2">
        <f>MACD!E38</f>
        <v>1.5276999765619692E-2</v>
      </c>
      <c r="E38" s="2">
        <f>MACD!F38</f>
        <v>4.637690468675075E-2</v>
      </c>
      <c r="F38" s="2">
        <f>'Moving Avg'!D38</f>
        <v>4.0175999999999998</v>
      </c>
      <c r="G38" s="2">
        <f>'Moving Avg'!F38</f>
        <v>3.9879500000000005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CONFIRMED BULLISH</v>
      </c>
      <c r="M38" s="7">
        <f t="shared" si="0"/>
        <v>25</v>
      </c>
      <c r="N38" s="7">
        <f t="shared" si="1"/>
        <v>100</v>
      </c>
      <c r="O38" s="7">
        <f t="shared" si="2"/>
        <v>50</v>
      </c>
      <c r="P38" s="7">
        <f t="shared" si="3"/>
        <v>100</v>
      </c>
      <c r="Q38" s="8">
        <f t="shared" si="4"/>
        <v>66.25</v>
      </c>
      <c r="R38" s="8">
        <f t="shared" si="5"/>
        <v>67.5</v>
      </c>
      <c r="S38" s="8">
        <f t="shared" si="6"/>
        <v>76.25</v>
      </c>
      <c r="T38" s="8">
        <f t="shared" si="7"/>
        <v>68.75</v>
      </c>
      <c r="U38" s="7">
        <f t="shared" si="8"/>
        <v>70</v>
      </c>
      <c r="V38" s="7">
        <f t="shared" si="9"/>
        <v>69.6875</v>
      </c>
    </row>
    <row r="39" spans="1:22" ht="13.5" x14ac:dyDescent="0.25">
      <c r="A39" s="3">
        <f>RSI!A39</f>
        <v>42060</v>
      </c>
      <c r="B39" s="2">
        <f>RSI!B39</f>
        <v>4.18</v>
      </c>
      <c r="C39" s="2">
        <f>RSI!I39</f>
        <v>69.998776533267971</v>
      </c>
      <c r="D39" s="2">
        <f>MACD!E39</f>
        <v>-2.3517081709878429E-2</v>
      </c>
      <c r="E39" s="2">
        <f>MACD!F39</f>
        <v>3.2398107407424916E-2</v>
      </c>
      <c r="F39" s="2">
        <f>'Moving Avg'!D39</f>
        <v>4.069</v>
      </c>
      <c r="G39" s="2">
        <f>'Moving Avg'!F39</f>
        <v>3.9945500000000012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STRONG</v>
      </c>
      <c r="L39" s="5" t="str">
        <f>OBV!H39</f>
        <v>CONFIRMED BULLISH</v>
      </c>
      <c r="M39" s="7">
        <f t="shared" si="0"/>
        <v>25</v>
      </c>
      <c r="N39" s="7">
        <f t="shared" si="1"/>
        <v>100</v>
      </c>
      <c r="O39" s="7">
        <f t="shared" si="2"/>
        <v>50</v>
      </c>
      <c r="P39" s="7">
        <f t="shared" si="3"/>
        <v>100</v>
      </c>
      <c r="Q39" s="8">
        <f t="shared" si="4"/>
        <v>66.25</v>
      </c>
      <c r="R39" s="8">
        <f t="shared" si="5"/>
        <v>67.5</v>
      </c>
      <c r="S39" s="8">
        <f t="shared" si="6"/>
        <v>76.25</v>
      </c>
      <c r="T39" s="8">
        <f t="shared" si="7"/>
        <v>68.75</v>
      </c>
      <c r="U39" s="7">
        <f t="shared" si="8"/>
        <v>70</v>
      </c>
      <c r="V39" s="7">
        <f t="shared" si="9"/>
        <v>69.6875</v>
      </c>
    </row>
    <row r="40" spans="1:22" ht="13.5" x14ac:dyDescent="0.25">
      <c r="A40" s="3">
        <f>RSI!A40</f>
        <v>42061</v>
      </c>
      <c r="B40" s="2">
        <f>RSI!B40</f>
        <v>4.4329999999999998</v>
      </c>
      <c r="C40" s="2">
        <f>RSI!I40</f>
        <v>78.973722300442844</v>
      </c>
      <c r="D40" s="2">
        <f>MACD!E40</f>
        <v>-7.6133332646979746E-2</v>
      </c>
      <c r="E40" s="2">
        <f>MACD!F40</f>
        <v>1.0691819396543983E-2</v>
      </c>
      <c r="F40" s="2">
        <f>'Moving Avg'!D40</f>
        <v>4.1475999999999997</v>
      </c>
      <c r="G40" s="2">
        <f>'Moving Avg'!F40</f>
        <v>4.0137999999999989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  <c r="M40" s="7">
        <f t="shared" si="0"/>
        <v>0</v>
      </c>
      <c r="N40" s="7">
        <f t="shared" si="1"/>
        <v>100</v>
      </c>
      <c r="O40" s="7">
        <f t="shared" si="2"/>
        <v>50</v>
      </c>
      <c r="P40" s="7">
        <f t="shared" si="3"/>
        <v>100</v>
      </c>
      <c r="Q40" s="8">
        <f t="shared" si="4"/>
        <v>57.5</v>
      </c>
      <c r="R40" s="8">
        <f t="shared" si="5"/>
        <v>62.5</v>
      </c>
      <c r="S40" s="8">
        <f t="shared" si="6"/>
        <v>72.5</v>
      </c>
      <c r="T40" s="8">
        <f t="shared" si="7"/>
        <v>62.5</v>
      </c>
      <c r="U40" s="7">
        <f t="shared" si="8"/>
        <v>64.166666666666671</v>
      </c>
      <c r="V40" s="7">
        <f t="shared" si="9"/>
        <v>63.75</v>
      </c>
    </row>
    <row r="41" spans="1:22" ht="13.5" x14ac:dyDescent="0.25">
      <c r="A41" s="3">
        <f>RSI!A41</f>
        <v>42062</v>
      </c>
      <c r="B41" s="2">
        <f>RSI!B41</f>
        <v>4.4649999999999999</v>
      </c>
      <c r="C41" s="2">
        <f>RSI!I41</f>
        <v>79.796957233196878</v>
      </c>
      <c r="D41" s="2">
        <f>MACD!E41</f>
        <v>-0.12549212374987073</v>
      </c>
      <c r="E41" s="2">
        <f>MACD!F41</f>
        <v>-1.654496923273896E-2</v>
      </c>
      <c r="F41" s="2">
        <f>'Moving Avg'!D41</f>
        <v>4.2325999999999997</v>
      </c>
      <c r="G41" s="2">
        <f>'Moving Avg'!F41</f>
        <v>4.0341499999999995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CONFIRMED BULLISH</v>
      </c>
      <c r="M41" s="7">
        <f t="shared" si="0"/>
        <v>0</v>
      </c>
      <c r="N41" s="7">
        <f t="shared" si="1"/>
        <v>100</v>
      </c>
      <c r="O41" s="7">
        <f t="shared" si="2"/>
        <v>50</v>
      </c>
      <c r="P41" s="7">
        <f t="shared" si="3"/>
        <v>100</v>
      </c>
      <c r="Q41" s="8">
        <f t="shared" si="4"/>
        <v>57.5</v>
      </c>
      <c r="R41" s="8">
        <f t="shared" si="5"/>
        <v>62.5</v>
      </c>
      <c r="S41" s="8">
        <f t="shared" si="6"/>
        <v>72.5</v>
      </c>
      <c r="T41" s="8">
        <f t="shared" si="7"/>
        <v>62.5</v>
      </c>
      <c r="U41" s="7">
        <f t="shared" si="8"/>
        <v>64.166666666666671</v>
      </c>
      <c r="V41" s="7">
        <f t="shared" si="9"/>
        <v>63.75</v>
      </c>
    </row>
    <row r="42" spans="1:22" ht="13.5" x14ac:dyDescent="0.25">
      <c r="A42" s="3">
        <f>RSI!A42</f>
        <v>42065</v>
      </c>
      <c r="B42" s="2">
        <f>RSI!B42</f>
        <v>4.4649999999999999</v>
      </c>
      <c r="C42" s="2">
        <f>RSI!I42</f>
        <v>79.796957233196878</v>
      </c>
      <c r="D42" s="2">
        <f>MACD!E42</f>
        <v>-0.15865365952849109</v>
      </c>
      <c r="E42" s="2">
        <f>MACD!F42</f>
        <v>-4.4966707291889382E-2</v>
      </c>
      <c r="F42" s="2">
        <f>'Moving Avg'!D42</f>
        <v>4.3181999999999992</v>
      </c>
      <c r="G42" s="2">
        <f>'Moving Avg'!F42</f>
        <v>4.0545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WEAK</v>
      </c>
      <c r="L42" s="5" t="str">
        <f>OBV!H42</f>
        <v>CONFIRMED BULLISH</v>
      </c>
      <c r="M42" s="7">
        <f t="shared" si="0"/>
        <v>0</v>
      </c>
      <c r="N42" s="7">
        <f t="shared" si="1"/>
        <v>100</v>
      </c>
      <c r="O42" s="7">
        <f t="shared" si="2"/>
        <v>50</v>
      </c>
      <c r="P42" s="7">
        <f t="shared" si="3"/>
        <v>67</v>
      </c>
      <c r="Q42" s="8">
        <f t="shared" si="4"/>
        <v>52.55</v>
      </c>
      <c r="R42" s="8">
        <f t="shared" si="5"/>
        <v>54.25</v>
      </c>
      <c r="S42" s="8">
        <f t="shared" si="6"/>
        <v>57.650000000000006</v>
      </c>
      <c r="T42" s="8">
        <f t="shared" si="7"/>
        <v>54.25</v>
      </c>
      <c r="U42" s="7">
        <f t="shared" si="8"/>
        <v>54.816666666666663</v>
      </c>
      <c r="V42" s="7">
        <f t="shared" si="9"/>
        <v>54.674999999999997</v>
      </c>
    </row>
    <row r="43" spans="1:22" ht="13.5" x14ac:dyDescent="0.25">
      <c r="A43" s="3">
        <f>RSI!A43</f>
        <v>42066</v>
      </c>
      <c r="B43" s="2">
        <f>RSI!B43</f>
        <v>4.4580000000000002</v>
      </c>
      <c r="C43" s="2">
        <f>RSI!I43</f>
        <v>79.012132633210143</v>
      </c>
      <c r="D43" s="2">
        <f>MACD!E43</f>
        <v>-0.18848502050002036</v>
      </c>
      <c r="E43" s="2">
        <f>MACD!F43</f>
        <v>-7.3670369933515584E-2</v>
      </c>
      <c r="F43" s="2">
        <f>'Moving Avg'!D43</f>
        <v>4.4001999999999999</v>
      </c>
      <c r="G43" s="2">
        <f>'Moving Avg'!F43</f>
        <v>4.0745000000000005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CONFIRMED BULLISH</v>
      </c>
      <c r="M43" s="7">
        <f t="shared" si="0"/>
        <v>0</v>
      </c>
      <c r="N43" s="7">
        <f t="shared" si="1"/>
        <v>100</v>
      </c>
      <c r="O43" s="7">
        <f t="shared" si="2"/>
        <v>50</v>
      </c>
      <c r="P43" s="7">
        <f t="shared" si="3"/>
        <v>100</v>
      </c>
      <c r="Q43" s="8">
        <f t="shared" si="4"/>
        <v>57.5</v>
      </c>
      <c r="R43" s="8">
        <f t="shared" si="5"/>
        <v>62.5</v>
      </c>
      <c r="S43" s="8">
        <f t="shared" si="6"/>
        <v>72.5</v>
      </c>
      <c r="T43" s="8">
        <f t="shared" si="7"/>
        <v>62.5</v>
      </c>
      <c r="U43" s="7">
        <f t="shared" si="8"/>
        <v>64.166666666666671</v>
      </c>
      <c r="V43" s="7">
        <f t="shared" si="9"/>
        <v>63.75</v>
      </c>
    </row>
    <row r="44" spans="1:22" ht="13.5" x14ac:dyDescent="0.25">
      <c r="A44" s="3">
        <f>RSI!A44</f>
        <v>42067</v>
      </c>
      <c r="B44" s="2">
        <f>RSI!B44</f>
        <v>4.4580000000000002</v>
      </c>
      <c r="C44" s="2">
        <f>RSI!I44</f>
        <v>79.012132633210129</v>
      </c>
      <c r="D44" s="2">
        <f>MACD!E44</f>
        <v>-0.2158060580646084</v>
      </c>
      <c r="E44" s="2">
        <f>MACD!F44</f>
        <v>-0.10209750755973415</v>
      </c>
      <c r="F44" s="2">
        <f>'Moving Avg'!D44</f>
        <v>4.4557999999999991</v>
      </c>
      <c r="G44" s="2">
        <f>'Moving Avg'!F44</f>
        <v>4.0945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  <c r="M44" s="7">
        <f t="shared" si="0"/>
        <v>0</v>
      </c>
      <c r="N44" s="7">
        <f t="shared" si="1"/>
        <v>100</v>
      </c>
      <c r="O44" s="7">
        <f t="shared" si="2"/>
        <v>50</v>
      </c>
      <c r="P44" s="7">
        <f t="shared" si="3"/>
        <v>100</v>
      </c>
      <c r="Q44" s="8">
        <f t="shared" si="4"/>
        <v>57.5</v>
      </c>
      <c r="R44" s="8">
        <f t="shared" si="5"/>
        <v>62.5</v>
      </c>
      <c r="S44" s="8">
        <f t="shared" si="6"/>
        <v>72.5</v>
      </c>
      <c r="T44" s="8">
        <f t="shared" si="7"/>
        <v>62.5</v>
      </c>
      <c r="U44" s="7">
        <f t="shared" si="8"/>
        <v>64.166666666666671</v>
      </c>
      <c r="V44" s="7">
        <f t="shared" si="9"/>
        <v>63.75</v>
      </c>
    </row>
    <row r="45" spans="1:22" ht="13.5" x14ac:dyDescent="0.25">
      <c r="A45" s="3">
        <f>RSI!A45</f>
        <v>42068</v>
      </c>
      <c r="B45" s="2">
        <f>RSI!B45</f>
        <v>4.4580000000000002</v>
      </c>
      <c r="C45" s="2">
        <f>RSI!I45</f>
        <v>79.012132633210129</v>
      </c>
      <c r="D45" s="2">
        <f>MACD!E45</f>
        <v>-0.22284896717572877</v>
      </c>
      <c r="E45" s="2">
        <f>MACD!F45</f>
        <v>-0.12624779948293308</v>
      </c>
      <c r="F45" s="2">
        <f>'Moving Avg'!D45</f>
        <v>4.4608000000000008</v>
      </c>
      <c r="G45" s="2">
        <f>'Moving Avg'!F45</f>
        <v>4.1144999999999996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NEUTRAL</v>
      </c>
      <c r="L45" s="5" t="str">
        <f>OBV!H45</f>
        <v>CONFIRMED BULLISH</v>
      </c>
      <c r="M45" s="7">
        <f t="shared" si="0"/>
        <v>0</v>
      </c>
      <c r="N45" s="7">
        <f t="shared" si="1"/>
        <v>100</v>
      </c>
      <c r="O45" s="7">
        <f t="shared" si="2"/>
        <v>50</v>
      </c>
      <c r="P45" s="7">
        <f t="shared" si="3"/>
        <v>83.5</v>
      </c>
      <c r="Q45" s="8">
        <f t="shared" si="4"/>
        <v>55.024999999999999</v>
      </c>
      <c r="R45" s="8">
        <f t="shared" si="5"/>
        <v>58.375</v>
      </c>
      <c r="S45" s="8">
        <f t="shared" si="6"/>
        <v>65.075000000000003</v>
      </c>
      <c r="T45" s="8">
        <f t="shared" si="7"/>
        <v>58.375</v>
      </c>
      <c r="U45" s="7">
        <f t="shared" si="8"/>
        <v>59.491666666666674</v>
      </c>
      <c r="V45" s="7">
        <f t="shared" si="9"/>
        <v>59.212500000000006</v>
      </c>
    </row>
    <row r="46" spans="1:22" ht="13.5" x14ac:dyDescent="0.25">
      <c r="A46" s="3">
        <f>RSI!A46</f>
        <v>42069</v>
      </c>
      <c r="B46" s="2">
        <f>RSI!B46</f>
        <v>4.4580000000000002</v>
      </c>
      <c r="C46" s="2">
        <f>RSI!I46</f>
        <v>79.012132633210129</v>
      </c>
      <c r="D46" s="2">
        <f>MACD!E46</f>
        <v>-0.23059085930352197</v>
      </c>
      <c r="E46" s="2">
        <f>MACD!F46</f>
        <v>-0.14711641144705084</v>
      </c>
      <c r="F46" s="2">
        <f>'Moving Avg'!D46</f>
        <v>4.4593999999999996</v>
      </c>
      <c r="G46" s="2">
        <f>'Moving Avg'!F46</f>
        <v>4.1345000000000001</v>
      </c>
      <c r="H46" s="2">
        <f>'Moving Avg'!G46</f>
        <v>0</v>
      </c>
      <c r="I46" s="2">
        <f>'Moving Avg'!H46</f>
        <v>0</v>
      </c>
      <c r="J46" s="5" t="str">
        <f>OBV!F46</f>
        <v>BEARISH</v>
      </c>
      <c r="K46" s="5" t="str">
        <f>OBV!G46</f>
        <v>WEAK</v>
      </c>
      <c r="L46" s="5" t="str">
        <f>OBV!H46</f>
        <v>CONFIRMED BEARISH</v>
      </c>
      <c r="M46" s="7">
        <f t="shared" si="0"/>
        <v>0</v>
      </c>
      <c r="N46" s="7">
        <f t="shared" si="1"/>
        <v>100</v>
      </c>
      <c r="O46" s="7">
        <f t="shared" si="2"/>
        <v>50</v>
      </c>
      <c r="P46" s="7">
        <f t="shared" si="3"/>
        <v>0</v>
      </c>
      <c r="Q46" s="8">
        <f t="shared" si="4"/>
        <v>42.5</v>
      </c>
      <c r="R46" s="8">
        <f t="shared" si="5"/>
        <v>37.5</v>
      </c>
      <c r="S46" s="8">
        <f t="shared" si="6"/>
        <v>27.5</v>
      </c>
      <c r="T46" s="8">
        <f t="shared" si="7"/>
        <v>37.5</v>
      </c>
      <c r="U46" s="7">
        <f t="shared" si="8"/>
        <v>35.833333333333336</v>
      </c>
      <c r="V46" s="7">
        <f t="shared" si="9"/>
        <v>36.25</v>
      </c>
    </row>
    <row r="47" spans="1:22" ht="13.5" x14ac:dyDescent="0.25">
      <c r="A47" s="3">
        <f>RSI!A47</f>
        <v>42072</v>
      </c>
      <c r="B47" s="2">
        <f>RSI!B47</f>
        <v>4.4580000000000002</v>
      </c>
      <c r="C47" s="2">
        <f>RSI!I47</f>
        <v>79.012132633210129</v>
      </c>
      <c r="D47" s="2">
        <f>MACD!E47</f>
        <v>-0.23925369946856101</v>
      </c>
      <c r="E47" s="2">
        <f>MACD!F47</f>
        <v>-0.16554386905135288</v>
      </c>
      <c r="F47" s="2">
        <f>'Moving Avg'!D47</f>
        <v>4.4580000000000002</v>
      </c>
      <c r="G47" s="2">
        <f>'Moving Avg'!F47</f>
        <v>4.1587499999999995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WEAK</v>
      </c>
      <c r="L47" s="5" t="str">
        <f>OBV!H47</f>
        <v>CONFIRMED BEARISH</v>
      </c>
      <c r="M47" s="7">
        <f t="shared" si="0"/>
        <v>0</v>
      </c>
      <c r="N47" s="7">
        <f t="shared" si="1"/>
        <v>100</v>
      </c>
      <c r="O47" s="7">
        <f t="shared" si="2"/>
        <v>50</v>
      </c>
      <c r="P47" s="7">
        <f t="shared" si="3"/>
        <v>0</v>
      </c>
      <c r="Q47" s="8">
        <f t="shared" si="4"/>
        <v>42.5</v>
      </c>
      <c r="R47" s="8">
        <f t="shared" si="5"/>
        <v>37.5</v>
      </c>
      <c r="S47" s="8">
        <f t="shared" si="6"/>
        <v>27.5</v>
      </c>
      <c r="T47" s="8">
        <f t="shared" si="7"/>
        <v>37.5</v>
      </c>
      <c r="U47" s="7">
        <f t="shared" si="8"/>
        <v>35.833333333333336</v>
      </c>
      <c r="V47" s="7">
        <f t="shared" si="9"/>
        <v>36.25</v>
      </c>
    </row>
    <row r="48" spans="1:22" ht="13.5" x14ac:dyDescent="0.25">
      <c r="A48" s="3">
        <f>RSI!A48</f>
        <v>42073</v>
      </c>
      <c r="B48" s="2">
        <f>RSI!B48</f>
        <v>4.4580000000000002</v>
      </c>
      <c r="C48" s="2">
        <f>RSI!I48</f>
        <v>79.012132633210129</v>
      </c>
      <c r="D48" s="2">
        <f>MACD!E48</f>
        <v>-0.2464197001737225</v>
      </c>
      <c r="E48" s="2">
        <f>MACD!F48</f>
        <v>-0.18171903527582681</v>
      </c>
      <c r="F48" s="2">
        <f>'Moving Avg'!D48</f>
        <v>4.4580000000000002</v>
      </c>
      <c r="G48" s="2">
        <f>'Moving Avg'!F48</f>
        <v>4.1888999999999994</v>
      </c>
      <c r="H48" s="2">
        <f>'Moving Avg'!G48</f>
        <v>0</v>
      </c>
      <c r="I48" s="2">
        <f>'Moving Avg'!H48</f>
        <v>0</v>
      </c>
      <c r="J48" s="5" t="str">
        <f>OBV!F48</f>
        <v>NEUTRAL</v>
      </c>
      <c r="K48" s="5" t="str">
        <f>OBV!G48</f>
        <v>NEUTRAL</v>
      </c>
      <c r="L48" s="5" t="str">
        <f>OBV!H48</f>
        <v>NEUTRAL</v>
      </c>
      <c r="M48" s="7">
        <f t="shared" si="0"/>
        <v>0</v>
      </c>
      <c r="N48" s="7">
        <f t="shared" si="1"/>
        <v>100</v>
      </c>
      <c r="O48" s="7">
        <f t="shared" si="2"/>
        <v>50</v>
      </c>
      <c r="P48" s="7">
        <f t="shared" si="3"/>
        <v>33</v>
      </c>
      <c r="Q48" s="8">
        <f t="shared" si="4"/>
        <v>47.45</v>
      </c>
      <c r="R48" s="8">
        <f t="shared" si="5"/>
        <v>45.75</v>
      </c>
      <c r="S48" s="8">
        <f t="shared" si="6"/>
        <v>42.35</v>
      </c>
      <c r="T48" s="8">
        <f t="shared" si="7"/>
        <v>45.75</v>
      </c>
      <c r="U48" s="7">
        <f t="shared" si="8"/>
        <v>45.183333333333337</v>
      </c>
      <c r="V48" s="7">
        <f t="shared" si="9"/>
        <v>45.325000000000003</v>
      </c>
    </row>
    <row r="49" spans="1:22" ht="13.5" x14ac:dyDescent="0.25">
      <c r="A49" s="3">
        <f>RSI!A49</f>
        <v>42074</v>
      </c>
      <c r="B49" s="2">
        <f>RSI!B49</f>
        <v>4.4610000000000003</v>
      </c>
      <c r="C49" s="2">
        <f>RSI!I49</f>
        <v>79.149233316574822</v>
      </c>
      <c r="D49" s="2">
        <f>MACD!E49</f>
        <v>-0.23381278106609926</v>
      </c>
      <c r="E49" s="2">
        <f>MACD!F49</f>
        <v>-0.1921377844338813</v>
      </c>
      <c r="F49" s="2">
        <f>'Moving Avg'!D49</f>
        <v>4.4585999999999997</v>
      </c>
      <c r="G49" s="2">
        <f>'Moving Avg'!F49</f>
        <v>4.2193999999999994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  <c r="M49" s="7">
        <f t="shared" si="0"/>
        <v>0</v>
      </c>
      <c r="N49" s="7">
        <f t="shared" si="1"/>
        <v>100</v>
      </c>
      <c r="O49" s="7">
        <f t="shared" si="2"/>
        <v>50</v>
      </c>
      <c r="P49" s="7">
        <f t="shared" si="3"/>
        <v>100</v>
      </c>
      <c r="Q49" s="8">
        <f t="shared" si="4"/>
        <v>57.5</v>
      </c>
      <c r="R49" s="8">
        <f t="shared" si="5"/>
        <v>62.5</v>
      </c>
      <c r="S49" s="8">
        <f t="shared" si="6"/>
        <v>72.5</v>
      </c>
      <c r="T49" s="8">
        <f t="shared" si="7"/>
        <v>62.5</v>
      </c>
      <c r="U49" s="7">
        <f t="shared" si="8"/>
        <v>64.166666666666671</v>
      </c>
      <c r="V49" s="7">
        <f t="shared" si="9"/>
        <v>63.75</v>
      </c>
    </row>
    <row r="50" spans="1:22" ht="13.5" x14ac:dyDescent="0.25">
      <c r="A50" s="3">
        <f>RSI!A50</f>
        <v>42075</v>
      </c>
      <c r="B50" s="2">
        <f>RSI!B50</f>
        <v>4.5330000000000004</v>
      </c>
      <c r="C50" s="2">
        <f>RSI!I50</f>
        <v>82.161097389915909</v>
      </c>
      <c r="D50" s="2">
        <f>MACD!E50</f>
        <v>-0.19088356773601145</v>
      </c>
      <c r="E50" s="2">
        <f>MACD!F50</f>
        <v>-0.19188694109430735</v>
      </c>
      <c r="F50" s="2">
        <f>'Moving Avg'!D50</f>
        <v>4.4736000000000002</v>
      </c>
      <c r="G50" s="2">
        <f>'Moving Avg'!F50</f>
        <v>4.2534999999999998</v>
      </c>
      <c r="H50" s="2">
        <f>'Moving Avg'!G50</f>
        <v>4.1265102040816322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  <c r="M50" s="7">
        <f t="shared" si="0"/>
        <v>0</v>
      </c>
      <c r="N50" s="7">
        <f t="shared" si="1"/>
        <v>0</v>
      </c>
      <c r="O50" s="7">
        <f t="shared" si="2"/>
        <v>50</v>
      </c>
      <c r="P50" s="7">
        <f t="shared" si="3"/>
        <v>100</v>
      </c>
      <c r="Q50" s="8">
        <f t="shared" si="4"/>
        <v>22.5</v>
      </c>
      <c r="R50" s="8">
        <f t="shared" si="5"/>
        <v>42.5</v>
      </c>
      <c r="S50" s="8">
        <f t="shared" si="6"/>
        <v>57.5</v>
      </c>
      <c r="T50" s="8">
        <f t="shared" si="7"/>
        <v>37.5</v>
      </c>
      <c r="U50" s="7">
        <f t="shared" si="8"/>
        <v>40.833333333333336</v>
      </c>
      <c r="V50" s="7">
        <f t="shared" si="9"/>
        <v>40</v>
      </c>
    </row>
    <row r="51" spans="1:22" ht="13.5" x14ac:dyDescent="0.25">
      <c r="A51" s="3">
        <f>RSI!A51</f>
        <v>42076</v>
      </c>
      <c r="B51" s="2">
        <f>RSI!B51</f>
        <v>4.5330000000000004</v>
      </c>
      <c r="C51" s="2">
        <f>RSI!I51</f>
        <v>82.161097389915909</v>
      </c>
      <c r="D51" s="2">
        <f>MACD!E51</f>
        <v>-0.15129078159151543</v>
      </c>
      <c r="E51" s="2">
        <f>MACD!F51</f>
        <v>-0.18376770919374896</v>
      </c>
      <c r="F51" s="2">
        <f>'Moving Avg'!D51</f>
        <v>4.4885999999999999</v>
      </c>
      <c r="G51" s="2">
        <f>'Moving Avg'!F51</f>
        <v>4.2875999999999994</v>
      </c>
      <c r="H51" s="2">
        <f>'Moving Avg'!G51</f>
        <v>4.1346399999999992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  <c r="M51" s="7">
        <f t="shared" si="0"/>
        <v>0</v>
      </c>
      <c r="N51" s="7">
        <f t="shared" si="1"/>
        <v>0</v>
      </c>
      <c r="O51" s="7">
        <f t="shared" si="2"/>
        <v>50</v>
      </c>
      <c r="P51" s="7">
        <f t="shared" si="3"/>
        <v>100</v>
      </c>
      <c r="Q51" s="8">
        <f t="shared" si="4"/>
        <v>22.5</v>
      </c>
      <c r="R51" s="8">
        <f t="shared" si="5"/>
        <v>42.5</v>
      </c>
      <c r="S51" s="8">
        <f t="shared" si="6"/>
        <v>57.5</v>
      </c>
      <c r="T51" s="8">
        <f t="shared" si="7"/>
        <v>37.5</v>
      </c>
      <c r="U51" s="7">
        <f t="shared" si="8"/>
        <v>40.833333333333336</v>
      </c>
      <c r="V51" s="7">
        <f t="shared" si="9"/>
        <v>40</v>
      </c>
    </row>
    <row r="52" spans="1:22" ht="13.5" x14ac:dyDescent="0.25">
      <c r="A52" s="3">
        <f>RSI!A52</f>
        <v>42079</v>
      </c>
      <c r="B52" s="2">
        <f>RSI!B52</f>
        <v>4.5330000000000004</v>
      </c>
      <c r="C52" s="2">
        <f>RSI!I52</f>
        <v>82.161097389915909</v>
      </c>
      <c r="D52" s="2">
        <f>MACD!E52</f>
        <v>-0.11932160975076744</v>
      </c>
      <c r="E52" s="2">
        <f>MACD!F52</f>
        <v>-0.17087848930515265</v>
      </c>
      <c r="F52" s="2">
        <f>'Moving Avg'!D52</f>
        <v>4.5036000000000005</v>
      </c>
      <c r="G52" s="2">
        <f>'Moving Avg'!F52</f>
        <v>4.3180999999999994</v>
      </c>
      <c r="H52" s="2">
        <f>'Moving Avg'!G52</f>
        <v>4.1521999999999988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  <c r="M52" s="7">
        <f t="shared" si="0"/>
        <v>0</v>
      </c>
      <c r="N52" s="7">
        <f t="shared" si="1"/>
        <v>0</v>
      </c>
      <c r="O52" s="7">
        <f t="shared" si="2"/>
        <v>50</v>
      </c>
      <c r="P52" s="7">
        <f t="shared" si="3"/>
        <v>100</v>
      </c>
      <c r="Q52" s="8">
        <f t="shared" si="4"/>
        <v>22.5</v>
      </c>
      <c r="R52" s="8">
        <f t="shared" si="5"/>
        <v>42.5</v>
      </c>
      <c r="S52" s="8">
        <f t="shared" si="6"/>
        <v>57.5</v>
      </c>
      <c r="T52" s="8">
        <f t="shared" si="7"/>
        <v>37.5</v>
      </c>
      <c r="U52" s="7">
        <f t="shared" si="8"/>
        <v>40.833333333333336</v>
      </c>
      <c r="V52" s="7">
        <f t="shared" si="9"/>
        <v>40</v>
      </c>
    </row>
    <row r="53" spans="1:22" ht="13.5" x14ac:dyDescent="0.25">
      <c r="A53" s="3">
        <f>RSI!A53</f>
        <v>42080</v>
      </c>
      <c r="B53" s="2">
        <f>RSI!B53</f>
        <v>4.5289999999999999</v>
      </c>
      <c r="C53" s="2">
        <f>RSI!I53</f>
        <v>81.345774039472261</v>
      </c>
      <c r="D53" s="2">
        <f>MACD!E53</f>
        <v>-9.4470302926811023E-2</v>
      </c>
      <c r="E53" s="2">
        <f>MACD!F53</f>
        <v>-0.15559685202948431</v>
      </c>
      <c r="F53" s="2">
        <f>'Moving Avg'!D53</f>
        <v>4.5178000000000003</v>
      </c>
      <c r="G53" s="2">
        <f>'Moving Avg'!F53</f>
        <v>4.3483999999999998</v>
      </c>
      <c r="H53" s="2">
        <f>'Moving Avg'!G53</f>
        <v>4.166599999999999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  <c r="M53" s="7">
        <f t="shared" si="0"/>
        <v>0</v>
      </c>
      <c r="N53" s="7">
        <f t="shared" si="1"/>
        <v>0</v>
      </c>
      <c r="O53" s="7">
        <f t="shared" si="2"/>
        <v>50</v>
      </c>
      <c r="P53" s="7">
        <f t="shared" si="3"/>
        <v>100</v>
      </c>
      <c r="Q53" s="8">
        <f t="shared" si="4"/>
        <v>22.5</v>
      </c>
      <c r="R53" s="8">
        <f t="shared" si="5"/>
        <v>42.5</v>
      </c>
      <c r="S53" s="8">
        <f t="shared" si="6"/>
        <v>57.5</v>
      </c>
      <c r="T53" s="8">
        <f t="shared" si="7"/>
        <v>37.5</v>
      </c>
      <c r="U53" s="7">
        <f t="shared" si="8"/>
        <v>40.833333333333336</v>
      </c>
      <c r="V53" s="7">
        <f t="shared" si="9"/>
        <v>40</v>
      </c>
    </row>
    <row r="54" spans="1:22" ht="13.5" x14ac:dyDescent="0.25">
      <c r="A54" s="3">
        <f>RSI!A54</f>
        <v>42081</v>
      </c>
      <c r="B54" s="2">
        <f>RSI!B54</f>
        <v>4.4580000000000002</v>
      </c>
      <c r="C54" s="2">
        <f>RSI!I54</f>
        <v>68.375548875704922</v>
      </c>
      <c r="D54" s="2">
        <f>MACD!E54</f>
        <v>-6.9473178743633568E-2</v>
      </c>
      <c r="E54" s="2">
        <f>MACD!F54</f>
        <v>-0.13837211737231417</v>
      </c>
      <c r="F54" s="2">
        <f>'Moving Avg'!D54</f>
        <v>4.5171999999999999</v>
      </c>
      <c r="G54" s="2">
        <f>'Moving Avg'!F54</f>
        <v>4.3751499999999997</v>
      </c>
      <c r="H54" s="2">
        <f>'Moving Avg'!G54</f>
        <v>4.1749599999999987</v>
      </c>
      <c r="I54" s="2">
        <f>'Moving Avg'!H54</f>
        <v>0</v>
      </c>
      <c r="J54" s="5" t="str">
        <f>OBV!F54</f>
        <v>BEARISH</v>
      </c>
      <c r="K54" s="5" t="str">
        <f>OBV!G54</f>
        <v>WEAK</v>
      </c>
      <c r="L54" s="5" t="str">
        <f>OBV!H54</f>
        <v>CONFIRMED BEARISH</v>
      </c>
      <c r="M54" s="7">
        <f t="shared" si="0"/>
        <v>25</v>
      </c>
      <c r="N54" s="7">
        <f t="shared" si="1"/>
        <v>0</v>
      </c>
      <c r="O54" s="7">
        <f t="shared" si="2"/>
        <v>50</v>
      </c>
      <c r="P54" s="7">
        <f t="shared" si="3"/>
        <v>0</v>
      </c>
      <c r="Q54" s="8">
        <f t="shared" si="4"/>
        <v>16.25</v>
      </c>
      <c r="R54" s="8">
        <f t="shared" si="5"/>
        <v>22.5</v>
      </c>
      <c r="S54" s="8">
        <f t="shared" si="6"/>
        <v>16.25</v>
      </c>
      <c r="T54" s="8">
        <f t="shared" si="7"/>
        <v>18.75</v>
      </c>
      <c r="U54" s="7">
        <f t="shared" si="8"/>
        <v>18.333333333333332</v>
      </c>
      <c r="V54" s="7">
        <f t="shared" si="9"/>
        <v>18.4375</v>
      </c>
    </row>
    <row r="55" spans="1:22" ht="13.5" x14ac:dyDescent="0.25">
      <c r="A55" s="3">
        <f>RSI!A55</f>
        <v>42082</v>
      </c>
      <c r="B55" s="2">
        <f>RSI!B55</f>
        <v>4.5860000000000003</v>
      </c>
      <c r="C55" s="2">
        <f>RSI!I55</f>
        <v>75.851138920097398</v>
      </c>
      <c r="D55" s="2">
        <f>MACD!E55</f>
        <v>-5.8578301634378604E-2</v>
      </c>
      <c r="E55" s="2">
        <f>MACD!F55</f>
        <v>-0.12241335422472706</v>
      </c>
      <c r="F55" s="2">
        <f>'Moving Avg'!D55</f>
        <v>4.5278000000000009</v>
      </c>
      <c r="G55" s="2">
        <f>'Moving Avg'!F55</f>
        <v>4.4024499999999991</v>
      </c>
      <c r="H55" s="2">
        <f>'Moving Avg'!G55</f>
        <v>4.1825199999999993</v>
      </c>
      <c r="I55" s="2">
        <f>'Moving Avg'!H55</f>
        <v>0</v>
      </c>
      <c r="J55" s="5" t="str">
        <f>OBV!F55</f>
        <v>BEARISH</v>
      </c>
      <c r="K55" s="5" t="str">
        <f>OBV!G55</f>
        <v>WEAK</v>
      </c>
      <c r="L55" s="5" t="str">
        <f>OBV!H55</f>
        <v>BEARISH DIVERGENCE</v>
      </c>
      <c r="M55" s="7">
        <f t="shared" si="0"/>
        <v>0</v>
      </c>
      <c r="N55" s="7">
        <f t="shared" si="1"/>
        <v>0</v>
      </c>
      <c r="O55" s="7">
        <f t="shared" si="2"/>
        <v>50</v>
      </c>
      <c r="P55" s="7">
        <f t="shared" si="3"/>
        <v>0</v>
      </c>
      <c r="Q55" s="8">
        <f t="shared" si="4"/>
        <v>7.5</v>
      </c>
      <c r="R55" s="8">
        <f t="shared" si="5"/>
        <v>17.5</v>
      </c>
      <c r="S55" s="8">
        <f t="shared" si="6"/>
        <v>12.5</v>
      </c>
      <c r="T55" s="8">
        <f t="shared" si="7"/>
        <v>12.5</v>
      </c>
      <c r="U55" s="7">
        <f t="shared" si="8"/>
        <v>12.5</v>
      </c>
      <c r="V55" s="7">
        <f t="shared" si="9"/>
        <v>12.5</v>
      </c>
    </row>
    <row r="56" spans="1:22" ht="13.5" x14ac:dyDescent="0.25">
      <c r="A56" s="3">
        <f>RSI!A56</f>
        <v>42086</v>
      </c>
      <c r="B56" s="2">
        <f>RSI!B56</f>
        <v>4.5830000000000002</v>
      </c>
      <c r="C56" s="2">
        <f>RSI!I56</f>
        <v>75.401258550030121</v>
      </c>
      <c r="D56" s="2">
        <f>MACD!E56</f>
        <v>-5.0611337498816411E-2</v>
      </c>
      <c r="E56" s="2">
        <f>MACD!F56</f>
        <v>-0.10805295087954495</v>
      </c>
      <c r="F56" s="2">
        <f>'Moving Avg'!D56</f>
        <v>4.5377999999999998</v>
      </c>
      <c r="G56" s="2">
        <f>'Moving Avg'!F56</f>
        <v>4.4295999999999989</v>
      </c>
      <c r="H56" s="2">
        <f>'Moving Avg'!G56</f>
        <v>4.1901599999999997</v>
      </c>
      <c r="I56" s="2">
        <f>'Moving Avg'!H56</f>
        <v>0</v>
      </c>
      <c r="J56" s="5" t="str">
        <f>OBV!F56</f>
        <v>BEARISH</v>
      </c>
      <c r="K56" s="5" t="str">
        <f>OBV!G56</f>
        <v>WEAK</v>
      </c>
      <c r="L56" s="5" t="str">
        <f>OBV!H56</f>
        <v>BEARISH DIVERGENCE</v>
      </c>
      <c r="M56" s="7">
        <f t="shared" si="0"/>
        <v>0</v>
      </c>
      <c r="N56" s="7">
        <f t="shared" si="1"/>
        <v>0</v>
      </c>
      <c r="O56" s="7">
        <f t="shared" si="2"/>
        <v>50</v>
      </c>
      <c r="P56" s="7">
        <f t="shared" si="3"/>
        <v>0</v>
      </c>
      <c r="Q56" s="8">
        <f t="shared" si="4"/>
        <v>7.5</v>
      </c>
      <c r="R56" s="8">
        <f t="shared" si="5"/>
        <v>17.5</v>
      </c>
      <c r="S56" s="8">
        <f t="shared" si="6"/>
        <v>12.5</v>
      </c>
      <c r="T56" s="8">
        <f t="shared" si="7"/>
        <v>12.5</v>
      </c>
      <c r="U56" s="7">
        <f t="shared" si="8"/>
        <v>12.5</v>
      </c>
      <c r="V56" s="7">
        <f t="shared" si="9"/>
        <v>12.5</v>
      </c>
    </row>
    <row r="57" spans="1:22" ht="13.5" x14ac:dyDescent="0.25">
      <c r="A57" s="3">
        <f>RSI!A57</f>
        <v>42087</v>
      </c>
      <c r="B57" s="2">
        <f>RSI!B57</f>
        <v>4.5830000000000002</v>
      </c>
      <c r="C57" s="2">
        <f>RSI!I57</f>
        <v>75.401258550030121</v>
      </c>
      <c r="D57" s="2">
        <f>MACD!E57</f>
        <v>-4.5217148076380553E-2</v>
      </c>
      <c r="E57" s="2">
        <f>MACD!F57</f>
        <v>-9.5485790318912078E-2</v>
      </c>
      <c r="F57" s="2">
        <f>'Moving Avg'!D57</f>
        <v>4.5477999999999996</v>
      </c>
      <c r="G57" s="2">
        <f>'Moving Avg'!F57</f>
        <v>4.4568999999999992</v>
      </c>
      <c r="H57" s="2">
        <f>'Moving Avg'!G57</f>
        <v>4.1997999999999998</v>
      </c>
      <c r="I57" s="2">
        <f>'Moving Avg'!H57</f>
        <v>0</v>
      </c>
      <c r="J57" s="5" t="str">
        <f>OBV!F57</f>
        <v>BEARISH</v>
      </c>
      <c r="K57" s="5" t="str">
        <f>OBV!G57</f>
        <v>WEAK</v>
      </c>
      <c r="L57" s="5" t="str">
        <f>OBV!H57</f>
        <v>BEARISH DIVERGENCE</v>
      </c>
      <c r="M57" s="7">
        <f t="shared" si="0"/>
        <v>0</v>
      </c>
      <c r="N57" s="7">
        <f t="shared" si="1"/>
        <v>0</v>
      </c>
      <c r="O57" s="7">
        <f t="shared" si="2"/>
        <v>50</v>
      </c>
      <c r="P57" s="7">
        <f t="shared" si="3"/>
        <v>0</v>
      </c>
      <c r="Q57" s="8">
        <f t="shared" si="4"/>
        <v>7.5</v>
      </c>
      <c r="R57" s="8">
        <f t="shared" si="5"/>
        <v>17.5</v>
      </c>
      <c r="S57" s="8">
        <f t="shared" si="6"/>
        <v>12.5</v>
      </c>
      <c r="T57" s="8">
        <f t="shared" si="7"/>
        <v>12.5</v>
      </c>
      <c r="U57" s="7">
        <f t="shared" si="8"/>
        <v>12.5</v>
      </c>
      <c r="V57" s="7">
        <f t="shared" si="9"/>
        <v>12.5</v>
      </c>
    </row>
    <row r="58" spans="1:22" ht="13.5" x14ac:dyDescent="0.25">
      <c r="A58" s="3">
        <f>RSI!A58</f>
        <v>42088</v>
      </c>
      <c r="B58" s="2">
        <f>RSI!B58</f>
        <v>4.5830000000000002</v>
      </c>
      <c r="C58" s="2">
        <f>RSI!I58</f>
        <v>75.401258550030121</v>
      </c>
      <c r="D58" s="2">
        <f>MACD!E58</f>
        <v>-4.1900137582148389E-2</v>
      </c>
      <c r="E58" s="2">
        <f>MACD!F58</f>
        <v>-8.476865977155934E-2</v>
      </c>
      <c r="F58" s="2">
        <f>'Moving Avg'!D58</f>
        <v>4.5586000000000002</v>
      </c>
      <c r="G58" s="2">
        <f>'Moving Avg'!F58</f>
        <v>4.483649999999999</v>
      </c>
      <c r="H58" s="2">
        <f>'Moving Avg'!G58</f>
        <v>4.20608</v>
      </c>
      <c r="I58" s="2">
        <f>'Moving Avg'!H58</f>
        <v>0</v>
      </c>
      <c r="J58" s="5" t="str">
        <f>OBV!F58</f>
        <v>BEARISH</v>
      </c>
      <c r="K58" s="5" t="str">
        <f>OBV!G58</f>
        <v>WEAK</v>
      </c>
      <c r="L58" s="5" t="str">
        <f>OBV!H58</f>
        <v>BEARISH DIVERGENCE</v>
      </c>
      <c r="M58" s="7">
        <f t="shared" si="0"/>
        <v>0</v>
      </c>
      <c r="N58" s="7">
        <f t="shared" si="1"/>
        <v>0</v>
      </c>
      <c r="O58" s="7">
        <f t="shared" si="2"/>
        <v>50</v>
      </c>
      <c r="P58" s="7">
        <f t="shared" si="3"/>
        <v>0</v>
      </c>
      <c r="Q58" s="8">
        <f t="shared" si="4"/>
        <v>7.5</v>
      </c>
      <c r="R58" s="8">
        <f t="shared" si="5"/>
        <v>17.5</v>
      </c>
      <c r="S58" s="8">
        <f t="shared" si="6"/>
        <v>12.5</v>
      </c>
      <c r="T58" s="8">
        <f t="shared" si="7"/>
        <v>12.5</v>
      </c>
      <c r="U58" s="7">
        <f t="shared" si="8"/>
        <v>12.5</v>
      </c>
      <c r="V58" s="7">
        <f t="shared" si="9"/>
        <v>12.5</v>
      </c>
    </row>
    <row r="59" spans="1:22" ht="13.5" x14ac:dyDescent="0.25">
      <c r="A59" s="3">
        <f>RSI!A59</f>
        <v>42089</v>
      </c>
      <c r="B59" s="2">
        <f>RSI!B59</f>
        <v>4.4580000000000002</v>
      </c>
      <c r="C59" s="2">
        <f>RSI!I59</f>
        <v>57.617230801661613</v>
      </c>
      <c r="D59" s="2">
        <f>MACD!E59</f>
        <v>-3.0527549444705038E-2</v>
      </c>
      <c r="E59" s="2">
        <f>MACD!F59</f>
        <v>-7.3920437706188488E-2</v>
      </c>
      <c r="F59" s="2">
        <f>'Moving Avg'!D59</f>
        <v>4.5586000000000002</v>
      </c>
      <c r="G59" s="2">
        <f>'Moving Avg'!F59</f>
        <v>4.4975499999999986</v>
      </c>
      <c r="H59" s="2">
        <f>'Moving Avg'!G59</f>
        <v>4.2098599999999999</v>
      </c>
      <c r="I59" s="2">
        <f>'Moving Avg'!H59</f>
        <v>0</v>
      </c>
      <c r="J59" s="5" t="str">
        <f>OBV!F59</f>
        <v>BEARISH</v>
      </c>
      <c r="K59" s="5" t="str">
        <f>OBV!G59</f>
        <v>WEAK</v>
      </c>
      <c r="L59" s="5" t="str">
        <f>OBV!H59</f>
        <v>NEUTRAL</v>
      </c>
      <c r="M59" s="7">
        <f t="shared" si="0"/>
        <v>25</v>
      </c>
      <c r="N59" s="7">
        <f t="shared" si="1"/>
        <v>0</v>
      </c>
      <c r="O59" s="7">
        <f t="shared" si="2"/>
        <v>50</v>
      </c>
      <c r="P59" s="7">
        <f t="shared" si="3"/>
        <v>0</v>
      </c>
      <c r="Q59" s="8">
        <f t="shared" si="4"/>
        <v>16.25</v>
      </c>
      <c r="R59" s="8">
        <f t="shared" si="5"/>
        <v>22.5</v>
      </c>
      <c r="S59" s="8">
        <f t="shared" si="6"/>
        <v>16.25</v>
      </c>
      <c r="T59" s="8">
        <f t="shared" si="7"/>
        <v>18.75</v>
      </c>
      <c r="U59" s="7">
        <f t="shared" si="8"/>
        <v>18.333333333333332</v>
      </c>
      <c r="V59" s="7">
        <f t="shared" si="9"/>
        <v>18.4375</v>
      </c>
    </row>
    <row r="60" spans="1:22" ht="13.5" x14ac:dyDescent="0.25">
      <c r="A60" s="3">
        <f>RSI!A60</f>
        <v>42090</v>
      </c>
      <c r="B60" s="2">
        <f>RSI!B60</f>
        <v>4.5650000000000004</v>
      </c>
      <c r="C60" s="2">
        <f>RSI!I60</f>
        <v>65.186553213704968</v>
      </c>
      <c r="D60" s="2">
        <f>MACD!E60</f>
        <v>-1.8084324557025688E-2</v>
      </c>
      <c r="E60" s="2">
        <f>MACD!F60</f>
        <v>-6.2753215076355937E-2</v>
      </c>
      <c r="F60" s="2">
        <f>'Moving Avg'!D60</f>
        <v>4.5544000000000002</v>
      </c>
      <c r="G60" s="2">
        <f>'Moving Avg'!F60</f>
        <v>4.5041499999999992</v>
      </c>
      <c r="H60" s="2">
        <f>'Moving Avg'!G60</f>
        <v>4.21828</v>
      </c>
      <c r="I60" s="2">
        <f>'Moving Avg'!H60</f>
        <v>0</v>
      </c>
      <c r="J60" s="5" t="str">
        <f>OBV!F60</f>
        <v>BEARISH</v>
      </c>
      <c r="K60" s="5" t="str">
        <f>OBV!G60</f>
        <v>WEAK</v>
      </c>
      <c r="L60" s="5" t="str">
        <f>OBV!H60</f>
        <v>CONFIRMED BEARISH</v>
      </c>
      <c r="M60" s="7">
        <f t="shared" si="0"/>
        <v>25</v>
      </c>
      <c r="N60" s="7">
        <f t="shared" si="1"/>
        <v>0</v>
      </c>
      <c r="O60" s="7">
        <f t="shared" si="2"/>
        <v>50</v>
      </c>
      <c r="P60" s="7">
        <f t="shared" si="3"/>
        <v>0</v>
      </c>
      <c r="Q60" s="8">
        <f t="shared" si="4"/>
        <v>16.25</v>
      </c>
      <c r="R60" s="8">
        <f t="shared" si="5"/>
        <v>22.5</v>
      </c>
      <c r="S60" s="8">
        <f t="shared" si="6"/>
        <v>16.25</v>
      </c>
      <c r="T60" s="8">
        <f t="shared" si="7"/>
        <v>18.75</v>
      </c>
      <c r="U60" s="7">
        <f t="shared" si="8"/>
        <v>18.333333333333332</v>
      </c>
      <c r="V60" s="7">
        <f t="shared" si="9"/>
        <v>18.4375</v>
      </c>
    </row>
    <row r="61" spans="1:22" ht="13.5" x14ac:dyDescent="0.25">
      <c r="A61" s="3">
        <f>RSI!A61</f>
        <v>42093</v>
      </c>
      <c r="B61" s="2">
        <f>RSI!B61</f>
        <v>4.5650000000000004</v>
      </c>
      <c r="C61" s="2">
        <f>RSI!I61</f>
        <v>65.186553213704968</v>
      </c>
      <c r="D61" s="2">
        <f>MACD!E61</f>
        <v>-8.493942385117137E-3</v>
      </c>
      <c r="E61" s="2">
        <f>MACD!F61</f>
        <v>-5.1901360538108177E-2</v>
      </c>
      <c r="F61" s="2">
        <f>'Moving Avg'!D61</f>
        <v>4.5508000000000006</v>
      </c>
      <c r="G61" s="2">
        <f>'Moving Avg'!F61</f>
        <v>4.5091499999999991</v>
      </c>
      <c r="H61" s="2">
        <f>'Moving Avg'!G61</f>
        <v>4.2275599999999995</v>
      </c>
      <c r="I61" s="2">
        <f>'Moving Avg'!H61</f>
        <v>0</v>
      </c>
      <c r="J61" s="5" t="str">
        <f>OBV!F61</f>
        <v>BULLISH</v>
      </c>
      <c r="K61" s="5" t="str">
        <f>OBV!G61</f>
        <v>NEUTRAL</v>
      </c>
      <c r="L61" s="5" t="str">
        <f>OBV!H61</f>
        <v>BULLISH DIVERGENCE</v>
      </c>
      <c r="M61" s="7">
        <f t="shared" si="0"/>
        <v>25</v>
      </c>
      <c r="N61" s="7">
        <f t="shared" si="1"/>
        <v>0</v>
      </c>
      <c r="O61" s="7">
        <f t="shared" si="2"/>
        <v>50</v>
      </c>
      <c r="P61" s="7">
        <f t="shared" si="3"/>
        <v>66.5</v>
      </c>
      <c r="Q61" s="8">
        <f t="shared" si="4"/>
        <v>26.225000000000001</v>
      </c>
      <c r="R61" s="8">
        <f t="shared" si="5"/>
        <v>39.125</v>
      </c>
      <c r="S61" s="8">
        <f t="shared" si="6"/>
        <v>46.174999999999997</v>
      </c>
      <c r="T61" s="8">
        <f t="shared" si="7"/>
        <v>35.375</v>
      </c>
      <c r="U61" s="7">
        <f t="shared" si="8"/>
        <v>37.174999999999997</v>
      </c>
      <c r="V61" s="7">
        <f t="shared" si="9"/>
        <v>36.724999999999994</v>
      </c>
    </row>
    <row r="62" spans="1:22" ht="13.5" x14ac:dyDescent="0.25">
      <c r="A62" s="3">
        <f>RSI!A62</f>
        <v>42094</v>
      </c>
      <c r="B62" s="2">
        <f>RSI!B62</f>
        <v>4.5650000000000004</v>
      </c>
      <c r="C62" s="2">
        <f>RSI!I62</f>
        <v>65.186553213704968</v>
      </c>
      <c r="D62" s="2">
        <f>MACD!E62</f>
        <v>-1.2479854996030326E-3</v>
      </c>
      <c r="E62" s="2">
        <f>MACD!F62</f>
        <v>-4.1770685530407151E-2</v>
      </c>
      <c r="F62" s="2">
        <f>'Moving Avg'!D62</f>
        <v>4.547200000000001</v>
      </c>
      <c r="G62" s="2">
        <f>'Moving Avg'!F62</f>
        <v>4.514149999999999</v>
      </c>
      <c r="H62" s="2">
        <f>'Moving Avg'!G62</f>
        <v>4.2368399999999999</v>
      </c>
      <c r="I62" s="2">
        <f>'Moving Avg'!H62</f>
        <v>0</v>
      </c>
      <c r="J62" s="5" t="str">
        <f>OBV!F62</f>
        <v>BULLISH</v>
      </c>
      <c r="K62" s="5" t="str">
        <f>OBV!G62</f>
        <v>NEUTRAL</v>
      </c>
      <c r="L62" s="5" t="str">
        <f>OBV!H62</f>
        <v>BULLISH DIVERGENCE</v>
      </c>
      <c r="M62" s="7">
        <f t="shared" si="0"/>
        <v>25</v>
      </c>
      <c r="N62" s="7">
        <f t="shared" si="1"/>
        <v>0</v>
      </c>
      <c r="O62" s="7">
        <f t="shared" si="2"/>
        <v>50</v>
      </c>
      <c r="P62" s="7">
        <f t="shared" si="3"/>
        <v>66.5</v>
      </c>
      <c r="Q62" s="8">
        <f t="shared" si="4"/>
        <v>26.225000000000001</v>
      </c>
      <c r="R62" s="8">
        <f t="shared" si="5"/>
        <v>39.125</v>
      </c>
      <c r="S62" s="8">
        <f t="shared" si="6"/>
        <v>46.174999999999997</v>
      </c>
      <c r="T62" s="8">
        <f t="shared" si="7"/>
        <v>35.375</v>
      </c>
      <c r="U62" s="7">
        <f t="shared" si="8"/>
        <v>37.174999999999997</v>
      </c>
      <c r="V62" s="7">
        <f t="shared" si="9"/>
        <v>36.724999999999994</v>
      </c>
    </row>
    <row r="63" spans="1:22" ht="13.5" x14ac:dyDescent="0.25">
      <c r="A63" s="3">
        <f>RSI!A63</f>
        <v>42095</v>
      </c>
      <c r="B63" s="2">
        <f>RSI!B63</f>
        <v>4.4290000000000003</v>
      </c>
      <c r="C63" s="2">
        <f>RSI!I63</f>
        <v>50.787506342081244</v>
      </c>
      <c r="D63" s="2">
        <f>MACD!E63</f>
        <v>1.3537285399299215E-2</v>
      </c>
      <c r="E63" s="2">
        <f>MACD!F63</f>
        <v>-3.070909134446588E-2</v>
      </c>
      <c r="F63" s="2">
        <f>'Moving Avg'!D63</f>
        <v>4.5164</v>
      </c>
      <c r="G63" s="2">
        <f>'Moving Avg'!F63</f>
        <v>4.5126999999999997</v>
      </c>
      <c r="H63" s="2">
        <f>'Moving Avg'!G63</f>
        <v>4.2433999999999994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CONFIRMED BEARISH</v>
      </c>
      <c r="M63" s="7">
        <f t="shared" si="0"/>
        <v>25</v>
      </c>
      <c r="N63" s="7">
        <f t="shared" si="1"/>
        <v>0</v>
      </c>
      <c r="O63" s="7">
        <f t="shared" si="2"/>
        <v>50</v>
      </c>
      <c r="P63" s="7">
        <f t="shared" si="3"/>
        <v>0</v>
      </c>
      <c r="Q63" s="8">
        <f t="shared" si="4"/>
        <v>16.25</v>
      </c>
      <c r="R63" s="8">
        <f t="shared" si="5"/>
        <v>22.5</v>
      </c>
      <c r="S63" s="8">
        <f t="shared" si="6"/>
        <v>16.25</v>
      </c>
      <c r="T63" s="8">
        <f t="shared" si="7"/>
        <v>18.75</v>
      </c>
      <c r="U63" s="7">
        <f t="shared" si="8"/>
        <v>18.333333333333332</v>
      </c>
      <c r="V63" s="7">
        <f t="shared" si="9"/>
        <v>18.4375</v>
      </c>
    </row>
    <row r="64" spans="1:22" ht="13.5" x14ac:dyDescent="0.25">
      <c r="A64" s="3">
        <f>RSI!A64</f>
        <v>42096</v>
      </c>
      <c r="B64" s="2">
        <f>RSI!B64</f>
        <v>4.4290000000000003</v>
      </c>
      <c r="C64" s="2">
        <f>RSI!I64</f>
        <v>50.787506342081244</v>
      </c>
      <c r="D64" s="2">
        <f>MACD!E64</f>
        <v>1.5183440258561554E-2</v>
      </c>
      <c r="E64" s="2">
        <f>MACD!F64</f>
        <v>-2.1530585023860394E-2</v>
      </c>
      <c r="F64" s="2">
        <f>'Moving Avg'!D64</f>
        <v>4.5106000000000011</v>
      </c>
      <c r="G64" s="2">
        <f>'Moving Avg'!F64</f>
        <v>4.5112499999999995</v>
      </c>
      <c r="H64" s="2">
        <f>'Moving Avg'!G64</f>
        <v>4.2499599999999997</v>
      </c>
      <c r="I64" s="2">
        <f>'Moving Avg'!H64</f>
        <v>0</v>
      </c>
      <c r="J64" s="5" t="str">
        <f>OBV!F64</f>
        <v>BULLISH</v>
      </c>
      <c r="K64" s="5" t="str">
        <f>OBV!G64</f>
        <v>NEUTRAL</v>
      </c>
      <c r="L64" s="5" t="str">
        <f>OBV!H64</f>
        <v>BULLISH DIVERGENCE</v>
      </c>
      <c r="M64" s="7">
        <f t="shared" si="0"/>
        <v>25</v>
      </c>
      <c r="N64" s="7">
        <f t="shared" si="1"/>
        <v>0</v>
      </c>
      <c r="O64" s="7">
        <f t="shared" si="2"/>
        <v>50</v>
      </c>
      <c r="P64" s="7">
        <f t="shared" si="3"/>
        <v>66.5</v>
      </c>
      <c r="Q64" s="8">
        <f t="shared" si="4"/>
        <v>26.225000000000001</v>
      </c>
      <c r="R64" s="8">
        <f t="shared" si="5"/>
        <v>39.125</v>
      </c>
      <c r="S64" s="8">
        <f t="shared" si="6"/>
        <v>46.174999999999997</v>
      </c>
      <c r="T64" s="8">
        <f t="shared" si="7"/>
        <v>35.375</v>
      </c>
      <c r="U64" s="7">
        <f t="shared" si="8"/>
        <v>37.174999999999997</v>
      </c>
      <c r="V64" s="7">
        <f t="shared" si="9"/>
        <v>36.724999999999994</v>
      </c>
    </row>
    <row r="65" spans="1:22" ht="13.5" x14ac:dyDescent="0.25">
      <c r="A65" s="3">
        <f>RSI!A65</f>
        <v>42097</v>
      </c>
      <c r="B65" s="2">
        <f>RSI!B65</f>
        <v>4.5650000000000004</v>
      </c>
      <c r="C65" s="2">
        <f>RSI!I65</f>
        <v>60.823690397452232</v>
      </c>
      <c r="D65" s="2">
        <f>MACD!E65</f>
        <v>2.6248850017145386E-2</v>
      </c>
      <c r="E65" s="2">
        <f>MACD!F65</f>
        <v>-1.197469801565924E-2</v>
      </c>
      <c r="F65" s="2">
        <f>'Moving Avg'!D65</f>
        <v>4.5106000000000002</v>
      </c>
      <c r="G65" s="2">
        <f>'Moving Avg'!F65</f>
        <v>4.5165999999999995</v>
      </c>
      <c r="H65" s="2">
        <f>'Moving Avg'!G65</f>
        <v>4.2621599999999997</v>
      </c>
      <c r="I65" s="2">
        <f>'Moving Avg'!H65</f>
        <v>0</v>
      </c>
      <c r="J65" s="5" t="str">
        <f>OBV!F65</f>
        <v>BULLISH</v>
      </c>
      <c r="K65" s="5" t="str">
        <f>OBV!G65</f>
        <v>NEUTRAL</v>
      </c>
      <c r="L65" s="5" t="str">
        <f>OBV!H65</f>
        <v>NEUTRAL</v>
      </c>
      <c r="M65" s="7">
        <f t="shared" si="0"/>
        <v>25</v>
      </c>
      <c r="N65" s="7">
        <f t="shared" si="1"/>
        <v>0</v>
      </c>
      <c r="O65" s="7">
        <f t="shared" si="2"/>
        <v>50</v>
      </c>
      <c r="P65" s="7">
        <f t="shared" si="3"/>
        <v>49.5</v>
      </c>
      <c r="Q65" s="8">
        <f t="shared" si="4"/>
        <v>23.675000000000001</v>
      </c>
      <c r="R65" s="8">
        <f t="shared" si="5"/>
        <v>34.875</v>
      </c>
      <c r="S65" s="8">
        <f t="shared" si="6"/>
        <v>38.525000000000006</v>
      </c>
      <c r="T65" s="8">
        <f t="shared" si="7"/>
        <v>31.125</v>
      </c>
      <c r="U65" s="7">
        <f t="shared" si="8"/>
        <v>32.358333333333334</v>
      </c>
      <c r="V65" s="7">
        <f t="shared" si="9"/>
        <v>32.049999999999997</v>
      </c>
    </row>
    <row r="66" spans="1:22" ht="13.5" x14ac:dyDescent="0.25">
      <c r="A66" s="3">
        <f>RSI!A66</f>
        <v>42100</v>
      </c>
      <c r="B66" s="2">
        <f>RSI!B66</f>
        <v>4.6970000000000001</v>
      </c>
      <c r="C66" s="2">
        <f>RSI!I66</f>
        <v>67.70731408343056</v>
      </c>
      <c r="D66" s="2">
        <f>MACD!E66</f>
        <v>2.4619198403303955E-2</v>
      </c>
      <c r="E66" s="2">
        <f>MACD!F66</f>
        <v>-4.6559187318666023E-3</v>
      </c>
      <c r="F66" s="2">
        <f>'Moving Avg'!D66</f>
        <v>4.5369999999999999</v>
      </c>
      <c r="G66" s="2">
        <f>'Moving Avg'!F66</f>
        <v>4.5285500000000001</v>
      </c>
      <c r="H66" s="2">
        <f>'Moving Avg'!G66</f>
        <v>4.2746399999999998</v>
      </c>
      <c r="I66" s="2">
        <f>'Moving Avg'!H66</f>
        <v>0</v>
      </c>
      <c r="J66" s="5" t="str">
        <f>OBV!F66</f>
        <v>BULLISH</v>
      </c>
      <c r="K66" s="5" t="str">
        <f>OBV!G66</f>
        <v>STRONG</v>
      </c>
      <c r="L66" s="5" t="str">
        <f>OBV!H66</f>
        <v>CONFIRMED BULLISH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0</v>
      </c>
      <c r="O66" s="7">
        <f t="shared" ref="O66:O129" si="12">IF(F66-I66&gt;10,100,IF(F66-I66&gt;5,75, IF(F66-I66&gt;0,50,0)))</f>
        <v>50</v>
      </c>
      <c r="P66" s="7">
        <f t="shared" ref="P66:P129" si="13">IF(L66="confirmed bullish", 34, IF(L66="bullish divergence",17, 0))+IF(J66="bullish",33,IF(J66="bearish",0,16.5))+IF(K66="strong",33,IF(K66="weak",0,16.5))</f>
        <v>100</v>
      </c>
      <c r="Q66" s="8">
        <f t="shared" si="4"/>
        <v>31.25</v>
      </c>
      <c r="R66" s="8">
        <f t="shared" si="5"/>
        <v>47.5</v>
      </c>
      <c r="S66" s="8">
        <f t="shared" si="6"/>
        <v>61.25</v>
      </c>
      <c r="T66" s="8">
        <f t="shared" si="7"/>
        <v>43.75</v>
      </c>
      <c r="U66" s="7">
        <f t="shared" si="8"/>
        <v>46.666666666666664</v>
      </c>
      <c r="V66" s="7">
        <f t="shared" si="9"/>
        <v>45.9375</v>
      </c>
    </row>
    <row r="67" spans="1:22" ht="13.5" x14ac:dyDescent="0.25">
      <c r="A67" s="3">
        <f>RSI!A67</f>
        <v>42101</v>
      </c>
      <c r="B67" s="2">
        <f>RSI!B67</f>
        <v>4.7069999999999999</v>
      </c>
      <c r="C67" s="2">
        <f>RSI!I67</f>
        <v>68.16369451282722</v>
      </c>
      <c r="D67" s="2">
        <f>MACD!E67</f>
        <v>2.1021959122907496E-2</v>
      </c>
      <c r="E67" s="2">
        <f>MACD!F67</f>
        <v>4.7965683908821749E-4</v>
      </c>
      <c r="F67" s="2">
        <f>'Moving Avg'!D67</f>
        <v>4.5654000000000003</v>
      </c>
      <c r="G67" s="2">
        <f>'Moving Avg'!F67</f>
        <v>4.5409999999999995</v>
      </c>
      <c r="H67" s="2">
        <f>'Moving Avg'!G67</f>
        <v>4.2874799999999995</v>
      </c>
      <c r="I67" s="2">
        <f>'Moving Avg'!H67</f>
        <v>0</v>
      </c>
      <c r="J67" s="5" t="str">
        <f>OBV!F67</f>
        <v>BULLISH</v>
      </c>
      <c r="K67" s="5" t="str">
        <f>OBV!G67</f>
        <v>STRONG</v>
      </c>
      <c r="L67" s="5" t="str">
        <f>OBV!H67</f>
        <v>CONFIRMED BULLISH</v>
      </c>
      <c r="M67" s="7">
        <f t="shared" si="10"/>
        <v>25</v>
      </c>
      <c r="N67" s="7">
        <f t="shared" si="11"/>
        <v>0</v>
      </c>
      <c r="O67" s="7">
        <f t="shared" si="12"/>
        <v>50</v>
      </c>
      <c r="P67" s="7">
        <f t="shared" si="13"/>
        <v>100</v>
      </c>
      <c r="Q67" s="8">
        <f t="shared" ref="Q67:Q130" si="14">0.35*M67+N67*0.35+O67*0.15+P67*0.15</f>
        <v>31.25</v>
      </c>
      <c r="R67" s="8">
        <f t="shared" ref="R67:R130" si="15">M67*0.2+N67*0.2+O67*0.35+P67*0.25</f>
        <v>47.5</v>
      </c>
      <c r="S67" s="8">
        <f t="shared" ref="S67:S130" si="16">M67*0.15+N67*0.15+O67*0.25+P67*0.45</f>
        <v>61.25</v>
      </c>
      <c r="T67" s="8">
        <f t="shared" ref="T67:T130" si="17">0.25*SUM(M67:P67)</f>
        <v>43.75</v>
      </c>
      <c r="U67" s="7">
        <f t="shared" ref="U67:U130" si="18">SUM(Q67:S67)/3</f>
        <v>46.666666666666664</v>
      </c>
      <c r="V67" s="7">
        <f t="shared" ref="V67:V130" si="19">SUM(Q67:T67)/4</f>
        <v>45.9375</v>
      </c>
    </row>
    <row r="68" spans="1:22" ht="13.5" x14ac:dyDescent="0.25">
      <c r="A68" s="3">
        <f>RSI!A68</f>
        <v>42102</v>
      </c>
      <c r="B68" s="2">
        <f>RSI!B68</f>
        <v>4.7069999999999999</v>
      </c>
      <c r="C68" s="2">
        <f>RSI!I68</f>
        <v>68.163694512827234</v>
      </c>
      <c r="D68" s="2">
        <f>MACD!E68</f>
        <v>1.6550937360511497E-2</v>
      </c>
      <c r="E68" s="2">
        <f>MACD!F68</f>
        <v>3.6939129433728735E-3</v>
      </c>
      <c r="F68" s="2">
        <f>'Moving Avg'!D68</f>
        <v>4.6210000000000004</v>
      </c>
      <c r="G68" s="2">
        <f>'Moving Avg'!F68</f>
        <v>4.5534499999999989</v>
      </c>
      <c r="H68" s="2">
        <f>'Moving Avg'!G68</f>
        <v>4.3023799999999994</v>
      </c>
      <c r="I68" s="2">
        <f>'Moving Avg'!H68</f>
        <v>0</v>
      </c>
      <c r="J68" s="5" t="str">
        <f>OBV!F68</f>
        <v>BULLISH</v>
      </c>
      <c r="K68" s="5" t="str">
        <f>OBV!G68</f>
        <v>STRONG</v>
      </c>
      <c r="L68" s="5" t="str">
        <f>OBV!H68</f>
        <v>CONFIRMED BULLISH</v>
      </c>
      <c r="M68" s="7">
        <f t="shared" si="10"/>
        <v>25</v>
      </c>
      <c r="N68" s="7">
        <f t="shared" si="11"/>
        <v>0</v>
      </c>
      <c r="O68" s="7">
        <f t="shared" si="12"/>
        <v>50</v>
      </c>
      <c r="P68" s="7">
        <f t="shared" si="13"/>
        <v>100</v>
      </c>
      <c r="Q68" s="8">
        <f t="shared" si="14"/>
        <v>31.25</v>
      </c>
      <c r="R68" s="8">
        <f t="shared" si="15"/>
        <v>47.5</v>
      </c>
      <c r="S68" s="8">
        <f t="shared" si="16"/>
        <v>61.25</v>
      </c>
      <c r="T68" s="8">
        <f t="shared" si="17"/>
        <v>43.75</v>
      </c>
      <c r="U68" s="7">
        <f t="shared" si="18"/>
        <v>46.666666666666664</v>
      </c>
      <c r="V68" s="7">
        <f t="shared" si="19"/>
        <v>45.9375</v>
      </c>
    </row>
    <row r="69" spans="1:22" ht="13.5" x14ac:dyDescent="0.25">
      <c r="A69" s="3">
        <f>RSI!A69</f>
        <v>42104</v>
      </c>
      <c r="B69" s="2">
        <f>RSI!B69</f>
        <v>4.8360000000000003</v>
      </c>
      <c r="C69" s="2">
        <f>RSI!I69</f>
        <v>73.720223543989789</v>
      </c>
      <c r="D69" s="2">
        <f>MACD!E69</f>
        <v>-1.7340044787923503E-2</v>
      </c>
      <c r="E69" s="2">
        <f>MACD!F69</f>
        <v>-5.1287860288640186E-4</v>
      </c>
      <c r="F69" s="2">
        <f>'Moving Avg'!D69</f>
        <v>4.7023999999999999</v>
      </c>
      <c r="G69" s="2">
        <f>'Moving Avg'!F69</f>
        <v>4.5721999999999987</v>
      </c>
      <c r="H69" s="2">
        <f>'Moving Avg'!G69</f>
        <v>4.3181399999999996</v>
      </c>
      <c r="I69" s="2">
        <f>'Moving Avg'!H69</f>
        <v>0</v>
      </c>
      <c r="J69" s="5" t="str">
        <f>OBV!F69</f>
        <v>BULLISH</v>
      </c>
      <c r="K69" s="5" t="str">
        <f>OBV!G69</f>
        <v>STRONG</v>
      </c>
      <c r="L69" s="5" t="str">
        <f>OBV!H69</f>
        <v>CONFIRMED BULLISH</v>
      </c>
      <c r="M69" s="7">
        <f t="shared" si="10"/>
        <v>0</v>
      </c>
      <c r="N69" s="7">
        <f t="shared" si="11"/>
        <v>45</v>
      </c>
      <c r="O69" s="7">
        <f t="shared" si="12"/>
        <v>50</v>
      </c>
      <c r="P69" s="7">
        <f t="shared" si="13"/>
        <v>100</v>
      </c>
      <c r="Q69" s="8">
        <f t="shared" si="14"/>
        <v>38.25</v>
      </c>
      <c r="R69" s="8">
        <f t="shared" si="15"/>
        <v>51.5</v>
      </c>
      <c r="S69" s="8">
        <f t="shared" si="16"/>
        <v>64.25</v>
      </c>
      <c r="T69" s="8">
        <f t="shared" si="17"/>
        <v>48.75</v>
      </c>
      <c r="U69" s="7">
        <f t="shared" si="18"/>
        <v>51.333333333333336</v>
      </c>
      <c r="V69" s="7">
        <f t="shared" si="19"/>
        <v>50.6875</v>
      </c>
    </row>
    <row r="70" spans="1:22" ht="13.5" x14ac:dyDescent="0.25">
      <c r="A70" s="3">
        <f>RSI!A70</f>
        <v>42107</v>
      </c>
      <c r="B70" s="2">
        <f>RSI!B70</f>
        <v>4.8360000000000003</v>
      </c>
      <c r="C70" s="2">
        <f>RSI!I70</f>
        <v>73.720223543989803</v>
      </c>
      <c r="D70" s="2">
        <f>MACD!E70</f>
        <v>-3.154135507757605E-2</v>
      </c>
      <c r="E70" s="2">
        <f>MACD!F70</f>
        <v>-6.7185738978243316E-3</v>
      </c>
      <c r="F70" s="2">
        <f>'Moving Avg'!D70</f>
        <v>4.7566000000000006</v>
      </c>
      <c r="G70" s="2">
        <f>'Moving Avg'!F70</f>
        <v>4.5873499999999989</v>
      </c>
      <c r="H70" s="2">
        <f>'Moving Avg'!G70</f>
        <v>4.333899999999999</v>
      </c>
      <c r="I70" s="2">
        <f>'Moving Avg'!H70</f>
        <v>0</v>
      </c>
      <c r="J70" s="5" t="str">
        <f>OBV!F70</f>
        <v>BULLISH</v>
      </c>
      <c r="K70" s="5" t="str">
        <f>OBV!G70</f>
        <v>STRONG</v>
      </c>
      <c r="L70" s="5" t="str">
        <f>OBV!H70</f>
        <v>CONFIRMED BULLISH</v>
      </c>
      <c r="M70" s="7">
        <f t="shared" si="10"/>
        <v>0</v>
      </c>
      <c r="N70" s="7">
        <f t="shared" si="11"/>
        <v>100</v>
      </c>
      <c r="O70" s="7">
        <f t="shared" si="12"/>
        <v>50</v>
      </c>
      <c r="P70" s="7">
        <f t="shared" si="13"/>
        <v>100</v>
      </c>
      <c r="Q70" s="8">
        <f t="shared" si="14"/>
        <v>57.5</v>
      </c>
      <c r="R70" s="8">
        <f t="shared" si="15"/>
        <v>62.5</v>
      </c>
      <c r="S70" s="8">
        <f t="shared" si="16"/>
        <v>72.5</v>
      </c>
      <c r="T70" s="8">
        <f t="shared" si="17"/>
        <v>62.5</v>
      </c>
      <c r="U70" s="7">
        <f t="shared" si="18"/>
        <v>64.166666666666671</v>
      </c>
      <c r="V70" s="7">
        <f t="shared" si="19"/>
        <v>63.75</v>
      </c>
    </row>
    <row r="71" spans="1:22" ht="13.5" x14ac:dyDescent="0.25">
      <c r="A71" s="3">
        <f>RSI!A71</f>
        <v>42108</v>
      </c>
      <c r="B71" s="2">
        <f>RSI!B71</f>
        <v>4.8360000000000003</v>
      </c>
      <c r="C71" s="2">
        <f>RSI!I71</f>
        <v>73.720223543989803</v>
      </c>
      <c r="D71" s="2">
        <f>MACD!E71</f>
        <v>-4.5396611229554296E-2</v>
      </c>
      <c r="E71" s="2">
        <f>MACD!F71</f>
        <v>-1.4454181364170326E-2</v>
      </c>
      <c r="F71" s="2">
        <f>'Moving Avg'!D71</f>
        <v>4.7843999999999998</v>
      </c>
      <c r="G71" s="2">
        <f>'Moving Avg'!F71</f>
        <v>4.6024999999999983</v>
      </c>
      <c r="H71" s="2">
        <f>'Moving Avg'!G71</f>
        <v>4.3494600000000005</v>
      </c>
      <c r="I71" s="2">
        <f>'Moving Avg'!H71</f>
        <v>0</v>
      </c>
      <c r="J71" s="5" t="str">
        <f>OBV!F71</f>
        <v>BULLISH</v>
      </c>
      <c r="K71" s="5" t="str">
        <f>OBV!G71</f>
        <v>STRONG</v>
      </c>
      <c r="L71" s="5" t="str">
        <f>OBV!H71</f>
        <v>CONFIRMED BULLISH</v>
      </c>
      <c r="M71" s="7">
        <f t="shared" si="10"/>
        <v>0</v>
      </c>
      <c r="N71" s="7">
        <f t="shared" si="11"/>
        <v>100</v>
      </c>
      <c r="O71" s="7">
        <f t="shared" si="12"/>
        <v>50</v>
      </c>
      <c r="P71" s="7">
        <f t="shared" si="13"/>
        <v>100</v>
      </c>
      <c r="Q71" s="8">
        <f t="shared" si="14"/>
        <v>57.5</v>
      </c>
      <c r="R71" s="8">
        <f t="shared" si="15"/>
        <v>62.5</v>
      </c>
      <c r="S71" s="8">
        <f t="shared" si="16"/>
        <v>72.5</v>
      </c>
      <c r="T71" s="8">
        <f t="shared" si="17"/>
        <v>62.5</v>
      </c>
      <c r="U71" s="7">
        <f t="shared" si="18"/>
        <v>64.166666666666671</v>
      </c>
      <c r="V71" s="7">
        <f t="shared" si="19"/>
        <v>63.75</v>
      </c>
    </row>
    <row r="72" spans="1:22" ht="13.5" x14ac:dyDescent="0.25">
      <c r="A72" s="3">
        <f>RSI!A72</f>
        <v>42109</v>
      </c>
      <c r="B72" s="2">
        <f>RSI!B72</f>
        <v>4.6970000000000001</v>
      </c>
      <c r="C72" s="2">
        <f>RSI!I72</f>
        <v>59.69792261501599</v>
      </c>
      <c r="D72" s="2">
        <f>MACD!E72</f>
        <v>-4.8526551391593564E-2</v>
      </c>
      <c r="E72" s="2">
        <f>MACD!F72</f>
        <v>-2.1268655369654974E-2</v>
      </c>
      <c r="F72" s="2">
        <f>'Moving Avg'!D72</f>
        <v>4.7824</v>
      </c>
      <c r="G72" s="2">
        <f>'Moving Avg'!F72</f>
        <v>4.6106999999999996</v>
      </c>
      <c r="H72" s="2">
        <f>'Moving Avg'!G72</f>
        <v>4.3622400000000008</v>
      </c>
      <c r="I72" s="2">
        <f>'Moving Avg'!H72</f>
        <v>0</v>
      </c>
      <c r="J72" s="5" t="str">
        <f>OBV!F72</f>
        <v>BULLISH</v>
      </c>
      <c r="K72" s="5" t="str">
        <f>OBV!G72</f>
        <v>NEUTRAL</v>
      </c>
      <c r="L72" s="5" t="str">
        <f>OBV!H72</f>
        <v>BULLISH DIVERGENCE</v>
      </c>
      <c r="M72" s="7">
        <f t="shared" si="10"/>
        <v>25</v>
      </c>
      <c r="N72" s="7">
        <f t="shared" si="11"/>
        <v>100</v>
      </c>
      <c r="O72" s="7">
        <f t="shared" si="12"/>
        <v>50</v>
      </c>
      <c r="P72" s="7">
        <f t="shared" si="13"/>
        <v>66.5</v>
      </c>
      <c r="Q72" s="8">
        <f t="shared" si="14"/>
        <v>61.225000000000001</v>
      </c>
      <c r="R72" s="8">
        <f t="shared" si="15"/>
        <v>59.125</v>
      </c>
      <c r="S72" s="8">
        <f t="shared" si="16"/>
        <v>61.174999999999997</v>
      </c>
      <c r="T72" s="8">
        <f t="shared" si="17"/>
        <v>60.375</v>
      </c>
      <c r="U72" s="7">
        <f t="shared" si="18"/>
        <v>60.508333333333326</v>
      </c>
      <c r="V72" s="7">
        <f t="shared" si="19"/>
        <v>60.474999999999994</v>
      </c>
    </row>
    <row r="73" spans="1:22" ht="13.5" x14ac:dyDescent="0.25">
      <c r="A73" s="3">
        <f>RSI!A73</f>
        <v>42110</v>
      </c>
      <c r="B73" s="2">
        <f>RSI!B73</f>
        <v>4.6970000000000001</v>
      </c>
      <c r="C73" s="2">
        <f>RSI!I73</f>
        <v>59.697922615015983</v>
      </c>
      <c r="D73" s="2">
        <f>MACD!E73</f>
        <v>-7.2853125006962394E-2</v>
      </c>
      <c r="E73" s="2">
        <f>MACD!F73</f>
        <v>-3.1585549297116461E-2</v>
      </c>
      <c r="F73" s="2">
        <f>'Moving Avg'!D73</f>
        <v>4.7804000000000002</v>
      </c>
      <c r="G73" s="2">
        <f>'Moving Avg'!F73</f>
        <v>4.6191000000000004</v>
      </c>
      <c r="H73" s="2">
        <f>'Moving Avg'!G73</f>
        <v>4.375020000000001</v>
      </c>
      <c r="I73" s="2">
        <f>'Moving Avg'!H73</f>
        <v>0</v>
      </c>
      <c r="J73" s="5" t="str">
        <f>OBV!F73</f>
        <v>BULLISH</v>
      </c>
      <c r="K73" s="5" t="str">
        <f>OBV!G73</f>
        <v>NEUTRAL</v>
      </c>
      <c r="L73" s="5" t="str">
        <f>OBV!H73</f>
        <v>BULLISH DIVERGENCE</v>
      </c>
      <c r="M73" s="7">
        <f t="shared" si="10"/>
        <v>25</v>
      </c>
      <c r="N73" s="7">
        <f t="shared" si="11"/>
        <v>100</v>
      </c>
      <c r="O73" s="7">
        <f t="shared" si="12"/>
        <v>50</v>
      </c>
      <c r="P73" s="7">
        <f t="shared" si="13"/>
        <v>66.5</v>
      </c>
      <c r="Q73" s="8">
        <f t="shared" si="14"/>
        <v>61.225000000000001</v>
      </c>
      <c r="R73" s="8">
        <f t="shared" si="15"/>
        <v>59.125</v>
      </c>
      <c r="S73" s="8">
        <f t="shared" si="16"/>
        <v>61.174999999999997</v>
      </c>
      <c r="T73" s="8">
        <f t="shared" si="17"/>
        <v>60.375</v>
      </c>
      <c r="U73" s="7">
        <f t="shared" si="18"/>
        <v>60.508333333333326</v>
      </c>
      <c r="V73" s="7">
        <f t="shared" si="19"/>
        <v>60.474999999999994</v>
      </c>
    </row>
    <row r="74" spans="1:22" ht="13.5" x14ac:dyDescent="0.25">
      <c r="A74" s="3">
        <f>RSI!A74</f>
        <v>42111</v>
      </c>
      <c r="B74" s="2">
        <f>RSI!B74</f>
        <v>4.6970000000000001</v>
      </c>
      <c r="C74" s="2">
        <f>RSI!I74</f>
        <v>59.69792261501599</v>
      </c>
      <c r="D74" s="2">
        <f>MACD!E74</f>
        <v>-9.4136302340861455E-2</v>
      </c>
      <c r="E74" s="2">
        <f>MACD!F74</f>
        <v>-4.4095699905865461E-2</v>
      </c>
      <c r="F74" s="2">
        <f>'Moving Avg'!D74</f>
        <v>4.7525999999999993</v>
      </c>
      <c r="G74" s="2">
        <f>'Moving Avg'!F74</f>
        <v>4.6310500000000001</v>
      </c>
      <c r="H74" s="2">
        <f>'Moving Avg'!G74</f>
        <v>4.3878000000000004</v>
      </c>
      <c r="I74" s="2">
        <f>'Moving Avg'!H74</f>
        <v>0</v>
      </c>
      <c r="J74" s="5" t="str">
        <f>OBV!F74</f>
        <v>BEARISH</v>
      </c>
      <c r="K74" s="5" t="str">
        <f>OBV!G74</f>
        <v>WEAK</v>
      </c>
      <c r="L74" s="5" t="str">
        <f>OBV!H74</f>
        <v>CONFIRMED BEARISH</v>
      </c>
      <c r="M74" s="7">
        <f t="shared" si="10"/>
        <v>25</v>
      </c>
      <c r="N74" s="7">
        <f t="shared" si="11"/>
        <v>100</v>
      </c>
      <c r="O74" s="7">
        <f t="shared" si="12"/>
        <v>50</v>
      </c>
      <c r="P74" s="7">
        <f t="shared" si="13"/>
        <v>0</v>
      </c>
      <c r="Q74" s="8">
        <f t="shared" si="14"/>
        <v>51.25</v>
      </c>
      <c r="R74" s="8">
        <f t="shared" si="15"/>
        <v>42.5</v>
      </c>
      <c r="S74" s="8">
        <f t="shared" si="16"/>
        <v>31.25</v>
      </c>
      <c r="T74" s="8">
        <f t="shared" si="17"/>
        <v>43.75</v>
      </c>
      <c r="U74" s="7">
        <f t="shared" si="18"/>
        <v>41.666666666666664</v>
      </c>
      <c r="V74" s="7">
        <f t="shared" si="19"/>
        <v>42.1875</v>
      </c>
    </row>
    <row r="75" spans="1:22" ht="13.5" x14ac:dyDescent="0.25">
      <c r="A75" s="3">
        <f>RSI!A75</f>
        <v>42114</v>
      </c>
      <c r="B75" s="2">
        <f>RSI!B75</f>
        <v>4.7069999999999999</v>
      </c>
      <c r="C75" s="2">
        <f>RSI!I75</f>
        <v>60.375157680353283</v>
      </c>
      <c r="D75" s="2">
        <f>MACD!E75</f>
        <v>-9.2610172874931784E-2</v>
      </c>
      <c r="E75" s="2">
        <f>MACD!F75</f>
        <v>-5.3798594499678727E-2</v>
      </c>
      <c r="F75" s="2">
        <f>'Moving Avg'!D75</f>
        <v>4.7267999999999999</v>
      </c>
      <c r="G75" s="2">
        <f>'Moving Avg'!F75</f>
        <v>4.6371000000000002</v>
      </c>
      <c r="H75" s="2">
        <f>'Moving Avg'!G75</f>
        <v>4.4007800000000001</v>
      </c>
      <c r="I75" s="2">
        <f>'Moving Avg'!H75</f>
        <v>0</v>
      </c>
      <c r="J75" s="5" t="str">
        <f>OBV!F75</f>
        <v>BULLISH</v>
      </c>
      <c r="K75" s="5" t="str">
        <f>OBV!G75</f>
        <v>NEUTRAL</v>
      </c>
      <c r="L75" s="5" t="str">
        <f>OBV!H75</f>
        <v>BULLISH DIVERGENCE</v>
      </c>
      <c r="M75" s="7">
        <f t="shared" si="10"/>
        <v>25</v>
      </c>
      <c r="N75" s="7">
        <f t="shared" si="11"/>
        <v>100</v>
      </c>
      <c r="O75" s="7">
        <f t="shared" si="12"/>
        <v>50</v>
      </c>
      <c r="P75" s="7">
        <f t="shared" si="13"/>
        <v>66.5</v>
      </c>
      <c r="Q75" s="8">
        <f t="shared" si="14"/>
        <v>61.225000000000001</v>
      </c>
      <c r="R75" s="8">
        <f t="shared" si="15"/>
        <v>59.125</v>
      </c>
      <c r="S75" s="8">
        <f t="shared" si="16"/>
        <v>61.174999999999997</v>
      </c>
      <c r="T75" s="8">
        <f t="shared" si="17"/>
        <v>60.375</v>
      </c>
      <c r="U75" s="7">
        <f t="shared" si="18"/>
        <v>60.508333333333326</v>
      </c>
      <c r="V75" s="7">
        <f t="shared" si="19"/>
        <v>60.474999999999994</v>
      </c>
    </row>
    <row r="76" spans="1:22" ht="13.5" x14ac:dyDescent="0.25">
      <c r="A76" s="3">
        <f>RSI!A76</f>
        <v>42115</v>
      </c>
      <c r="B76" s="2">
        <f>RSI!B76</f>
        <v>4.7069999999999999</v>
      </c>
      <c r="C76" s="2">
        <f>RSI!I76</f>
        <v>60.37515768035329</v>
      </c>
      <c r="D76" s="2">
        <f>MACD!E76</f>
        <v>-7.1669642120999022E-2</v>
      </c>
      <c r="E76" s="2">
        <f>MACD!F76</f>
        <v>-5.7372804023942785E-2</v>
      </c>
      <c r="F76" s="2">
        <f>'Moving Avg'!D76</f>
        <v>4.7010000000000005</v>
      </c>
      <c r="G76" s="2">
        <f>'Moving Avg'!F76</f>
        <v>4.6433</v>
      </c>
      <c r="H76" s="2">
        <f>'Moving Avg'!G76</f>
        <v>4.4137599999999999</v>
      </c>
      <c r="I76" s="2">
        <f>'Moving Avg'!H76</f>
        <v>0</v>
      </c>
      <c r="J76" s="5" t="str">
        <f>OBV!F76</f>
        <v>BULLISH</v>
      </c>
      <c r="K76" s="5" t="str">
        <f>OBV!G76</f>
        <v>NEUTRAL</v>
      </c>
      <c r="L76" s="5" t="str">
        <f>OBV!H76</f>
        <v>BULLISH DIVERGENCE</v>
      </c>
      <c r="M76" s="7">
        <f t="shared" si="10"/>
        <v>25</v>
      </c>
      <c r="N76" s="7">
        <f t="shared" si="11"/>
        <v>45</v>
      </c>
      <c r="O76" s="7">
        <f t="shared" si="12"/>
        <v>50</v>
      </c>
      <c r="P76" s="7">
        <f t="shared" si="13"/>
        <v>66.5</v>
      </c>
      <c r="Q76" s="8">
        <f t="shared" si="14"/>
        <v>41.975000000000001</v>
      </c>
      <c r="R76" s="8">
        <f t="shared" si="15"/>
        <v>48.125</v>
      </c>
      <c r="S76" s="8">
        <f t="shared" si="16"/>
        <v>52.924999999999997</v>
      </c>
      <c r="T76" s="8">
        <f t="shared" si="17"/>
        <v>46.625</v>
      </c>
      <c r="U76" s="7">
        <f t="shared" si="18"/>
        <v>47.67499999999999</v>
      </c>
      <c r="V76" s="7">
        <f t="shared" si="19"/>
        <v>47.412499999999994</v>
      </c>
    </row>
    <row r="77" spans="1:22" ht="13.5" x14ac:dyDescent="0.25">
      <c r="A77" s="3">
        <f>RSI!A77</f>
        <v>42116</v>
      </c>
      <c r="B77" s="2">
        <f>RSI!B77</f>
        <v>4.7069999999999999</v>
      </c>
      <c r="C77" s="2">
        <f>RSI!I77</f>
        <v>60.375157680353283</v>
      </c>
      <c r="D77" s="2">
        <f>MACD!E77</f>
        <v>-5.3021993899302622E-2</v>
      </c>
      <c r="E77" s="2">
        <f>MACD!F77</f>
        <v>-5.6502641999014752E-2</v>
      </c>
      <c r="F77" s="2">
        <f>'Moving Avg'!D77</f>
        <v>4.7030000000000003</v>
      </c>
      <c r="G77" s="2">
        <f>'Moving Avg'!F77</f>
        <v>4.6494999999999997</v>
      </c>
      <c r="H77" s="2">
        <f>'Moving Avg'!G77</f>
        <v>4.4284400000000002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CONFIRMED BULLISH</v>
      </c>
      <c r="M77" s="7">
        <f t="shared" si="10"/>
        <v>25</v>
      </c>
      <c r="N77" s="7">
        <f t="shared" si="11"/>
        <v>0</v>
      </c>
      <c r="O77" s="7">
        <f t="shared" si="12"/>
        <v>50</v>
      </c>
      <c r="P77" s="7">
        <f t="shared" si="13"/>
        <v>100</v>
      </c>
      <c r="Q77" s="8">
        <f t="shared" si="14"/>
        <v>31.25</v>
      </c>
      <c r="R77" s="8">
        <f t="shared" si="15"/>
        <v>47.5</v>
      </c>
      <c r="S77" s="8">
        <f t="shared" si="16"/>
        <v>61.25</v>
      </c>
      <c r="T77" s="8">
        <f t="shared" si="17"/>
        <v>43.75</v>
      </c>
      <c r="U77" s="7">
        <f t="shared" si="18"/>
        <v>46.666666666666664</v>
      </c>
      <c r="V77" s="7">
        <f t="shared" si="19"/>
        <v>45.9375</v>
      </c>
    </row>
    <row r="78" spans="1:22" ht="13.5" x14ac:dyDescent="0.25">
      <c r="A78" s="3">
        <f>RSI!A78</f>
        <v>42117</v>
      </c>
      <c r="B78" s="2">
        <f>RSI!B78</f>
        <v>4.7249999999999996</v>
      </c>
      <c r="C78" s="2">
        <f>RSI!I78</f>
        <v>61.817610646628708</v>
      </c>
      <c r="D78" s="2">
        <f>MACD!E78</f>
        <v>-3.9141107185445279E-2</v>
      </c>
      <c r="E78" s="2">
        <f>MACD!F78</f>
        <v>-5.3030335036300863E-2</v>
      </c>
      <c r="F78" s="2">
        <f>'Moving Avg'!D78</f>
        <v>4.7085999999999997</v>
      </c>
      <c r="G78" s="2">
        <f>'Moving Avg'!F78</f>
        <v>4.6565999999999992</v>
      </c>
      <c r="H78" s="2">
        <f>'Moving Avg'!G78</f>
        <v>4.4458400000000005</v>
      </c>
      <c r="I78" s="2">
        <f>'Moving Avg'!H78</f>
        <v>0</v>
      </c>
      <c r="J78" s="5" t="str">
        <f>OBV!F78</f>
        <v>BULLISH</v>
      </c>
      <c r="K78" s="5" t="str">
        <f>OBV!G78</f>
        <v>STRONG</v>
      </c>
      <c r="L78" s="5" t="str">
        <f>OBV!H78</f>
        <v>CONFIRMED BULLISH</v>
      </c>
      <c r="M78" s="7">
        <f t="shared" si="10"/>
        <v>25</v>
      </c>
      <c r="N78" s="7">
        <f t="shared" si="11"/>
        <v>0</v>
      </c>
      <c r="O78" s="7">
        <f t="shared" si="12"/>
        <v>50</v>
      </c>
      <c r="P78" s="7">
        <f t="shared" si="13"/>
        <v>100</v>
      </c>
      <c r="Q78" s="8">
        <f t="shared" si="14"/>
        <v>31.25</v>
      </c>
      <c r="R78" s="8">
        <f t="shared" si="15"/>
        <v>47.5</v>
      </c>
      <c r="S78" s="8">
        <f t="shared" si="16"/>
        <v>61.25</v>
      </c>
      <c r="T78" s="8">
        <f t="shared" si="17"/>
        <v>43.75</v>
      </c>
      <c r="U78" s="7">
        <f t="shared" si="18"/>
        <v>46.666666666666664</v>
      </c>
      <c r="V78" s="7">
        <f t="shared" si="19"/>
        <v>45.9375</v>
      </c>
    </row>
    <row r="79" spans="1:22" ht="13.5" x14ac:dyDescent="0.25">
      <c r="A79" s="3">
        <f>RSI!A79</f>
        <v>42118</v>
      </c>
      <c r="B79" s="2">
        <f>RSI!B79</f>
        <v>4.8109999999999999</v>
      </c>
      <c r="C79" s="2">
        <f>RSI!I79</f>
        <v>67.841074087617443</v>
      </c>
      <c r="D79" s="2">
        <f>MACD!E79</f>
        <v>-1.4549060817774517E-2</v>
      </c>
      <c r="E79" s="2">
        <f>MACD!F79</f>
        <v>-4.5334080192595598E-2</v>
      </c>
      <c r="F79" s="2">
        <f>'Moving Avg'!D79</f>
        <v>4.7313999999999989</v>
      </c>
      <c r="G79" s="2">
        <f>'Moving Avg'!F79</f>
        <v>4.6742499999999989</v>
      </c>
      <c r="H79" s="2">
        <f>'Moving Avg'!G79</f>
        <v>4.4650400000000001</v>
      </c>
      <c r="I79" s="2">
        <f>'Moving Avg'!H79</f>
        <v>0</v>
      </c>
      <c r="J79" s="5" t="str">
        <f>OBV!F79</f>
        <v>BULLISH</v>
      </c>
      <c r="K79" s="5" t="str">
        <f>OBV!G79</f>
        <v>STRONG</v>
      </c>
      <c r="L79" s="5" t="str">
        <f>OBV!H79</f>
        <v>CONFIRMED BULLISH</v>
      </c>
      <c r="M79" s="7">
        <f t="shared" si="10"/>
        <v>25</v>
      </c>
      <c r="N79" s="7">
        <f t="shared" si="11"/>
        <v>0</v>
      </c>
      <c r="O79" s="7">
        <f t="shared" si="12"/>
        <v>50</v>
      </c>
      <c r="P79" s="7">
        <f t="shared" si="13"/>
        <v>100</v>
      </c>
      <c r="Q79" s="8">
        <f t="shared" si="14"/>
        <v>31.25</v>
      </c>
      <c r="R79" s="8">
        <f t="shared" si="15"/>
        <v>47.5</v>
      </c>
      <c r="S79" s="8">
        <f t="shared" si="16"/>
        <v>61.25</v>
      </c>
      <c r="T79" s="8">
        <f t="shared" si="17"/>
        <v>43.75</v>
      </c>
      <c r="U79" s="7">
        <f t="shared" si="18"/>
        <v>46.666666666666664</v>
      </c>
      <c r="V79" s="7">
        <f t="shared" si="19"/>
        <v>45.9375</v>
      </c>
    </row>
    <row r="80" spans="1:22" ht="13.5" x14ac:dyDescent="0.25">
      <c r="A80" s="3">
        <f>RSI!A80</f>
        <v>42121</v>
      </c>
      <c r="B80" s="2">
        <f>RSI!B80</f>
        <v>4.8109999999999999</v>
      </c>
      <c r="C80" s="2">
        <f>RSI!I80</f>
        <v>67.841074087617443</v>
      </c>
      <c r="D80" s="2">
        <f>MACD!E80</f>
        <v>5.1689135251899998E-3</v>
      </c>
      <c r="E80" s="2">
        <f>MACD!F80</f>
        <v>-3.5233481449038484E-2</v>
      </c>
      <c r="F80" s="2">
        <f>'Moving Avg'!D80</f>
        <v>4.7522000000000002</v>
      </c>
      <c r="G80" s="2">
        <f>'Moving Avg'!F80</f>
        <v>4.6865499999999995</v>
      </c>
      <c r="H80" s="2">
        <f>'Moving Avg'!G80</f>
        <v>4.4842400000000007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CONFIRMED BULLISH</v>
      </c>
      <c r="M80" s="7">
        <f t="shared" si="10"/>
        <v>25</v>
      </c>
      <c r="N80" s="7">
        <f t="shared" si="11"/>
        <v>0</v>
      </c>
      <c r="O80" s="7">
        <f t="shared" si="12"/>
        <v>50</v>
      </c>
      <c r="P80" s="7">
        <f t="shared" si="13"/>
        <v>100</v>
      </c>
      <c r="Q80" s="8">
        <f t="shared" si="14"/>
        <v>31.25</v>
      </c>
      <c r="R80" s="8">
        <f t="shared" si="15"/>
        <v>47.5</v>
      </c>
      <c r="S80" s="8">
        <f t="shared" si="16"/>
        <v>61.25</v>
      </c>
      <c r="T80" s="8">
        <f t="shared" si="17"/>
        <v>43.75</v>
      </c>
      <c r="U80" s="7">
        <f t="shared" si="18"/>
        <v>46.666666666666664</v>
      </c>
      <c r="V80" s="7">
        <f t="shared" si="19"/>
        <v>45.9375</v>
      </c>
    </row>
    <row r="81" spans="1:22" ht="13.5" x14ac:dyDescent="0.25">
      <c r="A81" s="3">
        <f>RSI!A81</f>
        <v>42122</v>
      </c>
      <c r="B81" s="2">
        <f>RSI!B81</f>
        <v>4.8860000000000001</v>
      </c>
      <c r="C81" s="2">
        <f>RSI!I81</f>
        <v>72.266192113356681</v>
      </c>
      <c r="D81" s="2">
        <f>MACD!E81</f>
        <v>1.5287908654006088E-2</v>
      </c>
      <c r="E81" s="2">
        <f>MACD!F81</f>
        <v>-2.5129203428429569E-2</v>
      </c>
      <c r="F81" s="2">
        <f>'Moving Avg'!D81</f>
        <v>4.7879999999999994</v>
      </c>
      <c r="G81" s="2">
        <f>'Moving Avg'!F81</f>
        <v>4.7025999999999994</v>
      </c>
      <c r="H81" s="2">
        <f>'Moving Avg'!G81</f>
        <v>4.5049400000000004</v>
      </c>
      <c r="I81" s="2">
        <f>'Moving Avg'!H81</f>
        <v>0</v>
      </c>
      <c r="J81" s="5" t="str">
        <f>OBV!F81</f>
        <v>BULLISH</v>
      </c>
      <c r="K81" s="5" t="str">
        <f>OBV!G81</f>
        <v>STRONG</v>
      </c>
      <c r="L81" s="5" t="str">
        <f>OBV!H81</f>
        <v>CONFIRMED BULLISH</v>
      </c>
      <c r="M81" s="7">
        <f t="shared" si="10"/>
        <v>0</v>
      </c>
      <c r="N81" s="7">
        <f t="shared" si="11"/>
        <v>0</v>
      </c>
      <c r="O81" s="7">
        <f t="shared" si="12"/>
        <v>50</v>
      </c>
      <c r="P81" s="7">
        <f t="shared" si="13"/>
        <v>100</v>
      </c>
      <c r="Q81" s="8">
        <f t="shared" si="14"/>
        <v>22.5</v>
      </c>
      <c r="R81" s="8">
        <f t="shared" si="15"/>
        <v>42.5</v>
      </c>
      <c r="S81" s="8">
        <f t="shared" si="16"/>
        <v>57.5</v>
      </c>
      <c r="T81" s="8">
        <f t="shared" si="17"/>
        <v>37.5</v>
      </c>
      <c r="U81" s="7">
        <f t="shared" si="18"/>
        <v>40.833333333333336</v>
      </c>
      <c r="V81" s="7">
        <f t="shared" si="19"/>
        <v>40</v>
      </c>
    </row>
    <row r="82" spans="1:22" ht="13.5" x14ac:dyDescent="0.25">
      <c r="A82" s="3">
        <f>RSI!A82</f>
        <v>42123</v>
      </c>
      <c r="B82" s="2">
        <f>RSI!B82</f>
        <v>5.0250000000000004</v>
      </c>
      <c r="C82" s="2">
        <f>RSI!I82</f>
        <v>78.241826083681431</v>
      </c>
      <c r="D82" s="2">
        <f>MACD!E82</f>
        <v>-9.2090371414119687E-3</v>
      </c>
      <c r="E82" s="2">
        <f>MACD!F82</f>
        <v>-2.1945170171026051E-2</v>
      </c>
      <c r="F82" s="2">
        <f>'Moving Avg'!D82</f>
        <v>4.8516000000000004</v>
      </c>
      <c r="G82" s="2">
        <f>'Moving Avg'!F82</f>
        <v>4.7256</v>
      </c>
      <c r="H82" s="2">
        <f>'Moving Avg'!G82</f>
        <v>4.52698</v>
      </c>
      <c r="I82" s="2">
        <f>'Moving Avg'!H82</f>
        <v>0</v>
      </c>
      <c r="J82" s="5" t="str">
        <f>OBV!F82</f>
        <v>BULLISH</v>
      </c>
      <c r="K82" s="5" t="str">
        <f>OBV!G82</f>
        <v>STRONG</v>
      </c>
      <c r="L82" s="5" t="str">
        <f>OBV!H82</f>
        <v>CONFIRMED BULLISH</v>
      </c>
      <c r="M82" s="7">
        <f t="shared" si="10"/>
        <v>0</v>
      </c>
      <c r="N82" s="7">
        <f t="shared" si="11"/>
        <v>0</v>
      </c>
      <c r="O82" s="7">
        <f t="shared" si="12"/>
        <v>50</v>
      </c>
      <c r="P82" s="7">
        <f t="shared" si="13"/>
        <v>100</v>
      </c>
      <c r="Q82" s="8">
        <f t="shared" si="14"/>
        <v>22.5</v>
      </c>
      <c r="R82" s="8">
        <f t="shared" si="15"/>
        <v>42.5</v>
      </c>
      <c r="S82" s="8">
        <f t="shared" si="16"/>
        <v>57.5</v>
      </c>
      <c r="T82" s="8">
        <f t="shared" si="17"/>
        <v>37.5</v>
      </c>
      <c r="U82" s="7">
        <f t="shared" si="18"/>
        <v>40.833333333333336</v>
      </c>
      <c r="V82" s="7">
        <f t="shared" si="19"/>
        <v>40</v>
      </c>
    </row>
    <row r="83" spans="1:22" ht="13.5" x14ac:dyDescent="0.25">
      <c r="A83" s="3">
        <f>RSI!A83</f>
        <v>42124</v>
      </c>
      <c r="B83" s="2">
        <f>RSI!B83</f>
        <v>5.0640000000000001</v>
      </c>
      <c r="C83" s="2">
        <f>RSI!I83</f>
        <v>79.571788362137909</v>
      </c>
      <c r="D83" s="2">
        <f>MACD!E83</f>
        <v>-3.4923635275811549E-2</v>
      </c>
      <c r="E83" s="2">
        <f>MACD!F83</f>
        <v>-2.4540863191983155E-2</v>
      </c>
      <c r="F83" s="2">
        <f>'Moving Avg'!D83</f>
        <v>4.9194000000000004</v>
      </c>
      <c r="G83" s="2">
        <f>'Moving Avg'!F83</f>
        <v>4.7573499999999997</v>
      </c>
      <c r="H83" s="2">
        <f>'Moving Avg'!G83</f>
        <v>4.5497999999999994</v>
      </c>
      <c r="I83" s="2">
        <f>'Moving Avg'!H83</f>
        <v>0</v>
      </c>
      <c r="J83" s="5" t="str">
        <f>OBV!F83</f>
        <v>BULLISH</v>
      </c>
      <c r="K83" s="5" t="str">
        <f>OBV!G83</f>
        <v>STRONG</v>
      </c>
      <c r="L83" s="5" t="str">
        <f>OBV!H83</f>
        <v>CONFIRMED BULLISH</v>
      </c>
      <c r="M83" s="7">
        <f t="shared" si="10"/>
        <v>0</v>
      </c>
      <c r="N83" s="7">
        <f t="shared" si="11"/>
        <v>45</v>
      </c>
      <c r="O83" s="7">
        <f t="shared" si="12"/>
        <v>50</v>
      </c>
      <c r="P83" s="7">
        <f t="shared" si="13"/>
        <v>100</v>
      </c>
      <c r="Q83" s="8">
        <f t="shared" si="14"/>
        <v>38.25</v>
      </c>
      <c r="R83" s="8">
        <f t="shared" si="15"/>
        <v>51.5</v>
      </c>
      <c r="S83" s="8">
        <f t="shared" si="16"/>
        <v>64.25</v>
      </c>
      <c r="T83" s="8">
        <f t="shared" si="17"/>
        <v>48.75</v>
      </c>
      <c r="U83" s="7">
        <f t="shared" si="18"/>
        <v>51.333333333333336</v>
      </c>
      <c r="V83" s="7">
        <f t="shared" si="19"/>
        <v>50.6875</v>
      </c>
    </row>
    <row r="84" spans="1:22" ht="13.5" x14ac:dyDescent="0.25">
      <c r="A84" s="3">
        <f>RSI!A84</f>
        <v>42128</v>
      </c>
      <c r="B84" s="2">
        <f>RSI!B84</f>
        <v>5.0460000000000003</v>
      </c>
      <c r="C84" s="2">
        <f>RSI!I84</f>
        <v>77.225558706028821</v>
      </c>
      <c r="D84" s="2">
        <f>MACD!E84</f>
        <v>-5.7521412899334656E-2</v>
      </c>
      <c r="E84" s="2">
        <f>MACD!F84</f>
        <v>-3.1136973133453455E-2</v>
      </c>
      <c r="F84" s="2">
        <f>'Moving Avg'!D84</f>
        <v>4.9664000000000001</v>
      </c>
      <c r="G84" s="2">
        <f>'Moving Avg'!F84</f>
        <v>4.7882000000000016</v>
      </c>
      <c r="H84" s="2">
        <f>'Moving Avg'!G84</f>
        <v>4.5722599999999991</v>
      </c>
      <c r="I84" s="2">
        <f>'Moving Avg'!H84</f>
        <v>0</v>
      </c>
      <c r="J84" s="5" t="str">
        <f>OBV!F84</f>
        <v>BULLISH</v>
      </c>
      <c r="K84" s="5" t="str">
        <f>OBV!G84</f>
        <v>STRONG</v>
      </c>
      <c r="L84" s="5" t="str">
        <f>OBV!H84</f>
        <v>CONFIRMED BULLISH</v>
      </c>
      <c r="M84" s="7">
        <f t="shared" si="10"/>
        <v>0</v>
      </c>
      <c r="N84" s="7">
        <f t="shared" si="11"/>
        <v>100</v>
      </c>
      <c r="O84" s="7">
        <f t="shared" si="12"/>
        <v>50</v>
      </c>
      <c r="P84" s="7">
        <f t="shared" si="13"/>
        <v>100</v>
      </c>
      <c r="Q84" s="8">
        <f t="shared" si="14"/>
        <v>57.5</v>
      </c>
      <c r="R84" s="8">
        <f t="shared" si="15"/>
        <v>62.5</v>
      </c>
      <c r="S84" s="8">
        <f t="shared" si="16"/>
        <v>72.5</v>
      </c>
      <c r="T84" s="8">
        <f t="shared" si="17"/>
        <v>62.5</v>
      </c>
      <c r="U84" s="7">
        <f t="shared" si="18"/>
        <v>64.166666666666671</v>
      </c>
      <c r="V84" s="7">
        <f t="shared" si="19"/>
        <v>63.75</v>
      </c>
    </row>
    <row r="85" spans="1:22" ht="13.5" x14ac:dyDescent="0.25">
      <c r="A85" s="3">
        <f>RSI!A85</f>
        <v>42129</v>
      </c>
      <c r="B85" s="2">
        <f>RSI!B85</f>
        <v>5.1029999999999998</v>
      </c>
      <c r="C85" s="2">
        <f>RSI!I85</f>
        <v>79.306380527973289</v>
      </c>
      <c r="D85" s="2">
        <f>MACD!E85</f>
        <v>-8.1231678411789687E-2</v>
      </c>
      <c r="E85" s="2">
        <f>MACD!F85</f>
        <v>-4.1155914189120707E-2</v>
      </c>
      <c r="F85" s="2">
        <f>'Moving Avg'!D85</f>
        <v>5.0248000000000008</v>
      </c>
      <c r="G85" s="2">
        <f>'Moving Avg'!F85</f>
        <v>4.815100000000001</v>
      </c>
      <c r="H85" s="2">
        <f>'Moving Avg'!G85</f>
        <v>4.5935199999999998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CONFIRMED BULLISH</v>
      </c>
      <c r="M85" s="7">
        <f t="shared" si="10"/>
        <v>0</v>
      </c>
      <c r="N85" s="7">
        <f t="shared" si="11"/>
        <v>100</v>
      </c>
      <c r="O85" s="7">
        <f t="shared" si="12"/>
        <v>75</v>
      </c>
      <c r="P85" s="7">
        <f t="shared" si="13"/>
        <v>100</v>
      </c>
      <c r="Q85" s="8">
        <f t="shared" si="14"/>
        <v>61.25</v>
      </c>
      <c r="R85" s="8">
        <f t="shared" si="15"/>
        <v>71.25</v>
      </c>
      <c r="S85" s="8">
        <f t="shared" si="16"/>
        <v>78.75</v>
      </c>
      <c r="T85" s="8">
        <f t="shared" si="17"/>
        <v>68.75</v>
      </c>
      <c r="U85" s="7">
        <f t="shared" si="18"/>
        <v>70.416666666666671</v>
      </c>
      <c r="V85" s="7">
        <f t="shared" si="19"/>
        <v>70</v>
      </c>
    </row>
    <row r="86" spans="1:22" ht="13.5" x14ac:dyDescent="0.25">
      <c r="A86" s="3">
        <f>RSI!A86</f>
        <v>42130</v>
      </c>
      <c r="B86" s="2">
        <f>RSI!B86</f>
        <v>5.3310000000000004</v>
      </c>
      <c r="C86" s="2">
        <f>RSI!I86</f>
        <v>85.150737372276666</v>
      </c>
      <c r="D86" s="2">
        <f>MACD!E86</f>
        <v>-0.12028408952938996</v>
      </c>
      <c r="E86" s="2">
        <f>MACD!F86</f>
        <v>-5.6981549257174559E-2</v>
      </c>
      <c r="F86" s="2">
        <f>'Moving Avg'!D86</f>
        <v>5.1137999999999995</v>
      </c>
      <c r="G86" s="2">
        <f>'Moving Avg'!F86</f>
        <v>4.8468</v>
      </c>
      <c r="H86" s="2">
        <f>'Moving Avg'!G86</f>
        <v>4.6193399999999993</v>
      </c>
      <c r="I86" s="2">
        <f>'Moving Avg'!H86</f>
        <v>0</v>
      </c>
      <c r="J86" s="5" t="str">
        <f>OBV!F86</f>
        <v>BULLISH</v>
      </c>
      <c r="K86" s="5" t="str">
        <f>OBV!G86</f>
        <v>STRONG</v>
      </c>
      <c r="L86" s="5" t="str">
        <f>OBV!H86</f>
        <v>CONFIRMED BULLISH</v>
      </c>
      <c r="M86" s="7">
        <f t="shared" si="10"/>
        <v>0</v>
      </c>
      <c r="N86" s="7">
        <f t="shared" si="11"/>
        <v>100</v>
      </c>
      <c r="O86" s="7">
        <f t="shared" si="12"/>
        <v>75</v>
      </c>
      <c r="P86" s="7">
        <f t="shared" si="13"/>
        <v>100</v>
      </c>
      <c r="Q86" s="8">
        <f t="shared" si="14"/>
        <v>61.25</v>
      </c>
      <c r="R86" s="8">
        <f t="shared" si="15"/>
        <v>71.25</v>
      </c>
      <c r="S86" s="8">
        <f t="shared" si="16"/>
        <v>78.75</v>
      </c>
      <c r="T86" s="8">
        <f t="shared" si="17"/>
        <v>68.75</v>
      </c>
      <c r="U86" s="7">
        <f t="shared" si="18"/>
        <v>70.416666666666671</v>
      </c>
      <c r="V86" s="7">
        <f t="shared" si="19"/>
        <v>70</v>
      </c>
    </row>
    <row r="87" spans="1:22" ht="13.5" x14ac:dyDescent="0.25">
      <c r="A87" s="3">
        <f>RSI!A87</f>
        <v>42131</v>
      </c>
      <c r="B87" s="2">
        <f>RSI!B87</f>
        <v>5.57</v>
      </c>
      <c r="C87" s="2">
        <f>RSI!I87</f>
        <v>88.740508631220081</v>
      </c>
      <c r="D87" s="2">
        <f>MACD!E87</f>
        <v>-0.17432476388614937</v>
      </c>
      <c r="E87" s="2">
        <f>MACD!F87</f>
        <v>-8.0450192182969532E-2</v>
      </c>
      <c r="F87" s="2">
        <f>'Moving Avg'!D87</f>
        <v>5.2228000000000003</v>
      </c>
      <c r="G87" s="2">
        <f>'Moving Avg'!F87</f>
        <v>4.8899500000000007</v>
      </c>
      <c r="H87" s="2">
        <f>'Moving Avg'!G87</f>
        <v>4.6499999999999995</v>
      </c>
      <c r="I87" s="2">
        <f>'Moving Avg'!H87</f>
        <v>0</v>
      </c>
      <c r="J87" s="5" t="str">
        <f>OBV!F87</f>
        <v>BULLISH</v>
      </c>
      <c r="K87" s="5" t="str">
        <f>OBV!G87</f>
        <v>STRONG</v>
      </c>
      <c r="L87" s="5" t="str">
        <f>OBV!H87</f>
        <v>CONFIRMED BULLISH</v>
      </c>
      <c r="M87" s="7">
        <f t="shared" si="10"/>
        <v>0</v>
      </c>
      <c r="N87" s="7">
        <f t="shared" si="11"/>
        <v>100</v>
      </c>
      <c r="O87" s="7">
        <f t="shared" si="12"/>
        <v>75</v>
      </c>
      <c r="P87" s="7">
        <f t="shared" si="13"/>
        <v>100</v>
      </c>
      <c r="Q87" s="8">
        <f t="shared" si="14"/>
        <v>61.25</v>
      </c>
      <c r="R87" s="8">
        <f t="shared" si="15"/>
        <v>71.25</v>
      </c>
      <c r="S87" s="8">
        <f t="shared" si="16"/>
        <v>78.75</v>
      </c>
      <c r="T87" s="8">
        <f t="shared" si="17"/>
        <v>68.75</v>
      </c>
      <c r="U87" s="7">
        <f t="shared" si="18"/>
        <v>70.416666666666671</v>
      </c>
      <c r="V87" s="7">
        <f t="shared" si="19"/>
        <v>70</v>
      </c>
    </row>
    <row r="88" spans="1:22" ht="13.5" x14ac:dyDescent="0.25">
      <c r="A88" s="3">
        <f>RSI!A88</f>
        <v>42132</v>
      </c>
      <c r="B88" s="2">
        <f>RSI!B88</f>
        <v>5.82</v>
      </c>
      <c r="C88" s="2">
        <f>RSI!I88</f>
        <v>91.150464782618499</v>
      </c>
      <c r="D88" s="2">
        <f>MACD!E88</f>
        <v>-0.24026176215556383</v>
      </c>
      <c r="E88" s="2">
        <f>MACD!F88</f>
        <v>-0.11241250617748841</v>
      </c>
      <c r="F88" s="2">
        <f>'Moving Avg'!D88</f>
        <v>5.3740000000000006</v>
      </c>
      <c r="G88" s="2">
        <f>'Moving Avg'!F88</f>
        <v>4.9456000000000007</v>
      </c>
      <c r="H88" s="2">
        <f>'Moving Avg'!G88</f>
        <v>4.6854399999999998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  <c r="M88" s="7">
        <f t="shared" si="10"/>
        <v>0</v>
      </c>
      <c r="N88" s="7">
        <f t="shared" si="11"/>
        <v>100</v>
      </c>
      <c r="O88" s="7">
        <f t="shared" si="12"/>
        <v>75</v>
      </c>
      <c r="P88" s="7">
        <f t="shared" si="13"/>
        <v>100</v>
      </c>
      <c r="Q88" s="8">
        <f t="shared" si="14"/>
        <v>61.25</v>
      </c>
      <c r="R88" s="8">
        <f t="shared" si="15"/>
        <v>71.25</v>
      </c>
      <c r="S88" s="8">
        <f t="shared" si="16"/>
        <v>78.75</v>
      </c>
      <c r="T88" s="8">
        <f t="shared" si="17"/>
        <v>68.75</v>
      </c>
      <c r="U88" s="7">
        <f t="shared" si="18"/>
        <v>70.416666666666671</v>
      </c>
      <c r="V88" s="7">
        <f t="shared" si="19"/>
        <v>70</v>
      </c>
    </row>
    <row r="89" spans="1:22" ht="13.5" x14ac:dyDescent="0.25">
      <c r="A89" s="3">
        <f>RSI!A89</f>
        <v>42135</v>
      </c>
      <c r="B89" s="2">
        <f>RSI!B89</f>
        <v>6.1689999999999996</v>
      </c>
      <c r="C89" s="2">
        <f>RSI!I89</f>
        <v>93.304840321594014</v>
      </c>
      <c r="D89" s="2">
        <f>MACD!E89</f>
        <v>-0.31428349285489787</v>
      </c>
      <c r="E89" s="2">
        <f>MACD!F89</f>
        <v>-0.1527867035129703</v>
      </c>
      <c r="F89" s="2">
        <f>'Moving Avg'!D89</f>
        <v>5.5986000000000002</v>
      </c>
      <c r="G89" s="2">
        <f>'Moving Avg'!F89</f>
        <v>5.0122499999999999</v>
      </c>
      <c r="H89" s="2">
        <f>'Moving Avg'!G89</f>
        <v>4.7252200000000002</v>
      </c>
      <c r="I89" s="2">
        <f>'Moving Avg'!H89</f>
        <v>0</v>
      </c>
      <c r="J89" s="5" t="str">
        <f>OBV!F89</f>
        <v>BULLISH</v>
      </c>
      <c r="K89" s="5" t="str">
        <f>OBV!G89</f>
        <v>STRONG</v>
      </c>
      <c r="L89" s="5" t="str">
        <f>OBV!H89</f>
        <v>CONFIRMED BULLISH</v>
      </c>
      <c r="M89" s="7">
        <f t="shared" si="10"/>
        <v>0</v>
      </c>
      <c r="N89" s="7">
        <f t="shared" si="11"/>
        <v>100</v>
      </c>
      <c r="O89" s="7">
        <f t="shared" si="12"/>
        <v>75</v>
      </c>
      <c r="P89" s="7">
        <f t="shared" si="13"/>
        <v>100</v>
      </c>
      <c r="Q89" s="8">
        <f t="shared" si="14"/>
        <v>61.25</v>
      </c>
      <c r="R89" s="8">
        <f t="shared" si="15"/>
        <v>71.25</v>
      </c>
      <c r="S89" s="8">
        <f t="shared" si="16"/>
        <v>78.75</v>
      </c>
      <c r="T89" s="8">
        <f t="shared" si="17"/>
        <v>68.75</v>
      </c>
      <c r="U89" s="7">
        <f t="shared" si="18"/>
        <v>70.416666666666671</v>
      </c>
      <c r="V89" s="7">
        <f t="shared" si="19"/>
        <v>70</v>
      </c>
    </row>
    <row r="90" spans="1:22" ht="13.5" x14ac:dyDescent="0.25">
      <c r="A90" s="3">
        <f>RSI!A90</f>
        <v>42136</v>
      </c>
      <c r="B90" s="2">
        <f>RSI!B90</f>
        <v>6.49</v>
      </c>
      <c r="C90" s="2">
        <f>RSI!I90</f>
        <v>94.605627310509504</v>
      </c>
      <c r="D90" s="2">
        <f>MACD!E90</f>
        <v>-0.40794970929620167</v>
      </c>
      <c r="E90" s="2">
        <f>MACD!F90</f>
        <v>-0.20381930466961659</v>
      </c>
      <c r="F90" s="2">
        <f>'Moving Avg'!D90</f>
        <v>5.8760000000000003</v>
      </c>
      <c r="G90" s="2">
        <f>'Moving Avg'!F90</f>
        <v>5.0949499999999999</v>
      </c>
      <c r="H90" s="2">
        <f>'Moving Avg'!G90</f>
        <v>4.7663599999999997</v>
      </c>
      <c r="I90" s="2">
        <f>'Moving Avg'!H90</f>
        <v>0</v>
      </c>
      <c r="J90" s="5" t="str">
        <f>OBV!F90</f>
        <v>BULLISH</v>
      </c>
      <c r="K90" s="5" t="str">
        <f>OBV!G90</f>
        <v>STRONG</v>
      </c>
      <c r="L90" s="5" t="str">
        <f>OBV!H90</f>
        <v>CONFIRMED BULLISH</v>
      </c>
      <c r="M90" s="7">
        <f t="shared" si="10"/>
        <v>0</v>
      </c>
      <c r="N90" s="7">
        <f t="shared" si="11"/>
        <v>100</v>
      </c>
      <c r="O90" s="7">
        <f t="shared" si="12"/>
        <v>75</v>
      </c>
      <c r="P90" s="7">
        <f t="shared" si="13"/>
        <v>100</v>
      </c>
      <c r="Q90" s="8">
        <f t="shared" si="14"/>
        <v>61.25</v>
      </c>
      <c r="R90" s="8">
        <f t="shared" si="15"/>
        <v>71.25</v>
      </c>
      <c r="S90" s="8">
        <f t="shared" si="16"/>
        <v>78.75</v>
      </c>
      <c r="T90" s="8">
        <f t="shared" si="17"/>
        <v>68.75</v>
      </c>
      <c r="U90" s="7">
        <f t="shared" si="18"/>
        <v>70.416666666666671</v>
      </c>
      <c r="V90" s="7">
        <f t="shared" si="19"/>
        <v>70</v>
      </c>
    </row>
    <row r="91" spans="1:22" ht="13.5" x14ac:dyDescent="0.25">
      <c r="A91" s="3">
        <f>RSI!A91</f>
        <v>42137</v>
      </c>
      <c r="B91" s="2">
        <f>RSI!B91</f>
        <v>6.883</v>
      </c>
      <c r="C91" s="2">
        <f>RSI!I91</f>
        <v>95.705676698616983</v>
      </c>
      <c r="D91" s="2">
        <f>MACD!E91</f>
        <v>-0.51339247477817729</v>
      </c>
      <c r="E91" s="2">
        <f>MACD!F91</f>
        <v>-0.26573393869132877</v>
      </c>
      <c r="F91" s="2">
        <f>'Moving Avg'!D91</f>
        <v>6.1863999999999999</v>
      </c>
      <c r="G91" s="2">
        <f>'Moving Avg'!F91</f>
        <v>5.1972999999999994</v>
      </c>
      <c r="H91" s="2">
        <f>'Moving Avg'!G91</f>
        <v>4.8147199999999994</v>
      </c>
      <c r="I91" s="2">
        <f>'Moving Avg'!H91</f>
        <v>0</v>
      </c>
      <c r="J91" s="5" t="str">
        <f>OBV!F91</f>
        <v>BULLISH</v>
      </c>
      <c r="K91" s="5" t="str">
        <f>OBV!G91</f>
        <v>STRONG</v>
      </c>
      <c r="L91" s="5" t="str">
        <f>OBV!H91</f>
        <v>CONFIRMED BULLISH</v>
      </c>
      <c r="M91" s="7">
        <f t="shared" si="10"/>
        <v>0</v>
      </c>
      <c r="N91" s="7">
        <f t="shared" si="11"/>
        <v>100</v>
      </c>
      <c r="O91" s="7">
        <f t="shared" si="12"/>
        <v>75</v>
      </c>
      <c r="P91" s="7">
        <f t="shared" si="13"/>
        <v>100</v>
      </c>
      <c r="Q91" s="8">
        <f t="shared" si="14"/>
        <v>61.25</v>
      </c>
      <c r="R91" s="8">
        <f t="shared" si="15"/>
        <v>71.25</v>
      </c>
      <c r="S91" s="8">
        <f t="shared" si="16"/>
        <v>78.75</v>
      </c>
      <c r="T91" s="8">
        <f t="shared" si="17"/>
        <v>68.75</v>
      </c>
      <c r="U91" s="7">
        <f t="shared" si="18"/>
        <v>70.416666666666671</v>
      </c>
      <c r="V91" s="7">
        <f t="shared" si="19"/>
        <v>70</v>
      </c>
    </row>
    <row r="92" spans="1:22" ht="13.5" x14ac:dyDescent="0.25">
      <c r="A92" s="3">
        <f>RSI!A92</f>
        <v>42138</v>
      </c>
      <c r="B92" s="2">
        <f>RSI!B92</f>
        <v>7.1890000000000001</v>
      </c>
      <c r="C92" s="2">
        <f>RSI!I92</f>
        <v>96.332758634061435</v>
      </c>
      <c r="D92" s="2">
        <f>MACD!E92</f>
        <v>-0.61419358762270893</v>
      </c>
      <c r="E92" s="2">
        <f>MACD!F92</f>
        <v>-0.3354258684776048</v>
      </c>
      <c r="F92" s="2">
        <f>'Moving Avg'!D92</f>
        <v>6.5102000000000002</v>
      </c>
      <c r="G92" s="2">
        <f>'Moving Avg'!F92</f>
        <v>5.3218999999999994</v>
      </c>
      <c r="H92" s="2">
        <f>'Moving Avg'!G92</f>
        <v>4.8691999999999993</v>
      </c>
      <c r="I92" s="2">
        <f>'Moving Avg'!H92</f>
        <v>0</v>
      </c>
      <c r="J92" s="5" t="str">
        <f>OBV!F92</f>
        <v>BULLISH</v>
      </c>
      <c r="K92" s="5" t="str">
        <f>OBV!G92</f>
        <v>STRONG</v>
      </c>
      <c r="L92" s="5" t="str">
        <f>OBV!H92</f>
        <v>CONFIRMED BULLISH</v>
      </c>
      <c r="M92" s="7">
        <f t="shared" si="10"/>
        <v>0</v>
      </c>
      <c r="N92" s="7">
        <f t="shared" si="11"/>
        <v>100</v>
      </c>
      <c r="O92" s="7">
        <f t="shared" si="12"/>
        <v>75</v>
      </c>
      <c r="P92" s="7">
        <f t="shared" si="13"/>
        <v>100</v>
      </c>
      <c r="Q92" s="8">
        <f t="shared" si="14"/>
        <v>61.25</v>
      </c>
      <c r="R92" s="8">
        <f t="shared" si="15"/>
        <v>71.25</v>
      </c>
      <c r="S92" s="8">
        <f t="shared" si="16"/>
        <v>78.75</v>
      </c>
      <c r="T92" s="8">
        <f t="shared" si="17"/>
        <v>68.75</v>
      </c>
      <c r="U92" s="7">
        <f t="shared" si="18"/>
        <v>70.416666666666671</v>
      </c>
      <c r="V92" s="7">
        <f t="shared" si="19"/>
        <v>70</v>
      </c>
    </row>
    <row r="93" spans="1:22" ht="13.5" x14ac:dyDescent="0.25">
      <c r="A93" s="3">
        <f>RSI!A93</f>
        <v>42139</v>
      </c>
      <c r="B93" s="2">
        <f>RSI!B93</f>
        <v>6.915</v>
      </c>
      <c r="C93" s="2">
        <f>RSI!I93</f>
        <v>84.44218432691801</v>
      </c>
      <c r="D93" s="2">
        <f>MACD!E93</f>
        <v>-0.6845341337245765</v>
      </c>
      <c r="E93" s="2">
        <f>MACD!F93</f>
        <v>-0.40524752152699917</v>
      </c>
      <c r="F93" s="2">
        <f>'Moving Avg'!D93</f>
        <v>6.7292000000000005</v>
      </c>
      <c r="G93" s="2">
        <f>'Moving Avg'!F93</f>
        <v>5.4327999999999994</v>
      </c>
      <c r="H93" s="2">
        <f>'Moving Avg'!G93</f>
        <v>4.9183399999999988</v>
      </c>
      <c r="I93" s="2">
        <f>'Moving Avg'!H93</f>
        <v>0</v>
      </c>
      <c r="J93" s="5" t="str">
        <f>OBV!F93</f>
        <v>BULLISH</v>
      </c>
      <c r="K93" s="5" t="str">
        <f>OBV!G93</f>
        <v>STRONG</v>
      </c>
      <c r="L93" s="5" t="str">
        <f>OBV!H93</f>
        <v>CONFIRMED BULLISH</v>
      </c>
      <c r="M93" s="7">
        <f t="shared" si="10"/>
        <v>0</v>
      </c>
      <c r="N93" s="7">
        <f t="shared" si="11"/>
        <v>100</v>
      </c>
      <c r="O93" s="7">
        <f t="shared" si="12"/>
        <v>75</v>
      </c>
      <c r="P93" s="7">
        <f t="shared" si="13"/>
        <v>100</v>
      </c>
      <c r="Q93" s="8">
        <f t="shared" si="14"/>
        <v>61.25</v>
      </c>
      <c r="R93" s="8">
        <f t="shared" si="15"/>
        <v>71.25</v>
      </c>
      <c r="S93" s="8">
        <f t="shared" si="16"/>
        <v>78.75</v>
      </c>
      <c r="T93" s="8">
        <f t="shared" si="17"/>
        <v>68.75</v>
      </c>
      <c r="U93" s="7">
        <f t="shared" si="18"/>
        <v>70.416666666666671</v>
      </c>
      <c r="V93" s="7">
        <f t="shared" si="19"/>
        <v>70</v>
      </c>
    </row>
    <row r="94" spans="1:22" ht="13.5" x14ac:dyDescent="0.25">
      <c r="A94" s="3">
        <f>RSI!A94</f>
        <v>42142</v>
      </c>
      <c r="B94" s="2">
        <f>RSI!B94</f>
        <v>6.7789999999999999</v>
      </c>
      <c r="C94" s="2">
        <f>RSI!I94</f>
        <v>79.2156607694005</v>
      </c>
      <c r="D94" s="2">
        <f>MACD!E94</f>
        <v>-0.74563246319214116</v>
      </c>
      <c r="E94" s="2">
        <f>MACD!F94</f>
        <v>-0.47332450986002761</v>
      </c>
      <c r="F94" s="2">
        <f>'Moving Avg'!D94</f>
        <v>6.8512000000000004</v>
      </c>
      <c r="G94" s="2">
        <f>'Moving Avg'!F94</f>
        <v>5.5368999999999993</v>
      </c>
      <c r="H94" s="2">
        <f>'Moving Avg'!G94</f>
        <v>4.9647599999999992</v>
      </c>
      <c r="I94" s="2">
        <f>'Moving Avg'!H94</f>
        <v>0</v>
      </c>
      <c r="J94" s="5" t="str">
        <f>OBV!F94</f>
        <v>BEARISH</v>
      </c>
      <c r="K94" s="5" t="str">
        <f>OBV!G94</f>
        <v>NEUTRAL</v>
      </c>
      <c r="L94" s="5" t="str">
        <f>OBV!H94</f>
        <v>BEARISH DIVERGENCE</v>
      </c>
      <c r="M94" s="7">
        <f t="shared" si="10"/>
        <v>0</v>
      </c>
      <c r="N94" s="7">
        <f t="shared" si="11"/>
        <v>100</v>
      </c>
      <c r="O94" s="7">
        <f t="shared" si="12"/>
        <v>75</v>
      </c>
      <c r="P94" s="7">
        <f t="shared" si="13"/>
        <v>16.5</v>
      </c>
      <c r="Q94" s="8">
        <f t="shared" si="14"/>
        <v>48.725000000000001</v>
      </c>
      <c r="R94" s="8">
        <f t="shared" si="15"/>
        <v>50.375</v>
      </c>
      <c r="S94" s="8">
        <f t="shared" si="16"/>
        <v>41.174999999999997</v>
      </c>
      <c r="T94" s="8">
        <f t="shared" si="17"/>
        <v>47.875</v>
      </c>
      <c r="U94" s="7">
        <f t="shared" si="18"/>
        <v>46.758333333333326</v>
      </c>
      <c r="V94" s="7">
        <f t="shared" si="19"/>
        <v>47.037499999999994</v>
      </c>
    </row>
    <row r="95" spans="1:22" ht="13.5" x14ac:dyDescent="0.25">
      <c r="A95" s="3">
        <f>RSI!A95</f>
        <v>42143</v>
      </c>
      <c r="B95" s="2">
        <f>RSI!B95</f>
        <v>6.7759999999999998</v>
      </c>
      <c r="C95" s="2">
        <f>RSI!I95</f>
        <v>79.099357094751241</v>
      </c>
      <c r="D95" s="2">
        <f>MACD!E95</f>
        <v>-0.79576212345086361</v>
      </c>
      <c r="E95" s="2">
        <f>MACD!F95</f>
        <v>-0.53781203257819488</v>
      </c>
      <c r="F95" s="2">
        <f>'Moving Avg'!D95</f>
        <v>6.9084000000000003</v>
      </c>
      <c r="G95" s="2">
        <f>'Moving Avg'!F95</f>
        <v>5.6403499999999998</v>
      </c>
      <c r="H95" s="2">
        <f>'Moving Avg'!G95</f>
        <v>5.0111199999999991</v>
      </c>
      <c r="I95" s="2">
        <f>'Moving Avg'!H95</f>
        <v>0</v>
      </c>
      <c r="J95" s="5" t="str">
        <f>OBV!F95</f>
        <v>BEARISH</v>
      </c>
      <c r="K95" s="5" t="str">
        <f>OBV!G95</f>
        <v>WEAK</v>
      </c>
      <c r="L95" s="5" t="str">
        <f>OBV!H95</f>
        <v>BEARISH DIVERGENCE</v>
      </c>
      <c r="M95" s="7">
        <f t="shared" si="10"/>
        <v>0</v>
      </c>
      <c r="N95" s="7">
        <f t="shared" si="11"/>
        <v>100</v>
      </c>
      <c r="O95" s="7">
        <f t="shared" si="12"/>
        <v>75</v>
      </c>
      <c r="P95" s="7">
        <f t="shared" si="13"/>
        <v>0</v>
      </c>
      <c r="Q95" s="8">
        <f t="shared" si="14"/>
        <v>46.25</v>
      </c>
      <c r="R95" s="8">
        <f t="shared" si="15"/>
        <v>46.25</v>
      </c>
      <c r="S95" s="8">
        <f t="shared" si="16"/>
        <v>33.75</v>
      </c>
      <c r="T95" s="8">
        <f t="shared" si="17"/>
        <v>43.75</v>
      </c>
      <c r="U95" s="7">
        <f t="shared" si="18"/>
        <v>42.083333333333336</v>
      </c>
      <c r="V95" s="7">
        <f t="shared" si="19"/>
        <v>42.5</v>
      </c>
    </row>
    <row r="96" spans="1:22" ht="13.5" x14ac:dyDescent="0.25">
      <c r="A96" s="3">
        <f>RSI!A96</f>
        <v>42144</v>
      </c>
      <c r="B96" s="2">
        <f>RSI!B96</f>
        <v>6.9180000000000001</v>
      </c>
      <c r="C96" s="2">
        <f>RSI!I96</f>
        <v>80.554648481240633</v>
      </c>
      <c r="D96" s="2">
        <f>MACD!E96</f>
        <v>-0.82047610657720416</v>
      </c>
      <c r="E96" s="2">
        <f>MACD!F96</f>
        <v>-0.59434484737799675</v>
      </c>
      <c r="F96" s="2">
        <f>'Moving Avg'!D96</f>
        <v>6.9154</v>
      </c>
      <c r="G96" s="2">
        <f>'Moving Avg'!F96</f>
        <v>5.7508999999999997</v>
      </c>
      <c r="H96" s="2">
        <f>'Moving Avg'!G96</f>
        <v>5.060319999999999</v>
      </c>
      <c r="I96" s="2">
        <f>'Moving Avg'!H96</f>
        <v>0</v>
      </c>
      <c r="J96" s="5" t="str">
        <f>OBV!F96</f>
        <v>BEARISH</v>
      </c>
      <c r="K96" s="5" t="str">
        <f>OBV!G96</f>
        <v>WEAK</v>
      </c>
      <c r="L96" s="5" t="str">
        <f>OBV!H96</f>
        <v>BEARISH DIVERGENCE</v>
      </c>
      <c r="M96" s="7">
        <f t="shared" si="10"/>
        <v>0</v>
      </c>
      <c r="N96" s="7">
        <f t="shared" si="11"/>
        <v>100</v>
      </c>
      <c r="O96" s="7">
        <f t="shared" si="12"/>
        <v>75</v>
      </c>
      <c r="P96" s="7">
        <f t="shared" si="13"/>
        <v>0</v>
      </c>
      <c r="Q96" s="8">
        <f t="shared" si="14"/>
        <v>46.25</v>
      </c>
      <c r="R96" s="8">
        <f t="shared" si="15"/>
        <v>46.25</v>
      </c>
      <c r="S96" s="8">
        <f t="shared" si="16"/>
        <v>33.75</v>
      </c>
      <c r="T96" s="8">
        <f t="shared" si="17"/>
        <v>43.75</v>
      </c>
      <c r="U96" s="7">
        <f t="shared" si="18"/>
        <v>42.083333333333336</v>
      </c>
      <c r="V96" s="7">
        <f t="shared" si="19"/>
        <v>42.5</v>
      </c>
    </row>
    <row r="97" spans="1:22" ht="13.5" x14ac:dyDescent="0.25">
      <c r="A97" s="3">
        <f>RSI!A97</f>
        <v>42145</v>
      </c>
      <c r="B97" s="2">
        <f>RSI!B97</f>
        <v>6.7759999999999998</v>
      </c>
      <c r="C97" s="2">
        <f>RSI!I97</f>
        <v>74.935595103978727</v>
      </c>
      <c r="D97" s="2">
        <f>MACD!E97</f>
        <v>-0.801286479606933</v>
      </c>
      <c r="E97" s="2">
        <f>MACD!F97</f>
        <v>-0.63573317382378403</v>
      </c>
      <c r="F97" s="2">
        <f>'Moving Avg'!D97</f>
        <v>6.8328000000000007</v>
      </c>
      <c r="G97" s="2">
        <f>'Moving Avg'!F97</f>
        <v>5.8543500000000002</v>
      </c>
      <c r="H97" s="2">
        <f>'Moving Avg'!G97</f>
        <v>5.1066799999999999</v>
      </c>
      <c r="I97" s="2">
        <f>'Moving Avg'!H97</f>
        <v>0</v>
      </c>
      <c r="J97" s="5" t="str">
        <f>OBV!F97</f>
        <v>BEARISH</v>
      </c>
      <c r="K97" s="5" t="str">
        <f>OBV!G97</f>
        <v>WEAK</v>
      </c>
      <c r="L97" s="5" t="str">
        <f>OBV!H97</f>
        <v>CONFIRMED BEARISH</v>
      </c>
      <c r="M97" s="7">
        <f t="shared" si="10"/>
        <v>0</v>
      </c>
      <c r="N97" s="7">
        <f t="shared" si="11"/>
        <v>100</v>
      </c>
      <c r="O97" s="7">
        <f t="shared" si="12"/>
        <v>75</v>
      </c>
      <c r="P97" s="7">
        <f t="shared" si="13"/>
        <v>0</v>
      </c>
      <c r="Q97" s="8">
        <f t="shared" si="14"/>
        <v>46.25</v>
      </c>
      <c r="R97" s="8">
        <f t="shared" si="15"/>
        <v>46.25</v>
      </c>
      <c r="S97" s="8">
        <f t="shared" si="16"/>
        <v>33.75</v>
      </c>
      <c r="T97" s="8">
        <f t="shared" si="17"/>
        <v>43.75</v>
      </c>
      <c r="U97" s="7">
        <f t="shared" si="18"/>
        <v>42.083333333333336</v>
      </c>
      <c r="V97" s="7">
        <f t="shared" si="19"/>
        <v>42.5</v>
      </c>
    </row>
    <row r="98" spans="1:22" ht="13.5" x14ac:dyDescent="0.25">
      <c r="A98" s="3">
        <f>RSI!A98</f>
        <v>42146</v>
      </c>
      <c r="B98" s="2">
        <f>RSI!B98</f>
        <v>6.7759999999999998</v>
      </c>
      <c r="C98" s="2">
        <f>RSI!I98</f>
        <v>74.935595103978727</v>
      </c>
      <c r="D98" s="2">
        <f>MACD!E98</f>
        <v>-0.75240245301077291</v>
      </c>
      <c r="E98" s="2">
        <f>MACD!F98</f>
        <v>-0.65906702966118191</v>
      </c>
      <c r="F98" s="2">
        <f>'Moving Avg'!D98</f>
        <v>6.8049999999999997</v>
      </c>
      <c r="G98" s="2">
        <f>'Moving Avg'!F98</f>
        <v>5.9569000000000001</v>
      </c>
      <c r="H98" s="2">
        <f>'Moving Avg'!G98</f>
        <v>5.1530399999999998</v>
      </c>
      <c r="I98" s="2">
        <f>'Moving Avg'!H98</f>
        <v>0</v>
      </c>
      <c r="J98" s="5" t="str">
        <f>OBV!F98</f>
        <v>BEARISH</v>
      </c>
      <c r="K98" s="5" t="str">
        <f>OBV!G98</f>
        <v>WEAK</v>
      </c>
      <c r="L98" s="5" t="str">
        <f>OBV!H98</f>
        <v>CONFIRMED BEARISH</v>
      </c>
      <c r="M98" s="7">
        <f t="shared" si="10"/>
        <v>0</v>
      </c>
      <c r="N98" s="7">
        <f t="shared" si="11"/>
        <v>100</v>
      </c>
      <c r="O98" s="7">
        <f t="shared" si="12"/>
        <v>75</v>
      </c>
      <c r="P98" s="7">
        <f t="shared" si="13"/>
        <v>0</v>
      </c>
      <c r="Q98" s="8">
        <f t="shared" si="14"/>
        <v>46.25</v>
      </c>
      <c r="R98" s="8">
        <f t="shared" si="15"/>
        <v>46.25</v>
      </c>
      <c r="S98" s="8">
        <f t="shared" si="16"/>
        <v>33.75</v>
      </c>
      <c r="T98" s="8">
        <f t="shared" si="17"/>
        <v>43.75</v>
      </c>
      <c r="U98" s="7">
        <f t="shared" si="18"/>
        <v>42.083333333333336</v>
      </c>
      <c r="V98" s="7">
        <f t="shared" si="19"/>
        <v>42.5</v>
      </c>
    </row>
    <row r="99" spans="1:22" ht="13.5" x14ac:dyDescent="0.25">
      <c r="A99" s="3">
        <f>RSI!A99</f>
        <v>42149</v>
      </c>
      <c r="B99" s="2">
        <f>RSI!B99</f>
        <v>6.7759999999999998</v>
      </c>
      <c r="C99" s="2">
        <f>RSI!I99</f>
        <v>74.935595103978727</v>
      </c>
      <c r="D99" s="2">
        <f>MACD!E99</f>
        <v>-0.66273089424727694</v>
      </c>
      <c r="E99" s="2">
        <f>MACD!F99</f>
        <v>-0.65979980257840098</v>
      </c>
      <c r="F99" s="2">
        <f>'Moving Avg'!D99</f>
        <v>6.8043999999999993</v>
      </c>
      <c r="G99" s="2">
        <f>'Moving Avg'!F99</f>
        <v>6.0551499999999994</v>
      </c>
      <c r="H99" s="2">
        <f>'Moving Avg'!G99</f>
        <v>5.1993399999999994</v>
      </c>
      <c r="I99" s="2">
        <f>'Moving Avg'!H99</f>
        <v>0</v>
      </c>
      <c r="J99" s="5" t="str">
        <f>OBV!F99</f>
        <v>BEARISH</v>
      </c>
      <c r="K99" s="5" t="str">
        <f>OBV!G99</f>
        <v>WEAK</v>
      </c>
      <c r="L99" s="5" t="str">
        <f>OBV!H99</f>
        <v>CONFIRMED BEARISH</v>
      </c>
      <c r="M99" s="7">
        <f t="shared" si="10"/>
        <v>0</v>
      </c>
      <c r="N99" s="7">
        <f t="shared" si="11"/>
        <v>45</v>
      </c>
      <c r="O99" s="7">
        <f t="shared" si="12"/>
        <v>75</v>
      </c>
      <c r="P99" s="7">
        <f t="shared" si="13"/>
        <v>0</v>
      </c>
      <c r="Q99" s="8">
        <f t="shared" si="14"/>
        <v>27</v>
      </c>
      <c r="R99" s="8">
        <f t="shared" si="15"/>
        <v>35.25</v>
      </c>
      <c r="S99" s="8">
        <f t="shared" si="16"/>
        <v>25.5</v>
      </c>
      <c r="T99" s="8">
        <f t="shared" si="17"/>
        <v>30</v>
      </c>
      <c r="U99" s="7">
        <f t="shared" si="18"/>
        <v>29.25</v>
      </c>
      <c r="V99" s="7">
        <f t="shared" si="19"/>
        <v>29.4375</v>
      </c>
    </row>
    <row r="100" spans="1:22" ht="13.5" x14ac:dyDescent="0.25">
      <c r="A100" s="3">
        <f>RSI!A100</f>
        <v>42150</v>
      </c>
      <c r="B100" s="2">
        <f>RSI!B100</f>
        <v>6.7759999999999998</v>
      </c>
      <c r="C100" s="2">
        <f>RSI!I100</f>
        <v>74.935595103978727</v>
      </c>
      <c r="D100" s="2">
        <f>MACD!E100</f>
        <v>-0.54245567419898499</v>
      </c>
      <c r="E100" s="2">
        <f>MACD!F100</f>
        <v>-0.63633097690251783</v>
      </c>
      <c r="F100" s="2">
        <f>'Moving Avg'!D100</f>
        <v>6.8043999999999993</v>
      </c>
      <c r="G100" s="2">
        <f>'Moving Avg'!F100</f>
        <v>6.1533999999999995</v>
      </c>
      <c r="H100" s="2">
        <f>'Moving Avg'!G100</f>
        <v>5.2442000000000011</v>
      </c>
      <c r="I100" s="2">
        <f>'Moving Avg'!H100</f>
        <v>0</v>
      </c>
      <c r="J100" s="5" t="str">
        <f>OBV!F100</f>
        <v>BULLISH</v>
      </c>
      <c r="K100" s="5" t="str">
        <f>OBV!G100</f>
        <v>NEUTRAL</v>
      </c>
      <c r="L100" s="5" t="str">
        <f>OBV!H100</f>
        <v>NEUTRAL</v>
      </c>
      <c r="M100" s="7">
        <f t="shared" si="10"/>
        <v>0</v>
      </c>
      <c r="N100" s="7">
        <f t="shared" si="11"/>
        <v>0</v>
      </c>
      <c r="O100" s="7">
        <f t="shared" si="12"/>
        <v>75</v>
      </c>
      <c r="P100" s="7">
        <f t="shared" si="13"/>
        <v>49.5</v>
      </c>
      <c r="Q100" s="8">
        <f t="shared" si="14"/>
        <v>18.675000000000001</v>
      </c>
      <c r="R100" s="8">
        <f t="shared" si="15"/>
        <v>38.625</v>
      </c>
      <c r="S100" s="8">
        <f t="shared" si="16"/>
        <v>41.025000000000006</v>
      </c>
      <c r="T100" s="8">
        <f t="shared" si="17"/>
        <v>31.125</v>
      </c>
      <c r="U100" s="7">
        <f t="shared" si="18"/>
        <v>32.774999999999999</v>
      </c>
      <c r="V100" s="7">
        <f t="shared" si="19"/>
        <v>32.362499999999997</v>
      </c>
    </row>
    <row r="101" spans="1:22" ht="13.5" x14ac:dyDescent="0.25">
      <c r="A101" s="3">
        <f>RSI!A101</f>
        <v>42151</v>
      </c>
      <c r="B101" s="2">
        <f>RSI!B101</f>
        <v>6.7759999999999998</v>
      </c>
      <c r="C101" s="2">
        <f>RSI!I101</f>
        <v>74.935595103978727</v>
      </c>
      <c r="D101" s="2">
        <f>MACD!E101</f>
        <v>-0.38483884169164551</v>
      </c>
      <c r="E101" s="2">
        <f>MACD!F101</f>
        <v>-0.58603254986034337</v>
      </c>
      <c r="F101" s="2">
        <f>'Moving Avg'!D101</f>
        <v>6.7759999999999989</v>
      </c>
      <c r="G101" s="2">
        <f>'Moving Avg'!F101</f>
        <v>6.2478999999999996</v>
      </c>
      <c r="H101" s="2">
        <f>'Moving Avg'!G101</f>
        <v>5.2890599999999992</v>
      </c>
      <c r="I101" s="2">
        <f>'Moving Avg'!H101</f>
        <v>0</v>
      </c>
      <c r="J101" s="5" t="str">
        <f>OBV!F101</f>
        <v>BEARISH</v>
      </c>
      <c r="K101" s="5" t="str">
        <f>OBV!G101</f>
        <v>WEAK</v>
      </c>
      <c r="L101" s="5" t="str">
        <f>OBV!H101</f>
        <v>CONFIRMED BEARISH</v>
      </c>
      <c r="M101" s="7">
        <f t="shared" si="10"/>
        <v>0</v>
      </c>
      <c r="N101" s="7">
        <f t="shared" si="11"/>
        <v>0</v>
      </c>
      <c r="O101" s="7">
        <f t="shared" si="12"/>
        <v>75</v>
      </c>
      <c r="P101" s="7">
        <f t="shared" si="13"/>
        <v>0</v>
      </c>
      <c r="Q101" s="8">
        <f t="shared" si="14"/>
        <v>11.25</v>
      </c>
      <c r="R101" s="8">
        <f t="shared" si="15"/>
        <v>26.25</v>
      </c>
      <c r="S101" s="8">
        <f t="shared" si="16"/>
        <v>18.75</v>
      </c>
      <c r="T101" s="8">
        <f t="shared" si="17"/>
        <v>18.75</v>
      </c>
      <c r="U101" s="7">
        <f t="shared" si="18"/>
        <v>18.75</v>
      </c>
      <c r="V101" s="7">
        <f t="shared" si="19"/>
        <v>18.75</v>
      </c>
    </row>
    <row r="102" spans="1:22" ht="13.5" x14ac:dyDescent="0.25">
      <c r="A102" s="3">
        <f>RSI!A102</f>
        <v>42152</v>
      </c>
      <c r="B102" s="2">
        <f>RSI!B102</f>
        <v>6.7759999999999998</v>
      </c>
      <c r="C102" s="2">
        <f>RSI!I102</f>
        <v>74.935595103978727</v>
      </c>
      <c r="D102" s="2">
        <f>MACD!E102</f>
        <v>-0.20866794623214435</v>
      </c>
      <c r="E102" s="2">
        <f>MACD!F102</f>
        <v>-0.51055962913470354</v>
      </c>
      <c r="F102" s="2">
        <f>'Moving Avg'!D102</f>
        <v>6.7759999999999989</v>
      </c>
      <c r="G102" s="2">
        <f>'Moving Avg'!F102</f>
        <v>6.3354499999999998</v>
      </c>
      <c r="H102" s="2">
        <f>'Moving Avg'!G102</f>
        <v>5.3339200000000009</v>
      </c>
      <c r="I102" s="2">
        <f>'Moving Avg'!H102</f>
        <v>0</v>
      </c>
      <c r="J102" s="5" t="str">
        <f>OBV!F102</f>
        <v>NEUTRAL</v>
      </c>
      <c r="K102" s="5" t="str">
        <f>OBV!G102</f>
        <v>NEUTRAL</v>
      </c>
      <c r="L102" s="5" t="str">
        <f>OBV!H102</f>
        <v>NEUTRAL</v>
      </c>
      <c r="M102" s="7">
        <f t="shared" si="10"/>
        <v>0</v>
      </c>
      <c r="N102" s="7">
        <f t="shared" si="11"/>
        <v>0</v>
      </c>
      <c r="O102" s="7">
        <f t="shared" si="12"/>
        <v>75</v>
      </c>
      <c r="P102" s="7">
        <f t="shared" si="13"/>
        <v>33</v>
      </c>
      <c r="Q102" s="8">
        <f t="shared" si="14"/>
        <v>16.2</v>
      </c>
      <c r="R102" s="8">
        <f t="shared" si="15"/>
        <v>34.5</v>
      </c>
      <c r="S102" s="8">
        <f t="shared" si="16"/>
        <v>33.6</v>
      </c>
      <c r="T102" s="8">
        <f t="shared" si="17"/>
        <v>27</v>
      </c>
      <c r="U102" s="7">
        <f t="shared" si="18"/>
        <v>28.100000000000005</v>
      </c>
      <c r="V102" s="7">
        <f t="shared" si="19"/>
        <v>27.825000000000003</v>
      </c>
    </row>
    <row r="103" spans="1:22" ht="13.5" x14ac:dyDescent="0.25">
      <c r="A103" s="3">
        <f>RSI!A103</f>
        <v>42153</v>
      </c>
      <c r="B103" s="2">
        <f>RSI!B103</f>
        <v>6.5759999999999996</v>
      </c>
      <c r="C103" s="2">
        <f>RSI!I103</f>
        <v>64.977320450576244</v>
      </c>
      <c r="D103" s="2">
        <f>MACD!E103</f>
        <v>-9.0896812225614632E-2</v>
      </c>
      <c r="E103" s="2">
        <f>MACD!F103</f>
        <v>-0.42662706575288578</v>
      </c>
      <c r="F103" s="2">
        <f>'Moving Avg'!D103</f>
        <v>6.7359999999999998</v>
      </c>
      <c r="G103" s="2">
        <f>'Moving Avg'!F103</f>
        <v>6.4110499999999986</v>
      </c>
      <c r="H103" s="2">
        <f>'Moving Avg'!G103</f>
        <v>5.3748600000000009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  <c r="M103" s="7">
        <f t="shared" si="10"/>
        <v>25</v>
      </c>
      <c r="N103" s="7">
        <f t="shared" si="11"/>
        <v>0</v>
      </c>
      <c r="O103" s="7">
        <f t="shared" si="12"/>
        <v>75</v>
      </c>
      <c r="P103" s="7">
        <f t="shared" si="13"/>
        <v>0</v>
      </c>
      <c r="Q103" s="8">
        <f t="shared" si="14"/>
        <v>20</v>
      </c>
      <c r="R103" s="8">
        <f t="shared" si="15"/>
        <v>31.25</v>
      </c>
      <c r="S103" s="8">
        <f t="shared" si="16"/>
        <v>22.5</v>
      </c>
      <c r="T103" s="8">
        <f t="shared" si="17"/>
        <v>25</v>
      </c>
      <c r="U103" s="7">
        <f t="shared" si="18"/>
        <v>24.583333333333332</v>
      </c>
      <c r="V103" s="7">
        <f t="shared" si="19"/>
        <v>24.6875</v>
      </c>
    </row>
    <row r="104" spans="1:22" ht="13.5" x14ac:dyDescent="0.25">
      <c r="A104" s="3">
        <f>RSI!A104</f>
        <v>42156</v>
      </c>
      <c r="B104" s="2">
        <f>RSI!B104</f>
        <v>6.38</v>
      </c>
      <c r="C104" s="2">
        <f>RSI!I104</f>
        <v>56.9850909828914</v>
      </c>
      <c r="D104" s="2">
        <f>MACD!E104</f>
        <v>-1.3143017234451548E-4</v>
      </c>
      <c r="E104" s="2">
        <f>MACD!F104</f>
        <v>-0.34132793863677757</v>
      </c>
      <c r="F104" s="2">
        <f>'Moving Avg'!D104</f>
        <v>6.6567999999999996</v>
      </c>
      <c r="G104" s="2">
        <f>'Moving Avg'!F104</f>
        <v>6.4777499999999986</v>
      </c>
      <c r="H104" s="2">
        <f>'Moving Avg'!G104</f>
        <v>5.4133000000000013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CONFIRMED BEARISH</v>
      </c>
      <c r="M104" s="7">
        <f t="shared" si="10"/>
        <v>25</v>
      </c>
      <c r="N104" s="7">
        <f t="shared" si="11"/>
        <v>0</v>
      </c>
      <c r="O104" s="7">
        <f t="shared" si="12"/>
        <v>75</v>
      </c>
      <c r="P104" s="7">
        <f t="shared" si="13"/>
        <v>0</v>
      </c>
      <c r="Q104" s="8">
        <f t="shared" si="14"/>
        <v>20</v>
      </c>
      <c r="R104" s="8">
        <f t="shared" si="15"/>
        <v>31.25</v>
      </c>
      <c r="S104" s="8">
        <f t="shared" si="16"/>
        <v>22.5</v>
      </c>
      <c r="T104" s="8">
        <f t="shared" si="17"/>
        <v>25</v>
      </c>
      <c r="U104" s="7">
        <f t="shared" si="18"/>
        <v>24.583333333333332</v>
      </c>
      <c r="V104" s="7">
        <f t="shared" si="19"/>
        <v>24.6875</v>
      </c>
    </row>
    <row r="105" spans="1:22" ht="13.5" x14ac:dyDescent="0.25">
      <c r="A105" s="3">
        <f>RSI!A105</f>
        <v>42157</v>
      </c>
      <c r="B105" s="2">
        <f>RSI!B105</f>
        <v>6.4260000000000002</v>
      </c>
      <c r="C105" s="2">
        <f>RSI!I105</f>
        <v>58.282019000372877</v>
      </c>
      <c r="D105" s="2">
        <f>MACD!E105</f>
        <v>7.1660609102124795E-2</v>
      </c>
      <c r="E105" s="2">
        <f>MACD!F105</f>
        <v>-0.25873022908899707</v>
      </c>
      <c r="F105" s="2">
        <f>'Moving Avg'!D105</f>
        <v>6.5867999999999993</v>
      </c>
      <c r="G105" s="2">
        <f>'Moving Avg'!F105</f>
        <v>6.5438999999999981</v>
      </c>
      <c r="H105" s="2">
        <f>'Moving Avg'!G105</f>
        <v>5.4501000000000008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  <c r="M105" s="7">
        <f t="shared" si="10"/>
        <v>25</v>
      </c>
      <c r="N105" s="7">
        <f t="shared" si="11"/>
        <v>0</v>
      </c>
      <c r="O105" s="7">
        <f t="shared" si="12"/>
        <v>75</v>
      </c>
      <c r="P105" s="7">
        <f t="shared" si="13"/>
        <v>0</v>
      </c>
      <c r="Q105" s="8">
        <f t="shared" si="14"/>
        <v>20</v>
      </c>
      <c r="R105" s="8">
        <f t="shared" si="15"/>
        <v>31.25</v>
      </c>
      <c r="S105" s="8">
        <f t="shared" si="16"/>
        <v>22.5</v>
      </c>
      <c r="T105" s="8">
        <f t="shared" si="17"/>
        <v>25</v>
      </c>
      <c r="U105" s="7">
        <f t="shared" si="18"/>
        <v>24.583333333333332</v>
      </c>
      <c r="V105" s="7">
        <f t="shared" si="19"/>
        <v>24.6875</v>
      </c>
    </row>
    <row r="106" spans="1:22" ht="13.5" x14ac:dyDescent="0.25">
      <c r="A106" s="3">
        <f>RSI!A106</f>
        <v>42158</v>
      </c>
      <c r="B106" s="2">
        <f>RSI!B106</f>
        <v>6.8150000000000004</v>
      </c>
      <c r="C106" s="2">
        <f>RSI!I106</f>
        <v>67.269304701465728</v>
      </c>
      <c r="D106" s="2">
        <f>MACD!E106</f>
        <v>0.12411123122198298</v>
      </c>
      <c r="E106" s="2">
        <f>MACD!F106</f>
        <v>-0.18216193702680106</v>
      </c>
      <c r="F106" s="2">
        <f>'Moving Avg'!D106</f>
        <v>6.5945999999999998</v>
      </c>
      <c r="G106" s="2">
        <f>'Moving Avg'!F106</f>
        <v>6.6180999999999983</v>
      </c>
      <c r="H106" s="2">
        <f>'Moving Avg'!G106</f>
        <v>5.4947400000000002</v>
      </c>
      <c r="I106" s="2">
        <f>'Moving Avg'!H106</f>
        <v>0</v>
      </c>
      <c r="J106" s="5" t="str">
        <f>OBV!F106</f>
        <v>BULLISH</v>
      </c>
      <c r="K106" s="5" t="str">
        <f>OBV!G106</f>
        <v>NEUTRAL</v>
      </c>
      <c r="L106" s="5" t="str">
        <f>OBV!H106</f>
        <v>CONFIRMED BULLISH</v>
      </c>
      <c r="M106" s="7">
        <f t="shared" si="10"/>
        <v>25</v>
      </c>
      <c r="N106" s="7">
        <f t="shared" si="11"/>
        <v>0</v>
      </c>
      <c r="O106" s="7">
        <f t="shared" si="12"/>
        <v>75</v>
      </c>
      <c r="P106" s="7">
        <f t="shared" si="13"/>
        <v>83.5</v>
      </c>
      <c r="Q106" s="8">
        <f t="shared" si="14"/>
        <v>32.524999999999999</v>
      </c>
      <c r="R106" s="8">
        <f t="shared" si="15"/>
        <v>52.125</v>
      </c>
      <c r="S106" s="8">
        <f t="shared" si="16"/>
        <v>60.075000000000003</v>
      </c>
      <c r="T106" s="8">
        <f t="shared" si="17"/>
        <v>45.875</v>
      </c>
      <c r="U106" s="7">
        <f t="shared" si="18"/>
        <v>48.241666666666674</v>
      </c>
      <c r="V106" s="7">
        <f t="shared" si="19"/>
        <v>47.650000000000006</v>
      </c>
    </row>
    <row r="107" spans="1:22" ht="13.5" x14ac:dyDescent="0.25">
      <c r="A107" s="3">
        <f>RSI!A107</f>
        <v>42159</v>
      </c>
      <c r="B107" s="2">
        <f>RSI!B107</f>
        <v>7.09</v>
      </c>
      <c r="C107" s="2">
        <f>RSI!I107</f>
        <v>71.881112286867392</v>
      </c>
      <c r="D107" s="2">
        <f>MACD!E107</f>
        <v>0.12274791543301866</v>
      </c>
      <c r="E107" s="2">
        <f>MACD!F107</f>
        <v>-0.12117996653483712</v>
      </c>
      <c r="F107" s="2">
        <f>'Moving Avg'!D107</f>
        <v>6.6574</v>
      </c>
      <c r="G107" s="2">
        <f>'Moving Avg'!F107</f>
        <v>6.6940999999999988</v>
      </c>
      <c r="H107" s="2">
        <f>'Moving Avg'!G107</f>
        <v>5.5448800000000009</v>
      </c>
      <c r="I107" s="2">
        <f>'Moving Avg'!H107</f>
        <v>0</v>
      </c>
      <c r="J107" s="5" t="str">
        <f>OBV!F107</f>
        <v>BULLISH</v>
      </c>
      <c r="K107" s="5" t="str">
        <f>OBV!G107</f>
        <v>STRONG</v>
      </c>
      <c r="L107" s="5" t="str">
        <f>OBV!H107</f>
        <v>CONFIRMED BULLISH</v>
      </c>
      <c r="M107" s="7">
        <f t="shared" si="10"/>
        <v>0</v>
      </c>
      <c r="N107" s="7">
        <f t="shared" si="11"/>
        <v>0</v>
      </c>
      <c r="O107" s="7">
        <f t="shared" si="12"/>
        <v>75</v>
      </c>
      <c r="P107" s="7">
        <f t="shared" si="13"/>
        <v>100</v>
      </c>
      <c r="Q107" s="8">
        <f t="shared" si="14"/>
        <v>26.25</v>
      </c>
      <c r="R107" s="8">
        <f t="shared" si="15"/>
        <v>51.25</v>
      </c>
      <c r="S107" s="8">
        <f t="shared" si="16"/>
        <v>63.75</v>
      </c>
      <c r="T107" s="8">
        <f t="shared" si="17"/>
        <v>43.75</v>
      </c>
      <c r="U107" s="7">
        <f t="shared" si="18"/>
        <v>47.083333333333336</v>
      </c>
      <c r="V107" s="7">
        <f t="shared" si="19"/>
        <v>46.25</v>
      </c>
    </row>
    <row r="108" spans="1:22" ht="13.5" x14ac:dyDescent="0.25">
      <c r="A108" s="3">
        <f>RSI!A108</f>
        <v>42160</v>
      </c>
      <c r="B108" s="2">
        <f>RSI!B108</f>
        <v>7.2389999999999999</v>
      </c>
      <c r="C108" s="2">
        <f>RSI!I108</f>
        <v>74.017295783388477</v>
      </c>
      <c r="D108" s="2">
        <f>MACD!E108</f>
        <v>0.10566556926863857</v>
      </c>
      <c r="E108" s="2">
        <f>MACD!F108</f>
        <v>-7.5810859374141976E-2</v>
      </c>
      <c r="F108" s="2">
        <f>'Moving Avg'!D108</f>
        <v>6.7900000000000009</v>
      </c>
      <c r="G108" s="2">
        <f>'Moving Avg'!F108</f>
        <v>6.7650499999999978</v>
      </c>
      <c r="H108" s="2">
        <f>'Moving Avg'!G108</f>
        <v>5.5979999999999999</v>
      </c>
      <c r="I108" s="2">
        <f>'Moving Avg'!H108</f>
        <v>0</v>
      </c>
      <c r="J108" s="5" t="str">
        <f>OBV!F108</f>
        <v>BULLISH</v>
      </c>
      <c r="K108" s="5" t="str">
        <f>OBV!G108</f>
        <v>STRONG</v>
      </c>
      <c r="L108" s="5" t="str">
        <f>OBV!H108</f>
        <v>CONFIRMED BULLISH</v>
      </c>
      <c r="M108" s="7">
        <f t="shared" si="10"/>
        <v>0</v>
      </c>
      <c r="N108" s="7">
        <f t="shared" si="11"/>
        <v>0</v>
      </c>
      <c r="O108" s="7">
        <f t="shared" si="12"/>
        <v>75</v>
      </c>
      <c r="P108" s="7">
        <f t="shared" si="13"/>
        <v>100</v>
      </c>
      <c r="Q108" s="8">
        <f t="shared" si="14"/>
        <v>26.25</v>
      </c>
      <c r="R108" s="8">
        <f t="shared" si="15"/>
        <v>51.25</v>
      </c>
      <c r="S108" s="8">
        <f t="shared" si="16"/>
        <v>63.75</v>
      </c>
      <c r="T108" s="8">
        <f t="shared" si="17"/>
        <v>43.75</v>
      </c>
      <c r="U108" s="7">
        <f t="shared" si="18"/>
        <v>47.083333333333336</v>
      </c>
      <c r="V108" s="7">
        <f t="shared" si="19"/>
        <v>46.25</v>
      </c>
    </row>
    <row r="109" spans="1:22" ht="13.5" x14ac:dyDescent="0.25">
      <c r="A109" s="3">
        <f>RSI!A109</f>
        <v>42163</v>
      </c>
      <c r="B109" s="2">
        <f>RSI!B109</f>
        <v>7.1150000000000002</v>
      </c>
      <c r="C109" s="2">
        <f>RSI!I109</f>
        <v>69.298976369716726</v>
      </c>
      <c r="D109" s="2">
        <f>MACD!E109</f>
        <v>9.4986630601177069E-2</v>
      </c>
      <c r="E109" s="2">
        <f>MACD!F109</f>
        <v>-4.1651361379078169E-2</v>
      </c>
      <c r="F109" s="2">
        <f>'Moving Avg'!D109</f>
        <v>6.9370000000000003</v>
      </c>
      <c r="G109" s="2">
        <f>'Moving Avg'!F109</f>
        <v>6.8123499999999995</v>
      </c>
      <c r="H109" s="2">
        <f>'Moving Avg'!G109</f>
        <v>5.6511400000000007</v>
      </c>
      <c r="I109" s="2">
        <f>'Moving Avg'!H109</f>
        <v>0</v>
      </c>
      <c r="J109" s="5" t="str">
        <f>OBV!F109</f>
        <v>BULLISH</v>
      </c>
      <c r="K109" s="5" t="str">
        <f>OBV!G109</f>
        <v>STRONG</v>
      </c>
      <c r="L109" s="5" t="str">
        <f>OBV!H109</f>
        <v>CONFIRMED BULLISH</v>
      </c>
      <c r="M109" s="7">
        <f t="shared" si="10"/>
        <v>25</v>
      </c>
      <c r="N109" s="7">
        <f t="shared" si="11"/>
        <v>0</v>
      </c>
      <c r="O109" s="7">
        <f t="shared" si="12"/>
        <v>75</v>
      </c>
      <c r="P109" s="7">
        <f t="shared" si="13"/>
        <v>100</v>
      </c>
      <c r="Q109" s="8">
        <f t="shared" si="14"/>
        <v>35</v>
      </c>
      <c r="R109" s="8">
        <f t="shared" si="15"/>
        <v>56.25</v>
      </c>
      <c r="S109" s="8">
        <f t="shared" si="16"/>
        <v>67.5</v>
      </c>
      <c r="T109" s="8">
        <f t="shared" si="17"/>
        <v>50</v>
      </c>
      <c r="U109" s="7">
        <f t="shared" si="18"/>
        <v>52.916666666666664</v>
      </c>
      <c r="V109" s="7">
        <f t="shared" si="19"/>
        <v>52.1875</v>
      </c>
    </row>
    <row r="110" spans="1:22" ht="13.5" x14ac:dyDescent="0.25">
      <c r="A110" s="3">
        <f>RSI!A110</f>
        <v>42164</v>
      </c>
      <c r="B110" s="2">
        <f>RSI!B110</f>
        <v>6.9039999999999999</v>
      </c>
      <c r="C110" s="2">
        <f>RSI!I110</f>
        <v>62.050527870281869</v>
      </c>
      <c r="D110" s="2">
        <f>MACD!E110</f>
        <v>9.7303853803579088E-2</v>
      </c>
      <c r="E110" s="2">
        <f>MACD!F110</f>
        <v>-1.3860318342546717E-2</v>
      </c>
      <c r="F110" s="2">
        <f>'Moving Avg'!D110</f>
        <v>7.0325999999999995</v>
      </c>
      <c r="G110" s="2">
        <f>'Moving Avg'!F110</f>
        <v>6.8330499999999983</v>
      </c>
      <c r="H110" s="2">
        <f>'Moving Avg'!G110</f>
        <v>5.6979199999999999</v>
      </c>
      <c r="I110" s="2">
        <f>'Moving Avg'!H110</f>
        <v>0</v>
      </c>
      <c r="J110" s="5" t="str">
        <f>OBV!F110</f>
        <v>BULLISH</v>
      </c>
      <c r="K110" s="5" t="str">
        <f>OBV!G110</f>
        <v>STRONG</v>
      </c>
      <c r="L110" s="5" t="str">
        <f>OBV!H110</f>
        <v>CONFIRMED BULLISH</v>
      </c>
      <c r="M110" s="7">
        <f t="shared" si="10"/>
        <v>25</v>
      </c>
      <c r="N110" s="7">
        <f t="shared" si="11"/>
        <v>0</v>
      </c>
      <c r="O110" s="7">
        <f t="shared" si="12"/>
        <v>75</v>
      </c>
      <c r="P110" s="7">
        <f t="shared" si="13"/>
        <v>100</v>
      </c>
      <c r="Q110" s="8">
        <f t="shared" si="14"/>
        <v>35</v>
      </c>
      <c r="R110" s="8">
        <f t="shared" si="15"/>
        <v>56.25</v>
      </c>
      <c r="S110" s="8">
        <f t="shared" si="16"/>
        <v>67.5</v>
      </c>
      <c r="T110" s="8">
        <f t="shared" si="17"/>
        <v>50</v>
      </c>
      <c r="U110" s="7">
        <f t="shared" si="18"/>
        <v>52.916666666666664</v>
      </c>
      <c r="V110" s="7">
        <f t="shared" si="19"/>
        <v>52.1875</v>
      </c>
    </row>
    <row r="111" spans="1:22" ht="13.5" x14ac:dyDescent="0.25">
      <c r="A111" s="3">
        <f>RSI!A111</f>
        <v>42165</v>
      </c>
      <c r="B111" s="2">
        <f>RSI!B111</f>
        <v>6.8470000000000004</v>
      </c>
      <c r="C111" s="2">
        <f>RSI!I111</f>
        <v>60.218118501028457</v>
      </c>
      <c r="D111" s="2">
        <f>MACD!E111</f>
        <v>0.1007739990042813</v>
      </c>
      <c r="E111" s="2">
        <f>MACD!F111</f>
        <v>9.0665451268188875E-3</v>
      </c>
      <c r="F111" s="2">
        <f>'Moving Avg'!D111</f>
        <v>7.0389999999999997</v>
      </c>
      <c r="G111" s="2">
        <f>'Moving Avg'!F111</f>
        <v>6.8312499999999989</v>
      </c>
      <c r="H111" s="2">
        <f>'Moving Avg'!G111</f>
        <v>5.7435599999999996</v>
      </c>
      <c r="I111" s="2">
        <f>'Moving Avg'!H111</f>
        <v>0</v>
      </c>
      <c r="J111" s="5" t="str">
        <f>OBV!F111</f>
        <v>BEARISH</v>
      </c>
      <c r="K111" s="5" t="str">
        <f>OBV!G111</f>
        <v>WEAK</v>
      </c>
      <c r="L111" s="5" t="str">
        <f>OBV!H111</f>
        <v>BEARISH DIVERGENCE</v>
      </c>
      <c r="M111" s="7">
        <f t="shared" si="10"/>
        <v>25</v>
      </c>
      <c r="N111" s="7">
        <f t="shared" si="11"/>
        <v>0</v>
      </c>
      <c r="O111" s="7">
        <f t="shared" si="12"/>
        <v>75</v>
      </c>
      <c r="P111" s="7">
        <f t="shared" si="13"/>
        <v>0</v>
      </c>
      <c r="Q111" s="8">
        <f t="shared" si="14"/>
        <v>20</v>
      </c>
      <c r="R111" s="8">
        <f t="shared" si="15"/>
        <v>31.25</v>
      </c>
      <c r="S111" s="8">
        <f t="shared" si="16"/>
        <v>22.5</v>
      </c>
      <c r="T111" s="8">
        <f t="shared" si="17"/>
        <v>25</v>
      </c>
      <c r="U111" s="7">
        <f t="shared" si="18"/>
        <v>24.583333333333332</v>
      </c>
      <c r="V111" s="7">
        <f t="shared" si="19"/>
        <v>24.6875</v>
      </c>
    </row>
    <row r="112" spans="1:22" ht="13.5" x14ac:dyDescent="0.25">
      <c r="A112" s="3">
        <f>RSI!A112</f>
        <v>42166</v>
      </c>
      <c r="B112" s="2">
        <f>RSI!B112</f>
        <v>6.8470000000000004</v>
      </c>
      <c r="C112" s="2">
        <f>RSI!I112</f>
        <v>60.218118501028457</v>
      </c>
      <c r="D112" s="2">
        <f>MACD!E112</f>
        <v>0.10153523528398534</v>
      </c>
      <c r="E112" s="2">
        <f>MACD!F112</f>
        <v>2.756028315825218E-2</v>
      </c>
      <c r="F112" s="2">
        <f>'Moving Avg'!D112</f>
        <v>6.9903999999999993</v>
      </c>
      <c r="G112" s="2">
        <f>'Moving Avg'!F112</f>
        <v>6.8141499999999997</v>
      </c>
      <c r="H112" s="2">
        <f>'Moving Avg'!G112</f>
        <v>5.789200000000001</v>
      </c>
      <c r="I112" s="2">
        <f>'Moving Avg'!H112</f>
        <v>0</v>
      </c>
      <c r="J112" s="5" t="str">
        <f>OBV!F112</f>
        <v>BEARISH</v>
      </c>
      <c r="K112" s="5" t="str">
        <f>OBV!G112</f>
        <v>WEAK</v>
      </c>
      <c r="L112" s="5" t="str">
        <f>OBV!H112</f>
        <v>CONFIRMED BEARISH</v>
      </c>
      <c r="M112" s="7">
        <f t="shared" si="10"/>
        <v>25</v>
      </c>
      <c r="N112" s="7">
        <f t="shared" si="11"/>
        <v>0</v>
      </c>
      <c r="O112" s="7">
        <f t="shared" si="12"/>
        <v>75</v>
      </c>
      <c r="P112" s="7">
        <f t="shared" si="13"/>
        <v>0</v>
      </c>
      <c r="Q112" s="8">
        <f t="shared" si="14"/>
        <v>20</v>
      </c>
      <c r="R112" s="8">
        <f t="shared" si="15"/>
        <v>31.25</v>
      </c>
      <c r="S112" s="8">
        <f t="shared" si="16"/>
        <v>22.5</v>
      </c>
      <c r="T112" s="8">
        <f t="shared" si="17"/>
        <v>25</v>
      </c>
      <c r="U112" s="7">
        <f t="shared" si="18"/>
        <v>24.583333333333332</v>
      </c>
      <c r="V112" s="7">
        <f t="shared" si="19"/>
        <v>24.6875</v>
      </c>
    </row>
    <row r="113" spans="1:22" ht="13.5" x14ac:dyDescent="0.25">
      <c r="A113" s="3">
        <f>RSI!A113</f>
        <v>42167</v>
      </c>
      <c r="B113" s="2">
        <f>RSI!B113</f>
        <v>6.7759999999999998</v>
      </c>
      <c r="C113" s="2">
        <f>RSI!I113</f>
        <v>57.754270099012345</v>
      </c>
      <c r="D113" s="2">
        <f>MACD!E113</f>
        <v>7.4655460457154987E-2</v>
      </c>
      <c r="E113" s="2">
        <f>MACD!F113</f>
        <v>3.6979318618032747E-2</v>
      </c>
      <c r="F113" s="2">
        <f>'Moving Avg'!D113</f>
        <v>6.897800000000001</v>
      </c>
      <c r="G113" s="2">
        <f>'Moving Avg'!F113</f>
        <v>6.807199999999999</v>
      </c>
      <c r="H113" s="2">
        <f>'Moving Avg'!G113</f>
        <v>5.8361400000000003</v>
      </c>
      <c r="I113" s="2">
        <f>'Moving Avg'!H113</f>
        <v>0</v>
      </c>
      <c r="J113" s="5" t="str">
        <f>OBV!F113</f>
        <v>BEARISH</v>
      </c>
      <c r="K113" s="5" t="str">
        <f>OBV!G113</f>
        <v>WEAK</v>
      </c>
      <c r="L113" s="5" t="str">
        <f>OBV!H113</f>
        <v>CONFIRMED BEARISH</v>
      </c>
      <c r="M113" s="7">
        <f t="shared" si="10"/>
        <v>25</v>
      </c>
      <c r="N113" s="7">
        <f t="shared" si="11"/>
        <v>0</v>
      </c>
      <c r="O113" s="7">
        <f t="shared" si="12"/>
        <v>75</v>
      </c>
      <c r="P113" s="7">
        <f t="shared" si="13"/>
        <v>0</v>
      </c>
      <c r="Q113" s="8">
        <f t="shared" si="14"/>
        <v>20</v>
      </c>
      <c r="R113" s="8">
        <f t="shared" si="15"/>
        <v>31.25</v>
      </c>
      <c r="S113" s="8">
        <f t="shared" si="16"/>
        <v>22.5</v>
      </c>
      <c r="T113" s="8">
        <f t="shared" si="17"/>
        <v>25</v>
      </c>
      <c r="U113" s="7">
        <f t="shared" si="18"/>
        <v>24.583333333333332</v>
      </c>
      <c r="V113" s="7">
        <f t="shared" si="19"/>
        <v>24.6875</v>
      </c>
    </row>
    <row r="114" spans="1:22" ht="13.5" x14ac:dyDescent="0.25">
      <c r="A114" s="3">
        <f>RSI!A114</f>
        <v>42170</v>
      </c>
      <c r="B114" s="2">
        <f>RSI!B114</f>
        <v>6.8470000000000004</v>
      </c>
      <c r="C114" s="2">
        <f>RSI!I114</f>
        <v>59.537173057323933</v>
      </c>
      <c r="D114" s="2">
        <f>MACD!E114</f>
        <v>1.5052725644598475E-2</v>
      </c>
      <c r="E114" s="2">
        <f>MACD!F114</f>
        <v>3.2594000023345893E-2</v>
      </c>
      <c r="F114" s="2">
        <f>'Moving Avg'!D114</f>
        <v>6.8442000000000007</v>
      </c>
      <c r="G114" s="2">
        <f>'Moving Avg'!F114</f>
        <v>6.8105999999999991</v>
      </c>
      <c r="H114" s="2">
        <f>'Moving Avg'!G114</f>
        <v>5.8845000000000001</v>
      </c>
      <c r="I114" s="2">
        <f>'Moving Avg'!H114</f>
        <v>0</v>
      </c>
      <c r="J114" s="5" t="str">
        <f>OBV!F114</f>
        <v>BEARISH</v>
      </c>
      <c r="K114" s="5" t="str">
        <f>OBV!G114</f>
        <v>WEAK</v>
      </c>
      <c r="L114" s="5" t="str">
        <f>OBV!H114</f>
        <v>CONFIRMED BEARISH</v>
      </c>
      <c r="M114" s="7">
        <f t="shared" si="10"/>
        <v>25</v>
      </c>
      <c r="N114" s="7">
        <f t="shared" si="11"/>
        <v>45</v>
      </c>
      <c r="O114" s="7">
        <f t="shared" si="12"/>
        <v>75</v>
      </c>
      <c r="P114" s="7">
        <f t="shared" si="13"/>
        <v>0</v>
      </c>
      <c r="Q114" s="8">
        <f t="shared" si="14"/>
        <v>35.75</v>
      </c>
      <c r="R114" s="8">
        <f t="shared" si="15"/>
        <v>40.25</v>
      </c>
      <c r="S114" s="8">
        <f t="shared" si="16"/>
        <v>29.25</v>
      </c>
      <c r="T114" s="8">
        <f t="shared" si="17"/>
        <v>36.25</v>
      </c>
      <c r="U114" s="7">
        <f t="shared" si="18"/>
        <v>35.083333333333336</v>
      </c>
      <c r="V114" s="7">
        <f t="shared" si="19"/>
        <v>35.375</v>
      </c>
    </row>
    <row r="115" spans="1:22" ht="13.5" x14ac:dyDescent="0.25">
      <c r="A115" s="3">
        <f>RSI!A115</f>
        <v>42171</v>
      </c>
      <c r="B115" s="2">
        <f>RSI!B115</f>
        <v>6.7759999999999998</v>
      </c>
      <c r="C115" s="2">
        <f>RSI!I115</f>
        <v>56.948872527302797</v>
      </c>
      <c r="D115" s="2">
        <f>MACD!E115</f>
        <v>-2.4801869728710457E-2</v>
      </c>
      <c r="E115" s="2">
        <f>MACD!F115</f>
        <v>2.1114826072934623E-2</v>
      </c>
      <c r="F115" s="2">
        <f>'Moving Avg'!D115</f>
        <v>6.8186000000000009</v>
      </c>
      <c r="G115" s="2">
        <f>'Moving Avg'!F115</f>
        <v>6.8105999999999991</v>
      </c>
      <c r="H115" s="2">
        <f>'Moving Avg'!G115</f>
        <v>5.9287200000000011</v>
      </c>
      <c r="I115" s="2">
        <f>'Moving Avg'!H115</f>
        <v>0</v>
      </c>
      <c r="J115" s="5" t="str">
        <f>OBV!F115</f>
        <v>BEARISH</v>
      </c>
      <c r="K115" s="5" t="str">
        <f>OBV!G115</f>
        <v>WEAK</v>
      </c>
      <c r="L115" s="5" t="str">
        <f>OBV!H115</f>
        <v>CONFIRMED BEARISH</v>
      </c>
      <c r="M115" s="7">
        <f t="shared" si="10"/>
        <v>25</v>
      </c>
      <c r="N115" s="7">
        <f t="shared" si="11"/>
        <v>100</v>
      </c>
      <c r="O115" s="7">
        <f t="shared" si="12"/>
        <v>75</v>
      </c>
      <c r="P115" s="7">
        <f t="shared" si="13"/>
        <v>0</v>
      </c>
      <c r="Q115" s="8">
        <f t="shared" si="14"/>
        <v>55</v>
      </c>
      <c r="R115" s="8">
        <f t="shared" si="15"/>
        <v>51.25</v>
      </c>
      <c r="S115" s="8">
        <f t="shared" si="16"/>
        <v>37.5</v>
      </c>
      <c r="T115" s="8">
        <f t="shared" si="17"/>
        <v>50</v>
      </c>
      <c r="U115" s="7">
        <f t="shared" si="18"/>
        <v>47.916666666666664</v>
      </c>
      <c r="V115" s="7">
        <f t="shared" si="19"/>
        <v>48.4375</v>
      </c>
    </row>
    <row r="116" spans="1:22" ht="13.5" x14ac:dyDescent="0.25">
      <c r="A116" s="3">
        <f>RSI!A116</f>
        <v>42172</v>
      </c>
      <c r="B116" s="2">
        <f>RSI!B116</f>
        <v>6.7759999999999998</v>
      </c>
      <c r="C116" s="2">
        <f>RSI!I116</f>
        <v>56.948872527302804</v>
      </c>
      <c r="D116" s="2">
        <f>MACD!E116</f>
        <v>1.1321218369708674E-4</v>
      </c>
      <c r="E116" s="2">
        <f>MACD!F116</f>
        <v>1.6914503295087119E-2</v>
      </c>
      <c r="F116" s="2">
        <f>'Moving Avg'!D116</f>
        <v>6.8044000000000011</v>
      </c>
      <c r="G116" s="2">
        <f>'Moving Avg'!F116</f>
        <v>6.8034999999999997</v>
      </c>
      <c r="H116" s="2">
        <f>'Moving Avg'!G116</f>
        <v>5.9703000000000008</v>
      </c>
      <c r="I116" s="2">
        <f>'Moving Avg'!H116</f>
        <v>0</v>
      </c>
      <c r="J116" s="5" t="str">
        <f>OBV!F116</f>
        <v>BEARISH</v>
      </c>
      <c r="K116" s="5" t="str">
        <f>OBV!G116</f>
        <v>WEAK</v>
      </c>
      <c r="L116" s="5" t="str">
        <f>OBV!H116</f>
        <v>CONFIRMED BEARISH</v>
      </c>
      <c r="M116" s="7">
        <f t="shared" si="10"/>
        <v>25</v>
      </c>
      <c r="N116" s="7">
        <f t="shared" si="11"/>
        <v>45</v>
      </c>
      <c r="O116" s="7">
        <f t="shared" si="12"/>
        <v>75</v>
      </c>
      <c r="P116" s="7">
        <f t="shared" si="13"/>
        <v>0</v>
      </c>
      <c r="Q116" s="8">
        <f t="shared" si="14"/>
        <v>35.75</v>
      </c>
      <c r="R116" s="8">
        <f t="shared" si="15"/>
        <v>40.25</v>
      </c>
      <c r="S116" s="8">
        <f t="shared" si="16"/>
        <v>29.25</v>
      </c>
      <c r="T116" s="8">
        <f t="shared" si="17"/>
        <v>36.25</v>
      </c>
      <c r="U116" s="7">
        <f t="shared" si="18"/>
        <v>35.083333333333336</v>
      </c>
      <c r="V116" s="7">
        <f t="shared" si="19"/>
        <v>35.375</v>
      </c>
    </row>
    <row r="117" spans="1:22" ht="13.5" x14ac:dyDescent="0.25">
      <c r="A117" s="3">
        <f>RSI!A117</f>
        <v>42173</v>
      </c>
      <c r="B117" s="2">
        <f>RSI!B117</f>
        <v>6.7759999999999998</v>
      </c>
      <c r="C117" s="2">
        <f>RSI!I117</f>
        <v>56.948872527302797</v>
      </c>
      <c r="D117" s="2">
        <f>MACD!E117</f>
        <v>6.2384422090184799E-2</v>
      </c>
      <c r="E117" s="2">
        <f>MACD!F117</f>
        <v>2.6008487054106653E-2</v>
      </c>
      <c r="F117" s="2">
        <f>'Moving Avg'!D117</f>
        <v>6.7902000000000005</v>
      </c>
      <c r="G117" s="2">
        <f>'Moving Avg'!F117</f>
        <v>6.8034999999999997</v>
      </c>
      <c r="H117" s="2">
        <f>'Moving Avg'!G117</f>
        <v>6.011680000000001</v>
      </c>
      <c r="I117" s="2">
        <f>'Moving Avg'!H117</f>
        <v>0</v>
      </c>
      <c r="J117" s="5" t="str">
        <f>OBV!F117</f>
        <v>BEARISH</v>
      </c>
      <c r="K117" s="5" t="str">
        <f>OBV!G117</f>
        <v>WEAK</v>
      </c>
      <c r="L117" s="5" t="str">
        <f>OBV!H117</f>
        <v>CONFIRMED BEARISH</v>
      </c>
      <c r="M117" s="7">
        <f t="shared" si="10"/>
        <v>25</v>
      </c>
      <c r="N117" s="7">
        <f t="shared" si="11"/>
        <v>0</v>
      </c>
      <c r="O117" s="7">
        <f t="shared" si="12"/>
        <v>75</v>
      </c>
      <c r="P117" s="7">
        <f t="shared" si="13"/>
        <v>0</v>
      </c>
      <c r="Q117" s="8">
        <f t="shared" si="14"/>
        <v>20</v>
      </c>
      <c r="R117" s="8">
        <f t="shared" si="15"/>
        <v>31.25</v>
      </c>
      <c r="S117" s="8">
        <f t="shared" si="16"/>
        <v>22.5</v>
      </c>
      <c r="T117" s="8">
        <f t="shared" si="17"/>
        <v>25</v>
      </c>
      <c r="U117" s="7">
        <f t="shared" si="18"/>
        <v>24.583333333333332</v>
      </c>
      <c r="V117" s="7">
        <f t="shared" si="19"/>
        <v>24.6875</v>
      </c>
    </row>
    <row r="118" spans="1:22" ht="13.5" x14ac:dyDescent="0.25">
      <c r="A118" s="3">
        <f>RSI!A118</f>
        <v>42174</v>
      </c>
      <c r="B118" s="2">
        <f>RSI!B118</f>
        <v>6.7789999999999999</v>
      </c>
      <c r="C118" s="2">
        <f>RSI!I118</f>
        <v>57.047417104928932</v>
      </c>
      <c r="D118" s="2">
        <f>MACD!E118</f>
        <v>0.13674067575378412</v>
      </c>
      <c r="E118" s="2">
        <f>MACD!F118</f>
        <v>4.8154924794042153E-2</v>
      </c>
      <c r="F118" s="2">
        <f>'Moving Avg'!D118</f>
        <v>6.7907999999999999</v>
      </c>
      <c r="G118" s="2">
        <f>'Moving Avg'!F118</f>
        <v>6.8036499999999993</v>
      </c>
      <c r="H118" s="2">
        <f>'Moving Avg'!G118</f>
        <v>6.0531200000000016</v>
      </c>
      <c r="I118" s="2">
        <f>'Moving Avg'!H118</f>
        <v>0</v>
      </c>
      <c r="J118" s="5" t="str">
        <f>OBV!F118</f>
        <v>BULLISH</v>
      </c>
      <c r="K118" s="5" t="str">
        <f>OBV!G118</f>
        <v>STRONG</v>
      </c>
      <c r="L118" s="5" t="str">
        <f>OBV!H118</f>
        <v>CONFIRMED BULLISH</v>
      </c>
      <c r="M118" s="7">
        <f t="shared" si="10"/>
        <v>25</v>
      </c>
      <c r="N118" s="7">
        <f t="shared" si="11"/>
        <v>0</v>
      </c>
      <c r="O118" s="7">
        <f t="shared" si="12"/>
        <v>75</v>
      </c>
      <c r="P118" s="7">
        <f t="shared" si="13"/>
        <v>100</v>
      </c>
      <c r="Q118" s="8">
        <f t="shared" si="14"/>
        <v>35</v>
      </c>
      <c r="R118" s="8">
        <f t="shared" si="15"/>
        <v>56.25</v>
      </c>
      <c r="S118" s="8">
        <f t="shared" si="16"/>
        <v>67.5</v>
      </c>
      <c r="T118" s="8">
        <f t="shared" si="17"/>
        <v>50</v>
      </c>
      <c r="U118" s="7">
        <f t="shared" si="18"/>
        <v>52.916666666666664</v>
      </c>
      <c r="V118" s="7">
        <f t="shared" si="19"/>
        <v>52.1875</v>
      </c>
    </row>
    <row r="119" spans="1:22" ht="13.5" x14ac:dyDescent="0.25">
      <c r="A119" s="3">
        <f>RSI!A119</f>
        <v>42177</v>
      </c>
      <c r="B119" s="2">
        <f>RSI!B119</f>
        <v>6.9859999999999998</v>
      </c>
      <c r="C119" s="2">
        <f>RSI!I119</f>
        <v>63.291253705331215</v>
      </c>
      <c r="D119" s="2">
        <f>MACD!E119</f>
        <v>0.16427061038191759</v>
      </c>
      <c r="E119" s="2">
        <f>MACD!F119</f>
        <v>7.1378061911617247E-2</v>
      </c>
      <c r="F119" s="2">
        <f>'Moving Avg'!D119</f>
        <v>6.8185999999999991</v>
      </c>
      <c r="G119" s="2">
        <f>'Moving Avg'!F119</f>
        <v>6.8141499999999979</v>
      </c>
      <c r="H119" s="2">
        <f>'Moving Avg'!G119</f>
        <v>6.0961200000000018</v>
      </c>
      <c r="I119" s="2">
        <f>'Moving Avg'!H119</f>
        <v>0</v>
      </c>
      <c r="J119" s="5" t="str">
        <f>OBV!F119</f>
        <v>BULLISH</v>
      </c>
      <c r="K119" s="5" t="str">
        <f>OBV!G119</f>
        <v>STRONG</v>
      </c>
      <c r="L119" s="5" t="str">
        <f>OBV!H119</f>
        <v>CONFIRMED BULLISH</v>
      </c>
      <c r="M119" s="7">
        <f t="shared" si="10"/>
        <v>25</v>
      </c>
      <c r="N119" s="7">
        <f t="shared" si="11"/>
        <v>0</v>
      </c>
      <c r="O119" s="7">
        <f t="shared" si="12"/>
        <v>75</v>
      </c>
      <c r="P119" s="7">
        <f t="shared" si="13"/>
        <v>100</v>
      </c>
      <c r="Q119" s="8">
        <f t="shared" si="14"/>
        <v>35</v>
      </c>
      <c r="R119" s="8">
        <f t="shared" si="15"/>
        <v>56.25</v>
      </c>
      <c r="S119" s="8">
        <f t="shared" si="16"/>
        <v>67.5</v>
      </c>
      <c r="T119" s="8">
        <f t="shared" si="17"/>
        <v>50</v>
      </c>
      <c r="U119" s="7">
        <f t="shared" si="18"/>
        <v>52.916666666666664</v>
      </c>
      <c r="V119" s="7">
        <f t="shared" si="19"/>
        <v>52.1875</v>
      </c>
    </row>
    <row r="120" spans="1:22" ht="13.5" x14ac:dyDescent="0.25">
      <c r="A120" s="3">
        <f>RSI!A120</f>
        <v>42178</v>
      </c>
      <c r="B120" s="2">
        <f>RSI!B120</f>
        <v>7.407</v>
      </c>
      <c r="C120" s="2">
        <f>RSI!I120</f>
        <v>72.156371472590962</v>
      </c>
      <c r="D120" s="2">
        <f>MACD!E120</f>
        <v>0.12179097955915097</v>
      </c>
      <c r="E120" s="2">
        <f>MACD!F120</f>
        <v>8.1460645441123997E-2</v>
      </c>
      <c r="F120" s="2">
        <f>'Moving Avg'!D120</f>
        <v>6.9448000000000008</v>
      </c>
      <c r="G120" s="2">
        <f>'Moving Avg'!F120</f>
        <v>6.8456999999999981</v>
      </c>
      <c r="H120" s="2">
        <f>'Moving Avg'!G120</f>
        <v>6.1475400000000011</v>
      </c>
      <c r="I120" s="2">
        <f>'Moving Avg'!H120</f>
        <v>0</v>
      </c>
      <c r="J120" s="5" t="str">
        <f>OBV!F120</f>
        <v>BULLISH</v>
      </c>
      <c r="K120" s="5" t="str">
        <f>OBV!G120</f>
        <v>STRONG</v>
      </c>
      <c r="L120" s="5" t="str">
        <f>OBV!H120</f>
        <v>CONFIRMED BULLISH</v>
      </c>
      <c r="M120" s="7">
        <f t="shared" si="10"/>
        <v>0</v>
      </c>
      <c r="N120" s="7">
        <f t="shared" si="11"/>
        <v>0</v>
      </c>
      <c r="O120" s="7">
        <f t="shared" si="12"/>
        <v>75</v>
      </c>
      <c r="P120" s="7">
        <f t="shared" si="13"/>
        <v>100</v>
      </c>
      <c r="Q120" s="8">
        <f t="shared" si="14"/>
        <v>26.25</v>
      </c>
      <c r="R120" s="8">
        <f t="shared" si="15"/>
        <v>51.25</v>
      </c>
      <c r="S120" s="8">
        <f t="shared" si="16"/>
        <v>63.75</v>
      </c>
      <c r="T120" s="8">
        <f t="shared" si="17"/>
        <v>43.75</v>
      </c>
      <c r="U120" s="7">
        <f t="shared" si="18"/>
        <v>47.083333333333336</v>
      </c>
      <c r="V120" s="7">
        <f t="shared" si="19"/>
        <v>46.25</v>
      </c>
    </row>
    <row r="121" spans="1:22" ht="13.5" x14ac:dyDescent="0.25">
      <c r="A121" s="3">
        <f>RSI!A121</f>
        <v>42179</v>
      </c>
      <c r="B121" s="2">
        <f>RSI!B121</f>
        <v>7.4</v>
      </c>
      <c r="C121" s="2">
        <f>RSI!I121</f>
        <v>71.845689323665553</v>
      </c>
      <c r="D121" s="2">
        <f>MACD!E121</f>
        <v>7.3138380144628812E-2</v>
      </c>
      <c r="E121" s="2">
        <f>MACD!F121</f>
        <v>7.9796192381824976E-2</v>
      </c>
      <c r="F121" s="2">
        <f>'Moving Avg'!D121</f>
        <v>7.0695999999999994</v>
      </c>
      <c r="G121" s="2">
        <f>'Moving Avg'!F121</f>
        <v>6.8768999999999991</v>
      </c>
      <c r="H121" s="2">
        <f>'Moving Avg'!G121</f>
        <v>6.1988200000000004</v>
      </c>
      <c r="I121" s="2">
        <f>'Moving Avg'!H121</f>
        <v>0</v>
      </c>
      <c r="J121" s="5" t="str">
        <f>OBV!F121</f>
        <v>BULLISH</v>
      </c>
      <c r="K121" s="5" t="str">
        <f>OBV!G121</f>
        <v>STRONG</v>
      </c>
      <c r="L121" s="5" t="str">
        <f>OBV!H121</f>
        <v>CONFIRMED BULLISH</v>
      </c>
      <c r="M121" s="7">
        <f t="shared" si="10"/>
        <v>0</v>
      </c>
      <c r="N121" s="7">
        <f t="shared" si="11"/>
        <v>45</v>
      </c>
      <c r="O121" s="7">
        <f t="shared" si="12"/>
        <v>75</v>
      </c>
      <c r="P121" s="7">
        <f t="shared" si="13"/>
        <v>100</v>
      </c>
      <c r="Q121" s="8">
        <f t="shared" si="14"/>
        <v>42</v>
      </c>
      <c r="R121" s="8">
        <f t="shared" si="15"/>
        <v>60.25</v>
      </c>
      <c r="S121" s="8">
        <f t="shared" si="16"/>
        <v>70.5</v>
      </c>
      <c r="T121" s="8">
        <f t="shared" si="17"/>
        <v>55</v>
      </c>
      <c r="U121" s="7">
        <f t="shared" si="18"/>
        <v>57.583333333333336</v>
      </c>
      <c r="V121" s="7">
        <f t="shared" si="19"/>
        <v>56.9375</v>
      </c>
    </row>
    <row r="122" spans="1:22" ht="13.5" x14ac:dyDescent="0.25">
      <c r="A122" s="3">
        <f>RSI!A122</f>
        <v>42180</v>
      </c>
      <c r="B122" s="2">
        <f>RSI!B122</f>
        <v>7.3959999999999999</v>
      </c>
      <c r="C122" s="2">
        <f>RSI!I122</f>
        <v>71.655826576927581</v>
      </c>
      <c r="D122" s="2">
        <f>MACD!E122</f>
        <v>2.8181062880890728E-2</v>
      </c>
      <c r="E122" s="2">
        <f>MACD!F122</f>
        <v>6.9473166481638135E-2</v>
      </c>
      <c r="F122" s="2">
        <f>'Moving Avg'!D122</f>
        <v>7.1936000000000009</v>
      </c>
      <c r="G122" s="2">
        <f>'Moving Avg'!F122</f>
        <v>6.9078999999999979</v>
      </c>
      <c r="H122" s="2">
        <f>'Moving Avg'!G122</f>
        <v>6.2528000000000006</v>
      </c>
      <c r="I122" s="2">
        <f>'Moving Avg'!H122</f>
        <v>0</v>
      </c>
      <c r="J122" s="5" t="str">
        <f>OBV!F122</f>
        <v>BULLISH</v>
      </c>
      <c r="K122" s="5" t="str">
        <f>OBV!G122</f>
        <v>STRONG</v>
      </c>
      <c r="L122" s="5" t="str">
        <f>OBV!H122</f>
        <v>CONFIRMED BULLISH</v>
      </c>
      <c r="M122" s="7">
        <f t="shared" si="10"/>
        <v>0</v>
      </c>
      <c r="N122" s="7">
        <f t="shared" si="11"/>
        <v>100</v>
      </c>
      <c r="O122" s="7">
        <f t="shared" si="12"/>
        <v>75</v>
      </c>
      <c r="P122" s="7">
        <f t="shared" si="13"/>
        <v>100</v>
      </c>
      <c r="Q122" s="8">
        <f t="shared" si="14"/>
        <v>61.25</v>
      </c>
      <c r="R122" s="8">
        <f t="shared" si="15"/>
        <v>71.25</v>
      </c>
      <c r="S122" s="8">
        <f t="shared" si="16"/>
        <v>78.75</v>
      </c>
      <c r="T122" s="8">
        <f t="shared" si="17"/>
        <v>68.75</v>
      </c>
      <c r="U122" s="7">
        <f t="shared" si="18"/>
        <v>70.416666666666671</v>
      </c>
      <c r="V122" s="7">
        <f t="shared" si="19"/>
        <v>70</v>
      </c>
    </row>
    <row r="123" spans="1:22" ht="13.5" x14ac:dyDescent="0.25">
      <c r="A123" s="3">
        <f>RSI!A123</f>
        <v>42181</v>
      </c>
      <c r="B123" s="2">
        <f>RSI!B123</f>
        <v>7.3959999999999999</v>
      </c>
      <c r="C123" s="2">
        <f>RSI!I123</f>
        <v>71.655826576927581</v>
      </c>
      <c r="D123" s="2">
        <f>MACD!E123</f>
        <v>-2.4542545378515968E-2</v>
      </c>
      <c r="E123" s="2">
        <f>MACD!F123</f>
        <v>5.0670024109607317E-2</v>
      </c>
      <c r="F123" s="2">
        <f>'Moving Avg'!D123</f>
        <v>7.3170000000000002</v>
      </c>
      <c r="G123" s="2">
        <f>'Moving Avg'!F123</f>
        <v>6.9488999999999992</v>
      </c>
      <c r="H123" s="2">
        <f>'Moving Avg'!G123</f>
        <v>6.3067800000000007</v>
      </c>
      <c r="I123" s="2">
        <f>'Moving Avg'!H123</f>
        <v>0</v>
      </c>
      <c r="J123" s="5" t="str">
        <f>OBV!F123</f>
        <v>BEARISH</v>
      </c>
      <c r="K123" s="5" t="str">
        <f>OBV!G123</f>
        <v>NEUTRAL</v>
      </c>
      <c r="L123" s="5" t="str">
        <f>OBV!H123</f>
        <v>BEARISH DIVERGENCE</v>
      </c>
      <c r="M123" s="7">
        <f t="shared" si="10"/>
        <v>0</v>
      </c>
      <c r="N123" s="7">
        <f t="shared" si="11"/>
        <v>100</v>
      </c>
      <c r="O123" s="7">
        <f t="shared" si="12"/>
        <v>75</v>
      </c>
      <c r="P123" s="7">
        <f t="shared" si="13"/>
        <v>16.5</v>
      </c>
      <c r="Q123" s="8">
        <f t="shared" si="14"/>
        <v>48.725000000000001</v>
      </c>
      <c r="R123" s="8">
        <f t="shared" si="15"/>
        <v>50.375</v>
      </c>
      <c r="S123" s="8">
        <f t="shared" si="16"/>
        <v>41.174999999999997</v>
      </c>
      <c r="T123" s="8">
        <f t="shared" si="17"/>
        <v>47.875</v>
      </c>
      <c r="U123" s="7">
        <f t="shared" si="18"/>
        <v>46.758333333333326</v>
      </c>
      <c r="V123" s="7">
        <f t="shared" si="19"/>
        <v>47.037499999999994</v>
      </c>
    </row>
    <row r="124" spans="1:22" ht="13.5" x14ac:dyDescent="0.25">
      <c r="A124" s="3">
        <f>RSI!A124</f>
        <v>42184</v>
      </c>
      <c r="B124" s="2">
        <f>RSI!B124</f>
        <v>7.3890000000000002</v>
      </c>
      <c r="C124" s="2">
        <f>RSI!I124</f>
        <v>71.273552485453536</v>
      </c>
      <c r="D124" s="2">
        <f>MACD!E124</f>
        <v>-6.1194460164335496E-2</v>
      </c>
      <c r="E124" s="2">
        <f>MACD!F124</f>
        <v>2.8297127254818755E-2</v>
      </c>
      <c r="F124" s="2">
        <f>'Moving Avg'!D124</f>
        <v>7.3975999999999997</v>
      </c>
      <c r="G124" s="2">
        <f>'Moving Avg'!F124</f>
        <v>6.9993499999999997</v>
      </c>
      <c r="H124" s="2">
        <f>'Moving Avg'!G124</f>
        <v>6.3606200000000008</v>
      </c>
      <c r="I124" s="2">
        <f>'Moving Avg'!H124</f>
        <v>0</v>
      </c>
      <c r="J124" s="5" t="str">
        <f>OBV!F124</f>
        <v>BEARISH</v>
      </c>
      <c r="K124" s="5" t="str">
        <f>OBV!G124</f>
        <v>WEAK</v>
      </c>
      <c r="L124" s="5" t="str">
        <f>OBV!H124</f>
        <v>BEARISH DIVERGENCE</v>
      </c>
      <c r="M124" s="7">
        <f t="shared" si="10"/>
        <v>0</v>
      </c>
      <c r="N124" s="7">
        <f t="shared" si="11"/>
        <v>100</v>
      </c>
      <c r="O124" s="7">
        <f t="shared" si="12"/>
        <v>75</v>
      </c>
      <c r="P124" s="7">
        <f t="shared" si="13"/>
        <v>0</v>
      </c>
      <c r="Q124" s="8">
        <f t="shared" si="14"/>
        <v>46.25</v>
      </c>
      <c r="R124" s="8">
        <f t="shared" si="15"/>
        <v>46.25</v>
      </c>
      <c r="S124" s="8">
        <f t="shared" si="16"/>
        <v>33.75</v>
      </c>
      <c r="T124" s="8">
        <f t="shared" si="17"/>
        <v>43.75</v>
      </c>
      <c r="U124" s="7">
        <f t="shared" si="18"/>
        <v>42.083333333333336</v>
      </c>
      <c r="V124" s="7">
        <f t="shared" si="19"/>
        <v>42.5</v>
      </c>
    </row>
    <row r="125" spans="1:22" ht="13.5" x14ac:dyDescent="0.25">
      <c r="A125" s="3">
        <f>RSI!A125</f>
        <v>42185</v>
      </c>
      <c r="B125" s="2">
        <f>RSI!B125</f>
        <v>7.3890000000000002</v>
      </c>
      <c r="C125" s="2">
        <f>RSI!I125</f>
        <v>71.273552485453536</v>
      </c>
      <c r="D125" s="2">
        <f>MACD!E125</f>
        <v>-0.10631269015135292</v>
      </c>
      <c r="E125" s="2">
        <f>MACD!F125</f>
        <v>1.3751637735844209E-3</v>
      </c>
      <c r="F125" s="2">
        <f>'Moving Avg'!D125</f>
        <v>7.3940000000000001</v>
      </c>
      <c r="G125" s="2">
        <f>'Moving Avg'!F125</f>
        <v>7.0475000000000012</v>
      </c>
      <c r="H125" s="2">
        <f>'Moving Avg'!G125</f>
        <v>6.4142600000000014</v>
      </c>
      <c r="I125" s="2">
        <f>'Moving Avg'!H125</f>
        <v>0</v>
      </c>
      <c r="J125" s="5" t="str">
        <f>OBV!F125</f>
        <v>BEARISH</v>
      </c>
      <c r="K125" s="5" t="str">
        <f>OBV!G125</f>
        <v>WEAK</v>
      </c>
      <c r="L125" s="5" t="str">
        <f>OBV!H125</f>
        <v>CONFIRMED BEARISH</v>
      </c>
      <c r="M125" s="7">
        <f t="shared" si="10"/>
        <v>0</v>
      </c>
      <c r="N125" s="7">
        <f t="shared" si="11"/>
        <v>100</v>
      </c>
      <c r="O125" s="7">
        <f t="shared" si="12"/>
        <v>75</v>
      </c>
      <c r="P125" s="7">
        <f t="shared" si="13"/>
        <v>0</v>
      </c>
      <c r="Q125" s="8">
        <f t="shared" si="14"/>
        <v>46.25</v>
      </c>
      <c r="R125" s="8">
        <f t="shared" si="15"/>
        <v>46.25</v>
      </c>
      <c r="S125" s="8">
        <f t="shared" si="16"/>
        <v>33.75</v>
      </c>
      <c r="T125" s="8">
        <f t="shared" si="17"/>
        <v>43.75</v>
      </c>
      <c r="U125" s="7">
        <f t="shared" si="18"/>
        <v>42.083333333333336</v>
      </c>
      <c r="V125" s="7">
        <f t="shared" si="19"/>
        <v>42.5</v>
      </c>
    </row>
    <row r="126" spans="1:22" ht="13.5" x14ac:dyDescent="0.25">
      <c r="A126" s="3">
        <f>RSI!A126</f>
        <v>42186</v>
      </c>
      <c r="B126" s="2">
        <f>RSI!B126</f>
        <v>7.1680000000000001</v>
      </c>
      <c r="C126" s="2">
        <f>RSI!I126</f>
        <v>59.626270252186579</v>
      </c>
      <c r="D126" s="2">
        <f>MACD!E126</f>
        <v>-0.13106557472635139</v>
      </c>
      <c r="E126" s="2">
        <f>MACD!F126</f>
        <v>-2.5112983926402741E-2</v>
      </c>
      <c r="F126" s="2">
        <f>'Moving Avg'!D126</f>
        <v>7.3475999999999999</v>
      </c>
      <c r="G126" s="2">
        <f>'Moving Avg'!F126</f>
        <v>7.06515</v>
      </c>
      <c r="H126" s="2">
        <f>'Moving Avg'!G126</f>
        <v>6.4634800000000014</v>
      </c>
      <c r="I126" s="2">
        <f>'Moving Avg'!H126</f>
        <v>0</v>
      </c>
      <c r="J126" s="5" t="str">
        <f>OBV!F126</f>
        <v>BEARISH</v>
      </c>
      <c r="K126" s="5" t="str">
        <f>OBV!G126</f>
        <v>WEAK</v>
      </c>
      <c r="L126" s="5" t="str">
        <f>OBV!H126</f>
        <v>CONFIRMED BEARISH</v>
      </c>
      <c r="M126" s="7">
        <f t="shared" si="10"/>
        <v>25</v>
      </c>
      <c r="N126" s="7">
        <f t="shared" si="11"/>
        <v>100</v>
      </c>
      <c r="O126" s="7">
        <f t="shared" si="12"/>
        <v>75</v>
      </c>
      <c r="P126" s="7">
        <f t="shared" si="13"/>
        <v>0</v>
      </c>
      <c r="Q126" s="8">
        <f t="shared" si="14"/>
        <v>55</v>
      </c>
      <c r="R126" s="8">
        <f t="shared" si="15"/>
        <v>51.25</v>
      </c>
      <c r="S126" s="8">
        <f t="shared" si="16"/>
        <v>37.5</v>
      </c>
      <c r="T126" s="8">
        <f t="shared" si="17"/>
        <v>50</v>
      </c>
      <c r="U126" s="7">
        <f t="shared" si="18"/>
        <v>47.916666666666664</v>
      </c>
      <c r="V126" s="7">
        <f t="shared" si="19"/>
        <v>48.4375</v>
      </c>
    </row>
    <row r="127" spans="1:22" ht="13.5" x14ac:dyDescent="0.25">
      <c r="A127" s="3">
        <f>RSI!A127</f>
        <v>42187</v>
      </c>
      <c r="B127" s="2">
        <f>RSI!B127</f>
        <v>7.1749999999999998</v>
      </c>
      <c r="C127" s="2">
        <f>RSI!I127</f>
        <v>59.850076069034365</v>
      </c>
      <c r="D127" s="2">
        <f>MACD!E127</f>
        <v>-0.15395099056458239</v>
      </c>
      <c r="E127" s="2">
        <f>MACD!F127</f>
        <v>-5.0880585254038671E-2</v>
      </c>
      <c r="F127" s="2">
        <f>'Moving Avg'!D127</f>
        <v>7.303399999999999</v>
      </c>
      <c r="G127" s="2">
        <f>'Moving Avg'!F127</f>
        <v>7.0693999999999999</v>
      </c>
      <c r="H127" s="2">
        <f>'Moving Avg'!G127</f>
        <v>6.5128400000000024</v>
      </c>
      <c r="I127" s="2">
        <f>'Moving Avg'!H127</f>
        <v>0</v>
      </c>
      <c r="J127" s="5" t="str">
        <f>OBV!F127</f>
        <v>BEARISH</v>
      </c>
      <c r="K127" s="5" t="str">
        <f>OBV!G127</f>
        <v>WEAK</v>
      </c>
      <c r="L127" s="5" t="str">
        <f>OBV!H127</f>
        <v>CONFIRMED BEARISH</v>
      </c>
      <c r="M127" s="7">
        <f t="shared" si="10"/>
        <v>25</v>
      </c>
      <c r="N127" s="7">
        <f t="shared" si="11"/>
        <v>100</v>
      </c>
      <c r="O127" s="7">
        <f t="shared" si="12"/>
        <v>75</v>
      </c>
      <c r="P127" s="7">
        <f t="shared" si="13"/>
        <v>0</v>
      </c>
      <c r="Q127" s="8">
        <f t="shared" si="14"/>
        <v>55</v>
      </c>
      <c r="R127" s="8">
        <f t="shared" si="15"/>
        <v>51.25</v>
      </c>
      <c r="S127" s="8">
        <f t="shared" si="16"/>
        <v>37.5</v>
      </c>
      <c r="T127" s="8">
        <f t="shared" si="17"/>
        <v>50</v>
      </c>
      <c r="U127" s="7">
        <f t="shared" si="18"/>
        <v>47.916666666666664</v>
      </c>
      <c r="V127" s="7">
        <f t="shared" si="19"/>
        <v>48.4375</v>
      </c>
    </row>
    <row r="128" spans="1:22" ht="13.5" x14ac:dyDescent="0.25">
      <c r="A128" s="3">
        <f>RSI!A128</f>
        <v>42188</v>
      </c>
      <c r="B128" s="2">
        <f>RSI!B128</f>
        <v>7.3460000000000001</v>
      </c>
      <c r="C128" s="2">
        <f>RSI!I128</f>
        <v>64.960050464864878</v>
      </c>
      <c r="D128" s="2">
        <f>MACD!E128</f>
        <v>-0.18687886917784535</v>
      </c>
      <c r="E128" s="2">
        <f>MACD!F128</f>
        <v>-7.8080242038800013E-2</v>
      </c>
      <c r="F128" s="2">
        <f>'Moving Avg'!D128</f>
        <v>7.2934000000000001</v>
      </c>
      <c r="G128" s="2">
        <f>'Moving Avg'!F128</f>
        <v>7.0747499999999999</v>
      </c>
      <c r="H128" s="2">
        <f>'Moving Avg'!G128</f>
        <v>6.5652600000000021</v>
      </c>
      <c r="I128" s="2">
        <f>'Moving Avg'!H128</f>
        <v>0</v>
      </c>
      <c r="J128" s="5" t="str">
        <f>OBV!F128</f>
        <v>BEARISH</v>
      </c>
      <c r="K128" s="5" t="str">
        <f>OBV!G128</f>
        <v>NEUTRAL</v>
      </c>
      <c r="L128" s="5" t="str">
        <f>OBV!H128</f>
        <v>CONFIRMED BEARISH</v>
      </c>
      <c r="M128" s="7">
        <f t="shared" si="10"/>
        <v>25</v>
      </c>
      <c r="N128" s="7">
        <f t="shared" si="11"/>
        <v>100</v>
      </c>
      <c r="O128" s="7">
        <f t="shared" si="12"/>
        <v>75</v>
      </c>
      <c r="P128" s="7">
        <f t="shared" si="13"/>
        <v>16.5</v>
      </c>
      <c r="Q128" s="8">
        <f t="shared" si="14"/>
        <v>57.475000000000001</v>
      </c>
      <c r="R128" s="8">
        <f t="shared" si="15"/>
        <v>55.375</v>
      </c>
      <c r="S128" s="8">
        <f t="shared" si="16"/>
        <v>44.924999999999997</v>
      </c>
      <c r="T128" s="8">
        <f t="shared" si="17"/>
        <v>54.125</v>
      </c>
      <c r="U128" s="7">
        <f t="shared" si="18"/>
        <v>52.591666666666661</v>
      </c>
      <c r="V128" s="7">
        <f t="shared" si="19"/>
        <v>52.974999999999994</v>
      </c>
    </row>
    <row r="129" spans="1:22" ht="13.5" x14ac:dyDescent="0.25">
      <c r="A129" s="3">
        <f>RSI!A129</f>
        <v>42191</v>
      </c>
      <c r="B129" s="2">
        <f>RSI!B129</f>
        <v>7.3890000000000002</v>
      </c>
      <c r="C129" s="2">
        <f>RSI!I129</f>
        <v>66.127500417578688</v>
      </c>
      <c r="D129" s="2">
        <f>MACD!E129</f>
        <v>-0.18834796075031246</v>
      </c>
      <c r="E129" s="2">
        <f>MACD!F129</f>
        <v>-0.10013378578110251</v>
      </c>
      <c r="F129" s="2">
        <f>'Moving Avg'!D129</f>
        <v>7.2934000000000001</v>
      </c>
      <c r="G129" s="2">
        <f>'Moving Avg'!F129</f>
        <v>7.0884499999999999</v>
      </c>
      <c r="H129" s="2">
        <f>'Moving Avg'!G129</f>
        <v>6.6168200000000024</v>
      </c>
      <c r="I129" s="2">
        <f>'Moving Avg'!H129</f>
        <v>0</v>
      </c>
      <c r="J129" s="5" t="str">
        <f>OBV!F129</f>
        <v>BULLISH</v>
      </c>
      <c r="K129" s="5" t="str">
        <f>OBV!G129</f>
        <v>STRONG</v>
      </c>
      <c r="L129" s="5" t="str">
        <f>OBV!H129</f>
        <v>NEUTRAL</v>
      </c>
      <c r="M129" s="7">
        <f t="shared" si="10"/>
        <v>25</v>
      </c>
      <c r="N129" s="7">
        <f t="shared" si="11"/>
        <v>100</v>
      </c>
      <c r="O129" s="7">
        <f t="shared" si="12"/>
        <v>75</v>
      </c>
      <c r="P129" s="7">
        <f t="shared" si="13"/>
        <v>66</v>
      </c>
      <c r="Q129" s="8">
        <f t="shared" si="14"/>
        <v>64.900000000000006</v>
      </c>
      <c r="R129" s="8">
        <f t="shared" si="15"/>
        <v>67.75</v>
      </c>
      <c r="S129" s="8">
        <f t="shared" si="16"/>
        <v>67.2</v>
      </c>
      <c r="T129" s="8">
        <f t="shared" si="17"/>
        <v>66.5</v>
      </c>
      <c r="U129" s="7">
        <f t="shared" si="18"/>
        <v>66.616666666666674</v>
      </c>
      <c r="V129" s="7">
        <f t="shared" si="19"/>
        <v>66.587500000000006</v>
      </c>
    </row>
    <row r="130" spans="1:22" ht="13.5" x14ac:dyDescent="0.25">
      <c r="A130" s="3">
        <f>RSI!A130</f>
        <v>42192</v>
      </c>
      <c r="B130" s="2">
        <f>RSI!B130</f>
        <v>7.3460000000000001</v>
      </c>
      <c r="C130" s="2">
        <f>RSI!I130</f>
        <v>63.83699196952039</v>
      </c>
      <c r="D130" s="2">
        <f>MACD!E130</f>
        <v>-0.12399071955209884</v>
      </c>
      <c r="E130" s="2">
        <f>MACD!F130</f>
        <v>-0.10490517253530177</v>
      </c>
      <c r="F130" s="2">
        <f>'Moving Avg'!D130</f>
        <v>7.2847999999999997</v>
      </c>
      <c r="G130" s="2">
        <f>'Moving Avg'!F130</f>
        <v>7.1105500000000008</v>
      </c>
      <c r="H130" s="2">
        <f>'Moving Avg'!G130</f>
        <v>6.6675200000000014</v>
      </c>
      <c r="I130" s="2">
        <f>'Moving Avg'!H130</f>
        <v>0</v>
      </c>
      <c r="J130" s="5" t="str">
        <f>OBV!F130</f>
        <v>BULLISH</v>
      </c>
      <c r="K130" s="5" t="str">
        <f>OBV!G130</f>
        <v>STRONG</v>
      </c>
      <c r="L130" s="5" t="str">
        <f>OBV!H130</f>
        <v>BULLISH DIVERGENCE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45</v>
      </c>
      <c r="O130" s="7">
        <f t="shared" ref="O130:O193" si="22">IF(F130-I130&gt;10,100,IF(F130-I130&gt;5,75, IF(F130-I130&gt;0,50,0)))</f>
        <v>75</v>
      </c>
      <c r="P130" s="7">
        <f t="shared" ref="P130:P193" si="23">IF(L130="confirmed bullish", 34, IF(L130="bullish divergence",17, 0))+IF(J130="bullish",33,IF(J130="bearish",0,16.5))+IF(K130="strong",33,IF(K130="weak",0,16.5))</f>
        <v>83</v>
      </c>
      <c r="Q130" s="8">
        <f t="shared" si="14"/>
        <v>48.2</v>
      </c>
      <c r="R130" s="8">
        <f t="shared" si="15"/>
        <v>61</v>
      </c>
      <c r="S130" s="8">
        <f t="shared" si="16"/>
        <v>66.599999999999994</v>
      </c>
      <c r="T130" s="8">
        <f t="shared" si="17"/>
        <v>57</v>
      </c>
      <c r="U130" s="7">
        <f t="shared" si="18"/>
        <v>58.6</v>
      </c>
      <c r="V130" s="7">
        <f t="shared" si="19"/>
        <v>58.2</v>
      </c>
    </row>
    <row r="131" spans="1:22" ht="13.5" x14ac:dyDescent="0.25">
      <c r="A131" s="3">
        <f>RSI!A131</f>
        <v>42193</v>
      </c>
      <c r="B131" s="2">
        <f>RSI!B131</f>
        <v>7.4</v>
      </c>
      <c r="C131" s="2">
        <f>RSI!I131</f>
        <v>65.455228863520489</v>
      </c>
      <c r="D131" s="2">
        <f>MACD!E131</f>
        <v>-7.6537146310738713E-2</v>
      </c>
      <c r="E131" s="2">
        <f>MACD!F131</f>
        <v>-9.9231567290389164E-2</v>
      </c>
      <c r="F131" s="2">
        <f>'Moving Avg'!D131</f>
        <v>7.3311999999999999</v>
      </c>
      <c r="G131" s="2">
        <f>'Moving Avg'!F131</f>
        <v>7.1382000000000003</v>
      </c>
      <c r="H131" s="2">
        <f>'Moving Avg'!G131</f>
        <v>6.7178000000000022</v>
      </c>
      <c r="I131" s="2">
        <f>'Moving Avg'!H131</f>
        <v>0</v>
      </c>
      <c r="J131" s="5" t="str">
        <f>OBV!F131</f>
        <v>BULLISH</v>
      </c>
      <c r="K131" s="5" t="str">
        <f>OBV!G131</f>
        <v>STRONG</v>
      </c>
      <c r="L131" s="5" t="str">
        <f>OBV!H131</f>
        <v>CONFIRMED BULLISH</v>
      </c>
      <c r="M131" s="7">
        <f t="shared" si="20"/>
        <v>25</v>
      </c>
      <c r="N131" s="7">
        <f t="shared" si="21"/>
        <v>0</v>
      </c>
      <c r="O131" s="7">
        <f t="shared" si="22"/>
        <v>75</v>
      </c>
      <c r="P131" s="7">
        <f t="shared" si="23"/>
        <v>100</v>
      </c>
      <c r="Q131" s="8">
        <f t="shared" ref="Q131:Q194" si="24">0.35*M131+N131*0.35+O131*0.15+P131*0.15</f>
        <v>35</v>
      </c>
      <c r="R131" s="8">
        <f t="shared" ref="R131:R194" si="25">M131*0.2+N131*0.2+O131*0.35+P131*0.25</f>
        <v>56.25</v>
      </c>
      <c r="S131" s="8">
        <f t="shared" ref="S131:S194" si="26">M131*0.15+N131*0.15+O131*0.25+P131*0.45</f>
        <v>67.5</v>
      </c>
      <c r="T131" s="8">
        <f t="shared" ref="T131:T194" si="27">0.25*SUM(M131:P131)</f>
        <v>50</v>
      </c>
      <c r="U131" s="7">
        <f t="shared" ref="U131:U194" si="28">SUM(Q131:S131)/3</f>
        <v>52.916666666666664</v>
      </c>
      <c r="V131" s="7">
        <f t="shared" ref="V131:V194" si="29">SUM(Q131:T131)/4</f>
        <v>52.1875</v>
      </c>
    </row>
    <row r="132" spans="1:22" ht="13.5" x14ac:dyDescent="0.25">
      <c r="A132" s="3">
        <f>RSI!A132</f>
        <v>42194</v>
      </c>
      <c r="B132" s="2">
        <f>RSI!B132</f>
        <v>7.4889999999999999</v>
      </c>
      <c r="C132" s="2">
        <f>RSI!I132</f>
        <v>67.997069015431066</v>
      </c>
      <c r="D132" s="2">
        <f>MACD!E132</f>
        <v>-4.5694179853140504E-2</v>
      </c>
      <c r="E132" s="2">
        <f>MACD!F132</f>
        <v>-8.8524089802939437E-2</v>
      </c>
      <c r="F132" s="2">
        <f>'Moving Avg'!D132</f>
        <v>7.3940000000000001</v>
      </c>
      <c r="G132" s="2">
        <f>'Moving Avg'!F132</f>
        <v>7.1703000000000001</v>
      </c>
      <c r="H132" s="2">
        <f>'Moving Avg'!G132</f>
        <v>6.7670800000000018</v>
      </c>
      <c r="I132" s="2">
        <f>'Moving Avg'!H132</f>
        <v>0</v>
      </c>
      <c r="J132" s="5" t="str">
        <f>OBV!F132</f>
        <v>BULLISH</v>
      </c>
      <c r="K132" s="5" t="str">
        <f>OBV!G132</f>
        <v>STRONG</v>
      </c>
      <c r="L132" s="5" t="str">
        <f>OBV!H132</f>
        <v>CONFIRMED BULLISH</v>
      </c>
      <c r="M132" s="7">
        <f t="shared" si="20"/>
        <v>25</v>
      </c>
      <c r="N132" s="7">
        <f t="shared" si="21"/>
        <v>0</v>
      </c>
      <c r="O132" s="7">
        <f t="shared" si="22"/>
        <v>75</v>
      </c>
      <c r="P132" s="7">
        <f t="shared" si="23"/>
        <v>100</v>
      </c>
      <c r="Q132" s="8">
        <f t="shared" si="24"/>
        <v>35</v>
      </c>
      <c r="R132" s="8">
        <f t="shared" si="25"/>
        <v>56.25</v>
      </c>
      <c r="S132" s="8">
        <f t="shared" si="26"/>
        <v>67.5</v>
      </c>
      <c r="T132" s="8">
        <f t="shared" si="27"/>
        <v>50</v>
      </c>
      <c r="U132" s="7">
        <f t="shared" si="28"/>
        <v>52.916666666666664</v>
      </c>
      <c r="V132" s="7">
        <f t="shared" si="29"/>
        <v>52.1875</v>
      </c>
    </row>
    <row r="133" spans="1:22" ht="13.5" x14ac:dyDescent="0.25">
      <c r="A133" s="3">
        <f>RSI!A133</f>
        <v>42195</v>
      </c>
      <c r="B133" s="2">
        <f>RSI!B133</f>
        <v>7.7389999999999999</v>
      </c>
      <c r="C133" s="2">
        <f>RSI!I133</f>
        <v>73.823605042269918</v>
      </c>
      <c r="D133" s="2">
        <f>MACD!E133</f>
        <v>-4.0587078727067016E-2</v>
      </c>
      <c r="E133" s="2">
        <f>MACD!F133</f>
        <v>-7.8936687587764953E-2</v>
      </c>
      <c r="F133" s="2">
        <f>'Moving Avg'!D133</f>
        <v>7.4725999999999999</v>
      </c>
      <c r="G133" s="2">
        <f>'Moving Avg'!F133</f>
        <v>7.2184499999999998</v>
      </c>
      <c r="H133" s="2">
        <f>'Moving Avg'!G133</f>
        <v>6.8205800000000014</v>
      </c>
      <c r="I133" s="2">
        <f>'Moving Avg'!H133</f>
        <v>0</v>
      </c>
      <c r="J133" s="5" t="str">
        <f>OBV!F133</f>
        <v>BULLISH</v>
      </c>
      <c r="K133" s="5" t="str">
        <f>OBV!G133</f>
        <v>STRONG</v>
      </c>
      <c r="L133" s="5" t="str">
        <f>OBV!H133</f>
        <v>CONFIRMED BULLISH</v>
      </c>
      <c r="M133" s="7">
        <f t="shared" si="20"/>
        <v>0</v>
      </c>
      <c r="N133" s="7">
        <f t="shared" si="21"/>
        <v>0</v>
      </c>
      <c r="O133" s="7">
        <f t="shared" si="22"/>
        <v>75</v>
      </c>
      <c r="P133" s="7">
        <f t="shared" si="23"/>
        <v>100</v>
      </c>
      <c r="Q133" s="8">
        <f t="shared" si="24"/>
        <v>26.25</v>
      </c>
      <c r="R133" s="8">
        <f t="shared" si="25"/>
        <v>51.25</v>
      </c>
      <c r="S133" s="8">
        <f t="shared" si="26"/>
        <v>63.75</v>
      </c>
      <c r="T133" s="8">
        <f t="shared" si="27"/>
        <v>43.75</v>
      </c>
      <c r="U133" s="7">
        <f t="shared" si="28"/>
        <v>47.083333333333336</v>
      </c>
      <c r="V133" s="7">
        <f t="shared" si="29"/>
        <v>46.25</v>
      </c>
    </row>
    <row r="134" spans="1:22" ht="13.5" x14ac:dyDescent="0.25">
      <c r="A134" s="3">
        <f>RSI!A134</f>
        <v>42198</v>
      </c>
      <c r="B134" s="2">
        <f>RSI!B134</f>
        <v>7.8849999999999998</v>
      </c>
      <c r="C134" s="2">
        <f>RSI!I134</f>
        <v>76.512950955607792</v>
      </c>
      <c r="D134" s="2">
        <f>MACD!E134</f>
        <v>-5.1923827659891231E-2</v>
      </c>
      <c r="E134" s="2">
        <f>MACD!F134</f>
        <v>-7.3534115602190211E-2</v>
      </c>
      <c r="F134" s="2">
        <f>'Moving Avg'!D134</f>
        <v>7.5718000000000005</v>
      </c>
      <c r="G134" s="2">
        <f>'Moving Avg'!F134</f>
        <v>7.2703500000000005</v>
      </c>
      <c r="H134" s="2">
        <f>'Moving Avg'!G134</f>
        <v>6.8773599999999995</v>
      </c>
      <c r="I134" s="2">
        <f>'Moving Avg'!H134</f>
        <v>0</v>
      </c>
      <c r="J134" s="5" t="str">
        <f>OBV!F134</f>
        <v>BULLISH</v>
      </c>
      <c r="K134" s="5" t="str">
        <f>OBV!G134</f>
        <v>STRONG</v>
      </c>
      <c r="L134" s="5" t="str">
        <f>OBV!H134</f>
        <v>CONFIRMED BULLISH</v>
      </c>
      <c r="M134" s="7">
        <f t="shared" si="20"/>
        <v>0</v>
      </c>
      <c r="N134" s="7">
        <f t="shared" si="21"/>
        <v>0</v>
      </c>
      <c r="O134" s="7">
        <f t="shared" si="22"/>
        <v>75</v>
      </c>
      <c r="P134" s="7">
        <f t="shared" si="23"/>
        <v>100</v>
      </c>
      <c r="Q134" s="8">
        <f t="shared" si="24"/>
        <v>26.25</v>
      </c>
      <c r="R134" s="8">
        <f t="shared" si="25"/>
        <v>51.25</v>
      </c>
      <c r="S134" s="8">
        <f t="shared" si="26"/>
        <v>63.75</v>
      </c>
      <c r="T134" s="8">
        <f t="shared" si="27"/>
        <v>43.75</v>
      </c>
      <c r="U134" s="7">
        <f t="shared" si="28"/>
        <v>47.083333333333336</v>
      </c>
      <c r="V134" s="7">
        <f t="shared" si="29"/>
        <v>46.25</v>
      </c>
    </row>
    <row r="135" spans="1:22" ht="13.5" x14ac:dyDescent="0.25">
      <c r="A135" s="3">
        <f>RSI!A135</f>
        <v>42199</v>
      </c>
      <c r="B135" s="2">
        <f>RSI!B135</f>
        <v>7.8879999999999999</v>
      </c>
      <c r="C135" s="2">
        <f>RSI!I135</f>
        <v>76.566227019626496</v>
      </c>
      <c r="D135" s="2">
        <f>MACD!E135</f>
        <v>-6.6088815255012534E-2</v>
      </c>
      <c r="E135" s="2">
        <f>MACD!F135</f>
        <v>-7.204505553275467E-2</v>
      </c>
      <c r="F135" s="2">
        <f>'Moving Avg'!D135</f>
        <v>7.6801999999999992</v>
      </c>
      <c r="G135" s="2">
        <f>'Moving Avg'!F135</f>
        <v>7.3259500000000006</v>
      </c>
      <c r="H135" s="2">
        <f>'Moving Avg'!G135</f>
        <v>6.9330599999999993</v>
      </c>
      <c r="I135" s="2">
        <f>'Moving Avg'!H135</f>
        <v>0</v>
      </c>
      <c r="J135" s="5" t="str">
        <f>OBV!F135</f>
        <v>BULLISH</v>
      </c>
      <c r="K135" s="5" t="str">
        <f>OBV!G135</f>
        <v>STRONG</v>
      </c>
      <c r="L135" s="5" t="str">
        <f>OBV!H135</f>
        <v>CONFIRMED BULLISH</v>
      </c>
      <c r="M135" s="7">
        <f t="shared" si="20"/>
        <v>0</v>
      </c>
      <c r="N135" s="7">
        <f t="shared" si="21"/>
        <v>0</v>
      </c>
      <c r="O135" s="7">
        <f t="shared" si="22"/>
        <v>75</v>
      </c>
      <c r="P135" s="7">
        <f t="shared" si="23"/>
        <v>100</v>
      </c>
      <c r="Q135" s="8">
        <f t="shared" si="24"/>
        <v>26.25</v>
      </c>
      <c r="R135" s="8">
        <f t="shared" si="25"/>
        <v>51.25</v>
      </c>
      <c r="S135" s="8">
        <f t="shared" si="26"/>
        <v>63.75</v>
      </c>
      <c r="T135" s="8">
        <f t="shared" si="27"/>
        <v>43.75</v>
      </c>
      <c r="U135" s="7">
        <f t="shared" si="28"/>
        <v>47.083333333333336</v>
      </c>
      <c r="V135" s="7">
        <f t="shared" si="29"/>
        <v>46.25</v>
      </c>
    </row>
    <row r="136" spans="1:22" ht="13.5" x14ac:dyDescent="0.25">
      <c r="A136" s="3">
        <f>RSI!A136</f>
        <v>42200</v>
      </c>
      <c r="B136" s="2">
        <f>RSI!B136</f>
        <v>7.774</v>
      </c>
      <c r="C136" s="2">
        <f>RSI!I136</f>
        <v>70.062564638057978</v>
      </c>
      <c r="D136" s="2">
        <f>MACD!E136</f>
        <v>-0.10767575635939419</v>
      </c>
      <c r="E136" s="2">
        <f>MACD!F136</f>
        <v>-7.9171195698082578E-2</v>
      </c>
      <c r="F136" s="2">
        <f>'Moving Avg'!D136</f>
        <v>7.7549999999999999</v>
      </c>
      <c r="G136" s="2">
        <f>'Moving Avg'!F136</f>
        <v>7.3758500000000016</v>
      </c>
      <c r="H136" s="2">
        <f>'Moving Avg'!G136</f>
        <v>6.9819199999999988</v>
      </c>
      <c r="I136" s="2">
        <f>'Moving Avg'!H136</f>
        <v>0</v>
      </c>
      <c r="J136" s="5" t="str">
        <f>OBV!F136</f>
        <v>BULLISH</v>
      </c>
      <c r="K136" s="5" t="str">
        <f>OBV!G136</f>
        <v>STRONG</v>
      </c>
      <c r="L136" s="5" t="str">
        <f>OBV!H136</f>
        <v>CONFIRMED BULLISH</v>
      </c>
      <c r="M136" s="7">
        <f t="shared" si="20"/>
        <v>0</v>
      </c>
      <c r="N136" s="7">
        <f t="shared" si="21"/>
        <v>100</v>
      </c>
      <c r="O136" s="7">
        <f t="shared" si="22"/>
        <v>75</v>
      </c>
      <c r="P136" s="7">
        <f t="shared" si="23"/>
        <v>100</v>
      </c>
      <c r="Q136" s="8">
        <f t="shared" si="24"/>
        <v>61.25</v>
      </c>
      <c r="R136" s="8">
        <f t="shared" si="25"/>
        <v>71.25</v>
      </c>
      <c r="S136" s="8">
        <f t="shared" si="26"/>
        <v>78.75</v>
      </c>
      <c r="T136" s="8">
        <f t="shared" si="27"/>
        <v>68.75</v>
      </c>
      <c r="U136" s="7">
        <f t="shared" si="28"/>
        <v>70.416666666666671</v>
      </c>
      <c r="V136" s="7">
        <f t="shared" si="29"/>
        <v>70</v>
      </c>
    </row>
    <row r="137" spans="1:22" ht="13.5" x14ac:dyDescent="0.25">
      <c r="A137" s="3">
        <f>RSI!A137</f>
        <v>42201</v>
      </c>
      <c r="B137" s="2">
        <f>RSI!B137</f>
        <v>7.7560000000000002</v>
      </c>
      <c r="C137" s="2">
        <f>RSI!I137</f>
        <v>69.065022531878384</v>
      </c>
      <c r="D137" s="2">
        <f>MACD!E137</f>
        <v>-0.14352676997269143</v>
      </c>
      <c r="E137" s="2">
        <f>MACD!F137</f>
        <v>-9.2042310553004353E-2</v>
      </c>
      <c r="F137" s="2">
        <f>'Moving Avg'!D137</f>
        <v>7.8084000000000007</v>
      </c>
      <c r="G137" s="2">
        <f>'Moving Avg'!F137</f>
        <v>7.4248500000000019</v>
      </c>
      <c r="H137" s="2">
        <f>'Moving Avg'!G137</f>
        <v>7.0256399999999983</v>
      </c>
      <c r="I137" s="2">
        <f>'Moving Avg'!H137</f>
        <v>0</v>
      </c>
      <c r="J137" s="5" t="str">
        <f>OBV!F137</f>
        <v>BULLISH</v>
      </c>
      <c r="K137" s="5" t="str">
        <f>OBV!G137</f>
        <v>STRONG</v>
      </c>
      <c r="L137" s="5" t="str">
        <f>OBV!H137</f>
        <v>CONFIRMED BULLISH</v>
      </c>
      <c r="M137" s="7">
        <f t="shared" si="20"/>
        <v>25</v>
      </c>
      <c r="N137" s="7">
        <f t="shared" si="21"/>
        <v>100</v>
      </c>
      <c r="O137" s="7">
        <f t="shared" si="22"/>
        <v>75</v>
      </c>
      <c r="P137" s="7">
        <f t="shared" si="23"/>
        <v>100</v>
      </c>
      <c r="Q137" s="8">
        <f t="shared" si="24"/>
        <v>70</v>
      </c>
      <c r="R137" s="8">
        <f t="shared" si="25"/>
        <v>76.25</v>
      </c>
      <c r="S137" s="8">
        <f t="shared" si="26"/>
        <v>82.5</v>
      </c>
      <c r="T137" s="8">
        <f t="shared" si="27"/>
        <v>75</v>
      </c>
      <c r="U137" s="7">
        <f t="shared" si="28"/>
        <v>76.25</v>
      </c>
      <c r="V137" s="7">
        <f t="shared" si="29"/>
        <v>75.9375</v>
      </c>
    </row>
    <row r="138" spans="1:22" ht="13.5" x14ac:dyDescent="0.25">
      <c r="A138" s="3">
        <f>RSI!A138</f>
        <v>42205</v>
      </c>
      <c r="B138" s="2">
        <f>RSI!B138</f>
        <v>7.5960000000000001</v>
      </c>
      <c r="C138" s="2">
        <f>RSI!I138</f>
        <v>60.780933924321097</v>
      </c>
      <c r="D138" s="2">
        <f>MACD!E138</f>
        <v>-0.13844107670706762</v>
      </c>
      <c r="E138" s="2">
        <f>MACD!F138</f>
        <v>-0.10132206378381702</v>
      </c>
      <c r="F138" s="2">
        <f>'Moving Avg'!D138</f>
        <v>7.7797999999999998</v>
      </c>
      <c r="G138" s="2">
        <f>'Moving Avg'!F138</f>
        <v>7.4657000000000009</v>
      </c>
      <c r="H138" s="2">
        <f>'Moving Avg'!G138</f>
        <v>7.0611600000000001</v>
      </c>
      <c r="I138" s="2">
        <f>'Moving Avg'!H138</f>
        <v>0</v>
      </c>
      <c r="J138" s="5" t="str">
        <f>OBV!F138</f>
        <v>BEARISH</v>
      </c>
      <c r="K138" s="5" t="str">
        <f>OBV!G138</f>
        <v>WEAK</v>
      </c>
      <c r="L138" s="5" t="str">
        <f>OBV!H138</f>
        <v>CONFIRMED BEARISH</v>
      </c>
      <c r="M138" s="7">
        <f t="shared" si="20"/>
        <v>25</v>
      </c>
      <c r="N138" s="7">
        <f t="shared" si="21"/>
        <v>100</v>
      </c>
      <c r="O138" s="7">
        <f t="shared" si="22"/>
        <v>75</v>
      </c>
      <c r="P138" s="7">
        <f t="shared" si="23"/>
        <v>0</v>
      </c>
      <c r="Q138" s="8">
        <f t="shared" si="24"/>
        <v>55</v>
      </c>
      <c r="R138" s="8">
        <f t="shared" si="25"/>
        <v>51.25</v>
      </c>
      <c r="S138" s="8">
        <f t="shared" si="26"/>
        <v>37.5</v>
      </c>
      <c r="T138" s="8">
        <f t="shared" si="27"/>
        <v>50</v>
      </c>
      <c r="U138" s="7">
        <f t="shared" si="28"/>
        <v>47.916666666666664</v>
      </c>
      <c r="V138" s="7">
        <f t="shared" si="29"/>
        <v>48.4375</v>
      </c>
    </row>
    <row r="139" spans="1:22" ht="13.5" x14ac:dyDescent="0.25">
      <c r="A139" s="3">
        <f>RSI!A139</f>
        <v>42206</v>
      </c>
      <c r="B139" s="2">
        <f>RSI!B139</f>
        <v>7.774</v>
      </c>
      <c r="C139" s="2">
        <f>RSI!I139</f>
        <v>65.708751063721735</v>
      </c>
      <c r="D139" s="2">
        <f>MACD!E139</f>
        <v>-0.14229768652223918</v>
      </c>
      <c r="E139" s="2">
        <f>MACD!F139</f>
        <v>-0.10951718833150145</v>
      </c>
      <c r="F139" s="2">
        <f>'Moving Avg'!D139</f>
        <v>7.7575999999999992</v>
      </c>
      <c r="G139" s="2">
        <f>'Moving Avg'!F139</f>
        <v>7.5051000000000014</v>
      </c>
      <c r="H139" s="2">
        <f>'Moving Avg'!G139</f>
        <v>7.0932599999999999</v>
      </c>
      <c r="I139" s="2">
        <f>'Moving Avg'!H139</f>
        <v>0</v>
      </c>
      <c r="J139" s="5" t="str">
        <f>OBV!F139</f>
        <v>BEARISH</v>
      </c>
      <c r="K139" s="5" t="str">
        <f>OBV!G139</f>
        <v>WEAK</v>
      </c>
      <c r="L139" s="5" t="str">
        <f>OBV!H139</f>
        <v>CONFIRMED BEARISH</v>
      </c>
      <c r="M139" s="7">
        <f t="shared" si="20"/>
        <v>25</v>
      </c>
      <c r="N139" s="7">
        <f t="shared" si="21"/>
        <v>100</v>
      </c>
      <c r="O139" s="7">
        <f t="shared" si="22"/>
        <v>75</v>
      </c>
      <c r="P139" s="7">
        <f t="shared" si="23"/>
        <v>0</v>
      </c>
      <c r="Q139" s="8">
        <f t="shared" si="24"/>
        <v>55</v>
      </c>
      <c r="R139" s="8">
        <f t="shared" si="25"/>
        <v>51.25</v>
      </c>
      <c r="S139" s="8">
        <f t="shared" si="26"/>
        <v>37.5</v>
      </c>
      <c r="T139" s="8">
        <f t="shared" si="27"/>
        <v>50</v>
      </c>
      <c r="U139" s="7">
        <f t="shared" si="28"/>
        <v>47.916666666666664</v>
      </c>
      <c r="V139" s="7">
        <f t="shared" si="29"/>
        <v>48.4375</v>
      </c>
    </row>
    <row r="140" spans="1:22" ht="13.5" x14ac:dyDescent="0.25">
      <c r="A140" s="3">
        <f>RSI!A140</f>
        <v>42207</v>
      </c>
      <c r="B140" s="2">
        <f>RSI!B140</f>
        <v>7.7389999999999999</v>
      </c>
      <c r="C140" s="2">
        <f>RSI!I140</f>
        <v>64.00577240914005</v>
      </c>
      <c r="D140" s="2">
        <f>MACD!E140</f>
        <v>-0.15210787727176456</v>
      </c>
      <c r="E140" s="2">
        <f>MACD!F140</f>
        <v>-0.11803532611955407</v>
      </c>
      <c r="F140" s="2">
        <f>'Moving Avg'!D140</f>
        <v>7.7278000000000002</v>
      </c>
      <c r="G140" s="2">
        <f>'Moving Avg'!F140</f>
        <v>7.5217000000000009</v>
      </c>
      <c r="H140" s="2">
        <f>'Moving Avg'!G140</f>
        <v>7.1182399999999992</v>
      </c>
      <c r="I140" s="2">
        <f>'Moving Avg'!H140</f>
        <v>0</v>
      </c>
      <c r="J140" s="5" t="str">
        <f>OBV!F140</f>
        <v>BEARISH</v>
      </c>
      <c r="K140" s="5" t="str">
        <f>OBV!G140</f>
        <v>WEAK</v>
      </c>
      <c r="L140" s="5" t="str">
        <f>OBV!H140</f>
        <v>CONFIRMED BEARISH</v>
      </c>
      <c r="M140" s="7">
        <f t="shared" si="20"/>
        <v>25</v>
      </c>
      <c r="N140" s="7">
        <f t="shared" si="21"/>
        <v>100</v>
      </c>
      <c r="O140" s="7">
        <f t="shared" si="22"/>
        <v>75</v>
      </c>
      <c r="P140" s="7">
        <f t="shared" si="23"/>
        <v>0</v>
      </c>
      <c r="Q140" s="8">
        <f t="shared" si="24"/>
        <v>55</v>
      </c>
      <c r="R140" s="8">
        <f t="shared" si="25"/>
        <v>51.25</v>
      </c>
      <c r="S140" s="8">
        <f t="shared" si="26"/>
        <v>37.5</v>
      </c>
      <c r="T140" s="8">
        <f t="shared" si="27"/>
        <v>50</v>
      </c>
      <c r="U140" s="7">
        <f t="shared" si="28"/>
        <v>47.916666666666664</v>
      </c>
      <c r="V140" s="7">
        <f t="shared" si="29"/>
        <v>48.4375</v>
      </c>
    </row>
    <row r="141" spans="1:22" ht="13.5" x14ac:dyDescent="0.25">
      <c r="A141" s="3">
        <f>RSI!A141</f>
        <v>42208</v>
      </c>
      <c r="B141" s="2">
        <f>RSI!B141</f>
        <v>7.6669999999999998</v>
      </c>
      <c r="C141" s="2">
        <f>RSI!I141</f>
        <v>60.530344585918876</v>
      </c>
      <c r="D141" s="2">
        <f>MACD!E141</f>
        <v>-0.14889810789008973</v>
      </c>
      <c r="E141" s="2">
        <f>MACD!F141</f>
        <v>-0.12420788247366121</v>
      </c>
      <c r="F141" s="2">
        <f>'Moving Avg'!D141</f>
        <v>7.7064000000000004</v>
      </c>
      <c r="G141" s="2">
        <f>'Moving Avg'!F141</f>
        <v>7.5350500000000009</v>
      </c>
      <c r="H141" s="2">
        <f>'Moving Avg'!G141</f>
        <v>7.133919999999998</v>
      </c>
      <c r="I141" s="2">
        <f>'Moving Avg'!H141</f>
        <v>0</v>
      </c>
      <c r="J141" s="5" t="str">
        <f>OBV!F141</f>
        <v>BEARISH</v>
      </c>
      <c r="K141" s="5" t="str">
        <f>OBV!G141</f>
        <v>WEAK</v>
      </c>
      <c r="L141" s="5" t="str">
        <f>OBV!H141</f>
        <v>CONFIRMED BEARISH</v>
      </c>
      <c r="M141" s="7">
        <f t="shared" si="20"/>
        <v>25</v>
      </c>
      <c r="N141" s="7">
        <f t="shared" si="21"/>
        <v>100</v>
      </c>
      <c r="O141" s="7">
        <f t="shared" si="22"/>
        <v>75</v>
      </c>
      <c r="P141" s="7">
        <f t="shared" si="23"/>
        <v>0</v>
      </c>
      <c r="Q141" s="8">
        <f t="shared" si="24"/>
        <v>55</v>
      </c>
      <c r="R141" s="8">
        <f t="shared" si="25"/>
        <v>51.25</v>
      </c>
      <c r="S141" s="8">
        <f t="shared" si="26"/>
        <v>37.5</v>
      </c>
      <c r="T141" s="8">
        <f t="shared" si="27"/>
        <v>50</v>
      </c>
      <c r="U141" s="7">
        <f t="shared" si="28"/>
        <v>47.916666666666664</v>
      </c>
      <c r="V141" s="7">
        <f t="shared" si="29"/>
        <v>48.4375</v>
      </c>
    </row>
    <row r="142" spans="1:22" ht="13.5" x14ac:dyDescent="0.25">
      <c r="A142" s="3">
        <f>RSI!A142</f>
        <v>42209</v>
      </c>
      <c r="B142" s="2">
        <f>RSI!B142</f>
        <v>7.5640000000000001</v>
      </c>
      <c r="C142" s="2">
        <f>RSI!I142</f>
        <v>55.857711488563275</v>
      </c>
      <c r="D142" s="2">
        <f>MACD!E142</f>
        <v>-0.1264072844954427</v>
      </c>
      <c r="E142" s="2">
        <f>MACD!F142</f>
        <v>-0.12464776287801752</v>
      </c>
      <c r="F142" s="2">
        <f>'Moving Avg'!D142</f>
        <v>7.668000000000001</v>
      </c>
      <c r="G142" s="2">
        <f>'Moving Avg'!F142</f>
        <v>7.5434500000000018</v>
      </c>
      <c r="H142" s="2">
        <f>'Moving Avg'!G142</f>
        <v>7.1414199999999992</v>
      </c>
      <c r="I142" s="2">
        <f>'Moving Avg'!H142</f>
        <v>0</v>
      </c>
      <c r="J142" s="5" t="str">
        <f>OBV!F142</f>
        <v>BEARISH</v>
      </c>
      <c r="K142" s="5" t="str">
        <f>OBV!G142</f>
        <v>WEAK</v>
      </c>
      <c r="L142" s="5" t="str">
        <f>OBV!H142</f>
        <v>CONFIRMED BEARISH</v>
      </c>
      <c r="M142" s="7">
        <f t="shared" si="20"/>
        <v>25</v>
      </c>
      <c r="N142" s="7">
        <f t="shared" si="21"/>
        <v>45</v>
      </c>
      <c r="O142" s="7">
        <f t="shared" si="22"/>
        <v>75</v>
      </c>
      <c r="P142" s="7">
        <f t="shared" si="23"/>
        <v>0</v>
      </c>
      <c r="Q142" s="8">
        <f t="shared" si="24"/>
        <v>35.75</v>
      </c>
      <c r="R142" s="8">
        <f t="shared" si="25"/>
        <v>40.25</v>
      </c>
      <c r="S142" s="8">
        <f t="shared" si="26"/>
        <v>29.25</v>
      </c>
      <c r="T142" s="8">
        <f t="shared" si="27"/>
        <v>36.25</v>
      </c>
      <c r="U142" s="7">
        <f t="shared" si="28"/>
        <v>35.083333333333336</v>
      </c>
      <c r="V142" s="7">
        <f t="shared" si="29"/>
        <v>35.375</v>
      </c>
    </row>
    <row r="143" spans="1:22" ht="13.5" x14ac:dyDescent="0.25">
      <c r="A143" s="3">
        <f>RSI!A143</f>
        <v>42212</v>
      </c>
      <c r="B143" s="2">
        <f>RSI!B143</f>
        <v>7.5640000000000001</v>
      </c>
      <c r="C143" s="2">
        <f>RSI!I143</f>
        <v>55.857711488563275</v>
      </c>
      <c r="D143" s="2">
        <f>MACD!E143</f>
        <v>-6.9738892553820264E-2</v>
      </c>
      <c r="E143" s="2">
        <f>MACD!F143</f>
        <v>-0.11366598881317806</v>
      </c>
      <c r="F143" s="2">
        <f>'Moving Avg'!D143</f>
        <v>7.6616</v>
      </c>
      <c r="G143" s="2">
        <f>'Moving Avg'!F143</f>
        <v>7.55185</v>
      </c>
      <c r="H143" s="2">
        <f>'Moving Avg'!G143</f>
        <v>7.1543999999999981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  <c r="M143" s="7">
        <f t="shared" si="20"/>
        <v>25</v>
      </c>
      <c r="N143" s="7">
        <f t="shared" si="21"/>
        <v>0</v>
      </c>
      <c r="O143" s="7">
        <f t="shared" si="22"/>
        <v>75</v>
      </c>
      <c r="P143" s="7">
        <f t="shared" si="23"/>
        <v>0</v>
      </c>
      <c r="Q143" s="8">
        <f t="shared" si="24"/>
        <v>20</v>
      </c>
      <c r="R143" s="8">
        <f t="shared" si="25"/>
        <v>31.25</v>
      </c>
      <c r="S143" s="8">
        <f t="shared" si="26"/>
        <v>22.5</v>
      </c>
      <c r="T143" s="8">
        <f t="shared" si="27"/>
        <v>25</v>
      </c>
      <c r="U143" s="7">
        <f t="shared" si="28"/>
        <v>24.583333333333332</v>
      </c>
      <c r="V143" s="7">
        <f t="shared" si="29"/>
        <v>24.6875</v>
      </c>
    </row>
    <row r="144" spans="1:22" ht="13.5" x14ac:dyDescent="0.25">
      <c r="A144" s="3">
        <f>RSI!A144</f>
        <v>42213</v>
      </c>
      <c r="B144" s="2">
        <f>RSI!B144</f>
        <v>7.5590000000000002</v>
      </c>
      <c r="C144" s="2">
        <f>RSI!I144</f>
        <v>55.616003802310374</v>
      </c>
      <c r="D144" s="2">
        <f>MACD!E144</f>
        <v>2.803762614540517E-4</v>
      </c>
      <c r="E144" s="2">
        <f>MACD!F144</f>
        <v>-9.0876715798251642E-2</v>
      </c>
      <c r="F144" s="2">
        <f>'Moving Avg'!D144</f>
        <v>7.6185999999999989</v>
      </c>
      <c r="G144" s="2">
        <f>'Moving Avg'!F144</f>
        <v>7.5603499999999997</v>
      </c>
      <c r="H144" s="2">
        <f>'Moving Avg'!G144</f>
        <v>7.169999999999999</v>
      </c>
      <c r="I144" s="2">
        <f>'Moving Avg'!H144</f>
        <v>0</v>
      </c>
      <c r="J144" s="5" t="str">
        <f>OBV!F144</f>
        <v>BEARISH</v>
      </c>
      <c r="K144" s="5" t="str">
        <f>OBV!G144</f>
        <v>WEAK</v>
      </c>
      <c r="L144" s="5" t="str">
        <f>OBV!H144</f>
        <v>CONFIRMED BEARISH</v>
      </c>
      <c r="M144" s="7">
        <f t="shared" si="20"/>
        <v>25</v>
      </c>
      <c r="N144" s="7">
        <f t="shared" si="21"/>
        <v>0</v>
      </c>
      <c r="O144" s="7">
        <f t="shared" si="22"/>
        <v>75</v>
      </c>
      <c r="P144" s="7">
        <f t="shared" si="23"/>
        <v>0</v>
      </c>
      <c r="Q144" s="8">
        <f t="shared" si="24"/>
        <v>20</v>
      </c>
      <c r="R144" s="8">
        <f t="shared" si="25"/>
        <v>31.25</v>
      </c>
      <c r="S144" s="8">
        <f t="shared" si="26"/>
        <v>22.5</v>
      </c>
      <c r="T144" s="8">
        <f t="shared" si="27"/>
        <v>25</v>
      </c>
      <c r="U144" s="7">
        <f t="shared" si="28"/>
        <v>24.583333333333332</v>
      </c>
      <c r="V144" s="7">
        <f t="shared" si="29"/>
        <v>24.6875</v>
      </c>
    </row>
    <row r="145" spans="1:22" ht="13.5" x14ac:dyDescent="0.25">
      <c r="A145" s="3">
        <f>RSI!A145</f>
        <v>42214</v>
      </c>
      <c r="B145" s="2">
        <f>RSI!B145</f>
        <v>7.3339999999999996</v>
      </c>
      <c r="C145" s="2">
        <f>RSI!I145</f>
        <v>45.974926531661261</v>
      </c>
      <c r="D145" s="2">
        <f>MACD!E145</f>
        <v>7.5978887427136321E-2</v>
      </c>
      <c r="E145" s="2">
        <f>MACD!F145</f>
        <v>-5.7505595153174049E-2</v>
      </c>
      <c r="F145" s="2">
        <f>'Moving Avg'!D145</f>
        <v>7.5376000000000003</v>
      </c>
      <c r="G145" s="2">
        <f>'Moving Avg'!F145</f>
        <v>7.5576000000000008</v>
      </c>
      <c r="H145" s="2">
        <f>'Moving Avg'!G145</f>
        <v>7.1811600000000002</v>
      </c>
      <c r="I145" s="2">
        <f>'Moving Avg'!H145</f>
        <v>0</v>
      </c>
      <c r="J145" s="5" t="str">
        <f>OBV!F145</f>
        <v>BEARISH</v>
      </c>
      <c r="K145" s="5" t="str">
        <f>OBV!G145</f>
        <v>WEAK</v>
      </c>
      <c r="L145" s="5" t="str">
        <f>OBV!H145</f>
        <v>CONFIRMED BEARISH</v>
      </c>
      <c r="M145" s="7">
        <f t="shared" si="20"/>
        <v>25</v>
      </c>
      <c r="N145" s="7">
        <f t="shared" si="21"/>
        <v>0</v>
      </c>
      <c r="O145" s="7">
        <f t="shared" si="22"/>
        <v>75</v>
      </c>
      <c r="P145" s="7">
        <f t="shared" si="23"/>
        <v>0</v>
      </c>
      <c r="Q145" s="8">
        <f t="shared" si="24"/>
        <v>20</v>
      </c>
      <c r="R145" s="8">
        <f t="shared" si="25"/>
        <v>31.25</v>
      </c>
      <c r="S145" s="8">
        <f t="shared" si="26"/>
        <v>22.5</v>
      </c>
      <c r="T145" s="8">
        <f t="shared" si="27"/>
        <v>25</v>
      </c>
      <c r="U145" s="7">
        <f t="shared" si="28"/>
        <v>24.583333333333332</v>
      </c>
      <c r="V145" s="7">
        <f t="shared" si="29"/>
        <v>24.6875</v>
      </c>
    </row>
    <row r="146" spans="1:22" ht="13.5" x14ac:dyDescent="0.25">
      <c r="A146" s="3">
        <f>RSI!A146</f>
        <v>42215</v>
      </c>
      <c r="B146" s="2">
        <f>RSI!B146</f>
        <v>7.3230000000000004</v>
      </c>
      <c r="C146" s="2">
        <f>RSI!I146</f>
        <v>45.559115584736936</v>
      </c>
      <c r="D146" s="2">
        <f>MACD!E146</f>
        <v>0.12401072509338729</v>
      </c>
      <c r="E146" s="2">
        <f>MACD!F146</f>
        <v>-2.1202331103861785E-2</v>
      </c>
      <c r="F146" s="2">
        <f>'Moving Avg'!D146</f>
        <v>7.4687999999999999</v>
      </c>
      <c r="G146" s="2">
        <f>'Moving Avg'!F146</f>
        <v>7.5653500000000005</v>
      </c>
      <c r="H146" s="2">
        <f>'Moving Avg'!G146</f>
        <v>7.1892599999999991</v>
      </c>
      <c r="I146" s="2">
        <f>'Moving Avg'!H146</f>
        <v>0</v>
      </c>
      <c r="J146" s="5" t="str">
        <f>OBV!F146</f>
        <v>BEARISH</v>
      </c>
      <c r="K146" s="5" t="str">
        <f>OBV!G146</f>
        <v>WEAK</v>
      </c>
      <c r="L146" s="5" t="str">
        <f>OBV!H146</f>
        <v>CONFIRMED BEARISH</v>
      </c>
      <c r="M146" s="7">
        <f t="shared" si="20"/>
        <v>25</v>
      </c>
      <c r="N146" s="7">
        <f t="shared" si="21"/>
        <v>0</v>
      </c>
      <c r="O146" s="7">
        <f t="shared" si="22"/>
        <v>75</v>
      </c>
      <c r="P146" s="7">
        <f t="shared" si="23"/>
        <v>0</v>
      </c>
      <c r="Q146" s="8">
        <f t="shared" si="24"/>
        <v>20</v>
      </c>
      <c r="R146" s="8">
        <f t="shared" si="25"/>
        <v>31.25</v>
      </c>
      <c r="S146" s="8">
        <f t="shared" si="26"/>
        <v>22.5</v>
      </c>
      <c r="T146" s="8">
        <f t="shared" si="27"/>
        <v>25</v>
      </c>
      <c r="U146" s="7">
        <f t="shared" si="28"/>
        <v>24.583333333333332</v>
      </c>
      <c r="V146" s="7">
        <f t="shared" si="29"/>
        <v>24.6875</v>
      </c>
    </row>
    <row r="147" spans="1:22" ht="13.5" x14ac:dyDescent="0.25">
      <c r="A147" s="3">
        <f>RSI!A147</f>
        <v>42216</v>
      </c>
      <c r="B147" s="2">
        <f>RSI!B147</f>
        <v>7.3230000000000004</v>
      </c>
      <c r="C147" s="2">
        <f>RSI!I147</f>
        <v>45.559115584736944</v>
      </c>
      <c r="D147" s="2">
        <f>MACD!E147</f>
        <v>0.16259964947471417</v>
      </c>
      <c r="E147" s="2">
        <f>MACD!F147</f>
        <v>1.555806501185341E-2</v>
      </c>
      <c r="F147" s="2">
        <f>'Moving Avg'!D147</f>
        <v>7.4206000000000003</v>
      </c>
      <c r="G147" s="2">
        <f>'Moving Avg'!F147</f>
        <v>7.572750000000001</v>
      </c>
      <c r="H147" s="2">
        <f>'Moving Avg'!G147</f>
        <v>7.2001999999999997</v>
      </c>
      <c r="I147" s="2">
        <f>'Moving Avg'!H147</f>
        <v>0</v>
      </c>
      <c r="J147" s="5" t="str">
        <f>OBV!F147</f>
        <v>BEARISH</v>
      </c>
      <c r="K147" s="5" t="str">
        <f>OBV!G147</f>
        <v>WEAK</v>
      </c>
      <c r="L147" s="5" t="str">
        <f>OBV!H147</f>
        <v>CONFIRMED BEARISH</v>
      </c>
      <c r="M147" s="7">
        <f t="shared" si="20"/>
        <v>25</v>
      </c>
      <c r="N147" s="7">
        <f t="shared" si="21"/>
        <v>0</v>
      </c>
      <c r="O147" s="7">
        <f t="shared" si="22"/>
        <v>75</v>
      </c>
      <c r="P147" s="7">
        <f t="shared" si="23"/>
        <v>0</v>
      </c>
      <c r="Q147" s="8">
        <f t="shared" si="24"/>
        <v>20</v>
      </c>
      <c r="R147" s="8">
        <f t="shared" si="25"/>
        <v>31.25</v>
      </c>
      <c r="S147" s="8">
        <f t="shared" si="26"/>
        <v>22.5</v>
      </c>
      <c r="T147" s="8">
        <f t="shared" si="27"/>
        <v>25</v>
      </c>
      <c r="U147" s="7">
        <f t="shared" si="28"/>
        <v>24.583333333333332</v>
      </c>
      <c r="V147" s="7">
        <f t="shared" si="29"/>
        <v>24.6875</v>
      </c>
    </row>
    <row r="148" spans="1:22" ht="13.5" x14ac:dyDescent="0.25">
      <c r="A148" s="3">
        <f>RSI!A148</f>
        <v>42219</v>
      </c>
      <c r="B148" s="2">
        <f>RSI!B148</f>
        <v>7.585</v>
      </c>
      <c r="C148" s="2">
        <f>RSI!I148</f>
        <v>56.441534090297829</v>
      </c>
      <c r="D148" s="2">
        <f>MACD!E148</f>
        <v>0.15189183069114076</v>
      </c>
      <c r="E148" s="2">
        <f>MACD!F148</f>
        <v>4.2824818147710886E-2</v>
      </c>
      <c r="F148" s="2">
        <f>'Moving Avg'!D148</f>
        <v>7.4248000000000003</v>
      </c>
      <c r="G148" s="2">
        <f>'Moving Avg'!F148</f>
        <v>7.5847000000000007</v>
      </c>
      <c r="H148" s="2">
        <f>'Moving Avg'!G148</f>
        <v>7.21638</v>
      </c>
      <c r="I148" s="2">
        <f>'Moving Avg'!H148</f>
        <v>0</v>
      </c>
      <c r="J148" s="5" t="str">
        <f>OBV!F148</f>
        <v>BEARISH</v>
      </c>
      <c r="K148" s="5" t="str">
        <f>OBV!G148</f>
        <v>WEAK</v>
      </c>
      <c r="L148" s="5" t="str">
        <f>OBV!H148</f>
        <v>BEARISH DIVERGENCE</v>
      </c>
      <c r="M148" s="7">
        <f t="shared" si="20"/>
        <v>25</v>
      </c>
      <c r="N148" s="7">
        <f t="shared" si="21"/>
        <v>0</v>
      </c>
      <c r="O148" s="7">
        <f t="shared" si="22"/>
        <v>75</v>
      </c>
      <c r="P148" s="7">
        <f t="shared" si="23"/>
        <v>0</v>
      </c>
      <c r="Q148" s="8">
        <f t="shared" si="24"/>
        <v>20</v>
      </c>
      <c r="R148" s="8">
        <f t="shared" si="25"/>
        <v>31.25</v>
      </c>
      <c r="S148" s="8">
        <f t="shared" si="26"/>
        <v>22.5</v>
      </c>
      <c r="T148" s="8">
        <f t="shared" si="27"/>
        <v>25</v>
      </c>
      <c r="U148" s="7">
        <f t="shared" si="28"/>
        <v>24.583333333333332</v>
      </c>
      <c r="V148" s="7">
        <f t="shared" si="29"/>
        <v>24.6875</v>
      </c>
    </row>
    <row r="149" spans="1:22" ht="13.5" x14ac:dyDescent="0.25">
      <c r="A149" s="3">
        <f>RSI!A149</f>
        <v>42220</v>
      </c>
      <c r="B149" s="2">
        <f>RSI!B149</f>
        <v>7.532</v>
      </c>
      <c r="C149" s="2">
        <f>RSI!I149</f>
        <v>54.086233961684719</v>
      </c>
      <c r="D149" s="2">
        <f>MACD!E149</f>
        <v>0.17320745038274499</v>
      </c>
      <c r="E149" s="2">
        <f>MACD!F149</f>
        <v>6.8901344594717709E-2</v>
      </c>
      <c r="F149" s="2">
        <f>'Moving Avg'!D149</f>
        <v>7.4194000000000004</v>
      </c>
      <c r="G149" s="2">
        <f>'Moving Avg'!F149</f>
        <v>7.5918500000000027</v>
      </c>
      <c r="H149" s="2">
        <f>'Moving Avg'!G149</f>
        <v>7.2314999999999987</v>
      </c>
      <c r="I149" s="2">
        <f>'Moving Avg'!H149</f>
        <v>0</v>
      </c>
      <c r="J149" s="5" t="str">
        <f>OBV!F149</f>
        <v>BEARISH</v>
      </c>
      <c r="K149" s="5" t="str">
        <f>OBV!G149</f>
        <v>WEAK</v>
      </c>
      <c r="L149" s="5" t="str">
        <f>OBV!H149</f>
        <v>CONFIRMED BEARISH</v>
      </c>
      <c r="M149" s="7">
        <f t="shared" si="20"/>
        <v>25</v>
      </c>
      <c r="N149" s="7">
        <f t="shared" si="21"/>
        <v>0</v>
      </c>
      <c r="O149" s="7">
        <f t="shared" si="22"/>
        <v>75</v>
      </c>
      <c r="P149" s="7">
        <f t="shared" si="23"/>
        <v>0</v>
      </c>
      <c r="Q149" s="8">
        <f t="shared" si="24"/>
        <v>20</v>
      </c>
      <c r="R149" s="8">
        <f t="shared" si="25"/>
        <v>31.25</v>
      </c>
      <c r="S149" s="8">
        <f t="shared" si="26"/>
        <v>22.5</v>
      </c>
      <c r="T149" s="8">
        <f t="shared" si="27"/>
        <v>25</v>
      </c>
      <c r="U149" s="7">
        <f t="shared" si="28"/>
        <v>24.583333333333332</v>
      </c>
      <c r="V149" s="7">
        <f t="shared" si="29"/>
        <v>24.6875</v>
      </c>
    </row>
    <row r="150" spans="1:22" ht="13.5" x14ac:dyDescent="0.25">
      <c r="A150" s="3">
        <f>RSI!A150</f>
        <v>42221</v>
      </c>
      <c r="B150" s="2">
        <f>RSI!B150</f>
        <v>7.3129999999999997</v>
      </c>
      <c r="C150" s="2">
        <f>RSI!I150</f>
        <v>45.615635342022493</v>
      </c>
      <c r="D150" s="2">
        <f>MACD!E150</f>
        <v>0.20152928973790196</v>
      </c>
      <c r="E150" s="2">
        <f>MACD!F150</f>
        <v>9.5426933623354568E-2</v>
      </c>
      <c r="F150" s="2">
        <f>'Moving Avg'!D150</f>
        <v>7.4152000000000005</v>
      </c>
      <c r="G150" s="2">
        <f>'Moving Avg'!F150</f>
        <v>7.5902000000000012</v>
      </c>
      <c r="H150" s="2">
        <f>'Moving Avg'!G150</f>
        <v>7.2422399999999989</v>
      </c>
      <c r="I150" s="2">
        <f>'Moving Avg'!H150</f>
        <v>0</v>
      </c>
      <c r="J150" s="5" t="str">
        <f>OBV!F150</f>
        <v>BEARISH</v>
      </c>
      <c r="K150" s="5" t="str">
        <f>OBV!G150</f>
        <v>WEAK</v>
      </c>
      <c r="L150" s="5" t="str">
        <f>OBV!H150</f>
        <v>CONFIRMED BEARISH</v>
      </c>
      <c r="M150" s="7">
        <f t="shared" si="20"/>
        <v>25</v>
      </c>
      <c r="N150" s="7">
        <f t="shared" si="21"/>
        <v>0</v>
      </c>
      <c r="O150" s="7">
        <f t="shared" si="22"/>
        <v>75</v>
      </c>
      <c r="P150" s="7">
        <f t="shared" si="23"/>
        <v>0</v>
      </c>
      <c r="Q150" s="8">
        <f t="shared" si="24"/>
        <v>20</v>
      </c>
      <c r="R150" s="8">
        <f t="shared" si="25"/>
        <v>31.25</v>
      </c>
      <c r="S150" s="8">
        <f t="shared" si="26"/>
        <v>22.5</v>
      </c>
      <c r="T150" s="8">
        <f t="shared" si="27"/>
        <v>25</v>
      </c>
      <c r="U150" s="7">
        <f t="shared" si="28"/>
        <v>24.583333333333332</v>
      </c>
      <c r="V150" s="7">
        <f t="shared" si="29"/>
        <v>24.6875</v>
      </c>
    </row>
    <row r="151" spans="1:22" ht="13.5" x14ac:dyDescent="0.25">
      <c r="A151" s="3">
        <f>RSI!A151</f>
        <v>42222</v>
      </c>
      <c r="B151" s="2">
        <f>RSI!B151</f>
        <v>7.3129999999999997</v>
      </c>
      <c r="C151" s="2">
        <f>RSI!I151</f>
        <v>45.615635342022479</v>
      </c>
      <c r="D151" s="2">
        <f>MACD!E151</f>
        <v>0.21519991271145322</v>
      </c>
      <c r="E151" s="2">
        <f>MACD!F151</f>
        <v>0.11938152944097431</v>
      </c>
      <c r="F151" s="2">
        <f>'Moving Avg'!D151</f>
        <v>7.4132000000000007</v>
      </c>
      <c r="G151" s="2">
        <f>'Moving Avg'!F151</f>
        <v>7.5858500000000006</v>
      </c>
      <c r="H151" s="2">
        <f>'Moving Avg'!G151</f>
        <v>7.2529799999999991</v>
      </c>
      <c r="I151" s="2">
        <f>'Moving Avg'!H151</f>
        <v>0</v>
      </c>
      <c r="J151" s="5" t="str">
        <f>OBV!F151</f>
        <v>BEARISH</v>
      </c>
      <c r="K151" s="5" t="str">
        <f>OBV!G151</f>
        <v>WEAK</v>
      </c>
      <c r="L151" s="5" t="str">
        <f>OBV!H151</f>
        <v>CONFIRMED BEARISH</v>
      </c>
      <c r="M151" s="7">
        <f t="shared" si="20"/>
        <v>25</v>
      </c>
      <c r="N151" s="7">
        <f t="shared" si="21"/>
        <v>0</v>
      </c>
      <c r="O151" s="7">
        <f t="shared" si="22"/>
        <v>75</v>
      </c>
      <c r="P151" s="7">
        <f t="shared" si="23"/>
        <v>0</v>
      </c>
      <c r="Q151" s="8">
        <f t="shared" si="24"/>
        <v>20</v>
      </c>
      <c r="R151" s="8">
        <f t="shared" si="25"/>
        <v>31.25</v>
      </c>
      <c r="S151" s="8">
        <f t="shared" si="26"/>
        <v>22.5</v>
      </c>
      <c r="T151" s="8">
        <f t="shared" si="27"/>
        <v>25</v>
      </c>
      <c r="U151" s="7">
        <f t="shared" si="28"/>
        <v>24.583333333333332</v>
      </c>
      <c r="V151" s="7">
        <f t="shared" si="29"/>
        <v>24.6875</v>
      </c>
    </row>
    <row r="152" spans="1:22" ht="13.5" x14ac:dyDescent="0.25">
      <c r="A152" s="3">
        <f>RSI!A152</f>
        <v>42223</v>
      </c>
      <c r="B152" s="2">
        <f>RSI!B152</f>
        <v>7.5270000000000001</v>
      </c>
      <c r="C152" s="2">
        <f>RSI!I152</f>
        <v>53.813190522479992</v>
      </c>
      <c r="D152" s="2">
        <f>MACD!E152</f>
        <v>0.19579427643475888</v>
      </c>
      <c r="E152" s="2">
        <f>MACD!F152</f>
        <v>0.13466407883973125</v>
      </c>
      <c r="F152" s="2">
        <f>'Moving Avg'!D152</f>
        <v>7.4539999999999988</v>
      </c>
      <c r="G152" s="2">
        <f>'Moving Avg'!F152</f>
        <v>7.587749999999998</v>
      </c>
      <c r="H152" s="2">
        <f>'Moving Avg'!G152</f>
        <v>7.267999999999998</v>
      </c>
      <c r="I152" s="2">
        <f>'Moving Avg'!H152</f>
        <v>0</v>
      </c>
      <c r="J152" s="5" t="str">
        <f>OBV!F152</f>
        <v>BULLISH</v>
      </c>
      <c r="K152" s="5" t="str">
        <f>OBV!G152</f>
        <v>NEUTRAL</v>
      </c>
      <c r="L152" s="5" t="str">
        <f>OBV!H152</f>
        <v>CONFIRMED BULLISH</v>
      </c>
      <c r="M152" s="7">
        <f t="shared" si="20"/>
        <v>25</v>
      </c>
      <c r="N152" s="7">
        <f t="shared" si="21"/>
        <v>0</v>
      </c>
      <c r="O152" s="7">
        <f t="shared" si="22"/>
        <v>75</v>
      </c>
      <c r="P152" s="7">
        <f t="shared" si="23"/>
        <v>83.5</v>
      </c>
      <c r="Q152" s="8">
        <f t="shared" si="24"/>
        <v>32.524999999999999</v>
      </c>
      <c r="R152" s="8">
        <f t="shared" si="25"/>
        <v>52.125</v>
      </c>
      <c r="S152" s="8">
        <f t="shared" si="26"/>
        <v>60.075000000000003</v>
      </c>
      <c r="T152" s="8">
        <f t="shared" si="27"/>
        <v>45.875</v>
      </c>
      <c r="U152" s="7">
        <f t="shared" si="28"/>
        <v>48.241666666666674</v>
      </c>
      <c r="V152" s="7">
        <f t="shared" si="29"/>
        <v>47.650000000000006</v>
      </c>
    </row>
    <row r="153" spans="1:22" ht="13.5" x14ac:dyDescent="0.25">
      <c r="A153" s="3">
        <f>RSI!A153</f>
        <v>42226</v>
      </c>
      <c r="B153" s="2">
        <f>RSI!B153</f>
        <v>7.5220000000000002</v>
      </c>
      <c r="C153" s="2">
        <f>RSI!I153</f>
        <v>53.609863124840771</v>
      </c>
      <c r="D153" s="2">
        <f>MACD!E153</f>
        <v>0.1791511793355296</v>
      </c>
      <c r="E153" s="2">
        <f>MACD!F153</f>
        <v>0.14356149893889092</v>
      </c>
      <c r="F153" s="2">
        <f>'Moving Avg'!D153</f>
        <v>7.4413999999999998</v>
      </c>
      <c r="G153" s="2">
        <f>'Moving Avg'!F153</f>
        <v>7.5768999999999975</v>
      </c>
      <c r="H153" s="2">
        <f>'Moving Avg'!G153</f>
        <v>7.2869199999999985</v>
      </c>
      <c r="I153" s="2">
        <f>'Moving Avg'!H153</f>
        <v>0</v>
      </c>
      <c r="J153" s="5" t="str">
        <f>OBV!F153</f>
        <v>BEARISH</v>
      </c>
      <c r="K153" s="5" t="str">
        <f>OBV!G153</f>
        <v>WEAK</v>
      </c>
      <c r="L153" s="5" t="str">
        <f>OBV!H153</f>
        <v>CONFIRMED BEARISH</v>
      </c>
      <c r="M153" s="7">
        <f t="shared" si="20"/>
        <v>25</v>
      </c>
      <c r="N153" s="7">
        <f t="shared" si="21"/>
        <v>0</v>
      </c>
      <c r="O153" s="7">
        <f t="shared" si="22"/>
        <v>75</v>
      </c>
      <c r="P153" s="7">
        <f t="shared" si="23"/>
        <v>0</v>
      </c>
      <c r="Q153" s="8">
        <f t="shared" si="24"/>
        <v>20</v>
      </c>
      <c r="R153" s="8">
        <f t="shared" si="25"/>
        <v>31.25</v>
      </c>
      <c r="S153" s="8">
        <f t="shared" si="26"/>
        <v>22.5</v>
      </c>
      <c r="T153" s="8">
        <f t="shared" si="27"/>
        <v>25</v>
      </c>
      <c r="U153" s="7">
        <f t="shared" si="28"/>
        <v>24.583333333333332</v>
      </c>
      <c r="V153" s="7">
        <f t="shared" si="29"/>
        <v>24.6875</v>
      </c>
    </row>
    <row r="154" spans="1:22" ht="13.5" x14ac:dyDescent="0.25">
      <c r="A154" s="3">
        <f>RSI!A154</f>
        <v>42227</v>
      </c>
      <c r="B154" s="2">
        <f>RSI!B154</f>
        <v>7.5270000000000001</v>
      </c>
      <c r="C154" s="2">
        <f>RSI!I154</f>
        <v>53.797861424926943</v>
      </c>
      <c r="D154" s="2">
        <f>MACD!E154</f>
        <v>0.16340913825396264</v>
      </c>
      <c r="E154" s="2">
        <f>MACD!F154</f>
        <v>0.14753102680190527</v>
      </c>
      <c r="F154" s="2">
        <f>'Moving Avg'!D154</f>
        <v>7.4403999999999995</v>
      </c>
      <c r="G154" s="2">
        <f>'Moving Avg'!F154</f>
        <v>7.5589999999999993</v>
      </c>
      <c r="H154" s="2">
        <f>'Moving Avg'!G154</f>
        <v>7.3098599999999987</v>
      </c>
      <c r="I154" s="2">
        <f>'Moving Avg'!H154</f>
        <v>0</v>
      </c>
      <c r="J154" s="5" t="str">
        <f>OBV!F154</f>
        <v>BULLISH</v>
      </c>
      <c r="K154" s="5" t="str">
        <f>OBV!G154</f>
        <v>NEUTRAL</v>
      </c>
      <c r="L154" s="5" t="str">
        <f>OBV!H154</f>
        <v>BULLISH DIVERGENCE</v>
      </c>
      <c r="M154" s="7">
        <f t="shared" si="20"/>
        <v>25</v>
      </c>
      <c r="N154" s="7">
        <f t="shared" si="21"/>
        <v>0</v>
      </c>
      <c r="O154" s="7">
        <f t="shared" si="22"/>
        <v>75</v>
      </c>
      <c r="P154" s="7">
        <f t="shared" si="23"/>
        <v>66.5</v>
      </c>
      <c r="Q154" s="8">
        <f t="shared" si="24"/>
        <v>29.975000000000001</v>
      </c>
      <c r="R154" s="8">
        <f t="shared" si="25"/>
        <v>47.875</v>
      </c>
      <c r="S154" s="8">
        <f t="shared" si="26"/>
        <v>52.424999999999997</v>
      </c>
      <c r="T154" s="8">
        <f t="shared" si="27"/>
        <v>41.625</v>
      </c>
      <c r="U154" s="7">
        <f t="shared" si="28"/>
        <v>43.42499999999999</v>
      </c>
      <c r="V154" s="7">
        <f t="shared" si="29"/>
        <v>42.974999999999994</v>
      </c>
    </row>
    <row r="155" spans="1:22" ht="13.5" x14ac:dyDescent="0.25">
      <c r="A155" s="3">
        <f>RSI!A155</f>
        <v>42228</v>
      </c>
      <c r="B155" s="2">
        <f>RSI!B155</f>
        <v>7.48</v>
      </c>
      <c r="C155" s="2">
        <f>RSI!I155</f>
        <v>51.677816983499497</v>
      </c>
      <c r="D155" s="2">
        <f>MACD!E155</f>
        <v>0.11844418711308791</v>
      </c>
      <c r="E155" s="2">
        <f>MACD!F155</f>
        <v>0.14171365886414181</v>
      </c>
      <c r="F155" s="2">
        <f>'Moving Avg'!D155</f>
        <v>7.4737999999999998</v>
      </c>
      <c r="G155" s="2">
        <f>'Moving Avg'!F155</f>
        <v>7.538599999999998</v>
      </c>
      <c r="H155" s="2">
        <f>'Moving Avg'!G155</f>
        <v>7.3309400000000009</v>
      </c>
      <c r="I155" s="2">
        <f>'Moving Avg'!H155</f>
        <v>0</v>
      </c>
      <c r="J155" s="5" t="str">
        <f>OBV!F155</f>
        <v>BULLISH</v>
      </c>
      <c r="K155" s="5" t="str">
        <f>OBV!G155</f>
        <v>NEUTRAL</v>
      </c>
      <c r="L155" s="5" t="str">
        <f>OBV!H155</f>
        <v>CONFIRMED BULLISH</v>
      </c>
      <c r="M155" s="7">
        <f t="shared" si="20"/>
        <v>25</v>
      </c>
      <c r="N155" s="7">
        <f t="shared" si="21"/>
        <v>100</v>
      </c>
      <c r="O155" s="7">
        <f t="shared" si="22"/>
        <v>75</v>
      </c>
      <c r="P155" s="7">
        <f t="shared" si="23"/>
        <v>83.5</v>
      </c>
      <c r="Q155" s="8">
        <f t="shared" si="24"/>
        <v>67.525000000000006</v>
      </c>
      <c r="R155" s="8">
        <f t="shared" si="25"/>
        <v>72.125</v>
      </c>
      <c r="S155" s="8">
        <f t="shared" si="26"/>
        <v>75.075000000000003</v>
      </c>
      <c r="T155" s="8">
        <f t="shared" si="27"/>
        <v>70.875</v>
      </c>
      <c r="U155" s="7">
        <f t="shared" si="28"/>
        <v>71.575000000000003</v>
      </c>
      <c r="V155" s="7">
        <f t="shared" si="29"/>
        <v>71.400000000000006</v>
      </c>
    </row>
    <row r="156" spans="1:22" ht="13.5" x14ac:dyDescent="0.25">
      <c r="A156" s="3">
        <f>RSI!A156</f>
        <v>42230</v>
      </c>
      <c r="B156" s="2">
        <f>RSI!B156</f>
        <v>7.3230000000000004</v>
      </c>
      <c r="C156" s="2">
        <f>RSI!I156</f>
        <v>45.261376263556208</v>
      </c>
      <c r="D156" s="2">
        <f>MACD!E156</f>
        <v>9.0138949756413567E-2</v>
      </c>
      <c r="E156" s="2">
        <f>MACD!F156</f>
        <v>0.13139871704259617</v>
      </c>
      <c r="F156" s="2">
        <f>'Moving Avg'!D156</f>
        <v>7.4758000000000013</v>
      </c>
      <c r="G156" s="2">
        <f>'Moving Avg'!F156</f>
        <v>7.5160499999999999</v>
      </c>
      <c r="H156" s="2">
        <f>'Moving Avg'!G156</f>
        <v>7.3410999999999991</v>
      </c>
      <c r="I156" s="2">
        <f>'Moving Avg'!H156</f>
        <v>0</v>
      </c>
      <c r="J156" s="5" t="str">
        <f>OBV!F156</f>
        <v>BEARISH</v>
      </c>
      <c r="K156" s="5" t="str">
        <f>OBV!G156</f>
        <v>WEAK</v>
      </c>
      <c r="L156" s="5" t="str">
        <f>OBV!H156</f>
        <v>BEARISH DIVERGENCE</v>
      </c>
      <c r="M156" s="7">
        <f t="shared" si="20"/>
        <v>25</v>
      </c>
      <c r="N156" s="7">
        <f t="shared" si="21"/>
        <v>100</v>
      </c>
      <c r="O156" s="7">
        <f t="shared" si="22"/>
        <v>75</v>
      </c>
      <c r="P156" s="7">
        <f t="shared" si="23"/>
        <v>0</v>
      </c>
      <c r="Q156" s="8">
        <f t="shared" si="24"/>
        <v>55</v>
      </c>
      <c r="R156" s="8">
        <f t="shared" si="25"/>
        <v>51.25</v>
      </c>
      <c r="S156" s="8">
        <f t="shared" si="26"/>
        <v>37.5</v>
      </c>
      <c r="T156" s="8">
        <f t="shared" si="27"/>
        <v>50</v>
      </c>
      <c r="U156" s="7">
        <f t="shared" si="28"/>
        <v>47.916666666666664</v>
      </c>
      <c r="V156" s="7">
        <f t="shared" si="29"/>
        <v>48.4375</v>
      </c>
    </row>
    <row r="157" spans="1:22" ht="13.5" x14ac:dyDescent="0.25">
      <c r="A157" s="3">
        <f>RSI!A157</f>
        <v>42233</v>
      </c>
      <c r="B157" s="2">
        <f>RSI!B157</f>
        <v>7.3230000000000004</v>
      </c>
      <c r="C157" s="2">
        <f>RSI!I157</f>
        <v>45.261376263556215</v>
      </c>
      <c r="D157" s="2">
        <f>MACD!E157</f>
        <v>6.6935257243276425E-2</v>
      </c>
      <c r="E157" s="2">
        <f>MACD!F157</f>
        <v>0.11850602508273224</v>
      </c>
      <c r="F157" s="2">
        <f>'Moving Avg'!D157</f>
        <v>7.4349999999999996</v>
      </c>
      <c r="G157" s="2">
        <f>'Moving Avg'!F157</f>
        <v>7.4944000000000015</v>
      </c>
      <c r="H157" s="2">
        <f>'Moving Avg'!G157</f>
        <v>7.3457599999999976</v>
      </c>
      <c r="I157" s="2">
        <f>'Moving Avg'!H157</f>
        <v>0</v>
      </c>
      <c r="J157" s="5" t="str">
        <f>OBV!F157</f>
        <v>BEARISH</v>
      </c>
      <c r="K157" s="5" t="str">
        <f>OBV!G157</f>
        <v>WEAK</v>
      </c>
      <c r="L157" s="5" t="str">
        <f>OBV!H157</f>
        <v>CONFIRMED BEARISH</v>
      </c>
      <c r="M157" s="7">
        <f t="shared" si="20"/>
        <v>25</v>
      </c>
      <c r="N157" s="7">
        <f t="shared" si="21"/>
        <v>100</v>
      </c>
      <c r="O157" s="7">
        <f t="shared" si="22"/>
        <v>75</v>
      </c>
      <c r="P157" s="7">
        <f t="shared" si="23"/>
        <v>0</v>
      </c>
      <c r="Q157" s="8">
        <f t="shared" si="24"/>
        <v>55</v>
      </c>
      <c r="R157" s="8">
        <f t="shared" si="25"/>
        <v>51.25</v>
      </c>
      <c r="S157" s="8">
        <f t="shared" si="26"/>
        <v>37.5</v>
      </c>
      <c r="T157" s="8">
        <f t="shared" si="27"/>
        <v>50</v>
      </c>
      <c r="U157" s="7">
        <f t="shared" si="28"/>
        <v>47.916666666666664</v>
      </c>
      <c r="V157" s="7">
        <f t="shared" si="29"/>
        <v>48.4375</v>
      </c>
    </row>
    <row r="158" spans="1:22" ht="13.5" x14ac:dyDescent="0.25">
      <c r="A158" s="3">
        <f>RSI!A158</f>
        <v>42234</v>
      </c>
      <c r="B158" s="2">
        <f>RSI!B158</f>
        <v>7.3230000000000004</v>
      </c>
      <c r="C158" s="2">
        <f>RSI!I158</f>
        <v>45.261376263556215</v>
      </c>
      <c r="D158" s="2">
        <f>MACD!E158</f>
        <v>8.8300623425368485E-2</v>
      </c>
      <c r="E158" s="2">
        <f>MACD!F158</f>
        <v>0.11246494475125948</v>
      </c>
      <c r="F158" s="2">
        <f>'Moving Avg'!D158</f>
        <v>7.3952</v>
      </c>
      <c r="G158" s="2">
        <f>'Moving Avg'!F158</f>
        <v>7.4807500000000005</v>
      </c>
      <c r="H158" s="2">
        <f>'Moving Avg'!G158</f>
        <v>7.347439999999998</v>
      </c>
      <c r="I158" s="2">
        <f>'Moving Avg'!H158</f>
        <v>0</v>
      </c>
      <c r="J158" s="5" t="str">
        <f>OBV!F158</f>
        <v>BEARISH</v>
      </c>
      <c r="K158" s="5" t="str">
        <f>OBV!G158</f>
        <v>WEAK</v>
      </c>
      <c r="L158" s="5" t="str">
        <f>OBV!H158</f>
        <v>CONFIRMED BEARISH</v>
      </c>
      <c r="M158" s="7">
        <f t="shared" si="20"/>
        <v>25</v>
      </c>
      <c r="N158" s="7">
        <f t="shared" si="21"/>
        <v>100</v>
      </c>
      <c r="O158" s="7">
        <f t="shared" si="22"/>
        <v>75</v>
      </c>
      <c r="P158" s="7">
        <f t="shared" si="23"/>
        <v>0</v>
      </c>
      <c r="Q158" s="8">
        <f t="shared" si="24"/>
        <v>55</v>
      </c>
      <c r="R158" s="8">
        <f t="shared" si="25"/>
        <v>51.25</v>
      </c>
      <c r="S158" s="8">
        <f t="shared" si="26"/>
        <v>37.5</v>
      </c>
      <c r="T158" s="8">
        <f t="shared" si="27"/>
        <v>50</v>
      </c>
      <c r="U158" s="7">
        <f t="shared" si="28"/>
        <v>47.916666666666664</v>
      </c>
      <c r="V158" s="7">
        <f t="shared" si="29"/>
        <v>48.4375</v>
      </c>
    </row>
    <row r="159" spans="1:22" ht="13.5" x14ac:dyDescent="0.25">
      <c r="A159" s="3">
        <f>RSI!A159</f>
        <v>42235</v>
      </c>
      <c r="B159" s="2">
        <f>RSI!B159</f>
        <v>7.3230000000000004</v>
      </c>
      <c r="C159" s="2">
        <f>RSI!I159</f>
        <v>45.261376263556215</v>
      </c>
      <c r="D159" s="2">
        <f>MACD!E159</f>
        <v>9.8865504355208245E-2</v>
      </c>
      <c r="E159" s="2">
        <f>MACD!F159</f>
        <v>0.10974505667204923</v>
      </c>
      <c r="F159" s="2">
        <f>'Moving Avg'!D159</f>
        <v>7.3544000000000009</v>
      </c>
      <c r="G159" s="2">
        <f>'Moving Avg'!F159</f>
        <v>7.4582000000000006</v>
      </c>
      <c r="H159" s="2">
        <f>'Moving Avg'!G159</f>
        <v>7.3515999999999959</v>
      </c>
      <c r="I159" s="2">
        <f>'Moving Avg'!H159</f>
        <v>0</v>
      </c>
      <c r="J159" s="5" t="str">
        <f>OBV!F159</f>
        <v>BEARISH</v>
      </c>
      <c r="K159" s="5" t="str">
        <f>OBV!G159</f>
        <v>WEAK</v>
      </c>
      <c r="L159" s="5" t="str">
        <f>OBV!H159</f>
        <v>CONFIRMED BEARISH</v>
      </c>
      <c r="M159" s="7">
        <f t="shared" si="20"/>
        <v>25</v>
      </c>
      <c r="N159" s="7">
        <f t="shared" si="21"/>
        <v>45</v>
      </c>
      <c r="O159" s="7">
        <f t="shared" si="22"/>
        <v>75</v>
      </c>
      <c r="P159" s="7">
        <f t="shared" si="23"/>
        <v>0</v>
      </c>
      <c r="Q159" s="8">
        <f t="shared" si="24"/>
        <v>35.75</v>
      </c>
      <c r="R159" s="8">
        <f t="shared" si="25"/>
        <v>40.25</v>
      </c>
      <c r="S159" s="8">
        <f t="shared" si="26"/>
        <v>29.25</v>
      </c>
      <c r="T159" s="8">
        <f t="shared" si="27"/>
        <v>36.25</v>
      </c>
      <c r="U159" s="7">
        <f t="shared" si="28"/>
        <v>35.083333333333336</v>
      </c>
      <c r="V159" s="7">
        <f t="shared" si="29"/>
        <v>35.375</v>
      </c>
    </row>
    <row r="160" spans="1:22" ht="13.5" x14ac:dyDescent="0.25">
      <c r="A160" s="3">
        <f>RSI!A160</f>
        <v>42236</v>
      </c>
      <c r="B160" s="2">
        <f>RSI!B160</f>
        <v>7.2190000000000003</v>
      </c>
      <c r="C160" s="2">
        <f>RSI!I160</f>
        <v>40.752982455637508</v>
      </c>
      <c r="D160" s="2">
        <f>MACD!E160</f>
        <v>8.2409322697900578E-2</v>
      </c>
      <c r="E160" s="2">
        <f>MACD!F160</f>
        <v>0.10427790987721951</v>
      </c>
      <c r="F160" s="2">
        <f>'Moving Avg'!D160</f>
        <v>7.3022000000000009</v>
      </c>
      <c r="G160" s="2">
        <f>'Moving Avg'!F160</f>
        <v>7.4322000000000017</v>
      </c>
      <c r="H160" s="2">
        <f>'Moving Avg'!G160</f>
        <v>7.3578999999999963</v>
      </c>
      <c r="I160" s="2">
        <f>'Moving Avg'!H160</f>
        <v>0</v>
      </c>
      <c r="J160" s="5" t="str">
        <f>OBV!F160</f>
        <v>BEARISH</v>
      </c>
      <c r="K160" s="5" t="str">
        <f>OBV!G160</f>
        <v>WEAK</v>
      </c>
      <c r="L160" s="5" t="str">
        <f>OBV!H160</f>
        <v>CONFIRMED BEARISH</v>
      </c>
      <c r="M160" s="7">
        <f t="shared" si="20"/>
        <v>25</v>
      </c>
      <c r="N160" s="7">
        <f t="shared" si="21"/>
        <v>100</v>
      </c>
      <c r="O160" s="7">
        <f t="shared" si="22"/>
        <v>75</v>
      </c>
      <c r="P160" s="7">
        <f t="shared" si="23"/>
        <v>0</v>
      </c>
      <c r="Q160" s="8">
        <f t="shared" si="24"/>
        <v>55</v>
      </c>
      <c r="R160" s="8">
        <f t="shared" si="25"/>
        <v>51.25</v>
      </c>
      <c r="S160" s="8">
        <f t="shared" si="26"/>
        <v>37.5</v>
      </c>
      <c r="T160" s="8">
        <f t="shared" si="27"/>
        <v>50</v>
      </c>
      <c r="U160" s="7">
        <f t="shared" si="28"/>
        <v>47.916666666666664</v>
      </c>
      <c r="V160" s="7">
        <f t="shared" si="29"/>
        <v>48.4375</v>
      </c>
    </row>
    <row r="161" spans="1:22" ht="13.5" x14ac:dyDescent="0.25">
      <c r="A161" s="3">
        <f>RSI!A161</f>
        <v>42237</v>
      </c>
      <c r="B161" s="2">
        <f>RSI!B161</f>
        <v>7.2190000000000003</v>
      </c>
      <c r="C161" s="2">
        <f>RSI!I161</f>
        <v>40.752982455637515</v>
      </c>
      <c r="D161" s="2">
        <f>MACD!E161</f>
        <v>6.9648390371543911E-2</v>
      </c>
      <c r="E161" s="2">
        <f>MACD!F161</f>
        <v>9.7352005976084399E-2</v>
      </c>
      <c r="F161" s="2">
        <f>'Moving Avg'!D161</f>
        <v>7.2814000000000005</v>
      </c>
      <c r="G161" s="2">
        <f>'Moving Avg'!F161</f>
        <v>7.4098000000000015</v>
      </c>
      <c r="H161" s="2">
        <f>'Moving Avg'!G161</f>
        <v>7.3653399999999962</v>
      </c>
      <c r="I161" s="2">
        <f>'Moving Avg'!H161</f>
        <v>0</v>
      </c>
      <c r="J161" s="5" t="str">
        <f>OBV!F161</f>
        <v>BEARISH</v>
      </c>
      <c r="K161" s="5" t="str">
        <f>OBV!G161</f>
        <v>WEAK</v>
      </c>
      <c r="L161" s="5" t="str">
        <f>OBV!H161</f>
        <v>CONFIRMED BEARISH</v>
      </c>
      <c r="M161" s="7">
        <f t="shared" si="20"/>
        <v>25</v>
      </c>
      <c r="N161" s="7">
        <f t="shared" si="21"/>
        <v>100</v>
      </c>
      <c r="O161" s="7">
        <f t="shared" si="22"/>
        <v>75</v>
      </c>
      <c r="P161" s="7">
        <f t="shared" si="23"/>
        <v>0</v>
      </c>
      <c r="Q161" s="8">
        <f t="shared" si="24"/>
        <v>55</v>
      </c>
      <c r="R161" s="8">
        <f t="shared" si="25"/>
        <v>51.25</v>
      </c>
      <c r="S161" s="8">
        <f t="shared" si="26"/>
        <v>37.5</v>
      </c>
      <c r="T161" s="8">
        <f t="shared" si="27"/>
        <v>50</v>
      </c>
      <c r="U161" s="7">
        <f t="shared" si="28"/>
        <v>47.916666666666664</v>
      </c>
      <c r="V161" s="7">
        <f t="shared" si="29"/>
        <v>48.4375</v>
      </c>
    </row>
    <row r="162" spans="1:22" ht="13.5" x14ac:dyDescent="0.25">
      <c r="A162" s="3">
        <f>RSI!A162</f>
        <v>42240</v>
      </c>
      <c r="B162" s="2">
        <f>RSI!B162</f>
        <v>7.2190000000000003</v>
      </c>
      <c r="C162" s="2">
        <f>RSI!I162</f>
        <v>40.752982455637522</v>
      </c>
      <c r="D162" s="2">
        <f>MACD!E162</f>
        <v>9.285109706318373E-2</v>
      </c>
      <c r="E162" s="2">
        <f>MACD!F162</f>
        <v>9.6451824193504274E-2</v>
      </c>
      <c r="F162" s="2">
        <f>'Moving Avg'!D162</f>
        <v>7.2606000000000011</v>
      </c>
      <c r="G162" s="2">
        <f>'Moving Avg'!F162</f>
        <v>7.3925500000000017</v>
      </c>
      <c r="H162" s="2">
        <f>'Moving Avg'!G162</f>
        <v>7.372779999999997</v>
      </c>
      <c r="I162" s="2">
        <f>'Moving Avg'!H162</f>
        <v>0</v>
      </c>
      <c r="J162" s="5" t="str">
        <f>OBV!F162</f>
        <v>BEARISH</v>
      </c>
      <c r="K162" s="5" t="str">
        <f>OBV!G162</f>
        <v>WEAK</v>
      </c>
      <c r="L162" s="5" t="str">
        <f>OBV!H162</f>
        <v>CONFIRMED BEARISH</v>
      </c>
      <c r="M162" s="7">
        <f t="shared" si="20"/>
        <v>25</v>
      </c>
      <c r="N162" s="7">
        <f t="shared" si="21"/>
        <v>45</v>
      </c>
      <c r="O162" s="7">
        <f t="shared" si="22"/>
        <v>75</v>
      </c>
      <c r="P162" s="7">
        <f t="shared" si="23"/>
        <v>0</v>
      </c>
      <c r="Q162" s="8">
        <f t="shared" si="24"/>
        <v>35.75</v>
      </c>
      <c r="R162" s="8">
        <f t="shared" si="25"/>
        <v>40.25</v>
      </c>
      <c r="S162" s="8">
        <f t="shared" si="26"/>
        <v>29.25</v>
      </c>
      <c r="T162" s="8">
        <f t="shared" si="27"/>
        <v>36.25</v>
      </c>
      <c r="U162" s="7">
        <f t="shared" si="28"/>
        <v>35.083333333333336</v>
      </c>
      <c r="V162" s="7">
        <f t="shared" si="29"/>
        <v>35.375</v>
      </c>
    </row>
    <row r="163" spans="1:22" ht="13.5" x14ac:dyDescent="0.25">
      <c r="A163" s="3">
        <f>RSI!A163</f>
        <v>42241</v>
      </c>
      <c r="B163" s="2">
        <f>RSI!B163</f>
        <v>7.2190000000000003</v>
      </c>
      <c r="C163" s="2">
        <f>RSI!I163</f>
        <v>40.752982455637522</v>
      </c>
      <c r="D163" s="2">
        <f>MACD!E163</f>
        <v>0.11271246444765115</v>
      </c>
      <c r="E163" s="2">
        <f>MACD!F163</f>
        <v>9.9703952244333649E-2</v>
      </c>
      <c r="F163" s="2">
        <f>'Moving Avg'!D163</f>
        <v>7.2398000000000007</v>
      </c>
      <c r="G163" s="2">
        <f>'Moving Avg'!F163</f>
        <v>7.3753000000000011</v>
      </c>
      <c r="H163" s="2">
        <f>'Moving Avg'!G163</f>
        <v>7.3816399999999964</v>
      </c>
      <c r="I163" s="2">
        <f>'Moving Avg'!H163</f>
        <v>0</v>
      </c>
      <c r="J163" s="5" t="str">
        <f>OBV!F163</f>
        <v>BEARISH</v>
      </c>
      <c r="K163" s="5" t="str">
        <f>OBV!G163</f>
        <v>WEAK</v>
      </c>
      <c r="L163" s="5" t="str">
        <f>OBV!H163</f>
        <v>CONFIRMED BEARISH</v>
      </c>
      <c r="M163" s="7">
        <f t="shared" si="20"/>
        <v>25</v>
      </c>
      <c r="N163" s="7">
        <f t="shared" si="21"/>
        <v>0</v>
      </c>
      <c r="O163" s="7">
        <f t="shared" si="22"/>
        <v>75</v>
      </c>
      <c r="P163" s="7">
        <f t="shared" si="23"/>
        <v>0</v>
      </c>
      <c r="Q163" s="8">
        <f t="shared" si="24"/>
        <v>20</v>
      </c>
      <c r="R163" s="8">
        <f t="shared" si="25"/>
        <v>31.25</v>
      </c>
      <c r="S163" s="8">
        <f t="shared" si="26"/>
        <v>22.5</v>
      </c>
      <c r="T163" s="8">
        <f t="shared" si="27"/>
        <v>25</v>
      </c>
      <c r="U163" s="7">
        <f t="shared" si="28"/>
        <v>24.583333333333332</v>
      </c>
      <c r="V163" s="7">
        <f t="shared" si="29"/>
        <v>24.6875</v>
      </c>
    </row>
    <row r="164" spans="1:22" ht="13.5" x14ac:dyDescent="0.25">
      <c r="A164" s="3">
        <f>RSI!A164</f>
        <v>42242</v>
      </c>
      <c r="B164" s="2">
        <f>RSI!B164</f>
        <v>7.2190000000000003</v>
      </c>
      <c r="C164" s="2">
        <f>RSI!I164</f>
        <v>40.752982455637522</v>
      </c>
      <c r="D164" s="2">
        <f>MACD!E164</f>
        <v>0.13121111451300216</v>
      </c>
      <c r="E164" s="2">
        <f>MACD!F164</f>
        <v>0.10600538469806736</v>
      </c>
      <c r="F164" s="2">
        <f>'Moving Avg'!D164</f>
        <v>7.2189999999999994</v>
      </c>
      <c r="G164" s="2">
        <f>'Moving Avg'!F164</f>
        <v>7.3582999999999998</v>
      </c>
      <c r="H164" s="2">
        <f>'Moving Avg'!G164</f>
        <v>7.3890799999999981</v>
      </c>
      <c r="I164" s="2">
        <f>'Moving Avg'!H164</f>
        <v>0</v>
      </c>
      <c r="J164" s="5" t="str">
        <f>OBV!F164</f>
        <v>BEARISH</v>
      </c>
      <c r="K164" s="5" t="str">
        <f>OBV!G164</f>
        <v>WEAK</v>
      </c>
      <c r="L164" s="5" t="str">
        <f>OBV!H164</f>
        <v>CONFIRMED BEARISH</v>
      </c>
      <c r="M164" s="7">
        <f t="shared" si="20"/>
        <v>25</v>
      </c>
      <c r="N164" s="7">
        <f t="shared" si="21"/>
        <v>0</v>
      </c>
      <c r="O164" s="7">
        <f t="shared" si="22"/>
        <v>75</v>
      </c>
      <c r="P164" s="7">
        <f t="shared" si="23"/>
        <v>0</v>
      </c>
      <c r="Q164" s="8">
        <f t="shared" si="24"/>
        <v>20</v>
      </c>
      <c r="R164" s="8">
        <f t="shared" si="25"/>
        <v>31.25</v>
      </c>
      <c r="S164" s="8">
        <f t="shared" si="26"/>
        <v>22.5</v>
      </c>
      <c r="T164" s="8">
        <f t="shared" si="27"/>
        <v>25</v>
      </c>
      <c r="U164" s="7">
        <f t="shared" si="28"/>
        <v>24.583333333333332</v>
      </c>
      <c r="V164" s="7">
        <f t="shared" si="29"/>
        <v>24.6875</v>
      </c>
    </row>
    <row r="165" spans="1:22" ht="13.5" x14ac:dyDescent="0.25">
      <c r="A165" s="3">
        <f>RSI!A165</f>
        <v>42243</v>
      </c>
      <c r="B165" s="2">
        <f>RSI!B165</f>
        <v>7.2190000000000003</v>
      </c>
      <c r="C165" s="2">
        <f>RSI!I165</f>
        <v>40.752982455637515</v>
      </c>
      <c r="D165" s="2">
        <f>MACD!E165</f>
        <v>0.14048827778912543</v>
      </c>
      <c r="E165" s="2">
        <f>MACD!F165</f>
        <v>0.11290196331627898</v>
      </c>
      <c r="F165" s="2">
        <f>'Moving Avg'!D165</f>
        <v>7.2189999999999994</v>
      </c>
      <c r="G165" s="2">
        <f>'Moving Avg'!F165</f>
        <v>7.352549999999999</v>
      </c>
      <c r="H165" s="2">
        <f>'Moving Avg'!G165</f>
        <v>7.3979399999999975</v>
      </c>
      <c r="I165" s="2">
        <f>'Moving Avg'!H165</f>
        <v>0</v>
      </c>
      <c r="J165" s="5" t="str">
        <f>OBV!F165</f>
        <v>NEUTRAL</v>
      </c>
      <c r="K165" s="5" t="str">
        <f>OBV!G165</f>
        <v>NEUTRAL</v>
      </c>
      <c r="L165" s="5" t="str">
        <f>OBV!H165</f>
        <v>NEUTRAL</v>
      </c>
      <c r="M165" s="7">
        <f t="shared" si="20"/>
        <v>25</v>
      </c>
      <c r="N165" s="7">
        <f t="shared" si="21"/>
        <v>0</v>
      </c>
      <c r="O165" s="7">
        <f t="shared" si="22"/>
        <v>75</v>
      </c>
      <c r="P165" s="7">
        <f t="shared" si="23"/>
        <v>33</v>
      </c>
      <c r="Q165" s="8">
        <f t="shared" si="24"/>
        <v>24.95</v>
      </c>
      <c r="R165" s="8">
        <f t="shared" si="25"/>
        <v>39.5</v>
      </c>
      <c r="S165" s="8">
        <f t="shared" si="26"/>
        <v>37.35</v>
      </c>
      <c r="T165" s="8">
        <f t="shared" si="27"/>
        <v>33.25</v>
      </c>
      <c r="U165" s="7">
        <f t="shared" si="28"/>
        <v>33.933333333333337</v>
      </c>
      <c r="V165" s="7">
        <f t="shared" si="29"/>
        <v>33.762500000000003</v>
      </c>
    </row>
    <row r="166" spans="1:22" ht="13.5" x14ac:dyDescent="0.25">
      <c r="A166" s="3">
        <f>RSI!A166</f>
        <v>42244</v>
      </c>
      <c r="B166" s="2">
        <f>RSI!B166</f>
        <v>6.9989999999999997</v>
      </c>
      <c r="C166" s="2">
        <f>RSI!I166</f>
        <v>30.671462470600972</v>
      </c>
      <c r="D166" s="2">
        <f>MACD!E166</f>
        <v>0.1412725136574382</v>
      </c>
      <c r="E166" s="2">
        <f>MACD!F166</f>
        <v>0.11857607338451084</v>
      </c>
      <c r="F166" s="2">
        <f>'Moving Avg'!D166</f>
        <v>7.1749999999999998</v>
      </c>
      <c r="G166" s="2">
        <f>'Moving Avg'!F166</f>
        <v>7.3363499999999986</v>
      </c>
      <c r="H166" s="2">
        <f>'Moving Avg'!G166</f>
        <v>7.4023999999999992</v>
      </c>
      <c r="I166" s="2">
        <f>'Moving Avg'!H166</f>
        <v>0</v>
      </c>
      <c r="J166" s="5" t="str">
        <f>OBV!F166</f>
        <v>BEARISH</v>
      </c>
      <c r="K166" s="5" t="str">
        <f>OBV!G166</f>
        <v>WEAK</v>
      </c>
      <c r="L166" s="5" t="str">
        <f>OBV!H166</f>
        <v>CONFIRMED BEARISH</v>
      </c>
      <c r="M166" s="7">
        <f t="shared" si="20"/>
        <v>25</v>
      </c>
      <c r="N166" s="7">
        <f t="shared" si="21"/>
        <v>0</v>
      </c>
      <c r="O166" s="7">
        <f t="shared" si="22"/>
        <v>75</v>
      </c>
      <c r="P166" s="7">
        <f t="shared" si="23"/>
        <v>0</v>
      </c>
      <c r="Q166" s="8">
        <f t="shared" si="24"/>
        <v>20</v>
      </c>
      <c r="R166" s="8">
        <f t="shared" si="25"/>
        <v>31.25</v>
      </c>
      <c r="S166" s="8">
        <f t="shared" si="26"/>
        <v>22.5</v>
      </c>
      <c r="T166" s="8">
        <f t="shared" si="27"/>
        <v>25</v>
      </c>
      <c r="U166" s="7">
        <f t="shared" si="28"/>
        <v>24.583333333333332</v>
      </c>
      <c r="V166" s="7">
        <f t="shared" si="29"/>
        <v>24.6875</v>
      </c>
    </row>
    <row r="167" spans="1:22" ht="13.5" x14ac:dyDescent="0.25">
      <c r="A167" s="3">
        <f>RSI!A167</f>
        <v>42247</v>
      </c>
      <c r="B167" s="2">
        <f>RSI!B167</f>
        <v>6.9989999999999997</v>
      </c>
      <c r="C167" s="2">
        <f>RSI!I167</f>
        <v>30.671462470600957</v>
      </c>
      <c r="D167" s="2">
        <f>MACD!E167</f>
        <v>0.14396930798551821</v>
      </c>
      <c r="E167" s="2">
        <f>MACD!F167</f>
        <v>0.12365472030471233</v>
      </c>
      <c r="F167" s="2">
        <f>'Moving Avg'!D167</f>
        <v>7.1310000000000002</v>
      </c>
      <c r="G167" s="2">
        <f>'Moving Avg'!F167</f>
        <v>7.3201499999999982</v>
      </c>
      <c r="H167" s="2">
        <f>'Moving Avg'!G167</f>
        <v>7.4068599999999991</v>
      </c>
      <c r="I167" s="2">
        <f>'Moving Avg'!H167</f>
        <v>0</v>
      </c>
      <c r="J167" s="5" t="str">
        <f>OBV!F167</f>
        <v>BEARISH</v>
      </c>
      <c r="K167" s="5" t="str">
        <f>OBV!G167</f>
        <v>WEAK</v>
      </c>
      <c r="L167" s="5" t="str">
        <f>OBV!H167</f>
        <v>CONFIRMED BEARISH</v>
      </c>
      <c r="M167" s="7">
        <f t="shared" si="20"/>
        <v>25</v>
      </c>
      <c r="N167" s="7">
        <f t="shared" si="21"/>
        <v>0</v>
      </c>
      <c r="O167" s="7">
        <f t="shared" si="22"/>
        <v>75</v>
      </c>
      <c r="P167" s="7">
        <f t="shared" si="23"/>
        <v>0</v>
      </c>
      <c r="Q167" s="8">
        <f t="shared" si="24"/>
        <v>20</v>
      </c>
      <c r="R167" s="8">
        <f t="shared" si="25"/>
        <v>31.25</v>
      </c>
      <c r="S167" s="8">
        <f t="shared" si="26"/>
        <v>22.5</v>
      </c>
      <c r="T167" s="8">
        <f t="shared" si="27"/>
        <v>25</v>
      </c>
      <c r="U167" s="7">
        <f t="shared" si="28"/>
        <v>24.583333333333332</v>
      </c>
      <c r="V167" s="7">
        <f t="shared" si="29"/>
        <v>24.6875</v>
      </c>
    </row>
    <row r="168" spans="1:22" ht="13.5" x14ac:dyDescent="0.25">
      <c r="A168" s="3">
        <f>RSI!A168</f>
        <v>42248</v>
      </c>
      <c r="B168" s="2">
        <f>RSI!B168</f>
        <v>6.9989999999999997</v>
      </c>
      <c r="C168" s="2">
        <f>RSI!I168</f>
        <v>30.671462470600972</v>
      </c>
      <c r="D168" s="2">
        <f>MACD!E168</f>
        <v>0.14813381285241256</v>
      </c>
      <c r="E168" s="2">
        <f>MACD!F168</f>
        <v>0.12855053881425238</v>
      </c>
      <c r="F168" s="2">
        <f>'Moving Avg'!D168</f>
        <v>7.0870000000000006</v>
      </c>
      <c r="G168" s="2">
        <f>'Moving Avg'!F168</f>
        <v>7.2908499999999972</v>
      </c>
      <c r="H168" s="2">
        <f>'Moving Avg'!G168</f>
        <v>7.4112599999999995</v>
      </c>
      <c r="I168" s="2">
        <f>'Moving Avg'!H168</f>
        <v>0</v>
      </c>
      <c r="J168" s="5" t="str">
        <f>OBV!F168</f>
        <v>BEARISH</v>
      </c>
      <c r="K168" s="5" t="str">
        <f>OBV!G168</f>
        <v>WEAK</v>
      </c>
      <c r="L168" s="5" t="str">
        <f>OBV!H168</f>
        <v>CONFIRMED BEARISH</v>
      </c>
      <c r="M168" s="7">
        <f t="shared" si="20"/>
        <v>25</v>
      </c>
      <c r="N168" s="7">
        <f t="shared" si="21"/>
        <v>0</v>
      </c>
      <c r="O168" s="7">
        <f t="shared" si="22"/>
        <v>75</v>
      </c>
      <c r="P168" s="7">
        <f t="shared" si="23"/>
        <v>0</v>
      </c>
      <c r="Q168" s="8">
        <f t="shared" si="24"/>
        <v>20</v>
      </c>
      <c r="R168" s="8">
        <f t="shared" si="25"/>
        <v>31.25</v>
      </c>
      <c r="S168" s="8">
        <f t="shared" si="26"/>
        <v>22.5</v>
      </c>
      <c r="T168" s="8">
        <f t="shared" si="27"/>
        <v>25</v>
      </c>
      <c r="U168" s="7">
        <f t="shared" si="28"/>
        <v>24.583333333333332</v>
      </c>
      <c r="V168" s="7">
        <f t="shared" si="29"/>
        <v>24.6875</v>
      </c>
    </row>
    <row r="169" spans="1:22" ht="13.5" x14ac:dyDescent="0.25">
      <c r="A169" s="3">
        <f>RSI!A169</f>
        <v>42249</v>
      </c>
      <c r="B169" s="2">
        <f>RSI!B169</f>
        <v>6.7949999999999999</v>
      </c>
      <c r="C169" s="2">
        <f>RSI!I169</f>
        <v>23.840969280291375</v>
      </c>
      <c r="D169" s="2">
        <f>MACD!E169</f>
        <v>0.16851188574981002</v>
      </c>
      <c r="E169" s="2">
        <f>MACD!F169</f>
        <v>0.13654280820136391</v>
      </c>
      <c r="F169" s="2">
        <f>'Moving Avg'!D169</f>
        <v>7.0021999999999993</v>
      </c>
      <c r="G169" s="2">
        <f>'Moving Avg'!F169</f>
        <v>7.2539999999999978</v>
      </c>
      <c r="H169" s="2">
        <f>'Moving Avg'!G169</f>
        <v>7.4074400000000002</v>
      </c>
      <c r="I169" s="2">
        <f>'Moving Avg'!H169</f>
        <v>0</v>
      </c>
      <c r="J169" s="5" t="str">
        <f>OBV!F169</f>
        <v>BEARISH</v>
      </c>
      <c r="K169" s="5" t="str">
        <f>OBV!G169</f>
        <v>WEAK</v>
      </c>
      <c r="L169" s="5" t="str">
        <f>OBV!H169</f>
        <v>CONFIRMED BEARISH</v>
      </c>
      <c r="M169" s="7">
        <f t="shared" si="20"/>
        <v>50</v>
      </c>
      <c r="N169" s="7">
        <f t="shared" si="21"/>
        <v>0</v>
      </c>
      <c r="O169" s="7">
        <f t="shared" si="22"/>
        <v>75</v>
      </c>
      <c r="P169" s="7">
        <f t="shared" si="23"/>
        <v>0</v>
      </c>
      <c r="Q169" s="8">
        <f t="shared" si="24"/>
        <v>28.75</v>
      </c>
      <c r="R169" s="8">
        <f t="shared" si="25"/>
        <v>36.25</v>
      </c>
      <c r="S169" s="8">
        <f t="shared" si="26"/>
        <v>26.25</v>
      </c>
      <c r="T169" s="8">
        <f t="shared" si="27"/>
        <v>31.25</v>
      </c>
      <c r="U169" s="7">
        <f t="shared" si="28"/>
        <v>30.416666666666668</v>
      </c>
      <c r="V169" s="7">
        <f t="shared" si="29"/>
        <v>30.625</v>
      </c>
    </row>
    <row r="170" spans="1:22" ht="13.5" x14ac:dyDescent="0.25">
      <c r="A170" s="3">
        <f>RSI!A170</f>
        <v>42250</v>
      </c>
      <c r="B170" s="2">
        <f>RSI!B170</f>
        <v>6.5960000000000001</v>
      </c>
      <c r="C170" s="2">
        <f>RSI!I170</f>
        <v>19.320837314221293</v>
      </c>
      <c r="D170" s="2">
        <f>MACD!E170</f>
        <v>0.18731508376629158</v>
      </c>
      <c r="E170" s="2">
        <f>MACD!F170</f>
        <v>0.14669726331434946</v>
      </c>
      <c r="F170" s="2">
        <f>'Moving Avg'!D170</f>
        <v>6.877600000000001</v>
      </c>
      <c r="G170" s="2">
        <f>'Moving Avg'!F170</f>
        <v>7.218149999999997</v>
      </c>
      <c r="H170" s="2">
        <f>'Moving Avg'!G170</f>
        <v>7.3912199999999997</v>
      </c>
      <c r="I170" s="2">
        <f>'Moving Avg'!H170</f>
        <v>0</v>
      </c>
      <c r="J170" s="5" t="str">
        <f>OBV!F170</f>
        <v>BEARISH</v>
      </c>
      <c r="K170" s="5" t="str">
        <f>OBV!G170</f>
        <v>WEAK</v>
      </c>
      <c r="L170" s="5" t="str">
        <f>OBV!H170</f>
        <v>CONFIRMED BEARISH</v>
      </c>
      <c r="M170" s="7">
        <f t="shared" si="20"/>
        <v>50</v>
      </c>
      <c r="N170" s="7">
        <f t="shared" si="21"/>
        <v>0</v>
      </c>
      <c r="O170" s="7">
        <f t="shared" si="22"/>
        <v>75</v>
      </c>
      <c r="P170" s="7">
        <f t="shared" si="23"/>
        <v>0</v>
      </c>
      <c r="Q170" s="8">
        <f t="shared" si="24"/>
        <v>28.75</v>
      </c>
      <c r="R170" s="8">
        <f t="shared" si="25"/>
        <v>36.25</v>
      </c>
      <c r="S170" s="8">
        <f t="shared" si="26"/>
        <v>26.25</v>
      </c>
      <c r="T170" s="8">
        <f t="shared" si="27"/>
        <v>31.25</v>
      </c>
      <c r="U170" s="7">
        <f t="shared" si="28"/>
        <v>30.416666666666668</v>
      </c>
      <c r="V170" s="7">
        <f t="shared" si="29"/>
        <v>30.625</v>
      </c>
    </row>
    <row r="171" spans="1:22" ht="13.5" x14ac:dyDescent="0.25">
      <c r="A171" s="3">
        <f>RSI!A171</f>
        <v>42251</v>
      </c>
      <c r="B171" s="2">
        <f>RSI!B171</f>
        <v>6.79</v>
      </c>
      <c r="C171" s="2">
        <f>RSI!I171</f>
        <v>32.714054270626633</v>
      </c>
      <c r="D171" s="2">
        <f>MACD!E171</f>
        <v>0.19264163396420386</v>
      </c>
      <c r="E171" s="2">
        <f>MACD!F171</f>
        <v>0.15588613744432034</v>
      </c>
      <c r="F171" s="2">
        <f>'Moving Avg'!D171</f>
        <v>6.8358000000000008</v>
      </c>
      <c r="G171" s="2">
        <f>'Moving Avg'!F171</f>
        <v>7.1919999999999975</v>
      </c>
      <c r="H171" s="2">
        <f>'Moving Avg'!G171</f>
        <v>7.3790199999999997</v>
      </c>
      <c r="I171" s="2">
        <f>'Moving Avg'!H171</f>
        <v>0</v>
      </c>
      <c r="J171" s="5" t="str">
        <f>OBV!F171</f>
        <v>BEARISH</v>
      </c>
      <c r="K171" s="5" t="str">
        <f>OBV!G171</f>
        <v>WEAK</v>
      </c>
      <c r="L171" s="5" t="str">
        <f>OBV!H171</f>
        <v>CONFIRMED BEARISH</v>
      </c>
      <c r="M171" s="7">
        <f t="shared" si="20"/>
        <v>25</v>
      </c>
      <c r="N171" s="7">
        <f t="shared" si="21"/>
        <v>0</v>
      </c>
      <c r="O171" s="7">
        <f t="shared" si="22"/>
        <v>75</v>
      </c>
      <c r="P171" s="7">
        <f t="shared" si="23"/>
        <v>0</v>
      </c>
      <c r="Q171" s="8">
        <f t="shared" si="24"/>
        <v>20</v>
      </c>
      <c r="R171" s="8">
        <f t="shared" si="25"/>
        <v>31.25</v>
      </c>
      <c r="S171" s="8">
        <f t="shared" si="26"/>
        <v>22.5</v>
      </c>
      <c r="T171" s="8">
        <f t="shared" si="27"/>
        <v>25</v>
      </c>
      <c r="U171" s="7">
        <f t="shared" si="28"/>
        <v>24.583333333333332</v>
      </c>
      <c r="V171" s="7">
        <f t="shared" si="29"/>
        <v>24.6875</v>
      </c>
    </row>
    <row r="172" spans="1:22" ht="13.5" x14ac:dyDescent="0.25">
      <c r="A172" s="3">
        <f>RSI!A172</f>
        <v>42254</v>
      </c>
      <c r="B172" s="2">
        <f>RSI!B172</f>
        <v>6.5960000000000001</v>
      </c>
      <c r="C172" s="2">
        <f>RSI!I172</f>
        <v>27.752572006510192</v>
      </c>
      <c r="D172" s="2">
        <f>MACD!E172</f>
        <v>0.21387877005699352</v>
      </c>
      <c r="E172" s="2">
        <f>MACD!F172</f>
        <v>0.16748466396685499</v>
      </c>
      <c r="F172" s="2">
        <f>'Moving Avg'!D172</f>
        <v>6.7551999999999994</v>
      </c>
      <c r="G172" s="2">
        <f>'Moving Avg'!F172</f>
        <v>7.1454499999999985</v>
      </c>
      <c r="H172" s="2">
        <f>'Moving Avg'!G172</f>
        <v>7.3630200000000006</v>
      </c>
      <c r="I172" s="2">
        <f>'Moving Avg'!H172</f>
        <v>0</v>
      </c>
      <c r="J172" s="5" t="str">
        <f>OBV!F172</f>
        <v>BEARISH</v>
      </c>
      <c r="K172" s="5" t="str">
        <f>OBV!G172</f>
        <v>WEAK</v>
      </c>
      <c r="L172" s="5" t="str">
        <f>OBV!H172</f>
        <v>CONFIRMED BEARISH</v>
      </c>
      <c r="M172" s="7">
        <f t="shared" si="20"/>
        <v>50</v>
      </c>
      <c r="N172" s="7">
        <f t="shared" si="21"/>
        <v>0</v>
      </c>
      <c r="O172" s="7">
        <f t="shared" si="22"/>
        <v>75</v>
      </c>
      <c r="P172" s="7">
        <f t="shared" si="23"/>
        <v>0</v>
      </c>
      <c r="Q172" s="8">
        <f t="shared" si="24"/>
        <v>28.75</v>
      </c>
      <c r="R172" s="8">
        <f t="shared" si="25"/>
        <v>36.25</v>
      </c>
      <c r="S172" s="8">
        <f t="shared" si="26"/>
        <v>26.25</v>
      </c>
      <c r="T172" s="8">
        <f t="shared" si="27"/>
        <v>31.25</v>
      </c>
      <c r="U172" s="7">
        <f t="shared" si="28"/>
        <v>30.416666666666668</v>
      </c>
      <c r="V172" s="7">
        <f t="shared" si="29"/>
        <v>30.625</v>
      </c>
    </row>
    <row r="173" spans="1:22" ht="13.5" x14ac:dyDescent="0.25">
      <c r="A173" s="3">
        <f>RSI!A173</f>
        <v>42255</v>
      </c>
      <c r="B173" s="2">
        <f>RSI!B173</f>
        <v>6.79</v>
      </c>
      <c r="C173" s="2">
        <f>RSI!I173</f>
        <v>37.895931324265703</v>
      </c>
      <c r="D173" s="2">
        <f>MACD!E173</f>
        <v>0.22080953172448403</v>
      </c>
      <c r="E173" s="2">
        <f>MACD!F173</f>
        <v>0.17814963751838081</v>
      </c>
      <c r="F173" s="2">
        <f>'Moving Avg'!D173</f>
        <v>6.7134</v>
      </c>
      <c r="G173" s="2">
        <f>'Moving Avg'!F173</f>
        <v>7.1088499999999986</v>
      </c>
      <c r="H173" s="2">
        <f>'Moving Avg'!G173</f>
        <v>7.3509000000000011</v>
      </c>
      <c r="I173" s="2">
        <f>'Moving Avg'!H173</f>
        <v>0</v>
      </c>
      <c r="J173" s="5" t="str">
        <f>OBV!F173</f>
        <v>BEARISH</v>
      </c>
      <c r="K173" s="5" t="str">
        <f>OBV!G173</f>
        <v>WEAK</v>
      </c>
      <c r="L173" s="5" t="str">
        <f>OBV!H173</f>
        <v>CONFIRMED BEARISH</v>
      </c>
      <c r="M173" s="7">
        <f t="shared" si="20"/>
        <v>25</v>
      </c>
      <c r="N173" s="7">
        <f t="shared" si="21"/>
        <v>0</v>
      </c>
      <c r="O173" s="7">
        <f t="shared" si="22"/>
        <v>75</v>
      </c>
      <c r="P173" s="7">
        <f t="shared" si="23"/>
        <v>0</v>
      </c>
      <c r="Q173" s="8">
        <f t="shared" si="24"/>
        <v>20</v>
      </c>
      <c r="R173" s="8">
        <f t="shared" si="25"/>
        <v>31.25</v>
      </c>
      <c r="S173" s="8">
        <f t="shared" si="26"/>
        <v>22.5</v>
      </c>
      <c r="T173" s="8">
        <f t="shared" si="27"/>
        <v>25</v>
      </c>
      <c r="U173" s="7">
        <f t="shared" si="28"/>
        <v>24.583333333333332</v>
      </c>
      <c r="V173" s="7">
        <f t="shared" si="29"/>
        <v>24.6875</v>
      </c>
    </row>
    <row r="174" spans="1:22" ht="13.5" x14ac:dyDescent="0.25">
      <c r="A174" s="3">
        <f>RSI!A174</f>
        <v>42256</v>
      </c>
      <c r="B174" s="2">
        <f>RSI!B174</f>
        <v>6.5960000000000001</v>
      </c>
      <c r="C174" s="2">
        <f>RSI!I174</f>
        <v>32.918710422415174</v>
      </c>
      <c r="D174" s="2">
        <f>MACD!E174</f>
        <v>0.24298252697138345</v>
      </c>
      <c r="E174" s="2">
        <f>MACD!F174</f>
        <v>0.19111621540898133</v>
      </c>
      <c r="F174" s="2">
        <f>'Moving Avg'!D174</f>
        <v>6.6735999999999986</v>
      </c>
      <c r="G174" s="2">
        <f>'Moving Avg'!F174</f>
        <v>7.0623000000000005</v>
      </c>
      <c r="H174" s="2">
        <f>'Moving Avg'!G174</f>
        <v>7.3350400000000011</v>
      </c>
      <c r="I174" s="2">
        <f>'Moving Avg'!H174</f>
        <v>0</v>
      </c>
      <c r="J174" s="5" t="str">
        <f>OBV!F174</f>
        <v>BEARISH</v>
      </c>
      <c r="K174" s="5" t="str">
        <f>OBV!G174</f>
        <v>STRONG</v>
      </c>
      <c r="L174" s="5" t="str">
        <f>OBV!H174</f>
        <v>CONFIRMED BEARISH</v>
      </c>
      <c r="M174" s="7">
        <f t="shared" si="20"/>
        <v>25</v>
      </c>
      <c r="N174" s="7">
        <f t="shared" si="21"/>
        <v>0</v>
      </c>
      <c r="O174" s="7">
        <f t="shared" si="22"/>
        <v>75</v>
      </c>
      <c r="P174" s="7">
        <f t="shared" si="23"/>
        <v>33</v>
      </c>
      <c r="Q174" s="8">
        <f t="shared" si="24"/>
        <v>24.95</v>
      </c>
      <c r="R174" s="8">
        <f t="shared" si="25"/>
        <v>39.5</v>
      </c>
      <c r="S174" s="8">
        <f t="shared" si="26"/>
        <v>37.35</v>
      </c>
      <c r="T174" s="8">
        <f t="shared" si="27"/>
        <v>33.25</v>
      </c>
      <c r="U174" s="7">
        <f t="shared" si="28"/>
        <v>33.933333333333337</v>
      </c>
      <c r="V174" s="7">
        <f t="shared" si="29"/>
        <v>33.762500000000003</v>
      </c>
    </row>
    <row r="175" spans="1:22" ht="13.5" x14ac:dyDescent="0.25">
      <c r="A175" s="3">
        <f>RSI!A175</f>
        <v>42257</v>
      </c>
      <c r="B175" s="2">
        <f>RSI!B175</f>
        <v>6.58</v>
      </c>
      <c r="C175" s="2">
        <f>RSI!I175</f>
        <v>32.539130518421842</v>
      </c>
      <c r="D175" s="2">
        <f>MACD!E175</f>
        <v>0.26587040043295573</v>
      </c>
      <c r="E175" s="2">
        <f>MACD!F175</f>
        <v>0.20606705241377621</v>
      </c>
      <c r="F175" s="2">
        <f>'Moving Avg'!D175</f>
        <v>6.670399999999999</v>
      </c>
      <c r="G175" s="2">
        <f>'Moving Avg'!F175</f>
        <v>7.0173000000000005</v>
      </c>
      <c r="H175" s="2">
        <f>'Moving Avg'!G175</f>
        <v>7.3188600000000017</v>
      </c>
      <c r="I175" s="2">
        <f>'Moving Avg'!H175</f>
        <v>0</v>
      </c>
      <c r="J175" s="5" t="str">
        <f>OBV!F175</f>
        <v>BEARISH</v>
      </c>
      <c r="K175" s="5" t="str">
        <f>OBV!G175</f>
        <v>STRONG</v>
      </c>
      <c r="L175" s="5" t="str">
        <f>OBV!H175</f>
        <v>CONFIRMED BEARISH</v>
      </c>
      <c r="M175" s="7">
        <f t="shared" si="20"/>
        <v>25</v>
      </c>
      <c r="N175" s="7">
        <f t="shared" si="21"/>
        <v>0</v>
      </c>
      <c r="O175" s="7">
        <f t="shared" si="22"/>
        <v>75</v>
      </c>
      <c r="P175" s="7">
        <f t="shared" si="23"/>
        <v>33</v>
      </c>
      <c r="Q175" s="8">
        <f t="shared" si="24"/>
        <v>24.95</v>
      </c>
      <c r="R175" s="8">
        <f t="shared" si="25"/>
        <v>39.5</v>
      </c>
      <c r="S175" s="8">
        <f t="shared" si="26"/>
        <v>37.35</v>
      </c>
      <c r="T175" s="8">
        <f t="shared" si="27"/>
        <v>33.25</v>
      </c>
      <c r="U175" s="7">
        <f t="shared" si="28"/>
        <v>33.933333333333337</v>
      </c>
      <c r="V175" s="7">
        <f t="shared" si="29"/>
        <v>33.762500000000003</v>
      </c>
    </row>
    <row r="176" spans="1:22" ht="13.5" x14ac:dyDescent="0.25">
      <c r="A176" s="3">
        <f>RSI!A176</f>
        <v>42258</v>
      </c>
      <c r="B176" s="2">
        <f>RSI!B176</f>
        <v>6.4290000000000003</v>
      </c>
      <c r="C176" s="2">
        <f>RSI!I176</f>
        <v>29.125788988111822</v>
      </c>
      <c r="D176" s="2">
        <f>MACD!E176</f>
        <v>0.26539371553324198</v>
      </c>
      <c r="E176" s="2">
        <f>MACD!F176</f>
        <v>0.21793238503766937</v>
      </c>
      <c r="F176" s="2">
        <f>'Moving Avg'!D176</f>
        <v>6.5982000000000003</v>
      </c>
      <c r="G176" s="2">
        <f>'Moving Avg'!F176</f>
        <v>6.9726000000000017</v>
      </c>
      <c r="H176" s="2">
        <f>'Moving Avg'!G176</f>
        <v>7.3040800000000017</v>
      </c>
      <c r="I176" s="2">
        <f>'Moving Avg'!H176</f>
        <v>0</v>
      </c>
      <c r="J176" s="5" t="str">
        <f>OBV!F176</f>
        <v>BEARISH</v>
      </c>
      <c r="K176" s="5" t="str">
        <f>OBV!G176</f>
        <v>STRONG</v>
      </c>
      <c r="L176" s="5" t="str">
        <f>OBV!H176</f>
        <v>CONFIRMED BEARISH</v>
      </c>
      <c r="M176" s="7">
        <f t="shared" si="20"/>
        <v>50</v>
      </c>
      <c r="N176" s="7">
        <f t="shared" si="21"/>
        <v>0</v>
      </c>
      <c r="O176" s="7">
        <f t="shared" si="22"/>
        <v>75</v>
      </c>
      <c r="P176" s="7">
        <f t="shared" si="23"/>
        <v>33</v>
      </c>
      <c r="Q176" s="8">
        <f t="shared" si="24"/>
        <v>33.700000000000003</v>
      </c>
      <c r="R176" s="8">
        <f t="shared" si="25"/>
        <v>44.5</v>
      </c>
      <c r="S176" s="8">
        <f t="shared" si="26"/>
        <v>41.1</v>
      </c>
      <c r="T176" s="8">
        <f t="shared" si="27"/>
        <v>39.5</v>
      </c>
      <c r="U176" s="7">
        <f t="shared" si="28"/>
        <v>39.766666666666673</v>
      </c>
      <c r="V176" s="7">
        <f t="shared" si="29"/>
        <v>39.700000000000003</v>
      </c>
    </row>
    <row r="177" spans="1:22" ht="13.5" x14ac:dyDescent="0.25">
      <c r="A177" s="3">
        <f>RSI!A177</f>
        <v>42261</v>
      </c>
      <c r="B177" s="2">
        <f>RSI!B177</f>
        <v>6.46</v>
      </c>
      <c r="C177" s="2">
        <f>RSI!I177</f>
        <v>30.73226490107038</v>
      </c>
      <c r="D177" s="2">
        <f>MACD!E177</f>
        <v>0.26619524485075186</v>
      </c>
      <c r="E177" s="2">
        <f>MACD!F177</f>
        <v>0.22758495700028586</v>
      </c>
      <c r="F177" s="2">
        <f>'Moving Avg'!D177</f>
        <v>6.5710000000000006</v>
      </c>
      <c r="G177" s="2">
        <f>'Moving Avg'!F177</f>
        <v>6.929450000000001</v>
      </c>
      <c r="H177" s="2">
        <f>'Moving Avg'!G177</f>
        <v>7.2897800000000004</v>
      </c>
      <c r="I177" s="2">
        <f>'Moving Avg'!H177</f>
        <v>0</v>
      </c>
      <c r="J177" s="5" t="str">
        <f>OBV!F177</f>
        <v>BEARISH</v>
      </c>
      <c r="K177" s="5" t="str">
        <f>OBV!G177</f>
        <v>STRONG</v>
      </c>
      <c r="L177" s="5" t="str">
        <f>OBV!H177</f>
        <v>CONFIRMED BEARISH</v>
      </c>
      <c r="M177" s="7">
        <f t="shared" si="20"/>
        <v>25</v>
      </c>
      <c r="N177" s="7">
        <f t="shared" si="21"/>
        <v>0</v>
      </c>
      <c r="O177" s="7">
        <f t="shared" si="22"/>
        <v>75</v>
      </c>
      <c r="P177" s="7">
        <f t="shared" si="23"/>
        <v>33</v>
      </c>
      <c r="Q177" s="8">
        <f t="shared" si="24"/>
        <v>24.95</v>
      </c>
      <c r="R177" s="8">
        <f t="shared" si="25"/>
        <v>39.5</v>
      </c>
      <c r="S177" s="8">
        <f t="shared" si="26"/>
        <v>37.35</v>
      </c>
      <c r="T177" s="8">
        <f t="shared" si="27"/>
        <v>33.25</v>
      </c>
      <c r="U177" s="7">
        <f t="shared" si="28"/>
        <v>33.933333333333337</v>
      </c>
      <c r="V177" s="7">
        <f t="shared" si="29"/>
        <v>33.762500000000003</v>
      </c>
    </row>
    <row r="178" spans="1:22" ht="13.5" x14ac:dyDescent="0.25">
      <c r="A178" s="3">
        <f>RSI!A178</f>
        <v>42262</v>
      </c>
      <c r="B178" s="2">
        <f>RSI!B178</f>
        <v>6.6479999999999997</v>
      </c>
      <c r="C178" s="2">
        <f>RSI!I178</f>
        <v>39.664134370571212</v>
      </c>
      <c r="D178" s="2">
        <f>MACD!E178</f>
        <v>0.25600618383340645</v>
      </c>
      <c r="E178" s="2">
        <f>MACD!F178</f>
        <v>0.23326920236690998</v>
      </c>
      <c r="F178" s="2">
        <f>'Moving Avg'!D178</f>
        <v>6.5426000000000002</v>
      </c>
      <c r="G178" s="2">
        <f>'Moving Avg'!F178</f>
        <v>6.8957000000000006</v>
      </c>
      <c r="H178" s="2">
        <f>'Moving Avg'!G178</f>
        <v>7.2758200000000013</v>
      </c>
      <c r="I178" s="2">
        <f>'Moving Avg'!H178</f>
        <v>0</v>
      </c>
      <c r="J178" s="5" t="str">
        <f>OBV!F178</f>
        <v>BEARISH</v>
      </c>
      <c r="K178" s="5" t="str">
        <f>OBV!G178</f>
        <v>STRONG</v>
      </c>
      <c r="L178" s="5" t="str">
        <f>OBV!H178</f>
        <v>CONFIRMED BEARISH</v>
      </c>
      <c r="M178" s="7">
        <f t="shared" si="20"/>
        <v>25</v>
      </c>
      <c r="N178" s="7">
        <f t="shared" si="21"/>
        <v>0</v>
      </c>
      <c r="O178" s="7">
        <f t="shared" si="22"/>
        <v>75</v>
      </c>
      <c r="P178" s="7">
        <f t="shared" si="23"/>
        <v>33</v>
      </c>
      <c r="Q178" s="8">
        <f t="shared" si="24"/>
        <v>24.95</v>
      </c>
      <c r="R178" s="8">
        <f t="shared" si="25"/>
        <v>39.5</v>
      </c>
      <c r="S178" s="8">
        <f t="shared" si="26"/>
        <v>37.35</v>
      </c>
      <c r="T178" s="8">
        <f t="shared" si="27"/>
        <v>33.25</v>
      </c>
      <c r="U178" s="7">
        <f t="shared" si="28"/>
        <v>33.933333333333337</v>
      </c>
      <c r="V178" s="7">
        <f t="shared" si="29"/>
        <v>33.762500000000003</v>
      </c>
    </row>
    <row r="179" spans="1:22" ht="13.5" x14ac:dyDescent="0.25">
      <c r="A179" s="3">
        <f>RSI!A179</f>
        <v>42263</v>
      </c>
      <c r="B179" s="2">
        <f>RSI!B179</f>
        <v>6.2610000000000001</v>
      </c>
      <c r="C179" s="2">
        <f>RSI!I179</f>
        <v>30.846452839681731</v>
      </c>
      <c r="D179" s="2">
        <f>MACD!E179</f>
        <v>0.24638790316359671</v>
      </c>
      <c r="E179" s="2">
        <f>MACD!F179</f>
        <v>0.23589294252624735</v>
      </c>
      <c r="F179" s="2">
        <f>'Moving Avg'!D179</f>
        <v>6.4756</v>
      </c>
      <c r="G179" s="2">
        <f>'Moving Avg'!F179</f>
        <v>6.8426000000000018</v>
      </c>
      <c r="H179" s="2">
        <f>'Moving Avg'!G179</f>
        <v>7.2532600000000027</v>
      </c>
      <c r="I179" s="2">
        <f>'Moving Avg'!H179</f>
        <v>0</v>
      </c>
      <c r="J179" s="5" t="str">
        <f>OBV!F179</f>
        <v>BEARISH</v>
      </c>
      <c r="K179" s="5" t="str">
        <f>OBV!G179</f>
        <v>STRONG</v>
      </c>
      <c r="L179" s="5" t="str">
        <f>OBV!H179</f>
        <v>CONFIRMED BEARISH</v>
      </c>
      <c r="M179" s="7">
        <f t="shared" si="20"/>
        <v>25</v>
      </c>
      <c r="N179" s="7">
        <f t="shared" si="21"/>
        <v>0</v>
      </c>
      <c r="O179" s="7">
        <f t="shared" si="22"/>
        <v>75</v>
      </c>
      <c r="P179" s="7">
        <f t="shared" si="23"/>
        <v>33</v>
      </c>
      <c r="Q179" s="8">
        <f t="shared" si="24"/>
        <v>24.95</v>
      </c>
      <c r="R179" s="8">
        <f t="shared" si="25"/>
        <v>39.5</v>
      </c>
      <c r="S179" s="8">
        <f t="shared" si="26"/>
        <v>37.35</v>
      </c>
      <c r="T179" s="8">
        <f t="shared" si="27"/>
        <v>33.25</v>
      </c>
      <c r="U179" s="7">
        <f t="shared" si="28"/>
        <v>33.933333333333337</v>
      </c>
      <c r="V179" s="7">
        <f t="shared" si="29"/>
        <v>33.762500000000003</v>
      </c>
    </row>
    <row r="180" spans="1:22" ht="13.5" x14ac:dyDescent="0.25">
      <c r="A180" s="3">
        <f>RSI!A180</f>
        <v>42264</v>
      </c>
      <c r="B180" s="2">
        <f>RSI!B180</f>
        <v>6.2560000000000002</v>
      </c>
      <c r="C180" s="2">
        <f>RSI!I180</f>
        <v>30.7513345310592</v>
      </c>
      <c r="D180" s="2">
        <f>MACD!E180</f>
        <v>0.21188482966829092</v>
      </c>
      <c r="E180" s="2">
        <f>MACD!F180</f>
        <v>0.23109131995465609</v>
      </c>
      <c r="F180" s="2">
        <f>'Moving Avg'!D180</f>
        <v>6.4108000000000001</v>
      </c>
      <c r="G180" s="2">
        <f>'Moving Avg'!F180</f>
        <v>6.7944500000000003</v>
      </c>
      <c r="H180" s="2">
        <f>'Moving Avg'!G180</f>
        <v>7.231460000000002</v>
      </c>
      <c r="I180" s="2">
        <f>'Moving Avg'!H180</f>
        <v>0</v>
      </c>
      <c r="J180" s="5" t="str">
        <f>OBV!F180</f>
        <v>BEARISH</v>
      </c>
      <c r="K180" s="5" t="str">
        <f>OBV!G180</f>
        <v>STRONG</v>
      </c>
      <c r="L180" s="5" t="str">
        <f>OBV!H180</f>
        <v>CONFIRMED BEARISH</v>
      </c>
      <c r="M180" s="7">
        <f t="shared" si="20"/>
        <v>25</v>
      </c>
      <c r="N180" s="7">
        <f t="shared" si="21"/>
        <v>45</v>
      </c>
      <c r="O180" s="7">
        <f t="shared" si="22"/>
        <v>75</v>
      </c>
      <c r="P180" s="7">
        <f t="shared" si="23"/>
        <v>33</v>
      </c>
      <c r="Q180" s="8">
        <f t="shared" si="24"/>
        <v>40.700000000000003</v>
      </c>
      <c r="R180" s="8">
        <f t="shared" si="25"/>
        <v>48.5</v>
      </c>
      <c r="S180" s="8">
        <f t="shared" si="26"/>
        <v>44.1</v>
      </c>
      <c r="T180" s="8">
        <f t="shared" si="27"/>
        <v>44.5</v>
      </c>
      <c r="U180" s="7">
        <f t="shared" si="28"/>
        <v>44.433333333333337</v>
      </c>
      <c r="V180" s="7">
        <f t="shared" si="29"/>
        <v>44.45</v>
      </c>
    </row>
    <row r="181" spans="1:22" ht="13.5" x14ac:dyDescent="0.25">
      <c r="A181" s="3">
        <f>RSI!A181</f>
        <v>42265</v>
      </c>
      <c r="B181" s="2">
        <f>RSI!B181</f>
        <v>6.2560000000000002</v>
      </c>
      <c r="C181" s="2">
        <f>RSI!I181</f>
        <v>30.7513345310592</v>
      </c>
      <c r="D181" s="2">
        <f>MACD!E181</f>
        <v>0.21615866291648889</v>
      </c>
      <c r="E181" s="2">
        <f>MACD!F181</f>
        <v>0.22810478854702265</v>
      </c>
      <c r="F181" s="2">
        <f>'Moving Avg'!D181</f>
        <v>6.3761999999999999</v>
      </c>
      <c r="G181" s="2">
        <f>'Moving Avg'!F181</f>
        <v>6.7463000000000006</v>
      </c>
      <c r="H181" s="2">
        <f>'Moving Avg'!G181</f>
        <v>7.2085800000000013</v>
      </c>
      <c r="I181" s="2">
        <f>'Moving Avg'!H181</f>
        <v>0</v>
      </c>
      <c r="J181" s="5" t="str">
        <f>OBV!F181</f>
        <v>BULLISH</v>
      </c>
      <c r="K181" s="5" t="str">
        <f>OBV!G181</f>
        <v>NEUTRAL</v>
      </c>
      <c r="L181" s="5" t="str">
        <f>OBV!H181</f>
        <v>BULLISH DIVERGENCE</v>
      </c>
      <c r="M181" s="7">
        <f t="shared" si="20"/>
        <v>25</v>
      </c>
      <c r="N181" s="7">
        <f t="shared" si="21"/>
        <v>45</v>
      </c>
      <c r="O181" s="7">
        <f t="shared" si="22"/>
        <v>75</v>
      </c>
      <c r="P181" s="7">
        <f t="shared" si="23"/>
        <v>66.5</v>
      </c>
      <c r="Q181" s="8">
        <f t="shared" si="24"/>
        <v>45.725000000000001</v>
      </c>
      <c r="R181" s="8">
        <f t="shared" si="25"/>
        <v>56.875</v>
      </c>
      <c r="S181" s="8">
        <f t="shared" si="26"/>
        <v>59.174999999999997</v>
      </c>
      <c r="T181" s="8">
        <f t="shared" si="27"/>
        <v>52.875</v>
      </c>
      <c r="U181" s="7">
        <f t="shared" si="28"/>
        <v>53.92499999999999</v>
      </c>
      <c r="V181" s="7">
        <f t="shared" si="29"/>
        <v>53.662499999999994</v>
      </c>
    </row>
    <row r="182" spans="1:22" ht="13.5" x14ac:dyDescent="0.25">
      <c r="A182" s="3">
        <f>RSI!A182</f>
        <v>42268</v>
      </c>
      <c r="B182" s="2">
        <f>RSI!B182</f>
        <v>6.1989999999999998</v>
      </c>
      <c r="C182" s="2">
        <f>RSI!I182</f>
        <v>29.546735227662197</v>
      </c>
      <c r="D182" s="2">
        <f>MACD!E182</f>
        <v>0.19750529964466246</v>
      </c>
      <c r="E182" s="2">
        <f>MACD!F182</f>
        <v>0.22198489076655062</v>
      </c>
      <c r="F182" s="2">
        <f>'Moving Avg'!D182</f>
        <v>6.3239999999999998</v>
      </c>
      <c r="G182" s="2">
        <f>'Moving Avg'!F182</f>
        <v>6.6953000000000005</v>
      </c>
      <c r="H182" s="2">
        <f>'Moving Avg'!G182</f>
        <v>7.1827799999999993</v>
      </c>
      <c r="I182" s="2">
        <f>'Moving Avg'!H182</f>
        <v>0</v>
      </c>
      <c r="J182" s="5" t="str">
        <f>OBV!F182</f>
        <v>BEARISH</v>
      </c>
      <c r="K182" s="5" t="str">
        <f>OBV!G182</f>
        <v>STRONG</v>
      </c>
      <c r="L182" s="5" t="str">
        <f>OBV!H182</f>
        <v>CONFIRMED BEARISH</v>
      </c>
      <c r="M182" s="7">
        <f t="shared" si="20"/>
        <v>50</v>
      </c>
      <c r="N182" s="7">
        <f t="shared" si="21"/>
        <v>100</v>
      </c>
      <c r="O182" s="7">
        <f t="shared" si="22"/>
        <v>75</v>
      </c>
      <c r="P182" s="7">
        <f t="shared" si="23"/>
        <v>33</v>
      </c>
      <c r="Q182" s="8">
        <f t="shared" si="24"/>
        <v>68.7</v>
      </c>
      <c r="R182" s="8">
        <f t="shared" si="25"/>
        <v>64.5</v>
      </c>
      <c r="S182" s="8">
        <f t="shared" si="26"/>
        <v>56.1</v>
      </c>
      <c r="T182" s="8">
        <f t="shared" si="27"/>
        <v>64.5</v>
      </c>
      <c r="U182" s="7">
        <f t="shared" si="28"/>
        <v>63.099999999999994</v>
      </c>
      <c r="V182" s="7">
        <f t="shared" si="29"/>
        <v>63.449999999999996</v>
      </c>
    </row>
    <row r="183" spans="1:22" ht="13.5" x14ac:dyDescent="0.25">
      <c r="A183" s="3">
        <f>RSI!A183</f>
        <v>42269</v>
      </c>
      <c r="B183" s="2">
        <f>RSI!B183</f>
        <v>6.1989999999999998</v>
      </c>
      <c r="C183" s="2">
        <f>RSI!I183</f>
        <v>29.546735227662197</v>
      </c>
      <c r="D183" s="2">
        <f>MACD!E183</f>
        <v>0.21501043896565708</v>
      </c>
      <c r="E183" s="2">
        <f>MACD!F183</f>
        <v>0.22059000040637192</v>
      </c>
      <c r="F183" s="2">
        <f>'Moving Avg'!D183</f>
        <v>6.2341999999999995</v>
      </c>
      <c r="G183" s="2">
        <f>'Moving Avg'!F183</f>
        <v>6.6442999999999994</v>
      </c>
      <c r="H183" s="2">
        <f>'Moving Avg'!G183</f>
        <v>7.1519799999999982</v>
      </c>
      <c r="I183" s="2">
        <f>'Moving Avg'!H183</f>
        <v>0</v>
      </c>
      <c r="J183" s="5" t="str">
        <f>OBV!F183</f>
        <v>BEARISH</v>
      </c>
      <c r="K183" s="5" t="str">
        <f>OBV!G183</f>
        <v>STRONG</v>
      </c>
      <c r="L183" s="5" t="str">
        <f>OBV!H183</f>
        <v>CONFIRMED BEARISH</v>
      </c>
      <c r="M183" s="7">
        <f t="shared" si="20"/>
        <v>50</v>
      </c>
      <c r="N183" s="7">
        <f t="shared" si="21"/>
        <v>45</v>
      </c>
      <c r="O183" s="7">
        <f t="shared" si="22"/>
        <v>75</v>
      </c>
      <c r="P183" s="7">
        <f t="shared" si="23"/>
        <v>33</v>
      </c>
      <c r="Q183" s="8">
        <f t="shared" si="24"/>
        <v>49.45</v>
      </c>
      <c r="R183" s="8">
        <f t="shared" si="25"/>
        <v>53.5</v>
      </c>
      <c r="S183" s="8">
        <f t="shared" si="26"/>
        <v>47.85</v>
      </c>
      <c r="T183" s="8">
        <f t="shared" si="27"/>
        <v>50.75</v>
      </c>
      <c r="U183" s="7">
        <f t="shared" si="28"/>
        <v>50.266666666666673</v>
      </c>
      <c r="V183" s="7">
        <f t="shared" si="29"/>
        <v>50.387500000000003</v>
      </c>
    </row>
    <row r="184" spans="1:22" ht="13.5" x14ac:dyDescent="0.25">
      <c r="A184" s="3">
        <f>RSI!A184</f>
        <v>42270</v>
      </c>
      <c r="B184" s="2">
        <f>RSI!B184</f>
        <v>6.1989999999999998</v>
      </c>
      <c r="C184" s="2">
        <f>RSI!I184</f>
        <v>29.546735227662197</v>
      </c>
      <c r="D184" s="2">
        <f>MACD!E184</f>
        <v>0.20316391918620091</v>
      </c>
      <c r="E184" s="2">
        <f>MACD!F184</f>
        <v>0.21710478416233775</v>
      </c>
      <c r="F184" s="2">
        <f>'Moving Avg'!D184</f>
        <v>6.2217999999999991</v>
      </c>
      <c r="G184" s="2">
        <f>'Moving Avg'!F184</f>
        <v>6.5932999999999993</v>
      </c>
      <c r="H184" s="2">
        <f>'Moving Avg'!G184</f>
        <v>7.1182599999999994</v>
      </c>
      <c r="I184" s="2">
        <f>'Moving Avg'!H184</f>
        <v>0</v>
      </c>
      <c r="J184" s="5" t="str">
        <f>OBV!F184</f>
        <v>BEARISH</v>
      </c>
      <c r="K184" s="5" t="str">
        <f>OBV!G184</f>
        <v>STRONG</v>
      </c>
      <c r="L184" s="5" t="str">
        <f>OBV!H184</f>
        <v>CONFIRMED BEARISH</v>
      </c>
      <c r="M184" s="7">
        <f t="shared" si="20"/>
        <v>50</v>
      </c>
      <c r="N184" s="7">
        <f t="shared" si="21"/>
        <v>45</v>
      </c>
      <c r="O184" s="7">
        <f t="shared" si="22"/>
        <v>75</v>
      </c>
      <c r="P184" s="7">
        <f t="shared" si="23"/>
        <v>33</v>
      </c>
      <c r="Q184" s="8">
        <f t="shared" si="24"/>
        <v>49.45</v>
      </c>
      <c r="R184" s="8">
        <f t="shared" si="25"/>
        <v>53.5</v>
      </c>
      <c r="S184" s="8">
        <f t="shared" si="26"/>
        <v>47.85</v>
      </c>
      <c r="T184" s="8">
        <f t="shared" si="27"/>
        <v>50.75</v>
      </c>
      <c r="U184" s="7">
        <f t="shared" si="28"/>
        <v>50.266666666666673</v>
      </c>
      <c r="V184" s="7">
        <f t="shared" si="29"/>
        <v>50.387500000000003</v>
      </c>
    </row>
    <row r="185" spans="1:22" ht="13.5" x14ac:dyDescent="0.25">
      <c r="A185" s="3">
        <f>RSI!A185</f>
        <v>42275</v>
      </c>
      <c r="B185" s="2">
        <f>RSI!B185</f>
        <v>6.1989999999999998</v>
      </c>
      <c r="C185" s="2">
        <f>RSI!I185</f>
        <v>29.546735227662197</v>
      </c>
      <c r="D185" s="2">
        <f>MACD!E185</f>
        <v>0.19362987754490391</v>
      </c>
      <c r="E185" s="2">
        <f>MACD!F185</f>
        <v>0.21240980283885097</v>
      </c>
      <c r="F185" s="2">
        <f>'Moving Avg'!D185</f>
        <v>6.2103999999999999</v>
      </c>
      <c r="G185" s="2">
        <f>'Moving Avg'!F185</f>
        <v>6.5422999999999991</v>
      </c>
      <c r="H185" s="2">
        <f>'Moving Avg'!G185</f>
        <v>7.0844799999999983</v>
      </c>
      <c r="I185" s="2">
        <f>'Moving Avg'!H185</f>
        <v>0</v>
      </c>
      <c r="J185" s="5" t="str">
        <f>OBV!F185</f>
        <v>BEARISH</v>
      </c>
      <c r="K185" s="5" t="str">
        <f>OBV!G185</f>
        <v>STRONG</v>
      </c>
      <c r="L185" s="5" t="str">
        <f>OBV!H185</f>
        <v>CONFIRMED BEARISH</v>
      </c>
      <c r="M185" s="7">
        <f t="shared" si="20"/>
        <v>50</v>
      </c>
      <c r="N185" s="7">
        <f t="shared" si="21"/>
        <v>45</v>
      </c>
      <c r="O185" s="7">
        <f t="shared" si="22"/>
        <v>75</v>
      </c>
      <c r="P185" s="7">
        <f t="shared" si="23"/>
        <v>33</v>
      </c>
      <c r="Q185" s="8">
        <f t="shared" si="24"/>
        <v>49.45</v>
      </c>
      <c r="R185" s="8">
        <f t="shared" si="25"/>
        <v>53.5</v>
      </c>
      <c r="S185" s="8">
        <f t="shared" si="26"/>
        <v>47.85</v>
      </c>
      <c r="T185" s="8">
        <f t="shared" si="27"/>
        <v>50.75</v>
      </c>
      <c r="U185" s="7">
        <f t="shared" si="28"/>
        <v>50.266666666666673</v>
      </c>
      <c r="V185" s="7">
        <f t="shared" si="29"/>
        <v>50.387500000000003</v>
      </c>
    </row>
    <row r="186" spans="1:22" ht="13.5" x14ac:dyDescent="0.25">
      <c r="A186" s="3">
        <f>RSI!A186</f>
        <v>42276</v>
      </c>
      <c r="B186" s="2">
        <f>RSI!B186</f>
        <v>6.1989999999999998</v>
      </c>
      <c r="C186" s="2">
        <f>RSI!I186</f>
        <v>29.546735227662197</v>
      </c>
      <c r="D186" s="2">
        <f>MACD!E186</f>
        <v>0.16506468962029874</v>
      </c>
      <c r="E186" s="2">
        <f>MACD!F186</f>
        <v>0.20294078019514056</v>
      </c>
      <c r="F186" s="2">
        <f>'Moving Avg'!D186</f>
        <v>6.1989999999999998</v>
      </c>
      <c r="G186" s="2">
        <f>'Moving Avg'!F186</f>
        <v>6.5023</v>
      </c>
      <c r="H186" s="2">
        <f>'Moving Avg'!G186</f>
        <v>7.0529800000000016</v>
      </c>
      <c r="I186" s="2">
        <f>'Moving Avg'!H186</f>
        <v>0</v>
      </c>
      <c r="J186" s="5" t="str">
        <f>OBV!F186</f>
        <v>BEARISH</v>
      </c>
      <c r="K186" s="5" t="str">
        <f>OBV!G186</f>
        <v>STRONG</v>
      </c>
      <c r="L186" s="5" t="str">
        <f>OBV!H186</f>
        <v>CONFIRMED BEARISH</v>
      </c>
      <c r="M186" s="7">
        <f t="shared" si="20"/>
        <v>50</v>
      </c>
      <c r="N186" s="7">
        <f t="shared" si="21"/>
        <v>100</v>
      </c>
      <c r="O186" s="7">
        <f t="shared" si="22"/>
        <v>75</v>
      </c>
      <c r="P186" s="7">
        <f t="shared" si="23"/>
        <v>33</v>
      </c>
      <c r="Q186" s="8">
        <f t="shared" si="24"/>
        <v>68.7</v>
      </c>
      <c r="R186" s="8">
        <f t="shared" si="25"/>
        <v>64.5</v>
      </c>
      <c r="S186" s="8">
        <f t="shared" si="26"/>
        <v>56.1</v>
      </c>
      <c r="T186" s="8">
        <f t="shared" si="27"/>
        <v>64.5</v>
      </c>
      <c r="U186" s="7">
        <f t="shared" si="28"/>
        <v>63.099999999999994</v>
      </c>
      <c r="V186" s="7">
        <f t="shared" si="29"/>
        <v>63.449999999999996</v>
      </c>
    </row>
    <row r="187" spans="1:22" ht="13.5" x14ac:dyDescent="0.25">
      <c r="A187" s="3">
        <f>RSI!A187</f>
        <v>42277</v>
      </c>
      <c r="B187" s="2">
        <f>RSI!B187</f>
        <v>6.0419999999999998</v>
      </c>
      <c r="C187" s="2">
        <f>RSI!I187</f>
        <v>25.553083669516269</v>
      </c>
      <c r="D187" s="2">
        <f>MACD!E187</f>
        <v>0.15982342056688648</v>
      </c>
      <c r="E187" s="2">
        <f>MACD!F187</f>
        <v>0.19431730826948976</v>
      </c>
      <c r="F187" s="2">
        <f>'Moving Avg'!D187</f>
        <v>6.1676000000000002</v>
      </c>
      <c r="G187" s="2">
        <f>'Moving Avg'!F187</f>
        <v>6.4544499999999987</v>
      </c>
      <c r="H187" s="2">
        <f>'Moving Avg'!G187</f>
        <v>7.0186999999999991</v>
      </c>
      <c r="I187" s="2">
        <f>'Moving Avg'!H187</f>
        <v>0</v>
      </c>
      <c r="J187" s="5" t="str">
        <f>OBV!F187</f>
        <v>BEARISH</v>
      </c>
      <c r="K187" s="5" t="str">
        <f>OBV!G187</f>
        <v>STRONG</v>
      </c>
      <c r="L187" s="5" t="str">
        <f>OBV!H187</f>
        <v>CONFIRMED BEARISH</v>
      </c>
      <c r="M187" s="7">
        <f t="shared" si="20"/>
        <v>50</v>
      </c>
      <c r="N187" s="7">
        <f t="shared" si="21"/>
        <v>100</v>
      </c>
      <c r="O187" s="7">
        <f t="shared" si="22"/>
        <v>75</v>
      </c>
      <c r="P187" s="7">
        <f t="shared" si="23"/>
        <v>33</v>
      </c>
      <c r="Q187" s="8">
        <f t="shared" si="24"/>
        <v>68.7</v>
      </c>
      <c r="R187" s="8">
        <f t="shared" si="25"/>
        <v>64.5</v>
      </c>
      <c r="S187" s="8">
        <f t="shared" si="26"/>
        <v>56.1</v>
      </c>
      <c r="T187" s="8">
        <f t="shared" si="27"/>
        <v>64.5</v>
      </c>
      <c r="U187" s="7">
        <f t="shared" si="28"/>
        <v>63.099999999999994</v>
      </c>
      <c r="V187" s="7">
        <f t="shared" si="29"/>
        <v>63.449999999999996</v>
      </c>
    </row>
    <row r="188" spans="1:22" ht="13.5" x14ac:dyDescent="0.25">
      <c r="A188" s="3">
        <f>RSI!A188</f>
        <v>42278</v>
      </c>
      <c r="B188" s="2">
        <f>RSI!B188</f>
        <v>6.0419999999999998</v>
      </c>
      <c r="C188" s="2">
        <f>RSI!I188</f>
        <v>25.553083669516269</v>
      </c>
      <c r="D188" s="2">
        <f>MACD!E188</f>
        <v>0.18758227335333633</v>
      </c>
      <c r="E188" s="2">
        <f>MACD!F188</f>
        <v>0.19297030128625908</v>
      </c>
      <c r="F188" s="2">
        <f>'Moving Avg'!D188</f>
        <v>6.1362000000000005</v>
      </c>
      <c r="G188" s="2">
        <f>'Moving Avg'!F188</f>
        <v>6.4065999999999992</v>
      </c>
      <c r="H188" s="2">
        <f>'Moving Avg'!G188</f>
        <v>6.9876199999999979</v>
      </c>
      <c r="I188" s="2">
        <f>'Moving Avg'!H188</f>
        <v>0</v>
      </c>
      <c r="J188" s="5" t="str">
        <f>OBV!F188</f>
        <v>BEARISH</v>
      </c>
      <c r="K188" s="5" t="str">
        <f>OBV!G188</f>
        <v>STRONG</v>
      </c>
      <c r="L188" s="5" t="str">
        <f>OBV!H188</f>
        <v>CONFIRMED BEARISH</v>
      </c>
      <c r="M188" s="7">
        <f t="shared" si="20"/>
        <v>50</v>
      </c>
      <c r="N188" s="7">
        <f t="shared" si="21"/>
        <v>45</v>
      </c>
      <c r="O188" s="7">
        <f t="shared" si="22"/>
        <v>75</v>
      </c>
      <c r="P188" s="7">
        <f t="shared" si="23"/>
        <v>33</v>
      </c>
      <c r="Q188" s="8">
        <f t="shared" si="24"/>
        <v>49.45</v>
      </c>
      <c r="R188" s="8">
        <f t="shared" si="25"/>
        <v>53.5</v>
      </c>
      <c r="S188" s="8">
        <f t="shared" si="26"/>
        <v>47.85</v>
      </c>
      <c r="T188" s="8">
        <f t="shared" si="27"/>
        <v>50.75</v>
      </c>
      <c r="U188" s="7">
        <f t="shared" si="28"/>
        <v>50.266666666666673</v>
      </c>
      <c r="V188" s="7">
        <f t="shared" si="29"/>
        <v>50.387500000000003</v>
      </c>
    </row>
    <row r="189" spans="1:22" ht="13.5" x14ac:dyDescent="0.25">
      <c r="A189" s="3">
        <f>RSI!A189</f>
        <v>42279</v>
      </c>
      <c r="B189" s="2">
        <f>RSI!B189</f>
        <v>6.0419999999999998</v>
      </c>
      <c r="C189" s="2">
        <f>RSI!I189</f>
        <v>25.553083669516269</v>
      </c>
      <c r="D189" s="2">
        <f>MACD!E189</f>
        <v>0.15456049393128701</v>
      </c>
      <c r="E189" s="2">
        <f>MACD!F189</f>
        <v>0.18528833981526466</v>
      </c>
      <c r="F189" s="2">
        <f>'Moving Avg'!D189</f>
        <v>6.1048</v>
      </c>
      <c r="G189" s="2">
        <f>'Moving Avg'!F189</f>
        <v>6.3689499999999999</v>
      </c>
      <c r="H189" s="2">
        <f>'Moving Avg'!G189</f>
        <v>6.9529799999999975</v>
      </c>
      <c r="I189" s="2">
        <f>'Moving Avg'!H189</f>
        <v>0</v>
      </c>
      <c r="J189" s="5" t="str">
        <f>OBV!F189</f>
        <v>BEARISH</v>
      </c>
      <c r="K189" s="5" t="str">
        <f>OBV!G189</f>
        <v>STRONG</v>
      </c>
      <c r="L189" s="5" t="str">
        <f>OBV!H189</f>
        <v>CONFIRMED BEARISH</v>
      </c>
      <c r="M189" s="7">
        <f t="shared" si="20"/>
        <v>50</v>
      </c>
      <c r="N189" s="7">
        <f t="shared" si="21"/>
        <v>100</v>
      </c>
      <c r="O189" s="7">
        <f t="shared" si="22"/>
        <v>75</v>
      </c>
      <c r="P189" s="7">
        <f t="shared" si="23"/>
        <v>33</v>
      </c>
      <c r="Q189" s="8">
        <f t="shared" si="24"/>
        <v>68.7</v>
      </c>
      <c r="R189" s="8">
        <f t="shared" si="25"/>
        <v>64.5</v>
      </c>
      <c r="S189" s="8">
        <f t="shared" si="26"/>
        <v>56.1</v>
      </c>
      <c r="T189" s="8">
        <f t="shared" si="27"/>
        <v>64.5</v>
      </c>
      <c r="U189" s="7">
        <f t="shared" si="28"/>
        <v>63.099999999999994</v>
      </c>
      <c r="V189" s="7">
        <f t="shared" si="29"/>
        <v>63.449999999999996</v>
      </c>
    </row>
    <row r="190" spans="1:22" ht="13.5" x14ac:dyDescent="0.25">
      <c r="A190" s="3">
        <f>RSI!A190</f>
        <v>42282</v>
      </c>
      <c r="B190" s="2">
        <f>RSI!B190</f>
        <v>6.0419999999999998</v>
      </c>
      <c r="C190" s="2">
        <f>RSI!I190</f>
        <v>25.553083669516269</v>
      </c>
      <c r="D190" s="2">
        <f>MACD!E190</f>
        <v>0.12865385200311419</v>
      </c>
      <c r="E190" s="2">
        <f>MACD!F190</f>
        <v>0.17396144225283455</v>
      </c>
      <c r="F190" s="2">
        <f>'Moving Avg'!D190</f>
        <v>6.0734000000000012</v>
      </c>
      <c r="G190" s="2">
        <f>'Moving Avg'!F190</f>
        <v>6.3412500000000005</v>
      </c>
      <c r="H190" s="2">
        <f>'Moving Avg'!G190</f>
        <v>6.919039999999999</v>
      </c>
      <c r="I190" s="2">
        <f>'Moving Avg'!H190</f>
        <v>0</v>
      </c>
      <c r="J190" s="5" t="str">
        <f>OBV!F190</f>
        <v>BEARISH</v>
      </c>
      <c r="K190" s="5" t="str">
        <f>OBV!G190</f>
        <v>STRONG</v>
      </c>
      <c r="L190" s="5" t="str">
        <f>OBV!H190</f>
        <v>CONFIRMED BEARISH</v>
      </c>
      <c r="M190" s="7">
        <f t="shared" si="20"/>
        <v>50</v>
      </c>
      <c r="N190" s="7">
        <f t="shared" si="21"/>
        <v>100</v>
      </c>
      <c r="O190" s="7">
        <f t="shared" si="22"/>
        <v>75</v>
      </c>
      <c r="P190" s="7">
        <f t="shared" si="23"/>
        <v>33</v>
      </c>
      <c r="Q190" s="8">
        <f t="shared" si="24"/>
        <v>68.7</v>
      </c>
      <c r="R190" s="8">
        <f t="shared" si="25"/>
        <v>64.5</v>
      </c>
      <c r="S190" s="8">
        <f t="shared" si="26"/>
        <v>56.1</v>
      </c>
      <c r="T190" s="8">
        <f t="shared" si="27"/>
        <v>64.5</v>
      </c>
      <c r="U190" s="7">
        <f t="shared" si="28"/>
        <v>63.099999999999994</v>
      </c>
      <c r="V190" s="7">
        <f t="shared" si="29"/>
        <v>63.449999999999996</v>
      </c>
    </row>
    <row r="191" spans="1:22" ht="13.5" x14ac:dyDescent="0.25">
      <c r="A191" s="3">
        <f>RSI!A191</f>
        <v>42283</v>
      </c>
      <c r="B191" s="2">
        <f>RSI!B191</f>
        <v>6.0419999999999998</v>
      </c>
      <c r="C191" s="2">
        <f>RSI!I191</f>
        <v>25.553083669516269</v>
      </c>
      <c r="D191" s="2">
        <f>MACD!E191</f>
        <v>0.1093292310963907</v>
      </c>
      <c r="E191" s="2">
        <f>MACD!F191</f>
        <v>0.1610350000215458</v>
      </c>
      <c r="F191" s="2">
        <f>'Moving Avg'!D191</f>
        <v>6.0419999999999998</v>
      </c>
      <c r="G191" s="2">
        <f>'Moving Avg'!F191</f>
        <v>6.3038500000000006</v>
      </c>
      <c r="H191" s="2">
        <f>'Moving Avg'!G191</f>
        <v>6.8865399999999974</v>
      </c>
      <c r="I191" s="2">
        <f>'Moving Avg'!H191</f>
        <v>0</v>
      </c>
      <c r="J191" s="5" t="str">
        <f>OBV!F191</f>
        <v>BEARISH</v>
      </c>
      <c r="K191" s="5" t="str">
        <f>OBV!G191</f>
        <v>STRONG</v>
      </c>
      <c r="L191" s="5" t="str">
        <f>OBV!H191</f>
        <v>CONFIRMED BEARISH</v>
      </c>
      <c r="M191" s="7">
        <f t="shared" si="20"/>
        <v>50</v>
      </c>
      <c r="N191" s="7">
        <f t="shared" si="21"/>
        <v>100</v>
      </c>
      <c r="O191" s="7">
        <f t="shared" si="22"/>
        <v>75</v>
      </c>
      <c r="P191" s="7">
        <f t="shared" si="23"/>
        <v>33</v>
      </c>
      <c r="Q191" s="8">
        <f t="shared" si="24"/>
        <v>68.7</v>
      </c>
      <c r="R191" s="8">
        <f t="shared" si="25"/>
        <v>64.5</v>
      </c>
      <c r="S191" s="8">
        <f t="shared" si="26"/>
        <v>56.1</v>
      </c>
      <c r="T191" s="8">
        <f t="shared" si="27"/>
        <v>64.5</v>
      </c>
      <c r="U191" s="7">
        <f t="shared" si="28"/>
        <v>63.099999999999994</v>
      </c>
      <c r="V191" s="7">
        <f t="shared" si="29"/>
        <v>63.449999999999996</v>
      </c>
    </row>
    <row r="192" spans="1:22" ht="13.5" x14ac:dyDescent="0.25">
      <c r="A192" s="3">
        <f>RSI!A192</f>
        <v>42284</v>
      </c>
      <c r="B192" s="2">
        <f>RSI!B192</f>
        <v>6.0469999999999997</v>
      </c>
      <c r="C192" s="2">
        <f>RSI!I192</f>
        <v>26.014402966538754</v>
      </c>
      <c r="D192" s="2">
        <f>MACD!E192</f>
        <v>8.6242086726776357E-2</v>
      </c>
      <c r="E192" s="2">
        <f>MACD!F192</f>
        <v>0.14607641736259191</v>
      </c>
      <c r="F192" s="2">
        <f>'Moving Avg'!D192</f>
        <v>6.0430000000000001</v>
      </c>
      <c r="G192" s="2">
        <f>'Moving Avg'!F192</f>
        <v>6.2764000000000006</v>
      </c>
      <c r="H192" s="2">
        <f>'Moving Avg'!G192</f>
        <v>6.8561999999999985</v>
      </c>
      <c r="I192" s="2">
        <f>'Moving Avg'!H192</f>
        <v>0</v>
      </c>
      <c r="J192" s="5" t="str">
        <f>OBV!F192</f>
        <v>BULLISH</v>
      </c>
      <c r="K192" s="5" t="str">
        <f>OBV!G192</f>
        <v>WEAK</v>
      </c>
      <c r="L192" s="5" t="str">
        <f>OBV!H192</f>
        <v>CONFIRMED BULLISH</v>
      </c>
      <c r="M192" s="7">
        <f t="shared" si="20"/>
        <v>50</v>
      </c>
      <c r="N192" s="7">
        <f t="shared" si="21"/>
        <v>100</v>
      </c>
      <c r="O192" s="7">
        <f t="shared" si="22"/>
        <v>75</v>
      </c>
      <c r="P192" s="7">
        <f t="shared" si="23"/>
        <v>67</v>
      </c>
      <c r="Q192" s="8">
        <f t="shared" si="24"/>
        <v>73.8</v>
      </c>
      <c r="R192" s="8">
        <f t="shared" si="25"/>
        <v>73</v>
      </c>
      <c r="S192" s="8">
        <f t="shared" si="26"/>
        <v>71.400000000000006</v>
      </c>
      <c r="T192" s="8">
        <f t="shared" si="27"/>
        <v>73</v>
      </c>
      <c r="U192" s="7">
        <f t="shared" si="28"/>
        <v>72.733333333333334</v>
      </c>
      <c r="V192" s="7">
        <f t="shared" si="29"/>
        <v>72.800000000000011</v>
      </c>
    </row>
    <row r="193" spans="1:22" ht="13.5" x14ac:dyDescent="0.25">
      <c r="A193" s="3">
        <f>RSI!A193</f>
        <v>42285</v>
      </c>
      <c r="B193" s="2">
        <f>RSI!B193</f>
        <v>6.0419999999999998</v>
      </c>
      <c r="C193" s="2">
        <f>RSI!I193</f>
        <v>25.841952286344792</v>
      </c>
      <c r="D193" s="2">
        <f>MACD!E193</f>
        <v>6.9273616502983693E-2</v>
      </c>
      <c r="E193" s="2">
        <f>MACD!F193</f>
        <v>0.13071585719067028</v>
      </c>
      <c r="F193" s="2">
        <f>'Moving Avg'!D193</f>
        <v>6.0429999999999993</v>
      </c>
      <c r="G193" s="2">
        <f>'Moving Avg'!F193</f>
        <v>6.2389999999999999</v>
      </c>
      <c r="H193" s="2">
        <f>'Moving Avg'!G193</f>
        <v>6.8257599999999989</v>
      </c>
      <c r="I193" s="2">
        <f>'Moving Avg'!H193</f>
        <v>0</v>
      </c>
      <c r="J193" s="5" t="str">
        <f>OBV!F193</f>
        <v>BULLISH</v>
      </c>
      <c r="K193" s="5" t="str">
        <f>OBV!G193</f>
        <v>NEUTRAL</v>
      </c>
      <c r="L193" s="5" t="str">
        <f>OBV!H193</f>
        <v>NEUTRAL</v>
      </c>
      <c r="M193" s="7">
        <f t="shared" si="20"/>
        <v>50</v>
      </c>
      <c r="N193" s="7">
        <f t="shared" si="21"/>
        <v>100</v>
      </c>
      <c r="O193" s="7">
        <f t="shared" si="22"/>
        <v>75</v>
      </c>
      <c r="P193" s="7">
        <f t="shared" si="23"/>
        <v>49.5</v>
      </c>
      <c r="Q193" s="8">
        <f t="shared" si="24"/>
        <v>71.174999999999997</v>
      </c>
      <c r="R193" s="8">
        <f t="shared" si="25"/>
        <v>68.625</v>
      </c>
      <c r="S193" s="8">
        <f t="shared" si="26"/>
        <v>63.525000000000006</v>
      </c>
      <c r="T193" s="8">
        <f t="shared" si="27"/>
        <v>68.625</v>
      </c>
      <c r="U193" s="7">
        <f t="shared" si="28"/>
        <v>67.775000000000006</v>
      </c>
      <c r="V193" s="7">
        <f t="shared" si="29"/>
        <v>67.987500000000011</v>
      </c>
    </row>
    <row r="194" spans="1:22" ht="13.5" x14ac:dyDescent="0.25">
      <c r="A194" s="3">
        <f>RSI!A194</f>
        <v>42286</v>
      </c>
      <c r="B194" s="2">
        <f>RSI!B194</f>
        <v>6.0419999999999998</v>
      </c>
      <c r="C194" s="2">
        <f>RSI!I194</f>
        <v>25.841952286344792</v>
      </c>
      <c r="D194" s="2">
        <f>MACD!E194</f>
        <v>5.6978961866074762E-2</v>
      </c>
      <c r="E194" s="2">
        <f>MACD!F194</f>
        <v>0.11596847812575117</v>
      </c>
      <c r="F194" s="2">
        <f>'Moving Avg'!D194</f>
        <v>6.043000000000001</v>
      </c>
      <c r="G194" s="2">
        <f>'Moving Avg'!F194</f>
        <v>6.2112999999999996</v>
      </c>
      <c r="H194" s="2">
        <f>'Moving Avg'!G194</f>
        <v>6.7954199999999965</v>
      </c>
      <c r="I194" s="2">
        <f>'Moving Avg'!H194</f>
        <v>0</v>
      </c>
      <c r="J194" s="5" t="str">
        <f>OBV!F194</f>
        <v>BULLISH</v>
      </c>
      <c r="K194" s="5" t="str">
        <f>OBV!G194</f>
        <v>NEUTRAL</v>
      </c>
      <c r="L194" s="5" t="str">
        <f>OBV!H194</f>
        <v>NEUTRAL</v>
      </c>
      <c r="M194" s="7">
        <f t="shared" ref="M194:M257" si="30">IF(C194&lt;30,50, IF(C194&gt;70, 0, 25))</f>
        <v>50</v>
      </c>
      <c r="N194" s="7">
        <f t="shared" ref="N194:N257" si="31">IF(E194-D194&gt;0.02, 100, IF(E194-D194&lt;0,0,45))</f>
        <v>100</v>
      </c>
      <c r="O194" s="7">
        <f t="shared" ref="O194:O257" si="32">IF(F194-I194&gt;10,100,IF(F194-I194&gt;5,75, IF(F194-I194&gt;0,50,0)))</f>
        <v>75</v>
      </c>
      <c r="P194" s="7">
        <f t="shared" ref="P194:P257" si="33">IF(L194="confirmed bullish", 34, IF(L194="bullish divergence",17, 0))+IF(J194="bullish",33,IF(J194="bearish",0,16.5))+IF(K194="strong",33,IF(K194="weak",0,16.5))</f>
        <v>49.5</v>
      </c>
      <c r="Q194" s="8">
        <f t="shared" si="24"/>
        <v>71.174999999999997</v>
      </c>
      <c r="R194" s="8">
        <f t="shared" si="25"/>
        <v>68.625</v>
      </c>
      <c r="S194" s="8">
        <f t="shared" si="26"/>
        <v>63.525000000000006</v>
      </c>
      <c r="T194" s="8">
        <f t="shared" si="27"/>
        <v>68.625</v>
      </c>
      <c r="U194" s="7">
        <f t="shared" si="28"/>
        <v>67.775000000000006</v>
      </c>
      <c r="V194" s="7">
        <f t="shared" si="29"/>
        <v>67.987500000000011</v>
      </c>
    </row>
    <row r="195" spans="1:22" ht="13.5" x14ac:dyDescent="0.25">
      <c r="A195" s="3">
        <f>RSI!A195</f>
        <v>42289</v>
      </c>
      <c r="B195" s="2">
        <f>RSI!B195</f>
        <v>6.0419999999999998</v>
      </c>
      <c r="C195" s="2">
        <f>RSI!I195</f>
        <v>25.841952286344792</v>
      </c>
      <c r="D195" s="2">
        <f>MACD!E195</f>
        <v>4.8486238582273522E-2</v>
      </c>
      <c r="E195" s="2">
        <f>MACD!F195</f>
        <v>0.10247203021705566</v>
      </c>
      <c r="F195" s="2">
        <f>'Moving Avg'!D195</f>
        <v>6.043000000000001</v>
      </c>
      <c r="G195" s="2">
        <f>'Moving Avg'!F195</f>
        <v>6.1844000000000001</v>
      </c>
      <c r="H195" s="2">
        <f>'Moving Avg'!G195</f>
        <v>6.7695799999999959</v>
      </c>
      <c r="I195" s="2">
        <f>'Moving Avg'!H195</f>
        <v>0</v>
      </c>
      <c r="J195" s="5" t="str">
        <f>OBV!F195</f>
        <v>BULLISH</v>
      </c>
      <c r="K195" s="5" t="str">
        <f>OBV!G195</f>
        <v>NEUTRAL</v>
      </c>
      <c r="L195" s="5" t="str">
        <f>OBV!H195</f>
        <v>NEUTRAL</v>
      </c>
      <c r="M195" s="7">
        <f t="shared" si="30"/>
        <v>50</v>
      </c>
      <c r="N195" s="7">
        <f t="shared" si="31"/>
        <v>100</v>
      </c>
      <c r="O195" s="7">
        <f t="shared" si="32"/>
        <v>75</v>
      </c>
      <c r="P195" s="7">
        <f t="shared" si="33"/>
        <v>49.5</v>
      </c>
      <c r="Q195" s="8">
        <f t="shared" ref="Q195:Q258" si="34">0.35*M195+N195*0.35+O195*0.15+P195*0.15</f>
        <v>71.174999999999997</v>
      </c>
      <c r="R195" s="8">
        <f t="shared" ref="R195:R258" si="35">M195*0.2+N195*0.2+O195*0.35+P195*0.25</f>
        <v>68.625</v>
      </c>
      <c r="S195" s="8">
        <f t="shared" ref="S195:S258" si="36">M195*0.15+N195*0.15+O195*0.25+P195*0.45</f>
        <v>63.525000000000006</v>
      </c>
      <c r="T195" s="8">
        <f t="shared" ref="T195:T258" si="37">0.25*SUM(M195:P195)</f>
        <v>68.625</v>
      </c>
      <c r="U195" s="7">
        <f t="shared" ref="U195:U258" si="38">SUM(Q195:S195)/3</f>
        <v>67.775000000000006</v>
      </c>
      <c r="V195" s="7">
        <f t="shared" ref="V195:V258" si="39">SUM(Q195:T195)/4</f>
        <v>67.987500000000011</v>
      </c>
    </row>
    <row r="196" spans="1:22" ht="13.5" x14ac:dyDescent="0.25">
      <c r="A196" s="3">
        <f>RSI!A196</f>
        <v>42290</v>
      </c>
      <c r="B196" s="2">
        <f>RSI!B196</f>
        <v>6.0419999999999998</v>
      </c>
      <c r="C196" s="2">
        <f>RSI!I196</f>
        <v>25.841952286344792</v>
      </c>
      <c r="D196" s="2">
        <f>MACD!E196</f>
        <v>4.3069019615394666E-2</v>
      </c>
      <c r="E196" s="2">
        <f>MACD!F196</f>
        <v>9.0591428096723464E-2</v>
      </c>
      <c r="F196" s="2">
        <f>'Moving Avg'!D196</f>
        <v>6.043000000000001</v>
      </c>
      <c r="G196" s="2">
        <f>'Moving Avg'!F196</f>
        <v>6.1650499999999999</v>
      </c>
      <c r="H196" s="2">
        <f>'Moving Avg'!G196</f>
        <v>6.743959999999996</v>
      </c>
      <c r="I196" s="2">
        <f>'Moving Avg'!H196</f>
        <v>0</v>
      </c>
      <c r="J196" s="5" t="str">
        <f>OBV!F196</f>
        <v>BULLISH</v>
      </c>
      <c r="K196" s="5" t="str">
        <f>OBV!G196</f>
        <v>NEUTRAL</v>
      </c>
      <c r="L196" s="5" t="str">
        <f>OBV!H196</f>
        <v>NEUTRAL</v>
      </c>
      <c r="M196" s="7">
        <f t="shared" si="30"/>
        <v>50</v>
      </c>
      <c r="N196" s="7">
        <f t="shared" si="31"/>
        <v>100</v>
      </c>
      <c r="O196" s="7">
        <f t="shared" si="32"/>
        <v>75</v>
      </c>
      <c r="P196" s="7">
        <f t="shared" si="33"/>
        <v>49.5</v>
      </c>
      <c r="Q196" s="8">
        <f t="shared" si="34"/>
        <v>71.174999999999997</v>
      </c>
      <c r="R196" s="8">
        <f t="shared" si="35"/>
        <v>68.625</v>
      </c>
      <c r="S196" s="8">
        <f t="shared" si="36"/>
        <v>63.525000000000006</v>
      </c>
      <c r="T196" s="8">
        <f t="shared" si="37"/>
        <v>68.625</v>
      </c>
      <c r="U196" s="7">
        <f t="shared" si="38"/>
        <v>67.775000000000006</v>
      </c>
      <c r="V196" s="7">
        <f t="shared" si="39"/>
        <v>67.987500000000011</v>
      </c>
    </row>
    <row r="197" spans="1:22" ht="13.5" x14ac:dyDescent="0.25">
      <c r="A197" s="3">
        <f>RSI!A197</f>
        <v>42293</v>
      </c>
      <c r="B197" s="2">
        <f>RSI!B197</f>
        <v>5.9370000000000003</v>
      </c>
      <c r="C197" s="2">
        <f>RSI!I197</f>
        <v>21.766327174034402</v>
      </c>
      <c r="D197" s="2">
        <f>MACD!E197</f>
        <v>2.3747050115813906E-2</v>
      </c>
      <c r="E197" s="2">
        <f>MACD!F197</f>
        <v>7.7222552500541566E-2</v>
      </c>
      <c r="F197" s="2">
        <f>'Moving Avg'!D197</f>
        <v>6.0209999999999999</v>
      </c>
      <c r="G197" s="2">
        <f>'Moving Avg'!F197</f>
        <v>6.1388999999999996</v>
      </c>
      <c r="H197" s="2">
        <f>'Moving Avg'!G197</f>
        <v>6.7162399999999955</v>
      </c>
      <c r="I197" s="2">
        <f>'Moving Avg'!H197</f>
        <v>0</v>
      </c>
      <c r="J197" s="5" t="str">
        <f>OBV!F197</f>
        <v>BEARISH</v>
      </c>
      <c r="K197" s="5" t="str">
        <f>OBV!G197</f>
        <v>STRONG</v>
      </c>
      <c r="L197" s="5" t="str">
        <f>OBV!H197</f>
        <v>CONFIRMED BEARISH</v>
      </c>
      <c r="M197" s="7">
        <f t="shared" si="30"/>
        <v>50</v>
      </c>
      <c r="N197" s="7">
        <f t="shared" si="31"/>
        <v>100</v>
      </c>
      <c r="O197" s="7">
        <f t="shared" si="32"/>
        <v>75</v>
      </c>
      <c r="P197" s="7">
        <f t="shared" si="33"/>
        <v>33</v>
      </c>
      <c r="Q197" s="8">
        <f t="shared" si="34"/>
        <v>68.7</v>
      </c>
      <c r="R197" s="8">
        <f t="shared" si="35"/>
        <v>64.5</v>
      </c>
      <c r="S197" s="8">
        <f t="shared" si="36"/>
        <v>56.1</v>
      </c>
      <c r="T197" s="8">
        <f t="shared" si="37"/>
        <v>64.5</v>
      </c>
      <c r="U197" s="7">
        <f t="shared" si="38"/>
        <v>63.099999999999994</v>
      </c>
      <c r="V197" s="7">
        <f t="shared" si="39"/>
        <v>63.449999999999996</v>
      </c>
    </row>
    <row r="198" spans="1:22" ht="13.5" x14ac:dyDescent="0.25">
      <c r="A198" s="3">
        <f>RSI!A198</f>
        <v>42296</v>
      </c>
      <c r="B198" s="2">
        <f>RSI!B198</f>
        <v>5.8689999999999998</v>
      </c>
      <c r="C198" s="2">
        <f>RSI!I198</f>
        <v>19.609390917831647</v>
      </c>
      <c r="D198" s="2">
        <f>MACD!E198</f>
        <v>1.4571751503710928E-2</v>
      </c>
      <c r="E198" s="2">
        <f>MACD!F198</f>
        <v>6.4692392301175447E-2</v>
      </c>
      <c r="F198" s="2">
        <f>'Moving Avg'!D198</f>
        <v>5.9863999999999997</v>
      </c>
      <c r="G198" s="2">
        <f>'Moving Avg'!F198</f>
        <v>6.0999499999999998</v>
      </c>
      <c r="H198" s="2">
        <f>'Moving Avg'!G198</f>
        <v>6.6819199999999954</v>
      </c>
      <c r="I198" s="2">
        <f>'Moving Avg'!H198</f>
        <v>0</v>
      </c>
      <c r="J198" s="5" t="str">
        <f>OBV!F198</f>
        <v>BEARISH</v>
      </c>
      <c r="K198" s="5" t="str">
        <f>OBV!G198</f>
        <v>STRONG</v>
      </c>
      <c r="L198" s="5" t="str">
        <f>OBV!H198</f>
        <v>CONFIRMED BEARISH</v>
      </c>
      <c r="M198" s="7">
        <f t="shared" si="30"/>
        <v>50</v>
      </c>
      <c r="N198" s="7">
        <f t="shared" si="31"/>
        <v>100</v>
      </c>
      <c r="O198" s="7">
        <f t="shared" si="32"/>
        <v>75</v>
      </c>
      <c r="P198" s="7">
        <f t="shared" si="33"/>
        <v>33</v>
      </c>
      <c r="Q198" s="8">
        <f t="shared" si="34"/>
        <v>68.7</v>
      </c>
      <c r="R198" s="8">
        <f t="shared" si="35"/>
        <v>64.5</v>
      </c>
      <c r="S198" s="8">
        <f t="shared" si="36"/>
        <v>56.1</v>
      </c>
      <c r="T198" s="8">
        <f t="shared" si="37"/>
        <v>64.5</v>
      </c>
      <c r="U198" s="7">
        <f t="shared" si="38"/>
        <v>63.099999999999994</v>
      </c>
      <c r="V198" s="7">
        <f t="shared" si="39"/>
        <v>63.449999999999996</v>
      </c>
    </row>
    <row r="199" spans="1:22" ht="13.5" x14ac:dyDescent="0.25">
      <c r="A199" s="3">
        <f>RSI!A199</f>
        <v>42297</v>
      </c>
      <c r="B199" s="2">
        <f>RSI!B199</f>
        <v>5.8689999999999998</v>
      </c>
      <c r="C199" s="2">
        <f>RSI!I199</f>
        <v>19.609390917831647</v>
      </c>
      <c r="D199" s="2">
        <f>MACD!E199</f>
        <v>9.1885773602840004E-3</v>
      </c>
      <c r="E199" s="2">
        <f>MACD!F199</f>
        <v>5.3591629312997158E-2</v>
      </c>
      <c r="F199" s="2">
        <f>'Moving Avg'!D199</f>
        <v>5.9518000000000004</v>
      </c>
      <c r="G199" s="2">
        <f>'Moving Avg'!F199</f>
        <v>6.0803500000000001</v>
      </c>
      <c r="H199" s="2">
        <f>'Moving Avg'!G199</f>
        <v>6.6486599999999978</v>
      </c>
      <c r="I199" s="2">
        <f>'Moving Avg'!H199</f>
        <v>0</v>
      </c>
      <c r="J199" s="5" t="str">
        <f>OBV!F199</f>
        <v>BEARISH</v>
      </c>
      <c r="K199" s="5" t="str">
        <f>OBV!G199</f>
        <v>STRONG</v>
      </c>
      <c r="L199" s="5" t="str">
        <f>OBV!H199</f>
        <v>CONFIRMED BEARISH</v>
      </c>
      <c r="M199" s="7">
        <f t="shared" si="30"/>
        <v>50</v>
      </c>
      <c r="N199" s="7">
        <f t="shared" si="31"/>
        <v>100</v>
      </c>
      <c r="O199" s="7">
        <f t="shared" si="32"/>
        <v>75</v>
      </c>
      <c r="P199" s="7">
        <f t="shared" si="33"/>
        <v>33</v>
      </c>
      <c r="Q199" s="8">
        <f t="shared" si="34"/>
        <v>68.7</v>
      </c>
      <c r="R199" s="8">
        <f t="shared" si="35"/>
        <v>64.5</v>
      </c>
      <c r="S199" s="8">
        <f t="shared" si="36"/>
        <v>56.1</v>
      </c>
      <c r="T199" s="8">
        <f t="shared" si="37"/>
        <v>64.5</v>
      </c>
      <c r="U199" s="7">
        <f t="shared" si="38"/>
        <v>63.099999999999994</v>
      </c>
      <c r="V199" s="7">
        <f t="shared" si="39"/>
        <v>63.449999999999996</v>
      </c>
    </row>
    <row r="200" spans="1:22" ht="13.5" x14ac:dyDescent="0.25">
      <c r="A200" s="3">
        <f>RSI!A200</f>
        <v>42298</v>
      </c>
      <c r="B200" s="2">
        <f>RSI!B200</f>
        <v>5.8689999999999998</v>
      </c>
      <c r="C200" s="2">
        <f>RSI!I200</f>
        <v>19.609390917831647</v>
      </c>
      <c r="D200" s="2">
        <f>MACD!E200</f>
        <v>6.8377876198741916E-3</v>
      </c>
      <c r="E200" s="2">
        <f>MACD!F200</f>
        <v>4.4240860974372569E-2</v>
      </c>
      <c r="F200" s="2">
        <f>'Moving Avg'!D200</f>
        <v>5.9171999999999993</v>
      </c>
      <c r="G200" s="2">
        <f>'Moving Avg'!F200</f>
        <v>6.0609999999999999</v>
      </c>
      <c r="H200" s="2">
        <f>'Moving Avg'!G200</f>
        <v>6.6197799999999987</v>
      </c>
      <c r="I200" s="2">
        <f>'Moving Avg'!H200</f>
        <v>0</v>
      </c>
      <c r="J200" s="5" t="str">
        <f>OBV!F200</f>
        <v>BEARISH</v>
      </c>
      <c r="K200" s="5" t="str">
        <f>OBV!G200</f>
        <v>STRONG</v>
      </c>
      <c r="L200" s="5" t="str">
        <f>OBV!H200</f>
        <v>CONFIRMED BEARISH</v>
      </c>
      <c r="M200" s="7">
        <f t="shared" si="30"/>
        <v>50</v>
      </c>
      <c r="N200" s="7">
        <f t="shared" si="31"/>
        <v>100</v>
      </c>
      <c r="O200" s="7">
        <f t="shared" si="32"/>
        <v>75</v>
      </c>
      <c r="P200" s="7">
        <f t="shared" si="33"/>
        <v>33</v>
      </c>
      <c r="Q200" s="8">
        <f t="shared" si="34"/>
        <v>68.7</v>
      </c>
      <c r="R200" s="8">
        <f t="shared" si="35"/>
        <v>64.5</v>
      </c>
      <c r="S200" s="8">
        <f t="shared" si="36"/>
        <v>56.1</v>
      </c>
      <c r="T200" s="8">
        <f t="shared" si="37"/>
        <v>64.5</v>
      </c>
      <c r="U200" s="7">
        <f t="shared" si="38"/>
        <v>63.099999999999994</v>
      </c>
      <c r="V200" s="7">
        <f t="shared" si="39"/>
        <v>63.449999999999996</v>
      </c>
    </row>
    <row r="201" spans="1:22" ht="13.5" x14ac:dyDescent="0.25">
      <c r="A201" s="3">
        <f>RSI!A201</f>
        <v>42299</v>
      </c>
      <c r="B201" s="2">
        <f>RSI!B201</f>
        <v>5.9320000000000004</v>
      </c>
      <c r="C201" s="2">
        <f>RSI!I201</f>
        <v>27.879249483358976</v>
      </c>
      <c r="D201" s="2">
        <f>MACD!E201</f>
        <v>2.2229205854236156E-3</v>
      </c>
      <c r="E201" s="2">
        <f>MACD!F201</f>
        <v>3.5837272896582777E-2</v>
      </c>
      <c r="F201" s="2">
        <f>'Moving Avg'!D201</f>
        <v>5.8952</v>
      </c>
      <c r="G201" s="2">
        <f>'Moving Avg'!F201</f>
        <v>6.0448000000000004</v>
      </c>
      <c r="H201" s="2">
        <f>'Moving Avg'!G201</f>
        <v>6.5921599999999989</v>
      </c>
      <c r="I201" s="2">
        <f>'Moving Avg'!H201</f>
        <v>5.8172099999999975</v>
      </c>
      <c r="J201" s="5" t="str">
        <f>OBV!F201</f>
        <v>BEARISH</v>
      </c>
      <c r="K201" s="5" t="str">
        <f>OBV!G201</f>
        <v>STRONG</v>
      </c>
      <c r="L201" s="5" t="str">
        <f>OBV!H201</f>
        <v>CONFIRMED BEARISH</v>
      </c>
      <c r="M201" s="7">
        <f t="shared" si="30"/>
        <v>50</v>
      </c>
      <c r="N201" s="7">
        <f t="shared" si="31"/>
        <v>100</v>
      </c>
      <c r="O201" s="7">
        <f t="shared" si="32"/>
        <v>50</v>
      </c>
      <c r="P201" s="7">
        <f t="shared" si="33"/>
        <v>33</v>
      </c>
      <c r="Q201" s="8">
        <f t="shared" si="34"/>
        <v>64.95</v>
      </c>
      <c r="R201" s="8">
        <f t="shared" si="35"/>
        <v>55.75</v>
      </c>
      <c r="S201" s="8">
        <f t="shared" si="36"/>
        <v>49.85</v>
      </c>
      <c r="T201" s="8">
        <f t="shared" si="37"/>
        <v>58.25</v>
      </c>
      <c r="U201" s="7">
        <f t="shared" si="38"/>
        <v>56.85</v>
      </c>
      <c r="V201" s="7">
        <f t="shared" si="39"/>
        <v>57.2</v>
      </c>
    </row>
    <row r="202" spans="1:22" ht="13.5" x14ac:dyDescent="0.25">
      <c r="A202" s="3">
        <f>RSI!A202</f>
        <v>42300</v>
      </c>
      <c r="B202" s="2">
        <f>RSI!B202</f>
        <v>5.859</v>
      </c>
      <c r="C202" s="2">
        <f>RSI!I202</f>
        <v>24.707566772776005</v>
      </c>
      <c r="D202" s="2">
        <f>MACD!E202</f>
        <v>6.0121510218458241E-3</v>
      </c>
      <c r="E202" s="2">
        <f>MACD!F202</f>
        <v>2.9872248521635388E-2</v>
      </c>
      <c r="F202" s="2">
        <f>'Moving Avg'!D202</f>
        <v>5.8796000000000008</v>
      </c>
      <c r="G202" s="2">
        <f>'Moving Avg'!F202</f>
        <v>6.0278</v>
      </c>
      <c r="H202" s="2">
        <f>'Moving Avg'!G202</f>
        <v>6.5587999999999997</v>
      </c>
      <c r="I202" s="2">
        <f>'Moving Avg'!H202</f>
        <v>5.8282299999999978</v>
      </c>
      <c r="J202" s="5" t="str">
        <f>OBV!F202</f>
        <v>BEARISH</v>
      </c>
      <c r="K202" s="5" t="str">
        <f>OBV!G202</f>
        <v>STRONG</v>
      </c>
      <c r="L202" s="5" t="str">
        <f>OBV!H202</f>
        <v>CONFIRMED BEARISH</v>
      </c>
      <c r="M202" s="7">
        <f t="shared" si="30"/>
        <v>50</v>
      </c>
      <c r="N202" s="7">
        <f t="shared" si="31"/>
        <v>100</v>
      </c>
      <c r="O202" s="7">
        <f t="shared" si="32"/>
        <v>50</v>
      </c>
      <c r="P202" s="7">
        <f t="shared" si="33"/>
        <v>33</v>
      </c>
      <c r="Q202" s="8">
        <f t="shared" si="34"/>
        <v>64.95</v>
      </c>
      <c r="R202" s="8">
        <f t="shared" si="35"/>
        <v>55.75</v>
      </c>
      <c r="S202" s="8">
        <f t="shared" si="36"/>
        <v>49.85</v>
      </c>
      <c r="T202" s="8">
        <f t="shared" si="37"/>
        <v>58.25</v>
      </c>
      <c r="U202" s="7">
        <f t="shared" si="38"/>
        <v>56.85</v>
      </c>
      <c r="V202" s="7">
        <f t="shared" si="39"/>
        <v>57.2</v>
      </c>
    </row>
    <row r="203" spans="1:22" ht="13.5" x14ac:dyDescent="0.25">
      <c r="A203" s="3">
        <f>RSI!A203</f>
        <v>42303</v>
      </c>
      <c r="B203" s="2">
        <f>RSI!B203</f>
        <v>5.7539999999999996</v>
      </c>
      <c r="C203" s="2">
        <f>RSI!I203</f>
        <v>21.005872812085684</v>
      </c>
      <c r="D203" s="2">
        <f>MACD!E203</f>
        <v>1.8063403916230847E-2</v>
      </c>
      <c r="E203" s="2">
        <f>MACD!F203</f>
        <v>2.7510479600554482E-2</v>
      </c>
      <c r="F203" s="2">
        <f>'Moving Avg'!D203</f>
        <v>5.8566000000000003</v>
      </c>
      <c r="G203" s="2">
        <f>'Moving Avg'!F203</f>
        <v>6.0055500000000004</v>
      </c>
      <c r="H203" s="2">
        <f>'Moving Avg'!G203</f>
        <v>6.5234400000000017</v>
      </c>
      <c r="I203" s="2">
        <f>'Moving Avg'!H203</f>
        <v>5.8379549999999965</v>
      </c>
      <c r="J203" s="5" t="str">
        <f>OBV!F203</f>
        <v>BEARISH</v>
      </c>
      <c r="K203" s="5" t="str">
        <f>OBV!G203</f>
        <v>STRONG</v>
      </c>
      <c r="L203" s="5" t="str">
        <f>OBV!H203</f>
        <v>CONFIRMED BEARISH</v>
      </c>
      <c r="M203" s="7">
        <f t="shared" si="30"/>
        <v>50</v>
      </c>
      <c r="N203" s="7">
        <f t="shared" si="31"/>
        <v>45</v>
      </c>
      <c r="O203" s="7">
        <f t="shared" si="32"/>
        <v>50</v>
      </c>
      <c r="P203" s="7">
        <f t="shared" si="33"/>
        <v>33</v>
      </c>
      <c r="Q203" s="8">
        <f t="shared" si="34"/>
        <v>45.7</v>
      </c>
      <c r="R203" s="8">
        <f t="shared" si="35"/>
        <v>44.75</v>
      </c>
      <c r="S203" s="8">
        <f t="shared" si="36"/>
        <v>41.6</v>
      </c>
      <c r="T203" s="8">
        <f t="shared" si="37"/>
        <v>44.5</v>
      </c>
      <c r="U203" s="7">
        <f t="shared" si="38"/>
        <v>44.016666666666673</v>
      </c>
      <c r="V203" s="7">
        <f t="shared" si="39"/>
        <v>44.137500000000003</v>
      </c>
    </row>
    <row r="204" spans="1:22" ht="13.5" x14ac:dyDescent="0.25">
      <c r="A204" s="3">
        <f>RSI!A204</f>
        <v>42304</v>
      </c>
      <c r="B204" s="2">
        <f>RSI!B204</f>
        <v>5.7539999999999996</v>
      </c>
      <c r="C204" s="2">
        <f>RSI!I204</f>
        <v>21.005872812085684</v>
      </c>
      <c r="D204" s="2">
        <f>MACD!E204</f>
        <v>3.0581469244695292E-2</v>
      </c>
      <c r="E204" s="2">
        <f>MACD!F204</f>
        <v>2.8124677529382646E-2</v>
      </c>
      <c r="F204" s="2">
        <f>'Moving Avg'!D204</f>
        <v>5.8335999999999997</v>
      </c>
      <c r="G204" s="2">
        <f>'Moving Avg'!F204</f>
        <v>5.9833000000000007</v>
      </c>
      <c r="H204" s="2">
        <f>'Moving Avg'!G204</f>
        <v>6.4879800000000012</v>
      </c>
      <c r="I204" s="2">
        <f>'Moving Avg'!H204</f>
        <v>5.8465249999999962</v>
      </c>
      <c r="J204" s="5" t="str">
        <f>OBV!F204</f>
        <v>BEARISH</v>
      </c>
      <c r="K204" s="5" t="str">
        <f>OBV!G204</f>
        <v>STRONG</v>
      </c>
      <c r="L204" s="5" t="str">
        <f>OBV!H204</f>
        <v>CONFIRMED BEARISH</v>
      </c>
      <c r="M204" s="7">
        <f t="shared" si="30"/>
        <v>50</v>
      </c>
      <c r="N204" s="7">
        <f t="shared" si="31"/>
        <v>0</v>
      </c>
      <c r="O204" s="7">
        <f t="shared" si="32"/>
        <v>0</v>
      </c>
      <c r="P204" s="7">
        <f t="shared" si="33"/>
        <v>33</v>
      </c>
      <c r="Q204" s="8">
        <f t="shared" si="34"/>
        <v>22.45</v>
      </c>
      <c r="R204" s="8">
        <f t="shared" si="35"/>
        <v>18.25</v>
      </c>
      <c r="S204" s="8">
        <f t="shared" si="36"/>
        <v>22.35</v>
      </c>
      <c r="T204" s="8">
        <f t="shared" si="37"/>
        <v>20.75</v>
      </c>
      <c r="U204" s="7">
        <f t="shared" si="38"/>
        <v>21.016666666666669</v>
      </c>
      <c r="V204" s="7">
        <f t="shared" si="39"/>
        <v>20.950000000000003</v>
      </c>
    </row>
    <row r="205" spans="1:22" ht="13.5" x14ac:dyDescent="0.25">
      <c r="A205" s="3">
        <f>RSI!A205</f>
        <v>42305</v>
      </c>
      <c r="B205" s="2">
        <f>RSI!B205</f>
        <v>5.859</v>
      </c>
      <c r="C205" s="2">
        <f>RSI!I205</f>
        <v>32.699705231396763</v>
      </c>
      <c r="D205" s="2">
        <f>MACD!E205</f>
        <v>3.5544837017768671E-2</v>
      </c>
      <c r="E205" s="2">
        <f>MACD!F205</f>
        <v>2.960870942705985E-2</v>
      </c>
      <c r="F205" s="2">
        <f>'Moving Avg'!D205</f>
        <v>5.8315999999999999</v>
      </c>
      <c r="G205" s="2">
        <f>'Moving Avg'!F205</f>
        <v>5.9663000000000004</v>
      </c>
      <c r="H205" s="2">
        <f>'Moving Avg'!G205</f>
        <v>6.4555600000000029</v>
      </c>
      <c r="I205" s="2">
        <f>'Moving Avg'!H205</f>
        <v>5.8547799999999945</v>
      </c>
      <c r="J205" s="5" t="str">
        <f>OBV!F205</f>
        <v>BULLISH</v>
      </c>
      <c r="K205" s="5" t="str">
        <f>OBV!G205</f>
        <v>NEUTRAL</v>
      </c>
      <c r="L205" s="5" t="str">
        <f>OBV!H205</f>
        <v>BULLISH DIVERGENCE</v>
      </c>
      <c r="M205" s="7">
        <f t="shared" si="30"/>
        <v>25</v>
      </c>
      <c r="N205" s="7">
        <f t="shared" si="31"/>
        <v>0</v>
      </c>
      <c r="O205" s="7">
        <f t="shared" si="32"/>
        <v>0</v>
      </c>
      <c r="P205" s="7">
        <f t="shared" si="33"/>
        <v>66.5</v>
      </c>
      <c r="Q205" s="8">
        <f t="shared" si="34"/>
        <v>18.725000000000001</v>
      </c>
      <c r="R205" s="8">
        <f t="shared" si="35"/>
        <v>21.625</v>
      </c>
      <c r="S205" s="8">
        <f t="shared" si="36"/>
        <v>33.674999999999997</v>
      </c>
      <c r="T205" s="8">
        <f t="shared" si="37"/>
        <v>22.875</v>
      </c>
      <c r="U205" s="7">
        <f t="shared" si="38"/>
        <v>24.675000000000001</v>
      </c>
      <c r="V205" s="7">
        <f t="shared" si="39"/>
        <v>24.225000000000001</v>
      </c>
    </row>
    <row r="206" spans="1:22" ht="13.5" x14ac:dyDescent="0.25">
      <c r="A206" s="3">
        <f>RSI!A206</f>
        <v>42306</v>
      </c>
      <c r="B206" s="2">
        <f>RSI!B206</f>
        <v>5.8689999999999998</v>
      </c>
      <c r="C206" s="2">
        <f>RSI!I206</f>
        <v>33.706243003591055</v>
      </c>
      <c r="D206" s="2">
        <f>MACD!E206</f>
        <v>4.037317544946184E-2</v>
      </c>
      <c r="E206" s="2">
        <f>MACD!F206</f>
        <v>3.1761602631540251E-2</v>
      </c>
      <c r="F206" s="2">
        <f>'Moving Avg'!D206</f>
        <v>5.819</v>
      </c>
      <c r="G206" s="2">
        <f>'Moving Avg'!F206</f>
        <v>5.9498000000000006</v>
      </c>
      <c r="H206" s="2">
        <f>'Moving Avg'!G206</f>
        <v>6.4264800000000033</v>
      </c>
      <c r="I206" s="2">
        <f>'Moving Avg'!H206</f>
        <v>5.8631199999999941</v>
      </c>
      <c r="J206" s="5" t="str">
        <f>OBV!F206</f>
        <v>BULLISH</v>
      </c>
      <c r="K206" s="5" t="str">
        <f>OBV!G206</f>
        <v>NEUTRAL</v>
      </c>
      <c r="L206" s="5" t="str">
        <f>OBV!H206</f>
        <v>BULLISH DIVERGENCE</v>
      </c>
      <c r="M206" s="7">
        <f t="shared" si="30"/>
        <v>25</v>
      </c>
      <c r="N206" s="7">
        <f t="shared" si="31"/>
        <v>0</v>
      </c>
      <c r="O206" s="7">
        <f t="shared" si="32"/>
        <v>0</v>
      </c>
      <c r="P206" s="7">
        <f t="shared" si="33"/>
        <v>66.5</v>
      </c>
      <c r="Q206" s="8">
        <f t="shared" si="34"/>
        <v>18.725000000000001</v>
      </c>
      <c r="R206" s="8">
        <f t="shared" si="35"/>
        <v>21.625</v>
      </c>
      <c r="S206" s="8">
        <f t="shared" si="36"/>
        <v>33.674999999999997</v>
      </c>
      <c r="T206" s="8">
        <f t="shared" si="37"/>
        <v>22.875</v>
      </c>
      <c r="U206" s="7">
        <f t="shared" si="38"/>
        <v>24.675000000000001</v>
      </c>
      <c r="V206" s="7">
        <f t="shared" si="39"/>
        <v>24.225000000000001</v>
      </c>
    </row>
    <row r="207" spans="1:22" ht="13.5" x14ac:dyDescent="0.25">
      <c r="A207" s="3">
        <f>RSI!A207</f>
        <v>42307</v>
      </c>
      <c r="B207" s="2">
        <f>RSI!B207</f>
        <v>5.9320000000000004</v>
      </c>
      <c r="C207" s="2">
        <f>RSI!I207</f>
        <v>39.813388119669568</v>
      </c>
      <c r="D207" s="2">
        <f>MACD!E207</f>
        <v>2.4846965668601229E-2</v>
      </c>
      <c r="E207" s="2">
        <f>MACD!F207</f>
        <v>3.0378675238952449E-2</v>
      </c>
      <c r="F207" s="2">
        <f>'Moving Avg'!D207</f>
        <v>5.8335999999999997</v>
      </c>
      <c r="G207" s="2">
        <f>'Moving Avg'!F207</f>
        <v>5.9443000000000001</v>
      </c>
      <c r="H207" s="2">
        <f>'Moving Avg'!G207</f>
        <v>6.398660000000004</v>
      </c>
      <c r="I207" s="2">
        <f>'Moving Avg'!H207</f>
        <v>5.8722749999999939</v>
      </c>
      <c r="J207" s="5" t="str">
        <f>OBV!F207</f>
        <v>BULLISH</v>
      </c>
      <c r="K207" s="5" t="str">
        <f>OBV!G207</f>
        <v>WEAK</v>
      </c>
      <c r="L207" s="5" t="str">
        <f>OBV!H207</f>
        <v>CONFIRMED BULLISH</v>
      </c>
      <c r="M207" s="7">
        <f t="shared" si="30"/>
        <v>25</v>
      </c>
      <c r="N207" s="7">
        <f t="shared" si="31"/>
        <v>45</v>
      </c>
      <c r="O207" s="7">
        <f t="shared" si="32"/>
        <v>0</v>
      </c>
      <c r="P207" s="7">
        <f t="shared" si="33"/>
        <v>67</v>
      </c>
      <c r="Q207" s="8">
        <f t="shared" si="34"/>
        <v>34.549999999999997</v>
      </c>
      <c r="R207" s="8">
        <f t="shared" si="35"/>
        <v>30.75</v>
      </c>
      <c r="S207" s="8">
        <f t="shared" si="36"/>
        <v>40.650000000000006</v>
      </c>
      <c r="T207" s="8">
        <f t="shared" si="37"/>
        <v>34.25</v>
      </c>
      <c r="U207" s="7">
        <f t="shared" si="38"/>
        <v>35.31666666666667</v>
      </c>
      <c r="V207" s="7">
        <f t="shared" si="39"/>
        <v>35.049999999999997</v>
      </c>
    </row>
    <row r="208" spans="1:22" ht="13.5" x14ac:dyDescent="0.25">
      <c r="A208" s="3">
        <f>RSI!A208</f>
        <v>42310</v>
      </c>
      <c r="B208" s="2">
        <f>RSI!B208</f>
        <v>5.8739999999999997</v>
      </c>
      <c r="C208" s="2">
        <f>RSI!I208</f>
        <v>36.481359314931893</v>
      </c>
      <c r="D208" s="2">
        <f>MACD!E208</f>
        <v>6.2911378839531906E-3</v>
      </c>
      <c r="E208" s="2">
        <f>MACD!F208</f>
        <v>2.5561167767952597E-2</v>
      </c>
      <c r="F208" s="2">
        <f>'Moving Avg'!D208</f>
        <v>5.8575999999999997</v>
      </c>
      <c r="G208" s="2">
        <f>'Moving Avg'!F208</f>
        <v>5.9358999999999993</v>
      </c>
      <c r="H208" s="2">
        <f>'Moving Avg'!G208</f>
        <v>6.3696800000000051</v>
      </c>
      <c r="I208" s="2">
        <f>'Moving Avg'!H208</f>
        <v>5.8802999999999939</v>
      </c>
      <c r="J208" s="5" t="str">
        <f>OBV!F208</f>
        <v>BULLISH</v>
      </c>
      <c r="K208" s="5" t="str">
        <f>OBV!G208</f>
        <v>WEAK</v>
      </c>
      <c r="L208" s="5" t="str">
        <f>OBV!H208</f>
        <v>CONFIRMED BULLISH</v>
      </c>
      <c r="M208" s="7">
        <f t="shared" si="30"/>
        <v>25</v>
      </c>
      <c r="N208" s="7">
        <f t="shared" si="31"/>
        <v>45</v>
      </c>
      <c r="O208" s="7">
        <f t="shared" si="32"/>
        <v>0</v>
      </c>
      <c r="P208" s="7">
        <f t="shared" si="33"/>
        <v>67</v>
      </c>
      <c r="Q208" s="8">
        <f t="shared" si="34"/>
        <v>34.549999999999997</v>
      </c>
      <c r="R208" s="8">
        <f t="shared" si="35"/>
        <v>30.75</v>
      </c>
      <c r="S208" s="8">
        <f t="shared" si="36"/>
        <v>40.650000000000006</v>
      </c>
      <c r="T208" s="8">
        <f t="shared" si="37"/>
        <v>34.25</v>
      </c>
      <c r="U208" s="7">
        <f t="shared" si="38"/>
        <v>35.31666666666667</v>
      </c>
      <c r="V208" s="7">
        <f t="shared" si="39"/>
        <v>35.049999999999997</v>
      </c>
    </row>
    <row r="209" spans="1:22" ht="13.5" x14ac:dyDescent="0.25">
      <c r="A209" s="3">
        <f>RSI!A209</f>
        <v>42311</v>
      </c>
      <c r="B209" s="2">
        <f>RSI!B209</f>
        <v>5.8739999999999997</v>
      </c>
      <c r="C209" s="2">
        <f>RSI!I209</f>
        <v>36.481359314931886</v>
      </c>
      <c r="D209" s="2">
        <f>MACD!E209</f>
        <v>-8.3755777636653761E-3</v>
      </c>
      <c r="E209" s="2">
        <f>MACD!F209</f>
        <v>1.8773818661629003E-2</v>
      </c>
      <c r="F209" s="2">
        <f>'Moving Avg'!D209</f>
        <v>5.8815999999999997</v>
      </c>
      <c r="G209" s="2">
        <f>'Moving Avg'!F209</f>
        <v>5.9275000000000002</v>
      </c>
      <c r="H209" s="2">
        <f>'Moving Avg'!G209</f>
        <v>6.3407000000000036</v>
      </c>
      <c r="I209" s="2">
        <f>'Moving Avg'!H209</f>
        <v>5.8883249999999929</v>
      </c>
      <c r="J209" s="5" t="str">
        <f>OBV!F209</f>
        <v>BULLISH</v>
      </c>
      <c r="K209" s="5" t="str">
        <f>OBV!G209</f>
        <v>WEAK</v>
      </c>
      <c r="L209" s="5" t="str">
        <f>OBV!H209</f>
        <v>CONFIRMED BULLISH</v>
      </c>
      <c r="M209" s="7">
        <f t="shared" si="30"/>
        <v>25</v>
      </c>
      <c r="N209" s="7">
        <f t="shared" si="31"/>
        <v>100</v>
      </c>
      <c r="O209" s="7">
        <f t="shared" si="32"/>
        <v>0</v>
      </c>
      <c r="P209" s="7">
        <f t="shared" si="33"/>
        <v>67</v>
      </c>
      <c r="Q209" s="8">
        <f t="shared" si="34"/>
        <v>53.8</v>
      </c>
      <c r="R209" s="8">
        <f t="shared" si="35"/>
        <v>41.75</v>
      </c>
      <c r="S209" s="8">
        <f t="shared" si="36"/>
        <v>48.900000000000006</v>
      </c>
      <c r="T209" s="8">
        <f t="shared" si="37"/>
        <v>48</v>
      </c>
      <c r="U209" s="7">
        <f t="shared" si="38"/>
        <v>48.15</v>
      </c>
      <c r="V209" s="7">
        <f t="shared" si="39"/>
        <v>48.112499999999997</v>
      </c>
    </row>
    <row r="210" spans="1:22" ht="13.5" x14ac:dyDescent="0.25">
      <c r="A210" s="3">
        <f>RSI!A210</f>
        <v>42312</v>
      </c>
      <c r="B210" s="2">
        <f>RSI!B210</f>
        <v>5.8529999999999998</v>
      </c>
      <c r="C210" s="2">
        <f>RSI!I210</f>
        <v>35.242816880596919</v>
      </c>
      <c r="D210" s="2">
        <f>MACD!E210</f>
        <v>-1.8272570618480977E-2</v>
      </c>
      <c r="E210" s="2">
        <f>MACD!F210</f>
        <v>1.1364540805607008E-2</v>
      </c>
      <c r="F210" s="2">
        <f>'Moving Avg'!D210</f>
        <v>5.8803999999999998</v>
      </c>
      <c r="G210" s="2">
        <f>'Moving Avg'!F210</f>
        <v>5.9180499999999991</v>
      </c>
      <c r="H210" s="2">
        <f>'Moving Avg'!G210</f>
        <v>6.3133800000000031</v>
      </c>
      <c r="I210" s="2">
        <f>'Moving Avg'!H210</f>
        <v>5.8968699999999936</v>
      </c>
      <c r="J210" s="5" t="str">
        <f>OBV!F210</f>
        <v>BULLISH</v>
      </c>
      <c r="K210" s="5" t="str">
        <f>OBV!G210</f>
        <v>NEUTRAL</v>
      </c>
      <c r="L210" s="5" t="str">
        <f>OBV!H210</f>
        <v>BULLISH DIVERGENCE</v>
      </c>
      <c r="M210" s="7">
        <f t="shared" si="30"/>
        <v>25</v>
      </c>
      <c r="N210" s="7">
        <f t="shared" si="31"/>
        <v>100</v>
      </c>
      <c r="O210" s="7">
        <f t="shared" si="32"/>
        <v>0</v>
      </c>
      <c r="P210" s="7">
        <f t="shared" si="33"/>
        <v>66.5</v>
      </c>
      <c r="Q210" s="8">
        <f t="shared" si="34"/>
        <v>53.725000000000001</v>
      </c>
      <c r="R210" s="8">
        <f t="shared" si="35"/>
        <v>41.625</v>
      </c>
      <c r="S210" s="8">
        <f t="shared" si="36"/>
        <v>48.674999999999997</v>
      </c>
      <c r="T210" s="8">
        <f t="shared" si="37"/>
        <v>47.875</v>
      </c>
      <c r="U210" s="7">
        <f t="shared" si="38"/>
        <v>48.008333333333326</v>
      </c>
      <c r="V210" s="7">
        <f t="shared" si="39"/>
        <v>47.974999999999994</v>
      </c>
    </row>
    <row r="211" spans="1:22" ht="13.5" x14ac:dyDescent="0.25">
      <c r="A211" s="3">
        <f>RSI!A211</f>
        <v>42313</v>
      </c>
      <c r="B211" s="2">
        <f>RSI!B211</f>
        <v>5.7489999999999997</v>
      </c>
      <c r="C211" s="2">
        <f>RSI!I211</f>
        <v>29.839819063047884</v>
      </c>
      <c r="D211" s="2">
        <f>MACD!E211</f>
        <v>-8.2400428481124166E-3</v>
      </c>
      <c r="E211" s="2">
        <f>MACD!F211</f>
        <v>7.4436240748631229E-3</v>
      </c>
      <c r="F211" s="2">
        <f>'Moving Avg'!D211</f>
        <v>5.8563999999999998</v>
      </c>
      <c r="G211" s="2">
        <f>'Moving Avg'!F211</f>
        <v>5.9033999999999995</v>
      </c>
      <c r="H211" s="2">
        <f>'Moving Avg'!G211</f>
        <v>6.283980000000005</v>
      </c>
      <c r="I211" s="2">
        <f>'Moving Avg'!H211</f>
        <v>5.9051099999999925</v>
      </c>
      <c r="J211" s="5" t="str">
        <f>OBV!F211</f>
        <v>BEARISH</v>
      </c>
      <c r="K211" s="5" t="str">
        <f>OBV!G211</f>
        <v>STRONG</v>
      </c>
      <c r="L211" s="5" t="str">
        <f>OBV!H211</f>
        <v>CONFIRMED BEARISH</v>
      </c>
      <c r="M211" s="7">
        <f t="shared" si="30"/>
        <v>50</v>
      </c>
      <c r="N211" s="7">
        <f t="shared" si="31"/>
        <v>45</v>
      </c>
      <c r="O211" s="7">
        <f t="shared" si="32"/>
        <v>0</v>
      </c>
      <c r="P211" s="7">
        <f t="shared" si="33"/>
        <v>33</v>
      </c>
      <c r="Q211" s="8">
        <f t="shared" si="34"/>
        <v>38.200000000000003</v>
      </c>
      <c r="R211" s="8">
        <f t="shared" si="35"/>
        <v>27.25</v>
      </c>
      <c r="S211" s="8">
        <f t="shared" si="36"/>
        <v>29.1</v>
      </c>
      <c r="T211" s="8">
        <f t="shared" si="37"/>
        <v>32</v>
      </c>
      <c r="U211" s="7">
        <f t="shared" si="38"/>
        <v>31.516666666666669</v>
      </c>
      <c r="V211" s="7">
        <f t="shared" si="39"/>
        <v>31.637500000000003</v>
      </c>
    </row>
    <row r="212" spans="1:22" ht="13.5" x14ac:dyDescent="0.25">
      <c r="A212" s="3">
        <f>RSI!A212</f>
        <v>42314</v>
      </c>
      <c r="B212" s="2">
        <f>RSI!B212</f>
        <v>5.5810000000000004</v>
      </c>
      <c r="C212" s="2">
        <f>RSI!I212</f>
        <v>23.55711153715275</v>
      </c>
      <c r="D212" s="2">
        <f>MACD!E212</f>
        <v>3.0132486283660498E-3</v>
      </c>
      <c r="E212" s="2">
        <f>MACD!F212</f>
        <v>6.5575489855637086E-3</v>
      </c>
      <c r="F212" s="2">
        <f>'Moving Avg'!D212</f>
        <v>5.7861999999999991</v>
      </c>
      <c r="G212" s="2">
        <f>'Moving Avg'!F212</f>
        <v>5.8800999999999997</v>
      </c>
      <c r="H212" s="2">
        <f>'Moving Avg'!G212</f>
        <v>6.2512200000000044</v>
      </c>
      <c r="I212" s="2">
        <f>'Moving Avg'!H212</f>
        <v>5.912509999999993</v>
      </c>
      <c r="J212" s="5" t="str">
        <f>OBV!F212</f>
        <v>BEARISH</v>
      </c>
      <c r="K212" s="5" t="str">
        <f>OBV!G212</f>
        <v>STRONG</v>
      </c>
      <c r="L212" s="5" t="str">
        <f>OBV!H212</f>
        <v>CONFIRMED BEARISH</v>
      </c>
      <c r="M212" s="7">
        <f t="shared" si="30"/>
        <v>50</v>
      </c>
      <c r="N212" s="7">
        <f t="shared" si="31"/>
        <v>45</v>
      </c>
      <c r="O212" s="7">
        <f t="shared" si="32"/>
        <v>0</v>
      </c>
      <c r="P212" s="7">
        <f t="shared" si="33"/>
        <v>33</v>
      </c>
      <c r="Q212" s="8">
        <f t="shared" si="34"/>
        <v>38.200000000000003</v>
      </c>
      <c r="R212" s="8">
        <f t="shared" si="35"/>
        <v>27.25</v>
      </c>
      <c r="S212" s="8">
        <f t="shared" si="36"/>
        <v>29.1</v>
      </c>
      <c r="T212" s="8">
        <f t="shared" si="37"/>
        <v>32</v>
      </c>
      <c r="U212" s="7">
        <f t="shared" si="38"/>
        <v>31.516666666666669</v>
      </c>
      <c r="V212" s="7">
        <f t="shared" si="39"/>
        <v>31.637500000000003</v>
      </c>
    </row>
    <row r="213" spans="1:22" ht="13.5" x14ac:dyDescent="0.25">
      <c r="A213" s="3">
        <f>RSI!A213</f>
        <v>42317</v>
      </c>
      <c r="B213" s="2">
        <f>RSI!B213</f>
        <v>5.7380000000000004</v>
      </c>
      <c r="C213" s="2">
        <f>RSI!I213</f>
        <v>36.922972281259405</v>
      </c>
      <c r="D213" s="2">
        <f>MACD!E213</f>
        <v>-1.2819793646510647E-2</v>
      </c>
      <c r="E213" s="2">
        <f>MACD!F213</f>
        <v>2.6820804591488382E-3</v>
      </c>
      <c r="F213" s="2">
        <f>'Moving Avg'!D213</f>
        <v>5.7589999999999995</v>
      </c>
      <c r="G213" s="2">
        <f>'Moving Avg'!F213</f>
        <v>5.8648999999999996</v>
      </c>
      <c r="H213" s="2">
        <f>'Moving Avg'!G213</f>
        <v>6.2216000000000031</v>
      </c>
      <c r="I213" s="2">
        <f>'Moving Avg'!H213</f>
        <v>5.9206949999999923</v>
      </c>
      <c r="J213" s="5" t="str">
        <f>OBV!F213</f>
        <v>BEARISH</v>
      </c>
      <c r="K213" s="5" t="str">
        <f>OBV!G213</f>
        <v>STRONG</v>
      </c>
      <c r="L213" s="5" t="str">
        <f>OBV!H213</f>
        <v>CONFIRMED BEARISH</v>
      </c>
      <c r="M213" s="7">
        <f t="shared" si="30"/>
        <v>25</v>
      </c>
      <c r="N213" s="7">
        <f t="shared" si="31"/>
        <v>45</v>
      </c>
      <c r="O213" s="7">
        <f t="shared" si="32"/>
        <v>0</v>
      </c>
      <c r="P213" s="7">
        <f t="shared" si="33"/>
        <v>33</v>
      </c>
      <c r="Q213" s="8">
        <f t="shared" si="34"/>
        <v>29.45</v>
      </c>
      <c r="R213" s="8">
        <f t="shared" si="35"/>
        <v>22.25</v>
      </c>
      <c r="S213" s="8">
        <f t="shared" si="36"/>
        <v>25.35</v>
      </c>
      <c r="T213" s="8">
        <f t="shared" si="37"/>
        <v>25.75</v>
      </c>
      <c r="U213" s="7">
        <f t="shared" si="38"/>
        <v>25.683333333333337</v>
      </c>
      <c r="V213" s="7">
        <f t="shared" si="39"/>
        <v>25.700000000000003</v>
      </c>
    </row>
    <row r="214" spans="1:22" ht="13.5" x14ac:dyDescent="0.25">
      <c r="A214" s="3">
        <f>RSI!A214</f>
        <v>42318</v>
      </c>
      <c r="B214" s="2">
        <f>RSI!B214</f>
        <v>5.5709999999999997</v>
      </c>
      <c r="C214" s="2">
        <f>RSI!I214</f>
        <v>30.761684919214304</v>
      </c>
      <c r="D214" s="2">
        <f>MACD!E214</f>
        <v>-1.2525797780429393E-2</v>
      </c>
      <c r="E214" s="2">
        <f>MACD!F214</f>
        <v>-3.5949518876680778E-4</v>
      </c>
      <c r="F214" s="2">
        <f>'Moving Avg'!D214</f>
        <v>5.6983999999999995</v>
      </c>
      <c r="G214" s="2">
        <f>'Moving Avg'!F214</f>
        <v>5.8413499999999994</v>
      </c>
      <c r="H214" s="2">
        <f>'Moving Avg'!G214</f>
        <v>6.188640000000003</v>
      </c>
      <c r="I214" s="2">
        <f>'Moving Avg'!H214</f>
        <v>5.9280449999999929</v>
      </c>
      <c r="J214" s="5" t="str">
        <f>OBV!F214</f>
        <v>BEARISH</v>
      </c>
      <c r="K214" s="5" t="str">
        <f>OBV!G214</f>
        <v>STRONG</v>
      </c>
      <c r="L214" s="5" t="str">
        <f>OBV!H214</f>
        <v>CONFIRMED BEARISH</v>
      </c>
      <c r="M214" s="7">
        <f t="shared" si="30"/>
        <v>25</v>
      </c>
      <c r="N214" s="7">
        <f t="shared" si="31"/>
        <v>45</v>
      </c>
      <c r="O214" s="7">
        <f t="shared" si="32"/>
        <v>0</v>
      </c>
      <c r="P214" s="7">
        <f t="shared" si="33"/>
        <v>33</v>
      </c>
      <c r="Q214" s="8">
        <f t="shared" si="34"/>
        <v>29.45</v>
      </c>
      <c r="R214" s="8">
        <f t="shared" si="35"/>
        <v>22.25</v>
      </c>
      <c r="S214" s="8">
        <f t="shared" si="36"/>
        <v>25.35</v>
      </c>
      <c r="T214" s="8">
        <f t="shared" si="37"/>
        <v>25.75</v>
      </c>
      <c r="U214" s="7">
        <f t="shared" si="38"/>
        <v>25.683333333333337</v>
      </c>
      <c r="V214" s="7">
        <f t="shared" si="39"/>
        <v>25.700000000000003</v>
      </c>
    </row>
    <row r="215" spans="1:22" ht="13.5" x14ac:dyDescent="0.25">
      <c r="A215" s="3">
        <f>RSI!A215</f>
        <v>42319</v>
      </c>
      <c r="B215" s="2">
        <f>RSI!B215</f>
        <v>5.5709999999999997</v>
      </c>
      <c r="C215" s="2">
        <f>RSI!I215</f>
        <v>30.761684919214304</v>
      </c>
      <c r="D215" s="2">
        <f>MACD!E215</f>
        <v>6.0866012346547649E-3</v>
      </c>
      <c r="E215" s="2">
        <f>MACD!F215</f>
        <v>9.2972409591750684E-4</v>
      </c>
      <c r="F215" s="2">
        <f>'Moving Avg'!D215</f>
        <v>5.6420000000000003</v>
      </c>
      <c r="G215" s="2">
        <f>'Moving Avg'!F215</f>
        <v>5.8177999999999992</v>
      </c>
      <c r="H215" s="2">
        <f>'Moving Avg'!G215</f>
        <v>6.1556800000000029</v>
      </c>
      <c r="I215" s="2">
        <f>'Moving Avg'!H215</f>
        <v>5.9361249999999925</v>
      </c>
      <c r="J215" s="5" t="str">
        <f>OBV!F215</f>
        <v>BEARISH</v>
      </c>
      <c r="K215" s="5" t="str">
        <f>OBV!G215</f>
        <v>STRONG</v>
      </c>
      <c r="L215" s="5" t="str">
        <f>OBV!H215</f>
        <v>CONFIRMED BEARISH</v>
      </c>
      <c r="M215" s="7">
        <f t="shared" si="30"/>
        <v>25</v>
      </c>
      <c r="N215" s="7">
        <f t="shared" si="31"/>
        <v>0</v>
      </c>
      <c r="O215" s="7">
        <f t="shared" si="32"/>
        <v>0</v>
      </c>
      <c r="P215" s="7">
        <f t="shared" si="33"/>
        <v>33</v>
      </c>
      <c r="Q215" s="8">
        <f t="shared" si="34"/>
        <v>13.7</v>
      </c>
      <c r="R215" s="8">
        <f t="shared" si="35"/>
        <v>13.25</v>
      </c>
      <c r="S215" s="8">
        <f t="shared" si="36"/>
        <v>18.600000000000001</v>
      </c>
      <c r="T215" s="8">
        <f t="shared" si="37"/>
        <v>14.5</v>
      </c>
      <c r="U215" s="7">
        <f t="shared" si="38"/>
        <v>15.183333333333332</v>
      </c>
      <c r="V215" s="7">
        <f t="shared" si="39"/>
        <v>15.012499999999999</v>
      </c>
    </row>
    <row r="216" spans="1:22" ht="13.5" x14ac:dyDescent="0.25">
      <c r="A216" s="3">
        <f>RSI!A216</f>
        <v>42320</v>
      </c>
      <c r="B216" s="2">
        <f>RSI!B216</f>
        <v>5.5709999999999997</v>
      </c>
      <c r="C216" s="2">
        <f>RSI!I216</f>
        <v>30.761684919214304</v>
      </c>
      <c r="D216" s="2">
        <f>MACD!E216</f>
        <v>2.5420114978841113E-2</v>
      </c>
      <c r="E216" s="2">
        <f>MACD!F216</f>
        <v>5.8278022725022282E-3</v>
      </c>
      <c r="F216" s="2">
        <f>'Moving Avg'!D216</f>
        <v>5.6063999999999989</v>
      </c>
      <c r="G216" s="2">
        <f>'Moving Avg'!F216</f>
        <v>5.794249999999999</v>
      </c>
      <c r="H216" s="2">
        <f>'Moving Avg'!G216</f>
        <v>6.1271200000000032</v>
      </c>
      <c r="I216" s="2">
        <f>'Moving Avg'!H216</f>
        <v>5.9436149999999914</v>
      </c>
      <c r="J216" s="5" t="str">
        <f>OBV!F216</f>
        <v>BULLISH</v>
      </c>
      <c r="K216" s="5" t="str">
        <f>OBV!G216</f>
        <v>NEUTRAL</v>
      </c>
      <c r="L216" s="5" t="str">
        <f>OBV!H216</f>
        <v>BULLISH DIVERGENCE</v>
      </c>
      <c r="M216" s="7">
        <f t="shared" si="30"/>
        <v>25</v>
      </c>
      <c r="N216" s="7">
        <f t="shared" si="31"/>
        <v>0</v>
      </c>
      <c r="O216" s="7">
        <f t="shared" si="32"/>
        <v>0</v>
      </c>
      <c r="P216" s="7">
        <f t="shared" si="33"/>
        <v>66.5</v>
      </c>
      <c r="Q216" s="8">
        <f t="shared" si="34"/>
        <v>18.725000000000001</v>
      </c>
      <c r="R216" s="8">
        <f t="shared" si="35"/>
        <v>21.625</v>
      </c>
      <c r="S216" s="8">
        <f t="shared" si="36"/>
        <v>33.674999999999997</v>
      </c>
      <c r="T216" s="8">
        <f t="shared" si="37"/>
        <v>22.875</v>
      </c>
      <c r="U216" s="7">
        <f t="shared" si="38"/>
        <v>24.675000000000001</v>
      </c>
      <c r="V216" s="7">
        <f t="shared" si="39"/>
        <v>24.225000000000001</v>
      </c>
    </row>
    <row r="217" spans="1:22" ht="13.5" x14ac:dyDescent="0.25">
      <c r="A217" s="3">
        <f>RSI!A217</f>
        <v>42321</v>
      </c>
      <c r="B217" s="2">
        <f>RSI!B217</f>
        <v>5.5030000000000001</v>
      </c>
      <c r="C217" s="2">
        <f>RSI!I217</f>
        <v>28.355348768405676</v>
      </c>
      <c r="D217" s="2">
        <f>MACD!E217</f>
        <v>5.8403123012277014E-2</v>
      </c>
      <c r="E217" s="2">
        <f>MACD!F217</f>
        <v>1.6342866420457187E-2</v>
      </c>
      <c r="F217" s="2">
        <f>'Moving Avg'!D217</f>
        <v>5.5907999999999998</v>
      </c>
      <c r="G217" s="2">
        <f>'Moving Avg'!F217</f>
        <v>5.772549999999999</v>
      </c>
      <c r="H217" s="2">
        <f>'Moving Avg'!G217</f>
        <v>6.0972000000000017</v>
      </c>
      <c r="I217" s="2">
        <f>'Moving Avg'!H217</f>
        <v>5.9508049999999919</v>
      </c>
      <c r="J217" s="5" t="str">
        <f>OBV!F217</f>
        <v>BULLISH</v>
      </c>
      <c r="K217" s="5" t="str">
        <f>OBV!G217</f>
        <v>NEUTRAL</v>
      </c>
      <c r="L217" s="5" t="str">
        <f>OBV!H217</f>
        <v>BULLISH DIVERGENCE</v>
      </c>
      <c r="M217" s="7">
        <f t="shared" si="30"/>
        <v>50</v>
      </c>
      <c r="N217" s="7">
        <f t="shared" si="31"/>
        <v>0</v>
      </c>
      <c r="O217" s="7">
        <f t="shared" si="32"/>
        <v>0</v>
      </c>
      <c r="P217" s="7">
        <f t="shared" si="33"/>
        <v>66.5</v>
      </c>
      <c r="Q217" s="8">
        <f t="shared" si="34"/>
        <v>27.475000000000001</v>
      </c>
      <c r="R217" s="8">
        <f t="shared" si="35"/>
        <v>26.625</v>
      </c>
      <c r="S217" s="8">
        <f t="shared" si="36"/>
        <v>37.424999999999997</v>
      </c>
      <c r="T217" s="8">
        <f t="shared" si="37"/>
        <v>29.125</v>
      </c>
      <c r="U217" s="7">
        <f t="shared" si="38"/>
        <v>30.508333333333336</v>
      </c>
      <c r="V217" s="7">
        <f t="shared" si="39"/>
        <v>30.162500000000001</v>
      </c>
    </row>
    <row r="218" spans="1:22" ht="13.5" x14ac:dyDescent="0.25">
      <c r="A218" s="3">
        <f>RSI!A218</f>
        <v>42324</v>
      </c>
      <c r="B218" s="2">
        <f>RSI!B218</f>
        <v>5.5970000000000004</v>
      </c>
      <c r="C218" s="2">
        <f>RSI!I218</f>
        <v>35.828318445320676</v>
      </c>
      <c r="D218" s="2">
        <f>MACD!E218</f>
        <v>7.2581797420099292E-2</v>
      </c>
      <c r="E218" s="2">
        <f>MACD!F218</f>
        <v>2.7590652620385611E-2</v>
      </c>
      <c r="F218" s="2">
        <f>'Moving Avg'!D218</f>
        <v>5.5626000000000007</v>
      </c>
      <c r="G218" s="2">
        <f>'Moving Avg'!F218</f>
        <v>5.7589499999999996</v>
      </c>
      <c r="H218" s="2">
        <f>'Moving Avg'!G218</f>
        <v>6.0691600000000001</v>
      </c>
      <c r="I218" s="2">
        <f>'Moving Avg'!H218</f>
        <v>5.9589799999999933</v>
      </c>
      <c r="J218" s="5" t="str">
        <f>OBV!F218</f>
        <v>BULLISH</v>
      </c>
      <c r="K218" s="5" t="str">
        <f>OBV!G218</f>
        <v>NEUTRAL</v>
      </c>
      <c r="L218" s="5" t="str">
        <f>OBV!H218</f>
        <v>BULLISH DIVERGENCE</v>
      </c>
      <c r="M218" s="7">
        <f t="shared" si="30"/>
        <v>25</v>
      </c>
      <c r="N218" s="7">
        <f t="shared" si="31"/>
        <v>0</v>
      </c>
      <c r="O218" s="7">
        <f t="shared" si="32"/>
        <v>0</v>
      </c>
      <c r="P218" s="7">
        <f t="shared" si="33"/>
        <v>66.5</v>
      </c>
      <c r="Q218" s="8">
        <f t="shared" si="34"/>
        <v>18.725000000000001</v>
      </c>
      <c r="R218" s="8">
        <f t="shared" si="35"/>
        <v>21.625</v>
      </c>
      <c r="S218" s="8">
        <f t="shared" si="36"/>
        <v>33.674999999999997</v>
      </c>
      <c r="T218" s="8">
        <f t="shared" si="37"/>
        <v>22.875</v>
      </c>
      <c r="U218" s="7">
        <f t="shared" si="38"/>
        <v>24.675000000000001</v>
      </c>
      <c r="V218" s="7">
        <f t="shared" si="39"/>
        <v>24.225000000000001</v>
      </c>
    </row>
    <row r="219" spans="1:22" ht="13.5" x14ac:dyDescent="0.25">
      <c r="A219" s="3">
        <f>RSI!A219</f>
        <v>42325</v>
      </c>
      <c r="B219" s="2">
        <f>RSI!B219</f>
        <v>5.6760000000000002</v>
      </c>
      <c r="C219" s="2">
        <f>RSI!I219</f>
        <v>41.363843997709445</v>
      </c>
      <c r="D219" s="2">
        <f>MACD!E219</f>
        <v>8.0168145774717203E-2</v>
      </c>
      <c r="E219" s="2">
        <f>MACD!F219</f>
        <v>3.8106151251251927E-2</v>
      </c>
      <c r="F219" s="2">
        <f>'Moving Avg'!D219</f>
        <v>5.5835999999999997</v>
      </c>
      <c r="G219" s="2">
        <f>'Moving Avg'!F219</f>
        <v>5.7492999999999999</v>
      </c>
      <c r="H219" s="2">
        <f>'Moving Avg'!G219</f>
        <v>6.0467800000000009</v>
      </c>
      <c r="I219" s="2">
        <f>'Moving Avg'!H219</f>
        <v>5.9671199999999933</v>
      </c>
      <c r="J219" s="5" t="str">
        <f>OBV!F219</f>
        <v>BULLISH</v>
      </c>
      <c r="K219" s="5" t="str">
        <f>OBV!G219</f>
        <v>WEAK</v>
      </c>
      <c r="L219" s="5" t="str">
        <f>OBV!H219</f>
        <v>CONFIRMED BULLISH</v>
      </c>
      <c r="M219" s="7">
        <f t="shared" si="30"/>
        <v>25</v>
      </c>
      <c r="N219" s="7">
        <f t="shared" si="31"/>
        <v>0</v>
      </c>
      <c r="O219" s="7">
        <f t="shared" si="32"/>
        <v>0</v>
      </c>
      <c r="P219" s="7">
        <f t="shared" si="33"/>
        <v>67</v>
      </c>
      <c r="Q219" s="8">
        <f t="shared" si="34"/>
        <v>18.799999999999997</v>
      </c>
      <c r="R219" s="8">
        <f t="shared" si="35"/>
        <v>21.75</v>
      </c>
      <c r="S219" s="8">
        <f t="shared" si="36"/>
        <v>33.900000000000006</v>
      </c>
      <c r="T219" s="8">
        <f t="shared" si="37"/>
        <v>23</v>
      </c>
      <c r="U219" s="7">
        <f t="shared" si="38"/>
        <v>24.816666666666666</v>
      </c>
      <c r="V219" s="7">
        <f t="shared" si="39"/>
        <v>24.362500000000001</v>
      </c>
    </row>
    <row r="220" spans="1:22" ht="13.5" x14ac:dyDescent="0.25">
      <c r="A220" s="3">
        <f>RSI!A220</f>
        <v>42326</v>
      </c>
      <c r="B220" s="2">
        <f>RSI!B220</f>
        <v>5.8949999999999996</v>
      </c>
      <c r="C220" s="2">
        <f>RSI!I220</f>
        <v>53.371727656202935</v>
      </c>
      <c r="D220" s="2">
        <f>MACD!E220</f>
        <v>6.8001687696144231E-2</v>
      </c>
      <c r="E220" s="2">
        <f>MACD!F220</f>
        <v>4.408525854023039E-2</v>
      </c>
      <c r="F220" s="2">
        <f>'Moving Avg'!D220</f>
        <v>5.6484000000000005</v>
      </c>
      <c r="G220" s="2">
        <f>'Moving Avg'!F220</f>
        <v>5.7506000000000004</v>
      </c>
      <c r="H220" s="2">
        <f>'Moving Avg'!G220</f>
        <v>6.0327599999999997</v>
      </c>
      <c r="I220" s="2">
        <f>'Moving Avg'!H220</f>
        <v>5.9763549999999928</v>
      </c>
      <c r="J220" s="5" t="str">
        <f>OBV!F220</f>
        <v>BULLISH</v>
      </c>
      <c r="K220" s="5" t="str">
        <f>OBV!G220</f>
        <v>WEAK</v>
      </c>
      <c r="L220" s="5" t="str">
        <f>OBV!H220</f>
        <v>CONFIRMED BULLISH</v>
      </c>
      <c r="M220" s="7">
        <f t="shared" si="30"/>
        <v>25</v>
      </c>
      <c r="N220" s="7">
        <f t="shared" si="31"/>
        <v>0</v>
      </c>
      <c r="O220" s="7">
        <f t="shared" si="32"/>
        <v>0</v>
      </c>
      <c r="P220" s="7">
        <f t="shared" si="33"/>
        <v>67</v>
      </c>
      <c r="Q220" s="8">
        <f t="shared" si="34"/>
        <v>18.799999999999997</v>
      </c>
      <c r="R220" s="8">
        <f t="shared" si="35"/>
        <v>21.75</v>
      </c>
      <c r="S220" s="8">
        <f t="shared" si="36"/>
        <v>33.900000000000006</v>
      </c>
      <c r="T220" s="8">
        <f t="shared" si="37"/>
        <v>23</v>
      </c>
      <c r="U220" s="7">
        <f t="shared" si="38"/>
        <v>24.816666666666666</v>
      </c>
      <c r="V220" s="7">
        <f t="shared" si="39"/>
        <v>24.362500000000001</v>
      </c>
    </row>
    <row r="221" spans="1:22" ht="13.5" x14ac:dyDescent="0.25">
      <c r="A221" s="3">
        <f>RSI!A221</f>
        <v>42327</v>
      </c>
      <c r="B221" s="2">
        <f>RSI!B221</f>
        <v>6.1669999999999998</v>
      </c>
      <c r="C221" s="2">
        <f>RSI!I221</f>
        <v>63.397560941259499</v>
      </c>
      <c r="D221" s="2">
        <f>MACD!E221</f>
        <v>2.1067833786196033E-2</v>
      </c>
      <c r="E221" s="2">
        <f>MACD!F221</f>
        <v>3.9481773589423515E-2</v>
      </c>
      <c r="F221" s="2">
        <f>'Moving Avg'!D221</f>
        <v>5.7675999999999998</v>
      </c>
      <c r="G221" s="2">
        <f>'Moving Avg'!F221</f>
        <v>5.7623499999999996</v>
      </c>
      <c r="H221" s="2">
        <f>'Moving Avg'!G221</f>
        <v>6.0202999999999998</v>
      </c>
      <c r="I221" s="2">
        <f>'Moving Avg'!H221</f>
        <v>5.9868999999999941</v>
      </c>
      <c r="J221" s="5" t="str">
        <f>OBV!F221</f>
        <v>BULLISH</v>
      </c>
      <c r="K221" s="5" t="str">
        <f>OBV!G221</f>
        <v>WEAK</v>
      </c>
      <c r="L221" s="5" t="str">
        <f>OBV!H221</f>
        <v>CONFIRMED BULLISH</v>
      </c>
      <c r="M221" s="7">
        <f t="shared" si="30"/>
        <v>25</v>
      </c>
      <c r="N221" s="7">
        <f t="shared" si="31"/>
        <v>45</v>
      </c>
      <c r="O221" s="7">
        <f t="shared" si="32"/>
        <v>0</v>
      </c>
      <c r="P221" s="7">
        <f t="shared" si="33"/>
        <v>67</v>
      </c>
      <c r="Q221" s="8">
        <f t="shared" si="34"/>
        <v>34.549999999999997</v>
      </c>
      <c r="R221" s="8">
        <f t="shared" si="35"/>
        <v>30.75</v>
      </c>
      <c r="S221" s="8">
        <f t="shared" si="36"/>
        <v>40.650000000000006</v>
      </c>
      <c r="T221" s="8">
        <f t="shared" si="37"/>
        <v>34.25</v>
      </c>
      <c r="U221" s="7">
        <f t="shared" si="38"/>
        <v>35.31666666666667</v>
      </c>
      <c r="V221" s="7">
        <f t="shared" si="39"/>
        <v>35.049999999999997</v>
      </c>
    </row>
    <row r="222" spans="1:22" ht="13.5" x14ac:dyDescent="0.25">
      <c r="A222" s="3">
        <f>RSI!A222</f>
        <v>42328</v>
      </c>
      <c r="B222" s="2">
        <f>RSI!B222</f>
        <v>6.1520000000000001</v>
      </c>
      <c r="C222" s="2">
        <f>RSI!I222</f>
        <v>62.598205244563346</v>
      </c>
      <c r="D222" s="2">
        <f>MACD!E222</f>
        <v>-4.5442368949931478E-2</v>
      </c>
      <c r="E222" s="2">
        <f>MACD!F222</f>
        <v>2.2496945081552512E-2</v>
      </c>
      <c r="F222" s="2">
        <f>'Moving Avg'!D222</f>
        <v>5.8974000000000002</v>
      </c>
      <c r="G222" s="2">
        <f>'Moving Avg'!F222</f>
        <v>5.7770000000000001</v>
      </c>
      <c r="H222" s="2">
        <f>'Moving Avg'!G222</f>
        <v>6.0114199999999984</v>
      </c>
      <c r="I222" s="2">
        <f>'Moving Avg'!H222</f>
        <v>5.997369999999993</v>
      </c>
      <c r="J222" s="5" t="str">
        <f>OBV!F222</f>
        <v>BULLISH</v>
      </c>
      <c r="K222" s="5" t="str">
        <f>OBV!G222</f>
        <v>WEAK</v>
      </c>
      <c r="L222" s="5" t="str">
        <f>OBV!H222</f>
        <v>CONFIRMED BULLISH</v>
      </c>
      <c r="M222" s="7">
        <f t="shared" si="30"/>
        <v>25</v>
      </c>
      <c r="N222" s="7">
        <f t="shared" si="31"/>
        <v>100</v>
      </c>
      <c r="O222" s="7">
        <f t="shared" si="32"/>
        <v>0</v>
      </c>
      <c r="P222" s="7">
        <f t="shared" si="33"/>
        <v>67</v>
      </c>
      <c r="Q222" s="8">
        <f t="shared" si="34"/>
        <v>53.8</v>
      </c>
      <c r="R222" s="8">
        <f t="shared" si="35"/>
        <v>41.75</v>
      </c>
      <c r="S222" s="8">
        <f t="shared" si="36"/>
        <v>48.900000000000006</v>
      </c>
      <c r="T222" s="8">
        <f t="shared" si="37"/>
        <v>48</v>
      </c>
      <c r="U222" s="7">
        <f t="shared" si="38"/>
        <v>48.15</v>
      </c>
      <c r="V222" s="7">
        <f t="shared" si="39"/>
        <v>48.112499999999997</v>
      </c>
    </row>
    <row r="223" spans="1:22" ht="13.5" x14ac:dyDescent="0.25">
      <c r="A223" s="3">
        <f>RSI!A223</f>
        <v>42331</v>
      </c>
      <c r="B223" s="2">
        <f>RSI!B223</f>
        <v>6.0679999999999996</v>
      </c>
      <c r="C223" s="2">
        <f>RSI!I223</f>
        <v>58.174625780993189</v>
      </c>
      <c r="D223" s="2">
        <f>MACD!E223</f>
        <v>-7.3164694524392004E-2</v>
      </c>
      <c r="E223" s="2">
        <f>MACD!F223</f>
        <v>3.3646171603636098E-3</v>
      </c>
      <c r="F223" s="2">
        <f>'Moving Avg'!D223</f>
        <v>5.9916</v>
      </c>
      <c r="G223" s="2">
        <f>'Moving Avg'!F223</f>
        <v>5.7927</v>
      </c>
      <c r="H223" s="2">
        <f>'Moving Avg'!G223</f>
        <v>5.9969799999999971</v>
      </c>
      <c r="I223" s="2">
        <f>'Moving Avg'!H223</f>
        <v>6.0074199999999935</v>
      </c>
      <c r="J223" s="5" t="str">
        <f>OBV!F223</f>
        <v>BULLISH</v>
      </c>
      <c r="K223" s="5" t="str">
        <f>OBV!G223</f>
        <v>WEAK</v>
      </c>
      <c r="L223" s="5" t="str">
        <f>OBV!H223</f>
        <v>CONFIRMED BULLISH</v>
      </c>
      <c r="M223" s="7">
        <f t="shared" si="30"/>
        <v>25</v>
      </c>
      <c r="N223" s="7">
        <f t="shared" si="31"/>
        <v>100</v>
      </c>
      <c r="O223" s="7">
        <f t="shared" si="32"/>
        <v>0</v>
      </c>
      <c r="P223" s="7">
        <f t="shared" si="33"/>
        <v>67</v>
      </c>
      <c r="Q223" s="8">
        <f t="shared" si="34"/>
        <v>53.8</v>
      </c>
      <c r="R223" s="8">
        <f t="shared" si="35"/>
        <v>41.75</v>
      </c>
      <c r="S223" s="8">
        <f t="shared" si="36"/>
        <v>48.900000000000006</v>
      </c>
      <c r="T223" s="8">
        <f t="shared" si="37"/>
        <v>48</v>
      </c>
      <c r="U223" s="7">
        <f t="shared" si="38"/>
        <v>48.15</v>
      </c>
      <c r="V223" s="7">
        <f t="shared" si="39"/>
        <v>48.112499999999997</v>
      </c>
    </row>
    <row r="224" spans="1:22" ht="13.5" x14ac:dyDescent="0.25">
      <c r="A224" s="3">
        <f>RSI!A224</f>
        <v>42332</v>
      </c>
      <c r="B224" s="2">
        <f>RSI!B224</f>
        <v>6.0780000000000003</v>
      </c>
      <c r="C224" s="2">
        <f>RSI!I224</f>
        <v>58.5501520227131</v>
      </c>
      <c r="D224" s="2">
        <f>MACD!E224</f>
        <v>-0.12424441177475831</v>
      </c>
      <c r="E224" s="2">
        <f>MACD!F224</f>
        <v>-2.2157188626660777E-2</v>
      </c>
      <c r="F224" s="2">
        <f>'Moving Avg'!D224</f>
        <v>6.0719999999999992</v>
      </c>
      <c r="G224" s="2">
        <f>'Moving Avg'!F224</f>
        <v>5.8088999999999995</v>
      </c>
      <c r="H224" s="2">
        <f>'Moving Avg'!G224</f>
        <v>5.9866199999999967</v>
      </c>
      <c r="I224" s="2">
        <f>'Moving Avg'!H224</f>
        <v>6.017519999999994</v>
      </c>
      <c r="J224" s="5" t="str">
        <f>OBV!F224</f>
        <v>BULLISH</v>
      </c>
      <c r="K224" s="5" t="str">
        <f>OBV!G224</f>
        <v>WEAK</v>
      </c>
      <c r="L224" s="5" t="str">
        <f>OBV!H224</f>
        <v>CONFIRMED BULLISH</v>
      </c>
      <c r="M224" s="7">
        <f t="shared" si="30"/>
        <v>25</v>
      </c>
      <c r="N224" s="7">
        <f t="shared" si="31"/>
        <v>100</v>
      </c>
      <c r="O224" s="7">
        <f t="shared" si="32"/>
        <v>50</v>
      </c>
      <c r="P224" s="7">
        <f t="shared" si="33"/>
        <v>67</v>
      </c>
      <c r="Q224" s="8">
        <f t="shared" si="34"/>
        <v>61.3</v>
      </c>
      <c r="R224" s="8">
        <f t="shared" si="35"/>
        <v>59.25</v>
      </c>
      <c r="S224" s="8">
        <f t="shared" si="36"/>
        <v>61.400000000000006</v>
      </c>
      <c r="T224" s="8">
        <f t="shared" si="37"/>
        <v>60.5</v>
      </c>
      <c r="U224" s="7">
        <f t="shared" si="38"/>
        <v>60.65</v>
      </c>
      <c r="V224" s="7">
        <f t="shared" si="39"/>
        <v>60.612499999999997</v>
      </c>
    </row>
    <row r="225" spans="1:22" ht="13.5" x14ac:dyDescent="0.25">
      <c r="A225" s="3">
        <f>RSI!A225</f>
        <v>42333</v>
      </c>
      <c r="B225" s="2">
        <f>RSI!B225</f>
        <v>6.1719999999999997</v>
      </c>
      <c r="C225" s="2">
        <f>RSI!I225</f>
        <v>62.003618407401369</v>
      </c>
      <c r="D225" s="2">
        <f>MACD!E225</f>
        <v>-0.17558898327547734</v>
      </c>
      <c r="E225" s="2">
        <f>MACD!F225</f>
        <v>-5.2843547556424092E-2</v>
      </c>
      <c r="F225" s="2">
        <f>'Moving Avg'!D225</f>
        <v>6.1273999999999997</v>
      </c>
      <c r="G225" s="2">
        <f>'Moving Avg'!F225</f>
        <v>5.8245500000000003</v>
      </c>
      <c r="H225" s="2">
        <f>'Moving Avg'!G225</f>
        <v>5.9784599999999966</v>
      </c>
      <c r="I225" s="2">
        <f>'Moving Avg'!H225</f>
        <v>6.0280899999999944</v>
      </c>
      <c r="J225" s="5" t="str">
        <f>OBV!F225</f>
        <v>BULLISH</v>
      </c>
      <c r="K225" s="5" t="str">
        <f>OBV!G225</f>
        <v>WEAK</v>
      </c>
      <c r="L225" s="5" t="str">
        <f>OBV!H225</f>
        <v>CONFIRMED BULLISH</v>
      </c>
      <c r="M225" s="7">
        <f t="shared" si="30"/>
        <v>25</v>
      </c>
      <c r="N225" s="7">
        <f t="shared" si="31"/>
        <v>100</v>
      </c>
      <c r="O225" s="7">
        <f t="shared" si="32"/>
        <v>50</v>
      </c>
      <c r="P225" s="7">
        <f t="shared" si="33"/>
        <v>67</v>
      </c>
      <c r="Q225" s="8">
        <f t="shared" si="34"/>
        <v>61.3</v>
      </c>
      <c r="R225" s="8">
        <f t="shared" si="35"/>
        <v>59.25</v>
      </c>
      <c r="S225" s="8">
        <f t="shared" si="36"/>
        <v>61.400000000000006</v>
      </c>
      <c r="T225" s="8">
        <f t="shared" si="37"/>
        <v>60.5</v>
      </c>
      <c r="U225" s="7">
        <f t="shared" si="38"/>
        <v>60.65</v>
      </c>
      <c r="V225" s="7">
        <f t="shared" si="39"/>
        <v>60.612499999999997</v>
      </c>
    </row>
    <row r="226" spans="1:22" ht="13.5" x14ac:dyDescent="0.25">
      <c r="A226" s="3">
        <f>RSI!A226</f>
        <v>42334</v>
      </c>
      <c r="B226" s="2">
        <f>RSI!B226</f>
        <v>6.0940000000000003</v>
      </c>
      <c r="C226" s="2">
        <f>RSI!I226</f>
        <v>57.707134099240164</v>
      </c>
      <c r="D226" s="2">
        <f>MACD!E226</f>
        <v>-0.21488642267603453</v>
      </c>
      <c r="E226" s="2">
        <f>MACD!F226</f>
        <v>-8.5252122580346187E-2</v>
      </c>
      <c r="F226" s="2">
        <f>'Moving Avg'!D226</f>
        <v>6.1128</v>
      </c>
      <c r="G226" s="2">
        <f>'Moving Avg'!F226</f>
        <v>5.835799999999999</v>
      </c>
      <c r="H226" s="2">
        <f>'Moving Avg'!G226</f>
        <v>5.971759999999998</v>
      </c>
      <c r="I226" s="2">
        <f>'Moving Avg'!H226</f>
        <v>6.0382699999999954</v>
      </c>
      <c r="J226" s="5" t="str">
        <f>OBV!F226</f>
        <v>BEARISH</v>
      </c>
      <c r="K226" s="5" t="str">
        <f>OBV!G226</f>
        <v>STRONG</v>
      </c>
      <c r="L226" s="5" t="str">
        <f>OBV!H226</f>
        <v>CONFIRMED BEARISH</v>
      </c>
      <c r="M226" s="7">
        <f t="shared" si="30"/>
        <v>25</v>
      </c>
      <c r="N226" s="7">
        <f t="shared" si="31"/>
        <v>100</v>
      </c>
      <c r="O226" s="7">
        <f t="shared" si="32"/>
        <v>50</v>
      </c>
      <c r="P226" s="7">
        <f t="shared" si="33"/>
        <v>33</v>
      </c>
      <c r="Q226" s="8">
        <f t="shared" si="34"/>
        <v>56.2</v>
      </c>
      <c r="R226" s="8">
        <f t="shared" si="35"/>
        <v>50.75</v>
      </c>
      <c r="S226" s="8">
        <f t="shared" si="36"/>
        <v>46.1</v>
      </c>
      <c r="T226" s="8">
        <f t="shared" si="37"/>
        <v>52</v>
      </c>
      <c r="U226" s="7">
        <f t="shared" si="38"/>
        <v>51.016666666666673</v>
      </c>
      <c r="V226" s="7">
        <f t="shared" si="39"/>
        <v>51.262500000000003</v>
      </c>
    </row>
    <row r="227" spans="1:22" ht="13.5" x14ac:dyDescent="0.25">
      <c r="A227" s="3">
        <f>RSI!A227</f>
        <v>42335</v>
      </c>
      <c r="B227" s="2">
        <f>RSI!B227</f>
        <v>6.1719999999999997</v>
      </c>
      <c r="C227" s="2">
        <f>RSI!I227</f>
        <v>60.644048540794557</v>
      </c>
      <c r="D227" s="2">
        <f>MACD!E227</f>
        <v>-0.26542559687674405</v>
      </c>
      <c r="E227" s="2">
        <f>MACD!F227</f>
        <v>-0.12128681743962577</v>
      </c>
      <c r="F227" s="2">
        <f>'Moving Avg'!D227</f>
        <v>6.1168000000000005</v>
      </c>
      <c r="G227" s="2">
        <f>'Moving Avg'!F227</f>
        <v>5.8477999999999986</v>
      </c>
      <c r="H227" s="2">
        <f>'Moving Avg'!G227</f>
        <v>5.9659999999999975</v>
      </c>
      <c r="I227" s="2">
        <f>'Moving Avg'!H227</f>
        <v>6.0492649999999957</v>
      </c>
      <c r="J227" s="5" t="str">
        <f>OBV!F227</f>
        <v>BULLISH</v>
      </c>
      <c r="K227" s="5" t="str">
        <f>OBV!G227</f>
        <v>WEAK</v>
      </c>
      <c r="L227" s="5" t="str">
        <f>OBV!H227</f>
        <v>CONFIRMED BULLISH</v>
      </c>
      <c r="M227" s="7">
        <f t="shared" si="30"/>
        <v>25</v>
      </c>
      <c r="N227" s="7">
        <f t="shared" si="31"/>
        <v>100</v>
      </c>
      <c r="O227" s="7">
        <f t="shared" si="32"/>
        <v>50</v>
      </c>
      <c r="P227" s="7">
        <f t="shared" si="33"/>
        <v>67</v>
      </c>
      <c r="Q227" s="8">
        <f t="shared" si="34"/>
        <v>61.3</v>
      </c>
      <c r="R227" s="8">
        <f t="shared" si="35"/>
        <v>59.25</v>
      </c>
      <c r="S227" s="8">
        <f t="shared" si="36"/>
        <v>61.400000000000006</v>
      </c>
      <c r="T227" s="8">
        <f t="shared" si="37"/>
        <v>60.5</v>
      </c>
      <c r="U227" s="7">
        <f t="shared" si="38"/>
        <v>60.65</v>
      </c>
      <c r="V227" s="7">
        <f t="shared" si="39"/>
        <v>60.612499999999997</v>
      </c>
    </row>
    <row r="228" spans="1:22" ht="13.5" x14ac:dyDescent="0.25">
      <c r="A228" s="3">
        <f>RSI!A228</f>
        <v>42338</v>
      </c>
      <c r="B228" s="2">
        <f>RSI!B228</f>
        <v>6.016</v>
      </c>
      <c r="C228" s="2">
        <f>RSI!I228</f>
        <v>52.7537696018086</v>
      </c>
      <c r="D228" s="2">
        <f>MACD!E228</f>
        <v>-0.28360386045990094</v>
      </c>
      <c r="E228" s="2">
        <f>MACD!F228</f>
        <v>-0.15375022604368083</v>
      </c>
      <c r="F228" s="2">
        <f>'Moving Avg'!D228</f>
        <v>6.1064000000000007</v>
      </c>
      <c r="G228" s="2">
        <f>'Moving Avg'!F228</f>
        <v>5.8548999999999998</v>
      </c>
      <c r="H228" s="2">
        <f>'Moving Avg'!G228</f>
        <v>5.95336</v>
      </c>
      <c r="I228" s="2">
        <f>'Moving Avg'!H228</f>
        <v>6.0600699999999961</v>
      </c>
      <c r="J228" s="5" t="str">
        <f>OBV!F228</f>
        <v>BULLISH</v>
      </c>
      <c r="K228" s="5" t="str">
        <f>OBV!G228</f>
        <v>WEAK</v>
      </c>
      <c r="L228" s="5" t="str">
        <f>OBV!H228</f>
        <v>BULLISH DIVERGENCE</v>
      </c>
      <c r="M228" s="7">
        <f t="shared" si="30"/>
        <v>25</v>
      </c>
      <c r="N228" s="7">
        <f t="shared" si="31"/>
        <v>100</v>
      </c>
      <c r="O228" s="7">
        <f t="shared" si="32"/>
        <v>50</v>
      </c>
      <c r="P228" s="7">
        <f t="shared" si="33"/>
        <v>50</v>
      </c>
      <c r="Q228" s="8">
        <f t="shared" si="34"/>
        <v>58.75</v>
      </c>
      <c r="R228" s="8">
        <f t="shared" si="35"/>
        <v>55</v>
      </c>
      <c r="S228" s="8">
        <f t="shared" si="36"/>
        <v>53.75</v>
      </c>
      <c r="T228" s="8">
        <f t="shared" si="37"/>
        <v>56.25</v>
      </c>
      <c r="U228" s="7">
        <f t="shared" si="38"/>
        <v>55.833333333333336</v>
      </c>
      <c r="V228" s="7">
        <f t="shared" si="39"/>
        <v>55.9375</v>
      </c>
    </row>
    <row r="229" spans="1:22" ht="13.5" x14ac:dyDescent="0.25">
      <c r="A229" s="3">
        <f>RSI!A229</f>
        <v>42339</v>
      </c>
      <c r="B229" s="2">
        <f>RSI!B229</f>
        <v>6.016</v>
      </c>
      <c r="C229" s="2">
        <f>RSI!I229</f>
        <v>52.753769601808585</v>
      </c>
      <c r="D229" s="2">
        <f>MACD!E229</f>
        <v>-0.2872352195582728</v>
      </c>
      <c r="E229" s="2">
        <f>MACD!F229</f>
        <v>-0.18044722474659924</v>
      </c>
      <c r="F229" s="2">
        <f>'Moving Avg'!D229</f>
        <v>6.0939999999999994</v>
      </c>
      <c r="G229" s="2">
        <f>'Moving Avg'!F229</f>
        <v>5.8620000000000001</v>
      </c>
      <c r="H229" s="2">
        <f>'Moving Avg'!G229</f>
        <v>5.9484599999999999</v>
      </c>
      <c r="I229" s="2">
        <f>'Moving Avg'!H229</f>
        <v>6.0708949999999966</v>
      </c>
      <c r="J229" s="5" t="str">
        <f>OBV!F229</f>
        <v>BULLISH</v>
      </c>
      <c r="K229" s="5" t="str">
        <f>OBV!G229</f>
        <v>NEUTRAL</v>
      </c>
      <c r="L229" s="5" t="str">
        <f>OBV!H229</f>
        <v>BULLISH DIVERGENCE</v>
      </c>
      <c r="M229" s="7">
        <f t="shared" si="30"/>
        <v>25</v>
      </c>
      <c r="N229" s="7">
        <f t="shared" si="31"/>
        <v>100</v>
      </c>
      <c r="O229" s="7">
        <f t="shared" si="32"/>
        <v>50</v>
      </c>
      <c r="P229" s="7">
        <f t="shared" si="33"/>
        <v>66.5</v>
      </c>
      <c r="Q229" s="8">
        <f t="shared" si="34"/>
        <v>61.225000000000001</v>
      </c>
      <c r="R229" s="8">
        <f t="shared" si="35"/>
        <v>59.125</v>
      </c>
      <c r="S229" s="8">
        <f t="shared" si="36"/>
        <v>61.174999999999997</v>
      </c>
      <c r="T229" s="8">
        <f t="shared" si="37"/>
        <v>60.375</v>
      </c>
      <c r="U229" s="7">
        <f t="shared" si="38"/>
        <v>60.508333333333326</v>
      </c>
      <c r="V229" s="7">
        <f t="shared" si="39"/>
        <v>60.474999999999994</v>
      </c>
    </row>
    <row r="230" spans="1:22" ht="13.5" x14ac:dyDescent="0.25">
      <c r="A230" s="3">
        <f>RSI!A230</f>
        <v>42340</v>
      </c>
      <c r="B230" s="2">
        <f>RSI!B230</f>
        <v>6.01</v>
      </c>
      <c r="C230" s="2">
        <f>RSI!I230</f>
        <v>52.449372519249813</v>
      </c>
      <c r="D230" s="2">
        <f>MACD!E230</f>
        <v>-0.25654485737542121</v>
      </c>
      <c r="E230" s="2">
        <f>MACD!F230</f>
        <v>-0.19566675127236366</v>
      </c>
      <c r="F230" s="2">
        <f>'Moving Avg'!D230</f>
        <v>6.0616000000000003</v>
      </c>
      <c r="G230" s="2">
        <f>'Moving Avg'!F230</f>
        <v>5.8698500000000005</v>
      </c>
      <c r="H230" s="2">
        <f>'Moving Avg'!G230</f>
        <v>5.9435400000000005</v>
      </c>
      <c r="I230" s="2">
        <f>'Moving Avg'!H230</f>
        <v>6.0816899999999974</v>
      </c>
      <c r="J230" s="5" t="str">
        <f>OBV!F230</f>
        <v>BEARISH</v>
      </c>
      <c r="K230" s="5" t="str">
        <f>OBV!G230</f>
        <v>STRONG</v>
      </c>
      <c r="L230" s="5" t="str">
        <f>OBV!H230</f>
        <v>CONFIRMED BEARISH</v>
      </c>
      <c r="M230" s="7">
        <f t="shared" si="30"/>
        <v>25</v>
      </c>
      <c r="N230" s="7">
        <f t="shared" si="31"/>
        <v>100</v>
      </c>
      <c r="O230" s="7">
        <f t="shared" si="32"/>
        <v>0</v>
      </c>
      <c r="P230" s="7">
        <f t="shared" si="33"/>
        <v>33</v>
      </c>
      <c r="Q230" s="8">
        <f t="shared" si="34"/>
        <v>48.7</v>
      </c>
      <c r="R230" s="8">
        <f t="shared" si="35"/>
        <v>33.25</v>
      </c>
      <c r="S230" s="8">
        <f t="shared" si="36"/>
        <v>33.6</v>
      </c>
      <c r="T230" s="8">
        <f t="shared" si="37"/>
        <v>39.5</v>
      </c>
      <c r="U230" s="7">
        <f t="shared" si="38"/>
        <v>38.516666666666673</v>
      </c>
      <c r="V230" s="7">
        <f t="shared" si="39"/>
        <v>38.762500000000003</v>
      </c>
    </row>
    <row r="231" spans="1:22" ht="13.5" x14ac:dyDescent="0.25">
      <c r="A231" s="3">
        <f>RSI!A231</f>
        <v>42341</v>
      </c>
      <c r="B231" s="2">
        <f>RSI!B231</f>
        <v>5.9950000000000001</v>
      </c>
      <c r="C231" s="2">
        <f>RSI!I231</f>
        <v>51.647035050320298</v>
      </c>
      <c r="D231" s="2">
        <f>MACD!E231</f>
        <v>-0.18792939005409437</v>
      </c>
      <c r="E231" s="2">
        <f>MACD!F231</f>
        <v>-0.19411927902870979</v>
      </c>
      <c r="F231" s="2">
        <f>'Moving Avg'!D231</f>
        <v>6.0418000000000003</v>
      </c>
      <c r="G231" s="2">
        <f>'Moving Avg'!F231</f>
        <v>5.8821500000000011</v>
      </c>
      <c r="H231" s="2">
        <f>'Moving Avg'!G231</f>
        <v>5.9383200000000009</v>
      </c>
      <c r="I231" s="2">
        <f>'Moving Avg'!H231</f>
        <v>6.0924099999999974</v>
      </c>
      <c r="J231" s="5" t="str">
        <f>OBV!F231</f>
        <v>BEARISH</v>
      </c>
      <c r="K231" s="5" t="str">
        <f>OBV!G231</f>
        <v>STRONG</v>
      </c>
      <c r="L231" s="5" t="str">
        <f>OBV!H231</f>
        <v>CONFIRMED BEARISH</v>
      </c>
      <c r="M231" s="7">
        <f t="shared" si="30"/>
        <v>25</v>
      </c>
      <c r="N231" s="7">
        <f t="shared" si="31"/>
        <v>0</v>
      </c>
      <c r="O231" s="7">
        <f t="shared" si="32"/>
        <v>0</v>
      </c>
      <c r="P231" s="7">
        <f t="shared" si="33"/>
        <v>33</v>
      </c>
      <c r="Q231" s="8">
        <f t="shared" si="34"/>
        <v>13.7</v>
      </c>
      <c r="R231" s="8">
        <f t="shared" si="35"/>
        <v>13.25</v>
      </c>
      <c r="S231" s="8">
        <f t="shared" si="36"/>
        <v>18.600000000000001</v>
      </c>
      <c r="T231" s="8">
        <f t="shared" si="37"/>
        <v>14.5</v>
      </c>
      <c r="U231" s="7">
        <f t="shared" si="38"/>
        <v>15.183333333333332</v>
      </c>
      <c r="V231" s="7">
        <f t="shared" si="39"/>
        <v>15.012499999999999</v>
      </c>
    </row>
    <row r="232" spans="1:22" ht="13.5" x14ac:dyDescent="0.25">
      <c r="A232" s="3">
        <f>RSI!A232</f>
        <v>42342</v>
      </c>
      <c r="B232" s="2">
        <f>RSI!B232</f>
        <v>5.9950000000000001</v>
      </c>
      <c r="C232" s="2">
        <f>RSI!I232</f>
        <v>51.647035050320298</v>
      </c>
      <c r="D232" s="2">
        <f>MACD!E232</f>
        <v>-0.13237676591283609</v>
      </c>
      <c r="E232" s="2">
        <f>MACD!F232</f>
        <v>-0.18177077640553507</v>
      </c>
      <c r="F232" s="2">
        <f>'Moving Avg'!D232</f>
        <v>6.0064000000000011</v>
      </c>
      <c r="G232" s="2">
        <f>'Moving Avg'!F232</f>
        <v>5.9028500000000008</v>
      </c>
      <c r="H232" s="2">
        <f>'Moving Avg'!G232</f>
        <v>5.9342400000000008</v>
      </c>
      <c r="I232" s="2">
        <f>'Moving Avg'!H232</f>
        <v>6.1027699999999969</v>
      </c>
      <c r="J232" s="5" t="str">
        <f>OBV!F232</f>
        <v>BEARISH</v>
      </c>
      <c r="K232" s="5" t="str">
        <f>OBV!G232</f>
        <v>STRONG</v>
      </c>
      <c r="L232" s="5" t="str">
        <f>OBV!H232</f>
        <v>CONFIRMED BEARISH</v>
      </c>
      <c r="M232" s="7">
        <f t="shared" si="30"/>
        <v>25</v>
      </c>
      <c r="N232" s="7">
        <f t="shared" si="31"/>
        <v>0</v>
      </c>
      <c r="O232" s="7">
        <f t="shared" si="32"/>
        <v>0</v>
      </c>
      <c r="P232" s="7">
        <f t="shared" si="33"/>
        <v>33</v>
      </c>
      <c r="Q232" s="8">
        <f t="shared" si="34"/>
        <v>13.7</v>
      </c>
      <c r="R232" s="8">
        <f t="shared" si="35"/>
        <v>13.25</v>
      </c>
      <c r="S232" s="8">
        <f t="shared" si="36"/>
        <v>18.600000000000001</v>
      </c>
      <c r="T232" s="8">
        <f t="shared" si="37"/>
        <v>14.5</v>
      </c>
      <c r="U232" s="7">
        <f t="shared" si="38"/>
        <v>15.183333333333332</v>
      </c>
      <c r="V232" s="7">
        <f t="shared" si="39"/>
        <v>15.012499999999999</v>
      </c>
    </row>
    <row r="233" spans="1:22" ht="13.5" x14ac:dyDescent="0.25">
      <c r="A233" s="3">
        <f>RSI!A233</f>
        <v>42345</v>
      </c>
      <c r="B233" s="2">
        <f>RSI!B233</f>
        <v>5.9950000000000001</v>
      </c>
      <c r="C233" s="2">
        <f>RSI!I233</f>
        <v>51.647035050320298</v>
      </c>
      <c r="D233" s="2">
        <f>MACD!E233</f>
        <v>-9.8477966190622546E-2</v>
      </c>
      <c r="E233" s="2">
        <f>MACD!F233</f>
        <v>-0.16511221436255258</v>
      </c>
      <c r="F233" s="2">
        <f>'Moving Avg'!D233</f>
        <v>6.0022000000000002</v>
      </c>
      <c r="G233" s="2">
        <f>'Moving Avg'!F233</f>
        <v>5.9157000000000011</v>
      </c>
      <c r="H233" s="2">
        <f>'Moving Avg'!G233</f>
        <v>5.9301600000000008</v>
      </c>
      <c r="I233" s="2">
        <f>'Moving Avg'!H233</f>
        <v>6.1131299999999973</v>
      </c>
      <c r="J233" s="5" t="str">
        <f>OBV!F233</f>
        <v>BEARISH</v>
      </c>
      <c r="K233" s="5" t="str">
        <f>OBV!G233</f>
        <v>STRONG</v>
      </c>
      <c r="L233" s="5" t="str">
        <f>OBV!H233</f>
        <v>CONFIRMED BEARISH</v>
      </c>
      <c r="M233" s="7">
        <f t="shared" si="30"/>
        <v>25</v>
      </c>
      <c r="N233" s="7">
        <f t="shared" si="31"/>
        <v>0</v>
      </c>
      <c r="O233" s="7">
        <f t="shared" si="32"/>
        <v>0</v>
      </c>
      <c r="P233" s="7">
        <f t="shared" si="33"/>
        <v>33</v>
      </c>
      <c r="Q233" s="8">
        <f t="shared" si="34"/>
        <v>13.7</v>
      </c>
      <c r="R233" s="8">
        <f t="shared" si="35"/>
        <v>13.25</v>
      </c>
      <c r="S233" s="8">
        <f t="shared" si="36"/>
        <v>18.600000000000001</v>
      </c>
      <c r="T233" s="8">
        <f t="shared" si="37"/>
        <v>14.5</v>
      </c>
      <c r="U233" s="7">
        <f t="shared" si="38"/>
        <v>15.183333333333332</v>
      </c>
      <c r="V233" s="7">
        <f t="shared" si="39"/>
        <v>15.012499999999999</v>
      </c>
    </row>
    <row r="234" spans="1:22" ht="13.5" x14ac:dyDescent="0.25">
      <c r="A234" s="3">
        <f>RSI!A234</f>
        <v>42346</v>
      </c>
      <c r="B234" s="2">
        <f>RSI!B234</f>
        <v>5.8739999999999997</v>
      </c>
      <c r="C234" s="2">
        <f>RSI!I234</f>
        <v>44.750061298562912</v>
      </c>
      <c r="D234" s="2">
        <f>MACD!E234</f>
        <v>-5.9463488161075162E-2</v>
      </c>
      <c r="E234" s="2">
        <f>MACD!F234</f>
        <v>-0.1439824691222571</v>
      </c>
      <c r="F234" s="2">
        <f>'Moving Avg'!D234</f>
        <v>5.9737999999999998</v>
      </c>
      <c r="G234" s="2">
        <f>'Moving Avg'!F234</f>
        <v>5.9308500000000013</v>
      </c>
      <c r="H234" s="2">
        <f>'Moving Avg'!G234</f>
        <v>5.9236599999999999</v>
      </c>
      <c r="I234" s="2">
        <f>'Moving Avg'!H234</f>
        <v>6.1228849999999975</v>
      </c>
      <c r="J234" s="5" t="str">
        <f>OBV!F234</f>
        <v>BEARISH</v>
      </c>
      <c r="K234" s="5" t="str">
        <f>OBV!G234</f>
        <v>STRONG</v>
      </c>
      <c r="L234" s="5" t="str">
        <f>OBV!H234</f>
        <v>CONFIRMED BEARISH</v>
      </c>
      <c r="M234" s="7">
        <f t="shared" si="30"/>
        <v>25</v>
      </c>
      <c r="N234" s="7">
        <f t="shared" si="31"/>
        <v>0</v>
      </c>
      <c r="O234" s="7">
        <f t="shared" si="32"/>
        <v>0</v>
      </c>
      <c r="P234" s="7">
        <f t="shared" si="33"/>
        <v>33</v>
      </c>
      <c r="Q234" s="8">
        <f t="shared" si="34"/>
        <v>13.7</v>
      </c>
      <c r="R234" s="8">
        <f t="shared" si="35"/>
        <v>13.25</v>
      </c>
      <c r="S234" s="8">
        <f t="shared" si="36"/>
        <v>18.600000000000001</v>
      </c>
      <c r="T234" s="8">
        <f t="shared" si="37"/>
        <v>14.5</v>
      </c>
      <c r="U234" s="7">
        <f t="shared" si="38"/>
        <v>15.183333333333332</v>
      </c>
      <c r="V234" s="7">
        <f t="shared" si="39"/>
        <v>15.012499999999999</v>
      </c>
    </row>
    <row r="235" spans="1:22" ht="13.5" x14ac:dyDescent="0.25">
      <c r="A235" s="3">
        <f>RSI!A235</f>
        <v>42347</v>
      </c>
      <c r="B235" s="2">
        <f>RSI!B235</f>
        <v>5.9889999999999999</v>
      </c>
      <c r="C235" s="2">
        <f>RSI!I235</f>
        <v>51.393658127512346</v>
      </c>
      <c r="D235" s="2">
        <f>MACD!E235</f>
        <v>-1.9951136563440386E-2</v>
      </c>
      <c r="E235" s="2">
        <f>MACD!F235</f>
        <v>-0.11917620261049376</v>
      </c>
      <c r="F235" s="2">
        <f>'Moving Avg'!D235</f>
        <v>5.9695999999999998</v>
      </c>
      <c r="G235" s="2">
        <f>'Moving Avg'!F235</f>
        <v>5.9517500000000014</v>
      </c>
      <c r="H235" s="2">
        <f>'Moving Avg'!G235</f>
        <v>5.9194599999999999</v>
      </c>
      <c r="I235" s="2">
        <f>'Moving Avg'!H235</f>
        <v>6.132629999999998</v>
      </c>
      <c r="J235" s="5" t="str">
        <f>OBV!F235</f>
        <v>BEARISH</v>
      </c>
      <c r="K235" s="5" t="str">
        <f>OBV!G235</f>
        <v>STRONG</v>
      </c>
      <c r="L235" s="5" t="str">
        <f>OBV!H235</f>
        <v>CONFIRMED BEARISH</v>
      </c>
      <c r="M235" s="7">
        <f t="shared" si="30"/>
        <v>25</v>
      </c>
      <c r="N235" s="7">
        <f t="shared" si="31"/>
        <v>0</v>
      </c>
      <c r="O235" s="7">
        <f t="shared" si="32"/>
        <v>0</v>
      </c>
      <c r="P235" s="7">
        <f t="shared" si="33"/>
        <v>33</v>
      </c>
      <c r="Q235" s="8">
        <f t="shared" si="34"/>
        <v>13.7</v>
      </c>
      <c r="R235" s="8">
        <f t="shared" si="35"/>
        <v>13.25</v>
      </c>
      <c r="S235" s="8">
        <f t="shared" si="36"/>
        <v>18.600000000000001</v>
      </c>
      <c r="T235" s="8">
        <f t="shared" si="37"/>
        <v>14.5</v>
      </c>
      <c r="U235" s="7">
        <f t="shared" si="38"/>
        <v>15.183333333333332</v>
      </c>
      <c r="V235" s="7">
        <f t="shared" si="39"/>
        <v>15.012499999999999</v>
      </c>
    </row>
    <row r="236" spans="1:22" ht="13.5" x14ac:dyDescent="0.25">
      <c r="A236" s="3">
        <f>RSI!A236</f>
        <v>42348</v>
      </c>
      <c r="B236" s="2">
        <f>RSI!B236</f>
        <v>5.9889999999999999</v>
      </c>
      <c r="C236" s="2">
        <f>RSI!I236</f>
        <v>51.393658127512339</v>
      </c>
      <c r="D236" s="2">
        <f>MACD!E236</f>
        <v>1.3186675265979275E-3</v>
      </c>
      <c r="E236" s="2">
        <f>MACD!F236</f>
        <v>-9.5077228583075435E-2</v>
      </c>
      <c r="F236" s="2">
        <f>'Moving Avg'!D236</f>
        <v>5.9684000000000008</v>
      </c>
      <c r="G236" s="2">
        <f>'Moving Avg'!F236</f>
        <v>5.9726500000000016</v>
      </c>
      <c r="H236" s="2">
        <f>'Moving Avg'!G236</f>
        <v>5.91526</v>
      </c>
      <c r="I236" s="2">
        <f>'Moving Avg'!H236</f>
        <v>6.1423749999999986</v>
      </c>
      <c r="J236" s="5" t="str">
        <f>OBV!F236</f>
        <v>BULLISH</v>
      </c>
      <c r="K236" s="5" t="str">
        <f>OBV!G236</f>
        <v>NEUTRAL</v>
      </c>
      <c r="L236" s="5" t="str">
        <f>OBV!H236</f>
        <v>BULLISH DIVERGENCE</v>
      </c>
      <c r="M236" s="7">
        <f t="shared" si="30"/>
        <v>25</v>
      </c>
      <c r="N236" s="7">
        <f t="shared" si="31"/>
        <v>0</v>
      </c>
      <c r="O236" s="7">
        <f t="shared" si="32"/>
        <v>0</v>
      </c>
      <c r="P236" s="7">
        <f t="shared" si="33"/>
        <v>66.5</v>
      </c>
      <c r="Q236" s="8">
        <f t="shared" si="34"/>
        <v>18.725000000000001</v>
      </c>
      <c r="R236" s="8">
        <f t="shared" si="35"/>
        <v>21.625</v>
      </c>
      <c r="S236" s="8">
        <f t="shared" si="36"/>
        <v>33.674999999999997</v>
      </c>
      <c r="T236" s="8">
        <f t="shared" si="37"/>
        <v>22.875</v>
      </c>
      <c r="U236" s="7">
        <f t="shared" si="38"/>
        <v>24.675000000000001</v>
      </c>
      <c r="V236" s="7">
        <f t="shared" si="39"/>
        <v>24.225000000000001</v>
      </c>
    </row>
    <row r="237" spans="1:22" ht="13.5" x14ac:dyDescent="0.25">
      <c r="A237" s="3">
        <f>RSI!A237</f>
        <v>42349</v>
      </c>
      <c r="B237" s="2">
        <f>RSI!B237</f>
        <v>5.8739999999999997</v>
      </c>
      <c r="C237" s="2">
        <f>RSI!I237</f>
        <v>45.103633257414387</v>
      </c>
      <c r="D237" s="2">
        <f>MACD!E237</f>
        <v>3.9683116115355688E-2</v>
      </c>
      <c r="E237" s="2">
        <f>MACD!F237</f>
        <v>-6.8125159643389221E-2</v>
      </c>
      <c r="F237" s="2">
        <f>'Moving Avg'!D237</f>
        <v>5.9442000000000004</v>
      </c>
      <c r="G237" s="2">
        <f>'Moving Avg'!F237</f>
        <v>5.991200000000001</v>
      </c>
      <c r="H237" s="2">
        <f>'Moving Avg'!G237</f>
        <v>5.9118999999999984</v>
      </c>
      <c r="I237" s="2">
        <f>'Moving Avg'!H237</f>
        <v>6.1515599999999981</v>
      </c>
      <c r="J237" s="5" t="str">
        <f>OBV!F237</f>
        <v>BEARISH</v>
      </c>
      <c r="K237" s="5" t="str">
        <f>OBV!G237</f>
        <v>STRONG</v>
      </c>
      <c r="L237" s="5" t="str">
        <f>OBV!H237</f>
        <v>CONFIRMED BEARISH</v>
      </c>
      <c r="M237" s="7">
        <f t="shared" si="30"/>
        <v>25</v>
      </c>
      <c r="N237" s="7">
        <f t="shared" si="31"/>
        <v>0</v>
      </c>
      <c r="O237" s="7">
        <f t="shared" si="32"/>
        <v>0</v>
      </c>
      <c r="P237" s="7">
        <f t="shared" si="33"/>
        <v>33</v>
      </c>
      <c r="Q237" s="8">
        <f t="shared" si="34"/>
        <v>13.7</v>
      </c>
      <c r="R237" s="8">
        <f t="shared" si="35"/>
        <v>13.25</v>
      </c>
      <c r="S237" s="8">
        <f t="shared" si="36"/>
        <v>18.600000000000001</v>
      </c>
      <c r="T237" s="8">
        <f t="shared" si="37"/>
        <v>14.5</v>
      </c>
      <c r="U237" s="7">
        <f t="shared" si="38"/>
        <v>15.183333333333332</v>
      </c>
      <c r="V237" s="7">
        <f t="shared" si="39"/>
        <v>15.012499999999999</v>
      </c>
    </row>
    <row r="238" spans="1:22" ht="13.5" x14ac:dyDescent="0.25">
      <c r="A238" s="3">
        <f>RSI!A238</f>
        <v>42352</v>
      </c>
      <c r="B238" s="2">
        <f>RSI!B238</f>
        <v>5.7329999999999997</v>
      </c>
      <c r="C238" s="2">
        <f>RSI!I238</f>
        <v>38.828792956745254</v>
      </c>
      <c r="D238" s="2">
        <f>MACD!E238</f>
        <v>5.9128959128024405E-2</v>
      </c>
      <c r="E238" s="2">
        <f>MACD!F238</f>
        <v>-4.2674335889106504E-2</v>
      </c>
      <c r="F238" s="2">
        <f>'Moving Avg'!D238</f>
        <v>5.8917999999999999</v>
      </c>
      <c r="G238" s="2">
        <f>'Moving Avg'!F238</f>
        <v>5.9980000000000011</v>
      </c>
      <c r="H238" s="2">
        <f>'Moving Avg'!G238</f>
        <v>5.9057199999999987</v>
      </c>
      <c r="I238" s="2">
        <f>'Moving Avg'!H238</f>
        <v>6.1599849999999989</v>
      </c>
      <c r="J238" s="5" t="str">
        <f>OBV!F238</f>
        <v>BEARISH</v>
      </c>
      <c r="K238" s="5" t="str">
        <f>OBV!G238</f>
        <v>STRONG</v>
      </c>
      <c r="L238" s="5" t="str">
        <f>OBV!H238</f>
        <v>CONFIRMED BEARISH</v>
      </c>
      <c r="M238" s="7">
        <f t="shared" si="30"/>
        <v>25</v>
      </c>
      <c r="N238" s="7">
        <f t="shared" si="31"/>
        <v>0</v>
      </c>
      <c r="O238" s="7">
        <f t="shared" si="32"/>
        <v>0</v>
      </c>
      <c r="P238" s="7">
        <f t="shared" si="33"/>
        <v>33</v>
      </c>
      <c r="Q238" s="8">
        <f t="shared" si="34"/>
        <v>13.7</v>
      </c>
      <c r="R238" s="8">
        <f t="shared" si="35"/>
        <v>13.25</v>
      </c>
      <c r="S238" s="8">
        <f t="shared" si="36"/>
        <v>18.600000000000001</v>
      </c>
      <c r="T238" s="8">
        <f t="shared" si="37"/>
        <v>14.5</v>
      </c>
      <c r="U238" s="7">
        <f t="shared" si="38"/>
        <v>15.183333333333332</v>
      </c>
      <c r="V238" s="7">
        <f t="shared" si="39"/>
        <v>15.012499999999999</v>
      </c>
    </row>
    <row r="239" spans="1:22" ht="13.5" x14ac:dyDescent="0.25">
      <c r="A239" s="3">
        <f>RSI!A239</f>
        <v>42353</v>
      </c>
      <c r="B239" s="2">
        <f>RSI!B239</f>
        <v>5.9</v>
      </c>
      <c r="C239" s="2">
        <f>RSI!I239</f>
        <v>48.047673589433352</v>
      </c>
      <c r="D239" s="2">
        <f>MACD!E239</f>
        <v>6.4545172780366755E-2</v>
      </c>
      <c r="E239" s="2">
        <f>MACD!F239</f>
        <v>-2.123043415521185E-2</v>
      </c>
      <c r="F239" s="2">
        <f>'Moving Avg'!D239</f>
        <v>5.8970000000000002</v>
      </c>
      <c r="G239" s="2">
        <f>'Moving Avg'!F239</f>
        <v>6.0092000000000008</v>
      </c>
      <c r="H239" s="2">
        <f>'Moving Avg'!G239</f>
        <v>5.9028799999999979</v>
      </c>
      <c r="I239" s="2">
        <f>'Moving Avg'!H239</f>
        <v>6.1685850000000002</v>
      </c>
      <c r="J239" s="5" t="str">
        <f>OBV!F239</f>
        <v>BULLISH</v>
      </c>
      <c r="K239" s="5" t="str">
        <f>OBV!G239</f>
        <v>NEUTRAL</v>
      </c>
      <c r="L239" s="5" t="str">
        <f>OBV!H239</f>
        <v>CONFIRMED BULLISH</v>
      </c>
      <c r="M239" s="7">
        <f t="shared" si="30"/>
        <v>25</v>
      </c>
      <c r="N239" s="7">
        <f t="shared" si="31"/>
        <v>0</v>
      </c>
      <c r="O239" s="7">
        <f t="shared" si="32"/>
        <v>0</v>
      </c>
      <c r="P239" s="7">
        <f t="shared" si="33"/>
        <v>83.5</v>
      </c>
      <c r="Q239" s="8">
        <f t="shared" si="34"/>
        <v>21.274999999999999</v>
      </c>
      <c r="R239" s="8">
        <f t="shared" si="35"/>
        <v>25.875</v>
      </c>
      <c r="S239" s="8">
        <f t="shared" si="36"/>
        <v>41.325000000000003</v>
      </c>
      <c r="T239" s="8">
        <f t="shared" si="37"/>
        <v>27.125</v>
      </c>
      <c r="U239" s="7">
        <f t="shared" si="38"/>
        <v>29.491666666666664</v>
      </c>
      <c r="V239" s="7">
        <f t="shared" si="39"/>
        <v>28.9</v>
      </c>
    </row>
    <row r="240" spans="1:22" ht="13.5" x14ac:dyDescent="0.25">
      <c r="A240" s="3">
        <f>RSI!A240</f>
        <v>42354</v>
      </c>
      <c r="B240" s="2">
        <f>RSI!B240</f>
        <v>5.9480000000000004</v>
      </c>
      <c r="C240" s="2">
        <f>RSI!I240</f>
        <v>50.363172633726229</v>
      </c>
      <c r="D240" s="2">
        <f>MACD!E240</f>
        <v>6.4896392333850805E-2</v>
      </c>
      <c r="E240" s="2">
        <f>MACD!F240</f>
        <v>-4.0050688573993187E-3</v>
      </c>
      <c r="F240" s="2">
        <f>'Moving Avg'!D240</f>
        <v>5.8888000000000007</v>
      </c>
      <c r="G240" s="2">
        <f>'Moving Avg'!F240</f>
        <v>6.0118500000000008</v>
      </c>
      <c r="H240" s="2">
        <f>'Moving Avg'!G240</f>
        <v>5.900999999999998</v>
      </c>
      <c r="I240" s="2">
        <f>'Moving Avg'!H240</f>
        <v>6.1761600000000012</v>
      </c>
      <c r="J240" s="5" t="str">
        <f>OBV!F240</f>
        <v>BULLISH</v>
      </c>
      <c r="K240" s="5" t="str">
        <f>OBV!G240</f>
        <v>NEUTRAL</v>
      </c>
      <c r="L240" s="5" t="str">
        <f>OBV!H240</f>
        <v>BULLISH DIVERGENCE</v>
      </c>
      <c r="M240" s="7">
        <f t="shared" si="30"/>
        <v>25</v>
      </c>
      <c r="N240" s="7">
        <f t="shared" si="31"/>
        <v>0</v>
      </c>
      <c r="O240" s="7">
        <f t="shared" si="32"/>
        <v>0</v>
      </c>
      <c r="P240" s="7">
        <f t="shared" si="33"/>
        <v>66.5</v>
      </c>
      <c r="Q240" s="8">
        <f t="shared" si="34"/>
        <v>18.725000000000001</v>
      </c>
      <c r="R240" s="8">
        <f t="shared" si="35"/>
        <v>21.625</v>
      </c>
      <c r="S240" s="8">
        <f t="shared" si="36"/>
        <v>33.674999999999997</v>
      </c>
      <c r="T240" s="8">
        <f t="shared" si="37"/>
        <v>22.875</v>
      </c>
      <c r="U240" s="7">
        <f t="shared" si="38"/>
        <v>24.675000000000001</v>
      </c>
      <c r="V240" s="7">
        <f t="shared" si="39"/>
        <v>24.225000000000001</v>
      </c>
    </row>
    <row r="241" spans="1:22" ht="13.5" x14ac:dyDescent="0.25">
      <c r="A241" s="3">
        <f>RSI!A241</f>
        <v>42355</v>
      </c>
      <c r="B241" s="2">
        <f>RSI!B241</f>
        <v>5.968</v>
      </c>
      <c r="C241" s="2">
        <f>RSI!I241</f>
        <v>51.336406523194348</v>
      </c>
      <c r="D241" s="2">
        <f>MACD!E241</f>
        <v>6.1349383239471145E-2</v>
      </c>
      <c r="E241" s="2">
        <f>MACD!F241</f>
        <v>9.0658215619747757E-3</v>
      </c>
      <c r="F241" s="2">
        <f>'Moving Avg'!D241</f>
        <v>5.8845999999999998</v>
      </c>
      <c r="G241" s="2">
        <f>'Moving Avg'!F241</f>
        <v>6.0019</v>
      </c>
      <c r="H241" s="2">
        <f>'Moving Avg'!G241</f>
        <v>5.899519999999999</v>
      </c>
      <c r="I241" s="2">
        <f>'Moving Avg'!H241</f>
        <v>6.1836750000000018</v>
      </c>
      <c r="J241" s="5" t="str">
        <f>OBV!F241</f>
        <v>BULLISH</v>
      </c>
      <c r="K241" s="5" t="str">
        <f>OBV!G241</f>
        <v>WEAK</v>
      </c>
      <c r="L241" s="5" t="str">
        <f>OBV!H241</f>
        <v>BULLISH DIVERGENCE</v>
      </c>
      <c r="M241" s="7">
        <f t="shared" si="30"/>
        <v>25</v>
      </c>
      <c r="N241" s="7">
        <f t="shared" si="31"/>
        <v>0</v>
      </c>
      <c r="O241" s="7">
        <f t="shared" si="32"/>
        <v>0</v>
      </c>
      <c r="P241" s="7">
        <f t="shared" si="33"/>
        <v>50</v>
      </c>
      <c r="Q241" s="8">
        <f t="shared" si="34"/>
        <v>16.25</v>
      </c>
      <c r="R241" s="8">
        <f t="shared" si="35"/>
        <v>17.5</v>
      </c>
      <c r="S241" s="8">
        <f t="shared" si="36"/>
        <v>26.25</v>
      </c>
      <c r="T241" s="8">
        <f t="shared" si="37"/>
        <v>18.75</v>
      </c>
      <c r="U241" s="7">
        <f t="shared" si="38"/>
        <v>20</v>
      </c>
      <c r="V241" s="7">
        <f t="shared" si="39"/>
        <v>19.6875</v>
      </c>
    </row>
    <row r="242" spans="1:22" ht="13.5" x14ac:dyDescent="0.25">
      <c r="A242" s="3">
        <f>RSI!A242</f>
        <v>42356</v>
      </c>
      <c r="B242" s="2">
        <f>RSI!B242</f>
        <v>6.0359999999999996</v>
      </c>
      <c r="C242" s="2">
        <f>RSI!I242</f>
        <v>54.59605240743408</v>
      </c>
      <c r="D242" s="2">
        <f>MACD!E242</f>
        <v>5.3141904510375149E-2</v>
      </c>
      <c r="E242" s="2">
        <f>MACD!F242</f>
        <v>1.788103815165485E-2</v>
      </c>
      <c r="F242" s="2">
        <f>'Moving Avg'!D242</f>
        <v>5.9169999999999998</v>
      </c>
      <c r="G242" s="2">
        <f>'Moving Avg'!F242</f>
        <v>5.9961000000000002</v>
      </c>
      <c r="H242" s="2">
        <f>'Moving Avg'!G242</f>
        <v>5.8992999999999993</v>
      </c>
      <c r="I242" s="2">
        <f>'Moving Avg'!H242</f>
        <v>6.1915300000000029</v>
      </c>
      <c r="J242" s="5" t="str">
        <f>OBV!F242</f>
        <v>BULLISH</v>
      </c>
      <c r="K242" s="5" t="str">
        <f>OBV!G242</f>
        <v>WEAK</v>
      </c>
      <c r="L242" s="5" t="str">
        <f>OBV!H242</f>
        <v>CONFIRMED BULLISH</v>
      </c>
      <c r="M242" s="7">
        <f t="shared" si="30"/>
        <v>25</v>
      </c>
      <c r="N242" s="7">
        <f t="shared" si="31"/>
        <v>0</v>
      </c>
      <c r="O242" s="7">
        <f t="shared" si="32"/>
        <v>0</v>
      </c>
      <c r="P242" s="7">
        <f t="shared" si="33"/>
        <v>67</v>
      </c>
      <c r="Q242" s="8">
        <f t="shared" si="34"/>
        <v>18.799999999999997</v>
      </c>
      <c r="R242" s="8">
        <f t="shared" si="35"/>
        <v>21.75</v>
      </c>
      <c r="S242" s="8">
        <f t="shared" si="36"/>
        <v>33.900000000000006</v>
      </c>
      <c r="T242" s="8">
        <f t="shared" si="37"/>
        <v>23</v>
      </c>
      <c r="U242" s="7">
        <f t="shared" si="38"/>
        <v>24.816666666666666</v>
      </c>
      <c r="V242" s="7">
        <f t="shared" si="39"/>
        <v>24.362500000000001</v>
      </c>
    </row>
    <row r="243" spans="1:22" ht="13.5" x14ac:dyDescent="0.25">
      <c r="A243" s="3">
        <f>RSI!A243</f>
        <v>42359</v>
      </c>
      <c r="B243" s="2">
        <f>RSI!B243</f>
        <v>6.0730000000000004</v>
      </c>
      <c r="C243" s="2">
        <f>RSI!I243</f>
        <v>56.310866990512913</v>
      </c>
      <c r="D243" s="2">
        <f>MACD!E243</f>
        <v>4.2897960725352569E-2</v>
      </c>
      <c r="E243" s="2">
        <f>MACD!F243</f>
        <v>2.2884422666394393E-2</v>
      </c>
      <c r="F243" s="2">
        <f>'Moving Avg'!D243</f>
        <v>5.9850000000000012</v>
      </c>
      <c r="G243" s="2">
        <f>'Moving Avg'!F243</f>
        <v>5.9963499999999996</v>
      </c>
      <c r="H243" s="2">
        <f>'Moving Avg'!G243</f>
        <v>5.8999199999999998</v>
      </c>
      <c r="I243" s="2">
        <f>'Moving Avg'!H243</f>
        <v>6.1996050000000027</v>
      </c>
      <c r="J243" s="5" t="str">
        <f>OBV!F243</f>
        <v>BULLISH</v>
      </c>
      <c r="K243" s="5" t="str">
        <f>OBV!G243</f>
        <v>WEAK</v>
      </c>
      <c r="L243" s="5" t="str">
        <f>OBV!H243</f>
        <v>CONFIRMED BULLISH</v>
      </c>
      <c r="M243" s="7">
        <f t="shared" si="30"/>
        <v>25</v>
      </c>
      <c r="N243" s="7">
        <f t="shared" si="31"/>
        <v>0</v>
      </c>
      <c r="O243" s="7">
        <f t="shared" si="32"/>
        <v>0</v>
      </c>
      <c r="P243" s="7">
        <f t="shared" si="33"/>
        <v>67</v>
      </c>
      <c r="Q243" s="8">
        <f t="shared" si="34"/>
        <v>18.799999999999997</v>
      </c>
      <c r="R243" s="8">
        <f t="shared" si="35"/>
        <v>21.75</v>
      </c>
      <c r="S243" s="8">
        <f t="shared" si="36"/>
        <v>33.900000000000006</v>
      </c>
      <c r="T243" s="8">
        <f t="shared" si="37"/>
        <v>23</v>
      </c>
      <c r="U243" s="7">
        <f t="shared" si="38"/>
        <v>24.816666666666666</v>
      </c>
      <c r="V243" s="7">
        <f t="shared" si="39"/>
        <v>24.362500000000001</v>
      </c>
    </row>
    <row r="244" spans="1:22" ht="13.5" x14ac:dyDescent="0.25">
      <c r="A244" s="3">
        <f>RSI!A244</f>
        <v>42360</v>
      </c>
      <c r="B244" s="2">
        <f>RSI!B244</f>
        <v>6.0990000000000002</v>
      </c>
      <c r="C244" s="2">
        <f>RSI!I244</f>
        <v>57.524855909311611</v>
      </c>
      <c r="D244" s="2">
        <f>MACD!E244</f>
        <v>1.2953013763008947E-2</v>
      </c>
      <c r="E244" s="2">
        <f>MACD!F244</f>
        <v>2.0898140885717304E-2</v>
      </c>
      <c r="F244" s="2">
        <f>'Moving Avg'!D244</f>
        <v>6.0247999999999999</v>
      </c>
      <c r="G244" s="2">
        <f>'Moving Avg'!F244</f>
        <v>5.9973999999999998</v>
      </c>
      <c r="H244" s="2">
        <f>'Moving Avg'!G244</f>
        <v>5.9010599999999975</v>
      </c>
      <c r="I244" s="2">
        <f>'Moving Avg'!H244</f>
        <v>6.207810000000002</v>
      </c>
      <c r="J244" s="5" t="str">
        <f>OBV!F244</f>
        <v>BULLISH</v>
      </c>
      <c r="K244" s="5" t="str">
        <f>OBV!G244</f>
        <v>WEAK</v>
      </c>
      <c r="L244" s="5" t="str">
        <f>OBV!H244</f>
        <v>CONFIRMED BULLISH</v>
      </c>
      <c r="M244" s="7">
        <f t="shared" si="30"/>
        <v>25</v>
      </c>
      <c r="N244" s="7">
        <f t="shared" si="31"/>
        <v>45</v>
      </c>
      <c r="O244" s="7">
        <f t="shared" si="32"/>
        <v>0</v>
      </c>
      <c r="P244" s="7">
        <f t="shared" si="33"/>
        <v>67</v>
      </c>
      <c r="Q244" s="8">
        <f t="shared" si="34"/>
        <v>34.549999999999997</v>
      </c>
      <c r="R244" s="8">
        <f t="shared" si="35"/>
        <v>30.75</v>
      </c>
      <c r="S244" s="8">
        <f t="shared" si="36"/>
        <v>40.650000000000006</v>
      </c>
      <c r="T244" s="8">
        <f t="shared" si="37"/>
        <v>34.25</v>
      </c>
      <c r="U244" s="7">
        <f t="shared" si="38"/>
        <v>35.31666666666667</v>
      </c>
      <c r="V244" s="7">
        <f t="shared" si="39"/>
        <v>35.049999999999997</v>
      </c>
    </row>
    <row r="245" spans="1:22" ht="13.5" x14ac:dyDescent="0.25">
      <c r="A245" s="3">
        <f>RSI!A245</f>
        <v>42361</v>
      </c>
      <c r="B245" s="2">
        <f>RSI!B245</f>
        <v>6.2770000000000001</v>
      </c>
      <c r="C245" s="2">
        <f>RSI!I245</f>
        <v>64.747035415183191</v>
      </c>
      <c r="D245" s="2">
        <f>MACD!E245</f>
        <v>-8.7127197688889879E-3</v>
      </c>
      <c r="E245" s="2">
        <f>MACD!F245</f>
        <v>1.4975968754796046E-2</v>
      </c>
      <c r="F245" s="2">
        <f>'Moving Avg'!D245</f>
        <v>6.0906000000000002</v>
      </c>
      <c r="G245" s="2">
        <f>'Moving Avg'!F245</f>
        <v>6.00265</v>
      </c>
      <c r="H245" s="2">
        <f>'Moving Avg'!G245</f>
        <v>5.9057599999999981</v>
      </c>
      <c r="I245" s="2">
        <f>'Moving Avg'!H245</f>
        <v>6.2169050000000015</v>
      </c>
      <c r="J245" s="5" t="str">
        <f>OBV!F245</f>
        <v>BULLISH</v>
      </c>
      <c r="K245" s="5" t="str">
        <f>OBV!G245</f>
        <v>WEAK</v>
      </c>
      <c r="L245" s="5" t="str">
        <f>OBV!H245</f>
        <v>CONFIRMED BULLISH</v>
      </c>
      <c r="M245" s="7">
        <f t="shared" si="30"/>
        <v>25</v>
      </c>
      <c r="N245" s="7">
        <f t="shared" si="31"/>
        <v>100</v>
      </c>
      <c r="O245" s="7">
        <f t="shared" si="32"/>
        <v>0</v>
      </c>
      <c r="P245" s="7">
        <f t="shared" si="33"/>
        <v>67</v>
      </c>
      <c r="Q245" s="8">
        <f t="shared" si="34"/>
        <v>53.8</v>
      </c>
      <c r="R245" s="8">
        <f t="shared" si="35"/>
        <v>41.75</v>
      </c>
      <c r="S245" s="8">
        <f t="shared" si="36"/>
        <v>48.900000000000006</v>
      </c>
      <c r="T245" s="8">
        <f t="shared" si="37"/>
        <v>48</v>
      </c>
      <c r="U245" s="7">
        <f t="shared" si="38"/>
        <v>48.15</v>
      </c>
      <c r="V245" s="7">
        <f t="shared" si="39"/>
        <v>48.112499999999997</v>
      </c>
    </row>
    <row r="246" spans="1:22" ht="13.5" x14ac:dyDescent="0.25">
      <c r="A246" s="3">
        <f>RSI!A246</f>
        <v>42363</v>
      </c>
      <c r="B246" s="2">
        <f>RSI!B246</f>
        <v>6.0940000000000003</v>
      </c>
      <c r="C246" s="2">
        <f>RSI!I246</f>
        <v>54.489122604695616</v>
      </c>
      <c r="D246" s="2">
        <f>MACD!E246</f>
        <v>-1.5314502795089169E-2</v>
      </c>
      <c r="E246" s="2">
        <f>MACD!F246</f>
        <v>8.9178744448190038E-3</v>
      </c>
      <c r="F246" s="2">
        <f>'Moving Avg'!D246</f>
        <v>6.1158000000000001</v>
      </c>
      <c r="G246" s="2">
        <f>'Moving Avg'!F246</f>
        <v>6.00265</v>
      </c>
      <c r="H246" s="2">
        <f>'Moving Avg'!G246</f>
        <v>5.9067999999999987</v>
      </c>
      <c r="I246" s="2">
        <f>'Moving Avg'!H246</f>
        <v>6.2250850000000026</v>
      </c>
      <c r="J246" s="5" t="str">
        <f>OBV!F246</f>
        <v>BULLISH</v>
      </c>
      <c r="K246" s="5" t="str">
        <f>OBV!G246</f>
        <v>WEAK</v>
      </c>
      <c r="L246" s="5" t="str">
        <f>OBV!H246</f>
        <v>CONFIRMED BULLISH</v>
      </c>
      <c r="M246" s="7">
        <f t="shared" si="30"/>
        <v>25</v>
      </c>
      <c r="N246" s="7">
        <f t="shared" si="31"/>
        <v>100</v>
      </c>
      <c r="O246" s="7">
        <f t="shared" si="32"/>
        <v>0</v>
      </c>
      <c r="P246" s="7">
        <f t="shared" si="33"/>
        <v>67</v>
      </c>
      <c r="Q246" s="8">
        <f t="shared" si="34"/>
        <v>53.8</v>
      </c>
      <c r="R246" s="8">
        <f t="shared" si="35"/>
        <v>41.75</v>
      </c>
      <c r="S246" s="8">
        <f t="shared" si="36"/>
        <v>48.900000000000006</v>
      </c>
      <c r="T246" s="8">
        <f t="shared" si="37"/>
        <v>48</v>
      </c>
      <c r="U246" s="7">
        <f t="shared" si="38"/>
        <v>48.15</v>
      </c>
      <c r="V246" s="7">
        <f t="shared" si="39"/>
        <v>48.112499999999997</v>
      </c>
    </row>
    <row r="247" spans="1:22" ht="13.5" x14ac:dyDescent="0.25">
      <c r="A247" s="3">
        <f>RSI!A247</f>
        <v>42366</v>
      </c>
      <c r="B247" s="2">
        <f>RSI!B247</f>
        <v>6.2670000000000003</v>
      </c>
      <c r="C247" s="2">
        <f>RSI!I247</f>
        <v>60.810209416238244</v>
      </c>
      <c r="D247" s="2">
        <f>MACD!E247</f>
        <v>-5.2016019379205858E-2</v>
      </c>
      <c r="E247" s="2">
        <f>MACD!F247</f>
        <v>-3.2689043199859687E-3</v>
      </c>
      <c r="F247" s="2">
        <f>'Moving Avg'!D247</f>
        <v>6.1620000000000008</v>
      </c>
      <c r="G247" s="2">
        <f>'Moving Avg'!F247</f>
        <v>6.0073999999999996</v>
      </c>
      <c r="H247" s="2">
        <f>'Moving Avg'!G247</f>
        <v>5.9133999999999984</v>
      </c>
      <c r="I247" s="2">
        <f>'Moving Avg'!H247</f>
        <v>6.2341300000000022</v>
      </c>
      <c r="J247" s="5" t="str">
        <f>OBV!F247</f>
        <v>BULLISH</v>
      </c>
      <c r="K247" s="5" t="str">
        <f>OBV!G247</f>
        <v>WEAK</v>
      </c>
      <c r="L247" s="5" t="str">
        <f>OBV!H247</f>
        <v>CONFIRMED BULLISH</v>
      </c>
      <c r="M247" s="7">
        <f t="shared" si="30"/>
        <v>25</v>
      </c>
      <c r="N247" s="7">
        <f t="shared" si="31"/>
        <v>100</v>
      </c>
      <c r="O247" s="7">
        <f t="shared" si="32"/>
        <v>0</v>
      </c>
      <c r="P247" s="7">
        <f t="shared" si="33"/>
        <v>67</v>
      </c>
      <c r="Q247" s="8">
        <f t="shared" si="34"/>
        <v>53.8</v>
      </c>
      <c r="R247" s="8">
        <f t="shared" si="35"/>
        <v>41.75</v>
      </c>
      <c r="S247" s="8">
        <f t="shared" si="36"/>
        <v>48.900000000000006</v>
      </c>
      <c r="T247" s="8">
        <f t="shared" si="37"/>
        <v>48</v>
      </c>
      <c r="U247" s="7">
        <f t="shared" si="38"/>
        <v>48.15</v>
      </c>
      <c r="V247" s="7">
        <f t="shared" si="39"/>
        <v>48.112499999999997</v>
      </c>
    </row>
    <row r="248" spans="1:22" ht="13.5" x14ac:dyDescent="0.25">
      <c r="A248" s="3">
        <f>RSI!A248</f>
        <v>42367</v>
      </c>
      <c r="B248" s="2">
        <f>RSI!B248</f>
        <v>6.3710000000000004</v>
      </c>
      <c r="C248" s="2">
        <f>RSI!I248</f>
        <v>64.043371172527614</v>
      </c>
      <c r="D248" s="2">
        <f>MACD!E248</f>
        <v>-0.11405263756472017</v>
      </c>
      <c r="E248" s="2">
        <f>MACD!F248</f>
        <v>-2.542565096893281E-2</v>
      </c>
      <c r="F248" s="2">
        <f>'Moving Avg'!D248</f>
        <v>6.2216000000000005</v>
      </c>
      <c r="G248" s="2">
        <f>'Moving Avg'!F248</f>
        <v>6.02515</v>
      </c>
      <c r="H248" s="2">
        <f>'Moving Avg'!G248</f>
        <v>5.9234399999999967</v>
      </c>
      <c r="I248" s="2">
        <f>'Moving Avg'!H248</f>
        <v>6.2436950000000024</v>
      </c>
      <c r="J248" s="5" t="str">
        <f>OBV!F248</f>
        <v>BULLISH</v>
      </c>
      <c r="K248" s="5" t="str">
        <f>OBV!G248</f>
        <v>WEAK</v>
      </c>
      <c r="L248" s="5" t="str">
        <f>OBV!H248</f>
        <v>CONFIRMED BULLISH</v>
      </c>
      <c r="M248" s="7">
        <f t="shared" si="30"/>
        <v>25</v>
      </c>
      <c r="N248" s="7">
        <f t="shared" si="31"/>
        <v>100</v>
      </c>
      <c r="O248" s="7">
        <f t="shared" si="32"/>
        <v>0</v>
      </c>
      <c r="P248" s="7">
        <f t="shared" si="33"/>
        <v>67</v>
      </c>
      <c r="Q248" s="8">
        <f t="shared" si="34"/>
        <v>53.8</v>
      </c>
      <c r="R248" s="8">
        <f t="shared" si="35"/>
        <v>41.75</v>
      </c>
      <c r="S248" s="8">
        <f t="shared" si="36"/>
        <v>48.900000000000006</v>
      </c>
      <c r="T248" s="8">
        <f t="shared" si="37"/>
        <v>48</v>
      </c>
      <c r="U248" s="7">
        <f t="shared" si="38"/>
        <v>48.15</v>
      </c>
      <c r="V248" s="7">
        <f t="shared" si="39"/>
        <v>48.112499999999997</v>
      </c>
    </row>
    <row r="249" spans="1:22" ht="13.5" x14ac:dyDescent="0.25">
      <c r="A249" s="3">
        <f>RSI!A249</f>
        <v>42368</v>
      </c>
      <c r="B249" s="2">
        <f>RSI!B249</f>
        <v>6.3710000000000004</v>
      </c>
      <c r="C249" s="2">
        <f>RSI!I249</f>
        <v>64.043371172527614</v>
      </c>
      <c r="D249" s="2">
        <f>MACD!E249</f>
        <v>-0.1429354280227173</v>
      </c>
      <c r="E249" s="2">
        <f>MACD!F249</f>
        <v>-4.8927606379689709E-2</v>
      </c>
      <c r="F249" s="2">
        <f>'Moving Avg'!D249</f>
        <v>6.2760000000000007</v>
      </c>
      <c r="G249" s="2">
        <f>'Moving Avg'!F249</f>
        <v>6.0428999999999986</v>
      </c>
      <c r="H249" s="2">
        <f>'Moving Avg'!G249</f>
        <v>5.9334799999999985</v>
      </c>
      <c r="I249" s="2">
        <f>'Moving Avg'!H249</f>
        <v>6.2532450000000033</v>
      </c>
      <c r="J249" s="5" t="str">
        <f>OBV!F249</f>
        <v>BULLISH</v>
      </c>
      <c r="K249" s="5" t="str">
        <f>OBV!G249</f>
        <v>WEAK</v>
      </c>
      <c r="L249" s="5" t="str">
        <f>OBV!H249</f>
        <v>CONFIRMED BULLISH</v>
      </c>
      <c r="M249" s="7">
        <f t="shared" si="30"/>
        <v>25</v>
      </c>
      <c r="N249" s="7">
        <f t="shared" si="31"/>
        <v>100</v>
      </c>
      <c r="O249" s="7">
        <f t="shared" si="32"/>
        <v>50</v>
      </c>
      <c r="P249" s="7">
        <f t="shared" si="33"/>
        <v>67</v>
      </c>
      <c r="Q249" s="8">
        <f t="shared" si="34"/>
        <v>61.3</v>
      </c>
      <c r="R249" s="8">
        <f t="shared" si="35"/>
        <v>59.25</v>
      </c>
      <c r="S249" s="8">
        <f t="shared" si="36"/>
        <v>61.400000000000006</v>
      </c>
      <c r="T249" s="8">
        <f t="shared" si="37"/>
        <v>60.5</v>
      </c>
      <c r="U249" s="7">
        <f t="shared" si="38"/>
        <v>60.65</v>
      </c>
      <c r="V249" s="7">
        <f t="shared" si="39"/>
        <v>60.612499999999997</v>
      </c>
    </row>
    <row r="250" spans="1:22" ht="13.5" x14ac:dyDescent="0.25">
      <c r="A250" s="3">
        <f>RSI!A250</f>
        <v>42369</v>
      </c>
      <c r="B250" s="2">
        <f>RSI!B250</f>
        <v>6.3559999999999999</v>
      </c>
      <c r="C250" s="2">
        <f>RSI!I250</f>
        <v>63.171597723435781</v>
      </c>
      <c r="D250" s="2">
        <f>MACD!E250</f>
        <v>-0.16080729601091814</v>
      </c>
      <c r="E250" s="2">
        <f>MACD!F250</f>
        <v>-7.1303544305935398E-2</v>
      </c>
      <c r="F250" s="2">
        <f>'Moving Avg'!D250</f>
        <v>6.2918000000000003</v>
      </c>
      <c r="G250" s="2">
        <f>'Moving Avg'!F250</f>
        <v>6.0601999999999991</v>
      </c>
      <c r="H250" s="2">
        <f>'Moving Avg'!G250</f>
        <v>5.9432199999999993</v>
      </c>
      <c r="I250" s="2">
        <f>'Moving Avg'!H250</f>
        <v>6.2623600000000037</v>
      </c>
      <c r="J250" s="5" t="str">
        <f>OBV!F250</f>
        <v>BULLISH</v>
      </c>
      <c r="K250" s="5" t="str">
        <f>OBV!G250</f>
        <v>NEUTRAL</v>
      </c>
      <c r="L250" s="5" t="str">
        <f>OBV!H250</f>
        <v>CONFIRMED BULLISH</v>
      </c>
      <c r="M250" s="7">
        <f t="shared" si="30"/>
        <v>25</v>
      </c>
      <c r="N250" s="7">
        <f t="shared" si="31"/>
        <v>100</v>
      </c>
      <c r="O250" s="7">
        <f t="shared" si="32"/>
        <v>50</v>
      </c>
      <c r="P250" s="7">
        <f t="shared" si="33"/>
        <v>83.5</v>
      </c>
      <c r="Q250" s="8">
        <f t="shared" si="34"/>
        <v>63.774999999999999</v>
      </c>
      <c r="R250" s="8">
        <f t="shared" si="35"/>
        <v>63.375</v>
      </c>
      <c r="S250" s="8">
        <f t="shared" si="36"/>
        <v>68.825000000000003</v>
      </c>
      <c r="T250" s="8">
        <f t="shared" si="37"/>
        <v>64.625</v>
      </c>
      <c r="U250" s="7">
        <f t="shared" si="38"/>
        <v>65.325000000000003</v>
      </c>
      <c r="V250" s="7">
        <f t="shared" si="39"/>
        <v>65.150000000000006</v>
      </c>
    </row>
    <row r="251" spans="1:22" ht="13.5" x14ac:dyDescent="0.25">
      <c r="A251" s="3">
        <f>RSI!A251</f>
        <v>42373</v>
      </c>
      <c r="B251" s="2">
        <f>RSI!B251</f>
        <v>6.5439999999999996</v>
      </c>
      <c r="C251" s="2">
        <f>RSI!I251</f>
        <v>68.88784292276155</v>
      </c>
      <c r="D251" s="2">
        <f>MACD!E251</f>
        <v>-0.18847548550582438</v>
      </c>
      <c r="E251" s="2">
        <f>MACD!F251</f>
        <v>-9.47379325459132E-2</v>
      </c>
      <c r="F251" s="2">
        <f>'Moving Avg'!D251</f>
        <v>6.3818000000000001</v>
      </c>
      <c r="G251" s="2">
        <f>'Moving Avg'!F251</f>
        <v>6.0876499999999982</v>
      </c>
      <c r="H251" s="2">
        <f>'Moving Avg'!G251</f>
        <v>5.9554599999999986</v>
      </c>
      <c r="I251" s="2">
        <f>'Moving Avg'!H251</f>
        <v>6.2724150000000032</v>
      </c>
      <c r="J251" s="5" t="str">
        <f>OBV!F251</f>
        <v>BULLISH</v>
      </c>
      <c r="K251" s="5" t="str">
        <f>OBV!G251</f>
        <v>WEAK</v>
      </c>
      <c r="L251" s="5" t="str">
        <f>OBV!H251</f>
        <v>CONFIRMED BULLISH</v>
      </c>
      <c r="M251" s="7">
        <f t="shared" si="30"/>
        <v>25</v>
      </c>
      <c r="N251" s="7">
        <f t="shared" si="31"/>
        <v>100</v>
      </c>
      <c r="O251" s="7">
        <f t="shared" si="32"/>
        <v>50</v>
      </c>
      <c r="P251" s="7">
        <f t="shared" si="33"/>
        <v>67</v>
      </c>
      <c r="Q251" s="8">
        <f t="shared" si="34"/>
        <v>61.3</v>
      </c>
      <c r="R251" s="8">
        <f t="shared" si="35"/>
        <v>59.25</v>
      </c>
      <c r="S251" s="8">
        <f t="shared" si="36"/>
        <v>61.400000000000006</v>
      </c>
      <c r="T251" s="8">
        <f t="shared" si="37"/>
        <v>60.5</v>
      </c>
      <c r="U251" s="7">
        <f t="shared" si="38"/>
        <v>60.65</v>
      </c>
      <c r="V251" s="7">
        <f t="shared" si="39"/>
        <v>60.612499999999997</v>
      </c>
    </row>
    <row r="252" spans="1:22" ht="13.5" x14ac:dyDescent="0.25">
      <c r="A252" s="3">
        <f>RSI!A252</f>
        <v>42374</v>
      </c>
      <c r="B252" s="2">
        <f>RSI!B252</f>
        <v>6.7370000000000001</v>
      </c>
      <c r="C252" s="2">
        <f>RSI!I252</f>
        <v>73.444681364110593</v>
      </c>
      <c r="D252" s="2">
        <f>MACD!E252</f>
        <v>-0.21840383356586912</v>
      </c>
      <c r="E252" s="2">
        <f>MACD!F252</f>
        <v>-0.11947111274990441</v>
      </c>
      <c r="F252" s="2">
        <f>'Moving Avg'!D252</f>
        <v>6.4757999999999996</v>
      </c>
      <c r="G252" s="2">
        <f>'Moving Avg'!F252</f>
        <v>6.1247499999999979</v>
      </c>
      <c r="H252" s="2">
        <f>'Moving Avg'!G252</f>
        <v>5.9730199999999991</v>
      </c>
      <c r="I252" s="2">
        <f>'Moving Avg'!H252</f>
        <v>6.2834350000000052</v>
      </c>
      <c r="J252" s="5" t="str">
        <f>OBV!F252</f>
        <v>BULLISH</v>
      </c>
      <c r="K252" s="5" t="str">
        <f>OBV!G252</f>
        <v>WEAK</v>
      </c>
      <c r="L252" s="5" t="str">
        <f>OBV!H252</f>
        <v>CONFIRMED BULLISH</v>
      </c>
      <c r="M252" s="7">
        <f t="shared" si="30"/>
        <v>0</v>
      </c>
      <c r="N252" s="7">
        <f t="shared" si="31"/>
        <v>100</v>
      </c>
      <c r="O252" s="7">
        <f t="shared" si="32"/>
        <v>50</v>
      </c>
      <c r="P252" s="7">
        <f t="shared" si="33"/>
        <v>67</v>
      </c>
      <c r="Q252" s="8">
        <f t="shared" si="34"/>
        <v>52.55</v>
      </c>
      <c r="R252" s="8">
        <f t="shared" si="35"/>
        <v>54.25</v>
      </c>
      <c r="S252" s="8">
        <f t="shared" si="36"/>
        <v>57.650000000000006</v>
      </c>
      <c r="T252" s="8">
        <f t="shared" si="37"/>
        <v>54.25</v>
      </c>
      <c r="U252" s="7">
        <f t="shared" si="38"/>
        <v>54.816666666666663</v>
      </c>
      <c r="V252" s="7">
        <f t="shared" si="39"/>
        <v>54.674999999999997</v>
      </c>
    </row>
    <row r="253" spans="1:22" ht="13.5" x14ac:dyDescent="0.25">
      <c r="A253" s="3">
        <f>RSI!A253</f>
        <v>42375</v>
      </c>
      <c r="B253" s="2">
        <f>RSI!B253</f>
        <v>7.1449999999999996</v>
      </c>
      <c r="C253" s="2">
        <f>RSI!I253</f>
        <v>80.085142613493218</v>
      </c>
      <c r="D253" s="2">
        <f>MACD!E253</f>
        <v>-0.27188155545261772</v>
      </c>
      <c r="E253" s="2">
        <f>MACD!F253</f>
        <v>-0.14995320129044709</v>
      </c>
      <c r="F253" s="2">
        <f>'Moving Avg'!D253</f>
        <v>6.6306000000000012</v>
      </c>
      <c r="G253" s="2">
        <f>'Moving Avg'!F253</f>
        <v>6.182249999999998</v>
      </c>
      <c r="H253" s="2">
        <f>'Moving Avg'!G253</f>
        <v>6.0008399999999984</v>
      </c>
      <c r="I253" s="2">
        <f>'Moving Avg'!H253</f>
        <v>6.2965150000000047</v>
      </c>
      <c r="J253" s="5" t="str">
        <f>OBV!F253</f>
        <v>BULLISH</v>
      </c>
      <c r="K253" s="5" t="str">
        <f>OBV!G253</f>
        <v>WEAK</v>
      </c>
      <c r="L253" s="5" t="str">
        <f>OBV!H253</f>
        <v>CONFIRMED BULLISH</v>
      </c>
      <c r="M253" s="7">
        <f t="shared" si="30"/>
        <v>0</v>
      </c>
      <c r="N253" s="7">
        <f t="shared" si="31"/>
        <v>100</v>
      </c>
      <c r="O253" s="7">
        <f t="shared" si="32"/>
        <v>50</v>
      </c>
      <c r="P253" s="7">
        <f t="shared" si="33"/>
        <v>67</v>
      </c>
      <c r="Q253" s="8">
        <f t="shared" si="34"/>
        <v>52.55</v>
      </c>
      <c r="R253" s="8">
        <f t="shared" si="35"/>
        <v>54.25</v>
      </c>
      <c r="S253" s="8">
        <f t="shared" si="36"/>
        <v>57.650000000000006</v>
      </c>
      <c r="T253" s="8">
        <f t="shared" si="37"/>
        <v>54.25</v>
      </c>
      <c r="U253" s="7">
        <f t="shared" si="38"/>
        <v>54.816666666666663</v>
      </c>
      <c r="V253" s="7">
        <f t="shared" si="39"/>
        <v>54.674999999999997</v>
      </c>
    </row>
    <row r="254" spans="1:22" ht="13.5" x14ac:dyDescent="0.25">
      <c r="A254" s="3">
        <f>RSI!A254</f>
        <v>42376</v>
      </c>
      <c r="B254" s="2">
        <f>RSI!B254</f>
        <v>7.5739999999999998</v>
      </c>
      <c r="C254" s="2">
        <f>RSI!I254</f>
        <v>84.479806570931856</v>
      </c>
      <c r="D254" s="2">
        <f>MACD!E254</f>
        <v>-0.35067599219633649</v>
      </c>
      <c r="E254" s="2">
        <f>MACD!F254</f>
        <v>-0.19009775947162499</v>
      </c>
      <c r="F254" s="2">
        <f>'Moving Avg'!D254</f>
        <v>6.8712</v>
      </c>
      <c r="G254" s="2">
        <f>'Moving Avg'!F254</f>
        <v>6.267249999999998</v>
      </c>
      <c r="H254" s="2">
        <f>'Moving Avg'!G254</f>
        <v>6.0372399999999979</v>
      </c>
      <c r="I254" s="2">
        <f>'Moving Avg'!H254</f>
        <v>6.3120950000000065</v>
      </c>
      <c r="J254" s="5" t="str">
        <f>OBV!F254</f>
        <v>BULLISH</v>
      </c>
      <c r="K254" s="5" t="str">
        <f>OBV!G254</f>
        <v>WEAK</v>
      </c>
      <c r="L254" s="5" t="str">
        <f>OBV!H254</f>
        <v>CONFIRMED BULLISH</v>
      </c>
      <c r="M254" s="7">
        <f t="shared" si="30"/>
        <v>0</v>
      </c>
      <c r="N254" s="7">
        <f t="shared" si="31"/>
        <v>100</v>
      </c>
      <c r="O254" s="7">
        <f t="shared" si="32"/>
        <v>50</v>
      </c>
      <c r="P254" s="7">
        <f t="shared" si="33"/>
        <v>67</v>
      </c>
      <c r="Q254" s="8">
        <f t="shared" si="34"/>
        <v>52.55</v>
      </c>
      <c r="R254" s="8">
        <f t="shared" si="35"/>
        <v>54.25</v>
      </c>
      <c r="S254" s="8">
        <f t="shared" si="36"/>
        <v>57.650000000000006</v>
      </c>
      <c r="T254" s="8">
        <f t="shared" si="37"/>
        <v>54.25</v>
      </c>
      <c r="U254" s="7">
        <f t="shared" si="38"/>
        <v>54.816666666666663</v>
      </c>
      <c r="V254" s="7">
        <f t="shared" si="39"/>
        <v>54.674999999999997</v>
      </c>
    </row>
    <row r="255" spans="1:22" ht="13.5" x14ac:dyDescent="0.25">
      <c r="A255" s="3">
        <f>RSI!A255</f>
        <v>42377</v>
      </c>
      <c r="B255" s="2">
        <f>RSI!B255</f>
        <v>8.0350000000000001</v>
      </c>
      <c r="C255" s="2">
        <f>RSI!I255</f>
        <v>87.636996912078942</v>
      </c>
      <c r="D255" s="2">
        <f>MACD!E255</f>
        <v>-0.43198586722692678</v>
      </c>
      <c r="E255" s="2">
        <f>MACD!F255</f>
        <v>-0.23847538102268537</v>
      </c>
      <c r="F255" s="2">
        <f>'Moving Avg'!D255</f>
        <v>7.206999999999999</v>
      </c>
      <c r="G255" s="2">
        <f>'Moving Avg'!F255</f>
        <v>6.3695499999999985</v>
      </c>
      <c r="H255" s="2">
        <f>'Moving Avg'!G255</f>
        <v>6.0807600000000006</v>
      </c>
      <c r="I255" s="2">
        <f>'Moving Avg'!H255</f>
        <v>6.3293400000000064</v>
      </c>
      <c r="J255" s="5" t="str">
        <f>OBV!F255</f>
        <v>BULLISH</v>
      </c>
      <c r="K255" s="5" t="str">
        <f>OBV!G255</f>
        <v>WEAK</v>
      </c>
      <c r="L255" s="5" t="str">
        <f>OBV!H255</f>
        <v>CONFIRMED BULLISH</v>
      </c>
      <c r="M255" s="7">
        <f t="shared" si="30"/>
        <v>0</v>
      </c>
      <c r="N255" s="7">
        <f t="shared" si="31"/>
        <v>100</v>
      </c>
      <c r="O255" s="7">
        <f t="shared" si="32"/>
        <v>50</v>
      </c>
      <c r="P255" s="7">
        <f t="shared" si="33"/>
        <v>67</v>
      </c>
      <c r="Q255" s="8">
        <f t="shared" si="34"/>
        <v>52.55</v>
      </c>
      <c r="R255" s="8">
        <f t="shared" si="35"/>
        <v>54.25</v>
      </c>
      <c r="S255" s="8">
        <f t="shared" si="36"/>
        <v>57.650000000000006</v>
      </c>
      <c r="T255" s="8">
        <f t="shared" si="37"/>
        <v>54.25</v>
      </c>
      <c r="U255" s="7">
        <f t="shared" si="38"/>
        <v>54.816666666666663</v>
      </c>
      <c r="V255" s="7">
        <f t="shared" si="39"/>
        <v>54.674999999999997</v>
      </c>
    </row>
    <row r="256" spans="1:22" ht="13.5" x14ac:dyDescent="0.25">
      <c r="A256" s="3">
        <f>RSI!A256</f>
        <v>42380</v>
      </c>
      <c r="B256" s="2">
        <f>RSI!B256</f>
        <v>8.5210000000000008</v>
      </c>
      <c r="C256" s="2">
        <f>RSI!I256</f>
        <v>89.956559841704362</v>
      </c>
      <c r="D256" s="2">
        <f>MACD!E256</f>
        <v>-0.57495530359303704</v>
      </c>
      <c r="E256" s="2">
        <f>MACD!F256</f>
        <v>-0.30577136553675571</v>
      </c>
      <c r="F256" s="2">
        <f>'Moving Avg'!D256</f>
        <v>7.6024000000000003</v>
      </c>
      <c r="G256" s="2">
        <f>'Moving Avg'!F256</f>
        <v>6.4961499999999983</v>
      </c>
      <c r="H256" s="2">
        <f>'Moving Avg'!G256</f>
        <v>6.1337999999999999</v>
      </c>
      <c r="I256" s="2">
        <f>'Moving Avg'!H256</f>
        <v>6.3490300000000071</v>
      </c>
      <c r="J256" s="5" t="str">
        <f>OBV!F256</f>
        <v>BULLISH</v>
      </c>
      <c r="K256" s="5" t="str">
        <f>OBV!G256</f>
        <v>WEAK</v>
      </c>
      <c r="L256" s="5" t="str">
        <f>OBV!H256</f>
        <v>CONFIRMED BULLISH</v>
      </c>
      <c r="M256" s="7">
        <f t="shared" si="30"/>
        <v>0</v>
      </c>
      <c r="N256" s="7">
        <f t="shared" si="31"/>
        <v>100</v>
      </c>
      <c r="O256" s="7">
        <f t="shared" si="32"/>
        <v>50</v>
      </c>
      <c r="P256" s="7">
        <f t="shared" si="33"/>
        <v>67</v>
      </c>
      <c r="Q256" s="8">
        <f t="shared" si="34"/>
        <v>52.55</v>
      </c>
      <c r="R256" s="8">
        <f t="shared" si="35"/>
        <v>54.25</v>
      </c>
      <c r="S256" s="8">
        <f t="shared" si="36"/>
        <v>57.650000000000006</v>
      </c>
      <c r="T256" s="8">
        <f t="shared" si="37"/>
        <v>54.25</v>
      </c>
      <c r="U256" s="7">
        <f t="shared" si="38"/>
        <v>54.816666666666663</v>
      </c>
      <c r="V256" s="7">
        <f t="shared" si="39"/>
        <v>54.674999999999997</v>
      </c>
    </row>
    <row r="257" spans="1:22" ht="13.5" x14ac:dyDescent="0.25">
      <c r="A257" s="3">
        <f>RSI!A257</f>
        <v>42381</v>
      </c>
      <c r="B257" s="2">
        <f>RSI!B257</f>
        <v>8.6829999999999998</v>
      </c>
      <c r="C257" s="2">
        <f>RSI!I257</f>
        <v>90.590313890264156</v>
      </c>
      <c r="D257" s="2">
        <f>MACD!E257</f>
        <v>-0.69345893261385871</v>
      </c>
      <c r="E257" s="2">
        <f>MACD!F257</f>
        <v>-0.38330887895217636</v>
      </c>
      <c r="F257" s="2">
        <f>'Moving Avg'!D257</f>
        <v>7.9916</v>
      </c>
      <c r="G257" s="2">
        <f>'Moving Avg'!F257</f>
        <v>6.6365999999999987</v>
      </c>
      <c r="H257" s="2">
        <f>'Moving Avg'!G257</f>
        <v>6.1888200000000007</v>
      </c>
      <c r="I257" s="2">
        <f>'Moving Avg'!H257</f>
        <v>6.3695300000000081</v>
      </c>
      <c r="J257" s="5" t="str">
        <f>OBV!F257</f>
        <v>BULLISH</v>
      </c>
      <c r="K257" s="5" t="str">
        <f>OBV!G257</f>
        <v>WEAK</v>
      </c>
      <c r="L257" s="5" t="str">
        <f>OBV!H257</f>
        <v>CONFIRMED BULLISH</v>
      </c>
      <c r="M257" s="7">
        <f t="shared" si="30"/>
        <v>0</v>
      </c>
      <c r="N257" s="7">
        <f t="shared" si="31"/>
        <v>100</v>
      </c>
      <c r="O257" s="7">
        <f t="shared" si="32"/>
        <v>50</v>
      </c>
      <c r="P257" s="7">
        <f t="shared" si="33"/>
        <v>67</v>
      </c>
      <c r="Q257" s="8">
        <f t="shared" si="34"/>
        <v>52.55</v>
      </c>
      <c r="R257" s="8">
        <f t="shared" si="35"/>
        <v>54.25</v>
      </c>
      <c r="S257" s="8">
        <f t="shared" si="36"/>
        <v>57.650000000000006</v>
      </c>
      <c r="T257" s="8">
        <f t="shared" si="37"/>
        <v>54.25</v>
      </c>
      <c r="U257" s="7">
        <f t="shared" si="38"/>
        <v>54.816666666666663</v>
      </c>
      <c r="V257" s="7">
        <f t="shared" si="39"/>
        <v>54.674999999999997</v>
      </c>
    </row>
    <row r="258" spans="1:22" ht="13.5" x14ac:dyDescent="0.25">
      <c r="A258" s="3">
        <f>RSI!A258</f>
        <v>42382</v>
      </c>
      <c r="B258" s="2">
        <f>RSI!B258</f>
        <v>8.6829999999999998</v>
      </c>
      <c r="C258" s="2">
        <f>RSI!I258</f>
        <v>90.590313890264156</v>
      </c>
      <c r="D258" s="2">
        <f>MACD!E258</f>
        <v>-0.78993375383970044</v>
      </c>
      <c r="E258" s="2">
        <f>MACD!F258</f>
        <v>-0.46463385392968121</v>
      </c>
      <c r="F258" s="2">
        <f>'Moving Avg'!D258</f>
        <v>8.2992000000000008</v>
      </c>
      <c r="G258" s="2">
        <f>'Moving Avg'!F258</f>
        <v>6.7840999999999996</v>
      </c>
      <c r="H258" s="2">
        <f>'Moving Avg'!G258</f>
        <v>6.245000000000001</v>
      </c>
      <c r="I258" s="2">
        <f>'Moving Avg'!H258</f>
        <v>6.3900300000000074</v>
      </c>
      <c r="J258" s="5" t="str">
        <f>OBV!F258</f>
        <v>BULLISH</v>
      </c>
      <c r="K258" s="5" t="str">
        <f>OBV!G258</f>
        <v>WEAK</v>
      </c>
      <c r="L258" s="5" t="str">
        <f>OBV!H258</f>
        <v>CONFIRMED BULLISH</v>
      </c>
      <c r="M258" s="7">
        <f t="shared" ref="M258:M321" si="40">IF(C258&lt;30,50, IF(C258&gt;70, 0, 25))</f>
        <v>0</v>
      </c>
      <c r="N258" s="7">
        <f t="shared" ref="N258:N321" si="41">IF(E258-D258&gt;0.02, 100, IF(E258-D258&lt;0,0,45))</f>
        <v>100</v>
      </c>
      <c r="O258" s="7">
        <f t="shared" ref="O258:O321" si="42">IF(F258-I258&gt;10,100,IF(F258-I258&gt;5,75, IF(F258-I258&gt;0,50,0)))</f>
        <v>50</v>
      </c>
      <c r="P258" s="7">
        <f t="shared" ref="P258:P321" si="43">IF(L258="confirmed bullish", 34, IF(L258="bullish divergence",17, 0))+IF(J258="bullish",33,IF(J258="bearish",0,16.5))+IF(K258="strong",33,IF(K258="weak",0,16.5))</f>
        <v>67</v>
      </c>
      <c r="Q258" s="8">
        <f t="shared" si="34"/>
        <v>52.55</v>
      </c>
      <c r="R258" s="8">
        <f t="shared" si="35"/>
        <v>54.25</v>
      </c>
      <c r="S258" s="8">
        <f t="shared" si="36"/>
        <v>57.650000000000006</v>
      </c>
      <c r="T258" s="8">
        <f t="shared" si="37"/>
        <v>54.25</v>
      </c>
      <c r="U258" s="7">
        <f t="shared" si="38"/>
        <v>54.816666666666663</v>
      </c>
      <c r="V258" s="7">
        <f t="shared" si="39"/>
        <v>54.674999999999997</v>
      </c>
    </row>
    <row r="259" spans="1:22" ht="13.5" x14ac:dyDescent="0.25">
      <c r="A259" s="3">
        <f>RSI!A259</f>
        <v>42384</v>
      </c>
      <c r="B259" s="2">
        <f>RSI!B259</f>
        <v>8.484</v>
      </c>
      <c r="C259" s="2">
        <f>RSI!I259</f>
        <v>83.11822642784955</v>
      </c>
      <c r="D259" s="2">
        <f>MACD!E259</f>
        <v>-0.86812418353128962</v>
      </c>
      <c r="E259" s="2">
        <f>MACD!F259</f>
        <v>-0.54533191985000296</v>
      </c>
      <c r="F259" s="2">
        <f>'Moving Avg'!D259</f>
        <v>8.4811999999999994</v>
      </c>
      <c r="G259" s="2">
        <f>'Moving Avg'!F259</f>
        <v>6.9132999999999996</v>
      </c>
      <c r="H259" s="2">
        <f>'Moving Avg'!G259</f>
        <v>6.2972000000000001</v>
      </c>
      <c r="I259" s="2">
        <f>'Moving Avg'!H259</f>
        <v>6.4101600000000074</v>
      </c>
      <c r="J259" s="5" t="str">
        <f>OBV!F259</f>
        <v>BULLISH</v>
      </c>
      <c r="K259" s="5" t="str">
        <f>OBV!G259</f>
        <v>WEAK</v>
      </c>
      <c r="L259" s="5" t="str">
        <f>OBV!H259</f>
        <v>CONFIRMED BULLISH</v>
      </c>
      <c r="M259" s="7">
        <f t="shared" si="40"/>
        <v>0</v>
      </c>
      <c r="N259" s="7">
        <f t="shared" si="41"/>
        <v>100</v>
      </c>
      <c r="O259" s="7">
        <f t="shared" si="42"/>
        <v>50</v>
      </c>
      <c r="P259" s="7">
        <f t="shared" si="43"/>
        <v>67</v>
      </c>
      <c r="Q259" s="8">
        <f t="shared" ref="Q259:Q322" si="44">0.35*M259+N259*0.35+O259*0.15+P259*0.15</f>
        <v>52.55</v>
      </c>
      <c r="R259" s="8">
        <f t="shared" ref="R259:R322" si="45">M259*0.2+N259*0.2+O259*0.35+P259*0.25</f>
        <v>54.25</v>
      </c>
      <c r="S259" s="8">
        <f t="shared" ref="S259:S322" si="46">M259*0.15+N259*0.15+O259*0.25+P259*0.45</f>
        <v>57.650000000000006</v>
      </c>
      <c r="T259" s="8">
        <f t="shared" ref="T259:T322" si="47">0.25*SUM(M259:P259)</f>
        <v>54.25</v>
      </c>
      <c r="U259" s="7">
        <f t="shared" ref="U259:U322" si="48">SUM(Q259:S259)/3</f>
        <v>54.816666666666663</v>
      </c>
      <c r="V259" s="7">
        <f t="shared" ref="V259:V322" si="49">SUM(Q259:T259)/4</f>
        <v>54.674999999999997</v>
      </c>
    </row>
    <row r="260" spans="1:22" ht="13.5" x14ac:dyDescent="0.25">
      <c r="A260" s="3">
        <f>RSI!A260</f>
        <v>42387</v>
      </c>
      <c r="B260" s="2">
        <f>RSI!B260</f>
        <v>8.2230000000000008</v>
      </c>
      <c r="C260" s="2">
        <f>RSI!I260</f>
        <v>74.445229908842009</v>
      </c>
      <c r="D260" s="2">
        <f>MACD!E260</f>
        <v>-0.92654546965967022</v>
      </c>
      <c r="E260" s="2">
        <f>MACD!F260</f>
        <v>-0.62157462981193645</v>
      </c>
      <c r="F260" s="2">
        <f>'Moving Avg'!D260</f>
        <v>8.5188000000000006</v>
      </c>
      <c r="G260" s="2">
        <f>'Moving Avg'!F260</f>
        <v>7.02705</v>
      </c>
      <c r="H260" s="2">
        <f>'Moving Avg'!G260</f>
        <v>6.3446000000000007</v>
      </c>
      <c r="I260" s="2">
        <f>'Moving Avg'!H260</f>
        <v>6.4284500000000069</v>
      </c>
      <c r="J260" s="5" t="str">
        <f>OBV!F260</f>
        <v>BULLISH</v>
      </c>
      <c r="K260" s="5" t="str">
        <f>OBV!G260</f>
        <v>STRONG</v>
      </c>
      <c r="L260" s="5" t="str">
        <f>OBV!H260</f>
        <v>CONFIRMED BULLISH</v>
      </c>
      <c r="M260" s="7">
        <f t="shared" si="40"/>
        <v>0</v>
      </c>
      <c r="N260" s="7">
        <f t="shared" si="41"/>
        <v>100</v>
      </c>
      <c r="O260" s="7">
        <f t="shared" si="42"/>
        <v>50</v>
      </c>
      <c r="P260" s="7">
        <f t="shared" si="43"/>
        <v>100</v>
      </c>
      <c r="Q260" s="8">
        <f t="shared" si="44"/>
        <v>57.5</v>
      </c>
      <c r="R260" s="8">
        <f t="shared" si="45"/>
        <v>62.5</v>
      </c>
      <c r="S260" s="8">
        <f t="shared" si="46"/>
        <v>72.5</v>
      </c>
      <c r="T260" s="8">
        <f t="shared" si="47"/>
        <v>62.5</v>
      </c>
      <c r="U260" s="7">
        <f t="shared" si="48"/>
        <v>64.166666666666671</v>
      </c>
      <c r="V260" s="7">
        <f t="shared" si="49"/>
        <v>63.75</v>
      </c>
    </row>
    <row r="261" spans="1:22" ht="13.5" x14ac:dyDescent="0.25">
      <c r="A261" s="3">
        <f>RSI!A261</f>
        <v>42388</v>
      </c>
      <c r="B261" s="2">
        <f>RSI!B261</f>
        <v>8.0289999999999999</v>
      </c>
      <c r="C261" s="2">
        <f>RSI!I261</f>
        <v>68.70648962671811</v>
      </c>
      <c r="D261" s="2">
        <f>MACD!E261</f>
        <v>-0.93974111583250775</v>
      </c>
      <c r="E261" s="2">
        <f>MACD!F261</f>
        <v>-0.68520792701605071</v>
      </c>
      <c r="F261" s="2">
        <f>'Moving Avg'!D261</f>
        <v>8.4204000000000008</v>
      </c>
      <c r="G261" s="2">
        <f>'Moving Avg'!F261</f>
        <v>7.1300999999999988</v>
      </c>
      <c r="H261" s="2">
        <f>'Moving Avg'!G261</f>
        <v>6.390200000000001</v>
      </c>
      <c r="I261" s="2">
        <f>'Moving Avg'!H261</f>
        <v>6.4457700000000067</v>
      </c>
      <c r="J261" s="5" t="str">
        <f>OBV!F261</f>
        <v>BEARISH</v>
      </c>
      <c r="K261" s="5" t="str">
        <f>OBV!G261</f>
        <v>WEAK</v>
      </c>
      <c r="L261" s="5" t="str">
        <f>OBV!H261</f>
        <v>CONFIRMED BEARISH</v>
      </c>
      <c r="M261" s="7">
        <f t="shared" si="40"/>
        <v>25</v>
      </c>
      <c r="N261" s="7">
        <f t="shared" si="41"/>
        <v>100</v>
      </c>
      <c r="O261" s="7">
        <f t="shared" si="42"/>
        <v>50</v>
      </c>
      <c r="P261" s="7">
        <f t="shared" si="43"/>
        <v>0</v>
      </c>
      <c r="Q261" s="8">
        <f t="shared" si="44"/>
        <v>51.25</v>
      </c>
      <c r="R261" s="8">
        <f t="shared" si="45"/>
        <v>42.5</v>
      </c>
      <c r="S261" s="8">
        <f t="shared" si="46"/>
        <v>31.25</v>
      </c>
      <c r="T261" s="8">
        <f t="shared" si="47"/>
        <v>43.75</v>
      </c>
      <c r="U261" s="7">
        <f t="shared" si="48"/>
        <v>41.666666666666664</v>
      </c>
      <c r="V261" s="7">
        <f t="shared" si="49"/>
        <v>42.1875</v>
      </c>
    </row>
    <row r="262" spans="1:22" ht="13.5" x14ac:dyDescent="0.25">
      <c r="A262" s="3">
        <f>RSI!A262</f>
        <v>42389</v>
      </c>
      <c r="B262" s="2">
        <f>RSI!B262</f>
        <v>8.3170000000000002</v>
      </c>
      <c r="C262" s="2">
        <f>RSI!I262</f>
        <v>72.139985108890784</v>
      </c>
      <c r="D262" s="2">
        <f>MACD!E262</f>
        <v>-0.94793438715501566</v>
      </c>
      <c r="E262" s="2">
        <f>MACD!F262</f>
        <v>-0.73775321904384372</v>
      </c>
      <c r="F262" s="2">
        <f>'Moving Avg'!D262</f>
        <v>8.3471999999999991</v>
      </c>
      <c r="G262" s="2">
        <f>'Moving Avg'!F262</f>
        <v>7.2441499999999994</v>
      </c>
      <c r="H262" s="2">
        <f>'Moving Avg'!G262</f>
        <v>6.4449200000000006</v>
      </c>
      <c r="I262" s="2">
        <f>'Moving Avg'!H262</f>
        <v>6.4645300000000079</v>
      </c>
      <c r="J262" s="5" t="str">
        <f>OBV!F262</f>
        <v>BEARISH</v>
      </c>
      <c r="K262" s="5" t="str">
        <f>OBV!G262</f>
        <v>WEAK</v>
      </c>
      <c r="L262" s="5" t="str">
        <f>OBV!H262</f>
        <v>CONFIRMED BEARISH</v>
      </c>
      <c r="M262" s="7">
        <f t="shared" si="40"/>
        <v>0</v>
      </c>
      <c r="N262" s="7">
        <f t="shared" si="41"/>
        <v>100</v>
      </c>
      <c r="O262" s="7">
        <f t="shared" si="42"/>
        <v>50</v>
      </c>
      <c r="P262" s="7">
        <f t="shared" si="43"/>
        <v>0</v>
      </c>
      <c r="Q262" s="8">
        <f t="shared" si="44"/>
        <v>42.5</v>
      </c>
      <c r="R262" s="8">
        <f t="shared" si="45"/>
        <v>37.5</v>
      </c>
      <c r="S262" s="8">
        <f t="shared" si="46"/>
        <v>27.5</v>
      </c>
      <c r="T262" s="8">
        <f t="shared" si="47"/>
        <v>37.5</v>
      </c>
      <c r="U262" s="7">
        <f t="shared" si="48"/>
        <v>35.833333333333336</v>
      </c>
      <c r="V262" s="7">
        <f t="shared" si="49"/>
        <v>36.25</v>
      </c>
    </row>
    <row r="263" spans="1:22" ht="13.5" x14ac:dyDescent="0.25">
      <c r="A263" s="3">
        <f>RSI!A263</f>
        <v>42390</v>
      </c>
      <c r="B263" s="2">
        <f>RSI!B263</f>
        <v>8.1340000000000003</v>
      </c>
      <c r="C263" s="2">
        <f>RSI!I263</f>
        <v>67.101956109230613</v>
      </c>
      <c r="D263" s="2">
        <f>MACD!E263</f>
        <v>-0.88523185742586996</v>
      </c>
      <c r="E263" s="2">
        <f>MACD!F263</f>
        <v>-0.76724894672024901</v>
      </c>
      <c r="F263" s="2">
        <f>'Moving Avg'!D263</f>
        <v>8.2373999999999992</v>
      </c>
      <c r="G263" s="2">
        <f>'Moving Avg'!F263</f>
        <v>7.3472000000000008</v>
      </c>
      <c r="H263" s="2">
        <f>'Moving Avg'!G263</f>
        <v>6.4928400000000011</v>
      </c>
      <c r="I263" s="2">
        <f>'Moving Avg'!H263</f>
        <v>6.4830550000000082</v>
      </c>
      <c r="J263" s="5" t="str">
        <f>OBV!F263</f>
        <v>BEARISH</v>
      </c>
      <c r="K263" s="5" t="str">
        <f>OBV!G263</f>
        <v>WEAK</v>
      </c>
      <c r="L263" s="5" t="str">
        <f>OBV!H263</f>
        <v>CONFIRMED BEARISH</v>
      </c>
      <c r="M263" s="7">
        <f t="shared" si="40"/>
        <v>25</v>
      </c>
      <c r="N263" s="7">
        <f t="shared" si="41"/>
        <v>100</v>
      </c>
      <c r="O263" s="7">
        <f t="shared" si="42"/>
        <v>50</v>
      </c>
      <c r="P263" s="7">
        <f t="shared" si="43"/>
        <v>0</v>
      </c>
      <c r="Q263" s="8">
        <f t="shared" si="44"/>
        <v>51.25</v>
      </c>
      <c r="R263" s="8">
        <f t="shared" si="45"/>
        <v>42.5</v>
      </c>
      <c r="S263" s="8">
        <f t="shared" si="46"/>
        <v>31.25</v>
      </c>
      <c r="T263" s="8">
        <f t="shared" si="47"/>
        <v>43.75</v>
      </c>
      <c r="U263" s="7">
        <f t="shared" si="48"/>
        <v>41.666666666666664</v>
      </c>
      <c r="V263" s="7">
        <f t="shared" si="49"/>
        <v>42.1875</v>
      </c>
    </row>
    <row r="264" spans="1:22" ht="13.5" x14ac:dyDescent="0.25">
      <c r="A264" s="3">
        <f>RSI!A264</f>
        <v>42391</v>
      </c>
      <c r="B264" s="2">
        <f>RSI!B264</f>
        <v>8.0609999999999999</v>
      </c>
      <c r="C264" s="2">
        <f>RSI!I264</f>
        <v>65.14744363192851</v>
      </c>
      <c r="D264" s="2">
        <f>MACD!E264</f>
        <v>-0.76588107934832461</v>
      </c>
      <c r="E264" s="2">
        <f>MACD!F264</f>
        <v>-0.76697537324586418</v>
      </c>
      <c r="F264" s="2">
        <f>'Moving Avg'!D264</f>
        <v>8.1528000000000009</v>
      </c>
      <c r="G264" s="2">
        <f>'Moving Avg'!F264</f>
        <v>7.4452999999999987</v>
      </c>
      <c r="H264" s="2">
        <f>'Moving Avg'!G264</f>
        <v>6.5426400000000005</v>
      </c>
      <c r="I264" s="2">
        <f>'Moving Avg'!H264</f>
        <v>6.5012150000000073</v>
      </c>
      <c r="J264" s="5" t="str">
        <f>OBV!F264</f>
        <v>BEARISH</v>
      </c>
      <c r="K264" s="5" t="str">
        <f>OBV!G264</f>
        <v>WEAK</v>
      </c>
      <c r="L264" s="5" t="str">
        <f>OBV!H264</f>
        <v>CONFIRMED BEARISH</v>
      </c>
      <c r="M264" s="7">
        <f t="shared" si="40"/>
        <v>25</v>
      </c>
      <c r="N264" s="7">
        <f t="shared" si="41"/>
        <v>0</v>
      </c>
      <c r="O264" s="7">
        <f t="shared" si="42"/>
        <v>50</v>
      </c>
      <c r="P264" s="7">
        <f t="shared" si="43"/>
        <v>0</v>
      </c>
      <c r="Q264" s="8">
        <f t="shared" si="44"/>
        <v>16.25</v>
      </c>
      <c r="R264" s="8">
        <f t="shared" si="45"/>
        <v>22.5</v>
      </c>
      <c r="S264" s="8">
        <f t="shared" si="46"/>
        <v>16.25</v>
      </c>
      <c r="T264" s="8">
        <f t="shared" si="47"/>
        <v>18.75</v>
      </c>
      <c r="U264" s="7">
        <f t="shared" si="48"/>
        <v>18.333333333333332</v>
      </c>
      <c r="V264" s="7">
        <f t="shared" si="49"/>
        <v>18.4375</v>
      </c>
    </row>
    <row r="265" spans="1:22" ht="13.5" x14ac:dyDescent="0.25">
      <c r="A265" s="3">
        <f>RSI!A265</f>
        <v>42394</v>
      </c>
      <c r="B265" s="2">
        <f>RSI!B265</f>
        <v>8.3010000000000002</v>
      </c>
      <c r="C265" s="2">
        <f>RSI!I265</f>
        <v>68.405698751974555</v>
      </c>
      <c r="D265" s="2">
        <f>MACD!E265</f>
        <v>-0.61604920388189033</v>
      </c>
      <c r="E265" s="2">
        <f>MACD!F265</f>
        <v>-0.73679013937306947</v>
      </c>
      <c r="F265" s="2">
        <f>'Moving Avg'!D265</f>
        <v>8.1684000000000001</v>
      </c>
      <c r="G265" s="2">
        <f>'Moving Avg'!F265</f>
        <v>7.5464999999999991</v>
      </c>
      <c r="H265" s="2">
        <f>'Moving Avg'!G265</f>
        <v>6.5972400000000002</v>
      </c>
      <c r="I265" s="2">
        <f>'Moving Avg'!H265</f>
        <v>6.519895000000008</v>
      </c>
      <c r="J265" s="5" t="str">
        <f>OBV!F265</f>
        <v>BEARISH</v>
      </c>
      <c r="K265" s="5" t="str">
        <f>OBV!G265</f>
        <v>WEAK</v>
      </c>
      <c r="L265" s="5" t="str">
        <f>OBV!H265</f>
        <v>BEARISH DIVERGENCE</v>
      </c>
      <c r="M265" s="7">
        <f t="shared" si="40"/>
        <v>25</v>
      </c>
      <c r="N265" s="7">
        <f t="shared" si="41"/>
        <v>0</v>
      </c>
      <c r="O265" s="7">
        <f t="shared" si="42"/>
        <v>50</v>
      </c>
      <c r="P265" s="7">
        <f t="shared" si="43"/>
        <v>0</v>
      </c>
      <c r="Q265" s="8">
        <f t="shared" si="44"/>
        <v>16.25</v>
      </c>
      <c r="R265" s="8">
        <f t="shared" si="45"/>
        <v>22.5</v>
      </c>
      <c r="S265" s="8">
        <f t="shared" si="46"/>
        <v>16.25</v>
      </c>
      <c r="T265" s="8">
        <f t="shared" si="47"/>
        <v>18.75</v>
      </c>
      <c r="U265" s="7">
        <f t="shared" si="48"/>
        <v>18.333333333333332</v>
      </c>
      <c r="V265" s="7">
        <f t="shared" si="49"/>
        <v>18.4375</v>
      </c>
    </row>
    <row r="266" spans="1:22" ht="13.5" x14ac:dyDescent="0.25">
      <c r="A266" s="3">
        <f>RSI!A266</f>
        <v>42395</v>
      </c>
      <c r="B266" s="2">
        <f>RSI!B266</f>
        <v>8.4740000000000002</v>
      </c>
      <c r="C266" s="2">
        <f>RSI!I266</f>
        <v>70.543425697290644</v>
      </c>
      <c r="D266" s="2">
        <f>MACD!E266</f>
        <v>-0.43271597719016164</v>
      </c>
      <c r="E266" s="2">
        <f>MACD!F266</f>
        <v>-0.675975306936488</v>
      </c>
      <c r="F266" s="2">
        <f>'Moving Avg'!D266</f>
        <v>8.2574000000000005</v>
      </c>
      <c r="G266" s="2">
        <f>'Moving Avg'!F266</f>
        <v>7.6654999999999989</v>
      </c>
      <c r="H266" s="2">
        <f>'Moving Avg'!G266</f>
        <v>6.6552999999999995</v>
      </c>
      <c r="I266" s="2">
        <f>'Moving Avg'!H266</f>
        <v>6.5387800000000071</v>
      </c>
      <c r="J266" s="5" t="str">
        <f>OBV!F266</f>
        <v>BULLISH</v>
      </c>
      <c r="K266" s="5" t="str">
        <f>OBV!G266</f>
        <v>WEAK</v>
      </c>
      <c r="L266" s="5" t="str">
        <f>OBV!H266</f>
        <v>CONFIRMED BULLISH</v>
      </c>
      <c r="M266" s="7">
        <f t="shared" si="40"/>
        <v>0</v>
      </c>
      <c r="N266" s="7">
        <f t="shared" si="41"/>
        <v>0</v>
      </c>
      <c r="O266" s="7">
        <f t="shared" si="42"/>
        <v>50</v>
      </c>
      <c r="P266" s="7">
        <f t="shared" si="43"/>
        <v>67</v>
      </c>
      <c r="Q266" s="8">
        <f t="shared" si="44"/>
        <v>17.549999999999997</v>
      </c>
      <c r="R266" s="8">
        <f t="shared" si="45"/>
        <v>34.25</v>
      </c>
      <c r="S266" s="8">
        <f t="shared" si="46"/>
        <v>42.650000000000006</v>
      </c>
      <c r="T266" s="8">
        <f t="shared" si="47"/>
        <v>29.25</v>
      </c>
      <c r="U266" s="7">
        <f t="shared" si="48"/>
        <v>31.483333333333334</v>
      </c>
      <c r="V266" s="7">
        <f t="shared" si="49"/>
        <v>30.925000000000001</v>
      </c>
    </row>
    <row r="267" spans="1:22" ht="13.5" x14ac:dyDescent="0.25">
      <c r="A267" s="3">
        <f>RSI!A267</f>
        <v>42396</v>
      </c>
      <c r="B267" s="2">
        <f>RSI!B267</f>
        <v>8.5519999999999996</v>
      </c>
      <c r="C267" s="2">
        <f>RSI!I267</f>
        <v>71.480384144696671</v>
      </c>
      <c r="D267" s="2">
        <f>MACD!E267</f>
        <v>-0.26446668588250866</v>
      </c>
      <c r="E267" s="2">
        <f>MACD!F267</f>
        <v>-0.59367358272569215</v>
      </c>
      <c r="F267" s="2">
        <f>'Moving Avg'!D267</f>
        <v>8.3043999999999993</v>
      </c>
      <c r="G267" s="2">
        <f>'Moving Avg'!F267</f>
        <v>7.7797499999999973</v>
      </c>
      <c r="H267" s="2">
        <f>'Moving Avg'!G267</f>
        <v>6.7162800000000002</v>
      </c>
      <c r="I267" s="2">
        <f>'Moving Avg'!H267</f>
        <v>6.5580050000000076</v>
      </c>
      <c r="J267" s="5" t="str">
        <f>OBV!F267</f>
        <v>BULLISH</v>
      </c>
      <c r="K267" s="5" t="str">
        <f>OBV!G267</f>
        <v>STRONG</v>
      </c>
      <c r="L267" s="5" t="str">
        <f>OBV!H267</f>
        <v>CONFIRMED BULLISH</v>
      </c>
      <c r="M267" s="7">
        <f t="shared" si="40"/>
        <v>0</v>
      </c>
      <c r="N267" s="7">
        <f t="shared" si="41"/>
        <v>0</v>
      </c>
      <c r="O267" s="7">
        <f t="shared" si="42"/>
        <v>50</v>
      </c>
      <c r="P267" s="7">
        <f t="shared" si="43"/>
        <v>100</v>
      </c>
      <c r="Q267" s="8">
        <f t="shared" si="44"/>
        <v>22.5</v>
      </c>
      <c r="R267" s="8">
        <f t="shared" si="45"/>
        <v>42.5</v>
      </c>
      <c r="S267" s="8">
        <f t="shared" si="46"/>
        <v>57.5</v>
      </c>
      <c r="T267" s="8">
        <f t="shared" si="47"/>
        <v>37.5</v>
      </c>
      <c r="U267" s="7">
        <f t="shared" si="48"/>
        <v>40.833333333333336</v>
      </c>
      <c r="V267" s="7">
        <f t="shared" si="49"/>
        <v>40</v>
      </c>
    </row>
    <row r="268" spans="1:22" ht="13.5" x14ac:dyDescent="0.25">
      <c r="A268" s="3">
        <f>RSI!A268</f>
        <v>42397</v>
      </c>
      <c r="B268" s="2">
        <f>RSI!B268</f>
        <v>8.359</v>
      </c>
      <c r="C268" s="2">
        <f>RSI!I268</f>
        <v>65.89517906037706</v>
      </c>
      <c r="D268" s="2">
        <f>MACD!E268</f>
        <v>-0.11384440140064456</v>
      </c>
      <c r="E268" s="2">
        <f>MACD!F268</f>
        <v>-0.49770774646068267</v>
      </c>
      <c r="F268" s="2">
        <f>'Moving Avg'!D268</f>
        <v>8.349400000000001</v>
      </c>
      <c r="G268" s="2">
        <f>'Moving Avg'!F268</f>
        <v>7.8791499999999983</v>
      </c>
      <c r="H268" s="2">
        <f>'Moving Avg'!G268</f>
        <v>6.7715199999999989</v>
      </c>
      <c r="I268" s="2">
        <f>'Moving Avg'!H268</f>
        <v>6.5762650000000065</v>
      </c>
      <c r="J268" s="5" t="str">
        <f>OBV!F268</f>
        <v>BULLISH</v>
      </c>
      <c r="K268" s="5" t="str">
        <f>OBV!G268</f>
        <v>WEAK</v>
      </c>
      <c r="L268" s="5" t="str">
        <f>OBV!H268</f>
        <v>CONFIRMED BULLISH</v>
      </c>
      <c r="M268" s="7">
        <f t="shared" si="40"/>
        <v>25</v>
      </c>
      <c r="N268" s="7">
        <f t="shared" si="41"/>
        <v>0</v>
      </c>
      <c r="O268" s="7">
        <f t="shared" si="42"/>
        <v>50</v>
      </c>
      <c r="P268" s="7">
        <f t="shared" si="43"/>
        <v>67</v>
      </c>
      <c r="Q268" s="8">
        <f t="shared" si="44"/>
        <v>26.299999999999997</v>
      </c>
      <c r="R268" s="8">
        <f t="shared" si="45"/>
        <v>39.25</v>
      </c>
      <c r="S268" s="8">
        <f t="shared" si="46"/>
        <v>46.400000000000006</v>
      </c>
      <c r="T268" s="8">
        <f t="shared" si="47"/>
        <v>35.5</v>
      </c>
      <c r="U268" s="7">
        <f t="shared" si="48"/>
        <v>37.31666666666667</v>
      </c>
      <c r="V268" s="7">
        <f t="shared" si="49"/>
        <v>36.862499999999997</v>
      </c>
    </row>
    <row r="269" spans="1:22" ht="13.5" x14ac:dyDescent="0.25">
      <c r="A269" s="3">
        <f>RSI!A269</f>
        <v>42398</v>
      </c>
      <c r="B269" s="2">
        <f>RSI!B269</f>
        <v>8.3539999999999992</v>
      </c>
      <c r="C269" s="2">
        <f>RSI!I269</f>
        <v>65.751842310907975</v>
      </c>
      <c r="D269" s="2">
        <f>MACD!E269</f>
        <v>-2.109082351427638E-2</v>
      </c>
      <c r="E269" s="2">
        <f>MACD!F269</f>
        <v>-0.40238436187140147</v>
      </c>
      <c r="F269" s="2">
        <f>'Moving Avg'!D269</f>
        <v>8.4079999999999995</v>
      </c>
      <c r="G269" s="2">
        <f>'Moving Avg'!F269</f>
        <v>7.9782999999999991</v>
      </c>
      <c r="H269" s="2">
        <f>'Moving Avg'!G269</f>
        <v>6.8250799999999989</v>
      </c>
      <c r="I269" s="2">
        <f>'Moving Avg'!H269</f>
        <v>6.5938550000000067</v>
      </c>
      <c r="J269" s="5" t="str">
        <f>OBV!F269</f>
        <v>BULLISH</v>
      </c>
      <c r="K269" s="5" t="str">
        <f>OBV!G269</f>
        <v>WEAK</v>
      </c>
      <c r="L269" s="5" t="str">
        <f>OBV!H269</f>
        <v>CONFIRMED BULLISH</v>
      </c>
      <c r="M269" s="7">
        <f t="shared" si="40"/>
        <v>25</v>
      </c>
      <c r="N269" s="7">
        <f t="shared" si="41"/>
        <v>0</v>
      </c>
      <c r="O269" s="7">
        <f t="shared" si="42"/>
        <v>50</v>
      </c>
      <c r="P269" s="7">
        <f t="shared" si="43"/>
        <v>67</v>
      </c>
      <c r="Q269" s="8">
        <f t="shared" si="44"/>
        <v>26.299999999999997</v>
      </c>
      <c r="R269" s="8">
        <f t="shared" si="45"/>
        <v>39.25</v>
      </c>
      <c r="S269" s="8">
        <f t="shared" si="46"/>
        <v>46.400000000000006</v>
      </c>
      <c r="T269" s="8">
        <f t="shared" si="47"/>
        <v>35.5</v>
      </c>
      <c r="U269" s="7">
        <f t="shared" si="48"/>
        <v>37.31666666666667</v>
      </c>
      <c r="V269" s="7">
        <f t="shared" si="49"/>
        <v>36.862499999999997</v>
      </c>
    </row>
    <row r="270" spans="1:22" ht="13.5" x14ac:dyDescent="0.25">
      <c r="A270" s="3">
        <f>RSI!A270</f>
        <v>42401</v>
      </c>
      <c r="B270" s="2">
        <f>RSI!B270</f>
        <v>8.4740000000000002</v>
      </c>
      <c r="C270" s="2">
        <f>RSI!I270</f>
        <v>67.574823482462619</v>
      </c>
      <c r="D270" s="2">
        <f>MACD!E270</f>
        <v>4.258456294295776E-3</v>
      </c>
      <c r="E270" s="2">
        <f>MACD!F270</f>
        <v>-0.32105579823826208</v>
      </c>
      <c r="F270" s="2">
        <f>'Moving Avg'!D270</f>
        <v>8.4425999999999988</v>
      </c>
      <c r="G270" s="2">
        <f>'Moving Avg'!F270</f>
        <v>8.0841999999999992</v>
      </c>
      <c r="H270" s="2">
        <f>'Moving Avg'!G270</f>
        <v>6.8766599999999993</v>
      </c>
      <c r="I270" s="2">
        <f>'Moving Avg'!H270</f>
        <v>6.6120450000000064</v>
      </c>
      <c r="J270" s="5" t="str">
        <f>OBV!F270</f>
        <v>BULLISH</v>
      </c>
      <c r="K270" s="5" t="str">
        <f>OBV!G270</f>
        <v>WEAK</v>
      </c>
      <c r="L270" s="5" t="str">
        <f>OBV!H270</f>
        <v>CONFIRMED BULLISH</v>
      </c>
      <c r="M270" s="7">
        <f t="shared" si="40"/>
        <v>25</v>
      </c>
      <c r="N270" s="7">
        <f t="shared" si="41"/>
        <v>0</v>
      </c>
      <c r="O270" s="7">
        <f t="shared" si="42"/>
        <v>50</v>
      </c>
      <c r="P270" s="7">
        <f t="shared" si="43"/>
        <v>67</v>
      </c>
      <c r="Q270" s="8">
        <f t="shared" si="44"/>
        <v>26.299999999999997</v>
      </c>
      <c r="R270" s="8">
        <f t="shared" si="45"/>
        <v>39.25</v>
      </c>
      <c r="S270" s="8">
        <f t="shared" si="46"/>
        <v>46.400000000000006</v>
      </c>
      <c r="T270" s="8">
        <f t="shared" si="47"/>
        <v>35.5</v>
      </c>
      <c r="U270" s="7">
        <f t="shared" si="48"/>
        <v>37.31666666666667</v>
      </c>
      <c r="V270" s="7">
        <f t="shared" si="49"/>
        <v>36.862499999999997</v>
      </c>
    </row>
    <row r="271" spans="1:22" ht="13.5" x14ac:dyDescent="0.25">
      <c r="A271" s="3">
        <f>RSI!A271</f>
        <v>42402</v>
      </c>
      <c r="B271" s="2">
        <f>RSI!B271</f>
        <v>8.5259999999999998</v>
      </c>
      <c r="C271" s="2">
        <f>RSI!I271</f>
        <v>68.360742914598433</v>
      </c>
      <c r="D271" s="2">
        <f>MACD!E271</f>
        <v>-1.2487930822000948E-2</v>
      </c>
      <c r="E271" s="2">
        <f>MACD!F271</f>
        <v>-0.2593422247550099</v>
      </c>
      <c r="F271" s="2">
        <f>'Moving Avg'!D271</f>
        <v>8.4529999999999994</v>
      </c>
      <c r="G271" s="2">
        <f>'Moving Avg'!F271</f>
        <v>8.1832999999999991</v>
      </c>
      <c r="H271" s="2">
        <f>'Moving Avg'!G271</f>
        <v>6.9238400000000002</v>
      </c>
      <c r="I271" s="2">
        <f>'Moving Avg'!H271</f>
        <v>6.6304950000000069</v>
      </c>
      <c r="J271" s="5" t="str">
        <f>OBV!F271</f>
        <v>BULLISH</v>
      </c>
      <c r="K271" s="5" t="str">
        <f>OBV!G271</f>
        <v>STRONG</v>
      </c>
      <c r="L271" s="5" t="str">
        <f>OBV!H271</f>
        <v>CONFIRMED BULLISH</v>
      </c>
      <c r="M271" s="7">
        <f t="shared" si="40"/>
        <v>25</v>
      </c>
      <c r="N271" s="7">
        <f t="shared" si="41"/>
        <v>0</v>
      </c>
      <c r="O271" s="7">
        <f t="shared" si="42"/>
        <v>50</v>
      </c>
      <c r="P271" s="7">
        <f t="shared" si="43"/>
        <v>100</v>
      </c>
      <c r="Q271" s="8">
        <f t="shared" si="44"/>
        <v>31.25</v>
      </c>
      <c r="R271" s="8">
        <f t="shared" si="45"/>
        <v>47.5</v>
      </c>
      <c r="S271" s="8">
        <f t="shared" si="46"/>
        <v>61.25</v>
      </c>
      <c r="T271" s="8">
        <f t="shared" si="47"/>
        <v>43.75</v>
      </c>
      <c r="U271" s="7">
        <f t="shared" si="48"/>
        <v>46.666666666666664</v>
      </c>
      <c r="V271" s="7">
        <f t="shared" si="49"/>
        <v>45.9375</v>
      </c>
    </row>
    <row r="272" spans="1:22" ht="13.5" x14ac:dyDescent="0.25">
      <c r="A272" s="3">
        <f>RSI!A272</f>
        <v>42403</v>
      </c>
      <c r="B272" s="2">
        <f>RSI!B272</f>
        <v>8.3689999999999998</v>
      </c>
      <c r="C272" s="2">
        <f>RSI!I272</f>
        <v>63.366854653931632</v>
      </c>
      <c r="D272" s="2">
        <f>MACD!E272</f>
        <v>2.480749728713505E-2</v>
      </c>
      <c r="E272" s="2">
        <f>MACD!F272</f>
        <v>-0.20251228034658092</v>
      </c>
      <c r="F272" s="2">
        <f>'Moving Avg'!D272</f>
        <v>8.4163999999999994</v>
      </c>
      <c r="G272" s="2">
        <f>'Moving Avg'!F272</f>
        <v>8.264899999999999</v>
      </c>
      <c r="H272" s="2">
        <f>'Moving Avg'!G272</f>
        <v>6.9681800000000003</v>
      </c>
      <c r="I272" s="2">
        <f>'Moving Avg'!H272</f>
        <v>6.6488550000000055</v>
      </c>
      <c r="J272" s="5" t="str">
        <f>OBV!F272</f>
        <v>BEARISH</v>
      </c>
      <c r="K272" s="5" t="str">
        <f>OBV!G272</f>
        <v>WEAK</v>
      </c>
      <c r="L272" s="5" t="str">
        <f>OBV!H272</f>
        <v>CONFIRMED BEARISH</v>
      </c>
      <c r="M272" s="7">
        <f t="shared" si="40"/>
        <v>25</v>
      </c>
      <c r="N272" s="7">
        <f t="shared" si="41"/>
        <v>0</v>
      </c>
      <c r="O272" s="7">
        <f t="shared" si="42"/>
        <v>50</v>
      </c>
      <c r="P272" s="7">
        <f t="shared" si="43"/>
        <v>0</v>
      </c>
      <c r="Q272" s="8">
        <f t="shared" si="44"/>
        <v>16.25</v>
      </c>
      <c r="R272" s="8">
        <f t="shared" si="45"/>
        <v>22.5</v>
      </c>
      <c r="S272" s="8">
        <f t="shared" si="46"/>
        <v>16.25</v>
      </c>
      <c r="T272" s="8">
        <f t="shared" si="47"/>
        <v>18.75</v>
      </c>
      <c r="U272" s="7">
        <f t="shared" si="48"/>
        <v>18.333333333333332</v>
      </c>
      <c r="V272" s="7">
        <f t="shared" si="49"/>
        <v>18.4375</v>
      </c>
    </row>
    <row r="273" spans="1:22" ht="13.5" x14ac:dyDescent="0.25">
      <c r="A273" s="3">
        <f>RSI!A273</f>
        <v>42404</v>
      </c>
      <c r="B273" s="2">
        <f>RSI!B273</f>
        <v>8.3539999999999992</v>
      </c>
      <c r="C273" s="2">
        <f>RSI!I273</f>
        <v>62.894118981913067</v>
      </c>
      <c r="D273" s="2">
        <f>MACD!E273</f>
        <v>2.610952788788623E-2</v>
      </c>
      <c r="E273" s="2">
        <f>MACD!F273</f>
        <v>-0.1567879186996875</v>
      </c>
      <c r="F273" s="2">
        <f>'Moving Avg'!D273</f>
        <v>8.4154</v>
      </c>
      <c r="G273" s="2">
        <f>'Moving Avg'!F273</f>
        <v>8.3253500000000003</v>
      </c>
      <c r="H273" s="2">
        <f>'Moving Avg'!G273</f>
        <v>7.0138999999999996</v>
      </c>
      <c r="I273" s="2">
        <f>'Moving Avg'!H273</f>
        <v>6.6671400000000052</v>
      </c>
      <c r="J273" s="5" t="str">
        <f>OBV!F273</f>
        <v>BEARISH</v>
      </c>
      <c r="K273" s="5" t="str">
        <f>OBV!G273</f>
        <v>WEAK</v>
      </c>
      <c r="L273" s="5" t="str">
        <f>OBV!H273</f>
        <v>CONFIRMED BEARISH</v>
      </c>
      <c r="M273" s="7">
        <f t="shared" si="40"/>
        <v>25</v>
      </c>
      <c r="N273" s="7">
        <f t="shared" si="41"/>
        <v>0</v>
      </c>
      <c r="O273" s="7">
        <f t="shared" si="42"/>
        <v>50</v>
      </c>
      <c r="P273" s="7">
        <f t="shared" si="43"/>
        <v>0</v>
      </c>
      <c r="Q273" s="8">
        <f t="shared" si="44"/>
        <v>16.25</v>
      </c>
      <c r="R273" s="8">
        <f t="shared" si="45"/>
        <v>22.5</v>
      </c>
      <c r="S273" s="8">
        <f t="shared" si="46"/>
        <v>16.25</v>
      </c>
      <c r="T273" s="8">
        <f t="shared" si="47"/>
        <v>18.75</v>
      </c>
      <c r="U273" s="7">
        <f t="shared" si="48"/>
        <v>18.333333333333332</v>
      </c>
      <c r="V273" s="7">
        <f t="shared" si="49"/>
        <v>18.4375</v>
      </c>
    </row>
    <row r="274" spans="1:22" ht="13.5" x14ac:dyDescent="0.25">
      <c r="A274" s="3">
        <f>RSI!A274</f>
        <v>42405</v>
      </c>
      <c r="B274" s="2">
        <f>RSI!B274</f>
        <v>8.3539999999999992</v>
      </c>
      <c r="C274" s="2">
        <f>RSI!I274</f>
        <v>62.894118981913067</v>
      </c>
      <c r="D274" s="2">
        <f>MACD!E274</f>
        <v>1.3094201117671567E-2</v>
      </c>
      <c r="E274" s="2">
        <f>MACD!F274</f>
        <v>-0.12281149473621569</v>
      </c>
      <c r="F274" s="2">
        <f>'Moving Avg'!D274</f>
        <v>8.4154</v>
      </c>
      <c r="G274" s="2">
        <f>'Moving Avg'!F274</f>
        <v>8.3643499999999982</v>
      </c>
      <c r="H274" s="2">
        <f>'Moving Avg'!G274</f>
        <v>7.0594199999999976</v>
      </c>
      <c r="I274" s="2">
        <f>'Moving Avg'!H274</f>
        <v>6.6854250000000057</v>
      </c>
      <c r="J274" s="5" t="str">
        <f>OBV!F274</f>
        <v>BULLISH</v>
      </c>
      <c r="K274" s="5" t="str">
        <f>OBV!G274</f>
        <v>WEAK</v>
      </c>
      <c r="L274" s="5" t="str">
        <f>OBV!H274</f>
        <v>NEUTRAL</v>
      </c>
      <c r="M274" s="7">
        <f t="shared" si="40"/>
        <v>25</v>
      </c>
      <c r="N274" s="7">
        <f t="shared" si="41"/>
        <v>0</v>
      </c>
      <c r="O274" s="7">
        <f t="shared" si="42"/>
        <v>50</v>
      </c>
      <c r="P274" s="7">
        <f t="shared" si="43"/>
        <v>33</v>
      </c>
      <c r="Q274" s="8">
        <f t="shared" si="44"/>
        <v>21.2</v>
      </c>
      <c r="R274" s="8">
        <f t="shared" si="45"/>
        <v>30.75</v>
      </c>
      <c r="S274" s="8">
        <f t="shared" si="46"/>
        <v>31.1</v>
      </c>
      <c r="T274" s="8">
        <f t="shared" si="47"/>
        <v>27</v>
      </c>
      <c r="U274" s="7">
        <f t="shared" si="48"/>
        <v>27.683333333333337</v>
      </c>
      <c r="V274" s="7">
        <f t="shared" si="49"/>
        <v>27.512500000000003</v>
      </c>
    </row>
    <row r="275" spans="1:22" ht="13.5" x14ac:dyDescent="0.25">
      <c r="A275" s="3">
        <f>RSI!A275</f>
        <v>42408</v>
      </c>
      <c r="B275" s="2">
        <f>RSI!B275</f>
        <v>8.2859999999999996</v>
      </c>
      <c r="C275" s="2">
        <f>RSI!I275</f>
        <v>60.520317259128667</v>
      </c>
      <c r="D275" s="2">
        <f>MACD!E275</f>
        <v>4.1368868735108144E-2</v>
      </c>
      <c r="E275" s="2">
        <f>MACD!F275</f>
        <v>-8.9975422041950942E-2</v>
      </c>
      <c r="F275" s="2">
        <f>'Moving Avg'!D275</f>
        <v>8.3777999999999988</v>
      </c>
      <c r="G275" s="2">
        <f>'Moving Avg'!F275</f>
        <v>8.3769000000000009</v>
      </c>
      <c r="H275" s="2">
        <f>'Moving Avg'!G275</f>
        <v>7.1016999999999992</v>
      </c>
      <c r="I275" s="2">
        <f>'Moving Avg'!H275</f>
        <v>6.7033200000000068</v>
      </c>
      <c r="J275" s="5" t="str">
        <f>OBV!F275</f>
        <v>BEARISH</v>
      </c>
      <c r="K275" s="5" t="str">
        <f>OBV!G275</f>
        <v>WEAK</v>
      </c>
      <c r="L275" s="5" t="str">
        <f>OBV!H275</f>
        <v>CONFIRMED BEARISH</v>
      </c>
      <c r="M275" s="7">
        <f t="shared" si="40"/>
        <v>25</v>
      </c>
      <c r="N275" s="7">
        <f t="shared" si="41"/>
        <v>0</v>
      </c>
      <c r="O275" s="7">
        <f t="shared" si="42"/>
        <v>50</v>
      </c>
      <c r="P275" s="7">
        <f t="shared" si="43"/>
        <v>0</v>
      </c>
      <c r="Q275" s="8">
        <f t="shared" si="44"/>
        <v>16.25</v>
      </c>
      <c r="R275" s="8">
        <f t="shared" si="45"/>
        <v>22.5</v>
      </c>
      <c r="S275" s="8">
        <f t="shared" si="46"/>
        <v>16.25</v>
      </c>
      <c r="T275" s="8">
        <f t="shared" si="47"/>
        <v>18.75</v>
      </c>
      <c r="U275" s="7">
        <f t="shared" si="48"/>
        <v>18.333333333333332</v>
      </c>
      <c r="V275" s="7">
        <f t="shared" si="49"/>
        <v>18.4375</v>
      </c>
    </row>
    <row r="276" spans="1:22" ht="13.5" x14ac:dyDescent="0.25">
      <c r="A276" s="3">
        <f>RSI!A276</f>
        <v>42409</v>
      </c>
      <c r="B276" s="2">
        <f>RSI!B276</f>
        <v>8.3170000000000002</v>
      </c>
      <c r="C276" s="2">
        <f>RSI!I276</f>
        <v>61.238560852076652</v>
      </c>
      <c r="D276" s="2">
        <f>MACD!E276</f>
        <v>8.7539974489680539E-2</v>
      </c>
      <c r="E276" s="2">
        <f>MACD!F276</f>
        <v>-5.4472342735624638E-2</v>
      </c>
      <c r="F276" s="2">
        <f>'Moving Avg'!D276</f>
        <v>8.3360000000000003</v>
      </c>
      <c r="G276" s="2">
        <f>'Moving Avg'!F276</f>
        <v>8.3666999999999998</v>
      </c>
      <c r="H276" s="2">
        <f>'Moving Avg'!G276</f>
        <v>7.1461599999999983</v>
      </c>
      <c r="I276" s="2">
        <f>'Moving Avg'!H276</f>
        <v>6.7213700000000074</v>
      </c>
      <c r="J276" s="5" t="str">
        <f>OBV!F276</f>
        <v>BEARISH</v>
      </c>
      <c r="K276" s="5" t="str">
        <f>OBV!G276</f>
        <v>WEAK</v>
      </c>
      <c r="L276" s="5" t="str">
        <f>OBV!H276</f>
        <v>CONFIRMED BEARISH</v>
      </c>
      <c r="M276" s="7">
        <f t="shared" si="40"/>
        <v>25</v>
      </c>
      <c r="N276" s="7">
        <f t="shared" si="41"/>
        <v>0</v>
      </c>
      <c r="O276" s="7">
        <f t="shared" si="42"/>
        <v>50</v>
      </c>
      <c r="P276" s="7">
        <f t="shared" si="43"/>
        <v>0</v>
      </c>
      <c r="Q276" s="8">
        <f t="shared" si="44"/>
        <v>16.25</v>
      </c>
      <c r="R276" s="8">
        <f t="shared" si="45"/>
        <v>22.5</v>
      </c>
      <c r="S276" s="8">
        <f t="shared" si="46"/>
        <v>16.25</v>
      </c>
      <c r="T276" s="8">
        <f t="shared" si="47"/>
        <v>18.75</v>
      </c>
      <c r="U276" s="7">
        <f t="shared" si="48"/>
        <v>18.333333333333332</v>
      </c>
      <c r="V276" s="7">
        <f t="shared" si="49"/>
        <v>18.4375</v>
      </c>
    </row>
    <row r="277" spans="1:22" ht="13.5" x14ac:dyDescent="0.25">
      <c r="A277" s="3">
        <f>RSI!A277</f>
        <v>42410</v>
      </c>
      <c r="B277" s="2">
        <f>RSI!B277</f>
        <v>8.1080000000000005</v>
      </c>
      <c r="C277" s="2">
        <f>RSI!I277</f>
        <v>54.093405062057229</v>
      </c>
      <c r="D277" s="2">
        <f>MACD!E277</f>
        <v>0.15198696646845278</v>
      </c>
      <c r="E277" s="2">
        <f>MACD!F277</f>
        <v>-1.3180480894809155E-2</v>
      </c>
      <c r="F277" s="2">
        <f>'Moving Avg'!D277</f>
        <v>8.2837999999999994</v>
      </c>
      <c r="G277" s="2">
        <f>'Moving Avg'!F277</f>
        <v>8.3379500000000011</v>
      </c>
      <c r="H277" s="2">
        <f>'Moving Avg'!G277</f>
        <v>7.1848800000000006</v>
      </c>
      <c r="I277" s="2">
        <f>'Moving Avg'!H277</f>
        <v>6.7383750000000067</v>
      </c>
      <c r="J277" s="5" t="str">
        <f>OBV!F277</f>
        <v>BEARISH</v>
      </c>
      <c r="K277" s="5" t="str">
        <f>OBV!G277</f>
        <v>WEAK</v>
      </c>
      <c r="L277" s="5" t="str">
        <f>OBV!H277</f>
        <v>CONFIRMED BEARISH</v>
      </c>
      <c r="M277" s="7">
        <f t="shared" si="40"/>
        <v>25</v>
      </c>
      <c r="N277" s="7">
        <f t="shared" si="41"/>
        <v>0</v>
      </c>
      <c r="O277" s="7">
        <f t="shared" si="42"/>
        <v>50</v>
      </c>
      <c r="P277" s="7">
        <f t="shared" si="43"/>
        <v>0</v>
      </c>
      <c r="Q277" s="8">
        <f t="shared" si="44"/>
        <v>16.25</v>
      </c>
      <c r="R277" s="8">
        <f t="shared" si="45"/>
        <v>22.5</v>
      </c>
      <c r="S277" s="8">
        <f t="shared" si="46"/>
        <v>16.25</v>
      </c>
      <c r="T277" s="8">
        <f t="shared" si="47"/>
        <v>18.75</v>
      </c>
      <c r="U277" s="7">
        <f t="shared" si="48"/>
        <v>18.333333333333332</v>
      </c>
      <c r="V277" s="7">
        <f t="shared" si="49"/>
        <v>18.4375</v>
      </c>
    </row>
    <row r="278" spans="1:22" ht="13.5" x14ac:dyDescent="0.25">
      <c r="A278" s="3">
        <f>RSI!A278</f>
        <v>42411</v>
      </c>
      <c r="B278" s="2">
        <f>RSI!B278</f>
        <v>8.16</v>
      </c>
      <c r="C278" s="2">
        <f>RSI!I278</f>
        <v>55.485068373444079</v>
      </c>
      <c r="D278" s="2">
        <f>MACD!E278</f>
        <v>0.17226324831542783</v>
      </c>
      <c r="E278" s="2">
        <f>MACD!F278</f>
        <v>2.3908264947238245E-2</v>
      </c>
      <c r="F278" s="2">
        <f>'Moving Avg'!D278</f>
        <v>8.2449999999999992</v>
      </c>
      <c r="G278" s="2">
        <f>'Moving Avg'!F278</f>
        <v>8.3117999999999999</v>
      </c>
      <c r="H278" s="2">
        <f>'Moving Avg'!G278</f>
        <v>7.22776</v>
      </c>
      <c r="I278" s="2">
        <f>'Moving Avg'!H278</f>
        <v>6.7555500000000066</v>
      </c>
      <c r="J278" s="5" t="str">
        <f>OBV!F278</f>
        <v>BEARISH</v>
      </c>
      <c r="K278" s="5" t="str">
        <f>OBV!G278</f>
        <v>STRONG</v>
      </c>
      <c r="L278" s="5" t="str">
        <f>OBV!H278</f>
        <v>CONFIRMED BEARISH</v>
      </c>
      <c r="M278" s="7">
        <f t="shared" si="40"/>
        <v>25</v>
      </c>
      <c r="N278" s="7">
        <f t="shared" si="41"/>
        <v>0</v>
      </c>
      <c r="O278" s="7">
        <f t="shared" si="42"/>
        <v>50</v>
      </c>
      <c r="P278" s="7">
        <f t="shared" si="43"/>
        <v>33</v>
      </c>
      <c r="Q278" s="8">
        <f t="shared" si="44"/>
        <v>21.2</v>
      </c>
      <c r="R278" s="8">
        <f t="shared" si="45"/>
        <v>30.75</v>
      </c>
      <c r="S278" s="8">
        <f t="shared" si="46"/>
        <v>31.1</v>
      </c>
      <c r="T278" s="8">
        <f t="shared" si="47"/>
        <v>27</v>
      </c>
      <c r="U278" s="7">
        <f t="shared" si="48"/>
        <v>27.683333333333337</v>
      </c>
      <c r="V278" s="7">
        <f t="shared" si="49"/>
        <v>27.512500000000003</v>
      </c>
    </row>
    <row r="279" spans="1:22" ht="13.5" x14ac:dyDescent="0.25">
      <c r="A279" s="3">
        <f>RSI!A279</f>
        <v>42412</v>
      </c>
      <c r="B279" s="2">
        <f>RSI!B279</f>
        <v>8.1549999999999994</v>
      </c>
      <c r="C279" s="2">
        <f>RSI!I279</f>
        <v>55.311438122933893</v>
      </c>
      <c r="D279" s="2">
        <f>MACD!E279</f>
        <v>0.18805505604949069</v>
      </c>
      <c r="E279" s="2">
        <f>MACD!F279</f>
        <v>5.6737623167688739E-2</v>
      </c>
      <c r="F279" s="2">
        <f>'Moving Avg'!D279</f>
        <v>8.2052000000000014</v>
      </c>
      <c r="G279" s="2">
        <f>'Moving Avg'!F279</f>
        <v>8.2953500000000009</v>
      </c>
      <c r="H279" s="2">
        <f>'Moving Avg'!G279</f>
        <v>7.2705399999999978</v>
      </c>
      <c r="I279" s="2">
        <f>'Moving Avg'!H279</f>
        <v>6.7722700000000069</v>
      </c>
      <c r="J279" s="5" t="str">
        <f>OBV!F279</f>
        <v>BEARISH</v>
      </c>
      <c r="K279" s="5" t="str">
        <f>OBV!G279</f>
        <v>STRONG</v>
      </c>
      <c r="L279" s="5" t="str">
        <f>OBV!H279</f>
        <v>CONFIRMED BEARISH</v>
      </c>
      <c r="M279" s="7">
        <f t="shared" si="40"/>
        <v>25</v>
      </c>
      <c r="N279" s="7">
        <f t="shared" si="41"/>
        <v>0</v>
      </c>
      <c r="O279" s="7">
        <f t="shared" si="42"/>
        <v>50</v>
      </c>
      <c r="P279" s="7">
        <f t="shared" si="43"/>
        <v>33</v>
      </c>
      <c r="Q279" s="8">
        <f t="shared" si="44"/>
        <v>21.2</v>
      </c>
      <c r="R279" s="8">
        <f t="shared" si="45"/>
        <v>30.75</v>
      </c>
      <c r="S279" s="8">
        <f t="shared" si="46"/>
        <v>31.1</v>
      </c>
      <c r="T279" s="8">
        <f t="shared" si="47"/>
        <v>27</v>
      </c>
      <c r="U279" s="7">
        <f t="shared" si="48"/>
        <v>27.683333333333337</v>
      </c>
      <c r="V279" s="7">
        <f t="shared" si="49"/>
        <v>27.512500000000003</v>
      </c>
    </row>
    <row r="280" spans="1:22" ht="13.5" x14ac:dyDescent="0.25">
      <c r="A280" s="3">
        <f>RSI!A280</f>
        <v>42415</v>
      </c>
      <c r="B280" s="2">
        <f>RSI!B280</f>
        <v>8.0559999999999992</v>
      </c>
      <c r="C280" s="2">
        <f>RSI!I280</f>
        <v>51.851558758023039</v>
      </c>
      <c r="D280" s="2">
        <f>MACD!E280</f>
        <v>0.22634715548729467</v>
      </c>
      <c r="E280" s="2">
        <f>MACD!F280</f>
        <v>9.065952963160992E-2</v>
      </c>
      <c r="F280" s="2">
        <f>'Moving Avg'!D280</f>
        <v>8.1592000000000002</v>
      </c>
      <c r="G280" s="2">
        <f>'Moving Avg'!F280</f>
        <v>8.2870000000000008</v>
      </c>
      <c r="H280" s="2">
        <f>'Moving Avg'!G280</f>
        <v>7.3114599999999976</v>
      </c>
      <c r="I280" s="2">
        <f>'Moving Avg'!H280</f>
        <v>6.7884950000000073</v>
      </c>
      <c r="J280" s="5" t="str">
        <f>OBV!F280</f>
        <v>BEARISH</v>
      </c>
      <c r="K280" s="5" t="str">
        <f>OBV!G280</f>
        <v>STRONG</v>
      </c>
      <c r="L280" s="5" t="str">
        <f>OBV!H280</f>
        <v>CONFIRMED BEARISH</v>
      </c>
      <c r="M280" s="7">
        <f t="shared" si="40"/>
        <v>25</v>
      </c>
      <c r="N280" s="7">
        <f t="shared" si="41"/>
        <v>0</v>
      </c>
      <c r="O280" s="7">
        <f t="shared" si="42"/>
        <v>50</v>
      </c>
      <c r="P280" s="7">
        <f t="shared" si="43"/>
        <v>33</v>
      </c>
      <c r="Q280" s="8">
        <f t="shared" si="44"/>
        <v>21.2</v>
      </c>
      <c r="R280" s="8">
        <f t="shared" si="45"/>
        <v>30.75</v>
      </c>
      <c r="S280" s="8">
        <f t="shared" si="46"/>
        <v>31.1</v>
      </c>
      <c r="T280" s="8">
        <f t="shared" si="47"/>
        <v>27</v>
      </c>
      <c r="U280" s="7">
        <f t="shared" si="48"/>
        <v>27.683333333333337</v>
      </c>
      <c r="V280" s="7">
        <f t="shared" si="49"/>
        <v>27.512500000000003</v>
      </c>
    </row>
    <row r="281" spans="1:22" ht="13.5" x14ac:dyDescent="0.25">
      <c r="A281" s="3">
        <f>RSI!A281</f>
        <v>42416</v>
      </c>
      <c r="B281" s="2">
        <f>RSI!B281</f>
        <v>8.2119999999999997</v>
      </c>
      <c r="C281" s="2">
        <f>RSI!I281</f>
        <v>56.47205149922204</v>
      </c>
      <c r="D281" s="2">
        <f>MACD!E281</f>
        <v>0.25497661053984899</v>
      </c>
      <c r="E281" s="2">
        <f>MACD!F281</f>
        <v>0.12352294581325773</v>
      </c>
      <c r="F281" s="2">
        <f>'Moving Avg'!D281</f>
        <v>8.1382000000000012</v>
      </c>
      <c r="G281" s="2">
        <f>'Moving Avg'!F281</f>
        <v>8.2961500000000008</v>
      </c>
      <c r="H281" s="2">
        <f>'Moving Avg'!G281</f>
        <v>7.3557999999999968</v>
      </c>
      <c r="I281" s="2">
        <f>'Moving Avg'!H281</f>
        <v>6.8051250000000065</v>
      </c>
      <c r="J281" s="5" t="str">
        <f>OBV!F281</f>
        <v>BEARISH</v>
      </c>
      <c r="K281" s="5" t="str">
        <f>OBV!G281</f>
        <v>STRONG</v>
      </c>
      <c r="L281" s="5" t="str">
        <f>OBV!H281</f>
        <v>CONFIRMED BEARISH</v>
      </c>
      <c r="M281" s="7">
        <f t="shared" si="40"/>
        <v>25</v>
      </c>
      <c r="N281" s="7">
        <f t="shared" si="41"/>
        <v>0</v>
      </c>
      <c r="O281" s="7">
        <f t="shared" si="42"/>
        <v>50</v>
      </c>
      <c r="P281" s="7">
        <f t="shared" si="43"/>
        <v>33</v>
      </c>
      <c r="Q281" s="8">
        <f t="shared" si="44"/>
        <v>21.2</v>
      </c>
      <c r="R281" s="8">
        <f t="shared" si="45"/>
        <v>30.75</v>
      </c>
      <c r="S281" s="8">
        <f t="shared" si="46"/>
        <v>31.1</v>
      </c>
      <c r="T281" s="8">
        <f t="shared" si="47"/>
        <v>27</v>
      </c>
      <c r="U281" s="7">
        <f t="shared" si="48"/>
        <v>27.683333333333337</v>
      </c>
      <c r="V281" s="7">
        <f t="shared" si="49"/>
        <v>27.512500000000003</v>
      </c>
    </row>
    <row r="282" spans="1:22" ht="13.5" x14ac:dyDescent="0.25">
      <c r="A282" s="3">
        <f>RSI!A282</f>
        <v>42417</v>
      </c>
      <c r="B282" s="2">
        <f>RSI!B282</f>
        <v>8.1709999999999994</v>
      </c>
      <c r="C282" s="2">
        <f>RSI!I282</f>
        <v>54.978758828860741</v>
      </c>
      <c r="D282" s="2">
        <f>MACD!E282</f>
        <v>0.25696291736974608</v>
      </c>
      <c r="E282" s="2">
        <f>MACD!F282</f>
        <v>0.15021094012455541</v>
      </c>
      <c r="F282" s="2">
        <f>'Moving Avg'!D282</f>
        <v>8.1508000000000003</v>
      </c>
      <c r="G282" s="2">
        <f>'Moving Avg'!F282</f>
        <v>8.2888500000000001</v>
      </c>
      <c r="H282" s="2">
        <f>'Moving Avg'!G282</f>
        <v>7.3993199999999995</v>
      </c>
      <c r="I282" s="2">
        <f>'Moving Avg'!H282</f>
        <v>6.820855000000007</v>
      </c>
      <c r="J282" s="5" t="str">
        <f>OBV!F282</f>
        <v>BEARISH</v>
      </c>
      <c r="K282" s="5" t="str">
        <f>OBV!G282</f>
        <v>STRONG</v>
      </c>
      <c r="L282" s="5" t="str">
        <f>OBV!H282</f>
        <v>BEARISH DIVERGENCE</v>
      </c>
      <c r="M282" s="7">
        <f t="shared" si="40"/>
        <v>25</v>
      </c>
      <c r="N282" s="7">
        <f t="shared" si="41"/>
        <v>0</v>
      </c>
      <c r="O282" s="7">
        <f t="shared" si="42"/>
        <v>50</v>
      </c>
      <c r="P282" s="7">
        <f t="shared" si="43"/>
        <v>33</v>
      </c>
      <c r="Q282" s="8">
        <f t="shared" si="44"/>
        <v>21.2</v>
      </c>
      <c r="R282" s="8">
        <f t="shared" si="45"/>
        <v>30.75</v>
      </c>
      <c r="S282" s="8">
        <f t="shared" si="46"/>
        <v>31.1</v>
      </c>
      <c r="T282" s="8">
        <f t="shared" si="47"/>
        <v>27</v>
      </c>
      <c r="U282" s="7">
        <f t="shared" si="48"/>
        <v>27.683333333333337</v>
      </c>
      <c r="V282" s="7">
        <f t="shared" si="49"/>
        <v>27.512500000000003</v>
      </c>
    </row>
    <row r="283" spans="1:22" ht="13.5" x14ac:dyDescent="0.25">
      <c r="A283" s="3">
        <f>RSI!A283</f>
        <v>42418</v>
      </c>
      <c r="B283" s="2">
        <f>RSI!B283</f>
        <v>8.2119999999999997</v>
      </c>
      <c r="C283" s="2">
        <f>RSI!I283</f>
        <v>56.22533517342417</v>
      </c>
      <c r="D283" s="2">
        <f>MACD!E283</f>
        <v>0.25250246924650455</v>
      </c>
      <c r="E283" s="2">
        <f>MACD!F283</f>
        <v>0.17066924594894525</v>
      </c>
      <c r="F283" s="2">
        <f>'Moving Avg'!D283</f>
        <v>8.1611999999999991</v>
      </c>
      <c r="G283" s="2">
        <f>'Moving Avg'!F283</f>
        <v>8.2927499999999998</v>
      </c>
      <c r="H283" s="2">
        <f>'Moving Avg'!G283</f>
        <v>7.4436599999999986</v>
      </c>
      <c r="I283" s="2">
        <f>'Moving Avg'!H283</f>
        <v>6.836595000000008</v>
      </c>
      <c r="J283" s="5" t="str">
        <f>OBV!F283</f>
        <v>BEARISH</v>
      </c>
      <c r="K283" s="5" t="str">
        <f>OBV!G283</f>
        <v>STRONG</v>
      </c>
      <c r="L283" s="5" t="str">
        <f>OBV!H283</f>
        <v>BEARISH DIVERGENCE</v>
      </c>
      <c r="M283" s="7">
        <f t="shared" si="40"/>
        <v>25</v>
      </c>
      <c r="N283" s="7">
        <f t="shared" si="41"/>
        <v>0</v>
      </c>
      <c r="O283" s="7">
        <f t="shared" si="42"/>
        <v>50</v>
      </c>
      <c r="P283" s="7">
        <f t="shared" si="43"/>
        <v>33</v>
      </c>
      <c r="Q283" s="8">
        <f t="shared" si="44"/>
        <v>21.2</v>
      </c>
      <c r="R283" s="8">
        <f t="shared" si="45"/>
        <v>30.75</v>
      </c>
      <c r="S283" s="8">
        <f t="shared" si="46"/>
        <v>31.1</v>
      </c>
      <c r="T283" s="8">
        <f t="shared" si="47"/>
        <v>27</v>
      </c>
      <c r="U283" s="7">
        <f t="shared" si="48"/>
        <v>27.683333333333337</v>
      </c>
      <c r="V283" s="7">
        <f t="shared" si="49"/>
        <v>27.512500000000003</v>
      </c>
    </row>
    <row r="284" spans="1:22" ht="13.5" x14ac:dyDescent="0.25">
      <c r="A284" s="3">
        <f>RSI!A284</f>
        <v>42419</v>
      </c>
      <c r="B284" s="2">
        <f>RSI!B284</f>
        <v>8.2119999999999997</v>
      </c>
      <c r="C284" s="2">
        <f>RSI!I284</f>
        <v>56.22533517342417</v>
      </c>
      <c r="D284" s="2">
        <f>MACD!E284</f>
        <v>0.24774852875967568</v>
      </c>
      <c r="E284" s="2">
        <f>MACD!F284</f>
        <v>0.18608510251109134</v>
      </c>
      <c r="F284" s="2">
        <f>'Moving Avg'!D284</f>
        <v>8.1725999999999992</v>
      </c>
      <c r="G284" s="2">
        <f>'Moving Avg'!F284</f>
        <v>8.3002999999999982</v>
      </c>
      <c r="H284" s="2">
        <f>'Moving Avg'!G284</f>
        <v>7.4904199999999976</v>
      </c>
      <c r="I284" s="2">
        <f>'Moving Avg'!H284</f>
        <v>6.8524250000000064</v>
      </c>
      <c r="J284" s="5" t="str">
        <f>OBV!F284</f>
        <v>BULLISH</v>
      </c>
      <c r="K284" s="5" t="str">
        <f>OBV!G284</f>
        <v>NEUTRAL</v>
      </c>
      <c r="L284" s="5" t="str">
        <f>OBV!H284</f>
        <v>CONFIRMED BULLISH</v>
      </c>
      <c r="M284" s="7">
        <f t="shared" si="40"/>
        <v>25</v>
      </c>
      <c r="N284" s="7">
        <f t="shared" si="41"/>
        <v>0</v>
      </c>
      <c r="O284" s="7">
        <f t="shared" si="42"/>
        <v>50</v>
      </c>
      <c r="P284" s="7">
        <f t="shared" si="43"/>
        <v>83.5</v>
      </c>
      <c r="Q284" s="8">
        <f t="shared" si="44"/>
        <v>28.774999999999999</v>
      </c>
      <c r="R284" s="8">
        <f t="shared" si="45"/>
        <v>43.375</v>
      </c>
      <c r="S284" s="8">
        <f t="shared" si="46"/>
        <v>53.825000000000003</v>
      </c>
      <c r="T284" s="8">
        <f t="shared" si="47"/>
        <v>39.625</v>
      </c>
      <c r="U284" s="7">
        <f t="shared" si="48"/>
        <v>41.991666666666667</v>
      </c>
      <c r="V284" s="7">
        <f t="shared" si="49"/>
        <v>41.400000000000006</v>
      </c>
    </row>
    <row r="285" spans="1:22" ht="13.5" x14ac:dyDescent="0.25">
      <c r="A285" s="3">
        <f>RSI!A285</f>
        <v>42422</v>
      </c>
      <c r="B285" s="2">
        <f>RSI!B285</f>
        <v>8.1080000000000005</v>
      </c>
      <c r="C285" s="2">
        <f>RSI!I285</f>
        <v>51.990430125077538</v>
      </c>
      <c r="D285" s="2">
        <f>MACD!E285</f>
        <v>0.24006098531546805</v>
      </c>
      <c r="E285" s="2">
        <f>MACD!F285</f>
        <v>0.1968802790719667</v>
      </c>
      <c r="F285" s="2">
        <f>'Moving Avg'!D285</f>
        <v>8.1830000000000016</v>
      </c>
      <c r="G285" s="2">
        <f>'Moving Avg'!F285</f>
        <v>8.2906499999999976</v>
      </c>
      <c r="H285" s="2">
        <f>'Moving Avg'!G285</f>
        <v>7.5327999999999973</v>
      </c>
      <c r="I285" s="2">
        <f>'Moving Avg'!H285</f>
        <v>6.867450000000006</v>
      </c>
      <c r="J285" s="5" t="str">
        <f>OBV!F285</f>
        <v>BEARISH</v>
      </c>
      <c r="K285" s="5" t="str">
        <f>OBV!G285</f>
        <v>NEUTRAL</v>
      </c>
      <c r="L285" s="5" t="str">
        <f>OBV!H285</f>
        <v>BEARISH DIVERGENCE</v>
      </c>
      <c r="M285" s="7">
        <f t="shared" si="40"/>
        <v>25</v>
      </c>
      <c r="N285" s="7">
        <f t="shared" si="41"/>
        <v>0</v>
      </c>
      <c r="O285" s="7">
        <f t="shared" si="42"/>
        <v>50</v>
      </c>
      <c r="P285" s="7">
        <f t="shared" si="43"/>
        <v>16.5</v>
      </c>
      <c r="Q285" s="8">
        <f t="shared" si="44"/>
        <v>18.725000000000001</v>
      </c>
      <c r="R285" s="8">
        <f t="shared" si="45"/>
        <v>26.625</v>
      </c>
      <c r="S285" s="8">
        <f t="shared" si="46"/>
        <v>23.675000000000001</v>
      </c>
      <c r="T285" s="8">
        <f t="shared" si="47"/>
        <v>22.875</v>
      </c>
      <c r="U285" s="7">
        <f t="shared" si="48"/>
        <v>23.008333333333336</v>
      </c>
      <c r="V285" s="7">
        <f t="shared" si="49"/>
        <v>22.975000000000001</v>
      </c>
    </row>
    <row r="286" spans="1:22" ht="13.5" x14ac:dyDescent="0.25">
      <c r="A286" s="3">
        <f>RSI!A286</f>
        <v>42423</v>
      </c>
      <c r="B286" s="2">
        <f>RSI!B286</f>
        <v>8.0969999999999995</v>
      </c>
      <c r="C286" s="2">
        <f>RSI!I286</f>
        <v>51.548178964604176</v>
      </c>
      <c r="D286" s="2">
        <f>MACD!E286</f>
        <v>0.23891477908065717</v>
      </c>
      <c r="E286" s="2">
        <f>MACD!F286</f>
        <v>0.20528717907370481</v>
      </c>
      <c r="F286" s="2">
        <f>'Moving Avg'!D286</f>
        <v>8.16</v>
      </c>
      <c r="G286" s="2">
        <f>'Moving Avg'!F286</f>
        <v>8.2717999999999989</v>
      </c>
      <c r="H286" s="2">
        <f>'Moving Avg'!G286</f>
        <v>7.574959999999999</v>
      </c>
      <c r="I286" s="2">
        <f>'Moving Avg'!H286</f>
        <v>6.8812800000000047</v>
      </c>
      <c r="J286" s="5" t="str">
        <f>OBV!F286</f>
        <v>BEARISH</v>
      </c>
      <c r="K286" s="5" t="str">
        <f>OBV!G286</f>
        <v>STRONG</v>
      </c>
      <c r="L286" s="5" t="str">
        <f>OBV!H286</f>
        <v>CONFIRMED BEARISH</v>
      </c>
      <c r="M286" s="7">
        <f t="shared" si="40"/>
        <v>25</v>
      </c>
      <c r="N286" s="7">
        <f t="shared" si="41"/>
        <v>0</v>
      </c>
      <c r="O286" s="7">
        <f t="shared" si="42"/>
        <v>50</v>
      </c>
      <c r="P286" s="7">
        <f t="shared" si="43"/>
        <v>33</v>
      </c>
      <c r="Q286" s="8">
        <f t="shared" si="44"/>
        <v>21.2</v>
      </c>
      <c r="R286" s="8">
        <f t="shared" si="45"/>
        <v>30.75</v>
      </c>
      <c r="S286" s="8">
        <f t="shared" si="46"/>
        <v>31.1</v>
      </c>
      <c r="T286" s="8">
        <f t="shared" si="47"/>
        <v>27</v>
      </c>
      <c r="U286" s="7">
        <f t="shared" si="48"/>
        <v>27.683333333333337</v>
      </c>
      <c r="V286" s="7">
        <f t="shared" si="49"/>
        <v>27.512500000000003</v>
      </c>
    </row>
    <row r="287" spans="1:22" ht="13.5" x14ac:dyDescent="0.25">
      <c r="A287" s="3">
        <f>RSI!A287</f>
        <v>42424</v>
      </c>
      <c r="B287" s="2">
        <f>RSI!B287</f>
        <v>8.0969999999999995</v>
      </c>
      <c r="C287" s="2">
        <f>RSI!I287</f>
        <v>51.548178964604162</v>
      </c>
      <c r="D287" s="2">
        <f>MACD!E287</f>
        <v>0.20564735506101073</v>
      </c>
      <c r="E287" s="2">
        <f>MACD!F287</f>
        <v>0.20535921427116602</v>
      </c>
      <c r="F287" s="2">
        <f>'Moving Avg'!D287</f>
        <v>8.1451999999999991</v>
      </c>
      <c r="G287" s="2">
        <f>'Moving Avg'!F287</f>
        <v>8.2490500000000004</v>
      </c>
      <c r="H287" s="2">
        <f>'Moving Avg'!G287</f>
        <v>7.6194199999999981</v>
      </c>
      <c r="I287" s="2">
        <f>'Moving Avg'!H287</f>
        <v>6.8939150000000042</v>
      </c>
      <c r="J287" s="5" t="str">
        <f>OBV!F287</f>
        <v>BEARISH</v>
      </c>
      <c r="K287" s="5" t="str">
        <f>OBV!G287</f>
        <v>STRONG</v>
      </c>
      <c r="L287" s="5" t="str">
        <f>OBV!H287</f>
        <v>CONFIRMED BEARISH</v>
      </c>
      <c r="M287" s="7">
        <f t="shared" si="40"/>
        <v>25</v>
      </c>
      <c r="N287" s="7">
        <f t="shared" si="41"/>
        <v>0</v>
      </c>
      <c r="O287" s="7">
        <f t="shared" si="42"/>
        <v>50</v>
      </c>
      <c r="P287" s="7">
        <f t="shared" si="43"/>
        <v>33</v>
      </c>
      <c r="Q287" s="8">
        <f t="shared" si="44"/>
        <v>21.2</v>
      </c>
      <c r="R287" s="8">
        <f t="shared" si="45"/>
        <v>30.75</v>
      </c>
      <c r="S287" s="8">
        <f t="shared" si="46"/>
        <v>31.1</v>
      </c>
      <c r="T287" s="8">
        <f t="shared" si="47"/>
        <v>27</v>
      </c>
      <c r="U287" s="7">
        <f t="shared" si="48"/>
        <v>27.683333333333337</v>
      </c>
      <c r="V287" s="7">
        <f t="shared" si="49"/>
        <v>27.512500000000003</v>
      </c>
    </row>
    <row r="288" spans="1:22" ht="13.5" x14ac:dyDescent="0.25">
      <c r="A288" s="3">
        <f>RSI!A288</f>
        <v>42425</v>
      </c>
      <c r="B288" s="2">
        <f>RSI!B288</f>
        <v>8.0969999999999995</v>
      </c>
      <c r="C288" s="2">
        <f>RSI!I288</f>
        <v>51.548178964604162</v>
      </c>
      <c r="D288" s="2">
        <f>MACD!E288</f>
        <v>0.18536493048651792</v>
      </c>
      <c r="E288" s="2">
        <f>MACD!F288</f>
        <v>0.20136035751423642</v>
      </c>
      <c r="F288" s="2">
        <f>'Moving Avg'!D288</f>
        <v>8.1222000000000012</v>
      </c>
      <c r="G288" s="2">
        <f>'Moving Avg'!F288</f>
        <v>8.2359500000000008</v>
      </c>
      <c r="H288" s="2">
        <f>'Moving Avg'!G288</f>
        <v>7.6666999999999987</v>
      </c>
      <c r="I288" s="2">
        <f>'Moving Avg'!H288</f>
        <v>6.9053000000000031</v>
      </c>
      <c r="J288" s="5" t="str">
        <f>OBV!F288</f>
        <v>BEARISH</v>
      </c>
      <c r="K288" s="5" t="str">
        <f>OBV!G288</f>
        <v>STRONG</v>
      </c>
      <c r="L288" s="5" t="str">
        <f>OBV!H288</f>
        <v>CONFIRMED BEARISH</v>
      </c>
      <c r="M288" s="7">
        <f t="shared" si="40"/>
        <v>25</v>
      </c>
      <c r="N288" s="7">
        <f t="shared" si="41"/>
        <v>45</v>
      </c>
      <c r="O288" s="7">
        <f t="shared" si="42"/>
        <v>50</v>
      </c>
      <c r="P288" s="7">
        <f t="shared" si="43"/>
        <v>33</v>
      </c>
      <c r="Q288" s="8">
        <f t="shared" si="44"/>
        <v>36.950000000000003</v>
      </c>
      <c r="R288" s="8">
        <f t="shared" si="45"/>
        <v>39.75</v>
      </c>
      <c r="S288" s="8">
        <f t="shared" si="46"/>
        <v>37.85</v>
      </c>
      <c r="T288" s="8">
        <f t="shared" si="47"/>
        <v>38.25</v>
      </c>
      <c r="U288" s="7">
        <f t="shared" si="48"/>
        <v>38.183333333333337</v>
      </c>
      <c r="V288" s="7">
        <f t="shared" si="49"/>
        <v>38.200000000000003</v>
      </c>
    </row>
    <row r="289" spans="1:22" ht="13.5" x14ac:dyDescent="0.25">
      <c r="A289" s="3">
        <f>RSI!A289</f>
        <v>42426</v>
      </c>
      <c r="B289" s="2">
        <f>RSI!B289</f>
        <v>8.1859999999999999</v>
      </c>
      <c r="C289" s="2">
        <f>RSI!I289</f>
        <v>55.383424521900388</v>
      </c>
      <c r="D289" s="2">
        <f>MACD!E289</f>
        <v>0.16071784649810894</v>
      </c>
      <c r="E289" s="2">
        <f>MACD!F289</f>
        <v>0.19323185531101092</v>
      </c>
      <c r="F289" s="2">
        <f>'Moving Avg'!D289</f>
        <v>8.1170000000000009</v>
      </c>
      <c r="G289" s="2">
        <f>'Moving Avg'!F289</f>
        <v>8.2275500000000026</v>
      </c>
      <c r="H289" s="2">
        <f>'Moving Avg'!G289</f>
        <v>7.7124199999999972</v>
      </c>
      <c r="I289" s="2">
        <f>'Moving Avg'!H289</f>
        <v>6.9153850000000032</v>
      </c>
      <c r="J289" s="5" t="str">
        <f>OBV!F289</f>
        <v>BEARISH</v>
      </c>
      <c r="K289" s="5" t="str">
        <f>OBV!G289</f>
        <v>STRONG</v>
      </c>
      <c r="L289" s="5" t="str">
        <f>OBV!H289</f>
        <v>CONFIRMED BEARISH</v>
      </c>
      <c r="M289" s="7">
        <f t="shared" si="40"/>
        <v>25</v>
      </c>
      <c r="N289" s="7">
        <f t="shared" si="41"/>
        <v>100</v>
      </c>
      <c r="O289" s="7">
        <f t="shared" si="42"/>
        <v>50</v>
      </c>
      <c r="P289" s="7">
        <f t="shared" si="43"/>
        <v>33</v>
      </c>
      <c r="Q289" s="8">
        <f t="shared" si="44"/>
        <v>56.2</v>
      </c>
      <c r="R289" s="8">
        <f t="shared" si="45"/>
        <v>50.75</v>
      </c>
      <c r="S289" s="8">
        <f t="shared" si="46"/>
        <v>46.1</v>
      </c>
      <c r="T289" s="8">
        <f t="shared" si="47"/>
        <v>52</v>
      </c>
      <c r="U289" s="7">
        <f t="shared" si="48"/>
        <v>51.016666666666673</v>
      </c>
      <c r="V289" s="7">
        <f t="shared" si="49"/>
        <v>51.262500000000003</v>
      </c>
    </row>
    <row r="290" spans="1:22" ht="13.5" x14ac:dyDescent="0.25">
      <c r="A290" s="3">
        <f>RSI!A290</f>
        <v>42429</v>
      </c>
      <c r="B290" s="2">
        <f>RSI!B290</f>
        <v>8.4220000000000006</v>
      </c>
      <c r="C290" s="2">
        <f>RSI!I290</f>
        <v>63.60926955801034</v>
      </c>
      <c r="D290" s="2">
        <f>MACD!E290</f>
        <v>0.10651038358413523</v>
      </c>
      <c r="E290" s="2">
        <f>MACD!F290</f>
        <v>0.17588756096563579</v>
      </c>
      <c r="F290" s="2">
        <f>'Moving Avg'!D290</f>
        <v>8.1798000000000002</v>
      </c>
      <c r="G290" s="2">
        <f>'Moving Avg'!F290</f>
        <v>8.2249500000000015</v>
      </c>
      <c r="H290" s="2">
        <f>'Moving Avg'!G290</f>
        <v>7.761899999999998</v>
      </c>
      <c r="I290" s="2">
        <f>'Moving Avg'!H290</f>
        <v>6.9250450000000026</v>
      </c>
      <c r="J290" s="5" t="str">
        <f>OBV!F290</f>
        <v>BULLISH</v>
      </c>
      <c r="K290" s="5" t="str">
        <f>OBV!G290</f>
        <v>WEAK</v>
      </c>
      <c r="L290" s="5" t="str">
        <f>OBV!H290</f>
        <v>CONFIRMED BULLISH</v>
      </c>
      <c r="M290" s="7">
        <f t="shared" si="40"/>
        <v>25</v>
      </c>
      <c r="N290" s="7">
        <f t="shared" si="41"/>
        <v>100</v>
      </c>
      <c r="O290" s="7">
        <f t="shared" si="42"/>
        <v>50</v>
      </c>
      <c r="P290" s="7">
        <f t="shared" si="43"/>
        <v>67</v>
      </c>
      <c r="Q290" s="8">
        <f t="shared" si="44"/>
        <v>61.3</v>
      </c>
      <c r="R290" s="8">
        <f t="shared" si="45"/>
        <v>59.25</v>
      </c>
      <c r="S290" s="8">
        <f t="shared" si="46"/>
        <v>61.400000000000006</v>
      </c>
      <c r="T290" s="8">
        <f t="shared" si="47"/>
        <v>60.5</v>
      </c>
      <c r="U290" s="7">
        <f t="shared" si="48"/>
        <v>60.65</v>
      </c>
      <c r="V290" s="7">
        <f t="shared" si="49"/>
        <v>60.612499999999997</v>
      </c>
    </row>
    <row r="291" spans="1:22" ht="13.5" x14ac:dyDescent="0.25">
      <c r="A291" s="3">
        <f>RSI!A291</f>
        <v>42430</v>
      </c>
      <c r="B291" s="2">
        <f>RSI!B291</f>
        <v>8.4220000000000006</v>
      </c>
      <c r="C291" s="2">
        <f>RSI!I291</f>
        <v>63.60926955801034</v>
      </c>
      <c r="D291" s="2">
        <f>MACD!E291</f>
        <v>8.2655415391316822E-2</v>
      </c>
      <c r="E291" s="2">
        <f>MACD!F291</f>
        <v>0.15724113185077201</v>
      </c>
      <c r="F291" s="2">
        <f>'Moving Avg'!D291</f>
        <v>8.2448000000000015</v>
      </c>
      <c r="G291" s="2">
        <f>'Moving Avg'!F291</f>
        <v>8.2197500000000012</v>
      </c>
      <c r="H291" s="2">
        <f>'Moving Avg'!G291</f>
        <v>7.810979999999998</v>
      </c>
      <c r="I291" s="2">
        <f>'Moving Avg'!H291</f>
        <v>6.9327400000000026</v>
      </c>
      <c r="J291" s="5" t="str">
        <f>OBV!F291</f>
        <v>BULLISH</v>
      </c>
      <c r="K291" s="5" t="str">
        <f>OBV!G291</f>
        <v>WEAK</v>
      </c>
      <c r="L291" s="5" t="str">
        <f>OBV!H291</f>
        <v>CONFIRMED BULLISH</v>
      </c>
      <c r="M291" s="7">
        <f t="shared" si="40"/>
        <v>25</v>
      </c>
      <c r="N291" s="7">
        <f t="shared" si="41"/>
        <v>100</v>
      </c>
      <c r="O291" s="7">
        <f t="shared" si="42"/>
        <v>50</v>
      </c>
      <c r="P291" s="7">
        <f t="shared" si="43"/>
        <v>67</v>
      </c>
      <c r="Q291" s="8">
        <f t="shared" si="44"/>
        <v>61.3</v>
      </c>
      <c r="R291" s="8">
        <f t="shared" si="45"/>
        <v>59.25</v>
      </c>
      <c r="S291" s="8">
        <f t="shared" si="46"/>
        <v>61.400000000000006</v>
      </c>
      <c r="T291" s="8">
        <f t="shared" si="47"/>
        <v>60.5</v>
      </c>
      <c r="U291" s="7">
        <f t="shared" si="48"/>
        <v>60.65</v>
      </c>
      <c r="V291" s="7">
        <f t="shared" si="49"/>
        <v>60.612499999999997</v>
      </c>
    </row>
    <row r="292" spans="1:22" ht="13.5" x14ac:dyDescent="0.25">
      <c r="A292" s="3">
        <f>RSI!A292</f>
        <v>42431</v>
      </c>
      <c r="B292" s="2">
        <f>RSI!B292</f>
        <v>8.6829999999999998</v>
      </c>
      <c r="C292" s="2">
        <f>RSI!I292</f>
        <v>70.568932101818262</v>
      </c>
      <c r="D292" s="2">
        <f>MACD!E292</f>
        <v>3.4989495406728466E-2</v>
      </c>
      <c r="E292" s="2">
        <f>MACD!F292</f>
        <v>0.13279080456196329</v>
      </c>
      <c r="F292" s="2">
        <f>'Moving Avg'!D292</f>
        <v>8.3620000000000001</v>
      </c>
      <c r="G292" s="2">
        <f>'Moving Avg'!F292</f>
        <v>8.2354500000000002</v>
      </c>
      <c r="H292" s="2">
        <f>'Moving Avg'!G292</f>
        <v>7.8639199999999985</v>
      </c>
      <c r="I292" s="2">
        <f>'Moving Avg'!H292</f>
        <v>6.9402100000000031</v>
      </c>
      <c r="J292" s="5" t="str">
        <f>OBV!F292</f>
        <v>BULLISH</v>
      </c>
      <c r="K292" s="5" t="str">
        <f>OBV!G292</f>
        <v>WEAK</v>
      </c>
      <c r="L292" s="5" t="str">
        <f>OBV!H292</f>
        <v>CONFIRMED BULLISH</v>
      </c>
      <c r="M292" s="7">
        <f t="shared" si="40"/>
        <v>0</v>
      </c>
      <c r="N292" s="7">
        <f t="shared" si="41"/>
        <v>100</v>
      </c>
      <c r="O292" s="7">
        <f t="shared" si="42"/>
        <v>50</v>
      </c>
      <c r="P292" s="7">
        <f t="shared" si="43"/>
        <v>67</v>
      </c>
      <c r="Q292" s="8">
        <f t="shared" si="44"/>
        <v>52.55</v>
      </c>
      <c r="R292" s="8">
        <f t="shared" si="45"/>
        <v>54.25</v>
      </c>
      <c r="S292" s="8">
        <f t="shared" si="46"/>
        <v>57.650000000000006</v>
      </c>
      <c r="T292" s="8">
        <f t="shared" si="47"/>
        <v>54.25</v>
      </c>
      <c r="U292" s="7">
        <f t="shared" si="48"/>
        <v>54.816666666666663</v>
      </c>
      <c r="V292" s="7">
        <f t="shared" si="49"/>
        <v>54.674999999999997</v>
      </c>
    </row>
    <row r="293" spans="1:22" ht="13.5" x14ac:dyDescent="0.25">
      <c r="A293" s="3">
        <f>RSI!A293</f>
        <v>42432</v>
      </c>
      <c r="B293" s="2">
        <f>RSI!B293</f>
        <v>8.7620000000000005</v>
      </c>
      <c r="C293" s="2">
        <f>RSI!I293</f>
        <v>72.29600652628136</v>
      </c>
      <c r="D293" s="2">
        <f>MACD!E293</f>
        <v>-8.1332566656033833E-3</v>
      </c>
      <c r="E293" s="2">
        <f>MACD!F293</f>
        <v>0.10460599231644996</v>
      </c>
      <c r="F293" s="2">
        <f>'Moving Avg'!D293</f>
        <v>8.495000000000001</v>
      </c>
      <c r="G293" s="2">
        <f>'Moving Avg'!F293</f>
        <v>8.2558499999999988</v>
      </c>
      <c r="H293" s="2">
        <f>'Moving Avg'!G293</f>
        <v>7.9176999999999991</v>
      </c>
      <c r="I293" s="2">
        <f>'Moving Avg'!H293</f>
        <v>6.9494450000000016</v>
      </c>
      <c r="J293" s="5" t="str">
        <f>OBV!F293</f>
        <v>BULLISH</v>
      </c>
      <c r="K293" s="5" t="str">
        <f>OBV!G293</f>
        <v>WEAK</v>
      </c>
      <c r="L293" s="5" t="str">
        <f>OBV!H293</f>
        <v>CONFIRMED BULLISH</v>
      </c>
      <c r="M293" s="7">
        <f t="shared" si="40"/>
        <v>0</v>
      </c>
      <c r="N293" s="7">
        <f t="shared" si="41"/>
        <v>100</v>
      </c>
      <c r="O293" s="7">
        <f t="shared" si="42"/>
        <v>50</v>
      </c>
      <c r="P293" s="7">
        <f t="shared" si="43"/>
        <v>67</v>
      </c>
      <c r="Q293" s="8">
        <f t="shared" si="44"/>
        <v>52.55</v>
      </c>
      <c r="R293" s="8">
        <f t="shared" si="45"/>
        <v>54.25</v>
      </c>
      <c r="S293" s="8">
        <f t="shared" si="46"/>
        <v>57.650000000000006</v>
      </c>
      <c r="T293" s="8">
        <f t="shared" si="47"/>
        <v>54.25</v>
      </c>
      <c r="U293" s="7">
        <f t="shared" si="48"/>
        <v>54.816666666666663</v>
      </c>
      <c r="V293" s="7">
        <f t="shared" si="49"/>
        <v>54.674999999999997</v>
      </c>
    </row>
    <row r="294" spans="1:22" ht="13.5" x14ac:dyDescent="0.25">
      <c r="A294" s="3">
        <f>RSI!A294</f>
        <v>42433</v>
      </c>
      <c r="B294" s="2">
        <f>RSI!B294</f>
        <v>8.5790000000000006</v>
      </c>
      <c r="C294" s="2">
        <f>RSI!I294</f>
        <v>63.064016228117843</v>
      </c>
      <c r="D294" s="2">
        <f>MACD!E294</f>
        <v>-3.4538452657708163E-2</v>
      </c>
      <c r="E294" s="2">
        <f>MACD!F294</f>
        <v>7.6777103321618329E-2</v>
      </c>
      <c r="F294" s="2">
        <f>'Moving Avg'!D294</f>
        <v>8.5736000000000008</v>
      </c>
      <c r="G294" s="2">
        <f>'Moving Avg'!F294</f>
        <v>8.2670999999999992</v>
      </c>
      <c r="H294" s="2">
        <f>'Moving Avg'!G294</f>
        <v>7.9672999999999981</v>
      </c>
      <c r="I294" s="2">
        <f>'Moving Avg'!H294</f>
        <v>6.9584450000000002</v>
      </c>
      <c r="J294" s="5" t="str">
        <f>OBV!F294</f>
        <v>BULLISH</v>
      </c>
      <c r="K294" s="5" t="str">
        <f>OBV!G294</f>
        <v>WEAK</v>
      </c>
      <c r="L294" s="5" t="str">
        <f>OBV!H294</f>
        <v>CONFIRMED BULLISH</v>
      </c>
      <c r="M294" s="7">
        <f t="shared" si="40"/>
        <v>25</v>
      </c>
      <c r="N294" s="7">
        <f t="shared" si="41"/>
        <v>100</v>
      </c>
      <c r="O294" s="7">
        <f t="shared" si="42"/>
        <v>50</v>
      </c>
      <c r="P294" s="7">
        <f t="shared" si="43"/>
        <v>67</v>
      </c>
      <c r="Q294" s="8">
        <f t="shared" si="44"/>
        <v>61.3</v>
      </c>
      <c r="R294" s="8">
        <f t="shared" si="45"/>
        <v>59.25</v>
      </c>
      <c r="S294" s="8">
        <f t="shared" si="46"/>
        <v>61.400000000000006</v>
      </c>
      <c r="T294" s="8">
        <f t="shared" si="47"/>
        <v>60.5</v>
      </c>
      <c r="U294" s="7">
        <f t="shared" si="48"/>
        <v>60.65</v>
      </c>
      <c r="V294" s="7">
        <f t="shared" si="49"/>
        <v>60.612499999999997</v>
      </c>
    </row>
    <row r="295" spans="1:22" ht="13.5" x14ac:dyDescent="0.25">
      <c r="A295" s="3">
        <f>RSI!A295</f>
        <v>42436</v>
      </c>
      <c r="B295" s="2">
        <f>RSI!B295</f>
        <v>8.5790000000000006</v>
      </c>
      <c r="C295" s="2">
        <f>RSI!I295</f>
        <v>63.064016228117843</v>
      </c>
      <c r="D295" s="2">
        <f>MACD!E295</f>
        <v>-7.5015019857703535E-2</v>
      </c>
      <c r="E295" s="2">
        <f>MACD!F295</f>
        <v>4.6418678685753959E-2</v>
      </c>
      <c r="F295" s="2">
        <f>'Moving Avg'!D295</f>
        <v>8.6050000000000004</v>
      </c>
      <c r="G295" s="2">
        <f>'Moving Avg'!F295</f>
        <v>8.2817499999999988</v>
      </c>
      <c r="H295" s="2">
        <f>'Moving Avg'!G295</f>
        <v>8.0133399999999977</v>
      </c>
      <c r="I295" s="2">
        <f>'Moving Avg'!H295</f>
        <v>6.96746</v>
      </c>
      <c r="J295" s="5" t="str">
        <f>OBV!F295</f>
        <v>BULLISH</v>
      </c>
      <c r="K295" s="5" t="str">
        <f>OBV!G295</f>
        <v>WEAK</v>
      </c>
      <c r="L295" s="5" t="str">
        <f>OBV!H295</f>
        <v>CONFIRMED BULLISH</v>
      </c>
      <c r="M295" s="7">
        <f t="shared" si="40"/>
        <v>25</v>
      </c>
      <c r="N295" s="7">
        <f t="shared" si="41"/>
        <v>100</v>
      </c>
      <c r="O295" s="7">
        <f t="shared" si="42"/>
        <v>50</v>
      </c>
      <c r="P295" s="7">
        <f t="shared" si="43"/>
        <v>67</v>
      </c>
      <c r="Q295" s="8">
        <f t="shared" si="44"/>
        <v>61.3</v>
      </c>
      <c r="R295" s="8">
        <f t="shared" si="45"/>
        <v>59.25</v>
      </c>
      <c r="S295" s="8">
        <f t="shared" si="46"/>
        <v>61.400000000000006</v>
      </c>
      <c r="T295" s="8">
        <f t="shared" si="47"/>
        <v>60.5</v>
      </c>
      <c r="U295" s="7">
        <f t="shared" si="48"/>
        <v>60.65</v>
      </c>
      <c r="V295" s="7">
        <f t="shared" si="49"/>
        <v>60.612499999999997</v>
      </c>
    </row>
    <row r="296" spans="1:22" ht="13.5" x14ac:dyDescent="0.25">
      <c r="A296" s="3">
        <f>RSI!A296</f>
        <v>42437</v>
      </c>
      <c r="B296" s="2">
        <f>RSI!B296</f>
        <v>8.3689999999999998</v>
      </c>
      <c r="C296" s="2">
        <f>RSI!I296</f>
        <v>53.903218393265789</v>
      </c>
      <c r="D296" s="2">
        <f>MACD!E296</f>
        <v>-9.73768315402328E-2</v>
      </c>
      <c r="E296" s="2">
        <f>MACD!F296</f>
        <v>1.7659576640556604E-2</v>
      </c>
      <c r="F296" s="2">
        <f>'Moving Avg'!D296</f>
        <v>8.5944000000000003</v>
      </c>
      <c r="G296" s="2">
        <f>'Moving Avg'!F296</f>
        <v>8.2843499999999999</v>
      </c>
      <c r="H296" s="2">
        <f>'Moving Avg'!G296</f>
        <v>8.0588399999999982</v>
      </c>
      <c r="I296" s="2">
        <f>'Moving Avg'!H296</f>
        <v>6.9747149999999989</v>
      </c>
      <c r="J296" s="5" t="str">
        <f>OBV!F296</f>
        <v>BULLISH</v>
      </c>
      <c r="K296" s="5" t="str">
        <f>OBV!G296</f>
        <v>WEAK</v>
      </c>
      <c r="L296" s="5" t="str">
        <f>OBV!H296</f>
        <v>BULLISH DIVERGENCE</v>
      </c>
      <c r="M296" s="7">
        <f t="shared" si="40"/>
        <v>25</v>
      </c>
      <c r="N296" s="7">
        <f t="shared" si="41"/>
        <v>100</v>
      </c>
      <c r="O296" s="7">
        <f t="shared" si="42"/>
        <v>50</v>
      </c>
      <c r="P296" s="7">
        <f t="shared" si="43"/>
        <v>50</v>
      </c>
      <c r="Q296" s="8">
        <f t="shared" si="44"/>
        <v>58.75</v>
      </c>
      <c r="R296" s="8">
        <f t="shared" si="45"/>
        <v>55</v>
      </c>
      <c r="S296" s="8">
        <f t="shared" si="46"/>
        <v>53.75</v>
      </c>
      <c r="T296" s="8">
        <f t="shared" si="47"/>
        <v>56.25</v>
      </c>
      <c r="U296" s="7">
        <f t="shared" si="48"/>
        <v>55.833333333333336</v>
      </c>
      <c r="V296" s="7">
        <f t="shared" si="49"/>
        <v>55.9375</v>
      </c>
    </row>
    <row r="297" spans="1:22" ht="13.5" x14ac:dyDescent="0.25">
      <c r="A297" s="3">
        <f>RSI!A297</f>
        <v>42438</v>
      </c>
      <c r="B297" s="2">
        <f>RSI!B297</f>
        <v>8.3800000000000008</v>
      </c>
      <c r="C297" s="2">
        <f>RSI!I297</f>
        <v>54.277877360572866</v>
      </c>
      <c r="D297" s="2">
        <f>MACD!E297</f>
        <v>-0.11770159190073137</v>
      </c>
      <c r="E297" s="2">
        <f>MACD!F297</f>
        <v>-9.412657067700992E-3</v>
      </c>
      <c r="F297" s="2">
        <f>'Moving Avg'!D297</f>
        <v>8.5338000000000012</v>
      </c>
      <c r="G297" s="2">
        <f>'Moving Avg'!F297</f>
        <v>8.2979499999999984</v>
      </c>
      <c r="H297" s="2">
        <f>'Moving Avg'!G297</f>
        <v>8.1010999999999971</v>
      </c>
      <c r="I297" s="2">
        <f>'Moving Avg'!H297</f>
        <v>6.982734999999999</v>
      </c>
      <c r="J297" s="5" t="str">
        <f>OBV!F297</f>
        <v>BULLISH</v>
      </c>
      <c r="K297" s="5" t="str">
        <f>OBV!G297</f>
        <v>STRONG</v>
      </c>
      <c r="L297" s="5" t="str">
        <f>OBV!H297</f>
        <v>BULLISH DIVERGENCE</v>
      </c>
      <c r="M297" s="7">
        <f t="shared" si="40"/>
        <v>25</v>
      </c>
      <c r="N297" s="7">
        <f t="shared" si="41"/>
        <v>100</v>
      </c>
      <c r="O297" s="7">
        <f t="shared" si="42"/>
        <v>50</v>
      </c>
      <c r="P297" s="7">
        <f t="shared" si="43"/>
        <v>83</v>
      </c>
      <c r="Q297" s="8">
        <f t="shared" si="44"/>
        <v>63.7</v>
      </c>
      <c r="R297" s="8">
        <f t="shared" si="45"/>
        <v>63.25</v>
      </c>
      <c r="S297" s="8">
        <f t="shared" si="46"/>
        <v>68.599999999999994</v>
      </c>
      <c r="T297" s="8">
        <f t="shared" si="47"/>
        <v>64.5</v>
      </c>
      <c r="U297" s="7">
        <f t="shared" si="48"/>
        <v>65.183333333333337</v>
      </c>
      <c r="V297" s="7">
        <f t="shared" si="49"/>
        <v>65.012500000000003</v>
      </c>
    </row>
    <row r="298" spans="1:22" ht="13.5" x14ac:dyDescent="0.25">
      <c r="A298" s="3">
        <f>RSI!A298</f>
        <v>42439</v>
      </c>
      <c r="B298" s="2">
        <f>RSI!B298</f>
        <v>8.3849999999999998</v>
      </c>
      <c r="C298" s="2">
        <f>RSI!I298</f>
        <v>54.459065376249718</v>
      </c>
      <c r="D298" s="2">
        <f>MACD!E298</f>
        <v>-0.13587966236094218</v>
      </c>
      <c r="E298" s="2">
        <f>MACD!F298</f>
        <v>-3.4706058126349235E-2</v>
      </c>
      <c r="F298" s="2">
        <f>'Moving Avg'!D298</f>
        <v>8.458400000000001</v>
      </c>
      <c r="G298" s="2">
        <f>'Moving Avg'!F298</f>
        <v>8.3091999999999988</v>
      </c>
      <c r="H298" s="2">
        <f>'Moving Avg'!G298</f>
        <v>8.1413799999999963</v>
      </c>
      <c r="I298" s="2">
        <f>'Moving Avg'!H298</f>
        <v>6.99078</v>
      </c>
      <c r="J298" s="5" t="str">
        <f>OBV!F298</f>
        <v>BEARISH</v>
      </c>
      <c r="K298" s="5" t="str">
        <f>OBV!G298</f>
        <v>WEAK</v>
      </c>
      <c r="L298" s="5" t="str">
        <f>OBV!H298</f>
        <v>CONFIRMED BEARISH</v>
      </c>
      <c r="M298" s="7">
        <f t="shared" si="40"/>
        <v>25</v>
      </c>
      <c r="N298" s="7">
        <f t="shared" si="41"/>
        <v>100</v>
      </c>
      <c r="O298" s="7">
        <f t="shared" si="42"/>
        <v>50</v>
      </c>
      <c r="P298" s="7">
        <f t="shared" si="43"/>
        <v>0</v>
      </c>
      <c r="Q298" s="8">
        <f t="shared" si="44"/>
        <v>51.25</v>
      </c>
      <c r="R298" s="8">
        <f t="shared" si="45"/>
        <v>42.5</v>
      </c>
      <c r="S298" s="8">
        <f t="shared" si="46"/>
        <v>31.25</v>
      </c>
      <c r="T298" s="8">
        <f t="shared" si="47"/>
        <v>43.75</v>
      </c>
      <c r="U298" s="7">
        <f t="shared" si="48"/>
        <v>41.666666666666664</v>
      </c>
      <c r="V298" s="7">
        <f t="shared" si="49"/>
        <v>42.1875</v>
      </c>
    </row>
    <row r="299" spans="1:22" ht="13.5" x14ac:dyDescent="0.25">
      <c r="A299" s="3">
        <f>RSI!A299</f>
        <v>42440</v>
      </c>
      <c r="B299" s="2">
        <f>RSI!B299</f>
        <v>8.5259999999999998</v>
      </c>
      <c r="C299" s="2">
        <f>RSI!I299</f>
        <v>59.351061308475856</v>
      </c>
      <c r="D299" s="2">
        <f>MACD!E299</f>
        <v>-0.14860744221027034</v>
      </c>
      <c r="E299" s="2">
        <f>MACD!F299</f>
        <v>-5.748633494313346E-2</v>
      </c>
      <c r="F299" s="2">
        <f>'Moving Avg'!D299</f>
        <v>8.4478000000000009</v>
      </c>
      <c r="G299" s="2">
        <f>'Moving Avg'!F299</f>
        <v>8.32775</v>
      </c>
      <c r="H299" s="2">
        <f>'Moving Avg'!G299</f>
        <v>8.1844800000000006</v>
      </c>
      <c r="I299" s="2">
        <f>'Moving Avg'!H299</f>
        <v>6.99953</v>
      </c>
      <c r="J299" s="5" t="str">
        <f>OBV!F299</f>
        <v>BULLISH</v>
      </c>
      <c r="K299" s="5" t="str">
        <f>OBV!G299</f>
        <v>STRONG</v>
      </c>
      <c r="L299" s="5" t="str">
        <f>OBV!H299</f>
        <v>BULLISH DIVERGENCE</v>
      </c>
      <c r="M299" s="7">
        <f t="shared" si="40"/>
        <v>25</v>
      </c>
      <c r="N299" s="7">
        <f t="shared" si="41"/>
        <v>100</v>
      </c>
      <c r="O299" s="7">
        <f t="shared" si="42"/>
        <v>50</v>
      </c>
      <c r="P299" s="7">
        <f t="shared" si="43"/>
        <v>83</v>
      </c>
      <c r="Q299" s="8">
        <f t="shared" si="44"/>
        <v>63.7</v>
      </c>
      <c r="R299" s="8">
        <f t="shared" si="45"/>
        <v>63.25</v>
      </c>
      <c r="S299" s="8">
        <f t="shared" si="46"/>
        <v>68.599999999999994</v>
      </c>
      <c r="T299" s="8">
        <f t="shared" si="47"/>
        <v>64.5</v>
      </c>
      <c r="U299" s="7">
        <f t="shared" si="48"/>
        <v>65.183333333333337</v>
      </c>
      <c r="V299" s="7">
        <f t="shared" si="49"/>
        <v>65.012500000000003</v>
      </c>
    </row>
    <row r="300" spans="1:22" ht="13.5" x14ac:dyDescent="0.25">
      <c r="A300" s="3">
        <f>RSI!A300</f>
        <v>42443</v>
      </c>
      <c r="B300" s="2">
        <f>RSI!B300</f>
        <v>8.5259999999999998</v>
      </c>
      <c r="C300" s="2">
        <f>RSI!I300</f>
        <v>59.351061308475856</v>
      </c>
      <c r="D300" s="2">
        <f>MACD!E300</f>
        <v>-0.12445276896162127</v>
      </c>
      <c r="E300" s="2">
        <f>MACD!F300</f>
        <v>-7.0879621746831031E-2</v>
      </c>
      <c r="F300" s="2">
        <f>'Moving Avg'!D300</f>
        <v>8.4371999999999989</v>
      </c>
      <c r="G300" s="2">
        <f>'Moving Avg'!F300</f>
        <v>8.3512500000000003</v>
      </c>
      <c r="H300" s="2">
        <f>'Moving Avg'!G300</f>
        <v>8.2278800000000007</v>
      </c>
      <c r="I300" s="2">
        <f>'Moving Avg'!H300</f>
        <v>7.0082800000000001</v>
      </c>
      <c r="J300" s="5" t="str">
        <f>OBV!F300</f>
        <v>BULLISH</v>
      </c>
      <c r="K300" s="5" t="str">
        <f>OBV!G300</f>
        <v>STRONG</v>
      </c>
      <c r="L300" s="5" t="str">
        <f>OBV!H300</f>
        <v>BULLISH DIVERGENCE</v>
      </c>
      <c r="M300" s="7">
        <f t="shared" si="40"/>
        <v>25</v>
      </c>
      <c r="N300" s="7">
        <f t="shared" si="41"/>
        <v>100</v>
      </c>
      <c r="O300" s="7">
        <f t="shared" si="42"/>
        <v>50</v>
      </c>
      <c r="P300" s="7">
        <f t="shared" si="43"/>
        <v>83</v>
      </c>
      <c r="Q300" s="8">
        <f t="shared" si="44"/>
        <v>63.7</v>
      </c>
      <c r="R300" s="8">
        <f t="shared" si="45"/>
        <v>63.25</v>
      </c>
      <c r="S300" s="8">
        <f t="shared" si="46"/>
        <v>68.599999999999994</v>
      </c>
      <c r="T300" s="8">
        <f t="shared" si="47"/>
        <v>64.5</v>
      </c>
      <c r="U300" s="7">
        <f t="shared" si="48"/>
        <v>65.183333333333337</v>
      </c>
      <c r="V300" s="7">
        <f t="shared" si="49"/>
        <v>65.012500000000003</v>
      </c>
    </row>
    <row r="301" spans="1:22" ht="13.5" x14ac:dyDescent="0.25">
      <c r="A301" s="3">
        <f>RSI!A301</f>
        <v>42444</v>
      </c>
      <c r="B301" s="2">
        <f>RSI!B301</f>
        <v>8.7769999999999992</v>
      </c>
      <c r="C301" s="2">
        <f>RSI!I301</f>
        <v>66.729541413211351</v>
      </c>
      <c r="D301" s="2">
        <f>MACD!E301</f>
        <v>-0.12388768001796002</v>
      </c>
      <c r="E301" s="2">
        <f>MACD!F301</f>
        <v>-8.1481233401056841E-2</v>
      </c>
      <c r="F301" s="2">
        <f>'Moving Avg'!D301</f>
        <v>8.5188000000000006</v>
      </c>
      <c r="G301" s="2">
        <f>'Moving Avg'!F301</f>
        <v>8.3795000000000002</v>
      </c>
      <c r="H301" s="2">
        <f>'Moving Avg'!G301</f>
        <v>8.2725399999999993</v>
      </c>
      <c r="I301" s="2">
        <f>'Moving Avg'!H301</f>
        <v>7.0182849999999997</v>
      </c>
      <c r="J301" s="5" t="str">
        <f>OBV!F301</f>
        <v>BULLISH</v>
      </c>
      <c r="K301" s="5" t="str">
        <f>OBV!G301</f>
        <v>WEAK</v>
      </c>
      <c r="L301" s="5" t="str">
        <f>OBV!H301</f>
        <v>CONFIRMED BULLISH</v>
      </c>
      <c r="M301" s="7">
        <f t="shared" si="40"/>
        <v>25</v>
      </c>
      <c r="N301" s="7">
        <f t="shared" si="41"/>
        <v>100</v>
      </c>
      <c r="O301" s="7">
        <f t="shared" si="42"/>
        <v>50</v>
      </c>
      <c r="P301" s="7">
        <f t="shared" si="43"/>
        <v>67</v>
      </c>
      <c r="Q301" s="8">
        <f t="shared" si="44"/>
        <v>61.3</v>
      </c>
      <c r="R301" s="8">
        <f t="shared" si="45"/>
        <v>59.25</v>
      </c>
      <c r="S301" s="8">
        <f t="shared" si="46"/>
        <v>61.400000000000006</v>
      </c>
      <c r="T301" s="8">
        <f t="shared" si="47"/>
        <v>60.5</v>
      </c>
      <c r="U301" s="7">
        <f t="shared" si="48"/>
        <v>60.65</v>
      </c>
      <c r="V301" s="7">
        <f t="shared" si="49"/>
        <v>60.612499999999997</v>
      </c>
    </row>
    <row r="302" spans="1:22" ht="13.5" x14ac:dyDescent="0.25">
      <c r="A302" s="3">
        <f>RSI!A302</f>
        <v>42445</v>
      </c>
      <c r="B302" s="2">
        <f>RSI!B302</f>
        <v>8.5419999999999998</v>
      </c>
      <c r="C302" s="2">
        <f>RSI!I302</f>
        <v>56.406138191283965</v>
      </c>
      <c r="D302" s="2">
        <f>MACD!E302</f>
        <v>-6.8517451586112443E-2</v>
      </c>
      <c r="E302" s="2">
        <f>MACD!F302</f>
        <v>-7.8888477038067978E-2</v>
      </c>
      <c r="F302" s="2">
        <f>'Moving Avg'!D302</f>
        <v>8.5511999999999997</v>
      </c>
      <c r="G302" s="2">
        <f>'Moving Avg'!F302</f>
        <v>8.3980500000000013</v>
      </c>
      <c r="H302" s="2">
        <f>'Moving Avg'!G302</f>
        <v>8.3086399999999987</v>
      </c>
      <c r="I302" s="2">
        <f>'Moving Avg'!H302</f>
        <v>7.0271150000000002</v>
      </c>
      <c r="J302" s="5" t="str">
        <f>OBV!F302</f>
        <v>BULLISH</v>
      </c>
      <c r="K302" s="5" t="str">
        <f>OBV!G302</f>
        <v>STRONG</v>
      </c>
      <c r="L302" s="5" t="str">
        <f>OBV!H302</f>
        <v>CONFIRMED BULLISH</v>
      </c>
      <c r="M302" s="7">
        <f t="shared" si="40"/>
        <v>25</v>
      </c>
      <c r="N302" s="7">
        <f t="shared" si="41"/>
        <v>0</v>
      </c>
      <c r="O302" s="7">
        <f t="shared" si="42"/>
        <v>50</v>
      </c>
      <c r="P302" s="7">
        <f t="shared" si="43"/>
        <v>100</v>
      </c>
      <c r="Q302" s="8">
        <f t="shared" si="44"/>
        <v>31.25</v>
      </c>
      <c r="R302" s="8">
        <f t="shared" si="45"/>
        <v>47.5</v>
      </c>
      <c r="S302" s="8">
        <f t="shared" si="46"/>
        <v>61.25</v>
      </c>
      <c r="T302" s="8">
        <f t="shared" si="47"/>
        <v>43.75</v>
      </c>
      <c r="U302" s="7">
        <f t="shared" si="48"/>
        <v>46.666666666666664</v>
      </c>
      <c r="V302" s="7">
        <f t="shared" si="49"/>
        <v>45.9375</v>
      </c>
    </row>
    <row r="303" spans="1:22" ht="13.5" x14ac:dyDescent="0.25">
      <c r="A303" s="3">
        <f>RSI!A303</f>
        <v>42446</v>
      </c>
      <c r="B303" s="2">
        <f>RSI!B303</f>
        <v>8.6310000000000002</v>
      </c>
      <c r="C303" s="2">
        <f>RSI!I303</f>
        <v>58.993539888287863</v>
      </c>
      <c r="D303" s="2">
        <f>MACD!E303</f>
        <v>-1.718730165704585E-2</v>
      </c>
      <c r="E303" s="2">
        <f>MACD!F303</f>
        <v>-6.6548241961863555E-2</v>
      </c>
      <c r="F303" s="2">
        <f>'Moving Avg'!D303</f>
        <v>8.6004000000000005</v>
      </c>
      <c r="G303" s="2">
        <f>'Moving Avg'!F303</f>
        <v>8.4190000000000005</v>
      </c>
      <c r="H303" s="2">
        <f>'Moving Avg'!G303</f>
        <v>8.338359999999998</v>
      </c>
      <c r="I303" s="2">
        <f>'Moving Avg'!H303</f>
        <v>7.0373900000000003</v>
      </c>
      <c r="J303" s="5" t="str">
        <f>OBV!F303</f>
        <v>BULLISH</v>
      </c>
      <c r="K303" s="5" t="str">
        <f>OBV!G303</f>
        <v>STRONG</v>
      </c>
      <c r="L303" s="5" t="str">
        <f>OBV!H303</f>
        <v>CONFIRMED BULLISH</v>
      </c>
      <c r="M303" s="7">
        <f t="shared" si="40"/>
        <v>25</v>
      </c>
      <c r="N303" s="7">
        <f t="shared" si="41"/>
        <v>0</v>
      </c>
      <c r="O303" s="7">
        <f t="shared" si="42"/>
        <v>50</v>
      </c>
      <c r="P303" s="7">
        <f t="shared" si="43"/>
        <v>100</v>
      </c>
      <c r="Q303" s="8">
        <f t="shared" si="44"/>
        <v>31.25</v>
      </c>
      <c r="R303" s="8">
        <f t="shared" si="45"/>
        <v>47.5</v>
      </c>
      <c r="S303" s="8">
        <f t="shared" si="46"/>
        <v>61.25</v>
      </c>
      <c r="T303" s="8">
        <f t="shared" si="47"/>
        <v>43.75</v>
      </c>
      <c r="U303" s="7">
        <f t="shared" si="48"/>
        <v>46.666666666666664</v>
      </c>
      <c r="V303" s="7">
        <f t="shared" si="49"/>
        <v>45.9375</v>
      </c>
    </row>
    <row r="304" spans="1:22" ht="13.5" x14ac:dyDescent="0.25">
      <c r="A304" s="3">
        <f>RSI!A304</f>
        <v>42447</v>
      </c>
      <c r="B304" s="2">
        <f>RSI!B304</f>
        <v>8.7360000000000007</v>
      </c>
      <c r="C304" s="2">
        <f>RSI!I304</f>
        <v>61.868958989132068</v>
      </c>
      <c r="D304" s="2">
        <f>MACD!E304</f>
        <v>-1.1214251978636014E-2</v>
      </c>
      <c r="E304" s="2">
        <f>MACD!F304</f>
        <v>-5.548144396521805E-2</v>
      </c>
      <c r="F304" s="2">
        <f>'Moving Avg'!D304</f>
        <v>8.6424000000000003</v>
      </c>
      <c r="G304" s="2">
        <f>'Moving Avg'!F304</f>
        <v>8.4451999999999998</v>
      </c>
      <c r="H304" s="2">
        <f>'Moving Avg'!G304</f>
        <v>8.3615999999999957</v>
      </c>
      <c r="I304" s="2">
        <f>'Moving Avg'!H304</f>
        <v>7.0491700000000002</v>
      </c>
      <c r="J304" s="5" t="str">
        <f>OBV!F304</f>
        <v>BULLISH</v>
      </c>
      <c r="K304" s="5" t="str">
        <f>OBV!G304</f>
        <v>STRONG</v>
      </c>
      <c r="L304" s="5" t="str">
        <f>OBV!H304</f>
        <v>CONFIRMED BULLISH</v>
      </c>
      <c r="M304" s="7">
        <f t="shared" si="40"/>
        <v>25</v>
      </c>
      <c r="N304" s="7">
        <f t="shared" si="41"/>
        <v>0</v>
      </c>
      <c r="O304" s="7">
        <f t="shared" si="42"/>
        <v>50</v>
      </c>
      <c r="P304" s="7">
        <f t="shared" si="43"/>
        <v>100</v>
      </c>
      <c r="Q304" s="8">
        <f t="shared" si="44"/>
        <v>31.25</v>
      </c>
      <c r="R304" s="8">
        <f t="shared" si="45"/>
        <v>47.5</v>
      </c>
      <c r="S304" s="8">
        <f t="shared" si="46"/>
        <v>61.25</v>
      </c>
      <c r="T304" s="8">
        <f t="shared" si="47"/>
        <v>43.75</v>
      </c>
      <c r="U304" s="7">
        <f t="shared" si="48"/>
        <v>46.666666666666664</v>
      </c>
      <c r="V304" s="7">
        <f t="shared" si="49"/>
        <v>45.9375</v>
      </c>
    </row>
    <row r="305" spans="1:22" ht="13.5" x14ac:dyDescent="0.25">
      <c r="A305" s="3">
        <f>RSI!A305</f>
        <v>42450</v>
      </c>
      <c r="B305" s="2">
        <f>RSI!B305</f>
        <v>8.8930000000000007</v>
      </c>
      <c r="C305" s="2">
        <f>RSI!I305</f>
        <v>65.737626087752403</v>
      </c>
      <c r="D305" s="2">
        <f>MACD!E305</f>
        <v>-1.9825517877562149E-2</v>
      </c>
      <c r="E305" s="2">
        <f>MACD!F305</f>
        <v>-4.8350258747686871E-2</v>
      </c>
      <c r="F305" s="2">
        <f>'Moving Avg'!D305</f>
        <v>8.7157999999999998</v>
      </c>
      <c r="G305" s="2">
        <f>'Moving Avg'!F305</f>
        <v>8.4844499999999989</v>
      </c>
      <c r="H305" s="2">
        <f>'Moving Avg'!G305</f>
        <v>8.3787599999999998</v>
      </c>
      <c r="I305" s="2">
        <f>'Moving Avg'!H305</f>
        <v>7.0615050000000004</v>
      </c>
      <c r="J305" s="5" t="str">
        <f>OBV!F305</f>
        <v>BULLISH</v>
      </c>
      <c r="K305" s="5" t="str">
        <f>OBV!G305</f>
        <v>STRONG</v>
      </c>
      <c r="L305" s="5" t="str">
        <f>OBV!H305</f>
        <v>CONFIRMED BULLISH</v>
      </c>
      <c r="M305" s="7">
        <f t="shared" si="40"/>
        <v>25</v>
      </c>
      <c r="N305" s="7">
        <f t="shared" si="41"/>
        <v>0</v>
      </c>
      <c r="O305" s="7">
        <f t="shared" si="42"/>
        <v>50</v>
      </c>
      <c r="P305" s="7">
        <f t="shared" si="43"/>
        <v>100</v>
      </c>
      <c r="Q305" s="8">
        <f t="shared" si="44"/>
        <v>31.25</v>
      </c>
      <c r="R305" s="8">
        <f t="shared" si="45"/>
        <v>47.5</v>
      </c>
      <c r="S305" s="8">
        <f t="shared" si="46"/>
        <v>61.25</v>
      </c>
      <c r="T305" s="8">
        <f t="shared" si="47"/>
        <v>43.75</v>
      </c>
      <c r="U305" s="7">
        <f t="shared" si="48"/>
        <v>46.666666666666664</v>
      </c>
      <c r="V305" s="7">
        <f t="shared" si="49"/>
        <v>45.9375</v>
      </c>
    </row>
    <row r="306" spans="1:22" ht="13.5" x14ac:dyDescent="0.25">
      <c r="A306" s="3">
        <f>RSI!A306</f>
        <v>42451</v>
      </c>
      <c r="B306" s="2">
        <f>RSI!B306</f>
        <v>8.9969999999999999</v>
      </c>
      <c r="C306" s="2">
        <f>RSI!I306</f>
        <v>68.05006886474132</v>
      </c>
      <c r="D306" s="2">
        <f>MACD!E306</f>
        <v>-6.9936047936518975E-2</v>
      </c>
      <c r="E306" s="2">
        <f>MACD!F306</f>
        <v>-5.2667416585453299E-2</v>
      </c>
      <c r="F306" s="2">
        <f>'Moving Avg'!D306</f>
        <v>8.759800000000002</v>
      </c>
      <c r="G306" s="2">
        <f>'Moving Avg'!F306</f>
        <v>8.5294500000000006</v>
      </c>
      <c r="H306" s="2">
        <f>'Moving Avg'!G306</f>
        <v>8.3882799999999982</v>
      </c>
      <c r="I306" s="2">
        <f>'Moving Avg'!H306</f>
        <v>7.0724150000000021</v>
      </c>
      <c r="J306" s="5" t="str">
        <f>OBV!F306</f>
        <v>BULLISH</v>
      </c>
      <c r="K306" s="5" t="str">
        <f>OBV!G306</f>
        <v>STRONG</v>
      </c>
      <c r="L306" s="5" t="str">
        <f>OBV!H306</f>
        <v>CONFIRMED BULLISH</v>
      </c>
      <c r="M306" s="7">
        <f t="shared" si="40"/>
        <v>25</v>
      </c>
      <c r="N306" s="7">
        <f t="shared" si="41"/>
        <v>45</v>
      </c>
      <c r="O306" s="7">
        <f t="shared" si="42"/>
        <v>50</v>
      </c>
      <c r="P306" s="7">
        <f t="shared" si="43"/>
        <v>100</v>
      </c>
      <c r="Q306" s="8">
        <f t="shared" si="44"/>
        <v>47</v>
      </c>
      <c r="R306" s="8">
        <f t="shared" si="45"/>
        <v>56.5</v>
      </c>
      <c r="S306" s="8">
        <f t="shared" si="46"/>
        <v>68</v>
      </c>
      <c r="T306" s="8">
        <f t="shared" si="47"/>
        <v>55</v>
      </c>
      <c r="U306" s="7">
        <f t="shared" si="48"/>
        <v>57.166666666666664</v>
      </c>
      <c r="V306" s="7">
        <f t="shared" si="49"/>
        <v>56.625</v>
      </c>
    </row>
    <row r="307" spans="1:22" ht="13.5" x14ac:dyDescent="0.25">
      <c r="A307" s="3">
        <f>RSI!A307</f>
        <v>42452</v>
      </c>
      <c r="B307" s="2">
        <f>RSI!B307</f>
        <v>8.8930000000000007</v>
      </c>
      <c r="C307" s="2">
        <f>RSI!I307</f>
        <v>63.439069801081679</v>
      </c>
      <c r="D307" s="2">
        <f>MACD!E307</f>
        <v>-0.10616012649625439</v>
      </c>
      <c r="E307" s="2">
        <f>MACD!F307</f>
        <v>-6.3365958567613526E-2</v>
      </c>
      <c r="F307" s="2">
        <f>'Moving Avg'!D307</f>
        <v>8.8300000000000018</v>
      </c>
      <c r="G307" s="2">
        <f>'Moving Avg'!F307</f>
        <v>8.5692499999999985</v>
      </c>
      <c r="H307" s="2">
        <f>'Moving Avg'!G307</f>
        <v>8.3924800000000008</v>
      </c>
      <c r="I307" s="2">
        <f>'Moving Avg'!H307</f>
        <v>7.081430000000001</v>
      </c>
      <c r="J307" s="5" t="str">
        <f>OBV!F307</f>
        <v>BULLISH</v>
      </c>
      <c r="K307" s="5" t="str">
        <f>OBV!G307</f>
        <v>STRONG</v>
      </c>
      <c r="L307" s="5" t="str">
        <f>OBV!H307</f>
        <v>CONFIRMED BULLISH</v>
      </c>
      <c r="M307" s="7">
        <f t="shared" si="40"/>
        <v>25</v>
      </c>
      <c r="N307" s="7">
        <f t="shared" si="41"/>
        <v>100</v>
      </c>
      <c r="O307" s="7">
        <f t="shared" si="42"/>
        <v>50</v>
      </c>
      <c r="P307" s="7">
        <f t="shared" si="43"/>
        <v>100</v>
      </c>
      <c r="Q307" s="8">
        <f t="shared" si="44"/>
        <v>66.25</v>
      </c>
      <c r="R307" s="8">
        <f t="shared" si="45"/>
        <v>67.5</v>
      </c>
      <c r="S307" s="8">
        <f t="shared" si="46"/>
        <v>76.25</v>
      </c>
      <c r="T307" s="8">
        <f t="shared" si="47"/>
        <v>68.75</v>
      </c>
      <c r="U307" s="7">
        <f t="shared" si="48"/>
        <v>70</v>
      </c>
      <c r="V307" s="7">
        <f t="shared" si="49"/>
        <v>69.6875</v>
      </c>
    </row>
    <row r="308" spans="1:22" ht="13.5" x14ac:dyDescent="0.25">
      <c r="A308" s="3">
        <f>RSI!A308</f>
        <v>42453</v>
      </c>
      <c r="B308" s="2">
        <f>RSI!B308</f>
        <v>9.0489999999999995</v>
      </c>
      <c r="C308" s="2">
        <f>RSI!I308</f>
        <v>67.046095871840095</v>
      </c>
      <c r="D308" s="2">
        <f>MACD!E308</f>
        <v>-0.1499634914476573</v>
      </c>
      <c r="E308" s="2">
        <f>MACD!F308</f>
        <v>-8.0685465143622292E-2</v>
      </c>
      <c r="F308" s="2">
        <f>'Moving Avg'!D308</f>
        <v>8.9136000000000006</v>
      </c>
      <c r="G308" s="2">
        <f>'Moving Avg'!F308</f>
        <v>8.6168499999999995</v>
      </c>
      <c r="H308" s="2">
        <f>'Moving Avg'!G308</f>
        <v>8.3998000000000008</v>
      </c>
      <c r="I308" s="2">
        <f>'Moving Avg'!H308</f>
        <v>7.0904800000000012</v>
      </c>
      <c r="J308" s="5" t="str">
        <f>OBV!F308</f>
        <v>BULLISH</v>
      </c>
      <c r="K308" s="5" t="str">
        <f>OBV!G308</f>
        <v>STRONG</v>
      </c>
      <c r="L308" s="5" t="str">
        <f>OBV!H308</f>
        <v>CONFIRMED BULLISH</v>
      </c>
      <c r="M308" s="7">
        <f t="shared" si="40"/>
        <v>25</v>
      </c>
      <c r="N308" s="7">
        <f t="shared" si="41"/>
        <v>100</v>
      </c>
      <c r="O308" s="7">
        <f t="shared" si="42"/>
        <v>50</v>
      </c>
      <c r="P308" s="7">
        <f t="shared" si="43"/>
        <v>100</v>
      </c>
      <c r="Q308" s="8">
        <f t="shared" si="44"/>
        <v>66.25</v>
      </c>
      <c r="R308" s="8">
        <f t="shared" si="45"/>
        <v>67.5</v>
      </c>
      <c r="S308" s="8">
        <f t="shared" si="46"/>
        <v>76.25</v>
      </c>
      <c r="T308" s="8">
        <f t="shared" si="47"/>
        <v>68.75</v>
      </c>
      <c r="U308" s="7">
        <f t="shared" si="48"/>
        <v>70</v>
      </c>
      <c r="V308" s="7">
        <f t="shared" si="49"/>
        <v>69.6875</v>
      </c>
    </row>
    <row r="309" spans="1:22" ht="13.5" x14ac:dyDescent="0.25">
      <c r="A309" s="3">
        <f>RSI!A309</f>
        <v>42454</v>
      </c>
      <c r="B309" s="2">
        <f>RSI!B309</f>
        <v>9.0489999999999995</v>
      </c>
      <c r="C309" s="2">
        <f>RSI!I309</f>
        <v>67.046095871840095</v>
      </c>
      <c r="D309" s="2">
        <f>MACD!E309</f>
        <v>-0.16844802533895376</v>
      </c>
      <c r="E309" s="2">
        <f>MACD!F309</f>
        <v>-9.8237977182688591E-2</v>
      </c>
      <c r="F309" s="2">
        <f>'Moving Avg'!D309</f>
        <v>8.9762000000000004</v>
      </c>
      <c r="G309" s="2">
        <f>'Moving Avg'!F309</f>
        <v>8.66</v>
      </c>
      <c r="H309" s="2">
        <f>'Moving Avg'!G309</f>
        <v>8.4110999999999994</v>
      </c>
      <c r="I309" s="2">
        <f>'Moving Avg'!H309</f>
        <v>7.1001500000000011</v>
      </c>
      <c r="J309" s="5" t="str">
        <f>OBV!F309</f>
        <v>BULLISH</v>
      </c>
      <c r="K309" s="5" t="str">
        <f>OBV!G309</f>
        <v>STRONG</v>
      </c>
      <c r="L309" s="5" t="str">
        <f>OBV!H309</f>
        <v>CONFIRMED BULLISH</v>
      </c>
      <c r="M309" s="7">
        <f t="shared" si="40"/>
        <v>25</v>
      </c>
      <c r="N309" s="7">
        <f t="shared" si="41"/>
        <v>100</v>
      </c>
      <c r="O309" s="7">
        <f t="shared" si="42"/>
        <v>50</v>
      </c>
      <c r="P309" s="7">
        <f t="shared" si="43"/>
        <v>100</v>
      </c>
      <c r="Q309" s="8">
        <f t="shared" si="44"/>
        <v>66.25</v>
      </c>
      <c r="R309" s="8">
        <f t="shared" si="45"/>
        <v>67.5</v>
      </c>
      <c r="S309" s="8">
        <f t="shared" si="46"/>
        <v>76.25</v>
      </c>
      <c r="T309" s="8">
        <f t="shared" si="47"/>
        <v>68.75</v>
      </c>
      <c r="U309" s="7">
        <f t="shared" si="48"/>
        <v>70</v>
      </c>
      <c r="V309" s="7">
        <f t="shared" si="49"/>
        <v>69.6875</v>
      </c>
    </row>
    <row r="310" spans="1:22" ht="13.5" x14ac:dyDescent="0.25">
      <c r="A310" s="3">
        <f>RSI!A310</f>
        <v>42457</v>
      </c>
      <c r="B310" s="2">
        <f>RSI!B310</f>
        <v>8.8979999999999997</v>
      </c>
      <c r="C310" s="2">
        <f>RSI!I310</f>
        <v>60.36096471032392</v>
      </c>
      <c r="D310" s="2">
        <f>MACD!E310</f>
        <v>-0.17578550317015207</v>
      </c>
      <c r="E310" s="2">
        <f>MACD!F310</f>
        <v>-0.11374748238018129</v>
      </c>
      <c r="F310" s="2">
        <f>'Moving Avg'!D310</f>
        <v>8.9771999999999998</v>
      </c>
      <c r="G310" s="2">
        <f>'Moving Avg'!F310</f>
        <v>8.6838000000000015</v>
      </c>
      <c r="H310" s="2">
        <f>'Moving Avg'!G310</f>
        <v>8.4245999999999981</v>
      </c>
      <c r="I310" s="2">
        <f>'Moving Avg'!H310</f>
        <v>7.1101200000000002</v>
      </c>
      <c r="J310" s="5" t="str">
        <f>OBV!F310</f>
        <v>BULLISH</v>
      </c>
      <c r="K310" s="5" t="str">
        <f>OBV!G310</f>
        <v>NEUTRAL</v>
      </c>
      <c r="L310" s="5" t="str">
        <f>OBV!H310</f>
        <v>CONFIRMED BULLISH</v>
      </c>
      <c r="M310" s="7">
        <f t="shared" si="40"/>
        <v>25</v>
      </c>
      <c r="N310" s="7">
        <f t="shared" si="41"/>
        <v>100</v>
      </c>
      <c r="O310" s="7">
        <f t="shared" si="42"/>
        <v>50</v>
      </c>
      <c r="P310" s="7">
        <f t="shared" si="43"/>
        <v>83.5</v>
      </c>
      <c r="Q310" s="8">
        <f t="shared" si="44"/>
        <v>63.774999999999999</v>
      </c>
      <c r="R310" s="8">
        <f t="shared" si="45"/>
        <v>63.375</v>
      </c>
      <c r="S310" s="8">
        <f t="shared" si="46"/>
        <v>68.825000000000003</v>
      </c>
      <c r="T310" s="8">
        <f t="shared" si="47"/>
        <v>64.625</v>
      </c>
      <c r="U310" s="7">
        <f t="shared" si="48"/>
        <v>65.325000000000003</v>
      </c>
      <c r="V310" s="7">
        <f t="shared" si="49"/>
        <v>65.150000000000006</v>
      </c>
    </row>
    <row r="311" spans="1:22" ht="13.5" x14ac:dyDescent="0.25">
      <c r="A311" s="3">
        <f>RSI!A311</f>
        <v>42458</v>
      </c>
      <c r="B311" s="2">
        <f>RSI!B311</f>
        <v>8.9809999999999999</v>
      </c>
      <c r="C311" s="2">
        <f>RSI!I311</f>
        <v>62.570189441339679</v>
      </c>
      <c r="D311" s="2">
        <f>MACD!E311</f>
        <v>-0.15130306553738748</v>
      </c>
      <c r="E311" s="2">
        <f>MACD!F311</f>
        <v>-0.12125859901162253</v>
      </c>
      <c r="F311" s="2">
        <f>'Moving Avg'!D311</f>
        <v>8.9740000000000002</v>
      </c>
      <c r="G311" s="2">
        <f>'Moving Avg'!F311</f>
        <v>8.7117500000000003</v>
      </c>
      <c r="H311" s="2">
        <f>'Moving Avg'!G311</f>
        <v>8.4436399999999985</v>
      </c>
      <c r="I311" s="2">
        <f>'Moving Avg'!H311</f>
        <v>7.1207900000000022</v>
      </c>
      <c r="J311" s="5" t="str">
        <f>OBV!F311</f>
        <v>BEARISH</v>
      </c>
      <c r="K311" s="5" t="str">
        <f>OBV!G311</f>
        <v>NEUTRAL</v>
      </c>
      <c r="L311" s="5" t="str">
        <f>OBV!H311</f>
        <v>CONFIRMED BEARISH</v>
      </c>
      <c r="M311" s="7">
        <f t="shared" si="40"/>
        <v>25</v>
      </c>
      <c r="N311" s="7">
        <f t="shared" si="41"/>
        <v>100</v>
      </c>
      <c r="O311" s="7">
        <f t="shared" si="42"/>
        <v>50</v>
      </c>
      <c r="P311" s="7">
        <f t="shared" si="43"/>
        <v>16.5</v>
      </c>
      <c r="Q311" s="8">
        <f t="shared" si="44"/>
        <v>53.725000000000001</v>
      </c>
      <c r="R311" s="8">
        <f t="shared" si="45"/>
        <v>46.625</v>
      </c>
      <c r="S311" s="8">
        <f t="shared" si="46"/>
        <v>38.674999999999997</v>
      </c>
      <c r="T311" s="8">
        <f t="shared" si="47"/>
        <v>47.875</v>
      </c>
      <c r="U311" s="7">
        <f t="shared" si="48"/>
        <v>46.341666666666661</v>
      </c>
      <c r="V311" s="7">
        <f t="shared" si="49"/>
        <v>46.724999999999994</v>
      </c>
    </row>
    <row r="312" spans="1:22" ht="13.5" x14ac:dyDescent="0.25">
      <c r="A312" s="3">
        <f>RSI!A312</f>
        <v>42459</v>
      </c>
      <c r="B312" s="2">
        <f>RSI!B312</f>
        <v>8.9809999999999999</v>
      </c>
      <c r="C312" s="2">
        <f>RSI!I312</f>
        <v>62.570189441339679</v>
      </c>
      <c r="D312" s="2">
        <f>MACD!E312</f>
        <v>-0.16887604955117475</v>
      </c>
      <c r="E312" s="2">
        <f>MACD!F312</f>
        <v>-0.13078208911953298</v>
      </c>
      <c r="F312" s="2">
        <f>'Moving Avg'!D312</f>
        <v>8.9916</v>
      </c>
      <c r="G312" s="2">
        <f>'Moving Avg'!F312</f>
        <v>8.7266499999999994</v>
      </c>
      <c r="H312" s="2">
        <f>'Moving Avg'!G312</f>
        <v>8.4569199999999984</v>
      </c>
      <c r="I312" s="2">
        <f>'Moving Avg'!H312</f>
        <v>7.1314600000000015</v>
      </c>
      <c r="J312" s="5" t="str">
        <f>OBV!F312</f>
        <v>BULLISH</v>
      </c>
      <c r="K312" s="5" t="str">
        <f>OBV!G312</f>
        <v>STRONG</v>
      </c>
      <c r="L312" s="5" t="str">
        <f>OBV!H312</f>
        <v>CONFIRMED BULLISH</v>
      </c>
      <c r="M312" s="7">
        <f t="shared" si="40"/>
        <v>25</v>
      </c>
      <c r="N312" s="7">
        <f t="shared" si="41"/>
        <v>100</v>
      </c>
      <c r="O312" s="7">
        <f t="shared" si="42"/>
        <v>50</v>
      </c>
      <c r="P312" s="7">
        <f t="shared" si="43"/>
        <v>100</v>
      </c>
      <c r="Q312" s="8">
        <f t="shared" si="44"/>
        <v>66.25</v>
      </c>
      <c r="R312" s="8">
        <f t="shared" si="45"/>
        <v>67.5</v>
      </c>
      <c r="S312" s="8">
        <f t="shared" si="46"/>
        <v>76.25</v>
      </c>
      <c r="T312" s="8">
        <f t="shared" si="47"/>
        <v>68.75</v>
      </c>
      <c r="U312" s="7">
        <f t="shared" si="48"/>
        <v>70</v>
      </c>
      <c r="V312" s="7">
        <f t="shared" si="49"/>
        <v>69.6875</v>
      </c>
    </row>
    <row r="313" spans="1:22" ht="13.5" x14ac:dyDescent="0.25">
      <c r="A313" s="3">
        <f>RSI!A313</f>
        <v>42460</v>
      </c>
      <c r="B313" s="2">
        <f>RSI!B313</f>
        <v>9.0440000000000005</v>
      </c>
      <c r="C313" s="2">
        <f>RSI!I313</f>
        <v>64.320700900332312</v>
      </c>
      <c r="D313" s="2">
        <f>MACD!E313</f>
        <v>-0.17669675156139419</v>
      </c>
      <c r="E313" s="2">
        <f>MACD!F313</f>
        <v>-0.13996502160790522</v>
      </c>
      <c r="F313" s="2">
        <f>'Moving Avg'!D313</f>
        <v>8.9906000000000006</v>
      </c>
      <c r="G313" s="2">
        <f>'Moving Avg'!F313</f>
        <v>8.7407500000000002</v>
      </c>
      <c r="H313" s="2">
        <f>'Moving Avg'!G313</f>
        <v>8.4751199999999969</v>
      </c>
      <c r="I313" s="2">
        <f>'Moving Avg'!H313</f>
        <v>7.1428000000000047</v>
      </c>
      <c r="J313" s="5" t="str">
        <f>OBV!F313</f>
        <v>BULLISH</v>
      </c>
      <c r="K313" s="5" t="str">
        <f>OBV!G313</f>
        <v>STRONG</v>
      </c>
      <c r="L313" s="5" t="str">
        <f>OBV!H313</f>
        <v>BULLISH DIVERGENCE</v>
      </c>
      <c r="M313" s="7">
        <f t="shared" si="40"/>
        <v>25</v>
      </c>
      <c r="N313" s="7">
        <f t="shared" si="41"/>
        <v>100</v>
      </c>
      <c r="O313" s="7">
        <f t="shared" si="42"/>
        <v>50</v>
      </c>
      <c r="P313" s="7">
        <f t="shared" si="43"/>
        <v>83</v>
      </c>
      <c r="Q313" s="8">
        <f t="shared" si="44"/>
        <v>63.7</v>
      </c>
      <c r="R313" s="8">
        <f t="shared" si="45"/>
        <v>63.25</v>
      </c>
      <c r="S313" s="8">
        <f t="shared" si="46"/>
        <v>68.599999999999994</v>
      </c>
      <c r="T313" s="8">
        <f t="shared" si="47"/>
        <v>64.5</v>
      </c>
      <c r="U313" s="7">
        <f t="shared" si="48"/>
        <v>65.183333333333337</v>
      </c>
      <c r="V313" s="7">
        <f t="shared" si="49"/>
        <v>65.012500000000003</v>
      </c>
    </row>
    <row r="314" spans="1:22" ht="13.5" x14ac:dyDescent="0.25">
      <c r="A314" s="3">
        <f>RSI!A314</f>
        <v>42461</v>
      </c>
      <c r="B314" s="2">
        <f>RSI!B314</f>
        <v>9.0340000000000007</v>
      </c>
      <c r="C314" s="2">
        <f>RSI!I314</f>
        <v>63.81056713804356</v>
      </c>
      <c r="D314" s="2">
        <f>MACD!E314</f>
        <v>-0.16862240981371635</v>
      </c>
      <c r="E314" s="2">
        <f>MACD!F314</f>
        <v>-0.14569649924906744</v>
      </c>
      <c r="F314" s="2">
        <f>'Moving Avg'!D314</f>
        <v>8.9875999999999987</v>
      </c>
      <c r="G314" s="2">
        <f>'Moving Avg'!F314</f>
        <v>8.7635000000000005</v>
      </c>
      <c r="H314" s="2">
        <f>'Moving Avg'!G314</f>
        <v>8.4945799999999991</v>
      </c>
      <c r="I314" s="2">
        <f>'Moving Avg'!H314</f>
        <v>7.1537350000000046</v>
      </c>
      <c r="J314" s="5" t="str">
        <f>OBV!F314</f>
        <v>BULLISH</v>
      </c>
      <c r="K314" s="5" t="str">
        <f>OBV!G314</f>
        <v>NEUTRAL</v>
      </c>
      <c r="L314" s="5" t="str">
        <f>OBV!H314</f>
        <v>BULLISH DIVERGENCE</v>
      </c>
      <c r="M314" s="7">
        <f t="shared" si="40"/>
        <v>25</v>
      </c>
      <c r="N314" s="7">
        <f t="shared" si="41"/>
        <v>100</v>
      </c>
      <c r="O314" s="7">
        <f t="shared" si="42"/>
        <v>50</v>
      </c>
      <c r="P314" s="7">
        <f t="shared" si="43"/>
        <v>66.5</v>
      </c>
      <c r="Q314" s="8">
        <f t="shared" si="44"/>
        <v>61.225000000000001</v>
      </c>
      <c r="R314" s="8">
        <f t="shared" si="45"/>
        <v>59.125</v>
      </c>
      <c r="S314" s="8">
        <f t="shared" si="46"/>
        <v>61.174999999999997</v>
      </c>
      <c r="T314" s="8">
        <f t="shared" si="47"/>
        <v>60.375</v>
      </c>
      <c r="U314" s="7">
        <f t="shared" si="48"/>
        <v>60.508333333333326</v>
      </c>
      <c r="V314" s="7">
        <f t="shared" si="49"/>
        <v>60.474999999999994</v>
      </c>
    </row>
    <row r="315" spans="1:22" ht="13.5" x14ac:dyDescent="0.25">
      <c r="A315" s="3">
        <f>RSI!A315</f>
        <v>42464</v>
      </c>
      <c r="B315" s="2">
        <f>RSI!B315</f>
        <v>9.0340000000000007</v>
      </c>
      <c r="C315" s="2">
        <f>RSI!I315</f>
        <v>63.81056713804356</v>
      </c>
      <c r="D315" s="2">
        <f>MACD!E315</f>
        <v>-0.13961690092520662</v>
      </c>
      <c r="E315" s="2">
        <f>MACD!F315</f>
        <v>-0.14448057958429528</v>
      </c>
      <c r="F315" s="2">
        <f>'Moving Avg'!D315</f>
        <v>9.0147999999999993</v>
      </c>
      <c r="G315" s="2">
        <f>'Moving Avg'!F315</f>
        <v>8.786249999999999</v>
      </c>
      <c r="H315" s="2">
        <f>'Moving Avg'!G315</f>
        <v>8.5092399999999984</v>
      </c>
      <c r="I315" s="2">
        <f>'Moving Avg'!H315</f>
        <v>7.1650250000000062</v>
      </c>
      <c r="J315" s="5" t="str">
        <f>OBV!F315</f>
        <v>BULLISH</v>
      </c>
      <c r="K315" s="5" t="str">
        <f>OBV!G315</f>
        <v>STRONG</v>
      </c>
      <c r="L315" s="5" t="str">
        <f>OBV!H315</f>
        <v>CONFIRMED BULLISH</v>
      </c>
      <c r="M315" s="7">
        <f t="shared" si="40"/>
        <v>25</v>
      </c>
      <c r="N315" s="7">
        <f t="shared" si="41"/>
        <v>0</v>
      </c>
      <c r="O315" s="7">
        <f t="shared" si="42"/>
        <v>50</v>
      </c>
      <c r="P315" s="7">
        <f t="shared" si="43"/>
        <v>100</v>
      </c>
      <c r="Q315" s="8">
        <f t="shared" si="44"/>
        <v>31.25</v>
      </c>
      <c r="R315" s="8">
        <f t="shared" si="45"/>
        <v>47.5</v>
      </c>
      <c r="S315" s="8">
        <f t="shared" si="46"/>
        <v>61.25</v>
      </c>
      <c r="T315" s="8">
        <f t="shared" si="47"/>
        <v>43.75</v>
      </c>
      <c r="U315" s="7">
        <f t="shared" si="48"/>
        <v>46.666666666666664</v>
      </c>
      <c r="V315" s="7">
        <f t="shared" si="49"/>
        <v>45.9375</v>
      </c>
    </row>
    <row r="316" spans="1:22" ht="13.5" x14ac:dyDescent="0.25">
      <c r="A316" s="3">
        <f>RSI!A316</f>
        <v>42465</v>
      </c>
      <c r="B316" s="2">
        <f>RSI!B316</f>
        <v>8.8930000000000007</v>
      </c>
      <c r="C316" s="2">
        <f>RSI!I316</f>
        <v>56.484796054754888</v>
      </c>
      <c r="D316" s="2">
        <f>MACD!E316</f>
        <v>-9.04631044920432E-2</v>
      </c>
      <c r="E316" s="2">
        <f>MACD!F316</f>
        <v>-0.13367708456584487</v>
      </c>
      <c r="F316" s="2">
        <f>'Moving Avg'!D316</f>
        <v>8.9971999999999994</v>
      </c>
      <c r="G316" s="2">
        <f>'Moving Avg'!F316</f>
        <v>8.8124500000000001</v>
      </c>
      <c r="H316" s="2">
        <f>'Moving Avg'!G316</f>
        <v>8.5176199999999991</v>
      </c>
      <c r="I316" s="2">
        <f>'Moving Avg'!H316</f>
        <v>7.1756100000000069</v>
      </c>
      <c r="J316" s="5" t="str">
        <f>OBV!F316</f>
        <v>BEARISH</v>
      </c>
      <c r="K316" s="5" t="str">
        <f>OBV!G316</f>
        <v>WEAK</v>
      </c>
      <c r="L316" s="5" t="str">
        <f>OBV!H316</f>
        <v>CONFIRMED BEARISH</v>
      </c>
      <c r="M316" s="7">
        <f t="shared" si="40"/>
        <v>25</v>
      </c>
      <c r="N316" s="7">
        <f t="shared" si="41"/>
        <v>0</v>
      </c>
      <c r="O316" s="7">
        <f t="shared" si="42"/>
        <v>50</v>
      </c>
      <c r="P316" s="7">
        <f t="shared" si="43"/>
        <v>0</v>
      </c>
      <c r="Q316" s="8">
        <f t="shared" si="44"/>
        <v>16.25</v>
      </c>
      <c r="R316" s="8">
        <f t="shared" si="45"/>
        <v>22.5</v>
      </c>
      <c r="S316" s="8">
        <f t="shared" si="46"/>
        <v>16.25</v>
      </c>
      <c r="T316" s="8">
        <f t="shared" si="47"/>
        <v>18.75</v>
      </c>
      <c r="U316" s="7">
        <f t="shared" si="48"/>
        <v>18.333333333333332</v>
      </c>
      <c r="V316" s="7">
        <f t="shared" si="49"/>
        <v>18.4375</v>
      </c>
    </row>
    <row r="317" spans="1:22" ht="13.5" x14ac:dyDescent="0.25">
      <c r="A317" s="3">
        <f>RSI!A317</f>
        <v>42466</v>
      </c>
      <c r="B317" s="2">
        <f>RSI!B317</f>
        <v>8.8930000000000007</v>
      </c>
      <c r="C317" s="2">
        <f>RSI!I317</f>
        <v>56.484796054754874</v>
      </c>
      <c r="D317" s="2">
        <f>MACD!E317</f>
        <v>-6.573619156586652E-2</v>
      </c>
      <c r="E317" s="2">
        <f>MACD!F317</f>
        <v>-0.1200889059658492</v>
      </c>
      <c r="F317" s="2">
        <f>'Moving Avg'!D317</f>
        <v>8.9796000000000014</v>
      </c>
      <c r="G317" s="2">
        <f>'Moving Avg'!F317</f>
        <v>8.8381000000000007</v>
      </c>
      <c r="H317" s="2">
        <f>'Moving Avg'!G317</f>
        <v>8.5244400000000002</v>
      </c>
      <c r="I317" s="2">
        <f>'Moving Avg'!H317</f>
        <v>7.1861950000000059</v>
      </c>
      <c r="J317" s="5" t="str">
        <f>OBV!F317</f>
        <v>BEARISH</v>
      </c>
      <c r="K317" s="5" t="str">
        <f>OBV!G317</f>
        <v>WEAK</v>
      </c>
      <c r="L317" s="5" t="str">
        <f>OBV!H317</f>
        <v>CONFIRMED BEARISH</v>
      </c>
      <c r="M317" s="7">
        <f t="shared" si="40"/>
        <v>25</v>
      </c>
      <c r="N317" s="7">
        <f t="shared" si="41"/>
        <v>0</v>
      </c>
      <c r="O317" s="7">
        <f t="shared" si="42"/>
        <v>50</v>
      </c>
      <c r="P317" s="7">
        <f t="shared" si="43"/>
        <v>0</v>
      </c>
      <c r="Q317" s="8">
        <f t="shared" si="44"/>
        <v>16.25</v>
      </c>
      <c r="R317" s="8">
        <f t="shared" si="45"/>
        <v>22.5</v>
      </c>
      <c r="S317" s="8">
        <f t="shared" si="46"/>
        <v>16.25</v>
      </c>
      <c r="T317" s="8">
        <f t="shared" si="47"/>
        <v>18.75</v>
      </c>
      <c r="U317" s="7">
        <f t="shared" si="48"/>
        <v>18.333333333333332</v>
      </c>
      <c r="V317" s="7">
        <f t="shared" si="49"/>
        <v>18.4375</v>
      </c>
    </row>
    <row r="318" spans="1:22" ht="13.5" x14ac:dyDescent="0.25">
      <c r="A318" s="3">
        <f>RSI!A318</f>
        <v>42467</v>
      </c>
      <c r="B318" s="2">
        <f>RSI!B318</f>
        <v>8.8819999999999997</v>
      </c>
      <c r="C318" s="2">
        <f>RSI!I318</f>
        <v>55.904102033963696</v>
      </c>
      <c r="D318" s="2">
        <f>MACD!E318</f>
        <v>-2.0799308885063539E-2</v>
      </c>
      <c r="E318" s="2">
        <f>MACD!F318</f>
        <v>-0.10023098654969208</v>
      </c>
      <c r="F318" s="2">
        <f>'Moving Avg'!D318</f>
        <v>8.9471999999999987</v>
      </c>
      <c r="G318" s="2">
        <f>'Moving Avg'!F318</f>
        <v>8.8629499999999997</v>
      </c>
      <c r="H318" s="2">
        <f>'Moving Avg'!G318</f>
        <v>8.5348999999999986</v>
      </c>
      <c r="I318" s="2">
        <f>'Moving Avg'!H318</f>
        <v>7.1967100000000066</v>
      </c>
      <c r="J318" s="5" t="str">
        <f>OBV!F318</f>
        <v>BEARISH</v>
      </c>
      <c r="K318" s="5" t="str">
        <f>OBV!G318</f>
        <v>WEAK</v>
      </c>
      <c r="L318" s="5" t="str">
        <f>OBV!H318</f>
        <v>CONFIRMED BEARISH</v>
      </c>
      <c r="M318" s="7">
        <f t="shared" si="40"/>
        <v>25</v>
      </c>
      <c r="N318" s="7">
        <f t="shared" si="41"/>
        <v>0</v>
      </c>
      <c r="O318" s="7">
        <f t="shared" si="42"/>
        <v>50</v>
      </c>
      <c r="P318" s="7">
        <f t="shared" si="43"/>
        <v>0</v>
      </c>
      <c r="Q318" s="8">
        <f t="shared" si="44"/>
        <v>16.25</v>
      </c>
      <c r="R318" s="8">
        <f t="shared" si="45"/>
        <v>22.5</v>
      </c>
      <c r="S318" s="8">
        <f t="shared" si="46"/>
        <v>16.25</v>
      </c>
      <c r="T318" s="8">
        <f t="shared" si="47"/>
        <v>18.75</v>
      </c>
      <c r="U318" s="7">
        <f t="shared" si="48"/>
        <v>18.333333333333332</v>
      </c>
      <c r="V318" s="7">
        <f t="shared" si="49"/>
        <v>18.4375</v>
      </c>
    </row>
    <row r="319" spans="1:22" ht="13.5" x14ac:dyDescent="0.25">
      <c r="A319" s="3">
        <f>RSI!A319</f>
        <v>42468</v>
      </c>
      <c r="B319" s="2">
        <f>RSI!B319</f>
        <v>8.8350000000000009</v>
      </c>
      <c r="C319" s="2">
        <f>RSI!I319</f>
        <v>53.379015837922658</v>
      </c>
      <c r="D319" s="2">
        <f>MACD!E319</f>
        <v>2.0029295025938865E-2</v>
      </c>
      <c r="E319" s="2">
        <f>MACD!F319</f>
        <v>-7.61789302345659E-2</v>
      </c>
      <c r="F319" s="2">
        <f>'Moving Avg'!D319</f>
        <v>8.9073999999999991</v>
      </c>
      <c r="G319" s="2">
        <f>'Moving Avg'!F319</f>
        <v>8.878400000000001</v>
      </c>
      <c r="H319" s="2">
        <f>'Moving Avg'!G319</f>
        <v>8.5445200000000003</v>
      </c>
      <c r="I319" s="2">
        <f>'Moving Avg'!H319</f>
        <v>7.2059550000000065</v>
      </c>
      <c r="J319" s="5" t="str">
        <f>OBV!F319</f>
        <v>BEARISH</v>
      </c>
      <c r="K319" s="5" t="str">
        <f>OBV!G319</f>
        <v>WEAK</v>
      </c>
      <c r="L319" s="5" t="str">
        <f>OBV!H319</f>
        <v>CONFIRMED BEARISH</v>
      </c>
      <c r="M319" s="7">
        <f t="shared" si="40"/>
        <v>25</v>
      </c>
      <c r="N319" s="7">
        <f t="shared" si="41"/>
        <v>0</v>
      </c>
      <c r="O319" s="7">
        <f t="shared" si="42"/>
        <v>50</v>
      </c>
      <c r="P319" s="7">
        <f t="shared" si="43"/>
        <v>0</v>
      </c>
      <c r="Q319" s="8">
        <f t="shared" si="44"/>
        <v>16.25</v>
      </c>
      <c r="R319" s="8">
        <f t="shared" si="45"/>
        <v>22.5</v>
      </c>
      <c r="S319" s="8">
        <f t="shared" si="46"/>
        <v>16.25</v>
      </c>
      <c r="T319" s="8">
        <f t="shared" si="47"/>
        <v>18.75</v>
      </c>
      <c r="U319" s="7">
        <f t="shared" si="48"/>
        <v>18.333333333333332</v>
      </c>
      <c r="V319" s="7">
        <f t="shared" si="49"/>
        <v>18.4375</v>
      </c>
    </row>
    <row r="320" spans="1:22" ht="13.5" x14ac:dyDescent="0.25">
      <c r="A320" s="3">
        <f>RSI!A320</f>
        <v>42471</v>
      </c>
      <c r="B320" s="2">
        <f>RSI!B320</f>
        <v>8.5790000000000006</v>
      </c>
      <c r="C320" s="2">
        <f>RSI!I320</f>
        <v>42.198612035609223</v>
      </c>
      <c r="D320" s="2">
        <f>MACD!E320</f>
        <v>4.9960203559905381E-2</v>
      </c>
      <c r="E320" s="2">
        <f>MACD!F320</f>
        <v>-5.0951103475671645E-2</v>
      </c>
      <c r="F320" s="2">
        <f>'Moving Avg'!D320</f>
        <v>8.8163999999999998</v>
      </c>
      <c r="G320" s="2">
        <f>'Moving Avg'!F320</f>
        <v>8.8810500000000001</v>
      </c>
      <c r="H320" s="2">
        <f>'Moving Avg'!G320</f>
        <v>8.546619999999999</v>
      </c>
      <c r="I320" s="2">
        <f>'Moving Avg'!H320</f>
        <v>7.2118150000000059</v>
      </c>
      <c r="J320" s="5" t="str">
        <f>OBV!F320</f>
        <v>BEARISH</v>
      </c>
      <c r="K320" s="5" t="str">
        <f>OBV!G320</f>
        <v>WEAK</v>
      </c>
      <c r="L320" s="5" t="str">
        <f>OBV!H320</f>
        <v>CONFIRMED BEARISH</v>
      </c>
      <c r="M320" s="7">
        <f t="shared" si="40"/>
        <v>25</v>
      </c>
      <c r="N320" s="7">
        <f t="shared" si="41"/>
        <v>0</v>
      </c>
      <c r="O320" s="7">
        <f t="shared" si="42"/>
        <v>50</v>
      </c>
      <c r="P320" s="7">
        <f t="shared" si="43"/>
        <v>0</v>
      </c>
      <c r="Q320" s="8">
        <f t="shared" si="44"/>
        <v>16.25</v>
      </c>
      <c r="R320" s="8">
        <f t="shared" si="45"/>
        <v>22.5</v>
      </c>
      <c r="S320" s="8">
        <f t="shared" si="46"/>
        <v>16.25</v>
      </c>
      <c r="T320" s="8">
        <f t="shared" si="47"/>
        <v>18.75</v>
      </c>
      <c r="U320" s="7">
        <f t="shared" si="48"/>
        <v>18.333333333333332</v>
      </c>
      <c r="V320" s="7">
        <f t="shared" si="49"/>
        <v>18.4375</v>
      </c>
    </row>
    <row r="321" spans="1:22" ht="13.5" x14ac:dyDescent="0.25">
      <c r="A321" s="3">
        <f>RSI!A321</f>
        <v>42472</v>
      </c>
      <c r="B321" s="2">
        <f>RSI!B321</f>
        <v>8.5790000000000006</v>
      </c>
      <c r="C321" s="2">
        <f>RSI!I321</f>
        <v>42.198612035609223</v>
      </c>
      <c r="D321" s="2">
        <f>MACD!E321</f>
        <v>8.9245556929137493E-2</v>
      </c>
      <c r="E321" s="2">
        <f>MACD!F321</f>
        <v>-2.2911771394709821E-2</v>
      </c>
      <c r="F321" s="2">
        <f>'Moving Avg'!D321</f>
        <v>8.7536000000000005</v>
      </c>
      <c r="G321" s="2">
        <f>'Moving Avg'!F321</f>
        <v>8.8711500000000019</v>
      </c>
      <c r="H321" s="2">
        <f>'Moving Avg'!G321</f>
        <v>8.5476799999999997</v>
      </c>
      <c r="I321" s="2">
        <f>'Moving Avg'!H321</f>
        <v>7.2177100000000056</v>
      </c>
      <c r="J321" s="5" t="str">
        <f>OBV!F321</f>
        <v>BEARISH</v>
      </c>
      <c r="K321" s="5" t="str">
        <f>OBV!G321</f>
        <v>WEAK</v>
      </c>
      <c r="L321" s="5" t="str">
        <f>OBV!H321</f>
        <v>CONFIRMED BEARISH</v>
      </c>
      <c r="M321" s="7">
        <f t="shared" si="40"/>
        <v>25</v>
      </c>
      <c r="N321" s="7">
        <f t="shared" si="41"/>
        <v>0</v>
      </c>
      <c r="O321" s="7">
        <f t="shared" si="42"/>
        <v>50</v>
      </c>
      <c r="P321" s="7">
        <f t="shared" si="43"/>
        <v>0</v>
      </c>
      <c r="Q321" s="8">
        <f t="shared" si="44"/>
        <v>16.25</v>
      </c>
      <c r="R321" s="8">
        <f t="shared" si="45"/>
        <v>22.5</v>
      </c>
      <c r="S321" s="8">
        <f t="shared" si="46"/>
        <v>16.25</v>
      </c>
      <c r="T321" s="8">
        <f t="shared" si="47"/>
        <v>18.75</v>
      </c>
      <c r="U321" s="7">
        <f t="shared" si="48"/>
        <v>18.333333333333332</v>
      </c>
      <c r="V321" s="7">
        <f t="shared" si="49"/>
        <v>18.4375</v>
      </c>
    </row>
    <row r="322" spans="1:22" ht="13.5" x14ac:dyDescent="0.25">
      <c r="A322" s="3">
        <f>RSI!A322</f>
        <v>42473</v>
      </c>
      <c r="B322" s="2">
        <f>RSI!B322</f>
        <v>8.7880000000000003</v>
      </c>
      <c r="C322" s="2">
        <f>RSI!I322</f>
        <v>51.764575528405445</v>
      </c>
      <c r="D322" s="2">
        <f>MACD!E322</f>
        <v>0.10810735165512853</v>
      </c>
      <c r="E322" s="2">
        <f>MACD!F322</f>
        <v>3.2920532152578494E-3</v>
      </c>
      <c r="F322" s="2">
        <f>'Moving Avg'!D322</f>
        <v>8.7325999999999997</v>
      </c>
      <c r="G322" s="2">
        <f>'Moving Avg'!F322</f>
        <v>8.8834500000000016</v>
      </c>
      <c r="H322" s="2">
        <f>'Moving Avg'!G322</f>
        <v>8.5560600000000004</v>
      </c>
      <c r="I322" s="2">
        <f>'Moving Avg'!H322</f>
        <v>7.2246700000000059</v>
      </c>
      <c r="J322" s="5" t="str">
        <f>OBV!F322</f>
        <v>BEARISH</v>
      </c>
      <c r="K322" s="5" t="str">
        <f>OBV!G322</f>
        <v>WEAK</v>
      </c>
      <c r="L322" s="5" t="str">
        <f>OBV!H322</f>
        <v>CONFIRMED BEARISH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0</v>
      </c>
      <c r="O322" s="7">
        <f t="shared" ref="O322:O385" si="52">IF(F322-I322&gt;10,100,IF(F322-I322&gt;5,75, IF(F322-I322&gt;0,50,0)))</f>
        <v>50</v>
      </c>
      <c r="P322" s="7">
        <f t="shared" ref="P322:P385" si="53">IF(L322="confirmed bullish", 34, IF(L322="bullish divergence",17, 0))+IF(J322="bullish",33,IF(J322="bearish",0,16.5))+IF(K322="strong",33,IF(K322="weak",0,16.5))</f>
        <v>0</v>
      </c>
      <c r="Q322" s="8">
        <f t="shared" si="44"/>
        <v>16.25</v>
      </c>
      <c r="R322" s="8">
        <f t="shared" si="45"/>
        <v>22.5</v>
      </c>
      <c r="S322" s="8">
        <f t="shared" si="46"/>
        <v>16.25</v>
      </c>
      <c r="T322" s="8">
        <f t="shared" si="47"/>
        <v>18.75</v>
      </c>
      <c r="U322" s="7">
        <f t="shared" si="48"/>
        <v>18.333333333333332</v>
      </c>
      <c r="V322" s="7">
        <f t="shared" si="49"/>
        <v>18.4375</v>
      </c>
    </row>
    <row r="323" spans="1:22" ht="13.5" x14ac:dyDescent="0.25">
      <c r="A323" s="3">
        <f>RSI!A323</f>
        <v>42474</v>
      </c>
      <c r="B323" s="2">
        <f>RSI!B323</f>
        <v>8.7880000000000003</v>
      </c>
      <c r="C323" s="2">
        <f>RSI!I323</f>
        <v>51.764575528405445</v>
      </c>
      <c r="D323" s="2">
        <f>MACD!E323</f>
        <v>0.13354485633611546</v>
      </c>
      <c r="E323" s="2">
        <f>MACD!F323</f>
        <v>2.9342613839429373E-2</v>
      </c>
      <c r="F323" s="2">
        <f>'Moving Avg'!D323</f>
        <v>8.7138000000000009</v>
      </c>
      <c r="G323" s="2">
        <f>'Moving Avg'!F323</f>
        <v>8.8913000000000029</v>
      </c>
      <c r="H323" s="2">
        <f>'Moving Avg'!G323</f>
        <v>8.5647399999999987</v>
      </c>
      <c r="I323" s="2">
        <f>'Moving Avg'!H323</f>
        <v>7.2316300000000062</v>
      </c>
      <c r="J323" s="5" t="str">
        <f>OBV!F323</f>
        <v>BEARISH</v>
      </c>
      <c r="K323" s="5" t="str">
        <f>OBV!G323</f>
        <v>WEAK</v>
      </c>
      <c r="L323" s="5" t="str">
        <f>OBV!H323</f>
        <v>CONFIRMED BEARISH</v>
      </c>
      <c r="M323" s="7">
        <f t="shared" si="50"/>
        <v>25</v>
      </c>
      <c r="N323" s="7">
        <f t="shared" si="51"/>
        <v>0</v>
      </c>
      <c r="O323" s="7">
        <f t="shared" si="52"/>
        <v>50</v>
      </c>
      <c r="P323" s="7">
        <f t="shared" si="53"/>
        <v>0</v>
      </c>
      <c r="Q323" s="8">
        <f t="shared" ref="Q323:Q386" si="54">0.35*M323+N323*0.35+O323*0.15+P323*0.15</f>
        <v>16.25</v>
      </c>
      <c r="R323" s="8">
        <f t="shared" ref="R323:R386" si="55">M323*0.2+N323*0.2+O323*0.35+P323*0.25</f>
        <v>22.5</v>
      </c>
      <c r="S323" s="8">
        <f t="shared" ref="S323:S386" si="56">M323*0.15+N323*0.15+O323*0.25+P323*0.45</f>
        <v>16.25</v>
      </c>
      <c r="T323" s="8">
        <f t="shared" ref="T323:T386" si="57">0.25*SUM(M323:P323)</f>
        <v>18.75</v>
      </c>
      <c r="U323" s="7">
        <f t="shared" ref="U323:U386" si="58">SUM(Q323:S323)/3</f>
        <v>18.333333333333332</v>
      </c>
      <c r="V323" s="7">
        <f t="shared" ref="V323:V386" si="59">SUM(Q323:T323)/4</f>
        <v>18.4375</v>
      </c>
    </row>
    <row r="324" spans="1:22" ht="13.5" x14ac:dyDescent="0.25">
      <c r="A324" s="3">
        <f>RSI!A324</f>
        <v>42475</v>
      </c>
      <c r="B324" s="2">
        <f>RSI!B324</f>
        <v>8.7620000000000005</v>
      </c>
      <c r="C324" s="2">
        <f>RSI!I324</f>
        <v>50.557396771573174</v>
      </c>
      <c r="D324" s="2">
        <f>MACD!E324</f>
        <v>0.15525748984588006</v>
      </c>
      <c r="E324" s="2">
        <f>MACD!F324</f>
        <v>5.452558904071951E-2</v>
      </c>
      <c r="F324" s="2">
        <f>'Moving Avg'!D324</f>
        <v>8.6992000000000012</v>
      </c>
      <c r="G324" s="2">
        <f>'Moving Avg'!F324</f>
        <v>8.8926000000000034</v>
      </c>
      <c r="H324" s="2">
        <f>'Moving Avg'!G324</f>
        <v>8.5729000000000006</v>
      </c>
      <c r="I324" s="2">
        <f>'Moving Avg'!H324</f>
        <v>7.2384950000000048</v>
      </c>
      <c r="J324" s="5" t="str">
        <f>OBV!F324</f>
        <v>BEARISH</v>
      </c>
      <c r="K324" s="5" t="str">
        <f>OBV!G324</f>
        <v>WEAK</v>
      </c>
      <c r="L324" s="5" t="str">
        <f>OBV!H324</f>
        <v>CONFIRMED BEARISH</v>
      </c>
      <c r="M324" s="7">
        <f t="shared" si="50"/>
        <v>25</v>
      </c>
      <c r="N324" s="7">
        <f t="shared" si="51"/>
        <v>0</v>
      </c>
      <c r="O324" s="7">
        <f t="shared" si="52"/>
        <v>50</v>
      </c>
      <c r="P324" s="7">
        <f t="shared" si="53"/>
        <v>0</v>
      </c>
      <c r="Q324" s="8">
        <f t="shared" si="54"/>
        <v>16.25</v>
      </c>
      <c r="R324" s="8">
        <f t="shared" si="55"/>
        <v>22.5</v>
      </c>
      <c r="S324" s="8">
        <f t="shared" si="56"/>
        <v>16.25</v>
      </c>
      <c r="T324" s="8">
        <f t="shared" si="57"/>
        <v>18.75</v>
      </c>
      <c r="U324" s="7">
        <f t="shared" si="58"/>
        <v>18.333333333333332</v>
      </c>
      <c r="V324" s="7">
        <f t="shared" si="59"/>
        <v>18.4375</v>
      </c>
    </row>
    <row r="325" spans="1:22" ht="13.5" x14ac:dyDescent="0.25">
      <c r="A325" s="3">
        <f>RSI!A325</f>
        <v>42478</v>
      </c>
      <c r="B325" s="2">
        <f>RSI!B325</f>
        <v>8.7620000000000005</v>
      </c>
      <c r="C325" s="2">
        <f>RSI!I325</f>
        <v>50.557396771573174</v>
      </c>
      <c r="D325" s="2">
        <f>MACD!E325</f>
        <v>0.17359921137238032</v>
      </c>
      <c r="E325" s="2">
        <f>MACD!F325</f>
        <v>7.8340313507051673E-2</v>
      </c>
      <c r="F325" s="2">
        <f>'Moving Avg'!D325</f>
        <v>8.7358000000000011</v>
      </c>
      <c r="G325" s="2">
        <f>'Moving Avg'!F325</f>
        <v>8.8860500000000027</v>
      </c>
      <c r="H325" s="2">
        <f>'Moving Avg'!G325</f>
        <v>8.582419999999999</v>
      </c>
      <c r="I325" s="2">
        <f>'Moving Avg'!H325</f>
        <v>7.2453600000000042</v>
      </c>
      <c r="J325" s="5" t="str">
        <f>OBV!F325</f>
        <v>BULLISH</v>
      </c>
      <c r="K325" s="5" t="str">
        <f>OBV!G325</f>
        <v>NEUTRAL</v>
      </c>
      <c r="L325" s="5" t="str">
        <f>OBV!H325</f>
        <v>CONFIRMED BULLISH</v>
      </c>
      <c r="M325" s="7">
        <f t="shared" si="50"/>
        <v>25</v>
      </c>
      <c r="N325" s="7">
        <f t="shared" si="51"/>
        <v>0</v>
      </c>
      <c r="O325" s="7">
        <f t="shared" si="52"/>
        <v>50</v>
      </c>
      <c r="P325" s="7">
        <f t="shared" si="53"/>
        <v>83.5</v>
      </c>
      <c r="Q325" s="8">
        <f t="shared" si="54"/>
        <v>28.774999999999999</v>
      </c>
      <c r="R325" s="8">
        <f t="shared" si="55"/>
        <v>43.375</v>
      </c>
      <c r="S325" s="8">
        <f t="shared" si="56"/>
        <v>53.825000000000003</v>
      </c>
      <c r="T325" s="8">
        <f t="shared" si="57"/>
        <v>39.625</v>
      </c>
      <c r="U325" s="7">
        <f t="shared" si="58"/>
        <v>41.991666666666667</v>
      </c>
      <c r="V325" s="7">
        <f t="shared" si="59"/>
        <v>41.400000000000006</v>
      </c>
    </row>
    <row r="326" spans="1:22" ht="13.5" x14ac:dyDescent="0.25">
      <c r="A326" s="3">
        <f>RSI!A326</f>
        <v>42479</v>
      </c>
      <c r="B326" s="2">
        <f>RSI!B326</f>
        <v>8.6310000000000002</v>
      </c>
      <c r="C326" s="2">
        <f>RSI!I326</f>
        <v>44.494101932851223</v>
      </c>
      <c r="D326" s="2">
        <f>MACD!E326</f>
        <v>0.17710227853562444</v>
      </c>
      <c r="E326" s="2">
        <f>MACD!F326</f>
        <v>9.8092706512766234E-2</v>
      </c>
      <c r="F326" s="2">
        <f>'Moving Avg'!D326</f>
        <v>8.7462</v>
      </c>
      <c r="G326" s="2">
        <f>'Moving Avg'!F326</f>
        <v>8.8677500000000027</v>
      </c>
      <c r="H326" s="2">
        <f>'Moving Avg'!G326</f>
        <v>8.5886999999999993</v>
      </c>
      <c r="I326" s="2">
        <f>'Moving Avg'!H326</f>
        <v>7.2526750000000053</v>
      </c>
      <c r="J326" s="5" t="str">
        <f>OBV!F326</f>
        <v>BEARISH</v>
      </c>
      <c r="K326" s="5" t="str">
        <f>OBV!G326</f>
        <v>WEAK</v>
      </c>
      <c r="L326" s="5" t="str">
        <f>OBV!H326</f>
        <v>BEARISH DIVERGENCE</v>
      </c>
      <c r="M326" s="7">
        <f t="shared" si="50"/>
        <v>25</v>
      </c>
      <c r="N326" s="7">
        <f t="shared" si="51"/>
        <v>0</v>
      </c>
      <c r="O326" s="7">
        <f t="shared" si="52"/>
        <v>50</v>
      </c>
      <c r="P326" s="7">
        <f t="shared" si="53"/>
        <v>0</v>
      </c>
      <c r="Q326" s="8">
        <f t="shared" si="54"/>
        <v>16.25</v>
      </c>
      <c r="R326" s="8">
        <f t="shared" si="55"/>
        <v>22.5</v>
      </c>
      <c r="S326" s="8">
        <f t="shared" si="56"/>
        <v>16.25</v>
      </c>
      <c r="T326" s="8">
        <f t="shared" si="57"/>
        <v>18.75</v>
      </c>
      <c r="U326" s="7">
        <f t="shared" si="58"/>
        <v>18.333333333333332</v>
      </c>
      <c r="V326" s="7">
        <f t="shared" si="59"/>
        <v>18.4375</v>
      </c>
    </row>
    <row r="327" spans="1:22" ht="13.5" x14ac:dyDescent="0.25">
      <c r="A327" s="3">
        <f>RSI!A327</f>
        <v>42480</v>
      </c>
      <c r="B327" s="2">
        <f>RSI!B327</f>
        <v>8.27</v>
      </c>
      <c r="C327" s="2">
        <f>RSI!I327</f>
        <v>32.814850602130363</v>
      </c>
      <c r="D327" s="2">
        <f>MACD!E327</f>
        <v>0.20755508296795711</v>
      </c>
      <c r="E327" s="2">
        <f>MACD!F327</f>
        <v>0.11998518180380442</v>
      </c>
      <c r="F327" s="2">
        <f>'Moving Avg'!D327</f>
        <v>8.6425999999999981</v>
      </c>
      <c r="G327" s="2">
        <f>'Moving Avg'!F327</f>
        <v>8.8366000000000025</v>
      </c>
      <c r="H327" s="2">
        <f>'Moving Avg'!G327</f>
        <v>8.5919399999999992</v>
      </c>
      <c r="I327" s="2">
        <f>'Moving Avg'!H327</f>
        <v>7.258150000000005</v>
      </c>
      <c r="J327" s="5" t="str">
        <f>OBV!F327</f>
        <v>BEARISH</v>
      </c>
      <c r="K327" s="5" t="str">
        <f>OBV!G327</f>
        <v>WEAK</v>
      </c>
      <c r="L327" s="5" t="str">
        <f>OBV!H327</f>
        <v>CONFIRMED BEARISH</v>
      </c>
      <c r="M327" s="7">
        <f t="shared" si="50"/>
        <v>25</v>
      </c>
      <c r="N327" s="7">
        <f t="shared" si="51"/>
        <v>0</v>
      </c>
      <c r="O327" s="7">
        <f t="shared" si="52"/>
        <v>50</v>
      </c>
      <c r="P327" s="7">
        <f t="shared" si="53"/>
        <v>0</v>
      </c>
      <c r="Q327" s="8">
        <f t="shared" si="54"/>
        <v>16.25</v>
      </c>
      <c r="R327" s="8">
        <f t="shared" si="55"/>
        <v>22.5</v>
      </c>
      <c r="S327" s="8">
        <f t="shared" si="56"/>
        <v>16.25</v>
      </c>
      <c r="T327" s="8">
        <f t="shared" si="57"/>
        <v>18.75</v>
      </c>
      <c r="U327" s="7">
        <f t="shared" si="58"/>
        <v>18.333333333333332</v>
      </c>
      <c r="V327" s="7">
        <f t="shared" si="59"/>
        <v>18.4375</v>
      </c>
    </row>
    <row r="328" spans="1:22" ht="13.5" x14ac:dyDescent="0.25">
      <c r="A328" s="3">
        <f>RSI!A328</f>
        <v>42481</v>
      </c>
      <c r="B328" s="2">
        <f>RSI!B328</f>
        <v>8.5109999999999992</v>
      </c>
      <c r="C328" s="2">
        <f>RSI!I328</f>
        <v>43.480873757624714</v>
      </c>
      <c r="D328" s="2">
        <f>MACD!E328</f>
        <v>0.21660437324436721</v>
      </c>
      <c r="E328" s="2">
        <f>MACD!F328</f>
        <v>0.13930902009191698</v>
      </c>
      <c r="F328" s="2">
        <f>'Moving Avg'!D328</f>
        <v>8.5871999999999993</v>
      </c>
      <c r="G328" s="2">
        <f>'Moving Avg'!F328</f>
        <v>8.8097000000000012</v>
      </c>
      <c r="H328" s="2">
        <f>'Moving Avg'!G328</f>
        <v>8.5989599999999982</v>
      </c>
      <c r="I328" s="2">
        <f>'Moving Avg'!H328</f>
        <v>7.2639750000000038</v>
      </c>
      <c r="J328" s="5" t="str">
        <f>OBV!F328</f>
        <v>BEARISH</v>
      </c>
      <c r="K328" s="5" t="str">
        <f>OBV!G328</f>
        <v>WEAK</v>
      </c>
      <c r="L328" s="5" t="str">
        <f>OBV!H328</f>
        <v>CONFIRMED BEARISH</v>
      </c>
      <c r="M328" s="7">
        <f t="shared" si="50"/>
        <v>25</v>
      </c>
      <c r="N328" s="7">
        <f t="shared" si="51"/>
        <v>0</v>
      </c>
      <c r="O328" s="7">
        <f t="shared" si="52"/>
        <v>50</v>
      </c>
      <c r="P328" s="7">
        <f t="shared" si="53"/>
        <v>0</v>
      </c>
      <c r="Q328" s="8">
        <f t="shared" si="54"/>
        <v>16.25</v>
      </c>
      <c r="R328" s="8">
        <f t="shared" si="55"/>
        <v>22.5</v>
      </c>
      <c r="S328" s="8">
        <f t="shared" si="56"/>
        <v>16.25</v>
      </c>
      <c r="T328" s="8">
        <f t="shared" si="57"/>
        <v>18.75</v>
      </c>
      <c r="U328" s="7">
        <f t="shared" si="58"/>
        <v>18.333333333333332</v>
      </c>
      <c r="V328" s="7">
        <f t="shared" si="59"/>
        <v>18.4375</v>
      </c>
    </row>
    <row r="329" spans="1:22" ht="13.5" x14ac:dyDescent="0.25">
      <c r="A329" s="3">
        <f>RSI!A329</f>
        <v>42482</v>
      </c>
      <c r="B329" s="2">
        <f>RSI!B329</f>
        <v>8.5109999999999992</v>
      </c>
      <c r="C329" s="2">
        <f>RSI!I329</f>
        <v>43.480873757624714</v>
      </c>
      <c r="D329" s="2">
        <f>MACD!E329</f>
        <v>0.2182229981248085</v>
      </c>
      <c r="E329" s="2">
        <f>MACD!F329</f>
        <v>0.15509181569849528</v>
      </c>
      <c r="F329" s="2">
        <f>'Moving Avg'!D329</f>
        <v>8.5370000000000008</v>
      </c>
      <c r="G329" s="2">
        <f>'Moving Avg'!F329</f>
        <v>8.7827999999999999</v>
      </c>
      <c r="H329" s="2">
        <f>'Moving Avg'!G329</f>
        <v>8.6060799999999986</v>
      </c>
      <c r="I329" s="2">
        <f>'Moving Avg'!H329</f>
        <v>7.2695850000000029</v>
      </c>
      <c r="J329" s="5" t="str">
        <f>OBV!F329</f>
        <v>BEARISH</v>
      </c>
      <c r="K329" s="5" t="str">
        <f>OBV!G329</f>
        <v>WEAK</v>
      </c>
      <c r="L329" s="5" t="str">
        <f>OBV!H329</f>
        <v>CONFIRMED BEARISH</v>
      </c>
      <c r="M329" s="7">
        <f t="shared" si="50"/>
        <v>25</v>
      </c>
      <c r="N329" s="7">
        <f t="shared" si="51"/>
        <v>0</v>
      </c>
      <c r="O329" s="7">
        <f t="shared" si="52"/>
        <v>50</v>
      </c>
      <c r="P329" s="7">
        <f t="shared" si="53"/>
        <v>0</v>
      </c>
      <c r="Q329" s="8">
        <f t="shared" si="54"/>
        <v>16.25</v>
      </c>
      <c r="R329" s="8">
        <f t="shared" si="55"/>
        <v>22.5</v>
      </c>
      <c r="S329" s="8">
        <f t="shared" si="56"/>
        <v>16.25</v>
      </c>
      <c r="T329" s="8">
        <f t="shared" si="57"/>
        <v>18.75</v>
      </c>
      <c r="U329" s="7">
        <f t="shared" si="58"/>
        <v>18.333333333333332</v>
      </c>
      <c r="V329" s="7">
        <f t="shared" si="59"/>
        <v>18.4375</v>
      </c>
    </row>
    <row r="330" spans="1:22" ht="13.5" x14ac:dyDescent="0.25">
      <c r="A330" s="3">
        <f>RSI!A330</f>
        <v>42485</v>
      </c>
      <c r="B330" s="2">
        <f>RSI!B330</f>
        <v>8.26</v>
      </c>
      <c r="C330" s="2">
        <f>RSI!I330</f>
        <v>36.48462601908647</v>
      </c>
      <c r="D330" s="2">
        <f>MACD!E330</f>
        <v>0.19990456464795159</v>
      </c>
      <c r="E330" s="2">
        <f>MACD!F330</f>
        <v>0.16405436548838656</v>
      </c>
      <c r="F330" s="2">
        <f>'Moving Avg'!D330</f>
        <v>8.4366000000000003</v>
      </c>
      <c r="G330" s="2">
        <f>'Moving Avg'!F330</f>
        <v>8.7508999999999997</v>
      </c>
      <c r="H330" s="2">
        <f>'Moving Avg'!G330</f>
        <v>8.6101600000000005</v>
      </c>
      <c r="I330" s="2">
        <f>'Moving Avg'!H330</f>
        <v>7.274155000000003</v>
      </c>
      <c r="J330" s="5" t="str">
        <f>OBV!F330</f>
        <v>BEARISH</v>
      </c>
      <c r="K330" s="5" t="str">
        <f>OBV!G330</f>
        <v>WEAK</v>
      </c>
      <c r="L330" s="5" t="str">
        <f>OBV!H330</f>
        <v>CONFIRMED BEARISH</v>
      </c>
      <c r="M330" s="7">
        <f t="shared" si="50"/>
        <v>25</v>
      </c>
      <c r="N330" s="7">
        <f t="shared" si="51"/>
        <v>0</v>
      </c>
      <c r="O330" s="7">
        <f t="shared" si="52"/>
        <v>50</v>
      </c>
      <c r="P330" s="7">
        <f t="shared" si="53"/>
        <v>0</v>
      </c>
      <c r="Q330" s="8">
        <f t="shared" si="54"/>
        <v>16.25</v>
      </c>
      <c r="R330" s="8">
        <f t="shared" si="55"/>
        <v>22.5</v>
      </c>
      <c r="S330" s="8">
        <f t="shared" si="56"/>
        <v>16.25</v>
      </c>
      <c r="T330" s="8">
        <f t="shared" si="57"/>
        <v>18.75</v>
      </c>
      <c r="U330" s="7">
        <f t="shared" si="58"/>
        <v>18.333333333333332</v>
      </c>
      <c r="V330" s="7">
        <f t="shared" si="59"/>
        <v>18.4375</v>
      </c>
    </row>
    <row r="331" spans="1:22" ht="13.5" x14ac:dyDescent="0.25">
      <c r="A331" s="3">
        <f>RSI!A331</f>
        <v>42486</v>
      </c>
      <c r="B331" s="2">
        <f>RSI!B331</f>
        <v>8.2390000000000008</v>
      </c>
      <c r="C331" s="2">
        <f>RSI!I331</f>
        <v>35.963244019607373</v>
      </c>
      <c r="D331" s="2">
        <f>MACD!E331</f>
        <v>0.1884652841216603</v>
      </c>
      <c r="E331" s="2">
        <f>MACD!F331</f>
        <v>0.16893654921504131</v>
      </c>
      <c r="F331" s="2">
        <f>'Moving Avg'!D331</f>
        <v>8.3582000000000001</v>
      </c>
      <c r="G331" s="2">
        <f>'Moving Avg'!F331</f>
        <v>8.7138000000000009</v>
      </c>
      <c r="H331" s="2">
        <f>'Moving Avg'!G331</f>
        <v>8.6107000000000014</v>
      </c>
      <c r="I331" s="2">
        <f>'Moving Avg'!H331</f>
        <v>7.2783500000000041</v>
      </c>
      <c r="J331" s="5" t="str">
        <f>OBV!F331</f>
        <v>BEARISH</v>
      </c>
      <c r="K331" s="5" t="str">
        <f>OBV!G331</f>
        <v>WEAK</v>
      </c>
      <c r="L331" s="5" t="str">
        <f>OBV!H331</f>
        <v>CONFIRMED BEARISH</v>
      </c>
      <c r="M331" s="7">
        <f t="shared" si="50"/>
        <v>25</v>
      </c>
      <c r="N331" s="7">
        <f t="shared" si="51"/>
        <v>0</v>
      </c>
      <c r="O331" s="7">
        <f t="shared" si="52"/>
        <v>50</v>
      </c>
      <c r="P331" s="7">
        <f t="shared" si="53"/>
        <v>0</v>
      </c>
      <c r="Q331" s="8">
        <f t="shared" si="54"/>
        <v>16.25</v>
      </c>
      <c r="R331" s="8">
        <f t="shared" si="55"/>
        <v>22.5</v>
      </c>
      <c r="S331" s="8">
        <f t="shared" si="56"/>
        <v>16.25</v>
      </c>
      <c r="T331" s="8">
        <f t="shared" si="57"/>
        <v>18.75</v>
      </c>
      <c r="U331" s="7">
        <f t="shared" si="58"/>
        <v>18.333333333333332</v>
      </c>
      <c r="V331" s="7">
        <f t="shared" si="59"/>
        <v>18.4375</v>
      </c>
    </row>
    <row r="332" spans="1:22" ht="13.5" x14ac:dyDescent="0.25">
      <c r="A332" s="3">
        <f>RSI!A332</f>
        <v>42487</v>
      </c>
      <c r="B332" s="2">
        <f>RSI!B332</f>
        <v>8.2390000000000008</v>
      </c>
      <c r="C332" s="2">
        <f>RSI!I332</f>
        <v>35.963244019607373</v>
      </c>
      <c r="D332" s="2">
        <f>MACD!E332</f>
        <v>0.2133836223518113</v>
      </c>
      <c r="E332" s="2">
        <f>MACD!F332</f>
        <v>0.1778259638423953</v>
      </c>
      <c r="F332" s="2">
        <f>'Moving Avg'!D332</f>
        <v>8.3520000000000003</v>
      </c>
      <c r="G332" s="2">
        <f>'Moving Avg'!F332</f>
        <v>8.6767000000000003</v>
      </c>
      <c r="H332" s="2">
        <f>'Moving Avg'!G332</f>
        <v>8.6120599999999996</v>
      </c>
      <c r="I332" s="2">
        <f>'Moving Avg'!H332</f>
        <v>7.2821000000000025</v>
      </c>
      <c r="J332" s="5" t="str">
        <f>OBV!F332</f>
        <v>BEARISH</v>
      </c>
      <c r="K332" s="5" t="str">
        <f>OBV!G332</f>
        <v>WEAK</v>
      </c>
      <c r="L332" s="5" t="str">
        <f>OBV!H332</f>
        <v>CONFIRMED BEARISH</v>
      </c>
      <c r="M332" s="7">
        <f t="shared" si="50"/>
        <v>25</v>
      </c>
      <c r="N332" s="7">
        <f t="shared" si="51"/>
        <v>0</v>
      </c>
      <c r="O332" s="7">
        <f t="shared" si="52"/>
        <v>50</v>
      </c>
      <c r="P332" s="7">
        <f t="shared" si="53"/>
        <v>0</v>
      </c>
      <c r="Q332" s="8">
        <f t="shared" si="54"/>
        <v>16.25</v>
      </c>
      <c r="R332" s="8">
        <f t="shared" si="55"/>
        <v>22.5</v>
      </c>
      <c r="S332" s="8">
        <f t="shared" si="56"/>
        <v>16.25</v>
      </c>
      <c r="T332" s="8">
        <f t="shared" si="57"/>
        <v>18.75</v>
      </c>
      <c r="U332" s="7">
        <f t="shared" si="58"/>
        <v>18.333333333333332</v>
      </c>
      <c r="V332" s="7">
        <f t="shared" si="59"/>
        <v>18.4375</v>
      </c>
    </row>
    <row r="333" spans="1:22" ht="13.5" x14ac:dyDescent="0.25">
      <c r="A333" s="3">
        <f>RSI!A333</f>
        <v>42488</v>
      </c>
      <c r="B333" s="2">
        <f>RSI!B333</f>
        <v>8.26</v>
      </c>
      <c r="C333" s="2">
        <f>RSI!I333</f>
        <v>37.007257290085185</v>
      </c>
      <c r="D333" s="2">
        <f>MACD!E333</f>
        <v>0.23517566942840595</v>
      </c>
      <c r="E333" s="2">
        <f>MACD!F333</f>
        <v>0.18929590495959744</v>
      </c>
      <c r="F333" s="2">
        <f>'Moving Avg'!D333</f>
        <v>8.3018000000000001</v>
      </c>
      <c r="G333" s="2">
        <f>'Moving Avg'!F333</f>
        <v>8.6374999999999993</v>
      </c>
      <c r="H333" s="2">
        <f>'Moving Avg'!G333</f>
        <v>8.6130199999999988</v>
      </c>
      <c r="I333" s="2">
        <f>'Moving Avg'!H333</f>
        <v>7.2847050000000033</v>
      </c>
      <c r="J333" s="5" t="str">
        <f>OBV!F333</f>
        <v>BEARISH</v>
      </c>
      <c r="K333" s="5" t="str">
        <f>OBV!G333</f>
        <v>WEAK</v>
      </c>
      <c r="L333" s="5" t="str">
        <f>OBV!H333</f>
        <v>CONFIRMED BEARISH</v>
      </c>
      <c r="M333" s="7">
        <f t="shared" si="50"/>
        <v>25</v>
      </c>
      <c r="N333" s="7">
        <f t="shared" si="51"/>
        <v>0</v>
      </c>
      <c r="O333" s="7">
        <f t="shared" si="52"/>
        <v>50</v>
      </c>
      <c r="P333" s="7">
        <f t="shared" si="53"/>
        <v>0</v>
      </c>
      <c r="Q333" s="8">
        <f t="shared" si="54"/>
        <v>16.25</v>
      </c>
      <c r="R333" s="8">
        <f t="shared" si="55"/>
        <v>22.5</v>
      </c>
      <c r="S333" s="8">
        <f t="shared" si="56"/>
        <v>16.25</v>
      </c>
      <c r="T333" s="8">
        <f t="shared" si="57"/>
        <v>18.75</v>
      </c>
      <c r="U333" s="7">
        <f t="shared" si="58"/>
        <v>18.333333333333332</v>
      </c>
      <c r="V333" s="7">
        <f t="shared" si="59"/>
        <v>18.4375</v>
      </c>
    </row>
    <row r="334" spans="1:22" ht="13.5" x14ac:dyDescent="0.25">
      <c r="A334" s="3">
        <f>RSI!A334</f>
        <v>42489</v>
      </c>
      <c r="B334" s="2">
        <f>RSI!B334</f>
        <v>8.3689999999999998</v>
      </c>
      <c r="C334" s="2">
        <f>RSI!I334</f>
        <v>42.268423250704629</v>
      </c>
      <c r="D334" s="2">
        <f>MACD!E334</f>
        <v>0.24351216591943015</v>
      </c>
      <c r="E334" s="2">
        <f>MACD!F334</f>
        <v>0.200139157151564</v>
      </c>
      <c r="F334" s="2">
        <f>'Moving Avg'!D334</f>
        <v>8.2734000000000005</v>
      </c>
      <c r="G334" s="2">
        <f>'Moving Avg'!F334</f>
        <v>8.6042499999999986</v>
      </c>
      <c r="H334" s="2">
        <f>'Moving Avg'!G334</f>
        <v>8.6161600000000007</v>
      </c>
      <c r="I334" s="2">
        <f>'Moving Avg'!H334</f>
        <v>7.2871250000000032</v>
      </c>
      <c r="J334" s="5" t="str">
        <f>OBV!F334</f>
        <v>BULLISH</v>
      </c>
      <c r="K334" s="5" t="str">
        <f>OBV!G334</f>
        <v>STRONG</v>
      </c>
      <c r="L334" s="5" t="str">
        <f>OBV!H334</f>
        <v>BULLISH DIVERGENCE</v>
      </c>
      <c r="M334" s="7">
        <f t="shared" si="50"/>
        <v>25</v>
      </c>
      <c r="N334" s="7">
        <f t="shared" si="51"/>
        <v>0</v>
      </c>
      <c r="O334" s="7">
        <f t="shared" si="52"/>
        <v>50</v>
      </c>
      <c r="P334" s="7">
        <f t="shared" si="53"/>
        <v>83</v>
      </c>
      <c r="Q334" s="8">
        <f t="shared" si="54"/>
        <v>28.7</v>
      </c>
      <c r="R334" s="8">
        <f t="shared" si="55"/>
        <v>43.25</v>
      </c>
      <c r="S334" s="8">
        <f t="shared" si="56"/>
        <v>53.6</v>
      </c>
      <c r="T334" s="8">
        <f t="shared" si="57"/>
        <v>39.5</v>
      </c>
      <c r="U334" s="7">
        <f t="shared" si="58"/>
        <v>41.85</v>
      </c>
      <c r="V334" s="7">
        <f t="shared" si="59"/>
        <v>41.262500000000003</v>
      </c>
    </row>
    <row r="335" spans="1:22" ht="13.5" x14ac:dyDescent="0.25">
      <c r="A335" s="3">
        <f>RSI!A335</f>
        <v>42492</v>
      </c>
      <c r="B335" s="2">
        <f>RSI!B335</f>
        <v>8.3689999999999998</v>
      </c>
      <c r="C335" s="2">
        <f>RSI!I335</f>
        <v>42.268423250704622</v>
      </c>
      <c r="D335" s="2">
        <f>MACD!E335</f>
        <v>0.25174717409992731</v>
      </c>
      <c r="E335" s="2">
        <f>MACD!F335</f>
        <v>0.21046076054123666</v>
      </c>
      <c r="F335" s="2">
        <f>'Moving Avg'!D335</f>
        <v>8.2951999999999995</v>
      </c>
      <c r="G335" s="2">
        <f>'Moving Avg'!F335</f>
        <v>8.5709999999999997</v>
      </c>
      <c r="H335" s="2">
        <f>'Moving Avg'!G335</f>
        <v>8.621380000000002</v>
      </c>
      <c r="I335" s="2">
        <f>'Moving Avg'!H335</f>
        <v>7.2895300000000018</v>
      </c>
      <c r="J335" s="5" t="str">
        <f>OBV!F335</f>
        <v>BULLISH</v>
      </c>
      <c r="K335" s="5" t="str">
        <f>OBV!G335</f>
        <v>STRONG</v>
      </c>
      <c r="L335" s="5" t="str">
        <f>OBV!H335</f>
        <v>CONFIRMED BULLISH</v>
      </c>
      <c r="M335" s="7">
        <f t="shared" si="50"/>
        <v>25</v>
      </c>
      <c r="N335" s="7">
        <f t="shared" si="51"/>
        <v>0</v>
      </c>
      <c r="O335" s="7">
        <f t="shared" si="52"/>
        <v>50</v>
      </c>
      <c r="P335" s="7">
        <f t="shared" si="53"/>
        <v>100</v>
      </c>
      <c r="Q335" s="8">
        <f t="shared" si="54"/>
        <v>31.25</v>
      </c>
      <c r="R335" s="8">
        <f t="shared" si="55"/>
        <v>47.5</v>
      </c>
      <c r="S335" s="8">
        <f t="shared" si="56"/>
        <v>61.25</v>
      </c>
      <c r="T335" s="8">
        <f t="shared" si="57"/>
        <v>43.75</v>
      </c>
      <c r="U335" s="7">
        <f t="shared" si="58"/>
        <v>46.666666666666664</v>
      </c>
      <c r="V335" s="7">
        <f t="shared" si="59"/>
        <v>45.9375</v>
      </c>
    </row>
    <row r="336" spans="1:22" ht="13.5" x14ac:dyDescent="0.25">
      <c r="A336" s="3">
        <f>RSI!A336</f>
        <v>42493</v>
      </c>
      <c r="B336" s="2">
        <f>RSI!B336</f>
        <v>8.4740000000000002</v>
      </c>
      <c r="C336" s="2">
        <f>RSI!I336</f>
        <v>47.195554569917256</v>
      </c>
      <c r="D336" s="2">
        <f>MACD!E336</f>
        <v>0.23187719846812449</v>
      </c>
      <c r="E336" s="2">
        <f>MACD!F336</f>
        <v>0.21474404812661424</v>
      </c>
      <c r="F336" s="2">
        <f>'Moving Avg'!D336</f>
        <v>8.3422000000000001</v>
      </c>
      <c r="G336" s="2">
        <f>'Moving Avg'!F336</f>
        <v>8.5500499999999988</v>
      </c>
      <c r="H336" s="2">
        <f>'Moving Avg'!G336</f>
        <v>8.628919999999999</v>
      </c>
      <c r="I336" s="2">
        <f>'Moving Avg'!H336</f>
        <v>7.2930300000000026</v>
      </c>
      <c r="J336" s="5" t="str">
        <f>OBV!F336</f>
        <v>BULLISH</v>
      </c>
      <c r="K336" s="5" t="str">
        <f>OBV!G336</f>
        <v>WEAK</v>
      </c>
      <c r="L336" s="5" t="str">
        <f>OBV!H336</f>
        <v>CONFIRMED BULLISH</v>
      </c>
      <c r="M336" s="7">
        <f t="shared" si="50"/>
        <v>25</v>
      </c>
      <c r="N336" s="7">
        <f t="shared" si="51"/>
        <v>0</v>
      </c>
      <c r="O336" s="7">
        <f t="shared" si="52"/>
        <v>50</v>
      </c>
      <c r="P336" s="7">
        <f t="shared" si="53"/>
        <v>67</v>
      </c>
      <c r="Q336" s="8">
        <f t="shared" si="54"/>
        <v>26.299999999999997</v>
      </c>
      <c r="R336" s="8">
        <f t="shared" si="55"/>
        <v>39.25</v>
      </c>
      <c r="S336" s="8">
        <f t="shared" si="56"/>
        <v>46.400000000000006</v>
      </c>
      <c r="T336" s="8">
        <f t="shared" si="57"/>
        <v>35.5</v>
      </c>
      <c r="U336" s="7">
        <f t="shared" si="58"/>
        <v>37.31666666666667</v>
      </c>
      <c r="V336" s="7">
        <f t="shared" si="59"/>
        <v>36.862499999999997</v>
      </c>
    </row>
    <row r="337" spans="1:22" ht="13.5" x14ac:dyDescent="0.25">
      <c r="A337" s="3">
        <f>RSI!A337</f>
        <v>42494</v>
      </c>
      <c r="B337" s="2">
        <f>RSI!B337</f>
        <v>8.2390000000000008</v>
      </c>
      <c r="C337" s="2">
        <f>RSI!I337</f>
        <v>39.143547504173419</v>
      </c>
      <c r="D337" s="2">
        <f>MACD!E337</f>
        <v>0.17732519820425452</v>
      </c>
      <c r="E337" s="2">
        <f>MACD!F337</f>
        <v>0.20726027814214232</v>
      </c>
      <c r="F337" s="2">
        <f>'Moving Avg'!D337</f>
        <v>8.3422000000000001</v>
      </c>
      <c r="G337" s="2">
        <f>'Moving Avg'!F337</f>
        <v>8.5173499999999986</v>
      </c>
      <c r="H337" s="2">
        <f>'Moving Avg'!G337</f>
        <v>8.6317599999999999</v>
      </c>
      <c r="I337" s="2">
        <f>'Moving Avg'!H337</f>
        <v>7.2954450000000017</v>
      </c>
      <c r="J337" s="5" t="str">
        <f>OBV!F337</f>
        <v>BULLISH</v>
      </c>
      <c r="K337" s="5" t="str">
        <f>OBV!G337</f>
        <v>WEAK</v>
      </c>
      <c r="L337" s="5" t="str">
        <f>OBV!H337</f>
        <v>NEUTRAL</v>
      </c>
      <c r="M337" s="7">
        <f t="shared" si="50"/>
        <v>25</v>
      </c>
      <c r="N337" s="7">
        <f t="shared" si="51"/>
        <v>100</v>
      </c>
      <c r="O337" s="7">
        <f t="shared" si="52"/>
        <v>50</v>
      </c>
      <c r="P337" s="7">
        <f t="shared" si="53"/>
        <v>33</v>
      </c>
      <c r="Q337" s="8">
        <f t="shared" si="54"/>
        <v>56.2</v>
      </c>
      <c r="R337" s="8">
        <f t="shared" si="55"/>
        <v>50.75</v>
      </c>
      <c r="S337" s="8">
        <f t="shared" si="56"/>
        <v>46.1</v>
      </c>
      <c r="T337" s="8">
        <f t="shared" si="57"/>
        <v>52</v>
      </c>
      <c r="U337" s="7">
        <f t="shared" si="58"/>
        <v>51.016666666666673</v>
      </c>
      <c r="V337" s="7">
        <f t="shared" si="59"/>
        <v>51.262500000000003</v>
      </c>
    </row>
    <row r="338" spans="1:22" ht="13.5" x14ac:dyDescent="0.25">
      <c r="A338" s="3">
        <f>RSI!A338</f>
        <v>42495</v>
      </c>
      <c r="B338" s="2">
        <f>RSI!B338</f>
        <v>8.3689999999999998</v>
      </c>
      <c r="C338" s="2">
        <f>RSI!I338</f>
        <v>44.758295836975066</v>
      </c>
      <c r="D338" s="2">
        <f>MACD!E338</f>
        <v>0.16036479687838145</v>
      </c>
      <c r="E338" s="2">
        <f>MACD!F338</f>
        <v>0.19788118188939013</v>
      </c>
      <c r="F338" s="2">
        <f>'Moving Avg'!D338</f>
        <v>8.3640000000000008</v>
      </c>
      <c r="G338" s="2">
        <f>'Moving Avg'!F338</f>
        <v>8.4916999999999998</v>
      </c>
      <c r="H338" s="2">
        <f>'Moving Avg'!G338</f>
        <v>8.6372</v>
      </c>
      <c r="I338" s="2">
        <f>'Moving Avg'!H338</f>
        <v>7.299310000000002</v>
      </c>
      <c r="J338" s="5" t="str">
        <f>OBV!F338</f>
        <v>BULLISH</v>
      </c>
      <c r="K338" s="5" t="str">
        <f>OBV!G338</f>
        <v>STRONG</v>
      </c>
      <c r="L338" s="5" t="str">
        <f>OBV!H338</f>
        <v>CONFIRMED BULLISH</v>
      </c>
      <c r="M338" s="7">
        <f t="shared" si="50"/>
        <v>25</v>
      </c>
      <c r="N338" s="7">
        <f t="shared" si="51"/>
        <v>100</v>
      </c>
      <c r="O338" s="7">
        <f t="shared" si="52"/>
        <v>50</v>
      </c>
      <c r="P338" s="7">
        <f t="shared" si="53"/>
        <v>100</v>
      </c>
      <c r="Q338" s="8">
        <f t="shared" si="54"/>
        <v>66.25</v>
      </c>
      <c r="R338" s="8">
        <f t="shared" si="55"/>
        <v>67.5</v>
      </c>
      <c r="S338" s="8">
        <f t="shared" si="56"/>
        <v>76.25</v>
      </c>
      <c r="T338" s="8">
        <f t="shared" si="57"/>
        <v>68.75</v>
      </c>
      <c r="U338" s="7">
        <f t="shared" si="58"/>
        <v>70</v>
      </c>
      <c r="V338" s="7">
        <f t="shared" si="59"/>
        <v>69.6875</v>
      </c>
    </row>
    <row r="339" spans="1:22" ht="13.5" x14ac:dyDescent="0.25">
      <c r="A339" s="3">
        <f>RSI!A339</f>
        <v>42496</v>
      </c>
      <c r="B339" s="2">
        <f>RSI!B339</f>
        <v>8.2650000000000006</v>
      </c>
      <c r="C339" s="2">
        <f>RSI!I339</f>
        <v>41.462545579156064</v>
      </c>
      <c r="D339" s="2">
        <f>MACD!E339</f>
        <v>0.15457115143072109</v>
      </c>
      <c r="E339" s="2">
        <f>MACD!F339</f>
        <v>0.18921917579765635</v>
      </c>
      <c r="F339" s="2">
        <f>'Moving Avg'!D339</f>
        <v>8.3431999999999995</v>
      </c>
      <c r="G339" s="2">
        <f>'Moving Avg'!F339</f>
        <v>8.4632000000000005</v>
      </c>
      <c r="H339" s="2">
        <f>'Moving Avg'!G339</f>
        <v>8.6387800000000023</v>
      </c>
      <c r="I339" s="2">
        <f>'Moving Avg'!H339</f>
        <v>7.3017650000000023</v>
      </c>
      <c r="J339" s="5" t="str">
        <f>OBV!F339</f>
        <v>BULLISH</v>
      </c>
      <c r="K339" s="5" t="str">
        <f>OBV!G339</f>
        <v>STRONG</v>
      </c>
      <c r="L339" s="5" t="str">
        <f>OBV!H339</f>
        <v>BULLISH DIVERGENCE</v>
      </c>
      <c r="M339" s="7">
        <f t="shared" si="50"/>
        <v>25</v>
      </c>
      <c r="N339" s="7">
        <f t="shared" si="51"/>
        <v>100</v>
      </c>
      <c r="O339" s="7">
        <f t="shared" si="52"/>
        <v>50</v>
      </c>
      <c r="P339" s="7">
        <f t="shared" si="53"/>
        <v>83</v>
      </c>
      <c r="Q339" s="8">
        <f t="shared" si="54"/>
        <v>63.7</v>
      </c>
      <c r="R339" s="8">
        <f t="shared" si="55"/>
        <v>63.25</v>
      </c>
      <c r="S339" s="8">
        <f t="shared" si="56"/>
        <v>68.599999999999994</v>
      </c>
      <c r="T339" s="8">
        <f t="shared" si="57"/>
        <v>64.5</v>
      </c>
      <c r="U339" s="7">
        <f t="shared" si="58"/>
        <v>65.183333333333337</v>
      </c>
      <c r="V339" s="7">
        <f t="shared" si="59"/>
        <v>65.012500000000003</v>
      </c>
    </row>
    <row r="340" spans="1:22" ht="13.5" x14ac:dyDescent="0.25">
      <c r="A340" s="3">
        <f>RSI!A340</f>
        <v>42499</v>
      </c>
      <c r="B340" s="2">
        <f>RSI!B340</f>
        <v>8.4949999999999992</v>
      </c>
      <c r="C340" s="2">
        <f>RSI!I340</f>
        <v>50.196651862396017</v>
      </c>
      <c r="D340" s="2">
        <f>MACD!E340</f>
        <v>9.5421473072232033E-2</v>
      </c>
      <c r="E340" s="2">
        <f>MACD!F340</f>
        <v>0.17045963525257149</v>
      </c>
      <c r="F340" s="2">
        <f>'Moving Avg'!D340</f>
        <v>8.3683999999999994</v>
      </c>
      <c r="G340" s="2">
        <f>'Moving Avg'!F340</f>
        <v>8.4589999999999996</v>
      </c>
      <c r="H340" s="2">
        <f>'Moving Avg'!G340</f>
        <v>8.6402400000000004</v>
      </c>
      <c r="I340" s="2">
        <f>'Moving Avg'!H340</f>
        <v>7.3055450000000022</v>
      </c>
      <c r="J340" s="5" t="str">
        <f>OBV!F340</f>
        <v>BULLISH</v>
      </c>
      <c r="K340" s="5" t="str">
        <f>OBV!G340</f>
        <v>STRONG</v>
      </c>
      <c r="L340" s="5" t="str">
        <f>OBV!H340</f>
        <v>CONFIRMED BULLISH</v>
      </c>
      <c r="M340" s="7">
        <f t="shared" si="50"/>
        <v>25</v>
      </c>
      <c r="N340" s="7">
        <f t="shared" si="51"/>
        <v>100</v>
      </c>
      <c r="O340" s="7">
        <f t="shared" si="52"/>
        <v>50</v>
      </c>
      <c r="P340" s="7">
        <f t="shared" si="53"/>
        <v>100</v>
      </c>
      <c r="Q340" s="8">
        <f t="shared" si="54"/>
        <v>66.25</v>
      </c>
      <c r="R340" s="8">
        <f t="shared" si="55"/>
        <v>67.5</v>
      </c>
      <c r="S340" s="8">
        <f t="shared" si="56"/>
        <v>76.25</v>
      </c>
      <c r="T340" s="8">
        <f t="shared" si="57"/>
        <v>68.75</v>
      </c>
      <c r="U340" s="7">
        <f t="shared" si="58"/>
        <v>70</v>
      </c>
      <c r="V340" s="7">
        <f t="shared" si="59"/>
        <v>69.6875</v>
      </c>
    </row>
    <row r="341" spans="1:22" ht="13.5" x14ac:dyDescent="0.25">
      <c r="A341" s="3">
        <f>RSI!A341</f>
        <v>42500</v>
      </c>
      <c r="B341" s="2">
        <f>RSI!B341</f>
        <v>8.4689999999999994</v>
      </c>
      <c r="C341" s="2">
        <f>RSI!I341</f>
        <v>49.301139081165395</v>
      </c>
      <c r="D341" s="2">
        <f>MACD!E341</f>
        <v>4.4008802300515626E-2</v>
      </c>
      <c r="E341" s="2">
        <f>MACD!F341</f>
        <v>0.14516946866216032</v>
      </c>
      <c r="F341" s="2">
        <f>'Moving Avg'!D341</f>
        <v>8.3673999999999999</v>
      </c>
      <c r="G341" s="2">
        <f>'Moving Avg'!F341</f>
        <v>8.4535</v>
      </c>
      <c r="H341" s="2">
        <f>'Moving Avg'!G341</f>
        <v>8.6411800000000003</v>
      </c>
      <c r="I341" s="2">
        <f>'Moving Avg'!H341</f>
        <v>7.3095550000000014</v>
      </c>
      <c r="J341" s="5" t="str">
        <f>OBV!F341</f>
        <v>BEARISH</v>
      </c>
      <c r="K341" s="5" t="str">
        <f>OBV!G341</f>
        <v>WEAK</v>
      </c>
      <c r="L341" s="5" t="str">
        <f>OBV!H341</f>
        <v>CONFIRMED BEARISH</v>
      </c>
      <c r="M341" s="7">
        <f t="shared" si="50"/>
        <v>25</v>
      </c>
      <c r="N341" s="7">
        <f t="shared" si="51"/>
        <v>100</v>
      </c>
      <c r="O341" s="7">
        <f t="shared" si="52"/>
        <v>50</v>
      </c>
      <c r="P341" s="7">
        <f t="shared" si="53"/>
        <v>0</v>
      </c>
      <c r="Q341" s="8">
        <f t="shared" si="54"/>
        <v>51.25</v>
      </c>
      <c r="R341" s="8">
        <f t="shared" si="55"/>
        <v>42.5</v>
      </c>
      <c r="S341" s="8">
        <f t="shared" si="56"/>
        <v>31.25</v>
      </c>
      <c r="T341" s="8">
        <f t="shared" si="57"/>
        <v>43.75</v>
      </c>
      <c r="U341" s="7">
        <f t="shared" si="58"/>
        <v>41.666666666666664</v>
      </c>
      <c r="V341" s="7">
        <f t="shared" si="59"/>
        <v>42.1875</v>
      </c>
    </row>
    <row r="342" spans="1:22" ht="13.5" x14ac:dyDescent="0.25">
      <c r="A342" s="3">
        <f>RSI!A342</f>
        <v>42501</v>
      </c>
      <c r="B342" s="2">
        <f>RSI!B342</f>
        <v>8.4480000000000004</v>
      </c>
      <c r="C342" s="2">
        <f>RSI!I342</f>
        <v>48.54778851371406</v>
      </c>
      <c r="D342" s="2">
        <f>MACD!E342</f>
        <v>2.1611679089907909E-3</v>
      </c>
      <c r="E342" s="2">
        <f>MACD!F342</f>
        <v>0.11656780851152641</v>
      </c>
      <c r="F342" s="2">
        <f>'Moving Avg'!D342</f>
        <v>8.4092000000000002</v>
      </c>
      <c r="G342" s="2">
        <f>'Moving Avg'!F342</f>
        <v>8.4364999999999988</v>
      </c>
      <c r="H342" s="2">
        <f>'Moving Avg'!G342</f>
        <v>8.6364800000000006</v>
      </c>
      <c r="I342" s="2">
        <f>'Moving Avg'!H342</f>
        <v>7.3139750000000028</v>
      </c>
      <c r="J342" s="5" t="str">
        <f>OBV!F342</f>
        <v>BEARISH</v>
      </c>
      <c r="K342" s="5" t="str">
        <f>OBV!G342</f>
        <v>WEAK</v>
      </c>
      <c r="L342" s="5" t="str">
        <f>OBV!H342</f>
        <v>BEARISH DIVERGENCE</v>
      </c>
      <c r="M342" s="7">
        <f t="shared" si="50"/>
        <v>25</v>
      </c>
      <c r="N342" s="7">
        <f t="shared" si="51"/>
        <v>100</v>
      </c>
      <c r="O342" s="7">
        <f t="shared" si="52"/>
        <v>50</v>
      </c>
      <c r="P342" s="7">
        <f t="shared" si="53"/>
        <v>0</v>
      </c>
      <c r="Q342" s="8">
        <f t="shared" si="54"/>
        <v>51.25</v>
      </c>
      <c r="R342" s="8">
        <f t="shared" si="55"/>
        <v>42.5</v>
      </c>
      <c r="S342" s="8">
        <f t="shared" si="56"/>
        <v>31.25</v>
      </c>
      <c r="T342" s="8">
        <f t="shared" si="57"/>
        <v>43.75</v>
      </c>
      <c r="U342" s="7">
        <f t="shared" si="58"/>
        <v>41.666666666666664</v>
      </c>
      <c r="V342" s="7">
        <f t="shared" si="59"/>
        <v>42.1875</v>
      </c>
    </row>
    <row r="343" spans="1:22" ht="13.5" x14ac:dyDescent="0.25">
      <c r="A343" s="3">
        <f>RSI!A343</f>
        <v>42502</v>
      </c>
      <c r="B343" s="2">
        <f>RSI!B343</f>
        <v>8.2650000000000006</v>
      </c>
      <c r="C343" s="2">
        <f>RSI!I343</f>
        <v>42.459054977568634</v>
      </c>
      <c r="D343" s="2">
        <f>MACD!E343</f>
        <v>-1.6245510522077566E-2</v>
      </c>
      <c r="E343" s="2">
        <f>MACD!F343</f>
        <v>9.0005144704805626E-2</v>
      </c>
      <c r="F343" s="2">
        <f>'Moving Avg'!D343</f>
        <v>8.3884000000000007</v>
      </c>
      <c r="G343" s="2">
        <f>'Moving Avg'!F343</f>
        <v>8.4103499999999993</v>
      </c>
      <c r="H343" s="2">
        <f>'Moving Avg'!G343</f>
        <v>8.6265399999999985</v>
      </c>
      <c r="I343" s="2">
        <f>'Moving Avg'!H343</f>
        <v>7.3174800000000024</v>
      </c>
      <c r="J343" s="5" t="str">
        <f>OBV!F343</f>
        <v>BEARISH</v>
      </c>
      <c r="K343" s="5" t="str">
        <f>OBV!G343</f>
        <v>WEAK</v>
      </c>
      <c r="L343" s="5" t="str">
        <f>OBV!H343</f>
        <v>CONFIRMED BEARISH</v>
      </c>
      <c r="M343" s="7">
        <f t="shared" si="50"/>
        <v>25</v>
      </c>
      <c r="N343" s="7">
        <f t="shared" si="51"/>
        <v>100</v>
      </c>
      <c r="O343" s="7">
        <f t="shared" si="52"/>
        <v>50</v>
      </c>
      <c r="P343" s="7">
        <f t="shared" si="53"/>
        <v>0</v>
      </c>
      <c r="Q343" s="8">
        <f t="shared" si="54"/>
        <v>51.25</v>
      </c>
      <c r="R343" s="8">
        <f t="shared" si="55"/>
        <v>42.5</v>
      </c>
      <c r="S343" s="8">
        <f t="shared" si="56"/>
        <v>31.25</v>
      </c>
      <c r="T343" s="8">
        <f t="shared" si="57"/>
        <v>43.75</v>
      </c>
      <c r="U343" s="7">
        <f t="shared" si="58"/>
        <v>41.666666666666664</v>
      </c>
      <c r="V343" s="7">
        <f t="shared" si="59"/>
        <v>42.1875</v>
      </c>
    </row>
    <row r="344" spans="1:22" ht="13.5" x14ac:dyDescent="0.25">
      <c r="A344" s="3">
        <f>RSI!A344</f>
        <v>42503</v>
      </c>
      <c r="B344" s="2">
        <f>RSI!B344</f>
        <v>8.5730000000000004</v>
      </c>
      <c r="C344" s="2">
        <f>RSI!I344</f>
        <v>53.116674987705522</v>
      </c>
      <c r="D344" s="2">
        <f>MACD!E344</f>
        <v>-3.6584127406564804E-2</v>
      </c>
      <c r="E344" s="2">
        <f>MACD!F344</f>
        <v>6.4687290282531548E-2</v>
      </c>
      <c r="F344" s="2">
        <f>'Moving Avg'!D344</f>
        <v>8.4499999999999993</v>
      </c>
      <c r="G344" s="2">
        <f>'Moving Avg'!F344</f>
        <v>8.4009</v>
      </c>
      <c r="H344" s="2">
        <f>'Moving Avg'!G344</f>
        <v>8.6264199999999995</v>
      </c>
      <c r="I344" s="2">
        <f>'Moving Avg'!H344</f>
        <v>7.3225500000000032</v>
      </c>
      <c r="J344" s="5" t="str">
        <f>OBV!F344</f>
        <v>BEARISH</v>
      </c>
      <c r="K344" s="5" t="str">
        <f>OBV!G344</f>
        <v>WEAK</v>
      </c>
      <c r="L344" s="5" t="str">
        <f>OBV!H344</f>
        <v>BEARISH DIVERGENCE</v>
      </c>
      <c r="M344" s="7">
        <f t="shared" si="50"/>
        <v>25</v>
      </c>
      <c r="N344" s="7">
        <f t="shared" si="51"/>
        <v>100</v>
      </c>
      <c r="O344" s="7">
        <f t="shared" si="52"/>
        <v>50</v>
      </c>
      <c r="P344" s="7">
        <f t="shared" si="53"/>
        <v>0</v>
      </c>
      <c r="Q344" s="8">
        <f t="shared" si="54"/>
        <v>51.25</v>
      </c>
      <c r="R344" s="8">
        <f t="shared" si="55"/>
        <v>42.5</v>
      </c>
      <c r="S344" s="8">
        <f t="shared" si="56"/>
        <v>31.25</v>
      </c>
      <c r="T344" s="8">
        <f t="shared" si="57"/>
        <v>43.75</v>
      </c>
      <c r="U344" s="7">
        <f t="shared" si="58"/>
        <v>41.666666666666664</v>
      </c>
      <c r="V344" s="7">
        <f t="shared" si="59"/>
        <v>42.1875</v>
      </c>
    </row>
    <row r="345" spans="1:22" ht="13.5" x14ac:dyDescent="0.25">
      <c r="A345" s="3">
        <f>RSI!A345</f>
        <v>42506</v>
      </c>
      <c r="B345" s="2">
        <f>RSI!B345</f>
        <v>8.5259999999999998</v>
      </c>
      <c r="C345" s="2">
        <f>RSI!I345</f>
        <v>51.547670765398003</v>
      </c>
      <c r="D345" s="2">
        <f>MACD!E345</f>
        <v>-5.0945332915420138E-2</v>
      </c>
      <c r="E345" s="2">
        <f>MACD!F345</f>
        <v>4.1560765642941214E-2</v>
      </c>
      <c r="F345" s="2">
        <f>'Moving Avg'!D345</f>
        <v>8.4562000000000008</v>
      </c>
      <c r="G345" s="2">
        <f>'Moving Avg'!F345</f>
        <v>8.3891000000000027</v>
      </c>
      <c r="H345" s="2">
        <f>'Moving Avg'!G345</f>
        <v>8.6253600000000006</v>
      </c>
      <c r="I345" s="2">
        <f>'Moving Avg'!H345</f>
        <v>7.3285100000000032</v>
      </c>
      <c r="J345" s="5" t="str">
        <f>OBV!F345</f>
        <v>BEARISH</v>
      </c>
      <c r="K345" s="5" t="str">
        <f>OBV!G345</f>
        <v>WEAK</v>
      </c>
      <c r="L345" s="5" t="str">
        <f>OBV!H345</f>
        <v>BEARISH DIVERGENCE</v>
      </c>
      <c r="M345" s="7">
        <f t="shared" si="50"/>
        <v>25</v>
      </c>
      <c r="N345" s="7">
        <f t="shared" si="51"/>
        <v>100</v>
      </c>
      <c r="O345" s="7">
        <f t="shared" si="52"/>
        <v>50</v>
      </c>
      <c r="P345" s="7">
        <f t="shared" si="53"/>
        <v>0</v>
      </c>
      <c r="Q345" s="8">
        <f t="shared" si="54"/>
        <v>51.25</v>
      </c>
      <c r="R345" s="8">
        <f t="shared" si="55"/>
        <v>42.5</v>
      </c>
      <c r="S345" s="8">
        <f t="shared" si="56"/>
        <v>31.25</v>
      </c>
      <c r="T345" s="8">
        <f t="shared" si="57"/>
        <v>43.75</v>
      </c>
      <c r="U345" s="7">
        <f t="shared" si="58"/>
        <v>41.666666666666664</v>
      </c>
      <c r="V345" s="7">
        <f t="shared" si="59"/>
        <v>42.1875</v>
      </c>
    </row>
    <row r="346" spans="1:22" ht="13.5" x14ac:dyDescent="0.25">
      <c r="A346" s="3">
        <f>RSI!A346</f>
        <v>42507</v>
      </c>
      <c r="B346" s="2">
        <f>RSI!B346</f>
        <v>8.3689999999999998</v>
      </c>
      <c r="C346" s="2">
        <f>RSI!I346</f>
        <v>46.596241322064259</v>
      </c>
      <c r="D346" s="2">
        <f>MACD!E346</f>
        <v>-3.5622114064347343E-2</v>
      </c>
      <c r="E346" s="2">
        <f>MACD!F346</f>
        <v>2.6124189701483506E-2</v>
      </c>
      <c r="F346" s="2">
        <f>'Moving Avg'!D346</f>
        <v>8.4361999999999995</v>
      </c>
      <c r="G346" s="2">
        <f>'Moving Avg'!F346</f>
        <v>8.3760000000000012</v>
      </c>
      <c r="H346" s="2">
        <f>'Moving Avg'!G346</f>
        <v>8.6253600000000006</v>
      </c>
      <c r="I346" s="2">
        <f>'Moving Avg'!H346</f>
        <v>7.3337400000000024</v>
      </c>
      <c r="J346" s="5" t="str">
        <f>OBV!F346</f>
        <v>BEARISH</v>
      </c>
      <c r="K346" s="5" t="str">
        <f>OBV!G346</f>
        <v>WEAK</v>
      </c>
      <c r="L346" s="5" t="str">
        <f>OBV!H346</f>
        <v>CONFIRMED BEARISH</v>
      </c>
      <c r="M346" s="7">
        <f t="shared" si="50"/>
        <v>25</v>
      </c>
      <c r="N346" s="7">
        <f t="shared" si="51"/>
        <v>100</v>
      </c>
      <c r="O346" s="7">
        <f t="shared" si="52"/>
        <v>50</v>
      </c>
      <c r="P346" s="7">
        <f t="shared" si="53"/>
        <v>0</v>
      </c>
      <c r="Q346" s="8">
        <f t="shared" si="54"/>
        <v>51.25</v>
      </c>
      <c r="R346" s="8">
        <f t="shared" si="55"/>
        <v>42.5</v>
      </c>
      <c r="S346" s="8">
        <f t="shared" si="56"/>
        <v>31.25</v>
      </c>
      <c r="T346" s="8">
        <f t="shared" si="57"/>
        <v>43.75</v>
      </c>
      <c r="U346" s="7">
        <f t="shared" si="58"/>
        <v>41.666666666666664</v>
      </c>
      <c r="V346" s="7">
        <f t="shared" si="59"/>
        <v>42.1875</v>
      </c>
    </row>
    <row r="347" spans="1:22" ht="13.5" x14ac:dyDescent="0.25">
      <c r="A347" s="3">
        <f>RSI!A347</f>
        <v>42508</v>
      </c>
      <c r="B347" s="2">
        <f>RSI!B347</f>
        <v>8.3689999999999998</v>
      </c>
      <c r="C347" s="2">
        <f>RSI!I347</f>
        <v>46.596241322064252</v>
      </c>
      <c r="D347" s="2">
        <f>MACD!E347</f>
        <v>-5.8168058109067999E-2</v>
      </c>
      <c r="E347" s="2">
        <f>MACD!F347</f>
        <v>9.2657401393732037E-3</v>
      </c>
      <c r="F347" s="2">
        <f>'Moving Avg'!D347</f>
        <v>8.4204000000000008</v>
      </c>
      <c r="G347" s="2">
        <f>'Moving Avg'!F347</f>
        <v>8.3809500000000021</v>
      </c>
      <c r="H347" s="2">
        <f>'Moving Avg'!G347</f>
        <v>8.6251400000000018</v>
      </c>
      <c r="I347" s="2">
        <f>'Moving Avg'!H347</f>
        <v>7.3389700000000024</v>
      </c>
      <c r="J347" s="5" t="str">
        <f>OBV!F347</f>
        <v>BEARISH</v>
      </c>
      <c r="K347" s="5" t="str">
        <f>OBV!G347</f>
        <v>WEAK</v>
      </c>
      <c r="L347" s="5" t="str">
        <f>OBV!H347</f>
        <v>CONFIRMED BEARISH</v>
      </c>
      <c r="M347" s="7">
        <f t="shared" si="50"/>
        <v>25</v>
      </c>
      <c r="N347" s="7">
        <f t="shared" si="51"/>
        <v>100</v>
      </c>
      <c r="O347" s="7">
        <f t="shared" si="52"/>
        <v>50</v>
      </c>
      <c r="P347" s="7">
        <f t="shared" si="53"/>
        <v>0</v>
      </c>
      <c r="Q347" s="8">
        <f t="shared" si="54"/>
        <v>51.25</v>
      </c>
      <c r="R347" s="8">
        <f t="shared" si="55"/>
        <v>42.5</v>
      </c>
      <c r="S347" s="8">
        <f t="shared" si="56"/>
        <v>31.25</v>
      </c>
      <c r="T347" s="8">
        <f t="shared" si="57"/>
        <v>43.75</v>
      </c>
      <c r="U347" s="7">
        <f t="shared" si="58"/>
        <v>41.666666666666664</v>
      </c>
      <c r="V347" s="7">
        <f t="shared" si="59"/>
        <v>42.1875</v>
      </c>
    </row>
    <row r="348" spans="1:22" ht="13.5" x14ac:dyDescent="0.25">
      <c r="A348" s="3">
        <f>RSI!A348</f>
        <v>42509</v>
      </c>
      <c r="B348" s="2">
        <f>RSI!B348</f>
        <v>8.6210000000000004</v>
      </c>
      <c r="C348" s="2">
        <f>RSI!I348</f>
        <v>54.696890369206116</v>
      </c>
      <c r="D348" s="2">
        <f>MACD!E348</f>
        <v>-7.531752357876087E-2</v>
      </c>
      <c r="E348" s="2">
        <f>MACD!F348</f>
        <v>-7.6509126042536117E-3</v>
      </c>
      <c r="F348" s="2">
        <f>'Moving Avg'!D348</f>
        <v>8.4916000000000018</v>
      </c>
      <c r="G348" s="2">
        <f>'Moving Avg'!F348</f>
        <v>8.38645</v>
      </c>
      <c r="H348" s="2">
        <f>'Moving Avg'!G348</f>
        <v>8.6298600000000008</v>
      </c>
      <c r="I348" s="2">
        <f>'Moving Avg'!H348</f>
        <v>7.3441500000000026</v>
      </c>
      <c r="J348" s="5" t="str">
        <f>OBV!F348</f>
        <v>BULLISH</v>
      </c>
      <c r="K348" s="5" t="str">
        <f>OBV!G348</f>
        <v>WEAK</v>
      </c>
      <c r="L348" s="5" t="str">
        <f>OBV!H348</f>
        <v>CONFIRMED BULLISH</v>
      </c>
      <c r="M348" s="7">
        <f t="shared" si="50"/>
        <v>25</v>
      </c>
      <c r="N348" s="7">
        <f t="shared" si="51"/>
        <v>100</v>
      </c>
      <c r="O348" s="7">
        <f t="shared" si="52"/>
        <v>50</v>
      </c>
      <c r="P348" s="7">
        <f t="shared" si="53"/>
        <v>67</v>
      </c>
      <c r="Q348" s="8">
        <f t="shared" si="54"/>
        <v>61.3</v>
      </c>
      <c r="R348" s="8">
        <f t="shared" si="55"/>
        <v>59.25</v>
      </c>
      <c r="S348" s="8">
        <f t="shared" si="56"/>
        <v>61.400000000000006</v>
      </c>
      <c r="T348" s="8">
        <f t="shared" si="57"/>
        <v>60.5</v>
      </c>
      <c r="U348" s="7">
        <f t="shared" si="58"/>
        <v>60.65</v>
      </c>
      <c r="V348" s="7">
        <f t="shared" si="59"/>
        <v>60.612499999999997</v>
      </c>
    </row>
    <row r="349" spans="1:22" ht="13.5" x14ac:dyDescent="0.25">
      <c r="A349" s="3">
        <f>RSI!A349</f>
        <v>42510</v>
      </c>
      <c r="B349" s="2">
        <f>RSI!B349</f>
        <v>8.7089999999999996</v>
      </c>
      <c r="C349" s="2">
        <f>RSI!I349</f>
        <v>57.141725030288441</v>
      </c>
      <c r="D349" s="2">
        <f>MACD!E349</f>
        <v>-0.11328570850711017</v>
      </c>
      <c r="E349" s="2">
        <f>MACD!F349</f>
        <v>-2.8777871784824927E-2</v>
      </c>
      <c r="F349" s="2">
        <f>'Moving Avg'!D349</f>
        <v>8.5187999999999988</v>
      </c>
      <c r="G349" s="2">
        <f>'Moving Avg'!F349</f>
        <v>8.3963500000000018</v>
      </c>
      <c r="H349" s="2">
        <f>'Moving Avg'!G349</f>
        <v>8.633519999999999</v>
      </c>
      <c r="I349" s="2">
        <f>'Moving Avg'!H349</f>
        <v>7.3500350000000036</v>
      </c>
      <c r="J349" s="5" t="str">
        <f>OBV!F349</f>
        <v>BULLISH</v>
      </c>
      <c r="K349" s="5" t="str">
        <f>OBV!G349</f>
        <v>STRONG</v>
      </c>
      <c r="L349" s="5" t="str">
        <f>OBV!H349</f>
        <v>CONFIRMED BULLISH</v>
      </c>
      <c r="M349" s="7">
        <f t="shared" si="50"/>
        <v>25</v>
      </c>
      <c r="N349" s="7">
        <f t="shared" si="51"/>
        <v>100</v>
      </c>
      <c r="O349" s="7">
        <f t="shared" si="52"/>
        <v>50</v>
      </c>
      <c r="P349" s="7">
        <f t="shared" si="53"/>
        <v>100</v>
      </c>
      <c r="Q349" s="8">
        <f t="shared" si="54"/>
        <v>66.25</v>
      </c>
      <c r="R349" s="8">
        <f t="shared" si="55"/>
        <v>67.5</v>
      </c>
      <c r="S349" s="8">
        <f t="shared" si="56"/>
        <v>76.25</v>
      </c>
      <c r="T349" s="8">
        <f t="shared" si="57"/>
        <v>68.75</v>
      </c>
      <c r="U349" s="7">
        <f t="shared" si="58"/>
        <v>70</v>
      </c>
      <c r="V349" s="7">
        <f t="shared" si="59"/>
        <v>69.6875</v>
      </c>
    </row>
    <row r="350" spans="1:22" ht="13.5" x14ac:dyDescent="0.25">
      <c r="A350" s="3">
        <f>RSI!A350</f>
        <v>42513</v>
      </c>
      <c r="B350" s="2">
        <f>RSI!B350</f>
        <v>8.8770000000000007</v>
      </c>
      <c r="C350" s="2">
        <f>RSI!I350</f>
        <v>61.422007212634632</v>
      </c>
      <c r="D350" s="2">
        <f>MACD!E350</f>
        <v>-0.12386151483550911</v>
      </c>
      <c r="E350" s="2">
        <f>MACD!F350</f>
        <v>-4.7794600394961764E-2</v>
      </c>
      <c r="F350" s="2">
        <f>'Moving Avg'!D350</f>
        <v>8.5890000000000004</v>
      </c>
      <c r="G350" s="2">
        <f>'Moving Avg'!F350</f>
        <v>8.4272000000000027</v>
      </c>
      <c r="H350" s="2">
        <f>'Moving Avg'!G350</f>
        <v>8.6405400000000014</v>
      </c>
      <c r="I350" s="2">
        <f>'Moving Avg'!H350</f>
        <v>7.3578550000000034</v>
      </c>
      <c r="J350" s="5" t="str">
        <f>OBV!F350</f>
        <v>BULLISH</v>
      </c>
      <c r="K350" s="5" t="str">
        <f>OBV!G350</f>
        <v>WEAK</v>
      </c>
      <c r="L350" s="5" t="str">
        <f>OBV!H350</f>
        <v>CONFIRMED BULLISH</v>
      </c>
      <c r="M350" s="7">
        <f t="shared" si="50"/>
        <v>25</v>
      </c>
      <c r="N350" s="7">
        <f t="shared" si="51"/>
        <v>100</v>
      </c>
      <c r="O350" s="7">
        <f t="shared" si="52"/>
        <v>50</v>
      </c>
      <c r="P350" s="7">
        <f t="shared" si="53"/>
        <v>67</v>
      </c>
      <c r="Q350" s="8">
        <f t="shared" si="54"/>
        <v>61.3</v>
      </c>
      <c r="R350" s="8">
        <f t="shared" si="55"/>
        <v>59.25</v>
      </c>
      <c r="S350" s="8">
        <f t="shared" si="56"/>
        <v>61.400000000000006</v>
      </c>
      <c r="T350" s="8">
        <f t="shared" si="57"/>
        <v>60.5</v>
      </c>
      <c r="U350" s="7">
        <f t="shared" si="58"/>
        <v>60.65</v>
      </c>
      <c r="V350" s="7">
        <f t="shared" si="59"/>
        <v>60.612499999999997</v>
      </c>
    </row>
    <row r="351" spans="1:22" ht="13.5" x14ac:dyDescent="0.25">
      <c r="A351" s="3">
        <f>RSI!A351</f>
        <v>42514</v>
      </c>
      <c r="B351" s="2">
        <f>RSI!B351</f>
        <v>8.9659999999999993</v>
      </c>
      <c r="C351" s="2">
        <f>RSI!I351</f>
        <v>63.501593869143562</v>
      </c>
      <c r="D351" s="2">
        <f>MACD!E351</f>
        <v>-0.14568174469581585</v>
      </c>
      <c r="E351" s="2">
        <f>MACD!F351</f>
        <v>-6.7372029255132582E-2</v>
      </c>
      <c r="F351" s="2">
        <f>'Moving Avg'!D351</f>
        <v>8.708400000000001</v>
      </c>
      <c r="G351" s="2">
        <f>'Moving Avg'!F351</f>
        <v>8.4635500000000015</v>
      </c>
      <c r="H351" s="2">
        <f>'Moving Avg'!G351</f>
        <v>8.6443200000000004</v>
      </c>
      <c r="I351" s="2">
        <f>'Moving Avg'!H351</f>
        <v>7.3661200000000022</v>
      </c>
      <c r="J351" s="5" t="str">
        <f>OBV!F351</f>
        <v>BULLISH</v>
      </c>
      <c r="K351" s="5" t="str">
        <f>OBV!G351</f>
        <v>WEAK</v>
      </c>
      <c r="L351" s="5" t="str">
        <f>OBV!H351</f>
        <v>CONFIRMED BULLISH</v>
      </c>
      <c r="M351" s="7">
        <f t="shared" si="50"/>
        <v>25</v>
      </c>
      <c r="N351" s="7">
        <f t="shared" si="51"/>
        <v>100</v>
      </c>
      <c r="O351" s="7">
        <f t="shared" si="52"/>
        <v>50</v>
      </c>
      <c r="P351" s="7">
        <f t="shared" si="53"/>
        <v>67</v>
      </c>
      <c r="Q351" s="8">
        <f t="shared" si="54"/>
        <v>61.3</v>
      </c>
      <c r="R351" s="8">
        <f t="shared" si="55"/>
        <v>59.25</v>
      </c>
      <c r="S351" s="8">
        <f t="shared" si="56"/>
        <v>61.400000000000006</v>
      </c>
      <c r="T351" s="8">
        <f t="shared" si="57"/>
        <v>60.5</v>
      </c>
      <c r="U351" s="7">
        <f t="shared" si="58"/>
        <v>60.65</v>
      </c>
      <c r="V351" s="7">
        <f t="shared" si="59"/>
        <v>60.612499999999997</v>
      </c>
    </row>
    <row r="352" spans="1:22" ht="13.5" x14ac:dyDescent="0.25">
      <c r="A352" s="3">
        <f>RSI!A352</f>
        <v>42515</v>
      </c>
      <c r="B352" s="2">
        <f>RSI!B352</f>
        <v>8.8870000000000005</v>
      </c>
      <c r="C352" s="2">
        <f>RSI!I352</f>
        <v>60.389718686190392</v>
      </c>
      <c r="D352" s="2">
        <f>MACD!E352</f>
        <v>-0.16415991060123147</v>
      </c>
      <c r="E352" s="2">
        <f>MACD!F352</f>
        <v>-8.6729605524352354E-2</v>
      </c>
      <c r="F352" s="2">
        <f>'Moving Avg'!D352</f>
        <v>8.8120000000000012</v>
      </c>
      <c r="G352" s="2">
        <f>'Moving Avg'!F352</f>
        <v>8.4959500000000006</v>
      </c>
      <c r="H352" s="2">
        <f>'Moving Avg'!G352</f>
        <v>8.6512200000000021</v>
      </c>
      <c r="I352" s="2">
        <f>'Moving Avg'!H352</f>
        <v>7.3729200000000015</v>
      </c>
      <c r="J352" s="5" t="str">
        <f>OBV!F352</f>
        <v>BULLISH</v>
      </c>
      <c r="K352" s="5" t="str">
        <f>OBV!G352</f>
        <v>WEAK</v>
      </c>
      <c r="L352" s="5" t="str">
        <f>OBV!H352</f>
        <v>CONFIRMED BULLISH</v>
      </c>
      <c r="M352" s="7">
        <f t="shared" si="50"/>
        <v>25</v>
      </c>
      <c r="N352" s="7">
        <f t="shared" si="51"/>
        <v>100</v>
      </c>
      <c r="O352" s="7">
        <f t="shared" si="52"/>
        <v>50</v>
      </c>
      <c r="P352" s="7">
        <f t="shared" si="53"/>
        <v>67</v>
      </c>
      <c r="Q352" s="8">
        <f t="shared" si="54"/>
        <v>61.3</v>
      </c>
      <c r="R352" s="8">
        <f t="shared" si="55"/>
        <v>59.25</v>
      </c>
      <c r="S352" s="8">
        <f t="shared" si="56"/>
        <v>61.400000000000006</v>
      </c>
      <c r="T352" s="8">
        <f t="shared" si="57"/>
        <v>60.5</v>
      </c>
      <c r="U352" s="7">
        <f t="shared" si="58"/>
        <v>60.65</v>
      </c>
      <c r="V352" s="7">
        <f t="shared" si="59"/>
        <v>60.612499999999997</v>
      </c>
    </row>
    <row r="353" spans="1:22" ht="13.5" x14ac:dyDescent="0.25">
      <c r="A353" s="3">
        <f>RSI!A353</f>
        <v>42516</v>
      </c>
      <c r="B353" s="2">
        <f>RSI!B353</f>
        <v>8.8930000000000007</v>
      </c>
      <c r="C353" s="2">
        <f>RSI!I353</f>
        <v>60.547849703345186</v>
      </c>
      <c r="D353" s="2">
        <f>MACD!E353</f>
        <v>-0.21036747750033236</v>
      </c>
      <c r="E353" s="2">
        <f>MACD!F353</f>
        <v>-0.11145717991954836</v>
      </c>
      <c r="F353" s="2">
        <f>'Moving Avg'!D353</f>
        <v>8.8664000000000005</v>
      </c>
      <c r="G353" s="2">
        <f>'Moving Avg'!F353</f>
        <v>8.5275999999999996</v>
      </c>
      <c r="H353" s="2">
        <f>'Moving Avg'!G353</f>
        <v>8.6564600000000027</v>
      </c>
      <c r="I353" s="2">
        <f>'Moving Avg'!H353</f>
        <v>7.3797750000000022</v>
      </c>
      <c r="J353" s="5" t="str">
        <f>OBV!F353</f>
        <v>BULLISH</v>
      </c>
      <c r="K353" s="5" t="str">
        <f>OBV!G353</f>
        <v>WEAK</v>
      </c>
      <c r="L353" s="5" t="str">
        <f>OBV!H353</f>
        <v>CONFIRMED BULLISH</v>
      </c>
      <c r="M353" s="7">
        <f t="shared" si="50"/>
        <v>25</v>
      </c>
      <c r="N353" s="7">
        <f t="shared" si="51"/>
        <v>100</v>
      </c>
      <c r="O353" s="7">
        <f t="shared" si="52"/>
        <v>50</v>
      </c>
      <c r="P353" s="7">
        <f t="shared" si="53"/>
        <v>67</v>
      </c>
      <c r="Q353" s="8">
        <f t="shared" si="54"/>
        <v>61.3</v>
      </c>
      <c r="R353" s="8">
        <f t="shared" si="55"/>
        <v>59.25</v>
      </c>
      <c r="S353" s="8">
        <f t="shared" si="56"/>
        <v>61.400000000000006</v>
      </c>
      <c r="T353" s="8">
        <f t="shared" si="57"/>
        <v>60.5</v>
      </c>
      <c r="U353" s="7">
        <f t="shared" si="58"/>
        <v>60.65</v>
      </c>
      <c r="V353" s="7">
        <f t="shared" si="59"/>
        <v>60.612499999999997</v>
      </c>
    </row>
    <row r="354" spans="1:22" ht="13.5" x14ac:dyDescent="0.25">
      <c r="A354" s="3">
        <f>RSI!A354</f>
        <v>42517</v>
      </c>
      <c r="B354" s="2">
        <f>RSI!B354</f>
        <v>9.0860000000000003</v>
      </c>
      <c r="C354" s="2">
        <f>RSI!I354</f>
        <v>65.340950169453762</v>
      </c>
      <c r="D354" s="2">
        <f>MACD!E354</f>
        <v>-0.21824101307654686</v>
      </c>
      <c r="E354" s="2">
        <f>MACD!F354</f>
        <v>-0.13281394655094808</v>
      </c>
      <c r="F354" s="2">
        <f>'Moving Avg'!D354</f>
        <v>8.9418000000000006</v>
      </c>
      <c r="G354" s="2">
        <f>'Moving Avg'!F354</f>
        <v>8.5634500000000013</v>
      </c>
      <c r="H354" s="2">
        <f>'Moving Avg'!G354</f>
        <v>8.6634600000000006</v>
      </c>
      <c r="I354" s="2">
        <f>'Moving Avg'!H354</f>
        <v>7.387570000000002</v>
      </c>
      <c r="J354" s="5" t="str">
        <f>OBV!F354</f>
        <v>BULLISH</v>
      </c>
      <c r="K354" s="5" t="str">
        <f>OBV!G354</f>
        <v>STRONG</v>
      </c>
      <c r="L354" s="5" t="str">
        <f>OBV!H354</f>
        <v>CONFIRMED BULLISH</v>
      </c>
      <c r="M354" s="7">
        <f t="shared" si="50"/>
        <v>25</v>
      </c>
      <c r="N354" s="7">
        <f t="shared" si="51"/>
        <v>100</v>
      </c>
      <c r="O354" s="7">
        <f t="shared" si="52"/>
        <v>50</v>
      </c>
      <c r="P354" s="7">
        <f t="shared" si="53"/>
        <v>100</v>
      </c>
      <c r="Q354" s="8">
        <f t="shared" si="54"/>
        <v>66.25</v>
      </c>
      <c r="R354" s="8">
        <f t="shared" si="55"/>
        <v>67.5</v>
      </c>
      <c r="S354" s="8">
        <f t="shared" si="56"/>
        <v>76.25</v>
      </c>
      <c r="T354" s="8">
        <f t="shared" si="57"/>
        <v>68.75</v>
      </c>
      <c r="U354" s="7">
        <f t="shared" si="58"/>
        <v>70</v>
      </c>
      <c r="V354" s="7">
        <f t="shared" si="59"/>
        <v>69.6875</v>
      </c>
    </row>
    <row r="355" spans="1:22" ht="13.5" x14ac:dyDescent="0.25">
      <c r="A355" s="3">
        <f>RSI!A355</f>
        <v>42520</v>
      </c>
      <c r="B355" s="2">
        <f>RSI!B355</f>
        <v>9.2590000000000003</v>
      </c>
      <c r="C355" s="2">
        <f>RSI!I355</f>
        <v>68.979048593089445</v>
      </c>
      <c r="D355" s="2">
        <f>MACD!E355</f>
        <v>-0.2478143983504868</v>
      </c>
      <c r="E355" s="2">
        <f>MACD!F355</f>
        <v>-0.15581403691085582</v>
      </c>
      <c r="F355" s="2">
        <f>'Moving Avg'!D355</f>
        <v>9.0182000000000002</v>
      </c>
      <c r="G355" s="2">
        <f>'Moving Avg'!F355</f>
        <v>8.6079499999999989</v>
      </c>
      <c r="H355" s="2">
        <f>'Moving Avg'!G355</f>
        <v>8.6707800000000006</v>
      </c>
      <c r="I355" s="2">
        <f>'Moving Avg'!H355</f>
        <v>7.3964650000000027</v>
      </c>
      <c r="J355" s="5" t="str">
        <f>OBV!F355</f>
        <v>BULLISH</v>
      </c>
      <c r="K355" s="5" t="str">
        <f>OBV!G355</f>
        <v>STRONG</v>
      </c>
      <c r="L355" s="5" t="str">
        <f>OBV!H355</f>
        <v>CONFIRMED BULLISH</v>
      </c>
      <c r="M355" s="7">
        <f t="shared" si="50"/>
        <v>25</v>
      </c>
      <c r="N355" s="7">
        <f t="shared" si="51"/>
        <v>100</v>
      </c>
      <c r="O355" s="7">
        <f t="shared" si="52"/>
        <v>50</v>
      </c>
      <c r="P355" s="7">
        <f t="shared" si="53"/>
        <v>100</v>
      </c>
      <c r="Q355" s="8">
        <f t="shared" si="54"/>
        <v>66.25</v>
      </c>
      <c r="R355" s="8">
        <f t="shared" si="55"/>
        <v>67.5</v>
      </c>
      <c r="S355" s="8">
        <f t="shared" si="56"/>
        <v>76.25</v>
      </c>
      <c r="T355" s="8">
        <f t="shared" si="57"/>
        <v>68.75</v>
      </c>
      <c r="U355" s="7">
        <f t="shared" si="58"/>
        <v>70</v>
      </c>
      <c r="V355" s="7">
        <f t="shared" si="59"/>
        <v>69.6875</v>
      </c>
    </row>
    <row r="356" spans="1:22" ht="13.5" x14ac:dyDescent="0.25">
      <c r="A356" s="3">
        <f>RSI!A356</f>
        <v>42521</v>
      </c>
      <c r="B356" s="2">
        <f>RSI!B356</f>
        <v>9.2690000000000001</v>
      </c>
      <c r="C356" s="2">
        <f>RSI!I356</f>
        <v>69.180431647574196</v>
      </c>
      <c r="D356" s="2">
        <f>MACD!E356</f>
        <v>-0.30140819708818434</v>
      </c>
      <c r="E356" s="2">
        <f>MACD!F356</f>
        <v>-0.18493286894632155</v>
      </c>
      <c r="F356" s="2">
        <f>'Moving Avg'!D356</f>
        <v>9.0787999999999993</v>
      </c>
      <c r="G356" s="2">
        <f>'Moving Avg'!F356</f>
        <v>8.6477000000000004</v>
      </c>
      <c r="H356" s="2">
        <f>'Moving Avg'!G356</f>
        <v>8.6762200000000007</v>
      </c>
      <c r="I356" s="2">
        <f>'Moving Avg'!H356</f>
        <v>7.4061950000000021</v>
      </c>
      <c r="J356" s="5" t="str">
        <f>OBV!F356</f>
        <v>BULLISH</v>
      </c>
      <c r="K356" s="5" t="str">
        <f>OBV!G356</f>
        <v>STRONG</v>
      </c>
      <c r="L356" s="5" t="str">
        <f>OBV!H356</f>
        <v>CONFIRMED BULLISH</v>
      </c>
      <c r="M356" s="7">
        <f t="shared" si="50"/>
        <v>25</v>
      </c>
      <c r="N356" s="7">
        <f t="shared" si="51"/>
        <v>100</v>
      </c>
      <c r="O356" s="7">
        <f t="shared" si="52"/>
        <v>50</v>
      </c>
      <c r="P356" s="7">
        <f t="shared" si="53"/>
        <v>100</v>
      </c>
      <c r="Q356" s="8">
        <f t="shared" si="54"/>
        <v>66.25</v>
      </c>
      <c r="R356" s="8">
        <f t="shared" si="55"/>
        <v>67.5</v>
      </c>
      <c r="S356" s="8">
        <f t="shared" si="56"/>
        <v>76.25</v>
      </c>
      <c r="T356" s="8">
        <f t="shared" si="57"/>
        <v>68.75</v>
      </c>
      <c r="U356" s="7">
        <f t="shared" si="58"/>
        <v>70</v>
      </c>
      <c r="V356" s="7">
        <f t="shared" si="59"/>
        <v>69.6875</v>
      </c>
    </row>
    <row r="357" spans="1:22" ht="13.5" x14ac:dyDescent="0.25">
      <c r="A357" s="3">
        <f>RSI!A357</f>
        <v>42522</v>
      </c>
      <c r="B357" s="2">
        <f>RSI!B357</f>
        <v>9.17</v>
      </c>
      <c r="C357" s="2">
        <f>RSI!I357</f>
        <v>64.702198251556553</v>
      </c>
      <c r="D357" s="2">
        <f>MACD!E357</f>
        <v>-0.34288586621785377</v>
      </c>
      <c r="E357" s="2">
        <f>MACD!F357</f>
        <v>-0.21652346840062797</v>
      </c>
      <c r="F357" s="2">
        <f>'Moving Avg'!D357</f>
        <v>9.1354000000000006</v>
      </c>
      <c r="G357" s="2">
        <f>'Moving Avg'!F357</f>
        <v>8.6942499999999985</v>
      </c>
      <c r="H357" s="2">
        <f>'Moving Avg'!G357</f>
        <v>8.6817600000000006</v>
      </c>
      <c r="I357" s="2">
        <f>'Moving Avg'!H357</f>
        <v>7.4154300000000024</v>
      </c>
      <c r="J357" s="5" t="str">
        <f>OBV!F357</f>
        <v>BULLISH</v>
      </c>
      <c r="K357" s="5" t="str">
        <f>OBV!G357</f>
        <v>STRONG</v>
      </c>
      <c r="L357" s="5" t="str">
        <f>OBV!H357</f>
        <v>CONFIRMED BULLISH</v>
      </c>
      <c r="M357" s="7">
        <f t="shared" si="50"/>
        <v>25</v>
      </c>
      <c r="N357" s="7">
        <f t="shared" si="51"/>
        <v>100</v>
      </c>
      <c r="O357" s="7">
        <f t="shared" si="52"/>
        <v>50</v>
      </c>
      <c r="P357" s="7">
        <f t="shared" si="53"/>
        <v>100</v>
      </c>
      <c r="Q357" s="8">
        <f t="shared" si="54"/>
        <v>66.25</v>
      </c>
      <c r="R357" s="8">
        <f t="shared" si="55"/>
        <v>67.5</v>
      </c>
      <c r="S357" s="8">
        <f t="shared" si="56"/>
        <v>76.25</v>
      </c>
      <c r="T357" s="8">
        <f t="shared" si="57"/>
        <v>68.75</v>
      </c>
      <c r="U357" s="7">
        <f t="shared" si="58"/>
        <v>70</v>
      </c>
      <c r="V357" s="7">
        <f t="shared" si="59"/>
        <v>69.6875</v>
      </c>
    </row>
    <row r="358" spans="1:22" ht="13.5" x14ac:dyDescent="0.25">
      <c r="A358" s="3">
        <f>RSI!A358</f>
        <v>42523</v>
      </c>
      <c r="B358" s="2">
        <f>RSI!B358</f>
        <v>9.2850000000000001</v>
      </c>
      <c r="C358" s="2">
        <f>RSI!I358</f>
        <v>67.346440927496673</v>
      </c>
      <c r="D358" s="2">
        <f>MACD!E358</f>
        <v>-0.35035257717451351</v>
      </c>
      <c r="E358" s="2">
        <f>MACD!F358</f>
        <v>-0.24328929015540512</v>
      </c>
      <c r="F358" s="2">
        <f>'Moving Avg'!D358</f>
        <v>9.2138000000000009</v>
      </c>
      <c r="G358" s="2">
        <f>'Moving Avg'!F358</f>
        <v>8.7400500000000001</v>
      </c>
      <c r="H358" s="2">
        <f>'Moving Avg'!G358</f>
        <v>8.6864800000000013</v>
      </c>
      <c r="I358" s="2">
        <f>'Moving Avg'!H358</f>
        <v>7.4252400000000023</v>
      </c>
      <c r="J358" s="5" t="str">
        <f>OBV!F358</f>
        <v>BULLISH</v>
      </c>
      <c r="K358" s="5" t="str">
        <f>OBV!G358</f>
        <v>STRONG</v>
      </c>
      <c r="L358" s="5" t="str">
        <f>OBV!H358</f>
        <v>CONFIRMED BULLISH</v>
      </c>
      <c r="M358" s="7">
        <f t="shared" si="50"/>
        <v>25</v>
      </c>
      <c r="N358" s="7">
        <f t="shared" si="51"/>
        <v>100</v>
      </c>
      <c r="O358" s="7">
        <f t="shared" si="52"/>
        <v>50</v>
      </c>
      <c r="P358" s="7">
        <f t="shared" si="53"/>
        <v>100</v>
      </c>
      <c r="Q358" s="8">
        <f t="shared" si="54"/>
        <v>66.25</v>
      </c>
      <c r="R358" s="8">
        <f t="shared" si="55"/>
        <v>67.5</v>
      </c>
      <c r="S358" s="8">
        <f t="shared" si="56"/>
        <v>76.25</v>
      </c>
      <c r="T358" s="8">
        <f t="shared" si="57"/>
        <v>68.75</v>
      </c>
      <c r="U358" s="7">
        <f t="shared" si="58"/>
        <v>70</v>
      </c>
      <c r="V358" s="7">
        <f t="shared" si="59"/>
        <v>69.6875</v>
      </c>
    </row>
    <row r="359" spans="1:22" ht="13.5" x14ac:dyDescent="0.25">
      <c r="A359" s="3">
        <f>RSI!A359</f>
        <v>42524</v>
      </c>
      <c r="B359" s="2">
        <f>RSI!B359</f>
        <v>9.6509999999999998</v>
      </c>
      <c r="C359" s="2">
        <f>RSI!I359</f>
        <v>74.017594463155632</v>
      </c>
      <c r="D359" s="2">
        <f>MACD!E359</f>
        <v>-0.37334954356876793</v>
      </c>
      <c r="E359" s="2">
        <f>MACD!F359</f>
        <v>-0.26930134083807766</v>
      </c>
      <c r="F359" s="2">
        <f>'Moving Avg'!D359</f>
        <v>9.3268000000000004</v>
      </c>
      <c r="G359" s="2">
        <f>'Moving Avg'!F359</f>
        <v>8.8093500000000002</v>
      </c>
      <c r="H359" s="2">
        <f>'Moving Avg'!G359</f>
        <v>8.6985200000000003</v>
      </c>
      <c r="I359" s="2">
        <f>'Moving Avg'!H359</f>
        <v>7.436880000000003</v>
      </c>
      <c r="J359" s="5" t="str">
        <f>OBV!F359</f>
        <v>BULLISH</v>
      </c>
      <c r="K359" s="5" t="str">
        <f>OBV!G359</f>
        <v>STRONG</v>
      </c>
      <c r="L359" s="5" t="str">
        <f>OBV!H359</f>
        <v>CONFIRMED BULLISH</v>
      </c>
      <c r="M359" s="7">
        <f t="shared" si="50"/>
        <v>0</v>
      </c>
      <c r="N359" s="7">
        <f t="shared" si="51"/>
        <v>100</v>
      </c>
      <c r="O359" s="7">
        <f t="shared" si="52"/>
        <v>50</v>
      </c>
      <c r="P359" s="7">
        <f t="shared" si="53"/>
        <v>100</v>
      </c>
      <c r="Q359" s="8">
        <f t="shared" si="54"/>
        <v>57.5</v>
      </c>
      <c r="R359" s="8">
        <f t="shared" si="55"/>
        <v>62.5</v>
      </c>
      <c r="S359" s="8">
        <f t="shared" si="56"/>
        <v>72.5</v>
      </c>
      <c r="T359" s="8">
        <f t="shared" si="57"/>
        <v>62.5</v>
      </c>
      <c r="U359" s="7">
        <f t="shared" si="58"/>
        <v>64.166666666666671</v>
      </c>
      <c r="V359" s="7">
        <f t="shared" si="59"/>
        <v>63.75</v>
      </c>
    </row>
    <row r="360" spans="1:22" ht="13.5" x14ac:dyDescent="0.25">
      <c r="A360" s="3">
        <f>RSI!A360</f>
        <v>42527</v>
      </c>
      <c r="B360" s="2">
        <f>RSI!B360</f>
        <v>9.782</v>
      </c>
      <c r="C360" s="2">
        <f>RSI!I360</f>
        <v>75.91431889139011</v>
      </c>
      <c r="D360" s="2">
        <f>MACD!E360</f>
        <v>-0.38170500677146002</v>
      </c>
      <c r="E360" s="2">
        <f>MACD!F360</f>
        <v>-0.29178207402475415</v>
      </c>
      <c r="F360" s="2">
        <f>'Moving Avg'!D360</f>
        <v>9.4314</v>
      </c>
      <c r="G360" s="2">
        <f>'Moving Avg'!F360</f>
        <v>8.8737000000000013</v>
      </c>
      <c r="H360" s="2">
        <f>'Moving Avg'!G360</f>
        <v>8.7162000000000006</v>
      </c>
      <c r="I360" s="2">
        <f>'Moving Avg'!H360</f>
        <v>7.4496950000000028</v>
      </c>
      <c r="J360" s="5" t="str">
        <f>OBV!F360</f>
        <v>BULLISH</v>
      </c>
      <c r="K360" s="5" t="str">
        <f>OBV!G360</f>
        <v>STRONG</v>
      </c>
      <c r="L360" s="5" t="str">
        <f>OBV!H360</f>
        <v>CONFIRMED BULLISH</v>
      </c>
      <c r="M360" s="7">
        <f t="shared" si="50"/>
        <v>0</v>
      </c>
      <c r="N360" s="7">
        <f t="shared" si="51"/>
        <v>100</v>
      </c>
      <c r="O360" s="7">
        <f t="shared" si="52"/>
        <v>50</v>
      </c>
      <c r="P360" s="7">
        <f t="shared" si="53"/>
        <v>100</v>
      </c>
      <c r="Q360" s="8">
        <f t="shared" si="54"/>
        <v>57.5</v>
      </c>
      <c r="R360" s="8">
        <f t="shared" si="55"/>
        <v>62.5</v>
      </c>
      <c r="S360" s="8">
        <f t="shared" si="56"/>
        <v>72.5</v>
      </c>
      <c r="T360" s="8">
        <f t="shared" si="57"/>
        <v>62.5</v>
      </c>
      <c r="U360" s="7">
        <f t="shared" si="58"/>
        <v>64.166666666666671</v>
      </c>
      <c r="V360" s="7">
        <f t="shared" si="59"/>
        <v>63.75</v>
      </c>
    </row>
    <row r="361" spans="1:22" ht="13.5" x14ac:dyDescent="0.25">
      <c r="A361" s="3">
        <f>RSI!A361</f>
        <v>42528</v>
      </c>
      <c r="B361" s="2">
        <f>RSI!B361</f>
        <v>9.6720000000000006</v>
      </c>
      <c r="C361" s="2">
        <f>RSI!I361</f>
        <v>71.213299306413305</v>
      </c>
      <c r="D361" s="2">
        <f>MACD!E361</f>
        <v>-0.37237432971634554</v>
      </c>
      <c r="E361" s="2">
        <f>MACD!F361</f>
        <v>-0.30790052516307242</v>
      </c>
      <c r="F361" s="2">
        <f>'Moving Avg'!D361</f>
        <v>9.5120000000000005</v>
      </c>
      <c r="G361" s="2">
        <f>'Moving Avg'!F361</f>
        <v>8.9338499999999996</v>
      </c>
      <c r="H361" s="2">
        <f>'Moving Avg'!G361</f>
        <v>8.7300200000000014</v>
      </c>
      <c r="I361" s="2">
        <f>'Moving Avg'!H361</f>
        <v>7.4619600000000021</v>
      </c>
      <c r="J361" s="5" t="str">
        <f>OBV!F361</f>
        <v>BULLISH</v>
      </c>
      <c r="K361" s="5" t="str">
        <f>OBV!G361</f>
        <v>STRONG</v>
      </c>
      <c r="L361" s="5" t="str">
        <f>OBV!H361</f>
        <v>CONFIRMED BULLISH</v>
      </c>
      <c r="M361" s="7">
        <f t="shared" si="50"/>
        <v>0</v>
      </c>
      <c r="N361" s="7">
        <f t="shared" si="51"/>
        <v>100</v>
      </c>
      <c r="O361" s="7">
        <f t="shared" si="52"/>
        <v>50</v>
      </c>
      <c r="P361" s="7">
        <f t="shared" si="53"/>
        <v>100</v>
      </c>
      <c r="Q361" s="8">
        <f t="shared" si="54"/>
        <v>57.5</v>
      </c>
      <c r="R361" s="8">
        <f t="shared" si="55"/>
        <v>62.5</v>
      </c>
      <c r="S361" s="8">
        <f t="shared" si="56"/>
        <v>72.5</v>
      </c>
      <c r="T361" s="8">
        <f t="shared" si="57"/>
        <v>62.5</v>
      </c>
      <c r="U361" s="7">
        <f t="shared" si="58"/>
        <v>64.166666666666671</v>
      </c>
      <c r="V361" s="7">
        <f t="shared" si="59"/>
        <v>63.75</v>
      </c>
    </row>
    <row r="362" spans="1:22" ht="13.5" x14ac:dyDescent="0.25">
      <c r="A362" s="3">
        <f>RSI!A362</f>
        <v>42529</v>
      </c>
      <c r="B362" s="2">
        <f>RSI!B362</f>
        <v>9.3840000000000003</v>
      </c>
      <c r="C362" s="2">
        <f>RSI!I362</f>
        <v>60.627523846174618</v>
      </c>
      <c r="D362" s="2">
        <f>MACD!E362</f>
        <v>-0.35968648496129596</v>
      </c>
      <c r="E362" s="2">
        <f>MACD!F362</f>
        <v>-0.31825771712271717</v>
      </c>
      <c r="F362" s="2">
        <f>'Moving Avg'!D362</f>
        <v>9.5548000000000002</v>
      </c>
      <c r="G362" s="2">
        <f>'Moving Avg'!F362</f>
        <v>8.9806500000000007</v>
      </c>
      <c r="H362" s="2">
        <f>'Moving Avg'!G362</f>
        <v>8.7380800000000001</v>
      </c>
      <c r="I362" s="2">
        <f>'Moving Avg'!H362</f>
        <v>7.4727850000000027</v>
      </c>
      <c r="J362" s="5" t="str">
        <f>OBV!F362</f>
        <v>BULLISH</v>
      </c>
      <c r="K362" s="5" t="str">
        <f>OBV!G362</f>
        <v>STRONG</v>
      </c>
      <c r="L362" s="5" t="str">
        <f>OBV!H362</f>
        <v>CONFIRMED BULLISH</v>
      </c>
      <c r="M362" s="7">
        <f t="shared" si="50"/>
        <v>25</v>
      </c>
      <c r="N362" s="7">
        <f t="shared" si="51"/>
        <v>100</v>
      </c>
      <c r="O362" s="7">
        <f t="shared" si="52"/>
        <v>50</v>
      </c>
      <c r="P362" s="7">
        <f t="shared" si="53"/>
        <v>100</v>
      </c>
      <c r="Q362" s="8">
        <f t="shared" si="54"/>
        <v>66.25</v>
      </c>
      <c r="R362" s="8">
        <f t="shared" si="55"/>
        <v>67.5</v>
      </c>
      <c r="S362" s="8">
        <f t="shared" si="56"/>
        <v>76.25</v>
      </c>
      <c r="T362" s="8">
        <f t="shared" si="57"/>
        <v>68.75</v>
      </c>
      <c r="U362" s="7">
        <f t="shared" si="58"/>
        <v>70</v>
      </c>
      <c r="V362" s="7">
        <f t="shared" si="59"/>
        <v>69.6875</v>
      </c>
    </row>
    <row r="363" spans="1:22" ht="13.5" x14ac:dyDescent="0.25">
      <c r="A363" s="3">
        <f>RSI!A363</f>
        <v>42530</v>
      </c>
      <c r="B363" s="2">
        <f>RSI!B363</f>
        <v>9.1020000000000003</v>
      </c>
      <c r="C363" s="2">
        <f>RSI!I363</f>
        <v>52.412027042342551</v>
      </c>
      <c r="D363" s="2">
        <f>MACD!E363</f>
        <v>-0.3294987264214555</v>
      </c>
      <c r="E363" s="2">
        <f>MACD!F363</f>
        <v>-0.32050591898246483</v>
      </c>
      <c r="F363" s="2">
        <f>'Moving Avg'!D363</f>
        <v>9.518200000000002</v>
      </c>
      <c r="G363" s="2">
        <f>'Moving Avg'!F363</f>
        <v>9.0225000000000009</v>
      </c>
      <c r="H363" s="2">
        <f>'Moving Avg'!G363</f>
        <v>8.7392400000000023</v>
      </c>
      <c r="I363" s="2">
        <f>'Moving Avg'!H363</f>
        <v>7.4822000000000015</v>
      </c>
      <c r="J363" s="5" t="str">
        <f>OBV!F363</f>
        <v>BEARISH</v>
      </c>
      <c r="K363" s="5" t="str">
        <f>OBV!G363</f>
        <v>WEAK</v>
      </c>
      <c r="L363" s="5" t="str">
        <f>OBV!H363</f>
        <v>CONFIRMED BEARISH</v>
      </c>
      <c r="M363" s="7">
        <f t="shared" si="50"/>
        <v>25</v>
      </c>
      <c r="N363" s="7">
        <f t="shared" si="51"/>
        <v>45</v>
      </c>
      <c r="O363" s="7">
        <f t="shared" si="52"/>
        <v>50</v>
      </c>
      <c r="P363" s="7">
        <f t="shared" si="53"/>
        <v>0</v>
      </c>
      <c r="Q363" s="8">
        <f t="shared" si="54"/>
        <v>32</v>
      </c>
      <c r="R363" s="8">
        <f t="shared" si="55"/>
        <v>31.5</v>
      </c>
      <c r="S363" s="8">
        <f t="shared" si="56"/>
        <v>23</v>
      </c>
      <c r="T363" s="8">
        <f t="shared" si="57"/>
        <v>30</v>
      </c>
      <c r="U363" s="7">
        <f t="shared" si="58"/>
        <v>28.833333333333332</v>
      </c>
      <c r="V363" s="7">
        <f t="shared" si="59"/>
        <v>29.125</v>
      </c>
    </row>
    <row r="364" spans="1:22" ht="13.5" x14ac:dyDescent="0.25">
      <c r="A364" s="3">
        <f>RSI!A364</f>
        <v>42531</v>
      </c>
      <c r="B364" s="2">
        <f>RSI!B364</f>
        <v>9.0969999999999995</v>
      </c>
      <c r="C364" s="2">
        <f>RSI!I364</f>
        <v>52.276764272043408</v>
      </c>
      <c r="D364" s="2">
        <f>MACD!E364</f>
        <v>-0.27441146572589581</v>
      </c>
      <c r="E364" s="2">
        <f>MACD!F364</f>
        <v>-0.31128702833115107</v>
      </c>
      <c r="F364" s="2">
        <f>'Moving Avg'!D364</f>
        <v>9.4073999999999991</v>
      </c>
      <c r="G364" s="2">
        <f>'Moving Avg'!F364</f>
        <v>9.048700000000002</v>
      </c>
      <c r="H364" s="2">
        <f>'Moving Avg'!G364</f>
        <v>8.7405000000000026</v>
      </c>
      <c r="I364" s="2">
        <f>'Moving Avg'!H364</f>
        <v>7.4915900000000013</v>
      </c>
      <c r="J364" s="5" t="str">
        <f>OBV!F364</f>
        <v>BEARISH</v>
      </c>
      <c r="K364" s="5" t="str">
        <f>OBV!G364</f>
        <v>WEAK</v>
      </c>
      <c r="L364" s="5" t="str">
        <f>OBV!H364</f>
        <v>CONFIRMED BEARISH</v>
      </c>
      <c r="M364" s="7">
        <f t="shared" si="50"/>
        <v>25</v>
      </c>
      <c r="N364" s="7">
        <f t="shared" si="51"/>
        <v>0</v>
      </c>
      <c r="O364" s="7">
        <f t="shared" si="52"/>
        <v>50</v>
      </c>
      <c r="P364" s="7">
        <f t="shared" si="53"/>
        <v>0</v>
      </c>
      <c r="Q364" s="8">
        <f t="shared" si="54"/>
        <v>16.25</v>
      </c>
      <c r="R364" s="8">
        <f t="shared" si="55"/>
        <v>22.5</v>
      </c>
      <c r="S364" s="8">
        <f t="shared" si="56"/>
        <v>16.25</v>
      </c>
      <c r="T364" s="8">
        <f t="shared" si="57"/>
        <v>18.75</v>
      </c>
      <c r="U364" s="7">
        <f t="shared" si="58"/>
        <v>18.333333333333332</v>
      </c>
      <c r="V364" s="7">
        <f t="shared" si="59"/>
        <v>18.4375</v>
      </c>
    </row>
    <row r="365" spans="1:22" ht="13.5" x14ac:dyDescent="0.25">
      <c r="A365" s="3">
        <f>RSI!A365</f>
        <v>42534</v>
      </c>
      <c r="B365" s="2">
        <f>RSI!B365</f>
        <v>8.9659999999999993</v>
      </c>
      <c r="C365" s="2">
        <f>RSI!I365</f>
        <v>48.728497100966798</v>
      </c>
      <c r="D365" s="2">
        <f>MACD!E365</f>
        <v>-0.1919310026085661</v>
      </c>
      <c r="E365" s="2">
        <f>MACD!F365</f>
        <v>-0.28741582318663411</v>
      </c>
      <c r="F365" s="2">
        <f>'Moving Avg'!D365</f>
        <v>9.2442000000000011</v>
      </c>
      <c r="G365" s="2">
        <f>'Moving Avg'!F365</f>
        <v>9.0707000000000022</v>
      </c>
      <c r="H365" s="2">
        <f>'Moving Avg'!G365</f>
        <v>8.7391400000000026</v>
      </c>
      <c r="I365" s="2">
        <f>'Moving Avg'!H365</f>
        <v>7.5003250000000028</v>
      </c>
      <c r="J365" s="5" t="str">
        <f>OBV!F365</f>
        <v>BEARISH</v>
      </c>
      <c r="K365" s="5" t="str">
        <f>OBV!G365</f>
        <v>WEAK</v>
      </c>
      <c r="L365" s="5" t="str">
        <f>OBV!H365</f>
        <v>CONFIRMED BEARISH</v>
      </c>
      <c r="M365" s="7">
        <f t="shared" si="50"/>
        <v>25</v>
      </c>
      <c r="N365" s="7">
        <f t="shared" si="51"/>
        <v>0</v>
      </c>
      <c r="O365" s="7">
        <f t="shared" si="52"/>
        <v>50</v>
      </c>
      <c r="P365" s="7">
        <f t="shared" si="53"/>
        <v>0</v>
      </c>
      <c r="Q365" s="8">
        <f t="shared" si="54"/>
        <v>16.25</v>
      </c>
      <c r="R365" s="8">
        <f t="shared" si="55"/>
        <v>22.5</v>
      </c>
      <c r="S365" s="8">
        <f t="shared" si="56"/>
        <v>16.25</v>
      </c>
      <c r="T365" s="8">
        <f t="shared" si="57"/>
        <v>18.75</v>
      </c>
      <c r="U365" s="7">
        <f t="shared" si="58"/>
        <v>18.333333333333332</v>
      </c>
      <c r="V365" s="7">
        <f t="shared" si="59"/>
        <v>18.4375</v>
      </c>
    </row>
    <row r="366" spans="1:22" ht="13.5" x14ac:dyDescent="0.25">
      <c r="A366" s="3">
        <f>RSI!A366</f>
        <v>42535</v>
      </c>
      <c r="B366" s="2">
        <f>RSI!B366</f>
        <v>8.9969999999999999</v>
      </c>
      <c r="C366" s="2">
        <f>RSI!I366</f>
        <v>49.600284882060635</v>
      </c>
      <c r="D366" s="2">
        <f>MACD!E366</f>
        <v>-0.12254111267209922</v>
      </c>
      <c r="E366" s="2">
        <f>MACD!F366</f>
        <v>-0.25444088108372714</v>
      </c>
      <c r="F366" s="2">
        <f>'Moving Avg'!D366</f>
        <v>9.1091999999999995</v>
      </c>
      <c r="G366" s="2">
        <f>'Moving Avg'!F366</f>
        <v>9.1021000000000019</v>
      </c>
      <c r="H366" s="2">
        <f>'Moving Avg'!G366</f>
        <v>8.741220000000002</v>
      </c>
      <c r="I366" s="2">
        <f>'Moving Avg'!H366</f>
        <v>7.510315000000003</v>
      </c>
      <c r="J366" s="5" t="str">
        <f>OBV!F366</f>
        <v>BEARISH</v>
      </c>
      <c r="K366" s="5" t="str">
        <f>OBV!G366</f>
        <v>WEAK</v>
      </c>
      <c r="L366" s="5" t="str">
        <f>OBV!H366</f>
        <v>CONFIRMED BEARISH</v>
      </c>
      <c r="M366" s="7">
        <f t="shared" si="50"/>
        <v>25</v>
      </c>
      <c r="N366" s="7">
        <f t="shared" si="51"/>
        <v>0</v>
      </c>
      <c r="O366" s="7">
        <f t="shared" si="52"/>
        <v>50</v>
      </c>
      <c r="P366" s="7">
        <f t="shared" si="53"/>
        <v>0</v>
      </c>
      <c r="Q366" s="8">
        <f t="shared" si="54"/>
        <v>16.25</v>
      </c>
      <c r="R366" s="8">
        <f t="shared" si="55"/>
        <v>22.5</v>
      </c>
      <c r="S366" s="8">
        <f t="shared" si="56"/>
        <v>16.25</v>
      </c>
      <c r="T366" s="8">
        <f t="shared" si="57"/>
        <v>18.75</v>
      </c>
      <c r="U366" s="7">
        <f t="shared" si="58"/>
        <v>18.333333333333332</v>
      </c>
      <c r="V366" s="7">
        <f t="shared" si="59"/>
        <v>18.4375</v>
      </c>
    </row>
    <row r="367" spans="1:22" ht="13.5" x14ac:dyDescent="0.25">
      <c r="A367" s="3">
        <f>RSI!A367</f>
        <v>42536</v>
      </c>
      <c r="B367" s="2">
        <f>RSI!B367</f>
        <v>8.9969999999999999</v>
      </c>
      <c r="C367" s="2">
        <f>RSI!I367</f>
        <v>49.600284882060635</v>
      </c>
      <c r="D367" s="2">
        <f>MACD!E367</f>
        <v>-7.8910388503389939E-2</v>
      </c>
      <c r="E367" s="2">
        <f>MACD!F367</f>
        <v>-0.21933478256765973</v>
      </c>
      <c r="F367" s="2">
        <f>'Moving Avg'!D367</f>
        <v>9.0318000000000005</v>
      </c>
      <c r="G367" s="2">
        <f>'Moving Avg'!F367</f>
        <v>9.1335000000000033</v>
      </c>
      <c r="H367" s="2">
        <f>'Moving Avg'!G367</f>
        <v>8.7433000000000032</v>
      </c>
      <c r="I367" s="2">
        <f>'Moving Avg'!H367</f>
        <v>7.5203050000000005</v>
      </c>
      <c r="J367" s="5" t="str">
        <f>OBV!F367</f>
        <v>BEARISH</v>
      </c>
      <c r="K367" s="5" t="str">
        <f>OBV!G367</f>
        <v>WEAK</v>
      </c>
      <c r="L367" s="5" t="str">
        <f>OBV!H367</f>
        <v>CONFIRMED BEARISH</v>
      </c>
      <c r="M367" s="7">
        <f t="shared" si="50"/>
        <v>25</v>
      </c>
      <c r="N367" s="7">
        <f t="shared" si="51"/>
        <v>0</v>
      </c>
      <c r="O367" s="7">
        <f t="shared" si="52"/>
        <v>50</v>
      </c>
      <c r="P367" s="7">
        <f t="shared" si="53"/>
        <v>0</v>
      </c>
      <c r="Q367" s="8">
        <f t="shared" si="54"/>
        <v>16.25</v>
      </c>
      <c r="R367" s="8">
        <f t="shared" si="55"/>
        <v>22.5</v>
      </c>
      <c r="S367" s="8">
        <f t="shared" si="56"/>
        <v>16.25</v>
      </c>
      <c r="T367" s="8">
        <f t="shared" si="57"/>
        <v>18.75</v>
      </c>
      <c r="U367" s="7">
        <f t="shared" si="58"/>
        <v>18.333333333333332</v>
      </c>
      <c r="V367" s="7">
        <f t="shared" si="59"/>
        <v>18.4375</v>
      </c>
    </row>
    <row r="368" spans="1:22" ht="13.5" x14ac:dyDescent="0.25">
      <c r="A368" s="3">
        <f>RSI!A368</f>
        <v>42537</v>
      </c>
      <c r="B368" s="2">
        <f>RSI!B368</f>
        <v>8.9969999999999999</v>
      </c>
      <c r="C368" s="2">
        <f>RSI!I368</f>
        <v>49.600284882060642</v>
      </c>
      <c r="D368" s="2">
        <f>MACD!E368</f>
        <v>-2.4163691351230199E-2</v>
      </c>
      <c r="E368" s="2">
        <f>MACD!F368</f>
        <v>-0.18030056432437386</v>
      </c>
      <c r="F368" s="2">
        <f>'Moving Avg'!D368</f>
        <v>9.0107999999999997</v>
      </c>
      <c r="G368" s="2">
        <f>'Moving Avg'!F368</f>
        <v>9.1523000000000021</v>
      </c>
      <c r="H368" s="2">
        <f>'Moving Avg'!G368</f>
        <v>8.7456000000000031</v>
      </c>
      <c r="I368" s="2">
        <f>'Moving Avg'!H368</f>
        <v>7.5302950000000024</v>
      </c>
      <c r="J368" s="5" t="str">
        <f>OBV!F368</f>
        <v>BEARISH</v>
      </c>
      <c r="K368" s="5" t="str">
        <f>OBV!G368</f>
        <v>WEAK</v>
      </c>
      <c r="L368" s="5" t="str">
        <f>OBV!H368</f>
        <v>CONFIRMED BEARISH</v>
      </c>
      <c r="M368" s="7">
        <f t="shared" si="50"/>
        <v>25</v>
      </c>
      <c r="N368" s="7">
        <f t="shared" si="51"/>
        <v>0</v>
      </c>
      <c r="O368" s="7">
        <f t="shared" si="52"/>
        <v>50</v>
      </c>
      <c r="P368" s="7">
        <f t="shared" si="53"/>
        <v>0</v>
      </c>
      <c r="Q368" s="8">
        <f t="shared" si="54"/>
        <v>16.25</v>
      </c>
      <c r="R368" s="8">
        <f t="shared" si="55"/>
        <v>22.5</v>
      </c>
      <c r="S368" s="8">
        <f t="shared" si="56"/>
        <v>16.25</v>
      </c>
      <c r="T368" s="8">
        <f t="shared" si="57"/>
        <v>18.75</v>
      </c>
      <c r="U368" s="7">
        <f t="shared" si="58"/>
        <v>18.333333333333332</v>
      </c>
      <c r="V368" s="7">
        <f t="shared" si="59"/>
        <v>18.4375</v>
      </c>
    </row>
    <row r="369" spans="1:22" ht="13.5" x14ac:dyDescent="0.25">
      <c r="A369" s="3">
        <f>RSI!A369</f>
        <v>42538</v>
      </c>
      <c r="B369" s="2">
        <f>RSI!B369</f>
        <v>8.9969999999999999</v>
      </c>
      <c r="C369" s="2">
        <f>RSI!I369</f>
        <v>49.600284882060649</v>
      </c>
      <c r="D369" s="2">
        <f>MACD!E369</f>
        <v>7.8594133384523701E-2</v>
      </c>
      <c r="E369" s="2">
        <f>MACD!F369</f>
        <v>-0.12852162478259435</v>
      </c>
      <c r="F369" s="2">
        <f>'Moving Avg'!D369</f>
        <v>8.9908000000000001</v>
      </c>
      <c r="G369" s="2">
        <f>'Moving Avg'!F369</f>
        <v>9.1667000000000023</v>
      </c>
      <c r="H369" s="2">
        <f>'Moving Avg'!G369</f>
        <v>8.7488400000000048</v>
      </c>
      <c r="I369" s="2">
        <f>'Moving Avg'!H369</f>
        <v>7.5413050000000021</v>
      </c>
      <c r="J369" s="5" t="str">
        <f>OBV!F369</f>
        <v>BULLISH</v>
      </c>
      <c r="K369" s="5" t="str">
        <f>OBV!G369</f>
        <v>NEUTRAL</v>
      </c>
      <c r="L369" s="5" t="str">
        <f>OBV!H369</f>
        <v>BULLISH DIVERGENCE</v>
      </c>
      <c r="M369" s="7">
        <f t="shared" si="50"/>
        <v>25</v>
      </c>
      <c r="N369" s="7">
        <f t="shared" si="51"/>
        <v>0</v>
      </c>
      <c r="O369" s="7">
        <f t="shared" si="52"/>
        <v>50</v>
      </c>
      <c r="P369" s="7">
        <f t="shared" si="53"/>
        <v>66.5</v>
      </c>
      <c r="Q369" s="8">
        <f t="shared" si="54"/>
        <v>26.225000000000001</v>
      </c>
      <c r="R369" s="8">
        <f t="shared" si="55"/>
        <v>39.125</v>
      </c>
      <c r="S369" s="8">
        <f t="shared" si="56"/>
        <v>46.174999999999997</v>
      </c>
      <c r="T369" s="8">
        <f t="shared" si="57"/>
        <v>35.375</v>
      </c>
      <c r="U369" s="7">
        <f t="shared" si="58"/>
        <v>37.174999999999997</v>
      </c>
      <c r="V369" s="7">
        <f t="shared" si="59"/>
        <v>36.724999999999994</v>
      </c>
    </row>
    <row r="370" spans="1:22" ht="13.5" x14ac:dyDescent="0.25">
      <c r="A370" s="3">
        <f>RSI!A370</f>
        <v>42541</v>
      </c>
      <c r="B370" s="2">
        <f>RSI!B370</f>
        <v>8.94</v>
      </c>
      <c r="C370" s="2">
        <f>RSI!I370</f>
        <v>47.598665923846646</v>
      </c>
      <c r="D370" s="2">
        <f>MACD!E370</f>
        <v>0.19003580081698423</v>
      </c>
      <c r="E370" s="2">
        <f>MACD!F370</f>
        <v>-6.4810139662678637E-2</v>
      </c>
      <c r="F370" s="2">
        <f>'Moving Avg'!D370</f>
        <v>8.9855999999999998</v>
      </c>
      <c r="G370" s="2">
        <f>'Moving Avg'!F370</f>
        <v>9.1698500000000021</v>
      </c>
      <c r="H370" s="2">
        <f>'Moving Avg'!G370</f>
        <v>8.7560600000000033</v>
      </c>
      <c r="I370" s="2">
        <f>'Moving Avg'!H370</f>
        <v>7.5530250000000017</v>
      </c>
      <c r="J370" s="5" t="str">
        <f>OBV!F370</f>
        <v>BULLISH</v>
      </c>
      <c r="K370" s="5" t="str">
        <f>OBV!G370</f>
        <v>NEUTRAL</v>
      </c>
      <c r="L370" s="5" t="str">
        <f>OBV!H370</f>
        <v>BULLISH DIVERGENCE</v>
      </c>
      <c r="M370" s="7">
        <f t="shared" si="50"/>
        <v>25</v>
      </c>
      <c r="N370" s="7">
        <f t="shared" si="51"/>
        <v>0</v>
      </c>
      <c r="O370" s="7">
        <f t="shared" si="52"/>
        <v>50</v>
      </c>
      <c r="P370" s="7">
        <f t="shared" si="53"/>
        <v>66.5</v>
      </c>
      <c r="Q370" s="8">
        <f t="shared" si="54"/>
        <v>26.225000000000001</v>
      </c>
      <c r="R370" s="8">
        <f t="shared" si="55"/>
        <v>39.125</v>
      </c>
      <c r="S370" s="8">
        <f t="shared" si="56"/>
        <v>46.174999999999997</v>
      </c>
      <c r="T370" s="8">
        <f t="shared" si="57"/>
        <v>35.375</v>
      </c>
      <c r="U370" s="7">
        <f t="shared" si="58"/>
        <v>37.174999999999997</v>
      </c>
      <c r="V370" s="7">
        <f t="shared" si="59"/>
        <v>36.724999999999994</v>
      </c>
    </row>
    <row r="371" spans="1:22" ht="13.5" x14ac:dyDescent="0.25">
      <c r="A371" s="3">
        <f>RSI!A371</f>
        <v>42542</v>
      </c>
      <c r="B371" s="2">
        <f>RSI!B371</f>
        <v>8.9969999999999999</v>
      </c>
      <c r="C371" s="2">
        <f>RSI!I371</f>
        <v>49.781138430915519</v>
      </c>
      <c r="D371" s="2">
        <f>MACD!E371</f>
        <v>0.26363214081886177</v>
      </c>
      <c r="E371" s="2">
        <f>MACD!F371</f>
        <v>8.783164336294419E-4</v>
      </c>
      <c r="F371" s="2">
        <f>'Moving Avg'!D371</f>
        <v>8.9855999999999998</v>
      </c>
      <c r="G371" s="2">
        <f>'Moving Avg'!F371</f>
        <v>9.171400000000002</v>
      </c>
      <c r="H371" s="2">
        <f>'Moving Avg'!G371</f>
        <v>8.7644200000000048</v>
      </c>
      <c r="I371" s="2">
        <f>'Moving Avg'!H371</f>
        <v>7.5640600000000013</v>
      </c>
      <c r="J371" s="5" t="str">
        <f>OBV!F371</f>
        <v>BULLISH</v>
      </c>
      <c r="K371" s="5" t="str">
        <f>OBV!G371</f>
        <v>NEUTRAL</v>
      </c>
      <c r="L371" s="5" t="str">
        <f>OBV!H371</f>
        <v>NEUTRAL</v>
      </c>
      <c r="M371" s="7">
        <f t="shared" si="50"/>
        <v>25</v>
      </c>
      <c r="N371" s="7">
        <f t="shared" si="51"/>
        <v>0</v>
      </c>
      <c r="O371" s="7">
        <f t="shared" si="52"/>
        <v>50</v>
      </c>
      <c r="P371" s="7">
        <f t="shared" si="53"/>
        <v>49.5</v>
      </c>
      <c r="Q371" s="8">
        <f t="shared" si="54"/>
        <v>23.675000000000001</v>
      </c>
      <c r="R371" s="8">
        <f t="shared" si="55"/>
        <v>34.875</v>
      </c>
      <c r="S371" s="8">
        <f t="shared" si="56"/>
        <v>38.525000000000006</v>
      </c>
      <c r="T371" s="8">
        <f t="shared" si="57"/>
        <v>31.125</v>
      </c>
      <c r="U371" s="7">
        <f t="shared" si="58"/>
        <v>32.358333333333334</v>
      </c>
      <c r="V371" s="7">
        <f t="shared" si="59"/>
        <v>32.049999999999997</v>
      </c>
    </row>
    <row r="372" spans="1:22" ht="13.5" x14ac:dyDescent="0.25">
      <c r="A372" s="3">
        <f>RSI!A372</f>
        <v>42543</v>
      </c>
      <c r="B372" s="2">
        <f>RSI!B372</f>
        <v>8.9450000000000003</v>
      </c>
      <c r="C372" s="2">
        <f>RSI!I372</f>
        <v>47.824242591813743</v>
      </c>
      <c r="D372" s="2">
        <f>MACD!E372</f>
        <v>0.28552520331812303</v>
      </c>
      <c r="E372" s="2">
        <f>MACD!F372</f>
        <v>5.7807693810528166E-2</v>
      </c>
      <c r="F372" s="2">
        <f>'Moving Avg'!D372</f>
        <v>8.9751999999999992</v>
      </c>
      <c r="G372" s="2">
        <f>'Moving Avg'!F372</f>
        <v>9.1743000000000023</v>
      </c>
      <c r="H372" s="2">
        <f>'Moving Avg'!G372</f>
        <v>8.7675600000000049</v>
      </c>
      <c r="I372" s="2">
        <f>'Moving Avg'!H372</f>
        <v>7.5758050000000017</v>
      </c>
      <c r="J372" s="5" t="str">
        <f>OBV!F372</f>
        <v>BEARISH</v>
      </c>
      <c r="K372" s="5" t="str">
        <f>OBV!G372</f>
        <v>WEAK</v>
      </c>
      <c r="L372" s="5" t="str">
        <f>OBV!H372</f>
        <v>CONFIRMED BEARISH</v>
      </c>
      <c r="M372" s="7">
        <f t="shared" si="50"/>
        <v>25</v>
      </c>
      <c r="N372" s="7">
        <f t="shared" si="51"/>
        <v>0</v>
      </c>
      <c r="O372" s="7">
        <f t="shared" si="52"/>
        <v>50</v>
      </c>
      <c r="P372" s="7">
        <f t="shared" si="53"/>
        <v>0</v>
      </c>
      <c r="Q372" s="8">
        <f t="shared" si="54"/>
        <v>16.25</v>
      </c>
      <c r="R372" s="8">
        <f t="shared" si="55"/>
        <v>22.5</v>
      </c>
      <c r="S372" s="8">
        <f t="shared" si="56"/>
        <v>16.25</v>
      </c>
      <c r="T372" s="8">
        <f t="shared" si="57"/>
        <v>18.75</v>
      </c>
      <c r="U372" s="7">
        <f t="shared" si="58"/>
        <v>18.333333333333332</v>
      </c>
      <c r="V372" s="7">
        <f t="shared" si="59"/>
        <v>18.4375</v>
      </c>
    </row>
    <row r="373" spans="1:22" ht="13.5" x14ac:dyDescent="0.25">
      <c r="A373" s="3">
        <f>RSI!A373</f>
        <v>42544</v>
      </c>
      <c r="B373" s="2">
        <f>RSI!B373</f>
        <v>8.9659999999999993</v>
      </c>
      <c r="C373" s="2">
        <f>RSI!I373</f>
        <v>48.701263979557446</v>
      </c>
      <c r="D373" s="2">
        <f>MACD!E373</f>
        <v>0.259486717204231</v>
      </c>
      <c r="E373" s="2">
        <f>MACD!F373</f>
        <v>9.8143498489268732E-2</v>
      </c>
      <c r="F373" s="2">
        <f>'Moving Avg'!D373</f>
        <v>8.9689999999999994</v>
      </c>
      <c r="G373" s="2">
        <f>'Moving Avg'!F373</f>
        <v>9.1779500000000009</v>
      </c>
      <c r="H373" s="2">
        <f>'Moving Avg'!G373</f>
        <v>8.7711200000000034</v>
      </c>
      <c r="I373" s="2">
        <f>'Moving Avg'!H373</f>
        <v>7.586685000000001</v>
      </c>
      <c r="J373" s="5" t="str">
        <f>OBV!F373</f>
        <v>BULLISH</v>
      </c>
      <c r="K373" s="5" t="str">
        <f>OBV!G373</f>
        <v>NEUTRAL</v>
      </c>
      <c r="L373" s="5" t="str">
        <f>OBV!H373</f>
        <v>BULLISH DIVERGENCE</v>
      </c>
      <c r="M373" s="7">
        <f t="shared" si="50"/>
        <v>25</v>
      </c>
      <c r="N373" s="7">
        <f t="shared" si="51"/>
        <v>0</v>
      </c>
      <c r="O373" s="7">
        <f t="shared" si="52"/>
        <v>50</v>
      </c>
      <c r="P373" s="7">
        <f t="shared" si="53"/>
        <v>66.5</v>
      </c>
      <c r="Q373" s="8">
        <f t="shared" si="54"/>
        <v>26.225000000000001</v>
      </c>
      <c r="R373" s="8">
        <f t="shared" si="55"/>
        <v>39.125</v>
      </c>
      <c r="S373" s="8">
        <f t="shared" si="56"/>
        <v>46.174999999999997</v>
      </c>
      <c r="T373" s="8">
        <f t="shared" si="57"/>
        <v>35.375</v>
      </c>
      <c r="U373" s="7">
        <f t="shared" si="58"/>
        <v>37.174999999999997</v>
      </c>
      <c r="V373" s="7">
        <f t="shared" si="59"/>
        <v>36.724999999999994</v>
      </c>
    </row>
    <row r="374" spans="1:22" ht="13.5" x14ac:dyDescent="0.25">
      <c r="A374" s="3">
        <f>RSI!A374</f>
        <v>42545</v>
      </c>
      <c r="B374" s="2">
        <f>RSI!B374</f>
        <v>8.9659999999999993</v>
      </c>
      <c r="C374" s="2">
        <f>RSI!I374</f>
        <v>48.701263979557446</v>
      </c>
      <c r="D374" s="2">
        <f>MACD!E374</f>
        <v>0.23690970708988068</v>
      </c>
      <c r="E374" s="2">
        <f>MACD!F374</f>
        <v>0.12589674020939112</v>
      </c>
      <c r="F374" s="2">
        <f>'Moving Avg'!D374</f>
        <v>8.9627999999999997</v>
      </c>
      <c r="G374" s="2">
        <f>'Moving Avg'!F374</f>
        <v>9.1719500000000007</v>
      </c>
      <c r="H374" s="2">
        <f>'Moving Avg'!G374</f>
        <v>8.7752000000000034</v>
      </c>
      <c r="I374" s="2">
        <f>'Moving Avg'!H374</f>
        <v>7.5985350000000009</v>
      </c>
      <c r="J374" s="5" t="str">
        <f>OBV!F374</f>
        <v>BULLISH</v>
      </c>
      <c r="K374" s="5" t="str">
        <f>OBV!G374</f>
        <v>NEUTRAL</v>
      </c>
      <c r="L374" s="5" t="str">
        <f>OBV!H374</f>
        <v>BULLISH DIVERGENCE</v>
      </c>
      <c r="M374" s="7">
        <f t="shared" si="50"/>
        <v>25</v>
      </c>
      <c r="N374" s="7">
        <f t="shared" si="51"/>
        <v>0</v>
      </c>
      <c r="O374" s="7">
        <f t="shared" si="52"/>
        <v>50</v>
      </c>
      <c r="P374" s="7">
        <f t="shared" si="53"/>
        <v>66.5</v>
      </c>
      <c r="Q374" s="8">
        <f t="shared" si="54"/>
        <v>26.225000000000001</v>
      </c>
      <c r="R374" s="8">
        <f t="shared" si="55"/>
        <v>39.125</v>
      </c>
      <c r="S374" s="8">
        <f t="shared" si="56"/>
        <v>46.174999999999997</v>
      </c>
      <c r="T374" s="8">
        <f t="shared" si="57"/>
        <v>35.375</v>
      </c>
      <c r="U374" s="7">
        <f t="shared" si="58"/>
        <v>37.174999999999997</v>
      </c>
      <c r="V374" s="7">
        <f t="shared" si="59"/>
        <v>36.724999999999994</v>
      </c>
    </row>
    <row r="375" spans="1:22" ht="13.5" x14ac:dyDescent="0.25">
      <c r="A375" s="3">
        <f>RSI!A375</f>
        <v>42548</v>
      </c>
      <c r="B375" s="2">
        <f>RSI!B375</f>
        <v>8.8930000000000007</v>
      </c>
      <c r="C375" s="2">
        <f>RSI!I375</f>
        <v>45.610411050492644</v>
      </c>
      <c r="D375" s="2">
        <f>MACD!E375</f>
        <v>0.203267779426616</v>
      </c>
      <c r="E375" s="2">
        <f>MACD!F375</f>
        <v>0.14137094805283612</v>
      </c>
      <c r="F375" s="2">
        <f>'Moving Avg'!D375</f>
        <v>8.9534000000000002</v>
      </c>
      <c r="G375" s="2">
        <f>'Moving Avg'!F375</f>
        <v>9.1536500000000007</v>
      </c>
      <c r="H375" s="2">
        <f>'Moving Avg'!G375</f>
        <v>8.7778200000000037</v>
      </c>
      <c r="I375" s="2">
        <f>'Moving Avg'!H375</f>
        <v>7.6101000000000001</v>
      </c>
      <c r="J375" s="5" t="str">
        <f>OBV!F375</f>
        <v>BULLISH</v>
      </c>
      <c r="K375" s="5" t="str">
        <f>OBV!G375</f>
        <v>NEUTRAL</v>
      </c>
      <c r="L375" s="5" t="str">
        <f>OBV!H375</f>
        <v>BULLISH DIVERGENCE</v>
      </c>
      <c r="M375" s="7">
        <f t="shared" si="50"/>
        <v>25</v>
      </c>
      <c r="N375" s="7">
        <f t="shared" si="51"/>
        <v>0</v>
      </c>
      <c r="O375" s="7">
        <f t="shared" si="52"/>
        <v>50</v>
      </c>
      <c r="P375" s="7">
        <f t="shared" si="53"/>
        <v>66.5</v>
      </c>
      <c r="Q375" s="8">
        <f t="shared" si="54"/>
        <v>26.225000000000001</v>
      </c>
      <c r="R375" s="8">
        <f t="shared" si="55"/>
        <v>39.125</v>
      </c>
      <c r="S375" s="8">
        <f t="shared" si="56"/>
        <v>46.174999999999997</v>
      </c>
      <c r="T375" s="8">
        <f t="shared" si="57"/>
        <v>35.375</v>
      </c>
      <c r="U375" s="7">
        <f t="shared" si="58"/>
        <v>37.174999999999997</v>
      </c>
      <c r="V375" s="7">
        <f t="shared" si="59"/>
        <v>36.724999999999994</v>
      </c>
    </row>
    <row r="376" spans="1:22" ht="13.5" x14ac:dyDescent="0.25">
      <c r="A376" s="3">
        <f>RSI!A376</f>
        <v>42549</v>
      </c>
      <c r="B376" s="2">
        <f>RSI!B376</f>
        <v>8.8930000000000007</v>
      </c>
      <c r="C376" s="2">
        <f>RSI!I376</f>
        <v>45.610411050492637</v>
      </c>
      <c r="D376" s="2">
        <f>MACD!E376</f>
        <v>0.18019484146335607</v>
      </c>
      <c r="E376" s="2">
        <f>MACD!F376</f>
        <v>0.14913572673494013</v>
      </c>
      <c r="F376" s="2">
        <f>'Moving Avg'!D376</f>
        <v>8.9326000000000008</v>
      </c>
      <c r="G376" s="2">
        <f>'Moving Avg'!F376</f>
        <v>9.1348500000000001</v>
      </c>
      <c r="H376" s="2">
        <f>'Moving Avg'!G376</f>
        <v>8.7830600000000043</v>
      </c>
      <c r="I376" s="2">
        <f>'Moving Avg'!H376</f>
        <v>7.62242</v>
      </c>
      <c r="J376" s="5" t="str">
        <f>OBV!F376</f>
        <v>BEARISH</v>
      </c>
      <c r="K376" s="5" t="str">
        <f>OBV!G376</f>
        <v>WEAK</v>
      </c>
      <c r="L376" s="5" t="str">
        <f>OBV!H376</f>
        <v>CONFIRMED BEARISH</v>
      </c>
      <c r="M376" s="7">
        <f t="shared" si="50"/>
        <v>25</v>
      </c>
      <c r="N376" s="7">
        <f t="shared" si="51"/>
        <v>0</v>
      </c>
      <c r="O376" s="7">
        <f t="shared" si="52"/>
        <v>50</v>
      </c>
      <c r="P376" s="7">
        <f t="shared" si="53"/>
        <v>0</v>
      </c>
      <c r="Q376" s="8">
        <f t="shared" si="54"/>
        <v>16.25</v>
      </c>
      <c r="R376" s="8">
        <f t="shared" si="55"/>
        <v>22.5</v>
      </c>
      <c r="S376" s="8">
        <f t="shared" si="56"/>
        <v>16.25</v>
      </c>
      <c r="T376" s="8">
        <f t="shared" si="57"/>
        <v>18.75</v>
      </c>
      <c r="U376" s="7">
        <f t="shared" si="58"/>
        <v>18.333333333333332</v>
      </c>
      <c r="V376" s="7">
        <f t="shared" si="59"/>
        <v>18.4375</v>
      </c>
    </row>
    <row r="377" spans="1:22" ht="13.5" x14ac:dyDescent="0.25">
      <c r="A377" s="3">
        <f>RSI!A377</f>
        <v>42550</v>
      </c>
      <c r="B377" s="2">
        <f>RSI!B377</f>
        <v>8.8930000000000007</v>
      </c>
      <c r="C377" s="2">
        <f>RSI!I377</f>
        <v>45.610411050492637</v>
      </c>
      <c r="D377" s="2">
        <f>MACD!E377</f>
        <v>0.16124943603386832</v>
      </c>
      <c r="E377" s="2">
        <f>MACD!F377</f>
        <v>0.15155846859472577</v>
      </c>
      <c r="F377" s="2">
        <f>'Moving Avg'!D377</f>
        <v>8.9222000000000001</v>
      </c>
      <c r="G377" s="2">
        <f>'Moving Avg'!F377</f>
        <v>9.1209999999999987</v>
      </c>
      <c r="H377" s="2">
        <f>'Moving Avg'!G377</f>
        <v>8.7955200000000051</v>
      </c>
      <c r="I377" s="2">
        <f>'Moving Avg'!H377</f>
        <v>7.6345850000000004</v>
      </c>
      <c r="J377" s="5" t="str">
        <f>OBV!F377</f>
        <v>BULLISH</v>
      </c>
      <c r="K377" s="5" t="str">
        <f>OBV!G377</f>
        <v>NEUTRAL</v>
      </c>
      <c r="L377" s="5" t="str">
        <f>OBV!H377</f>
        <v>BULLISH DIVERGENCE</v>
      </c>
      <c r="M377" s="7">
        <f t="shared" si="50"/>
        <v>25</v>
      </c>
      <c r="N377" s="7">
        <f t="shared" si="51"/>
        <v>0</v>
      </c>
      <c r="O377" s="7">
        <f t="shared" si="52"/>
        <v>50</v>
      </c>
      <c r="P377" s="7">
        <f t="shared" si="53"/>
        <v>66.5</v>
      </c>
      <c r="Q377" s="8">
        <f t="shared" si="54"/>
        <v>26.225000000000001</v>
      </c>
      <c r="R377" s="8">
        <f t="shared" si="55"/>
        <v>39.125</v>
      </c>
      <c r="S377" s="8">
        <f t="shared" si="56"/>
        <v>46.174999999999997</v>
      </c>
      <c r="T377" s="8">
        <f t="shared" si="57"/>
        <v>35.375</v>
      </c>
      <c r="U377" s="7">
        <f t="shared" si="58"/>
        <v>37.174999999999997</v>
      </c>
      <c r="V377" s="7">
        <f t="shared" si="59"/>
        <v>36.724999999999994</v>
      </c>
    </row>
    <row r="378" spans="1:22" ht="13.5" x14ac:dyDescent="0.25">
      <c r="A378" s="3">
        <f>RSI!A378</f>
        <v>42551</v>
      </c>
      <c r="B378" s="2">
        <f>RSI!B378</f>
        <v>8.6310000000000002</v>
      </c>
      <c r="C378" s="2">
        <f>RSI!I378</f>
        <v>35.508511308122934</v>
      </c>
      <c r="D378" s="2">
        <f>MACD!E378</f>
        <v>0.16516116185368546</v>
      </c>
      <c r="E378" s="2">
        <f>MACD!F378</f>
        <v>0.15427900724651772</v>
      </c>
      <c r="F378" s="2">
        <f>'Moving Avg'!D378</f>
        <v>8.8552</v>
      </c>
      <c r="G378" s="2">
        <f>'Moving Avg'!F378</f>
        <v>9.0883000000000003</v>
      </c>
      <c r="H378" s="2">
        <f>'Moving Avg'!G378</f>
        <v>8.7979200000000031</v>
      </c>
      <c r="I378" s="2">
        <f>'Moving Avg'!H378</f>
        <v>7.6445000000000016</v>
      </c>
      <c r="J378" s="5" t="str">
        <f>OBV!F378</f>
        <v>BEARISH</v>
      </c>
      <c r="K378" s="5" t="str">
        <f>OBV!G378</f>
        <v>WEAK</v>
      </c>
      <c r="L378" s="5" t="str">
        <f>OBV!H378</f>
        <v>CONFIRMED BEARISH</v>
      </c>
      <c r="M378" s="7">
        <f t="shared" si="50"/>
        <v>25</v>
      </c>
      <c r="N378" s="7">
        <f t="shared" si="51"/>
        <v>0</v>
      </c>
      <c r="O378" s="7">
        <f t="shared" si="52"/>
        <v>50</v>
      </c>
      <c r="P378" s="7">
        <f t="shared" si="53"/>
        <v>0</v>
      </c>
      <c r="Q378" s="8">
        <f t="shared" si="54"/>
        <v>16.25</v>
      </c>
      <c r="R378" s="8">
        <f t="shared" si="55"/>
        <v>22.5</v>
      </c>
      <c r="S378" s="8">
        <f t="shared" si="56"/>
        <v>16.25</v>
      </c>
      <c r="T378" s="8">
        <f t="shared" si="57"/>
        <v>18.75</v>
      </c>
      <c r="U378" s="7">
        <f t="shared" si="58"/>
        <v>18.333333333333332</v>
      </c>
      <c r="V378" s="7">
        <f t="shared" si="59"/>
        <v>18.4375</v>
      </c>
    </row>
    <row r="379" spans="1:22" ht="13.5" x14ac:dyDescent="0.25">
      <c r="A379" s="3">
        <f>RSI!A379</f>
        <v>42552</v>
      </c>
      <c r="B379" s="2">
        <f>RSI!B379</f>
        <v>8.6310000000000002</v>
      </c>
      <c r="C379" s="2">
        <f>RSI!I379</f>
        <v>35.508511308122934</v>
      </c>
      <c r="D379" s="2">
        <f>MACD!E379</f>
        <v>0.17051466599338738</v>
      </c>
      <c r="E379" s="2">
        <f>MACD!F379</f>
        <v>0.15752613899589166</v>
      </c>
      <c r="F379" s="2">
        <f>'Moving Avg'!D379</f>
        <v>8.7881999999999998</v>
      </c>
      <c r="G379" s="2">
        <f>'Moving Avg'!F379</f>
        <v>9.0372999999999983</v>
      </c>
      <c r="H379" s="2">
        <f>'Moving Avg'!G379</f>
        <v>8.800320000000001</v>
      </c>
      <c r="I379" s="2">
        <f>'Moving Avg'!H379</f>
        <v>7.6563500000000007</v>
      </c>
      <c r="J379" s="5" t="str">
        <f>OBV!F379</f>
        <v>BEARISH</v>
      </c>
      <c r="K379" s="5" t="str">
        <f>OBV!G379</f>
        <v>WEAK</v>
      </c>
      <c r="L379" s="5" t="str">
        <f>OBV!H379</f>
        <v>CONFIRMED BEARISH</v>
      </c>
      <c r="M379" s="7">
        <f t="shared" si="50"/>
        <v>25</v>
      </c>
      <c r="N379" s="7">
        <f t="shared" si="51"/>
        <v>0</v>
      </c>
      <c r="O379" s="7">
        <f t="shared" si="52"/>
        <v>50</v>
      </c>
      <c r="P379" s="7">
        <f t="shared" si="53"/>
        <v>0</v>
      </c>
      <c r="Q379" s="8">
        <f t="shared" si="54"/>
        <v>16.25</v>
      </c>
      <c r="R379" s="8">
        <f t="shared" si="55"/>
        <v>22.5</v>
      </c>
      <c r="S379" s="8">
        <f t="shared" si="56"/>
        <v>16.25</v>
      </c>
      <c r="T379" s="8">
        <f t="shared" si="57"/>
        <v>18.75</v>
      </c>
      <c r="U379" s="7">
        <f t="shared" si="58"/>
        <v>18.333333333333332</v>
      </c>
      <c r="V379" s="7">
        <f t="shared" si="59"/>
        <v>18.4375</v>
      </c>
    </row>
    <row r="380" spans="1:22" ht="13.5" x14ac:dyDescent="0.25">
      <c r="A380" s="3">
        <f>RSI!A380</f>
        <v>42555</v>
      </c>
      <c r="B380" s="2">
        <f>RSI!B380</f>
        <v>8.6310000000000002</v>
      </c>
      <c r="C380" s="2">
        <f>RSI!I380</f>
        <v>35.508511308122934</v>
      </c>
      <c r="D380" s="2">
        <f>MACD!E380</f>
        <v>0.1681675291684428</v>
      </c>
      <c r="E380" s="2">
        <f>MACD!F380</f>
        <v>0.1596544170304019</v>
      </c>
      <c r="F380" s="2">
        <f>'Moving Avg'!D380</f>
        <v>8.7358000000000011</v>
      </c>
      <c r="G380" s="2">
        <f>'Moving Avg'!F380</f>
        <v>8.9797499999999992</v>
      </c>
      <c r="H380" s="2">
        <f>'Moving Avg'!G380</f>
        <v>8.8077400000000008</v>
      </c>
      <c r="I380" s="2">
        <f>'Moving Avg'!H380</f>
        <v>7.6682250000000014</v>
      </c>
      <c r="J380" s="5" t="str">
        <f>OBV!F380</f>
        <v>BEARISH</v>
      </c>
      <c r="K380" s="5" t="str">
        <f>OBV!G380</f>
        <v>WEAK</v>
      </c>
      <c r="L380" s="5" t="str">
        <f>OBV!H380</f>
        <v>CONFIRMED BEARISH</v>
      </c>
      <c r="M380" s="7">
        <f t="shared" si="50"/>
        <v>25</v>
      </c>
      <c r="N380" s="7">
        <f t="shared" si="51"/>
        <v>0</v>
      </c>
      <c r="O380" s="7">
        <f t="shared" si="52"/>
        <v>50</v>
      </c>
      <c r="P380" s="7">
        <f t="shared" si="53"/>
        <v>0</v>
      </c>
      <c r="Q380" s="8">
        <f t="shared" si="54"/>
        <v>16.25</v>
      </c>
      <c r="R380" s="8">
        <f t="shared" si="55"/>
        <v>22.5</v>
      </c>
      <c r="S380" s="8">
        <f t="shared" si="56"/>
        <v>16.25</v>
      </c>
      <c r="T380" s="8">
        <f t="shared" si="57"/>
        <v>18.75</v>
      </c>
      <c r="U380" s="7">
        <f t="shared" si="58"/>
        <v>18.333333333333332</v>
      </c>
      <c r="V380" s="7">
        <f t="shared" si="59"/>
        <v>18.4375</v>
      </c>
    </row>
    <row r="381" spans="1:22" ht="13.5" x14ac:dyDescent="0.25">
      <c r="A381" s="3">
        <f>RSI!A381</f>
        <v>42559</v>
      </c>
      <c r="B381" s="2">
        <f>RSI!B381</f>
        <v>8.6310000000000002</v>
      </c>
      <c r="C381" s="2">
        <f>RSI!I381</f>
        <v>35.508511308122934</v>
      </c>
      <c r="D381" s="2">
        <f>MACD!E381</f>
        <v>0.17670276351734948</v>
      </c>
      <c r="E381" s="2">
        <f>MACD!F381</f>
        <v>0.1630640863277914</v>
      </c>
      <c r="F381" s="2">
        <f>'Moving Avg'!D381</f>
        <v>8.6834000000000007</v>
      </c>
      <c r="G381" s="2">
        <f>'Moving Avg'!F381</f>
        <v>8.9276999999999997</v>
      </c>
      <c r="H381" s="2">
        <f>'Moving Avg'!G381</f>
        <v>8.8155800000000024</v>
      </c>
      <c r="I381" s="2">
        <f>'Moving Avg'!H381</f>
        <v>7.6801000000000021</v>
      </c>
      <c r="J381" s="5" t="str">
        <f>OBV!F381</f>
        <v>BEARISH</v>
      </c>
      <c r="K381" s="5" t="str">
        <f>OBV!G381</f>
        <v>WEAK</v>
      </c>
      <c r="L381" s="5" t="str">
        <f>OBV!H381</f>
        <v>CONFIRMED BEARISH</v>
      </c>
      <c r="M381" s="7">
        <f t="shared" si="50"/>
        <v>25</v>
      </c>
      <c r="N381" s="7">
        <f t="shared" si="51"/>
        <v>0</v>
      </c>
      <c r="O381" s="7">
        <f t="shared" si="52"/>
        <v>50</v>
      </c>
      <c r="P381" s="7">
        <f t="shared" si="53"/>
        <v>0</v>
      </c>
      <c r="Q381" s="8">
        <f t="shared" si="54"/>
        <v>16.25</v>
      </c>
      <c r="R381" s="8">
        <f t="shared" si="55"/>
        <v>22.5</v>
      </c>
      <c r="S381" s="8">
        <f t="shared" si="56"/>
        <v>16.25</v>
      </c>
      <c r="T381" s="8">
        <f t="shared" si="57"/>
        <v>18.75</v>
      </c>
      <c r="U381" s="7">
        <f t="shared" si="58"/>
        <v>18.333333333333332</v>
      </c>
      <c r="V381" s="7">
        <f t="shared" si="59"/>
        <v>18.4375</v>
      </c>
    </row>
    <row r="382" spans="1:22" ht="13.5" x14ac:dyDescent="0.25">
      <c r="A382" s="3">
        <f>RSI!A382</f>
        <v>42562</v>
      </c>
      <c r="B382" s="2">
        <f>RSI!B382</f>
        <v>8.6310000000000002</v>
      </c>
      <c r="C382" s="2">
        <f>RSI!I382</f>
        <v>35.508511308122934</v>
      </c>
      <c r="D382" s="2">
        <f>MACD!E382</f>
        <v>0.17754714640019742</v>
      </c>
      <c r="E382" s="2">
        <f>MACD!F382</f>
        <v>0.16596069834227262</v>
      </c>
      <c r="F382" s="2">
        <f>'Moving Avg'!D382</f>
        <v>8.6310000000000002</v>
      </c>
      <c r="G382" s="2">
        <f>'Moving Avg'!F382</f>
        <v>8.8900499999999987</v>
      </c>
      <c r="H382" s="2">
        <f>'Moving Avg'!G382</f>
        <v>8.8234200000000005</v>
      </c>
      <c r="I382" s="2">
        <f>'Moving Avg'!H382</f>
        <v>7.6922600000000037</v>
      </c>
      <c r="J382" s="5" t="str">
        <f>OBV!F382</f>
        <v>BEARISH</v>
      </c>
      <c r="K382" s="5" t="str">
        <f>OBV!G382</f>
        <v>WEAK</v>
      </c>
      <c r="L382" s="5" t="str">
        <f>OBV!H382</f>
        <v>CONFIRMED BEARISH</v>
      </c>
      <c r="M382" s="7">
        <f t="shared" si="50"/>
        <v>25</v>
      </c>
      <c r="N382" s="7">
        <f t="shared" si="51"/>
        <v>0</v>
      </c>
      <c r="O382" s="7">
        <f t="shared" si="52"/>
        <v>50</v>
      </c>
      <c r="P382" s="7">
        <f t="shared" si="53"/>
        <v>0</v>
      </c>
      <c r="Q382" s="8">
        <f t="shared" si="54"/>
        <v>16.25</v>
      </c>
      <c r="R382" s="8">
        <f t="shared" si="55"/>
        <v>22.5</v>
      </c>
      <c r="S382" s="8">
        <f t="shared" si="56"/>
        <v>16.25</v>
      </c>
      <c r="T382" s="8">
        <f t="shared" si="57"/>
        <v>18.75</v>
      </c>
      <c r="U382" s="7">
        <f t="shared" si="58"/>
        <v>18.333333333333332</v>
      </c>
      <c r="V382" s="7">
        <f t="shared" si="59"/>
        <v>18.4375</v>
      </c>
    </row>
    <row r="383" spans="1:22" ht="13.5" x14ac:dyDescent="0.25">
      <c r="A383" s="3">
        <f>RSI!A383</f>
        <v>42563</v>
      </c>
      <c r="B383" s="2">
        <f>RSI!B383</f>
        <v>8.6310000000000002</v>
      </c>
      <c r="C383" s="2">
        <f>RSI!I383</f>
        <v>35.508511308122934</v>
      </c>
      <c r="D383" s="2">
        <f>MACD!E383</f>
        <v>0.18299448744630098</v>
      </c>
      <c r="E383" s="2">
        <f>MACD!F383</f>
        <v>0.1693674561630783</v>
      </c>
      <c r="F383" s="2">
        <f>'Moving Avg'!D383</f>
        <v>8.6310000000000002</v>
      </c>
      <c r="G383" s="2">
        <f>'Moving Avg'!F383</f>
        <v>8.8664999999999985</v>
      </c>
      <c r="H383" s="2">
        <f>'Moving Avg'!G383</f>
        <v>8.8308399999999985</v>
      </c>
      <c r="I383" s="2">
        <f>'Moving Avg'!H383</f>
        <v>7.7044200000000034</v>
      </c>
      <c r="J383" s="5" t="str">
        <f>OBV!F383</f>
        <v>NEUTRAL</v>
      </c>
      <c r="K383" s="5" t="str">
        <f>OBV!G383</f>
        <v>NEUTRAL</v>
      </c>
      <c r="L383" s="5" t="str">
        <f>OBV!H383</f>
        <v>NEUTRAL</v>
      </c>
      <c r="M383" s="7">
        <f t="shared" si="50"/>
        <v>25</v>
      </c>
      <c r="N383" s="7">
        <f t="shared" si="51"/>
        <v>0</v>
      </c>
      <c r="O383" s="7">
        <f t="shared" si="52"/>
        <v>50</v>
      </c>
      <c r="P383" s="7">
        <f t="shared" si="53"/>
        <v>33</v>
      </c>
      <c r="Q383" s="8">
        <f t="shared" si="54"/>
        <v>21.2</v>
      </c>
      <c r="R383" s="8">
        <f t="shared" si="55"/>
        <v>30.75</v>
      </c>
      <c r="S383" s="8">
        <f t="shared" si="56"/>
        <v>31.1</v>
      </c>
      <c r="T383" s="8">
        <f t="shared" si="57"/>
        <v>27</v>
      </c>
      <c r="U383" s="7">
        <f t="shared" si="58"/>
        <v>27.683333333333337</v>
      </c>
      <c r="V383" s="7">
        <f t="shared" si="59"/>
        <v>27.512500000000003</v>
      </c>
    </row>
    <row r="384" spans="1:22" ht="13.5" x14ac:dyDescent="0.25">
      <c r="A384" s="3">
        <f>RSI!A384</f>
        <v>42564</v>
      </c>
      <c r="B384" s="2">
        <f>RSI!B384</f>
        <v>8.6310000000000002</v>
      </c>
      <c r="C384" s="2">
        <f>RSI!I384</f>
        <v>35.508511308122934</v>
      </c>
      <c r="D384" s="2">
        <f>MACD!E384</f>
        <v>0.18899460379357613</v>
      </c>
      <c r="E384" s="2">
        <f>MACD!F384</f>
        <v>0.17329288568917789</v>
      </c>
      <c r="F384" s="2">
        <f>'Moving Avg'!D384</f>
        <v>8.6310000000000002</v>
      </c>
      <c r="G384" s="2">
        <f>'Moving Avg'!F384</f>
        <v>8.8431999999999995</v>
      </c>
      <c r="H384" s="2">
        <f>'Moving Avg'!G384</f>
        <v>8.836079999999999</v>
      </c>
      <c r="I384" s="2">
        <f>'Moving Avg'!H384</f>
        <v>7.716580000000004</v>
      </c>
      <c r="J384" s="5" t="str">
        <f>OBV!F384</f>
        <v>NEUTRAL</v>
      </c>
      <c r="K384" s="5" t="str">
        <f>OBV!G384</f>
        <v>NEUTRAL</v>
      </c>
      <c r="L384" s="5" t="str">
        <f>OBV!H384</f>
        <v>NEUTRAL</v>
      </c>
      <c r="M384" s="7">
        <f t="shared" si="50"/>
        <v>25</v>
      </c>
      <c r="N384" s="7">
        <f t="shared" si="51"/>
        <v>0</v>
      </c>
      <c r="O384" s="7">
        <f t="shared" si="52"/>
        <v>50</v>
      </c>
      <c r="P384" s="7">
        <f t="shared" si="53"/>
        <v>33</v>
      </c>
      <c r="Q384" s="8">
        <f t="shared" si="54"/>
        <v>21.2</v>
      </c>
      <c r="R384" s="8">
        <f t="shared" si="55"/>
        <v>30.75</v>
      </c>
      <c r="S384" s="8">
        <f t="shared" si="56"/>
        <v>31.1</v>
      </c>
      <c r="T384" s="8">
        <f t="shared" si="57"/>
        <v>27</v>
      </c>
      <c r="U384" s="7">
        <f t="shared" si="58"/>
        <v>27.683333333333337</v>
      </c>
      <c r="V384" s="7">
        <f t="shared" si="59"/>
        <v>27.512500000000003</v>
      </c>
    </row>
    <row r="385" spans="1:22" ht="13.5" x14ac:dyDescent="0.25">
      <c r="A385" s="3">
        <f>RSI!A385</f>
        <v>42565</v>
      </c>
      <c r="B385" s="2">
        <f>RSI!B385</f>
        <v>8.6310000000000002</v>
      </c>
      <c r="C385" s="2">
        <f>RSI!I385</f>
        <v>35.508511308122934</v>
      </c>
      <c r="D385" s="2">
        <f>MACD!E385</f>
        <v>0.18412865957798097</v>
      </c>
      <c r="E385" s="2">
        <f>MACD!F385</f>
        <v>0.17546004046693853</v>
      </c>
      <c r="F385" s="2">
        <f>'Moving Avg'!D385</f>
        <v>8.6310000000000002</v>
      </c>
      <c r="G385" s="2">
        <f>'Moving Avg'!F385</f>
        <v>8.8264499999999995</v>
      </c>
      <c r="H385" s="2">
        <f>'Moving Avg'!G385</f>
        <v>8.8413199999999978</v>
      </c>
      <c r="I385" s="2">
        <f>'Moving Avg'!H385</f>
        <v>7.7287400000000037</v>
      </c>
      <c r="J385" s="5" t="str">
        <f>OBV!F385</f>
        <v>NEUTRAL</v>
      </c>
      <c r="K385" s="5" t="str">
        <f>OBV!G385</f>
        <v>NEUTRAL</v>
      </c>
      <c r="L385" s="5" t="str">
        <f>OBV!H385</f>
        <v>NEUTRAL</v>
      </c>
      <c r="M385" s="7">
        <f t="shared" si="50"/>
        <v>25</v>
      </c>
      <c r="N385" s="7">
        <f t="shared" si="51"/>
        <v>0</v>
      </c>
      <c r="O385" s="7">
        <f t="shared" si="52"/>
        <v>50</v>
      </c>
      <c r="P385" s="7">
        <f t="shared" si="53"/>
        <v>33</v>
      </c>
      <c r="Q385" s="8">
        <f t="shared" si="54"/>
        <v>21.2</v>
      </c>
      <c r="R385" s="8">
        <f t="shared" si="55"/>
        <v>30.75</v>
      </c>
      <c r="S385" s="8">
        <f t="shared" si="56"/>
        <v>31.1</v>
      </c>
      <c r="T385" s="8">
        <f t="shared" si="57"/>
        <v>27</v>
      </c>
      <c r="U385" s="7">
        <f t="shared" si="58"/>
        <v>27.683333333333337</v>
      </c>
      <c r="V385" s="7">
        <f t="shared" si="59"/>
        <v>27.512500000000003</v>
      </c>
    </row>
    <row r="386" spans="1:22" ht="13.5" x14ac:dyDescent="0.25">
      <c r="A386" s="3">
        <f>RSI!A386</f>
        <v>42566</v>
      </c>
      <c r="B386" s="2">
        <f>RSI!B386</f>
        <v>8.6259999999999994</v>
      </c>
      <c r="C386" s="2">
        <f>RSI!I386</f>
        <v>35.239041979218229</v>
      </c>
      <c r="D386" s="2">
        <f>MACD!E386</f>
        <v>0.18157410317456169</v>
      </c>
      <c r="E386" s="2">
        <f>MACD!F386</f>
        <v>0.17668285300846318</v>
      </c>
      <c r="F386" s="2">
        <f>'Moving Avg'!D386</f>
        <v>8.629999999999999</v>
      </c>
      <c r="G386" s="2">
        <f>'Moving Avg'!F386</f>
        <v>8.8079000000000001</v>
      </c>
      <c r="H386" s="2">
        <f>'Moving Avg'!G386</f>
        <v>8.84436</v>
      </c>
      <c r="I386" s="2">
        <f>'Moving Avg'!H386</f>
        <v>7.7408750000000035</v>
      </c>
      <c r="J386" s="5" t="str">
        <f>OBV!F386</f>
        <v>BEARISH</v>
      </c>
      <c r="K386" s="5" t="str">
        <f>OBV!G386</f>
        <v>WEAK</v>
      </c>
      <c r="L386" s="5" t="str">
        <f>OBV!H386</f>
        <v>CONFIRMED BEARISH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0</v>
      </c>
      <c r="O386" s="7">
        <f t="shared" ref="O386:O449" si="62">IF(F386-I386&gt;10,100,IF(F386-I386&gt;5,75, IF(F386-I386&gt;0,50,0)))</f>
        <v>50</v>
      </c>
      <c r="P386" s="7">
        <f t="shared" ref="P386:P449" si="63">IF(L386="confirmed bullish", 34, IF(L386="bullish divergence",17, 0))+IF(J386="bullish",33,IF(J386="bearish",0,16.5))+IF(K386="strong",33,IF(K386="weak",0,16.5))</f>
        <v>0</v>
      </c>
      <c r="Q386" s="8">
        <f t="shared" si="54"/>
        <v>16.25</v>
      </c>
      <c r="R386" s="8">
        <f t="shared" si="55"/>
        <v>22.5</v>
      </c>
      <c r="S386" s="8">
        <f t="shared" si="56"/>
        <v>16.25</v>
      </c>
      <c r="T386" s="8">
        <f t="shared" si="57"/>
        <v>18.75</v>
      </c>
      <c r="U386" s="7">
        <f t="shared" si="58"/>
        <v>18.333333333333332</v>
      </c>
      <c r="V386" s="7">
        <f t="shared" si="59"/>
        <v>18.4375</v>
      </c>
    </row>
    <row r="387" spans="1:22" ht="13.5" x14ac:dyDescent="0.25">
      <c r="A387" s="3">
        <f>RSI!A387</f>
        <v>42569</v>
      </c>
      <c r="B387" s="2">
        <f>RSI!B387</f>
        <v>8.6310000000000002</v>
      </c>
      <c r="C387" s="2">
        <f>RSI!I387</f>
        <v>35.764018551888284</v>
      </c>
      <c r="D387" s="2">
        <f>MACD!E387</f>
        <v>0.18017581421832674</v>
      </c>
      <c r="E387" s="2">
        <f>MACD!F387</f>
        <v>0.17738144525043589</v>
      </c>
      <c r="F387" s="2">
        <f>'Moving Avg'!D387</f>
        <v>8.629999999999999</v>
      </c>
      <c r="G387" s="2">
        <f>'Moving Avg'!F387</f>
        <v>8.7896000000000001</v>
      </c>
      <c r="H387" s="2">
        <f>'Moving Avg'!G387</f>
        <v>8.8521999999999981</v>
      </c>
      <c r="I387" s="2">
        <f>'Moving Avg'!H387</f>
        <v>7.7538200000000037</v>
      </c>
      <c r="J387" s="5" t="str">
        <f>OBV!F387</f>
        <v>BULLISH</v>
      </c>
      <c r="K387" s="5" t="str">
        <f>OBV!G387</f>
        <v>NEUTRAL</v>
      </c>
      <c r="L387" s="5" t="str">
        <f>OBV!H387</f>
        <v>NEUTRAL</v>
      </c>
      <c r="M387" s="7">
        <f t="shared" si="60"/>
        <v>25</v>
      </c>
      <c r="N387" s="7">
        <f t="shared" si="61"/>
        <v>0</v>
      </c>
      <c r="O387" s="7">
        <f t="shared" si="62"/>
        <v>50</v>
      </c>
      <c r="P387" s="7">
        <f t="shared" si="63"/>
        <v>49.5</v>
      </c>
      <c r="Q387" s="8">
        <f t="shared" ref="Q387:Q450" si="64">0.35*M387+N387*0.35+O387*0.15+P387*0.15</f>
        <v>23.675000000000001</v>
      </c>
      <c r="R387" s="8">
        <f t="shared" ref="R387:R450" si="65">M387*0.2+N387*0.2+O387*0.35+P387*0.25</f>
        <v>34.875</v>
      </c>
      <c r="S387" s="8">
        <f t="shared" ref="S387:S450" si="66">M387*0.15+N387*0.15+O387*0.25+P387*0.45</f>
        <v>38.525000000000006</v>
      </c>
      <c r="T387" s="8">
        <f t="shared" ref="T387:T450" si="67">0.25*SUM(M387:P387)</f>
        <v>31.125</v>
      </c>
      <c r="U387" s="7">
        <f t="shared" ref="U387:U450" si="68">SUM(Q387:S387)/3</f>
        <v>32.358333333333334</v>
      </c>
      <c r="V387" s="7">
        <f t="shared" ref="V387:V450" si="69">SUM(Q387:T387)/4</f>
        <v>32.049999999999997</v>
      </c>
    </row>
    <row r="388" spans="1:22" ht="13.5" x14ac:dyDescent="0.25">
      <c r="A388" s="3">
        <f>RSI!A388</f>
        <v>42570</v>
      </c>
      <c r="B388" s="2">
        <f>RSI!B388</f>
        <v>8.8870000000000005</v>
      </c>
      <c r="C388" s="2">
        <f>RSI!I388</f>
        <v>55.606648603106883</v>
      </c>
      <c r="D388" s="2">
        <f>MACD!E388</f>
        <v>0.12074210276579578</v>
      </c>
      <c r="E388" s="2">
        <f>MACD!F388</f>
        <v>0.16605357675350788</v>
      </c>
      <c r="F388" s="2">
        <f>'Moving Avg'!D388</f>
        <v>8.6812000000000005</v>
      </c>
      <c r="G388" s="2">
        <f>'Moving Avg'!F388</f>
        <v>8.7841000000000005</v>
      </c>
      <c r="H388" s="2">
        <f>'Moving Avg'!G388</f>
        <v>8.8625599999999967</v>
      </c>
      <c r="I388" s="2">
        <f>'Moving Avg'!H388</f>
        <v>7.7680450000000034</v>
      </c>
      <c r="J388" s="5" t="str">
        <f>OBV!F388</f>
        <v>BULLISH</v>
      </c>
      <c r="K388" s="5" t="str">
        <f>OBV!G388</f>
        <v>STRONG</v>
      </c>
      <c r="L388" s="5" t="str">
        <f>OBV!H388</f>
        <v>CONFIRMED BULLISH</v>
      </c>
      <c r="M388" s="7">
        <f t="shared" si="60"/>
        <v>25</v>
      </c>
      <c r="N388" s="7">
        <f t="shared" si="61"/>
        <v>100</v>
      </c>
      <c r="O388" s="7">
        <f t="shared" si="62"/>
        <v>50</v>
      </c>
      <c r="P388" s="7">
        <f t="shared" si="63"/>
        <v>100</v>
      </c>
      <c r="Q388" s="8">
        <f t="shared" si="64"/>
        <v>66.25</v>
      </c>
      <c r="R388" s="8">
        <f t="shared" si="65"/>
        <v>67.5</v>
      </c>
      <c r="S388" s="8">
        <f t="shared" si="66"/>
        <v>76.25</v>
      </c>
      <c r="T388" s="8">
        <f t="shared" si="67"/>
        <v>68.75</v>
      </c>
      <c r="U388" s="7">
        <f t="shared" si="68"/>
        <v>70</v>
      </c>
      <c r="V388" s="7">
        <f t="shared" si="69"/>
        <v>69.6875</v>
      </c>
    </row>
    <row r="389" spans="1:22" ht="13.5" x14ac:dyDescent="0.25">
      <c r="A389" s="3">
        <f>RSI!A389</f>
        <v>42571</v>
      </c>
      <c r="B389" s="2">
        <f>RSI!B389</f>
        <v>8.8930000000000007</v>
      </c>
      <c r="C389" s="2">
        <f>RSI!I389</f>
        <v>55.950097237523053</v>
      </c>
      <c r="D389" s="2">
        <f>MACD!E389</f>
        <v>6.9439427379728969E-2</v>
      </c>
      <c r="E389" s="2">
        <f>MACD!F389</f>
        <v>0.14673074687875209</v>
      </c>
      <c r="F389" s="2">
        <f>'Moving Avg'!D389</f>
        <v>8.7335999999999991</v>
      </c>
      <c r="G389" s="2">
        <f>'Moving Avg'!F389</f>
        <v>8.7789000000000001</v>
      </c>
      <c r="H389" s="2">
        <f>'Moving Avg'!G389</f>
        <v>8.8751199999999972</v>
      </c>
      <c r="I389" s="2">
        <f>'Moving Avg'!H389</f>
        <v>7.7823000000000038</v>
      </c>
      <c r="J389" s="5" t="str">
        <f>OBV!F389</f>
        <v>BULLISH</v>
      </c>
      <c r="K389" s="5" t="str">
        <f>OBV!G389</f>
        <v>STRONG</v>
      </c>
      <c r="L389" s="5" t="str">
        <f>OBV!H389</f>
        <v>CONFIRMED BULLISH</v>
      </c>
      <c r="M389" s="7">
        <f t="shared" si="60"/>
        <v>25</v>
      </c>
      <c r="N389" s="7">
        <f t="shared" si="61"/>
        <v>100</v>
      </c>
      <c r="O389" s="7">
        <f t="shared" si="62"/>
        <v>50</v>
      </c>
      <c r="P389" s="7">
        <f t="shared" si="63"/>
        <v>100</v>
      </c>
      <c r="Q389" s="8">
        <f t="shared" si="64"/>
        <v>66.25</v>
      </c>
      <c r="R389" s="8">
        <f t="shared" si="65"/>
        <v>67.5</v>
      </c>
      <c r="S389" s="8">
        <f t="shared" si="66"/>
        <v>76.25</v>
      </c>
      <c r="T389" s="8">
        <f t="shared" si="67"/>
        <v>68.75</v>
      </c>
      <c r="U389" s="7">
        <f t="shared" si="68"/>
        <v>70</v>
      </c>
      <c r="V389" s="7">
        <f t="shared" si="69"/>
        <v>69.6875</v>
      </c>
    </row>
    <row r="390" spans="1:22" ht="13.5" x14ac:dyDescent="0.25">
      <c r="A390" s="3">
        <f>RSI!A390</f>
        <v>42572</v>
      </c>
      <c r="B390" s="2">
        <f>RSI!B390</f>
        <v>8.8930000000000007</v>
      </c>
      <c r="C390" s="2">
        <f>RSI!I390</f>
        <v>55.950097237523046</v>
      </c>
      <c r="D390" s="2">
        <f>MACD!E390</f>
        <v>2.5467936095719068E-2</v>
      </c>
      <c r="E390" s="2">
        <f>MACD!F390</f>
        <v>0.12247818472214549</v>
      </c>
      <c r="F390" s="2">
        <f>'Moving Avg'!D390</f>
        <v>8.7859999999999996</v>
      </c>
      <c r="G390" s="2">
        <f>'Moving Avg'!F390</f>
        <v>8.7765500000000003</v>
      </c>
      <c r="H390" s="2">
        <f>'Moving Avg'!G390</f>
        <v>8.8830799999999979</v>
      </c>
      <c r="I390" s="2">
        <f>'Moving Avg'!H390</f>
        <v>7.7965550000000032</v>
      </c>
      <c r="J390" s="5" t="str">
        <f>OBV!F390</f>
        <v>BULLISH</v>
      </c>
      <c r="K390" s="5" t="str">
        <f>OBV!G390</f>
        <v>STRONG</v>
      </c>
      <c r="L390" s="5" t="str">
        <f>OBV!H390</f>
        <v>CONFIRMED BULLISH</v>
      </c>
      <c r="M390" s="7">
        <f t="shared" si="60"/>
        <v>25</v>
      </c>
      <c r="N390" s="7">
        <f t="shared" si="61"/>
        <v>100</v>
      </c>
      <c r="O390" s="7">
        <f t="shared" si="62"/>
        <v>50</v>
      </c>
      <c r="P390" s="7">
        <f t="shared" si="63"/>
        <v>100</v>
      </c>
      <c r="Q390" s="8">
        <f t="shared" si="64"/>
        <v>66.25</v>
      </c>
      <c r="R390" s="8">
        <f t="shared" si="65"/>
        <v>67.5</v>
      </c>
      <c r="S390" s="8">
        <f t="shared" si="66"/>
        <v>76.25</v>
      </c>
      <c r="T390" s="8">
        <f t="shared" si="67"/>
        <v>68.75</v>
      </c>
      <c r="U390" s="7">
        <f t="shared" si="68"/>
        <v>70</v>
      </c>
      <c r="V390" s="7">
        <f t="shared" si="69"/>
        <v>69.6875</v>
      </c>
    </row>
    <row r="391" spans="1:22" ht="13.5" x14ac:dyDescent="0.25">
      <c r="A391" s="3">
        <f>RSI!A391</f>
        <v>42573</v>
      </c>
      <c r="B391" s="2">
        <f>RSI!B391</f>
        <v>8.8870000000000005</v>
      </c>
      <c r="C391" s="2">
        <f>RSI!I391</f>
        <v>55.452549510724246</v>
      </c>
      <c r="D391" s="2">
        <f>MACD!E391</f>
        <v>-1.1814205919908005E-2</v>
      </c>
      <c r="E391" s="2">
        <f>MACD!F391</f>
        <v>9.5619706593734796E-2</v>
      </c>
      <c r="F391" s="2">
        <f>'Moving Avg'!D391</f>
        <v>8.8382000000000005</v>
      </c>
      <c r="G391" s="2">
        <f>'Moving Avg'!F391</f>
        <v>8.7710500000000007</v>
      </c>
      <c r="H391" s="2">
        <f>'Moving Avg'!G391</f>
        <v>8.8914399999999958</v>
      </c>
      <c r="I391" s="2">
        <f>'Moving Avg'!H391</f>
        <v>7.8107800000000029</v>
      </c>
      <c r="J391" s="5" t="str">
        <f>OBV!F391</f>
        <v>BULLISH</v>
      </c>
      <c r="K391" s="5" t="str">
        <f>OBV!G391</f>
        <v>STRONG</v>
      </c>
      <c r="L391" s="5" t="str">
        <f>OBV!H391</f>
        <v>CONFIRMED BULLISH</v>
      </c>
      <c r="M391" s="7">
        <f t="shared" si="60"/>
        <v>25</v>
      </c>
      <c r="N391" s="7">
        <f t="shared" si="61"/>
        <v>100</v>
      </c>
      <c r="O391" s="7">
        <f t="shared" si="62"/>
        <v>50</v>
      </c>
      <c r="P391" s="7">
        <f t="shared" si="63"/>
        <v>100</v>
      </c>
      <c r="Q391" s="8">
        <f t="shared" si="64"/>
        <v>66.25</v>
      </c>
      <c r="R391" s="8">
        <f t="shared" si="65"/>
        <v>67.5</v>
      </c>
      <c r="S391" s="8">
        <f t="shared" si="66"/>
        <v>76.25</v>
      </c>
      <c r="T391" s="8">
        <f t="shared" si="67"/>
        <v>68.75</v>
      </c>
      <c r="U391" s="7">
        <f t="shared" si="68"/>
        <v>70</v>
      </c>
      <c r="V391" s="7">
        <f t="shared" si="69"/>
        <v>69.6875</v>
      </c>
    </row>
    <row r="392" spans="1:22" ht="13.5" x14ac:dyDescent="0.25">
      <c r="A392" s="3">
        <f>RSI!A392</f>
        <v>42577</v>
      </c>
      <c r="B392" s="2">
        <f>RSI!B392</f>
        <v>8.641</v>
      </c>
      <c r="C392" s="2">
        <f>RSI!I392</f>
        <v>39.818090191286728</v>
      </c>
      <c r="D392" s="2">
        <f>MACD!E392</f>
        <v>-2.5584383215115025E-2</v>
      </c>
      <c r="E392" s="2">
        <f>MACD!F392</f>
        <v>7.1378888631964843E-2</v>
      </c>
      <c r="F392" s="2">
        <f>'Moving Avg'!D392</f>
        <v>8.8401999999999994</v>
      </c>
      <c r="G392" s="2">
        <f>'Moving Avg'!F392</f>
        <v>8.7558499999999988</v>
      </c>
      <c r="H392" s="2">
        <f>'Moving Avg'!G392</f>
        <v>8.8952999999999971</v>
      </c>
      <c r="I392" s="2">
        <f>'Moving Avg'!H392</f>
        <v>7.8237500000000022</v>
      </c>
      <c r="J392" s="5" t="str">
        <f>OBV!F392</f>
        <v>BEARISH</v>
      </c>
      <c r="K392" s="5" t="str">
        <f>OBV!G392</f>
        <v>NEUTRAL</v>
      </c>
      <c r="L392" s="5" t="str">
        <f>OBV!H392</f>
        <v>BEARISH DIVERGENCE</v>
      </c>
      <c r="M392" s="7">
        <f t="shared" si="60"/>
        <v>25</v>
      </c>
      <c r="N392" s="7">
        <f t="shared" si="61"/>
        <v>100</v>
      </c>
      <c r="O392" s="7">
        <f t="shared" si="62"/>
        <v>50</v>
      </c>
      <c r="P392" s="7">
        <f t="shared" si="63"/>
        <v>16.5</v>
      </c>
      <c r="Q392" s="8">
        <f t="shared" si="64"/>
        <v>53.725000000000001</v>
      </c>
      <c r="R392" s="8">
        <f t="shared" si="65"/>
        <v>46.625</v>
      </c>
      <c r="S392" s="8">
        <f t="shared" si="66"/>
        <v>38.674999999999997</v>
      </c>
      <c r="T392" s="8">
        <f t="shared" si="67"/>
        <v>47.875</v>
      </c>
      <c r="U392" s="7">
        <f t="shared" si="68"/>
        <v>46.341666666666661</v>
      </c>
      <c r="V392" s="7">
        <f t="shared" si="69"/>
        <v>46.724999999999994</v>
      </c>
    </row>
    <row r="393" spans="1:22" ht="13.5" x14ac:dyDescent="0.25">
      <c r="A393" s="3">
        <f>RSI!A393</f>
        <v>42578</v>
      </c>
      <c r="B393" s="2">
        <f>RSI!B393</f>
        <v>8.6829999999999998</v>
      </c>
      <c r="C393" s="2">
        <f>RSI!I393</f>
        <v>42.784128348263557</v>
      </c>
      <c r="D393" s="2">
        <f>MACD!E393</f>
        <v>-3.930649496247085E-2</v>
      </c>
      <c r="E393" s="2">
        <f>MACD!F393</f>
        <v>4.9241811913077707E-2</v>
      </c>
      <c r="F393" s="2">
        <f>'Moving Avg'!D393</f>
        <v>8.7994000000000003</v>
      </c>
      <c r="G393" s="2">
        <f>'Moving Avg'!F393</f>
        <v>8.7416999999999998</v>
      </c>
      <c r="H393" s="2">
        <f>'Moving Avg'!G393</f>
        <v>8.9036599999999968</v>
      </c>
      <c r="I393" s="2">
        <f>'Moving Avg'!H393</f>
        <v>7.8369550000000023</v>
      </c>
      <c r="J393" s="5" t="str">
        <f>OBV!F393</f>
        <v>BULLISH</v>
      </c>
      <c r="K393" s="5" t="str">
        <f>OBV!G393</f>
        <v>NEUTRAL</v>
      </c>
      <c r="L393" s="5" t="str">
        <f>OBV!H393</f>
        <v>BULLISH DIVERGENCE</v>
      </c>
      <c r="M393" s="7">
        <f t="shared" si="60"/>
        <v>25</v>
      </c>
      <c r="N393" s="7">
        <f t="shared" si="61"/>
        <v>100</v>
      </c>
      <c r="O393" s="7">
        <f t="shared" si="62"/>
        <v>50</v>
      </c>
      <c r="P393" s="7">
        <f t="shared" si="63"/>
        <v>66.5</v>
      </c>
      <c r="Q393" s="8">
        <f t="shared" si="64"/>
        <v>61.225000000000001</v>
      </c>
      <c r="R393" s="8">
        <f t="shared" si="65"/>
        <v>59.125</v>
      </c>
      <c r="S393" s="8">
        <f t="shared" si="66"/>
        <v>61.174999999999997</v>
      </c>
      <c r="T393" s="8">
        <f t="shared" si="67"/>
        <v>60.375</v>
      </c>
      <c r="U393" s="7">
        <f t="shared" si="68"/>
        <v>60.508333333333326</v>
      </c>
      <c r="V393" s="7">
        <f t="shared" si="69"/>
        <v>60.474999999999994</v>
      </c>
    </row>
    <row r="394" spans="1:22" ht="13.5" x14ac:dyDescent="0.25">
      <c r="A394" s="3">
        <f>RSI!A394</f>
        <v>42579</v>
      </c>
      <c r="B394" s="2">
        <f>RSI!B394</f>
        <v>8.657</v>
      </c>
      <c r="C394" s="2">
        <f>RSI!I394</f>
        <v>41.423115366688563</v>
      </c>
      <c r="D394" s="2">
        <f>MACD!E394</f>
        <v>-4.827616661680878E-2</v>
      </c>
      <c r="E394" s="2">
        <f>MACD!F394</f>
        <v>2.9738216207100415E-2</v>
      </c>
      <c r="F394" s="2">
        <f>'Moving Avg'!D394</f>
        <v>8.7521999999999984</v>
      </c>
      <c r="G394" s="2">
        <f>'Moving Avg'!F394</f>
        <v>8.7262500000000003</v>
      </c>
      <c r="H394" s="2">
        <f>'Moving Avg'!G394</f>
        <v>8.9053399999999971</v>
      </c>
      <c r="I394" s="2">
        <f>'Moving Avg'!H394</f>
        <v>7.8500300000000012</v>
      </c>
      <c r="J394" s="5" t="str">
        <f>OBV!F394</f>
        <v>BEARISH</v>
      </c>
      <c r="K394" s="5" t="str">
        <f>OBV!G394</f>
        <v>WEAK</v>
      </c>
      <c r="L394" s="5" t="str">
        <f>OBV!H394</f>
        <v>CONFIRMED BEARISH</v>
      </c>
      <c r="M394" s="7">
        <f t="shared" si="60"/>
        <v>25</v>
      </c>
      <c r="N394" s="7">
        <f t="shared" si="61"/>
        <v>100</v>
      </c>
      <c r="O394" s="7">
        <f t="shared" si="62"/>
        <v>50</v>
      </c>
      <c r="P394" s="7">
        <f t="shared" si="63"/>
        <v>0</v>
      </c>
      <c r="Q394" s="8">
        <f t="shared" si="64"/>
        <v>51.25</v>
      </c>
      <c r="R394" s="8">
        <f t="shared" si="65"/>
        <v>42.5</v>
      </c>
      <c r="S394" s="8">
        <f t="shared" si="66"/>
        <v>31.25</v>
      </c>
      <c r="T394" s="8">
        <f t="shared" si="67"/>
        <v>43.75</v>
      </c>
      <c r="U394" s="7">
        <f t="shared" si="68"/>
        <v>41.666666666666664</v>
      </c>
      <c r="V394" s="7">
        <f t="shared" si="69"/>
        <v>42.1875</v>
      </c>
    </row>
    <row r="395" spans="1:22" ht="13.5" x14ac:dyDescent="0.25">
      <c r="A395" s="3">
        <f>RSI!A395</f>
        <v>42580</v>
      </c>
      <c r="B395" s="2">
        <f>RSI!B395</f>
        <v>8.3379999999999992</v>
      </c>
      <c r="C395" s="2">
        <f>RSI!I395</f>
        <v>29.164605044317582</v>
      </c>
      <c r="D395" s="2">
        <f>MACD!E395</f>
        <v>-3.1420198065458038E-2</v>
      </c>
      <c r="E395" s="2">
        <f>MACD!F395</f>
        <v>1.7506533352588727E-2</v>
      </c>
      <c r="F395" s="2">
        <f>'Moving Avg'!D395</f>
        <v>8.6411999999999995</v>
      </c>
      <c r="G395" s="2">
        <f>'Moving Avg'!F395</f>
        <v>8.6984999999999992</v>
      </c>
      <c r="H395" s="2">
        <f>'Moving Avg'!G395</f>
        <v>8.9015799999999992</v>
      </c>
      <c r="I395" s="2">
        <f>'Moving Avg'!H395</f>
        <v>7.8615100000000027</v>
      </c>
      <c r="J395" s="5" t="str">
        <f>OBV!F395</f>
        <v>BEARISH</v>
      </c>
      <c r="K395" s="5" t="str">
        <f>OBV!G395</f>
        <v>WEAK</v>
      </c>
      <c r="L395" s="5" t="str">
        <f>OBV!H395</f>
        <v>CONFIRMED BEARISH</v>
      </c>
      <c r="M395" s="7">
        <f t="shared" si="60"/>
        <v>50</v>
      </c>
      <c r="N395" s="7">
        <f t="shared" si="61"/>
        <v>100</v>
      </c>
      <c r="O395" s="7">
        <f t="shared" si="62"/>
        <v>50</v>
      </c>
      <c r="P395" s="7">
        <f t="shared" si="63"/>
        <v>0</v>
      </c>
      <c r="Q395" s="8">
        <f t="shared" si="64"/>
        <v>60</v>
      </c>
      <c r="R395" s="8">
        <f t="shared" si="65"/>
        <v>47.5</v>
      </c>
      <c r="S395" s="8">
        <f t="shared" si="66"/>
        <v>35</v>
      </c>
      <c r="T395" s="8">
        <f t="shared" si="67"/>
        <v>50</v>
      </c>
      <c r="U395" s="7">
        <f t="shared" si="68"/>
        <v>47.5</v>
      </c>
      <c r="V395" s="7">
        <f t="shared" si="69"/>
        <v>48.125</v>
      </c>
    </row>
    <row r="396" spans="1:22" ht="13.5" x14ac:dyDescent="0.25">
      <c r="A396" s="3">
        <f>RSI!A396</f>
        <v>42583</v>
      </c>
      <c r="B396" s="2">
        <f>RSI!B396</f>
        <v>8.5839999999999996</v>
      </c>
      <c r="C396" s="2">
        <f>RSI!I396</f>
        <v>43.139142730767674</v>
      </c>
      <c r="D396" s="2">
        <f>MACD!E396</f>
        <v>-3.3508311615650044E-2</v>
      </c>
      <c r="E396" s="2">
        <f>MACD!F396</f>
        <v>7.3035643589409727E-3</v>
      </c>
      <c r="F396" s="2">
        <f>'Moving Avg'!D396</f>
        <v>8.5805999999999987</v>
      </c>
      <c r="G396" s="2">
        <f>'Moving Avg'!F396</f>
        <v>8.6830499999999997</v>
      </c>
      <c r="H396" s="2">
        <f>'Moving Avg'!G396</f>
        <v>8.905879999999998</v>
      </c>
      <c r="I396" s="2">
        <f>'Moving Avg'!H396</f>
        <v>7.8742200000000029</v>
      </c>
      <c r="J396" s="5" t="str">
        <f>OBV!F396</f>
        <v>BEARISH</v>
      </c>
      <c r="K396" s="5" t="str">
        <f>OBV!G396</f>
        <v>WEAK</v>
      </c>
      <c r="L396" s="5" t="str">
        <f>OBV!H396</f>
        <v>CONFIRMED BEARISH</v>
      </c>
      <c r="M396" s="7">
        <f t="shared" si="60"/>
        <v>25</v>
      </c>
      <c r="N396" s="7">
        <f t="shared" si="61"/>
        <v>100</v>
      </c>
      <c r="O396" s="7">
        <f t="shared" si="62"/>
        <v>50</v>
      </c>
      <c r="P396" s="7">
        <f t="shared" si="63"/>
        <v>0</v>
      </c>
      <c r="Q396" s="8">
        <f t="shared" si="64"/>
        <v>51.25</v>
      </c>
      <c r="R396" s="8">
        <f t="shared" si="65"/>
        <v>42.5</v>
      </c>
      <c r="S396" s="8">
        <f t="shared" si="66"/>
        <v>31.25</v>
      </c>
      <c r="T396" s="8">
        <f t="shared" si="67"/>
        <v>43.75</v>
      </c>
      <c r="U396" s="7">
        <f t="shared" si="68"/>
        <v>41.666666666666664</v>
      </c>
      <c r="V396" s="7">
        <f t="shared" si="69"/>
        <v>42.1875</v>
      </c>
    </row>
    <row r="397" spans="1:22" ht="13.5" x14ac:dyDescent="0.25">
      <c r="A397" s="3">
        <f>RSI!A397</f>
        <v>42584</v>
      </c>
      <c r="B397" s="2">
        <f>RSI!B397</f>
        <v>8.84</v>
      </c>
      <c r="C397" s="2">
        <f>RSI!I397</f>
        <v>53.434490672777109</v>
      </c>
      <c r="D397" s="2">
        <f>MACD!E397</f>
        <v>-5.2477536629437438E-2</v>
      </c>
      <c r="E397" s="2">
        <f>MACD!F397</f>
        <v>-4.6526558387347096E-3</v>
      </c>
      <c r="F397" s="2">
        <f>'Moving Avg'!D397</f>
        <v>8.6204000000000001</v>
      </c>
      <c r="G397" s="2">
        <f>'Moving Avg'!F397</f>
        <v>8.6804000000000006</v>
      </c>
      <c r="H397" s="2">
        <f>'Moving Avg'!G397</f>
        <v>8.9152999999999967</v>
      </c>
      <c r="I397" s="2">
        <f>'Moving Avg'!H397</f>
        <v>7.8887350000000023</v>
      </c>
      <c r="J397" s="5" t="str">
        <f>OBV!F397</f>
        <v>BULLISH</v>
      </c>
      <c r="K397" s="5" t="str">
        <f>OBV!G397</f>
        <v>STRONG</v>
      </c>
      <c r="L397" s="5" t="str">
        <f>OBV!H397</f>
        <v>CONFIRMED BULLISH</v>
      </c>
      <c r="M397" s="7">
        <f t="shared" si="60"/>
        <v>25</v>
      </c>
      <c r="N397" s="7">
        <f t="shared" si="61"/>
        <v>100</v>
      </c>
      <c r="O397" s="7">
        <f t="shared" si="62"/>
        <v>50</v>
      </c>
      <c r="P397" s="7">
        <f t="shared" si="63"/>
        <v>100</v>
      </c>
      <c r="Q397" s="8">
        <f t="shared" si="64"/>
        <v>66.25</v>
      </c>
      <c r="R397" s="8">
        <f t="shared" si="65"/>
        <v>67.5</v>
      </c>
      <c r="S397" s="8">
        <f t="shared" si="66"/>
        <v>76.25</v>
      </c>
      <c r="T397" s="8">
        <f t="shared" si="67"/>
        <v>68.75</v>
      </c>
      <c r="U397" s="7">
        <f t="shared" si="68"/>
        <v>70</v>
      </c>
      <c r="V397" s="7">
        <f t="shared" si="69"/>
        <v>69.6875</v>
      </c>
    </row>
    <row r="398" spans="1:22" ht="13.5" x14ac:dyDescent="0.25">
      <c r="A398" s="3">
        <f>RSI!A398</f>
        <v>42585</v>
      </c>
      <c r="B398" s="2">
        <f>RSI!B398</f>
        <v>8.7880000000000003</v>
      </c>
      <c r="C398" s="2">
        <f>RSI!I398</f>
        <v>51.398723889707199</v>
      </c>
      <c r="D398" s="2">
        <f>MACD!E398</f>
        <v>-2.5886729598878944E-2</v>
      </c>
      <c r="E398" s="2">
        <f>MACD!F398</f>
        <v>-8.8994705907635575E-3</v>
      </c>
      <c r="F398" s="2">
        <f>'Moving Avg'!D398</f>
        <v>8.6413999999999991</v>
      </c>
      <c r="G398" s="2">
        <f>'Moving Avg'!F398</f>
        <v>8.6882500000000018</v>
      </c>
      <c r="H398" s="2">
        <f>'Moving Avg'!G398</f>
        <v>8.9186399999999963</v>
      </c>
      <c r="I398" s="2">
        <f>'Moving Avg'!H398</f>
        <v>7.9033300000000022</v>
      </c>
      <c r="J398" s="5" t="str">
        <f>OBV!F398</f>
        <v>BEARISH</v>
      </c>
      <c r="K398" s="5" t="str">
        <f>OBV!G398</f>
        <v>WEAK</v>
      </c>
      <c r="L398" s="5" t="str">
        <f>OBV!H398</f>
        <v>BEARISH DIVERGENCE</v>
      </c>
      <c r="M398" s="7">
        <f t="shared" si="60"/>
        <v>25</v>
      </c>
      <c r="N398" s="7">
        <f t="shared" si="61"/>
        <v>45</v>
      </c>
      <c r="O398" s="7">
        <f t="shared" si="62"/>
        <v>50</v>
      </c>
      <c r="P398" s="7">
        <f t="shared" si="63"/>
        <v>0</v>
      </c>
      <c r="Q398" s="8">
        <f t="shared" si="64"/>
        <v>32</v>
      </c>
      <c r="R398" s="8">
        <f t="shared" si="65"/>
        <v>31.5</v>
      </c>
      <c r="S398" s="8">
        <f t="shared" si="66"/>
        <v>23</v>
      </c>
      <c r="T398" s="8">
        <f t="shared" si="67"/>
        <v>30</v>
      </c>
      <c r="U398" s="7">
        <f t="shared" si="68"/>
        <v>28.833333333333332</v>
      </c>
      <c r="V398" s="7">
        <f t="shared" si="69"/>
        <v>29.125</v>
      </c>
    </row>
    <row r="399" spans="1:22" ht="13.5" x14ac:dyDescent="0.25">
      <c r="A399" s="3">
        <f>RSI!A399</f>
        <v>42586</v>
      </c>
      <c r="B399" s="2">
        <f>RSI!B399</f>
        <v>8.7880000000000003</v>
      </c>
      <c r="C399" s="2">
        <f>RSI!I399</f>
        <v>51.398723889707199</v>
      </c>
      <c r="D399" s="2">
        <f>MACD!E399</f>
        <v>-2.7071887105609704E-3</v>
      </c>
      <c r="E399" s="2">
        <f>MACD!F399</f>
        <v>-7.6610142147230404E-3</v>
      </c>
      <c r="F399" s="2">
        <f>'Moving Avg'!D399</f>
        <v>8.6675999999999984</v>
      </c>
      <c r="G399" s="2">
        <f>'Moving Avg'!F399</f>
        <v>8.696100000000003</v>
      </c>
      <c r="H399" s="2">
        <f>'Moving Avg'!G399</f>
        <v>8.9202199999999969</v>
      </c>
      <c r="I399" s="2">
        <f>'Moving Avg'!H399</f>
        <v>7.9179250000000039</v>
      </c>
      <c r="J399" s="5" t="str">
        <f>OBV!F399</f>
        <v>BULLISH</v>
      </c>
      <c r="K399" s="5" t="str">
        <f>OBV!G399</f>
        <v>STRONG</v>
      </c>
      <c r="L399" s="5" t="str">
        <f>OBV!H399</f>
        <v>CONFIRMED BULLISH</v>
      </c>
      <c r="M399" s="7">
        <f t="shared" si="60"/>
        <v>25</v>
      </c>
      <c r="N399" s="7">
        <f t="shared" si="61"/>
        <v>0</v>
      </c>
      <c r="O399" s="7">
        <f t="shared" si="62"/>
        <v>50</v>
      </c>
      <c r="P399" s="7">
        <f t="shared" si="63"/>
        <v>100</v>
      </c>
      <c r="Q399" s="8">
        <f t="shared" si="64"/>
        <v>31.25</v>
      </c>
      <c r="R399" s="8">
        <f t="shared" si="65"/>
        <v>47.5</v>
      </c>
      <c r="S399" s="8">
        <f t="shared" si="66"/>
        <v>61.25</v>
      </c>
      <c r="T399" s="8">
        <f t="shared" si="67"/>
        <v>43.75</v>
      </c>
      <c r="U399" s="7">
        <f t="shared" si="68"/>
        <v>46.666666666666664</v>
      </c>
      <c r="V399" s="7">
        <f t="shared" si="69"/>
        <v>45.9375</v>
      </c>
    </row>
    <row r="400" spans="1:22" ht="13.5" x14ac:dyDescent="0.25">
      <c r="A400" s="3">
        <f>RSI!A400</f>
        <v>42587</v>
      </c>
      <c r="B400" s="2">
        <f>RSI!B400</f>
        <v>8.6310000000000002</v>
      </c>
      <c r="C400" s="2">
        <f>RSI!I400</f>
        <v>45.348948549969087</v>
      </c>
      <c r="D400" s="2">
        <f>MACD!E400</f>
        <v>2.8310482227130507E-2</v>
      </c>
      <c r="E400" s="2">
        <f>MACD!F400</f>
        <v>-4.667149263523308E-4</v>
      </c>
      <c r="F400" s="2">
        <f>'Moving Avg'!D400</f>
        <v>8.7262000000000004</v>
      </c>
      <c r="G400" s="2">
        <f>'Moving Avg'!F400</f>
        <v>8.696100000000003</v>
      </c>
      <c r="H400" s="2">
        <f>'Moving Avg'!G400</f>
        <v>8.9152999999999967</v>
      </c>
      <c r="I400" s="2">
        <f>'Moving Avg'!H400</f>
        <v>7.9317350000000042</v>
      </c>
      <c r="J400" s="5" t="str">
        <f>OBV!F400</f>
        <v>BULLISH</v>
      </c>
      <c r="K400" s="5" t="str">
        <f>OBV!G400</f>
        <v>STRONG</v>
      </c>
      <c r="L400" s="5" t="str">
        <f>OBV!H400</f>
        <v>CONFIRMED BULLISH</v>
      </c>
      <c r="M400" s="7">
        <f t="shared" si="60"/>
        <v>25</v>
      </c>
      <c r="N400" s="7">
        <f t="shared" si="61"/>
        <v>0</v>
      </c>
      <c r="O400" s="7">
        <f t="shared" si="62"/>
        <v>50</v>
      </c>
      <c r="P400" s="7">
        <f t="shared" si="63"/>
        <v>100</v>
      </c>
      <c r="Q400" s="8">
        <f t="shared" si="64"/>
        <v>31.25</v>
      </c>
      <c r="R400" s="8">
        <f t="shared" si="65"/>
        <v>47.5</v>
      </c>
      <c r="S400" s="8">
        <f t="shared" si="66"/>
        <v>61.25</v>
      </c>
      <c r="T400" s="8">
        <f t="shared" si="67"/>
        <v>43.75</v>
      </c>
      <c r="U400" s="7">
        <f t="shared" si="68"/>
        <v>46.666666666666664</v>
      </c>
      <c r="V400" s="7">
        <f t="shared" si="69"/>
        <v>45.9375</v>
      </c>
    </row>
    <row r="401" spans="1:22" ht="13.5" x14ac:dyDescent="0.25">
      <c r="A401" s="3">
        <f>RSI!A401</f>
        <v>42590</v>
      </c>
      <c r="B401" s="2">
        <f>RSI!B401</f>
        <v>8.7360000000000007</v>
      </c>
      <c r="C401" s="2">
        <f>RSI!I401</f>
        <v>49.61986039482921</v>
      </c>
      <c r="D401" s="2">
        <f>MACD!E401</f>
        <v>4.657434997344545E-2</v>
      </c>
      <c r="E401" s="2">
        <f>MACD!F401</f>
        <v>8.9414980536072254E-3</v>
      </c>
      <c r="F401" s="2">
        <f>'Moving Avg'!D401</f>
        <v>8.7566000000000006</v>
      </c>
      <c r="G401" s="2">
        <f>'Moving Avg'!F401</f>
        <v>8.7013500000000015</v>
      </c>
      <c r="H401" s="2">
        <f>'Moving Avg'!G401</f>
        <v>8.9106999999999967</v>
      </c>
      <c r="I401" s="2">
        <f>'Moving Avg'!H401</f>
        <v>7.9457550000000046</v>
      </c>
      <c r="J401" s="5" t="str">
        <f>OBV!F401</f>
        <v>BULLISH</v>
      </c>
      <c r="K401" s="5" t="str">
        <f>OBV!G401</f>
        <v>NEUTRAL</v>
      </c>
      <c r="L401" s="5" t="str">
        <f>OBV!H401</f>
        <v>CONFIRMED BULLISH</v>
      </c>
      <c r="M401" s="7">
        <f t="shared" si="60"/>
        <v>25</v>
      </c>
      <c r="N401" s="7">
        <f t="shared" si="61"/>
        <v>0</v>
      </c>
      <c r="O401" s="7">
        <f t="shared" si="62"/>
        <v>50</v>
      </c>
      <c r="P401" s="7">
        <f t="shared" si="63"/>
        <v>83.5</v>
      </c>
      <c r="Q401" s="8">
        <f t="shared" si="64"/>
        <v>28.774999999999999</v>
      </c>
      <c r="R401" s="8">
        <f t="shared" si="65"/>
        <v>43.375</v>
      </c>
      <c r="S401" s="8">
        <f t="shared" si="66"/>
        <v>53.825000000000003</v>
      </c>
      <c r="T401" s="8">
        <f t="shared" si="67"/>
        <v>39.625</v>
      </c>
      <c r="U401" s="7">
        <f t="shared" si="68"/>
        <v>41.991666666666667</v>
      </c>
      <c r="V401" s="7">
        <f t="shared" si="69"/>
        <v>41.400000000000006</v>
      </c>
    </row>
    <row r="402" spans="1:22" ht="13.5" x14ac:dyDescent="0.25">
      <c r="A402" s="3">
        <f>RSI!A402</f>
        <v>42591</v>
      </c>
      <c r="B402" s="2">
        <f>RSI!B402</f>
        <v>8.9870000000000001</v>
      </c>
      <c r="C402" s="2">
        <f>RSI!I402</f>
        <v>58.057896815128522</v>
      </c>
      <c r="D402" s="2">
        <f>MACD!E402</f>
        <v>5.6349375242792377E-3</v>
      </c>
      <c r="E402" s="2">
        <f>MACD!F402</f>
        <v>8.2801859477416272E-3</v>
      </c>
      <c r="F402" s="2">
        <f>'Moving Avg'!D402</f>
        <v>8.7859999999999996</v>
      </c>
      <c r="G402" s="2">
        <f>'Moving Avg'!F402</f>
        <v>8.7191500000000008</v>
      </c>
      <c r="H402" s="2">
        <f>'Moving Avg'!G402</f>
        <v>8.9126999999999992</v>
      </c>
      <c r="I402" s="2">
        <f>'Moving Avg'!H402</f>
        <v>7.9613950000000058</v>
      </c>
      <c r="J402" s="5" t="str">
        <f>OBV!F402</f>
        <v>BULLISH</v>
      </c>
      <c r="K402" s="5" t="str">
        <f>OBV!G402</f>
        <v>NEUTRAL</v>
      </c>
      <c r="L402" s="5" t="str">
        <f>OBV!H402</f>
        <v>CONFIRMED BULLISH</v>
      </c>
      <c r="M402" s="7">
        <f t="shared" si="60"/>
        <v>25</v>
      </c>
      <c r="N402" s="7">
        <f t="shared" si="61"/>
        <v>45</v>
      </c>
      <c r="O402" s="7">
        <f t="shared" si="62"/>
        <v>50</v>
      </c>
      <c r="P402" s="7">
        <f t="shared" si="63"/>
        <v>83.5</v>
      </c>
      <c r="Q402" s="8">
        <f t="shared" si="64"/>
        <v>44.524999999999999</v>
      </c>
      <c r="R402" s="8">
        <f t="shared" si="65"/>
        <v>52.375</v>
      </c>
      <c r="S402" s="8">
        <f t="shared" si="66"/>
        <v>60.575000000000003</v>
      </c>
      <c r="T402" s="8">
        <f t="shared" si="67"/>
        <v>50.875</v>
      </c>
      <c r="U402" s="7">
        <f t="shared" si="68"/>
        <v>52.491666666666674</v>
      </c>
      <c r="V402" s="7">
        <f t="shared" si="69"/>
        <v>52.087500000000006</v>
      </c>
    </row>
    <row r="403" spans="1:22" ht="13.5" x14ac:dyDescent="0.25">
      <c r="A403" s="3">
        <f>RSI!A403</f>
        <v>42592</v>
      </c>
      <c r="B403" s="2">
        <f>RSI!B403</f>
        <v>8.9870000000000001</v>
      </c>
      <c r="C403" s="2">
        <f>RSI!I403</f>
        <v>58.057896815128522</v>
      </c>
      <c r="D403" s="2">
        <f>MACD!E403</f>
        <v>-2.3985798013095305E-2</v>
      </c>
      <c r="E403" s="2">
        <f>MACD!F403</f>
        <v>1.8269891555742412E-3</v>
      </c>
      <c r="F403" s="2">
        <f>'Moving Avg'!D403</f>
        <v>8.825800000000001</v>
      </c>
      <c r="G403" s="2">
        <f>'Moving Avg'!F403</f>
        <v>8.7369500000000002</v>
      </c>
      <c r="H403" s="2">
        <f>'Moving Avg'!G403</f>
        <v>8.9145799999999991</v>
      </c>
      <c r="I403" s="2">
        <f>'Moving Avg'!H403</f>
        <v>7.9775600000000066</v>
      </c>
      <c r="J403" s="5" t="str">
        <f>OBV!F403</f>
        <v>BULLISH</v>
      </c>
      <c r="K403" s="5" t="str">
        <f>OBV!G403</f>
        <v>STRONG</v>
      </c>
      <c r="L403" s="5" t="str">
        <f>OBV!H403</f>
        <v>CONFIRMED BULLISH</v>
      </c>
      <c r="M403" s="7">
        <f t="shared" si="60"/>
        <v>25</v>
      </c>
      <c r="N403" s="7">
        <f t="shared" si="61"/>
        <v>100</v>
      </c>
      <c r="O403" s="7">
        <f t="shared" si="62"/>
        <v>50</v>
      </c>
      <c r="P403" s="7">
        <f t="shared" si="63"/>
        <v>100</v>
      </c>
      <c r="Q403" s="8">
        <f t="shared" si="64"/>
        <v>66.25</v>
      </c>
      <c r="R403" s="8">
        <f t="shared" si="65"/>
        <v>67.5</v>
      </c>
      <c r="S403" s="8">
        <f t="shared" si="66"/>
        <v>76.25</v>
      </c>
      <c r="T403" s="8">
        <f t="shared" si="67"/>
        <v>68.75</v>
      </c>
      <c r="U403" s="7">
        <f t="shared" si="68"/>
        <v>70</v>
      </c>
      <c r="V403" s="7">
        <f t="shared" si="69"/>
        <v>69.6875</v>
      </c>
    </row>
    <row r="404" spans="1:22" ht="13.5" x14ac:dyDescent="0.25">
      <c r="A404" s="3">
        <f>RSI!A404</f>
        <v>42593</v>
      </c>
      <c r="B404" s="2">
        <f>RSI!B404</f>
        <v>8.9710000000000001</v>
      </c>
      <c r="C404" s="2">
        <f>RSI!I404</f>
        <v>57.347805080887156</v>
      </c>
      <c r="D404" s="2">
        <f>MACD!E404</f>
        <v>-5.3198786847071133E-2</v>
      </c>
      <c r="E404" s="2">
        <f>MACD!F404</f>
        <v>-9.1781660449548347E-3</v>
      </c>
      <c r="F404" s="2">
        <f>'Moving Avg'!D404</f>
        <v>8.8623999999999992</v>
      </c>
      <c r="G404" s="2">
        <f>'Moving Avg'!F404</f>
        <v>8.7539499999999997</v>
      </c>
      <c r="H404" s="2">
        <f>'Moving Avg'!G404</f>
        <v>8.9122799999999991</v>
      </c>
      <c r="I404" s="2">
        <f>'Moving Avg'!H404</f>
        <v>7.9936450000000061</v>
      </c>
      <c r="J404" s="5" t="str">
        <f>OBV!F404</f>
        <v>BULLISH</v>
      </c>
      <c r="K404" s="5" t="str">
        <f>OBV!G404</f>
        <v>NEUTRAL</v>
      </c>
      <c r="L404" s="5" t="str">
        <f>OBV!H404</f>
        <v>CONFIRMED BULLISH</v>
      </c>
      <c r="M404" s="7">
        <f t="shared" si="60"/>
        <v>25</v>
      </c>
      <c r="N404" s="7">
        <f t="shared" si="61"/>
        <v>100</v>
      </c>
      <c r="O404" s="7">
        <f t="shared" si="62"/>
        <v>50</v>
      </c>
      <c r="P404" s="7">
        <f t="shared" si="63"/>
        <v>83.5</v>
      </c>
      <c r="Q404" s="8">
        <f t="shared" si="64"/>
        <v>63.774999999999999</v>
      </c>
      <c r="R404" s="8">
        <f t="shared" si="65"/>
        <v>63.375</v>
      </c>
      <c r="S404" s="8">
        <f t="shared" si="66"/>
        <v>68.825000000000003</v>
      </c>
      <c r="T404" s="8">
        <f t="shared" si="67"/>
        <v>64.625</v>
      </c>
      <c r="U404" s="7">
        <f t="shared" si="68"/>
        <v>65.325000000000003</v>
      </c>
      <c r="V404" s="7">
        <f t="shared" si="69"/>
        <v>65.150000000000006</v>
      </c>
    </row>
    <row r="405" spans="1:22" ht="13.5" x14ac:dyDescent="0.25">
      <c r="A405" s="3">
        <f>RSI!A405</f>
        <v>42594</v>
      </c>
      <c r="B405" s="2">
        <f>RSI!B405</f>
        <v>8.9710000000000001</v>
      </c>
      <c r="C405" s="2">
        <f>RSI!I405</f>
        <v>57.347805080887156</v>
      </c>
      <c r="D405" s="2">
        <f>MACD!E405</f>
        <v>-0.12813547283554705</v>
      </c>
      <c r="E405" s="2">
        <f>MACD!F405</f>
        <v>-3.2969627403073277E-2</v>
      </c>
      <c r="F405" s="2">
        <f>'Moving Avg'!D405</f>
        <v>8.9304000000000006</v>
      </c>
      <c r="G405" s="2">
        <f>'Moving Avg'!F405</f>
        <v>8.7709499999999991</v>
      </c>
      <c r="H405" s="2">
        <f>'Moving Avg'!G405</f>
        <v>8.9065200000000004</v>
      </c>
      <c r="I405" s="2">
        <f>'Moving Avg'!H405</f>
        <v>8.0092050000000068</v>
      </c>
      <c r="J405" s="5" t="str">
        <f>OBV!F405</f>
        <v>BULLISH</v>
      </c>
      <c r="K405" s="5" t="str">
        <f>OBV!G405</f>
        <v>STRONG</v>
      </c>
      <c r="L405" s="5" t="str">
        <f>OBV!H405</f>
        <v>CONFIRMED BULLISH</v>
      </c>
      <c r="M405" s="7">
        <f t="shared" si="60"/>
        <v>25</v>
      </c>
      <c r="N405" s="7">
        <f t="shared" si="61"/>
        <v>100</v>
      </c>
      <c r="O405" s="7">
        <f t="shared" si="62"/>
        <v>50</v>
      </c>
      <c r="P405" s="7">
        <f t="shared" si="63"/>
        <v>100</v>
      </c>
      <c r="Q405" s="8">
        <f t="shared" si="64"/>
        <v>66.25</v>
      </c>
      <c r="R405" s="8">
        <f t="shared" si="65"/>
        <v>67.5</v>
      </c>
      <c r="S405" s="8">
        <f t="shared" si="66"/>
        <v>76.25</v>
      </c>
      <c r="T405" s="8">
        <f t="shared" si="67"/>
        <v>68.75</v>
      </c>
      <c r="U405" s="7">
        <f t="shared" si="68"/>
        <v>70</v>
      </c>
      <c r="V405" s="7">
        <f t="shared" si="69"/>
        <v>69.6875</v>
      </c>
    </row>
    <row r="406" spans="1:22" ht="13.5" x14ac:dyDescent="0.25">
      <c r="A406" s="3">
        <f>RSI!A406</f>
        <v>42597</v>
      </c>
      <c r="B406" s="2">
        <f>RSI!B406</f>
        <v>8.9659999999999993</v>
      </c>
      <c r="C406" s="2">
        <f>RSI!I406</f>
        <v>57.094718869040861</v>
      </c>
      <c r="D406" s="2">
        <f>MACD!E406</f>
        <v>-0.15438346928993063</v>
      </c>
      <c r="E406" s="2">
        <f>MACD!F406</f>
        <v>-5.7252395780444748E-2</v>
      </c>
      <c r="F406" s="2">
        <f>'Moving Avg'!D406</f>
        <v>8.9763999999999999</v>
      </c>
      <c r="G406" s="2">
        <f>'Moving Avg'!F406</f>
        <v>8.7879499999999986</v>
      </c>
      <c r="H406" s="2">
        <f>'Moving Avg'!G406</f>
        <v>8.9004600000000007</v>
      </c>
      <c r="I406" s="2">
        <f>'Moving Avg'!H406</f>
        <v>8.0246900000000068</v>
      </c>
      <c r="J406" s="5" t="str">
        <f>OBV!F406</f>
        <v>BEARISH</v>
      </c>
      <c r="K406" s="5" t="str">
        <f>OBV!G406</f>
        <v>WEAK</v>
      </c>
      <c r="L406" s="5" t="str">
        <f>OBV!H406</f>
        <v>BEARISH DIVERGENCE</v>
      </c>
      <c r="M406" s="7">
        <f t="shared" si="60"/>
        <v>25</v>
      </c>
      <c r="N406" s="7">
        <f t="shared" si="61"/>
        <v>100</v>
      </c>
      <c r="O406" s="7">
        <f t="shared" si="62"/>
        <v>50</v>
      </c>
      <c r="P406" s="7">
        <f t="shared" si="63"/>
        <v>0</v>
      </c>
      <c r="Q406" s="8">
        <f t="shared" si="64"/>
        <v>51.25</v>
      </c>
      <c r="R406" s="8">
        <f t="shared" si="65"/>
        <v>42.5</v>
      </c>
      <c r="S406" s="8">
        <f t="shared" si="66"/>
        <v>31.25</v>
      </c>
      <c r="T406" s="8">
        <f t="shared" si="67"/>
        <v>43.75</v>
      </c>
      <c r="U406" s="7">
        <f t="shared" si="68"/>
        <v>41.666666666666664</v>
      </c>
      <c r="V406" s="7">
        <f t="shared" si="69"/>
        <v>42.1875</v>
      </c>
    </row>
    <row r="407" spans="1:22" ht="13.5" x14ac:dyDescent="0.25">
      <c r="A407" s="3">
        <f>RSI!A407</f>
        <v>42598</v>
      </c>
      <c r="B407" s="2">
        <f>RSI!B407</f>
        <v>8.9710000000000001</v>
      </c>
      <c r="C407" s="2">
        <f>RSI!I407</f>
        <v>57.29766835584887</v>
      </c>
      <c r="D407" s="2">
        <f>MACD!E407</f>
        <v>-0.13852781444034612</v>
      </c>
      <c r="E407" s="2">
        <f>MACD!F407</f>
        <v>-7.3507479512425034E-2</v>
      </c>
      <c r="F407" s="2">
        <f>'Moving Avg'!D407</f>
        <v>8.9732000000000003</v>
      </c>
      <c r="G407" s="2">
        <f>'Moving Avg'!F407</f>
        <v>8.8049500000000016</v>
      </c>
      <c r="H407" s="2">
        <f>'Moving Avg'!G407</f>
        <v>8.8964800000000022</v>
      </c>
      <c r="I407" s="2">
        <f>'Moving Avg'!H407</f>
        <v>8.0398850000000053</v>
      </c>
      <c r="J407" s="5" t="str">
        <f>OBV!F407</f>
        <v>BEARISH</v>
      </c>
      <c r="K407" s="5" t="str">
        <f>OBV!G407</f>
        <v>WEAK</v>
      </c>
      <c r="L407" s="5" t="str">
        <f>OBV!H407</f>
        <v>CONFIRMED BEARISH</v>
      </c>
      <c r="M407" s="7">
        <f t="shared" si="60"/>
        <v>25</v>
      </c>
      <c r="N407" s="7">
        <f t="shared" si="61"/>
        <v>100</v>
      </c>
      <c r="O407" s="7">
        <f t="shared" si="62"/>
        <v>50</v>
      </c>
      <c r="P407" s="7">
        <f t="shared" si="63"/>
        <v>0</v>
      </c>
      <c r="Q407" s="8">
        <f t="shared" si="64"/>
        <v>51.25</v>
      </c>
      <c r="R407" s="8">
        <f t="shared" si="65"/>
        <v>42.5</v>
      </c>
      <c r="S407" s="8">
        <f t="shared" si="66"/>
        <v>31.25</v>
      </c>
      <c r="T407" s="8">
        <f t="shared" si="67"/>
        <v>43.75</v>
      </c>
      <c r="U407" s="7">
        <f t="shared" si="68"/>
        <v>41.666666666666664</v>
      </c>
      <c r="V407" s="7">
        <f t="shared" si="69"/>
        <v>42.1875</v>
      </c>
    </row>
    <row r="408" spans="1:22" ht="13.5" x14ac:dyDescent="0.25">
      <c r="A408" s="3">
        <f>RSI!A408</f>
        <v>42599</v>
      </c>
      <c r="B408" s="2">
        <f>RSI!B408</f>
        <v>8.9659999999999993</v>
      </c>
      <c r="C408" s="2">
        <f>RSI!I408</f>
        <v>57.007271344246696</v>
      </c>
      <c r="D408" s="2">
        <f>MACD!E408</f>
        <v>-0.13364913540502599</v>
      </c>
      <c r="E408" s="2">
        <f>MACD!F408</f>
        <v>-8.5535810690945235E-2</v>
      </c>
      <c r="F408" s="2">
        <f>'Moving Avg'!D408</f>
        <v>8.9690000000000012</v>
      </c>
      <c r="G408" s="2">
        <f>'Moving Avg'!F408</f>
        <v>8.8089000000000013</v>
      </c>
      <c r="H408" s="2">
        <f>'Moving Avg'!G408</f>
        <v>8.8901000000000021</v>
      </c>
      <c r="I408" s="2">
        <f>'Moving Avg'!H408</f>
        <v>8.0553450000000062</v>
      </c>
      <c r="J408" s="5" t="str">
        <f>OBV!F408</f>
        <v>BEARISH</v>
      </c>
      <c r="K408" s="5" t="str">
        <f>OBV!G408</f>
        <v>WEAK</v>
      </c>
      <c r="L408" s="5" t="str">
        <f>OBV!H408</f>
        <v>CONFIRMED BEARISH</v>
      </c>
      <c r="M408" s="7">
        <f t="shared" si="60"/>
        <v>25</v>
      </c>
      <c r="N408" s="7">
        <f t="shared" si="61"/>
        <v>100</v>
      </c>
      <c r="O408" s="7">
        <f t="shared" si="62"/>
        <v>50</v>
      </c>
      <c r="P408" s="7">
        <f t="shared" si="63"/>
        <v>0</v>
      </c>
      <c r="Q408" s="8">
        <f t="shared" si="64"/>
        <v>51.25</v>
      </c>
      <c r="R408" s="8">
        <f t="shared" si="65"/>
        <v>42.5</v>
      </c>
      <c r="S408" s="8">
        <f t="shared" si="66"/>
        <v>31.25</v>
      </c>
      <c r="T408" s="8">
        <f t="shared" si="67"/>
        <v>43.75</v>
      </c>
      <c r="U408" s="7">
        <f t="shared" si="68"/>
        <v>41.666666666666664</v>
      </c>
      <c r="V408" s="7">
        <f t="shared" si="69"/>
        <v>42.1875</v>
      </c>
    </row>
    <row r="409" spans="1:22" ht="13.5" x14ac:dyDescent="0.25">
      <c r="A409" s="3">
        <f>RSI!A409</f>
        <v>42600</v>
      </c>
      <c r="B409" s="2">
        <f>RSI!B409</f>
        <v>8.9659999999999993</v>
      </c>
      <c r="C409" s="2">
        <f>RSI!I409</f>
        <v>57.007271344246696</v>
      </c>
      <c r="D409" s="2">
        <f>MACD!E409</f>
        <v>-0.13033223148384998</v>
      </c>
      <c r="E409" s="2">
        <f>MACD!F409</f>
        <v>-9.4495094849526201E-2</v>
      </c>
      <c r="F409" s="2">
        <f>'Moving Avg'!D409</f>
        <v>8.968</v>
      </c>
      <c r="G409" s="2">
        <f>'Moving Avg'!F409</f>
        <v>8.8125499999999999</v>
      </c>
      <c r="H409" s="2">
        <f>'Moving Avg'!G409</f>
        <v>8.8764000000000003</v>
      </c>
      <c r="I409" s="2">
        <f>'Moving Avg'!H409</f>
        <v>8.0708050000000053</v>
      </c>
      <c r="J409" s="5" t="str">
        <f>OBV!F409</f>
        <v>BEARISH</v>
      </c>
      <c r="K409" s="5" t="str">
        <f>OBV!G409</f>
        <v>WEAK</v>
      </c>
      <c r="L409" s="5" t="str">
        <f>OBV!H409</f>
        <v>CONFIRMED BEARISH</v>
      </c>
      <c r="M409" s="7">
        <f t="shared" si="60"/>
        <v>25</v>
      </c>
      <c r="N409" s="7">
        <f t="shared" si="61"/>
        <v>100</v>
      </c>
      <c r="O409" s="7">
        <f t="shared" si="62"/>
        <v>50</v>
      </c>
      <c r="P409" s="7">
        <f t="shared" si="63"/>
        <v>0</v>
      </c>
      <c r="Q409" s="8">
        <f t="shared" si="64"/>
        <v>51.25</v>
      </c>
      <c r="R409" s="8">
        <f t="shared" si="65"/>
        <v>42.5</v>
      </c>
      <c r="S409" s="8">
        <f t="shared" si="66"/>
        <v>31.25</v>
      </c>
      <c r="T409" s="8">
        <f t="shared" si="67"/>
        <v>43.75</v>
      </c>
      <c r="U409" s="7">
        <f t="shared" si="68"/>
        <v>41.666666666666664</v>
      </c>
      <c r="V409" s="7">
        <f t="shared" si="69"/>
        <v>42.1875</v>
      </c>
    </row>
    <row r="410" spans="1:22" ht="13.5" x14ac:dyDescent="0.25">
      <c r="A410" s="3">
        <f>RSI!A410</f>
        <v>42601</v>
      </c>
      <c r="B410" s="2">
        <f>RSI!B410</f>
        <v>8.9659999999999993</v>
      </c>
      <c r="C410" s="2">
        <f>RSI!I410</f>
        <v>57.007271344246696</v>
      </c>
      <c r="D410" s="2">
        <f>MACD!E410</f>
        <v>-0.15243058617257255</v>
      </c>
      <c r="E410" s="2">
        <f>MACD!F410</f>
        <v>-0.10608219311413548</v>
      </c>
      <c r="F410" s="2">
        <f>'Moving Avg'!D410</f>
        <v>8.9670000000000005</v>
      </c>
      <c r="G410" s="2">
        <f>'Moving Avg'!F410</f>
        <v>8.8162000000000003</v>
      </c>
      <c r="H410" s="2">
        <f>'Moving Avg'!G410</f>
        <v>8.8600800000000035</v>
      </c>
      <c r="I410" s="2">
        <f>'Moving Avg'!H410</f>
        <v>8.0863700000000023</v>
      </c>
      <c r="J410" s="5" t="str">
        <f>OBV!F410</f>
        <v>BEARISH</v>
      </c>
      <c r="K410" s="5" t="str">
        <f>OBV!G410</f>
        <v>WEAK</v>
      </c>
      <c r="L410" s="5" t="str">
        <f>OBV!H410</f>
        <v>CONFIRMED BEARISH</v>
      </c>
      <c r="M410" s="7">
        <f t="shared" si="60"/>
        <v>25</v>
      </c>
      <c r="N410" s="7">
        <f t="shared" si="61"/>
        <v>100</v>
      </c>
      <c r="O410" s="7">
        <f t="shared" si="62"/>
        <v>50</v>
      </c>
      <c r="P410" s="7">
        <f t="shared" si="63"/>
        <v>0</v>
      </c>
      <c r="Q410" s="8">
        <f t="shared" si="64"/>
        <v>51.25</v>
      </c>
      <c r="R410" s="8">
        <f t="shared" si="65"/>
        <v>42.5</v>
      </c>
      <c r="S410" s="8">
        <f t="shared" si="66"/>
        <v>31.25</v>
      </c>
      <c r="T410" s="8">
        <f t="shared" si="67"/>
        <v>43.75</v>
      </c>
      <c r="U410" s="7">
        <f t="shared" si="68"/>
        <v>41.666666666666664</v>
      </c>
      <c r="V410" s="7">
        <f t="shared" si="69"/>
        <v>42.1875</v>
      </c>
    </row>
    <row r="411" spans="1:22" ht="13.5" x14ac:dyDescent="0.25">
      <c r="A411" s="3">
        <f>RSI!A411</f>
        <v>42604</v>
      </c>
      <c r="B411" s="2">
        <f>RSI!B411</f>
        <v>8.9659999999999993</v>
      </c>
      <c r="C411" s="2">
        <f>RSI!I411</f>
        <v>57.007271344246689</v>
      </c>
      <c r="D411" s="2">
        <f>MACD!E411</f>
        <v>-0.15567082889253747</v>
      </c>
      <c r="E411" s="2">
        <f>MACD!F411</f>
        <v>-0.1159999202698159</v>
      </c>
      <c r="F411" s="2">
        <f>'Moving Avg'!D411</f>
        <v>8.9670000000000005</v>
      </c>
      <c r="G411" s="2">
        <f>'Moving Avg'!F411</f>
        <v>8.8201500000000017</v>
      </c>
      <c r="H411" s="2">
        <f>'Moving Avg'!G411</f>
        <v>8.8459600000000016</v>
      </c>
      <c r="I411" s="2">
        <f>'Moving Avg'!H411</f>
        <v>8.1024550000000026</v>
      </c>
      <c r="J411" s="5" t="str">
        <f>OBV!F411</f>
        <v>BULLISH</v>
      </c>
      <c r="K411" s="5" t="str">
        <f>OBV!G411</f>
        <v>STRONG</v>
      </c>
      <c r="L411" s="5" t="str">
        <f>OBV!H411</f>
        <v>NEUTRAL</v>
      </c>
      <c r="M411" s="7">
        <f t="shared" si="60"/>
        <v>25</v>
      </c>
      <c r="N411" s="7">
        <f t="shared" si="61"/>
        <v>100</v>
      </c>
      <c r="O411" s="7">
        <f t="shared" si="62"/>
        <v>50</v>
      </c>
      <c r="P411" s="7">
        <f t="shared" si="63"/>
        <v>66</v>
      </c>
      <c r="Q411" s="8">
        <f t="shared" si="64"/>
        <v>61.15</v>
      </c>
      <c r="R411" s="8">
        <f t="shared" si="65"/>
        <v>59</v>
      </c>
      <c r="S411" s="8">
        <f t="shared" si="66"/>
        <v>60.95</v>
      </c>
      <c r="T411" s="8">
        <f t="shared" si="67"/>
        <v>60.25</v>
      </c>
      <c r="U411" s="7">
        <f t="shared" si="68"/>
        <v>60.366666666666674</v>
      </c>
      <c r="V411" s="7">
        <f t="shared" si="69"/>
        <v>60.337500000000006</v>
      </c>
    </row>
    <row r="412" spans="1:22" ht="13.5" x14ac:dyDescent="0.25">
      <c r="A412" s="3">
        <f>RSI!A412</f>
        <v>42605</v>
      </c>
      <c r="B412" s="2">
        <f>RSI!B412</f>
        <v>8.9659999999999993</v>
      </c>
      <c r="C412" s="2">
        <f>RSI!I412</f>
        <v>57.007271344246689</v>
      </c>
      <c r="D412" s="2">
        <f>MACD!E412</f>
        <v>-0.12044115206182582</v>
      </c>
      <c r="E412" s="2">
        <f>MACD!F412</f>
        <v>-0.11688816662821788</v>
      </c>
      <c r="F412" s="2">
        <f>'Moving Avg'!D412</f>
        <v>8.9659999999999993</v>
      </c>
      <c r="G412" s="2">
        <f>'Moving Avg'!F412</f>
        <v>8.8364000000000011</v>
      </c>
      <c r="H412" s="2">
        <f>'Moving Avg'!G412</f>
        <v>8.8376000000000019</v>
      </c>
      <c r="I412" s="2">
        <f>'Moving Avg'!H412</f>
        <v>8.1193800000000014</v>
      </c>
      <c r="J412" s="5" t="str">
        <f>OBV!F412</f>
        <v>BEARISH</v>
      </c>
      <c r="K412" s="5" t="str">
        <f>OBV!G412</f>
        <v>WEAK</v>
      </c>
      <c r="L412" s="5" t="str">
        <f>OBV!H412</f>
        <v>CONFIRMED BEARISH</v>
      </c>
      <c r="M412" s="7">
        <f t="shared" si="60"/>
        <v>25</v>
      </c>
      <c r="N412" s="7">
        <f t="shared" si="61"/>
        <v>45</v>
      </c>
      <c r="O412" s="7">
        <f t="shared" si="62"/>
        <v>50</v>
      </c>
      <c r="P412" s="7">
        <f t="shared" si="63"/>
        <v>0</v>
      </c>
      <c r="Q412" s="8">
        <f t="shared" si="64"/>
        <v>32</v>
      </c>
      <c r="R412" s="8">
        <f t="shared" si="65"/>
        <v>31.5</v>
      </c>
      <c r="S412" s="8">
        <f t="shared" si="66"/>
        <v>23</v>
      </c>
      <c r="T412" s="8">
        <f t="shared" si="67"/>
        <v>30</v>
      </c>
      <c r="U412" s="7">
        <f t="shared" si="68"/>
        <v>28.833333333333332</v>
      </c>
      <c r="V412" s="7">
        <f t="shared" si="69"/>
        <v>29.125</v>
      </c>
    </row>
    <row r="413" spans="1:22" ht="13.5" x14ac:dyDescent="0.25">
      <c r="A413" s="3">
        <f>RSI!A413</f>
        <v>42606</v>
      </c>
      <c r="B413" s="2">
        <f>RSI!B413</f>
        <v>9.2330000000000005</v>
      </c>
      <c r="C413" s="2">
        <f>RSI!I413</f>
        <v>69.115096004088656</v>
      </c>
      <c r="D413" s="2">
        <f>MACD!E413</f>
        <v>-0.11100546620230212</v>
      </c>
      <c r="E413" s="2">
        <f>MACD!F413</f>
        <v>-0.11571162654303473</v>
      </c>
      <c r="F413" s="2">
        <f>'Moving Avg'!D413</f>
        <v>9.0193999999999992</v>
      </c>
      <c r="G413" s="2">
        <f>'Moving Avg'!F413</f>
        <v>8.863900000000001</v>
      </c>
      <c r="H413" s="2">
        <f>'Moving Avg'!G413</f>
        <v>8.8402200000000022</v>
      </c>
      <c r="I413" s="2">
        <f>'Moving Avg'!H413</f>
        <v>8.1368550000000024</v>
      </c>
      <c r="J413" s="5" t="str">
        <f>OBV!F413</f>
        <v>BULLISH</v>
      </c>
      <c r="K413" s="5" t="str">
        <f>OBV!G413</f>
        <v>STRONG</v>
      </c>
      <c r="L413" s="5" t="str">
        <f>OBV!H413</f>
        <v>CONFIRMED BULLISH</v>
      </c>
      <c r="M413" s="7">
        <f t="shared" si="60"/>
        <v>25</v>
      </c>
      <c r="N413" s="7">
        <f t="shared" si="61"/>
        <v>0</v>
      </c>
      <c r="O413" s="7">
        <f t="shared" si="62"/>
        <v>50</v>
      </c>
      <c r="P413" s="7">
        <f t="shared" si="63"/>
        <v>100</v>
      </c>
      <c r="Q413" s="8">
        <f t="shared" si="64"/>
        <v>31.25</v>
      </c>
      <c r="R413" s="8">
        <f t="shared" si="65"/>
        <v>47.5</v>
      </c>
      <c r="S413" s="8">
        <f t="shared" si="66"/>
        <v>61.25</v>
      </c>
      <c r="T413" s="8">
        <f t="shared" si="67"/>
        <v>43.75</v>
      </c>
      <c r="U413" s="7">
        <f t="shared" si="68"/>
        <v>46.666666666666664</v>
      </c>
      <c r="V413" s="7">
        <f t="shared" si="69"/>
        <v>45.9375</v>
      </c>
    </row>
    <row r="414" spans="1:22" ht="13.5" x14ac:dyDescent="0.25">
      <c r="A414" s="3">
        <f>RSI!A414</f>
        <v>42607</v>
      </c>
      <c r="B414" s="2">
        <f>RSI!B414</f>
        <v>9.4160000000000004</v>
      </c>
      <c r="C414" s="2">
        <f>RSI!I414</f>
        <v>74.430313379410876</v>
      </c>
      <c r="D414" s="2">
        <f>MACD!E414</f>
        <v>-0.12116832809353362</v>
      </c>
      <c r="E414" s="2">
        <f>MACD!F414</f>
        <v>-0.11680296685313452</v>
      </c>
      <c r="F414" s="2">
        <f>'Moving Avg'!D414</f>
        <v>9.1093999999999991</v>
      </c>
      <c r="G414" s="2">
        <f>'Moving Avg'!F414</f>
        <v>8.9018499999999996</v>
      </c>
      <c r="H414" s="2">
        <f>'Moving Avg'!G414</f>
        <v>8.8466000000000022</v>
      </c>
      <c r="I414" s="2">
        <f>'Moving Avg'!H414</f>
        <v>8.1560800000000011</v>
      </c>
      <c r="J414" s="5" t="str">
        <f>OBV!F414</f>
        <v>BULLISH</v>
      </c>
      <c r="K414" s="5" t="str">
        <f>OBV!G414</f>
        <v>STRONG</v>
      </c>
      <c r="L414" s="5" t="str">
        <f>OBV!H414</f>
        <v>CONFIRMED BULLISH</v>
      </c>
      <c r="M414" s="7">
        <f t="shared" si="60"/>
        <v>0</v>
      </c>
      <c r="N414" s="7">
        <f t="shared" si="61"/>
        <v>45</v>
      </c>
      <c r="O414" s="7">
        <f t="shared" si="62"/>
        <v>50</v>
      </c>
      <c r="P414" s="7">
        <f t="shared" si="63"/>
        <v>100</v>
      </c>
      <c r="Q414" s="8">
        <f t="shared" si="64"/>
        <v>38.25</v>
      </c>
      <c r="R414" s="8">
        <f t="shared" si="65"/>
        <v>51.5</v>
      </c>
      <c r="S414" s="8">
        <f t="shared" si="66"/>
        <v>64.25</v>
      </c>
      <c r="T414" s="8">
        <f t="shared" si="67"/>
        <v>48.75</v>
      </c>
      <c r="U414" s="7">
        <f t="shared" si="68"/>
        <v>51.333333333333336</v>
      </c>
      <c r="V414" s="7">
        <f t="shared" si="69"/>
        <v>50.6875</v>
      </c>
    </row>
    <row r="415" spans="1:22" ht="13.5" x14ac:dyDescent="0.25">
      <c r="A415" s="3">
        <f>RSI!A415</f>
        <v>42608</v>
      </c>
      <c r="B415" s="2">
        <f>RSI!B415</f>
        <v>9.4160000000000004</v>
      </c>
      <c r="C415" s="2">
        <f>RSI!I415</f>
        <v>74.430313379410876</v>
      </c>
      <c r="D415" s="2">
        <f>MACD!E415</f>
        <v>-0.13282107369955654</v>
      </c>
      <c r="E415" s="2">
        <f>MACD!F415</f>
        <v>-0.12000658822241891</v>
      </c>
      <c r="F415" s="2">
        <f>'Moving Avg'!D415</f>
        <v>9.1994000000000007</v>
      </c>
      <c r="G415" s="2">
        <f>'Moving Avg'!F415</f>
        <v>8.9557500000000001</v>
      </c>
      <c r="H415" s="2">
        <f>'Moving Avg'!G415</f>
        <v>8.8556000000000026</v>
      </c>
      <c r="I415" s="2">
        <f>'Moving Avg'!H415</f>
        <v>8.1753050000000016</v>
      </c>
      <c r="J415" s="5" t="str">
        <f>OBV!F415</f>
        <v>BULLISH</v>
      </c>
      <c r="K415" s="5" t="str">
        <f>OBV!G415</f>
        <v>STRONG</v>
      </c>
      <c r="L415" s="5" t="str">
        <f>OBV!H415</f>
        <v>CONFIRMED BULLISH</v>
      </c>
      <c r="M415" s="7">
        <f t="shared" si="60"/>
        <v>0</v>
      </c>
      <c r="N415" s="7">
        <f t="shared" si="61"/>
        <v>45</v>
      </c>
      <c r="O415" s="7">
        <f t="shared" si="62"/>
        <v>50</v>
      </c>
      <c r="P415" s="7">
        <f t="shared" si="63"/>
        <v>100</v>
      </c>
      <c r="Q415" s="8">
        <f t="shared" si="64"/>
        <v>38.25</v>
      </c>
      <c r="R415" s="8">
        <f t="shared" si="65"/>
        <v>51.5</v>
      </c>
      <c r="S415" s="8">
        <f t="shared" si="66"/>
        <v>64.25</v>
      </c>
      <c r="T415" s="8">
        <f t="shared" si="67"/>
        <v>48.75</v>
      </c>
      <c r="U415" s="7">
        <f t="shared" si="68"/>
        <v>51.333333333333336</v>
      </c>
      <c r="V415" s="7">
        <f t="shared" si="69"/>
        <v>50.6875</v>
      </c>
    </row>
    <row r="416" spans="1:22" ht="13.5" x14ac:dyDescent="0.25">
      <c r="A416" s="3">
        <f>RSI!A416</f>
        <v>42611</v>
      </c>
      <c r="B416" s="2">
        <f>RSI!B416</f>
        <v>9.52</v>
      </c>
      <c r="C416" s="2">
        <f>RSI!I416</f>
        <v>77.035201257873339</v>
      </c>
      <c r="D416" s="2">
        <f>MACD!E416</f>
        <v>-0.15398124676752722</v>
      </c>
      <c r="E416" s="2">
        <f>MACD!F416</f>
        <v>-0.12680151993144056</v>
      </c>
      <c r="F416" s="2">
        <f>'Moving Avg'!D416</f>
        <v>9.3102</v>
      </c>
      <c r="G416" s="2">
        <f>'Moving Avg'!F416</f>
        <v>9.0025500000000012</v>
      </c>
      <c r="H416" s="2">
        <f>'Moving Avg'!G416</f>
        <v>8.8660600000000009</v>
      </c>
      <c r="I416" s="2">
        <f>'Moving Avg'!H416</f>
        <v>8.1950500000000019</v>
      </c>
      <c r="J416" s="5" t="str">
        <f>OBV!F416</f>
        <v>BULLISH</v>
      </c>
      <c r="K416" s="5" t="str">
        <f>OBV!G416</f>
        <v>STRONG</v>
      </c>
      <c r="L416" s="5" t="str">
        <f>OBV!H416</f>
        <v>CONFIRMED BULLISH</v>
      </c>
      <c r="M416" s="7">
        <f t="shared" si="60"/>
        <v>0</v>
      </c>
      <c r="N416" s="7">
        <f t="shared" si="61"/>
        <v>100</v>
      </c>
      <c r="O416" s="7">
        <f t="shared" si="62"/>
        <v>50</v>
      </c>
      <c r="P416" s="7">
        <f t="shared" si="63"/>
        <v>100</v>
      </c>
      <c r="Q416" s="8">
        <f t="shared" si="64"/>
        <v>57.5</v>
      </c>
      <c r="R416" s="8">
        <f t="shared" si="65"/>
        <v>62.5</v>
      </c>
      <c r="S416" s="8">
        <f t="shared" si="66"/>
        <v>72.5</v>
      </c>
      <c r="T416" s="8">
        <f t="shared" si="67"/>
        <v>62.5</v>
      </c>
      <c r="U416" s="7">
        <f t="shared" si="68"/>
        <v>64.166666666666671</v>
      </c>
      <c r="V416" s="7">
        <f t="shared" si="69"/>
        <v>63.75</v>
      </c>
    </row>
    <row r="417" spans="1:22" ht="13.5" x14ac:dyDescent="0.25">
      <c r="A417" s="3">
        <f>RSI!A417</f>
        <v>42612</v>
      </c>
      <c r="B417" s="2">
        <f>RSI!B417</f>
        <v>9.7560000000000002</v>
      </c>
      <c r="C417" s="2">
        <f>RSI!I417</f>
        <v>81.612840975588824</v>
      </c>
      <c r="D417" s="2">
        <f>MACD!E417</f>
        <v>-0.19183059892314702</v>
      </c>
      <c r="E417" s="2">
        <f>MACD!F417</f>
        <v>-0.13980733572978188</v>
      </c>
      <c r="F417" s="2">
        <f>'Moving Avg'!D417</f>
        <v>9.4681999999999995</v>
      </c>
      <c r="G417" s="2">
        <f>'Moving Avg'!F417</f>
        <v>9.0483499999999992</v>
      </c>
      <c r="H417" s="2">
        <f>'Moving Avg'!G417</f>
        <v>8.8812400000000018</v>
      </c>
      <c r="I417" s="2">
        <f>'Moving Avg'!H417</f>
        <v>8.2163150000000016</v>
      </c>
      <c r="J417" s="5" t="str">
        <f>OBV!F417</f>
        <v>BULLISH</v>
      </c>
      <c r="K417" s="5" t="str">
        <f>OBV!G417</f>
        <v>STRONG</v>
      </c>
      <c r="L417" s="5" t="str">
        <f>OBV!H417</f>
        <v>CONFIRMED BULLISH</v>
      </c>
      <c r="M417" s="7">
        <f t="shared" si="60"/>
        <v>0</v>
      </c>
      <c r="N417" s="7">
        <f t="shared" si="61"/>
        <v>100</v>
      </c>
      <c r="O417" s="7">
        <f t="shared" si="62"/>
        <v>50</v>
      </c>
      <c r="P417" s="7">
        <f t="shared" si="63"/>
        <v>100</v>
      </c>
      <c r="Q417" s="8">
        <f t="shared" si="64"/>
        <v>57.5</v>
      </c>
      <c r="R417" s="8">
        <f t="shared" si="65"/>
        <v>62.5</v>
      </c>
      <c r="S417" s="8">
        <f t="shared" si="66"/>
        <v>72.5</v>
      </c>
      <c r="T417" s="8">
        <f t="shared" si="67"/>
        <v>62.5</v>
      </c>
      <c r="U417" s="7">
        <f t="shared" si="68"/>
        <v>64.166666666666671</v>
      </c>
      <c r="V417" s="7">
        <f t="shared" si="69"/>
        <v>63.75</v>
      </c>
    </row>
    <row r="418" spans="1:22" ht="13.5" x14ac:dyDescent="0.25">
      <c r="A418" s="3">
        <f>RSI!A418</f>
        <v>42613</v>
      </c>
      <c r="B418" s="2">
        <f>RSI!B418</f>
        <v>9.7240000000000002</v>
      </c>
      <c r="C418" s="2">
        <f>RSI!I418</f>
        <v>79.304502612887944</v>
      </c>
      <c r="D418" s="2">
        <f>MACD!E418</f>
        <v>-0.22664327541061979</v>
      </c>
      <c r="E418" s="2">
        <f>MACD!F418</f>
        <v>-0.15717452366594947</v>
      </c>
      <c r="F418" s="2">
        <f>'Moving Avg'!D418</f>
        <v>9.5664000000000016</v>
      </c>
      <c r="G418" s="2">
        <f>'Moving Avg'!F418</f>
        <v>9.0951499999999985</v>
      </c>
      <c r="H418" s="2">
        <f>'Moving Avg'!G418</f>
        <v>8.8957800000000038</v>
      </c>
      <c r="I418" s="2">
        <f>'Moving Avg'!H418</f>
        <v>8.2369500000000002</v>
      </c>
      <c r="J418" s="5" t="str">
        <f>OBV!F418</f>
        <v>BULLISH</v>
      </c>
      <c r="K418" s="5" t="str">
        <f>OBV!G418</f>
        <v>STRONG</v>
      </c>
      <c r="L418" s="5" t="str">
        <f>OBV!H418</f>
        <v>CONFIRMED BULLISH</v>
      </c>
      <c r="M418" s="7">
        <f t="shared" si="60"/>
        <v>0</v>
      </c>
      <c r="N418" s="7">
        <f t="shared" si="61"/>
        <v>100</v>
      </c>
      <c r="O418" s="7">
        <f t="shared" si="62"/>
        <v>50</v>
      </c>
      <c r="P418" s="7">
        <f t="shared" si="63"/>
        <v>100</v>
      </c>
      <c r="Q418" s="8">
        <f t="shared" si="64"/>
        <v>57.5</v>
      </c>
      <c r="R418" s="8">
        <f t="shared" si="65"/>
        <v>62.5</v>
      </c>
      <c r="S418" s="8">
        <f t="shared" si="66"/>
        <v>72.5</v>
      </c>
      <c r="T418" s="8">
        <f t="shared" si="67"/>
        <v>62.5</v>
      </c>
      <c r="U418" s="7">
        <f t="shared" si="68"/>
        <v>64.166666666666671</v>
      </c>
      <c r="V418" s="7">
        <f t="shared" si="69"/>
        <v>63.75</v>
      </c>
    </row>
    <row r="419" spans="1:22" ht="13.5" x14ac:dyDescent="0.25">
      <c r="A419" s="3">
        <f>RSI!A419</f>
        <v>42614</v>
      </c>
      <c r="B419" s="2">
        <f>RSI!B419</f>
        <v>9.9390000000000001</v>
      </c>
      <c r="C419" s="2">
        <f>RSI!I419</f>
        <v>82.820339479732198</v>
      </c>
      <c r="D419" s="2">
        <f>MACD!E419</f>
        <v>-0.27589943761122449</v>
      </c>
      <c r="E419" s="2">
        <f>MACD!F419</f>
        <v>-0.18091950645500449</v>
      </c>
      <c r="F419" s="2">
        <f>'Moving Avg'!D419</f>
        <v>9.6709999999999994</v>
      </c>
      <c r="G419" s="2">
        <f>'Moving Avg'!F419</f>
        <v>9.1526999999999994</v>
      </c>
      <c r="H419" s="2">
        <f>'Moving Avg'!G419</f>
        <v>8.9146200000000029</v>
      </c>
      <c r="I419" s="2">
        <f>'Moving Avg'!H419</f>
        <v>8.2582650000000015</v>
      </c>
      <c r="J419" s="5" t="str">
        <f>OBV!F419</f>
        <v>BULLISH</v>
      </c>
      <c r="K419" s="5" t="str">
        <f>OBV!G419</f>
        <v>STRONG</v>
      </c>
      <c r="L419" s="5" t="str">
        <f>OBV!H419</f>
        <v>CONFIRMED BULLISH</v>
      </c>
      <c r="M419" s="7">
        <f t="shared" si="60"/>
        <v>0</v>
      </c>
      <c r="N419" s="7">
        <f t="shared" si="61"/>
        <v>100</v>
      </c>
      <c r="O419" s="7">
        <f t="shared" si="62"/>
        <v>50</v>
      </c>
      <c r="P419" s="7">
        <f t="shared" si="63"/>
        <v>100</v>
      </c>
      <c r="Q419" s="8">
        <f t="shared" si="64"/>
        <v>57.5</v>
      </c>
      <c r="R419" s="8">
        <f t="shared" si="65"/>
        <v>62.5</v>
      </c>
      <c r="S419" s="8">
        <f t="shared" si="66"/>
        <v>72.5</v>
      </c>
      <c r="T419" s="8">
        <f t="shared" si="67"/>
        <v>62.5</v>
      </c>
      <c r="U419" s="7">
        <f t="shared" si="68"/>
        <v>64.166666666666671</v>
      </c>
      <c r="V419" s="7">
        <f t="shared" si="69"/>
        <v>63.75</v>
      </c>
    </row>
    <row r="420" spans="1:22" ht="13.5" x14ac:dyDescent="0.25">
      <c r="A420" s="3">
        <f>RSI!A420</f>
        <v>42615</v>
      </c>
      <c r="B420" s="2">
        <f>RSI!B420</f>
        <v>10.000999999999999</v>
      </c>
      <c r="C420" s="2">
        <f>RSI!I420</f>
        <v>83.681286972179151</v>
      </c>
      <c r="D420" s="2">
        <f>MACD!E420</f>
        <v>-0.32702720642809524</v>
      </c>
      <c r="E420" s="2">
        <f>MACD!F420</f>
        <v>-0.21014104644962267</v>
      </c>
      <c r="F420" s="2">
        <f>'Moving Avg'!D420</f>
        <v>9.7880000000000003</v>
      </c>
      <c r="G420" s="2">
        <f>'Moving Avg'!F420</f>
        <v>9.2211999999999996</v>
      </c>
      <c r="H420" s="2">
        <f>'Moving Avg'!G420</f>
        <v>8.9358400000000024</v>
      </c>
      <c r="I420" s="2">
        <f>'Moving Avg'!H420</f>
        <v>8.2787950000000006</v>
      </c>
      <c r="J420" s="5" t="str">
        <f>OBV!F420</f>
        <v>BULLISH</v>
      </c>
      <c r="K420" s="5" t="str">
        <f>OBV!G420</f>
        <v>STRONG</v>
      </c>
      <c r="L420" s="5" t="str">
        <f>OBV!H420</f>
        <v>CONFIRMED BULLISH</v>
      </c>
      <c r="M420" s="7">
        <f t="shared" si="60"/>
        <v>0</v>
      </c>
      <c r="N420" s="7">
        <f t="shared" si="61"/>
        <v>100</v>
      </c>
      <c r="O420" s="7">
        <f t="shared" si="62"/>
        <v>50</v>
      </c>
      <c r="P420" s="7">
        <f t="shared" si="63"/>
        <v>100</v>
      </c>
      <c r="Q420" s="8">
        <f t="shared" si="64"/>
        <v>57.5</v>
      </c>
      <c r="R420" s="8">
        <f t="shared" si="65"/>
        <v>62.5</v>
      </c>
      <c r="S420" s="8">
        <f t="shared" si="66"/>
        <v>72.5</v>
      </c>
      <c r="T420" s="8">
        <f t="shared" si="67"/>
        <v>62.5</v>
      </c>
      <c r="U420" s="7">
        <f t="shared" si="68"/>
        <v>64.166666666666671</v>
      </c>
      <c r="V420" s="7">
        <f t="shared" si="69"/>
        <v>63.75</v>
      </c>
    </row>
    <row r="421" spans="1:22" ht="13.5" x14ac:dyDescent="0.25">
      <c r="A421" s="3">
        <f>RSI!A421</f>
        <v>42618</v>
      </c>
      <c r="B421" s="2">
        <f>RSI!B421</f>
        <v>10.137</v>
      </c>
      <c r="C421" s="2">
        <f>RSI!I421</f>
        <v>85.408670787750836</v>
      </c>
      <c r="D421" s="2">
        <f>MACD!E421</f>
        <v>-0.38522671525694818</v>
      </c>
      <c r="E421" s="2">
        <f>MACD!F421</f>
        <v>-0.24515818021108782</v>
      </c>
      <c r="F421" s="2">
        <f>'Moving Avg'!D421</f>
        <v>9.9114000000000004</v>
      </c>
      <c r="G421" s="2">
        <f>'Moving Avg'!F421</f>
        <v>9.291249999999998</v>
      </c>
      <c r="H421" s="2">
        <f>'Moving Avg'!G421</f>
        <v>8.9586400000000008</v>
      </c>
      <c r="I421" s="2">
        <f>'Moving Avg'!H421</f>
        <v>8.2986450000000005</v>
      </c>
      <c r="J421" s="5" t="str">
        <f>OBV!F421</f>
        <v>BULLISH</v>
      </c>
      <c r="K421" s="5" t="str">
        <f>OBV!G421</f>
        <v>STRONG</v>
      </c>
      <c r="L421" s="5" t="str">
        <f>OBV!H421</f>
        <v>CONFIRMED BULLISH</v>
      </c>
      <c r="M421" s="7">
        <f t="shared" si="60"/>
        <v>0</v>
      </c>
      <c r="N421" s="7">
        <f t="shared" si="61"/>
        <v>100</v>
      </c>
      <c r="O421" s="7">
        <f t="shared" si="62"/>
        <v>50</v>
      </c>
      <c r="P421" s="7">
        <f t="shared" si="63"/>
        <v>100</v>
      </c>
      <c r="Q421" s="8">
        <f t="shared" si="64"/>
        <v>57.5</v>
      </c>
      <c r="R421" s="8">
        <f t="shared" si="65"/>
        <v>62.5</v>
      </c>
      <c r="S421" s="8">
        <f t="shared" si="66"/>
        <v>72.5</v>
      </c>
      <c r="T421" s="8">
        <f t="shared" si="67"/>
        <v>62.5</v>
      </c>
      <c r="U421" s="7">
        <f t="shared" si="68"/>
        <v>64.166666666666671</v>
      </c>
      <c r="V421" s="7">
        <f t="shared" si="69"/>
        <v>63.75</v>
      </c>
    </row>
    <row r="422" spans="1:22" ht="13.5" x14ac:dyDescent="0.25">
      <c r="A422" s="3">
        <f>RSI!A422</f>
        <v>42619</v>
      </c>
      <c r="B422" s="2">
        <f>RSI!B422</f>
        <v>10.143000000000001</v>
      </c>
      <c r="C422" s="2">
        <f>RSI!I422</f>
        <v>85.481686468295678</v>
      </c>
      <c r="D422" s="2">
        <f>MACD!E422</f>
        <v>-0.44022374678659482</v>
      </c>
      <c r="E422" s="2">
        <f>MACD!F422</f>
        <v>-0.28417129352618925</v>
      </c>
      <c r="F422" s="2">
        <f>'Moving Avg'!D422</f>
        <v>9.9888000000000012</v>
      </c>
      <c r="G422" s="2">
        <f>'Moving Avg'!F422</f>
        <v>9.3490499999999983</v>
      </c>
      <c r="H422" s="2">
        <f>'Moving Avg'!G422</f>
        <v>8.9825999999999997</v>
      </c>
      <c r="I422" s="2">
        <f>'Moving Avg'!H422</f>
        <v>8.3186000000000018</v>
      </c>
      <c r="J422" s="5" t="str">
        <f>OBV!F422</f>
        <v>BULLISH</v>
      </c>
      <c r="K422" s="5" t="str">
        <f>OBV!G422</f>
        <v>STRONG</v>
      </c>
      <c r="L422" s="5" t="str">
        <f>OBV!H422</f>
        <v>CONFIRMED BULLISH</v>
      </c>
      <c r="M422" s="7">
        <f t="shared" si="60"/>
        <v>0</v>
      </c>
      <c r="N422" s="7">
        <f t="shared" si="61"/>
        <v>100</v>
      </c>
      <c r="O422" s="7">
        <f t="shared" si="62"/>
        <v>50</v>
      </c>
      <c r="P422" s="7">
        <f t="shared" si="63"/>
        <v>100</v>
      </c>
      <c r="Q422" s="8">
        <f t="shared" si="64"/>
        <v>57.5</v>
      </c>
      <c r="R422" s="8">
        <f t="shared" si="65"/>
        <v>62.5</v>
      </c>
      <c r="S422" s="8">
        <f t="shared" si="66"/>
        <v>72.5</v>
      </c>
      <c r="T422" s="8">
        <f t="shared" si="67"/>
        <v>62.5</v>
      </c>
      <c r="U422" s="7">
        <f t="shared" si="68"/>
        <v>64.166666666666671</v>
      </c>
      <c r="V422" s="7">
        <f t="shared" si="69"/>
        <v>63.75</v>
      </c>
    </row>
    <row r="423" spans="1:22" ht="13.5" x14ac:dyDescent="0.25">
      <c r="A423" s="3">
        <f>RSI!A423</f>
        <v>42620</v>
      </c>
      <c r="B423" s="2">
        <f>RSI!B423</f>
        <v>10.137</v>
      </c>
      <c r="C423" s="2">
        <f>RSI!I423</f>
        <v>85.023497183078121</v>
      </c>
      <c r="D423" s="2">
        <f>MACD!E423</f>
        <v>-0.45018753220969288</v>
      </c>
      <c r="E423" s="2">
        <f>MACD!F423</f>
        <v>-0.31737454126289</v>
      </c>
      <c r="F423" s="2">
        <f>'Moving Avg'!D423</f>
        <v>10.071400000000001</v>
      </c>
      <c r="G423" s="2">
        <f>'Moving Avg'!F423</f>
        <v>9.4065499999999993</v>
      </c>
      <c r="H423" s="2">
        <f>'Moving Avg'!G423</f>
        <v>9.0060199999999995</v>
      </c>
      <c r="I423" s="2">
        <f>'Moving Avg'!H423</f>
        <v>8.3389450000000007</v>
      </c>
      <c r="J423" s="5" t="str">
        <f>OBV!F423</f>
        <v>BULLISH</v>
      </c>
      <c r="K423" s="5" t="str">
        <f>OBV!G423</f>
        <v>STRONG</v>
      </c>
      <c r="L423" s="5" t="str">
        <f>OBV!H423</f>
        <v>CONFIRMED BULLISH</v>
      </c>
      <c r="M423" s="7">
        <f t="shared" si="60"/>
        <v>0</v>
      </c>
      <c r="N423" s="7">
        <f t="shared" si="61"/>
        <v>100</v>
      </c>
      <c r="O423" s="7">
        <f t="shared" si="62"/>
        <v>50</v>
      </c>
      <c r="P423" s="7">
        <f t="shared" si="63"/>
        <v>100</v>
      </c>
      <c r="Q423" s="8">
        <f t="shared" si="64"/>
        <v>57.5</v>
      </c>
      <c r="R423" s="8">
        <f t="shared" si="65"/>
        <v>62.5</v>
      </c>
      <c r="S423" s="8">
        <f t="shared" si="66"/>
        <v>72.5</v>
      </c>
      <c r="T423" s="8">
        <f t="shared" si="67"/>
        <v>62.5</v>
      </c>
      <c r="U423" s="7">
        <f t="shared" si="68"/>
        <v>64.166666666666671</v>
      </c>
      <c r="V423" s="7">
        <f t="shared" si="69"/>
        <v>63.75</v>
      </c>
    </row>
    <row r="424" spans="1:22" ht="13.5" x14ac:dyDescent="0.25">
      <c r="A424" s="3">
        <f>RSI!A424</f>
        <v>42621</v>
      </c>
      <c r="B424" s="2">
        <f>RSI!B424</f>
        <v>9.9390000000000001</v>
      </c>
      <c r="C424" s="2">
        <f>RSI!I424</f>
        <v>71.418954205785141</v>
      </c>
      <c r="D424" s="2">
        <f>MACD!E424</f>
        <v>-0.42034505603451677</v>
      </c>
      <c r="E424" s="2">
        <f>MACD!F424</f>
        <v>-0.33796864421721534</v>
      </c>
      <c r="F424" s="2">
        <f>'Moving Avg'!D424</f>
        <v>10.071400000000001</v>
      </c>
      <c r="G424" s="2">
        <f>'Moving Avg'!F424</f>
        <v>9.4549500000000002</v>
      </c>
      <c r="H424" s="2">
        <f>'Moving Avg'!G424</f>
        <v>9.0254799999999999</v>
      </c>
      <c r="I424" s="2">
        <f>'Moving Avg'!H424</f>
        <v>8.35825</v>
      </c>
      <c r="J424" s="5" t="str">
        <f>OBV!F424</f>
        <v>BULLISH</v>
      </c>
      <c r="K424" s="5" t="str">
        <f>OBV!G424</f>
        <v>STRONG</v>
      </c>
      <c r="L424" s="5" t="str">
        <f>OBV!H424</f>
        <v>NEUTRAL</v>
      </c>
      <c r="M424" s="7">
        <f t="shared" si="60"/>
        <v>0</v>
      </c>
      <c r="N424" s="7">
        <f t="shared" si="61"/>
        <v>100</v>
      </c>
      <c r="O424" s="7">
        <f t="shared" si="62"/>
        <v>50</v>
      </c>
      <c r="P424" s="7">
        <f t="shared" si="63"/>
        <v>66</v>
      </c>
      <c r="Q424" s="8">
        <f t="shared" si="64"/>
        <v>52.4</v>
      </c>
      <c r="R424" s="8">
        <f t="shared" si="65"/>
        <v>54</v>
      </c>
      <c r="S424" s="8">
        <f t="shared" si="66"/>
        <v>57.2</v>
      </c>
      <c r="T424" s="8">
        <f t="shared" si="67"/>
        <v>54</v>
      </c>
      <c r="U424" s="7">
        <f t="shared" si="68"/>
        <v>54.533333333333339</v>
      </c>
      <c r="V424" s="7">
        <f t="shared" si="69"/>
        <v>54.400000000000006</v>
      </c>
    </row>
    <row r="425" spans="1:22" ht="13.5" x14ac:dyDescent="0.25">
      <c r="A425" s="3">
        <f>RSI!A425</f>
        <v>42622</v>
      </c>
      <c r="B425" s="2">
        <f>RSI!B425</f>
        <v>9.7289999999999992</v>
      </c>
      <c r="C425" s="2">
        <f>RSI!I425</f>
        <v>60.383245417621993</v>
      </c>
      <c r="D425" s="2">
        <f>MACD!E425</f>
        <v>-0.38257849998804438</v>
      </c>
      <c r="E425" s="2">
        <f>MACD!F425</f>
        <v>-0.34689061537138116</v>
      </c>
      <c r="F425" s="2">
        <f>'Moving Avg'!D425</f>
        <v>10.016999999999999</v>
      </c>
      <c r="G425" s="2">
        <f>'Moving Avg'!F425</f>
        <v>9.4928499999999989</v>
      </c>
      <c r="H425" s="2">
        <f>'Moving Avg'!G425</f>
        <v>9.0421999999999993</v>
      </c>
      <c r="I425" s="2">
        <f>'Moving Avg'!H425</f>
        <v>8.3760350000000017</v>
      </c>
      <c r="J425" s="5" t="str">
        <f>OBV!F425</f>
        <v>BEARISH</v>
      </c>
      <c r="K425" s="5" t="str">
        <f>OBV!G425</f>
        <v>WEAK</v>
      </c>
      <c r="L425" s="5" t="str">
        <f>OBV!H425</f>
        <v>CONFIRMED BEARISH</v>
      </c>
      <c r="M425" s="7">
        <f t="shared" si="60"/>
        <v>25</v>
      </c>
      <c r="N425" s="7">
        <f t="shared" si="61"/>
        <v>100</v>
      </c>
      <c r="O425" s="7">
        <f t="shared" si="62"/>
        <v>50</v>
      </c>
      <c r="P425" s="7">
        <f t="shared" si="63"/>
        <v>0</v>
      </c>
      <c r="Q425" s="8">
        <f t="shared" si="64"/>
        <v>51.25</v>
      </c>
      <c r="R425" s="8">
        <f t="shared" si="65"/>
        <v>42.5</v>
      </c>
      <c r="S425" s="8">
        <f t="shared" si="66"/>
        <v>31.25</v>
      </c>
      <c r="T425" s="8">
        <f t="shared" si="67"/>
        <v>43.75</v>
      </c>
      <c r="U425" s="7">
        <f t="shared" si="68"/>
        <v>41.666666666666664</v>
      </c>
      <c r="V425" s="7">
        <f t="shared" si="69"/>
        <v>42.1875</v>
      </c>
    </row>
    <row r="426" spans="1:22" ht="13.5" x14ac:dyDescent="0.25">
      <c r="A426" s="3">
        <f>RSI!A426</f>
        <v>42627</v>
      </c>
      <c r="B426" s="2">
        <f>RSI!B426</f>
        <v>10.016999999999999</v>
      </c>
      <c r="C426" s="2">
        <f>RSI!I426</f>
        <v>67.744452559054309</v>
      </c>
      <c r="D426" s="2">
        <f>MACD!E426</f>
        <v>-0.3575297338549035</v>
      </c>
      <c r="E426" s="2">
        <f>MACD!F426</f>
        <v>-0.34901843906808566</v>
      </c>
      <c r="F426" s="2">
        <f>'Moving Avg'!D426</f>
        <v>9.9930000000000003</v>
      </c>
      <c r="G426" s="2">
        <f>'Moving Avg'!F426</f>
        <v>9.5454000000000008</v>
      </c>
      <c r="H426" s="2">
        <f>'Moving Avg'!G426</f>
        <v>9.064680000000001</v>
      </c>
      <c r="I426" s="2">
        <f>'Moving Avg'!H426</f>
        <v>8.3956500000000016</v>
      </c>
      <c r="J426" s="5" t="str">
        <f>OBV!F426</f>
        <v>BEARISH</v>
      </c>
      <c r="K426" s="5" t="str">
        <f>OBV!G426</f>
        <v>WEAK</v>
      </c>
      <c r="L426" s="5" t="str">
        <f>OBV!H426</f>
        <v>CONFIRMED BEARISH</v>
      </c>
      <c r="M426" s="7">
        <f t="shared" si="60"/>
        <v>25</v>
      </c>
      <c r="N426" s="7">
        <f t="shared" si="61"/>
        <v>45</v>
      </c>
      <c r="O426" s="7">
        <f t="shared" si="62"/>
        <v>50</v>
      </c>
      <c r="P426" s="7">
        <f t="shared" si="63"/>
        <v>0</v>
      </c>
      <c r="Q426" s="8">
        <f t="shared" si="64"/>
        <v>32</v>
      </c>
      <c r="R426" s="8">
        <f t="shared" si="65"/>
        <v>31.5</v>
      </c>
      <c r="S426" s="8">
        <f t="shared" si="66"/>
        <v>23</v>
      </c>
      <c r="T426" s="8">
        <f t="shared" si="67"/>
        <v>30</v>
      </c>
      <c r="U426" s="7">
        <f t="shared" si="68"/>
        <v>28.833333333333332</v>
      </c>
      <c r="V426" s="7">
        <f t="shared" si="69"/>
        <v>29.125</v>
      </c>
    </row>
    <row r="427" spans="1:22" ht="13.5" x14ac:dyDescent="0.25">
      <c r="A427" s="3">
        <f>RSI!A427</f>
        <v>42628</v>
      </c>
      <c r="B427" s="2">
        <f>RSI!B427</f>
        <v>9.9909999999999997</v>
      </c>
      <c r="C427" s="2">
        <f>RSI!I427</f>
        <v>66.542370935208197</v>
      </c>
      <c r="D427" s="2">
        <f>MACD!E427</f>
        <v>-0.30126041869241682</v>
      </c>
      <c r="E427" s="2">
        <f>MACD!F427</f>
        <v>-0.33946683499295194</v>
      </c>
      <c r="F427" s="2">
        <f>'Moving Avg'!D427</f>
        <v>9.9626000000000001</v>
      </c>
      <c r="G427" s="2">
        <f>'Moving Avg'!F427</f>
        <v>9.5963999999999992</v>
      </c>
      <c r="H427" s="2">
        <f>'Moving Avg'!G427</f>
        <v>9.0866399999999992</v>
      </c>
      <c r="I427" s="2">
        <f>'Moving Avg'!H427</f>
        <v>8.4147450000000035</v>
      </c>
      <c r="J427" s="5" t="str">
        <f>OBV!F427</f>
        <v>BEARISH</v>
      </c>
      <c r="K427" s="5" t="str">
        <f>OBV!G427</f>
        <v>WEAK</v>
      </c>
      <c r="L427" s="5" t="str">
        <f>OBV!H427</f>
        <v>CONFIRMED BEARISH</v>
      </c>
      <c r="M427" s="7">
        <f t="shared" si="60"/>
        <v>25</v>
      </c>
      <c r="N427" s="7">
        <f t="shared" si="61"/>
        <v>0</v>
      </c>
      <c r="O427" s="7">
        <f t="shared" si="62"/>
        <v>50</v>
      </c>
      <c r="P427" s="7">
        <f t="shared" si="63"/>
        <v>0</v>
      </c>
      <c r="Q427" s="8">
        <f t="shared" si="64"/>
        <v>16.25</v>
      </c>
      <c r="R427" s="8">
        <f t="shared" si="65"/>
        <v>22.5</v>
      </c>
      <c r="S427" s="8">
        <f t="shared" si="66"/>
        <v>16.25</v>
      </c>
      <c r="T427" s="8">
        <f t="shared" si="67"/>
        <v>18.75</v>
      </c>
      <c r="U427" s="7">
        <f t="shared" si="68"/>
        <v>18.333333333333332</v>
      </c>
      <c r="V427" s="7">
        <f t="shared" si="69"/>
        <v>18.4375</v>
      </c>
    </row>
    <row r="428" spans="1:22" ht="13.5" x14ac:dyDescent="0.25">
      <c r="A428" s="3">
        <f>RSI!A428</f>
        <v>42629</v>
      </c>
      <c r="B428" s="2">
        <f>RSI!B428</f>
        <v>10.148</v>
      </c>
      <c r="C428" s="2">
        <f>RSI!I428</f>
        <v>70.003671472818496</v>
      </c>
      <c r="D428" s="2">
        <f>MACD!E428</f>
        <v>-0.27297237497602467</v>
      </c>
      <c r="E428" s="2">
        <f>MACD!F428</f>
        <v>-0.32616794298956647</v>
      </c>
      <c r="F428" s="2">
        <f>'Moving Avg'!D428</f>
        <v>9.9648000000000003</v>
      </c>
      <c r="G428" s="2">
        <f>'Moving Avg'!F428</f>
        <v>9.6555</v>
      </c>
      <c r="H428" s="2">
        <f>'Moving Avg'!G428</f>
        <v>9.1169800000000016</v>
      </c>
      <c r="I428" s="2">
        <f>'Moving Avg'!H428</f>
        <v>8.4354050000000012</v>
      </c>
      <c r="J428" s="5" t="str">
        <f>OBV!F428</f>
        <v>BEARISH</v>
      </c>
      <c r="K428" s="5" t="str">
        <f>OBV!G428</f>
        <v>WEAK</v>
      </c>
      <c r="L428" s="5" t="str">
        <f>OBV!H428</f>
        <v>BEARISH DIVERGENCE</v>
      </c>
      <c r="M428" s="7">
        <f t="shared" si="60"/>
        <v>0</v>
      </c>
      <c r="N428" s="7">
        <f t="shared" si="61"/>
        <v>0</v>
      </c>
      <c r="O428" s="7">
        <f t="shared" si="62"/>
        <v>50</v>
      </c>
      <c r="P428" s="7">
        <f t="shared" si="63"/>
        <v>0</v>
      </c>
      <c r="Q428" s="8">
        <f t="shared" si="64"/>
        <v>7.5</v>
      </c>
      <c r="R428" s="8">
        <f t="shared" si="65"/>
        <v>17.5</v>
      </c>
      <c r="S428" s="8">
        <f t="shared" si="66"/>
        <v>12.5</v>
      </c>
      <c r="T428" s="8">
        <f t="shared" si="67"/>
        <v>12.5</v>
      </c>
      <c r="U428" s="7">
        <f t="shared" si="68"/>
        <v>12.5</v>
      </c>
      <c r="V428" s="7">
        <f t="shared" si="69"/>
        <v>12.5</v>
      </c>
    </row>
    <row r="429" spans="1:22" ht="13.5" x14ac:dyDescent="0.25">
      <c r="A429" s="3">
        <f>RSI!A429</f>
        <v>42632</v>
      </c>
      <c r="B429" s="2">
        <f>RSI!B429</f>
        <v>10.148</v>
      </c>
      <c r="C429" s="2">
        <f>RSI!I429</f>
        <v>70.003671472818496</v>
      </c>
      <c r="D429" s="2">
        <f>MACD!E429</f>
        <v>-0.21945356722128828</v>
      </c>
      <c r="E429" s="2">
        <f>MACD!F429</f>
        <v>-0.30482506783591085</v>
      </c>
      <c r="F429" s="2">
        <f>'Moving Avg'!D429</f>
        <v>10.006600000000001</v>
      </c>
      <c r="G429" s="2">
        <f>'Moving Avg'!F429</f>
        <v>9.714599999999999</v>
      </c>
      <c r="H429" s="2">
        <f>'Moving Avg'!G429</f>
        <v>9.1473200000000023</v>
      </c>
      <c r="I429" s="2">
        <f>'Moving Avg'!H429</f>
        <v>8.4560650000000006</v>
      </c>
      <c r="J429" s="5" t="str">
        <f>OBV!F429</f>
        <v>BULLISH</v>
      </c>
      <c r="K429" s="5" t="str">
        <f>OBV!G429</f>
        <v>NEUTRAL</v>
      </c>
      <c r="L429" s="5" t="str">
        <f>OBV!H429</f>
        <v>CONFIRMED BULLISH</v>
      </c>
      <c r="M429" s="7">
        <f t="shared" si="60"/>
        <v>0</v>
      </c>
      <c r="N429" s="7">
        <f t="shared" si="61"/>
        <v>0</v>
      </c>
      <c r="O429" s="7">
        <f t="shared" si="62"/>
        <v>50</v>
      </c>
      <c r="P429" s="7">
        <f t="shared" si="63"/>
        <v>83.5</v>
      </c>
      <c r="Q429" s="8">
        <f t="shared" si="64"/>
        <v>20.024999999999999</v>
      </c>
      <c r="R429" s="8">
        <f t="shared" si="65"/>
        <v>38.375</v>
      </c>
      <c r="S429" s="8">
        <f t="shared" si="66"/>
        <v>50.075000000000003</v>
      </c>
      <c r="T429" s="8">
        <f t="shared" si="67"/>
        <v>33.375</v>
      </c>
      <c r="U429" s="7">
        <f t="shared" si="68"/>
        <v>36.158333333333331</v>
      </c>
      <c r="V429" s="7">
        <f t="shared" si="69"/>
        <v>35.462499999999999</v>
      </c>
    </row>
    <row r="430" spans="1:22" ht="13.5" x14ac:dyDescent="0.25">
      <c r="A430" s="3">
        <f>RSI!A430</f>
        <v>42633</v>
      </c>
      <c r="B430" s="2">
        <f>RSI!B430</f>
        <v>10.148</v>
      </c>
      <c r="C430" s="2">
        <f>RSI!I430</f>
        <v>70.003671472818496</v>
      </c>
      <c r="D430" s="2">
        <f>MACD!E430</f>
        <v>-0.16786528687531366</v>
      </c>
      <c r="E430" s="2">
        <f>MACD!F430</f>
        <v>-0.27743311164379142</v>
      </c>
      <c r="F430" s="2">
        <f>'Moving Avg'!D430</f>
        <v>10.090399999999999</v>
      </c>
      <c r="G430" s="2">
        <f>'Moving Avg'!F430</f>
        <v>9.7736999999999981</v>
      </c>
      <c r="H430" s="2">
        <f>'Moving Avg'!G430</f>
        <v>9.1776600000000013</v>
      </c>
      <c r="I430" s="2">
        <f>'Moving Avg'!H430</f>
        <v>8.4767550000000007</v>
      </c>
      <c r="J430" s="5" t="str">
        <f>OBV!F430</f>
        <v>BULLISH</v>
      </c>
      <c r="K430" s="5" t="str">
        <f>OBV!G430</f>
        <v>STRONG</v>
      </c>
      <c r="L430" s="5" t="str">
        <f>OBV!H430</f>
        <v>CONFIRMED BULLISH</v>
      </c>
      <c r="M430" s="7">
        <f t="shared" si="60"/>
        <v>0</v>
      </c>
      <c r="N430" s="7">
        <f t="shared" si="61"/>
        <v>0</v>
      </c>
      <c r="O430" s="7">
        <f t="shared" si="62"/>
        <v>50</v>
      </c>
      <c r="P430" s="7">
        <f t="shared" si="63"/>
        <v>100</v>
      </c>
      <c r="Q430" s="8">
        <f t="shared" si="64"/>
        <v>22.5</v>
      </c>
      <c r="R430" s="8">
        <f t="shared" si="65"/>
        <v>42.5</v>
      </c>
      <c r="S430" s="8">
        <f t="shared" si="66"/>
        <v>57.5</v>
      </c>
      <c r="T430" s="8">
        <f t="shared" si="67"/>
        <v>37.5</v>
      </c>
      <c r="U430" s="7">
        <f t="shared" si="68"/>
        <v>40.833333333333336</v>
      </c>
      <c r="V430" s="7">
        <f t="shared" si="69"/>
        <v>40</v>
      </c>
    </row>
    <row r="431" spans="1:22" ht="13.5" x14ac:dyDescent="0.25">
      <c r="A431" s="3">
        <f>RSI!A431</f>
        <v>42634</v>
      </c>
      <c r="B431" s="2">
        <f>RSI!B431</f>
        <v>10.199999999999999</v>
      </c>
      <c r="C431" s="2">
        <f>RSI!I431</f>
        <v>71.234707284327044</v>
      </c>
      <c r="D431" s="2">
        <f>MACD!E431</f>
        <v>-0.11013811239484284</v>
      </c>
      <c r="E431" s="2">
        <f>MACD!F431</f>
        <v>-0.24397411179400169</v>
      </c>
      <c r="F431" s="2">
        <f>'Moving Avg'!D431</f>
        <v>10.127000000000001</v>
      </c>
      <c r="G431" s="2">
        <f>'Moving Avg'!F431</f>
        <v>9.8353999999999964</v>
      </c>
      <c r="H431" s="2">
        <f>'Moving Avg'!G431</f>
        <v>9.2090400000000017</v>
      </c>
      <c r="I431" s="2">
        <f>'Moving Avg'!H431</f>
        <v>8.4977799999999988</v>
      </c>
      <c r="J431" s="5" t="str">
        <f>OBV!F431</f>
        <v>BULLISH</v>
      </c>
      <c r="K431" s="5" t="str">
        <f>OBV!G431</f>
        <v>STRONG</v>
      </c>
      <c r="L431" s="5" t="str">
        <f>OBV!H431</f>
        <v>CONFIRMED BULLISH</v>
      </c>
      <c r="M431" s="7">
        <f t="shared" si="60"/>
        <v>0</v>
      </c>
      <c r="N431" s="7">
        <f t="shared" si="61"/>
        <v>0</v>
      </c>
      <c r="O431" s="7">
        <f t="shared" si="62"/>
        <v>50</v>
      </c>
      <c r="P431" s="7">
        <f t="shared" si="63"/>
        <v>100</v>
      </c>
      <c r="Q431" s="8">
        <f t="shared" si="64"/>
        <v>22.5</v>
      </c>
      <c r="R431" s="8">
        <f t="shared" si="65"/>
        <v>42.5</v>
      </c>
      <c r="S431" s="8">
        <f t="shared" si="66"/>
        <v>57.5</v>
      </c>
      <c r="T431" s="8">
        <f t="shared" si="67"/>
        <v>37.5</v>
      </c>
      <c r="U431" s="7">
        <f t="shared" si="68"/>
        <v>40.833333333333336</v>
      </c>
      <c r="V431" s="7">
        <f t="shared" si="69"/>
        <v>40</v>
      </c>
    </row>
    <row r="432" spans="1:22" ht="13.5" x14ac:dyDescent="0.25">
      <c r="A432" s="3">
        <f>RSI!A432</f>
        <v>42635</v>
      </c>
      <c r="B432" s="2">
        <f>RSI!B432</f>
        <v>10.199999999999999</v>
      </c>
      <c r="C432" s="2">
        <f>RSI!I432</f>
        <v>71.23470728432703</v>
      </c>
      <c r="D432" s="2">
        <f>MACD!E432</f>
        <v>-6.3450005751798599E-2</v>
      </c>
      <c r="E432" s="2">
        <f>MACD!F432</f>
        <v>-0.20786929058556108</v>
      </c>
      <c r="F432" s="2">
        <f>'Moving Avg'!D432</f>
        <v>10.168799999999999</v>
      </c>
      <c r="G432" s="2">
        <f>'Moving Avg'!F432</f>
        <v>9.8970999999999982</v>
      </c>
      <c r="H432" s="2">
        <f>'Moving Avg'!G432</f>
        <v>9.2404200000000021</v>
      </c>
      <c r="I432" s="2">
        <f>'Moving Avg'!H432</f>
        <v>8.5188050000000004</v>
      </c>
      <c r="J432" s="5" t="str">
        <f>OBV!F432</f>
        <v>BULLISH</v>
      </c>
      <c r="K432" s="5" t="str">
        <f>OBV!G432</f>
        <v>STRONG</v>
      </c>
      <c r="L432" s="5" t="str">
        <f>OBV!H432</f>
        <v>CONFIRMED BULLISH</v>
      </c>
      <c r="M432" s="7">
        <f t="shared" si="60"/>
        <v>0</v>
      </c>
      <c r="N432" s="7">
        <f t="shared" si="61"/>
        <v>0</v>
      </c>
      <c r="O432" s="7">
        <f t="shared" si="62"/>
        <v>50</v>
      </c>
      <c r="P432" s="7">
        <f t="shared" si="63"/>
        <v>100</v>
      </c>
      <c r="Q432" s="8">
        <f t="shared" si="64"/>
        <v>22.5</v>
      </c>
      <c r="R432" s="8">
        <f t="shared" si="65"/>
        <v>42.5</v>
      </c>
      <c r="S432" s="8">
        <f t="shared" si="66"/>
        <v>57.5</v>
      </c>
      <c r="T432" s="8">
        <f t="shared" si="67"/>
        <v>37.5</v>
      </c>
      <c r="U432" s="7">
        <f t="shared" si="68"/>
        <v>40.833333333333336</v>
      </c>
      <c r="V432" s="7">
        <f t="shared" si="69"/>
        <v>40</v>
      </c>
    </row>
    <row r="433" spans="1:22" ht="13.5" x14ac:dyDescent="0.25">
      <c r="A433" s="3">
        <f>RSI!A433</f>
        <v>42636</v>
      </c>
      <c r="B433" s="2">
        <f>RSI!B433</f>
        <v>10.096</v>
      </c>
      <c r="C433" s="2">
        <f>RSI!I433</f>
        <v>65.043102899225389</v>
      </c>
      <c r="D433" s="2">
        <f>MACD!E433</f>
        <v>-2.0016873700960502E-2</v>
      </c>
      <c r="E433" s="2">
        <f>MACD!F433</f>
        <v>-0.17029880720864099</v>
      </c>
      <c r="F433" s="2">
        <f>'Moving Avg'!D433</f>
        <v>10.1584</v>
      </c>
      <c r="G433" s="2">
        <f>'Moving Avg'!F433</f>
        <v>9.9402499999999989</v>
      </c>
      <c r="H433" s="2">
        <f>'Moving Avg'!G433</f>
        <v>9.2697199999999995</v>
      </c>
      <c r="I433" s="2">
        <f>'Moving Avg'!H433</f>
        <v>8.5393100000000004</v>
      </c>
      <c r="J433" s="5" t="str">
        <f>OBV!F433</f>
        <v>BEARISH</v>
      </c>
      <c r="K433" s="5" t="str">
        <f>OBV!G433</f>
        <v>NEUTRAL</v>
      </c>
      <c r="L433" s="5" t="str">
        <f>OBV!H433</f>
        <v>CONFIRMED BEARISH</v>
      </c>
      <c r="M433" s="7">
        <f t="shared" si="60"/>
        <v>25</v>
      </c>
      <c r="N433" s="7">
        <f t="shared" si="61"/>
        <v>0</v>
      </c>
      <c r="O433" s="7">
        <f t="shared" si="62"/>
        <v>50</v>
      </c>
      <c r="P433" s="7">
        <f t="shared" si="63"/>
        <v>16.5</v>
      </c>
      <c r="Q433" s="8">
        <f t="shared" si="64"/>
        <v>18.725000000000001</v>
      </c>
      <c r="R433" s="8">
        <f t="shared" si="65"/>
        <v>26.625</v>
      </c>
      <c r="S433" s="8">
        <f t="shared" si="66"/>
        <v>23.675000000000001</v>
      </c>
      <c r="T433" s="8">
        <f t="shared" si="67"/>
        <v>22.875</v>
      </c>
      <c r="U433" s="7">
        <f t="shared" si="68"/>
        <v>23.008333333333336</v>
      </c>
      <c r="V433" s="7">
        <f t="shared" si="69"/>
        <v>22.975000000000001</v>
      </c>
    </row>
    <row r="434" spans="1:22" ht="13.5" x14ac:dyDescent="0.25">
      <c r="A434" s="3">
        <f>RSI!A434</f>
        <v>42639</v>
      </c>
      <c r="B434" s="2">
        <f>RSI!B434</f>
        <v>10.153</v>
      </c>
      <c r="C434" s="2">
        <f>RSI!I434</f>
        <v>66.748961272574491</v>
      </c>
      <c r="D434" s="2">
        <f>MACD!E434</f>
        <v>-1.9976478234337236E-2</v>
      </c>
      <c r="E434" s="2">
        <f>MACD!F434</f>
        <v>-0.14023434141378024</v>
      </c>
      <c r="F434" s="2">
        <f>'Moving Avg'!D434</f>
        <v>10.1594</v>
      </c>
      <c r="G434" s="2">
        <f>'Moving Avg'!F434</f>
        <v>9.9770999999999965</v>
      </c>
      <c r="H434" s="2">
        <f>'Moving Avg'!G434</f>
        <v>9.30016</v>
      </c>
      <c r="I434" s="2">
        <f>'Moving Avg'!H434</f>
        <v>8.5607050000000005</v>
      </c>
      <c r="J434" s="5" t="str">
        <f>OBV!F434</f>
        <v>BULLISH</v>
      </c>
      <c r="K434" s="5" t="str">
        <f>OBV!G434</f>
        <v>STRONG</v>
      </c>
      <c r="L434" s="5" t="str">
        <f>OBV!H434</f>
        <v>CONFIRMED BULLISH</v>
      </c>
      <c r="M434" s="7">
        <f t="shared" si="60"/>
        <v>25</v>
      </c>
      <c r="N434" s="7">
        <f t="shared" si="61"/>
        <v>0</v>
      </c>
      <c r="O434" s="7">
        <f t="shared" si="62"/>
        <v>50</v>
      </c>
      <c r="P434" s="7">
        <f t="shared" si="63"/>
        <v>100</v>
      </c>
      <c r="Q434" s="8">
        <f t="shared" si="64"/>
        <v>31.25</v>
      </c>
      <c r="R434" s="8">
        <f t="shared" si="65"/>
        <v>47.5</v>
      </c>
      <c r="S434" s="8">
        <f t="shared" si="66"/>
        <v>61.25</v>
      </c>
      <c r="T434" s="8">
        <f t="shared" si="67"/>
        <v>43.75</v>
      </c>
      <c r="U434" s="7">
        <f t="shared" si="68"/>
        <v>46.666666666666664</v>
      </c>
      <c r="V434" s="7">
        <f t="shared" si="69"/>
        <v>45.9375</v>
      </c>
    </row>
    <row r="435" spans="1:22" ht="13.5" x14ac:dyDescent="0.25">
      <c r="A435" s="3">
        <f>RSI!A435</f>
        <v>42640</v>
      </c>
      <c r="B435" s="2">
        <f>RSI!B435</f>
        <v>10.356999999999999</v>
      </c>
      <c r="C435" s="2">
        <f>RSI!I435</f>
        <v>72.012871075016378</v>
      </c>
      <c r="D435" s="2">
        <f>MACD!E435</f>
        <v>-6.9574727048417273E-2</v>
      </c>
      <c r="E435" s="2">
        <f>MACD!F435</f>
        <v>-0.12610241854070767</v>
      </c>
      <c r="F435" s="2">
        <f>'Moving Avg'!D435</f>
        <v>10.2012</v>
      </c>
      <c r="G435" s="2">
        <f>'Moving Avg'!F435</f>
        <v>10.024149999999997</v>
      </c>
      <c r="H435" s="2">
        <f>'Moving Avg'!G435</f>
        <v>9.3346800000000005</v>
      </c>
      <c r="I435" s="2">
        <f>'Moving Avg'!H435</f>
        <v>8.5825449999999996</v>
      </c>
      <c r="J435" s="5" t="str">
        <f>OBV!F435</f>
        <v>BULLISH</v>
      </c>
      <c r="K435" s="5" t="str">
        <f>OBV!G435</f>
        <v>STRONG</v>
      </c>
      <c r="L435" s="5" t="str">
        <f>OBV!H435</f>
        <v>CONFIRMED BULLISH</v>
      </c>
      <c r="M435" s="7">
        <f t="shared" si="60"/>
        <v>0</v>
      </c>
      <c r="N435" s="7">
        <f t="shared" si="61"/>
        <v>0</v>
      </c>
      <c r="O435" s="7">
        <f t="shared" si="62"/>
        <v>50</v>
      </c>
      <c r="P435" s="7">
        <f t="shared" si="63"/>
        <v>100</v>
      </c>
      <c r="Q435" s="8">
        <f t="shared" si="64"/>
        <v>22.5</v>
      </c>
      <c r="R435" s="8">
        <f t="shared" si="65"/>
        <v>42.5</v>
      </c>
      <c r="S435" s="8">
        <f t="shared" si="66"/>
        <v>57.5</v>
      </c>
      <c r="T435" s="8">
        <f t="shared" si="67"/>
        <v>37.5</v>
      </c>
      <c r="U435" s="7">
        <f t="shared" si="68"/>
        <v>40.833333333333336</v>
      </c>
      <c r="V435" s="7">
        <f t="shared" si="69"/>
        <v>40</v>
      </c>
    </row>
    <row r="436" spans="1:22" ht="13.5" x14ac:dyDescent="0.25">
      <c r="A436" s="3">
        <f>RSI!A436</f>
        <v>42641</v>
      </c>
      <c r="B436" s="2">
        <f>RSI!B436</f>
        <v>10.042999999999999</v>
      </c>
      <c r="C436" s="2">
        <f>RSI!I436</f>
        <v>57.043773124993734</v>
      </c>
      <c r="D436" s="2">
        <f>MACD!E436</f>
        <v>-4.7230623104479008E-2</v>
      </c>
      <c r="E436" s="2">
        <f>MACD!F436</f>
        <v>-0.11032805945346194</v>
      </c>
      <c r="F436" s="2">
        <f>'Moving Avg'!D436</f>
        <v>10.169799999999999</v>
      </c>
      <c r="G436" s="2">
        <f>'Moving Avg'!F436</f>
        <v>10.050299999999998</v>
      </c>
      <c r="H436" s="2">
        <f>'Moving Avg'!G436</f>
        <v>9.3630200000000006</v>
      </c>
      <c r="I436" s="2">
        <f>'Moving Avg'!H436</f>
        <v>8.6028149999999997</v>
      </c>
      <c r="J436" s="5" t="str">
        <f>OBV!F436</f>
        <v>BEARISH</v>
      </c>
      <c r="K436" s="5" t="str">
        <f>OBV!G436</f>
        <v>NEUTRAL</v>
      </c>
      <c r="L436" s="5" t="str">
        <f>OBV!H436</f>
        <v>CONFIRMED BEARISH</v>
      </c>
      <c r="M436" s="7">
        <f t="shared" si="60"/>
        <v>25</v>
      </c>
      <c r="N436" s="7">
        <f t="shared" si="61"/>
        <v>0</v>
      </c>
      <c r="O436" s="7">
        <f t="shared" si="62"/>
        <v>50</v>
      </c>
      <c r="P436" s="7">
        <f t="shared" si="63"/>
        <v>16.5</v>
      </c>
      <c r="Q436" s="8">
        <f t="shared" si="64"/>
        <v>18.725000000000001</v>
      </c>
      <c r="R436" s="8">
        <f t="shared" si="65"/>
        <v>26.625</v>
      </c>
      <c r="S436" s="8">
        <f t="shared" si="66"/>
        <v>23.675000000000001</v>
      </c>
      <c r="T436" s="8">
        <f t="shared" si="67"/>
        <v>22.875</v>
      </c>
      <c r="U436" s="7">
        <f t="shared" si="68"/>
        <v>23.008333333333336</v>
      </c>
      <c r="V436" s="7">
        <f t="shared" si="69"/>
        <v>22.975000000000001</v>
      </c>
    </row>
    <row r="437" spans="1:22" ht="13.5" x14ac:dyDescent="0.25">
      <c r="A437" s="3">
        <f>RSI!A437</f>
        <v>42642</v>
      </c>
      <c r="B437" s="2">
        <f>RSI!B437</f>
        <v>10.042999999999999</v>
      </c>
      <c r="C437" s="2">
        <f>RSI!I437</f>
        <v>57.043773124993734</v>
      </c>
      <c r="D437" s="2">
        <f>MACD!E437</f>
        <v>-3.3482614338094407E-2</v>
      </c>
      <c r="E437" s="2">
        <f>MACD!F437</f>
        <v>-9.4958970430388437E-2</v>
      </c>
      <c r="F437" s="2">
        <f>'Moving Avg'!D437</f>
        <v>10.138400000000001</v>
      </c>
      <c r="G437" s="2">
        <f>'Moving Avg'!F437</f>
        <v>10.064649999999999</v>
      </c>
      <c r="H437" s="2">
        <f>'Moving Avg'!G437</f>
        <v>9.3912600000000026</v>
      </c>
      <c r="I437" s="2">
        <f>'Moving Avg'!H437</f>
        <v>8.6236599999999992</v>
      </c>
      <c r="J437" s="5" t="str">
        <f>OBV!F437</f>
        <v>BEARISH</v>
      </c>
      <c r="K437" s="5" t="str">
        <f>OBV!G437</f>
        <v>NEUTRAL</v>
      </c>
      <c r="L437" s="5" t="str">
        <f>OBV!H437</f>
        <v>CONFIRMED BEARISH</v>
      </c>
      <c r="M437" s="7">
        <f t="shared" si="60"/>
        <v>25</v>
      </c>
      <c r="N437" s="7">
        <f t="shared" si="61"/>
        <v>0</v>
      </c>
      <c r="O437" s="7">
        <f t="shared" si="62"/>
        <v>50</v>
      </c>
      <c r="P437" s="7">
        <f t="shared" si="63"/>
        <v>16.5</v>
      </c>
      <c r="Q437" s="8">
        <f t="shared" si="64"/>
        <v>18.725000000000001</v>
      </c>
      <c r="R437" s="8">
        <f t="shared" si="65"/>
        <v>26.625</v>
      </c>
      <c r="S437" s="8">
        <f t="shared" si="66"/>
        <v>23.675000000000001</v>
      </c>
      <c r="T437" s="8">
        <f t="shared" si="67"/>
        <v>22.875</v>
      </c>
      <c r="U437" s="7">
        <f t="shared" si="68"/>
        <v>23.008333333333336</v>
      </c>
      <c r="V437" s="7">
        <f t="shared" si="69"/>
        <v>22.975000000000001</v>
      </c>
    </row>
    <row r="438" spans="1:22" ht="13.5" x14ac:dyDescent="0.25">
      <c r="A438" s="3">
        <f>RSI!A438</f>
        <v>42643</v>
      </c>
      <c r="B438" s="2">
        <f>RSI!B438</f>
        <v>10.148</v>
      </c>
      <c r="C438" s="2">
        <f>RSI!I438</f>
        <v>60.248343085373442</v>
      </c>
      <c r="D438" s="2">
        <f>MACD!E438</f>
        <v>-6.5463383605788295E-3</v>
      </c>
      <c r="E438" s="2">
        <f>MACD!F438</f>
        <v>-7.7276444016426526E-2</v>
      </c>
      <c r="F438" s="2">
        <f>'Moving Avg'!D438</f>
        <v>10.1488</v>
      </c>
      <c r="G438" s="2">
        <f>'Moving Avg'!F438</f>
        <v>10.085849999999999</v>
      </c>
      <c r="H438" s="2">
        <f>'Moving Avg'!G438</f>
        <v>9.4164800000000017</v>
      </c>
      <c r="I438" s="2">
        <f>'Moving Avg'!H438</f>
        <v>8.6457349999999984</v>
      </c>
      <c r="J438" s="5" t="str">
        <f>OBV!F438</f>
        <v>BULLISH</v>
      </c>
      <c r="K438" s="5" t="str">
        <f>OBV!G438</f>
        <v>STRONG</v>
      </c>
      <c r="L438" s="5" t="str">
        <f>OBV!H438</f>
        <v>CONFIRMED BULLISH</v>
      </c>
      <c r="M438" s="7">
        <f t="shared" si="60"/>
        <v>25</v>
      </c>
      <c r="N438" s="7">
        <f t="shared" si="61"/>
        <v>0</v>
      </c>
      <c r="O438" s="7">
        <f t="shared" si="62"/>
        <v>50</v>
      </c>
      <c r="P438" s="7">
        <f t="shared" si="63"/>
        <v>100</v>
      </c>
      <c r="Q438" s="8">
        <f t="shared" si="64"/>
        <v>31.25</v>
      </c>
      <c r="R438" s="8">
        <f t="shared" si="65"/>
        <v>47.5</v>
      </c>
      <c r="S438" s="8">
        <f t="shared" si="66"/>
        <v>61.25</v>
      </c>
      <c r="T438" s="8">
        <f t="shared" si="67"/>
        <v>43.75</v>
      </c>
      <c r="U438" s="7">
        <f t="shared" si="68"/>
        <v>46.666666666666664</v>
      </c>
      <c r="V438" s="7">
        <f t="shared" si="69"/>
        <v>45.9375</v>
      </c>
    </row>
    <row r="439" spans="1:22" ht="13.5" x14ac:dyDescent="0.25">
      <c r="A439" s="3">
        <f>RSI!A439</f>
        <v>42647</v>
      </c>
      <c r="B439" s="2">
        <f>RSI!B439</f>
        <v>10.096</v>
      </c>
      <c r="C439" s="2">
        <f>RSI!I439</f>
        <v>57.942960344017315</v>
      </c>
      <c r="D439" s="2">
        <f>MACD!E439</f>
        <v>1.8484035563236745E-2</v>
      </c>
      <c r="E439" s="2">
        <f>MACD!F439</f>
        <v>-5.8124348100493876E-2</v>
      </c>
      <c r="F439" s="2">
        <f>'Moving Avg'!D439</f>
        <v>10.1374</v>
      </c>
      <c r="G439" s="2">
        <f>'Moving Avg'!F439</f>
        <v>10.0937</v>
      </c>
      <c r="H439" s="2">
        <f>'Moving Avg'!G439</f>
        <v>9.4405400000000039</v>
      </c>
      <c r="I439" s="2">
        <f>'Moving Avg'!H439</f>
        <v>8.6667149999999982</v>
      </c>
      <c r="J439" s="5" t="str">
        <f>OBV!F439</f>
        <v>BULLISH</v>
      </c>
      <c r="K439" s="5" t="str">
        <f>OBV!G439</f>
        <v>NEUTRAL</v>
      </c>
      <c r="L439" s="5" t="str">
        <f>OBV!H439</f>
        <v>BULLISH DIVERGENCE</v>
      </c>
      <c r="M439" s="7">
        <f t="shared" si="60"/>
        <v>25</v>
      </c>
      <c r="N439" s="7">
        <f t="shared" si="61"/>
        <v>0</v>
      </c>
      <c r="O439" s="7">
        <f t="shared" si="62"/>
        <v>50</v>
      </c>
      <c r="P439" s="7">
        <f t="shared" si="63"/>
        <v>66.5</v>
      </c>
      <c r="Q439" s="8">
        <f t="shared" si="64"/>
        <v>26.225000000000001</v>
      </c>
      <c r="R439" s="8">
        <f t="shared" si="65"/>
        <v>39.125</v>
      </c>
      <c r="S439" s="8">
        <f t="shared" si="66"/>
        <v>46.174999999999997</v>
      </c>
      <c r="T439" s="8">
        <f t="shared" si="67"/>
        <v>35.375</v>
      </c>
      <c r="U439" s="7">
        <f t="shared" si="68"/>
        <v>37.174999999999997</v>
      </c>
      <c r="V439" s="7">
        <f t="shared" si="69"/>
        <v>36.724999999999994</v>
      </c>
    </row>
    <row r="440" spans="1:22" ht="13.5" x14ac:dyDescent="0.25">
      <c r="A440" s="3">
        <f>RSI!A440</f>
        <v>42648</v>
      </c>
      <c r="B440" s="2">
        <f>RSI!B440</f>
        <v>10.096</v>
      </c>
      <c r="C440" s="2">
        <f>RSI!I440</f>
        <v>57.942960344017315</v>
      </c>
      <c r="D440" s="2">
        <f>MACD!E440</f>
        <v>3.8476675696559326E-2</v>
      </c>
      <c r="E440" s="2">
        <f>MACD!F440</f>
        <v>-3.8804143341083237E-2</v>
      </c>
      <c r="F440" s="2">
        <f>'Moving Avg'!D440</f>
        <v>10.0852</v>
      </c>
      <c r="G440" s="2">
        <f>'Moving Avg'!F440</f>
        <v>10.09845</v>
      </c>
      <c r="H440" s="2">
        <f>'Moving Avg'!G440</f>
        <v>9.4646000000000026</v>
      </c>
      <c r="I440" s="2">
        <f>'Moving Avg'!H440</f>
        <v>8.6874549999999982</v>
      </c>
      <c r="J440" s="5" t="str">
        <f>OBV!F440</f>
        <v>BEARISH</v>
      </c>
      <c r="K440" s="5" t="str">
        <f>OBV!G440</f>
        <v>WEAK</v>
      </c>
      <c r="L440" s="5" t="str">
        <f>OBV!H440</f>
        <v>CONFIRMED BEARISH</v>
      </c>
      <c r="M440" s="7">
        <f t="shared" si="60"/>
        <v>25</v>
      </c>
      <c r="N440" s="7">
        <f t="shared" si="61"/>
        <v>0</v>
      </c>
      <c r="O440" s="7">
        <f t="shared" si="62"/>
        <v>50</v>
      </c>
      <c r="P440" s="7">
        <f t="shared" si="63"/>
        <v>0</v>
      </c>
      <c r="Q440" s="8">
        <f t="shared" si="64"/>
        <v>16.25</v>
      </c>
      <c r="R440" s="8">
        <f t="shared" si="65"/>
        <v>22.5</v>
      </c>
      <c r="S440" s="8">
        <f t="shared" si="66"/>
        <v>16.25</v>
      </c>
      <c r="T440" s="8">
        <f t="shared" si="67"/>
        <v>18.75</v>
      </c>
      <c r="U440" s="7">
        <f t="shared" si="68"/>
        <v>18.333333333333332</v>
      </c>
      <c r="V440" s="7">
        <f t="shared" si="69"/>
        <v>18.4375</v>
      </c>
    </row>
    <row r="441" spans="1:22" ht="13.5" x14ac:dyDescent="0.25">
      <c r="A441" s="3">
        <f>RSI!A441</f>
        <v>42649</v>
      </c>
      <c r="B441" s="2">
        <f>RSI!B441</f>
        <v>10.096</v>
      </c>
      <c r="C441" s="2">
        <f>RSI!I441</f>
        <v>57.942960344017315</v>
      </c>
      <c r="D441" s="2">
        <f>MACD!E441</f>
        <v>6.2294537046636123E-2</v>
      </c>
      <c r="E441" s="2">
        <f>MACD!F441</f>
        <v>-1.8584407263539368E-2</v>
      </c>
      <c r="F441" s="2">
        <f>'Moving Avg'!D441</f>
        <v>10.095800000000001</v>
      </c>
      <c r="G441" s="2">
        <f>'Moving Avg'!F441</f>
        <v>10.096400000000001</v>
      </c>
      <c r="H441" s="2">
        <f>'Moving Avg'!G441</f>
        <v>9.488780000000002</v>
      </c>
      <c r="I441" s="2">
        <f>'Moving Avg'!H441</f>
        <v>8.7080949999999984</v>
      </c>
      <c r="J441" s="5" t="str">
        <f>OBV!F441</f>
        <v>BULLISH</v>
      </c>
      <c r="K441" s="5" t="str">
        <f>OBV!G441</f>
        <v>NEUTRAL</v>
      </c>
      <c r="L441" s="5" t="str">
        <f>OBV!H441</f>
        <v>CONFIRMED BULLISH</v>
      </c>
      <c r="M441" s="7">
        <f t="shared" si="60"/>
        <v>25</v>
      </c>
      <c r="N441" s="7">
        <f t="shared" si="61"/>
        <v>0</v>
      </c>
      <c r="O441" s="7">
        <f t="shared" si="62"/>
        <v>50</v>
      </c>
      <c r="P441" s="7">
        <f t="shared" si="63"/>
        <v>83.5</v>
      </c>
      <c r="Q441" s="8">
        <f t="shared" si="64"/>
        <v>28.774999999999999</v>
      </c>
      <c r="R441" s="8">
        <f t="shared" si="65"/>
        <v>43.375</v>
      </c>
      <c r="S441" s="8">
        <f t="shared" si="66"/>
        <v>53.825000000000003</v>
      </c>
      <c r="T441" s="8">
        <f t="shared" si="67"/>
        <v>39.625</v>
      </c>
      <c r="U441" s="7">
        <f t="shared" si="68"/>
        <v>41.991666666666667</v>
      </c>
      <c r="V441" s="7">
        <f t="shared" si="69"/>
        <v>41.400000000000006</v>
      </c>
    </row>
    <row r="442" spans="1:22" ht="13.5" x14ac:dyDescent="0.25">
      <c r="A442" s="3">
        <f>RSI!A442</f>
        <v>42650</v>
      </c>
      <c r="B442" s="2">
        <f>RSI!B442</f>
        <v>10.153</v>
      </c>
      <c r="C442" s="2">
        <f>RSI!I442</f>
        <v>60.036526645507081</v>
      </c>
      <c r="D442" s="2">
        <f>MACD!E442</f>
        <v>7.720830833747705E-2</v>
      </c>
      <c r="E442" s="2">
        <f>MACD!F442</f>
        <v>5.7413585666391508E-4</v>
      </c>
      <c r="F442" s="2">
        <f>'Moving Avg'!D442</f>
        <v>10.117799999999999</v>
      </c>
      <c r="G442" s="2">
        <f>'Moving Avg'!F442</f>
        <v>10.096900000000002</v>
      </c>
      <c r="H442" s="2">
        <f>'Moving Avg'!G442</f>
        <v>9.5190200000000029</v>
      </c>
      <c r="I442" s="2">
        <f>'Moving Avg'!H442</f>
        <v>8.7286799999999989</v>
      </c>
      <c r="J442" s="5" t="str">
        <f>OBV!F442</f>
        <v>BULLISH</v>
      </c>
      <c r="K442" s="5" t="str">
        <f>OBV!G442</f>
        <v>STRONG</v>
      </c>
      <c r="L442" s="5" t="str">
        <f>OBV!H442</f>
        <v>CONFIRMED BULLISH</v>
      </c>
      <c r="M442" s="7">
        <f t="shared" si="60"/>
        <v>25</v>
      </c>
      <c r="N442" s="7">
        <f t="shared" si="61"/>
        <v>0</v>
      </c>
      <c r="O442" s="7">
        <f t="shared" si="62"/>
        <v>50</v>
      </c>
      <c r="P442" s="7">
        <f t="shared" si="63"/>
        <v>100</v>
      </c>
      <c r="Q442" s="8">
        <f t="shared" si="64"/>
        <v>31.25</v>
      </c>
      <c r="R442" s="8">
        <f t="shared" si="65"/>
        <v>47.5</v>
      </c>
      <c r="S442" s="8">
        <f t="shared" si="66"/>
        <v>61.25</v>
      </c>
      <c r="T442" s="8">
        <f t="shared" si="67"/>
        <v>43.75</v>
      </c>
      <c r="U442" s="7">
        <f t="shared" si="68"/>
        <v>46.666666666666664</v>
      </c>
      <c r="V442" s="7">
        <f t="shared" si="69"/>
        <v>45.9375</v>
      </c>
    </row>
    <row r="443" spans="1:22" ht="13.5" x14ac:dyDescent="0.25">
      <c r="A443" s="3">
        <f>RSI!A443</f>
        <v>42653</v>
      </c>
      <c r="B443" s="2">
        <f>RSI!B443</f>
        <v>10.253</v>
      </c>
      <c r="C443" s="2">
        <f>RSI!I443</f>
        <v>63.47197944074501</v>
      </c>
      <c r="D443" s="2">
        <f>MACD!E443</f>
        <v>6.514122535067024E-2</v>
      </c>
      <c r="E443" s="2">
        <f>MACD!F443</f>
        <v>1.3487553755465181E-2</v>
      </c>
      <c r="F443" s="2">
        <f>'Moving Avg'!D443</f>
        <v>10.1388</v>
      </c>
      <c r="G443" s="2">
        <f>'Moving Avg'!F443</f>
        <v>10.102700000000002</v>
      </c>
      <c r="H443" s="2">
        <f>'Moving Avg'!G443</f>
        <v>9.5504200000000026</v>
      </c>
      <c r="I443" s="2">
        <f>'Moving Avg'!H443</f>
        <v>8.7495799999999981</v>
      </c>
      <c r="J443" s="5" t="str">
        <f>OBV!F443</f>
        <v>BULLISH</v>
      </c>
      <c r="K443" s="5" t="str">
        <f>OBV!G443</f>
        <v>STRONG</v>
      </c>
      <c r="L443" s="5" t="str">
        <f>OBV!H443</f>
        <v>CONFIRMED BULLISH</v>
      </c>
      <c r="M443" s="7">
        <f t="shared" si="60"/>
        <v>25</v>
      </c>
      <c r="N443" s="7">
        <f t="shared" si="61"/>
        <v>0</v>
      </c>
      <c r="O443" s="7">
        <f t="shared" si="62"/>
        <v>50</v>
      </c>
      <c r="P443" s="7">
        <f t="shared" si="63"/>
        <v>100</v>
      </c>
      <c r="Q443" s="8">
        <f t="shared" si="64"/>
        <v>31.25</v>
      </c>
      <c r="R443" s="8">
        <f t="shared" si="65"/>
        <v>47.5</v>
      </c>
      <c r="S443" s="8">
        <f t="shared" si="66"/>
        <v>61.25</v>
      </c>
      <c r="T443" s="8">
        <f t="shared" si="67"/>
        <v>43.75</v>
      </c>
      <c r="U443" s="7">
        <f t="shared" si="68"/>
        <v>46.666666666666664</v>
      </c>
      <c r="V443" s="7">
        <f t="shared" si="69"/>
        <v>45.9375</v>
      </c>
    </row>
    <row r="444" spans="1:22" ht="13.5" x14ac:dyDescent="0.25">
      <c r="A444" s="3">
        <f>RSI!A444</f>
        <v>42654</v>
      </c>
      <c r="B444" s="2">
        <f>RSI!B444</f>
        <v>10.096</v>
      </c>
      <c r="C444" s="2">
        <f>RSI!I444</f>
        <v>55.417264445727476</v>
      </c>
      <c r="D444" s="2">
        <f>MACD!E444</f>
        <v>7.3554294516554819E-2</v>
      </c>
      <c r="E444" s="2">
        <f>MACD!F444</f>
        <v>2.5500901907683109E-2</v>
      </c>
      <c r="F444" s="2">
        <f>'Moving Avg'!D444</f>
        <v>10.1388</v>
      </c>
      <c r="G444" s="2">
        <f>'Moving Avg'!F444</f>
        <v>10.11055</v>
      </c>
      <c r="H444" s="2">
        <f>'Moving Avg'!G444</f>
        <v>9.5792000000000019</v>
      </c>
      <c r="I444" s="2">
        <f>'Moving Avg'!H444</f>
        <v>8.7695649999999983</v>
      </c>
      <c r="J444" s="5" t="str">
        <f>OBV!F444</f>
        <v>BULLISH</v>
      </c>
      <c r="K444" s="5" t="str">
        <f>OBV!G444</f>
        <v>STRONG</v>
      </c>
      <c r="L444" s="5" t="str">
        <f>OBV!H444</f>
        <v>NEUTRAL</v>
      </c>
      <c r="M444" s="7">
        <f t="shared" si="60"/>
        <v>25</v>
      </c>
      <c r="N444" s="7">
        <f t="shared" si="61"/>
        <v>0</v>
      </c>
      <c r="O444" s="7">
        <f t="shared" si="62"/>
        <v>50</v>
      </c>
      <c r="P444" s="7">
        <f t="shared" si="63"/>
        <v>66</v>
      </c>
      <c r="Q444" s="8">
        <f t="shared" si="64"/>
        <v>26.15</v>
      </c>
      <c r="R444" s="8">
        <f t="shared" si="65"/>
        <v>39</v>
      </c>
      <c r="S444" s="8">
        <f t="shared" si="66"/>
        <v>45.95</v>
      </c>
      <c r="T444" s="8">
        <f t="shared" si="67"/>
        <v>35.25</v>
      </c>
      <c r="U444" s="7">
        <f t="shared" si="68"/>
        <v>37.033333333333339</v>
      </c>
      <c r="V444" s="7">
        <f t="shared" si="69"/>
        <v>36.587500000000006</v>
      </c>
    </row>
    <row r="445" spans="1:22" ht="13.5" x14ac:dyDescent="0.25">
      <c r="A445" s="3">
        <f>RSI!A445</f>
        <v>42655</v>
      </c>
      <c r="B445" s="2">
        <f>RSI!B445</f>
        <v>10.096</v>
      </c>
      <c r="C445" s="2">
        <f>RSI!I445</f>
        <v>55.417264445727476</v>
      </c>
      <c r="D445" s="2">
        <f>MACD!E445</f>
        <v>0.11134169292838436</v>
      </c>
      <c r="E445" s="2">
        <f>MACD!F445</f>
        <v>4.2669060111823365E-2</v>
      </c>
      <c r="F445" s="2">
        <f>'Moving Avg'!D445</f>
        <v>10.1388</v>
      </c>
      <c r="G445" s="2">
        <f>'Moving Avg'!F445</f>
        <v>10.128900000000002</v>
      </c>
      <c r="H445" s="2">
        <f>'Moving Avg'!G445</f>
        <v>9.6143600000000031</v>
      </c>
      <c r="I445" s="2">
        <f>'Moving Avg'!H445</f>
        <v>8.7886599999999984</v>
      </c>
      <c r="J445" s="5" t="str">
        <f>OBV!F445</f>
        <v>BULLISH</v>
      </c>
      <c r="K445" s="5" t="str">
        <f>OBV!G445</f>
        <v>STRONG</v>
      </c>
      <c r="L445" s="5" t="str">
        <f>OBV!H445</f>
        <v>NEUTRAL</v>
      </c>
      <c r="M445" s="7">
        <f t="shared" si="60"/>
        <v>25</v>
      </c>
      <c r="N445" s="7">
        <f t="shared" si="61"/>
        <v>0</v>
      </c>
      <c r="O445" s="7">
        <f t="shared" si="62"/>
        <v>50</v>
      </c>
      <c r="P445" s="7">
        <f t="shared" si="63"/>
        <v>66</v>
      </c>
      <c r="Q445" s="8">
        <f t="shared" si="64"/>
        <v>26.15</v>
      </c>
      <c r="R445" s="8">
        <f t="shared" si="65"/>
        <v>39</v>
      </c>
      <c r="S445" s="8">
        <f t="shared" si="66"/>
        <v>45.95</v>
      </c>
      <c r="T445" s="8">
        <f t="shared" si="67"/>
        <v>35.25</v>
      </c>
      <c r="U445" s="7">
        <f t="shared" si="68"/>
        <v>37.033333333333339</v>
      </c>
      <c r="V445" s="7">
        <f t="shared" si="69"/>
        <v>36.587500000000006</v>
      </c>
    </row>
    <row r="446" spans="1:22" ht="13.5" x14ac:dyDescent="0.25">
      <c r="A446" s="3">
        <f>RSI!A446</f>
        <v>42656</v>
      </c>
      <c r="B446" s="2">
        <f>RSI!B446</f>
        <v>10.042999999999999</v>
      </c>
      <c r="C446" s="2">
        <f>RSI!I446</f>
        <v>52.794251945735809</v>
      </c>
      <c r="D446" s="2">
        <f>MACD!E446</f>
        <v>9.8270945895736261E-2</v>
      </c>
      <c r="E446" s="2">
        <f>MACD!F446</f>
        <v>5.3789437268605945E-2</v>
      </c>
      <c r="F446" s="2">
        <f>'Moving Avg'!D446</f>
        <v>10.1282</v>
      </c>
      <c r="G446" s="2">
        <f>'Moving Avg'!F446</f>
        <v>10.130200000000002</v>
      </c>
      <c r="H446" s="2">
        <f>'Moving Avg'!G446</f>
        <v>9.6435400000000016</v>
      </c>
      <c r="I446" s="2">
        <f>'Moving Avg'!H446</f>
        <v>8.8084049999999969</v>
      </c>
      <c r="J446" s="5" t="str">
        <f>OBV!F446</f>
        <v>BULLISH</v>
      </c>
      <c r="K446" s="5" t="str">
        <f>OBV!G446</f>
        <v>NEUTRAL</v>
      </c>
      <c r="L446" s="5" t="str">
        <f>OBV!H446</f>
        <v>BULLISH DIVERGENCE</v>
      </c>
      <c r="M446" s="7">
        <f t="shared" si="60"/>
        <v>25</v>
      </c>
      <c r="N446" s="7">
        <f t="shared" si="61"/>
        <v>0</v>
      </c>
      <c r="O446" s="7">
        <f t="shared" si="62"/>
        <v>50</v>
      </c>
      <c r="P446" s="7">
        <f t="shared" si="63"/>
        <v>66.5</v>
      </c>
      <c r="Q446" s="8">
        <f t="shared" si="64"/>
        <v>26.225000000000001</v>
      </c>
      <c r="R446" s="8">
        <f t="shared" si="65"/>
        <v>39.125</v>
      </c>
      <c r="S446" s="8">
        <f t="shared" si="66"/>
        <v>46.174999999999997</v>
      </c>
      <c r="T446" s="8">
        <f t="shared" si="67"/>
        <v>35.375</v>
      </c>
      <c r="U446" s="7">
        <f t="shared" si="68"/>
        <v>37.174999999999997</v>
      </c>
      <c r="V446" s="7">
        <f t="shared" si="69"/>
        <v>36.724999999999994</v>
      </c>
    </row>
    <row r="447" spans="1:22" ht="13.5" x14ac:dyDescent="0.25">
      <c r="A447" s="3">
        <f>RSI!A447</f>
        <v>42657</v>
      </c>
      <c r="B447" s="2">
        <f>RSI!B447</f>
        <v>10.199999999999999</v>
      </c>
      <c r="C447" s="2">
        <f>RSI!I447</f>
        <v>58.987023153733681</v>
      </c>
      <c r="D447" s="2">
        <f>MACD!E447</f>
        <v>7.5280805674761808E-2</v>
      </c>
      <c r="E447" s="2">
        <f>MACD!F447</f>
        <v>5.8087710949837119E-2</v>
      </c>
      <c r="F447" s="2">
        <f>'Moving Avg'!D447</f>
        <v>10.137600000000001</v>
      </c>
      <c r="G447" s="2">
        <f>'Moving Avg'!F447</f>
        <v>10.140649999999999</v>
      </c>
      <c r="H447" s="2">
        <f>'Moving Avg'!G447</f>
        <v>9.6707400000000003</v>
      </c>
      <c r="I447" s="2">
        <f>'Moving Avg'!H447</f>
        <v>8.8280699999999968</v>
      </c>
      <c r="J447" s="5" t="str">
        <f>OBV!F447</f>
        <v>BULLISH</v>
      </c>
      <c r="K447" s="5" t="str">
        <f>OBV!G447</f>
        <v>NEUTRAL</v>
      </c>
      <c r="L447" s="5" t="str">
        <f>OBV!H447</f>
        <v>CONFIRMED BULLISH</v>
      </c>
      <c r="M447" s="7">
        <f t="shared" si="60"/>
        <v>25</v>
      </c>
      <c r="N447" s="7">
        <f t="shared" si="61"/>
        <v>0</v>
      </c>
      <c r="O447" s="7">
        <f t="shared" si="62"/>
        <v>50</v>
      </c>
      <c r="P447" s="7">
        <f t="shared" si="63"/>
        <v>83.5</v>
      </c>
      <c r="Q447" s="8">
        <f t="shared" si="64"/>
        <v>28.774999999999999</v>
      </c>
      <c r="R447" s="8">
        <f t="shared" si="65"/>
        <v>43.375</v>
      </c>
      <c r="S447" s="8">
        <f t="shared" si="66"/>
        <v>53.825000000000003</v>
      </c>
      <c r="T447" s="8">
        <f t="shared" si="67"/>
        <v>39.625</v>
      </c>
      <c r="U447" s="7">
        <f t="shared" si="68"/>
        <v>41.991666666666667</v>
      </c>
      <c r="V447" s="7">
        <f t="shared" si="69"/>
        <v>41.400000000000006</v>
      </c>
    </row>
    <row r="448" spans="1:22" ht="13.5" x14ac:dyDescent="0.25">
      <c r="A448" s="3">
        <f>RSI!A448</f>
        <v>42660</v>
      </c>
      <c r="B448" s="2">
        <f>RSI!B448</f>
        <v>9.9390000000000001</v>
      </c>
      <c r="C448" s="2">
        <f>RSI!I448</f>
        <v>47.768048045717329</v>
      </c>
      <c r="D448" s="2">
        <f>MACD!E448</f>
        <v>9.0108692331551055E-2</v>
      </c>
      <c r="E448" s="2">
        <f>MACD!F448</f>
        <v>6.4491907226179909E-2</v>
      </c>
      <c r="F448" s="2">
        <f>'Moving Avg'!D448</f>
        <v>10.0748</v>
      </c>
      <c r="G448" s="2">
        <f>'Moving Avg'!F448</f>
        <v>10.1302</v>
      </c>
      <c r="H448" s="2">
        <f>'Moving Avg'!G448</f>
        <v>9.693760000000001</v>
      </c>
      <c r="I448" s="2">
        <f>'Moving Avg'!H448</f>
        <v>8.8459099999999964</v>
      </c>
      <c r="J448" s="5" t="str">
        <f>OBV!F448</f>
        <v>BEARISH</v>
      </c>
      <c r="K448" s="5" t="str">
        <f>OBV!G448</f>
        <v>WEAK</v>
      </c>
      <c r="L448" s="5" t="str">
        <f>OBV!H448</f>
        <v>CONFIRMED BEARISH</v>
      </c>
      <c r="M448" s="7">
        <f t="shared" si="60"/>
        <v>25</v>
      </c>
      <c r="N448" s="7">
        <f t="shared" si="61"/>
        <v>0</v>
      </c>
      <c r="O448" s="7">
        <f t="shared" si="62"/>
        <v>50</v>
      </c>
      <c r="P448" s="7">
        <f t="shared" si="63"/>
        <v>0</v>
      </c>
      <c r="Q448" s="8">
        <f t="shared" si="64"/>
        <v>16.25</v>
      </c>
      <c r="R448" s="8">
        <f t="shared" si="65"/>
        <v>22.5</v>
      </c>
      <c r="S448" s="8">
        <f t="shared" si="66"/>
        <v>16.25</v>
      </c>
      <c r="T448" s="8">
        <f t="shared" si="67"/>
        <v>18.75</v>
      </c>
      <c r="U448" s="7">
        <f t="shared" si="68"/>
        <v>18.333333333333332</v>
      </c>
      <c r="V448" s="7">
        <f t="shared" si="69"/>
        <v>18.4375</v>
      </c>
    </row>
    <row r="449" spans="1:22" ht="13.5" x14ac:dyDescent="0.25">
      <c r="A449" s="3">
        <f>RSI!A449</f>
        <v>42661</v>
      </c>
      <c r="B449" s="2">
        <f>RSI!B449</f>
        <v>9.9390000000000001</v>
      </c>
      <c r="C449" s="2">
        <f>RSI!I449</f>
        <v>47.768048045717336</v>
      </c>
      <c r="D449" s="2">
        <f>MACD!E449</f>
        <v>9.5080869144343438E-2</v>
      </c>
      <c r="E449" s="2">
        <f>MACD!F449</f>
        <v>7.0609699609812615E-2</v>
      </c>
      <c r="F449" s="2">
        <f>'Moving Avg'!D449</f>
        <v>10.0434</v>
      </c>
      <c r="G449" s="2">
        <f>'Moving Avg'!F449</f>
        <v>10.11975</v>
      </c>
      <c r="H449" s="2">
        <f>'Moving Avg'!G449</f>
        <v>9.7167800000000035</v>
      </c>
      <c r="I449" s="2">
        <f>'Moving Avg'!H449</f>
        <v>8.863749999999996</v>
      </c>
      <c r="J449" s="5" t="str">
        <f>OBV!F449</f>
        <v>BEARISH</v>
      </c>
      <c r="K449" s="5" t="str">
        <f>OBV!G449</f>
        <v>WEAK</v>
      </c>
      <c r="L449" s="5" t="str">
        <f>OBV!H449</f>
        <v>CONFIRMED BEARISH</v>
      </c>
      <c r="M449" s="7">
        <f t="shared" si="60"/>
        <v>25</v>
      </c>
      <c r="N449" s="7">
        <f t="shared" si="61"/>
        <v>0</v>
      </c>
      <c r="O449" s="7">
        <f t="shared" si="62"/>
        <v>50</v>
      </c>
      <c r="P449" s="7">
        <f t="shared" si="63"/>
        <v>0</v>
      </c>
      <c r="Q449" s="8">
        <f t="shared" si="64"/>
        <v>16.25</v>
      </c>
      <c r="R449" s="8">
        <f t="shared" si="65"/>
        <v>22.5</v>
      </c>
      <c r="S449" s="8">
        <f t="shared" si="66"/>
        <v>16.25</v>
      </c>
      <c r="T449" s="8">
        <f t="shared" si="67"/>
        <v>18.75</v>
      </c>
      <c r="U449" s="7">
        <f t="shared" si="68"/>
        <v>18.333333333333332</v>
      </c>
      <c r="V449" s="7">
        <f t="shared" si="69"/>
        <v>18.4375</v>
      </c>
    </row>
    <row r="450" spans="1:22" ht="13.5" x14ac:dyDescent="0.25">
      <c r="A450" s="3">
        <f>RSI!A450</f>
        <v>42662</v>
      </c>
      <c r="B450" s="2">
        <f>RSI!B450</f>
        <v>10.199999999999999</v>
      </c>
      <c r="C450" s="2">
        <f>RSI!I450</f>
        <v>57.207267630872174</v>
      </c>
      <c r="D450" s="2">
        <f>MACD!E450</f>
        <v>8.0348747055857928E-2</v>
      </c>
      <c r="E450" s="2">
        <f>MACD!F450</f>
        <v>7.2557509099021686E-2</v>
      </c>
      <c r="F450" s="2">
        <f>'Moving Avg'!D450</f>
        <v>10.0642</v>
      </c>
      <c r="G450" s="2">
        <f>'Moving Avg'!F450</f>
        <v>10.122350000000001</v>
      </c>
      <c r="H450" s="2">
        <f>'Moving Avg'!G450</f>
        <v>9.7481600000000022</v>
      </c>
      <c r="I450" s="2">
        <f>'Moving Avg'!H450</f>
        <v>8.8829699999999967</v>
      </c>
      <c r="J450" s="5" t="str">
        <f>OBV!F450</f>
        <v>BULLISH</v>
      </c>
      <c r="K450" s="5" t="str">
        <f>OBV!G450</f>
        <v>NEUTRAL</v>
      </c>
      <c r="L450" s="5" t="str">
        <f>OBV!H450</f>
        <v>CONFIRMED BULLISH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0</v>
      </c>
      <c r="O450" s="7">
        <f t="shared" ref="O450:O513" si="72">IF(F450-I450&gt;10,100,IF(F450-I450&gt;5,75, IF(F450-I450&gt;0,50,0)))</f>
        <v>50</v>
      </c>
      <c r="P450" s="7">
        <f t="shared" ref="P450:P513" si="73">IF(L450="confirmed bullish", 34, IF(L450="bullish divergence",17, 0))+IF(J450="bullish",33,IF(J450="bearish",0,16.5))+IF(K450="strong",33,IF(K450="weak",0,16.5))</f>
        <v>83.5</v>
      </c>
      <c r="Q450" s="8">
        <f t="shared" si="64"/>
        <v>28.774999999999999</v>
      </c>
      <c r="R450" s="8">
        <f t="shared" si="65"/>
        <v>43.375</v>
      </c>
      <c r="S450" s="8">
        <f t="shared" si="66"/>
        <v>53.825000000000003</v>
      </c>
      <c r="T450" s="8">
        <f t="shared" si="67"/>
        <v>39.625</v>
      </c>
      <c r="U450" s="7">
        <f t="shared" si="68"/>
        <v>41.991666666666667</v>
      </c>
      <c r="V450" s="7">
        <f t="shared" si="69"/>
        <v>41.400000000000006</v>
      </c>
    </row>
    <row r="451" spans="1:22" ht="13.5" x14ac:dyDescent="0.25">
      <c r="A451" s="3">
        <f>RSI!A451</f>
        <v>42663</v>
      </c>
      <c r="B451" s="2">
        <f>RSI!B451</f>
        <v>10.195</v>
      </c>
      <c r="C451" s="2">
        <f>RSI!I451</f>
        <v>56.994772473233084</v>
      </c>
      <c r="D451" s="2">
        <f>MACD!E451</f>
        <v>6.7076016108400083E-2</v>
      </c>
      <c r="E451" s="2">
        <f>MACD!F451</f>
        <v>7.1461210500897376E-2</v>
      </c>
      <c r="F451" s="2">
        <f>'Moving Avg'!D451</f>
        <v>10.0946</v>
      </c>
      <c r="G451" s="2">
        <f>'Moving Avg'!F451</f>
        <v>10.1221</v>
      </c>
      <c r="H451" s="2">
        <f>'Moving Avg'!G451</f>
        <v>9.7773400000000024</v>
      </c>
      <c r="I451" s="2">
        <f>'Moving Avg'!H451</f>
        <v>8.9012249999999966</v>
      </c>
      <c r="J451" s="5" t="str">
        <f>OBV!F451</f>
        <v>BULLISH</v>
      </c>
      <c r="K451" s="5" t="str">
        <f>OBV!G451</f>
        <v>NEUTRAL</v>
      </c>
      <c r="L451" s="5" t="str">
        <f>OBV!H451</f>
        <v>CONFIRMED BULLISH</v>
      </c>
      <c r="M451" s="7">
        <f t="shared" si="70"/>
        <v>25</v>
      </c>
      <c r="N451" s="7">
        <f t="shared" si="71"/>
        <v>45</v>
      </c>
      <c r="O451" s="7">
        <f t="shared" si="72"/>
        <v>50</v>
      </c>
      <c r="P451" s="7">
        <f t="shared" si="73"/>
        <v>83.5</v>
      </c>
      <c r="Q451" s="8">
        <f t="shared" ref="Q451:Q514" si="74">0.35*M451+N451*0.35+O451*0.15+P451*0.15</f>
        <v>44.524999999999999</v>
      </c>
      <c r="R451" s="8">
        <f t="shared" ref="R451:R514" si="75">M451*0.2+N451*0.2+O451*0.35+P451*0.25</f>
        <v>52.375</v>
      </c>
      <c r="S451" s="8">
        <f t="shared" ref="S451:S514" si="76">M451*0.15+N451*0.15+O451*0.25+P451*0.45</f>
        <v>60.575000000000003</v>
      </c>
      <c r="T451" s="8">
        <f t="shared" ref="T451:T514" si="77">0.25*SUM(M451:P451)</f>
        <v>50.875</v>
      </c>
      <c r="U451" s="7">
        <f t="shared" ref="U451:U514" si="78">SUM(Q451:S451)/3</f>
        <v>52.491666666666674</v>
      </c>
      <c r="V451" s="7">
        <f t="shared" ref="V451:V514" si="79">SUM(Q451:T451)/4</f>
        <v>52.087500000000006</v>
      </c>
    </row>
    <row r="452" spans="1:22" ht="13.5" x14ac:dyDescent="0.25">
      <c r="A452" s="3">
        <f>RSI!A452</f>
        <v>42664</v>
      </c>
      <c r="B452" s="2">
        <f>RSI!B452</f>
        <v>10.137</v>
      </c>
      <c r="C452" s="2">
        <f>RSI!I452</f>
        <v>54.467356071089696</v>
      </c>
      <c r="D452" s="2">
        <f>MACD!E452</f>
        <v>6.7850075723828951E-2</v>
      </c>
      <c r="E452" s="2">
        <f>MACD!F452</f>
        <v>7.0738983545483691E-2</v>
      </c>
      <c r="F452" s="2">
        <f>'Moving Avg'!D452</f>
        <v>10.081999999999999</v>
      </c>
      <c r="G452" s="2">
        <f>'Moving Avg'!F452</f>
        <v>10.11895</v>
      </c>
      <c r="H452" s="2">
        <f>'Moving Avg'!G452</f>
        <v>9.8003400000000003</v>
      </c>
      <c r="I452" s="2">
        <f>'Moving Avg'!H452</f>
        <v>8.9182249999999961</v>
      </c>
      <c r="J452" s="5" t="str">
        <f>OBV!F452</f>
        <v>BEARISH</v>
      </c>
      <c r="K452" s="5" t="str">
        <f>OBV!G452</f>
        <v>WEAK</v>
      </c>
      <c r="L452" s="5" t="str">
        <f>OBV!H452</f>
        <v>CONFIRMED BEARISH</v>
      </c>
      <c r="M452" s="7">
        <f t="shared" si="70"/>
        <v>25</v>
      </c>
      <c r="N452" s="7">
        <f t="shared" si="71"/>
        <v>45</v>
      </c>
      <c r="O452" s="7">
        <f t="shared" si="72"/>
        <v>50</v>
      </c>
      <c r="P452" s="7">
        <f t="shared" si="73"/>
        <v>0</v>
      </c>
      <c r="Q452" s="8">
        <f t="shared" si="74"/>
        <v>32</v>
      </c>
      <c r="R452" s="8">
        <f t="shared" si="75"/>
        <v>31.5</v>
      </c>
      <c r="S452" s="8">
        <f t="shared" si="76"/>
        <v>23</v>
      </c>
      <c r="T452" s="8">
        <f t="shared" si="77"/>
        <v>30</v>
      </c>
      <c r="U452" s="7">
        <f t="shared" si="78"/>
        <v>28.833333333333332</v>
      </c>
      <c r="V452" s="7">
        <f t="shared" si="79"/>
        <v>29.125</v>
      </c>
    </row>
    <row r="453" spans="1:22" ht="13.5" x14ac:dyDescent="0.25">
      <c r="A453" s="3">
        <f>RSI!A453</f>
        <v>42667</v>
      </c>
      <c r="B453" s="2">
        <f>RSI!B453</f>
        <v>10.069000000000001</v>
      </c>
      <c r="C453" s="2">
        <f>RSI!I453</f>
        <v>51.579443570756503</v>
      </c>
      <c r="D453" s="2">
        <f>MACD!E453</f>
        <v>8.8287301055304468E-2</v>
      </c>
      <c r="E453" s="2">
        <f>MACD!F453</f>
        <v>7.4248647047447852E-2</v>
      </c>
      <c r="F453" s="2">
        <f>'Moving Avg'!D453</f>
        <v>10.108000000000001</v>
      </c>
      <c r="G453" s="2">
        <f>'Moving Avg'!F453</f>
        <v>10.117599999999999</v>
      </c>
      <c r="H453" s="2">
        <f>'Moving Avg'!G453</f>
        <v>9.8219800000000017</v>
      </c>
      <c r="I453" s="2">
        <f>'Moving Avg'!H453</f>
        <v>8.9328449999999968</v>
      </c>
      <c r="J453" s="5" t="str">
        <f>OBV!F453</f>
        <v>BEARISH</v>
      </c>
      <c r="K453" s="5" t="str">
        <f>OBV!G453</f>
        <v>WEAK</v>
      </c>
      <c r="L453" s="5" t="str">
        <f>OBV!H453</f>
        <v>BEARISH DIVERGENCE</v>
      </c>
      <c r="M453" s="7">
        <f t="shared" si="70"/>
        <v>25</v>
      </c>
      <c r="N453" s="7">
        <f t="shared" si="71"/>
        <v>0</v>
      </c>
      <c r="O453" s="7">
        <f t="shared" si="72"/>
        <v>50</v>
      </c>
      <c r="P453" s="7">
        <f t="shared" si="73"/>
        <v>0</v>
      </c>
      <c r="Q453" s="8">
        <f t="shared" si="74"/>
        <v>16.25</v>
      </c>
      <c r="R453" s="8">
        <f t="shared" si="75"/>
        <v>22.5</v>
      </c>
      <c r="S453" s="8">
        <f t="shared" si="76"/>
        <v>16.25</v>
      </c>
      <c r="T453" s="8">
        <f t="shared" si="77"/>
        <v>18.75</v>
      </c>
      <c r="U453" s="7">
        <f t="shared" si="78"/>
        <v>18.333333333333332</v>
      </c>
      <c r="V453" s="7">
        <f t="shared" si="79"/>
        <v>18.4375</v>
      </c>
    </row>
    <row r="454" spans="1:22" ht="13.5" x14ac:dyDescent="0.25">
      <c r="A454" s="3">
        <f>RSI!A454</f>
        <v>42668</v>
      </c>
      <c r="B454" s="2">
        <f>RSI!B454</f>
        <v>10.19</v>
      </c>
      <c r="C454" s="2">
        <f>RSI!I454</f>
        <v>56.045388122517338</v>
      </c>
      <c r="D454" s="2">
        <f>MACD!E454</f>
        <v>7.2273306075061328E-2</v>
      </c>
      <c r="E454" s="2">
        <f>MACD!F454</f>
        <v>7.3853578852970558E-2</v>
      </c>
      <c r="F454" s="2">
        <f>'Moving Avg'!D454</f>
        <v>10.158199999999999</v>
      </c>
      <c r="G454" s="2">
        <f>'Moving Avg'!F454</f>
        <v>10.119449999999997</v>
      </c>
      <c r="H454" s="2">
        <f>'Moving Avg'!G454</f>
        <v>9.8463600000000007</v>
      </c>
      <c r="I454" s="2">
        <f>'Moving Avg'!H454</f>
        <v>8.9459249999999955</v>
      </c>
      <c r="J454" s="5" t="str">
        <f>OBV!F454</f>
        <v>BEARISH</v>
      </c>
      <c r="K454" s="5" t="str">
        <f>OBV!G454</f>
        <v>WEAK</v>
      </c>
      <c r="L454" s="5" t="str">
        <f>OBV!H454</f>
        <v>BEARISH DIVERGENCE</v>
      </c>
      <c r="M454" s="7">
        <f t="shared" si="70"/>
        <v>25</v>
      </c>
      <c r="N454" s="7">
        <f t="shared" si="71"/>
        <v>45</v>
      </c>
      <c r="O454" s="7">
        <f t="shared" si="72"/>
        <v>50</v>
      </c>
      <c r="P454" s="7">
        <f t="shared" si="73"/>
        <v>0</v>
      </c>
      <c r="Q454" s="8">
        <f t="shared" si="74"/>
        <v>32</v>
      </c>
      <c r="R454" s="8">
        <f t="shared" si="75"/>
        <v>31.5</v>
      </c>
      <c r="S454" s="8">
        <f t="shared" si="76"/>
        <v>23</v>
      </c>
      <c r="T454" s="8">
        <f t="shared" si="77"/>
        <v>30</v>
      </c>
      <c r="U454" s="7">
        <f t="shared" si="78"/>
        <v>28.833333333333332</v>
      </c>
      <c r="V454" s="7">
        <f t="shared" si="79"/>
        <v>29.125</v>
      </c>
    </row>
    <row r="455" spans="1:22" ht="13.5" x14ac:dyDescent="0.25">
      <c r="A455" s="3">
        <f>RSI!A455</f>
        <v>42669</v>
      </c>
      <c r="B455" s="2">
        <f>RSI!B455</f>
        <v>9.9909999999999997</v>
      </c>
      <c r="C455" s="2">
        <f>RSI!I455</f>
        <v>48.175599494428596</v>
      </c>
      <c r="D455" s="2">
        <f>MACD!E455</f>
        <v>7.2572617061192446E-2</v>
      </c>
      <c r="E455" s="2">
        <f>MACD!F455</f>
        <v>7.3597386494614947E-2</v>
      </c>
      <c r="F455" s="2">
        <f>'Moving Avg'!D455</f>
        <v>10.116400000000001</v>
      </c>
      <c r="G455" s="2">
        <f>'Moving Avg'!F455</f>
        <v>10.101149999999999</v>
      </c>
      <c r="H455" s="2">
        <f>'Moving Avg'!G455</f>
        <v>9.8667600000000011</v>
      </c>
      <c r="I455" s="2">
        <f>'Moving Avg'!H455</f>
        <v>8.9557049999999983</v>
      </c>
      <c r="J455" s="5" t="str">
        <f>OBV!F455</f>
        <v>BEARISH</v>
      </c>
      <c r="K455" s="5" t="str">
        <f>OBV!G455</f>
        <v>WEAK</v>
      </c>
      <c r="L455" s="5" t="str">
        <f>OBV!H455</f>
        <v>CONFIRMED BEARISH</v>
      </c>
      <c r="M455" s="7">
        <f t="shared" si="70"/>
        <v>25</v>
      </c>
      <c r="N455" s="7">
        <f t="shared" si="71"/>
        <v>45</v>
      </c>
      <c r="O455" s="7">
        <f t="shared" si="72"/>
        <v>50</v>
      </c>
      <c r="P455" s="7">
        <f t="shared" si="73"/>
        <v>0</v>
      </c>
      <c r="Q455" s="8">
        <f t="shared" si="74"/>
        <v>32</v>
      </c>
      <c r="R455" s="8">
        <f t="shared" si="75"/>
        <v>31.5</v>
      </c>
      <c r="S455" s="8">
        <f t="shared" si="76"/>
        <v>23</v>
      </c>
      <c r="T455" s="8">
        <f t="shared" si="77"/>
        <v>30</v>
      </c>
      <c r="U455" s="7">
        <f t="shared" si="78"/>
        <v>28.833333333333332</v>
      </c>
      <c r="V455" s="7">
        <f t="shared" si="79"/>
        <v>29.125</v>
      </c>
    </row>
    <row r="456" spans="1:22" ht="13.5" x14ac:dyDescent="0.25">
      <c r="A456" s="3">
        <f>RSI!A456</f>
        <v>42670</v>
      </c>
      <c r="B456" s="2">
        <f>RSI!B456</f>
        <v>9.9809999999999999</v>
      </c>
      <c r="C456" s="2">
        <f>RSI!I456</f>
        <v>47.812275394625104</v>
      </c>
      <c r="D456" s="2">
        <f>MACD!E456</f>
        <v>6.5763557382965132E-2</v>
      </c>
      <c r="E456" s="2">
        <f>MACD!F456</f>
        <v>7.2030620672284995E-2</v>
      </c>
      <c r="F456" s="2">
        <f>'Moving Avg'!D456</f>
        <v>10.073600000000001</v>
      </c>
      <c r="G456" s="2">
        <f>'Moving Avg'!F456</f>
        <v>10.098049999999997</v>
      </c>
      <c r="H456" s="2">
        <f>'Moving Avg'!G456</f>
        <v>9.88706</v>
      </c>
      <c r="I456" s="2">
        <f>'Moving Avg'!H456</f>
        <v>8.9630049999999972</v>
      </c>
      <c r="J456" s="5" t="str">
        <f>OBV!F456</f>
        <v>BEARISH</v>
      </c>
      <c r="K456" s="5" t="str">
        <f>OBV!G456</f>
        <v>WEAK</v>
      </c>
      <c r="L456" s="5" t="str">
        <f>OBV!H456</f>
        <v>CONFIRMED BEARISH</v>
      </c>
      <c r="M456" s="7">
        <f t="shared" si="70"/>
        <v>25</v>
      </c>
      <c r="N456" s="7">
        <f t="shared" si="71"/>
        <v>45</v>
      </c>
      <c r="O456" s="7">
        <f t="shared" si="72"/>
        <v>50</v>
      </c>
      <c r="P456" s="7">
        <f t="shared" si="73"/>
        <v>0</v>
      </c>
      <c r="Q456" s="8">
        <f t="shared" si="74"/>
        <v>32</v>
      </c>
      <c r="R456" s="8">
        <f t="shared" si="75"/>
        <v>31.5</v>
      </c>
      <c r="S456" s="8">
        <f t="shared" si="76"/>
        <v>23</v>
      </c>
      <c r="T456" s="8">
        <f t="shared" si="77"/>
        <v>30</v>
      </c>
      <c r="U456" s="7">
        <f t="shared" si="78"/>
        <v>28.833333333333332</v>
      </c>
      <c r="V456" s="7">
        <f t="shared" si="79"/>
        <v>29.125</v>
      </c>
    </row>
    <row r="457" spans="1:22" ht="13.5" x14ac:dyDescent="0.25">
      <c r="A457" s="3">
        <f>RSI!A457</f>
        <v>42671</v>
      </c>
      <c r="B457" s="2">
        <f>RSI!B457</f>
        <v>9.9390000000000001</v>
      </c>
      <c r="C457" s="2">
        <f>RSI!I457</f>
        <v>46.23512507227629</v>
      </c>
      <c r="D457" s="2">
        <f>MACD!E457</f>
        <v>8.7650891738963566E-2</v>
      </c>
      <c r="E457" s="2">
        <f>MACD!F457</f>
        <v>7.515467488562072E-2</v>
      </c>
      <c r="F457" s="2">
        <f>'Moving Avg'!D457</f>
        <v>10.034000000000001</v>
      </c>
      <c r="G457" s="2">
        <f>'Moving Avg'!F457</f>
        <v>10.092849999999997</v>
      </c>
      <c r="H457" s="2">
        <f>'Moving Avg'!G457</f>
        <v>9.9064200000000007</v>
      </c>
      <c r="I457" s="2">
        <f>'Moving Avg'!H457</f>
        <v>8.9692849999999993</v>
      </c>
      <c r="J457" s="5" t="str">
        <f>OBV!F457</f>
        <v>BEARISH</v>
      </c>
      <c r="K457" s="5" t="str">
        <f>OBV!G457</f>
        <v>WEAK</v>
      </c>
      <c r="L457" s="5" t="str">
        <f>OBV!H457</f>
        <v>CONFIRMED BEARISH</v>
      </c>
      <c r="M457" s="7">
        <f t="shared" si="70"/>
        <v>25</v>
      </c>
      <c r="N457" s="7">
        <f t="shared" si="71"/>
        <v>0</v>
      </c>
      <c r="O457" s="7">
        <f t="shared" si="72"/>
        <v>50</v>
      </c>
      <c r="P457" s="7">
        <f t="shared" si="73"/>
        <v>0</v>
      </c>
      <c r="Q457" s="8">
        <f t="shared" si="74"/>
        <v>16.25</v>
      </c>
      <c r="R457" s="8">
        <f t="shared" si="75"/>
        <v>22.5</v>
      </c>
      <c r="S457" s="8">
        <f t="shared" si="76"/>
        <v>16.25</v>
      </c>
      <c r="T457" s="8">
        <f t="shared" si="77"/>
        <v>18.75</v>
      </c>
      <c r="U457" s="7">
        <f t="shared" si="78"/>
        <v>18.333333333333332</v>
      </c>
      <c r="V457" s="7">
        <f t="shared" si="79"/>
        <v>18.4375</v>
      </c>
    </row>
    <row r="458" spans="1:22" ht="13.5" x14ac:dyDescent="0.25">
      <c r="A458" s="3">
        <f>RSI!A458</f>
        <v>42674</v>
      </c>
      <c r="B458" s="2">
        <f>RSI!B458</f>
        <v>9.9390000000000001</v>
      </c>
      <c r="C458" s="2">
        <f>RSI!I458</f>
        <v>46.23512507227629</v>
      </c>
      <c r="D458" s="2">
        <f>MACD!E458</f>
        <v>6.6620730431111497E-2</v>
      </c>
      <c r="E458" s="2">
        <f>MACD!F458</f>
        <v>7.3447885994718881E-2</v>
      </c>
      <c r="F458" s="2">
        <f>'Moving Avg'!D458</f>
        <v>10.007999999999999</v>
      </c>
      <c r="G458" s="2">
        <f>'Moving Avg'!F458</f>
        <v>10.082399999999998</v>
      </c>
      <c r="H458" s="2">
        <f>'Moving Avg'!G458</f>
        <v>9.9258800000000011</v>
      </c>
      <c r="I458" s="2">
        <f>'Moving Avg'!H458</f>
        <v>8.9755649999999996</v>
      </c>
      <c r="J458" s="5" t="str">
        <f>OBV!F458</f>
        <v>BEARISH</v>
      </c>
      <c r="K458" s="5" t="str">
        <f>OBV!G458</f>
        <v>WEAK</v>
      </c>
      <c r="L458" s="5" t="str">
        <f>OBV!H458</f>
        <v>CONFIRMED BEARISH</v>
      </c>
      <c r="M458" s="7">
        <f t="shared" si="70"/>
        <v>25</v>
      </c>
      <c r="N458" s="7">
        <f t="shared" si="71"/>
        <v>45</v>
      </c>
      <c r="O458" s="7">
        <f t="shared" si="72"/>
        <v>50</v>
      </c>
      <c r="P458" s="7">
        <f t="shared" si="73"/>
        <v>0</v>
      </c>
      <c r="Q458" s="8">
        <f t="shared" si="74"/>
        <v>32</v>
      </c>
      <c r="R458" s="8">
        <f t="shared" si="75"/>
        <v>31.5</v>
      </c>
      <c r="S458" s="8">
        <f t="shared" si="76"/>
        <v>23</v>
      </c>
      <c r="T458" s="8">
        <f t="shared" si="77"/>
        <v>30</v>
      </c>
      <c r="U458" s="7">
        <f t="shared" si="78"/>
        <v>28.833333333333332</v>
      </c>
      <c r="V458" s="7">
        <f t="shared" si="79"/>
        <v>29.125</v>
      </c>
    </row>
    <row r="459" spans="1:22" ht="13.5" x14ac:dyDescent="0.25">
      <c r="A459" s="3">
        <f>RSI!A459</f>
        <v>42675</v>
      </c>
      <c r="B459" s="2">
        <f>RSI!B459</f>
        <v>9.782</v>
      </c>
      <c r="C459" s="2">
        <f>RSI!I459</f>
        <v>40.450475714115704</v>
      </c>
      <c r="D459" s="2">
        <f>MACD!E459</f>
        <v>6.1014527350245373E-2</v>
      </c>
      <c r="E459" s="2">
        <f>MACD!F459</f>
        <v>7.0961214265824191E-2</v>
      </c>
      <c r="F459" s="2">
        <f>'Moving Avg'!D459</f>
        <v>9.926400000000001</v>
      </c>
      <c r="G459" s="2">
        <f>'Moving Avg'!F459</f>
        <v>10.066699999999999</v>
      </c>
      <c r="H459" s="2">
        <f>'Moving Avg'!G459</f>
        <v>9.9421999999999997</v>
      </c>
      <c r="I459" s="2">
        <f>'Moving Avg'!H459</f>
        <v>8.9820549999999972</v>
      </c>
      <c r="J459" s="5" t="str">
        <f>OBV!F459</f>
        <v>BEARISH</v>
      </c>
      <c r="K459" s="5" t="str">
        <f>OBV!G459</f>
        <v>WEAK</v>
      </c>
      <c r="L459" s="5" t="str">
        <f>OBV!H459</f>
        <v>CONFIRMED BEARISH</v>
      </c>
      <c r="M459" s="7">
        <f t="shared" si="70"/>
        <v>25</v>
      </c>
      <c r="N459" s="7">
        <f t="shared" si="71"/>
        <v>45</v>
      </c>
      <c r="O459" s="7">
        <f t="shared" si="72"/>
        <v>50</v>
      </c>
      <c r="P459" s="7">
        <f t="shared" si="73"/>
        <v>0</v>
      </c>
      <c r="Q459" s="8">
        <f t="shared" si="74"/>
        <v>32</v>
      </c>
      <c r="R459" s="8">
        <f t="shared" si="75"/>
        <v>31.5</v>
      </c>
      <c r="S459" s="8">
        <f t="shared" si="76"/>
        <v>23</v>
      </c>
      <c r="T459" s="8">
        <f t="shared" si="77"/>
        <v>30</v>
      </c>
      <c r="U459" s="7">
        <f t="shared" si="78"/>
        <v>28.833333333333332</v>
      </c>
      <c r="V459" s="7">
        <f t="shared" si="79"/>
        <v>29.125</v>
      </c>
    </row>
    <row r="460" spans="1:22" ht="13.5" x14ac:dyDescent="0.25">
      <c r="A460" s="3">
        <f>RSI!A460</f>
        <v>42676</v>
      </c>
      <c r="B460" s="2">
        <f>RSI!B460</f>
        <v>10.069000000000001</v>
      </c>
      <c r="C460" s="2">
        <f>RSI!I460</f>
        <v>52.219112121514023</v>
      </c>
      <c r="D460" s="2">
        <f>MACD!E460</f>
        <v>7.6610641433894955E-2</v>
      </c>
      <c r="E460" s="2">
        <f>MACD!F460</f>
        <v>7.2091099699438346E-2</v>
      </c>
      <c r="F460" s="2">
        <f>'Moving Avg'!D460</f>
        <v>9.9420000000000019</v>
      </c>
      <c r="G460" s="2">
        <f>'Moving Avg'!F460</f>
        <v>10.065349999999999</v>
      </c>
      <c r="H460" s="2">
        <f>'Moving Avg'!G460</f>
        <v>9.9642600000000012</v>
      </c>
      <c r="I460" s="2">
        <f>'Moving Avg'!H460</f>
        <v>8.9912849999999978</v>
      </c>
      <c r="J460" s="5" t="str">
        <f>OBV!F460</f>
        <v>BEARISH</v>
      </c>
      <c r="K460" s="5" t="str">
        <f>OBV!G460</f>
        <v>WEAK</v>
      </c>
      <c r="L460" s="5" t="str">
        <f>OBV!H460</f>
        <v>BEARISH DIVERGENCE</v>
      </c>
      <c r="M460" s="7">
        <f t="shared" si="70"/>
        <v>25</v>
      </c>
      <c r="N460" s="7">
        <f t="shared" si="71"/>
        <v>0</v>
      </c>
      <c r="O460" s="7">
        <f t="shared" si="72"/>
        <v>50</v>
      </c>
      <c r="P460" s="7">
        <f t="shared" si="73"/>
        <v>0</v>
      </c>
      <c r="Q460" s="8">
        <f t="shared" si="74"/>
        <v>16.25</v>
      </c>
      <c r="R460" s="8">
        <f t="shared" si="75"/>
        <v>22.5</v>
      </c>
      <c r="S460" s="8">
        <f t="shared" si="76"/>
        <v>16.25</v>
      </c>
      <c r="T460" s="8">
        <f t="shared" si="77"/>
        <v>18.75</v>
      </c>
      <c r="U460" s="7">
        <f t="shared" si="78"/>
        <v>18.333333333333332</v>
      </c>
      <c r="V460" s="7">
        <f t="shared" si="79"/>
        <v>18.4375</v>
      </c>
    </row>
    <row r="461" spans="1:22" ht="13.5" x14ac:dyDescent="0.25">
      <c r="A461" s="3">
        <f>RSI!A461</f>
        <v>42677</v>
      </c>
      <c r="B461" s="2">
        <f>RSI!B461</f>
        <v>10.132</v>
      </c>
      <c r="C461" s="2">
        <f>RSI!I461</f>
        <v>54.351741552500648</v>
      </c>
      <c r="D461" s="2">
        <f>MACD!E461</f>
        <v>8.4013743448903E-2</v>
      </c>
      <c r="E461" s="2">
        <f>MACD!F461</f>
        <v>7.4475628449331283E-2</v>
      </c>
      <c r="F461" s="2">
        <f>'Moving Avg'!D461</f>
        <v>9.9721999999999991</v>
      </c>
      <c r="G461" s="2">
        <f>'Moving Avg'!F461</f>
        <v>10.067150000000002</v>
      </c>
      <c r="H461" s="2">
        <f>'Moving Avg'!G461</f>
        <v>9.9875800000000012</v>
      </c>
      <c r="I461" s="2">
        <f>'Moving Avg'!H461</f>
        <v>9.0017999999999976</v>
      </c>
      <c r="J461" s="5" t="str">
        <f>OBV!F461</f>
        <v>BULLISH</v>
      </c>
      <c r="K461" s="5" t="str">
        <f>OBV!G461</f>
        <v>NEUTRAL</v>
      </c>
      <c r="L461" s="5" t="str">
        <f>OBV!H461</f>
        <v>CONFIRMED BULLISH</v>
      </c>
      <c r="M461" s="7">
        <f t="shared" si="70"/>
        <v>25</v>
      </c>
      <c r="N461" s="7">
        <f t="shared" si="71"/>
        <v>0</v>
      </c>
      <c r="O461" s="7">
        <f t="shared" si="72"/>
        <v>50</v>
      </c>
      <c r="P461" s="7">
        <f t="shared" si="73"/>
        <v>83.5</v>
      </c>
      <c r="Q461" s="8">
        <f t="shared" si="74"/>
        <v>28.774999999999999</v>
      </c>
      <c r="R461" s="8">
        <f t="shared" si="75"/>
        <v>43.375</v>
      </c>
      <c r="S461" s="8">
        <f t="shared" si="76"/>
        <v>53.825000000000003</v>
      </c>
      <c r="T461" s="8">
        <f t="shared" si="77"/>
        <v>39.625</v>
      </c>
      <c r="U461" s="7">
        <f t="shared" si="78"/>
        <v>41.991666666666667</v>
      </c>
      <c r="V461" s="7">
        <f t="shared" si="79"/>
        <v>41.400000000000006</v>
      </c>
    </row>
    <row r="462" spans="1:22" ht="13.5" x14ac:dyDescent="0.25">
      <c r="A462" s="3">
        <f>RSI!A462</f>
        <v>42678</v>
      </c>
      <c r="B462" s="2">
        <f>RSI!B462</f>
        <v>9.8339999999999996</v>
      </c>
      <c r="C462" s="2">
        <f>RSI!I462</f>
        <v>44.283313138367497</v>
      </c>
      <c r="D462" s="2">
        <f>MACD!E462</f>
        <v>0.10272541889144371</v>
      </c>
      <c r="E462" s="2">
        <f>MACD!F462</f>
        <v>8.0125586537753771E-2</v>
      </c>
      <c r="F462" s="2">
        <f>'Moving Avg'!D462</f>
        <v>9.9512</v>
      </c>
      <c r="G462" s="2">
        <f>'Moving Avg'!F462</f>
        <v>10.0512</v>
      </c>
      <c r="H462" s="2">
        <f>'Moving Avg'!G462</f>
        <v>10.004940000000001</v>
      </c>
      <c r="I462" s="2">
        <f>'Moving Avg'!H462</f>
        <v>9.0093849999999964</v>
      </c>
      <c r="J462" s="5" t="str">
        <f>OBV!F462</f>
        <v>BULLISH</v>
      </c>
      <c r="K462" s="5" t="str">
        <f>OBV!G462</f>
        <v>NEUTRAL</v>
      </c>
      <c r="L462" s="5" t="str">
        <f>OBV!H462</f>
        <v>BULLISH DIVERGENCE</v>
      </c>
      <c r="M462" s="7">
        <f t="shared" si="70"/>
        <v>25</v>
      </c>
      <c r="N462" s="7">
        <f t="shared" si="71"/>
        <v>0</v>
      </c>
      <c r="O462" s="7">
        <f t="shared" si="72"/>
        <v>50</v>
      </c>
      <c r="P462" s="7">
        <f t="shared" si="73"/>
        <v>66.5</v>
      </c>
      <c r="Q462" s="8">
        <f t="shared" si="74"/>
        <v>26.225000000000001</v>
      </c>
      <c r="R462" s="8">
        <f t="shared" si="75"/>
        <v>39.125</v>
      </c>
      <c r="S462" s="8">
        <f t="shared" si="76"/>
        <v>46.174999999999997</v>
      </c>
      <c r="T462" s="8">
        <f t="shared" si="77"/>
        <v>35.375</v>
      </c>
      <c r="U462" s="7">
        <f t="shared" si="78"/>
        <v>37.174999999999997</v>
      </c>
      <c r="V462" s="7">
        <f t="shared" si="79"/>
        <v>36.724999999999994</v>
      </c>
    </row>
    <row r="463" spans="1:22" ht="13.5" x14ac:dyDescent="0.25">
      <c r="A463" s="3">
        <f>RSI!A463</f>
        <v>42681</v>
      </c>
      <c r="B463" s="2">
        <f>RSI!B463</f>
        <v>9.782</v>
      </c>
      <c r="C463" s="2">
        <f>RSI!I463</f>
        <v>42.793612728619927</v>
      </c>
      <c r="D463" s="2">
        <f>MACD!E463</f>
        <v>0.11305820826788882</v>
      </c>
      <c r="E463" s="2">
        <f>MACD!F463</f>
        <v>8.671211088378078E-2</v>
      </c>
      <c r="F463" s="2">
        <f>'Moving Avg'!D463</f>
        <v>9.9197999999999986</v>
      </c>
      <c r="G463" s="2">
        <f>'Moving Avg'!F463</f>
        <v>10.02765</v>
      </c>
      <c r="H463" s="2">
        <f>'Moving Avg'!G463</f>
        <v>10.015920000000001</v>
      </c>
      <c r="I463" s="2">
        <f>'Moving Avg'!H463</f>
        <v>9.0176249999999953</v>
      </c>
      <c r="J463" s="5" t="str">
        <f>OBV!F463</f>
        <v>BEARISH</v>
      </c>
      <c r="K463" s="5" t="str">
        <f>OBV!G463</f>
        <v>WEAK</v>
      </c>
      <c r="L463" s="5" t="str">
        <f>OBV!H463</f>
        <v>CONFIRMED BEARISH</v>
      </c>
      <c r="M463" s="7">
        <f t="shared" si="70"/>
        <v>25</v>
      </c>
      <c r="N463" s="7">
        <f t="shared" si="71"/>
        <v>0</v>
      </c>
      <c r="O463" s="7">
        <f t="shared" si="72"/>
        <v>50</v>
      </c>
      <c r="P463" s="7">
        <f t="shared" si="73"/>
        <v>0</v>
      </c>
      <c r="Q463" s="8">
        <f t="shared" si="74"/>
        <v>16.25</v>
      </c>
      <c r="R463" s="8">
        <f t="shared" si="75"/>
        <v>22.5</v>
      </c>
      <c r="S463" s="8">
        <f t="shared" si="76"/>
        <v>16.25</v>
      </c>
      <c r="T463" s="8">
        <f t="shared" si="77"/>
        <v>18.75</v>
      </c>
      <c r="U463" s="7">
        <f t="shared" si="78"/>
        <v>18.333333333333332</v>
      </c>
      <c r="V463" s="7">
        <f t="shared" si="79"/>
        <v>18.4375</v>
      </c>
    </row>
    <row r="464" spans="1:22" ht="13.5" x14ac:dyDescent="0.25">
      <c r="A464" s="3">
        <f>RSI!A464</f>
        <v>42682</v>
      </c>
      <c r="B464" s="2">
        <f>RSI!B464</f>
        <v>9.782</v>
      </c>
      <c r="C464" s="2">
        <f>RSI!I464</f>
        <v>42.793612728619927</v>
      </c>
      <c r="D464" s="2">
        <f>MACD!E464</f>
        <v>0.14175132577629768</v>
      </c>
      <c r="E464" s="2">
        <f>MACD!F464</f>
        <v>9.7719953862284173E-2</v>
      </c>
      <c r="F464" s="2">
        <f>'Moving Avg'!D464</f>
        <v>9.9198000000000004</v>
      </c>
      <c r="G464" s="2">
        <f>'Moving Avg'!F464</f>
        <v>10.011950000000001</v>
      </c>
      <c r="H464" s="2">
        <f>'Moving Avg'!G464</f>
        <v>10.023239999999999</v>
      </c>
      <c r="I464" s="2">
        <f>'Moving Avg'!H464</f>
        <v>9.0262299999999946</v>
      </c>
      <c r="J464" s="5" t="str">
        <f>OBV!F464</f>
        <v>BULLISH</v>
      </c>
      <c r="K464" s="5" t="str">
        <f>OBV!G464</f>
        <v>STRONG</v>
      </c>
      <c r="L464" s="5" t="str">
        <f>OBV!H464</f>
        <v>NEUTRAL</v>
      </c>
      <c r="M464" s="7">
        <f t="shared" si="70"/>
        <v>25</v>
      </c>
      <c r="N464" s="7">
        <f t="shared" si="71"/>
        <v>0</v>
      </c>
      <c r="O464" s="7">
        <f t="shared" si="72"/>
        <v>50</v>
      </c>
      <c r="P464" s="7">
        <f t="shared" si="73"/>
        <v>66</v>
      </c>
      <c r="Q464" s="8">
        <f t="shared" si="74"/>
        <v>26.15</v>
      </c>
      <c r="R464" s="8">
        <f t="shared" si="75"/>
        <v>39</v>
      </c>
      <c r="S464" s="8">
        <f t="shared" si="76"/>
        <v>45.95</v>
      </c>
      <c r="T464" s="8">
        <f t="shared" si="77"/>
        <v>35.25</v>
      </c>
      <c r="U464" s="7">
        <f t="shared" si="78"/>
        <v>37.033333333333339</v>
      </c>
      <c r="V464" s="7">
        <f t="shared" si="79"/>
        <v>36.587500000000006</v>
      </c>
    </row>
    <row r="465" spans="1:22" ht="13.5" x14ac:dyDescent="0.25">
      <c r="A465" s="3">
        <f>RSI!A465</f>
        <v>42683</v>
      </c>
      <c r="B465" s="2">
        <f>RSI!B465</f>
        <v>9.5570000000000004</v>
      </c>
      <c r="C465" s="2">
        <f>RSI!I465</f>
        <v>36.612864162213718</v>
      </c>
      <c r="D465" s="2">
        <f>MACD!E465</f>
        <v>0.15331714347346903</v>
      </c>
      <c r="E465" s="2">
        <f>MACD!F465</f>
        <v>0.10883939178452115</v>
      </c>
      <c r="F465" s="2">
        <f>'Moving Avg'!D465</f>
        <v>9.817400000000001</v>
      </c>
      <c r="G465" s="2">
        <f>'Moving Avg'!F465</f>
        <v>9.9849999999999994</v>
      </c>
      <c r="H465" s="2">
        <f>'Moving Avg'!G465</f>
        <v>10.026059999999999</v>
      </c>
      <c r="I465" s="2">
        <f>'Moving Avg'!H465</f>
        <v>9.0325099999999949</v>
      </c>
      <c r="J465" s="5" t="str">
        <f>OBV!F465</f>
        <v>BEARISH</v>
      </c>
      <c r="K465" s="5" t="str">
        <f>OBV!G465</f>
        <v>WEAK</v>
      </c>
      <c r="L465" s="5" t="str">
        <f>OBV!H465</f>
        <v>CONFIRMED BEARISH</v>
      </c>
      <c r="M465" s="7">
        <f t="shared" si="70"/>
        <v>25</v>
      </c>
      <c r="N465" s="7">
        <f t="shared" si="71"/>
        <v>0</v>
      </c>
      <c r="O465" s="7">
        <f t="shared" si="72"/>
        <v>50</v>
      </c>
      <c r="P465" s="7">
        <f t="shared" si="73"/>
        <v>0</v>
      </c>
      <c r="Q465" s="8">
        <f t="shared" si="74"/>
        <v>16.25</v>
      </c>
      <c r="R465" s="8">
        <f t="shared" si="75"/>
        <v>22.5</v>
      </c>
      <c r="S465" s="8">
        <f t="shared" si="76"/>
        <v>16.25</v>
      </c>
      <c r="T465" s="8">
        <f t="shared" si="77"/>
        <v>18.75</v>
      </c>
      <c r="U465" s="7">
        <f t="shared" si="78"/>
        <v>18.333333333333332</v>
      </c>
      <c r="V465" s="7">
        <f t="shared" si="79"/>
        <v>18.4375</v>
      </c>
    </row>
    <row r="466" spans="1:22" ht="13.5" x14ac:dyDescent="0.25">
      <c r="A466" s="3">
        <f>RSI!A466</f>
        <v>42684</v>
      </c>
      <c r="B466" s="2">
        <f>RSI!B466</f>
        <v>9.5619999999999994</v>
      </c>
      <c r="C466" s="2">
        <f>RSI!I466</f>
        <v>36.831205959114342</v>
      </c>
      <c r="D466" s="2">
        <f>MACD!E466</f>
        <v>0.16366851467810761</v>
      </c>
      <c r="E466" s="2">
        <f>MACD!F466</f>
        <v>0.11980521636323846</v>
      </c>
      <c r="F466" s="2">
        <f>'Moving Avg'!D466</f>
        <v>9.7033999999999985</v>
      </c>
      <c r="G466" s="2">
        <f>'Moving Avg'!F466</f>
        <v>9.9609500000000004</v>
      </c>
      <c r="H466" s="2">
        <f>'Moving Avg'!G466</f>
        <v>10.026900000000001</v>
      </c>
      <c r="I466" s="2">
        <f>'Moving Avg'!H466</f>
        <v>9.0379499999999933</v>
      </c>
      <c r="J466" s="5" t="str">
        <f>OBV!F466</f>
        <v>BEARISH</v>
      </c>
      <c r="K466" s="5" t="str">
        <f>OBV!G466</f>
        <v>WEAK</v>
      </c>
      <c r="L466" s="5" t="str">
        <f>OBV!H466</f>
        <v>CONFIRMED BEARISH</v>
      </c>
      <c r="M466" s="7">
        <f t="shared" si="70"/>
        <v>25</v>
      </c>
      <c r="N466" s="7">
        <f t="shared" si="71"/>
        <v>0</v>
      </c>
      <c r="O466" s="7">
        <f t="shared" si="72"/>
        <v>50</v>
      </c>
      <c r="P466" s="7">
        <f t="shared" si="73"/>
        <v>0</v>
      </c>
      <c r="Q466" s="8">
        <f t="shared" si="74"/>
        <v>16.25</v>
      </c>
      <c r="R466" s="8">
        <f t="shared" si="75"/>
        <v>22.5</v>
      </c>
      <c r="S466" s="8">
        <f t="shared" si="76"/>
        <v>16.25</v>
      </c>
      <c r="T466" s="8">
        <f t="shared" si="77"/>
        <v>18.75</v>
      </c>
      <c r="U466" s="7">
        <f t="shared" si="78"/>
        <v>18.333333333333332</v>
      </c>
      <c r="V466" s="7">
        <f t="shared" si="79"/>
        <v>18.4375</v>
      </c>
    </row>
    <row r="467" spans="1:22" ht="13.5" x14ac:dyDescent="0.25">
      <c r="A467" s="3">
        <f>RSI!A467</f>
        <v>42685</v>
      </c>
      <c r="B467" s="2">
        <f>RSI!B467</f>
        <v>9.5730000000000004</v>
      </c>
      <c r="C467" s="2">
        <f>RSI!I467</f>
        <v>37.342553074917333</v>
      </c>
      <c r="D467" s="2">
        <f>MACD!E467</f>
        <v>0.16741197058284563</v>
      </c>
      <c r="E467" s="2">
        <f>MACD!F467</f>
        <v>0.1293265672071599</v>
      </c>
      <c r="F467" s="2">
        <f>'Moving Avg'!D467</f>
        <v>9.6511999999999993</v>
      </c>
      <c r="G467" s="2">
        <f>'Moving Avg'!F467</f>
        <v>9.9296000000000006</v>
      </c>
      <c r="H467" s="2">
        <f>'Moving Avg'!G467</f>
        <v>10.023240000000001</v>
      </c>
      <c r="I467" s="2">
        <f>'Moving Avg'!H467</f>
        <v>9.0430549999999954</v>
      </c>
      <c r="J467" s="5" t="str">
        <f>OBV!F467</f>
        <v>BEARISH</v>
      </c>
      <c r="K467" s="5" t="str">
        <f>OBV!G467</f>
        <v>NEUTRAL</v>
      </c>
      <c r="L467" s="5" t="str">
        <f>OBV!H467</f>
        <v>CONFIRMED BEARISH</v>
      </c>
      <c r="M467" s="7">
        <f t="shared" si="70"/>
        <v>25</v>
      </c>
      <c r="N467" s="7">
        <f t="shared" si="71"/>
        <v>0</v>
      </c>
      <c r="O467" s="7">
        <f t="shared" si="72"/>
        <v>50</v>
      </c>
      <c r="P467" s="7">
        <f t="shared" si="73"/>
        <v>16.5</v>
      </c>
      <c r="Q467" s="8">
        <f t="shared" si="74"/>
        <v>18.725000000000001</v>
      </c>
      <c r="R467" s="8">
        <f t="shared" si="75"/>
        <v>26.625</v>
      </c>
      <c r="S467" s="8">
        <f t="shared" si="76"/>
        <v>23.675000000000001</v>
      </c>
      <c r="T467" s="8">
        <f t="shared" si="77"/>
        <v>22.875</v>
      </c>
      <c r="U467" s="7">
        <f t="shared" si="78"/>
        <v>23.008333333333336</v>
      </c>
      <c r="V467" s="7">
        <f t="shared" si="79"/>
        <v>22.975000000000001</v>
      </c>
    </row>
    <row r="468" spans="1:22" ht="13.5" x14ac:dyDescent="0.25">
      <c r="A468" s="3">
        <f>RSI!A468</f>
        <v>42688</v>
      </c>
      <c r="B468" s="2">
        <f>RSI!B468</f>
        <v>9.5730000000000004</v>
      </c>
      <c r="C468" s="2">
        <f>RSI!I468</f>
        <v>37.342553074917333</v>
      </c>
      <c r="D468" s="2">
        <f>MACD!E468</f>
        <v>0.17260798907706665</v>
      </c>
      <c r="E468" s="2">
        <f>MACD!F468</f>
        <v>0.13798285158114126</v>
      </c>
      <c r="F468" s="2">
        <f>'Moving Avg'!D468</f>
        <v>9.6093999999999991</v>
      </c>
      <c r="G468" s="2">
        <f>'Moving Avg'!F468</f>
        <v>9.9113000000000007</v>
      </c>
      <c r="H468" s="2">
        <f>'Moving Avg'!G468</f>
        <v>10.02022</v>
      </c>
      <c r="I468" s="2">
        <f>'Moving Avg'!H468</f>
        <v>9.0491249999999948</v>
      </c>
      <c r="J468" s="5" t="str">
        <f>OBV!F468</f>
        <v>BULLISH</v>
      </c>
      <c r="K468" s="5" t="str">
        <f>OBV!G468</f>
        <v>STRONG</v>
      </c>
      <c r="L468" s="5" t="str">
        <f>OBV!H468</f>
        <v>BULLISH DIVERGENCE</v>
      </c>
      <c r="M468" s="7">
        <f t="shared" si="70"/>
        <v>25</v>
      </c>
      <c r="N468" s="7">
        <f t="shared" si="71"/>
        <v>0</v>
      </c>
      <c r="O468" s="7">
        <f t="shared" si="72"/>
        <v>50</v>
      </c>
      <c r="P468" s="7">
        <f t="shared" si="73"/>
        <v>83</v>
      </c>
      <c r="Q468" s="8">
        <f t="shared" si="74"/>
        <v>28.7</v>
      </c>
      <c r="R468" s="8">
        <f t="shared" si="75"/>
        <v>43.25</v>
      </c>
      <c r="S468" s="8">
        <f t="shared" si="76"/>
        <v>53.6</v>
      </c>
      <c r="T468" s="8">
        <f t="shared" si="77"/>
        <v>39.5</v>
      </c>
      <c r="U468" s="7">
        <f t="shared" si="78"/>
        <v>41.85</v>
      </c>
      <c r="V468" s="7">
        <f t="shared" si="79"/>
        <v>41.262500000000003</v>
      </c>
    </row>
    <row r="469" spans="1:22" ht="13.5" x14ac:dyDescent="0.25">
      <c r="A469" s="3">
        <f>RSI!A469</f>
        <v>42689</v>
      </c>
      <c r="B469" s="2">
        <f>RSI!B469</f>
        <v>9.8550000000000004</v>
      </c>
      <c r="C469" s="2">
        <f>RSI!I469</f>
        <v>49.497473499768475</v>
      </c>
      <c r="D469" s="2">
        <f>MACD!E469</f>
        <v>0.13384010625542153</v>
      </c>
      <c r="E469" s="2">
        <f>MACD!F469</f>
        <v>0.13715430251599731</v>
      </c>
      <c r="F469" s="2">
        <f>'Moving Avg'!D469</f>
        <v>9.6240000000000006</v>
      </c>
      <c r="G469" s="2">
        <f>'Moving Avg'!F469</f>
        <v>9.9071000000000016</v>
      </c>
      <c r="H469" s="2">
        <f>'Moving Avg'!G469</f>
        <v>10.01854</v>
      </c>
      <c r="I469" s="2">
        <f>'Moving Avg'!H469</f>
        <v>9.0566299999999949</v>
      </c>
      <c r="J469" s="5" t="str">
        <f>OBV!F469</f>
        <v>BULLISH</v>
      </c>
      <c r="K469" s="5" t="str">
        <f>OBV!G469</f>
        <v>STRONG</v>
      </c>
      <c r="L469" s="5" t="str">
        <f>OBV!H469</f>
        <v>CONFIRMED BULLISH</v>
      </c>
      <c r="M469" s="7">
        <f t="shared" si="70"/>
        <v>25</v>
      </c>
      <c r="N469" s="7">
        <f t="shared" si="71"/>
        <v>45</v>
      </c>
      <c r="O469" s="7">
        <f t="shared" si="72"/>
        <v>50</v>
      </c>
      <c r="P469" s="7">
        <f t="shared" si="73"/>
        <v>100</v>
      </c>
      <c r="Q469" s="8">
        <f t="shared" si="74"/>
        <v>47</v>
      </c>
      <c r="R469" s="8">
        <f t="shared" si="75"/>
        <v>56.5</v>
      </c>
      <c r="S469" s="8">
        <f t="shared" si="76"/>
        <v>68</v>
      </c>
      <c r="T469" s="8">
        <f t="shared" si="77"/>
        <v>55</v>
      </c>
      <c r="U469" s="7">
        <f t="shared" si="78"/>
        <v>57.166666666666664</v>
      </c>
      <c r="V469" s="7">
        <f t="shared" si="79"/>
        <v>56.625</v>
      </c>
    </row>
    <row r="470" spans="1:22" ht="13.5" x14ac:dyDescent="0.25">
      <c r="A470" s="3">
        <f>RSI!A470</f>
        <v>42690</v>
      </c>
      <c r="B470" s="2">
        <f>RSI!B470</f>
        <v>9.7349999999999994</v>
      </c>
      <c r="C470" s="2">
        <f>RSI!I470</f>
        <v>45.456446702406573</v>
      </c>
      <c r="D470" s="2">
        <f>MACD!E470</f>
        <v>0.15415199172272942</v>
      </c>
      <c r="E470" s="2">
        <f>MACD!F470</f>
        <v>0.14055384035734375</v>
      </c>
      <c r="F470" s="2">
        <f>'Moving Avg'!D470</f>
        <v>9.6596000000000011</v>
      </c>
      <c r="G470" s="2">
        <f>'Moving Avg'!F470</f>
        <v>9.8838500000000007</v>
      </c>
      <c r="H470" s="2">
        <f>'Moving Avg'!G470</f>
        <v>10.01322</v>
      </c>
      <c r="I470" s="2">
        <f>'Moving Avg'!H470</f>
        <v>9.062934999999996</v>
      </c>
      <c r="J470" s="5" t="str">
        <f>OBV!F470</f>
        <v>BULLISH</v>
      </c>
      <c r="K470" s="5" t="str">
        <f>OBV!G470</f>
        <v>STRONG</v>
      </c>
      <c r="L470" s="5" t="str">
        <f>OBV!H470</f>
        <v>CONFIRMED BULLISH</v>
      </c>
      <c r="M470" s="7">
        <f t="shared" si="70"/>
        <v>25</v>
      </c>
      <c r="N470" s="7">
        <f t="shared" si="71"/>
        <v>0</v>
      </c>
      <c r="O470" s="7">
        <f t="shared" si="72"/>
        <v>50</v>
      </c>
      <c r="P470" s="7">
        <f t="shared" si="73"/>
        <v>100</v>
      </c>
      <c r="Q470" s="8">
        <f t="shared" si="74"/>
        <v>31.25</v>
      </c>
      <c r="R470" s="8">
        <f t="shared" si="75"/>
        <v>47.5</v>
      </c>
      <c r="S470" s="8">
        <f t="shared" si="76"/>
        <v>61.25</v>
      </c>
      <c r="T470" s="8">
        <f t="shared" si="77"/>
        <v>43.75</v>
      </c>
      <c r="U470" s="7">
        <f t="shared" si="78"/>
        <v>46.666666666666664</v>
      </c>
      <c r="V470" s="7">
        <f t="shared" si="79"/>
        <v>45.9375</v>
      </c>
    </row>
    <row r="471" spans="1:22" ht="13.5" x14ac:dyDescent="0.25">
      <c r="A471" s="3">
        <f>RSI!A471</f>
        <v>42691</v>
      </c>
      <c r="B471" s="2">
        <f>RSI!B471</f>
        <v>9.625</v>
      </c>
      <c r="C471" s="2">
        <f>RSI!I471</f>
        <v>42.066150867126403</v>
      </c>
      <c r="D471" s="2">
        <f>MACD!E471</f>
        <v>0.18995586789543317</v>
      </c>
      <c r="E471" s="2">
        <f>MACD!F471</f>
        <v>0.15043424586496165</v>
      </c>
      <c r="F471" s="2">
        <f>'Moving Avg'!D471</f>
        <v>9.6722000000000001</v>
      </c>
      <c r="G471" s="2">
        <f>'Moving Avg'!F471</f>
        <v>9.8553500000000014</v>
      </c>
      <c r="H471" s="2">
        <f>'Moving Avg'!G471</f>
        <v>10.002980000000001</v>
      </c>
      <c r="I471" s="2">
        <f>'Moving Avg'!H471</f>
        <v>9.0684299999999958</v>
      </c>
      <c r="J471" s="5" t="str">
        <f>OBV!F471</f>
        <v>BEARISH</v>
      </c>
      <c r="K471" s="5" t="str">
        <f>OBV!G471</f>
        <v>NEUTRAL</v>
      </c>
      <c r="L471" s="5" t="str">
        <f>OBV!H471</f>
        <v>BEARISH DIVERGENCE</v>
      </c>
      <c r="M471" s="7">
        <f t="shared" si="70"/>
        <v>25</v>
      </c>
      <c r="N471" s="7">
        <f t="shared" si="71"/>
        <v>0</v>
      </c>
      <c r="O471" s="7">
        <f t="shared" si="72"/>
        <v>50</v>
      </c>
      <c r="P471" s="7">
        <f t="shared" si="73"/>
        <v>16.5</v>
      </c>
      <c r="Q471" s="8">
        <f t="shared" si="74"/>
        <v>18.725000000000001</v>
      </c>
      <c r="R471" s="8">
        <f t="shared" si="75"/>
        <v>26.625</v>
      </c>
      <c r="S471" s="8">
        <f t="shared" si="76"/>
        <v>23.675000000000001</v>
      </c>
      <c r="T471" s="8">
        <f t="shared" si="77"/>
        <v>22.875</v>
      </c>
      <c r="U471" s="7">
        <f t="shared" si="78"/>
        <v>23.008333333333336</v>
      </c>
      <c r="V471" s="7">
        <f t="shared" si="79"/>
        <v>22.975000000000001</v>
      </c>
    </row>
    <row r="472" spans="1:22" ht="13.5" x14ac:dyDescent="0.25">
      <c r="A472" s="3">
        <f>RSI!A472</f>
        <v>42692</v>
      </c>
      <c r="B472" s="2">
        <f>RSI!B472</f>
        <v>9.7029999999999994</v>
      </c>
      <c r="C472" s="2">
        <f>RSI!I472</f>
        <v>45.187948656101874</v>
      </c>
      <c r="D472" s="2">
        <f>MACD!E472</f>
        <v>0.16999644474988429</v>
      </c>
      <c r="E472" s="2">
        <f>MACD!F472</f>
        <v>0.15434668564194617</v>
      </c>
      <c r="F472" s="2">
        <f>'Moving Avg'!D472</f>
        <v>9.6981999999999999</v>
      </c>
      <c r="G472" s="2">
        <f>'Moving Avg'!F472</f>
        <v>9.8336500000000022</v>
      </c>
      <c r="H472" s="2">
        <f>'Moving Avg'!G472</f>
        <v>9.9941800000000018</v>
      </c>
      <c r="I472" s="2">
        <f>'Moving Avg'!H472</f>
        <v>9.0750999999999937</v>
      </c>
      <c r="J472" s="5" t="str">
        <f>OBV!F472</f>
        <v>BULLISH</v>
      </c>
      <c r="K472" s="5" t="str">
        <f>OBV!G472</f>
        <v>NEUTRAL</v>
      </c>
      <c r="L472" s="5" t="str">
        <f>OBV!H472</f>
        <v>CONFIRMED BULLISH</v>
      </c>
      <c r="M472" s="7">
        <f t="shared" si="70"/>
        <v>25</v>
      </c>
      <c r="N472" s="7">
        <f t="shared" si="71"/>
        <v>0</v>
      </c>
      <c r="O472" s="7">
        <f t="shared" si="72"/>
        <v>50</v>
      </c>
      <c r="P472" s="7">
        <f t="shared" si="73"/>
        <v>83.5</v>
      </c>
      <c r="Q472" s="8">
        <f t="shared" si="74"/>
        <v>28.774999999999999</v>
      </c>
      <c r="R472" s="8">
        <f t="shared" si="75"/>
        <v>43.375</v>
      </c>
      <c r="S472" s="8">
        <f t="shared" si="76"/>
        <v>53.825000000000003</v>
      </c>
      <c r="T472" s="8">
        <f t="shared" si="77"/>
        <v>39.625</v>
      </c>
      <c r="U472" s="7">
        <f t="shared" si="78"/>
        <v>41.991666666666667</v>
      </c>
      <c r="V472" s="7">
        <f t="shared" si="79"/>
        <v>41.400000000000006</v>
      </c>
    </row>
    <row r="473" spans="1:22" ht="13.5" x14ac:dyDescent="0.25">
      <c r="A473" s="3">
        <f>RSI!A473</f>
        <v>42695</v>
      </c>
      <c r="B473" s="2">
        <f>RSI!B473</f>
        <v>9.782</v>
      </c>
      <c r="C473" s="2">
        <f>RSI!I473</f>
        <v>48.230669470760617</v>
      </c>
      <c r="D473" s="2">
        <f>MACD!E473</f>
        <v>0.14006246428257541</v>
      </c>
      <c r="E473" s="2">
        <f>MACD!F473</f>
        <v>0.15148984137007204</v>
      </c>
      <c r="F473" s="2">
        <f>'Moving Avg'!D473</f>
        <v>9.74</v>
      </c>
      <c r="G473" s="2">
        <f>'Moving Avg'!F473</f>
        <v>9.8193000000000019</v>
      </c>
      <c r="H473" s="2">
        <f>'Moving Avg'!G473</f>
        <v>9.9870799999999988</v>
      </c>
      <c r="I473" s="2">
        <f>'Moving Avg'!H473</f>
        <v>9.0822399999999934</v>
      </c>
      <c r="J473" s="5" t="str">
        <f>OBV!F473</f>
        <v>BULLISH</v>
      </c>
      <c r="K473" s="5" t="str">
        <f>OBV!G473</f>
        <v>STRONG</v>
      </c>
      <c r="L473" s="5" t="str">
        <f>OBV!H473</f>
        <v>CONFIRMED BULLISH</v>
      </c>
      <c r="M473" s="7">
        <f t="shared" si="70"/>
        <v>25</v>
      </c>
      <c r="N473" s="7">
        <f t="shared" si="71"/>
        <v>45</v>
      </c>
      <c r="O473" s="7">
        <f t="shared" si="72"/>
        <v>50</v>
      </c>
      <c r="P473" s="7">
        <f t="shared" si="73"/>
        <v>100</v>
      </c>
      <c r="Q473" s="8">
        <f t="shared" si="74"/>
        <v>47</v>
      </c>
      <c r="R473" s="8">
        <f t="shared" si="75"/>
        <v>56.5</v>
      </c>
      <c r="S473" s="8">
        <f t="shared" si="76"/>
        <v>68</v>
      </c>
      <c r="T473" s="8">
        <f t="shared" si="77"/>
        <v>55</v>
      </c>
      <c r="U473" s="7">
        <f t="shared" si="78"/>
        <v>57.166666666666664</v>
      </c>
      <c r="V473" s="7">
        <f t="shared" si="79"/>
        <v>56.625</v>
      </c>
    </row>
    <row r="474" spans="1:22" ht="13.5" x14ac:dyDescent="0.25">
      <c r="A474" s="3">
        <f>RSI!A474</f>
        <v>42696</v>
      </c>
      <c r="B474" s="2">
        <f>RSI!B474</f>
        <v>9.6769999999999996</v>
      </c>
      <c r="C474" s="2">
        <f>RSI!I474</f>
        <v>44.680485761784269</v>
      </c>
      <c r="D474" s="2">
        <f>MACD!E474</f>
        <v>0.12279153982206381</v>
      </c>
      <c r="E474" s="2">
        <f>MACD!F474</f>
        <v>0.14575018106047041</v>
      </c>
      <c r="F474" s="2">
        <f>'Moving Avg'!D474</f>
        <v>9.7043999999999997</v>
      </c>
      <c r="G474" s="2">
        <f>'Moving Avg'!F474</f>
        <v>9.7936500000000013</v>
      </c>
      <c r="H474" s="2">
        <f>'Moving Avg'!G474</f>
        <v>9.98184</v>
      </c>
      <c r="I474" s="2">
        <f>'Moving Avg'!H474</f>
        <v>9.0888549999999935</v>
      </c>
      <c r="J474" s="5" t="str">
        <f>OBV!F474</f>
        <v>BEARISH</v>
      </c>
      <c r="K474" s="5" t="str">
        <f>OBV!G474</f>
        <v>WEAK</v>
      </c>
      <c r="L474" s="5" t="str">
        <f>OBV!H474</f>
        <v>CONFIRMED BEARISH</v>
      </c>
      <c r="M474" s="7">
        <f t="shared" si="70"/>
        <v>25</v>
      </c>
      <c r="N474" s="7">
        <f t="shared" si="71"/>
        <v>100</v>
      </c>
      <c r="O474" s="7">
        <f t="shared" si="72"/>
        <v>50</v>
      </c>
      <c r="P474" s="7">
        <f t="shared" si="73"/>
        <v>0</v>
      </c>
      <c r="Q474" s="8">
        <f t="shared" si="74"/>
        <v>51.25</v>
      </c>
      <c r="R474" s="8">
        <f t="shared" si="75"/>
        <v>42.5</v>
      </c>
      <c r="S474" s="8">
        <f t="shared" si="76"/>
        <v>31.25</v>
      </c>
      <c r="T474" s="8">
        <f t="shared" si="77"/>
        <v>43.75</v>
      </c>
      <c r="U474" s="7">
        <f t="shared" si="78"/>
        <v>41.666666666666664</v>
      </c>
      <c r="V474" s="7">
        <f t="shared" si="79"/>
        <v>42.1875</v>
      </c>
    </row>
    <row r="475" spans="1:22" ht="13.5" x14ac:dyDescent="0.25">
      <c r="A475" s="3">
        <f>RSI!A475</f>
        <v>42697</v>
      </c>
      <c r="B475" s="2">
        <f>RSI!B475</f>
        <v>9.5459999999999994</v>
      </c>
      <c r="C475" s="2">
        <f>RSI!I475</f>
        <v>40.659300186868244</v>
      </c>
      <c r="D475" s="2">
        <f>MACD!E475</f>
        <v>8.414575524676593E-2</v>
      </c>
      <c r="E475" s="2">
        <f>MACD!F475</f>
        <v>0.13342929589772951</v>
      </c>
      <c r="F475" s="2">
        <f>'Moving Avg'!D475</f>
        <v>9.666599999999999</v>
      </c>
      <c r="G475" s="2">
        <f>'Moving Avg'!F475</f>
        <v>9.7713999999999981</v>
      </c>
      <c r="H475" s="2">
        <f>'Moving Avg'!G475</f>
        <v>9.97818</v>
      </c>
      <c r="I475" s="2">
        <f>'Moving Avg'!H475</f>
        <v>9.0951549999999948</v>
      </c>
      <c r="J475" s="5" t="str">
        <f>OBV!F475</f>
        <v>BEARISH</v>
      </c>
      <c r="K475" s="5" t="str">
        <f>OBV!G475</f>
        <v>WEAK</v>
      </c>
      <c r="L475" s="5" t="str">
        <f>OBV!H475</f>
        <v>CONFIRMED BEARISH</v>
      </c>
      <c r="M475" s="7">
        <f t="shared" si="70"/>
        <v>25</v>
      </c>
      <c r="N475" s="7">
        <f t="shared" si="71"/>
        <v>100</v>
      </c>
      <c r="O475" s="7">
        <f t="shared" si="72"/>
        <v>50</v>
      </c>
      <c r="P475" s="7">
        <f t="shared" si="73"/>
        <v>0</v>
      </c>
      <c r="Q475" s="8">
        <f t="shared" si="74"/>
        <v>51.25</v>
      </c>
      <c r="R475" s="8">
        <f t="shared" si="75"/>
        <v>42.5</v>
      </c>
      <c r="S475" s="8">
        <f t="shared" si="76"/>
        <v>31.25</v>
      </c>
      <c r="T475" s="8">
        <f t="shared" si="77"/>
        <v>43.75</v>
      </c>
      <c r="U475" s="7">
        <f t="shared" si="78"/>
        <v>41.666666666666664</v>
      </c>
      <c r="V475" s="7">
        <f t="shared" si="79"/>
        <v>42.1875</v>
      </c>
    </row>
    <row r="476" spans="1:22" ht="13.5" x14ac:dyDescent="0.25">
      <c r="A476" s="3">
        <f>RSI!A476</f>
        <v>42698</v>
      </c>
      <c r="B476" s="2">
        <f>RSI!B476</f>
        <v>9.7560000000000002</v>
      </c>
      <c r="C476" s="2">
        <f>RSI!I476</f>
        <v>48.639251737150978</v>
      </c>
      <c r="D476" s="2">
        <f>MACD!E476</f>
        <v>3.8247824251909535E-2</v>
      </c>
      <c r="E476" s="2">
        <f>MACD!F476</f>
        <v>0.11439300156856551</v>
      </c>
      <c r="F476" s="2">
        <f>'Moving Avg'!D476</f>
        <v>9.6928000000000001</v>
      </c>
      <c r="G476" s="2">
        <f>'Moving Avg'!F476</f>
        <v>9.7601499999999994</v>
      </c>
      <c r="H476" s="2">
        <f>'Moving Avg'!G476</f>
        <v>9.9729600000000005</v>
      </c>
      <c r="I476" s="2">
        <f>'Moving Avg'!H476</f>
        <v>9.1023499999999942</v>
      </c>
      <c r="J476" s="5" t="str">
        <f>OBV!F476</f>
        <v>BULLISH</v>
      </c>
      <c r="K476" s="5" t="str">
        <f>OBV!G476</f>
        <v>STRONG</v>
      </c>
      <c r="L476" s="5" t="str">
        <f>OBV!H476</f>
        <v>CONFIRMED BULLISH</v>
      </c>
      <c r="M476" s="7">
        <f t="shared" si="70"/>
        <v>25</v>
      </c>
      <c r="N476" s="7">
        <f t="shared" si="71"/>
        <v>100</v>
      </c>
      <c r="O476" s="7">
        <f t="shared" si="72"/>
        <v>50</v>
      </c>
      <c r="P476" s="7">
        <f t="shared" si="73"/>
        <v>100</v>
      </c>
      <c r="Q476" s="8">
        <f t="shared" si="74"/>
        <v>66.25</v>
      </c>
      <c r="R476" s="8">
        <f t="shared" si="75"/>
        <v>67.5</v>
      </c>
      <c r="S476" s="8">
        <f t="shared" si="76"/>
        <v>76.25</v>
      </c>
      <c r="T476" s="8">
        <f t="shared" si="77"/>
        <v>68.75</v>
      </c>
      <c r="U476" s="7">
        <f t="shared" si="78"/>
        <v>70</v>
      </c>
      <c r="V476" s="7">
        <f t="shared" si="79"/>
        <v>69.6875</v>
      </c>
    </row>
    <row r="477" spans="1:22" ht="13.5" x14ac:dyDescent="0.25">
      <c r="A477" s="3">
        <f>RSI!A477</f>
        <v>42699</v>
      </c>
      <c r="B477" s="2">
        <f>RSI!B477</f>
        <v>9.52</v>
      </c>
      <c r="C477" s="2">
        <f>RSI!I477</f>
        <v>41.831166858031708</v>
      </c>
      <c r="D477" s="2">
        <f>MACD!E477</f>
        <v>1.8814997127714506E-2</v>
      </c>
      <c r="E477" s="2">
        <f>MACD!F477</f>
        <v>9.5277400680395308E-2</v>
      </c>
      <c r="F477" s="2">
        <f>'Moving Avg'!D477</f>
        <v>9.6561999999999983</v>
      </c>
      <c r="G477" s="2">
        <f>'Moving Avg'!F477</f>
        <v>9.7392000000000003</v>
      </c>
      <c r="H477" s="2">
        <f>'Moving Avg'!G477</f>
        <v>9.9635399999999983</v>
      </c>
      <c r="I477" s="2">
        <f>'Moving Avg'!H477</f>
        <v>9.1094099999999933</v>
      </c>
      <c r="J477" s="5" t="str">
        <f>OBV!F477</f>
        <v>BEARISH</v>
      </c>
      <c r="K477" s="5" t="str">
        <f>OBV!G477</f>
        <v>WEAK</v>
      </c>
      <c r="L477" s="5" t="str">
        <f>OBV!H477</f>
        <v>CONFIRMED BEARISH</v>
      </c>
      <c r="M477" s="7">
        <f t="shared" si="70"/>
        <v>25</v>
      </c>
      <c r="N477" s="7">
        <f t="shared" si="71"/>
        <v>100</v>
      </c>
      <c r="O477" s="7">
        <f t="shared" si="72"/>
        <v>50</v>
      </c>
      <c r="P477" s="7">
        <f t="shared" si="73"/>
        <v>0</v>
      </c>
      <c r="Q477" s="8">
        <f t="shared" si="74"/>
        <v>51.25</v>
      </c>
      <c r="R477" s="8">
        <f t="shared" si="75"/>
        <v>42.5</v>
      </c>
      <c r="S477" s="8">
        <f t="shared" si="76"/>
        <v>31.25</v>
      </c>
      <c r="T477" s="8">
        <f t="shared" si="77"/>
        <v>43.75</v>
      </c>
      <c r="U477" s="7">
        <f t="shared" si="78"/>
        <v>41.666666666666664</v>
      </c>
      <c r="V477" s="7">
        <f t="shared" si="79"/>
        <v>42.1875</v>
      </c>
    </row>
    <row r="478" spans="1:22" ht="13.5" x14ac:dyDescent="0.25">
      <c r="A478" s="3">
        <f>RSI!A478</f>
        <v>42702</v>
      </c>
      <c r="B478" s="2">
        <f>RSI!B478</f>
        <v>9.6769999999999996</v>
      </c>
      <c r="C478" s="2">
        <f>RSI!I478</f>
        <v>47.132656282641236</v>
      </c>
      <c r="D478" s="2">
        <f>MACD!E478</f>
        <v>-7.6502092758872209E-3</v>
      </c>
      <c r="E478" s="2">
        <f>MACD!F478</f>
        <v>7.4691878689138819E-2</v>
      </c>
      <c r="F478" s="2">
        <f>'Moving Avg'!D478</f>
        <v>9.6351999999999993</v>
      </c>
      <c r="G478" s="2">
        <f>'Moving Avg'!F478</f>
        <v>9.7260999999999989</v>
      </c>
      <c r="H478" s="2">
        <f>'Moving Avg'!G478</f>
        <v>9.9541199999999996</v>
      </c>
      <c r="I478" s="2">
        <f>'Moving Avg'!H478</f>
        <v>9.1169949999999922</v>
      </c>
      <c r="J478" s="5" t="str">
        <f>OBV!F478</f>
        <v>BEARISH</v>
      </c>
      <c r="K478" s="5" t="str">
        <f>OBV!G478</f>
        <v>WEAK</v>
      </c>
      <c r="L478" s="5" t="str">
        <f>OBV!H478</f>
        <v>CONFIRMED BEARISH</v>
      </c>
      <c r="M478" s="7">
        <f t="shared" si="70"/>
        <v>25</v>
      </c>
      <c r="N478" s="7">
        <f t="shared" si="71"/>
        <v>100</v>
      </c>
      <c r="O478" s="7">
        <f t="shared" si="72"/>
        <v>50</v>
      </c>
      <c r="P478" s="7">
        <f t="shared" si="73"/>
        <v>0</v>
      </c>
      <c r="Q478" s="8">
        <f t="shared" si="74"/>
        <v>51.25</v>
      </c>
      <c r="R478" s="8">
        <f t="shared" si="75"/>
        <v>42.5</v>
      </c>
      <c r="S478" s="8">
        <f t="shared" si="76"/>
        <v>31.25</v>
      </c>
      <c r="T478" s="8">
        <f t="shared" si="77"/>
        <v>43.75</v>
      </c>
      <c r="U478" s="7">
        <f t="shared" si="78"/>
        <v>41.666666666666664</v>
      </c>
      <c r="V478" s="7">
        <f t="shared" si="79"/>
        <v>42.1875</v>
      </c>
    </row>
    <row r="479" spans="1:22" ht="13.5" x14ac:dyDescent="0.25">
      <c r="A479" s="3">
        <f>RSI!A479</f>
        <v>42703</v>
      </c>
      <c r="B479" s="2">
        <f>RSI!B479</f>
        <v>9.5359999999999996</v>
      </c>
      <c r="C479" s="2">
        <f>RSI!I479</f>
        <v>43.314570324368148</v>
      </c>
      <c r="D479" s="2">
        <f>MACD!E479</f>
        <v>2.4345998918166245E-2</v>
      </c>
      <c r="E479" s="2">
        <f>MACD!F479</f>
        <v>6.4622702734944304E-2</v>
      </c>
      <c r="F479" s="2">
        <f>'Moving Avg'!D479</f>
        <v>9.6069999999999993</v>
      </c>
      <c r="G479" s="2">
        <f>'Moving Avg'!F479</f>
        <v>9.7138000000000009</v>
      </c>
      <c r="H479" s="2">
        <f>'Moving Avg'!G479</f>
        <v>9.9418799999999994</v>
      </c>
      <c r="I479" s="2">
        <f>'Moving Avg'!H479</f>
        <v>9.1238999999999937</v>
      </c>
      <c r="J479" s="5" t="str">
        <f>OBV!F479</f>
        <v>BEARISH</v>
      </c>
      <c r="K479" s="5" t="str">
        <f>OBV!G479</f>
        <v>WEAK</v>
      </c>
      <c r="L479" s="5" t="str">
        <f>OBV!H479</f>
        <v>CONFIRMED BEARISH</v>
      </c>
      <c r="M479" s="7">
        <f t="shared" si="70"/>
        <v>25</v>
      </c>
      <c r="N479" s="7">
        <f t="shared" si="71"/>
        <v>100</v>
      </c>
      <c r="O479" s="7">
        <f t="shared" si="72"/>
        <v>50</v>
      </c>
      <c r="P479" s="7">
        <f t="shared" si="73"/>
        <v>0</v>
      </c>
      <c r="Q479" s="8">
        <f t="shared" si="74"/>
        <v>51.25</v>
      </c>
      <c r="R479" s="8">
        <f t="shared" si="75"/>
        <v>42.5</v>
      </c>
      <c r="S479" s="8">
        <f t="shared" si="76"/>
        <v>31.25</v>
      </c>
      <c r="T479" s="8">
        <f t="shared" si="77"/>
        <v>43.75</v>
      </c>
      <c r="U479" s="7">
        <f t="shared" si="78"/>
        <v>41.666666666666664</v>
      </c>
      <c r="V479" s="7">
        <f t="shared" si="79"/>
        <v>42.1875</v>
      </c>
    </row>
    <row r="480" spans="1:22" ht="13.5" x14ac:dyDescent="0.25">
      <c r="A480" s="3">
        <f>RSI!A480</f>
        <v>42704</v>
      </c>
      <c r="B480" s="2">
        <f>RSI!B480</f>
        <v>9.6769999999999996</v>
      </c>
      <c r="C480" s="2">
        <f>RSI!I480</f>
        <v>47.86293278615895</v>
      </c>
      <c r="D480" s="2">
        <f>MACD!E480</f>
        <v>2.3866150649483941E-2</v>
      </c>
      <c r="E480" s="2">
        <f>MACD!F480</f>
        <v>5.647139231785224E-2</v>
      </c>
      <c r="F480" s="2">
        <f>'Moving Avg'!D480</f>
        <v>9.6331999999999987</v>
      </c>
      <c r="G480" s="2">
        <f>'Moving Avg'!F480</f>
        <v>9.6942000000000004</v>
      </c>
      <c r="H480" s="2">
        <f>'Moving Avg'!G480</f>
        <v>9.932459999999999</v>
      </c>
      <c r="I480" s="2">
        <f>'Moving Avg'!H480</f>
        <v>9.1320049999999942</v>
      </c>
      <c r="J480" s="5" t="str">
        <f>OBV!F480</f>
        <v>BULLISH</v>
      </c>
      <c r="K480" s="5" t="str">
        <f>OBV!G480</f>
        <v>STRONG</v>
      </c>
      <c r="L480" s="5" t="str">
        <f>OBV!H480</f>
        <v>CONFIRMED BULLISH</v>
      </c>
      <c r="M480" s="7">
        <f t="shared" si="70"/>
        <v>25</v>
      </c>
      <c r="N480" s="7">
        <f t="shared" si="71"/>
        <v>100</v>
      </c>
      <c r="O480" s="7">
        <f t="shared" si="72"/>
        <v>50</v>
      </c>
      <c r="P480" s="7">
        <f t="shared" si="73"/>
        <v>100</v>
      </c>
      <c r="Q480" s="8">
        <f t="shared" si="74"/>
        <v>66.25</v>
      </c>
      <c r="R480" s="8">
        <f t="shared" si="75"/>
        <v>67.5</v>
      </c>
      <c r="S480" s="8">
        <f t="shared" si="76"/>
        <v>76.25</v>
      </c>
      <c r="T480" s="8">
        <f t="shared" si="77"/>
        <v>68.75</v>
      </c>
      <c r="U480" s="7">
        <f t="shared" si="78"/>
        <v>70</v>
      </c>
      <c r="V480" s="7">
        <f t="shared" si="79"/>
        <v>69.6875</v>
      </c>
    </row>
    <row r="481" spans="1:22" ht="13.5" x14ac:dyDescent="0.25">
      <c r="A481" s="3">
        <f>RSI!A481</f>
        <v>42705</v>
      </c>
      <c r="B481" s="2">
        <f>RSI!B481</f>
        <v>9.5359999999999996</v>
      </c>
      <c r="C481" s="2">
        <f>RSI!I481</f>
        <v>44.056014835168128</v>
      </c>
      <c r="D481" s="2">
        <f>MACD!E481</f>
        <v>1.7400558408782629E-2</v>
      </c>
      <c r="E481" s="2">
        <f>MACD!F481</f>
        <v>4.8657225536038323E-2</v>
      </c>
      <c r="F481" s="2">
        <f>'Moving Avg'!D481</f>
        <v>9.5891999999999999</v>
      </c>
      <c r="G481" s="2">
        <f>'Moving Avg'!F481</f>
        <v>9.6643999999999988</v>
      </c>
      <c r="H481" s="2">
        <f>'Moving Avg'!G481</f>
        <v>9.919179999999999</v>
      </c>
      <c r="I481" s="2">
        <f>'Moving Avg'!H481</f>
        <v>9.138624999999994</v>
      </c>
      <c r="J481" s="5" t="str">
        <f>OBV!F481</f>
        <v>BEARISH</v>
      </c>
      <c r="K481" s="5" t="str">
        <f>OBV!G481</f>
        <v>WEAK</v>
      </c>
      <c r="L481" s="5" t="str">
        <f>OBV!H481</f>
        <v>CONFIRMED BEARISH</v>
      </c>
      <c r="M481" s="7">
        <f t="shared" si="70"/>
        <v>25</v>
      </c>
      <c r="N481" s="7">
        <f t="shared" si="71"/>
        <v>100</v>
      </c>
      <c r="O481" s="7">
        <f t="shared" si="72"/>
        <v>50</v>
      </c>
      <c r="P481" s="7">
        <f t="shared" si="73"/>
        <v>0</v>
      </c>
      <c r="Q481" s="8">
        <f t="shared" si="74"/>
        <v>51.25</v>
      </c>
      <c r="R481" s="8">
        <f t="shared" si="75"/>
        <v>42.5</v>
      </c>
      <c r="S481" s="8">
        <f t="shared" si="76"/>
        <v>31.25</v>
      </c>
      <c r="T481" s="8">
        <f t="shared" si="77"/>
        <v>43.75</v>
      </c>
      <c r="U481" s="7">
        <f t="shared" si="78"/>
        <v>41.666666666666664</v>
      </c>
      <c r="V481" s="7">
        <f t="shared" si="79"/>
        <v>42.1875</v>
      </c>
    </row>
    <row r="482" spans="1:22" ht="13.5" x14ac:dyDescent="0.25">
      <c r="A482" s="3">
        <f>RSI!A482</f>
        <v>42706</v>
      </c>
      <c r="B482" s="2">
        <f>RSI!B482</f>
        <v>9.5730000000000004</v>
      </c>
      <c r="C482" s="2">
        <f>RSI!I482</f>
        <v>45.285834089512406</v>
      </c>
      <c r="D482" s="2">
        <f>MACD!E482</f>
        <v>2.2410130773945269E-2</v>
      </c>
      <c r="E482" s="2">
        <f>MACD!F482</f>
        <v>4.3407806583619715E-2</v>
      </c>
      <c r="F482" s="2">
        <f>'Moving Avg'!D482</f>
        <v>9.5998000000000001</v>
      </c>
      <c r="G482" s="2">
        <f>'Moving Avg'!F482</f>
        <v>9.651349999999999</v>
      </c>
      <c r="H482" s="2">
        <f>'Moving Avg'!G482</f>
        <v>9.9066399999999977</v>
      </c>
      <c r="I482" s="2">
        <f>'Moving Avg'!H482</f>
        <v>9.1456349999999933</v>
      </c>
      <c r="J482" s="5" t="str">
        <f>OBV!F482</f>
        <v>BULLISH</v>
      </c>
      <c r="K482" s="5" t="str">
        <f>OBV!G482</f>
        <v>STRONG</v>
      </c>
      <c r="L482" s="5" t="str">
        <f>OBV!H482</f>
        <v>CONFIRMED BULLISH</v>
      </c>
      <c r="M482" s="7">
        <f t="shared" si="70"/>
        <v>25</v>
      </c>
      <c r="N482" s="7">
        <f t="shared" si="71"/>
        <v>100</v>
      </c>
      <c r="O482" s="7">
        <f t="shared" si="72"/>
        <v>50</v>
      </c>
      <c r="P482" s="7">
        <f t="shared" si="73"/>
        <v>100</v>
      </c>
      <c r="Q482" s="8">
        <f t="shared" si="74"/>
        <v>66.25</v>
      </c>
      <c r="R482" s="8">
        <f t="shared" si="75"/>
        <v>67.5</v>
      </c>
      <c r="S482" s="8">
        <f t="shared" si="76"/>
        <v>76.25</v>
      </c>
      <c r="T482" s="8">
        <f t="shared" si="77"/>
        <v>68.75</v>
      </c>
      <c r="U482" s="7">
        <f t="shared" si="78"/>
        <v>70</v>
      </c>
      <c r="V482" s="7">
        <f t="shared" si="79"/>
        <v>69.6875</v>
      </c>
    </row>
    <row r="483" spans="1:22" ht="13.5" x14ac:dyDescent="0.25">
      <c r="A483" s="3">
        <f>RSI!A483</f>
        <v>42709</v>
      </c>
      <c r="B483" s="2">
        <f>RSI!B483</f>
        <v>9.625</v>
      </c>
      <c r="C483" s="2">
        <f>RSI!I483</f>
        <v>47.047645689303835</v>
      </c>
      <c r="D483" s="2">
        <f>MACD!E483</f>
        <v>3.5863099085409189E-2</v>
      </c>
      <c r="E483" s="2">
        <f>MACD!F483</f>
        <v>4.189886508397761E-2</v>
      </c>
      <c r="F483" s="2">
        <f>'Moving Avg'!D483</f>
        <v>9.5894000000000013</v>
      </c>
      <c r="G483" s="2">
        <f>'Moving Avg'!F483</f>
        <v>9.6434999999999995</v>
      </c>
      <c r="H483" s="2">
        <f>'Moving Avg'!G483</f>
        <v>9.8972199999999972</v>
      </c>
      <c r="I483" s="2">
        <f>'Moving Avg'!H483</f>
        <v>9.1526999999999923</v>
      </c>
      <c r="J483" s="5" t="str">
        <f>OBV!F483</f>
        <v>BULLISH</v>
      </c>
      <c r="K483" s="5" t="str">
        <f>OBV!G483</f>
        <v>STRONG</v>
      </c>
      <c r="L483" s="5" t="str">
        <f>OBV!H483</f>
        <v>BULLISH DIVERGENCE</v>
      </c>
      <c r="M483" s="7">
        <f t="shared" si="70"/>
        <v>25</v>
      </c>
      <c r="N483" s="7">
        <f t="shared" si="71"/>
        <v>45</v>
      </c>
      <c r="O483" s="7">
        <f t="shared" si="72"/>
        <v>50</v>
      </c>
      <c r="P483" s="7">
        <f t="shared" si="73"/>
        <v>83</v>
      </c>
      <c r="Q483" s="8">
        <f t="shared" si="74"/>
        <v>44.45</v>
      </c>
      <c r="R483" s="8">
        <f t="shared" si="75"/>
        <v>52.25</v>
      </c>
      <c r="S483" s="8">
        <f t="shared" si="76"/>
        <v>60.35</v>
      </c>
      <c r="T483" s="8">
        <f t="shared" si="77"/>
        <v>50.75</v>
      </c>
      <c r="U483" s="7">
        <f t="shared" si="78"/>
        <v>52.35</v>
      </c>
      <c r="V483" s="7">
        <f t="shared" si="79"/>
        <v>51.95</v>
      </c>
    </row>
    <row r="484" spans="1:22" ht="13.5" x14ac:dyDescent="0.25">
      <c r="A484" s="3">
        <f>RSI!A484</f>
        <v>42710</v>
      </c>
      <c r="B484" s="2">
        <f>RSI!B484</f>
        <v>9.52</v>
      </c>
      <c r="C484" s="2">
        <f>RSI!I484</f>
        <v>43.968886055318109</v>
      </c>
      <c r="D484" s="2">
        <f>MACD!E484</f>
        <v>3.9407583100540933E-2</v>
      </c>
      <c r="E484" s="2">
        <f>MACD!F484</f>
        <v>4.1400608687290272E-2</v>
      </c>
      <c r="F484" s="2">
        <f>'Moving Avg'!D484</f>
        <v>9.5861999999999998</v>
      </c>
      <c r="G484" s="2">
        <f>'Moving Avg'!F484</f>
        <v>9.6303999999999998</v>
      </c>
      <c r="H484" s="2">
        <f>'Moving Avg'!G484</f>
        <v>9.8845599999999969</v>
      </c>
      <c r="I484" s="2">
        <f>'Moving Avg'!H484</f>
        <v>9.1592399999999934</v>
      </c>
      <c r="J484" s="5" t="str">
        <f>OBV!F484</f>
        <v>BULLISH</v>
      </c>
      <c r="K484" s="5" t="str">
        <f>OBV!G484</f>
        <v>STRONG</v>
      </c>
      <c r="L484" s="5" t="str">
        <f>OBV!H484</f>
        <v>BULLISH DIVERGENCE</v>
      </c>
      <c r="M484" s="7">
        <f t="shared" si="70"/>
        <v>25</v>
      </c>
      <c r="N484" s="7">
        <f t="shared" si="71"/>
        <v>45</v>
      </c>
      <c r="O484" s="7">
        <f t="shared" si="72"/>
        <v>50</v>
      </c>
      <c r="P484" s="7">
        <f t="shared" si="73"/>
        <v>83</v>
      </c>
      <c r="Q484" s="8">
        <f t="shared" si="74"/>
        <v>44.45</v>
      </c>
      <c r="R484" s="8">
        <f t="shared" si="75"/>
        <v>52.25</v>
      </c>
      <c r="S484" s="8">
        <f t="shared" si="76"/>
        <v>60.35</v>
      </c>
      <c r="T484" s="8">
        <f t="shared" si="77"/>
        <v>50.75</v>
      </c>
      <c r="U484" s="7">
        <f t="shared" si="78"/>
        <v>52.35</v>
      </c>
      <c r="V484" s="7">
        <f t="shared" si="79"/>
        <v>51.95</v>
      </c>
    </row>
    <row r="485" spans="1:22" ht="13.5" x14ac:dyDescent="0.25">
      <c r="A485" s="3">
        <f>RSI!A485</f>
        <v>42711</v>
      </c>
      <c r="B485" s="2">
        <f>RSI!B485</f>
        <v>9.52</v>
      </c>
      <c r="C485" s="2">
        <f>RSI!I485</f>
        <v>43.968886055318109</v>
      </c>
      <c r="D485" s="2">
        <f>MACD!E485</f>
        <v>2.3370838860538257E-2</v>
      </c>
      <c r="E485" s="2">
        <f>MACD!F485</f>
        <v>3.7794654721939866E-2</v>
      </c>
      <c r="F485" s="2">
        <f>'Moving Avg'!D485</f>
        <v>9.5548000000000002</v>
      </c>
      <c r="G485" s="2">
        <f>'Moving Avg'!F485</f>
        <v>9.6285500000000006</v>
      </c>
      <c r="H485" s="2">
        <f>'Moving Avg'!G485</f>
        <v>9.8678199999999965</v>
      </c>
      <c r="I485" s="2">
        <f>'Moving Avg'!H485</f>
        <v>9.1662999999999926</v>
      </c>
      <c r="J485" s="5" t="str">
        <f>OBV!F485</f>
        <v>BULLISH</v>
      </c>
      <c r="K485" s="5" t="str">
        <f>OBV!G485</f>
        <v>NEUTRAL</v>
      </c>
      <c r="L485" s="5" t="str">
        <f>OBV!H485</f>
        <v>BULLISH DIVERGENCE</v>
      </c>
      <c r="M485" s="7">
        <f t="shared" si="70"/>
        <v>25</v>
      </c>
      <c r="N485" s="7">
        <f t="shared" si="71"/>
        <v>45</v>
      </c>
      <c r="O485" s="7">
        <f t="shared" si="72"/>
        <v>50</v>
      </c>
      <c r="P485" s="7">
        <f t="shared" si="73"/>
        <v>66.5</v>
      </c>
      <c r="Q485" s="8">
        <f t="shared" si="74"/>
        <v>41.975000000000001</v>
      </c>
      <c r="R485" s="8">
        <f t="shared" si="75"/>
        <v>48.125</v>
      </c>
      <c r="S485" s="8">
        <f t="shared" si="76"/>
        <v>52.924999999999997</v>
      </c>
      <c r="T485" s="8">
        <f t="shared" si="77"/>
        <v>46.625</v>
      </c>
      <c r="U485" s="7">
        <f t="shared" si="78"/>
        <v>47.67499999999999</v>
      </c>
      <c r="V485" s="7">
        <f t="shared" si="79"/>
        <v>47.412499999999994</v>
      </c>
    </row>
    <row r="486" spans="1:22" ht="13.5" x14ac:dyDescent="0.25">
      <c r="A486" s="3">
        <f>RSI!A486</f>
        <v>42712</v>
      </c>
      <c r="B486" s="2">
        <f>RSI!B486</f>
        <v>9.4160000000000004</v>
      </c>
      <c r="C486" s="2">
        <f>RSI!I486</f>
        <v>40.894777861625982</v>
      </c>
      <c r="D486" s="2">
        <f>MACD!E486</f>
        <v>5.0847796064402928E-2</v>
      </c>
      <c r="E486" s="2">
        <f>MACD!F486</f>
        <v>4.040528299043248E-2</v>
      </c>
      <c r="F486" s="2">
        <f>'Moving Avg'!D486</f>
        <v>9.5307999999999993</v>
      </c>
      <c r="G486" s="2">
        <f>'Moving Avg'!F486</f>
        <v>9.6212499999999999</v>
      </c>
      <c r="H486" s="2">
        <f>'Moving Avg'!G486</f>
        <v>9.8552799999999969</v>
      </c>
      <c r="I486" s="2">
        <f>'Moving Avg'!H486</f>
        <v>9.1728949999999898</v>
      </c>
      <c r="J486" s="5" t="str">
        <f>OBV!F486</f>
        <v>BULLISH</v>
      </c>
      <c r="K486" s="5" t="str">
        <f>OBV!G486</f>
        <v>NEUTRAL</v>
      </c>
      <c r="L486" s="5" t="str">
        <f>OBV!H486</f>
        <v>BULLISH DIVERGENCE</v>
      </c>
      <c r="M486" s="7">
        <f t="shared" si="70"/>
        <v>25</v>
      </c>
      <c r="N486" s="7">
        <f t="shared" si="71"/>
        <v>0</v>
      </c>
      <c r="O486" s="7">
        <f t="shared" si="72"/>
        <v>50</v>
      </c>
      <c r="P486" s="7">
        <f t="shared" si="73"/>
        <v>66.5</v>
      </c>
      <c r="Q486" s="8">
        <f t="shared" si="74"/>
        <v>26.225000000000001</v>
      </c>
      <c r="R486" s="8">
        <f t="shared" si="75"/>
        <v>39.125</v>
      </c>
      <c r="S486" s="8">
        <f t="shared" si="76"/>
        <v>46.174999999999997</v>
      </c>
      <c r="T486" s="8">
        <f t="shared" si="77"/>
        <v>35.375</v>
      </c>
      <c r="U486" s="7">
        <f t="shared" si="78"/>
        <v>37.174999999999997</v>
      </c>
      <c r="V486" s="7">
        <f t="shared" si="79"/>
        <v>36.724999999999994</v>
      </c>
    </row>
    <row r="487" spans="1:22" ht="13.5" x14ac:dyDescent="0.25">
      <c r="A487" s="3">
        <f>RSI!A487</f>
        <v>42713</v>
      </c>
      <c r="B487" s="2">
        <f>RSI!B487</f>
        <v>9.3109999999999999</v>
      </c>
      <c r="C487" s="2">
        <f>RSI!I487</f>
        <v>38.005676394499396</v>
      </c>
      <c r="D487" s="2">
        <f>MACD!E487</f>
        <v>4.7140593918550522E-2</v>
      </c>
      <c r="E487" s="2">
        <f>MACD!F487</f>
        <v>4.175234517605609E-2</v>
      </c>
      <c r="F487" s="2">
        <f>'Moving Avg'!D487</f>
        <v>9.4784000000000006</v>
      </c>
      <c r="G487" s="2">
        <f>'Moving Avg'!F487</f>
        <v>9.6081500000000002</v>
      </c>
      <c r="H487" s="2">
        <f>'Moving Avg'!G487</f>
        <v>9.8406399999999969</v>
      </c>
      <c r="I487" s="2">
        <f>'Moving Avg'!H487</f>
        <v>9.1789649999999909</v>
      </c>
      <c r="J487" s="5" t="str">
        <f>OBV!F487</f>
        <v>BEARISH</v>
      </c>
      <c r="K487" s="5" t="str">
        <f>OBV!G487</f>
        <v>WEAK</v>
      </c>
      <c r="L487" s="5" t="str">
        <f>OBV!H487</f>
        <v>CONFIRMED BEARISH</v>
      </c>
      <c r="M487" s="7">
        <f t="shared" si="70"/>
        <v>25</v>
      </c>
      <c r="N487" s="7">
        <f t="shared" si="71"/>
        <v>0</v>
      </c>
      <c r="O487" s="7">
        <f t="shared" si="72"/>
        <v>50</v>
      </c>
      <c r="P487" s="7">
        <f t="shared" si="73"/>
        <v>0</v>
      </c>
      <c r="Q487" s="8">
        <f t="shared" si="74"/>
        <v>16.25</v>
      </c>
      <c r="R487" s="8">
        <f t="shared" si="75"/>
        <v>22.5</v>
      </c>
      <c r="S487" s="8">
        <f t="shared" si="76"/>
        <v>16.25</v>
      </c>
      <c r="T487" s="8">
        <f t="shared" si="77"/>
        <v>18.75</v>
      </c>
      <c r="U487" s="7">
        <f t="shared" si="78"/>
        <v>18.333333333333332</v>
      </c>
      <c r="V487" s="7">
        <f t="shared" si="79"/>
        <v>18.4375</v>
      </c>
    </row>
    <row r="488" spans="1:22" ht="13.5" x14ac:dyDescent="0.25">
      <c r="A488" s="3">
        <f>RSI!A488</f>
        <v>42717</v>
      </c>
      <c r="B488" s="2">
        <f>RSI!B488</f>
        <v>9.3109999999999999</v>
      </c>
      <c r="C488" s="2">
        <f>RSI!I488</f>
        <v>38.005676394499403</v>
      </c>
      <c r="D488" s="2">
        <f>MACD!E488</f>
        <v>7.0234488602928025E-2</v>
      </c>
      <c r="E488" s="2">
        <f>MACD!F488</f>
        <v>4.7448773861430482E-2</v>
      </c>
      <c r="F488" s="2">
        <f>'Moving Avg'!D488</f>
        <v>9.4155999999999995</v>
      </c>
      <c r="G488" s="2">
        <f>'Moving Avg'!F488</f>
        <v>9.5950500000000023</v>
      </c>
      <c r="H488" s="2">
        <f>'Moving Avg'!G488</f>
        <v>9.8238999999999983</v>
      </c>
      <c r="I488" s="2">
        <f>'Moving Avg'!H488</f>
        <v>9.1850349999999903</v>
      </c>
      <c r="J488" s="5" t="str">
        <f>OBV!F488</f>
        <v>BEARISH</v>
      </c>
      <c r="K488" s="5" t="str">
        <f>OBV!G488</f>
        <v>WEAK</v>
      </c>
      <c r="L488" s="5" t="str">
        <f>OBV!H488</f>
        <v>CONFIRMED BEARISH</v>
      </c>
      <c r="M488" s="7">
        <f t="shared" si="70"/>
        <v>25</v>
      </c>
      <c r="N488" s="7">
        <f t="shared" si="71"/>
        <v>0</v>
      </c>
      <c r="O488" s="7">
        <f t="shared" si="72"/>
        <v>50</v>
      </c>
      <c r="P488" s="7">
        <f t="shared" si="73"/>
        <v>0</v>
      </c>
      <c r="Q488" s="8">
        <f t="shared" si="74"/>
        <v>16.25</v>
      </c>
      <c r="R488" s="8">
        <f t="shared" si="75"/>
        <v>22.5</v>
      </c>
      <c r="S488" s="8">
        <f t="shared" si="76"/>
        <v>16.25</v>
      </c>
      <c r="T488" s="8">
        <f t="shared" si="77"/>
        <v>18.75</v>
      </c>
      <c r="U488" s="7">
        <f t="shared" si="78"/>
        <v>18.333333333333332</v>
      </c>
      <c r="V488" s="7">
        <f t="shared" si="79"/>
        <v>18.4375</v>
      </c>
    </row>
    <row r="489" spans="1:22" ht="13.5" x14ac:dyDescent="0.25">
      <c r="A489" s="3">
        <f>RSI!A489</f>
        <v>42718</v>
      </c>
      <c r="B489" s="2">
        <f>RSI!B489</f>
        <v>9.4160000000000004</v>
      </c>
      <c r="C489" s="2">
        <f>RSI!I489</f>
        <v>42.700458643508846</v>
      </c>
      <c r="D489" s="2">
        <f>MACD!E489</f>
        <v>6.222845750261996E-2</v>
      </c>
      <c r="E489" s="2">
        <f>MACD!F489</f>
        <v>5.0404710589668382E-2</v>
      </c>
      <c r="F489" s="2">
        <f>'Moving Avg'!D489</f>
        <v>9.3948</v>
      </c>
      <c r="G489" s="2">
        <f>'Moving Avg'!F489</f>
        <v>9.5731000000000002</v>
      </c>
      <c r="H489" s="2">
        <f>'Moving Avg'!G489</f>
        <v>9.810299999999998</v>
      </c>
      <c r="I489" s="2">
        <f>'Moving Avg'!H489</f>
        <v>9.1911849999999902</v>
      </c>
      <c r="J489" s="5" t="str">
        <f>OBV!F489</f>
        <v>BEARISH</v>
      </c>
      <c r="K489" s="5" t="str">
        <f>OBV!G489</f>
        <v>WEAK</v>
      </c>
      <c r="L489" s="5" t="str">
        <f>OBV!H489</f>
        <v>CONFIRMED BEARISH</v>
      </c>
      <c r="M489" s="7">
        <f t="shared" si="70"/>
        <v>25</v>
      </c>
      <c r="N489" s="7">
        <f t="shared" si="71"/>
        <v>0</v>
      </c>
      <c r="O489" s="7">
        <f t="shared" si="72"/>
        <v>50</v>
      </c>
      <c r="P489" s="7">
        <f t="shared" si="73"/>
        <v>0</v>
      </c>
      <c r="Q489" s="8">
        <f t="shared" si="74"/>
        <v>16.25</v>
      </c>
      <c r="R489" s="8">
        <f t="shared" si="75"/>
        <v>22.5</v>
      </c>
      <c r="S489" s="8">
        <f t="shared" si="76"/>
        <v>16.25</v>
      </c>
      <c r="T489" s="8">
        <f t="shared" si="77"/>
        <v>18.75</v>
      </c>
      <c r="U489" s="7">
        <f t="shared" si="78"/>
        <v>18.333333333333332</v>
      </c>
      <c r="V489" s="7">
        <f t="shared" si="79"/>
        <v>18.4375</v>
      </c>
    </row>
    <row r="490" spans="1:22" ht="13.5" x14ac:dyDescent="0.25">
      <c r="A490" s="3">
        <f>RSI!A490</f>
        <v>42719</v>
      </c>
      <c r="B490" s="2">
        <f>RSI!B490</f>
        <v>9.41</v>
      </c>
      <c r="C490" s="2">
        <f>RSI!I490</f>
        <v>42.502386464875592</v>
      </c>
      <c r="D490" s="2">
        <f>MACD!E490</f>
        <v>7.8751043307192958E-2</v>
      </c>
      <c r="E490" s="2">
        <f>MACD!F490</f>
        <v>5.6073977133173303E-2</v>
      </c>
      <c r="F490" s="2">
        <f>'Moving Avg'!D490</f>
        <v>9.3728000000000016</v>
      </c>
      <c r="G490" s="2">
        <f>'Moving Avg'!F490</f>
        <v>9.5568500000000007</v>
      </c>
      <c r="H490" s="2">
        <f>'Moving Avg'!G490</f>
        <v>9.7965799999999987</v>
      </c>
      <c r="I490" s="2">
        <f>'Moving Avg'!H490</f>
        <v>9.1961249999999914</v>
      </c>
      <c r="J490" s="5" t="str">
        <f>OBV!F490</f>
        <v>BEARISH</v>
      </c>
      <c r="K490" s="5" t="str">
        <f>OBV!G490</f>
        <v>WEAK</v>
      </c>
      <c r="L490" s="5" t="str">
        <f>OBV!H490</f>
        <v>CONFIRMED BEARISH</v>
      </c>
      <c r="M490" s="7">
        <f t="shared" si="70"/>
        <v>25</v>
      </c>
      <c r="N490" s="7">
        <f t="shared" si="71"/>
        <v>0</v>
      </c>
      <c r="O490" s="7">
        <f t="shared" si="72"/>
        <v>50</v>
      </c>
      <c r="P490" s="7">
        <f t="shared" si="73"/>
        <v>0</v>
      </c>
      <c r="Q490" s="8">
        <f t="shared" si="74"/>
        <v>16.25</v>
      </c>
      <c r="R490" s="8">
        <f t="shared" si="75"/>
        <v>22.5</v>
      </c>
      <c r="S490" s="8">
        <f t="shared" si="76"/>
        <v>16.25</v>
      </c>
      <c r="T490" s="8">
        <f t="shared" si="77"/>
        <v>18.75</v>
      </c>
      <c r="U490" s="7">
        <f t="shared" si="78"/>
        <v>18.333333333333332</v>
      </c>
      <c r="V490" s="7">
        <f t="shared" si="79"/>
        <v>18.4375</v>
      </c>
    </row>
    <row r="491" spans="1:22" ht="13.5" x14ac:dyDescent="0.25">
      <c r="A491" s="3">
        <f>RSI!A491</f>
        <v>42720</v>
      </c>
      <c r="B491" s="2">
        <f>RSI!B491</f>
        <v>9.4049999999999994</v>
      </c>
      <c r="C491" s="2">
        <f>RSI!I491</f>
        <v>42.326187429375103</v>
      </c>
      <c r="D491" s="2">
        <f>MACD!E491</f>
        <v>7.2519439099297145E-2</v>
      </c>
      <c r="E491" s="2">
        <f>MACD!F491</f>
        <v>5.9363069526398075E-2</v>
      </c>
      <c r="F491" s="2">
        <f>'Moving Avg'!D491</f>
        <v>9.3705999999999996</v>
      </c>
      <c r="G491" s="2">
        <f>'Moving Avg'!F491</f>
        <v>9.5458499999999997</v>
      </c>
      <c r="H491" s="2">
        <f>'Moving Avg'!G491</f>
        <v>9.7827599999999997</v>
      </c>
      <c r="I491" s="2">
        <f>'Moving Avg'!H491</f>
        <v>9.2010399999999919</v>
      </c>
      <c r="J491" s="5" t="str">
        <f>OBV!F491</f>
        <v>BEARISH</v>
      </c>
      <c r="K491" s="5" t="str">
        <f>OBV!G491</f>
        <v>WEAK</v>
      </c>
      <c r="L491" s="5" t="str">
        <f>OBV!H491</f>
        <v>CONFIRMED BEARISH</v>
      </c>
      <c r="M491" s="7">
        <f t="shared" si="70"/>
        <v>25</v>
      </c>
      <c r="N491" s="7">
        <f t="shared" si="71"/>
        <v>0</v>
      </c>
      <c r="O491" s="7">
        <f t="shared" si="72"/>
        <v>50</v>
      </c>
      <c r="P491" s="7">
        <f t="shared" si="73"/>
        <v>0</v>
      </c>
      <c r="Q491" s="8">
        <f t="shared" si="74"/>
        <v>16.25</v>
      </c>
      <c r="R491" s="8">
        <f t="shared" si="75"/>
        <v>22.5</v>
      </c>
      <c r="S491" s="8">
        <f t="shared" si="76"/>
        <v>16.25</v>
      </c>
      <c r="T491" s="8">
        <f t="shared" si="77"/>
        <v>18.75</v>
      </c>
      <c r="U491" s="7">
        <f t="shared" si="78"/>
        <v>18.333333333333332</v>
      </c>
      <c r="V491" s="7">
        <f t="shared" si="79"/>
        <v>18.4375</v>
      </c>
    </row>
    <row r="492" spans="1:22" ht="13.5" x14ac:dyDescent="0.25">
      <c r="A492" s="3">
        <f>RSI!A492</f>
        <v>42723</v>
      </c>
      <c r="B492" s="2">
        <f>RSI!B492</f>
        <v>9.3840000000000003</v>
      </c>
      <c r="C492" s="2">
        <f>RSI!I492</f>
        <v>41.547137501077671</v>
      </c>
      <c r="D492" s="2">
        <f>MACD!E492</f>
        <v>7.5551436496539282E-2</v>
      </c>
      <c r="E492" s="2">
        <f>MACD!F492</f>
        <v>6.2600742920426319E-2</v>
      </c>
      <c r="F492" s="2">
        <f>'Moving Avg'!D492</f>
        <v>9.3852000000000011</v>
      </c>
      <c r="G492" s="2">
        <f>'Moving Avg'!F492</f>
        <v>9.5299000000000014</v>
      </c>
      <c r="H492" s="2">
        <f>'Moving Avg'!G492</f>
        <v>9.7673799999999993</v>
      </c>
      <c r="I492" s="2">
        <f>'Moving Avg'!H492</f>
        <v>9.2045449999999924</v>
      </c>
      <c r="J492" s="5" t="str">
        <f>OBV!F492</f>
        <v>BEARISH</v>
      </c>
      <c r="K492" s="5" t="str">
        <f>OBV!G492</f>
        <v>WEAK</v>
      </c>
      <c r="L492" s="5" t="str">
        <f>OBV!H492</f>
        <v>BEARISH DIVERGENCE</v>
      </c>
      <c r="M492" s="7">
        <f t="shared" si="70"/>
        <v>25</v>
      </c>
      <c r="N492" s="7">
        <f t="shared" si="71"/>
        <v>0</v>
      </c>
      <c r="O492" s="7">
        <f t="shared" si="72"/>
        <v>50</v>
      </c>
      <c r="P492" s="7">
        <f t="shared" si="73"/>
        <v>0</v>
      </c>
      <c r="Q492" s="8">
        <f t="shared" si="74"/>
        <v>16.25</v>
      </c>
      <c r="R492" s="8">
        <f t="shared" si="75"/>
        <v>22.5</v>
      </c>
      <c r="S492" s="8">
        <f t="shared" si="76"/>
        <v>16.25</v>
      </c>
      <c r="T492" s="8">
        <f t="shared" si="77"/>
        <v>18.75</v>
      </c>
      <c r="U492" s="7">
        <f t="shared" si="78"/>
        <v>18.333333333333332</v>
      </c>
      <c r="V492" s="7">
        <f t="shared" si="79"/>
        <v>18.4375</v>
      </c>
    </row>
    <row r="493" spans="1:22" ht="13.5" x14ac:dyDescent="0.25">
      <c r="A493" s="3">
        <f>RSI!A493</f>
        <v>42724</v>
      </c>
      <c r="B493" s="2">
        <f>RSI!B493</f>
        <v>9.3840000000000003</v>
      </c>
      <c r="C493" s="2">
        <f>RSI!I493</f>
        <v>41.547137501077671</v>
      </c>
      <c r="D493" s="2">
        <f>MACD!E493</f>
        <v>8.7219794155386055E-2</v>
      </c>
      <c r="E493" s="2">
        <f>MACD!F493</f>
        <v>6.7524553167418275E-2</v>
      </c>
      <c r="F493" s="2">
        <f>'Moving Avg'!D493</f>
        <v>9.3998000000000008</v>
      </c>
      <c r="G493" s="2">
        <f>'Moving Avg'!F493</f>
        <v>9.51</v>
      </c>
      <c r="H493" s="2">
        <f>'Moving Avg'!G493</f>
        <v>9.7499999999999982</v>
      </c>
      <c r="I493" s="2">
        <f>'Moving Avg'!H493</f>
        <v>9.2076549999999937</v>
      </c>
      <c r="J493" s="5" t="str">
        <f>OBV!F493</f>
        <v>BEARISH</v>
      </c>
      <c r="K493" s="5" t="str">
        <f>OBV!G493</f>
        <v>WEAK</v>
      </c>
      <c r="L493" s="5" t="str">
        <f>OBV!H493</f>
        <v>BEARISH DIVERGENCE</v>
      </c>
      <c r="M493" s="7">
        <f t="shared" si="70"/>
        <v>25</v>
      </c>
      <c r="N493" s="7">
        <f t="shared" si="71"/>
        <v>0</v>
      </c>
      <c r="O493" s="7">
        <f t="shared" si="72"/>
        <v>50</v>
      </c>
      <c r="P493" s="7">
        <f t="shared" si="73"/>
        <v>0</v>
      </c>
      <c r="Q493" s="8">
        <f t="shared" si="74"/>
        <v>16.25</v>
      </c>
      <c r="R493" s="8">
        <f t="shared" si="75"/>
        <v>22.5</v>
      </c>
      <c r="S493" s="8">
        <f t="shared" si="76"/>
        <v>16.25</v>
      </c>
      <c r="T493" s="8">
        <f t="shared" si="77"/>
        <v>18.75</v>
      </c>
      <c r="U493" s="7">
        <f t="shared" si="78"/>
        <v>18.333333333333332</v>
      </c>
      <c r="V493" s="7">
        <f t="shared" si="79"/>
        <v>18.4375</v>
      </c>
    </row>
    <row r="494" spans="1:22" ht="13.5" x14ac:dyDescent="0.25">
      <c r="A494" s="3">
        <f>RSI!A494</f>
        <v>42725</v>
      </c>
      <c r="B494" s="2">
        <f>RSI!B494</f>
        <v>9.3789999999999996</v>
      </c>
      <c r="C494" s="2">
        <f>RSI!I494</f>
        <v>41.33704254822586</v>
      </c>
      <c r="D494" s="2">
        <f>MACD!E494</f>
        <v>8.2330675008835286E-2</v>
      </c>
      <c r="E494" s="2">
        <f>MACD!F494</f>
        <v>7.0485777535701677E-2</v>
      </c>
      <c r="F494" s="2">
        <f>'Moving Avg'!D494</f>
        <v>9.3923999999999985</v>
      </c>
      <c r="G494" s="2">
        <f>'Moving Avg'!F494</f>
        <v>9.4951000000000008</v>
      </c>
      <c r="H494" s="2">
        <f>'Moving Avg'!G494</f>
        <v>9.7356599999999993</v>
      </c>
      <c r="I494" s="2">
        <f>'Moving Avg'!H494</f>
        <v>9.2116549999999933</v>
      </c>
      <c r="J494" s="5" t="str">
        <f>OBV!F494</f>
        <v>BEARISH</v>
      </c>
      <c r="K494" s="5" t="str">
        <f>OBV!G494</f>
        <v>WEAK</v>
      </c>
      <c r="L494" s="5" t="str">
        <f>OBV!H494</f>
        <v>CONFIRMED BEARISH</v>
      </c>
      <c r="M494" s="7">
        <f t="shared" si="70"/>
        <v>25</v>
      </c>
      <c r="N494" s="7">
        <f t="shared" si="71"/>
        <v>0</v>
      </c>
      <c r="O494" s="7">
        <f t="shared" si="72"/>
        <v>50</v>
      </c>
      <c r="P494" s="7">
        <f t="shared" si="73"/>
        <v>0</v>
      </c>
      <c r="Q494" s="8">
        <f t="shared" si="74"/>
        <v>16.25</v>
      </c>
      <c r="R494" s="8">
        <f t="shared" si="75"/>
        <v>22.5</v>
      </c>
      <c r="S494" s="8">
        <f t="shared" si="76"/>
        <v>16.25</v>
      </c>
      <c r="T494" s="8">
        <f t="shared" si="77"/>
        <v>18.75</v>
      </c>
      <c r="U494" s="7">
        <f t="shared" si="78"/>
        <v>18.333333333333332</v>
      </c>
      <c r="V494" s="7">
        <f t="shared" si="79"/>
        <v>18.4375</v>
      </c>
    </row>
    <row r="495" spans="1:22" ht="13.5" x14ac:dyDescent="0.25">
      <c r="A495" s="3">
        <f>RSI!A495</f>
        <v>42726</v>
      </c>
      <c r="B495" s="2">
        <f>RSI!B495</f>
        <v>9.4160000000000004</v>
      </c>
      <c r="C495" s="2">
        <f>RSI!I495</f>
        <v>43.609505533354685</v>
      </c>
      <c r="D495" s="2">
        <f>MACD!E495</f>
        <v>7.6428024110439807E-2</v>
      </c>
      <c r="E495" s="2">
        <f>MACD!F495</f>
        <v>7.1674226850649309E-2</v>
      </c>
      <c r="F495" s="2">
        <f>'Moving Avg'!D495</f>
        <v>9.3936000000000011</v>
      </c>
      <c r="G495" s="2">
        <f>'Moving Avg'!F495</f>
        <v>9.4886000000000017</v>
      </c>
      <c r="H495" s="2">
        <f>'Moving Avg'!G495</f>
        <v>9.722059999999999</v>
      </c>
      <c r="I495" s="2">
        <f>'Moving Avg'!H495</f>
        <v>9.2158399999999929</v>
      </c>
      <c r="J495" s="5" t="str">
        <f>OBV!F495</f>
        <v>BEARISH</v>
      </c>
      <c r="K495" s="5" t="str">
        <f>OBV!G495</f>
        <v>WEAK</v>
      </c>
      <c r="L495" s="5" t="str">
        <f>OBV!H495</f>
        <v>BEARISH DIVERGENCE</v>
      </c>
      <c r="M495" s="7">
        <f t="shared" si="70"/>
        <v>25</v>
      </c>
      <c r="N495" s="7">
        <f t="shared" si="71"/>
        <v>0</v>
      </c>
      <c r="O495" s="7">
        <f t="shared" si="72"/>
        <v>50</v>
      </c>
      <c r="P495" s="7">
        <f t="shared" si="73"/>
        <v>0</v>
      </c>
      <c r="Q495" s="8">
        <f t="shared" si="74"/>
        <v>16.25</v>
      </c>
      <c r="R495" s="8">
        <f t="shared" si="75"/>
        <v>22.5</v>
      </c>
      <c r="S495" s="8">
        <f t="shared" si="76"/>
        <v>16.25</v>
      </c>
      <c r="T495" s="8">
        <f t="shared" si="77"/>
        <v>18.75</v>
      </c>
      <c r="U495" s="7">
        <f t="shared" si="78"/>
        <v>18.333333333333332</v>
      </c>
      <c r="V495" s="7">
        <f t="shared" si="79"/>
        <v>18.4375</v>
      </c>
    </row>
    <row r="496" spans="1:22" ht="13.5" x14ac:dyDescent="0.25">
      <c r="A496" s="3">
        <f>RSI!A496</f>
        <v>42727</v>
      </c>
      <c r="B496" s="2">
        <f>RSI!B496</f>
        <v>9.4160000000000004</v>
      </c>
      <c r="C496" s="2">
        <f>RSI!I496</f>
        <v>43.609505533354685</v>
      </c>
      <c r="D496" s="2">
        <f>MACD!E496</f>
        <v>5.6117650624683435E-2</v>
      </c>
      <c r="E496" s="2">
        <f>MACD!F496</f>
        <v>6.8562911605456134E-2</v>
      </c>
      <c r="F496" s="2">
        <f>'Moving Avg'!D496</f>
        <v>9.3957999999999995</v>
      </c>
      <c r="G496" s="2">
        <f>'Moving Avg'!F496</f>
        <v>9.4715999999999987</v>
      </c>
      <c r="H496" s="2">
        <f>'Moving Avg'!G496</f>
        <v>9.7095199999999995</v>
      </c>
      <c r="I496" s="2">
        <f>'Moving Avg'!H496</f>
        <v>9.2210749999999919</v>
      </c>
      <c r="J496" s="5" t="str">
        <f>OBV!F496</f>
        <v>BEARISH</v>
      </c>
      <c r="K496" s="5" t="str">
        <f>OBV!G496</f>
        <v>STRONG</v>
      </c>
      <c r="L496" s="5" t="str">
        <f>OBV!H496</f>
        <v>BEARISH DIVERGENCE</v>
      </c>
      <c r="M496" s="7">
        <f t="shared" si="70"/>
        <v>25</v>
      </c>
      <c r="N496" s="7">
        <f t="shared" si="71"/>
        <v>45</v>
      </c>
      <c r="O496" s="7">
        <f t="shared" si="72"/>
        <v>50</v>
      </c>
      <c r="P496" s="7">
        <f t="shared" si="73"/>
        <v>33</v>
      </c>
      <c r="Q496" s="8">
        <f t="shared" si="74"/>
        <v>36.950000000000003</v>
      </c>
      <c r="R496" s="8">
        <f t="shared" si="75"/>
        <v>39.75</v>
      </c>
      <c r="S496" s="8">
        <f t="shared" si="76"/>
        <v>37.85</v>
      </c>
      <c r="T496" s="8">
        <f t="shared" si="77"/>
        <v>38.25</v>
      </c>
      <c r="U496" s="7">
        <f t="shared" si="78"/>
        <v>38.183333333333337</v>
      </c>
      <c r="V496" s="7">
        <f t="shared" si="79"/>
        <v>38.200000000000003</v>
      </c>
    </row>
    <row r="497" spans="1:22" ht="13.5" x14ac:dyDescent="0.25">
      <c r="A497" s="3">
        <f>RSI!A497</f>
        <v>42730</v>
      </c>
      <c r="B497" s="2">
        <f>RSI!B497</f>
        <v>9.2590000000000003</v>
      </c>
      <c r="C497" s="2">
        <f>RSI!I497</f>
        <v>36.627132075203995</v>
      </c>
      <c r="D497" s="2">
        <f>MACD!E497</f>
        <v>3.5041230934991674E-2</v>
      </c>
      <c r="E497" s="2">
        <f>MACD!F497</f>
        <v>6.1858575471363246E-2</v>
      </c>
      <c r="F497" s="2">
        <f>'Moving Avg'!D497</f>
        <v>9.3707999999999991</v>
      </c>
      <c r="G497" s="2">
        <f>'Moving Avg'!F497</f>
        <v>9.4585499999999989</v>
      </c>
      <c r="H497" s="2">
        <f>'Moving Avg'!G497</f>
        <v>9.6906999999999996</v>
      </c>
      <c r="I497" s="2">
        <f>'Moving Avg'!H497</f>
        <v>9.2254699999999943</v>
      </c>
      <c r="J497" s="5" t="str">
        <f>OBV!F497</f>
        <v>BEARISH</v>
      </c>
      <c r="K497" s="5" t="str">
        <f>OBV!G497</f>
        <v>STRONG</v>
      </c>
      <c r="L497" s="5" t="str">
        <f>OBV!H497</f>
        <v>CONFIRMED BEARISH</v>
      </c>
      <c r="M497" s="7">
        <f t="shared" si="70"/>
        <v>25</v>
      </c>
      <c r="N497" s="7">
        <f t="shared" si="71"/>
        <v>100</v>
      </c>
      <c r="O497" s="7">
        <f t="shared" si="72"/>
        <v>50</v>
      </c>
      <c r="P497" s="7">
        <f t="shared" si="73"/>
        <v>33</v>
      </c>
      <c r="Q497" s="8">
        <f t="shared" si="74"/>
        <v>56.2</v>
      </c>
      <c r="R497" s="8">
        <f t="shared" si="75"/>
        <v>50.75</v>
      </c>
      <c r="S497" s="8">
        <f t="shared" si="76"/>
        <v>46.1</v>
      </c>
      <c r="T497" s="8">
        <f t="shared" si="77"/>
        <v>52</v>
      </c>
      <c r="U497" s="7">
        <f t="shared" si="78"/>
        <v>51.016666666666673</v>
      </c>
      <c r="V497" s="7">
        <f t="shared" si="79"/>
        <v>51.262500000000003</v>
      </c>
    </row>
    <row r="498" spans="1:22" ht="13.5" x14ac:dyDescent="0.25">
      <c r="A498" s="3">
        <f>RSI!A498</f>
        <v>42731</v>
      </c>
      <c r="B498" s="2">
        <f>RSI!B498</f>
        <v>9.2590000000000003</v>
      </c>
      <c r="C498" s="2">
        <f>RSI!I498</f>
        <v>36.627132075203995</v>
      </c>
      <c r="D498" s="2">
        <f>MACD!E498</f>
        <v>1.8721628831272596E-2</v>
      </c>
      <c r="E498" s="2">
        <f>MACD!F498</f>
        <v>5.323118614334512E-2</v>
      </c>
      <c r="F498" s="2">
        <f>'Moving Avg'!D498</f>
        <v>9.3458000000000006</v>
      </c>
      <c r="G498" s="2">
        <f>'Moving Avg'!F498</f>
        <v>9.4376499999999997</v>
      </c>
      <c r="H498" s="2">
        <f>'Moving Avg'!G498</f>
        <v>9.6771000000000011</v>
      </c>
      <c r="I498" s="2">
        <f>'Moving Avg'!H498</f>
        <v>9.229839999999994</v>
      </c>
      <c r="J498" s="5" t="str">
        <f>OBV!F498</f>
        <v>BEARISH</v>
      </c>
      <c r="K498" s="5" t="str">
        <f>OBV!G498</f>
        <v>STRONG</v>
      </c>
      <c r="L498" s="5" t="str">
        <f>OBV!H498</f>
        <v>CONFIRMED BEARISH</v>
      </c>
      <c r="M498" s="7">
        <f t="shared" si="70"/>
        <v>25</v>
      </c>
      <c r="N498" s="7">
        <f t="shared" si="71"/>
        <v>100</v>
      </c>
      <c r="O498" s="7">
        <f t="shared" si="72"/>
        <v>50</v>
      </c>
      <c r="P498" s="7">
        <f t="shared" si="73"/>
        <v>33</v>
      </c>
      <c r="Q498" s="8">
        <f t="shared" si="74"/>
        <v>56.2</v>
      </c>
      <c r="R498" s="8">
        <f t="shared" si="75"/>
        <v>50.75</v>
      </c>
      <c r="S498" s="8">
        <f t="shared" si="76"/>
        <v>46.1</v>
      </c>
      <c r="T498" s="8">
        <f t="shared" si="77"/>
        <v>52</v>
      </c>
      <c r="U498" s="7">
        <f t="shared" si="78"/>
        <v>51.016666666666673</v>
      </c>
      <c r="V498" s="7">
        <f t="shared" si="79"/>
        <v>51.262500000000003</v>
      </c>
    </row>
    <row r="499" spans="1:22" ht="13.5" x14ac:dyDescent="0.25">
      <c r="A499" s="3">
        <f>RSI!A499</f>
        <v>42732</v>
      </c>
      <c r="B499" s="2">
        <f>RSI!B499</f>
        <v>9.41</v>
      </c>
      <c r="C499" s="2">
        <f>RSI!I499</f>
        <v>46.230143589607799</v>
      </c>
      <c r="D499" s="2">
        <f>MACD!E499</f>
        <v>1.1283517452790548E-2</v>
      </c>
      <c r="E499" s="2">
        <f>MACD!F499</f>
        <v>4.4841652405234203E-2</v>
      </c>
      <c r="F499" s="2">
        <f>'Moving Avg'!D499</f>
        <v>9.3520000000000003</v>
      </c>
      <c r="G499" s="2">
        <f>'Moving Avg'!F499</f>
        <v>9.4313499999999983</v>
      </c>
      <c r="H499" s="2">
        <f>'Moving Avg'!G499</f>
        <v>9.6665200000000002</v>
      </c>
      <c r="I499" s="2">
        <f>'Moving Avg'!H499</f>
        <v>9.2342599999999955</v>
      </c>
      <c r="J499" s="5" t="str">
        <f>OBV!F499</f>
        <v>BULLISH</v>
      </c>
      <c r="K499" s="5" t="str">
        <f>OBV!G499</f>
        <v>WEAK</v>
      </c>
      <c r="L499" s="5" t="str">
        <f>OBV!H499</f>
        <v>CONFIRMED BULLISH</v>
      </c>
      <c r="M499" s="7">
        <f t="shared" si="70"/>
        <v>25</v>
      </c>
      <c r="N499" s="7">
        <f t="shared" si="71"/>
        <v>100</v>
      </c>
      <c r="O499" s="7">
        <f t="shared" si="72"/>
        <v>50</v>
      </c>
      <c r="P499" s="7">
        <f t="shared" si="73"/>
        <v>67</v>
      </c>
      <c r="Q499" s="8">
        <f t="shared" si="74"/>
        <v>61.3</v>
      </c>
      <c r="R499" s="8">
        <f t="shared" si="75"/>
        <v>59.25</v>
      </c>
      <c r="S499" s="8">
        <f t="shared" si="76"/>
        <v>61.400000000000006</v>
      </c>
      <c r="T499" s="8">
        <f t="shared" si="77"/>
        <v>60.5</v>
      </c>
      <c r="U499" s="7">
        <f t="shared" si="78"/>
        <v>60.65</v>
      </c>
      <c r="V499" s="7">
        <f t="shared" si="79"/>
        <v>60.612499999999997</v>
      </c>
    </row>
    <row r="500" spans="1:22" ht="13.5" x14ac:dyDescent="0.25">
      <c r="A500" s="3">
        <f>RSI!A500</f>
        <v>42733</v>
      </c>
      <c r="B500" s="2">
        <f>RSI!B500</f>
        <v>9.4160000000000004</v>
      </c>
      <c r="C500" s="2">
        <f>RSI!I500</f>
        <v>46.576557199863679</v>
      </c>
      <c r="D500" s="2">
        <f>MACD!E500</f>
        <v>4.0282049203277381E-3</v>
      </c>
      <c r="E500" s="2">
        <f>MACD!F500</f>
        <v>3.6678962908252913E-2</v>
      </c>
      <c r="F500" s="2">
        <f>'Moving Avg'!D500</f>
        <v>9.3520000000000003</v>
      </c>
      <c r="G500" s="2">
        <f>'Moving Avg'!F500</f>
        <v>9.4183000000000003</v>
      </c>
      <c r="H500" s="2">
        <f>'Moving Avg'!G500</f>
        <v>9.6508400000000005</v>
      </c>
      <c r="I500" s="2">
        <f>'Moving Avg'!H500</f>
        <v>9.2387099999999958</v>
      </c>
      <c r="J500" s="5" t="str">
        <f>OBV!F500</f>
        <v>BULLISH</v>
      </c>
      <c r="K500" s="5" t="str">
        <f>OBV!G500</f>
        <v>WEAK</v>
      </c>
      <c r="L500" s="5" t="str">
        <f>OBV!H500</f>
        <v>NEUTRAL</v>
      </c>
      <c r="M500" s="7">
        <f t="shared" si="70"/>
        <v>25</v>
      </c>
      <c r="N500" s="7">
        <f t="shared" si="71"/>
        <v>100</v>
      </c>
      <c r="O500" s="7">
        <f t="shared" si="72"/>
        <v>50</v>
      </c>
      <c r="P500" s="7">
        <f t="shared" si="73"/>
        <v>33</v>
      </c>
      <c r="Q500" s="8">
        <f t="shared" si="74"/>
        <v>56.2</v>
      </c>
      <c r="R500" s="8">
        <f t="shared" si="75"/>
        <v>50.75</v>
      </c>
      <c r="S500" s="8">
        <f t="shared" si="76"/>
        <v>46.1</v>
      </c>
      <c r="T500" s="8">
        <f t="shared" si="77"/>
        <v>52</v>
      </c>
      <c r="U500" s="7">
        <f t="shared" si="78"/>
        <v>51.016666666666673</v>
      </c>
      <c r="V500" s="7">
        <f t="shared" si="79"/>
        <v>51.262500000000003</v>
      </c>
    </row>
    <row r="501" spans="1:22" ht="13.5" x14ac:dyDescent="0.25">
      <c r="A501" s="3">
        <f>RSI!A501</f>
        <v>42734</v>
      </c>
      <c r="B501" s="2">
        <f>RSI!B501</f>
        <v>9.5990000000000002</v>
      </c>
      <c r="C501" s="2">
        <f>RSI!I501</f>
        <v>55.907141612543846</v>
      </c>
      <c r="D501" s="2">
        <f>MACD!E501</f>
        <v>-1.6095224612742598E-2</v>
      </c>
      <c r="E501" s="2">
        <f>MACD!F501</f>
        <v>2.6124125404053809E-2</v>
      </c>
      <c r="F501" s="2">
        <f>'Moving Avg'!D501</f>
        <v>9.3886000000000003</v>
      </c>
      <c r="G501" s="2">
        <f>'Moving Avg'!F501</f>
        <v>9.4214500000000001</v>
      </c>
      <c r="H501" s="2">
        <f>'Moving Avg'!G501</f>
        <v>9.6389200000000006</v>
      </c>
      <c r="I501" s="2">
        <f>'Moving Avg'!H501</f>
        <v>9.2428199999999947</v>
      </c>
      <c r="J501" s="5" t="str">
        <f>OBV!F501</f>
        <v>BULLISH</v>
      </c>
      <c r="K501" s="5" t="str">
        <f>OBV!G501</f>
        <v>WEAK</v>
      </c>
      <c r="L501" s="5" t="str">
        <f>OBV!H501</f>
        <v>CONFIRMED BULLISH</v>
      </c>
      <c r="M501" s="7">
        <f t="shared" si="70"/>
        <v>25</v>
      </c>
      <c r="N501" s="7">
        <f t="shared" si="71"/>
        <v>100</v>
      </c>
      <c r="O501" s="7">
        <f t="shared" si="72"/>
        <v>50</v>
      </c>
      <c r="P501" s="7">
        <f t="shared" si="73"/>
        <v>67</v>
      </c>
      <c r="Q501" s="8">
        <f t="shared" si="74"/>
        <v>61.3</v>
      </c>
      <c r="R501" s="8">
        <f t="shared" si="75"/>
        <v>59.25</v>
      </c>
      <c r="S501" s="8">
        <f t="shared" si="76"/>
        <v>61.400000000000006</v>
      </c>
      <c r="T501" s="8">
        <f t="shared" si="77"/>
        <v>60.5</v>
      </c>
      <c r="U501" s="7">
        <f t="shared" si="78"/>
        <v>60.65</v>
      </c>
      <c r="V501" s="7">
        <f t="shared" si="79"/>
        <v>60.612499999999997</v>
      </c>
    </row>
    <row r="502" spans="1:22" ht="13.5" x14ac:dyDescent="0.25">
      <c r="A502" s="3">
        <f>RSI!A502</f>
        <v>42737</v>
      </c>
      <c r="B502" s="2">
        <f>RSI!B502</f>
        <v>9.782</v>
      </c>
      <c r="C502" s="2">
        <f>RSI!I502</f>
        <v>62.887556105796833</v>
      </c>
      <c r="D502" s="2">
        <f>MACD!E502</f>
        <v>-5.067517396643062E-2</v>
      </c>
      <c r="E502" s="2">
        <f>MACD!F502</f>
        <v>1.0764265529956924E-2</v>
      </c>
      <c r="F502" s="2">
        <f>'Moving Avg'!D502</f>
        <v>9.4931999999999981</v>
      </c>
      <c r="G502" s="2">
        <f>'Moving Avg'!F502</f>
        <v>9.4319000000000024</v>
      </c>
      <c r="H502" s="2">
        <f>'Moving Avg'!G502</f>
        <v>9.6318199999999994</v>
      </c>
      <c r="I502" s="2">
        <f>'Moving Avg'!H502</f>
        <v>9.2490199999999945</v>
      </c>
      <c r="J502" s="5" t="str">
        <f>OBV!F502</f>
        <v>BULLISH</v>
      </c>
      <c r="K502" s="5" t="str">
        <f>OBV!G502</f>
        <v>WEAK</v>
      </c>
      <c r="L502" s="5" t="str">
        <f>OBV!H502</f>
        <v>CONFIRMED BULLISH</v>
      </c>
      <c r="M502" s="7">
        <f t="shared" si="70"/>
        <v>25</v>
      </c>
      <c r="N502" s="7">
        <f t="shared" si="71"/>
        <v>100</v>
      </c>
      <c r="O502" s="7">
        <f t="shared" si="72"/>
        <v>50</v>
      </c>
      <c r="P502" s="7">
        <f t="shared" si="73"/>
        <v>67</v>
      </c>
      <c r="Q502" s="8">
        <f t="shared" si="74"/>
        <v>61.3</v>
      </c>
      <c r="R502" s="8">
        <f t="shared" si="75"/>
        <v>59.25</v>
      </c>
      <c r="S502" s="8">
        <f t="shared" si="76"/>
        <v>61.400000000000006</v>
      </c>
      <c r="T502" s="8">
        <f t="shared" si="77"/>
        <v>60.5</v>
      </c>
      <c r="U502" s="7">
        <f t="shared" si="78"/>
        <v>60.65</v>
      </c>
      <c r="V502" s="7">
        <f t="shared" si="79"/>
        <v>60.612499999999997</v>
      </c>
    </row>
    <row r="503" spans="1:22" ht="13.5" x14ac:dyDescent="0.25">
      <c r="A503" s="3">
        <f>RSI!A503</f>
        <v>42738</v>
      </c>
      <c r="B503" s="2">
        <f>RSI!B503</f>
        <v>9.782</v>
      </c>
      <c r="C503" s="2">
        <f>RSI!I503</f>
        <v>62.887556105796833</v>
      </c>
      <c r="D503" s="2">
        <f>MACD!E503</f>
        <v>-8.172584455445886E-2</v>
      </c>
      <c r="E503" s="2">
        <f>MACD!F503</f>
        <v>-7.7337564869262316E-3</v>
      </c>
      <c r="F503" s="2">
        <f>'Moving Avg'!D503</f>
        <v>9.5978000000000012</v>
      </c>
      <c r="G503" s="2">
        <f>'Moving Avg'!F503</f>
        <v>9.4397500000000001</v>
      </c>
      <c r="H503" s="2">
        <f>'Moving Avg'!G503</f>
        <v>9.62608</v>
      </c>
      <c r="I503" s="2">
        <f>'Moving Avg'!H503</f>
        <v>9.2547749999999933</v>
      </c>
      <c r="J503" s="5" t="str">
        <f>OBV!F503</f>
        <v>BULLISH</v>
      </c>
      <c r="K503" s="5" t="str">
        <f>OBV!G503</f>
        <v>WEAK</v>
      </c>
      <c r="L503" s="5" t="str">
        <f>OBV!H503</f>
        <v>CONFIRMED BULLISH</v>
      </c>
      <c r="M503" s="7">
        <f t="shared" si="70"/>
        <v>25</v>
      </c>
      <c r="N503" s="7">
        <f t="shared" si="71"/>
        <v>100</v>
      </c>
      <c r="O503" s="7">
        <f t="shared" si="72"/>
        <v>50</v>
      </c>
      <c r="P503" s="7">
        <f t="shared" si="73"/>
        <v>67</v>
      </c>
      <c r="Q503" s="8">
        <f t="shared" si="74"/>
        <v>61.3</v>
      </c>
      <c r="R503" s="8">
        <f t="shared" si="75"/>
        <v>59.25</v>
      </c>
      <c r="S503" s="8">
        <f t="shared" si="76"/>
        <v>61.400000000000006</v>
      </c>
      <c r="T503" s="8">
        <f t="shared" si="77"/>
        <v>60.5</v>
      </c>
      <c r="U503" s="7">
        <f t="shared" si="78"/>
        <v>60.65</v>
      </c>
      <c r="V503" s="7">
        <f t="shared" si="79"/>
        <v>60.612499999999997</v>
      </c>
    </row>
    <row r="504" spans="1:22" ht="13.5" x14ac:dyDescent="0.25">
      <c r="A504" s="3">
        <f>RSI!A504</f>
        <v>42739</v>
      </c>
      <c r="B504" s="2">
        <f>RSI!B504</f>
        <v>9.7710000000000008</v>
      </c>
      <c r="C504" s="2">
        <f>RSI!I504</f>
        <v>62.201085596558421</v>
      </c>
      <c r="D504" s="2">
        <f>MACD!E504</f>
        <v>-0.10961197285500113</v>
      </c>
      <c r="E504" s="2">
        <f>MACD!F504</f>
        <v>-2.8109399760541214E-2</v>
      </c>
      <c r="F504" s="2">
        <f>'Moving Avg'!D504</f>
        <v>9.67</v>
      </c>
      <c r="G504" s="2">
        <f>'Moving Avg'!F504</f>
        <v>9.4522999999999993</v>
      </c>
      <c r="H504" s="2">
        <f>'Moving Avg'!G504</f>
        <v>9.6176999999999992</v>
      </c>
      <c r="I504" s="2">
        <f>'Moving Avg'!H504</f>
        <v>9.2599499999999928</v>
      </c>
      <c r="J504" s="5" t="str">
        <f>OBV!F504</f>
        <v>BULLISH</v>
      </c>
      <c r="K504" s="5" t="str">
        <f>OBV!G504</f>
        <v>WEAK</v>
      </c>
      <c r="L504" s="5" t="str">
        <f>OBV!H504</f>
        <v>CONFIRMED BULLISH</v>
      </c>
      <c r="M504" s="7">
        <f t="shared" si="70"/>
        <v>25</v>
      </c>
      <c r="N504" s="7">
        <f t="shared" si="71"/>
        <v>100</v>
      </c>
      <c r="O504" s="7">
        <f t="shared" si="72"/>
        <v>50</v>
      </c>
      <c r="P504" s="7">
        <f t="shared" si="73"/>
        <v>67</v>
      </c>
      <c r="Q504" s="8">
        <f t="shared" si="74"/>
        <v>61.3</v>
      </c>
      <c r="R504" s="8">
        <f t="shared" si="75"/>
        <v>59.25</v>
      </c>
      <c r="S504" s="8">
        <f t="shared" si="76"/>
        <v>61.400000000000006</v>
      </c>
      <c r="T504" s="8">
        <f t="shared" si="77"/>
        <v>60.5</v>
      </c>
      <c r="U504" s="7">
        <f t="shared" si="78"/>
        <v>60.65</v>
      </c>
      <c r="V504" s="7">
        <f t="shared" si="79"/>
        <v>60.612499999999997</v>
      </c>
    </row>
    <row r="505" spans="1:22" ht="13.5" x14ac:dyDescent="0.25">
      <c r="A505" s="3">
        <f>RSI!A505</f>
        <v>42740</v>
      </c>
      <c r="B505" s="2">
        <f>RSI!B505</f>
        <v>9.7710000000000008</v>
      </c>
      <c r="C505" s="2">
        <f>RSI!I505</f>
        <v>62.201085596558421</v>
      </c>
      <c r="D505" s="2">
        <f>MACD!E505</f>
        <v>-0.12898586855650862</v>
      </c>
      <c r="E505" s="2">
        <f>MACD!F505</f>
        <v>-4.8284693519734696E-2</v>
      </c>
      <c r="F505" s="2">
        <f>'Moving Avg'!D505</f>
        <v>9.7409999999999997</v>
      </c>
      <c r="G505" s="2">
        <f>'Moving Avg'!F505</f>
        <v>9.464850000000002</v>
      </c>
      <c r="H505" s="2">
        <f>'Moving Avg'!G505</f>
        <v>9.6132999999999988</v>
      </c>
      <c r="I505" s="2">
        <f>'Moving Avg'!H505</f>
        <v>9.2643399999999936</v>
      </c>
      <c r="J505" s="5" t="str">
        <f>OBV!F505</f>
        <v>BULLISH</v>
      </c>
      <c r="K505" s="5" t="str">
        <f>OBV!G505</f>
        <v>WEAK</v>
      </c>
      <c r="L505" s="5" t="str">
        <f>OBV!H505</f>
        <v>CONFIRMED BULLISH</v>
      </c>
      <c r="M505" s="7">
        <f t="shared" si="70"/>
        <v>25</v>
      </c>
      <c r="N505" s="7">
        <f t="shared" si="71"/>
        <v>100</v>
      </c>
      <c r="O505" s="7">
        <f t="shared" si="72"/>
        <v>50</v>
      </c>
      <c r="P505" s="7">
        <f t="shared" si="73"/>
        <v>67</v>
      </c>
      <c r="Q505" s="8">
        <f t="shared" si="74"/>
        <v>61.3</v>
      </c>
      <c r="R505" s="8">
        <f t="shared" si="75"/>
        <v>59.25</v>
      </c>
      <c r="S505" s="8">
        <f t="shared" si="76"/>
        <v>61.400000000000006</v>
      </c>
      <c r="T505" s="8">
        <f t="shared" si="77"/>
        <v>60.5</v>
      </c>
      <c r="U505" s="7">
        <f t="shared" si="78"/>
        <v>60.65</v>
      </c>
      <c r="V505" s="7">
        <f t="shared" si="79"/>
        <v>60.612499999999997</v>
      </c>
    </row>
    <row r="506" spans="1:22" ht="13.5" x14ac:dyDescent="0.25">
      <c r="A506" s="3">
        <f>RSI!A506</f>
        <v>42741</v>
      </c>
      <c r="B506" s="2">
        <f>RSI!B506</f>
        <v>9.7710000000000008</v>
      </c>
      <c r="C506" s="2">
        <f>RSI!I506</f>
        <v>62.201085596558421</v>
      </c>
      <c r="D506" s="2">
        <f>MACD!E506</f>
        <v>-0.14674050628781465</v>
      </c>
      <c r="E506" s="2">
        <f>MACD!F506</f>
        <v>-6.7975856073350688E-2</v>
      </c>
      <c r="F506" s="2">
        <f>'Moving Avg'!D506</f>
        <v>9.7754000000000012</v>
      </c>
      <c r="G506" s="2">
        <f>'Moving Avg'!F506</f>
        <v>9.4826000000000015</v>
      </c>
      <c r="H506" s="2">
        <f>'Moving Avg'!G506</f>
        <v>9.6090999999999998</v>
      </c>
      <c r="I506" s="2">
        <f>'Moving Avg'!H506</f>
        <v>9.2682099999999927</v>
      </c>
      <c r="J506" s="5" t="str">
        <f>OBV!F506</f>
        <v>BULLISH</v>
      </c>
      <c r="K506" s="5" t="str">
        <f>OBV!G506</f>
        <v>STRONG</v>
      </c>
      <c r="L506" s="5" t="str">
        <f>OBV!H506</f>
        <v>CONFIRMED BULLISH</v>
      </c>
      <c r="M506" s="7">
        <f t="shared" si="70"/>
        <v>25</v>
      </c>
      <c r="N506" s="7">
        <f t="shared" si="71"/>
        <v>100</v>
      </c>
      <c r="O506" s="7">
        <f t="shared" si="72"/>
        <v>50</v>
      </c>
      <c r="P506" s="7">
        <f t="shared" si="73"/>
        <v>100</v>
      </c>
      <c r="Q506" s="8">
        <f t="shared" si="74"/>
        <v>66.25</v>
      </c>
      <c r="R506" s="8">
        <f t="shared" si="75"/>
        <v>67.5</v>
      </c>
      <c r="S506" s="8">
        <f t="shared" si="76"/>
        <v>76.25</v>
      </c>
      <c r="T506" s="8">
        <f t="shared" si="77"/>
        <v>68.75</v>
      </c>
      <c r="U506" s="7">
        <f t="shared" si="78"/>
        <v>70</v>
      </c>
      <c r="V506" s="7">
        <f t="shared" si="79"/>
        <v>69.6875</v>
      </c>
    </row>
    <row r="507" spans="1:22" ht="13.5" x14ac:dyDescent="0.25">
      <c r="A507" s="3">
        <f>RSI!A507</f>
        <v>42744</v>
      </c>
      <c r="B507" s="2">
        <f>RSI!B507</f>
        <v>9.7710000000000008</v>
      </c>
      <c r="C507" s="2">
        <f>RSI!I507</f>
        <v>62.201085596558421</v>
      </c>
      <c r="D507" s="2">
        <f>MACD!E507</f>
        <v>-0.18717800871219481</v>
      </c>
      <c r="E507" s="2">
        <f>MACD!F507</f>
        <v>-9.1816286601119512E-2</v>
      </c>
      <c r="F507" s="2">
        <f>'Moving Avg'!D507</f>
        <v>9.7731999999999992</v>
      </c>
      <c r="G507" s="2">
        <f>'Moving Avg'!F507</f>
        <v>9.5056000000000047</v>
      </c>
      <c r="H507" s="2">
        <f>'Moving Avg'!G507</f>
        <v>9.6057400000000008</v>
      </c>
      <c r="I507" s="2">
        <f>'Moving Avg'!H507</f>
        <v>9.2725999999999935</v>
      </c>
      <c r="J507" s="5" t="str">
        <f>OBV!F507</f>
        <v>NEUTRAL</v>
      </c>
      <c r="K507" s="5" t="str">
        <f>OBV!G507</f>
        <v>NEUTRAL</v>
      </c>
      <c r="L507" s="5" t="str">
        <f>OBV!H507</f>
        <v>NEUTRAL</v>
      </c>
      <c r="M507" s="7">
        <f t="shared" si="70"/>
        <v>25</v>
      </c>
      <c r="N507" s="7">
        <f t="shared" si="71"/>
        <v>100</v>
      </c>
      <c r="O507" s="7">
        <f t="shared" si="72"/>
        <v>50</v>
      </c>
      <c r="P507" s="7">
        <f t="shared" si="73"/>
        <v>33</v>
      </c>
      <c r="Q507" s="8">
        <f t="shared" si="74"/>
        <v>56.2</v>
      </c>
      <c r="R507" s="8">
        <f t="shared" si="75"/>
        <v>50.75</v>
      </c>
      <c r="S507" s="8">
        <f t="shared" si="76"/>
        <v>46.1</v>
      </c>
      <c r="T507" s="8">
        <f t="shared" si="77"/>
        <v>52</v>
      </c>
      <c r="U507" s="7">
        <f t="shared" si="78"/>
        <v>51.016666666666673</v>
      </c>
      <c r="V507" s="7">
        <f t="shared" si="79"/>
        <v>51.262500000000003</v>
      </c>
    </row>
    <row r="508" spans="1:22" ht="13.5" x14ac:dyDescent="0.25">
      <c r="A508" s="3">
        <f>RSI!A508</f>
        <v>42745</v>
      </c>
      <c r="B508" s="2">
        <f>RSI!B508</f>
        <v>9.6140000000000008</v>
      </c>
      <c r="C508" s="2">
        <f>RSI!I508</f>
        <v>51.424668988546784</v>
      </c>
      <c r="D508" s="2">
        <f>MACD!E508</f>
        <v>-0.21093185809070292</v>
      </c>
      <c r="E508" s="2">
        <f>MACD!F508</f>
        <v>-0.11563940089903621</v>
      </c>
      <c r="F508" s="2">
        <f>'Moving Avg'!D508</f>
        <v>9.7396000000000011</v>
      </c>
      <c r="G508" s="2">
        <f>'Moving Avg'!F508</f>
        <v>9.5207500000000032</v>
      </c>
      <c r="H508" s="2">
        <f>'Moving Avg'!G508</f>
        <v>9.5992400000000018</v>
      </c>
      <c r="I508" s="2">
        <f>'Moving Avg'!H508</f>
        <v>9.2754249999999931</v>
      </c>
      <c r="J508" s="5" t="str">
        <f>OBV!F508</f>
        <v>BEARISH</v>
      </c>
      <c r="K508" s="5" t="str">
        <f>OBV!G508</f>
        <v>WEAK</v>
      </c>
      <c r="L508" s="5" t="str">
        <f>OBV!H508</f>
        <v>CONFIRMED BEARISH</v>
      </c>
      <c r="M508" s="7">
        <f t="shared" si="70"/>
        <v>25</v>
      </c>
      <c r="N508" s="7">
        <f t="shared" si="71"/>
        <v>100</v>
      </c>
      <c r="O508" s="7">
        <f t="shared" si="72"/>
        <v>50</v>
      </c>
      <c r="P508" s="7">
        <f t="shared" si="73"/>
        <v>0</v>
      </c>
      <c r="Q508" s="8">
        <f t="shared" si="74"/>
        <v>51.25</v>
      </c>
      <c r="R508" s="8">
        <f t="shared" si="75"/>
        <v>42.5</v>
      </c>
      <c r="S508" s="8">
        <f t="shared" si="76"/>
        <v>31.25</v>
      </c>
      <c r="T508" s="8">
        <f t="shared" si="77"/>
        <v>43.75</v>
      </c>
      <c r="U508" s="7">
        <f t="shared" si="78"/>
        <v>41.666666666666664</v>
      </c>
      <c r="V508" s="7">
        <f t="shared" si="79"/>
        <v>42.1875</v>
      </c>
    </row>
    <row r="509" spans="1:22" ht="13.5" x14ac:dyDescent="0.25">
      <c r="A509" s="3">
        <f>RSI!A509</f>
        <v>42746</v>
      </c>
      <c r="B509" s="2">
        <f>RSI!B509</f>
        <v>9.5459999999999994</v>
      </c>
      <c r="C509" s="2">
        <f>RSI!I509</f>
        <v>47.579706473498987</v>
      </c>
      <c r="D509" s="2">
        <f>MACD!E509</f>
        <v>-0.20291641976228902</v>
      </c>
      <c r="E509" s="2">
        <f>MACD!F509</f>
        <v>-0.13309480467168677</v>
      </c>
      <c r="F509" s="2">
        <f>'Moving Avg'!D509</f>
        <v>9.6946000000000012</v>
      </c>
      <c r="G509" s="2">
        <f>'Moving Avg'!F509</f>
        <v>9.5272500000000022</v>
      </c>
      <c r="H509" s="2">
        <f>'Moving Avg'!G509</f>
        <v>9.594520000000001</v>
      </c>
      <c r="I509" s="2">
        <f>'Moving Avg'!H509</f>
        <v>9.2779099999999932</v>
      </c>
      <c r="J509" s="5" t="str">
        <f>OBV!F509</f>
        <v>BEARISH</v>
      </c>
      <c r="K509" s="5" t="str">
        <f>OBV!G509</f>
        <v>WEAK</v>
      </c>
      <c r="L509" s="5" t="str">
        <f>OBV!H509</f>
        <v>CONFIRMED BEARISH</v>
      </c>
      <c r="M509" s="7">
        <f t="shared" si="70"/>
        <v>25</v>
      </c>
      <c r="N509" s="7">
        <f t="shared" si="71"/>
        <v>100</v>
      </c>
      <c r="O509" s="7">
        <f t="shared" si="72"/>
        <v>50</v>
      </c>
      <c r="P509" s="7">
        <f t="shared" si="73"/>
        <v>0</v>
      </c>
      <c r="Q509" s="8">
        <f t="shared" si="74"/>
        <v>51.25</v>
      </c>
      <c r="R509" s="8">
        <f t="shared" si="75"/>
        <v>42.5</v>
      </c>
      <c r="S509" s="8">
        <f t="shared" si="76"/>
        <v>31.25</v>
      </c>
      <c r="T509" s="8">
        <f t="shared" si="77"/>
        <v>43.75</v>
      </c>
      <c r="U509" s="7">
        <f t="shared" si="78"/>
        <v>41.666666666666664</v>
      </c>
      <c r="V509" s="7">
        <f t="shared" si="79"/>
        <v>42.1875</v>
      </c>
    </row>
    <row r="510" spans="1:22" ht="13.5" x14ac:dyDescent="0.25">
      <c r="A510" s="3">
        <f>RSI!A510</f>
        <v>42747</v>
      </c>
      <c r="B510" s="2">
        <f>RSI!B510</f>
        <v>9.5459999999999994</v>
      </c>
      <c r="C510" s="2">
        <f>RSI!I510</f>
        <v>47.579706473498987</v>
      </c>
      <c r="D510" s="2">
        <f>MACD!E510</f>
        <v>-0.19495086073276546</v>
      </c>
      <c r="E510" s="2">
        <f>MACD!F510</f>
        <v>-0.14546601588390251</v>
      </c>
      <c r="F510" s="2">
        <f>'Moving Avg'!D510</f>
        <v>9.6495999999999995</v>
      </c>
      <c r="G510" s="2">
        <f>'Moving Avg'!F510</f>
        <v>9.5340500000000006</v>
      </c>
      <c r="H510" s="2">
        <f>'Moving Avg'!G510</f>
        <v>9.5840600000000009</v>
      </c>
      <c r="I510" s="2">
        <f>'Moving Avg'!H510</f>
        <v>9.2811499999999931</v>
      </c>
      <c r="J510" s="5" t="str">
        <f>OBV!F510</f>
        <v>BEARISH</v>
      </c>
      <c r="K510" s="5" t="str">
        <f>OBV!G510</f>
        <v>WEAK</v>
      </c>
      <c r="L510" s="5" t="str">
        <f>OBV!H510</f>
        <v>CONFIRMED BEARISH</v>
      </c>
      <c r="M510" s="7">
        <f t="shared" si="70"/>
        <v>25</v>
      </c>
      <c r="N510" s="7">
        <f t="shared" si="71"/>
        <v>100</v>
      </c>
      <c r="O510" s="7">
        <f t="shared" si="72"/>
        <v>50</v>
      </c>
      <c r="P510" s="7">
        <f t="shared" si="73"/>
        <v>0</v>
      </c>
      <c r="Q510" s="8">
        <f t="shared" si="74"/>
        <v>51.25</v>
      </c>
      <c r="R510" s="8">
        <f t="shared" si="75"/>
        <v>42.5</v>
      </c>
      <c r="S510" s="8">
        <f t="shared" si="76"/>
        <v>31.25</v>
      </c>
      <c r="T510" s="8">
        <f t="shared" si="77"/>
        <v>43.75</v>
      </c>
      <c r="U510" s="7">
        <f t="shared" si="78"/>
        <v>41.666666666666664</v>
      </c>
      <c r="V510" s="7">
        <f t="shared" si="79"/>
        <v>42.1875</v>
      </c>
    </row>
    <row r="511" spans="1:22" ht="13.5" x14ac:dyDescent="0.25">
      <c r="A511" s="3">
        <f>RSI!A511</f>
        <v>42748</v>
      </c>
      <c r="B511" s="2">
        <f>RSI!B511</f>
        <v>9.5459999999999994</v>
      </c>
      <c r="C511" s="2">
        <f>RSI!I511</f>
        <v>47.579706473498987</v>
      </c>
      <c r="D511" s="2">
        <f>MACD!E511</f>
        <v>-0.1598160112283491</v>
      </c>
      <c r="E511" s="2">
        <f>MACD!F511</f>
        <v>-0.14833601495279183</v>
      </c>
      <c r="F511" s="2">
        <f>'Moving Avg'!D511</f>
        <v>9.6046000000000014</v>
      </c>
      <c r="G511" s="2">
        <f>'Moving Avg'!F511</f>
        <v>9.5410999999999984</v>
      </c>
      <c r="H511" s="2">
        <f>'Moving Avg'!G511</f>
        <v>9.5723400000000023</v>
      </c>
      <c r="I511" s="2">
        <f>'Moving Avg'!H511</f>
        <v>9.2839749999999928</v>
      </c>
      <c r="J511" s="5" t="str">
        <f>OBV!F511</f>
        <v>BEARISH</v>
      </c>
      <c r="K511" s="5" t="str">
        <f>OBV!G511</f>
        <v>WEAK</v>
      </c>
      <c r="L511" s="5" t="str">
        <f>OBV!H511</f>
        <v>CONFIRMED BEARISH</v>
      </c>
      <c r="M511" s="7">
        <f t="shared" si="70"/>
        <v>25</v>
      </c>
      <c r="N511" s="7">
        <f t="shared" si="71"/>
        <v>45</v>
      </c>
      <c r="O511" s="7">
        <f t="shared" si="72"/>
        <v>50</v>
      </c>
      <c r="P511" s="7">
        <f t="shared" si="73"/>
        <v>0</v>
      </c>
      <c r="Q511" s="8">
        <f t="shared" si="74"/>
        <v>32</v>
      </c>
      <c r="R511" s="8">
        <f t="shared" si="75"/>
        <v>31.5</v>
      </c>
      <c r="S511" s="8">
        <f t="shared" si="76"/>
        <v>23</v>
      </c>
      <c r="T511" s="8">
        <f t="shared" si="77"/>
        <v>30</v>
      </c>
      <c r="U511" s="7">
        <f t="shared" si="78"/>
        <v>28.833333333333332</v>
      </c>
      <c r="V511" s="7">
        <f t="shared" si="79"/>
        <v>29.125</v>
      </c>
    </row>
    <row r="512" spans="1:22" ht="13.5" x14ac:dyDescent="0.25">
      <c r="A512" s="3">
        <f>RSI!A512</f>
        <v>42751</v>
      </c>
      <c r="B512" s="2">
        <f>RSI!B512</f>
        <v>9.5990000000000002</v>
      </c>
      <c r="C512" s="2">
        <f>RSI!I512</f>
        <v>51.13625211872499</v>
      </c>
      <c r="D512" s="2">
        <f>MACD!E512</f>
        <v>-0.10563553356844047</v>
      </c>
      <c r="E512" s="2">
        <f>MACD!F512</f>
        <v>-0.13979591867592156</v>
      </c>
      <c r="F512" s="2">
        <f>'Moving Avg'!D512</f>
        <v>9.5701999999999998</v>
      </c>
      <c r="G512" s="2">
        <f>'Moving Avg'!F512</f>
        <v>9.5518499999999982</v>
      </c>
      <c r="H512" s="2">
        <f>'Moving Avg'!G512</f>
        <v>9.5676400000000008</v>
      </c>
      <c r="I512" s="2">
        <f>'Moving Avg'!H512</f>
        <v>9.2870649999999948</v>
      </c>
      <c r="J512" s="5" t="str">
        <f>OBV!F512</f>
        <v>BEARISH</v>
      </c>
      <c r="K512" s="5" t="str">
        <f>OBV!G512</f>
        <v>WEAK</v>
      </c>
      <c r="L512" s="5" t="str">
        <f>OBV!H512</f>
        <v>CONFIRMED BEARISH</v>
      </c>
      <c r="M512" s="7">
        <f t="shared" si="70"/>
        <v>25</v>
      </c>
      <c r="N512" s="7">
        <f t="shared" si="71"/>
        <v>0</v>
      </c>
      <c r="O512" s="7">
        <f t="shared" si="72"/>
        <v>50</v>
      </c>
      <c r="P512" s="7">
        <f t="shared" si="73"/>
        <v>0</v>
      </c>
      <c r="Q512" s="8">
        <f t="shared" si="74"/>
        <v>16.25</v>
      </c>
      <c r="R512" s="8">
        <f t="shared" si="75"/>
        <v>22.5</v>
      </c>
      <c r="S512" s="8">
        <f t="shared" si="76"/>
        <v>16.25</v>
      </c>
      <c r="T512" s="8">
        <f t="shared" si="77"/>
        <v>18.75</v>
      </c>
      <c r="U512" s="7">
        <f t="shared" si="78"/>
        <v>18.333333333333332</v>
      </c>
      <c r="V512" s="7">
        <f t="shared" si="79"/>
        <v>18.4375</v>
      </c>
    </row>
    <row r="513" spans="1:22" ht="13.5" x14ac:dyDescent="0.25">
      <c r="A513" s="3">
        <f>RSI!A513</f>
        <v>42752</v>
      </c>
      <c r="B513" s="2">
        <f>RSI!B513</f>
        <v>9.6769999999999996</v>
      </c>
      <c r="C513" s="2">
        <f>RSI!I513</f>
        <v>55.880456251741968</v>
      </c>
      <c r="D513" s="2">
        <f>MACD!E513</f>
        <v>-6.5674925332686485E-2</v>
      </c>
      <c r="E513" s="2">
        <f>MACD!F513</f>
        <v>-0.12497172000727455</v>
      </c>
      <c r="F513" s="2">
        <f>'Moving Avg'!D513</f>
        <v>9.5827999999999989</v>
      </c>
      <c r="G513" s="2">
        <f>'Moving Avg'!F513</f>
        <v>9.5664999999999978</v>
      </c>
      <c r="H513" s="2">
        <f>'Moving Avg'!G513</f>
        <v>9.5655400000000022</v>
      </c>
      <c r="I513" s="2">
        <f>'Moving Avg'!H513</f>
        <v>9.290229999999994</v>
      </c>
      <c r="J513" s="5" t="str">
        <f>OBV!F513</f>
        <v>BULLISH</v>
      </c>
      <c r="K513" s="5" t="str">
        <f>OBV!G513</f>
        <v>STRONG</v>
      </c>
      <c r="L513" s="5" t="str">
        <f>OBV!H513</f>
        <v>CONFIRMED BULLISH</v>
      </c>
      <c r="M513" s="7">
        <f t="shared" si="70"/>
        <v>25</v>
      </c>
      <c r="N513" s="7">
        <f t="shared" si="71"/>
        <v>0</v>
      </c>
      <c r="O513" s="7">
        <f t="shared" si="72"/>
        <v>50</v>
      </c>
      <c r="P513" s="7">
        <f t="shared" si="73"/>
        <v>100</v>
      </c>
      <c r="Q513" s="8">
        <f t="shared" si="74"/>
        <v>31.25</v>
      </c>
      <c r="R513" s="8">
        <f t="shared" si="75"/>
        <v>47.5</v>
      </c>
      <c r="S513" s="8">
        <f t="shared" si="76"/>
        <v>61.25</v>
      </c>
      <c r="T513" s="8">
        <f t="shared" si="77"/>
        <v>43.75</v>
      </c>
      <c r="U513" s="7">
        <f t="shared" si="78"/>
        <v>46.666666666666664</v>
      </c>
      <c r="V513" s="7">
        <f t="shared" si="79"/>
        <v>45.9375</v>
      </c>
    </row>
    <row r="514" spans="1:22" ht="13.5" x14ac:dyDescent="0.25">
      <c r="A514" s="3">
        <f>RSI!A514</f>
        <v>42753</v>
      </c>
      <c r="B514" s="2">
        <f>RSI!B514</f>
        <v>9.6769999999999996</v>
      </c>
      <c r="C514" s="2">
        <f>RSI!I514</f>
        <v>55.880456251741954</v>
      </c>
      <c r="D514" s="2">
        <f>MACD!E514</f>
        <v>-3.41140507852149E-2</v>
      </c>
      <c r="E514" s="2">
        <f>MACD!F514</f>
        <v>-0.10680018616286262</v>
      </c>
      <c r="F514" s="2">
        <f>'Moving Avg'!D514</f>
        <v>9.6089999999999982</v>
      </c>
      <c r="G514" s="2">
        <f>'Moving Avg'!F514</f>
        <v>9.5813999999999986</v>
      </c>
      <c r="H514" s="2">
        <f>'Moving Avg'!G514</f>
        <v>9.5634400000000017</v>
      </c>
      <c r="I514" s="2">
        <f>'Moving Avg'!H514</f>
        <v>9.2934449999999931</v>
      </c>
      <c r="J514" s="5" t="str">
        <f>OBV!F514</f>
        <v>BULLISH</v>
      </c>
      <c r="K514" s="5" t="str">
        <f>OBV!G514</f>
        <v>WEAK</v>
      </c>
      <c r="L514" s="5" t="str">
        <f>OBV!H514</f>
        <v>CONFIRMED BULLISH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0</v>
      </c>
      <c r="O514" s="7">
        <f t="shared" ref="O514:O577" si="82">IF(F514-I514&gt;10,100,IF(F514-I514&gt;5,75, IF(F514-I514&gt;0,50,0)))</f>
        <v>50</v>
      </c>
      <c r="P514" s="7">
        <f t="shared" ref="P514:P577" si="83">IF(L514="confirmed bullish", 34, IF(L514="bullish divergence",17, 0))+IF(J514="bullish",33,IF(J514="bearish",0,16.5))+IF(K514="strong",33,IF(K514="weak",0,16.5))</f>
        <v>67</v>
      </c>
      <c r="Q514" s="8">
        <f t="shared" si="74"/>
        <v>26.299999999999997</v>
      </c>
      <c r="R514" s="8">
        <f t="shared" si="75"/>
        <v>39.25</v>
      </c>
      <c r="S514" s="8">
        <f t="shared" si="76"/>
        <v>46.400000000000006</v>
      </c>
      <c r="T514" s="8">
        <f t="shared" si="77"/>
        <v>35.5</v>
      </c>
      <c r="U514" s="7">
        <f t="shared" si="78"/>
        <v>37.31666666666667</v>
      </c>
      <c r="V514" s="7">
        <f t="shared" si="79"/>
        <v>36.862499999999997</v>
      </c>
    </row>
    <row r="515" spans="1:22" ht="13.5" x14ac:dyDescent="0.25">
      <c r="A515" s="3">
        <f>RSI!A515</f>
        <v>42754</v>
      </c>
      <c r="B515" s="2">
        <f>RSI!B515</f>
        <v>9.6669999999999998</v>
      </c>
      <c r="C515" s="2">
        <f>RSI!I515</f>
        <v>55.085237552725836</v>
      </c>
      <c r="D515" s="2">
        <f>MACD!E515</f>
        <v>-7.1861399484749455E-3</v>
      </c>
      <c r="E515" s="2">
        <f>MACD!F515</f>
        <v>-8.6877376919985094E-2</v>
      </c>
      <c r="F515" s="2">
        <f>'Moving Avg'!D515</f>
        <v>9.6331999999999987</v>
      </c>
      <c r="G515" s="2">
        <f>'Moving Avg'!F515</f>
        <v>9.5939499999999978</v>
      </c>
      <c r="H515" s="2">
        <f>'Moving Avg'!G515</f>
        <v>9.5656400000000019</v>
      </c>
      <c r="I515" s="2">
        <f>'Moving Avg'!H515</f>
        <v>9.296609999999994</v>
      </c>
      <c r="J515" s="5" t="str">
        <f>OBV!F515</f>
        <v>BULLISH</v>
      </c>
      <c r="K515" s="5" t="str">
        <f>OBV!G515</f>
        <v>WEAK</v>
      </c>
      <c r="L515" s="5" t="str">
        <f>OBV!H515</f>
        <v>CONFIRMED BULLISH</v>
      </c>
      <c r="M515" s="7">
        <f t="shared" si="80"/>
        <v>25</v>
      </c>
      <c r="N515" s="7">
        <f t="shared" si="81"/>
        <v>0</v>
      </c>
      <c r="O515" s="7">
        <f t="shared" si="82"/>
        <v>50</v>
      </c>
      <c r="P515" s="7">
        <f t="shared" si="83"/>
        <v>67</v>
      </c>
      <c r="Q515" s="8">
        <f t="shared" ref="Q515:Q578" si="84">0.35*M515+N515*0.35+O515*0.15+P515*0.15</f>
        <v>26.299999999999997</v>
      </c>
      <c r="R515" s="8">
        <f t="shared" ref="R515:R578" si="85">M515*0.2+N515*0.2+O515*0.35+P515*0.25</f>
        <v>39.25</v>
      </c>
      <c r="S515" s="8">
        <f t="shared" ref="S515:S578" si="86">M515*0.15+N515*0.15+O515*0.25+P515*0.45</f>
        <v>46.400000000000006</v>
      </c>
      <c r="T515" s="8">
        <f t="shared" ref="T515:T578" si="87">0.25*SUM(M515:P515)</f>
        <v>35.5</v>
      </c>
      <c r="U515" s="7">
        <f t="shared" ref="U515:U578" si="88">SUM(Q515:S515)/3</f>
        <v>37.31666666666667</v>
      </c>
      <c r="V515" s="7">
        <f t="shared" ref="V515:V578" si="89">SUM(Q515:T515)/4</f>
        <v>36.862499999999997</v>
      </c>
    </row>
    <row r="516" spans="1:22" ht="13.5" x14ac:dyDescent="0.25">
      <c r="A516" s="3">
        <f>RSI!A516</f>
        <v>42755</v>
      </c>
      <c r="B516" s="2">
        <f>RSI!B516</f>
        <v>9.6669999999999998</v>
      </c>
      <c r="C516" s="2">
        <f>RSI!I516</f>
        <v>55.085237552725836</v>
      </c>
      <c r="D516" s="2">
        <f>MACD!E516</f>
        <v>1.5178304609637649E-2</v>
      </c>
      <c r="E516" s="2">
        <f>MACD!F516</f>
        <v>-6.6466240614060548E-2</v>
      </c>
      <c r="F516" s="2">
        <f>'Moving Avg'!D516</f>
        <v>9.6573999999999991</v>
      </c>
      <c r="G516" s="2">
        <f>'Moving Avg'!F516</f>
        <v>9.6064999999999987</v>
      </c>
      <c r="H516" s="2">
        <f>'Moving Avg'!G516</f>
        <v>9.5677400000000006</v>
      </c>
      <c r="I516" s="2">
        <f>'Moving Avg'!H516</f>
        <v>9.3004799999999932</v>
      </c>
      <c r="J516" s="5" t="str">
        <f>OBV!F516</f>
        <v>BULLISH</v>
      </c>
      <c r="K516" s="5" t="str">
        <f>OBV!G516</f>
        <v>WEAK</v>
      </c>
      <c r="L516" s="5" t="str">
        <f>OBV!H516</f>
        <v>CONFIRMED BULLISH</v>
      </c>
      <c r="M516" s="7">
        <f t="shared" si="80"/>
        <v>25</v>
      </c>
      <c r="N516" s="7">
        <f t="shared" si="81"/>
        <v>0</v>
      </c>
      <c r="O516" s="7">
        <f t="shared" si="82"/>
        <v>50</v>
      </c>
      <c r="P516" s="7">
        <f t="shared" si="83"/>
        <v>67</v>
      </c>
      <c r="Q516" s="8">
        <f t="shared" si="84"/>
        <v>26.299999999999997</v>
      </c>
      <c r="R516" s="8">
        <f t="shared" si="85"/>
        <v>39.25</v>
      </c>
      <c r="S516" s="8">
        <f t="shared" si="86"/>
        <v>46.400000000000006</v>
      </c>
      <c r="T516" s="8">
        <f t="shared" si="87"/>
        <v>35.5</v>
      </c>
      <c r="U516" s="7">
        <f t="shared" si="88"/>
        <v>37.31666666666667</v>
      </c>
      <c r="V516" s="7">
        <f t="shared" si="89"/>
        <v>36.862499999999997</v>
      </c>
    </row>
    <row r="517" spans="1:22" ht="13.5" x14ac:dyDescent="0.25">
      <c r="A517" s="3">
        <f>RSI!A517</f>
        <v>42758</v>
      </c>
      <c r="B517" s="2">
        <f>RSI!B517</f>
        <v>9.6669999999999998</v>
      </c>
      <c r="C517" s="2">
        <f>RSI!I517</f>
        <v>55.085237552725836</v>
      </c>
      <c r="D517" s="2">
        <f>MACD!E517</f>
        <v>3.3712518384685808E-2</v>
      </c>
      <c r="E517" s="2">
        <f>MACD!F517</f>
        <v>-4.6430488814311277E-2</v>
      </c>
      <c r="F517" s="2">
        <f>'Moving Avg'!D517</f>
        <v>9.6710000000000012</v>
      </c>
      <c r="G517" s="2">
        <f>'Moving Avg'!F517</f>
        <v>9.6268999999999973</v>
      </c>
      <c r="H517" s="2">
        <f>'Moving Avg'!G517</f>
        <v>9.5696200000000005</v>
      </c>
      <c r="I517" s="2">
        <f>'Moving Avg'!H517</f>
        <v>9.3043499999999941</v>
      </c>
      <c r="J517" s="5" t="str">
        <f>OBV!F517</f>
        <v>BULLISH</v>
      </c>
      <c r="K517" s="5" t="str">
        <f>OBV!G517</f>
        <v>NEUTRAL</v>
      </c>
      <c r="L517" s="5" t="str">
        <f>OBV!H517</f>
        <v>CONFIRMED BULLISH</v>
      </c>
      <c r="M517" s="7">
        <f t="shared" si="80"/>
        <v>25</v>
      </c>
      <c r="N517" s="7">
        <f t="shared" si="81"/>
        <v>0</v>
      </c>
      <c r="O517" s="7">
        <f t="shared" si="82"/>
        <v>50</v>
      </c>
      <c r="P517" s="7">
        <f t="shared" si="83"/>
        <v>83.5</v>
      </c>
      <c r="Q517" s="8">
        <f t="shared" si="84"/>
        <v>28.774999999999999</v>
      </c>
      <c r="R517" s="8">
        <f t="shared" si="85"/>
        <v>43.375</v>
      </c>
      <c r="S517" s="8">
        <f t="shared" si="86"/>
        <v>53.825000000000003</v>
      </c>
      <c r="T517" s="8">
        <f t="shared" si="87"/>
        <v>39.625</v>
      </c>
      <c r="U517" s="7">
        <f t="shared" si="88"/>
        <v>41.991666666666667</v>
      </c>
      <c r="V517" s="7">
        <f t="shared" si="89"/>
        <v>41.400000000000006</v>
      </c>
    </row>
    <row r="518" spans="1:22" ht="13.5" x14ac:dyDescent="0.25">
      <c r="A518" s="3">
        <f>RSI!A518</f>
        <v>42759</v>
      </c>
      <c r="B518" s="2">
        <f>RSI!B518</f>
        <v>9.4160000000000004</v>
      </c>
      <c r="C518" s="2">
        <f>RSI!I518</f>
        <v>38.091673711068651</v>
      </c>
      <c r="D518" s="2">
        <f>MACD!E518</f>
        <v>4.3473369423429276E-2</v>
      </c>
      <c r="E518" s="2">
        <f>MACD!F518</f>
        <v>-2.8449717166763169E-2</v>
      </c>
      <c r="F518" s="2">
        <f>'Moving Avg'!D518</f>
        <v>9.618800000000002</v>
      </c>
      <c r="G518" s="2">
        <f>'Moving Avg'!F518</f>
        <v>9.6347499999999986</v>
      </c>
      <c r="H518" s="2">
        <f>'Moving Avg'!G518</f>
        <v>9.5664800000000003</v>
      </c>
      <c r="I518" s="2">
        <f>'Moving Avg'!H518</f>
        <v>9.3070199999999925</v>
      </c>
      <c r="J518" s="5" t="str">
        <f>OBV!F518</f>
        <v>BEARISH</v>
      </c>
      <c r="K518" s="5" t="str">
        <f>OBV!G518</f>
        <v>WEAK</v>
      </c>
      <c r="L518" s="5" t="str">
        <f>OBV!H518</f>
        <v>CONFIRMED BEARISH</v>
      </c>
      <c r="M518" s="7">
        <f t="shared" si="80"/>
        <v>25</v>
      </c>
      <c r="N518" s="7">
        <f t="shared" si="81"/>
        <v>0</v>
      </c>
      <c r="O518" s="7">
        <f t="shared" si="82"/>
        <v>50</v>
      </c>
      <c r="P518" s="7">
        <f t="shared" si="83"/>
        <v>0</v>
      </c>
      <c r="Q518" s="8">
        <f t="shared" si="84"/>
        <v>16.25</v>
      </c>
      <c r="R518" s="8">
        <f t="shared" si="85"/>
        <v>22.5</v>
      </c>
      <c r="S518" s="8">
        <f t="shared" si="86"/>
        <v>16.25</v>
      </c>
      <c r="T518" s="8">
        <f t="shared" si="87"/>
        <v>18.75</v>
      </c>
      <c r="U518" s="7">
        <f t="shared" si="88"/>
        <v>18.333333333333332</v>
      </c>
      <c r="V518" s="7">
        <f t="shared" si="89"/>
        <v>18.4375</v>
      </c>
    </row>
    <row r="519" spans="1:22" ht="13.5" x14ac:dyDescent="0.25">
      <c r="A519" s="3">
        <f>RSI!A519</f>
        <v>42760</v>
      </c>
      <c r="B519" s="2">
        <f>RSI!B519</f>
        <v>9.4160000000000004</v>
      </c>
      <c r="C519" s="2">
        <f>RSI!I519</f>
        <v>38.091673711068658</v>
      </c>
      <c r="D519" s="2">
        <f>MACD!E519</f>
        <v>4.2420208619899924E-2</v>
      </c>
      <c r="E519" s="2">
        <f>MACD!F519</f>
        <v>-1.4275732009430553E-2</v>
      </c>
      <c r="F519" s="2">
        <f>'Moving Avg'!D519</f>
        <v>9.5665999999999993</v>
      </c>
      <c r="G519" s="2">
        <f>'Moving Avg'!F519</f>
        <v>9.6350499999999997</v>
      </c>
      <c r="H519" s="2">
        <f>'Moving Avg'!G519</f>
        <v>9.5577000000000005</v>
      </c>
      <c r="I519" s="2">
        <f>'Moving Avg'!H519</f>
        <v>9.3099249999999927</v>
      </c>
      <c r="J519" s="5" t="str">
        <f>OBV!F519</f>
        <v>BEARISH</v>
      </c>
      <c r="K519" s="5" t="str">
        <f>OBV!G519</f>
        <v>WEAK</v>
      </c>
      <c r="L519" s="5" t="str">
        <f>OBV!H519</f>
        <v>CONFIRMED BEARISH</v>
      </c>
      <c r="M519" s="7">
        <f t="shared" si="80"/>
        <v>25</v>
      </c>
      <c r="N519" s="7">
        <f t="shared" si="81"/>
        <v>0</v>
      </c>
      <c r="O519" s="7">
        <f t="shared" si="82"/>
        <v>50</v>
      </c>
      <c r="P519" s="7">
        <f t="shared" si="83"/>
        <v>0</v>
      </c>
      <c r="Q519" s="8">
        <f t="shared" si="84"/>
        <v>16.25</v>
      </c>
      <c r="R519" s="8">
        <f t="shared" si="85"/>
        <v>22.5</v>
      </c>
      <c r="S519" s="8">
        <f t="shared" si="86"/>
        <v>16.25</v>
      </c>
      <c r="T519" s="8">
        <f t="shared" si="87"/>
        <v>18.75</v>
      </c>
      <c r="U519" s="7">
        <f t="shared" si="88"/>
        <v>18.333333333333332</v>
      </c>
      <c r="V519" s="7">
        <f t="shared" si="89"/>
        <v>18.4375</v>
      </c>
    </row>
    <row r="520" spans="1:22" ht="13.5" x14ac:dyDescent="0.25">
      <c r="A520" s="3">
        <f>RSI!A520</f>
        <v>42761</v>
      </c>
      <c r="B520" s="2">
        <f>RSI!B520</f>
        <v>9.5730000000000004</v>
      </c>
      <c r="C520" s="2">
        <f>RSI!I520</f>
        <v>49.412705111077983</v>
      </c>
      <c r="D520" s="2">
        <f>MACD!E520</f>
        <v>3.0963513305227508E-2</v>
      </c>
      <c r="E520" s="2">
        <f>MACD!F520</f>
        <v>-5.2278829464989405E-3</v>
      </c>
      <c r="F520" s="2">
        <f>'Moving Avg'!D520</f>
        <v>9.5477999999999987</v>
      </c>
      <c r="G520" s="2">
        <f>'Moving Avg'!F520</f>
        <v>9.6429000000000009</v>
      </c>
      <c r="H520" s="2">
        <f>'Moving Avg'!G520</f>
        <v>9.5544599999999988</v>
      </c>
      <c r="I520" s="2">
        <f>'Moving Avg'!H520</f>
        <v>9.3148949999999928</v>
      </c>
      <c r="J520" s="5" t="str">
        <f>OBV!F520</f>
        <v>BULLISH</v>
      </c>
      <c r="K520" s="5" t="str">
        <f>OBV!G520</f>
        <v>NEUTRAL</v>
      </c>
      <c r="L520" s="5" t="str">
        <f>OBV!H520</f>
        <v>BULLISH DIVERGENCE</v>
      </c>
      <c r="M520" s="7">
        <f t="shared" si="80"/>
        <v>25</v>
      </c>
      <c r="N520" s="7">
        <f t="shared" si="81"/>
        <v>0</v>
      </c>
      <c r="O520" s="7">
        <f t="shared" si="82"/>
        <v>50</v>
      </c>
      <c r="P520" s="7">
        <f t="shared" si="83"/>
        <v>66.5</v>
      </c>
      <c r="Q520" s="8">
        <f t="shared" si="84"/>
        <v>26.225000000000001</v>
      </c>
      <c r="R520" s="8">
        <f t="shared" si="85"/>
        <v>39.125</v>
      </c>
      <c r="S520" s="8">
        <f t="shared" si="86"/>
        <v>46.174999999999997</v>
      </c>
      <c r="T520" s="8">
        <f t="shared" si="87"/>
        <v>35.375</v>
      </c>
      <c r="U520" s="7">
        <f t="shared" si="88"/>
        <v>37.174999999999997</v>
      </c>
      <c r="V520" s="7">
        <f t="shared" si="89"/>
        <v>36.724999999999994</v>
      </c>
    </row>
    <row r="521" spans="1:22" ht="13.5" x14ac:dyDescent="0.25">
      <c r="A521" s="3">
        <f>RSI!A521</f>
        <v>42762</v>
      </c>
      <c r="B521" s="2">
        <f>RSI!B521</f>
        <v>9.52</v>
      </c>
      <c r="C521" s="2">
        <f>RSI!I521</f>
        <v>46.33247386492306</v>
      </c>
      <c r="D521" s="2">
        <f>MACD!E521</f>
        <v>2.5252843035268313E-2</v>
      </c>
      <c r="E521" s="2">
        <f>MACD!F521</f>
        <v>8.682622498545102E-4</v>
      </c>
      <c r="F521" s="2">
        <f>'Moving Avg'!D521</f>
        <v>9.5183999999999997</v>
      </c>
      <c r="G521" s="2">
        <f>'Moving Avg'!F521</f>
        <v>9.6389499999999995</v>
      </c>
      <c r="H521" s="2">
        <f>'Moving Avg'!G521</f>
        <v>9.5523599999999984</v>
      </c>
      <c r="I521" s="2">
        <f>'Moving Avg'!H521</f>
        <v>9.3195999999999941</v>
      </c>
      <c r="J521" s="5" t="str">
        <f>OBV!F521</f>
        <v>BEARISH</v>
      </c>
      <c r="K521" s="5" t="str">
        <f>OBV!G521</f>
        <v>WEAK</v>
      </c>
      <c r="L521" s="5" t="str">
        <f>OBV!H521</f>
        <v>CONFIRMED BEARISH</v>
      </c>
      <c r="M521" s="7">
        <f t="shared" si="80"/>
        <v>25</v>
      </c>
      <c r="N521" s="7">
        <f t="shared" si="81"/>
        <v>0</v>
      </c>
      <c r="O521" s="7">
        <f t="shared" si="82"/>
        <v>50</v>
      </c>
      <c r="P521" s="7">
        <f t="shared" si="83"/>
        <v>0</v>
      </c>
      <c r="Q521" s="8">
        <f t="shared" si="84"/>
        <v>16.25</v>
      </c>
      <c r="R521" s="8">
        <f t="shared" si="85"/>
        <v>22.5</v>
      </c>
      <c r="S521" s="8">
        <f t="shared" si="86"/>
        <v>16.25</v>
      </c>
      <c r="T521" s="8">
        <f t="shared" si="87"/>
        <v>18.75</v>
      </c>
      <c r="U521" s="7">
        <f t="shared" si="88"/>
        <v>18.333333333333332</v>
      </c>
      <c r="V521" s="7">
        <f t="shared" si="89"/>
        <v>18.4375</v>
      </c>
    </row>
    <row r="522" spans="1:22" ht="13.5" x14ac:dyDescent="0.25">
      <c r="A522" s="3">
        <f>RSI!A522</f>
        <v>42765</v>
      </c>
      <c r="B522" s="2">
        <f>RSI!B522</f>
        <v>9.6349999999999998</v>
      </c>
      <c r="C522" s="2">
        <f>RSI!I522</f>
        <v>53.155951439932664</v>
      </c>
      <c r="D522" s="2">
        <f>MACD!E522</f>
        <v>2.0422513415951471E-2</v>
      </c>
      <c r="E522" s="2">
        <f>MACD!F522</f>
        <v>4.7791124830739024E-3</v>
      </c>
      <c r="F522" s="2">
        <f>'Moving Avg'!D522</f>
        <v>9.5119999999999987</v>
      </c>
      <c r="G522" s="2">
        <f>'Moving Avg'!F522</f>
        <v>9.6316000000000006</v>
      </c>
      <c r="H522" s="2">
        <f>'Moving Avg'!G522</f>
        <v>9.5509999999999984</v>
      </c>
      <c r="I522" s="2">
        <f>'Moving Avg'!H522</f>
        <v>9.3238349999999937</v>
      </c>
      <c r="J522" s="5" t="str">
        <f>OBV!F522</f>
        <v>BEARISH</v>
      </c>
      <c r="K522" s="5" t="str">
        <f>OBV!G522</f>
        <v>NEUTRAL</v>
      </c>
      <c r="L522" s="5" t="str">
        <f>OBV!H522</f>
        <v>CONFIRMED BEARISH</v>
      </c>
      <c r="M522" s="7">
        <f t="shared" si="80"/>
        <v>25</v>
      </c>
      <c r="N522" s="7">
        <f t="shared" si="81"/>
        <v>0</v>
      </c>
      <c r="O522" s="7">
        <f t="shared" si="82"/>
        <v>50</v>
      </c>
      <c r="P522" s="7">
        <f t="shared" si="83"/>
        <v>16.5</v>
      </c>
      <c r="Q522" s="8">
        <f t="shared" si="84"/>
        <v>18.725000000000001</v>
      </c>
      <c r="R522" s="8">
        <f t="shared" si="85"/>
        <v>26.625</v>
      </c>
      <c r="S522" s="8">
        <f t="shared" si="86"/>
        <v>23.675000000000001</v>
      </c>
      <c r="T522" s="8">
        <f t="shared" si="87"/>
        <v>22.875</v>
      </c>
      <c r="U522" s="7">
        <f t="shared" si="88"/>
        <v>23.008333333333336</v>
      </c>
      <c r="V522" s="7">
        <f t="shared" si="89"/>
        <v>22.975000000000001</v>
      </c>
    </row>
    <row r="523" spans="1:22" ht="13.5" x14ac:dyDescent="0.25">
      <c r="A523" s="3">
        <f>RSI!A523</f>
        <v>42766</v>
      </c>
      <c r="B523" s="2">
        <f>RSI!B523</f>
        <v>9.52</v>
      </c>
      <c r="C523" s="2">
        <f>RSI!I523</f>
        <v>46.754190950581126</v>
      </c>
      <c r="D523" s="2">
        <f>MACD!E523</f>
        <v>3.6513594045651132E-2</v>
      </c>
      <c r="E523" s="2">
        <f>MACD!F523</f>
        <v>1.1126008795589349E-2</v>
      </c>
      <c r="F523" s="2">
        <f>'Moving Avg'!D523</f>
        <v>9.5327999999999999</v>
      </c>
      <c r="G523" s="2">
        <f>'Moving Avg'!F523</f>
        <v>9.6185000000000009</v>
      </c>
      <c r="H523" s="2">
        <f>'Moving Avg'!G523</f>
        <v>9.545759999999996</v>
      </c>
      <c r="I523" s="2">
        <f>'Moving Avg'!H523</f>
        <v>9.3274949999999937</v>
      </c>
      <c r="J523" s="5" t="str">
        <f>OBV!F523</f>
        <v>BULLISH</v>
      </c>
      <c r="K523" s="5" t="str">
        <f>OBV!G523</f>
        <v>WEAK</v>
      </c>
      <c r="L523" s="5" t="str">
        <f>OBV!H523</f>
        <v>CONFIRMED BULLISH</v>
      </c>
      <c r="M523" s="7">
        <f t="shared" si="80"/>
        <v>25</v>
      </c>
      <c r="N523" s="7">
        <f t="shared" si="81"/>
        <v>0</v>
      </c>
      <c r="O523" s="7">
        <f t="shared" si="82"/>
        <v>50</v>
      </c>
      <c r="P523" s="7">
        <f t="shared" si="83"/>
        <v>67</v>
      </c>
      <c r="Q523" s="8">
        <f t="shared" si="84"/>
        <v>26.299999999999997</v>
      </c>
      <c r="R523" s="8">
        <f t="shared" si="85"/>
        <v>39.25</v>
      </c>
      <c r="S523" s="8">
        <f t="shared" si="86"/>
        <v>46.400000000000006</v>
      </c>
      <c r="T523" s="8">
        <f t="shared" si="87"/>
        <v>35.5</v>
      </c>
      <c r="U523" s="7">
        <f t="shared" si="88"/>
        <v>37.31666666666667</v>
      </c>
      <c r="V523" s="7">
        <f t="shared" si="89"/>
        <v>36.862499999999997</v>
      </c>
    </row>
    <row r="524" spans="1:22" ht="13.5" x14ac:dyDescent="0.25">
      <c r="A524" s="3">
        <f>RSI!A524</f>
        <v>42767</v>
      </c>
      <c r="B524" s="2">
        <f>RSI!B524</f>
        <v>9.52</v>
      </c>
      <c r="C524" s="2">
        <f>RSI!I524</f>
        <v>46.754190950581119</v>
      </c>
      <c r="D524" s="2">
        <f>MACD!E524</f>
        <v>5.0493630504297116E-2</v>
      </c>
      <c r="E524" s="2">
        <f>MACD!F524</f>
        <v>1.8999533137330903E-2</v>
      </c>
      <c r="F524" s="2">
        <f>'Moving Avg'!D524</f>
        <v>9.5535999999999994</v>
      </c>
      <c r="G524" s="2">
        <f>'Moving Avg'!F524</f>
        <v>9.6059500000000018</v>
      </c>
      <c r="H524" s="2">
        <f>'Moving Avg'!G524</f>
        <v>9.5426199999999977</v>
      </c>
      <c r="I524" s="2">
        <f>'Moving Avg'!H524</f>
        <v>9.3312849999999941</v>
      </c>
      <c r="J524" s="5" t="str">
        <f>OBV!F524</f>
        <v>BULLISH</v>
      </c>
      <c r="K524" s="5" t="str">
        <f>OBV!G524</f>
        <v>WEAK</v>
      </c>
      <c r="L524" s="5" t="str">
        <f>OBV!H524</f>
        <v>CONFIRMED BULLISH</v>
      </c>
      <c r="M524" s="7">
        <f t="shared" si="80"/>
        <v>25</v>
      </c>
      <c r="N524" s="7">
        <f t="shared" si="81"/>
        <v>0</v>
      </c>
      <c r="O524" s="7">
        <f t="shared" si="82"/>
        <v>50</v>
      </c>
      <c r="P524" s="7">
        <f t="shared" si="83"/>
        <v>67</v>
      </c>
      <c r="Q524" s="8">
        <f t="shared" si="84"/>
        <v>26.299999999999997</v>
      </c>
      <c r="R524" s="8">
        <f t="shared" si="85"/>
        <v>39.25</v>
      </c>
      <c r="S524" s="8">
        <f t="shared" si="86"/>
        <v>46.400000000000006</v>
      </c>
      <c r="T524" s="8">
        <f t="shared" si="87"/>
        <v>35.5</v>
      </c>
      <c r="U524" s="7">
        <f t="shared" si="88"/>
        <v>37.31666666666667</v>
      </c>
      <c r="V524" s="7">
        <f t="shared" si="89"/>
        <v>36.862499999999997</v>
      </c>
    </row>
    <row r="525" spans="1:22" ht="13.5" x14ac:dyDescent="0.25">
      <c r="A525" s="3">
        <f>RSI!A525</f>
        <v>42768</v>
      </c>
      <c r="B525" s="2">
        <f>RSI!B525</f>
        <v>9.3889999999999993</v>
      </c>
      <c r="C525" s="2">
        <f>RSI!I525</f>
        <v>40.336375568553557</v>
      </c>
      <c r="D525" s="2">
        <f>MACD!E525</f>
        <v>7.0825640487518271E-2</v>
      </c>
      <c r="E525" s="2">
        <f>MACD!F525</f>
        <v>2.9364754607368378E-2</v>
      </c>
      <c r="F525" s="2">
        <f>'Moving Avg'!D525</f>
        <v>9.5167999999999999</v>
      </c>
      <c r="G525" s="2">
        <f>'Moving Avg'!F525</f>
        <v>9.5868500000000019</v>
      </c>
      <c r="H525" s="2">
        <f>'Moving Avg'!G525</f>
        <v>9.5394799999999975</v>
      </c>
      <c r="I525" s="2">
        <f>'Moving Avg'!H525</f>
        <v>9.3344199999999926</v>
      </c>
      <c r="J525" s="5" t="str">
        <f>OBV!F525</f>
        <v>BEARISH</v>
      </c>
      <c r="K525" s="5" t="str">
        <f>OBV!G525</f>
        <v>WEAK</v>
      </c>
      <c r="L525" s="5" t="str">
        <f>OBV!H525</f>
        <v>CONFIRMED BEARISH</v>
      </c>
      <c r="M525" s="7">
        <f t="shared" si="80"/>
        <v>25</v>
      </c>
      <c r="N525" s="7">
        <f t="shared" si="81"/>
        <v>0</v>
      </c>
      <c r="O525" s="7">
        <f t="shared" si="82"/>
        <v>50</v>
      </c>
      <c r="P525" s="7">
        <f t="shared" si="83"/>
        <v>0</v>
      </c>
      <c r="Q525" s="8">
        <f t="shared" si="84"/>
        <v>16.25</v>
      </c>
      <c r="R525" s="8">
        <f t="shared" si="85"/>
        <v>22.5</v>
      </c>
      <c r="S525" s="8">
        <f t="shared" si="86"/>
        <v>16.25</v>
      </c>
      <c r="T525" s="8">
        <f t="shared" si="87"/>
        <v>18.75</v>
      </c>
      <c r="U525" s="7">
        <f t="shared" si="88"/>
        <v>18.333333333333332</v>
      </c>
      <c r="V525" s="7">
        <f t="shared" si="89"/>
        <v>18.4375</v>
      </c>
    </row>
    <row r="526" spans="1:22" ht="13.5" x14ac:dyDescent="0.25">
      <c r="A526" s="3">
        <f>RSI!A526</f>
        <v>42769</v>
      </c>
      <c r="B526" s="2">
        <f>RSI!B526</f>
        <v>9.3840000000000003</v>
      </c>
      <c r="C526" s="2">
        <f>RSI!I526</f>
        <v>40.110065727662466</v>
      </c>
      <c r="D526" s="2">
        <f>MACD!E526</f>
        <v>8.9486609671094897E-2</v>
      </c>
      <c r="E526" s="2">
        <f>MACD!F526</f>
        <v>4.1389125620113681E-2</v>
      </c>
      <c r="F526" s="2">
        <f>'Moving Avg'!D526</f>
        <v>9.4895999999999994</v>
      </c>
      <c r="G526" s="2">
        <f>'Moving Avg'!F526</f>
        <v>9.5675000000000008</v>
      </c>
      <c r="H526" s="2">
        <f>'Moving Avg'!G526</f>
        <v>9.5320399999999967</v>
      </c>
      <c r="I526" s="2">
        <f>'Moving Avg'!H526</f>
        <v>9.338184999999994</v>
      </c>
      <c r="J526" s="5" t="str">
        <f>OBV!F526</f>
        <v>BEARISH</v>
      </c>
      <c r="K526" s="5" t="str">
        <f>OBV!G526</f>
        <v>STRONG</v>
      </c>
      <c r="L526" s="5" t="str">
        <f>OBV!H526</f>
        <v>CONFIRMED BEARISH</v>
      </c>
      <c r="M526" s="7">
        <f t="shared" si="80"/>
        <v>25</v>
      </c>
      <c r="N526" s="7">
        <f t="shared" si="81"/>
        <v>0</v>
      </c>
      <c r="O526" s="7">
        <f t="shared" si="82"/>
        <v>50</v>
      </c>
      <c r="P526" s="7">
        <f t="shared" si="83"/>
        <v>33</v>
      </c>
      <c r="Q526" s="8">
        <f t="shared" si="84"/>
        <v>21.2</v>
      </c>
      <c r="R526" s="8">
        <f t="shared" si="85"/>
        <v>30.75</v>
      </c>
      <c r="S526" s="8">
        <f t="shared" si="86"/>
        <v>31.1</v>
      </c>
      <c r="T526" s="8">
        <f t="shared" si="87"/>
        <v>27</v>
      </c>
      <c r="U526" s="7">
        <f t="shared" si="88"/>
        <v>27.683333333333337</v>
      </c>
      <c r="V526" s="7">
        <f t="shared" si="89"/>
        <v>27.512500000000003</v>
      </c>
    </row>
    <row r="527" spans="1:22" ht="13.5" x14ac:dyDescent="0.25">
      <c r="A527" s="3">
        <f>RSI!A527</f>
        <v>42772</v>
      </c>
      <c r="B527" s="2">
        <f>RSI!B527</f>
        <v>9.3840000000000003</v>
      </c>
      <c r="C527" s="2">
        <f>RSI!I527</f>
        <v>40.110065727662466</v>
      </c>
      <c r="D527" s="2">
        <f>MACD!E527</f>
        <v>0.1063123079240853</v>
      </c>
      <c r="E527" s="2">
        <f>MACD!F527</f>
        <v>5.4373762080908009E-2</v>
      </c>
      <c r="F527" s="2">
        <f>'Moving Avg'!D527</f>
        <v>9.4394000000000009</v>
      </c>
      <c r="G527" s="2">
        <f>'Moving Avg'!F527</f>
        <v>9.5481500000000015</v>
      </c>
      <c r="H527" s="2">
        <f>'Moving Avg'!G527</f>
        <v>9.5293199999999985</v>
      </c>
      <c r="I527" s="2">
        <f>'Moving Avg'!H527</f>
        <v>9.3437549999999945</v>
      </c>
      <c r="J527" s="5" t="str">
        <f>OBV!F527</f>
        <v>BEARISH</v>
      </c>
      <c r="K527" s="5" t="str">
        <f>OBV!G527</f>
        <v>WEAK</v>
      </c>
      <c r="L527" s="5" t="str">
        <f>OBV!H527</f>
        <v>CONFIRMED BEARISH</v>
      </c>
      <c r="M527" s="7">
        <f t="shared" si="80"/>
        <v>25</v>
      </c>
      <c r="N527" s="7">
        <f t="shared" si="81"/>
        <v>0</v>
      </c>
      <c r="O527" s="7">
        <f t="shared" si="82"/>
        <v>50</v>
      </c>
      <c r="P527" s="7">
        <f t="shared" si="83"/>
        <v>0</v>
      </c>
      <c r="Q527" s="8">
        <f t="shared" si="84"/>
        <v>16.25</v>
      </c>
      <c r="R527" s="8">
        <f t="shared" si="85"/>
        <v>22.5</v>
      </c>
      <c r="S527" s="8">
        <f t="shared" si="86"/>
        <v>16.25</v>
      </c>
      <c r="T527" s="8">
        <f t="shared" si="87"/>
        <v>18.75</v>
      </c>
      <c r="U527" s="7">
        <f t="shared" si="88"/>
        <v>18.333333333333332</v>
      </c>
      <c r="V527" s="7">
        <f t="shared" si="89"/>
        <v>18.4375</v>
      </c>
    </row>
    <row r="528" spans="1:22" ht="13.5" x14ac:dyDescent="0.25">
      <c r="A528" s="3">
        <f>RSI!A528</f>
        <v>42773</v>
      </c>
      <c r="B528" s="2">
        <f>RSI!B528</f>
        <v>9.6609999999999996</v>
      </c>
      <c r="C528" s="2">
        <f>RSI!I528</f>
        <v>55.978942023496685</v>
      </c>
      <c r="D528" s="2">
        <f>MACD!E528</f>
        <v>6.2374466863900579E-2</v>
      </c>
      <c r="E528" s="2">
        <f>MACD!F528</f>
        <v>5.5973903037506531E-2</v>
      </c>
      <c r="F528" s="2">
        <f>'Moving Avg'!D528</f>
        <v>9.4676000000000009</v>
      </c>
      <c r="G528" s="2">
        <f>'Moving Avg'!F528</f>
        <v>9.5505000000000031</v>
      </c>
      <c r="H528" s="2">
        <f>'Moving Avg'!G528</f>
        <v>9.5289999999999981</v>
      </c>
      <c r="I528" s="2">
        <f>'Moving Avg'!H528</f>
        <v>9.3495049999999935</v>
      </c>
      <c r="J528" s="5" t="str">
        <f>OBV!F528</f>
        <v>BEARISH</v>
      </c>
      <c r="K528" s="5" t="str">
        <f>OBV!G528</f>
        <v>WEAK</v>
      </c>
      <c r="L528" s="5" t="str">
        <f>OBV!H528</f>
        <v>BEARISH DIVERGENCE</v>
      </c>
      <c r="M528" s="7">
        <f t="shared" si="80"/>
        <v>25</v>
      </c>
      <c r="N528" s="7">
        <f t="shared" si="81"/>
        <v>0</v>
      </c>
      <c r="O528" s="7">
        <f t="shared" si="82"/>
        <v>50</v>
      </c>
      <c r="P528" s="7">
        <f t="shared" si="83"/>
        <v>0</v>
      </c>
      <c r="Q528" s="8">
        <f t="shared" si="84"/>
        <v>16.25</v>
      </c>
      <c r="R528" s="8">
        <f t="shared" si="85"/>
        <v>22.5</v>
      </c>
      <c r="S528" s="8">
        <f t="shared" si="86"/>
        <v>16.25</v>
      </c>
      <c r="T528" s="8">
        <f t="shared" si="87"/>
        <v>18.75</v>
      </c>
      <c r="U528" s="7">
        <f t="shared" si="88"/>
        <v>18.333333333333332</v>
      </c>
      <c r="V528" s="7">
        <f t="shared" si="89"/>
        <v>18.4375</v>
      </c>
    </row>
    <row r="529" spans="1:22" ht="13.5" x14ac:dyDescent="0.25">
      <c r="A529" s="3">
        <f>RSI!A529</f>
        <v>42774</v>
      </c>
      <c r="B529" s="2">
        <f>RSI!B529</f>
        <v>9.782</v>
      </c>
      <c r="C529" s="2">
        <f>RSI!I529</f>
        <v>60.857896678652075</v>
      </c>
      <c r="D529" s="2">
        <f>MACD!E529</f>
        <v>1.548442652485349E-2</v>
      </c>
      <c r="E529" s="2">
        <f>MACD!F529</f>
        <v>4.7876007734975926E-2</v>
      </c>
      <c r="F529" s="2">
        <f>'Moving Avg'!D529</f>
        <v>9.52</v>
      </c>
      <c r="G529" s="2">
        <f>'Moving Avg'!F529</f>
        <v>9.562300000000004</v>
      </c>
      <c r="H529" s="2">
        <f>'Moving Avg'!G529</f>
        <v>9.5339199999999966</v>
      </c>
      <c r="I529" s="2">
        <f>'Moving Avg'!H529</f>
        <v>9.3558599999999927</v>
      </c>
      <c r="J529" s="5" t="str">
        <f>OBV!F529</f>
        <v>BULLISH</v>
      </c>
      <c r="K529" s="5" t="str">
        <f>OBV!G529</f>
        <v>STRONG</v>
      </c>
      <c r="L529" s="5" t="str">
        <f>OBV!H529</f>
        <v>CONFIRMED BULLISH</v>
      </c>
      <c r="M529" s="7">
        <f t="shared" si="80"/>
        <v>25</v>
      </c>
      <c r="N529" s="7">
        <f t="shared" si="81"/>
        <v>100</v>
      </c>
      <c r="O529" s="7">
        <f t="shared" si="82"/>
        <v>50</v>
      </c>
      <c r="P529" s="7">
        <f t="shared" si="83"/>
        <v>100</v>
      </c>
      <c r="Q529" s="8">
        <f t="shared" si="84"/>
        <v>66.25</v>
      </c>
      <c r="R529" s="8">
        <f t="shared" si="85"/>
        <v>67.5</v>
      </c>
      <c r="S529" s="8">
        <f t="shared" si="86"/>
        <v>76.25</v>
      </c>
      <c r="T529" s="8">
        <f t="shared" si="87"/>
        <v>68.75</v>
      </c>
      <c r="U529" s="7">
        <f t="shared" si="88"/>
        <v>70</v>
      </c>
      <c r="V529" s="7">
        <f t="shared" si="89"/>
        <v>69.6875</v>
      </c>
    </row>
    <row r="530" spans="1:22" ht="13.5" x14ac:dyDescent="0.25">
      <c r="A530" s="3">
        <f>RSI!A530</f>
        <v>42775</v>
      </c>
      <c r="B530" s="2">
        <f>RSI!B530</f>
        <v>9.782</v>
      </c>
      <c r="C530" s="2">
        <f>RSI!I530</f>
        <v>60.857896678652075</v>
      </c>
      <c r="D530" s="2">
        <f>MACD!E530</f>
        <v>-1.4463392852253065E-3</v>
      </c>
      <c r="E530" s="2">
        <f>MACD!F530</f>
        <v>3.8011538330935679E-2</v>
      </c>
      <c r="F530" s="2">
        <f>'Moving Avg'!D530</f>
        <v>9.5985999999999994</v>
      </c>
      <c r="G530" s="2">
        <f>'Moving Avg'!F530</f>
        <v>9.5741000000000014</v>
      </c>
      <c r="H530" s="2">
        <f>'Moving Avg'!G530</f>
        <v>9.5360199999999971</v>
      </c>
      <c r="I530" s="2">
        <f>'Moving Avg'!H530</f>
        <v>9.3634699999999942</v>
      </c>
      <c r="J530" s="5" t="str">
        <f>OBV!F530</f>
        <v>BULLISH</v>
      </c>
      <c r="K530" s="5" t="str">
        <f>OBV!G530</f>
        <v>WEAK</v>
      </c>
      <c r="L530" s="5" t="str">
        <f>OBV!H530</f>
        <v>CONFIRMED BULLISH</v>
      </c>
      <c r="M530" s="7">
        <f t="shared" si="80"/>
        <v>25</v>
      </c>
      <c r="N530" s="7">
        <f t="shared" si="81"/>
        <v>100</v>
      </c>
      <c r="O530" s="7">
        <f t="shared" si="82"/>
        <v>50</v>
      </c>
      <c r="P530" s="7">
        <f t="shared" si="83"/>
        <v>67</v>
      </c>
      <c r="Q530" s="8">
        <f t="shared" si="84"/>
        <v>61.3</v>
      </c>
      <c r="R530" s="8">
        <f t="shared" si="85"/>
        <v>59.25</v>
      </c>
      <c r="S530" s="8">
        <f t="shared" si="86"/>
        <v>61.400000000000006</v>
      </c>
      <c r="T530" s="8">
        <f t="shared" si="87"/>
        <v>60.5</v>
      </c>
      <c r="U530" s="7">
        <f t="shared" si="88"/>
        <v>60.65</v>
      </c>
      <c r="V530" s="7">
        <f t="shared" si="89"/>
        <v>60.612499999999997</v>
      </c>
    </row>
    <row r="531" spans="1:22" ht="13.5" x14ac:dyDescent="0.25">
      <c r="A531" s="3">
        <f>RSI!A531</f>
        <v>42776</v>
      </c>
      <c r="B531" s="2">
        <f>RSI!B531</f>
        <v>9.782</v>
      </c>
      <c r="C531" s="2">
        <f>RSI!I531</f>
        <v>60.857896678652068</v>
      </c>
      <c r="D531" s="2">
        <f>MACD!E531</f>
        <v>-2.5230314329759196E-2</v>
      </c>
      <c r="E531" s="2">
        <f>MACD!F531</f>
        <v>2.5363167798796705E-2</v>
      </c>
      <c r="F531" s="2">
        <f>'Moving Avg'!D531</f>
        <v>9.6782000000000004</v>
      </c>
      <c r="G531" s="2">
        <f>'Moving Avg'!F531</f>
        <v>9.5859000000000023</v>
      </c>
      <c r="H531" s="2">
        <f>'Moving Avg'!G531</f>
        <v>9.5409399999999973</v>
      </c>
      <c r="I531" s="2">
        <f>'Moving Avg'!H531</f>
        <v>9.3711849999999934</v>
      </c>
      <c r="J531" s="5" t="str">
        <f>OBV!F531</f>
        <v>BULLISH</v>
      </c>
      <c r="K531" s="5" t="str">
        <f>OBV!G531</f>
        <v>WEAK</v>
      </c>
      <c r="L531" s="5" t="str">
        <f>OBV!H531</f>
        <v>CONFIRMED BULLISH</v>
      </c>
      <c r="M531" s="7">
        <f t="shared" si="80"/>
        <v>25</v>
      </c>
      <c r="N531" s="7">
        <f t="shared" si="81"/>
        <v>100</v>
      </c>
      <c r="O531" s="7">
        <f t="shared" si="82"/>
        <v>50</v>
      </c>
      <c r="P531" s="7">
        <f t="shared" si="83"/>
        <v>67</v>
      </c>
      <c r="Q531" s="8">
        <f t="shared" si="84"/>
        <v>61.3</v>
      </c>
      <c r="R531" s="8">
        <f t="shared" si="85"/>
        <v>59.25</v>
      </c>
      <c r="S531" s="8">
        <f t="shared" si="86"/>
        <v>61.400000000000006</v>
      </c>
      <c r="T531" s="8">
        <f t="shared" si="87"/>
        <v>60.5</v>
      </c>
      <c r="U531" s="7">
        <f t="shared" si="88"/>
        <v>60.65</v>
      </c>
      <c r="V531" s="7">
        <f t="shared" si="89"/>
        <v>60.612499999999997</v>
      </c>
    </row>
    <row r="532" spans="1:22" ht="13.5" x14ac:dyDescent="0.25">
      <c r="A532" s="3">
        <f>RSI!A532</f>
        <v>42779</v>
      </c>
      <c r="B532" s="2">
        <f>RSI!B532</f>
        <v>9.9909999999999997</v>
      </c>
      <c r="C532" s="2">
        <f>RSI!I532</f>
        <v>68.410883842195801</v>
      </c>
      <c r="D532" s="2">
        <f>MACD!E532</f>
        <v>-4.435188663724432E-2</v>
      </c>
      <c r="E532" s="2">
        <f>MACD!F532</f>
        <v>1.1420156911588502E-2</v>
      </c>
      <c r="F532" s="2">
        <f>'Moving Avg'!D532</f>
        <v>9.7995999999999999</v>
      </c>
      <c r="G532" s="2">
        <f>'Moving Avg'!F532</f>
        <v>9.605500000000001</v>
      </c>
      <c r="H532" s="2">
        <f>'Moving Avg'!G532</f>
        <v>9.5492999999999988</v>
      </c>
      <c r="I532" s="2">
        <f>'Moving Avg'!H532</f>
        <v>9.379944999999994</v>
      </c>
      <c r="J532" s="5" t="str">
        <f>OBV!F532</f>
        <v>BULLISH</v>
      </c>
      <c r="K532" s="5" t="str">
        <f>OBV!G532</f>
        <v>WEAK</v>
      </c>
      <c r="L532" s="5" t="str">
        <f>OBV!H532</f>
        <v>CONFIRMED BULLISH</v>
      </c>
      <c r="M532" s="7">
        <f t="shared" si="80"/>
        <v>25</v>
      </c>
      <c r="N532" s="7">
        <f t="shared" si="81"/>
        <v>100</v>
      </c>
      <c r="O532" s="7">
        <f t="shared" si="82"/>
        <v>50</v>
      </c>
      <c r="P532" s="7">
        <f t="shared" si="83"/>
        <v>67</v>
      </c>
      <c r="Q532" s="8">
        <f t="shared" si="84"/>
        <v>61.3</v>
      </c>
      <c r="R532" s="8">
        <f t="shared" si="85"/>
        <v>59.25</v>
      </c>
      <c r="S532" s="8">
        <f t="shared" si="86"/>
        <v>61.400000000000006</v>
      </c>
      <c r="T532" s="8">
        <f t="shared" si="87"/>
        <v>60.5</v>
      </c>
      <c r="U532" s="7">
        <f t="shared" si="88"/>
        <v>60.65</v>
      </c>
      <c r="V532" s="7">
        <f t="shared" si="89"/>
        <v>60.612499999999997</v>
      </c>
    </row>
    <row r="533" spans="1:22" ht="13.5" x14ac:dyDescent="0.25">
      <c r="A533" s="3">
        <f>RSI!A533</f>
        <v>42780</v>
      </c>
      <c r="B533" s="2">
        <f>RSI!B533</f>
        <v>9.9390000000000001</v>
      </c>
      <c r="C533" s="2">
        <f>RSI!I533</f>
        <v>65.04771718782635</v>
      </c>
      <c r="D533" s="2">
        <f>MACD!E533</f>
        <v>-7.6725176774024462E-2</v>
      </c>
      <c r="E533" s="2">
        <f>MACD!F533</f>
        <v>-6.2089098255340928E-3</v>
      </c>
      <c r="F533" s="2">
        <f>'Moving Avg'!D533</f>
        <v>9.8552</v>
      </c>
      <c r="G533" s="2">
        <f>'Moving Avg'!F533</f>
        <v>9.6186000000000025</v>
      </c>
      <c r="H533" s="2">
        <f>'Moving Avg'!G533</f>
        <v>9.5555799999999973</v>
      </c>
      <c r="I533" s="2">
        <f>'Moving Avg'!H533</f>
        <v>9.3883399999999941</v>
      </c>
      <c r="J533" s="5" t="str">
        <f>OBV!F533</f>
        <v>BULLISH</v>
      </c>
      <c r="K533" s="5" t="str">
        <f>OBV!G533</f>
        <v>WEAK</v>
      </c>
      <c r="L533" s="5" t="str">
        <f>OBV!H533</f>
        <v>CONFIRMED BULLISH</v>
      </c>
      <c r="M533" s="7">
        <f t="shared" si="80"/>
        <v>25</v>
      </c>
      <c r="N533" s="7">
        <f t="shared" si="81"/>
        <v>100</v>
      </c>
      <c r="O533" s="7">
        <f t="shared" si="82"/>
        <v>50</v>
      </c>
      <c r="P533" s="7">
        <f t="shared" si="83"/>
        <v>67</v>
      </c>
      <c r="Q533" s="8">
        <f t="shared" si="84"/>
        <v>61.3</v>
      </c>
      <c r="R533" s="8">
        <f t="shared" si="85"/>
        <v>59.25</v>
      </c>
      <c r="S533" s="8">
        <f t="shared" si="86"/>
        <v>61.400000000000006</v>
      </c>
      <c r="T533" s="8">
        <f t="shared" si="87"/>
        <v>60.5</v>
      </c>
      <c r="U533" s="7">
        <f t="shared" si="88"/>
        <v>60.65</v>
      </c>
      <c r="V533" s="7">
        <f t="shared" si="89"/>
        <v>60.612499999999997</v>
      </c>
    </row>
    <row r="534" spans="1:22" ht="13.5" x14ac:dyDescent="0.25">
      <c r="A534" s="3">
        <f>RSI!A534</f>
        <v>42781</v>
      </c>
      <c r="B534" s="2">
        <f>RSI!B534</f>
        <v>9.9390000000000001</v>
      </c>
      <c r="C534" s="2">
        <f>RSI!I534</f>
        <v>65.04771718782635</v>
      </c>
      <c r="D534" s="2">
        <f>MACD!E534</f>
        <v>-0.1059894334136775</v>
      </c>
      <c r="E534" s="2">
        <f>MACD!F534</f>
        <v>-2.6165014543162779E-2</v>
      </c>
      <c r="F534" s="2">
        <f>'Moving Avg'!D534</f>
        <v>9.8865999999999996</v>
      </c>
      <c r="G534" s="2">
        <f>'Moving Avg'!F534</f>
        <v>9.6317000000000004</v>
      </c>
      <c r="H534" s="2">
        <f>'Moving Avg'!G534</f>
        <v>9.563959999999998</v>
      </c>
      <c r="I534" s="2">
        <f>'Moving Avg'!H534</f>
        <v>9.3961899999999954</v>
      </c>
      <c r="J534" s="5" t="str">
        <f>OBV!F534</f>
        <v>BEARISH</v>
      </c>
      <c r="K534" s="5" t="str">
        <f>OBV!G534</f>
        <v>WEAK</v>
      </c>
      <c r="L534" s="5" t="str">
        <f>OBV!H534</f>
        <v>BEARISH DIVERGENCE</v>
      </c>
      <c r="M534" s="7">
        <f t="shared" si="80"/>
        <v>25</v>
      </c>
      <c r="N534" s="7">
        <f t="shared" si="81"/>
        <v>100</v>
      </c>
      <c r="O534" s="7">
        <f t="shared" si="82"/>
        <v>50</v>
      </c>
      <c r="P534" s="7">
        <f t="shared" si="83"/>
        <v>0</v>
      </c>
      <c r="Q534" s="8">
        <f t="shared" si="84"/>
        <v>51.25</v>
      </c>
      <c r="R534" s="8">
        <f t="shared" si="85"/>
        <v>42.5</v>
      </c>
      <c r="S534" s="8">
        <f t="shared" si="86"/>
        <v>31.25</v>
      </c>
      <c r="T534" s="8">
        <f t="shared" si="87"/>
        <v>43.75</v>
      </c>
      <c r="U534" s="7">
        <f t="shared" si="88"/>
        <v>41.666666666666664</v>
      </c>
      <c r="V534" s="7">
        <f t="shared" si="89"/>
        <v>42.1875</v>
      </c>
    </row>
    <row r="535" spans="1:22" ht="13.5" x14ac:dyDescent="0.25">
      <c r="A535" s="3">
        <f>RSI!A535</f>
        <v>42782</v>
      </c>
      <c r="B535" s="2">
        <f>RSI!B535</f>
        <v>9.9390000000000001</v>
      </c>
      <c r="C535" s="2">
        <f>RSI!I535</f>
        <v>65.047717187826336</v>
      </c>
      <c r="D535" s="2">
        <f>MACD!E535</f>
        <v>-0.15263818795000184</v>
      </c>
      <c r="E535" s="2">
        <f>MACD!F535</f>
        <v>-5.1459649224530592E-2</v>
      </c>
      <c r="F535" s="2">
        <f>'Moving Avg'!D535</f>
        <v>9.9179999999999993</v>
      </c>
      <c r="G535" s="2">
        <f>'Moving Avg'!F535</f>
        <v>9.6452999999999989</v>
      </c>
      <c r="H535" s="2">
        <f>'Moving Avg'!G535</f>
        <v>9.5723399999999987</v>
      </c>
      <c r="I535" s="2">
        <f>'Moving Avg'!H535</f>
        <v>9.4040399999999948</v>
      </c>
      <c r="J535" s="5" t="str">
        <f>OBV!F535</f>
        <v>BEARISH</v>
      </c>
      <c r="K535" s="5" t="str">
        <f>OBV!G535</f>
        <v>WEAK</v>
      </c>
      <c r="L535" s="5" t="str">
        <f>OBV!H535</f>
        <v>BEARISH DIVERGENCE</v>
      </c>
      <c r="M535" s="7">
        <f t="shared" si="80"/>
        <v>25</v>
      </c>
      <c r="N535" s="7">
        <f t="shared" si="81"/>
        <v>100</v>
      </c>
      <c r="O535" s="7">
        <f t="shared" si="82"/>
        <v>50</v>
      </c>
      <c r="P535" s="7">
        <f t="shared" si="83"/>
        <v>0</v>
      </c>
      <c r="Q535" s="8">
        <f t="shared" si="84"/>
        <v>51.25</v>
      </c>
      <c r="R535" s="8">
        <f t="shared" si="85"/>
        <v>42.5</v>
      </c>
      <c r="S535" s="8">
        <f t="shared" si="86"/>
        <v>31.25</v>
      </c>
      <c r="T535" s="8">
        <f t="shared" si="87"/>
        <v>43.75</v>
      </c>
      <c r="U535" s="7">
        <f t="shared" si="88"/>
        <v>41.666666666666664</v>
      </c>
      <c r="V535" s="7">
        <f t="shared" si="89"/>
        <v>42.1875</v>
      </c>
    </row>
    <row r="536" spans="1:22" ht="13.5" x14ac:dyDescent="0.25">
      <c r="A536" s="3">
        <f>RSI!A536</f>
        <v>42783</v>
      </c>
      <c r="B536" s="2">
        <f>RSI!B536</f>
        <v>9.9390000000000001</v>
      </c>
      <c r="C536" s="2">
        <f>RSI!I536</f>
        <v>65.04771718782635</v>
      </c>
      <c r="D536" s="2">
        <f>MACD!E536</f>
        <v>-0.1944839279662105</v>
      </c>
      <c r="E536" s="2">
        <f>MACD!F536</f>
        <v>-8.0064504972866574E-2</v>
      </c>
      <c r="F536" s="2">
        <f>'Moving Avg'!D536</f>
        <v>9.9494000000000007</v>
      </c>
      <c r="G536" s="2">
        <f>'Moving Avg'!F536</f>
        <v>9.6588999999999992</v>
      </c>
      <c r="H536" s="2">
        <f>'Moving Avg'!G536</f>
        <v>9.5827999999999989</v>
      </c>
      <c r="I536" s="2">
        <f>'Moving Avg'!H536</f>
        <v>9.4113649999999947</v>
      </c>
      <c r="J536" s="5" t="str">
        <f>OBV!F536</f>
        <v>BEARISH</v>
      </c>
      <c r="K536" s="5" t="str">
        <f>OBV!G536</f>
        <v>WEAK</v>
      </c>
      <c r="L536" s="5" t="str">
        <f>OBV!H536</f>
        <v>BEARISH DIVERGENCE</v>
      </c>
      <c r="M536" s="7">
        <f t="shared" si="80"/>
        <v>25</v>
      </c>
      <c r="N536" s="7">
        <f t="shared" si="81"/>
        <v>100</v>
      </c>
      <c r="O536" s="7">
        <f t="shared" si="82"/>
        <v>50</v>
      </c>
      <c r="P536" s="7">
        <f t="shared" si="83"/>
        <v>0</v>
      </c>
      <c r="Q536" s="8">
        <f t="shared" si="84"/>
        <v>51.25</v>
      </c>
      <c r="R536" s="8">
        <f t="shared" si="85"/>
        <v>42.5</v>
      </c>
      <c r="S536" s="8">
        <f t="shared" si="86"/>
        <v>31.25</v>
      </c>
      <c r="T536" s="8">
        <f t="shared" si="87"/>
        <v>43.75</v>
      </c>
      <c r="U536" s="7">
        <f t="shared" si="88"/>
        <v>41.666666666666664</v>
      </c>
      <c r="V536" s="7">
        <f t="shared" si="89"/>
        <v>42.1875</v>
      </c>
    </row>
    <row r="537" spans="1:22" ht="13.5" x14ac:dyDescent="0.25">
      <c r="A537" s="3">
        <f>RSI!A537</f>
        <v>42786</v>
      </c>
      <c r="B537" s="2">
        <f>RSI!B537</f>
        <v>9.9390000000000001</v>
      </c>
      <c r="C537" s="2">
        <f>RSI!I537</f>
        <v>65.047717187826336</v>
      </c>
      <c r="D537" s="2">
        <f>MACD!E537</f>
        <v>-0.23137749717587752</v>
      </c>
      <c r="E537" s="2">
        <f>MACD!F537</f>
        <v>-0.11032710341346877</v>
      </c>
      <c r="F537" s="2">
        <f>'Moving Avg'!D537</f>
        <v>9.9390000000000001</v>
      </c>
      <c r="G537" s="2">
        <f>'Moving Avg'!F537</f>
        <v>9.6724999999999977</v>
      </c>
      <c r="H537" s="2">
        <f>'Moving Avg'!G537</f>
        <v>9.5953599999999994</v>
      </c>
      <c r="I537" s="2">
        <f>'Moving Avg'!H537</f>
        <v>9.4198649999999944</v>
      </c>
      <c r="J537" s="5" t="str">
        <f>OBV!F537</f>
        <v>BEARISH</v>
      </c>
      <c r="K537" s="5" t="str">
        <f>OBV!G537</f>
        <v>WEAK</v>
      </c>
      <c r="L537" s="5" t="str">
        <f>OBV!H537</f>
        <v>CONFIRMED BEARISH</v>
      </c>
      <c r="M537" s="7">
        <f t="shared" si="80"/>
        <v>25</v>
      </c>
      <c r="N537" s="7">
        <f t="shared" si="81"/>
        <v>100</v>
      </c>
      <c r="O537" s="7">
        <f t="shared" si="82"/>
        <v>50</v>
      </c>
      <c r="P537" s="7">
        <f t="shared" si="83"/>
        <v>0</v>
      </c>
      <c r="Q537" s="8">
        <f t="shared" si="84"/>
        <v>51.25</v>
      </c>
      <c r="R537" s="8">
        <f t="shared" si="85"/>
        <v>42.5</v>
      </c>
      <c r="S537" s="8">
        <f t="shared" si="86"/>
        <v>31.25</v>
      </c>
      <c r="T537" s="8">
        <f t="shared" si="87"/>
        <v>43.75</v>
      </c>
      <c r="U537" s="7">
        <f t="shared" si="88"/>
        <v>41.666666666666664</v>
      </c>
      <c r="V537" s="7">
        <f t="shared" si="89"/>
        <v>42.1875</v>
      </c>
    </row>
    <row r="538" spans="1:22" ht="13.5" x14ac:dyDescent="0.25">
      <c r="A538" s="3">
        <f>RSI!A538</f>
        <v>42787</v>
      </c>
      <c r="B538" s="2">
        <f>RSI!B538</f>
        <v>9.9390000000000001</v>
      </c>
      <c r="C538" s="2">
        <f>RSI!I538</f>
        <v>65.047717187826336</v>
      </c>
      <c r="D538" s="2">
        <f>MACD!E538</f>
        <v>-0.22135533633244364</v>
      </c>
      <c r="E538" s="2">
        <f>MACD!F538</f>
        <v>-0.13253274999726375</v>
      </c>
      <c r="F538" s="2">
        <f>'Moving Avg'!D538</f>
        <v>9.9390000000000001</v>
      </c>
      <c r="G538" s="2">
        <f>'Moving Avg'!F538</f>
        <v>9.6986499999999971</v>
      </c>
      <c r="H538" s="2">
        <f>'Moving Avg'!G538</f>
        <v>9.60792</v>
      </c>
      <c r="I538" s="2">
        <f>'Moving Avg'!H538</f>
        <v>9.4277149999999956</v>
      </c>
      <c r="J538" s="5" t="str">
        <f>OBV!F538</f>
        <v>NEUTRAL</v>
      </c>
      <c r="K538" s="5" t="str">
        <f>OBV!G538</f>
        <v>NEUTRAL</v>
      </c>
      <c r="L538" s="5" t="str">
        <f>OBV!H538</f>
        <v>NEUTRAL</v>
      </c>
      <c r="M538" s="7">
        <f t="shared" si="80"/>
        <v>25</v>
      </c>
      <c r="N538" s="7">
        <f t="shared" si="81"/>
        <v>100</v>
      </c>
      <c r="O538" s="7">
        <f t="shared" si="82"/>
        <v>50</v>
      </c>
      <c r="P538" s="7">
        <f t="shared" si="83"/>
        <v>33</v>
      </c>
      <c r="Q538" s="8">
        <f t="shared" si="84"/>
        <v>56.2</v>
      </c>
      <c r="R538" s="8">
        <f t="shared" si="85"/>
        <v>50.75</v>
      </c>
      <c r="S538" s="8">
        <f t="shared" si="86"/>
        <v>46.1</v>
      </c>
      <c r="T538" s="8">
        <f t="shared" si="87"/>
        <v>52</v>
      </c>
      <c r="U538" s="7">
        <f t="shared" si="88"/>
        <v>51.016666666666673</v>
      </c>
      <c r="V538" s="7">
        <f t="shared" si="89"/>
        <v>51.262500000000003</v>
      </c>
    </row>
    <row r="539" spans="1:22" ht="13.5" x14ac:dyDescent="0.25">
      <c r="A539" s="3">
        <f>RSI!A539</f>
        <v>42788</v>
      </c>
      <c r="B539" s="2">
        <f>RSI!B539</f>
        <v>9.9390000000000001</v>
      </c>
      <c r="C539" s="2">
        <f>RSI!I539</f>
        <v>65.047717187826336</v>
      </c>
      <c r="D539" s="2">
        <f>MACD!E539</f>
        <v>-0.19553335463080757</v>
      </c>
      <c r="E539" s="2">
        <f>MACD!F539</f>
        <v>-0.14513287092397253</v>
      </c>
      <c r="F539" s="2">
        <f>'Moving Avg'!D539</f>
        <v>9.9390000000000001</v>
      </c>
      <c r="G539" s="2">
        <f>'Moving Avg'!F539</f>
        <v>9.7247999999999983</v>
      </c>
      <c r="H539" s="2">
        <f>'Moving Avg'!G539</f>
        <v>9.6183800000000002</v>
      </c>
      <c r="I539" s="2">
        <f>'Moving Avg'!H539</f>
        <v>9.4360849999999949</v>
      </c>
      <c r="J539" s="5" t="str">
        <f>OBV!F539</f>
        <v>NEUTRAL</v>
      </c>
      <c r="K539" s="5" t="str">
        <f>OBV!G539</f>
        <v>NEUTRAL</v>
      </c>
      <c r="L539" s="5" t="str">
        <f>OBV!H539</f>
        <v>NEUTRAL</v>
      </c>
      <c r="M539" s="7">
        <f t="shared" si="80"/>
        <v>25</v>
      </c>
      <c r="N539" s="7">
        <f t="shared" si="81"/>
        <v>100</v>
      </c>
      <c r="O539" s="7">
        <f t="shared" si="82"/>
        <v>50</v>
      </c>
      <c r="P539" s="7">
        <f t="shared" si="83"/>
        <v>33</v>
      </c>
      <c r="Q539" s="8">
        <f t="shared" si="84"/>
        <v>56.2</v>
      </c>
      <c r="R539" s="8">
        <f t="shared" si="85"/>
        <v>50.75</v>
      </c>
      <c r="S539" s="8">
        <f t="shared" si="86"/>
        <v>46.1</v>
      </c>
      <c r="T539" s="8">
        <f t="shared" si="87"/>
        <v>52</v>
      </c>
      <c r="U539" s="7">
        <f t="shared" si="88"/>
        <v>51.016666666666673</v>
      </c>
      <c r="V539" s="7">
        <f t="shared" si="89"/>
        <v>51.262500000000003</v>
      </c>
    </row>
    <row r="540" spans="1:22" ht="13.5" x14ac:dyDescent="0.25">
      <c r="A540" s="3">
        <f>RSI!A540</f>
        <v>42789</v>
      </c>
      <c r="B540" s="2">
        <f>RSI!B540</f>
        <v>9.9329999999999998</v>
      </c>
      <c r="C540" s="2">
        <f>RSI!I540</f>
        <v>64.433705014007657</v>
      </c>
      <c r="D540" s="2">
        <f>MACD!E540</f>
        <v>-0.17441888629327629</v>
      </c>
      <c r="E540" s="2">
        <f>MACD!F540</f>
        <v>-0.15099007399783329</v>
      </c>
      <c r="F540" s="2">
        <f>'Moving Avg'!D540</f>
        <v>9.9377999999999993</v>
      </c>
      <c r="G540" s="2">
        <f>'Moving Avg'!F540</f>
        <v>9.7427999999999972</v>
      </c>
      <c r="H540" s="2">
        <f>'Moving Avg'!G540</f>
        <v>9.6288400000000003</v>
      </c>
      <c r="I540" s="2">
        <f>'Moving Avg'!H540</f>
        <v>9.4432749999999963</v>
      </c>
      <c r="J540" s="5" t="str">
        <f>OBV!F540</f>
        <v>BEARISH</v>
      </c>
      <c r="K540" s="5" t="str">
        <f>OBV!G540</f>
        <v>WEAK</v>
      </c>
      <c r="L540" s="5" t="str">
        <f>OBV!H540</f>
        <v>CONFIRMED BEARISH</v>
      </c>
      <c r="M540" s="7">
        <f t="shared" si="80"/>
        <v>25</v>
      </c>
      <c r="N540" s="7">
        <f t="shared" si="81"/>
        <v>100</v>
      </c>
      <c r="O540" s="7">
        <f t="shared" si="82"/>
        <v>50</v>
      </c>
      <c r="P540" s="7">
        <f t="shared" si="83"/>
        <v>0</v>
      </c>
      <c r="Q540" s="8">
        <f t="shared" si="84"/>
        <v>51.25</v>
      </c>
      <c r="R540" s="8">
        <f t="shared" si="85"/>
        <v>42.5</v>
      </c>
      <c r="S540" s="8">
        <f t="shared" si="86"/>
        <v>31.25</v>
      </c>
      <c r="T540" s="8">
        <f t="shared" si="87"/>
        <v>43.75</v>
      </c>
      <c r="U540" s="7">
        <f t="shared" si="88"/>
        <v>41.666666666666664</v>
      </c>
      <c r="V540" s="7">
        <f t="shared" si="89"/>
        <v>42.1875</v>
      </c>
    </row>
    <row r="541" spans="1:22" ht="13.5" x14ac:dyDescent="0.25">
      <c r="A541" s="3">
        <f>RSI!A541</f>
        <v>42790</v>
      </c>
      <c r="B541" s="2">
        <f>RSI!B541</f>
        <v>9.8859999999999992</v>
      </c>
      <c r="C541" s="2">
        <f>RSI!I541</f>
        <v>59.681289438234295</v>
      </c>
      <c r="D541" s="2">
        <f>MACD!E541</f>
        <v>-0.1541278482932924</v>
      </c>
      <c r="E541" s="2">
        <f>MACD!F541</f>
        <v>-0.15161762885692512</v>
      </c>
      <c r="F541" s="2">
        <f>'Moving Avg'!D541</f>
        <v>9.9271999999999991</v>
      </c>
      <c r="G541" s="2">
        <f>'Moving Avg'!F541</f>
        <v>9.7610999999999954</v>
      </c>
      <c r="H541" s="2">
        <f>'Moving Avg'!G541</f>
        <v>9.6384600000000002</v>
      </c>
      <c r="I541" s="2">
        <f>'Moving Avg'!H541</f>
        <v>9.4503599999999963</v>
      </c>
      <c r="J541" s="5" t="str">
        <f>OBV!F541</f>
        <v>BEARISH</v>
      </c>
      <c r="K541" s="5" t="str">
        <f>OBV!G541</f>
        <v>WEAK</v>
      </c>
      <c r="L541" s="5" t="str">
        <f>OBV!H541</f>
        <v>CONFIRMED BEARISH</v>
      </c>
      <c r="M541" s="7">
        <f t="shared" si="80"/>
        <v>25</v>
      </c>
      <c r="N541" s="7">
        <f t="shared" si="81"/>
        <v>45</v>
      </c>
      <c r="O541" s="7">
        <f t="shared" si="82"/>
        <v>50</v>
      </c>
      <c r="P541" s="7">
        <f t="shared" si="83"/>
        <v>0</v>
      </c>
      <c r="Q541" s="8">
        <f t="shared" si="84"/>
        <v>32</v>
      </c>
      <c r="R541" s="8">
        <f t="shared" si="85"/>
        <v>31.5</v>
      </c>
      <c r="S541" s="8">
        <f t="shared" si="86"/>
        <v>23</v>
      </c>
      <c r="T541" s="8">
        <f t="shared" si="87"/>
        <v>30</v>
      </c>
      <c r="U541" s="7">
        <f t="shared" si="88"/>
        <v>28.833333333333332</v>
      </c>
      <c r="V541" s="7">
        <f t="shared" si="89"/>
        <v>29.125</v>
      </c>
    </row>
    <row r="542" spans="1:22" ht="13.5" x14ac:dyDescent="0.25">
      <c r="A542" s="3">
        <f>RSI!A542</f>
        <v>42793</v>
      </c>
      <c r="B542" s="2">
        <f>RSI!B542</f>
        <v>10.488</v>
      </c>
      <c r="C542" s="2">
        <f>RSI!I542</f>
        <v>80.014353390834501</v>
      </c>
      <c r="D542" s="2">
        <f>MACD!E542</f>
        <v>-0.15009780030705855</v>
      </c>
      <c r="E542" s="2">
        <f>MACD!F542</f>
        <v>-0.15131366314695183</v>
      </c>
      <c r="F542" s="2">
        <f>'Moving Avg'!D542</f>
        <v>10.037000000000001</v>
      </c>
      <c r="G542" s="2">
        <f>'Moving Avg'!F542</f>
        <v>9.8037499999999973</v>
      </c>
      <c r="H542" s="2">
        <f>'Moving Avg'!G542</f>
        <v>9.6605399999999992</v>
      </c>
      <c r="I542" s="2">
        <f>'Moving Avg'!H542</f>
        <v>9.4605599999999956</v>
      </c>
      <c r="J542" s="5" t="str">
        <f>OBV!F542</f>
        <v>BEARISH</v>
      </c>
      <c r="K542" s="5" t="str">
        <f>OBV!G542</f>
        <v>WEAK</v>
      </c>
      <c r="L542" s="5" t="str">
        <f>OBV!H542</f>
        <v>BEARISH DIVERGENCE</v>
      </c>
      <c r="M542" s="7">
        <f t="shared" si="80"/>
        <v>0</v>
      </c>
      <c r="N542" s="7">
        <f t="shared" si="81"/>
        <v>0</v>
      </c>
      <c r="O542" s="7">
        <f t="shared" si="82"/>
        <v>50</v>
      </c>
      <c r="P542" s="7">
        <f t="shared" si="83"/>
        <v>0</v>
      </c>
      <c r="Q542" s="8">
        <f t="shared" si="84"/>
        <v>7.5</v>
      </c>
      <c r="R542" s="8">
        <f t="shared" si="85"/>
        <v>17.5</v>
      </c>
      <c r="S542" s="8">
        <f t="shared" si="86"/>
        <v>12.5</v>
      </c>
      <c r="T542" s="8">
        <f t="shared" si="87"/>
        <v>12.5</v>
      </c>
      <c r="U542" s="7">
        <f t="shared" si="88"/>
        <v>12.5</v>
      </c>
      <c r="V542" s="7">
        <f t="shared" si="89"/>
        <v>12.5</v>
      </c>
    </row>
    <row r="543" spans="1:22" ht="13.5" x14ac:dyDescent="0.25">
      <c r="A543" s="3">
        <f>RSI!A543</f>
        <v>42794</v>
      </c>
      <c r="B543" s="2">
        <f>RSI!B543</f>
        <v>10.670999999999999</v>
      </c>
      <c r="C543" s="2">
        <f>RSI!I543</f>
        <v>82.846346023835835</v>
      </c>
      <c r="D543" s="2">
        <f>MACD!E543</f>
        <v>-0.17244921228015464</v>
      </c>
      <c r="E543" s="2">
        <f>MACD!F543</f>
        <v>-0.15554077297359239</v>
      </c>
      <c r="F543" s="2">
        <f>'Moving Avg'!D543</f>
        <v>10.183399999999999</v>
      </c>
      <c r="G543" s="2">
        <f>'Moving Avg'!F543</f>
        <v>9.8612999999999964</v>
      </c>
      <c r="H543" s="2">
        <f>'Moving Avg'!G543</f>
        <v>9.68628</v>
      </c>
      <c r="I543" s="2">
        <f>'Moving Avg'!H543</f>
        <v>9.4725899999999967</v>
      </c>
      <c r="J543" s="5" t="str">
        <f>OBV!F543</f>
        <v>BULLISH</v>
      </c>
      <c r="K543" s="5" t="str">
        <f>OBV!G543</f>
        <v>STRONG</v>
      </c>
      <c r="L543" s="5" t="str">
        <f>OBV!H543</f>
        <v>CONFIRMED BULLISH</v>
      </c>
      <c r="M543" s="7">
        <f t="shared" si="80"/>
        <v>0</v>
      </c>
      <c r="N543" s="7">
        <f t="shared" si="81"/>
        <v>45</v>
      </c>
      <c r="O543" s="7">
        <f t="shared" si="82"/>
        <v>50</v>
      </c>
      <c r="P543" s="7">
        <f t="shared" si="83"/>
        <v>100</v>
      </c>
      <c r="Q543" s="8">
        <f t="shared" si="84"/>
        <v>38.25</v>
      </c>
      <c r="R543" s="8">
        <f t="shared" si="85"/>
        <v>51.5</v>
      </c>
      <c r="S543" s="8">
        <f t="shared" si="86"/>
        <v>64.25</v>
      </c>
      <c r="T543" s="8">
        <f t="shared" si="87"/>
        <v>48.75</v>
      </c>
      <c r="U543" s="7">
        <f t="shared" si="88"/>
        <v>51.333333333333336</v>
      </c>
      <c r="V543" s="7">
        <f t="shared" si="89"/>
        <v>50.6875</v>
      </c>
    </row>
    <row r="544" spans="1:22" ht="13.5" x14ac:dyDescent="0.25">
      <c r="A544" s="3">
        <f>RSI!A544</f>
        <v>42795</v>
      </c>
      <c r="B544" s="2">
        <f>RSI!B544</f>
        <v>10.321</v>
      </c>
      <c r="C544" s="2">
        <f>RSI!I544</f>
        <v>64.1294753240593</v>
      </c>
      <c r="D544" s="2">
        <f>MACD!E544</f>
        <v>-0.17041172351514255</v>
      </c>
      <c r="E544" s="2">
        <f>MACD!F544</f>
        <v>-0.15851496308190244</v>
      </c>
      <c r="F544" s="2">
        <f>'Moving Avg'!D544</f>
        <v>10.259799999999998</v>
      </c>
      <c r="G544" s="2">
        <f>'Moving Avg'!F544</f>
        <v>9.9013499999999972</v>
      </c>
      <c r="H544" s="2">
        <f>'Moving Avg'!G544</f>
        <v>9.7051200000000009</v>
      </c>
      <c r="I544" s="2">
        <f>'Moving Avg'!H544</f>
        <v>9.4813299999999963</v>
      </c>
      <c r="J544" s="5" t="str">
        <f>OBV!F544</f>
        <v>BEARISH</v>
      </c>
      <c r="K544" s="5" t="str">
        <f>OBV!G544</f>
        <v>WEAK</v>
      </c>
      <c r="L544" s="5" t="str">
        <f>OBV!H544</f>
        <v>BEARISH DIVERGENCE</v>
      </c>
      <c r="M544" s="7">
        <f t="shared" si="80"/>
        <v>25</v>
      </c>
      <c r="N544" s="7">
        <f t="shared" si="81"/>
        <v>45</v>
      </c>
      <c r="O544" s="7">
        <f t="shared" si="82"/>
        <v>50</v>
      </c>
      <c r="P544" s="7">
        <f t="shared" si="83"/>
        <v>0</v>
      </c>
      <c r="Q544" s="8">
        <f t="shared" si="84"/>
        <v>32</v>
      </c>
      <c r="R544" s="8">
        <f t="shared" si="85"/>
        <v>31.5</v>
      </c>
      <c r="S544" s="8">
        <f t="shared" si="86"/>
        <v>23</v>
      </c>
      <c r="T544" s="8">
        <f t="shared" si="87"/>
        <v>30</v>
      </c>
      <c r="U544" s="7">
        <f t="shared" si="88"/>
        <v>28.833333333333332</v>
      </c>
      <c r="V544" s="7">
        <f t="shared" si="89"/>
        <v>29.125</v>
      </c>
    </row>
    <row r="545" spans="1:22" ht="13.5" x14ac:dyDescent="0.25">
      <c r="A545" s="3">
        <f>RSI!A545</f>
        <v>42796</v>
      </c>
      <c r="B545" s="2">
        <f>RSI!B545</f>
        <v>10.199999999999999</v>
      </c>
      <c r="C545" s="2">
        <f>RSI!I545</f>
        <v>59.153879196274353</v>
      </c>
      <c r="D545" s="2">
        <f>MACD!E545</f>
        <v>-0.16226369985577271</v>
      </c>
      <c r="E545" s="2">
        <f>MACD!F545</f>
        <v>-0.1592647104366765</v>
      </c>
      <c r="F545" s="2">
        <f>'Moving Avg'!D545</f>
        <v>10.3132</v>
      </c>
      <c r="G545" s="2">
        <f>'Moving Avg'!F545</f>
        <v>9.9418999999999951</v>
      </c>
      <c r="H545" s="2">
        <f>'Moving Avg'!G545</f>
        <v>9.7208000000000023</v>
      </c>
      <c r="I545" s="2">
        <f>'Moving Avg'!H545</f>
        <v>9.4896999999999974</v>
      </c>
      <c r="J545" s="5" t="str">
        <f>OBV!F545</f>
        <v>BEARISH</v>
      </c>
      <c r="K545" s="5" t="str">
        <f>OBV!G545</f>
        <v>STRONG</v>
      </c>
      <c r="L545" s="5" t="str">
        <f>OBV!H545</f>
        <v>BEARISH DIVERGENCE</v>
      </c>
      <c r="M545" s="7">
        <f t="shared" si="80"/>
        <v>25</v>
      </c>
      <c r="N545" s="7">
        <f t="shared" si="81"/>
        <v>45</v>
      </c>
      <c r="O545" s="7">
        <f t="shared" si="82"/>
        <v>50</v>
      </c>
      <c r="P545" s="7">
        <f t="shared" si="83"/>
        <v>33</v>
      </c>
      <c r="Q545" s="8">
        <f t="shared" si="84"/>
        <v>36.950000000000003</v>
      </c>
      <c r="R545" s="8">
        <f t="shared" si="85"/>
        <v>39.75</v>
      </c>
      <c r="S545" s="8">
        <f t="shared" si="86"/>
        <v>37.85</v>
      </c>
      <c r="T545" s="8">
        <f t="shared" si="87"/>
        <v>38.25</v>
      </c>
      <c r="U545" s="7">
        <f t="shared" si="88"/>
        <v>38.183333333333337</v>
      </c>
      <c r="V545" s="7">
        <f t="shared" si="89"/>
        <v>38.200000000000003</v>
      </c>
    </row>
    <row r="546" spans="1:22" ht="13.5" x14ac:dyDescent="0.25">
      <c r="A546" s="3">
        <f>RSI!A546</f>
        <v>42797</v>
      </c>
      <c r="B546" s="2">
        <f>RSI!B546</f>
        <v>10.042999999999999</v>
      </c>
      <c r="C546" s="2">
        <f>RSI!I546</f>
        <v>53.368024450083389</v>
      </c>
      <c r="D546" s="2">
        <f>MACD!E546</f>
        <v>-0.14537549100748315</v>
      </c>
      <c r="E546" s="2">
        <f>MACD!F546</f>
        <v>-0.15648686655083782</v>
      </c>
      <c r="F546" s="2">
        <f>'Moving Avg'!D546</f>
        <v>10.344599999999998</v>
      </c>
      <c r="G546" s="2">
        <f>'Moving Avg'!F546</f>
        <v>9.9748499999999964</v>
      </c>
      <c r="H546" s="2">
        <f>'Moving Avg'!G546</f>
        <v>9.7333400000000019</v>
      </c>
      <c r="I546" s="2">
        <f>'Moving Avg'!H546</f>
        <v>9.4980699999999967</v>
      </c>
      <c r="J546" s="5" t="str">
        <f>OBV!F546</f>
        <v>BEARISH</v>
      </c>
      <c r="K546" s="5" t="str">
        <f>OBV!G546</f>
        <v>STRONG</v>
      </c>
      <c r="L546" s="5" t="str">
        <f>OBV!H546</f>
        <v>BEARISH DIVERGENCE</v>
      </c>
      <c r="M546" s="7">
        <f t="shared" si="80"/>
        <v>25</v>
      </c>
      <c r="N546" s="7">
        <f t="shared" si="81"/>
        <v>0</v>
      </c>
      <c r="O546" s="7">
        <f t="shared" si="82"/>
        <v>50</v>
      </c>
      <c r="P546" s="7">
        <f t="shared" si="83"/>
        <v>33</v>
      </c>
      <c r="Q546" s="8">
        <f t="shared" si="84"/>
        <v>21.2</v>
      </c>
      <c r="R546" s="8">
        <f t="shared" si="85"/>
        <v>30.75</v>
      </c>
      <c r="S546" s="8">
        <f t="shared" si="86"/>
        <v>31.1</v>
      </c>
      <c r="T546" s="8">
        <f t="shared" si="87"/>
        <v>27</v>
      </c>
      <c r="U546" s="7">
        <f t="shared" si="88"/>
        <v>27.683333333333337</v>
      </c>
      <c r="V546" s="7">
        <f t="shared" si="89"/>
        <v>27.512500000000003</v>
      </c>
    </row>
    <row r="547" spans="1:22" ht="13.5" x14ac:dyDescent="0.25">
      <c r="A547" s="3">
        <f>RSI!A547</f>
        <v>42800</v>
      </c>
      <c r="B547" s="2">
        <f>RSI!B547</f>
        <v>9.8859999999999992</v>
      </c>
      <c r="C547" s="2">
        <f>RSI!I547</f>
        <v>48.282256520271737</v>
      </c>
      <c r="D547" s="2">
        <f>MACD!E547</f>
        <v>-0.12004284315190006</v>
      </c>
      <c r="E547" s="2">
        <f>MACD!F547</f>
        <v>-0.14919806187105028</v>
      </c>
      <c r="F547" s="2">
        <f>'Moving Avg'!D547</f>
        <v>10.2242</v>
      </c>
      <c r="G547" s="2">
        <f>'Moving Avg'!F547</f>
        <v>9.9999499999999966</v>
      </c>
      <c r="H547" s="2">
        <f>'Moving Avg'!G547</f>
        <v>9.7458800000000032</v>
      </c>
      <c r="I547" s="2">
        <f>'Moving Avg'!H547</f>
        <v>9.5056549999999955</v>
      </c>
      <c r="J547" s="5" t="str">
        <f>OBV!F547</f>
        <v>BEARISH</v>
      </c>
      <c r="K547" s="5" t="str">
        <f>OBV!G547</f>
        <v>STRONG</v>
      </c>
      <c r="L547" s="5" t="str">
        <f>OBV!H547</f>
        <v>CONFIRMED BEARISH</v>
      </c>
      <c r="M547" s="7">
        <f t="shared" si="80"/>
        <v>25</v>
      </c>
      <c r="N547" s="7">
        <f t="shared" si="81"/>
        <v>0</v>
      </c>
      <c r="O547" s="7">
        <f t="shared" si="82"/>
        <v>50</v>
      </c>
      <c r="P547" s="7">
        <f t="shared" si="83"/>
        <v>33</v>
      </c>
      <c r="Q547" s="8">
        <f t="shared" si="84"/>
        <v>21.2</v>
      </c>
      <c r="R547" s="8">
        <f t="shared" si="85"/>
        <v>30.75</v>
      </c>
      <c r="S547" s="8">
        <f t="shared" si="86"/>
        <v>31.1</v>
      </c>
      <c r="T547" s="8">
        <f t="shared" si="87"/>
        <v>27</v>
      </c>
      <c r="U547" s="7">
        <f t="shared" si="88"/>
        <v>27.683333333333337</v>
      </c>
      <c r="V547" s="7">
        <f t="shared" si="89"/>
        <v>27.512500000000003</v>
      </c>
    </row>
    <row r="548" spans="1:22" ht="13.5" x14ac:dyDescent="0.25">
      <c r="A548" s="3">
        <f>RSI!A548</f>
        <v>42801</v>
      </c>
      <c r="B548" s="2">
        <f>RSI!B548</f>
        <v>10.331</v>
      </c>
      <c r="C548" s="2">
        <f>RSI!I548</f>
        <v>59.936193470777035</v>
      </c>
      <c r="D548" s="2">
        <f>MACD!E548</f>
        <v>-0.13118629177613883</v>
      </c>
      <c r="E548" s="2">
        <f>MACD!F548</f>
        <v>-0.14559570785206799</v>
      </c>
      <c r="F548" s="2">
        <f>'Moving Avg'!D548</f>
        <v>10.156200000000002</v>
      </c>
      <c r="G548" s="2">
        <f>'Moving Avg'!F548</f>
        <v>10.033449999999997</v>
      </c>
      <c r="H548" s="2">
        <f>'Moving Avg'!G548</f>
        <v>9.7673200000000033</v>
      </c>
      <c r="I548" s="2">
        <f>'Moving Avg'!H548</f>
        <v>9.5142049999999934</v>
      </c>
      <c r="J548" s="5" t="str">
        <f>OBV!F548</f>
        <v>BEARISH</v>
      </c>
      <c r="K548" s="5" t="str">
        <f>OBV!G548</f>
        <v>WEAK</v>
      </c>
      <c r="L548" s="5" t="str">
        <f>OBV!H548</f>
        <v>CONFIRMED BEARISH</v>
      </c>
      <c r="M548" s="7">
        <f t="shared" si="80"/>
        <v>25</v>
      </c>
      <c r="N548" s="7">
        <f t="shared" si="81"/>
        <v>0</v>
      </c>
      <c r="O548" s="7">
        <f t="shared" si="82"/>
        <v>50</v>
      </c>
      <c r="P548" s="7">
        <f t="shared" si="83"/>
        <v>0</v>
      </c>
      <c r="Q548" s="8">
        <f t="shared" si="84"/>
        <v>16.25</v>
      </c>
      <c r="R548" s="8">
        <f t="shared" si="85"/>
        <v>22.5</v>
      </c>
      <c r="S548" s="8">
        <f t="shared" si="86"/>
        <v>16.25</v>
      </c>
      <c r="T548" s="8">
        <f t="shared" si="87"/>
        <v>18.75</v>
      </c>
      <c r="U548" s="7">
        <f t="shared" si="88"/>
        <v>18.333333333333332</v>
      </c>
      <c r="V548" s="7">
        <f t="shared" si="89"/>
        <v>18.4375</v>
      </c>
    </row>
    <row r="549" spans="1:22" ht="13.5" x14ac:dyDescent="0.25">
      <c r="A549" s="3">
        <f>RSI!A549</f>
        <v>42802</v>
      </c>
      <c r="B549" s="2">
        <f>RSI!B549</f>
        <v>10.462</v>
      </c>
      <c r="C549" s="2">
        <f>RSI!I549</f>
        <v>62.607441680835379</v>
      </c>
      <c r="D549" s="2">
        <f>MACD!E549</f>
        <v>-0.15259285361249475</v>
      </c>
      <c r="E549" s="2">
        <f>MACD!F549</f>
        <v>-0.14699513700415334</v>
      </c>
      <c r="F549" s="2">
        <f>'Moving Avg'!D549</f>
        <v>10.1844</v>
      </c>
      <c r="G549" s="2">
        <f>'Moving Avg'!F549</f>
        <v>10.067449999999997</v>
      </c>
      <c r="H549" s="2">
        <f>'Moving Avg'!G549</f>
        <v>9.7883600000000044</v>
      </c>
      <c r="I549" s="2">
        <f>'Moving Avg'!H549</f>
        <v>9.5229699999999937</v>
      </c>
      <c r="J549" s="5" t="str">
        <f>OBV!F549</f>
        <v>BEARISH</v>
      </c>
      <c r="K549" s="5" t="str">
        <f>OBV!G549</f>
        <v>STRONG</v>
      </c>
      <c r="L549" s="5" t="str">
        <f>OBV!H549</f>
        <v>BEARISH DIVERGENCE</v>
      </c>
      <c r="M549" s="7">
        <f t="shared" si="80"/>
        <v>25</v>
      </c>
      <c r="N549" s="7">
        <f t="shared" si="81"/>
        <v>45</v>
      </c>
      <c r="O549" s="7">
        <f t="shared" si="82"/>
        <v>50</v>
      </c>
      <c r="P549" s="7">
        <f t="shared" si="83"/>
        <v>33</v>
      </c>
      <c r="Q549" s="8">
        <f t="shared" si="84"/>
        <v>36.950000000000003</v>
      </c>
      <c r="R549" s="8">
        <f t="shared" si="85"/>
        <v>39.75</v>
      </c>
      <c r="S549" s="8">
        <f t="shared" si="86"/>
        <v>37.85</v>
      </c>
      <c r="T549" s="8">
        <f t="shared" si="87"/>
        <v>38.25</v>
      </c>
      <c r="U549" s="7">
        <f t="shared" si="88"/>
        <v>38.183333333333337</v>
      </c>
      <c r="V549" s="7">
        <f t="shared" si="89"/>
        <v>38.200000000000003</v>
      </c>
    </row>
    <row r="550" spans="1:22" ht="13.5" x14ac:dyDescent="0.25">
      <c r="A550" s="3">
        <f>RSI!A550</f>
        <v>42803</v>
      </c>
      <c r="B550" s="2">
        <f>RSI!B550</f>
        <v>10.634</v>
      </c>
      <c r="C550" s="2">
        <f>RSI!I550</f>
        <v>65.828969899188166</v>
      </c>
      <c r="D550" s="2">
        <f>MACD!E550</f>
        <v>-0.18724935814396915</v>
      </c>
      <c r="E550" s="2">
        <f>MACD!F550</f>
        <v>-0.15504598123211649</v>
      </c>
      <c r="F550" s="2">
        <f>'Moving Avg'!D550</f>
        <v>10.271199999999999</v>
      </c>
      <c r="G550" s="2">
        <f>'Moving Avg'!F550</f>
        <v>10.110049999999996</v>
      </c>
      <c r="H550" s="2">
        <f>'Moving Avg'!G550</f>
        <v>9.8127200000000041</v>
      </c>
      <c r="I550" s="2">
        <f>'Moving Avg'!H550</f>
        <v>9.5317549999999969</v>
      </c>
      <c r="J550" s="5" t="str">
        <f>OBV!F550</f>
        <v>BULLISH</v>
      </c>
      <c r="K550" s="5" t="str">
        <f>OBV!G550</f>
        <v>WEAK</v>
      </c>
      <c r="L550" s="5" t="str">
        <f>OBV!H550</f>
        <v>CONFIRMED BULLISH</v>
      </c>
      <c r="M550" s="7">
        <f t="shared" si="80"/>
        <v>25</v>
      </c>
      <c r="N550" s="7">
        <f t="shared" si="81"/>
        <v>100</v>
      </c>
      <c r="O550" s="7">
        <f t="shared" si="82"/>
        <v>50</v>
      </c>
      <c r="P550" s="7">
        <f t="shared" si="83"/>
        <v>67</v>
      </c>
      <c r="Q550" s="8">
        <f t="shared" si="84"/>
        <v>61.3</v>
      </c>
      <c r="R550" s="8">
        <f t="shared" si="85"/>
        <v>59.25</v>
      </c>
      <c r="S550" s="8">
        <f t="shared" si="86"/>
        <v>61.400000000000006</v>
      </c>
      <c r="T550" s="8">
        <f t="shared" si="87"/>
        <v>60.5</v>
      </c>
      <c r="U550" s="7">
        <f t="shared" si="88"/>
        <v>60.65</v>
      </c>
      <c r="V550" s="7">
        <f t="shared" si="89"/>
        <v>60.612499999999997</v>
      </c>
    </row>
    <row r="551" spans="1:22" ht="13.5" x14ac:dyDescent="0.25">
      <c r="A551" s="3">
        <f>RSI!A551</f>
        <v>42804</v>
      </c>
      <c r="B551" s="2">
        <f>RSI!B551</f>
        <v>10.425000000000001</v>
      </c>
      <c r="C551" s="2">
        <f>RSI!I551</f>
        <v>59.159328026429137</v>
      </c>
      <c r="D551" s="2">
        <f>MACD!E551</f>
        <v>-0.21200588610288484</v>
      </c>
      <c r="E551" s="2">
        <f>MACD!F551</f>
        <v>-0.16643796220627016</v>
      </c>
      <c r="F551" s="2">
        <f>'Moving Avg'!D551</f>
        <v>10.3476</v>
      </c>
      <c r="G551" s="2">
        <f>'Moving Avg'!F551</f>
        <v>10.142199999999997</v>
      </c>
      <c r="H551" s="2">
        <f>'Moving Avg'!G551</f>
        <v>9.829240000000004</v>
      </c>
      <c r="I551" s="2">
        <f>'Moving Avg'!H551</f>
        <v>9.539049999999996</v>
      </c>
      <c r="J551" s="5" t="str">
        <f>OBV!F551</f>
        <v>BULLISH</v>
      </c>
      <c r="K551" s="5" t="str">
        <f>OBV!G551</f>
        <v>WEAK</v>
      </c>
      <c r="L551" s="5" t="str">
        <f>OBV!H551</f>
        <v>CONFIRMED BULLISH</v>
      </c>
      <c r="M551" s="7">
        <f t="shared" si="80"/>
        <v>25</v>
      </c>
      <c r="N551" s="7">
        <f t="shared" si="81"/>
        <v>100</v>
      </c>
      <c r="O551" s="7">
        <f t="shared" si="82"/>
        <v>50</v>
      </c>
      <c r="P551" s="7">
        <f t="shared" si="83"/>
        <v>67</v>
      </c>
      <c r="Q551" s="8">
        <f t="shared" si="84"/>
        <v>61.3</v>
      </c>
      <c r="R551" s="8">
        <f t="shared" si="85"/>
        <v>59.25</v>
      </c>
      <c r="S551" s="8">
        <f t="shared" si="86"/>
        <v>61.400000000000006</v>
      </c>
      <c r="T551" s="8">
        <f t="shared" si="87"/>
        <v>60.5</v>
      </c>
      <c r="U551" s="7">
        <f t="shared" si="88"/>
        <v>60.65</v>
      </c>
      <c r="V551" s="7">
        <f t="shared" si="89"/>
        <v>60.612499999999997</v>
      </c>
    </row>
    <row r="552" spans="1:22" ht="13.5" x14ac:dyDescent="0.25">
      <c r="A552" s="3">
        <f>RSI!A552</f>
        <v>42807</v>
      </c>
      <c r="B552" s="2">
        <f>RSI!B552</f>
        <v>10.409000000000001</v>
      </c>
      <c r="C552" s="2">
        <f>RSI!I552</f>
        <v>58.669262151449743</v>
      </c>
      <c r="D552" s="2">
        <f>MACD!E552</f>
        <v>-0.14132788508946703</v>
      </c>
      <c r="E552" s="2">
        <f>MACD!F552</f>
        <v>-0.16141594678290955</v>
      </c>
      <c r="F552" s="2">
        <f>'Moving Avg'!D552</f>
        <v>10.452200000000001</v>
      </c>
      <c r="G552" s="2">
        <f>'Moving Avg'!F552</f>
        <v>10.163099999999996</v>
      </c>
      <c r="H552" s="2">
        <f>'Moving Avg'!G552</f>
        <v>9.8417800000000053</v>
      </c>
      <c r="I552" s="2">
        <f>'Moving Avg'!H552</f>
        <v>9.5466599999999957</v>
      </c>
      <c r="J552" s="5" t="str">
        <f>OBV!F552</f>
        <v>BULLISH</v>
      </c>
      <c r="K552" s="5" t="str">
        <f>OBV!G552</f>
        <v>WEAK</v>
      </c>
      <c r="L552" s="5" t="str">
        <f>OBV!H552</f>
        <v>CONFIRMED BULLISH</v>
      </c>
      <c r="M552" s="7">
        <f t="shared" si="80"/>
        <v>25</v>
      </c>
      <c r="N552" s="7">
        <f t="shared" si="81"/>
        <v>0</v>
      </c>
      <c r="O552" s="7">
        <f t="shared" si="82"/>
        <v>50</v>
      </c>
      <c r="P552" s="7">
        <f t="shared" si="83"/>
        <v>67</v>
      </c>
      <c r="Q552" s="8">
        <f t="shared" si="84"/>
        <v>26.299999999999997</v>
      </c>
      <c r="R552" s="8">
        <f t="shared" si="85"/>
        <v>39.25</v>
      </c>
      <c r="S552" s="8">
        <f t="shared" si="86"/>
        <v>46.400000000000006</v>
      </c>
      <c r="T552" s="8">
        <f t="shared" si="87"/>
        <v>35.5</v>
      </c>
      <c r="U552" s="7">
        <f t="shared" si="88"/>
        <v>37.31666666666667</v>
      </c>
      <c r="V552" s="7">
        <f t="shared" si="89"/>
        <v>36.862499999999997</v>
      </c>
    </row>
    <row r="553" spans="1:22" ht="13.5" x14ac:dyDescent="0.25">
      <c r="A553" s="3">
        <f>RSI!A553</f>
        <v>42808</v>
      </c>
      <c r="B553" s="2">
        <f>RSI!B553</f>
        <v>10.122</v>
      </c>
      <c r="C553" s="2">
        <f>RSI!I553</f>
        <v>50.576020920601145</v>
      </c>
      <c r="D553" s="2">
        <f>MACD!E553</f>
        <v>-3.4029418368533015E-2</v>
      </c>
      <c r="E553" s="2">
        <f>MACD!F553</f>
        <v>-0.13593864110003426</v>
      </c>
      <c r="F553" s="2">
        <f>'Moving Avg'!D553</f>
        <v>10.410399999999999</v>
      </c>
      <c r="G553" s="2">
        <f>'Moving Avg'!F553</f>
        <v>10.17225</v>
      </c>
      <c r="H553" s="2">
        <f>'Moving Avg'!G553</f>
        <v>9.8485800000000054</v>
      </c>
      <c r="I553" s="2">
        <f>'Moving Avg'!H553</f>
        <v>9.5528049999999958</v>
      </c>
      <c r="J553" s="5" t="str">
        <f>OBV!F553</f>
        <v>BEARISH</v>
      </c>
      <c r="K553" s="5" t="str">
        <f>OBV!G553</f>
        <v>STRONG</v>
      </c>
      <c r="L553" s="5" t="str">
        <f>OBV!H553</f>
        <v>CONFIRMED BEARISH</v>
      </c>
      <c r="M553" s="7">
        <f t="shared" si="80"/>
        <v>25</v>
      </c>
      <c r="N553" s="7">
        <f t="shared" si="81"/>
        <v>0</v>
      </c>
      <c r="O553" s="7">
        <f t="shared" si="82"/>
        <v>50</v>
      </c>
      <c r="P553" s="7">
        <f t="shared" si="83"/>
        <v>33</v>
      </c>
      <c r="Q553" s="8">
        <f t="shared" si="84"/>
        <v>21.2</v>
      </c>
      <c r="R553" s="8">
        <f t="shared" si="85"/>
        <v>30.75</v>
      </c>
      <c r="S553" s="8">
        <f t="shared" si="86"/>
        <v>31.1</v>
      </c>
      <c r="T553" s="8">
        <f t="shared" si="87"/>
        <v>27</v>
      </c>
      <c r="U553" s="7">
        <f t="shared" si="88"/>
        <v>27.683333333333337</v>
      </c>
      <c r="V553" s="7">
        <f t="shared" si="89"/>
        <v>27.512500000000003</v>
      </c>
    </row>
    <row r="554" spans="1:22" ht="13.5" x14ac:dyDescent="0.25">
      <c r="A554" s="3">
        <f>RSI!A554</f>
        <v>42809</v>
      </c>
      <c r="B554" s="2">
        <f>RSI!B554</f>
        <v>10.127000000000001</v>
      </c>
      <c r="C554" s="2">
        <f>RSI!I554</f>
        <v>50.703605974741102</v>
      </c>
      <c r="D554" s="2">
        <f>MACD!E554</f>
        <v>2.4640175908139383E-3</v>
      </c>
      <c r="E554" s="2">
        <f>MACD!F554</f>
        <v>-0.10825810936186463</v>
      </c>
      <c r="F554" s="2">
        <f>'Moving Avg'!D554</f>
        <v>10.343400000000001</v>
      </c>
      <c r="G554" s="2">
        <f>'Moving Avg'!F554</f>
        <v>10.181649999999999</v>
      </c>
      <c r="H554" s="2">
        <f>'Moving Avg'!G554</f>
        <v>9.8557000000000059</v>
      </c>
      <c r="I554" s="2">
        <f>'Moving Avg'!H554</f>
        <v>9.5580099999999941</v>
      </c>
      <c r="J554" s="5" t="str">
        <f>OBV!F554</f>
        <v>BEARISH</v>
      </c>
      <c r="K554" s="5" t="str">
        <f>OBV!G554</f>
        <v>STRONG</v>
      </c>
      <c r="L554" s="5" t="str">
        <f>OBV!H554</f>
        <v>CONFIRMED BEARISH</v>
      </c>
      <c r="M554" s="7">
        <f t="shared" si="80"/>
        <v>25</v>
      </c>
      <c r="N554" s="7">
        <f t="shared" si="81"/>
        <v>0</v>
      </c>
      <c r="O554" s="7">
        <f t="shared" si="82"/>
        <v>50</v>
      </c>
      <c r="P554" s="7">
        <f t="shared" si="83"/>
        <v>33</v>
      </c>
      <c r="Q554" s="8">
        <f t="shared" si="84"/>
        <v>21.2</v>
      </c>
      <c r="R554" s="8">
        <f t="shared" si="85"/>
        <v>30.75</v>
      </c>
      <c r="S554" s="8">
        <f t="shared" si="86"/>
        <v>31.1</v>
      </c>
      <c r="T554" s="8">
        <f t="shared" si="87"/>
        <v>27</v>
      </c>
      <c r="U554" s="7">
        <f t="shared" si="88"/>
        <v>27.683333333333337</v>
      </c>
      <c r="V554" s="7">
        <f t="shared" si="89"/>
        <v>27.512500000000003</v>
      </c>
    </row>
    <row r="555" spans="1:22" ht="13.5" x14ac:dyDescent="0.25">
      <c r="A555" s="3">
        <f>RSI!A555</f>
        <v>42810</v>
      </c>
      <c r="B555" s="2">
        <f>RSI!B555</f>
        <v>10.305</v>
      </c>
      <c r="C555" s="2">
        <f>RSI!I555</f>
        <v>55.143030771493493</v>
      </c>
      <c r="D555" s="2">
        <f>MACD!E555</f>
        <v>1.4379173584977423E-3</v>
      </c>
      <c r="E555" s="2">
        <f>MACD!F555</f>
        <v>-8.6318904017792158E-2</v>
      </c>
      <c r="F555" s="2">
        <f>'Moving Avg'!D555</f>
        <v>10.277600000000001</v>
      </c>
      <c r="G555" s="2">
        <f>'Moving Avg'!F555</f>
        <v>10.199950000000001</v>
      </c>
      <c r="H555" s="2">
        <f>'Moving Avg'!G555</f>
        <v>9.8663800000000066</v>
      </c>
      <c r="I555" s="2">
        <f>'Moving Avg'!H555</f>
        <v>9.5632399999999969</v>
      </c>
      <c r="J555" s="5" t="str">
        <f>OBV!F555</f>
        <v>BEARISH</v>
      </c>
      <c r="K555" s="5" t="str">
        <f>OBV!G555</f>
        <v>STRONG</v>
      </c>
      <c r="L555" s="5" t="str">
        <f>OBV!H555</f>
        <v>CONFIRMED BEARISH</v>
      </c>
      <c r="M555" s="7">
        <f t="shared" si="80"/>
        <v>25</v>
      </c>
      <c r="N555" s="7">
        <f t="shared" si="81"/>
        <v>0</v>
      </c>
      <c r="O555" s="7">
        <f t="shared" si="82"/>
        <v>50</v>
      </c>
      <c r="P555" s="7">
        <f t="shared" si="83"/>
        <v>33</v>
      </c>
      <c r="Q555" s="8">
        <f t="shared" si="84"/>
        <v>21.2</v>
      </c>
      <c r="R555" s="8">
        <f t="shared" si="85"/>
        <v>30.75</v>
      </c>
      <c r="S555" s="8">
        <f t="shared" si="86"/>
        <v>31.1</v>
      </c>
      <c r="T555" s="8">
        <f t="shared" si="87"/>
        <v>27</v>
      </c>
      <c r="U555" s="7">
        <f t="shared" si="88"/>
        <v>27.683333333333337</v>
      </c>
      <c r="V555" s="7">
        <f t="shared" si="89"/>
        <v>27.512500000000003</v>
      </c>
    </row>
    <row r="556" spans="1:22" ht="13.5" x14ac:dyDescent="0.25">
      <c r="A556" s="3">
        <f>RSI!A556</f>
        <v>42811</v>
      </c>
      <c r="B556" s="2">
        <f>RSI!B556</f>
        <v>10.305</v>
      </c>
      <c r="C556" s="2">
        <f>RSI!I556</f>
        <v>55.143030771493493</v>
      </c>
      <c r="D556" s="2">
        <f>MACD!E556</f>
        <v>-2.4732821197972044E-2</v>
      </c>
      <c r="E556" s="2">
        <f>MACD!F556</f>
        <v>-7.4001687453828138E-2</v>
      </c>
      <c r="F556" s="2">
        <f>'Moving Avg'!D556</f>
        <v>10.2536</v>
      </c>
      <c r="G556" s="2">
        <f>'Moving Avg'!F556</f>
        <v>10.218250000000001</v>
      </c>
      <c r="H556" s="2">
        <f>'Moving Avg'!G556</f>
        <v>9.8770600000000073</v>
      </c>
      <c r="I556" s="2">
        <f>'Moving Avg'!H556</f>
        <v>9.5684199999999962</v>
      </c>
      <c r="J556" s="5" t="str">
        <f>OBV!F556</f>
        <v>BULLISH</v>
      </c>
      <c r="K556" s="5" t="str">
        <f>OBV!G556</f>
        <v>NEUTRAL</v>
      </c>
      <c r="L556" s="5" t="str">
        <f>OBV!H556</f>
        <v>BULLISH DIVERGENCE</v>
      </c>
      <c r="M556" s="7">
        <f t="shared" si="80"/>
        <v>25</v>
      </c>
      <c r="N556" s="7">
        <f t="shared" si="81"/>
        <v>0</v>
      </c>
      <c r="O556" s="7">
        <f t="shared" si="82"/>
        <v>50</v>
      </c>
      <c r="P556" s="7">
        <f t="shared" si="83"/>
        <v>66.5</v>
      </c>
      <c r="Q556" s="8">
        <f t="shared" si="84"/>
        <v>26.225000000000001</v>
      </c>
      <c r="R556" s="8">
        <f t="shared" si="85"/>
        <v>39.125</v>
      </c>
      <c r="S556" s="8">
        <f t="shared" si="86"/>
        <v>46.174999999999997</v>
      </c>
      <c r="T556" s="8">
        <f t="shared" si="87"/>
        <v>35.375</v>
      </c>
      <c r="U556" s="7">
        <f t="shared" si="88"/>
        <v>37.174999999999997</v>
      </c>
      <c r="V556" s="7">
        <f t="shared" si="89"/>
        <v>36.724999999999994</v>
      </c>
    </row>
    <row r="557" spans="1:22" ht="13.5" x14ac:dyDescent="0.25">
      <c r="A557" s="3">
        <f>RSI!A557</f>
        <v>42815</v>
      </c>
      <c r="B557" s="2">
        <f>RSI!B557</f>
        <v>10.305</v>
      </c>
      <c r="C557" s="2">
        <f>RSI!I557</f>
        <v>55.143030771493493</v>
      </c>
      <c r="D557" s="2">
        <f>MACD!E557</f>
        <v>-7.2094706720015722E-2</v>
      </c>
      <c r="E557" s="2">
        <f>MACD!F557</f>
        <v>-7.3620291307065655E-2</v>
      </c>
      <c r="F557" s="2">
        <f>'Moving Avg'!D557</f>
        <v>10.232800000000001</v>
      </c>
      <c r="G557" s="2">
        <f>'Moving Avg'!F557</f>
        <v>10.236550000000003</v>
      </c>
      <c r="H557" s="2">
        <f>'Moving Avg'!G557</f>
        <v>9.8877400000000062</v>
      </c>
      <c r="I557" s="2">
        <f>'Moving Avg'!H557</f>
        <v>9.574094999999998</v>
      </c>
      <c r="J557" s="5" t="str">
        <f>OBV!F557</f>
        <v>BULLISH</v>
      </c>
      <c r="K557" s="5" t="str">
        <f>OBV!G557</f>
        <v>WEAK</v>
      </c>
      <c r="L557" s="5" t="str">
        <f>OBV!H557</f>
        <v>BULLISH DIVERGENCE</v>
      </c>
      <c r="M557" s="7">
        <f t="shared" si="80"/>
        <v>25</v>
      </c>
      <c r="N557" s="7">
        <f t="shared" si="81"/>
        <v>0</v>
      </c>
      <c r="O557" s="7">
        <f t="shared" si="82"/>
        <v>50</v>
      </c>
      <c r="P557" s="7">
        <f t="shared" si="83"/>
        <v>50</v>
      </c>
      <c r="Q557" s="8">
        <f t="shared" si="84"/>
        <v>23.75</v>
      </c>
      <c r="R557" s="8">
        <f t="shared" si="85"/>
        <v>35</v>
      </c>
      <c r="S557" s="8">
        <f t="shared" si="86"/>
        <v>38.75</v>
      </c>
      <c r="T557" s="8">
        <f t="shared" si="87"/>
        <v>31.25</v>
      </c>
      <c r="U557" s="7">
        <f t="shared" si="88"/>
        <v>32.5</v>
      </c>
      <c r="V557" s="7">
        <f t="shared" si="89"/>
        <v>32.1875</v>
      </c>
    </row>
    <row r="558" spans="1:22" ht="13.5" x14ac:dyDescent="0.25">
      <c r="A558" s="3">
        <f>RSI!A558</f>
        <v>42816</v>
      </c>
      <c r="B558" s="2">
        <f>RSI!B558</f>
        <v>10.352</v>
      </c>
      <c r="C558" s="2">
        <f>RSI!I558</f>
        <v>56.436818554821201</v>
      </c>
      <c r="D558" s="2">
        <f>MACD!E558</f>
        <v>-4.8174876781788001E-2</v>
      </c>
      <c r="E558" s="2">
        <f>MACD!F558</f>
        <v>-6.853120840201013E-2</v>
      </c>
      <c r="F558" s="2">
        <f>'Moving Avg'!D558</f>
        <v>10.2788</v>
      </c>
      <c r="G558" s="2">
        <f>'Moving Avg'!F558</f>
        <v>10.257200000000001</v>
      </c>
      <c r="H558" s="2">
        <f>'Moving Avg'!G558</f>
        <v>9.9025000000000052</v>
      </c>
      <c r="I558" s="2">
        <f>'Moving Avg'!H558</f>
        <v>9.5794299999999986</v>
      </c>
      <c r="J558" s="5" t="str">
        <f>OBV!F558</f>
        <v>BULLISH</v>
      </c>
      <c r="K558" s="5" t="str">
        <f>OBV!G558</f>
        <v>WEAK</v>
      </c>
      <c r="L558" s="5" t="str">
        <f>OBV!H558</f>
        <v>CONFIRMED BULLISH</v>
      </c>
      <c r="M558" s="7">
        <f t="shared" si="80"/>
        <v>25</v>
      </c>
      <c r="N558" s="7">
        <f t="shared" si="81"/>
        <v>0</v>
      </c>
      <c r="O558" s="7">
        <f t="shared" si="82"/>
        <v>50</v>
      </c>
      <c r="P558" s="7">
        <f t="shared" si="83"/>
        <v>67</v>
      </c>
      <c r="Q558" s="8">
        <f t="shared" si="84"/>
        <v>26.299999999999997</v>
      </c>
      <c r="R558" s="8">
        <f t="shared" si="85"/>
        <v>39.25</v>
      </c>
      <c r="S558" s="8">
        <f t="shared" si="86"/>
        <v>46.400000000000006</v>
      </c>
      <c r="T558" s="8">
        <f t="shared" si="87"/>
        <v>35.5</v>
      </c>
      <c r="U558" s="7">
        <f t="shared" si="88"/>
        <v>37.31666666666667</v>
      </c>
      <c r="V558" s="7">
        <f t="shared" si="89"/>
        <v>36.862499999999997</v>
      </c>
    </row>
    <row r="559" spans="1:22" ht="13.5" x14ac:dyDescent="0.25">
      <c r="A559" s="3">
        <f>RSI!A559</f>
        <v>42817</v>
      </c>
      <c r="B559" s="2">
        <f>RSI!B559</f>
        <v>10.305</v>
      </c>
      <c r="C559" s="2">
        <f>RSI!I559</f>
        <v>54.736634672234835</v>
      </c>
      <c r="D559" s="2">
        <f>MACD!E559</f>
        <v>-5.4892564395103705E-3</v>
      </c>
      <c r="E559" s="2">
        <f>MACD!F559</f>
        <v>-5.5922818009510183E-2</v>
      </c>
      <c r="F559" s="2">
        <f>'Moving Avg'!D559</f>
        <v>10.314399999999999</v>
      </c>
      <c r="G559" s="2">
        <f>'Moving Avg'!F559</f>
        <v>10.275500000000001</v>
      </c>
      <c r="H559" s="2">
        <f>'Moving Avg'!G559</f>
        <v>9.9176800000000043</v>
      </c>
      <c r="I559" s="2">
        <f>'Moving Avg'!H559</f>
        <v>9.5826999999999973</v>
      </c>
      <c r="J559" s="5" t="str">
        <f>OBV!F559</f>
        <v>BULLISH</v>
      </c>
      <c r="K559" s="5" t="str">
        <f>OBV!G559</f>
        <v>WEAK</v>
      </c>
      <c r="L559" s="5" t="str">
        <f>OBV!H559</f>
        <v>CONFIRMED BULLISH</v>
      </c>
      <c r="M559" s="7">
        <f t="shared" si="80"/>
        <v>25</v>
      </c>
      <c r="N559" s="7">
        <f t="shared" si="81"/>
        <v>0</v>
      </c>
      <c r="O559" s="7">
        <f t="shared" si="82"/>
        <v>50</v>
      </c>
      <c r="P559" s="7">
        <f t="shared" si="83"/>
        <v>67</v>
      </c>
      <c r="Q559" s="8">
        <f t="shared" si="84"/>
        <v>26.299999999999997</v>
      </c>
      <c r="R559" s="8">
        <f t="shared" si="85"/>
        <v>39.25</v>
      </c>
      <c r="S559" s="8">
        <f t="shared" si="86"/>
        <v>46.400000000000006</v>
      </c>
      <c r="T559" s="8">
        <f t="shared" si="87"/>
        <v>35.5</v>
      </c>
      <c r="U559" s="7">
        <f t="shared" si="88"/>
        <v>37.31666666666667</v>
      </c>
      <c r="V559" s="7">
        <f t="shared" si="89"/>
        <v>36.862499999999997</v>
      </c>
    </row>
    <row r="560" spans="1:22" ht="13.5" x14ac:dyDescent="0.25">
      <c r="A560" s="3">
        <f>RSI!A560</f>
        <v>42818</v>
      </c>
      <c r="B560" s="2">
        <f>RSI!B560</f>
        <v>10.305</v>
      </c>
      <c r="C560" s="2">
        <f>RSI!I560</f>
        <v>54.736634672234835</v>
      </c>
      <c r="D560" s="2">
        <f>MACD!E560</f>
        <v>5.6267161280958433E-2</v>
      </c>
      <c r="E560" s="2">
        <f>MACD!F560</f>
        <v>-3.348482215141646E-2</v>
      </c>
      <c r="F560" s="2">
        <f>'Moving Avg'!D560</f>
        <v>10.314399999999999</v>
      </c>
      <c r="G560" s="2">
        <f>'Moving Avg'!F560</f>
        <v>10.294100000000004</v>
      </c>
      <c r="H560" s="2">
        <f>'Moving Avg'!G560</f>
        <v>9.9328600000000034</v>
      </c>
      <c r="I560" s="2">
        <f>'Moving Avg'!H560</f>
        <v>9.5853149999999978</v>
      </c>
      <c r="J560" s="5" t="str">
        <f>OBV!F560</f>
        <v>BULLISH</v>
      </c>
      <c r="K560" s="5" t="str">
        <f>OBV!G560</f>
        <v>NEUTRAL</v>
      </c>
      <c r="L560" s="5" t="str">
        <f>OBV!H560</f>
        <v>NEUTRAL</v>
      </c>
      <c r="M560" s="7">
        <f t="shared" si="80"/>
        <v>25</v>
      </c>
      <c r="N560" s="7">
        <f t="shared" si="81"/>
        <v>0</v>
      </c>
      <c r="O560" s="7">
        <f t="shared" si="82"/>
        <v>50</v>
      </c>
      <c r="P560" s="7">
        <f t="shared" si="83"/>
        <v>49.5</v>
      </c>
      <c r="Q560" s="8">
        <f t="shared" si="84"/>
        <v>23.675000000000001</v>
      </c>
      <c r="R560" s="8">
        <f t="shared" si="85"/>
        <v>34.875</v>
      </c>
      <c r="S560" s="8">
        <f t="shared" si="86"/>
        <v>38.525000000000006</v>
      </c>
      <c r="T560" s="8">
        <f t="shared" si="87"/>
        <v>31.125</v>
      </c>
      <c r="U560" s="7">
        <f t="shared" si="88"/>
        <v>32.358333333333334</v>
      </c>
      <c r="V560" s="7">
        <f t="shared" si="89"/>
        <v>32.049999999999997</v>
      </c>
    </row>
    <row r="561" spans="1:22" ht="13.5" x14ac:dyDescent="0.25">
      <c r="A561" s="3">
        <f>RSI!A561</f>
        <v>42821</v>
      </c>
      <c r="B561" s="2">
        <f>RSI!B561</f>
        <v>10.253</v>
      </c>
      <c r="C561" s="2">
        <f>RSI!I561</f>
        <v>52.699522681354928</v>
      </c>
      <c r="D561" s="2">
        <f>MACD!E561</f>
        <v>7.9457891275275472E-2</v>
      </c>
      <c r="E561" s="2">
        <f>MACD!F561</f>
        <v>-1.0896279466078074E-2</v>
      </c>
      <c r="F561" s="2">
        <f>'Moving Avg'!D561</f>
        <v>10.303999999999998</v>
      </c>
      <c r="G561" s="2">
        <f>'Moving Avg'!F561</f>
        <v>10.312450000000002</v>
      </c>
      <c r="H561" s="2">
        <f>'Moving Avg'!G561</f>
        <v>9.9470000000000027</v>
      </c>
      <c r="I561" s="2">
        <f>'Moving Avg'!H561</f>
        <v>9.588219999999998</v>
      </c>
      <c r="J561" s="5" t="str">
        <f>OBV!F561</f>
        <v>BEARISH</v>
      </c>
      <c r="K561" s="5" t="str">
        <f>OBV!G561</f>
        <v>STRONG</v>
      </c>
      <c r="L561" s="5" t="str">
        <f>OBV!H561</f>
        <v>CONFIRMED BEARISH</v>
      </c>
      <c r="M561" s="7">
        <f t="shared" si="80"/>
        <v>25</v>
      </c>
      <c r="N561" s="7">
        <f t="shared" si="81"/>
        <v>0</v>
      </c>
      <c r="O561" s="7">
        <f t="shared" si="82"/>
        <v>50</v>
      </c>
      <c r="P561" s="7">
        <f t="shared" si="83"/>
        <v>33</v>
      </c>
      <c r="Q561" s="8">
        <f t="shared" si="84"/>
        <v>21.2</v>
      </c>
      <c r="R561" s="8">
        <f t="shared" si="85"/>
        <v>30.75</v>
      </c>
      <c r="S561" s="8">
        <f t="shared" si="86"/>
        <v>31.1</v>
      </c>
      <c r="T561" s="8">
        <f t="shared" si="87"/>
        <v>27</v>
      </c>
      <c r="U561" s="7">
        <f t="shared" si="88"/>
        <v>27.683333333333337</v>
      </c>
      <c r="V561" s="7">
        <f t="shared" si="89"/>
        <v>27.512500000000003</v>
      </c>
    </row>
    <row r="562" spans="1:22" ht="13.5" x14ac:dyDescent="0.25">
      <c r="A562" s="3">
        <f>RSI!A562</f>
        <v>42822</v>
      </c>
      <c r="B562" s="2">
        <f>RSI!B562</f>
        <v>10.199999999999999</v>
      </c>
      <c r="C562" s="2">
        <f>RSI!I562</f>
        <v>50.631227690711285</v>
      </c>
      <c r="D562" s="2">
        <f>MACD!E562</f>
        <v>0.10014626501697599</v>
      </c>
      <c r="E562" s="2">
        <f>MACD!F562</f>
        <v>1.1312229430532738E-2</v>
      </c>
      <c r="F562" s="2">
        <f>'Moving Avg'!D562</f>
        <v>10.283000000000001</v>
      </c>
      <c r="G562" s="2">
        <f>'Moving Avg'!F562</f>
        <v>10.29805</v>
      </c>
      <c r="H562" s="2">
        <f>'Moving Avg'!G562</f>
        <v>9.9590200000000024</v>
      </c>
      <c r="I562" s="2">
        <f>'Moving Avg'!H562</f>
        <v>9.5922999999999981</v>
      </c>
      <c r="J562" s="5" t="str">
        <f>OBV!F562</f>
        <v>BEARISH</v>
      </c>
      <c r="K562" s="5" t="str">
        <f>OBV!G562</f>
        <v>STRONG</v>
      </c>
      <c r="L562" s="5" t="str">
        <f>OBV!H562</f>
        <v>CONFIRMED BEARISH</v>
      </c>
      <c r="M562" s="7">
        <f t="shared" si="80"/>
        <v>25</v>
      </c>
      <c r="N562" s="7">
        <f t="shared" si="81"/>
        <v>0</v>
      </c>
      <c r="O562" s="7">
        <f t="shared" si="82"/>
        <v>50</v>
      </c>
      <c r="P562" s="7">
        <f t="shared" si="83"/>
        <v>33</v>
      </c>
      <c r="Q562" s="8">
        <f t="shared" si="84"/>
        <v>21.2</v>
      </c>
      <c r="R562" s="8">
        <f t="shared" si="85"/>
        <v>30.75</v>
      </c>
      <c r="S562" s="8">
        <f t="shared" si="86"/>
        <v>31.1</v>
      </c>
      <c r="T562" s="8">
        <f t="shared" si="87"/>
        <v>27</v>
      </c>
      <c r="U562" s="7">
        <f t="shared" si="88"/>
        <v>27.683333333333337</v>
      </c>
      <c r="V562" s="7">
        <f t="shared" si="89"/>
        <v>27.512500000000003</v>
      </c>
    </row>
    <row r="563" spans="1:22" ht="13.5" x14ac:dyDescent="0.25">
      <c r="A563" s="3">
        <f>RSI!A563</f>
        <v>42823</v>
      </c>
      <c r="B563" s="2">
        <f>RSI!B563</f>
        <v>10.242000000000001</v>
      </c>
      <c r="C563" s="2">
        <f>RSI!I563</f>
        <v>52.231184913377092</v>
      </c>
      <c r="D563" s="2">
        <f>MACD!E563</f>
        <v>7.0330645982499718E-2</v>
      </c>
      <c r="E563" s="2">
        <f>MACD!F563</f>
        <v>2.3115912740926135E-2</v>
      </c>
      <c r="F563" s="2">
        <f>'Moving Avg'!D563</f>
        <v>10.261000000000001</v>
      </c>
      <c r="G563" s="2">
        <f>'Moving Avg'!F563</f>
        <v>10.2766</v>
      </c>
      <c r="H563" s="2">
        <f>'Moving Avg'!G563</f>
        <v>9.9703200000000027</v>
      </c>
      <c r="I563" s="2">
        <f>'Moving Avg'!H563</f>
        <v>9.597999999999999</v>
      </c>
      <c r="J563" s="5" t="str">
        <f>OBV!F563</f>
        <v>BEARISH</v>
      </c>
      <c r="K563" s="5" t="str">
        <f>OBV!G563</f>
        <v>STRONG</v>
      </c>
      <c r="L563" s="5" t="str">
        <f>OBV!H563</f>
        <v>CONFIRMED BEARISH</v>
      </c>
      <c r="M563" s="7">
        <f t="shared" si="80"/>
        <v>25</v>
      </c>
      <c r="N563" s="7">
        <f t="shared" si="81"/>
        <v>0</v>
      </c>
      <c r="O563" s="7">
        <f t="shared" si="82"/>
        <v>50</v>
      </c>
      <c r="P563" s="7">
        <f t="shared" si="83"/>
        <v>33</v>
      </c>
      <c r="Q563" s="8">
        <f t="shared" si="84"/>
        <v>21.2</v>
      </c>
      <c r="R563" s="8">
        <f t="shared" si="85"/>
        <v>30.75</v>
      </c>
      <c r="S563" s="8">
        <f t="shared" si="86"/>
        <v>31.1</v>
      </c>
      <c r="T563" s="8">
        <f t="shared" si="87"/>
        <v>27</v>
      </c>
      <c r="U563" s="7">
        <f t="shared" si="88"/>
        <v>27.683333333333337</v>
      </c>
      <c r="V563" s="7">
        <f t="shared" si="89"/>
        <v>27.512500000000003</v>
      </c>
    </row>
    <row r="564" spans="1:22" ht="13.5" x14ac:dyDescent="0.25">
      <c r="A564" s="3">
        <f>RSI!A564</f>
        <v>42824</v>
      </c>
      <c r="B564" s="2">
        <f>RSI!B564</f>
        <v>10.199999999999999</v>
      </c>
      <c r="C564" s="2">
        <f>RSI!I564</f>
        <v>50.469729305349638</v>
      </c>
      <c r="D564" s="2">
        <f>MACD!E564</f>
        <v>4.8682162169365384E-2</v>
      </c>
      <c r="E564" s="2">
        <f>MACD!F564</f>
        <v>2.8229162626613985E-2</v>
      </c>
      <c r="F564" s="2">
        <f>'Moving Avg'!D564</f>
        <v>10.24</v>
      </c>
      <c r="G564" s="2">
        <f>'Moving Avg'!F564</f>
        <v>10.270549999999998</v>
      </c>
      <c r="H564" s="2">
        <f>'Moving Avg'!G564</f>
        <v>9.9807800000000011</v>
      </c>
      <c r="I564" s="2">
        <f>'Moving Avg'!H564</f>
        <v>9.603514999999998</v>
      </c>
      <c r="J564" s="5" t="str">
        <f>OBV!F564</f>
        <v>BEARISH</v>
      </c>
      <c r="K564" s="5" t="str">
        <f>OBV!G564</f>
        <v>STRONG</v>
      </c>
      <c r="L564" s="5" t="str">
        <f>OBV!H564</f>
        <v>CONFIRMED BEARISH</v>
      </c>
      <c r="M564" s="7">
        <f t="shared" si="80"/>
        <v>25</v>
      </c>
      <c r="N564" s="7">
        <f t="shared" si="81"/>
        <v>0</v>
      </c>
      <c r="O564" s="7">
        <f t="shared" si="82"/>
        <v>50</v>
      </c>
      <c r="P564" s="7">
        <f t="shared" si="83"/>
        <v>33</v>
      </c>
      <c r="Q564" s="8">
        <f t="shared" si="84"/>
        <v>21.2</v>
      </c>
      <c r="R564" s="8">
        <f t="shared" si="85"/>
        <v>30.75</v>
      </c>
      <c r="S564" s="8">
        <f t="shared" si="86"/>
        <v>31.1</v>
      </c>
      <c r="T564" s="8">
        <f t="shared" si="87"/>
        <v>27</v>
      </c>
      <c r="U564" s="7">
        <f t="shared" si="88"/>
        <v>27.683333333333337</v>
      </c>
      <c r="V564" s="7">
        <f t="shared" si="89"/>
        <v>27.512500000000003</v>
      </c>
    </row>
    <row r="565" spans="1:22" ht="13.5" x14ac:dyDescent="0.25">
      <c r="A565" s="3">
        <f>RSI!A565</f>
        <v>42825</v>
      </c>
      <c r="B565" s="2">
        <f>RSI!B565</f>
        <v>10.101000000000001</v>
      </c>
      <c r="C565" s="2">
        <f>RSI!I565</f>
        <v>46.489844470656813</v>
      </c>
      <c r="D565" s="2">
        <f>MACD!E565</f>
        <v>6.5052356763979802E-2</v>
      </c>
      <c r="E565" s="2">
        <f>MACD!F565</f>
        <v>3.5593801454087151E-2</v>
      </c>
      <c r="F565" s="2">
        <f>'Moving Avg'!D565</f>
        <v>10.199199999999999</v>
      </c>
      <c r="G565" s="2">
        <f>'Moving Avg'!F565</f>
        <v>10.265599999999999</v>
      </c>
      <c r="H565" s="2">
        <f>'Moving Avg'!G565</f>
        <v>9.9894600000000011</v>
      </c>
      <c r="I565" s="2">
        <f>'Moving Avg'!H565</f>
        <v>9.6091899999999999</v>
      </c>
      <c r="J565" s="5" t="str">
        <f>OBV!F565</f>
        <v>BEARISH</v>
      </c>
      <c r="K565" s="5" t="str">
        <f>OBV!G565</f>
        <v>STRONG</v>
      </c>
      <c r="L565" s="5" t="str">
        <f>OBV!H565</f>
        <v>CONFIRMED BEARISH</v>
      </c>
      <c r="M565" s="7">
        <f t="shared" si="80"/>
        <v>25</v>
      </c>
      <c r="N565" s="7">
        <f t="shared" si="81"/>
        <v>0</v>
      </c>
      <c r="O565" s="7">
        <f t="shared" si="82"/>
        <v>50</v>
      </c>
      <c r="P565" s="7">
        <f t="shared" si="83"/>
        <v>33</v>
      </c>
      <c r="Q565" s="8">
        <f t="shared" si="84"/>
        <v>21.2</v>
      </c>
      <c r="R565" s="8">
        <f t="shared" si="85"/>
        <v>30.75</v>
      </c>
      <c r="S565" s="8">
        <f t="shared" si="86"/>
        <v>31.1</v>
      </c>
      <c r="T565" s="8">
        <f t="shared" si="87"/>
        <v>27</v>
      </c>
      <c r="U565" s="7">
        <f t="shared" si="88"/>
        <v>27.683333333333337</v>
      </c>
      <c r="V565" s="7">
        <f t="shared" si="89"/>
        <v>27.512500000000003</v>
      </c>
    </row>
    <row r="566" spans="1:22" ht="13.5" x14ac:dyDescent="0.25">
      <c r="A566" s="3">
        <f>RSI!A566</f>
        <v>42828</v>
      </c>
      <c r="B566" s="2">
        <f>RSI!B566</f>
        <v>10.106</v>
      </c>
      <c r="C566" s="2">
        <f>RSI!I566</f>
        <v>46.718370943972602</v>
      </c>
      <c r="D566" s="2">
        <f>MACD!E566</f>
        <v>7.9091086355044027E-2</v>
      </c>
      <c r="E566" s="2">
        <f>MACD!F566</f>
        <v>4.4293258434278532E-2</v>
      </c>
      <c r="F566" s="2">
        <f>'Moving Avg'!D566</f>
        <v>10.1698</v>
      </c>
      <c r="G566" s="2">
        <f>'Moving Avg'!F566</f>
        <v>10.268749999999999</v>
      </c>
      <c r="H566" s="2">
        <f>'Moving Avg'!G566</f>
        <v>9.9982400000000009</v>
      </c>
      <c r="I566" s="2">
        <f>'Moving Avg'!H566</f>
        <v>9.6147349999999996</v>
      </c>
      <c r="J566" s="5" t="str">
        <f>OBV!F566</f>
        <v>BEARISH</v>
      </c>
      <c r="K566" s="5" t="str">
        <f>OBV!G566</f>
        <v>STRONG</v>
      </c>
      <c r="L566" s="5" t="str">
        <f>OBV!H566</f>
        <v>CONFIRMED BEARISH</v>
      </c>
      <c r="M566" s="7">
        <f t="shared" si="80"/>
        <v>25</v>
      </c>
      <c r="N566" s="7">
        <f t="shared" si="81"/>
        <v>0</v>
      </c>
      <c r="O566" s="7">
        <f t="shared" si="82"/>
        <v>50</v>
      </c>
      <c r="P566" s="7">
        <f t="shared" si="83"/>
        <v>33</v>
      </c>
      <c r="Q566" s="8">
        <f t="shared" si="84"/>
        <v>21.2</v>
      </c>
      <c r="R566" s="8">
        <f t="shared" si="85"/>
        <v>30.75</v>
      </c>
      <c r="S566" s="8">
        <f t="shared" si="86"/>
        <v>31.1</v>
      </c>
      <c r="T566" s="8">
        <f t="shared" si="87"/>
        <v>27</v>
      </c>
      <c r="U566" s="7">
        <f t="shared" si="88"/>
        <v>27.683333333333337</v>
      </c>
      <c r="V566" s="7">
        <f t="shared" si="89"/>
        <v>27.512500000000003</v>
      </c>
    </row>
    <row r="567" spans="1:22" ht="13.5" x14ac:dyDescent="0.25">
      <c r="A567" s="3">
        <f>RSI!A567</f>
        <v>42829</v>
      </c>
      <c r="B567" s="2">
        <f>RSI!B567</f>
        <v>10.253</v>
      </c>
      <c r="C567" s="2">
        <f>RSI!I567</f>
        <v>53.06482009722702</v>
      </c>
      <c r="D567" s="2">
        <f>MACD!E567</f>
        <v>8.0567685477898721E-2</v>
      </c>
      <c r="E567" s="2">
        <f>MACD!F567</f>
        <v>5.1548143843002575E-2</v>
      </c>
      <c r="F567" s="2">
        <f>'Moving Avg'!D567</f>
        <v>10.180400000000001</v>
      </c>
      <c r="G567" s="2">
        <f>'Moving Avg'!F567</f>
        <v>10.287100000000001</v>
      </c>
      <c r="H567" s="2">
        <f>'Moving Avg'!G567</f>
        <v>10.00996</v>
      </c>
      <c r="I567" s="2">
        <f>'Moving Avg'!H567</f>
        <v>9.6210149999999999</v>
      </c>
      <c r="J567" s="5" t="str">
        <f>OBV!F567</f>
        <v>BULLISH</v>
      </c>
      <c r="K567" s="5" t="str">
        <f>OBV!G567</f>
        <v>WEAK</v>
      </c>
      <c r="L567" s="5" t="str">
        <f>OBV!H567</f>
        <v>CONFIRMED BULLISH</v>
      </c>
      <c r="M567" s="7">
        <f t="shared" si="80"/>
        <v>25</v>
      </c>
      <c r="N567" s="7">
        <f t="shared" si="81"/>
        <v>0</v>
      </c>
      <c r="O567" s="7">
        <f t="shared" si="82"/>
        <v>50</v>
      </c>
      <c r="P567" s="7">
        <f t="shared" si="83"/>
        <v>67</v>
      </c>
      <c r="Q567" s="8">
        <f t="shared" si="84"/>
        <v>26.299999999999997</v>
      </c>
      <c r="R567" s="8">
        <f t="shared" si="85"/>
        <v>39.25</v>
      </c>
      <c r="S567" s="8">
        <f t="shared" si="86"/>
        <v>46.400000000000006</v>
      </c>
      <c r="T567" s="8">
        <f t="shared" si="87"/>
        <v>35.5</v>
      </c>
      <c r="U567" s="7">
        <f t="shared" si="88"/>
        <v>37.31666666666667</v>
      </c>
      <c r="V567" s="7">
        <f t="shared" si="89"/>
        <v>36.862499999999997</v>
      </c>
    </row>
    <row r="568" spans="1:22" ht="13.5" x14ac:dyDescent="0.25">
      <c r="A568" s="3">
        <f>RSI!A568</f>
        <v>42830</v>
      </c>
      <c r="B568" s="2">
        <f>RSI!B568</f>
        <v>10.305</v>
      </c>
      <c r="C568" s="2">
        <f>RSI!I568</f>
        <v>55.102096992511456</v>
      </c>
      <c r="D568" s="2">
        <f>MACD!E568</f>
        <v>8.4777924842210695E-2</v>
      </c>
      <c r="E568" s="2">
        <f>MACD!F568</f>
        <v>5.8194100042844199E-2</v>
      </c>
      <c r="F568" s="2">
        <f>'Moving Avg'!D568</f>
        <v>10.193000000000001</v>
      </c>
      <c r="G568" s="2">
        <f>'Moving Avg'!F568</f>
        <v>10.2858</v>
      </c>
      <c r="H568" s="2">
        <f>'Moving Avg'!G568</f>
        <v>10.02774</v>
      </c>
      <c r="I568" s="2">
        <f>'Moving Avg'!H568</f>
        <v>9.6275549999999992</v>
      </c>
      <c r="J568" s="5" t="str">
        <f>OBV!F568</f>
        <v>BULLISH</v>
      </c>
      <c r="K568" s="5" t="str">
        <f>OBV!G568</f>
        <v>WEAK</v>
      </c>
      <c r="L568" s="5" t="str">
        <f>OBV!H568</f>
        <v>CONFIRMED BULLISH</v>
      </c>
      <c r="M568" s="7">
        <f t="shared" si="80"/>
        <v>25</v>
      </c>
      <c r="N568" s="7">
        <f t="shared" si="81"/>
        <v>0</v>
      </c>
      <c r="O568" s="7">
        <f t="shared" si="82"/>
        <v>50</v>
      </c>
      <c r="P568" s="7">
        <f t="shared" si="83"/>
        <v>67</v>
      </c>
      <c r="Q568" s="8">
        <f t="shared" si="84"/>
        <v>26.299999999999997</v>
      </c>
      <c r="R568" s="8">
        <f t="shared" si="85"/>
        <v>39.25</v>
      </c>
      <c r="S568" s="8">
        <f t="shared" si="86"/>
        <v>46.400000000000006</v>
      </c>
      <c r="T568" s="8">
        <f t="shared" si="87"/>
        <v>35.5</v>
      </c>
      <c r="U568" s="7">
        <f t="shared" si="88"/>
        <v>37.31666666666667</v>
      </c>
      <c r="V568" s="7">
        <f t="shared" si="89"/>
        <v>36.862499999999997</v>
      </c>
    </row>
    <row r="569" spans="1:22" ht="13.5" x14ac:dyDescent="0.25">
      <c r="A569" s="3">
        <f>RSI!A569</f>
        <v>42831</v>
      </c>
      <c r="B569" s="2">
        <f>RSI!B569</f>
        <v>10.356999999999999</v>
      </c>
      <c r="C569" s="2">
        <f>RSI!I569</f>
        <v>57.107129277260029</v>
      </c>
      <c r="D569" s="2">
        <f>MACD!E569</f>
        <v>7.6563406682144119E-2</v>
      </c>
      <c r="E569" s="2">
        <f>MACD!F569</f>
        <v>6.1867961370704189E-2</v>
      </c>
      <c r="F569" s="2">
        <f>'Moving Avg'!D569</f>
        <v>10.224399999999999</v>
      </c>
      <c r="G569" s="2">
        <f>'Moving Avg'!F569</f>
        <v>10.280550000000002</v>
      </c>
      <c r="H569" s="2">
        <f>'Moving Avg'!G569</f>
        <v>10.046559999999999</v>
      </c>
      <c r="I569" s="2">
        <f>'Moving Avg'!H569</f>
        <v>9.6343549999999993</v>
      </c>
      <c r="J569" s="5" t="str">
        <f>OBV!F569</f>
        <v>BULLISH</v>
      </c>
      <c r="K569" s="5" t="str">
        <f>OBV!G569</f>
        <v>WEAK</v>
      </c>
      <c r="L569" s="5" t="str">
        <f>OBV!H569</f>
        <v>CONFIRMED BULLISH</v>
      </c>
      <c r="M569" s="7">
        <f t="shared" si="80"/>
        <v>25</v>
      </c>
      <c r="N569" s="7">
        <f t="shared" si="81"/>
        <v>0</v>
      </c>
      <c r="O569" s="7">
        <f t="shared" si="82"/>
        <v>50</v>
      </c>
      <c r="P569" s="7">
        <f t="shared" si="83"/>
        <v>67</v>
      </c>
      <c r="Q569" s="8">
        <f t="shared" si="84"/>
        <v>26.299999999999997</v>
      </c>
      <c r="R569" s="8">
        <f t="shared" si="85"/>
        <v>39.25</v>
      </c>
      <c r="S569" s="8">
        <f t="shared" si="86"/>
        <v>46.400000000000006</v>
      </c>
      <c r="T569" s="8">
        <f t="shared" si="87"/>
        <v>35.5</v>
      </c>
      <c r="U569" s="7">
        <f t="shared" si="88"/>
        <v>37.31666666666667</v>
      </c>
      <c r="V569" s="7">
        <f t="shared" si="89"/>
        <v>36.862499999999997</v>
      </c>
    </row>
    <row r="570" spans="1:22" ht="13.5" x14ac:dyDescent="0.25">
      <c r="A570" s="3">
        <f>RSI!A570</f>
        <v>42832</v>
      </c>
      <c r="B570" s="2">
        <f>RSI!B570</f>
        <v>10.356999999999999</v>
      </c>
      <c r="C570" s="2">
        <f>RSI!I570</f>
        <v>57.107129277260029</v>
      </c>
      <c r="D570" s="2">
        <f>MACD!E570</f>
        <v>6.8662420583152084E-2</v>
      </c>
      <c r="E570" s="2">
        <f>MACD!F570</f>
        <v>6.3226853213193768E-2</v>
      </c>
      <c r="F570" s="2">
        <f>'Moving Avg'!D570</f>
        <v>10.275600000000001</v>
      </c>
      <c r="G570" s="2">
        <f>'Moving Avg'!F570</f>
        <v>10.2667</v>
      </c>
      <c r="H570" s="2">
        <f>'Moving Avg'!G570</f>
        <v>10.062239999999999</v>
      </c>
      <c r="I570" s="2">
        <f>'Moving Avg'!H570</f>
        <v>9.6414399999999993</v>
      </c>
      <c r="J570" s="5" t="str">
        <f>OBV!F570</f>
        <v>BULLISH</v>
      </c>
      <c r="K570" s="5" t="str">
        <f>OBV!G570</f>
        <v>WEAK</v>
      </c>
      <c r="L570" s="5" t="str">
        <f>OBV!H570</f>
        <v>CONFIRMED BULLISH</v>
      </c>
      <c r="M570" s="7">
        <f t="shared" si="80"/>
        <v>25</v>
      </c>
      <c r="N570" s="7">
        <f t="shared" si="81"/>
        <v>0</v>
      </c>
      <c r="O570" s="7">
        <f t="shared" si="82"/>
        <v>50</v>
      </c>
      <c r="P570" s="7">
        <f t="shared" si="83"/>
        <v>67</v>
      </c>
      <c r="Q570" s="8">
        <f t="shared" si="84"/>
        <v>26.299999999999997</v>
      </c>
      <c r="R570" s="8">
        <f t="shared" si="85"/>
        <v>39.25</v>
      </c>
      <c r="S570" s="8">
        <f t="shared" si="86"/>
        <v>46.400000000000006</v>
      </c>
      <c r="T570" s="8">
        <f t="shared" si="87"/>
        <v>35.5</v>
      </c>
      <c r="U570" s="7">
        <f t="shared" si="88"/>
        <v>37.31666666666667</v>
      </c>
      <c r="V570" s="7">
        <f t="shared" si="89"/>
        <v>36.862499999999997</v>
      </c>
    </row>
    <row r="571" spans="1:22" ht="13.5" x14ac:dyDescent="0.25">
      <c r="A571" s="3">
        <f>RSI!A571</f>
        <v>42835</v>
      </c>
      <c r="B571" s="2">
        <f>RSI!B571</f>
        <v>10.356999999999999</v>
      </c>
      <c r="C571" s="2">
        <f>RSI!I571</f>
        <v>57.107129277260029</v>
      </c>
      <c r="D571" s="2">
        <f>MACD!E571</f>
        <v>5.3097118988974401E-2</v>
      </c>
      <c r="E571" s="2">
        <f>MACD!F571</f>
        <v>6.1200906368349899E-2</v>
      </c>
      <c r="F571" s="2">
        <f>'Moving Avg'!D571</f>
        <v>10.325799999999999</v>
      </c>
      <c r="G571" s="2">
        <f>'Moving Avg'!F571</f>
        <v>10.263299999999999</v>
      </c>
      <c r="H571" s="2">
        <f>'Moving Avg'!G571</f>
        <v>10.078979999999996</v>
      </c>
      <c r="I571" s="2">
        <f>'Moving Avg'!H571</f>
        <v>9.6482399999999977</v>
      </c>
      <c r="J571" s="5" t="str">
        <f>OBV!F571</f>
        <v>BULLISH</v>
      </c>
      <c r="K571" s="5" t="str">
        <f>OBV!G571</f>
        <v>WEAK</v>
      </c>
      <c r="L571" s="5" t="str">
        <f>OBV!H571</f>
        <v>CONFIRMED BULLISH</v>
      </c>
      <c r="M571" s="7">
        <f t="shared" si="80"/>
        <v>25</v>
      </c>
      <c r="N571" s="7">
        <f t="shared" si="81"/>
        <v>45</v>
      </c>
      <c r="O571" s="7">
        <f t="shared" si="82"/>
        <v>50</v>
      </c>
      <c r="P571" s="7">
        <f t="shared" si="83"/>
        <v>67</v>
      </c>
      <c r="Q571" s="8">
        <f t="shared" si="84"/>
        <v>42.05</v>
      </c>
      <c r="R571" s="8">
        <f t="shared" si="85"/>
        <v>48.25</v>
      </c>
      <c r="S571" s="8">
        <f t="shared" si="86"/>
        <v>53.150000000000006</v>
      </c>
      <c r="T571" s="8">
        <f t="shared" si="87"/>
        <v>46.75</v>
      </c>
      <c r="U571" s="7">
        <f t="shared" si="88"/>
        <v>47.816666666666663</v>
      </c>
      <c r="V571" s="7">
        <f t="shared" si="89"/>
        <v>47.55</v>
      </c>
    </row>
    <row r="572" spans="1:22" ht="13.5" x14ac:dyDescent="0.25">
      <c r="A572" s="3">
        <f>RSI!A572</f>
        <v>42836</v>
      </c>
      <c r="B572" s="2">
        <f>RSI!B572</f>
        <v>10.409000000000001</v>
      </c>
      <c r="C572" s="2">
        <f>RSI!I572</f>
        <v>59.373143259759836</v>
      </c>
      <c r="D572" s="2">
        <f>MACD!E572</f>
        <v>2.7106103563465211E-2</v>
      </c>
      <c r="E572" s="2">
        <f>MACD!F572</f>
        <v>5.4381945807372961E-2</v>
      </c>
      <c r="F572" s="2">
        <f>'Moving Avg'!D572</f>
        <v>10.356999999999999</v>
      </c>
      <c r="G572" s="2">
        <f>'Moving Avg'!F572</f>
        <v>10.263299999999999</v>
      </c>
      <c r="H572" s="2">
        <f>'Moving Avg'!G572</f>
        <v>10.094459999999996</v>
      </c>
      <c r="I572" s="2">
        <f>'Moving Avg'!H572</f>
        <v>9.6555599999999995</v>
      </c>
      <c r="J572" s="5" t="str">
        <f>OBV!F572</f>
        <v>BULLISH</v>
      </c>
      <c r="K572" s="5" t="str">
        <f>OBV!G572</f>
        <v>WEAK</v>
      </c>
      <c r="L572" s="5" t="str">
        <f>OBV!H572</f>
        <v>CONFIRMED BULLISH</v>
      </c>
      <c r="M572" s="7">
        <f t="shared" si="80"/>
        <v>25</v>
      </c>
      <c r="N572" s="7">
        <f t="shared" si="81"/>
        <v>100</v>
      </c>
      <c r="O572" s="7">
        <f t="shared" si="82"/>
        <v>50</v>
      </c>
      <c r="P572" s="7">
        <f t="shared" si="83"/>
        <v>67</v>
      </c>
      <c r="Q572" s="8">
        <f t="shared" si="84"/>
        <v>61.3</v>
      </c>
      <c r="R572" s="8">
        <f t="shared" si="85"/>
        <v>59.25</v>
      </c>
      <c r="S572" s="8">
        <f t="shared" si="86"/>
        <v>61.400000000000006</v>
      </c>
      <c r="T572" s="8">
        <f t="shared" si="87"/>
        <v>60.5</v>
      </c>
      <c r="U572" s="7">
        <f t="shared" si="88"/>
        <v>60.65</v>
      </c>
      <c r="V572" s="7">
        <f t="shared" si="89"/>
        <v>60.612499999999997</v>
      </c>
    </row>
    <row r="573" spans="1:22" ht="13.5" x14ac:dyDescent="0.25">
      <c r="A573" s="3">
        <f>RSI!A573</f>
        <v>42837</v>
      </c>
      <c r="B573" s="2">
        <f>RSI!B573</f>
        <v>10.513999999999999</v>
      </c>
      <c r="C573" s="2">
        <f>RSI!I573</f>
        <v>63.559467178758801</v>
      </c>
      <c r="D573" s="2">
        <f>MACD!E573</f>
        <v>2.7358652265156991E-3</v>
      </c>
      <c r="E573" s="2">
        <f>MACD!F573</f>
        <v>4.4052729691201511E-2</v>
      </c>
      <c r="F573" s="2">
        <f>'Moving Avg'!D573</f>
        <v>10.3988</v>
      </c>
      <c r="G573" s="2">
        <f>'Moving Avg'!F573</f>
        <v>10.282900000000001</v>
      </c>
      <c r="H573" s="2">
        <f>'Moving Avg'!G573</f>
        <v>10.114339999999997</v>
      </c>
      <c r="I573" s="2">
        <f>'Moving Avg'!H573</f>
        <v>9.6632999999999978</v>
      </c>
      <c r="J573" s="5" t="str">
        <f>OBV!F573</f>
        <v>BULLISH</v>
      </c>
      <c r="K573" s="5" t="str">
        <f>OBV!G573</f>
        <v>WEAK</v>
      </c>
      <c r="L573" s="5" t="str">
        <f>OBV!H573</f>
        <v>CONFIRMED BULLISH</v>
      </c>
      <c r="M573" s="7">
        <f t="shared" si="80"/>
        <v>25</v>
      </c>
      <c r="N573" s="7">
        <f t="shared" si="81"/>
        <v>100</v>
      </c>
      <c r="O573" s="7">
        <f t="shared" si="82"/>
        <v>50</v>
      </c>
      <c r="P573" s="7">
        <f t="shared" si="83"/>
        <v>67</v>
      </c>
      <c r="Q573" s="8">
        <f t="shared" si="84"/>
        <v>61.3</v>
      </c>
      <c r="R573" s="8">
        <f t="shared" si="85"/>
        <v>59.25</v>
      </c>
      <c r="S573" s="8">
        <f t="shared" si="86"/>
        <v>61.400000000000006</v>
      </c>
      <c r="T573" s="8">
        <f t="shared" si="87"/>
        <v>60.5</v>
      </c>
      <c r="U573" s="7">
        <f t="shared" si="88"/>
        <v>60.65</v>
      </c>
      <c r="V573" s="7">
        <f t="shared" si="89"/>
        <v>60.612499999999997</v>
      </c>
    </row>
    <row r="574" spans="1:22" ht="13.5" x14ac:dyDescent="0.25">
      <c r="A574" s="3">
        <f>RSI!A574</f>
        <v>42838</v>
      </c>
      <c r="B574" s="2">
        <f>RSI!B574</f>
        <v>10.566000000000001</v>
      </c>
      <c r="C574" s="2">
        <f>RSI!I574</f>
        <v>65.457783311372594</v>
      </c>
      <c r="D574" s="2">
        <f>MACD!E574</f>
        <v>-2.9801909712421804E-2</v>
      </c>
      <c r="E574" s="2">
        <f>MACD!F574</f>
        <v>2.9281801810476848E-2</v>
      </c>
      <c r="F574" s="2">
        <f>'Moving Avg'!D574</f>
        <v>10.4406</v>
      </c>
      <c r="G574" s="2">
        <f>'Moving Avg'!F574</f>
        <v>10.30485</v>
      </c>
      <c r="H574" s="2">
        <f>'Moving Avg'!G574</f>
        <v>10.135259999999997</v>
      </c>
      <c r="I574" s="2">
        <f>'Moving Avg'!H574</f>
        <v>9.6712999999999987</v>
      </c>
      <c r="J574" s="5" t="str">
        <f>OBV!F574</f>
        <v>BULLISH</v>
      </c>
      <c r="K574" s="5" t="str">
        <f>OBV!G574</f>
        <v>WEAK</v>
      </c>
      <c r="L574" s="5" t="str">
        <f>OBV!H574</f>
        <v>CONFIRMED BULLISH</v>
      </c>
      <c r="M574" s="7">
        <f t="shared" si="80"/>
        <v>25</v>
      </c>
      <c r="N574" s="7">
        <f t="shared" si="81"/>
        <v>100</v>
      </c>
      <c r="O574" s="7">
        <f t="shared" si="82"/>
        <v>50</v>
      </c>
      <c r="P574" s="7">
        <f t="shared" si="83"/>
        <v>67</v>
      </c>
      <c r="Q574" s="8">
        <f t="shared" si="84"/>
        <v>61.3</v>
      </c>
      <c r="R574" s="8">
        <f t="shared" si="85"/>
        <v>59.25</v>
      </c>
      <c r="S574" s="8">
        <f t="shared" si="86"/>
        <v>61.400000000000006</v>
      </c>
      <c r="T574" s="8">
        <f t="shared" si="87"/>
        <v>60.5</v>
      </c>
      <c r="U574" s="7">
        <f t="shared" si="88"/>
        <v>60.65</v>
      </c>
      <c r="V574" s="7">
        <f t="shared" si="89"/>
        <v>60.612499999999997</v>
      </c>
    </row>
    <row r="575" spans="1:22" ht="13.5" x14ac:dyDescent="0.25">
      <c r="A575" s="3">
        <f>RSI!A575</f>
        <v>42839</v>
      </c>
      <c r="B575" s="2">
        <f>RSI!B575</f>
        <v>10.566000000000001</v>
      </c>
      <c r="C575" s="2">
        <f>RSI!I575</f>
        <v>65.457783311372594</v>
      </c>
      <c r="D575" s="2">
        <f>MACD!E575</f>
        <v>-7.4356554924269957E-2</v>
      </c>
      <c r="E575" s="2">
        <f>MACD!F575</f>
        <v>8.5541304635274873E-3</v>
      </c>
      <c r="F575" s="2">
        <f>'Moving Avg'!D575</f>
        <v>10.4824</v>
      </c>
      <c r="G575" s="2">
        <f>'Moving Avg'!F575</f>
        <v>10.3179</v>
      </c>
      <c r="H575" s="2">
        <f>'Moving Avg'!G575</f>
        <v>10.158799999999996</v>
      </c>
      <c r="I575" s="2">
        <f>'Moving Avg'!H575</f>
        <v>9.6796649999999982</v>
      </c>
      <c r="J575" s="5" t="str">
        <f>OBV!F575</f>
        <v>BULLISH</v>
      </c>
      <c r="K575" s="5" t="str">
        <f>OBV!G575</f>
        <v>WEAK</v>
      </c>
      <c r="L575" s="5" t="str">
        <f>OBV!H575</f>
        <v>CONFIRMED BULLISH</v>
      </c>
      <c r="M575" s="7">
        <f t="shared" si="80"/>
        <v>25</v>
      </c>
      <c r="N575" s="7">
        <f t="shared" si="81"/>
        <v>100</v>
      </c>
      <c r="O575" s="7">
        <f t="shared" si="82"/>
        <v>50</v>
      </c>
      <c r="P575" s="7">
        <f t="shared" si="83"/>
        <v>67</v>
      </c>
      <c r="Q575" s="8">
        <f t="shared" si="84"/>
        <v>61.3</v>
      </c>
      <c r="R575" s="8">
        <f t="shared" si="85"/>
        <v>59.25</v>
      </c>
      <c r="S575" s="8">
        <f t="shared" si="86"/>
        <v>61.400000000000006</v>
      </c>
      <c r="T575" s="8">
        <f t="shared" si="87"/>
        <v>60.5</v>
      </c>
      <c r="U575" s="7">
        <f t="shared" si="88"/>
        <v>60.65</v>
      </c>
      <c r="V575" s="7">
        <f t="shared" si="89"/>
        <v>60.612499999999997</v>
      </c>
    </row>
    <row r="576" spans="1:22" ht="13.5" x14ac:dyDescent="0.25">
      <c r="A576" s="3">
        <f>RSI!A576</f>
        <v>42842</v>
      </c>
      <c r="B576" s="2">
        <f>RSI!B576</f>
        <v>10.467000000000001</v>
      </c>
      <c r="C576" s="2">
        <f>RSI!I576</f>
        <v>58.705316314077685</v>
      </c>
      <c r="D576" s="2">
        <f>MACD!E576</f>
        <v>-0.10561325353840445</v>
      </c>
      <c r="E576" s="2">
        <f>MACD!F576</f>
        <v>-1.4279346336858904E-2</v>
      </c>
      <c r="F576" s="2">
        <f>'Moving Avg'!D576</f>
        <v>10.5044</v>
      </c>
      <c r="G576" s="2">
        <f>'Moving Avg'!F576</f>
        <v>10.326000000000001</v>
      </c>
      <c r="H576" s="2">
        <f>'Moving Avg'!G576</f>
        <v>10.180459999999997</v>
      </c>
      <c r="I576" s="2">
        <f>'Moving Avg'!H576</f>
        <v>9.6875349999999987</v>
      </c>
      <c r="J576" s="5" t="str">
        <f>OBV!F576</f>
        <v>BULLISH</v>
      </c>
      <c r="K576" s="5" t="str">
        <f>OBV!G576</f>
        <v>WEAK</v>
      </c>
      <c r="L576" s="5" t="str">
        <f>OBV!H576</f>
        <v>CONFIRMED BULLISH</v>
      </c>
      <c r="M576" s="7">
        <f t="shared" si="80"/>
        <v>25</v>
      </c>
      <c r="N576" s="7">
        <f t="shared" si="81"/>
        <v>100</v>
      </c>
      <c r="O576" s="7">
        <f t="shared" si="82"/>
        <v>50</v>
      </c>
      <c r="P576" s="7">
        <f t="shared" si="83"/>
        <v>67</v>
      </c>
      <c r="Q576" s="8">
        <f t="shared" si="84"/>
        <v>61.3</v>
      </c>
      <c r="R576" s="8">
        <f t="shared" si="85"/>
        <v>59.25</v>
      </c>
      <c r="S576" s="8">
        <f t="shared" si="86"/>
        <v>61.400000000000006</v>
      </c>
      <c r="T576" s="8">
        <f t="shared" si="87"/>
        <v>60.5</v>
      </c>
      <c r="U576" s="7">
        <f t="shared" si="88"/>
        <v>60.65</v>
      </c>
      <c r="V576" s="7">
        <f t="shared" si="89"/>
        <v>60.612499999999997</v>
      </c>
    </row>
    <row r="577" spans="1:22" ht="13.5" x14ac:dyDescent="0.25">
      <c r="A577" s="3">
        <f>RSI!A577</f>
        <v>42843</v>
      </c>
      <c r="B577" s="2">
        <f>RSI!B577</f>
        <v>10.613</v>
      </c>
      <c r="C577" s="2">
        <f>RSI!I577</f>
        <v>64.518401623167776</v>
      </c>
      <c r="D577" s="2">
        <f>MACD!E577</f>
        <v>-0.12121194044647687</v>
      </c>
      <c r="E577" s="2">
        <f>MACD!F577</f>
        <v>-3.5665865158782499E-2</v>
      </c>
      <c r="F577" s="2">
        <f>'Moving Avg'!D577</f>
        <v>10.545199999999999</v>
      </c>
      <c r="G577" s="2">
        <f>'Moving Avg'!F577</f>
        <v>10.341400000000002</v>
      </c>
      <c r="H577" s="2">
        <f>'Moving Avg'!G577</f>
        <v>10.205039999999995</v>
      </c>
      <c r="I577" s="2">
        <f>'Moving Avg'!H577</f>
        <v>9.6961349999999999</v>
      </c>
      <c r="J577" s="5" t="str">
        <f>OBV!F577</f>
        <v>BULLISH</v>
      </c>
      <c r="K577" s="5" t="str">
        <f>OBV!G577</f>
        <v>STRONG</v>
      </c>
      <c r="L577" s="5" t="str">
        <f>OBV!H577</f>
        <v>CONFIRMED BULLISH</v>
      </c>
      <c r="M577" s="7">
        <f t="shared" si="80"/>
        <v>25</v>
      </c>
      <c r="N577" s="7">
        <f t="shared" si="81"/>
        <v>100</v>
      </c>
      <c r="O577" s="7">
        <f t="shared" si="82"/>
        <v>50</v>
      </c>
      <c r="P577" s="7">
        <f t="shared" si="83"/>
        <v>100</v>
      </c>
      <c r="Q577" s="8">
        <f t="shared" si="84"/>
        <v>66.25</v>
      </c>
      <c r="R577" s="8">
        <f t="shared" si="85"/>
        <v>67.5</v>
      </c>
      <c r="S577" s="8">
        <f t="shared" si="86"/>
        <v>76.25</v>
      </c>
      <c r="T577" s="8">
        <f t="shared" si="87"/>
        <v>68.75</v>
      </c>
      <c r="U577" s="7">
        <f t="shared" si="88"/>
        <v>70</v>
      </c>
      <c r="V577" s="7">
        <f t="shared" si="89"/>
        <v>69.6875</v>
      </c>
    </row>
    <row r="578" spans="1:22" ht="13.5" x14ac:dyDescent="0.25">
      <c r="A578" s="3">
        <f>RSI!A578</f>
        <v>42844</v>
      </c>
      <c r="B578" s="2">
        <f>RSI!B578</f>
        <v>10.566000000000001</v>
      </c>
      <c r="C578" s="2">
        <f>RSI!I578</f>
        <v>61.516253500208649</v>
      </c>
      <c r="D578" s="2">
        <f>MACD!E578</f>
        <v>-0.12467288385939135</v>
      </c>
      <c r="E578" s="2">
        <f>MACD!F578</f>
        <v>-5.3467268898904269E-2</v>
      </c>
      <c r="F578" s="2">
        <f>'Moving Avg'!D578</f>
        <v>10.555600000000002</v>
      </c>
      <c r="G578" s="2">
        <f>'Moving Avg'!F578</f>
        <v>10.352100000000002</v>
      </c>
      <c r="H578" s="2">
        <f>'Moving Avg'!G578</f>
        <v>10.223139999999995</v>
      </c>
      <c r="I578" s="2">
        <f>'Moving Avg'!H578</f>
        <v>9.7058099999999996</v>
      </c>
      <c r="J578" s="5" t="str">
        <f>OBV!F578</f>
        <v>BULLISH</v>
      </c>
      <c r="K578" s="5" t="str">
        <f>OBV!G578</f>
        <v>NEUTRAL</v>
      </c>
      <c r="L578" s="5" t="str">
        <f>OBV!H578</f>
        <v>CONFIRMED BULLISH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100</v>
      </c>
      <c r="O578" s="7">
        <f t="shared" ref="O578:O641" si="92">IF(F578-I578&gt;10,100,IF(F578-I578&gt;5,75, IF(F578-I578&gt;0,50,0)))</f>
        <v>50</v>
      </c>
      <c r="P578" s="7">
        <f t="shared" ref="P578:P641" si="93">IF(L578="confirmed bullish", 34, IF(L578="bullish divergence",17, 0))+IF(J578="bullish",33,IF(J578="bearish",0,16.5))+IF(K578="strong",33,IF(K578="weak",0,16.5))</f>
        <v>83.5</v>
      </c>
      <c r="Q578" s="8">
        <f t="shared" si="84"/>
        <v>63.774999999999999</v>
      </c>
      <c r="R578" s="8">
        <f t="shared" si="85"/>
        <v>63.375</v>
      </c>
      <c r="S578" s="8">
        <f t="shared" si="86"/>
        <v>68.825000000000003</v>
      </c>
      <c r="T578" s="8">
        <f t="shared" si="87"/>
        <v>64.625</v>
      </c>
      <c r="U578" s="7">
        <f t="shared" si="88"/>
        <v>65.325000000000003</v>
      </c>
      <c r="V578" s="7">
        <f t="shared" si="89"/>
        <v>65.150000000000006</v>
      </c>
    </row>
    <row r="579" spans="1:22" ht="13.5" x14ac:dyDescent="0.25">
      <c r="A579" s="3">
        <f>RSI!A579</f>
        <v>42845</v>
      </c>
      <c r="B579" s="2">
        <f>RSI!B579</f>
        <v>10.467000000000001</v>
      </c>
      <c r="C579" s="2">
        <f>RSI!I579</f>
        <v>55.642971531422099</v>
      </c>
      <c r="D579" s="2">
        <f>MACD!E579</f>
        <v>-0.11360470124718347</v>
      </c>
      <c r="E579" s="2">
        <f>MACD!F579</f>
        <v>-6.5494755368560115E-2</v>
      </c>
      <c r="F579" s="2">
        <f>'Moving Avg'!D579</f>
        <v>10.5358</v>
      </c>
      <c r="G579" s="2">
        <f>'Moving Avg'!F579</f>
        <v>10.360200000000003</v>
      </c>
      <c r="H579" s="2">
        <f>'Moving Avg'!G579</f>
        <v>10.236839999999995</v>
      </c>
      <c r="I579" s="2">
        <f>'Moving Avg'!H579</f>
        <v>9.7149900000000002</v>
      </c>
      <c r="J579" s="5" t="str">
        <f>OBV!F579</f>
        <v>BEARISH</v>
      </c>
      <c r="K579" s="5" t="str">
        <f>OBV!G579</f>
        <v>WEAK</v>
      </c>
      <c r="L579" s="5" t="str">
        <f>OBV!H579</f>
        <v>CONFIRMED BEARISH</v>
      </c>
      <c r="M579" s="7">
        <f t="shared" si="90"/>
        <v>25</v>
      </c>
      <c r="N579" s="7">
        <f t="shared" si="91"/>
        <v>100</v>
      </c>
      <c r="O579" s="7">
        <f t="shared" si="92"/>
        <v>50</v>
      </c>
      <c r="P579" s="7">
        <f t="shared" si="93"/>
        <v>0</v>
      </c>
      <c r="Q579" s="8">
        <f t="shared" ref="Q579:Q642" si="94">0.35*M579+N579*0.35+O579*0.15+P579*0.15</f>
        <v>51.25</v>
      </c>
      <c r="R579" s="8">
        <f t="shared" ref="R579:R642" si="95">M579*0.2+N579*0.2+O579*0.35+P579*0.25</f>
        <v>42.5</v>
      </c>
      <c r="S579" s="8">
        <f t="shared" ref="S579:S642" si="96">M579*0.15+N579*0.15+O579*0.25+P579*0.45</f>
        <v>31.25</v>
      </c>
      <c r="T579" s="8">
        <f t="shared" ref="T579:T642" si="97">0.25*SUM(M579:P579)</f>
        <v>43.75</v>
      </c>
      <c r="U579" s="7">
        <f t="shared" ref="U579:U642" si="98">SUM(Q579:S579)/3</f>
        <v>41.666666666666664</v>
      </c>
      <c r="V579" s="7">
        <f t="shared" ref="V579:V642" si="99">SUM(Q579:T579)/4</f>
        <v>42.1875</v>
      </c>
    </row>
    <row r="580" spans="1:22" ht="13.5" x14ac:dyDescent="0.25">
      <c r="A580" s="3">
        <f>RSI!A580</f>
        <v>42846</v>
      </c>
      <c r="B580" s="2">
        <f>RSI!B580</f>
        <v>10.566000000000001</v>
      </c>
      <c r="C580" s="2">
        <f>RSI!I580</f>
        <v>59.778525081955735</v>
      </c>
      <c r="D580" s="2">
        <f>MACD!E580</f>
        <v>-0.11222530232027239</v>
      </c>
      <c r="E580" s="2">
        <f>MACD!F580</f>
        <v>-7.4840864758902573E-2</v>
      </c>
      <c r="F580" s="2">
        <f>'Moving Avg'!D580</f>
        <v>10.5358</v>
      </c>
      <c r="G580" s="2">
        <f>'Moving Avg'!F580</f>
        <v>10.373250000000002</v>
      </c>
      <c r="H580" s="2">
        <f>'Moving Avg'!G580</f>
        <v>10.252519999999995</v>
      </c>
      <c r="I580" s="2">
        <f>'Moving Avg'!H580</f>
        <v>9.7246650000000017</v>
      </c>
      <c r="J580" s="5" t="str">
        <f>OBV!F580</f>
        <v>BEARISH</v>
      </c>
      <c r="K580" s="5" t="str">
        <f>OBV!G580</f>
        <v>WEAK</v>
      </c>
      <c r="L580" s="5" t="str">
        <f>OBV!H580</f>
        <v>NEUTRAL</v>
      </c>
      <c r="M580" s="7">
        <f t="shared" si="90"/>
        <v>25</v>
      </c>
      <c r="N580" s="7">
        <f t="shared" si="91"/>
        <v>100</v>
      </c>
      <c r="O580" s="7">
        <f t="shared" si="92"/>
        <v>50</v>
      </c>
      <c r="P580" s="7">
        <f t="shared" si="93"/>
        <v>0</v>
      </c>
      <c r="Q580" s="8">
        <f t="shared" si="94"/>
        <v>51.25</v>
      </c>
      <c r="R580" s="8">
        <f t="shared" si="95"/>
        <v>42.5</v>
      </c>
      <c r="S580" s="8">
        <f t="shared" si="96"/>
        <v>31.25</v>
      </c>
      <c r="T580" s="8">
        <f t="shared" si="97"/>
        <v>43.75</v>
      </c>
      <c r="U580" s="7">
        <f t="shared" si="98"/>
        <v>41.666666666666664</v>
      </c>
      <c r="V580" s="7">
        <f t="shared" si="99"/>
        <v>42.1875</v>
      </c>
    </row>
    <row r="581" spans="1:22" ht="13.5" x14ac:dyDescent="0.25">
      <c r="A581" s="3">
        <f>RSI!A581</f>
        <v>42849</v>
      </c>
      <c r="B581" s="2">
        <f>RSI!B581</f>
        <v>10.566000000000001</v>
      </c>
      <c r="C581" s="2">
        <f>RSI!I581</f>
        <v>59.778525081955735</v>
      </c>
      <c r="D581" s="2">
        <f>MACD!E581</f>
        <v>-0.11224742222288953</v>
      </c>
      <c r="E581" s="2">
        <f>MACD!F581</f>
        <v>-8.2322176251699963E-2</v>
      </c>
      <c r="F581" s="2">
        <f>'Moving Avg'!D581</f>
        <v>10.555600000000002</v>
      </c>
      <c r="G581" s="2">
        <f>'Moving Avg'!F581</f>
        <v>10.388900000000003</v>
      </c>
      <c r="H581" s="2">
        <f>'Moving Avg'!G581</f>
        <v>10.268199999999995</v>
      </c>
      <c r="I581" s="2">
        <f>'Moving Avg'!H581</f>
        <v>9.7343400000000013</v>
      </c>
      <c r="J581" s="5" t="str">
        <f>OBV!F581</f>
        <v>BULLISH</v>
      </c>
      <c r="K581" s="5" t="str">
        <f>OBV!G581</f>
        <v>NEUTRAL</v>
      </c>
      <c r="L581" s="5" t="str">
        <f>OBV!H581</f>
        <v>CONFIRMED BULLISH</v>
      </c>
      <c r="M581" s="7">
        <f t="shared" si="90"/>
        <v>25</v>
      </c>
      <c r="N581" s="7">
        <f t="shared" si="91"/>
        <v>100</v>
      </c>
      <c r="O581" s="7">
        <f t="shared" si="92"/>
        <v>50</v>
      </c>
      <c r="P581" s="7">
        <f t="shared" si="93"/>
        <v>83.5</v>
      </c>
      <c r="Q581" s="8">
        <f t="shared" si="94"/>
        <v>63.774999999999999</v>
      </c>
      <c r="R581" s="8">
        <f t="shared" si="95"/>
        <v>63.375</v>
      </c>
      <c r="S581" s="8">
        <f t="shared" si="96"/>
        <v>68.825000000000003</v>
      </c>
      <c r="T581" s="8">
        <f t="shared" si="97"/>
        <v>64.625</v>
      </c>
      <c r="U581" s="7">
        <f t="shared" si="98"/>
        <v>65.325000000000003</v>
      </c>
      <c r="V581" s="7">
        <f t="shared" si="99"/>
        <v>65.150000000000006</v>
      </c>
    </row>
    <row r="582" spans="1:22" ht="13.5" x14ac:dyDescent="0.25">
      <c r="A582" s="3">
        <f>RSI!A582</f>
        <v>42850</v>
      </c>
      <c r="B582" s="2">
        <f>RSI!B582</f>
        <v>10.457000000000001</v>
      </c>
      <c r="C582" s="2">
        <f>RSI!I582</f>
        <v>53.418961480974218</v>
      </c>
      <c r="D582" s="2">
        <f>MACD!E582</f>
        <v>-9.7293272035788192E-2</v>
      </c>
      <c r="E582" s="2">
        <f>MACD!F582</f>
        <v>-8.5316395408517626E-2</v>
      </c>
      <c r="F582" s="2">
        <f>'Moving Avg'!D582</f>
        <v>10.524400000000002</v>
      </c>
      <c r="G582" s="2">
        <f>'Moving Avg'!F582</f>
        <v>10.401750000000002</v>
      </c>
      <c r="H582" s="2">
        <f>'Moving Avg'!G582</f>
        <v>10.277519999999996</v>
      </c>
      <c r="I582" s="2">
        <f>'Moving Avg'!H582</f>
        <v>9.7434700000000021</v>
      </c>
      <c r="J582" s="5" t="str">
        <f>OBV!F582</f>
        <v>BEARISH</v>
      </c>
      <c r="K582" s="5" t="str">
        <f>OBV!G582</f>
        <v>WEAK</v>
      </c>
      <c r="L582" s="5" t="str">
        <f>OBV!H582</f>
        <v>CONFIRMED BEARISH</v>
      </c>
      <c r="M582" s="7">
        <f t="shared" si="90"/>
        <v>25</v>
      </c>
      <c r="N582" s="7">
        <f t="shared" si="91"/>
        <v>45</v>
      </c>
      <c r="O582" s="7">
        <f t="shared" si="92"/>
        <v>50</v>
      </c>
      <c r="P582" s="7">
        <f t="shared" si="93"/>
        <v>0</v>
      </c>
      <c r="Q582" s="8">
        <f t="shared" si="94"/>
        <v>32</v>
      </c>
      <c r="R582" s="8">
        <f t="shared" si="95"/>
        <v>31.5</v>
      </c>
      <c r="S582" s="8">
        <f t="shared" si="96"/>
        <v>23</v>
      </c>
      <c r="T582" s="8">
        <f t="shared" si="97"/>
        <v>30</v>
      </c>
      <c r="U582" s="7">
        <f t="shared" si="98"/>
        <v>28.833333333333332</v>
      </c>
      <c r="V582" s="7">
        <f t="shared" si="99"/>
        <v>29.125</v>
      </c>
    </row>
    <row r="583" spans="1:22" ht="13.5" x14ac:dyDescent="0.25">
      <c r="A583" s="3">
        <f>RSI!A583</f>
        <v>42851</v>
      </c>
      <c r="B583" s="2">
        <f>RSI!B583</f>
        <v>10.619</v>
      </c>
      <c r="C583" s="2">
        <f>RSI!I583</f>
        <v>60.196561170335571</v>
      </c>
      <c r="D583" s="2">
        <f>MACD!E583</f>
        <v>-8.0861464658021021E-2</v>
      </c>
      <c r="E583" s="2">
        <f>MACD!F583</f>
        <v>-8.4425409258418307E-2</v>
      </c>
      <c r="F583" s="2">
        <f>'Moving Avg'!D583</f>
        <v>10.535</v>
      </c>
      <c r="G583" s="2">
        <f>'Moving Avg'!F583</f>
        <v>10.420600000000002</v>
      </c>
      <c r="H583" s="2">
        <f>'Moving Avg'!G583</f>
        <v>10.291119999999996</v>
      </c>
      <c r="I583" s="2">
        <f>'Moving Avg'!H583</f>
        <v>9.7534100000000006</v>
      </c>
      <c r="J583" s="5" t="str">
        <f>OBV!F583</f>
        <v>BULLISH</v>
      </c>
      <c r="K583" s="5" t="str">
        <f>OBV!G583</f>
        <v>NEUTRAL</v>
      </c>
      <c r="L583" s="5" t="str">
        <f>OBV!H583</f>
        <v>CONFIRMED BULLISH</v>
      </c>
      <c r="M583" s="7">
        <f t="shared" si="90"/>
        <v>25</v>
      </c>
      <c r="N583" s="7">
        <f t="shared" si="91"/>
        <v>0</v>
      </c>
      <c r="O583" s="7">
        <f t="shared" si="92"/>
        <v>50</v>
      </c>
      <c r="P583" s="7">
        <f t="shared" si="93"/>
        <v>83.5</v>
      </c>
      <c r="Q583" s="8">
        <f t="shared" si="94"/>
        <v>28.774999999999999</v>
      </c>
      <c r="R583" s="8">
        <f t="shared" si="95"/>
        <v>43.375</v>
      </c>
      <c r="S583" s="8">
        <f t="shared" si="96"/>
        <v>53.825000000000003</v>
      </c>
      <c r="T583" s="8">
        <f t="shared" si="97"/>
        <v>39.625</v>
      </c>
      <c r="U583" s="7">
        <f t="shared" si="98"/>
        <v>41.991666666666667</v>
      </c>
      <c r="V583" s="7">
        <f t="shared" si="99"/>
        <v>41.400000000000006</v>
      </c>
    </row>
    <row r="584" spans="1:22" ht="13.5" x14ac:dyDescent="0.25">
      <c r="A584" s="3">
        <f>RSI!A584</f>
        <v>42852</v>
      </c>
      <c r="B584" s="2">
        <f>RSI!B584</f>
        <v>10.619</v>
      </c>
      <c r="C584" s="2">
        <f>RSI!I584</f>
        <v>60.196561170335571</v>
      </c>
      <c r="D584" s="2">
        <f>MACD!E584</f>
        <v>-6.0262624522641417E-2</v>
      </c>
      <c r="E584" s="2">
        <f>MACD!F584</f>
        <v>-7.9592852311262924E-2</v>
      </c>
      <c r="F584" s="2">
        <f>'Moving Avg'!D584</f>
        <v>10.5654</v>
      </c>
      <c r="G584" s="2">
        <f>'Moving Avg'!F584</f>
        <v>10.441550000000001</v>
      </c>
      <c r="H584" s="2">
        <f>'Moving Avg'!G584</f>
        <v>10.304719999999996</v>
      </c>
      <c r="I584" s="2">
        <f>'Moving Avg'!H584</f>
        <v>9.7633500000000009</v>
      </c>
      <c r="J584" s="5" t="str">
        <f>OBV!F584</f>
        <v>BULLISH</v>
      </c>
      <c r="K584" s="5" t="str">
        <f>OBV!G584</f>
        <v>STRONG</v>
      </c>
      <c r="L584" s="5" t="str">
        <f>OBV!H584</f>
        <v>CONFIRMED BULLISH</v>
      </c>
      <c r="M584" s="7">
        <f t="shared" si="90"/>
        <v>25</v>
      </c>
      <c r="N584" s="7">
        <f t="shared" si="91"/>
        <v>0</v>
      </c>
      <c r="O584" s="7">
        <f t="shared" si="92"/>
        <v>50</v>
      </c>
      <c r="P584" s="7">
        <f t="shared" si="93"/>
        <v>100</v>
      </c>
      <c r="Q584" s="8">
        <f t="shared" si="94"/>
        <v>31.25</v>
      </c>
      <c r="R584" s="8">
        <f t="shared" si="95"/>
        <v>47.5</v>
      </c>
      <c r="S584" s="8">
        <f t="shared" si="96"/>
        <v>61.25</v>
      </c>
      <c r="T584" s="8">
        <f t="shared" si="97"/>
        <v>43.75</v>
      </c>
      <c r="U584" s="7">
        <f t="shared" si="98"/>
        <v>46.666666666666664</v>
      </c>
      <c r="V584" s="7">
        <f t="shared" si="99"/>
        <v>45.9375</v>
      </c>
    </row>
    <row r="585" spans="1:22" ht="13.5" x14ac:dyDescent="0.25">
      <c r="A585" s="3">
        <f>RSI!A585</f>
        <v>42853</v>
      </c>
      <c r="B585" s="2">
        <f>RSI!B585</f>
        <v>10.566000000000001</v>
      </c>
      <c r="C585" s="2">
        <f>RSI!I585</f>
        <v>57.047139291830241</v>
      </c>
      <c r="D585" s="2">
        <f>MACD!E585</f>
        <v>-4.011524123113297E-2</v>
      </c>
      <c r="E585" s="2">
        <f>MACD!F585</f>
        <v>-7.1697330095236947E-2</v>
      </c>
      <c r="F585" s="2">
        <f>'Moving Avg'!D585</f>
        <v>10.5654</v>
      </c>
      <c r="G585" s="2">
        <f>'Moving Avg'!F585</f>
        <v>10.4648</v>
      </c>
      <c r="H585" s="2">
        <f>'Moving Avg'!G585</f>
        <v>10.317259999999999</v>
      </c>
      <c r="I585" s="2">
        <f>'Moving Avg'!H585</f>
        <v>9.7730250000000005</v>
      </c>
      <c r="J585" s="5" t="str">
        <f>OBV!F585</f>
        <v>BEARISH</v>
      </c>
      <c r="K585" s="5" t="str">
        <f>OBV!G585</f>
        <v>WEAK</v>
      </c>
      <c r="L585" s="5" t="str">
        <f>OBV!H585</f>
        <v>NEUTRAL</v>
      </c>
      <c r="M585" s="7">
        <f t="shared" si="90"/>
        <v>25</v>
      </c>
      <c r="N585" s="7">
        <f t="shared" si="91"/>
        <v>0</v>
      </c>
      <c r="O585" s="7">
        <f t="shared" si="92"/>
        <v>50</v>
      </c>
      <c r="P585" s="7">
        <f t="shared" si="93"/>
        <v>0</v>
      </c>
      <c r="Q585" s="8">
        <f t="shared" si="94"/>
        <v>16.25</v>
      </c>
      <c r="R585" s="8">
        <f t="shared" si="95"/>
        <v>22.5</v>
      </c>
      <c r="S585" s="8">
        <f t="shared" si="96"/>
        <v>16.25</v>
      </c>
      <c r="T585" s="8">
        <f t="shared" si="97"/>
        <v>18.75</v>
      </c>
      <c r="U585" s="7">
        <f t="shared" si="98"/>
        <v>18.333333333333332</v>
      </c>
      <c r="V585" s="7">
        <f t="shared" si="99"/>
        <v>18.4375</v>
      </c>
    </row>
    <row r="586" spans="1:22" ht="13.5" x14ac:dyDescent="0.25">
      <c r="A586" s="3">
        <f>RSI!A586</f>
        <v>42857</v>
      </c>
      <c r="B586" s="2">
        <f>RSI!B586</f>
        <v>10.467000000000001</v>
      </c>
      <c r="C586" s="2">
        <f>RSI!I586</f>
        <v>51.614907196547897</v>
      </c>
      <c r="D586" s="2">
        <f>MACD!E586</f>
        <v>-3.177053647304362E-2</v>
      </c>
      <c r="E586" s="2">
        <f>MACD!F586</f>
        <v>-6.3711971370798287E-2</v>
      </c>
      <c r="F586" s="2">
        <f>'Moving Avg'!D586</f>
        <v>10.5456</v>
      </c>
      <c r="G586" s="2">
        <f>'Moving Avg'!F586</f>
        <v>10.482850000000001</v>
      </c>
      <c r="H586" s="2">
        <f>'Moving Avg'!G586</f>
        <v>10.327819999999997</v>
      </c>
      <c r="I586" s="2">
        <f>'Moving Avg'!H586</f>
        <v>9.782230000000002</v>
      </c>
      <c r="J586" s="5" t="str">
        <f>OBV!F586</f>
        <v>BEARISH</v>
      </c>
      <c r="K586" s="5" t="str">
        <f>OBV!G586</f>
        <v>WEAK</v>
      </c>
      <c r="L586" s="5" t="str">
        <f>OBV!H586</f>
        <v>CONFIRMED BEARISH</v>
      </c>
      <c r="M586" s="7">
        <f t="shared" si="90"/>
        <v>25</v>
      </c>
      <c r="N586" s="7">
        <f t="shared" si="91"/>
        <v>0</v>
      </c>
      <c r="O586" s="7">
        <f t="shared" si="92"/>
        <v>50</v>
      </c>
      <c r="P586" s="7">
        <f t="shared" si="93"/>
        <v>0</v>
      </c>
      <c r="Q586" s="8">
        <f t="shared" si="94"/>
        <v>16.25</v>
      </c>
      <c r="R586" s="8">
        <f t="shared" si="95"/>
        <v>22.5</v>
      </c>
      <c r="S586" s="8">
        <f t="shared" si="96"/>
        <v>16.25</v>
      </c>
      <c r="T586" s="8">
        <f t="shared" si="97"/>
        <v>18.75</v>
      </c>
      <c r="U586" s="7">
        <f t="shared" si="98"/>
        <v>18.333333333333332</v>
      </c>
      <c r="V586" s="7">
        <f t="shared" si="99"/>
        <v>18.4375</v>
      </c>
    </row>
    <row r="587" spans="1:22" ht="13.5" x14ac:dyDescent="0.25">
      <c r="A587" s="3">
        <f>RSI!A587</f>
        <v>42858</v>
      </c>
      <c r="B587" s="2">
        <f>RSI!B587</f>
        <v>10.561</v>
      </c>
      <c r="C587" s="2">
        <f>RSI!I587</f>
        <v>55.90810188814757</v>
      </c>
      <c r="D587" s="2">
        <f>MACD!E587</f>
        <v>-9.3720294805450521E-3</v>
      </c>
      <c r="E587" s="2">
        <f>MACD!F587</f>
        <v>-5.2843982992747639E-2</v>
      </c>
      <c r="F587" s="2">
        <f>'Moving Avg'!D587</f>
        <v>10.5664</v>
      </c>
      <c r="G587" s="2">
        <f>'Moving Avg'!F587</f>
        <v>10.498250000000001</v>
      </c>
      <c r="H587" s="2">
        <f>'Moving Avg'!G587</f>
        <v>10.340259999999995</v>
      </c>
      <c r="I587" s="2">
        <f>'Moving Avg'!H587</f>
        <v>9.7918800000000008</v>
      </c>
      <c r="J587" s="5" t="str">
        <f>OBV!F587</f>
        <v>BULLISH</v>
      </c>
      <c r="K587" s="5" t="str">
        <f>OBV!G587</f>
        <v>STRONG</v>
      </c>
      <c r="L587" s="5" t="str">
        <f>OBV!H587</f>
        <v>CONFIRMED BULLISH</v>
      </c>
      <c r="M587" s="7">
        <f t="shared" si="90"/>
        <v>25</v>
      </c>
      <c r="N587" s="7">
        <f t="shared" si="91"/>
        <v>0</v>
      </c>
      <c r="O587" s="7">
        <f t="shared" si="92"/>
        <v>50</v>
      </c>
      <c r="P587" s="7">
        <f t="shared" si="93"/>
        <v>100</v>
      </c>
      <c r="Q587" s="8">
        <f t="shared" si="94"/>
        <v>31.25</v>
      </c>
      <c r="R587" s="8">
        <f t="shared" si="95"/>
        <v>47.5</v>
      </c>
      <c r="S587" s="8">
        <f t="shared" si="96"/>
        <v>61.25</v>
      </c>
      <c r="T587" s="8">
        <f t="shared" si="97"/>
        <v>43.75</v>
      </c>
      <c r="U587" s="7">
        <f t="shared" si="98"/>
        <v>46.666666666666664</v>
      </c>
      <c r="V587" s="7">
        <f t="shared" si="99"/>
        <v>45.9375</v>
      </c>
    </row>
    <row r="588" spans="1:22" ht="13.5" x14ac:dyDescent="0.25">
      <c r="A588" s="3">
        <f>RSI!A588</f>
        <v>42859</v>
      </c>
      <c r="B588" s="2">
        <f>RSI!B588</f>
        <v>10.723000000000001</v>
      </c>
      <c r="C588" s="2">
        <f>RSI!I588</f>
        <v>62.142478417652171</v>
      </c>
      <c r="D588" s="2">
        <f>MACD!E588</f>
        <v>-1.0354714549324129E-2</v>
      </c>
      <c r="E588" s="2">
        <f>MACD!F588</f>
        <v>-4.434612930406294E-2</v>
      </c>
      <c r="F588" s="2">
        <f>'Moving Avg'!D588</f>
        <v>10.587199999999999</v>
      </c>
      <c r="G588" s="2">
        <f>'Moving Avg'!F588</f>
        <v>10.519150000000002</v>
      </c>
      <c r="H588" s="2">
        <f>'Moving Avg'!G588</f>
        <v>10.355939999999997</v>
      </c>
      <c r="I588" s="2">
        <f>'Moving Avg'!H588</f>
        <v>9.8010600000000014</v>
      </c>
      <c r="J588" s="5" t="str">
        <f>OBV!F588</f>
        <v>BULLISH</v>
      </c>
      <c r="K588" s="5" t="str">
        <f>OBV!G588</f>
        <v>STRONG</v>
      </c>
      <c r="L588" s="5" t="str">
        <f>OBV!H588</f>
        <v>CONFIRMED BULLISH</v>
      </c>
      <c r="M588" s="7">
        <f t="shared" si="90"/>
        <v>25</v>
      </c>
      <c r="N588" s="7">
        <f t="shared" si="91"/>
        <v>0</v>
      </c>
      <c r="O588" s="7">
        <f t="shared" si="92"/>
        <v>50</v>
      </c>
      <c r="P588" s="7">
        <f t="shared" si="93"/>
        <v>100</v>
      </c>
      <c r="Q588" s="8">
        <f t="shared" si="94"/>
        <v>31.25</v>
      </c>
      <c r="R588" s="8">
        <f t="shared" si="95"/>
        <v>47.5</v>
      </c>
      <c r="S588" s="8">
        <f t="shared" si="96"/>
        <v>61.25</v>
      </c>
      <c r="T588" s="8">
        <f t="shared" si="97"/>
        <v>43.75</v>
      </c>
      <c r="U588" s="7">
        <f t="shared" si="98"/>
        <v>46.666666666666664</v>
      </c>
      <c r="V588" s="7">
        <f t="shared" si="99"/>
        <v>45.9375</v>
      </c>
    </row>
    <row r="589" spans="1:22" ht="13.5" x14ac:dyDescent="0.25">
      <c r="A589" s="3">
        <f>RSI!A589</f>
        <v>42860</v>
      </c>
      <c r="B589" s="2">
        <f>RSI!B589</f>
        <v>10.802</v>
      </c>
      <c r="C589" s="2">
        <f>RSI!I589</f>
        <v>64.759307889544004</v>
      </c>
      <c r="D589" s="2">
        <f>MACD!E589</f>
        <v>-3.3878416930281929E-2</v>
      </c>
      <c r="E589" s="2">
        <f>MACD!F589</f>
        <v>-4.2252586829306736E-2</v>
      </c>
      <c r="F589" s="2">
        <f>'Moving Avg'!D589</f>
        <v>10.623799999999999</v>
      </c>
      <c r="G589" s="2">
        <f>'Moving Avg'!F589</f>
        <v>10.541400000000001</v>
      </c>
      <c r="H589" s="2">
        <f>'Moving Avg'!G589</f>
        <v>10.373199999999995</v>
      </c>
      <c r="I589" s="2">
        <f>'Moving Avg'!H589</f>
        <v>9.8106050000000025</v>
      </c>
      <c r="J589" s="5" t="str">
        <f>OBV!F589</f>
        <v>BULLISH</v>
      </c>
      <c r="K589" s="5" t="str">
        <f>OBV!G589</f>
        <v>STRONG</v>
      </c>
      <c r="L589" s="5" t="str">
        <f>OBV!H589</f>
        <v>CONFIRMED BULLISH</v>
      </c>
      <c r="M589" s="7">
        <f t="shared" si="90"/>
        <v>25</v>
      </c>
      <c r="N589" s="7">
        <f t="shared" si="91"/>
        <v>0</v>
      </c>
      <c r="O589" s="7">
        <f t="shared" si="92"/>
        <v>50</v>
      </c>
      <c r="P589" s="7">
        <f t="shared" si="93"/>
        <v>100</v>
      </c>
      <c r="Q589" s="8">
        <f t="shared" si="94"/>
        <v>31.25</v>
      </c>
      <c r="R589" s="8">
        <f t="shared" si="95"/>
        <v>47.5</v>
      </c>
      <c r="S589" s="8">
        <f t="shared" si="96"/>
        <v>61.25</v>
      </c>
      <c r="T589" s="8">
        <f t="shared" si="97"/>
        <v>43.75</v>
      </c>
      <c r="U589" s="7">
        <f t="shared" si="98"/>
        <v>46.666666666666664</v>
      </c>
      <c r="V589" s="7">
        <f t="shared" si="99"/>
        <v>45.9375</v>
      </c>
    </row>
    <row r="590" spans="1:22" ht="13.5" x14ac:dyDescent="0.25">
      <c r="A590" s="3">
        <f>RSI!A590</f>
        <v>42863</v>
      </c>
      <c r="B590" s="2">
        <f>RSI!B590</f>
        <v>10.984999999999999</v>
      </c>
      <c r="C590" s="2">
        <f>RSI!I590</f>
        <v>69.942372509238297</v>
      </c>
      <c r="D590" s="2">
        <f>MACD!E590</f>
        <v>-5.4065039400489567E-2</v>
      </c>
      <c r="E590" s="2">
        <f>MACD!F590</f>
        <v>-4.4615077343543308E-2</v>
      </c>
      <c r="F590" s="2">
        <f>'Moving Avg'!D590</f>
        <v>10.707599999999999</v>
      </c>
      <c r="G590" s="2">
        <f>'Moving Avg'!F590</f>
        <v>10.572800000000001</v>
      </c>
      <c r="H590" s="2">
        <f>'Moving Avg'!G590</f>
        <v>10.394239999999995</v>
      </c>
      <c r="I590" s="2">
        <f>'Moving Avg'!H590</f>
        <v>9.8210650000000008</v>
      </c>
      <c r="J590" s="5" t="str">
        <f>OBV!F590</f>
        <v>BULLISH</v>
      </c>
      <c r="K590" s="5" t="str">
        <f>OBV!G590</f>
        <v>STRONG</v>
      </c>
      <c r="L590" s="5" t="str">
        <f>OBV!H590</f>
        <v>CONFIRMED BULLISH</v>
      </c>
      <c r="M590" s="7">
        <f t="shared" si="90"/>
        <v>25</v>
      </c>
      <c r="N590" s="7">
        <f t="shared" si="91"/>
        <v>45</v>
      </c>
      <c r="O590" s="7">
        <f t="shared" si="92"/>
        <v>50</v>
      </c>
      <c r="P590" s="7">
        <f t="shared" si="93"/>
        <v>100</v>
      </c>
      <c r="Q590" s="8">
        <f t="shared" si="94"/>
        <v>47</v>
      </c>
      <c r="R590" s="8">
        <f t="shared" si="95"/>
        <v>56.5</v>
      </c>
      <c r="S590" s="8">
        <f t="shared" si="96"/>
        <v>68</v>
      </c>
      <c r="T590" s="8">
        <f t="shared" si="97"/>
        <v>55</v>
      </c>
      <c r="U590" s="7">
        <f t="shared" si="98"/>
        <v>57.166666666666664</v>
      </c>
      <c r="V590" s="7">
        <f t="shared" si="99"/>
        <v>56.625</v>
      </c>
    </row>
    <row r="591" spans="1:22" ht="13.5" x14ac:dyDescent="0.25">
      <c r="A591" s="3">
        <f>RSI!A591</f>
        <v>42864</v>
      </c>
      <c r="B591" s="2">
        <f>RSI!B591</f>
        <v>11.105</v>
      </c>
      <c r="C591" s="2">
        <f>RSI!I591</f>
        <v>72.770486533652246</v>
      </c>
      <c r="D591" s="2">
        <f>MACD!E591</f>
        <v>-8.2928461114747165E-2</v>
      </c>
      <c r="E591" s="2">
        <f>MACD!F591</f>
        <v>-5.2277754097784082E-2</v>
      </c>
      <c r="F591" s="2">
        <f>'Moving Avg'!D591</f>
        <v>10.8352</v>
      </c>
      <c r="G591" s="2">
        <f>'Moving Avg'!F591</f>
        <v>10.610200000000003</v>
      </c>
      <c r="H591" s="2">
        <f>'Moving Avg'!G591</f>
        <v>10.418619999999997</v>
      </c>
      <c r="I591" s="2">
        <f>'Moving Avg'!H591</f>
        <v>9.8321550000000002</v>
      </c>
      <c r="J591" s="5" t="str">
        <f>OBV!F591</f>
        <v>BULLISH</v>
      </c>
      <c r="K591" s="5" t="str">
        <f>OBV!G591</f>
        <v>WEAK</v>
      </c>
      <c r="L591" s="5" t="str">
        <f>OBV!H591</f>
        <v>CONFIRMED BULLISH</v>
      </c>
      <c r="M591" s="7">
        <f t="shared" si="90"/>
        <v>0</v>
      </c>
      <c r="N591" s="7">
        <f t="shared" si="91"/>
        <v>100</v>
      </c>
      <c r="O591" s="7">
        <f t="shared" si="92"/>
        <v>50</v>
      </c>
      <c r="P591" s="7">
        <f t="shared" si="93"/>
        <v>67</v>
      </c>
      <c r="Q591" s="8">
        <f t="shared" si="94"/>
        <v>52.55</v>
      </c>
      <c r="R591" s="8">
        <f t="shared" si="95"/>
        <v>54.25</v>
      </c>
      <c r="S591" s="8">
        <f t="shared" si="96"/>
        <v>57.650000000000006</v>
      </c>
      <c r="T591" s="8">
        <f t="shared" si="97"/>
        <v>54.25</v>
      </c>
      <c r="U591" s="7">
        <f t="shared" si="98"/>
        <v>54.816666666666663</v>
      </c>
      <c r="V591" s="7">
        <f t="shared" si="99"/>
        <v>54.674999999999997</v>
      </c>
    </row>
    <row r="592" spans="1:22" ht="13.5" x14ac:dyDescent="0.25">
      <c r="A592" s="3">
        <f>RSI!A592</f>
        <v>42865</v>
      </c>
      <c r="B592" s="2">
        <f>RSI!B592</f>
        <v>11.037000000000001</v>
      </c>
      <c r="C592" s="2">
        <f>RSI!I592</f>
        <v>68.818979185274401</v>
      </c>
      <c r="D592" s="2">
        <f>MACD!E592</f>
        <v>-0.12247184324284355</v>
      </c>
      <c r="E592" s="2">
        <f>MACD!F592</f>
        <v>-6.6316571926795978E-2</v>
      </c>
      <c r="F592" s="2">
        <f>'Moving Avg'!D592</f>
        <v>10.930399999999999</v>
      </c>
      <c r="G592" s="2">
        <f>'Moving Avg'!F592</f>
        <v>10.641600000000002</v>
      </c>
      <c r="H592" s="2">
        <f>'Moving Avg'!G592</f>
        <v>10.429599999999995</v>
      </c>
      <c r="I592" s="2">
        <f>'Moving Avg'!H592</f>
        <v>9.8441350000000014</v>
      </c>
      <c r="J592" s="5" t="str">
        <f>OBV!F592</f>
        <v>BULLISH</v>
      </c>
      <c r="K592" s="5" t="str">
        <f>OBV!G592</f>
        <v>STRONG</v>
      </c>
      <c r="L592" s="5" t="str">
        <f>OBV!H592</f>
        <v>CONFIRMED BULLISH</v>
      </c>
      <c r="M592" s="7">
        <f t="shared" si="90"/>
        <v>25</v>
      </c>
      <c r="N592" s="7">
        <f t="shared" si="91"/>
        <v>100</v>
      </c>
      <c r="O592" s="7">
        <f t="shared" si="92"/>
        <v>50</v>
      </c>
      <c r="P592" s="7">
        <f t="shared" si="93"/>
        <v>100</v>
      </c>
      <c r="Q592" s="8">
        <f t="shared" si="94"/>
        <v>66.25</v>
      </c>
      <c r="R592" s="8">
        <f t="shared" si="95"/>
        <v>67.5</v>
      </c>
      <c r="S592" s="8">
        <f t="shared" si="96"/>
        <v>76.25</v>
      </c>
      <c r="T592" s="8">
        <f t="shared" si="97"/>
        <v>68.75</v>
      </c>
      <c r="U592" s="7">
        <f t="shared" si="98"/>
        <v>70</v>
      </c>
      <c r="V592" s="7">
        <f t="shared" si="99"/>
        <v>69.6875</v>
      </c>
    </row>
    <row r="593" spans="1:22" ht="13.5" x14ac:dyDescent="0.25">
      <c r="A593" s="3">
        <f>RSI!A593</f>
        <v>42866</v>
      </c>
      <c r="B593" s="2">
        <f>RSI!B593</f>
        <v>11.241</v>
      </c>
      <c r="C593" s="2">
        <f>RSI!I593</f>
        <v>73.472756309159394</v>
      </c>
      <c r="D593" s="2">
        <f>MACD!E593</f>
        <v>-0.14885515581337216</v>
      </c>
      <c r="E593" s="2">
        <f>MACD!F593</f>
        <v>-8.282428870411121E-2</v>
      </c>
      <c r="F593" s="2">
        <f>'Moving Avg'!D593</f>
        <v>11.033999999999999</v>
      </c>
      <c r="G593" s="2">
        <f>'Moving Avg'!F593</f>
        <v>10.677950000000001</v>
      </c>
      <c r="H593" s="2">
        <f>'Moving Avg'!G593</f>
        <v>10.440999999999997</v>
      </c>
      <c r="I593" s="2">
        <f>'Moving Avg'!H593</f>
        <v>9.8569250000000004</v>
      </c>
      <c r="J593" s="5" t="str">
        <f>OBV!F593</f>
        <v>BULLISH</v>
      </c>
      <c r="K593" s="5" t="str">
        <f>OBV!G593</f>
        <v>STRONG</v>
      </c>
      <c r="L593" s="5" t="str">
        <f>OBV!H593</f>
        <v>CONFIRMED BULLISH</v>
      </c>
      <c r="M593" s="7">
        <f t="shared" si="90"/>
        <v>0</v>
      </c>
      <c r="N593" s="7">
        <f t="shared" si="91"/>
        <v>100</v>
      </c>
      <c r="O593" s="7">
        <f t="shared" si="92"/>
        <v>50</v>
      </c>
      <c r="P593" s="7">
        <f t="shared" si="93"/>
        <v>100</v>
      </c>
      <c r="Q593" s="8">
        <f t="shared" si="94"/>
        <v>57.5</v>
      </c>
      <c r="R593" s="8">
        <f t="shared" si="95"/>
        <v>62.5</v>
      </c>
      <c r="S593" s="8">
        <f t="shared" si="96"/>
        <v>72.5</v>
      </c>
      <c r="T593" s="8">
        <f t="shared" si="97"/>
        <v>62.5</v>
      </c>
      <c r="U593" s="7">
        <f t="shared" si="98"/>
        <v>64.166666666666671</v>
      </c>
      <c r="V593" s="7">
        <f t="shared" si="99"/>
        <v>63.75</v>
      </c>
    </row>
    <row r="594" spans="1:22" ht="13.5" x14ac:dyDescent="0.25">
      <c r="A594" s="3">
        <f>RSI!A594</f>
        <v>42867</v>
      </c>
      <c r="B594" s="2">
        <f>RSI!B594</f>
        <v>11.241</v>
      </c>
      <c r="C594" s="2">
        <f>RSI!I594</f>
        <v>73.472756309159394</v>
      </c>
      <c r="D594" s="2">
        <f>MACD!E594</f>
        <v>-0.17491780633656795</v>
      </c>
      <c r="E594" s="2">
        <f>MACD!F594</f>
        <v>-0.10124299223060257</v>
      </c>
      <c r="F594" s="2">
        <f>'Moving Avg'!D594</f>
        <v>11.1218</v>
      </c>
      <c r="G594" s="2">
        <f>'Moving Avg'!F594</f>
        <v>10.711699999999999</v>
      </c>
      <c r="H594" s="2">
        <f>'Moving Avg'!G594</f>
        <v>10.459399999999995</v>
      </c>
      <c r="I594" s="2">
        <f>'Moving Avg'!H594</f>
        <v>9.8698450000000015</v>
      </c>
      <c r="J594" s="5" t="str">
        <f>OBV!F594</f>
        <v>BULLISH</v>
      </c>
      <c r="K594" s="5" t="str">
        <f>OBV!G594</f>
        <v>STRONG</v>
      </c>
      <c r="L594" s="5" t="str">
        <f>OBV!H594</f>
        <v>CONFIRMED BULLISH</v>
      </c>
      <c r="M594" s="7">
        <f t="shared" si="90"/>
        <v>0</v>
      </c>
      <c r="N594" s="7">
        <f t="shared" si="91"/>
        <v>100</v>
      </c>
      <c r="O594" s="7">
        <f t="shared" si="92"/>
        <v>50</v>
      </c>
      <c r="P594" s="7">
        <f t="shared" si="93"/>
        <v>100</v>
      </c>
      <c r="Q594" s="8">
        <f t="shared" si="94"/>
        <v>57.5</v>
      </c>
      <c r="R594" s="8">
        <f t="shared" si="95"/>
        <v>62.5</v>
      </c>
      <c r="S594" s="8">
        <f t="shared" si="96"/>
        <v>72.5</v>
      </c>
      <c r="T594" s="8">
        <f t="shared" si="97"/>
        <v>62.5</v>
      </c>
      <c r="U594" s="7">
        <f t="shared" si="98"/>
        <v>64.166666666666671</v>
      </c>
      <c r="V594" s="7">
        <f t="shared" si="99"/>
        <v>63.75</v>
      </c>
    </row>
    <row r="595" spans="1:22" ht="13.5" x14ac:dyDescent="0.25">
      <c r="A595" s="3">
        <f>RSI!A595</f>
        <v>42870</v>
      </c>
      <c r="B595" s="2">
        <f>RSI!B595</f>
        <v>11.241</v>
      </c>
      <c r="C595" s="2">
        <f>RSI!I595</f>
        <v>73.472756309159394</v>
      </c>
      <c r="D595" s="2">
        <f>MACD!E595</f>
        <v>-0.20858606180247286</v>
      </c>
      <c r="E595" s="2">
        <f>MACD!F595</f>
        <v>-0.12271160614497664</v>
      </c>
      <c r="F595" s="2">
        <f>'Moving Avg'!D595</f>
        <v>11.173</v>
      </c>
      <c r="G595" s="2">
        <f>'Moving Avg'!F595</f>
        <v>10.745449999999996</v>
      </c>
      <c r="H595" s="2">
        <f>'Moving Avg'!G595</f>
        <v>10.480219999999997</v>
      </c>
      <c r="I595" s="2">
        <f>'Moving Avg'!H595</f>
        <v>9.8843600000000027</v>
      </c>
      <c r="J595" s="5" t="str">
        <f>OBV!F595</f>
        <v>BULLISH</v>
      </c>
      <c r="K595" s="5" t="str">
        <f>OBV!G595</f>
        <v>STRONG</v>
      </c>
      <c r="L595" s="5" t="str">
        <f>OBV!H595</f>
        <v>CONFIRMED BULLISH</v>
      </c>
      <c r="M595" s="7">
        <f t="shared" si="90"/>
        <v>0</v>
      </c>
      <c r="N595" s="7">
        <f t="shared" si="91"/>
        <v>100</v>
      </c>
      <c r="O595" s="7">
        <f t="shared" si="92"/>
        <v>50</v>
      </c>
      <c r="P595" s="7">
        <f t="shared" si="93"/>
        <v>100</v>
      </c>
      <c r="Q595" s="8">
        <f t="shared" si="94"/>
        <v>57.5</v>
      </c>
      <c r="R595" s="8">
        <f t="shared" si="95"/>
        <v>62.5</v>
      </c>
      <c r="S595" s="8">
        <f t="shared" si="96"/>
        <v>72.5</v>
      </c>
      <c r="T595" s="8">
        <f t="shared" si="97"/>
        <v>62.5</v>
      </c>
      <c r="U595" s="7">
        <f t="shared" si="98"/>
        <v>64.166666666666671</v>
      </c>
      <c r="V595" s="7">
        <f t="shared" si="99"/>
        <v>63.75</v>
      </c>
    </row>
    <row r="596" spans="1:22" ht="13.5" x14ac:dyDescent="0.25">
      <c r="A596" s="3">
        <f>RSI!A596</f>
        <v>42871</v>
      </c>
      <c r="B596" s="2">
        <f>RSI!B596</f>
        <v>11.298999999999999</v>
      </c>
      <c r="C596" s="2">
        <f>RSI!I596</f>
        <v>74.807910192915529</v>
      </c>
      <c r="D596" s="2">
        <f>MACD!E596</f>
        <v>-0.2598066487139068</v>
      </c>
      <c r="E596" s="2">
        <f>MACD!F596</f>
        <v>-0.15013061465876268</v>
      </c>
      <c r="F596" s="2">
        <f>'Moving Avg'!D596</f>
        <v>11.2118</v>
      </c>
      <c r="G596" s="2">
        <f>'Moving Avg'!F596</f>
        <v>10.787049999999997</v>
      </c>
      <c r="H596" s="2">
        <f>'Moving Avg'!G596</f>
        <v>10.505339999999997</v>
      </c>
      <c r="I596" s="2">
        <f>'Moving Avg'!H596</f>
        <v>9.8979350000000021</v>
      </c>
      <c r="J596" s="5" t="str">
        <f>OBV!F596</f>
        <v>BULLISH</v>
      </c>
      <c r="K596" s="5" t="str">
        <f>OBV!G596</f>
        <v>STRONG</v>
      </c>
      <c r="L596" s="5" t="str">
        <f>OBV!H596</f>
        <v>CONFIRMED BULLISH</v>
      </c>
      <c r="M596" s="7">
        <f t="shared" si="90"/>
        <v>0</v>
      </c>
      <c r="N596" s="7">
        <f t="shared" si="91"/>
        <v>100</v>
      </c>
      <c r="O596" s="7">
        <f t="shared" si="92"/>
        <v>50</v>
      </c>
      <c r="P596" s="7">
        <f t="shared" si="93"/>
        <v>100</v>
      </c>
      <c r="Q596" s="8">
        <f t="shared" si="94"/>
        <v>57.5</v>
      </c>
      <c r="R596" s="8">
        <f t="shared" si="95"/>
        <v>62.5</v>
      </c>
      <c r="S596" s="8">
        <f t="shared" si="96"/>
        <v>72.5</v>
      </c>
      <c r="T596" s="8">
        <f t="shared" si="97"/>
        <v>62.5</v>
      </c>
      <c r="U596" s="7">
        <f t="shared" si="98"/>
        <v>64.166666666666671</v>
      </c>
      <c r="V596" s="7">
        <f t="shared" si="99"/>
        <v>63.75</v>
      </c>
    </row>
    <row r="597" spans="1:22" ht="13.5" x14ac:dyDescent="0.25">
      <c r="A597" s="3">
        <f>RSI!A597</f>
        <v>42872</v>
      </c>
      <c r="B597" s="2">
        <f>RSI!B597</f>
        <v>11.189</v>
      </c>
      <c r="C597" s="2">
        <f>RSI!I597</f>
        <v>67.834587544449022</v>
      </c>
      <c r="D597" s="2">
        <f>MACD!E597</f>
        <v>-0.28384777351672597</v>
      </c>
      <c r="E597" s="2">
        <f>MACD!F597</f>
        <v>-0.17687404643035534</v>
      </c>
      <c r="F597" s="2">
        <f>'Moving Avg'!D597</f>
        <v>11.2422</v>
      </c>
      <c r="G597" s="2">
        <f>'Moving Avg'!F597</f>
        <v>10.815849999999998</v>
      </c>
      <c r="H597" s="2">
        <f>'Moving Avg'!G597</f>
        <v>10.531399999999996</v>
      </c>
      <c r="I597" s="2">
        <f>'Moving Avg'!H597</f>
        <v>9.9096800000000034</v>
      </c>
      <c r="J597" s="5" t="str">
        <f>OBV!F597</f>
        <v>BULLISH</v>
      </c>
      <c r="K597" s="5" t="str">
        <f>OBV!G597</f>
        <v>STRONG</v>
      </c>
      <c r="L597" s="5" t="str">
        <f>OBV!H597</f>
        <v>CONFIRMED BULLISH</v>
      </c>
      <c r="M597" s="7">
        <f t="shared" si="90"/>
        <v>25</v>
      </c>
      <c r="N597" s="7">
        <f t="shared" si="91"/>
        <v>100</v>
      </c>
      <c r="O597" s="7">
        <f t="shared" si="92"/>
        <v>50</v>
      </c>
      <c r="P597" s="7">
        <f t="shared" si="93"/>
        <v>100</v>
      </c>
      <c r="Q597" s="8">
        <f t="shared" si="94"/>
        <v>66.25</v>
      </c>
      <c r="R597" s="8">
        <f t="shared" si="95"/>
        <v>67.5</v>
      </c>
      <c r="S597" s="8">
        <f t="shared" si="96"/>
        <v>76.25</v>
      </c>
      <c r="T597" s="8">
        <f t="shared" si="97"/>
        <v>68.75</v>
      </c>
      <c r="U597" s="7">
        <f t="shared" si="98"/>
        <v>70</v>
      </c>
      <c r="V597" s="7">
        <f t="shared" si="99"/>
        <v>69.6875</v>
      </c>
    </row>
    <row r="598" spans="1:22" ht="13.5" x14ac:dyDescent="0.25">
      <c r="A598" s="3">
        <f>RSI!A598</f>
        <v>42873</v>
      </c>
      <c r="B598" s="2">
        <f>RSI!B598</f>
        <v>11.189</v>
      </c>
      <c r="C598" s="2">
        <f>RSI!I598</f>
        <v>67.834587544449022</v>
      </c>
      <c r="D598" s="2">
        <f>MACD!E598</f>
        <v>-0.28168229837914183</v>
      </c>
      <c r="E598" s="2">
        <f>MACD!F598</f>
        <v>-0.19783569682011265</v>
      </c>
      <c r="F598" s="2">
        <f>'Moving Avg'!D598</f>
        <v>11.2318</v>
      </c>
      <c r="G598" s="2">
        <f>'Moving Avg'!F598</f>
        <v>10.846999999999998</v>
      </c>
      <c r="H598" s="2">
        <f>'Moving Avg'!G598</f>
        <v>10.548559999999993</v>
      </c>
      <c r="I598" s="2">
        <f>'Moving Avg'!H598</f>
        <v>9.9216850000000036</v>
      </c>
      <c r="J598" s="5" t="str">
        <f>OBV!F598</f>
        <v>BEARISH</v>
      </c>
      <c r="K598" s="5" t="str">
        <f>OBV!G598</f>
        <v>NEUTRAL</v>
      </c>
      <c r="L598" s="5" t="str">
        <f>OBV!H598</f>
        <v>CONFIRMED BEARISH</v>
      </c>
      <c r="M598" s="7">
        <f t="shared" si="90"/>
        <v>25</v>
      </c>
      <c r="N598" s="7">
        <f t="shared" si="91"/>
        <v>100</v>
      </c>
      <c r="O598" s="7">
        <f t="shared" si="92"/>
        <v>50</v>
      </c>
      <c r="P598" s="7">
        <f t="shared" si="93"/>
        <v>16.5</v>
      </c>
      <c r="Q598" s="8">
        <f t="shared" si="94"/>
        <v>53.725000000000001</v>
      </c>
      <c r="R598" s="8">
        <f t="shared" si="95"/>
        <v>46.625</v>
      </c>
      <c r="S598" s="8">
        <f t="shared" si="96"/>
        <v>38.674999999999997</v>
      </c>
      <c r="T598" s="8">
        <f t="shared" si="97"/>
        <v>47.875</v>
      </c>
      <c r="U598" s="7">
        <f t="shared" si="98"/>
        <v>46.341666666666661</v>
      </c>
      <c r="V598" s="7">
        <f t="shared" si="99"/>
        <v>46.724999999999994</v>
      </c>
    </row>
    <row r="599" spans="1:22" ht="13.5" x14ac:dyDescent="0.25">
      <c r="A599" s="3">
        <f>RSI!A599</f>
        <v>42874</v>
      </c>
      <c r="B599" s="2">
        <f>RSI!B599</f>
        <v>11.089</v>
      </c>
      <c r="C599" s="2">
        <f>RSI!I599</f>
        <v>61.764335901372007</v>
      </c>
      <c r="D599" s="2">
        <f>MACD!E599</f>
        <v>-0.26252493411603162</v>
      </c>
      <c r="E599" s="2">
        <f>MACD!F599</f>
        <v>-0.21077354427929645</v>
      </c>
      <c r="F599" s="2">
        <f>'Moving Avg'!D599</f>
        <v>11.2014</v>
      </c>
      <c r="G599" s="2">
        <f>'Moving Avg'!F599</f>
        <v>10.8781</v>
      </c>
      <c r="H599" s="2">
        <f>'Moving Avg'!G599</f>
        <v>10.5611</v>
      </c>
      <c r="I599" s="2">
        <f>'Moving Avg'!H599</f>
        <v>9.9331900000000033</v>
      </c>
      <c r="J599" s="5" t="str">
        <f>OBV!F599</f>
        <v>BEARISH</v>
      </c>
      <c r="K599" s="5" t="str">
        <f>OBV!G599</f>
        <v>WEAK</v>
      </c>
      <c r="L599" s="5" t="str">
        <f>OBV!H599</f>
        <v>CONFIRMED BEARISH</v>
      </c>
      <c r="M599" s="7">
        <f t="shared" si="90"/>
        <v>25</v>
      </c>
      <c r="N599" s="7">
        <f t="shared" si="91"/>
        <v>100</v>
      </c>
      <c r="O599" s="7">
        <f t="shared" si="92"/>
        <v>50</v>
      </c>
      <c r="P599" s="7">
        <f t="shared" si="93"/>
        <v>0</v>
      </c>
      <c r="Q599" s="8">
        <f t="shared" si="94"/>
        <v>51.25</v>
      </c>
      <c r="R599" s="8">
        <f t="shared" si="95"/>
        <v>42.5</v>
      </c>
      <c r="S599" s="8">
        <f t="shared" si="96"/>
        <v>31.25</v>
      </c>
      <c r="T599" s="8">
        <f t="shared" si="97"/>
        <v>43.75</v>
      </c>
      <c r="U599" s="7">
        <f t="shared" si="98"/>
        <v>41.666666666666664</v>
      </c>
      <c r="V599" s="7">
        <f t="shared" si="99"/>
        <v>42.1875</v>
      </c>
    </row>
    <row r="600" spans="1:22" ht="13.5" x14ac:dyDescent="0.25">
      <c r="A600" s="3">
        <f>RSI!A600</f>
        <v>42877</v>
      </c>
      <c r="B600" s="2">
        <f>RSI!B600</f>
        <v>10.984999999999999</v>
      </c>
      <c r="C600" s="2">
        <f>RSI!I600</f>
        <v>56.137943377910588</v>
      </c>
      <c r="D600" s="2">
        <f>MACD!E600</f>
        <v>-0.21193697141284318</v>
      </c>
      <c r="E600" s="2">
        <f>MACD!F600</f>
        <v>-0.2110062297060058</v>
      </c>
      <c r="F600" s="2">
        <f>'Moving Avg'!D600</f>
        <v>11.1502</v>
      </c>
      <c r="G600" s="2">
        <f>'Moving Avg'!F600</f>
        <v>10.899049999999997</v>
      </c>
      <c r="H600" s="2">
        <f>'Moving Avg'!G600</f>
        <v>10.568119999999999</v>
      </c>
      <c r="I600" s="2">
        <f>'Moving Avg'!H600</f>
        <v>9.9449600000000036</v>
      </c>
      <c r="J600" s="5" t="str">
        <f>OBV!F600</f>
        <v>BEARISH</v>
      </c>
      <c r="K600" s="5" t="str">
        <f>OBV!G600</f>
        <v>WEAK</v>
      </c>
      <c r="L600" s="5" t="str">
        <f>OBV!H600</f>
        <v>CONFIRMED BEARISH</v>
      </c>
      <c r="M600" s="7">
        <f t="shared" si="90"/>
        <v>25</v>
      </c>
      <c r="N600" s="7">
        <f t="shared" si="91"/>
        <v>45</v>
      </c>
      <c r="O600" s="7">
        <f t="shared" si="92"/>
        <v>50</v>
      </c>
      <c r="P600" s="7">
        <f t="shared" si="93"/>
        <v>0</v>
      </c>
      <c r="Q600" s="8">
        <f t="shared" si="94"/>
        <v>32</v>
      </c>
      <c r="R600" s="8">
        <f t="shared" si="95"/>
        <v>31.5</v>
      </c>
      <c r="S600" s="8">
        <f t="shared" si="96"/>
        <v>23</v>
      </c>
      <c r="T600" s="8">
        <f t="shared" si="97"/>
        <v>30</v>
      </c>
      <c r="U600" s="7">
        <f t="shared" si="98"/>
        <v>28.833333333333332</v>
      </c>
      <c r="V600" s="7">
        <f t="shared" si="99"/>
        <v>29.125</v>
      </c>
    </row>
    <row r="601" spans="1:22" ht="13.5" x14ac:dyDescent="0.25">
      <c r="A601" s="3">
        <f>RSI!A601</f>
        <v>42878</v>
      </c>
      <c r="B601" s="2">
        <f>RSI!B601</f>
        <v>11.089</v>
      </c>
      <c r="C601" s="2">
        <f>RSI!I601</f>
        <v>60.056474730500035</v>
      </c>
      <c r="D601" s="2">
        <f>MACD!E601</f>
        <v>-0.15912945680022794</v>
      </c>
      <c r="E601" s="2">
        <f>MACD!F601</f>
        <v>-0.20063087512485026</v>
      </c>
      <c r="F601" s="2">
        <f>'Moving Avg'!D601</f>
        <v>11.1082</v>
      </c>
      <c r="G601" s="2">
        <f>'Moving Avg'!F601</f>
        <v>10.925199999999998</v>
      </c>
      <c r="H601" s="2">
        <f>'Moving Avg'!G601</f>
        <v>10.581399999999999</v>
      </c>
      <c r="I601" s="2">
        <f>'Moving Avg'!H601</f>
        <v>9.9567250000000023</v>
      </c>
      <c r="J601" s="5" t="str">
        <f>OBV!F601</f>
        <v>BEARISH</v>
      </c>
      <c r="K601" s="5" t="str">
        <f>OBV!G601</f>
        <v>WEAK</v>
      </c>
      <c r="L601" s="5" t="str">
        <f>OBV!H601</f>
        <v>CONFIRMED BEARISH</v>
      </c>
      <c r="M601" s="7">
        <f t="shared" si="90"/>
        <v>25</v>
      </c>
      <c r="N601" s="7">
        <f t="shared" si="91"/>
        <v>0</v>
      </c>
      <c r="O601" s="7">
        <f t="shared" si="92"/>
        <v>50</v>
      </c>
      <c r="P601" s="7">
        <f t="shared" si="93"/>
        <v>0</v>
      </c>
      <c r="Q601" s="8">
        <f t="shared" si="94"/>
        <v>16.25</v>
      </c>
      <c r="R601" s="8">
        <f t="shared" si="95"/>
        <v>22.5</v>
      </c>
      <c r="S601" s="8">
        <f t="shared" si="96"/>
        <v>16.25</v>
      </c>
      <c r="T601" s="8">
        <f t="shared" si="97"/>
        <v>18.75</v>
      </c>
      <c r="U601" s="7">
        <f t="shared" si="98"/>
        <v>18.333333333333332</v>
      </c>
      <c r="V601" s="7">
        <f t="shared" si="99"/>
        <v>18.4375</v>
      </c>
    </row>
    <row r="602" spans="1:22" ht="13.5" x14ac:dyDescent="0.25">
      <c r="A602" s="3">
        <f>RSI!A602</f>
        <v>42879</v>
      </c>
      <c r="B602" s="2">
        <f>RSI!B602</f>
        <v>10.933</v>
      </c>
      <c r="C602" s="2">
        <f>RSI!I602</f>
        <v>52.482485677039854</v>
      </c>
      <c r="D602" s="2">
        <f>MACD!E602</f>
        <v>-0.11466625353620863</v>
      </c>
      <c r="E602" s="2">
        <f>MACD!F602</f>
        <v>-0.18343795080712194</v>
      </c>
      <c r="F602" s="2">
        <f>'Moving Avg'!D602</f>
        <v>11.056999999999999</v>
      </c>
      <c r="G602" s="2">
        <f>'Moving Avg'!F602</f>
        <v>10.948999999999998</v>
      </c>
      <c r="H602" s="2">
        <f>'Moving Avg'!G602</f>
        <v>10.591879999999998</v>
      </c>
      <c r="I602" s="2">
        <f>'Moving Avg'!H602</f>
        <v>9.9664550000000016</v>
      </c>
      <c r="J602" s="5" t="str">
        <f>OBV!F602</f>
        <v>BEARISH</v>
      </c>
      <c r="K602" s="5" t="str">
        <f>OBV!G602</f>
        <v>WEAK</v>
      </c>
      <c r="L602" s="5" t="str">
        <f>OBV!H602</f>
        <v>CONFIRMED BEARISH</v>
      </c>
      <c r="M602" s="7">
        <f t="shared" si="90"/>
        <v>25</v>
      </c>
      <c r="N602" s="7">
        <f t="shared" si="91"/>
        <v>0</v>
      </c>
      <c r="O602" s="7">
        <f t="shared" si="92"/>
        <v>50</v>
      </c>
      <c r="P602" s="7">
        <f t="shared" si="93"/>
        <v>0</v>
      </c>
      <c r="Q602" s="8">
        <f t="shared" si="94"/>
        <v>16.25</v>
      </c>
      <c r="R602" s="8">
        <f t="shared" si="95"/>
        <v>22.5</v>
      </c>
      <c r="S602" s="8">
        <f t="shared" si="96"/>
        <v>16.25</v>
      </c>
      <c r="T602" s="8">
        <f t="shared" si="97"/>
        <v>18.75</v>
      </c>
      <c r="U602" s="7">
        <f t="shared" si="98"/>
        <v>18.333333333333332</v>
      </c>
      <c r="V602" s="7">
        <f t="shared" si="99"/>
        <v>18.4375</v>
      </c>
    </row>
    <row r="603" spans="1:22" ht="13.5" x14ac:dyDescent="0.25">
      <c r="A603" s="3">
        <f>RSI!A603</f>
        <v>42880</v>
      </c>
      <c r="B603" s="2">
        <f>RSI!B603</f>
        <v>10.837999999999999</v>
      </c>
      <c r="C603" s="2">
        <f>RSI!I603</f>
        <v>48.473343105780891</v>
      </c>
      <c r="D603" s="2">
        <f>MACD!E603</f>
        <v>-3.8916834984213722E-2</v>
      </c>
      <c r="E603" s="2">
        <f>MACD!F603</f>
        <v>-0.15453372764254028</v>
      </c>
      <c r="F603" s="2">
        <f>'Moving Avg'!D603</f>
        <v>10.986799999999999</v>
      </c>
      <c r="G603" s="2">
        <f>'Moving Avg'!F603</f>
        <v>10.959949999999999</v>
      </c>
      <c r="H603" s="2">
        <f>'Moving Avg'!G603</f>
        <v>10.606199999999999</v>
      </c>
      <c r="I603" s="2">
        <f>'Moving Avg'!H603</f>
        <v>9.9757100000000012</v>
      </c>
      <c r="J603" s="5" t="str">
        <f>OBV!F603</f>
        <v>BEARISH</v>
      </c>
      <c r="K603" s="5" t="str">
        <f>OBV!G603</f>
        <v>WEAK</v>
      </c>
      <c r="L603" s="5" t="str">
        <f>OBV!H603</f>
        <v>CONFIRMED BEARISH</v>
      </c>
      <c r="M603" s="7">
        <f t="shared" si="90"/>
        <v>25</v>
      </c>
      <c r="N603" s="7">
        <f t="shared" si="91"/>
        <v>0</v>
      </c>
      <c r="O603" s="7">
        <f t="shared" si="92"/>
        <v>50</v>
      </c>
      <c r="P603" s="7">
        <f t="shared" si="93"/>
        <v>0</v>
      </c>
      <c r="Q603" s="8">
        <f t="shared" si="94"/>
        <v>16.25</v>
      </c>
      <c r="R603" s="8">
        <f t="shared" si="95"/>
        <v>22.5</v>
      </c>
      <c r="S603" s="8">
        <f t="shared" si="96"/>
        <v>16.25</v>
      </c>
      <c r="T603" s="8">
        <f t="shared" si="97"/>
        <v>18.75</v>
      </c>
      <c r="U603" s="7">
        <f t="shared" si="98"/>
        <v>18.333333333333332</v>
      </c>
      <c r="V603" s="7">
        <f t="shared" si="99"/>
        <v>18.4375</v>
      </c>
    </row>
    <row r="604" spans="1:22" ht="13.5" x14ac:dyDescent="0.25">
      <c r="A604" s="3">
        <f>RSI!A604</f>
        <v>42881</v>
      </c>
      <c r="B604" s="2">
        <f>RSI!B604</f>
        <v>11.141999999999999</v>
      </c>
      <c r="C604" s="2">
        <f>RSI!I604</f>
        <v>59.211103770557216</v>
      </c>
      <c r="D604" s="2">
        <f>MACD!E604</f>
        <v>2.9485708326983939E-3</v>
      </c>
      <c r="E604" s="2">
        <f>MACD!F604</f>
        <v>-0.12303726794749255</v>
      </c>
      <c r="F604" s="2">
        <f>'Moving Avg'!D604</f>
        <v>10.997399999999999</v>
      </c>
      <c r="G604" s="2">
        <f>'Moving Avg'!F604</f>
        <v>10.986099999999997</v>
      </c>
      <c r="H604" s="2">
        <f>'Moving Avg'!G604</f>
        <v>10.626499999999998</v>
      </c>
      <c r="I604" s="2">
        <f>'Moving Avg'!H604</f>
        <v>9.9865650000000024</v>
      </c>
      <c r="J604" s="5" t="str">
        <f>OBV!F604</f>
        <v>BEARISH</v>
      </c>
      <c r="K604" s="5" t="str">
        <f>OBV!G604</f>
        <v>WEAK</v>
      </c>
      <c r="L604" s="5" t="str">
        <f>OBV!H604</f>
        <v>BEARISH DIVERGENCE</v>
      </c>
      <c r="M604" s="7">
        <f t="shared" si="90"/>
        <v>25</v>
      </c>
      <c r="N604" s="7">
        <f t="shared" si="91"/>
        <v>0</v>
      </c>
      <c r="O604" s="7">
        <f t="shared" si="92"/>
        <v>50</v>
      </c>
      <c r="P604" s="7">
        <f t="shared" si="93"/>
        <v>0</v>
      </c>
      <c r="Q604" s="8">
        <f t="shared" si="94"/>
        <v>16.25</v>
      </c>
      <c r="R604" s="8">
        <f t="shared" si="95"/>
        <v>22.5</v>
      </c>
      <c r="S604" s="8">
        <f t="shared" si="96"/>
        <v>16.25</v>
      </c>
      <c r="T604" s="8">
        <f t="shared" si="97"/>
        <v>18.75</v>
      </c>
      <c r="U604" s="7">
        <f t="shared" si="98"/>
        <v>18.333333333333332</v>
      </c>
      <c r="V604" s="7">
        <f t="shared" si="99"/>
        <v>18.4375</v>
      </c>
    </row>
    <row r="605" spans="1:22" ht="13.5" x14ac:dyDescent="0.25">
      <c r="A605" s="3">
        <f>RSI!A605</f>
        <v>42884</v>
      </c>
      <c r="B605" s="2">
        <f>RSI!B605</f>
        <v>11.194000000000001</v>
      </c>
      <c r="C605" s="2">
        <f>RSI!I605</f>
        <v>60.719024333412406</v>
      </c>
      <c r="D605" s="2">
        <f>MACD!E605</f>
        <v>3.2991853785174996E-2</v>
      </c>
      <c r="E605" s="2">
        <f>MACD!F605</f>
        <v>-9.1831443600959045E-2</v>
      </c>
      <c r="F605" s="2">
        <f>'Moving Avg'!D605</f>
        <v>11.039199999999999</v>
      </c>
      <c r="G605" s="2">
        <f>'Moving Avg'!F605</f>
        <v>11.017499999999998</v>
      </c>
      <c r="H605" s="2">
        <f>'Moving Avg'!G605</f>
        <v>10.644279999999998</v>
      </c>
      <c r="I605" s="2">
        <f>'Moving Avg'!H605</f>
        <v>9.9976800000000008</v>
      </c>
      <c r="J605" s="5" t="str">
        <f>OBV!F605</f>
        <v>BULLISH</v>
      </c>
      <c r="K605" s="5" t="str">
        <f>OBV!G605</f>
        <v>STRONG</v>
      </c>
      <c r="L605" s="5" t="str">
        <f>OBV!H605</f>
        <v>CONFIRMED BULLISH</v>
      </c>
      <c r="M605" s="7">
        <f t="shared" si="90"/>
        <v>25</v>
      </c>
      <c r="N605" s="7">
        <f t="shared" si="91"/>
        <v>0</v>
      </c>
      <c r="O605" s="7">
        <f t="shared" si="92"/>
        <v>50</v>
      </c>
      <c r="P605" s="7">
        <f t="shared" si="93"/>
        <v>100</v>
      </c>
      <c r="Q605" s="8">
        <f t="shared" si="94"/>
        <v>31.25</v>
      </c>
      <c r="R605" s="8">
        <f t="shared" si="95"/>
        <v>47.5</v>
      </c>
      <c r="S605" s="8">
        <f t="shared" si="96"/>
        <v>61.25</v>
      </c>
      <c r="T605" s="8">
        <f t="shared" si="97"/>
        <v>43.75</v>
      </c>
      <c r="U605" s="7">
        <f t="shared" si="98"/>
        <v>46.666666666666664</v>
      </c>
      <c r="V605" s="7">
        <f t="shared" si="99"/>
        <v>45.9375</v>
      </c>
    </row>
    <row r="606" spans="1:22" ht="13.5" x14ac:dyDescent="0.25">
      <c r="A606" s="3">
        <f>RSI!A606</f>
        <v>42885</v>
      </c>
      <c r="B606" s="2">
        <f>RSI!B606</f>
        <v>11.131</v>
      </c>
      <c r="C606" s="2">
        <f>RSI!I606</f>
        <v>57.925035241818073</v>
      </c>
      <c r="D606" s="2">
        <f>MACD!E606</f>
        <v>7.0279419018197231E-2</v>
      </c>
      <c r="E606" s="2">
        <f>MACD!F606</f>
        <v>-5.9409271077127797E-2</v>
      </c>
      <c r="F606" s="2">
        <f>'Moving Avg'!D606</f>
        <v>11.047599999999999</v>
      </c>
      <c r="G606" s="2">
        <f>'Moving Avg'!F606</f>
        <v>11.050699999999999</v>
      </c>
      <c r="H606" s="2">
        <f>'Moving Avg'!G606</f>
        <v>10.6608</v>
      </c>
      <c r="I606" s="2">
        <f>'Moving Avg'!H606</f>
        <v>10.008505000000003</v>
      </c>
      <c r="J606" s="5" t="str">
        <f>OBV!F606</f>
        <v>BEARISH</v>
      </c>
      <c r="K606" s="5" t="str">
        <f>OBV!G606</f>
        <v>WEAK</v>
      </c>
      <c r="L606" s="5" t="str">
        <f>OBV!H606</f>
        <v>BEARISH DIVERGENCE</v>
      </c>
      <c r="M606" s="7">
        <f t="shared" si="90"/>
        <v>25</v>
      </c>
      <c r="N606" s="7">
        <f t="shared" si="91"/>
        <v>0</v>
      </c>
      <c r="O606" s="7">
        <f t="shared" si="92"/>
        <v>50</v>
      </c>
      <c r="P606" s="7">
        <f t="shared" si="93"/>
        <v>0</v>
      </c>
      <c r="Q606" s="8">
        <f t="shared" si="94"/>
        <v>16.25</v>
      </c>
      <c r="R606" s="8">
        <f t="shared" si="95"/>
        <v>22.5</v>
      </c>
      <c r="S606" s="8">
        <f t="shared" si="96"/>
        <v>16.25</v>
      </c>
      <c r="T606" s="8">
        <f t="shared" si="97"/>
        <v>18.75</v>
      </c>
      <c r="U606" s="7">
        <f t="shared" si="98"/>
        <v>18.333333333333332</v>
      </c>
      <c r="V606" s="7">
        <f t="shared" si="99"/>
        <v>18.4375</v>
      </c>
    </row>
    <row r="607" spans="1:22" ht="13.5" x14ac:dyDescent="0.25">
      <c r="A607" s="3">
        <f>RSI!A607</f>
        <v>42886</v>
      </c>
      <c r="B607" s="2">
        <f>RSI!B607</f>
        <v>10.984999999999999</v>
      </c>
      <c r="C607" s="2">
        <f>RSI!I607</f>
        <v>51.958114193209106</v>
      </c>
      <c r="D607" s="2">
        <f>MACD!E607</f>
        <v>9.449868614927226E-2</v>
      </c>
      <c r="E607" s="2">
        <f>MACD!F607</f>
        <v>-2.8627679631847786E-2</v>
      </c>
      <c r="F607" s="2">
        <f>'Moving Avg'!D607</f>
        <v>11.058</v>
      </c>
      <c r="G607" s="2">
        <f>'Moving Avg'!F607</f>
        <v>11.071899999999996</v>
      </c>
      <c r="H607" s="2">
        <f>'Moving Avg'!G607</f>
        <v>10.674400000000002</v>
      </c>
      <c r="I607" s="2">
        <f>'Moving Avg'!H607</f>
        <v>10.018575000000004</v>
      </c>
      <c r="J607" s="5" t="str">
        <f>OBV!F607</f>
        <v>BEARISH</v>
      </c>
      <c r="K607" s="5" t="str">
        <f>OBV!G607</f>
        <v>WEAK</v>
      </c>
      <c r="L607" s="5" t="str">
        <f>OBV!H607</f>
        <v>BEARISH DIVERGENCE</v>
      </c>
      <c r="M607" s="7">
        <f t="shared" si="90"/>
        <v>25</v>
      </c>
      <c r="N607" s="7">
        <f t="shared" si="91"/>
        <v>0</v>
      </c>
      <c r="O607" s="7">
        <f t="shared" si="92"/>
        <v>50</v>
      </c>
      <c r="P607" s="7">
        <f t="shared" si="93"/>
        <v>0</v>
      </c>
      <c r="Q607" s="8">
        <f t="shared" si="94"/>
        <v>16.25</v>
      </c>
      <c r="R607" s="8">
        <f t="shared" si="95"/>
        <v>22.5</v>
      </c>
      <c r="S607" s="8">
        <f t="shared" si="96"/>
        <v>16.25</v>
      </c>
      <c r="T607" s="8">
        <f t="shared" si="97"/>
        <v>18.75</v>
      </c>
      <c r="U607" s="7">
        <f t="shared" si="98"/>
        <v>18.333333333333332</v>
      </c>
      <c r="V607" s="7">
        <f t="shared" si="99"/>
        <v>18.4375</v>
      </c>
    </row>
    <row r="608" spans="1:22" ht="13.5" x14ac:dyDescent="0.25">
      <c r="A608" s="3">
        <f>RSI!A608</f>
        <v>42887</v>
      </c>
      <c r="B608" s="2">
        <f>RSI!B608</f>
        <v>11.037000000000001</v>
      </c>
      <c r="C608" s="2">
        <f>RSI!I608</f>
        <v>53.784153282912719</v>
      </c>
      <c r="D608" s="2">
        <f>MACD!E608</f>
        <v>0.1108699218086695</v>
      </c>
      <c r="E608" s="2">
        <f>MACD!F608</f>
        <v>-7.2815934374433067E-4</v>
      </c>
      <c r="F608" s="2">
        <f>'Moving Avg'!D608</f>
        <v>11.097799999999999</v>
      </c>
      <c r="G608" s="2">
        <f>'Moving Avg'!F608</f>
        <v>11.087599999999997</v>
      </c>
      <c r="H608" s="2">
        <f>'Moving Avg'!G608</f>
        <v>10.688100000000002</v>
      </c>
      <c r="I608" s="2">
        <f>'Moving Avg'!H608</f>
        <v>10.028930000000003</v>
      </c>
      <c r="J608" s="5" t="str">
        <f>OBV!F608</f>
        <v>BULLISH</v>
      </c>
      <c r="K608" s="5" t="str">
        <f>OBV!G608</f>
        <v>STRONG</v>
      </c>
      <c r="L608" s="5" t="str">
        <f>OBV!H608</f>
        <v>CONFIRMED BULLISH</v>
      </c>
      <c r="M608" s="7">
        <f t="shared" si="90"/>
        <v>25</v>
      </c>
      <c r="N608" s="7">
        <f t="shared" si="91"/>
        <v>0</v>
      </c>
      <c r="O608" s="7">
        <f t="shared" si="92"/>
        <v>50</v>
      </c>
      <c r="P608" s="7">
        <f t="shared" si="93"/>
        <v>100</v>
      </c>
      <c r="Q608" s="8">
        <f t="shared" si="94"/>
        <v>31.25</v>
      </c>
      <c r="R608" s="8">
        <f t="shared" si="95"/>
        <v>47.5</v>
      </c>
      <c r="S608" s="8">
        <f t="shared" si="96"/>
        <v>61.25</v>
      </c>
      <c r="T608" s="8">
        <f t="shared" si="97"/>
        <v>43.75</v>
      </c>
      <c r="U608" s="7">
        <f t="shared" si="98"/>
        <v>46.666666666666664</v>
      </c>
      <c r="V608" s="7">
        <f t="shared" si="99"/>
        <v>45.9375</v>
      </c>
    </row>
    <row r="609" spans="1:22" ht="13.5" x14ac:dyDescent="0.25">
      <c r="A609" s="3">
        <f>RSI!A609</f>
        <v>42888</v>
      </c>
      <c r="B609" s="2">
        <f>RSI!B609</f>
        <v>11.194000000000001</v>
      </c>
      <c r="C609" s="2">
        <f>RSI!I609</f>
        <v>58.867566564388433</v>
      </c>
      <c r="D609" s="2">
        <f>MACD!E609</f>
        <v>9.7150862318926556E-2</v>
      </c>
      <c r="E609" s="2">
        <f>MACD!F609</f>
        <v>1.8847644988789845E-2</v>
      </c>
      <c r="F609" s="2">
        <f>'Moving Avg'!D609</f>
        <v>11.1082</v>
      </c>
      <c r="G609" s="2">
        <f>'Moving Avg'!F609</f>
        <v>11.107199999999997</v>
      </c>
      <c r="H609" s="2">
        <f>'Moving Avg'!G609</f>
        <v>10.705880000000002</v>
      </c>
      <c r="I609" s="2">
        <f>'Moving Avg'!H609</f>
        <v>10.040070000000004</v>
      </c>
      <c r="J609" s="5" t="str">
        <f>OBV!F609</f>
        <v>BULLISH</v>
      </c>
      <c r="K609" s="5" t="str">
        <f>OBV!G609</f>
        <v>STRONG</v>
      </c>
      <c r="L609" s="5" t="str">
        <f>OBV!H609</f>
        <v>CONFIRMED BULLISH</v>
      </c>
      <c r="M609" s="7">
        <f t="shared" si="90"/>
        <v>25</v>
      </c>
      <c r="N609" s="7">
        <f t="shared" si="91"/>
        <v>0</v>
      </c>
      <c r="O609" s="7">
        <f t="shared" si="92"/>
        <v>50</v>
      </c>
      <c r="P609" s="7">
        <f t="shared" si="93"/>
        <v>100</v>
      </c>
      <c r="Q609" s="8">
        <f t="shared" si="94"/>
        <v>31.25</v>
      </c>
      <c r="R609" s="8">
        <f t="shared" si="95"/>
        <v>47.5</v>
      </c>
      <c r="S609" s="8">
        <f t="shared" si="96"/>
        <v>61.25</v>
      </c>
      <c r="T609" s="8">
        <f t="shared" si="97"/>
        <v>43.75</v>
      </c>
      <c r="U609" s="7">
        <f t="shared" si="98"/>
        <v>46.666666666666664</v>
      </c>
      <c r="V609" s="7">
        <f t="shared" si="99"/>
        <v>45.9375</v>
      </c>
    </row>
    <row r="610" spans="1:22" ht="13.5" x14ac:dyDescent="0.25">
      <c r="A610" s="3">
        <f>RSI!A610</f>
        <v>42891</v>
      </c>
      <c r="B610" s="2">
        <f>RSI!B610</f>
        <v>11.351000000000001</v>
      </c>
      <c r="C610" s="2">
        <f>RSI!I610</f>
        <v>63.223843918227502</v>
      </c>
      <c r="D610" s="2">
        <f>MACD!E610</f>
        <v>5.6468968276318421E-2</v>
      </c>
      <c r="E610" s="2">
        <f>MACD!F610</f>
        <v>2.6371909646295565E-2</v>
      </c>
      <c r="F610" s="2">
        <f>'Moving Avg'!D610</f>
        <v>11.1396</v>
      </c>
      <c r="G610" s="2">
        <f>'Moving Avg'!F610</f>
        <v>11.125499999999999</v>
      </c>
      <c r="H610" s="2">
        <f>'Moving Avg'!G610</f>
        <v>10.726800000000001</v>
      </c>
      <c r="I610" s="2">
        <f>'Moving Avg'!H610</f>
        <v>10.051995000000005</v>
      </c>
      <c r="J610" s="5" t="str">
        <f>OBV!F610</f>
        <v>BULLISH</v>
      </c>
      <c r="K610" s="5" t="str">
        <f>OBV!G610</f>
        <v>STRONG</v>
      </c>
      <c r="L610" s="5" t="str">
        <f>OBV!H610</f>
        <v>CONFIRMED BULLISH</v>
      </c>
      <c r="M610" s="7">
        <f t="shared" si="90"/>
        <v>25</v>
      </c>
      <c r="N610" s="7">
        <f t="shared" si="91"/>
        <v>0</v>
      </c>
      <c r="O610" s="7">
        <f t="shared" si="92"/>
        <v>50</v>
      </c>
      <c r="P610" s="7">
        <f t="shared" si="93"/>
        <v>100</v>
      </c>
      <c r="Q610" s="8">
        <f t="shared" si="94"/>
        <v>31.25</v>
      </c>
      <c r="R610" s="8">
        <f t="shared" si="95"/>
        <v>47.5</v>
      </c>
      <c r="S610" s="8">
        <f t="shared" si="96"/>
        <v>61.25</v>
      </c>
      <c r="T610" s="8">
        <f t="shared" si="97"/>
        <v>43.75</v>
      </c>
      <c r="U610" s="7">
        <f t="shared" si="98"/>
        <v>46.666666666666664</v>
      </c>
      <c r="V610" s="7">
        <f t="shared" si="99"/>
        <v>45.9375</v>
      </c>
    </row>
    <row r="611" spans="1:22" ht="13.5" x14ac:dyDescent="0.25">
      <c r="A611" s="3">
        <f>RSI!A611</f>
        <v>42892</v>
      </c>
      <c r="B611" s="2">
        <f>RSI!B611</f>
        <v>11.664999999999999</v>
      </c>
      <c r="C611" s="2">
        <f>RSI!I611</f>
        <v>70.054691430812611</v>
      </c>
      <c r="D611" s="2">
        <f>MACD!E611</f>
        <v>1.2521969031810798E-2</v>
      </c>
      <c r="E611" s="2">
        <f>MACD!F611</f>
        <v>2.3601921523398614E-2</v>
      </c>
      <c r="F611" s="2">
        <f>'Moving Avg'!D611</f>
        <v>11.2464</v>
      </c>
      <c r="G611" s="2">
        <f>'Moving Avg'!F611</f>
        <v>11.153499999999998</v>
      </c>
      <c r="H611" s="2">
        <f>'Moving Avg'!G611</f>
        <v>10.755040000000001</v>
      </c>
      <c r="I611" s="2">
        <f>'Moving Avg'!H611</f>
        <v>10.065490000000006</v>
      </c>
      <c r="J611" s="5" t="str">
        <f>OBV!F611</f>
        <v>BULLISH</v>
      </c>
      <c r="K611" s="5" t="str">
        <f>OBV!G611</f>
        <v>STRONG</v>
      </c>
      <c r="L611" s="5" t="str">
        <f>OBV!H611</f>
        <v>CONFIRMED BULLISH</v>
      </c>
      <c r="M611" s="7">
        <f t="shared" si="90"/>
        <v>0</v>
      </c>
      <c r="N611" s="7">
        <f t="shared" si="91"/>
        <v>45</v>
      </c>
      <c r="O611" s="7">
        <f t="shared" si="92"/>
        <v>50</v>
      </c>
      <c r="P611" s="7">
        <f t="shared" si="93"/>
        <v>100</v>
      </c>
      <c r="Q611" s="8">
        <f t="shared" si="94"/>
        <v>38.25</v>
      </c>
      <c r="R611" s="8">
        <f t="shared" si="95"/>
        <v>51.5</v>
      </c>
      <c r="S611" s="8">
        <f t="shared" si="96"/>
        <v>64.25</v>
      </c>
      <c r="T611" s="8">
        <f t="shared" si="97"/>
        <v>48.75</v>
      </c>
      <c r="U611" s="7">
        <f t="shared" si="98"/>
        <v>51.333333333333336</v>
      </c>
      <c r="V611" s="7">
        <f t="shared" si="99"/>
        <v>50.6875</v>
      </c>
    </row>
    <row r="612" spans="1:22" ht="13.5" x14ac:dyDescent="0.25">
      <c r="A612" s="3">
        <f>RSI!A612</f>
        <v>42893</v>
      </c>
      <c r="B612" s="2">
        <f>RSI!B612</f>
        <v>12.005000000000001</v>
      </c>
      <c r="C612" s="2">
        <f>RSI!I612</f>
        <v>75.385905006283849</v>
      </c>
      <c r="D612" s="2">
        <f>MACD!E612</f>
        <v>-7.780142888376318E-2</v>
      </c>
      <c r="E612" s="2">
        <f>MACD!F612</f>
        <v>3.3212514419662578E-3</v>
      </c>
      <c r="F612" s="2">
        <f>'Moving Avg'!D612</f>
        <v>11.4504</v>
      </c>
      <c r="G612" s="2">
        <f>'Moving Avg'!F612</f>
        <v>11.201899999999998</v>
      </c>
      <c r="H612" s="2">
        <f>'Moving Avg'!G612</f>
        <v>10.79114</v>
      </c>
      <c r="I612" s="2">
        <f>'Moving Avg'!H612</f>
        <v>10.080685000000006</v>
      </c>
      <c r="J612" s="5" t="str">
        <f>OBV!F612</f>
        <v>BULLISH</v>
      </c>
      <c r="K612" s="5" t="str">
        <f>OBV!G612</f>
        <v>STRONG</v>
      </c>
      <c r="L612" s="5" t="str">
        <f>OBV!H612</f>
        <v>CONFIRMED BULLISH</v>
      </c>
      <c r="M612" s="7">
        <f t="shared" si="90"/>
        <v>0</v>
      </c>
      <c r="N612" s="7">
        <f t="shared" si="91"/>
        <v>100</v>
      </c>
      <c r="O612" s="7">
        <f t="shared" si="92"/>
        <v>50</v>
      </c>
      <c r="P612" s="7">
        <f t="shared" si="93"/>
        <v>100</v>
      </c>
      <c r="Q612" s="8">
        <f t="shared" si="94"/>
        <v>57.5</v>
      </c>
      <c r="R612" s="8">
        <f t="shared" si="95"/>
        <v>62.5</v>
      </c>
      <c r="S612" s="8">
        <f t="shared" si="96"/>
        <v>72.5</v>
      </c>
      <c r="T612" s="8">
        <f t="shared" si="97"/>
        <v>62.5</v>
      </c>
      <c r="U612" s="7">
        <f t="shared" si="98"/>
        <v>64.166666666666671</v>
      </c>
      <c r="V612" s="7">
        <f t="shared" si="99"/>
        <v>63.75</v>
      </c>
    </row>
    <row r="613" spans="1:22" ht="13.5" x14ac:dyDescent="0.25">
      <c r="A613" s="3">
        <f>RSI!A613</f>
        <v>42894</v>
      </c>
      <c r="B613" s="2">
        <f>RSI!B613</f>
        <v>12.345000000000001</v>
      </c>
      <c r="C613" s="2">
        <f>RSI!I613</f>
        <v>79.345851113060192</v>
      </c>
      <c r="D613" s="2">
        <f>MACD!E613</f>
        <v>-0.19969809187877274</v>
      </c>
      <c r="E613" s="2">
        <f>MACD!F613</f>
        <v>-3.7282617222181541E-2</v>
      </c>
      <c r="F613" s="2">
        <f>'Moving Avg'!D613</f>
        <v>11.712</v>
      </c>
      <c r="G613" s="2">
        <f>'Moving Avg'!F613</f>
        <v>11.257099999999998</v>
      </c>
      <c r="H613" s="2">
        <f>'Moving Avg'!G613</f>
        <v>10.833200000000001</v>
      </c>
      <c r="I613" s="2">
        <f>'Moving Avg'!H613</f>
        <v>10.096245000000007</v>
      </c>
      <c r="J613" s="5" t="str">
        <f>OBV!F613</f>
        <v>BULLISH</v>
      </c>
      <c r="K613" s="5" t="str">
        <f>OBV!G613</f>
        <v>STRONG</v>
      </c>
      <c r="L613" s="5" t="str">
        <f>OBV!H613</f>
        <v>CONFIRMED BULLISH</v>
      </c>
      <c r="M613" s="7">
        <f t="shared" si="90"/>
        <v>0</v>
      </c>
      <c r="N613" s="7">
        <f t="shared" si="91"/>
        <v>100</v>
      </c>
      <c r="O613" s="7">
        <f t="shared" si="92"/>
        <v>50</v>
      </c>
      <c r="P613" s="7">
        <f t="shared" si="93"/>
        <v>100</v>
      </c>
      <c r="Q613" s="8">
        <f t="shared" si="94"/>
        <v>57.5</v>
      </c>
      <c r="R613" s="8">
        <f t="shared" si="95"/>
        <v>62.5</v>
      </c>
      <c r="S613" s="8">
        <f t="shared" si="96"/>
        <v>72.5</v>
      </c>
      <c r="T613" s="8">
        <f t="shared" si="97"/>
        <v>62.5</v>
      </c>
      <c r="U613" s="7">
        <f t="shared" si="98"/>
        <v>64.166666666666671</v>
      </c>
      <c r="V613" s="7">
        <f t="shared" si="99"/>
        <v>63.75</v>
      </c>
    </row>
    <row r="614" spans="1:22" ht="13.5" x14ac:dyDescent="0.25">
      <c r="A614" s="3">
        <f>RSI!A614</f>
        <v>42895</v>
      </c>
      <c r="B614" s="2">
        <f>RSI!B614</f>
        <v>12.554</v>
      </c>
      <c r="C614" s="2">
        <f>RSI!I614</f>
        <v>81.333833742116582</v>
      </c>
      <c r="D614" s="2">
        <f>MACD!E614</f>
        <v>-0.27881145357709691</v>
      </c>
      <c r="E614" s="2">
        <f>MACD!F614</f>
        <v>-8.558838449316461E-2</v>
      </c>
      <c r="F614" s="2">
        <f>'Moving Avg'!D614</f>
        <v>11.984</v>
      </c>
      <c r="G614" s="2">
        <f>'Moving Avg'!F614</f>
        <v>11.322749999999997</v>
      </c>
      <c r="H614" s="2">
        <f>'Moving Avg'!G614</f>
        <v>10.880280000000003</v>
      </c>
      <c r="I614" s="2">
        <f>'Moving Avg'!H614</f>
        <v>10.111935000000008</v>
      </c>
      <c r="J614" s="5" t="str">
        <f>OBV!F614</f>
        <v>BULLISH</v>
      </c>
      <c r="K614" s="5" t="str">
        <f>OBV!G614</f>
        <v>STRONG</v>
      </c>
      <c r="L614" s="5" t="str">
        <f>OBV!H614</f>
        <v>CONFIRMED BULLISH</v>
      </c>
      <c r="M614" s="7">
        <f t="shared" si="90"/>
        <v>0</v>
      </c>
      <c r="N614" s="7">
        <f t="shared" si="91"/>
        <v>100</v>
      </c>
      <c r="O614" s="7">
        <f t="shared" si="92"/>
        <v>50</v>
      </c>
      <c r="P614" s="7">
        <f t="shared" si="93"/>
        <v>100</v>
      </c>
      <c r="Q614" s="8">
        <f t="shared" si="94"/>
        <v>57.5</v>
      </c>
      <c r="R614" s="8">
        <f t="shared" si="95"/>
        <v>62.5</v>
      </c>
      <c r="S614" s="8">
        <f t="shared" si="96"/>
        <v>72.5</v>
      </c>
      <c r="T614" s="8">
        <f t="shared" si="97"/>
        <v>62.5</v>
      </c>
      <c r="U614" s="7">
        <f t="shared" si="98"/>
        <v>64.166666666666671</v>
      </c>
      <c r="V614" s="7">
        <f t="shared" si="99"/>
        <v>63.75</v>
      </c>
    </row>
    <row r="615" spans="1:22" ht="13.5" x14ac:dyDescent="0.25">
      <c r="A615" s="3">
        <f>RSI!A615</f>
        <v>42898</v>
      </c>
      <c r="B615" s="2">
        <f>RSI!B615</f>
        <v>12.332000000000001</v>
      </c>
      <c r="C615" s="2">
        <f>RSI!I615</f>
        <v>73.266967261201245</v>
      </c>
      <c r="D615" s="2">
        <f>MACD!E615</f>
        <v>-0.32926424176151592</v>
      </c>
      <c r="E615" s="2">
        <f>MACD!F615</f>
        <v>-0.13432355594683487</v>
      </c>
      <c r="F615" s="2">
        <f>'Moving Avg'!D615</f>
        <v>12.180200000000001</v>
      </c>
      <c r="G615" s="2">
        <f>'Moving Avg'!F615</f>
        <v>11.377299999999998</v>
      </c>
      <c r="H615" s="2">
        <f>'Moving Avg'!G615</f>
        <v>10.924900000000001</v>
      </c>
      <c r="I615" s="2">
        <f>'Moving Avg'!H615</f>
        <v>10.126515000000008</v>
      </c>
      <c r="J615" s="5" t="str">
        <f>OBV!F615</f>
        <v>BULLISH</v>
      </c>
      <c r="K615" s="5" t="str">
        <f>OBV!G615</f>
        <v>STRONG</v>
      </c>
      <c r="L615" s="5" t="str">
        <f>OBV!H615</f>
        <v>CONFIRMED BULLISH</v>
      </c>
      <c r="M615" s="7">
        <f t="shared" si="90"/>
        <v>0</v>
      </c>
      <c r="N615" s="7">
        <f t="shared" si="91"/>
        <v>100</v>
      </c>
      <c r="O615" s="7">
        <f t="shared" si="92"/>
        <v>50</v>
      </c>
      <c r="P615" s="7">
        <f t="shared" si="93"/>
        <v>100</v>
      </c>
      <c r="Q615" s="8">
        <f t="shared" si="94"/>
        <v>57.5</v>
      </c>
      <c r="R615" s="8">
        <f t="shared" si="95"/>
        <v>62.5</v>
      </c>
      <c r="S615" s="8">
        <f t="shared" si="96"/>
        <v>72.5</v>
      </c>
      <c r="T615" s="8">
        <f t="shared" si="97"/>
        <v>62.5</v>
      </c>
      <c r="U615" s="7">
        <f t="shared" si="98"/>
        <v>64.166666666666671</v>
      </c>
      <c r="V615" s="7">
        <f t="shared" si="99"/>
        <v>63.75</v>
      </c>
    </row>
    <row r="616" spans="1:22" ht="13.5" x14ac:dyDescent="0.25">
      <c r="A616" s="3">
        <f>RSI!A616</f>
        <v>42899</v>
      </c>
      <c r="B616" s="2">
        <f>RSI!B616</f>
        <v>12.696999999999999</v>
      </c>
      <c r="C616" s="2">
        <f>RSI!I616</f>
        <v>77.260358118935699</v>
      </c>
      <c r="D616" s="2">
        <f>MACD!E616</f>
        <v>-0.41473848615943254</v>
      </c>
      <c r="E616" s="2">
        <f>MACD!F616</f>
        <v>-0.19040654198935442</v>
      </c>
      <c r="F616" s="2">
        <f>'Moving Avg'!D616</f>
        <v>12.386600000000001</v>
      </c>
      <c r="G616" s="2">
        <f>'Moving Avg'!F616</f>
        <v>11.447199999999999</v>
      </c>
      <c r="H616" s="2">
        <f>'Moving Avg'!G616</f>
        <v>10.976720000000002</v>
      </c>
      <c r="I616" s="2">
        <f>'Moving Avg'!H616</f>
        <v>10.142400000000007</v>
      </c>
      <c r="J616" s="5" t="str">
        <f>OBV!F616</f>
        <v>BULLISH</v>
      </c>
      <c r="K616" s="5" t="str">
        <f>OBV!G616</f>
        <v>STRONG</v>
      </c>
      <c r="L616" s="5" t="str">
        <f>OBV!H616</f>
        <v>CONFIRMED BULLISH</v>
      </c>
      <c r="M616" s="7">
        <f t="shared" si="90"/>
        <v>0</v>
      </c>
      <c r="N616" s="7">
        <f t="shared" si="91"/>
        <v>100</v>
      </c>
      <c r="O616" s="7">
        <f t="shared" si="92"/>
        <v>50</v>
      </c>
      <c r="P616" s="7">
        <f t="shared" si="93"/>
        <v>100</v>
      </c>
      <c r="Q616" s="8">
        <f t="shared" si="94"/>
        <v>57.5</v>
      </c>
      <c r="R616" s="8">
        <f t="shared" si="95"/>
        <v>62.5</v>
      </c>
      <c r="S616" s="8">
        <f t="shared" si="96"/>
        <v>72.5</v>
      </c>
      <c r="T616" s="8">
        <f t="shared" si="97"/>
        <v>62.5</v>
      </c>
      <c r="U616" s="7">
        <f t="shared" si="98"/>
        <v>64.166666666666671</v>
      </c>
      <c r="V616" s="7">
        <f t="shared" si="99"/>
        <v>63.75</v>
      </c>
    </row>
    <row r="617" spans="1:22" ht="13.5" x14ac:dyDescent="0.25">
      <c r="A617" s="3">
        <f>RSI!A617</f>
        <v>42900</v>
      </c>
      <c r="B617" s="2">
        <f>RSI!B617</f>
        <v>13.031000000000001</v>
      </c>
      <c r="C617" s="2">
        <f>RSI!I617</f>
        <v>80.178277371133134</v>
      </c>
      <c r="D617" s="2">
        <f>MACD!E617</f>
        <v>-0.54202755528988789</v>
      </c>
      <c r="E617" s="2">
        <f>MACD!F617</f>
        <v>-0.26073074464946111</v>
      </c>
      <c r="F617" s="2">
        <f>'Moving Avg'!D617</f>
        <v>12.591799999999999</v>
      </c>
      <c r="G617" s="2">
        <f>'Moving Avg'!F617</f>
        <v>11.539299999999999</v>
      </c>
      <c r="H617" s="2">
        <f>'Moving Avg'!G617</f>
        <v>11.03228</v>
      </c>
      <c r="I617" s="2">
        <f>'Moving Avg'!H617</f>
        <v>10.158775000000007</v>
      </c>
      <c r="J617" s="5" t="str">
        <f>OBV!F617</f>
        <v>BULLISH</v>
      </c>
      <c r="K617" s="5" t="str">
        <f>OBV!G617</f>
        <v>STRONG</v>
      </c>
      <c r="L617" s="5" t="str">
        <f>OBV!H617</f>
        <v>CONFIRMED BULLISH</v>
      </c>
      <c r="M617" s="7">
        <f t="shared" si="90"/>
        <v>0</v>
      </c>
      <c r="N617" s="7">
        <f t="shared" si="91"/>
        <v>100</v>
      </c>
      <c r="O617" s="7">
        <f t="shared" si="92"/>
        <v>50</v>
      </c>
      <c r="P617" s="7">
        <f t="shared" si="93"/>
        <v>100</v>
      </c>
      <c r="Q617" s="8">
        <f t="shared" si="94"/>
        <v>57.5</v>
      </c>
      <c r="R617" s="8">
        <f t="shared" si="95"/>
        <v>62.5</v>
      </c>
      <c r="S617" s="8">
        <f t="shared" si="96"/>
        <v>72.5</v>
      </c>
      <c r="T617" s="8">
        <f t="shared" si="97"/>
        <v>62.5</v>
      </c>
      <c r="U617" s="7">
        <f t="shared" si="98"/>
        <v>64.166666666666671</v>
      </c>
      <c r="V617" s="7">
        <f t="shared" si="99"/>
        <v>63.75</v>
      </c>
    </row>
    <row r="618" spans="1:22" ht="13.5" x14ac:dyDescent="0.25">
      <c r="A618" s="3">
        <f>RSI!A618</f>
        <v>42901</v>
      </c>
      <c r="B618" s="2">
        <f>RSI!B618</f>
        <v>13.417999999999999</v>
      </c>
      <c r="C618" s="2">
        <f>RSI!I618</f>
        <v>82.914038929191463</v>
      </c>
      <c r="D618" s="2">
        <f>MACD!E618</f>
        <v>-0.67956141224064304</v>
      </c>
      <c r="E618" s="2">
        <f>MACD!F618</f>
        <v>-0.34449687816769747</v>
      </c>
      <c r="F618" s="2">
        <f>'Moving Avg'!D618</f>
        <v>12.8064</v>
      </c>
      <c r="G618" s="2">
        <f>'Moving Avg'!F618</f>
        <v>11.65075</v>
      </c>
      <c r="H618" s="2">
        <f>'Moving Avg'!G618</f>
        <v>11.094540000000002</v>
      </c>
      <c r="I618" s="2">
        <f>'Moving Avg'!H618</f>
        <v>10.177245000000006</v>
      </c>
      <c r="J618" s="5" t="str">
        <f>OBV!F618</f>
        <v>BULLISH</v>
      </c>
      <c r="K618" s="5" t="str">
        <f>OBV!G618</f>
        <v>STRONG</v>
      </c>
      <c r="L618" s="5" t="str">
        <f>OBV!H618</f>
        <v>CONFIRMED BULLISH</v>
      </c>
      <c r="M618" s="7">
        <f t="shared" si="90"/>
        <v>0</v>
      </c>
      <c r="N618" s="7">
        <f t="shared" si="91"/>
        <v>100</v>
      </c>
      <c r="O618" s="7">
        <f t="shared" si="92"/>
        <v>50</v>
      </c>
      <c r="P618" s="7">
        <f t="shared" si="93"/>
        <v>100</v>
      </c>
      <c r="Q618" s="8">
        <f t="shared" si="94"/>
        <v>57.5</v>
      </c>
      <c r="R618" s="8">
        <f t="shared" si="95"/>
        <v>62.5</v>
      </c>
      <c r="S618" s="8">
        <f t="shared" si="96"/>
        <v>72.5</v>
      </c>
      <c r="T618" s="8">
        <f t="shared" si="97"/>
        <v>62.5</v>
      </c>
      <c r="U618" s="7">
        <f t="shared" si="98"/>
        <v>64.166666666666671</v>
      </c>
      <c r="V618" s="7">
        <f t="shared" si="99"/>
        <v>63.75</v>
      </c>
    </row>
    <row r="619" spans="1:22" ht="13.5" x14ac:dyDescent="0.25">
      <c r="A619" s="3">
        <f>RSI!A619</f>
        <v>42902</v>
      </c>
      <c r="B619" s="2">
        <f>RSI!B619</f>
        <v>14.064</v>
      </c>
      <c r="C619" s="2">
        <f>RSI!I619</f>
        <v>86.310525247780532</v>
      </c>
      <c r="D619" s="2">
        <f>MACD!E619</f>
        <v>-0.83040347780330848</v>
      </c>
      <c r="E619" s="2">
        <f>MACD!F619</f>
        <v>-0.44167819809481967</v>
      </c>
      <c r="F619" s="2">
        <f>'Moving Avg'!D619</f>
        <v>13.1084</v>
      </c>
      <c r="G619" s="2">
        <f>'Moving Avg'!F619</f>
        <v>11.7995</v>
      </c>
      <c r="H619" s="2">
        <f>'Moving Avg'!G619</f>
        <v>11.16868</v>
      </c>
      <c r="I619" s="2">
        <f>'Moving Avg'!H619</f>
        <v>10.197870000000007</v>
      </c>
      <c r="J619" s="5" t="str">
        <f>OBV!F619</f>
        <v>BULLISH</v>
      </c>
      <c r="K619" s="5" t="str">
        <f>OBV!G619</f>
        <v>STRONG</v>
      </c>
      <c r="L619" s="5" t="str">
        <f>OBV!H619</f>
        <v>CONFIRMED BULLISH</v>
      </c>
      <c r="M619" s="7">
        <f t="shared" si="90"/>
        <v>0</v>
      </c>
      <c r="N619" s="7">
        <f t="shared" si="91"/>
        <v>100</v>
      </c>
      <c r="O619" s="7">
        <f t="shared" si="92"/>
        <v>50</v>
      </c>
      <c r="P619" s="7">
        <f t="shared" si="93"/>
        <v>100</v>
      </c>
      <c r="Q619" s="8">
        <f t="shared" si="94"/>
        <v>57.5</v>
      </c>
      <c r="R619" s="8">
        <f t="shared" si="95"/>
        <v>62.5</v>
      </c>
      <c r="S619" s="8">
        <f t="shared" si="96"/>
        <v>72.5</v>
      </c>
      <c r="T619" s="8">
        <f t="shared" si="97"/>
        <v>62.5</v>
      </c>
      <c r="U619" s="7">
        <f t="shared" si="98"/>
        <v>64.166666666666671</v>
      </c>
      <c r="V619" s="7">
        <f t="shared" si="99"/>
        <v>63.75</v>
      </c>
    </row>
    <row r="620" spans="1:22" ht="13.5" x14ac:dyDescent="0.25">
      <c r="A620" s="3">
        <f>RSI!A620</f>
        <v>42905</v>
      </c>
      <c r="B620" s="2">
        <f>RSI!B620</f>
        <v>14.832000000000001</v>
      </c>
      <c r="C620" s="2">
        <f>RSI!I620</f>
        <v>89.087786305745126</v>
      </c>
      <c r="D620" s="2">
        <f>MACD!E620</f>
        <v>-1.0045628912463851</v>
      </c>
      <c r="E620" s="2">
        <f>MACD!F620</f>
        <v>-0.55425513672513282</v>
      </c>
      <c r="F620" s="2">
        <f>'Moving Avg'!D620</f>
        <v>13.6084</v>
      </c>
      <c r="G620" s="2">
        <f>'Moving Avg'!F620</f>
        <v>11.991849999999999</v>
      </c>
      <c r="H620" s="2">
        <f>'Moving Avg'!G620</f>
        <v>11.258179999999999</v>
      </c>
      <c r="I620" s="2">
        <f>'Moving Avg'!H620</f>
        <v>10.222025000000007</v>
      </c>
      <c r="J620" s="5" t="str">
        <f>OBV!F620</f>
        <v>BULLISH</v>
      </c>
      <c r="K620" s="5" t="str">
        <f>OBV!G620</f>
        <v>STRONG</v>
      </c>
      <c r="L620" s="5" t="str">
        <f>OBV!H620</f>
        <v>CONFIRMED BULLISH</v>
      </c>
      <c r="M620" s="7">
        <f t="shared" si="90"/>
        <v>0</v>
      </c>
      <c r="N620" s="7">
        <f t="shared" si="91"/>
        <v>100</v>
      </c>
      <c r="O620" s="7">
        <f t="shared" si="92"/>
        <v>50</v>
      </c>
      <c r="P620" s="7">
        <f t="shared" si="93"/>
        <v>100</v>
      </c>
      <c r="Q620" s="8">
        <f t="shared" si="94"/>
        <v>57.5</v>
      </c>
      <c r="R620" s="8">
        <f t="shared" si="95"/>
        <v>62.5</v>
      </c>
      <c r="S620" s="8">
        <f t="shared" si="96"/>
        <v>72.5</v>
      </c>
      <c r="T620" s="8">
        <f t="shared" si="97"/>
        <v>62.5</v>
      </c>
      <c r="U620" s="7">
        <f t="shared" si="98"/>
        <v>64.166666666666671</v>
      </c>
      <c r="V620" s="7">
        <f t="shared" si="99"/>
        <v>63.75</v>
      </c>
    </row>
    <row r="621" spans="1:22" ht="13.5" x14ac:dyDescent="0.25">
      <c r="A621" s="3">
        <f>RSI!A621</f>
        <v>42906</v>
      </c>
      <c r="B621" s="2">
        <f>RSI!B621</f>
        <v>14.387</v>
      </c>
      <c r="C621" s="2">
        <f>RSI!I621</f>
        <v>79.077094367481166</v>
      </c>
      <c r="D621" s="2">
        <f>MACD!E621</f>
        <v>-1.08796342438559</v>
      </c>
      <c r="E621" s="2">
        <f>MACD!F621</f>
        <v>-0.66099679425722435</v>
      </c>
      <c r="F621" s="2">
        <f>'Moving Avg'!D621</f>
        <v>13.946400000000001</v>
      </c>
      <c r="G621" s="2">
        <f>'Moving Avg'!F621</f>
        <v>12.156749999999999</v>
      </c>
      <c r="H621" s="2">
        <f>'Moving Avg'!G621</f>
        <v>11.338780000000002</v>
      </c>
      <c r="I621" s="2">
        <f>'Moving Avg'!H621</f>
        <v>10.243275000000008</v>
      </c>
      <c r="J621" s="5" t="str">
        <f>OBV!F621</f>
        <v>BULLISH</v>
      </c>
      <c r="K621" s="5" t="str">
        <f>OBV!G621</f>
        <v>STRONG</v>
      </c>
      <c r="L621" s="5" t="str">
        <f>OBV!H621</f>
        <v>CONFIRMED BULLISH</v>
      </c>
      <c r="M621" s="7">
        <f t="shared" si="90"/>
        <v>0</v>
      </c>
      <c r="N621" s="7">
        <f t="shared" si="91"/>
        <v>100</v>
      </c>
      <c r="O621" s="7">
        <f t="shared" si="92"/>
        <v>50</v>
      </c>
      <c r="P621" s="7">
        <f t="shared" si="93"/>
        <v>100</v>
      </c>
      <c r="Q621" s="8">
        <f t="shared" si="94"/>
        <v>57.5</v>
      </c>
      <c r="R621" s="8">
        <f t="shared" si="95"/>
        <v>62.5</v>
      </c>
      <c r="S621" s="8">
        <f t="shared" si="96"/>
        <v>72.5</v>
      </c>
      <c r="T621" s="8">
        <f t="shared" si="97"/>
        <v>62.5</v>
      </c>
      <c r="U621" s="7">
        <f t="shared" si="98"/>
        <v>64.166666666666671</v>
      </c>
      <c r="V621" s="7">
        <f t="shared" si="99"/>
        <v>63.75</v>
      </c>
    </row>
    <row r="622" spans="1:22" ht="13.5" x14ac:dyDescent="0.25">
      <c r="A622" s="3">
        <f>RSI!A622</f>
        <v>42907</v>
      </c>
      <c r="B622" s="2">
        <f>RSI!B622</f>
        <v>14.286</v>
      </c>
      <c r="C622" s="2">
        <f>RSI!I622</f>
        <v>76.963238795155164</v>
      </c>
      <c r="D622" s="2">
        <f>MACD!E622</f>
        <v>-1.112138048077151</v>
      </c>
      <c r="E622" s="2">
        <f>MACD!F622</f>
        <v>-0.75122504502120968</v>
      </c>
      <c r="F622" s="2">
        <f>'Moving Avg'!D622</f>
        <v>14.197399999999998</v>
      </c>
      <c r="G622" s="2">
        <f>'Moving Avg'!F622</f>
        <v>12.324400000000001</v>
      </c>
      <c r="H622" s="2">
        <f>'Moving Avg'!G622</f>
        <v>11.416319999999999</v>
      </c>
      <c r="I622" s="2">
        <f>'Moving Avg'!H622</f>
        <v>10.263990000000009</v>
      </c>
      <c r="J622" s="5" t="str">
        <f>OBV!F622</f>
        <v>BULLISH</v>
      </c>
      <c r="K622" s="5" t="str">
        <f>OBV!G622</f>
        <v>STRONG</v>
      </c>
      <c r="L622" s="5" t="str">
        <f>OBV!H622</f>
        <v>CONFIRMED BULLISH</v>
      </c>
      <c r="M622" s="7">
        <f t="shared" si="90"/>
        <v>0</v>
      </c>
      <c r="N622" s="7">
        <f t="shared" si="91"/>
        <v>100</v>
      </c>
      <c r="O622" s="7">
        <f t="shared" si="92"/>
        <v>50</v>
      </c>
      <c r="P622" s="7">
        <f t="shared" si="93"/>
        <v>100</v>
      </c>
      <c r="Q622" s="8">
        <f t="shared" si="94"/>
        <v>57.5</v>
      </c>
      <c r="R622" s="8">
        <f t="shared" si="95"/>
        <v>62.5</v>
      </c>
      <c r="S622" s="8">
        <f t="shared" si="96"/>
        <v>72.5</v>
      </c>
      <c r="T622" s="8">
        <f t="shared" si="97"/>
        <v>62.5</v>
      </c>
      <c r="U622" s="7">
        <f t="shared" si="98"/>
        <v>64.166666666666671</v>
      </c>
      <c r="V622" s="7">
        <f t="shared" si="99"/>
        <v>63.75</v>
      </c>
    </row>
    <row r="623" spans="1:22" ht="13.5" x14ac:dyDescent="0.25">
      <c r="A623" s="3">
        <f>RSI!A623</f>
        <v>42908</v>
      </c>
      <c r="B623" s="2">
        <f>RSI!B623</f>
        <v>13.930999999999999</v>
      </c>
      <c r="C623" s="2">
        <f>RSI!I623</f>
        <v>69.891286752354745</v>
      </c>
      <c r="D623" s="2">
        <f>MACD!E623</f>
        <v>-1.065794655834619</v>
      </c>
      <c r="E623" s="2">
        <f>MACD!F623</f>
        <v>-0.81413896718389167</v>
      </c>
      <c r="F623" s="2">
        <f>'Moving Avg'!D623</f>
        <v>14.3</v>
      </c>
      <c r="G623" s="2">
        <f>'Moving Avg'!F623</f>
        <v>12.479049999999999</v>
      </c>
      <c r="H623" s="2">
        <f>'Moving Avg'!G623</f>
        <v>11.484660000000002</v>
      </c>
      <c r="I623" s="2">
        <f>'Moving Avg'!H623</f>
        <v>10.282960000000008</v>
      </c>
      <c r="J623" s="5" t="str">
        <f>OBV!F623</f>
        <v>BEARISH</v>
      </c>
      <c r="K623" s="5" t="str">
        <f>OBV!G623</f>
        <v>WEAK</v>
      </c>
      <c r="L623" s="5" t="str">
        <f>OBV!H623</f>
        <v>BEARISH DIVERGENCE</v>
      </c>
      <c r="M623" s="7">
        <f t="shared" si="90"/>
        <v>25</v>
      </c>
      <c r="N623" s="7">
        <f t="shared" si="91"/>
        <v>100</v>
      </c>
      <c r="O623" s="7">
        <f t="shared" si="92"/>
        <v>50</v>
      </c>
      <c r="P623" s="7">
        <f t="shared" si="93"/>
        <v>0</v>
      </c>
      <c r="Q623" s="8">
        <f t="shared" si="94"/>
        <v>51.25</v>
      </c>
      <c r="R623" s="8">
        <f t="shared" si="95"/>
        <v>42.5</v>
      </c>
      <c r="S623" s="8">
        <f t="shared" si="96"/>
        <v>31.25</v>
      </c>
      <c r="T623" s="8">
        <f t="shared" si="97"/>
        <v>43.75</v>
      </c>
      <c r="U623" s="7">
        <f t="shared" si="98"/>
        <v>41.666666666666664</v>
      </c>
      <c r="V623" s="7">
        <f t="shared" si="99"/>
        <v>42.1875</v>
      </c>
    </row>
    <row r="624" spans="1:22" ht="13.5" x14ac:dyDescent="0.25">
      <c r="A624" s="3">
        <f>RSI!A624</f>
        <v>42909</v>
      </c>
      <c r="B624" s="2">
        <f>RSI!B624</f>
        <v>13.878</v>
      </c>
      <c r="C624" s="2">
        <f>RSI!I624</f>
        <v>68.873768940041344</v>
      </c>
      <c r="D624" s="2">
        <f>MACD!E624</f>
        <v>-0.99933422423907814</v>
      </c>
      <c r="E624" s="2">
        <f>MACD!F624</f>
        <v>-0.85117801859492892</v>
      </c>
      <c r="F624" s="2">
        <f>'Moving Avg'!D624</f>
        <v>14.262799999999999</v>
      </c>
      <c r="G624" s="2">
        <f>'Moving Avg'!F624</f>
        <v>12.61585</v>
      </c>
      <c r="H624" s="2">
        <f>'Moving Avg'!G624</f>
        <v>11.550900000000002</v>
      </c>
      <c r="I624" s="2">
        <f>'Moving Avg'!H624</f>
        <v>10.302655000000009</v>
      </c>
      <c r="J624" s="5" t="str">
        <f>OBV!F624</f>
        <v>BEARISH</v>
      </c>
      <c r="K624" s="5" t="str">
        <f>OBV!G624</f>
        <v>WEAK</v>
      </c>
      <c r="L624" s="5" t="str">
        <f>OBV!H624</f>
        <v>CONFIRMED BEARISH</v>
      </c>
      <c r="M624" s="7">
        <f t="shared" si="90"/>
        <v>25</v>
      </c>
      <c r="N624" s="7">
        <f t="shared" si="91"/>
        <v>100</v>
      </c>
      <c r="O624" s="7">
        <f t="shared" si="92"/>
        <v>50</v>
      </c>
      <c r="P624" s="7">
        <f t="shared" si="93"/>
        <v>0</v>
      </c>
      <c r="Q624" s="8">
        <f t="shared" si="94"/>
        <v>51.25</v>
      </c>
      <c r="R624" s="8">
        <f t="shared" si="95"/>
        <v>42.5</v>
      </c>
      <c r="S624" s="8">
        <f t="shared" si="96"/>
        <v>31.25</v>
      </c>
      <c r="T624" s="8">
        <f t="shared" si="97"/>
        <v>43.75</v>
      </c>
      <c r="U624" s="7">
        <f t="shared" si="98"/>
        <v>41.666666666666664</v>
      </c>
      <c r="V624" s="7">
        <f t="shared" si="99"/>
        <v>42.1875</v>
      </c>
    </row>
    <row r="625" spans="1:22" ht="13.5" x14ac:dyDescent="0.25">
      <c r="A625" s="3">
        <f>RSI!A625</f>
        <v>42914</v>
      </c>
      <c r="B625" s="2">
        <f>RSI!B625</f>
        <v>13.772</v>
      </c>
      <c r="C625" s="2">
        <f>RSI!I625</f>
        <v>66.779760066503684</v>
      </c>
      <c r="D625" s="2">
        <f>MACD!E625</f>
        <v>-0.97726597470708221</v>
      </c>
      <c r="E625" s="2">
        <f>MACD!F625</f>
        <v>-0.87639560981735964</v>
      </c>
      <c r="F625" s="2">
        <f>'Moving Avg'!D625</f>
        <v>14.050800000000001</v>
      </c>
      <c r="G625" s="2">
        <f>'Moving Avg'!F625</f>
        <v>12.74475</v>
      </c>
      <c r="H625" s="2">
        <f>'Moving Avg'!G625</f>
        <v>11.615020000000001</v>
      </c>
      <c r="I625" s="2">
        <f>'Moving Avg'!H625</f>
        <v>10.322870000000009</v>
      </c>
      <c r="J625" s="5" t="str">
        <f>OBV!F625</f>
        <v>BEARISH</v>
      </c>
      <c r="K625" s="5" t="str">
        <f>OBV!G625</f>
        <v>WEAK</v>
      </c>
      <c r="L625" s="5" t="str">
        <f>OBV!H625</f>
        <v>CONFIRMED BEARISH</v>
      </c>
      <c r="M625" s="7">
        <f t="shared" si="90"/>
        <v>25</v>
      </c>
      <c r="N625" s="7">
        <f t="shared" si="91"/>
        <v>100</v>
      </c>
      <c r="O625" s="7">
        <f t="shared" si="92"/>
        <v>50</v>
      </c>
      <c r="P625" s="7">
        <f t="shared" si="93"/>
        <v>0</v>
      </c>
      <c r="Q625" s="8">
        <f t="shared" si="94"/>
        <v>51.25</v>
      </c>
      <c r="R625" s="8">
        <f t="shared" si="95"/>
        <v>42.5</v>
      </c>
      <c r="S625" s="8">
        <f t="shared" si="96"/>
        <v>31.25</v>
      </c>
      <c r="T625" s="8">
        <f t="shared" si="97"/>
        <v>43.75</v>
      </c>
      <c r="U625" s="7">
        <f t="shared" si="98"/>
        <v>41.666666666666664</v>
      </c>
      <c r="V625" s="7">
        <f t="shared" si="99"/>
        <v>42.1875</v>
      </c>
    </row>
    <row r="626" spans="1:22" ht="13.5" x14ac:dyDescent="0.25">
      <c r="A626" s="3">
        <f>RSI!A626</f>
        <v>42915</v>
      </c>
      <c r="B626" s="2">
        <f>RSI!B626</f>
        <v>13.718999999999999</v>
      </c>
      <c r="C626" s="2">
        <f>RSI!I626</f>
        <v>65.704107844275583</v>
      </c>
      <c r="D626" s="2">
        <f>MACD!E626</f>
        <v>-0.90516958576085216</v>
      </c>
      <c r="E626" s="2">
        <f>MACD!F626</f>
        <v>-0.88215040500605824</v>
      </c>
      <c r="F626" s="2">
        <f>'Moving Avg'!D626</f>
        <v>13.917199999999999</v>
      </c>
      <c r="G626" s="2">
        <f>'Moving Avg'!F626</f>
        <v>12.87415</v>
      </c>
      <c r="H626" s="2">
        <f>'Moving Avg'!G626</f>
        <v>11.680060000000003</v>
      </c>
      <c r="I626" s="2">
        <f>'Moving Avg'!H626</f>
        <v>10.34138000000001</v>
      </c>
      <c r="J626" s="5" t="str">
        <f>OBV!F626</f>
        <v>BEARISH</v>
      </c>
      <c r="K626" s="5" t="str">
        <f>OBV!G626</f>
        <v>WEAK</v>
      </c>
      <c r="L626" s="5" t="str">
        <f>OBV!H626</f>
        <v>CONFIRMED BEARISH</v>
      </c>
      <c r="M626" s="7">
        <f t="shared" si="90"/>
        <v>25</v>
      </c>
      <c r="N626" s="7">
        <f t="shared" si="91"/>
        <v>100</v>
      </c>
      <c r="O626" s="7">
        <f t="shared" si="92"/>
        <v>50</v>
      </c>
      <c r="P626" s="7">
        <f t="shared" si="93"/>
        <v>0</v>
      </c>
      <c r="Q626" s="8">
        <f t="shared" si="94"/>
        <v>51.25</v>
      </c>
      <c r="R626" s="8">
        <f t="shared" si="95"/>
        <v>42.5</v>
      </c>
      <c r="S626" s="8">
        <f t="shared" si="96"/>
        <v>31.25</v>
      </c>
      <c r="T626" s="8">
        <f t="shared" si="97"/>
        <v>43.75</v>
      </c>
      <c r="U626" s="7">
        <f t="shared" si="98"/>
        <v>41.666666666666664</v>
      </c>
      <c r="V626" s="7">
        <f t="shared" si="99"/>
        <v>42.1875</v>
      </c>
    </row>
    <row r="627" spans="1:22" ht="13.5" x14ac:dyDescent="0.25">
      <c r="A627" s="3">
        <f>RSI!A627</f>
        <v>42916</v>
      </c>
      <c r="B627" s="2">
        <f>RSI!B627</f>
        <v>14.127000000000001</v>
      </c>
      <c r="C627" s="2">
        <f>RSI!I627</f>
        <v>69.744309729254468</v>
      </c>
      <c r="D627" s="2">
        <f>MACD!E627</f>
        <v>-0.82885281851510761</v>
      </c>
      <c r="E627" s="2">
        <f>MACD!F627</f>
        <v>-0.8714908877078682</v>
      </c>
      <c r="F627" s="2">
        <f>'Moving Avg'!D627</f>
        <v>13.885399999999999</v>
      </c>
      <c r="G627" s="2">
        <f>'Moving Avg'!F627</f>
        <v>13.03125</v>
      </c>
      <c r="H627" s="2">
        <f>'Moving Avg'!G627</f>
        <v>11.750340000000001</v>
      </c>
      <c r="I627" s="2">
        <f>'Moving Avg'!H627</f>
        <v>10.362060000000008</v>
      </c>
      <c r="J627" s="5" t="str">
        <f>OBV!F627</f>
        <v>BEARISH</v>
      </c>
      <c r="K627" s="5" t="str">
        <f>OBV!G627</f>
        <v>WEAK</v>
      </c>
      <c r="L627" s="5" t="str">
        <f>OBV!H627</f>
        <v>CONFIRMED BEARISH</v>
      </c>
      <c r="M627" s="7">
        <f t="shared" si="90"/>
        <v>25</v>
      </c>
      <c r="N627" s="7">
        <f t="shared" si="91"/>
        <v>0</v>
      </c>
      <c r="O627" s="7">
        <f t="shared" si="92"/>
        <v>50</v>
      </c>
      <c r="P627" s="7">
        <f t="shared" si="93"/>
        <v>0</v>
      </c>
      <c r="Q627" s="8">
        <f t="shared" si="94"/>
        <v>16.25</v>
      </c>
      <c r="R627" s="8">
        <f t="shared" si="95"/>
        <v>22.5</v>
      </c>
      <c r="S627" s="8">
        <f t="shared" si="96"/>
        <v>16.25</v>
      </c>
      <c r="T627" s="8">
        <f t="shared" si="97"/>
        <v>18.75</v>
      </c>
      <c r="U627" s="7">
        <f t="shared" si="98"/>
        <v>18.333333333333332</v>
      </c>
      <c r="V627" s="7">
        <f t="shared" si="99"/>
        <v>18.4375</v>
      </c>
    </row>
    <row r="628" spans="1:22" ht="13.5" x14ac:dyDescent="0.25">
      <c r="A628" s="3">
        <f>RSI!A628</f>
        <v>42919</v>
      </c>
      <c r="B628" s="2">
        <f>RSI!B628</f>
        <v>14.599</v>
      </c>
      <c r="C628" s="2">
        <f>RSI!I628</f>
        <v>73.616524876268699</v>
      </c>
      <c r="D628" s="2">
        <f>MACD!E628</f>
        <v>-0.74752939325402501</v>
      </c>
      <c r="E628" s="2">
        <f>MACD!F628</f>
        <v>-0.84669858881709958</v>
      </c>
      <c r="F628" s="2">
        <f>'Moving Avg'!D628</f>
        <v>14.019</v>
      </c>
      <c r="G628" s="2">
        <f>'Moving Avg'!F628</f>
        <v>13.209350000000001</v>
      </c>
      <c r="H628" s="2">
        <f>'Moving Avg'!G628</f>
        <v>11.831000000000003</v>
      </c>
      <c r="I628" s="2">
        <f>'Moving Avg'!H628</f>
        <v>10.384315000000008</v>
      </c>
      <c r="J628" s="5" t="str">
        <f>OBV!F628</f>
        <v>BEARISH</v>
      </c>
      <c r="K628" s="5" t="str">
        <f>OBV!G628</f>
        <v>WEAK</v>
      </c>
      <c r="L628" s="5" t="str">
        <f>OBV!H628</f>
        <v>BEARISH DIVERGENCE</v>
      </c>
      <c r="M628" s="7">
        <f t="shared" si="90"/>
        <v>0</v>
      </c>
      <c r="N628" s="7">
        <f t="shared" si="91"/>
        <v>0</v>
      </c>
      <c r="O628" s="7">
        <f t="shared" si="92"/>
        <v>50</v>
      </c>
      <c r="P628" s="7">
        <f t="shared" si="93"/>
        <v>0</v>
      </c>
      <c r="Q628" s="8">
        <f t="shared" si="94"/>
        <v>7.5</v>
      </c>
      <c r="R628" s="8">
        <f t="shared" si="95"/>
        <v>17.5</v>
      </c>
      <c r="S628" s="8">
        <f t="shared" si="96"/>
        <v>12.5</v>
      </c>
      <c r="T628" s="8">
        <f t="shared" si="97"/>
        <v>12.5</v>
      </c>
      <c r="U628" s="7">
        <f t="shared" si="98"/>
        <v>12.5</v>
      </c>
      <c r="V628" s="7">
        <f t="shared" si="99"/>
        <v>12.5</v>
      </c>
    </row>
    <row r="629" spans="1:22" ht="13.5" x14ac:dyDescent="0.25">
      <c r="A629" s="3">
        <f>RSI!A629</f>
        <v>42920</v>
      </c>
      <c r="B629" s="2">
        <f>RSI!B629</f>
        <v>14.984999999999999</v>
      </c>
      <c r="C629" s="2">
        <f>RSI!I629</f>
        <v>76.289102878413757</v>
      </c>
      <c r="D629" s="2">
        <f>MACD!E629</f>
        <v>-0.61796227211495136</v>
      </c>
      <c r="E629" s="2">
        <f>MACD!F629</f>
        <v>-0.80095132547667003</v>
      </c>
      <c r="F629" s="2">
        <f>'Moving Avg'!D629</f>
        <v>14.240399999999999</v>
      </c>
      <c r="G629" s="2">
        <f>'Moving Avg'!F629</f>
        <v>13.398900000000001</v>
      </c>
      <c r="H629" s="2">
        <f>'Moving Avg'!G629</f>
        <v>11.921360000000004</v>
      </c>
      <c r="I629" s="2">
        <f>'Moving Avg'!H629</f>
        <v>10.408500000000011</v>
      </c>
      <c r="J629" s="5" t="str">
        <f>OBV!F629</f>
        <v>BULLISH</v>
      </c>
      <c r="K629" s="5" t="str">
        <f>OBV!G629</f>
        <v>STRONG</v>
      </c>
      <c r="L629" s="5" t="str">
        <f>OBV!H629</f>
        <v>CONFIRMED BULLISH</v>
      </c>
      <c r="M629" s="7">
        <f t="shared" si="90"/>
        <v>0</v>
      </c>
      <c r="N629" s="7">
        <f t="shared" si="91"/>
        <v>0</v>
      </c>
      <c r="O629" s="7">
        <f t="shared" si="92"/>
        <v>50</v>
      </c>
      <c r="P629" s="7">
        <f t="shared" si="93"/>
        <v>100</v>
      </c>
      <c r="Q629" s="8">
        <f t="shared" si="94"/>
        <v>22.5</v>
      </c>
      <c r="R629" s="8">
        <f t="shared" si="95"/>
        <v>42.5</v>
      </c>
      <c r="S629" s="8">
        <f t="shared" si="96"/>
        <v>57.5</v>
      </c>
      <c r="T629" s="8">
        <f t="shared" si="97"/>
        <v>37.5</v>
      </c>
      <c r="U629" s="7">
        <f t="shared" si="98"/>
        <v>40.833333333333336</v>
      </c>
      <c r="V629" s="7">
        <f t="shared" si="99"/>
        <v>40</v>
      </c>
    </row>
    <row r="630" spans="1:22" ht="13.5" x14ac:dyDescent="0.25">
      <c r="A630" s="3">
        <f>RSI!A630</f>
        <v>42921</v>
      </c>
      <c r="B630" s="2">
        <f>RSI!B630</f>
        <v>14.62</v>
      </c>
      <c r="C630" s="2">
        <f>RSI!I630</f>
        <v>69.155404244701302</v>
      </c>
      <c r="D630" s="2">
        <f>MACD!E630</f>
        <v>-0.37471210857733084</v>
      </c>
      <c r="E630" s="2">
        <f>MACD!F630</f>
        <v>-0.71570348209680223</v>
      </c>
      <c r="F630" s="2">
        <f>'Moving Avg'!D630</f>
        <v>14.41</v>
      </c>
      <c r="G630" s="2">
        <f>'Moving Avg'!F630</f>
        <v>13.56235</v>
      </c>
      <c r="H630" s="2">
        <f>'Moving Avg'!G630</f>
        <v>12.002440000000004</v>
      </c>
      <c r="I630" s="2">
        <f>'Moving Avg'!H630</f>
        <v>10.430860000000006</v>
      </c>
      <c r="J630" s="5" t="str">
        <f>OBV!F630</f>
        <v>BULLISH</v>
      </c>
      <c r="K630" s="5" t="str">
        <f>OBV!G630</f>
        <v>STRONG</v>
      </c>
      <c r="L630" s="5" t="str">
        <f>OBV!H630</f>
        <v>CONFIRMED BULLISH</v>
      </c>
      <c r="M630" s="7">
        <f t="shared" si="90"/>
        <v>25</v>
      </c>
      <c r="N630" s="7">
        <f t="shared" si="91"/>
        <v>0</v>
      </c>
      <c r="O630" s="7">
        <f t="shared" si="92"/>
        <v>50</v>
      </c>
      <c r="P630" s="7">
        <f t="shared" si="93"/>
        <v>100</v>
      </c>
      <c r="Q630" s="8">
        <f t="shared" si="94"/>
        <v>31.25</v>
      </c>
      <c r="R630" s="8">
        <f t="shared" si="95"/>
        <v>47.5</v>
      </c>
      <c r="S630" s="8">
        <f t="shared" si="96"/>
        <v>61.25</v>
      </c>
      <c r="T630" s="8">
        <f t="shared" si="97"/>
        <v>43.75</v>
      </c>
      <c r="U630" s="7">
        <f t="shared" si="98"/>
        <v>46.666666666666664</v>
      </c>
      <c r="V630" s="7">
        <f t="shared" si="99"/>
        <v>45.9375</v>
      </c>
    </row>
    <row r="631" spans="1:22" ht="13.5" x14ac:dyDescent="0.25">
      <c r="A631" s="3">
        <f>RSI!A631</f>
        <v>42922</v>
      </c>
      <c r="B631" s="2">
        <f>RSI!B631</f>
        <v>14.832000000000001</v>
      </c>
      <c r="C631" s="2">
        <f>RSI!I631</f>
        <v>70.859807469659316</v>
      </c>
      <c r="D631" s="2">
        <f>MACD!E631</f>
        <v>-0.26161056040879949</v>
      </c>
      <c r="E631" s="2">
        <f>MACD!F631</f>
        <v>-0.62488489775920164</v>
      </c>
      <c r="F631" s="2">
        <f>'Moving Avg'!D631</f>
        <v>14.6326</v>
      </c>
      <c r="G631" s="2">
        <f>'Moving Avg'!F631</f>
        <v>13.720699999999999</v>
      </c>
      <c r="H631" s="2">
        <f>'Moving Avg'!G631</f>
        <v>12.087760000000001</v>
      </c>
      <c r="I631" s="2">
        <f>'Moving Avg'!H631</f>
        <v>10.454020000000005</v>
      </c>
      <c r="J631" s="5" t="str">
        <f>OBV!F631</f>
        <v>BULLISH</v>
      </c>
      <c r="K631" s="5" t="str">
        <f>OBV!G631</f>
        <v>STRONG</v>
      </c>
      <c r="L631" s="5" t="str">
        <f>OBV!H631</f>
        <v>CONFIRMED BULLISH</v>
      </c>
      <c r="M631" s="7">
        <f t="shared" si="90"/>
        <v>0</v>
      </c>
      <c r="N631" s="7">
        <f t="shared" si="91"/>
        <v>0</v>
      </c>
      <c r="O631" s="7">
        <f t="shared" si="92"/>
        <v>50</v>
      </c>
      <c r="P631" s="7">
        <f t="shared" si="93"/>
        <v>100</v>
      </c>
      <c r="Q631" s="8">
        <f t="shared" si="94"/>
        <v>22.5</v>
      </c>
      <c r="R631" s="8">
        <f t="shared" si="95"/>
        <v>42.5</v>
      </c>
      <c r="S631" s="8">
        <f t="shared" si="96"/>
        <v>57.5</v>
      </c>
      <c r="T631" s="8">
        <f t="shared" si="97"/>
        <v>37.5</v>
      </c>
      <c r="U631" s="7">
        <f t="shared" si="98"/>
        <v>40.833333333333336</v>
      </c>
      <c r="V631" s="7">
        <f t="shared" si="99"/>
        <v>40</v>
      </c>
    </row>
    <row r="632" spans="1:22" ht="13.5" x14ac:dyDescent="0.25">
      <c r="A632" s="3">
        <f>RSI!A632</f>
        <v>42923</v>
      </c>
      <c r="B632" s="2">
        <f>RSI!B632</f>
        <v>14.593999999999999</v>
      </c>
      <c r="C632" s="2">
        <f>RSI!I632</f>
        <v>66.422358839849181</v>
      </c>
      <c r="D632" s="2">
        <f>MACD!E632</f>
        <v>-0.17299697639745659</v>
      </c>
      <c r="E632" s="2">
        <f>MACD!F632</f>
        <v>-0.53450731348685265</v>
      </c>
      <c r="F632" s="2">
        <f>'Moving Avg'!D632</f>
        <v>14.725999999999999</v>
      </c>
      <c r="G632" s="2">
        <f>'Moving Avg'!F632</f>
        <v>13.850149999999999</v>
      </c>
      <c r="H632" s="2">
        <f>'Moving Avg'!G632</f>
        <v>12.170500000000002</v>
      </c>
      <c r="I632" s="2">
        <f>'Moving Avg'!H632</f>
        <v>10.475990000000003</v>
      </c>
      <c r="J632" s="5" t="str">
        <f>OBV!F632</f>
        <v>BULLISH</v>
      </c>
      <c r="K632" s="5" t="str">
        <f>OBV!G632</f>
        <v>STRONG</v>
      </c>
      <c r="L632" s="5" t="str">
        <f>OBV!H632</f>
        <v>CONFIRMED BULLISH</v>
      </c>
      <c r="M632" s="7">
        <f t="shared" si="90"/>
        <v>25</v>
      </c>
      <c r="N632" s="7">
        <f t="shared" si="91"/>
        <v>0</v>
      </c>
      <c r="O632" s="7">
        <f t="shared" si="92"/>
        <v>50</v>
      </c>
      <c r="P632" s="7">
        <f t="shared" si="93"/>
        <v>100</v>
      </c>
      <c r="Q632" s="8">
        <f t="shared" si="94"/>
        <v>31.25</v>
      </c>
      <c r="R632" s="8">
        <f t="shared" si="95"/>
        <v>47.5</v>
      </c>
      <c r="S632" s="8">
        <f t="shared" si="96"/>
        <v>61.25</v>
      </c>
      <c r="T632" s="8">
        <f t="shared" si="97"/>
        <v>43.75</v>
      </c>
      <c r="U632" s="7">
        <f t="shared" si="98"/>
        <v>46.666666666666664</v>
      </c>
      <c r="V632" s="7">
        <f t="shared" si="99"/>
        <v>45.9375</v>
      </c>
    </row>
    <row r="633" spans="1:22" ht="13.5" x14ac:dyDescent="0.25">
      <c r="A633" s="3">
        <f>RSI!A633</f>
        <v>42926</v>
      </c>
      <c r="B633" s="2">
        <f>RSI!B633</f>
        <v>14.497999999999999</v>
      </c>
      <c r="C633" s="2">
        <f>RSI!I633</f>
        <v>64.663340110533795</v>
      </c>
      <c r="D633" s="2">
        <f>MACD!E633</f>
        <v>-0.15261314873731635</v>
      </c>
      <c r="E633" s="2">
        <f>MACD!F633</f>
        <v>-0.45812848053694544</v>
      </c>
      <c r="F633" s="2">
        <f>'Moving Avg'!D633</f>
        <v>14.7058</v>
      </c>
      <c r="G633" s="2">
        <f>'Moving Avg'!F633</f>
        <v>13.957800000000001</v>
      </c>
      <c r="H633" s="2">
        <f>'Moving Avg'!G633</f>
        <v>12.248080000000002</v>
      </c>
      <c r="I633" s="2">
        <f>'Moving Avg'!H633</f>
        <v>10.498000000000005</v>
      </c>
      <c r="J633" s="5" t="str">
        <f>OBV!F633</f>
        <v>BEARISH</v>
      </c>
      <c r="K633" s="5" t="str">
        <f>OBV!G633</f>
        <v>WEAK</v>
      </c>
      <c r="L633" s="5" t="str">
        <f>OBV!H633</f>
        <v>CONFIRMED BEARISH</v>
      </c>
      <c r="M633" s="7">
        <f t="shared" si="90"/>
        <v>25</v>
      </c>
      <c r="N633" s="7">
        <f t="shared" si="91"/>
        <v>0</v>
      </c>
      <c r="O633" s="7">
        <f t="shared" si="92"/>
        <v>50</v>
      </c>
      <c r="P633" s="7">
        <f t="shared" si="93"/>
        <v>0</v>
      </c>
      <c r="Q633" s="8">
        <f t="shared" si="94"/>
        <v>16.25</v>
      </c>
      <c r="R633" s="8">
        <f t="shared" si="95"/>
        <v>22.5</v>
      </c>
      <c r="S633" s="8">
        <f t="shared" si="96"/>
        <v>16.25</v>
      </c>
      <c r="T633" s="8">
        <f t="shared" si="97"/>
        <v>18.75</v>
      </c>
      <c r="U633" s="7">
        <f t="shared" si="98"/>
        <v>18.333333333333332</v>
      </c>
      <c r="V633" s="7">
        <f t="shared" si="99"/>
        <v>18.4375</v>
      </c>
    </row>
    <row r="634" spans="1:22" ht="13.5" x14ac:dyDescent="0.25">
      <c r="A634" s="3">
        <f>RSI!A634</f>
        <v>42927</v>
      </c>
      <c r="B634" s="2">
        <f>RSI!B634</f>
        <v>14.461</v>
      </c>
      <c r="C634" s="2">
        <f>RSI!I634</f>
        <v>63.960297226498298</v>
      </c>
      <c r="D634" s="2">
        <f>MACD!E634</f>
        <v>-0.1467783760835033</v>
      </c>
      <c r="E634" s="2">
        <f>MACD!F634</f>
        <v>-0.39585845964625704</v>
      </c>
      <c r="F634" s="2">
        <f>'Moving Avg'!D634</f>
        <v>14.600999999999999</v>
      </c>
      <c r="G634" s="2">
        <f>'Moving Avg'!F634</f>
        <v>14.053149999999999</v>
      </c>
      <c r="H634" s="2">
        <f>'Moving Avg'!G634</f>
        <v>12.324920000000002</v>
      </c>
      <c r="I634" s="2">
        <f>'Moving Avg'!H634</f>
        <v>10.519540000000001</v>
      </c>
      <c r="J634" s="5" t="str">
        <f>OBV!F634</f>
        <v>BEARISH</v>
      </c>
      <c r="K634" s="5" t="str">
        <f>OBV!G634</f>
        <v>WEAK</v>
      </c>
      <c r="L634" s="5" t="str">
        <f>OBV!H634</f>
        <v>CONFIRMED BEARISH</v>
      </c>
      <c r="M634" s="7">
        <f t="shared" si="90"/>
        <v>25</v>
      </c>
      <c r="N634" s="7">
        <f t="shared" si="91"/>
        <v>0</v>
      </c>
      <c r="O634" s="7">
        <f t="shared" si="92"/>
        <v>50</v>
      </c>
      <c r="P634" s="7">
        <f t="shared" si="93"/>
        <v>0</v>
      </c>
      <c r="Q634" s="8">
        <f t="shared" si="94"/>
        <v>16.25</v>
      </c>
      <c r="R634" s="8">
        <f t="shared" si="95"/>
        <v>22.5</v>
      </c>
      <c r="S634" s="8">
        <f t="shared" si="96"/>
        <v>16.25</v>
      </c>
      <c r="T634" s="8">
        <f t="shared" si="97"/>
        <v>18.75</v>
      </c>
      <c r="U634" s="7">
        <f t="shared" si="98"/>
        <v>18.333333333333332</v>
      </c>
      <c r="V634" s="7">
        <f t="shared" si="99"/>
        <v>18.4375</v>
      </c>
    </row>
    <row r="635" spans="1:22" ht="13.5" x14ac:dyDescent="0.25">
      <c r="A635" s="3">
        <f>RSI!A635</f>
        <v>42928</v>
      </c>
      <c r="B635" s="2">
        <f>RSI!B635</f>
        <v>14.355</v>
      </c>
      <c r="C635" s="2">
        <f>RSI!I635</f>
        <v>61.884456220633687</v>
      </c>
      <c r="D635" s="2">
        <f>MACD!E635</f>
        <v>-0.1556340000603349</v>
      </c>
      <c r="E635" s="2">
        <f>MACD!F635</f>
        <v>-0.34781356772907263</v>
      </c>
      <c r="F635" s="2">
        <f>'Moving Avg'!D635</f>
        <v>14.547999999999998</v>
      </c>
      <c r="G635" s="2">
        <f>'Moving Avg'!F635</f>
        <v>14.154300000000001</v>
      </c>
      <c r="H635" s="2">
        <f>'Moving Avg'!G635</f>
        <v>12.400700000000002</v>
      </c>
      <c r="I635" s="2">
        <f>'Moving Avg'!H635</f>
        <v>10.539530000000003</v>
      </c>
      <c r="J635" s="5" t="str">
        <f>OBV!F635</f>
        <v>BEARISH</v>
      </c>
      <c r="K635" s="5" t="str">
        <f>OBV!G635</f>
        <v>WEAK</v>
      </c>
      <c r="L635" s="5" t="str">
        <f>OBV!H635</f>
        <v>CONFIRMED BEARISH</v>
      </c>
      <c r="M635" s="7">
        <f t="shared" si="90"/>
        <v>25</v>
      </c>
      <c r="N635" s="7">
        <f t="shared" si="91"/>
        <v>0</v>
      </c>
      <c r="O635" s="7">
        <f t="shared" si="92"/>
        <v>50</v>
      </c>
      <c r="P635" s="7">
        <f t="shared" si="93"/>
        <v>0</v>
      </c>
      <c r="Q635" s="8">
        <f t="shared" si="94"/>
        <v>16.25</v>
      </c>
      <c r="R635" s="8">
        <f t="shared" si="95"/>
        <v>22.5</v>
      </c>
      <c r="S635" s="8">
        <f t="shared" si="96"/>
        <v>16.25</v>
      </c>
      <c r="T635" s="8">
        <f t="shared" si="97"/>
        <v>18.75</v>
      </c>
      <c r="U635" s="7">
        <f t="shared" si="98"/>
        <v>18.333333333333332</v>
      </c>
      <c r="V635" s="7">
        <f t="shared" si="99"/>
        <v>18.4375</v>
      </c>
    </row>
    <row r="636" spans="1:22" ht="13.5" x14ac:dyDescent="0.25">
      <c r="A636" s="3">
        <f>RSI!A636</f>
        <v>42929</v>
      </c>
      <c r="B636" s="2">
        <f>RSI!B636</f>
        <v>14.17</v>
      </c>
      <c r="C636" s="2">
        <f>RSI!I636</f>
        <v>58.326504042340261</v>
      </c>
      <c r="D636" s="2">
        <f>MACD!E636</f>
        <v>-0.16189257724947304</v>
      </c>
      <c r="E636" s="2">
        <f>MACD!F636</f>
        <v>-0.31062936963315274</v>
      </c>
      <c r="F636" s="2">
        <f>'Moving Avg'!D636</f>
        <v>14.415600000000001</v>
      </c>
      <c r="G636" s="2">
        <f>'Moving Avg'!F636</f>
        <v>14.227950000000002</v>
      </c>
      <c r="H636" s="2">
        <f>'Moving Avg'!G636</f>
        <v>12.474760000000002</v>
      </c>
      <c r="I636" s="2">
        <f>'Moving Avg'!H636</f>
        <v>10.560165000000001</v>
      </c>
      <c r="J636" s="5" t="str">
        <f>OBV!F636</f>
        <v>BEARISH</v>
      </c>
      <c r="K636" s="5" t="str">
        <f>OBV!G636</f>
        <v>WEAK</v>
      </c>
      <c r="L636" s="5" t="str">
        <f>OBV!H636</f>
        <v>CONFIRMED BEARISH</v>
      </c>
      <c r="M636" s="7">
        <f t="shared" si="90"/>
        <v>25</v>
      </c>
      <c r="N636" s="7">
        <f t="shared" si="91"/>
        <v>0</v>
      </c>
      <c r="O636" s="7">
        <f t="shared" si="92"/>
        <v>50</v>
      </c>
      <c r="P636" s="7">
        <f t="shared" si="93"/>
        <v>0</v>
      </c>
      <c r="Q636" s="8">
        <f t="shared" si="94"/>
        <v>16.25</v>
      </c>
      <c r="R636" s="8">
        <f t="shared" si="95"/>
        <v>22.5</v>
      </c>
      <c r="S636" s="8">
        <f t="shared" si="96"/>
        <v>16.25</v>
      </c>
      <c r="T636" s="8">
        <f t="shared" si="97"/>
        <v>18.75</v>
      </c>
      <c r="U636" s="7">
        <f t="shared" si="98"/>
        <v>18.333333333333332</v>
      </c>
      <c r="V636" s="7">
        <f t="shared" si="99"/>
        <v>18.4375</v>
      </c>
    </row>
    <row r="637" spans="1:22" ht="13.5" x14ac:dyDescent="0.25">
      <c r="A637" s="3">
        <f>RSI!A637</f>
        <v>42930</v>
      </c>
      <c r="B637" s="2">
        <f>RSI!B637</f>
        <v>14.435</v>
      </c>
      <c r="C637" s="2">
        <f>RSI!I637</f>
        <v>61.721449778566907</v>
      </c>
      <c r="D637" s="2">
        <f>MACD!E637</f>
        <v>-0.12695109126091353</v>
      </c>
      <c r="E637" s="2">
        <f>MACD!F637</f>
        <v>-0.27389371395870488</v>
      </c>
      <c r="F637" s="2">
        <f>'Moving Avg'!D637</f>
        <v>14.383799999999999</v>
      </c>
      <c r="G637" s="2">
        <f>'Moving Avg'!F637</f>
        <v>14.298150000000001</v>
      </c>
      <c r="H637" s="2">
        <f>'Moving Avg'!G637</f>
        <v>12.552239999999999</v>
      </c>
      <c r="I637" s="2">
        <f>'Moving Avg'!H637</f>
        <v>10.582125000000001</v>
      </c>
      <c r="J637" s="5" t="str">
        <f>OBV!F637</f>
        <v>BEARISH</v>
      </c>
      <c r="K637" s="5" t="str">
        <f>OBV!G637</f>
        <v>WEAK</v>
      </c>
      <c r="L637" s="5" t="str">
        <f>OBV!H637</f>
        <v>CONFIRMED BEARISH</v>
      </c>
      <c r="M637" s="7">
        <f t="shared" si="90"/>
        <v>25</v>
      </c>
      <c r="N637" s="7">
        <f t="shared" si="91"/>
        <v>0</v>
      </c>
      <c r="O637" s="7">
        <f t="shared" si="92"/>
        <v>50</v>
      </c>
      <c r="P637" s="7">
        <f t="shared" si="93"/>
        <v>0</v>
      </c>
      <c r="Q637" s="8">
        <f t="shared" si="94"/>
        <v>16.25</v>
      </c>
      <c r="R637" s="8">
        <f t="shared" si="95"/>
        <v>22.5</v>
      </c>
      <c r="S637" s="8">
        <f t="shared" si="96"/>
        <v>16.25</v>
      </c>
      <c r="T637" s="8">
        <f t="shared" si="97"/>
        <v>18.75</v>
      </c>
      <c r="U637" s="7">
        <f t="shared" si="98"/>
        <v>18.333333333333332</v>
      </c>
      <c r="V637" s="7">
        <f t="shared" si="99"/>
        <v>18.4375</v>
      </c>
    </row>
    <row r="638" spans="1:22" ht="13.5" x14ac:dyDescent="0.25">
      <c r="A638" s="3">
        <f>RSI!A638</f>
        <v>42933</v>
      </c>
      <c r="B638" s="2">
        <f>RSI!B638</f>
        <v>14.435</v>
      </c>
      <c r="C638" s="2">
        <f>RSI!I638</f>
        <v>61.7214497785669</v>
      </c>
      <c r="D638" s="2">
        <f>MACD!E638</f>
        <v>-2.9023133962057912E-2</v>
      </c>
      <c r="E638" s="2">
        <f>MACD!F638</f>
        <v>-0.22491959795937549</v>
      </c>
      <c r="F638" s="2">
        <f>'Moving Avg'!D638</f>
        <v>14.371200000000002</v>
      </c>
      <c r="G638" s="2">
        <f>'Moving Avg'!F638</f>
        <v>14.348999999999998</v>
      </c>
      <c r="H638" s="2">
        <f>'Moving Avg'!G638</f>
        <v>12.626479999999997</v>
      </c>
      <c r="I638" s="2">
        <f>'Moving Avg'!H638</f>
        <v>10.603560000000002</v>
      </c>
      <c r="J638" s="5" t="str">
        <f>OBV!F638</f>
        <v>BEARISH</v>
      </c>
      <c r="K638" s="5" t="str">
        <f>OBV!G638</f>
        <v>WEAK</v>
      </c>
      <c r="L638" s="5" t="str">
        <f>OBV!H638</f>
        <v>CONFIRMED BEARISH</v>
      </c>
      <c r="M638" s="7">
        <f t="shared" si="90"/>
        <v>25</v>
      </c>
      <c r="N638" s="7">
        <f t="shared" si="91"/>
        <v>0</v>
      </c>
      <c r="O638" s="7">
        <f t="shared" si="92"/>
        <v>50</v>
      </c>
      <c r="P638" s="7">
        <f t="shared" si="93"/>
        <v>0</v>
      </c>
      <c r="Q638" s="8">
        <f t="shared" si="94"/>
        <v>16.25</v>
      </c>
      <c r="R638" s="8">
        <f t="shared" si="95"/>
        <v>22.5</v>
      </c>
      <c r="S638" s="8">
        <f t="shared" si="96"/>
        <v>16.25</v>
      </c>
      <c r="T638" s="8">
        <f t="shared" si="97"/>
        <v>18.75</v>
      </c>
      <c r="U638" s="7">
        <f t="shared" si="98"/>
        <v>18.333333333333332</v>
      </c>
      <c r="V638" s="7">
        <f t="shared" si="99"/>
        <v>18.4375</v>
      </c>
    </row>
    <row r="639" spans="1:22" ht="13.5" x14ac:dyDescent="0.25">
      <c r="A639" s="3">
        <f>RSI!A639</f>
        <v>42934</v>
      </c>
      <c r="B639" s="2">
        <f>RSI!B639</f>
        <v>14.302</v>
      </c>
      <c r="C639" s="2">
        <f>RSI!I639</f>
        <v>58.927208498144168</v>
      </c>
      <c r="D639" s="2">
        <f>MACD!E639</f>
        <v>0.11913721017763734</v>
      </c>
      <c r="E639" s="2">
        <f>MACD!F639</f>
        <v>-0.15610823633197293</v>
      </c>
      <c r="F639" s="2">
        <f>'Moving Avg'!D639</f>
        <v>14.339400000000001</v>
      </c>
      <c r="G639" s="2">
        <f>'Moving Avg'!F639</f>
        <v>14.360899999999997</v>
      </c>
      <c r="H639" s="2">
        <f>'Moving Avg'!G639</f>
        <v>12.696479999999999</v>
      </c>
      <c r="I639" s="2">
        <f>'Moving Avg'!H639</f>
        <v>10.624590000000003</v>
      </c>
      <c r="J639" s="5" t="str">
        <f>OBV!F639</f>
        <v>BEARISH</v>
      </c>
      <c r="K639" s="5" t="str">
        <f>OBV!G639</f>
        <v>WEAK</v>
      </c>
      <c r="L639" s="5" t="str">
        <f>OBV!H639</f>
        <v>CONFIRMED BEARISH</v>
      </c>
      <c r="M639" s="7">
        <f t="shared" si="90"/>
        <v>25</v>
      </c>
      <c r="N639" s="7">
        <f t="shared" si="91"/>
        <v>0</v>
      </c>
      <c r="O639" s="7">
        <f t="shared" si="92"/>
        <v>50</v>
      </c>
      <c r="P639" s="7">
        <f t="shared" si="93"/>
        <v>0</v>
      </c>
      <c r="Q639" s="8">
        <f t="shared" si="94"/>
        <v>16.25</v>
      </c>
      <c r="R639" s="8">
        <f t="shared" si="95"/>
        <v>22.5</v>
      </c>
      <c r="S639" s="8">
        <f t="shared" si="96"/>
        <v>16.25</v>
      </c>
      <c r="T639" s="8">
        <f t="shared" si="97"/>
        <v>18.75</v>
      </c>
      <c r="U639" s="7">
        <f t="shared" si="98"/>
        <v>18.333333333333332</v>
      </c>
      <c r="V639" s="7">
        <f t="shared" si="99"/>
        <v>18.4375</v>
      </c>
    </row>
    <row r="640" spans="1:22" ht="13.5" x14ac:dyDescent="0.25">
      <c r="A640" s="3">
        <f>RSI!A640</f>
        <v>42935</v>
      </c>
      <c r="B640" s="2">
        <f>RSI!B640</f>
        <v>14.302</v>
      </c>
      <c r="C640" s="2">
        <f>RSI!I640</f>
        <v>58.927208498144168</v>
      </c>
      <c r="D640" s="2">
        <f>MACD!E640</f>
        <v>0.18548919250728346</v>
      </c>
      <c r="E640" s="2">
        <f>MACD!F640</f>
        <v>-8.7788750564121665E-2</v>
      </c>
      <c r="F640" s="2">
        <f>'Moving Avg'!D640</f>
        <v>14.328800000000001</v>
      </c>
      <c r="G640" s="2">
        <f>'Moving Avg'!F640</f>
        <v>14.334399999999999</v>
      </c>
      <c r="H640" s="2">
        <f>'Moving Avg'!G640</f>
        <v>12.76282</v>
      </c>
      <c r="I640" s="2">
        <f>'Moving Avg'!H640</f>
        <v>10.645620000000006</v>
      </c>
      <c r="J640" s="5" t="str">
        <f>OBV!F640</f>
        <v>BEARISH</v>
      </c>
      <c r="K640" s="5" t="str">
        <f>OBV!G640</f>
        <v>WEAK</v>
      </c>
      <c r="L640" s="5" t="str">
        <f>OBV!H640</f>
        <v>CONFIRMED BEARISH</v>
      </c>
      <c r="M640" s="7">
        <f t="shared" si="90"/>
        <v>25</v>
      </c>
      <c r="N640" s="7">
        <f t="shared" si="91"/>
        <v>0</v>
      </c>
      <c r="O640" s="7">
        <f t="shared" si="92"/>
        <v>50</v>
      </c>
      <c r="P640" s="7">
        <f t="shared" si="93"/>
        <v>0</v>
      </c>
      <c r="Q640" s="8">
        <f t="shared" si="94"/>
        <v>16.25</v>
      </c>
      <c r="R640" s="8">
        <f t="shared" si="95"/>
        <v>22.5</v>
      </c>
      <c r="S640" s="8">
        <f t="shared" si="96"/>
        <v>16.25</v>
      </c>
      <c r="T640" s="8">
        <f t="shared" si="97"/>
        <v>18.75</v>
      </c>
      <c r="U640" s="7">
        <f t="shared" si="98"/>
        <v>18.333333333333332</v>
      </c>
      <c r="V640" s="7">
        <f t="shared" si="99"/>
        <v>18.4375</v>
      </c>
    </row>
    <row r="641" spans="1:22" ht="13.5" x14ac:dyDescent="0.25">
      <c r="A641" s="3">
        <f>RSI!A641</f>
        <v>42936</v>
      </c>
      <c r="B641" s="2">
        <f>RSI!B641</f>
        <v>14.265000000000001</v>
      </c>
      <c r="C641" s="2">
        <f>RSI!I641</f>
        <v>58.078877282169032</v>
      </c>
      <c r="D641" s="2">
        <f>MACD!E641</f>
        <v>0.27434058387658133</v>
      </c>
      <c r="E641" s="2">
        <f>MACD!F641</f>
        <v>-1.5362883675981064E-2</v>
      </c>
      <c r="F641" s="2">
        <f>'Moving Avg'!D641</f>
        <v>14.347800000000001</v>
      </c>
      <c r="G641" s="2">
        <f>'Moving Avg'!F641</f>
        <v>14.328299999999999</v>
      </c>
      <c r="H641" s="2">
        <f>'Moving Avg'!G641</f>
        <v>12.826019999999998</v>
      </c>
      <c r="I641" s="2">
        <f>'Moving Avg'!H641</f>
        <v>10.666465000000006</v>
      </c>
      <c r="J641" s="5" t="str">
        <f>OBV!F641</f>
        <v>BEARISH</v>
      </c>
      <c r="K641" s="5" t="str">
        <f>OBV!G641</f>
        <v>WEAK</v>
      </c>
      <c r="L641" s="5" t="str">
        <f>OBV!H641</f>
        <v>BEARISH DIVERGENCE</v>
      </c>
      <c r="M641" s="7">
        <f t="shared" si="90"/>
        <v>25</v>
      </c>
      <c r="N641" s="7">
        <f t="shared" si="91"/>
        <v>0</v>
      </c>
      <c r="O641" s="7">
        <f t="shared" si="92"/>
        <v>50</v>
      </c>
      <c r="P641" s="7">
        <f t="shared" si="93"/>
        <v>0</v>
      </c>
      <c r="Q641" s="8">
        <f t="shared" si="94"/>
        <v>16.25</v>
      </c>
      <c r="R641" s="8">
        <f t="shared" si="95"/>
        <v>22.5</v>
      </c>
      <c r="S641" s="8">
        <f t="shared" si="96"/>
        <v>16.25</v>
      </c>
      <c r="T641" s="8">
        <f t="shared" si="97"/>
        <v>18.75</v>
      </c>
      <c r="U641" s="7">
        <f t="shared" si="98"/>
        <v>18.333333333333332</v>
      </c>
      <c r="V641" s="7">
        <f t="shared" si="99"/>
        <v>18.4375</v>
      </c>
    </row>
    <row r="642" spans="1:22" ht="13.5" x14ac:dyDescent="0.25">
      <c r="A642" s="3">
        <f>RSI!A642</f>
        <v>42937</v>
      </c>
      <c r="B642" s="2">
        <f>RSI!B642</f>
        <v>13.82</v>
      </c>
      <c r="C642" s="2">
        <f>RSI!I642</f>
        <v>48.951277658955156</v>
      </c>
      <c r="D642" s="2">
        <f>MACD!E642</f>
        <v>0.34363622573142472</v>
      </c>
      <c r="E642" s="2">
        <f>MACD!F642</f>
        <v>5.6436938205500095E-2</v>
      </c>
      <c r="F642" s="2">
        <f>'Moving Avg'!D642</f>
        <v>14.224799999999998</v>
      </c>
      <c r="G642" s="2">
        <f>'Moving Avg'!F642</f>
        <v>14.304999999999998</v>
      </c>
      <c r="H642" s="2">
        <f>'Moving Avg'!G642</f>
        <v>12.881679999999999</v>
      </c>
      <c r="I642" s="2">
        <f>'Moving Avg'!H642</f>
        <v>10.684800000000005</v>
      </c>
      <c r="J642" s="5" t="str">
        <f>OBV!F642</f>
        <v>BEARISH</v>
      </c>
      <c r="K642" s="5" t="str">
        <f>OBV!G642</f>
        <v>WEAK</v>
      </c>
      <c r="L642" s="5" t="str">
        <f>OBV!H642</f>
        <v>CONFIRMED BEARISH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0</v>
      </c>
      <c r="O642" s="7">
        <f t="shared" ref="O642:O705" si="102">IF(F642-I642&gt;10,100,IF(F642-I642&gt;5,75, IF(F642-I642&gt;0,50,0)))</f>
        <v>50</v>
      </c>
      <c r="P642" s="7">
        <f t="shared" ref="P642:P705" si="103">IF(L642="confirmed bullish", 34, IF(L642="bullish divergence",17, 0))+IF(J642="bullish",33,IF(J642="bearish",0,16.5))+IF(K642="strong",33,IF(K642="weak",0,16.5))</f>
        <v>0</v>
      </c>
      <c r="Q642" s="8">
        <f t="shared" si="94"/>
        <v>16.25</v>
      </c>
      <c r="R642" s="8">
        <f t="shared" si="95"/>
        <v>22.5</v>
      </c>
      <c r="S642" s="8">
        <f t="shared" si="96"/>
        <v>16.25</v>
      </c>
      <c r="T642" s="8">
        <f t="shared" si="97"/>
        <v>18.75</v>
      </c>
      <c r="U642" s="7">
        <f t="shared" si="98"/>
        <v>18.333333333333332</v>
      </c>
      <c r="V642" s="7">
        <f t="shared" si="99"/>
        <v>18.4375</v>
      </c>
    </row>
    <row r="643" spans="1:22" ht="13.5" x14ac:dyDescent="0.25">
      <c r="A643" s="3">
        <f>RSI!A643</f>
        <v>42940</v>
      </c>
      <c r="B643" s="2">
        <f>RSI!B643</f>
        <v>13.412000000000001</v>
      </c>
      <c r="C643" s="2">
        <f>RSI!I643</f>
        <v>42.375619013300501</v>
      </c>
      <c r="D643" s="2">
        <f>MACD!E643</f>
        <v>0.41828510495409255</v>
      </c>
      <c r="E643" s="2">
        <f>MACD!F643</f>
        <v>0.12880657155521857</v>
      </c>
      <c r="F643" s="2">
        <f>'Moving Avg'!D643</f>
        <v>14.020199999999999</v>
      </c>
      <c r="G643" s="2">
        <f>'Moving Avg'!F643</f>
        <v>14.279049999999998</v>
      </c>
      <c r="H643" s="2">
        <f>'Moving Avg'!G643</f>
        <v>12.925099999999997</v>
      </c>
      <c r="I643" s="2">
        <f>'Moving Avg'!H643</f>
        <v>10.700595000000007</v>
      </c>
      <c r="J643" s="5" t="str">
        <f>OBV!F643</f>
        <v>BEARISH</v>
      </c>
      <c r="K643" s="5" t="str">
        <f>OBV!G643</f>
        <v>WEAK</v>
      </c>
      <c r="L643" s="5" t="str">
        <f>OBV!H643</f>
        <v>CONFIRMED BEARISH</v>
      </c>
      <c r="M643" s="7">
        <f t="shared" si="100"/>
        <v>25</v>
      </c>
      <c r="N643" s="7">
        <f t="shared" si="101"/>
        <v>0</v>
      </c>
      <c r="O643" s="7">
        <f t="shared" si="102"/>
        <v>50</v>
      </c>
      <c r="P643" s="7">
        <f t="shared" si="103"/>
        <v>0</v>
      </c>
      <c r="Q643" s="8">
        <f t="shared" ref="Q643:Q706" si="104">0.35*M643+N643*0.35+O643*0.15+P643*0.15</f>
        <v>16.25</v>
      </c>
      <c r="R643" s="8">
        <f t="shared" ref="R643:R706" si="105">M643*0.2+N643*0.2+O643*0.35+P643*0.25</f>
        <v>22.5</v>
      </c>
      <c r="S643" s="8">
        <f t="shared" ref="S643:S706" si="106">M643*0.15+N643*0.15+O643*0.25+P643*0.45</f>
        <v>16.25</v>
      </c>
      <c r="T643" s="8">
        <f t="shared" ref="T643:T706" si="107">0.25*SUM(M643:P643)</f>
        <v>18.75</v>
      </c>
      <c r="U643" s="7">
        <f t="shared" ref="U643:U706" si="108">SUM(Q643:S643)/3</f>
        <v>18.333333333333332</v>
      </c>
      <c r="V643" s="7">
        <f t="shared" ref="V643:V706" si="109">SUM(Q643:T643)/4</f>
        <v>18.4375</v>
      </c>
    </row>
    <row r="644" spans="1:22" ht="13.5" x14ac:dyDescent="0.25">
      <c r="A644" s="3">
        <f>RSI!A644</f>
        <v>42942</v>
      </c>
      <c r="B644" s="2">
        <f>RSI!B644</f>
        <v>13.714</v>
      </c>
      <c r="C644" s="2">
        <f>RSI!I644</f>
        <v>47.949197502080715</v>
      </c>
      <c r="D644" s="2">
        <f>MACD!E644</f>
        <v>0.45631730257921532</v>
      </c>
      <c r="E644" s="2">
        <f>MACD!F644</f>
        <v>0.19430871776001793</v>
      </c>
      <c r="F644" s="2">
        <f>'Moving Avg'!D644</f>
        <v>13.902600000000001</v>
      </c>
      <c r="G644" s="2">
        <f>'Moving Avg'!F644</f>
        <v>14.270849999999996</v>
      </c>
      <c r="H644" s="2">
        <f>'Moving Avg'!G644</f>
        <v>12.974559999999999</v>
      </c>
      <c r="I644" s="2">
        <f>'Moving Avg'!H644</f>
        <v>10.718685000000004</v>
      </c>
      <c r="J644" s="5" t="str">
        <f>OBV!F644</f>
        <v>BEARISH</v>
      </c>
      <c r="K644" s="5" t="str">
        <f>OBV!G644</f>
        <v>WEAK</v>
      </c>
      <c r="L644" s="5" t="str">
        <f>OBV!H644</f>
        <v>CONFIRMED BEARISH</v>
      </c>
      <c r="M644" s="7">
        <f t="shared" si="100"/>
        <v>25</v>
      </c>
      <c r="N644" s="7">
        <f t="shared" si="101"/>
        <v>0</v>
      </c>
      <c r="O644" s="7">
        <f t="shared" si="102"/>
        <v>50</v>
      </c>
      <c r="P644" s="7">
        <f t="shared" si="103"/>
        <v>0</v>
      </c>
      <c r="Q644" s="8">
        <f t="shared" si="104"/>
        <v>16.25</v>
      </c>
      <c r="R644" s="8">
        <f t="shared" si="105"/>
        <v>22.5</v>
      </c>
      <c r="S644" s="8">
        <f t="shared" si="106"/>
        <v>16.25</v>
      </c>
      <c r="T644" s="8">
        <f t="shared" si="107"/>
        <v>18.75</v>
      </c>
      <c r="U644" s="7">
        <f t="shared" si="108"/>
        <v>18.333333333333332</v>
      </c>
      <c r="V644" s="7">
        <f t="shared" si="109"/>
        <v>18.4375</v>
      </c>
    </row>
    <row r="645" spans="1:22" ht="13.5" x14ac:dyDescent="0.25">
      <c r="A645" s="3">
        <f>RSI!A645</f>
        <v>42943</v>
      </c>
      <c r="B645" s="2">
        <f>RSI!B645</f>
        <v>13.661</v>
      </c>
      <c r="C645" s="2">
        <f>RSI!I645</f>
        <v>47.088410911605237</v>
      </c>
      <c r="D645" s="2">
        <f>MACD!E645</f>
        <v>0.47704546536152748</v>
      </c>
      <c r="E645" s="2">
        <f>MACD!F645</f>
        <v>0.25085606728031984</v>
      </c>
      <c r="F645" s="2">
        <f>'Moving Avg'!D645</f>
        <v>13.7744</v>
      </c>
      <c r="G645" s="2">
        <f>'Moving Avg'!F645</f>
        <v>14.265299999999996</v>
      </c>
      <c r="H645" s="2">
        <f>'Moving Avg'!G645</f>
        <v>13.022959999999998</v>
      </c>
      <c r="I645" s="2">
        <f>'Moving Avg'!H645</f>
        <v>10.736510000000004</v>
      </c>
      <c r="J645" s="5" t="str">
        <f>OBV!F645</f>
        <v>BEARISH</v>
      </c>
      <c r="K645" s="5" t="str">
        <f>OBV!G645</f>
        <v>WEAK</v>
      </c>
      <c r="L645" s="5" t="str">
        <f>OBV!H645</f>
        <v>CONFIRMED BEARISH</v>
      </c>
      <c r="M645" s="7">
        <f t="shared" si="100"/>
        <v>25</v>
      </c>
      <c r="N645" s="7">
        <f t="shared" si="101"/>
        <v>0</v>
      </c>
      <c r="O645" s="7">
        <f t="shared" si="102"/>
        <v>50</v>
      </c>
      <c r="P645" s="7">
        <f t="shared" si="103"/>
        <v>0</v>
      </c>
      <c r="Q645" s="8">
        <f t="shared" si="104"/>
        <v>16.25</v>
      </c>
      <c r="R645" s="8">
        <f t="shared" si="105"/>
        <v>22.5</v>
      </c>
      <c r="S645" s="8">
        <f t="shared" si="106"/>
        <v>16.25</v>
      </c>
      <c r="T645" s="8">
        <f t="shared" si="107"/>
        <v>18.75</v>
      </c>
      <c r="U645" s="7">
        <f t="shared" si="108"/>
        <v>18.333333333333332</v>
      </c>
      <c r="V645" s="7">
        <f t="shared" si="109"/>
        <v>18.4375</v>
      </c>
    </row>
    <row r="646" spans="1:22" ht="13.5" x14ac:dyDescent="0.25">
      <c r="A646" s="3">
        <f>RSI!A646</f>
        <v>42944</v>
      </c>
      <c r="B646" s="2">
        <f>RSI!B646</f>
        <v>13.608000000000001</v>
      </c>
      <c r="C646" s="2">
        <f>RSI!I646</f>
        <v>46.195317693733884</v>
      </c>
      <c r="D646" s="2">
        <f>MACD!E646</f>
        <v>0.47122228275095601</v>
      </c>
      <c r="E646" s="2">
        <f>MACD!F646</f>
        <v>0.29492931037444708</v>
      </c>
      <c r="F646" s="2">
        <f>'Moving Avg'!D646</f>
        <v>13.643000000000001</v>
      </c>
      <c r="G646" s="2">
        <f>'Moving Avg'!F646</f>
        <v>14.25975</v>
      </c>
      <c r="H646" s="2">
        <f>'Moving Avg'!G646</f>
        <v>13.069139999999997</v>
      </c>
      <c r="I646" s="2">
        <f>'Moving Avg'!H646</f>
        <v>10.754335000000005</v>
      </c>
      <c r="J646" s="5" t="str">
        <f>OBV!F646</f>
        <v>BEARISH</v>
      </c>
      <c r="K646" s="5" t="str">
        <f>OBV!G646</f>
        <v>WEAK</v>
      </c>
      <c r="L646" s="5" t="str">
        <f>OBV!H646</f>
        <v>CONFIRMED BEARISH</v>
      </c>
      <c r="M646" s="7">
        <f t="shared" si="100"/>
        <v>25</v>
      </c>
      <c r="N646" s="7">
        <f t="shared" si="101"/>
        <v>0</v>
      </c>
      <c r="O646" s="7">
        <f t="shared" si="102"/>
        <v>50</v>
      </c>
      <c r="P646" s="7">
        <f t="shared" si="103"/>
        <v>0</v>
      </c>
      <c r="Q646" s="8">
        <f t="shared" si="104"/>
        <v>16.25</v>
      </c>
      <c r="R646" s="8">
        <f t="shared" si="105"/>
        <v>22.5</v>
      </c>
      <c r="S646" s="8">
        <f t="shared" si="106"/>
        <v>16.25</v>
      </c>
      <c r="T646" s="8">
        <f t="shared" si="107"/>
        <v>18.75</v>
      </c>
      <c r="U646" s="7">
        <f t="shared" si="108"/>
        <v>18.333333333333332</v>
      </c>
      <c r="V646" s="7">
        <f t="shared" si="109"/>
        <v>18.4375</v>
      </c>
    </row>
    <row r="647" spans="1:22" ht="13.5" x14ac:dyDescent="0.25">
      <c r="A647" s="3">
        <f>RSI!A647</f>
        <v>42947</v>
      </c>
      <c r="B647" s="2">
        <f>RSI!B647</f>
        <v>13.243</v>
      </c>
      <c r="C647" s="2">
        <f>RSI!I647</f>
        <v>40.498602907281402</v>
      </c>
      <c r="D647" s="2">
        <f>MACD!E647</f>
        <v>0.53550073189935787</v>
      </c>
      <c r="E647" s="2">
        <f>MACD!F647</f>
        <v>0.34304359467942924</v>
      </c>
      <c r="F647" s="2">
        <f>'Moving Avg'!D647</f>
        <v>13.527599999999998</v>
      </c>
      <c r="G647" s="2">
        <f>'Moving Avg'!F647</f>
        <v>14.215549999999999</v>
      </c>
      <c r="H647" s="2">
        <f>'Moving Avg'!G647</f>
        <v>13.11022</v>
      </c>
      <c r="I647" s="2">
        <f>'Moving Avg'!H647</f>
        <v>10.769550000000004</v>
      </c>
      <c r="J647" s="5" t="str">
        <f>OBV!F647</f>
        <v>BEARISH</v>
      </c>
      <c r="K647" s="5" t="str">
        <f>OBV!G647</f>
        <v>WEAK</v>
      </c>
      <c r="L647" s="5" t="str">
        <f>OBV!H647</f>
        <v>CONFIRMED BEARISH</v>
      </c>
      <c r="M647" s="7">
        <f t="shared" si="100"/>
        <v>25</v>
      </c>
      <c r="N647" s="7">
        <f t="shared" si="101"/>
        <v>0</v>
      </c>
      <c r="O647" s="7">
        <f t="shared" si="102"/>
        <v>50</v>
      </c>
      <c r="P647" s="7">
        <f t="shared" si="103"/>
        <v>0</v>
      </c>
      <c r="Q647" s="8">
        <f t="shared" si="104"/>
        <v>16.25</v>
      </c>
      <c r="R647" s="8">
        <f t="shared" si="105"/>
        <v>22.5</v>
      </c>
      <c r="S647" s="8">
        <f t="shared" si="106"/>
        <v>16.25</v>
      </c>
      <c r="T647" s="8">
        <f t="shared" si="107"/>
        <v>18.75</v>
      </c>
      <c r="U647" s="7">
        <f t="shared" si="108"/>
        <v>18.333333333333332</v>
      </c>
      <c r="V647" s="7">
        <f t="shared" si="109"/>
        <v>18.4375</v>
      </c>
    </row>
    <row r="648" spans="1:22" ht="13.5" x14ac:dyDescent="0.25">
      <c r="A648" s="3">
        <f>RSI!A648</f>
        <v>42948</v>
      </c>
      <c r="B648" s="2">
        <f>RSI!B648</f>
        <v>12.872</v>
      </c>
      <c r="C648" s="2">
        <f>RSI!I648</f>
        <v>35.681994212914887</v>
      </c>
      <c r="D648" s="2">
        <f>MACD!E648</f>
        <v>0.62082429482873991</v>
      </c>
      <c r="E648" s="2">
        <f>MACD!F648</f>
        <v>0.39859973470929139</v>
      </c>
      <c r="F648" s="2">
        <f>'Moving Avg'!D648</f>
        <v>13.419600000000003</v>
      </c>
      <c r="G648" s="2">
        <f>'Moving Avg'!F648</f>
        <v>14.129199999999997</v>
      </c>
      <c r="H648" s="2">
        <f>'Moving Avg'!G648</f>
        <v>13.143880000000001</v>
      </c>
      <c r="I648" s="2">
        <f>'Moving Avg'!H648</f>
        <v>10.784215000000003</v>
      </c>
      <c r="J648" s="5" t="str">
        <f>OBV!F648</f>
        <v>BEARISH</v>
      </c>
      <c r="K648" s="5" t="str">
        <f>OBV!G648</f>
        <v>WEAK</v>
      </c>
      <c r="L648" s="5" t="str">
        <f>OBV!H648</f>
        <v>CONFIRMED BEARISH</v>
      </c>
      <c r="M648" s="7">
        <f t="shared" si="100"/>
        <v>25</v>
      </c>
      <c r="N648" s="7">
        <f t="shared" si="101"/>
        <v>0</v>
      </c>
      <c r="O648" s="7">
        <f t="shared" si="102"/>
        <v>50</v>
      </c>
      <c r="P648" s="7">
        <f t="shared" si="103"/>
        <v>0</v>
      </c>
      <c r="Q648" s="8">
        <f t="shared" si="104"/>
        <v>16.25</v>
      </c>
      <c r="R648" s="8">
        <f t="shared" si="105"/>
        <v>22.5</v>
      </c>
      <c r="S648" s="8">
        <f t="shared" si="106"/>
        <v>16.25</v>
      </c>
      <c r="T648" s="8">
        <f t="shared" si="107"/>
        <v>18.75</v>
      </c>
      <c r="U648" s="7">
        <f t="shared" si="108"/>
        <v>18.333333333333332</v>
      </c>
      <c r="V648" s="7">
        <f t="shared" si="109"/>
        <v>18.4375</v>
      </c>
    </row>
    <row r="649" spans="1:22" ht="13.5" x14ac:dyDescent="0.25">
      <c r="A649" s="3">
        <f>RSI!A649</f>
        <v>42949</v>
      </c>
      <c r="B649" s="2">
        <f>RSI!B649</f>
        <v>13.2</v>
      </c>
      <c r="C649" s="2">
        <f>RSI!I649</f>
        <v>42.224304304578482</v>
      </c>
      <c r="D649" s="2">
        <f>MACD!E649</f>
        <v>0.65365245045912523</v>
      </c>
      <c r="E649" s="2">
        <f>MACD!F649</f>
        <v>0.44961027785925822</v>
      </c>
      <c r="F649" s="2">
        <f>'Moving Avg'!D649</f>
        <v>13.316800000000001</v>
      </c>
      <c r="G649" s="2">
        <f>'Moving Avg'!F649</f>
        <v>14.039949999999999</v>
      </c>
      <c r="H649" s="2">
        <f>'Moving Avg'!G649</f>
        <v>13.186100000000001</v>
      </c>
      <c r="I649" s="2">
        <f>'Moving Avg'!H649</f>
        <v>10.800520000000001</v>
      </c>
      <c r="J649" s="5" t="str">
        <f>OBV!F649</f>
        <v>BEARISH</v>
      </c>
      <c r="K649" s="5" t="str">
        <f>OBV!G649</f>
        <v>WEAK</v>
      </c>
      <c r="L649" s="5" t="str">
        <f>OBV!H649</f>
        <v>CONFIRMED BEARISH</v>
      </c>
      <c r="M649" s="7">
        <f t="shared" si="100"/>
        <v>25</v>
      </c>
      <c r="N649" s="7">
        <f t="shared" si="101"/>
        <v>0</v>
      </c>
      <c r="O649" s="7">
        <f t="shared" si="102"/>
        <v>50</v>
      </c>
      <c r="P649" s="7">
        <f t="shared" si="103"/>
        <v>0</v>
      </c>
      <c r="Q649" s="8">
        <f t="shared" si="104"/>
        <v>16.25</v>
      </c>
      <c r="R649" s="8">
        <f t="shared" si="105"/>
        <v>22.5</v>
      </c>
      <c r="S649" s="8">
        <f t="shared" si="106"/>
        <v>16.25</v>
      </c>
      <c r="T649" s="8">
        <f t="shared" si="107"/>
        <v>18.75</v>
      </c>
      <c r="U649" s="7">
        <f t="shared" si="108"/>
        <v>18.333333333333332</v>
      </c>
      <c r="V649" s="7">
        <f t="shared" si="109"/>
        <v>18.4375</v>
      </c>
    </row>
    <row r="650" spans="1:22" ht="13.5" x14ac:dyDescent="0.25">
      <c r="A650" s="3">
        <f>RSI!A650</f>
        <v>42950</v>
      </c>
      <c r="B650" s="2">
        <f>RSI!B650</f>
        <v>12.744999999999999</v>
      </c>
      <c r="C650" s="2">
        <f>RSI!I650</f>
        <v>36.65440921861741</v>
      </c>
      <c r="D650" s="2">
        <f>MACD!E650</f>
        <v>0.71818559289935102</v>
      </c>
      <c r="E650" s="2">
        <f>MACD!F650</f>
        <v>0.50332534086727687</v>
      </c>
      <c r="F650" s="2">
        <f>'Moving Avg'!D650</f>
        <v>13.133600000000001</v>
      </c>
      <c r="G650" s="2">
        <f>'Moving Avg'!F650</f>
        <v>13.946199999999999</v>
      </c>
      <c r="H650" s="2">
        <f>'Moving Avg'!G650</f>
        <v>13.221300000000001</v>
      </c>
      <c r="I650" s="2">
        <f>'Moving Avg'!H650</f>
        <v>10.813245</v>
      </c>
      <c r="J650" s="5" t="str">
        <f>OBV!F650</f>
        <v>BEARISH</v>
      </c>
      <c r="K650" s="5" t="str">
        <f>OBV!G650</f>
        <v>WEAK</v>
      </c>
      <c r="L650" s="5" t="str">
        <f>OBV!H650</f>
        <v>CONFIRMED BEARISH</v>
      </c>
      <c r="M650" s="7">
        <f t="shared" si="100"/>
        <v>25</v>
      </c>
      <c r="N650" s="7">
        <f t="shared" si="101"/>
        <v>0</v>
      </c>
      <c r="O650" s="7">
        <f t="shared" si="102"/>
        <v>50</v>
      </c>
      <c r="P650" s="7">
        <f t="shared" si="103"/>
        <v>0</v>
      </c>
      <c r="Q650" s="8">
        <f t="shared" si="104"/>
        <v>16.25</v>
      </c>
      <c r="R650" s="8">
        <f t="shared" si="105"/>
        <v>22.5</v>
      </c>
      <c r="S650" s="8">
        <f t="shared" si="106"/>
        <v>16.25</v>
      </c>
      <c r="T650" s="8">
        <f t="shared" si="107"/>
        <v>18.75</v>
      </c>
      <c r="U650" s="7">
        <f t="shared" si="108"/>
        <v>18.333333333333332</v>
      </c>
      <c r="V650" s="7">
        <f t="shared" si="109"/>
        <v>18.4375</v>
      </c>
    </row>
    <row r="651" spans="1:22" ht="13.5" x14ac:dyDescent="0.25">
      <c r="A651" s="3">
        <f>RSI!A651</f>
        <v>42951</v>
      </c>
      <c r="B651" s="2">
        <f>RSI!B651</f>
        <v>12.744999999999999</v>
      </c>
      <c r="C651" s="2">
        <f>RSI!I651</f>
        <v>36.65440921861741</v>
      </c>
      <c r="D651" s="2">
        <f>MACD!E651</f>
        <v>0.77261257808301131</v>
      </c>
      <c r="E651" s="2">
        <f>MACD!F651</f>
        <v>0.55718278831042378</v>
      </c>
      <c r="F651" s="2">
        <f>'Moving Avg'!D651</f>
        <v>12.960999999999999</v>
      </c>
      <c r="G651" s="2">
        <f>'Moving Avg'!F651</f>
        <v>13.841849999999999</v>
      </c>
      <c r="H651" s="2">
        <f>'Moving Avg'!G651</f>
        <v>13.254420000000003</v>
      </c>
      <c r="I651" s="2">
        <f>'Moving Avg'!H651</f>
        <v>10.825995000000001</v>
      </c>
      <c r="J651" s="5" t="str">
        <f>OBV!F651</f>
        <v>BEARISH</v>
      </c>
      <c r="K651" s="5" t="str">
        <f>OBV!G651</f>
        <v>STRONG</v>
      </c>
      <c r="L651" s="5" t="str">
        <f>OBV!H651</f>
        <v>CONFIRMED BEARISH</v>
      </c>
      <c r="M651" s="7">
        <f t="shared" si="100"/>
        <v>25</v>
      </c>
      <c r="N651" s="7">
        <f t="shared" si="101"/>
        <v>0</v>
      </c>
      <c r="O651" s="7">
        <f t="shared" si="102"/>
        <v>50</v>
      </c>
      <c r="P651" s="7">
        <f t="shared" si="103"/>
        <v>33</v>
      </c>
      <c r="Q651" s="8">
        <f t="shared" si="104"/>
        <v>21.2</v>
      </c>
      <c r="R651" s="8">
        <f t="shared" si="105"/>
        <v>30.75</v>
      </c>
      <c r="S651" s="8">
        <f t="shared" si="106"/>
        <v>31.1</v>
      </c>
      <c r="T651" s="8">
        <f t="shared" si="107"/>
        <v>27</v>
      </c>
      <c r="U651" s="7">
        <f t="shared" si="108"/>
        <v>27.683333333333337</v>
      </c>
      <c r="V651" s="7">
        <f t="shared" si="109"/>
        <v>27.512500000000003</v>
      </c>
    </row>
    <row r="652" spans="1:22" ht="13.5" x14ac:dyDescent="0.25">
      <c r="A652" s="3">
        <f>RSI!A652</f>
        <v>42954</v>
      </c>
      <c r="B652" s="2">
        <f>RSI!B652</f>
        <v>12.867000000000001</v>
      </c>
      <c r="C652" s="2">
        <f>RSI!I652</f>
        <v>39.150494205960534</v>
      </c>
      <c r="D652" s="2">
        <f>MACD!E652</f>
        <v>0.7462734630208292</v>
      </c>
      <c r="E652" s="2">
        <f>MACD!F652</f>
        <v>0.59500092325250487</v>
      </c>
      <c r="F652" s="2">
        <f>'Moving Avg'!D652</f>
        <v>12.8858</v>
      </c>
      <c r="G652" s="2">
        <f>'Moving Avg'!F652</f>
        <v>13.755500000000001</v>
      </c>
      <c r="H652" s="2">
        <f>'Moving Avg'!G652</f>
        <v>13.293100000000003</v>
      </c>
      <c r="I652" s="2">
        <f>'Moving Avg'!H652</f>
        <v>10.839645000000001</v>
      </c>
      <c r="J652" s="5" t="str">
        <f>OBV!F652</f>
        <v>BEARISH</v>
      </c>
      <c r="K652" s="5" t="str">
        <f>OBV!G652</f>
        <v>NEUTRAL</v>
      </c>
      <c r="L652" s="5" t="str">
        <f>OBV!H652</f>
        <v>CONFIRMED BEARISH</v>
      </c>
      <c r="M652" s="7">
        <f t="shared" si="100"/>
        <v>25</v>
      </c>
      <c r="N652" s="7">
        <f t="shared" si="101"/>
        <v>0</v>
      </c>
      <c r="O652" s="7">
        <f t="shared" si="102"/>
        <v>50</v>
      </c>
      <c r="P652" s="7">
        <f t="shared" si="103"/>
        <v>16.5</v>
      </c>
      <c r="Q652" s="8">
        <f t="shared" si="104"/>
        <v>18.725000000000001</v>
      </c>
      <c r="R652" s="8">
        <f t="shared" si="105"/>
        <v>26.625</v>
      </c>
      <c r="S652" s="8">
        <f t="shared" si="106"/>
        <v>23.675000000000001</v>
      </c>
      <c r="T652" s="8">
        <f t="shared" si="107"/>
        <v>22.875</v>
      </c>
      <c r="U652" s="7">
        <f t="shared" si="108"/>
        <v>23.008333333333336</v>
      </c>
      <c r="V652" s="7">
        <f t="shared" si="109"/>
        <v>22.975000000000001</v>
      </c>
    </row>
    <row r="653" spans="1:22" ht="13.5" x14ac:dyDescent="0.25">
      <c r="A653" s="3">
        <f>RSI!A653</f>
        <v>42955</v>
      </c>
      <c r="B653" s="2">
        <f>RSI!B653</f>
        <v>12.712999999999999</v>
      </c>
      <c r="C653" s="2">
        <f>RSI!I653</f>
        <v>37.159985476770807</v>
      </c>
      <c r="D653" s="2">
        <f>MACD!E653</f>
        <v>0.67663143882087695</v>
      </c>
      <c r="E653" s="2">
        <f>MACD!F653</f>
        <v>0.6113270263661793</v>
      </c>
      <c r="F653" s="2">
        <f>'Moving Avg'!D653</f>
        <v>12.853999999999999</v>
      </c>
      <c r="G653" s="2">
        <f>'Moving Avg'!F653</f>
        <v>13.666250000000002</v>
      </c>
      <c r="H653" s="2">
        <f>'Moving Avg'!G653</f>
        <v>13.330600000000002</v>
      </c>
      <c r="I653" s="2">
        <f>'Moving Avg'!H653</f>
        <v>10.852865000000001</v>
      </c>
      <c r="J653" s="5" t="str">
        <f>OBV!F653</f>
        <v>BEARISH</v>
      </c>
      <c r="K653" s="5" t="str">
        <f>OBV!G653</f>
        <v>NEUTRAL</v>
      </c>
      <c r="L653" s="5" t="str">
        <f>OBV!H653</f>
        <v>CONFIRMED BEARISH</v>
      </c>
      <c r="M653" s="7">
        <f t="shared" si="100"/>
        <v>25</v>
      </c>
      <c r="N653" s="7">
        <f t="shared" si="101"/>
        <v>0</v>
      </c>
      <c r="O653" s="7">
        <f t="shared" si="102"/>
        <v>50</v>
      </c>
      <c r="P653" s="7">
        <f t="shared" si="103"/>
        <v>16.5</v>
      </c>
      <c r="Q653" s="8">
        <f t="shared" si="104"/>
        <v>18.725000000000001</v>
      </c>
      <c r="R653" s="8">
        <f t="shared" si="105"/>
        <v>26.625</v>
      </c>
      <c r="S653" s="8">
        <f t="shared" si="106"/>
        <v>23.675000000000001</v>
      </c>
      <c r="T653" s="8">
        <f t="shared" si="107"/>
        <v>22.875</v>
      </c>
      <c r="U653" s="7">
        <f t="shared" si="108"/>
        <v>23.008333333333336</v>
      </c>
      <c r="V653" s="7">
        <f t="shared" si="109"/>
        <v>22.975000000000001</v>
      </c>
    </row>
    <row r="654" spans="1:22" ht="13.5" x14ac:dyDescent="0.25">
      <c r="A654" s="3">
        <f>RSI!A654</f>
        <v>42956</v>
      </c>
      <c r="B654" s="2">
        <f>RSI!B654</f>
        <v>12.872</v>
      </c>
      <c r="C654" s="2">
        <f>RSI!I654</f>
        <v>40.522327510254783</v>
      </c>
      <c r="D654" s="2">
        <f>MACD!E654</f>
        <v>0.65700727240985302</v>
      </c>
      <c r="E654" s="2">
        <f>MACD!F654</f>
        <v>0.62046307557491409</v>
      </c>
      <c r="F654" s="2">
        <f>'Moving Avg'!D654</f>
        <v>12.788399999999999</v>
      </c>
      <c r="G654" s="2">
        <f>'Moving Avg'!F654</f>
        <v>13.5868</v>
      </c>
      <c r="H654" s="2">
        <f>'Moving Avg'!G654</f>
        <v>13.3652</v>
      </c>
      <c r="I654" s="2">
        <f>'Moving Avg'!H654</f>
        <v>10.866274999999998</v>
      </c>
      <c r="J654" s="5" t="str">
        <f>OBV!F654</f>
        <v>BEARISH</v>
      </c>
      <c r="K654" s="5" t="str">
        <f>OBV!G654</f>
        <v>NEUTRAL</v>
      </c>
      <c r="L654" s="5" t="str">
        <f>OBV!H654</f>
        <v>CONFIRMED BEARISH</v>
      </c>
      <c r="M654" s="7">
        <f t="shared" si="100"/>
        <v>25</v>
      </c>
      <c r="N654" s="7">
        <f t="shared" si="101"/>
        <v>0</v>
      </c>
      <c r="O654" s="7">
        <f t="shared" si="102"/>
        <v>50</v>
      </c>
      <c r="P654" s="7">
        <f t="shared" si="103"/>
        <v>16.5</v>
      </c>
      <c r="Q654" s="8">
        <f t="shared" si="104"/>
        <v>18.725000000000001</v>
      </c>
      <c r="R654" s="8">
        <f t="shared" si="105"/>
        <v>26.625</v>
      </c>
      <c r="S654" s="8">
        <f t="shared" si="106"/>
        <v>23.675000000000001</v>
      </c>
      <c r="T654" s="8">
        <f t="shared" si="107"/>
        <v>22.875</v>
      </c>
      <c r="U654" s="7">
        <f t="shared" si="108"/>
        <v>23.008333333333336</v>
      </c>
      <c r="V654" s="7">
        <f t="shared" si="109"/>
        <v>22.975000000000001</v>
      </c>
    </row>
    <row r="655" spans="1:22" ht="13.5" x14ac:dyDescent="0.25">
      <c r="A655" s="3">
        <f>RSI!A655</f>
        <v>42957</v>
      </c>
      <c r="B655" s="2">
        <f>RSI!B655</f>
        <v>12.712999999999999</v>
      </c>
      <c r="C655" s="2">
        <f>RSI!I655</f>
        <v>38.314556149452493</v>
      </c>
      <c r="D655" s="2">
        <f>MACD!E655</f>
        <v>0.6473643241116438</v>
      </c>
      <c r="E655" s="2">
        <f>MACD!F655</f>
        <v>0.62584332528226005</v>
      </c>
      <c r="F655" s="2">
        <f>'Moving Avg'!D655</f>
        <v>12.782</v>
      </c>
      <c r="G655" s="2">
        <f>'Moving Avg'!F655</f>
        <v>13.504700000000003</v>
      </c>
      <c r="H655" s="2">
        <f>'Moving Avg'!G655</f>
        <v>13.395579999999997</v>
      </c>
      <c r="I655" s="2">
        <f>'Moving Avg'!H655</f>
        <v>10.879885</v>
      </c>
      <c r="J655" s="5" t="str">
        <f>OBV!F655</f>
        <v>BEARISH</v>
      </c>
      <c r="K655" s="5" t="str">
        <f>OBV!G655</f>
        <v>NEUTRAL</v>
      </c>
      <c r="L655" s="5" t="str">
        <f>OBV!H655</f>
        <v>CONFIRMED BEARISH</v>
      </c>
      <c r="M655" s="7">
        <f t="shared" si="100"/>
        <v>25</v>
      </c>
      <c r="N655" s="7">
        <f t="shared" si="101"/>
        <v>0</v>
      </c>
      <c r="O655" s="7">
        <f t="shared" si="102"/>
        <v>50</v>
      </c>
      <c r="P655" s="7">
        <f t="shared" si="103"/>
        <v>16.5</v>
      </c>
      <c r="Q655" s="8">
        <f t="shared" si="104"/>
        <v>18.725000000000001</v>
      </c>
      <c r="R655" s="8">
        <f t="shared" si="105"/>
        <v>26.625</v>
      </c>
      <c r="S655" s="8">
        <f t="shared" si="106"/>
        <v>23.675000000000001</v>
      </c>
      <c r="T655" s="8">
        <f t="shared" si="107"/>
        <v>22.875</v>
      </c>
      <c r="U655" s="7">
        <f t="shared" si="108"/>
        <v>23.008333333333336</v>
      </c>
      <c r="V655" s="7">
        <f t="shared" si="109"/>
        <v>22.975000000000001</v>
      </c>
    </row>
    <row r="656" spans="1:22" ht="13.5" x14ac:dyDescent="0.25">
      <c r="A656" s="3">
        <f>RSI!A656</f>
        <v>42958</v>
      </c>
      <c r="B656" s="2">
        <f>RSI!B656</f>
        <v>12.712999999999999</v>
      </c>
      <c r="C656" s="2">
        <f>RSI!I656</f>
        <v>38.3145561494525</v>
      </c>
      <c r="D656" s="2">
        <f>MACD!E656</f>
        <v>0.63508150907331284</v>
      </c>
      <c r="E656" s="2">
        <f>MACD!F656</f>
        <v>0.6276909620404707</v>
      </c>
      <c r="F656" s="2">
        <f>'Moving Avg'!D656</f>
        <v>12.775600000000001</v>
      </c>
      <c r="G656" s="2">
        <f>'Moving Avg'!F656</f>
        <v>13.431850000000001</v>
      </c>
      <c r="H656" s="2">
        <f>'Moving Avg'!G656</f>
        <v>13.427219999999998</v>
      </c>
      <c r="I656" s="2">
        <f>'Moving Avg'!H656</f>
        <v>10.893545</v>
      </c>
      <c r="J656" s="5" t="str">
        <f>OBV!F656</f>
        <v>BEARISH</v>
      </c>
      <c r="K656" s="5" t="str">
        <f>OBV!G656</f>
        <v>NEUTRAL</v>
      </c>
      <c r="L656" s="5" t="str">
        <f>OBV!H656</f>
        <v>CONFIRMED BEARISH</v>
      </c>
      <c r="M656" s="7">
        <f t="shared" si="100"/>
        <v>25</v>
      </c>
      <c r="N656" s="7">
        <f t="shared" si="101"/>
        <v>0</v>
      </c>
      <c r="O656" s="7">
        <f t="shared" si="102"/>
        <v>50</v>
      </c>
      <c r="P656" s="7">
        <f t="shared" si="103"/>
        <v>16.5</v>
      </c>
      <c r="Q656" s="8">
        <f t="shared" si="104"/>
        <v>18.725000000000001</v>
      </c>
      <c r="R656" s="8">
        <f t="shared" si="105"/>
        <v>26.625</v>
      </c>
      <c r="S656" s="8">
        <f t="shared" si="106"/>
        <v>23.675000000000001</v>
      </c>
      <c r="T656" s="8">
        <f t="shared" si="107"/>
        <v>22.875</v>
      </c>
      <c r="U656" s="7">
        <f t="shared" si="108"/>
        <v>23.008333333333336</v>
      </c>
      <c r="V656" s="7">
        <f t="shared" si="109"/>
        <v>22.975000000000001</v>
      </c>
    </row>
    <row r="657" spans="1:22" ht="13.5" x14ac:dyDescent="0.25">
      <c r="A657" s="3">
        <f>RSI!A657</f>
        <v>42961</v>
      </c>
      <c r="B657" s="2">
        <f>RSI!B657</f>
        <v>12.532999999999999</v>
      </c>
      <c r="C657" s="2">
        <f>RSI!I657</f>
        <v>35.756778188047235</v>
      </c>
      <c r="D657" s="2">
        <f>MACD!E657</f>
        <v>0.58559974220199074</v>
      </c>
      <c r="E657" s="2">
        <f>MACD!F657</f>
        <v>0.61927271807277473</v>
      </c>
      <c r="F657" s="2">
        <f>'Moving Avg'!D657</f>
        <v>12.7088</v>
      </c>
      <c r="G657" s="2">
        <f>'Moving Avg'!F657</f>
        <v>13.33675</v>
      </c>
      <c r="H657" s="2">
        <f>'Moving Avg'!G657</f>
        <v>13.458179999999997</v>
      </c>
      <c r="I657" s="2">
        <f>'Moving Avg'!H657</f>
        <v>10.906514999999999</v>
      </c>
      <c r="J657" s="5" t="str">
        <f>OBV!F657</f>
        <v>BEARISH</v>
      </c>
      <c r="K657" s="5" t="str">
        <f>OBV!G657</f>
        <v>STRONG</v>
      </c>
      <c r="L657" s="5" t="str">
        <f>OBV!H657</f>
        <v>CONFIRMED BEARISH</v>
      </c>
      <c r="M657" s="7">
        <f t="shared" si="100"/>
        <v>25</v>
      </c>
      <c r="N657" s="7">
        <f t="shared" si="101"/>
        <v>100</v>
      </c>
      <c r="O657" s="7">
        <f t="shared" si="102"/>
        <v>50</v>
      </c>
      <c r="P657" s="7">
        <f t="shared" si="103"/>
        <v>33</v>
      </c>
      <c r="Q657" s="8">
        <f t="shared" si="104"/>
        <v>56.2</v>
      </c>
      <c r="R657" s="8">
        <f t="shared" si="105"/>
        <v>50.75</v>
      </c>
      <c r="S657" s="8">
        <f t="shared" si="106"/>
        <v>46.1</v>
      </c>
      <c r="T657" s="8">
        <f t="shared" si="107"/>
        <v>52</v>
      </c>
      <c r="U657" s="7">
        <f t="shared" si="108"/>
        <v>51.016666666666673</v>
      </c>
      <c r="V657" s="7">
        <f t="shared" si="109"/>
        <v>51.262500000000003</v>
      </c>
    </row>
    <row r="658" spans="1:22" ht="13.5" x14ac:dyDescent="0.25">
      <c r="A658" s="3">
        <f>RSI!A658</f>
        <v>42962</v>
      </c>
      <c r="B658" s="2">
        <f>RSI!B658</f>
        <v>12.904</v>
      </c>
      <c r="C658" s="2">
        <f>RSI!I658</f>
        <v>44.047704223839069</v>
      </c>
      <c r="D658" s="2">
        <f>MACD!E658</f>
        <v>0.46369123833184389</v>
      </c>
      <c r="E658" s="2">
        <f>MACD!F658</f>
        <v>0.58815642212458852</v>
      </c>
      <c r="F658" s="2">
        <f>'Moving Avg'!D658</f>
        <v>12.747</v>
      </c>
      <c r="G658" s="2">
        <f>'Moving Avg'!F658</f>
        <v>13.260200000000001</v>
      </c>
      <c r="H658" s="2">
        <f>'Moving Avg'!G658</f>
        <v>13.495519999999999</v>
      </c>
      <c r="I658" s="2">
        <f>'Moving Avg'!H658</f>
        <v>10.921340000000001</v>
      </c>
      <c r="J658" s="5" t="str">
        <f>OBV!F658</f>
        <v>BULLISH</v>
      </c>
      <c r="K658" s="5" t="str">
        <f>OBV!G658</f>
        <v>NEUTRAL</v>
      </c>
      <c r="L658" s="5" t="str">
        <f>OBV!H658</f>
        <v>CONFIRMED BULLISH</v>
      </c>
      <c r="M658" s="7">
        <f t="shared" si="100"/>
        <v>25</v>
      </c>
      <c r="N658" s="7">
        <f t="shared" si="101"/>
        <v>100</v>
      </c>
      <c r="O658" s="7">
        <f t="shared" si="102"/>
        <v>50</v>
      </c>
      <c r="P658" s="7">
        <f t="shared" si="103"/>
        <v>83.5</v>
      </c>
      <c r="Q658" s="8">
        <f t="shared" si="104"/>
        <v>63.774999999999999</v>
      </c>
      <c r="R658" s="8">
        <f t="shared" si="105"/>
        <v>63.375</v>
      </c>
      <c r="S658" s="8">
        <f t="shared" si="106"/>
        <v>68.825000000000003</v>
      </c>
      <c r="T658" s="8">
        <f t="shared" si="107"/>
        <v>64.625</v>
      </c>
      <c r="U658" s="7">
        <f t="shared" si="108"/>
        <v>65.325000000000003</v>
      </c>
      <c r="V658" s="7">
        <f t="shared" si="109"/>
        <v>65.150000000000006</v>
      </c>
    </row>
    <row r="659" spans="1:22" ht="13.5" x14ac:dyDescent="0.25">
      <c r="A659" s="3">
        <f>RSI!A659</f>
        <v>42963</v>
      </c>
      <c r="B659" s="2">
        <f>RSI!B659</f>
        <v>12.872</v>
      </c>
      <c r="C659" s="2">
        <f>RSI!I659</f>
        <v>43.525927722207307</v>
      </c>
      <c r="D659" s="2">
        <f>MACD!E659</f>
        <v>0.41536188358079507</v>
      </c>
      <c r="E659" s="2">
        <f>MACD!F659</f>
        <v>0.55359751441582983</v>
      </c>
      <c r="F659" s="2">
        <f>'Moving Avg'!D659</f>
        <v>12.747</v>
      </c>
      <c r="G659" s="2">
        <f>'Moving Avg'!F659</f>
        <v>13.188699999999997</v>
      </c>
      <c r="H659" s="2">
        <f>'Moving Avg'!G659</f>
        <v>13.529079999999997</v>
      </c>
      <c r="I659" s="2">
        <f>'Moving Avg'!H659</f>
        <v>10.936789999999998</v>
      </c>
      <c r="J659" s="5" t="str">
        <f>OBV!F659</f>
        <v>BEARISH</v>
      </c>
      <c r="K659" s="5" t="str">
        <f>OBV!G659</f>
        <v>STRONG</v>
      </c>
      <c r="L659" s="5" t="str">
        <f>OBV!H659</f>
        <v>NEUTRAL</v>
      </c>
      <c r="M659" s="7">
        <f t="shared" si="100"/>
        <v>25</v>
      </c>
      <c r="N659" s="7">
        <f t="shared" si="101"/>
        <v>100</v>
      </c>
      <c r="O659" s="7">
        <f t="shared" si="102"/>
        <v>50</v>
      </c>
      <c r="P659" s="7">
        <f t="shared" si="103"/>
        <v>33</v>
      </c>
      <c r="Q659" s="8">
        <f t="shared" si="104"/>
        <v>56.2</v>
      </c>
      <c r="R659" s="8">
        <f t="shared" si="105"/>
        <v>50.75</v>
      </c>
      <c r="S659" s="8">
        <f t="shared" si="106"/>
        <v>46.1</v>
      </c>
      <c r="T659" s="8">
        <f t="shared" si="107"/>
        <v>52</v>
      </c>
      <c r="U659" s="7">
        <f t="shared" si="108"/>
        <v>51.016666666666673</v>
      </c>
      <c r="V659" s="7">
        <f t="shared" si="109"/>
        <v>51.262500000000003</v>
      </c>
    </row>
    <row r="660" spans="1:22" ht="13.5" x14ac:dyDescent="0.25">
      <c r="A660" s="3">
        <f>RSI!A660</f>
        <v>42964</v>
      </c>
      <c r="B660" s="2">
        <f>RSI!B660</f>
        <v>12.973000000000001</v>
      </c>
      <c r="C660" s="2">
        <f>RSI!I660</f>
        <v>45.711790215476618</v>
      </c>
      <c r="D660" s="2">
        <f>MACD!E660</f>
        <v>0.29901994599999249</v>
      </c>
      <c r="E660" s="2">
        <f>MACD!F660</f>
        <v>0.50268200073266234</v>
      </c>
      <c r="F660" s="2">
        <f>'Moving Avg'!D660</f>
        <v>12.798999999999999</v>
      </c>
      <c r="G660" s="2">
        <f>'Moving Avg'!F660</f>
        <v>13.122249999999998</v>
      </c>
      <c r="H660" s="2">
        <f>'Moving Avg'!G660</f>
        <v>13.561519999999996</v>
      </c>
      <c r="I660" s="2">
        <f>'Moving Avg'!H660</f>
        <v>10.951309999999999</v>
      </c>
      <c r="J660" s="5" t="str">
        <f>OBV!F660</f>
        <v>BULLISH</v>
      </c>
      <c r="K660" s="5" t="str">
        <f>OBV!G660</f>
        <v>WEAK</v>
      </c>
      <c r="L660" s="5" t="str">
        <f>OBV!H660</f>
        <v>CONFIRMED BULLISH</v>
      </c>
      <c r="M660" s="7">
        <f t="shared" si="100"/>
        <v>25</v>
      </c>
      <c r="N660" s="7">
        <f t="shared" si="101"/>
        <v>100</v>
      </c>
      <c r="O660" s="7">
        <f t="shared" si="102"/>
        <v>50</v>
      </c>
      <c r="P660" s="7">
        <f t="shared" si="103"/>
        <v>67</v>
      </c>
      <c r="Q660" s="8">
        <f t="shared" si="104"/>
        <v>61.3</v>
      </c>
      <c r="R660" s="8">
        <f t="shared" si="105"/>
        <v>59.25</v>
      </c>
      <c r="S660" s="8">
        <f t="shared" si="106"/>
        <v>61.400000000000006</v>
      </c>
      <c r="T660" s="8">
        <f t="shared" si="107"/>
        <v>60.5</v>
      </c>
      <c r="U660" s="7">
        <f t="shared" si="108"/>
        <v>60.65</v>
      </c>
      <c r="V660" s="7">
        <f t="shared" si="109"/>
        <v>60.612499999999997</v>
      </c>
    </row>
    <row r="661" spans="1:22" ht="13.5" x14ac:dyDescent="0.25">
      <c r="A661" s="3">
        <f>RSI!A661</f>
        <v>42965</v>
      </c>
      <c r="B661" s="2">
        <f>RSI!B661</f>
        <v>13.746</v>
      </c>
      <c r="C661" s="2">
        <f>RSI!I661</f>
        <v>58.841980155382586</v>
      </c>
      <c r="D661" s="2">
        <f>MACD!E661</f>
        <v>0.14460367073298208</v>
      </c>
      <c r="E661" s="2">
        <f>MACD!F661</f>
        <v>0.43106633473272632</v>
      </c>
      <c r="F661" s="2">
        <f>'Moving Avg'!D661</f>
        <v>13.005599999999998</v>
      </c>
      <c r="G661" s="2">
        <f>'Moving Avg'!F661</f>
        <v>13.096299999999996</v>
      </c>
      <c r="H661" s="2">
        <f>'Moving Avg'!G661</f>
        <v>13.603139999999996</v>
      </c>
      <c r="I661" s="2">
        <f>'Moving Avg'!H661</f>
        <v>10.969380000000001</v>
      </c>
      <c r="J661" s="5" t="str">
        <f>OBV!F661</f>
        <v>BULLISH</v>
      </c>
      <c r="K661" s="5" t="str">
        <f>OBV!G661</f>
        <v>WEAK</v>
      </c>
      <c r="L661" s="5" t="str">
        <f>OBV!H661</f>
        <v>CONFIRMED BULLISH</v>
      </c>
      <c r="M661" s="7">
        <f t="shared" si="100"/>
        <v>25</v>
      </c>
      <c r="N661" s="7">
        <f t="shared" si="101"/>
        <v>100</v>
      </c>
      <c r="O661" s="7">
        <f t="shared" si="102"/>
        <v>50</v>
      </c>
      <c r="P661" s="7">
        <f t="shared" si="103"/>
        <v>67</v>
      </c>
      <c r="Q661" s="8">
        <f t="shared" si="104"/>
        <v>61.3</v>
      </c>
      <c r="R661" s="8">
        <f t="shared" si="105"/>
        <v>59.25</v>
      </c>
      <c r="S661" s="8">
        <f t="shared" si="106"/>
        <v>61.400000000000006</v>
      </c>
      <c r="T661" s="8">
        <f t="shared" si="107"/>
        <v>60.5</v>
      </c>
      <c r="U661" s="7">
        <f t="shared" si="108"/>
        <v>60.65</v>
      </c>
      <c r="V661" s="7">
        <f t="shared" si="109"/>
        <v>60.612499999999997</v>
      </c>
    </row>
    <row r="662" spans="1:22" ht="13.5" x14ac:dyDescent="0.25">
      <c r="A662" s="3">
        <f>RSI!A662</f>
        <v>42968</v>
      </c>
      <c r="B662" s="2">
        <f>RSI!B662</f>
        <v>13.73</v>
      </c>
      <c r="C662" s="2">
        <f>RSI!I662</f>
        <v>58.526448575639286</v>
      </c>
      <c r="D662" s="2">
        <f>MACD!E662</f>
        <v>3.0521361954180648E-2</v>
      </c>
      <c r="E662" s="2">
        <f>MACD!F662</f>
        <v>0.35095734017701719</v>
      </c>
      <c r="F662" s="2">
        <f>'Moving Avg'!D662</f>
        <v>13.245000000000001</v>
      </c>
      <c r="G662" s="2">
        <f>'Moving Avg'!F662</f>
        <v>13.091799999999997</v>
      </c>
      <c r="H662" s="2">
        <f>'Moving Avg'!G662</f>
        <v>13.637639999999998</v>
      </c>
      <c r="I662" s="2">
        <f>'Moving Avg'!H662</f>
        <v>10.988859999999999</v>
      </c>
      <c r="J662" s="5" t="str">
        <f>OBV!F662</f>
        <v>BULLISH</v>
      </c>
      <c r="K662" s="5" t="str">
        <f>OBV!G662</f>
        <v>WEAK</v>
      </c>
      <c r="L662" s="5" t="str">
        <f>OBV!H662</f>
        <v>CONFIRMED BULLISH</v>
      </c>
      <c r="M662" s="7">
        <f t="shared" si="100"/>
        <v>25</v>
      </c>
      <c r="N662" s="7">
        <f t="shared" si="101"/>
        <v>100</v>
      </c>
      <c r="O662" s="7">
        <f t="shared" si="102"/>
        <v>50</v>
      </c>
      <c r="P662" s="7">
        <f t="shared" si="103"/>
        <v>67</v>
      </c>
      <c r="Q662" s="8">
        <f t="shared" si="104"/>
        <v>61.3</v>
      </c>
      <c r="R662" s="8">
        <f t="shared" si="105"/>
        <v>59.25</v>
      </c>
      <c r="S662" s="8">
        <f t="shared" si="106"/>
        <v>61.400000000000006</v>
      </c>
      <c r="T662" s="8">
        <f t="shared" si="107"/>
        <v>60.5</v>
      </c>
      <c r="U662" s="7">
        <f t="shared" si="108"/>
        <v>60.65</v>
      </c>
      <c r="V662" s="7">
        <f t="shared" si="109"/>
        <v>60.612499999999997</v>
      </c>
    </row>
    <row r="663" spans="1:22" ht="13.5" x14ac:dyDescent="0.25">
      <c r="A663" s="3">
        <f>RSI!A663</f>
        <v>42969</v>
      </c>
      <c r="B663" s="2">
        <f>RSI!B663</f>
        <v>13.698</v>
      </c>
      <c r="C663" s="2">
        <f>RSI!I663</f>
        <v>57.858204398697971</v>
      </c>
      <c r="D663" s="2">
        <f>MACD!E663</f>
        <v>-9.0363881242364386E-2</v>
      </c>
      <c r="E663" s="2">
        <f>MACD!F663</f>
        <v>0.26269309589314088</v>
      </c>
      <c r="F663" s="2">
        <f>'Moving Avg'!D663</f>
        <v>13.4038</v>
      </c>
      <c r="G663" s="2">
        <f>'Moving Avg'!F663</f>
        <v>13.106099999999998</v>
      </c>
      <c r="H663" s="2">
        <f>'Moving Avg'!G663</f>
        <v>13.664699999999996</v>
      </c>
      <c r="I663" s="2">
        <f>'Moving Avg'!H663</f>
        <v>11.008439999999998</v>
      </c>
      <c r="J663" s="5" t="str">
        <f>OBV!F663</f>
        <v>BEARISH</v>
      </c>
      <c r="K663" s="5" t="str">
        <f>OBV!G663</f>
        <v>STRONG</v>
      </c>
      <c r="L663" s="5" t="str">
        <f>OBV!H663</f>
        <v>BEARISH DIVERGENCE</v>
      </c>
      <c r="M663" s="7">
        <f t="shared" si="100"/>
        <v>25</v>
      </c>
      <c r="N663" s="7">
        <f t="shared" si="101"/>
        <v>100</v>
      </c>
      <c r="O663" s="7">
        <f t="shared" si="102"/>
        <v>50</v>
      </c>
      <c r="P663" s="7">
        <f t="shared" si="103"/>
        <v>33</v>
      </c>
      <c r="Q663" s="8">
        <f t="shared" si="104"/>
        <v>56.2</v>
      </c>
      <c r="R663" s="8">
        <f t="shared" si="105"/>
        <v>50.75</v>
      </c>
      <c r="S663" s="8">
        <f t="shared" si="106"/>
        <v>46.1</v>
      </c>
      <c r="T663" s="8">
        <f t="shared" si="107"/>
        <v>52</v>
      </c>
      <c r="U663" s="7">
        <f t="shared" si="108"/>
        <v>51.016666666666673</v>
      </c>
      <c r="V663" s="7">
        <f t="shared" si="109"/>
        <v>51.262500000000003</v>
      </c>
    </row>
    <row r="664" spans="1:22" ht="13.5" x14ac:dyDescent="0.25">
      <c r="A664" s="3">
        <f>RSI!A664</f>
        <v>42970</v>
      </c>
      <c r="B664" s="2">
        <f>RSI!B664</f>
        <v>13.64</v>
      </c>
      <c r="C664" s="2">
        <f>RSI!I664</f>
        <v>56.596847601092556</v>
      </c>
      <c r="D664" s="2">
        <f>MACD!E664</f>
        <v>-0.16651199051324994</v>
      </c>
      <c r="E664" s="2">
        <f>MACD!F664</f>
        <v>0.17685207861186272</v>
      </c>
      <c r="F664" s="2">
        <f>'Moving Avg'!D664</f>
        <v>13.557400000000001</v>
      </c>
      <c r="G664" s="2">
        <f>'Moving Avg'!F664</f>
        <v>13.102399999999999</v>
      </c>
      <c r="H664" s="2">
        <f>'Moving Avg'!G664</f>
        <v>13.686419999999993</v>
      </c>
      <c r="I664" s="2">
        <f>'Moving Avg'!H664</f>
        <v>11.027729999999996</v>
      </c>
      <c r="J664" s="5" t="str">
        <f>OBV!F664</f>
        <v>BEARISH</v>
      </c>
      <c r="K664" s="5" t="str">
        <f>OBV!G664</f>
        <v>STRONG</v>
      </c>
      <c r="L664" s="5" t="str">
        <f>OBV!H664</f>
        <v>BEARISH DIVERGENCE</v>
      </c>
      <c r="M664" s="7">
        <f t="shared" si="100"/>
        <v>25</v>
      </c>
      <c r="N664" s="7">
        <f t="shared" si="101"/>
        <v>100</v>
      </c>
      <c r="O664" s="7">
        <f t="shared" si="102"/>
        <v>50</v>
      </c>
      <c r="P664" s="7">
        <f t="shared" si="103"/>
        <v>33</v>
      </c>
      <c r="Q664" s="8">
        <f t="shared" si="104"/>
        <v>56.2</v>
      </c>
      <c r="R664" s="8">
        <f t="shared" si="105"/>
        <v>50.75</v>
      </c>
      <c r="S664" s="8">
        <f t="shared" si="106"/>
        <v>46.1</v>
      </c>
      <c r="T664" s="8">
        <f t="shared" si="107"/>
        <v>52</v>
      </c>
      <c r="U664" s="7">
        <f t="shared" si="108"/>
        <v>51.016666666666673</v>
      </c>
      <c r="V664" s="7">
        <f t="shared" si="109"/>
        <v>51.262500000000003</v>
      </c>
    </row>
    <row r="665" spans="1:22" ht="13.5" x14ac:dyDescent="0.25">
      <c r="A665" s="3">
        <f>RSI!A665</f>
        <v>42971</v>
      </c>
      <c r="B665" s="2">
        <f>RSI!B665</f>
        <v>13.507999999999999</v>
      </c>
      <c r="C665" s="2">
        <f>RSI!I665</f>
        <v>53.726138106139409</v>
      </c>
      <c r="D665" s="2">
        <f>MACD!E665</f>
        <v>-0.24771051497889118</v>
      </c>
      <c r="E665" s="2">
        <f>MACD!F665</f>
        <v>9.1939559893711942E-2</v>
      </c>
      <c r="F665" s="2">
        <f>'Moving Avg'!D665</f>
        <v>13.664400000000001</v>
      </c>
      <c r="G665" s="2">
        <f>'Moving Avg'!F665</f>
        <v>13.094749999999999</v>
      </c>
      <c r="H665" s="2">
        <f>'Moving Avg'!G665</f>
        <v>13.709939999999996</v>
      </c>
      <c r="I665" s="2">
        <f>'Moving Avg'!H665</f>
        <v>11.047484999999995</v>
      </c>
      <c r="J665" s="5" t="str">
        <f>OBV!F665</f>
        <v>BEARISH</v>
      </c>
      <c r="K665" s="5" t="str">
        <f>OBV!G665</f>
        <v>STRONG</v>
      </c>
      <c r="L665" s="5" t="str">
        <f>OBV!H665</f>
        <v>BEARISH DIVERGENCE</v>
      </c>
      <c r="M665" s="7">
        <f t="shared" si="100"/>
        <v>25</v>
      </c>
      <c r="N665" s="7">
        <f t="shared" si="101"/>
        <v>100</v>
      </c>
      <c r="O665" s="7">
        <f t="shared" si="102"/>
        <v>50</v>
      </c>
      <c r="P665" s="7">
        <f t="shared" si="103"/>
        <v>33</v>
      </c>
      <c r="Q665" s="8">
        <f t="shared" si="104"/>
        <v>56.2</v>
      </c>
      <c r="R665" s="8">
        <f t="shared" si="105"/>
        <v>50.75</v>
      </c>
      <c r="S665" s="8">
        <f t="shared" si="106"/>
        <v>46.1</v>
      </c>
      <c r="T665" s="8">
        <f t="shared" si="107"/>
        <v>52</v>
      </c>
      <c r="U665" s="7">
        <f t="shared" si="108"/>
        <v>51.016666666666673</v>
      </c>
      <c r="V665" s="7">
        <f t="shared" si="109"/>
        <v>51.262500000000003</v>
      </c>
    </row>
    <row r="666" spans="1:22" ht="13.5" x14ac:dyDescent="0.25">
      <c r="A666" s="3">
        <f>RSI!A666</f>
        <v>42972</v>
      </c>
      <c r="B666" s="2">
        <f>RSI!B666</f>
        <v>13.507999999999999</v>
      </c>
      <c r="C666" s="2">
        <f>RSI!I666</f>
        <v>53.726138106139409</v>
      </c>
      <c r="D666" s="2">
        <f>MACD!E666</f>
        <v>-0.31756450975990447</v>
      </c>
      <c r="E666" s="2">
        <f>MACD!F666</f>
        <v>1.0038745962988663E-2</v>
      </c>
      <c r="F666" s="2">
        <f>'Moving Avg'!D666</f>
        <v>13.616799999999998</v>
      </c>
      <c r="G666" s="2">
        <f>'Moving Avg'!F666</f>
        <v>13.08975</v>
      </c>
      <c r="H666" s="2">
        <f>'Moving Avg'!G666</f>
        <v>13.726159999999998</v>
      </c>
      <c r="I666" s="2">
        <f>'Moving Avg'!H666</f>
        <v>11.067214999999994</v>
      </c>
      <c r="J666" s="5" t="str">
        <f>OBV!F666</f>
        <v>BEARISH</v>
      </c>
      <c r="K666" s="5" t="str">
        <f>OBV!G666</f>
        <v>STRONG</v>
      </c>
      <c r="L666" s="5" t="str">
        <f>OBV!H666</f>
        <v>CONFIRMED BEARISH</v>
      </c>
      <c r="M666" s="7">
        <f t="shared" si="100"/>
        <v>25</v>
      </c>
      <c r="N666" s="7">
        <f t="shared" si="101"/>
        <v>100</v>
      </c>
      <c r="O666" s="7">
        <f t="shared" si="102"/>
        <v>50</v>
      </c>
      <c r="P666" s="7">
        <f t="shared" si="103"/>
        <v>33</v>
      </c>
      <c r="Q666" s="8">
        <f t="shared" si="104"/>
        <v>56.2</v>
      </c>
      <c r="R666" s="8">
        <f t="shared" si="105"/>
        <v>50.75</v>
      </c>
      <c r="S666" s="8">
        <f t="shared" si="106"/>
        <v>46.1</v>
      </c>
      <c r="T666" s="8">
        <f t="shared" si="107"/>
        <v>52</v>
      </c>
      <c r="U666" s="7">
        <f t="shared" si="108"/>
        <v>51.016666666666673</v>
      </c>
      <c r="V666" s="7">
        <f t="shared" si="109"/>
        <v>51.262500000000003</v>
      </c>
    </row>
    <row r="667" spans="1:22" ht="13.5" x14ac:dyDescent="0.25">
      <c r="A667" s="3">
        <f>RSI!A667</f>
        <v>42975</v>
      </c>
      <c r="B667" s="2">
        <f>RSI!B667</f>
        <v>13.507999999999999</v>
      </c>
      <c r="C667" s="2">
        <f>RSI!I667</f>
        <v>53.726138106139409</v>
      </c>
      <c r="D667" s="2">
        <f>MACD!E667</f>
        <v>-0.40542659102981737</v>
      </c>
      <c r="E667" s="2">
        <f>MACD!F667</f>
        <v>-7.3054321435572556E-2</v>
      </c>
      <c r="F667" s="2">
        <f>'Moving Avg'!D667</f>
        <v>13.572399999999998</v>
      </c>
      <c r="G667" s="2">
        <f>'Moving Avg'!F667</f>
        <v>13.103</v>
      </c>
      <c r="H667" s="2">
        <f>'Moving Avg'!G667</f>
        <v>13.7357</v>
      </c>
      <c r="I667" s="2">
        <f>'Moving Avg'!H667</f>
        <v>11.086889999999991</v>
      </c>
      <c r="J667" s="5" t="str">
        <f>OBV!F667</f>
        <v>BEARISH</v>
      </c>
      <c r="K667" s="5" t="str">
        <f>OBV!G667</f>
        <v>STRONG</v>
      </c>
      <c r="L667" s="5" t="str">
        <f>OBV!H667</f>
        <v>CONFIRMED BEARISH</v>
      </c>
      <c r="M667" s="7">
        <f t="shared" si="100"/>
        <v>25</v>
      </c>
      <c r="N667" s="7">
        <f t="shared" si="101"/>
        <v>100</v>
      </c>
      <c r="O667" s="7">
        <f t="shared" si="102"/>
        <v>50</v>
      </c>
      <c r="P667" s="7">
        <f t="shared" si="103"/>
        <v>33</v>
      </c>
      <c r="Q667" s="8">
        <f t="shared" si="104"/>
        <v>56.2</v>
      </c>
      <c r="R667" s="8">
        <f t="shared" si="105"/>
        <v>50.75</v>
      </c>
      <c r="S667" s="8">
        <f t="shared" si="106"/>
        <v>46.1</v>
      </c>
      <c r="T667" s="8">
        <f t="shared" si="107"/>
        <v>52</v>
      </c>
      <c r="U667" s="7">
        <f t="shared" si="108"/>
        <v>51.016666666666673</v>
      </c>
      <c r="V667" s="7">
        <f t="shared" si="109"/>
        <v>51.262500000000003</v>
      </c>
    </row>
    <row r="668" spans="1:22" ht="13.5" x14ac:dyDescent="0.25">
      <c r="A668" s="3">
        <f>RSI!A668</f>
        <v>42976</v>
      </c>
      <c r="B668" s="2">
        <f>RSI!B668</f>
        <v>13.401999999999999</v>
      </c>
      <c r="C668" s="2">
        <f>RSI!I668</f>
        <v>51.12526844158122</v>
      </c>
      <c r="D668" s="2">
        <f>MACD!E668</f>
        <v>-0.41582649412129058</v>
      </c>
      <c r="E668" s="2">
        <f>MACD!F668</f>
        <v>-0.14160875597271616</v>
      </c>
      <c r="F668" s="2">
        <f>'Moving Avg'!D668</f>
        <v>13.513200000000001</v>
      </c>
      <c r="G668" s="2">
        <f>'Moving Avg'!F668</f>
        <v>13.129500000000004</v>
      </c>
      <c r="H668" s="2">
        <f>'Moving Avg'!G668</f>
        <v>13.735379999999999</v>
      </c>
      <c r="I668" s="2">
        <f>'Moving Avg'!H668</f>
        <v>11.106034999999993</v>
      </c>
      <c r="J668" s="5" t="str">
        <f>OBV!F668</f>
        <v>BEARISH</v>
      </c>
      <c r="K668" s="5" t="str">
        <f>OBV!G668</f>
        <v>STRONG</v>
      </c>
      <c r="L668" s="5" t="str">
        <f>OBV!H668</f>
        <v>CONFIRMED BEARISH</v>
      </c>
      <c r="M668" s="7">
        <f t="shared" si="100"/>
        <v>25</v>
      </c>
      <c r="N668" s="7">
        <f t="shared" si="101"/>
        <v>100</v>
      </c>
      <c r="O668" s="7">
        <f t="shared" si="102"/>
        <v>50</v>
      </c>
      <c r="P668" s="7">
        <f t="shared" si="103"/>
        <v>33</v>
      </c>
      <c r="Q668" s="8">
        <f t="shared" si="104"/>
        <v>56.2</v>
      </c>
      <c r="R668" s="8">
        <f t="shared" si="105"/>
        <v>50.75</v>
      </c>
      <c r="S668" s="8">
        <f t="shared" si="106"/>
        <v>46.1</v>
      </c>
      <c r="T668" s="8">
        <f t="shared" si="107"/>
        <v>52</v>
      </c>
      <c r="U668" s="7">
        <f t="shared" si="108"/>
        <v>51.016666666666673</v>
      </c>
      <c r="V668" s="7">
        <f t="shared" si="109"/>
        <v>51.262500000000003</v>
      </c>
    </row>
    <row r="669" spans="1:22" ht="13.5" x14ac:dyDescent="0.25">
      <c r="A669" s="3">
        <f>RSI!A669</f>
        <v>42977</v>
      </c>
      <c r="B669" s="2">
        <f>RSI!B669</f>
        <v>13.401999999999999</v>
      </c>
      <c r="C669" s="2">
        <f>RSI!I669</f>
        <v>51.12526844158122</v>
      </c>
      <c r="D669" s="2">
        <f>MACD!E669</f>
        <v>-0.42983409347647594</v>
      </c>
      <c r="E669" s="2">
        <f>MACD!F669</f>
        <v>-0.19925382347346815</v>
      </c>
      <c r="F669" s="2">
        <f>'Moving Avg'!D669</f>
        <v>13.4656</v>
      </c>
      <c r="G669" s="2">
        <f>'Moving Avg'!F669</f>
        <v>13.139600000000002</v>
      </c>
      <c r="H669" s="2">
        <f>'Moving Avg'!G669</f>
        <v>13.722140000000001</v>
      </c>
      <c r="I669" s="2">
        <f>'Moving Avg'!H669</f>
        <v>11.12376999999999</v>
      </c>
      <c r="J669" s="5" t="str">
        <f>OBV!F669</f>
        <v>BEARISH</v>
      </c>
      <c r="K669" s="5" t="str">
        <f>OBV!G669</f>
        <v>STRONG</v>
      </c>
      <c r="L669" s="5" t="str">
        <f>OBV!H669</f>
        <v>CONFIRMED BEARISH</v>
      </c>
      <c r="M669" s="7">
        <f t="shared" si="100"/>
        <v>25</v>
      </c>
      <c r="N669" s="7">
        <f t="shared" si="101"/>
        <v>100</v>
      </c>
      <c r="O669" s="7">
        <f t="shared" si="102"/>
        <v>50</v>
      </c>
      <c r="P669" s="7">
        <f t="shared" si="103"/>
        <v>33</v>
      </c>
      <c r="Q669" s="8">
        <f t="shared" si="104"/>
        <v>56.2</v>
      </c>
      <c r="R669" s="8">
        <f t="shared" si="105"/>
        <v>50.75</v>
      </c>
      <c r="S669" s="8">
        <f t="shared" si="106"/>
        <v>46.1</v>
      </c>
      <c r="T669" s="8">
        <f t="shared" si="107"/>
        <v>52</v>
      </c>
      <c r="U669" s="7">
        <f t="shared" si="108"/>
        <v>51.016666666666673</v>
      </c>
      <c r="V669" s="7">
        <f t="shared" si="109"/>
        <v>51.262500000000003</v>
      </c>
    </row>
    <row r="670" spans="1:22" ht="13.5" x14ac:dyDescent="0.25">
      <c r="A670" s="3">
        <f>RSI!A670</f>
        <v>42978</v>
      </c>
      <c r="B670" s="2">
        <f>RSI!B670</f>
        <v>13.486000000000001</v>
      </c>
      <c r="C670" s="2">
        <f>RSI!I670</f>
        <v>53.207146475123807</v>
      </c>
      <c r="D670" s="2">
        <f>MACD!E670</f>
        <v>-0.43263396085188788</v>
      </c>
      <c r="E670" s="2">
        <f>MACD!F670</f>
        <v>-0.2459298509491521</v>
      </c>
      <c r="F670" s="2">
        <f>'Moving Avg'!D670</f>
        <v>13.4612</v>
      </c>
      <c r="G670" s="2">
        <f>'Moving Avg'!F670</f>
        <v>13.17665</v>
      </c>
      <c r="H670" s="2">
        <f>'Moving Avg'!G670</f>
        <v>13.695220000000004</v>
      </c>
      <c r="I670" s="2">
        <f>'Moving Avg'!H670</f>
        <v>11.142524999999992</v>
      </c>
      <c r="J670" s="5" t="str">
        <f>OBV!F670</f>
        <v>BULLISH</v>
      </c>
      <c r="K670" s="5" t="str">
        <f>OBV!G670</f>
        <v>NEUTRAL</v>
      </c>
      <c r="L670" s="5" t="str">
        <f>OBV!H670</f>
        <v>BULLISH DIVERGENCE</v>
      </c>
      <c r="M670" s="7">
        <f t="shared" si="100"/>
        <v>25</v>
      </c>
      <c r="N670" s="7">
        <f t="shared" si="101"/>
        <v>100</v>
      </c>
      <c r="O670" s="7">
        <f t="shared" si="102"/>
        <v>50</v>
      </c>
      <c r="P670" s="7">
        <f t="shared" si="103"/>
        <v>66.5</v>
      </c>
      <c r="Q670" s="8">
        <f t="shared" si="104"/>
        <v>61.225000000000001</v>
      </c>
      <c r="R670" s="8">
        <f t="shared" si="105"/>
        <v>59.125</v>
      </c>
      <c r="S670" s="8">
        <f t="shared" si="106"/>
        <v>61.174999999999997</v>
      </c>
      <c r="T670" s="8">
        <f t="shared" si="107"/>
        <v>60.375</v>
      </c>
      <c r="U670" s="7">
        <f t="shared" si="108"/>
        <v>60.508333333333326</v>
      </c>
      <c r="V670" s="7">
        <f t="shared" si="109"/>
        <v>60.474999999999994</v>
      </c>
    </row>
    <row r="671" spans="1:22" ht="13.5" x14ac:dyDescent="0.25">
      <c r="A671" s="3">
        <f>RSI!A671</f>
        <v>42982</v>
      </c>
      <c r="B671" s="2">
        <f>RSI!B671</f>
        <v>13.688000000000001</v>
      </c>
      <c r="C671" s="2">
        <f>RSI!I671</f>
        <v>57.856169249599731</v>
      </c>
      <c r="D671" s="2">
        <f>MACD!E671</f>
        <v>-0.33178332747533901</v>
      </c>
      <c r="E671" s="2">
        <f>MACD!F671</f>
        <v>-0.2631005462543895</v>
      </c>
      <c r="F671" s="2">
        <f>'Moving Avg'!D671</f>
        <v>13.497200000000001</v>
      </c>
      <c r="G671" s="2">
        <f>'Moving Avg'!F671</f>
        <v>13.223800000000001</v>
      </c>
      <c r="H671" s="2">
        <f>'Moving Avg'!G671</f>
        <v>13.681240000000003</v>
      </c>
      <c r="I671" s="2">
        <f>'Moving Avg'!H671</f>
        <v>11.16283999999999</v>
      </c>
      <c r="J671" s="5" t="str">
        <f>OBV!F671</f>
        <v>BULLISH</v>
      </c>
      <c r="K671" s="5" t="str">
        <f>OBV!G671</f>
        <v>WEAK</v>
      </c>
      <c r="L671" s="5" t="str">
        <f>OBV!H671</f>
        <v>CONFIRMED BULLISH</v>
      </c>
      <c r="M671" s="7">
        <f t="shared" si="100"/>
        <v>25</v>
      </c>
      <c r="N671" s="7">
        <f t="shared" si="101"/>
        <v>100</v>
      </c>
      <c r="O671" s="7">
        <f t="shared" si="102"/>
        <v>50</v>
      </c>
      <c r="P671" s="7">
        <f t="shared" si="103"/>
        <v>67</v>
      </c>
      <c r="Q671" s="8">
        <f t="shared" si="104"/>
        <v>61.3</v>
      </c>
      <c r="R671" s="8">
        <f t="shared" si="105"/>
        <v>59.25</v>
      </c>
      <c r="S671" s="8">
        <f t="shared" si="106"/>
        <v>61.400000000000006</v>
      </c>
      <c r="T671" s="8">
        <f t="shared" si="107"/>
        <v>60.5</v>
      </c>
      <c r="U671" s="7">
        <f t="shared" si="108"/>
        <v>60.65</v>
      </c>
      <c r="V671" s="7">
        <f t="shared" si="109"/>
        <v>60.612499999999997</v>
      </c>
    </row>
    <row r="672" spans="1:22" ht="13.5" x14ac:dyDescent="0.25">
      <c r="A672" s="3">
        <f>RSI!A672</f>
        <v>42983</v>
      </c>
      <c r="B672" s="2">
        <f>RSI!B672</f>
        <v>13.507999999999999</v>
      </c>
      <c r="C672" s="2">
        <f>RSI!I672</f>
        <v>52.820147763461478</v>
      </c>
      <c r="D672" s="2">
        <f>MACD!E672</f>
        <v>-0.23745552836293804</v>
      </c>
      <c r="E672" s="2">
        <f>MACD!F672</f>
        <v>-0.25797154267609923</v>
      </c>
      <c r="F672" s="2">
        <f>'Moving Avg'!D672</f>
        <v>13.497200000000001</v>
      </c>
      <c r="G672" s="2">
        <f>'Moving Avg'!F672</f>
        <v>13.255850000000001</v>
      </c>
      <c r="H672" s="2">
        <f>'Moving Avg'!G672</f>
        <v>13.665680000000004</v>
      </c>
      <c r="I672" s="2">
        <f>'Moving Avg'!H672</f>
        <v>11.18186499999999</v>
      </c>
      <c r="J672" s="5" t="str">
        <f>OBV!F672</f>
        <v>BULLISH</v>
      </c>
      <c r="K672" s="5" t="str">
        <f>OBV!G672</f>
        <v>NEUTRAL</v>
      </c>
      <c r="L672" s="5" t="str">
        <f>OBV!H672</f>
        <v>NEUTRAL</v>
      </c>
      <c r="M672" s="7">
        <f t="shared" si="100"/>
        <v>25</v>
      </c>
      <c r="N672" s="7">
        <f t="shared" si="101"/>
        <v>0</v>
      </c>
      <c r="O672" s="7">
        <f t="shared" si="102"/>
        <v>50</v>
      </c>
      <c r="P672" s="7">
        <f t="shared" si="103"/>
        <v>49.5</v>
      </c>
      <c r="Q672" s="8">
        <f t="shared" si="104"/>
        <v>23.675000000000001</v>
      </c>
      <c r="R672" s="8">
        <f t="shared" si="105"/>
        <v>34.875</v>
      </c>
      <c r="S672" s="8">
        <f t="shared" si="106"/>
        <v>38.525000000000006</v>
      </c>
      <c r="T672" s="8">
        <f t="shared" si="107"/>
        <v>31.125</v>
      </c>
      <c r="U672" s="7">
        <f t="shared" si="108"/>
        <v>32.358333333333334</v>
      </c>
      <c r="V672" s="7">
        <f t="shared" si="109"/>
        <v>32.049999999999997</v>
      </c>
    </row>
    <row r="673" spans="1:22" ht="13.5" x14ac:dyDescent="0.25">
      <c r="A673" s="3">
        <f>RSI!A673</f>
        <v>42984</v>
      </c>
      <c r="B673" s="2">
        <f>RSI!B673</f>
        <v>13.353999999999999</v>
      </c>
      <c r="C673" s="2">
        <f>RSI!I673</f>
        <v>48.898518790998381</v>
      </c>
      <c r="D673" s="2">
        <f>MACD!E673</f>
        <v>-0.15183169112828843</v>
      </c>
      <c r="E673" s="2">
        <f>MACD!F673</f>
        <v>-0.23674357236653706</v>
      </c>
      <c r="F673" s="2">
        <f>'Moving Avg'!D673</f>
        <v>13.4876</v>
      </c>
      <c r="G673" s="2">
        <f>'Moving Avg'!F673</f>
        <v>13.287899999999999</v>
      </c>
      <c r="H673" s="2">
        <f>'Moving Avg'!G673</f>
        <v>13.654140000000007</v>
      </c>
      <c r="I673" s="2">
        <f>'Moving Avg'!H673</f>
        <v>11.19972499999999</v>
      </c>
      <c r="J673" s="5" t="str">
        <f>OBV!F673</f>
        <v>BULLISH</v>
      </c>
      <c r="K673" s="5" t="str">
        <f>OBV!G673</f>
        <v>NEUTRAL</v>
      </c>
      <c r="L673" s="5" t="str">
        <f>OBV!H673</f>
        <v>BULLISH DIVERGENCE</v>
      </c>
      <c r="M673" s="7">
        <f t="shared" si="100"/>
        <v>25</v>
      </c>
      <c r="N673" s="7">
        <f t="shared" si="101"/>
        <v>0</v>
      </c>
      <c r="O673" s="7">
        <f t="shared" si="102"/>
        <v>50</v>
      </c>
      <c r="P673" s="7">
        <f t="shared" si="103"/>
        <v>66.5</v>
      </c>
      <c r="Q673" s="8">
        <f t="shared" si="104"/>
        <v>26.225000000000001</v>
      </c>
      <c r="R673" s="8">
        <f t="shared" si="105"/>
        <v>39.125</v>
      </c>
      <c r="S673" s="8">
        <f t="shared" si="106"/>
        <v>46.174999999999997</v>
      </c>
      <c r="T673" s="8">
        <f t="shared" si="107"/>
        <v>35.375</v>
      </c>
      <c r="U673" s="7">
        <f t="shared" si="108"/>
        <v>37.174999999999997</v>
      </c>
      <c r="V673" s="7">
        <f t="shared" si="109"/>
        <v>36.724999999999994</v>
      </c>
    </row>
    <row r="674" spans="1:22" ht="13.5" x14ac:dyDescent="0.25">
      <c r="A674" s="3">
        <f>RSI!A674</f>
        <v>42985</v>
      </c>
      <c r="B674" s="2">
        <f>RSI!B674</f>
        <v>13.507999999999999</v>
      </c>
      <c r="C674" s="2">
        <f>RSI!I674</f>
        <v>52.681890072049477</v>
      </c>
      <c r="D674" s="2">
        <f>MACD!E674</f>
        <v>-9.9427468894552007E-2</v>
      </c>
      <c r="E674" s="2">
        <f>MACD!F674</f>
        <v>-0.20928035167214007</v>
      </c>
      <c r="F674" s="2">
        <f>'Moving Avg'!D674</f>
        <v>13.508799999999999</v>
      </c>
      <c r="G674" s="2">
        <f>'Moving Avg'!F674</f>
        <v>13.319699999999997</v>
      </c>
      <c r="H674" s="2">
        <f>'Moving Avg'!G674</f>
        <v>13.646740000000007</v>
      </c>
      <c r="I674" s="2">
        <f>'Moving Avg'!H674</f>
        <v>11.21887999999999</v>
      </c>
      <c r="J674" s="5" t="str">
        <f>OBV!F674</f>
        <v>BULLISH</v>
      </c>
      <c r="K674" s="5" t="str">
        <f>OBV!G674</f>
        <v>WEAK</v>
      </c>
      <c r="L674" s="5" t="str">
        <f>OBV!H674</f>
        <v>CONFIRMED BULLISH</v>
      </c>
      <c r="M674" s="7">
        <f t="shared" si="100"/>
        <v>25</v>
      </c>
      <c r="N674" s="7">
        <f t="shared" si="101"/>
        <v>0</v>
      </c>
      <c r="O674" s="7">
        <f t="shared" si="102"/>
        <v>50</v>
      </c>
      <c r="P674" s="7">
        <f t="shared" si="103"/>
        <v>67</v>
      </c>
      <c r="Q674" s="8">
        <f t="shared" si="104"/>
        <v>26.299999999999997</v>
      </c>
      <c r="R674" s="8">
        <f t="shared" si="105"/>
        <v>39.25</v>
      </c>
      <c r="S674" s="8">
        <f t="shared" si="106"/>
        <v>46.400000000000006</v>
      </c>
      <c r="T674" s="8">
        <f t="shared" si="107"/>
        <v>35.5</v>
      </c>
      <c r="U674" s="7">
        <f t="shared" si="108"/>
        <v>37.31666666666667</v>
      </c>
      <c r="V674" s="7">
        <f t="shared" si="109"/>
        <v>36.862499999999997</v>
      </c>
    </row>
    <row r="675" spans="1:22" ht="13.5" x14ac:dyDescent="0.25">
      <c r="A675" s="3">
        <f>RSI!A675</f>
        <v>42986</v>
      </c>
      <c r="B675" s="2">
        <f>RSI!B675</f>
        <v>13.682</v>
      </c>
      <c r="C675" s="2">
        <f>RSI!I675</f>
        <v>56.592326210125208</v>
      </c>
      <c r="D675" s="2">
        <f>MACD!E675</f>
        <v>-8.8929260946244426E-2</v>
      </c>
      <c r="E675" s="2">
        <f>MACD!F675</f>
        <v>-0.18521013352696095</v>
      </c>
      <c r="F675" s="2">
        <f>'Moving Avg'!D675</f>
        <v>13.547999999999998</v>
      </c>
      <c r="G675" s="2">
        <f>'Moving Avg'!F675</f>
        <v>13.36815</v>
      </c>
      <c r="H675" s="2">
        <f>'Moving Avg'!G675</f>
        <v>13.644940000000009</v>
      </c>
      <c r="I675" s="2">
        <f>'Moving Avg'!H675</f>
        <v>11.239559999999988</v>
      </c>
      <c r="J675" s="5" t="str">
        <f>OBV!F675</f>
        <v>BULLISH</v>
      </c>
      <c r="K675" s="5" t="str">
        <f>OBV!G675</f>
        <v>WEAK</v>
      </c>
      <c r="L675" s="5" t="str">
        <f>OBV!H675</f>
        <v>CONFIRMED BULLISH</v>
      </c>
      <c r="M675" s="7">
        <f t="shared" si="100"/>
        <v>25</v>
      </c>
      <c r="N675" s="7">
        <f t="shared" si="101"/>
        <v>0</v>
      </c>
      <c r="O675" s="7">
        <f t="shared" si="102"/>
        <v>50</v>
      </c>
      <c r="P675" s="7">
        <f t="shared" si="103"/>
        <v>67</v>
      </c>
      <c r="Q675" s="8">
        <f t="shared" si="104"/>
        <v>26.299999999999997</v>
      </c>
      <c r="R675" s="8">
        <f t="shared" si="105"/>
        <v>39.25</v>
      </c>
      <c r="S675" s="8">
        <f t="shared" si="106"/>
        <v>46.400000000000006</v>
      </c>
      <c r="T675" s="8">
        <f t="shared" si="107"/>
        <v>35.5</v>
      </c>
      <c r="U675" s="7">
        <f t="shared" si="108"/>
        <v>37.31666666666667</v>
      </c>
      <c r="V675" s="7">
        <f t="shared" si="109"/>
        <v>36.862499999999997</v>
      </c>
    </row>
    <row r="676" spans="1:22" ht="13.5" x14ac:dyDescent="0.25">
      <c r="A676" s="3">
        <f>RSI!A676</f>
        <v>42989</v>
      </c>
      <c r="B676" s="2">
        <f>RSI!B676</f>
        <v>13.872999999999999</v>
      </c>
      <c r="C676" s="2">
        <f>RSI!I676</f>
        <v>60.45556850893356</v>
      </c>
      <c r="D676" s="2">
        <f>MACD!E676</f>
        <v>-9.5821784508725472E-2</v>
      </c>
      <c r="E676" s="2">
        <f>MACD!F676</f>
        <v>-0.16733246372331384</v>
      </c>
      <c r="F676" s="2">
        <f>'Moving Avg'!D676</f>
        <v>13.584999999999999</v>
      </c>
      <c r="G676" s="2">
        <f>'Moving Avg'!F676</f>
        <v>13.426149999999998</v>
      </c>
      <c r="H676" s="2">
        <f>'Moving Avg'!G676</f>
        <v>13.64802000000001</v>
      </c>
      <c r="I676" s="2">
        <f>'Moving Avg'!H676</f>
        <v>11.260144999999987</v>
      </c>
      <c r="J676" s="5" t="str">
        <f>OBV!F676</f>
        <v>BULLISH</v>
      </c>
      <c r="K676" s="5" t="str">
        <f>OBV!G676</f>
        <v>WEAK</v>
      </c>
      <c r="L676" s="5" t="str">
        <f>OBV!H676</f>
        <v>CONFIRMED BULLISH</v>
      </c>
      <c r="M676" s="7">
        <f t="shared" si="100"/>
        <v>25</v>
      </c>
      <c r="N676" s="7">
        <f t="shared" si="101"/>
        <v>0</v>
      </c>
      <c r="O676" s="7">
        <f t="shared" si="102"/>
        <v>50</v>
      </c>
      <c r="P676" s="7">
        <f t="shared" si="103"/>
        <v>67</v>
      </c>
      <c r="Q676" s="8">
        <f t="shared" si="104"/>
        <v>26.299999999999997</v>
      </c>
      <c r="R676" s="8">
        <f t="shared" si="105"/>
        <v>39.25</v>
      </c>
      <c r="S676" s="8">
        <f t="shared" si="106"/>
        <v>46.400000000000006</v>
      </c>
      <c r="T676" s="8">
        <f t="shared" si="107"/>
        <v>35.5</v>
      </c>
      <c r="U676" s="7">
        <f t="shared" si="108"/>
        <v>37.31666666666667</v>
      </c>
      <c r="V676" s="7">
        <f t="shared" si="109"/>
        <v>36.862499999999997</v>
      </c>
    </row>
    <row r="677" spans="1:22" ht="13.5" x14ac:dyDescent="0.25">
      <c r="A677" s="3">
        <f>RSI!A677</f>
        <v>42990</v>
      </c>
      <c r="B677" s="2">
        <f>RSI!B677</f>
        <v>13.772</v>
      </c>
      <c r="C677" s="2">
        <f>RSI!I677</f>
        <v>57.539330736326647</v>
      </c>
      <c r="D677" s="2">
        <f>MACD!E677</f>
        <v>-9.6807986336781227E-2</v>
      </c>
      <c r="E677" s="2">
        <f>MACD!F677</f>
        <v>-0.15322756824600733</v>
      </c>
      <c r="F677" s="2">
        <f>'Moving Avg'!D677</f>
        <v>13.637799999999999</v>
      </c>
      <c r="G677" s="2">
        <f>'Moving Avg'!F677</f>
        <v>13.488099999999998</v>
      </c>
      <c r="H677" s="2">
        <f>'Moving Avg'!G677</f>
        <v>13.64092000000001</v>
      </c>
      <c r="I677" s="2">
        <f>'Moving Avg'!H677</f>
        <v>11.281404999999985</v>
      </c>
      <c r="J677" s="5" t="str">
        <f>OBV!F677</f>
        <v>BULLISH</v>
      </c>
      <c r="K677" s="5" t="str">
        <f>OBV!G677</f>
        <v>WEAK</v>
      </c>
      <c r="L677" s="5" t="str">
        <f>OBV!H677</f>
        <v>CONFIRMED BULLISH</v>
      </c>
      <c r="M677" s="7">
        <f t="shared" si="100"/>
        <v>25</v>
      </c>
      <c r="N677" s="7">
        <f t="shared" si="101"/>
        <v>0</v>
      </c>
      <c r="O677" s="7">
        <f t="shared" si="102"/>
        <v>50</v>
      </c>
      <c r="P677" s="7">
        <f t="shared" si="103"/>
        <v>67</v>
      </c>
      <c r="Q677" s="8">
        <f t="shared" si="104"/>
        <v>26.299999999999997</v>
      </c>
      <c r="R677" s="8">
        <f t="shared" si="105"/>
        <v>39.25</v>
      </c>
      <c r="S677" s="8">
        <f t="shared" si="106"/>
        <v>46.400000000000006</v>
      </c>
      <c r="T677" s="8">
        <f t="shared" si="107"/>
        <v>35.5</v>
      </c>
      <c r="U677" s="7">
        <f t="shared" si="108"/>
        <v>37.31666666666667</v>
      </c>
      <c r="V677" s="7">
        <f t="shared" si="109"/>
        <v>36.862499999999997</v>
      </c>
    </row>
    <row r="678" spans="1:22" ht="13.5" x14ac:dyDescent="0.25">
      <c r="A678" s="3">
        <f>RSI!A678</f>
        <v>42991</v>
      </c>
      <c r="B678" s="2">
        <f>RSI!B678</f>
        <v>13.766999999999999</v>
      </c>
      <c r="C678" s="2">
        <f>RSI!I678</f>
        <v>57.39173653308999</v>
      </c>
      <c r="D678" s="2">
        <f>MACD!E678</f>
        <v>-0.11542329561702935</v>
      </c>
      <c r="E678" s="2">
        <f>MACD!F678</f>
        <v>-0.14566671372021175</v>
      </c>
      <c r="F678" s="2">
        <f>'Moving Avg'!D678</f>
        <v>13.720399999999998</v>
      </c>
      <c r="G678" s="2">
        <f>'Moving Avg'!F678</f>
        <v>13.531249999999996</v>
      </c>
      <c r="H678" s="2">
        <f>'Moving Avg'!G678</f>
        <v>13.624280000000008</v>
      </c>
      <c r="I678" s="2">
        <f>'Moving Avg'!H678</f>
        <v>11.301854999999984</v>
      </c>
      <c r="J678" s="5" t="str">
        <f>OBV!F678</f>
        <v>BULLISH</v>
      </c>
      <c r="K678" s="5" t="str">
        <f>OBV!G678</f>
        <v>WEAK</v>
      </c>
      <c r="L678" s="5" t="str">
        <f>OBV!H678</f>
        <v>CONFIRMED BULLISH</v>
      </c>
      <c r="M678" s="7">
        <f t="shared" si="100"/>
        <v>25</v>
      </c>
      <c r="N678" s="7">
        <f t="shared" si="101"/>
        <v>0</v>
      </c>
      <c r="O678" s="7">
        <f t="shared" si="102"/>
        <v>50</v>
      </c>
      <c r="P678" s="7">
        <f t="shared" si="103"/>
        <v>67</v>
      </c>
      <c r="Q678" s="8">
        <f t="shared" si="104"/>
        <v>26.299999999999997</v>
      </c>
      <c r="R678" s="8">
        <f t="shared" si="105"/>
        <v>39.25</v>
      </c>
      <c r="S678" s="8">
        <f t="shared" si="106"/>
        <v>46.400000000000006</v>
      </c>
      <c r="T678" s="8">
        <f t="shared" si="107"/>
        <v>35.5</v>
      </c>
      <c r="U678" s="7">
        <f t="shared" si="108"/>
        <v>37.31666666666667</v>
      </c>
      <c r="V678" s="7">
        <f t="shared" si="109"/>
        <v>36.862499999999997</v>
      </c>
    </row>
    <row r="679" spans="1:22" ht="13.5" x14ac:dyDescent="0.25">
      <c r="A679" s="3">
        <f>RSI!A679</f>
        <v>42992</v>
      </c>
      <c r="B679" s="2">
        <f>RSI!B679</f>
        <v>13.766999999999999</v>
      </c>
      <c r="C679" s="2">
        <f>RSI!I679</f>
        <v>57.39173653308999</v>
      </c>
      <c r="D679" s="2">
        <f>MACD!E679</f>
        <v>-0.13285211860734591</v>
      </c>
      <c r="E679" s="2">
        <f>MACD!F679</f>
        <v>-0.14310379469763859</v>
      </c>
      <c r="F679" s="2">
        <f>'Moving Avg'!D679</f>
        <v>13.772199999999998</v>
      </c>
      <c r="G679" s="2">
        <f>'Moving Avg'!F679</f>
        <v>13.575999999999997</v>
      </c>
      <c r="H679" s="2">
        <f>'Moving Avg'!G679</f>
        <v>13.599920000000008</v>
      </c>
      <c r="I679" s="2">
        <f>'Moving Avg'!H679</f>
        <v>11.323009999999986</v>
      </c>
      <c r="J679" s="5" t="str">
        <f>OBV!F679</f>
        <v>BULLISH</v>
      </c>
      <c r="K679" s="5" t="str">
        <f>OBV!G679</f>
        <v>WEAK</v>
      </c>
      <c r="L679" s="5" t="str">
        <f>OBV!H679</f>
        <v>CONFIRMED BULLISH</v>
      </c>
      <c r="M679" s="7">
        <f t="shared" si="100"/>
        <v>25</v>
      </c>
      <c r="N679" s="7">
        <f t="shared" si="101"/>
        <v>0</v>
      </c>
      <c r="O679" s="7">
        <f t="shared" si="102"/>
        <v>50</v>
      </c>
      <c r="P679" s="7">
        <f t="shared" si="103"/>
        <v>67</v>
      </c>
      <c r="Q679" s="8">
        <f t="shared" si="104"/>
        <v>26.299999999999997</v>
      </c>
      <c r="R679" s="8">
        <f t="shared" si="105"/>
        <v>39.25</v>
      </c>
      <c r="S679" s="8">
        <f t="shared" si="106"/>
        <v>46.400000000000006</v>
      </c>
      <c r="T679" s="8">
        <f t="shared" si="107"/>
        <v>35.5</v>
      </c>
      <c r="U679" s="7">
        <f t="shared" si="108"/>
        <v>37.31666666666667</v>
      </c>
      <c r="V679" s="7">
        <f t="shared" si="109"/>
        <v>36.862499999999997</v>
      </c>
    </row>
    <row r="680" spans="1:22" ht="13.5" x14ac:dyDescent="0.25">
      <c r="A680" s="3">
        <f>RSI!A680</f>
        <v>42993</v>
      </c>
      <c r="B680" s="2">
        <f>RSI!B680</f>
        <v>13.750999999999999</v>
      </c>
      <c r="C680" s="2">
        <f>RSI!I680</f>
        <v>56.850535768177515</v>
      </c>
      <c r="D680" s="2">
        <f>MACD!E680</f>
        <v>-0.13504447714839252</v>
      </c>
      <c r="E680" s="2">
        <f>MACD!F680</f>
        <v>-0.14149193118778938</v>
      </c>
      <c r="F680" s="2">
        <f>'Moving Avg'!D680</f>
        <v>13.786000000000001</v>
      </c>
      <c r="G680" s="2">
        <f>'Moving Avg'!F680</f>
        <v>13.614899999999997</v>
      </c>
      <c r="H680" s="2">
        <f>'Moving Avg'!G680</f>
        <v>13.582540000000009</v>
      </c>
      <c r="I680" s="2">
        <f>'Moving Avg'!H680</f>
        <v>11.343379999999989</v>
      </c>
      <c r="J680" s="5" t="str">
        <f>OBV!F680</f>
        <v>BEARISH</v>
      </c>
      <c r="K680" s="5" t="str">
        <f>OBV!G680</f>
        <v>STRONG</v>
      </c>
      <c r="L680" s="5" t="str">
        <f>OBV!H680</f>
        <v>BEARISH DIVERGENCE</v>
      </c>
      <c r="M680" s="7">
        <f t="shared" si="100"/>
        <v>25</v>
      </c>
      <c r="N680" s="7">
        <f t="shared" si="101"/>
        <v>0</v>
      </c>
      <c r="O680" s="7">
        <f t="shared" si="102"/>
        <v>50</v>
      </c>
      <c r="P680" s="7">
        <f t="shared" si="103"/>
        <v>33</v>
      </c>
      <c r="Q680" s="8">
        <f t="shared" si="104"/>
        <v>21.2</v>
      </c>
      <c r="R680" s="8">
        <f t="shared" si="105"/>
        <v>30.75</v>
      </c>
      <c r="S680" s="8">
        <f t="shared" si="106"/>
        <v>31.1</v>
      </c>
      <c r="T680" s="8">
        <f t="shared" si="107"/>
        <v>27</v>
      </c>
      <c r="U680" s="7">
        <f t="shared" si="108"/>
        <v>27.683333333333337</v>
      </c>
      <c r="V680" s="7">
        <f t="shared" si="109"/>
        <v>27.512500000000003</v>
      </c>
    </row>
    <row r="681" spans="1:22" ht="13.5" x14ac:dyDescent="0.25">
      <c r="A681" s="3">
        <f>RSI!A681</f>
        <v>42996</v>
      </c>
      <c r="B681" s="2">
        <f>RSI!B681</f>
        <v>13.762</v>
      </c>
      <c r="C681" s="2">
        <f>RSI!I681</f>
        <v>57.149707265581974</v>
      </c>
      <c r="D681" s="2">
        <f>MACD!E681</f>
        <v>-0.10798100333128069</v>
      </c>
      <c r="E681" s="2">
        <f>MACD!F681</f>
        <v>-0.13478974561648766</v>
      </c>
      <c r="F681" s="2">
        <f>'Moving Avg'!D681</f>
        <v>13.763799999999998</v>
      </c>
      <c r="G681" s="2">
        <f>'Moving Avg'!F681</f>
        <v>13.615699999999999</v>
      </c>
      <c r="H681" s="2">
        <f>'Moving Avg'!G681</f>
        <v>13.561140000000005</v>
      </c>
      <c r="I681" s="2">
        <f>'Moving Avg'!H681</f>
        <v>11.36450999999999</v>
      </c>
      <c r="J681" s="5" t="str">
        <f>OBV!F681</f>
        <v>BEARISH</v>
      </c>
      <c r="K681" s="5" t="str">
        <f>OBV!G681</f>
        <v>STRONG</v>
      </c>
      <c r="L681" s="5" t="str">
        <f>OBV!H681</f>
        <v>CONFIRMED BEARISH</v>
      </c>
      <c r="M681" s="7">
        <f t="shared" si="100"/>
        <v>25</v>
      </c>
      <c r="N681" s="7">
        <f t="shared" si="101"/>
        <v>0</v>
      </c>
      <c r="O681" s="7">
        <f t="shared" si="102"/>
        <v>50</v>
      </c>
      <c r="P681" s="7">
        <f t="shared" si="103"/>
        <v>33</v>
      </c>
      <c r="Q681" s="8">
        <f t="shared" si="104"/>
        <v>21.2</v>
      </c>
      <c r="R681" s="8">
        <f t="shared" si="105"/>
        <v>30.75</v>
      </c>
      <c r="S681" s="8">
        <f t="shared" si="106"/>
        <v>31.1</v>
      </c>
      <c r="T681" s="8">
        <f t="shared" si="107"/>
        <v>27</v>
      </c>
      <c r="U681" s="7">
        <f t="shared" si="108"/>
        <v>27.683333333333337</v>
      </c>
      <c r="V681" s="7">
        <f t="shared" si="109"/>
        <v>27.512500000000003</v>
      </c>
    </row>
    <row r="682" spans="1:22" ht="13.5" x14ac:dyDescent="0.25">
      <c r="A682" s="3">
        <f>RSI!A682</f>
        <v>42997</v>
      </c>
      <c r="B682" s="2">
        <f>RSI!B682</f>
        <v>13.667</v>
      </c>
      <c r="C682" s="2">
        <f>RSI!I682</f>
        <v>53.687645818492449</v>
      </c>
      <c r="D682" s="2">
        <f>MACD!E682</f>
        <v>-0.10704544973290275</v>
      </c>
      <c r="E682" s="2">
        <f>MACD!F682</f>
        <v>-0.12924088643977069</v>
      </c>
      <c r="F682" s="2">
        <f>'Moving Avg'!D682</f>
        <v>13.742799999999999</v>
      </c>
      <c r="G682" s="2">
        <f>'Moving Avg'!F682</f>
        <v>13.612549999999995</v>
      </c>
      <c r="H682" s="2">
        <f>'Moving Avg'!G682</f>
        <v>13.542600000000009</v>
      </c>
      <c r="I682" s="2">
        <f>'Moving Avg'!H682</f>
        <v>11.384979999999992</v>
      </c>
      <c r="J682" s="5" t="str">
        <f>OBV!F682</f>
        <v>BEARISH</v>
      </c>
      <c r="K682" s="5" t="str">
        <f>OBV!G682</f>
        <v>STRONG</v>
      </c>
      <c r="L682" s="5" t="str">
        <f>OBV!H682</f>
        <v>CONFIRMED BEARISH</v>
      </c>
      <c r="M682" s="7">
        <f t="shared" si="100"/>
        <v>25</v>
      </c>
      <c r="N682" s="7">
        <f t="shared" si="101"/>
        <v>0</v>
      </c>
      <c r="O682" s="7">
        <f t="shared" si="102"/>
        <v>50</v>
      </c>
      <c r="P682" s="7">
        <f t="shared" si="103"/>
        <v>33</v>
      </c>
      <c r="Q682" s="8">
        <f t="shared" si="104"/>
        <v>21.2</v>
      </c>
      <c r="R682" s="8">
        <f t="shared" si="105"/>
        <v>30.75</v>
      </c>
      <c r="S682" s="8">
        <f t="shared" si="106"/>
        <v>31.1</v>
      </c>
      <c r="T682" s="8">
        <f t="shared" si="107"/>
        <v>27</v>
      </c>
      <c r="U682" s="7">
        <f t="shared" si="108"/>
        <v>27.683333333333337</v>
      </c>
      <c r="V682" s="7">
        <f t="shared" si="109"/>
        <v>27.512500000000003</v>
      </c>
    </row>
    <row r="683" spans="1:22" ht="13.5" x14ac:dyDescent="0.25">
      <c r="A683" s="3">
        <f>RSI!A683</f>
        <v>42998</v>
      </c>
      <c r="B683" s="2">
        <f>RSI!B683</f>
        <v>13.667</v>
      </c>
      <c r="C683" s="2">
        <f>RSI!I683</f>
        <v>53.687645818492449</v>
      </c>
      <c r="D683" s="2">
        <f>MACD!E683</f>
        <v>-0.13059684848365549</v>
      </c>
      <c r="E683" s="2">
        <f>MACD!F683</f>
        <v>-0.12951207884854765</v>
      </c>
      <c r="F683" s="2">
        <f>'Moving Avg'!D683</f>
        <v>13.722800000000001</v>
      </c>
      <c r="G683" s="2">
        <f>'Moving Avg'!F683</f>
        <v>13.610999999999999</v>
      </c>
      <c r="H683" s="2">
        <f>'Moving Avg'!G683</f>
        <v>13.525980000000009</v>
      </c>
      <c r="I683" s="2">
        <f>'Moving Avg'!H683</f>
        <v>11.40518999999999</v>
      </c>
      <c r="J683" s="5" t="str">
        <f>OBV!F683</f>
        <v>BEARISH</v>
      </c>
      <c r="K683" s="5" t="str">
        <f>OBV!G683</f>
        <v>STRONG</v>
      </c>
      <c r="L683" s="5" t="str">
        <f>OBV!H683</f>
        <v>CONFIRMED BEARISH</v>
      </c>
      <c r="M683" s="7">
        <f t="shared" si="100"/>
        <v>25</v>
      </c>
      <c r="N683" s="7">
        <f t="shared" si="101"/>
        <v>45</v>
      </c>
      <c r="O683" s="7">
        <f t="shared" si="102"/>
        <v>50</v>
      </c>
      <c r="P683" s="7">
        <f t="shared" si="103"/>
        <v>33</v>
      </c>
      <c r="Q683" s="8">
        <f t="shared" si="104"/>
        <v>36.950000000000003</v>
      </c>
      <c r="R683" s="8">
        <f t="shared" si="105"/>
        <v>39.75</v>
      </c>
      <c r="S683" s="8">
        <f t="shared" si="106"/>
        <v>37.85</v>
      </c>
      <c r="T683" s="8">
        <f t="shared" si="107"/>
        <v>38.25</v>
      </c>
      <c r="U683" s="7">
        <f t="shared" si="108"/>
        <v>38.183333333333337</v>
      </c>
      <c r="V683" s="7">
        <f t="shared" si="109"/>
        <v>38.200000000000003</v>
      </c>
    </row>
    <row r="684" spans="1:22" ht="13.5" x14ac:dyDescent="0.25">
      <c r="A684" s="3">
        <f>RSI!A684</f>
        <v>43000</v>
      </c>
      <c r="B684" s="2">
        <f>RSI!B684</f>
        <v>13.661</v>
      </c>
      <c r="C684" s="2">
        <f>RSI!I684</f>
        <v>53.450470601433771</v>
      </c>
      <c r="D684" s="2">
        <f>MACD!E684</f>
        <v>-0.12699071532844997</v>
      </c>
      <c r="E684" s="2">
        <f>MACD!F684</f>
        <v>-0.12900780614452811</v>
      </c>
      <c r="F684" s="2">
        <f>'Moving Avg'!D684</f>
        <v>13.701599999999999</v>
      </c>
      <c r="G684" s="2">
        <f>'Moving Avg'!F684</f>
        <v>13.61205</v>
      </c>
      <c r="H684" s="2">
        <f>'Moving Avg'!G684</f>
        <v>13.509980000000002</v>
      </c>
      <c r="I684" s="2">
        <f>'Moving Avg'!H684</f>
        <v>11.425894999999993</v>
      </c>
      <c r="J684" s="5" t="str">
        <f>OBV!F684</f>
        <v>BEARISH</v>
      </c>
      <c r="K684" s="5" t="str">
        <f>OBV!G684</f>
        <v>STRONG</v>
      </c>
      <c r="L684" s="5" t="str">
        <f>OBV!H684</f>
        <v>CONFIRMED BEARISH</v>
      </c>
      <c r="M684" s="7">
        <f t="shared" si="100"/>
        <v>25</v>
      </c>
      <c r="N684" s="7">
        <f t="shared" si="101"/>
        <v>0</v>
      </c>
      <c r="O684" s="7">
        <f t="shared" si="102"/>
        <v>50</v>
      </c>
      <c r="P684" s="7">
        <f t="shared" si="103"/>
        <v>33</v>
      </c>
      <c r="Q684" s="8">
        <f t="shared" si="104"/>
        <v>21.2</v>
      </c>
      <c r="R684" s="8">
        <f t="shared" si="105"/>
        <v>30.75</v>
      </c>
      <c r="S684" s="8">
        <f t="shared" si="106"/>
        <v>31.1</v>
      </c>
      <c r="T684" s="8">
        <f t="shared" si="107"/>
        <v>27</v>
      </c>
      <c r="U684" s="7">
        <f t="shared" si="108"/>
        <v>27.683333333333337</v>
      </c>
      <c r="V684" s="7">
        <f t="shared" si="109"/>
        <v>27.512500000000003</v>
      </c>
    </row>
    <row r="685" spans="1:22" ht="13.5" x14ac:dyDescent="0.25">
      <c r="A685" s="3">
        <f>RSI!A685</f>
        <v>43003</v>
      </c>
      <c r="B685" s="2">
        <f>RSI!B685</f>
        <v>13.507999999999999</v>
      </c>
      <c r="C685" s="2">
        <f>RSI!I685</f>
        <v>47.667604494138054</v>
      </c>
      <c r="D685" s="2">
        <f>MACD!E685</f>
        <v>-8.6359235331311623E-2</v>
      </c>
      <c r="E685" s="2">
        <f>MACD!F685</f>
        <v>-0.12047809198188482</v>
      </c>
      <c r="F685" s="2">
        <f>'Moving Avg'!D685</f>
        <v>13.653</v>
      </c>
      <c r="G685" s="2">
        <f>'Moving Avg'!F685</f>
        <v>13.612049999999996</v>
      </c>
      <c r="H685" s="2">
        <f>'Moving Avg'!G685</f>
        <v>13.493040000000002</v>
      </c>
      <c r="I685" s="2">
        <f>'Moving Avg'!H685</f>
        <v>11.445834999999994</v>
      </c>
      <c r="J685" s="5" t="str">
        <f>OBV!F685</f>
        <v>BEARISH</v>
      </c>
      <c r="K685" s="5" t="str">
        <f>OBV!G685</f>
        <v>STRONG</v>
      </c>
      <c r="L685" s="5" t="str">
        <f>OBV!H685</f>
        <v>CONFIRMED BEARISH</v>
      </c>
      <c r="M685" s="7">
        <f t="shared" si="100"/>
        <v>25</v>
      </c>
      <c r="N685" s="7">
        <f t="shared" si="101"/>
        <v>0</v>
      </c>
      <c r="O685" s="7">
        <f t="shared" si="102"/>
        <v>50</v>
      </c>
      <c r="P685" s="7">
        <f t="shared" si="103"/>
        <v>33</v>
      </c>
      <c r="Q685" s="8">
        <f t="shared" si="104"/>
        <v>21.2</v>
      </c>
      <c r="R685" s="8">
        <f t="shared" si="105"/>
        <v>30.75</v>
      </c>
      <c r="S685" s="8">
        <f t="shared" si="106"/>
        <v>31.1</v>
      </c>
      <c r="T685" s="8">
        <f t="shared" si="107"/>
        <v>27</v>
      </c>
      <c r="U685" s="7">
        <f t="shared" si="108"/>
        <v>27.683333333333337</v>
      </c>
      <c r="V685" s="7">
        <f t="shared" si="109"/>
        <v>27.512500000000003</v>
      </c>
    </row>
    <row r="686" spans="1:22" ht="13.5" x14ac:dyDescent="0.25">
      <c r="A686" s="3">
        <f>RSI!A686</f>
        <v>43004</v>
      </c>
      <c r="B686" s="2">
        <f>RSI!B686</f>
        <v>13.428000000000001</v>
      </c>
      <c r="C686" s="2">
        <f>RSI!I686</f>
        <v>44.930353163381859</v>
      </c>
      <c r="D686" s="2">
        <f>MACD!E686</f>
        <v>-1.6247856583341047E-2</v>
      </c>
      <c r="E686" s="2">
        <f>MACD!F686</f>
        <v>-9.9632044902176073E-2</v>
      </c>
      <c r="F686" s="2">
        <f>'Moving Avg'!D686</f>
        <v>13.5862</v>
      </c>
      <c r="G686" s="2">
        <f>'Moving Avg'!F686</f>
        <v>13.60805</v>
      </c>
      <c r="H686" s="2">
        <f>'Moving Avg'!G686</f>
        <v>13.478200000000001</v>
      </c>
      <c r="I686" s="2">
        <f>'Moving Avg'!H686</f>
        <v>11.465894999999991</v>
      </c>
      <c r="J686" s="5" t="str">
        <f>OBV!F686</f>
        <v>BEARISH</v>
      </c>
      <c r="K686" s="5" t="str">
        <f>OBV!G686</f>
        <v>STRONG</v>
      </c>
      <c r="L686" s="5" t="str">
        <f>OBV!H686</f>
        <v>CONFIRMED BEARISH</v>
      </c>
      <c r="M686" s="7">
        <f t="shared" si="100"/>
        <v>25</v>
      </c>
      <c r="N686" s="7">
        <f t="shared" si="101"/>
        <v>0</v>
      </c>
      <c r="O686" s="7">
        <f t="shared" si="102"/>
        <v>50</v>
      </c>
      <c r="P686" s="7">
        <f t="shared" si="103"/>
        <v>33</v>
      </c>
      <c r="Q686" s="8">
        <f t="shared" si="104"/>
        <v>21.2</v>
      </c>
      <c r="R686" s="8">
        <f t="shared" si="105"/>
        <v>30.75</v>
      </c>
      <c r="S686" s="8">
        <f t="shared" si="106"/>
        <v>31.1</v>
      </c>
      <c r="T686" s="8">
        <f t="shared" si="107"/>
        <v>27</v>
      </c>
      <c r="U686" s="7">
        <f t="shared" si="108"/>
        <v>27.683333333333337</v>
      </c>
      <c r="V686" s="7">
        <f t="shared" si="109"/>
        <v>27.512500000000003</v>
      </c>
    </row>
    <row r="687" spans="1:22" ht="13.5" x14ac:dyDescent="0.25">
      <c r="A687" s="3">
        <f>RSI!A687</f>
        <v>43005</v>
      </c>
      <c r="B687" s="2">
        <f>RSI!B687</f>
        <v>13.243</v>
      </c>
      <c r="C687" s="2">
        <f>RSI!I687</f>
        <v>39.308899236430726</v>
      </c>
      <c r="D687" s="2">
        <f>MACD!E687</f>
        <v>4.2104338807044783E-2</v>
      </c>
      <c r="E687" s="2">
        <f>MACD!F687</f>
        <v>-7.1284768160331899E-2</v>
      </c>
      <c r="F687" s="2">
        <f>'Moving Avg'!D687</f>
        <v>13.501399999999999</v>
      </c>
      <c r="G687" s="2">
        <f>'Moving Avg'!F687</f>
        <v>13.594800000000001</v>
      </c>
      <c r="H687" s="2">
        <f>'Moving Avg'!G687</f>
        <v>13.454360000000003</v>
      </c>
      <c r="I687" s="2">
        <f>'Moving Avg'!H687</f>
        <v>11.485554999999993</v>
      </c>
      <c r="J687" s="5" t="str">
        <f>OBV!F687</f>
        <v>BEARISH</v>
      </c>
      <c r="K687" s="5" t="str">
        <f>OBV!G687</f>
        <v>STRONG</v>
      </c>
      <c r="L687" s="5" t="str">
        <f>OBV!H687</f>
        <v>CONFIRMED BEARISH</v>
      </c>
      <c r="M687" s="7">
        <f t="shared" si="100"/>
        <v>25</v>
      </c>
      <c r="N687" s="7">
        <f t="shared" si="101"/>
        <v>0</v>
      </c>
      <c r="O687" s="7">
        <f t="shared" si="102"/>
        <v>50</v>
      </c>
      <c r="P687" s="7">
        <f t="shared" si="103"/>
        <v>33</v>
      </c>
      <c r="Q687" s="8">
        <f t="shared" si="104"/>
        <v>21.2</v>
      </c>
      <c r="R687" s="8">
        <f t="shared" si="105"/>
        <v>30.75</v>
      </c>
      <c r="S687" s="8">
        <f t="shared" si="106"/>
        <v>31.1</v>
      </c>
      <c r="T687" s="8">
        <f t="shared" si="107"/>
        <v>27</v>
      </c>
      <c r="U687" s="7">
        <f t="shared" si="108"/>
        <v>27.683333333333337</v>
      </c>
      <c r="V687" s="7">
        <f t="shared" si="109"/>
        <v>27.512500000000003</v>
      </c>
    </row>
    <row r="688" spans="1:22" ht="13.5" x14ac:dyDescent="0.25">
      <c r="A688" s="3">
        <f>RSI!A688</f>
        <v>43006</v>
      </c>
      <c r="B688" s="2">
        <f>RSI!B688</f>
        <v>13.19</v>
      </c>
      <c r="C688" s="2">
        <f>RSI!I688</f>
        <v>37.847934182901646</v>
      </c>
      <c r="D688" s="2">
        <f>MACD!E688</f>
        <v>9.6527234468377188E-2</v>
      </c>
      <c r="E688" s="2">
        <f>MACD!F688</f>
        <v>-3.7722367634590082E-2</v>
      </c>
      <c r="F688" s="2">
        <f>'Moving Avg'!D688</f>
        <v>13.406000000000001</v>
      </c>
      <c r="G688" s="2">
        <f>'Moving Avg'!F688</f>
        <v>13.584200000000001</v>
      </c>
      <c r="H688" s="2">
        <f>'Moving Avg'!G688</f>
        <v>13.429460000000001</v>
      </c>
      <c r="I688" s="2">
        <f>'Moving Avg'!H688</f>
        <v>11.504949999999994</v>
      </c>
      <c r="J688" s="5" t="str">
        <f>OBV!F688</f>
        <v>BEARISH</v>
      </c>
      <c r="K688" s="5" t="str">
        <f>OBV!G688</f>
        <v>STRONG</v>
      </c>
      <c r="L688" s="5" t="str">
        <f>OBV!H688</f>
        <v>CONFIRMED BEARISH</v>
      </c>
      <c r="M688" s="7">
        <f t="shared" si="100"/>
        <v>25</v>
      </c>
      <c r="N688" s="7">
        <f t="shared" si="101"/>
        <v>0</v>
      </c>
      <c r="O688" s="7">
        <f t="shared" si="102"/>
        <v>50</v>
      </c>
      <c r="P688" s="7">
        <f t="shared" si="103"/>
        <v>33</v>
      </c>
      <c r="Q688" s="8">
        <f t="shared" si="104"/>
        <v>21.2</v>
      </c>
      <c r="R688" s="8">
        <f t="shared" si="105"/>
        <v>30.75</v>
      </c>
      <c r="S688" s="8">
        <f t="shared" si="106"/>
        <v>31.1</v>
      </c>
      <c r="T688" s="8">
        <f t="shared" si="107"/>
        <v>27</v>
      </c>
      <c r="U688" s="7">
        <f t="shared" si="108"/>
        <v>27.683333333333337</v>
      </c>
      <c r="V688" s="7">
        <f t="shared" si="109"/>
        <v>27.512500000000003</v>
      </c>
    </row>
    <row r="689" spans="1:22" ht="13.5" x14ac:dyDescent="0.25">
      <c r="A689" s="3">
        <f>RSI!A689</f>
        <v>43007</v>
      </c>
      <c r="B689" s="2">
        <f>RSI!B689</f>
        <v>13.089</v>
      </c>
      <c r="C689" s="2">
        <f>RSI!I689</f>
        <v>35.165690206823442</v>
      </c>
      <c r="D689" s="2">
        <f>MACD!E689</f>
        <v>0.15212320987861538</v>
      </c>
      <c r="E689" s="2">
        <f>MACD!F689</f>
        <v>2.4674786805101157E-4</v>
      </c>
      <c r="F689" s="2">
        <f>'Moving Avg'!D689</f>
        <v>13.291599999999999</v>
      </c>
      <c r="G689" s="2">
        <f>'Moving Avg'!F689</f>
        <v>13.568550000000002</v>
      </c>
      <c r="H689" s="2">
        <f>'Moving Avg'!G689</f>
        <v>13.405200000000001</v>
      </c>
      <c r="I689" s="2">
        <f>'Moving Avg'!H689</f>
        <v>11.523314999999993</v>
      </c>
      <c r="J689" s="5" t="str">
        <f>OBV!F689</f>
        <v>BEARISH</v>
      </c>
      <c r="K689" s="5" t="str">
        <f>OBV!G689</f>
        <v>STRONG</v>
      </c>
      <c r="L689" s="5" t="str">
        <f>OBV!H689</f>
        <v>CONFIRMED BEARISH</v>
      </c>
      <c r="M689" s="7">
        <f t="shared" si="100"/>
        <v>25</v>
      </c>
      <c r="N689" s="7">
        <f t="shared" si="101"/>
        <v>0</v>
      </c>
      <c r="O689" s="7">
        <f t="shared" si="102"/>
        <v>50</v>
      </c>
      <c r="P689" s="7">
        <f t="shared" si="103"/>
        <v>33</v>
      </c>
      <c r="Q689" s="8">
        <f t="shared" si="104"/>
        <v>21.2</v>
      </c>
      <c r="R689" s="8">
        <f t="shared" si="105"/>
        <v>30.75</v>
      </c>
      <c r="S689" s="8">
        <f t="shared" si="106"/>
        <v>31.1</v>
      </c>
      <c r="T689" s="8">
        <f t="shared" si="107"/>
        <v>27</v>
      </c>
      <c r="U689" s="7">
        <f t="shared" si="108"/>
        <v>27.683333333333337</v>
      </c>
      <c r="V689" s="7">
        <f t="shared" si="109"/>
        <v>27.512500000000003</v>
      </c>
    </row>
    <row r="690" spans="1:22" ht="13.5" x14ac:dyDescent="0.25">
      <c r="A690" s="3">
        <f>RSI!A690</f>
        <v>43010</v>
      </c>
      <c r="B690" s="2">
        <f>RSI!B690</f>
        <v>13.031000000000001</v>
      </c>
      <c r="C690" s="2">
        <f>RSI!I690</f>
        <v>33.689175476755082</v>
      </c>
      <c r="D690" s="2">
        <f>MACD!E690</f>
        <v>0.20350896599913071</v>
      </c>
      <c r="E690" s="2">
        <f>MACD!F690</f>
        <v>4.0899191494266948E-2</v>
      </c>
      <c r="F690" s="2">
        <f>'Moving Avg'!D690</f>
        <v>13.196199999999999</v>
      </c>
      <c r="G690" s="2">
        <f>'Moving Avg'!F690</f>
        <v>13.5458</v>
      </c>
      <c r="H690" s="2">
        <f>'Moving Avg'!G690</f>
        <v>13.379779999999997</v>
      </c>
      <c r="I690" s="2">
        <f>'Moving Avg'!H690</f>
        <v>11.541419999999993</v>
      </c>
      <c r="J690" s="5" t="str">
        <f>OBV!F690</f>
        <v>BEARISH</v>
      </c>
      <c r="K690" s="5" t="str">
        <f>OBV!G690</f>
        <v>STRONG</v>
      </c>
      <c r="L690" s="5" t="str">
        <f>OBV!H690</f>
        <v>CONFIRMED BEARISH</v>
      </c>
      <c r="M690" s="7">
        <f t="shared" si="100"/>
        <v>25</v>
      </c>
      <c r="N690" s="7">
        <f t="shared" si="101"/>
        <v>0</v>
      </c>
      <c r="O690" s="7">
        <f t="shared" si="102"/>
        <v>50</v>
      </c>
      <c r="P690" s="7">
        <f t="shared" si="103"/>
        <v>33</v>
      </c>
      <c r="Q690" s="8">
        <f t="shared" si="104"/>
        <v>21.2</v>
      </c>
      <c r="R690" s="8">
        <f t="shared" si="105"/>
        <v>30.75</v>
      </c>
      <c r="S690" s="8">
        <f t="shared" si="106"/>
        <v>31.1</v>
      </c>
      <c r="T690" s="8">
        <f t="shared" si="107"/>
        <v>27</v>
      </c>
      <c r="U690" s="7">
        <f t="shared" si="108"/>
        <v>27.683333333333337</v>
      </c>
      <c r="V690" s="7">
        <f t="shared" si="109"/>
        <v>27.512500000000003</v>
      </c>
    </row>
    <row r="691" spans="1:22" ht="13.5" x14ac:dyDescent="0.25">
      <c r="A691" s="3">
        <f>RSI!A691</f>
        <v>43011</v>
      </c>
      <c r="B691" s="2">
        <f>RSI!B691</f>
        <v>12.712999999999999</v>
      </c>
      <c r="C691" s="2">
        <f>RSI!I691</f>
        <v>26.996374729475875</v>
      </c>
      <c r="D691" s="2">
        <f>MACD!E691</f>
        <v>0.27490226249242156</v>
      </c>
      <c r="E691" s="2">
        <f>MACD!F691</f>
        <v>8.7699805693897875E-2</v>
      </c>
      <c r="F691" s="2">
        <f>'Moving Avg'!D691</f>
        <v>13.053199999999999</v>
      </c>
      <c r="G691" s="2">
        <f>'Moving Avg'!F691</f>
        <v>13.497050000000002</v>
      </c>
      <c r="H691" s="2">
        <f>'Moving Avg'!G691</f>
        <v>13.348739999999998</v>
      </c>
      <c r="I691" s="2">
        <f>'Moving Avg'!H691</f>
        <v>11.557959999999996</v>
      </c>
      <c r="J691" s="5" t="str">
        <f>OBV!F691</f>
        <v>BEARISH</v>
      </c>
      <c r="K691" s="5" t="str">
        <f>OBV!G691</f>
        <v>STRONG</v>
      </c>
      <c r="L691" s="5" t="str">
        <f>OBV!H691</f>
        <v>CONFIRMED BEARISH</v>
      </c>
      <c r="M691" s="7">
        <f t="shared" si="100"/>
        <v>50</v>
      </c>
      <c r="N691" s="7">
        <f t="shared" si="101"/>
        <v>0</v>
      </c>
      <c r="O691" s="7">
        <f t="shared" si="102"/>
        <v>50</v>
      </c>
      <c r="P691" s="7">
        <f t="shared" si="103"/>
        <v>33</v>
      </c>
      <c r="Q691" s="8">
        <f t="shared" si="104"/>
        <v>29.95</v>
      </c>
      <c r="R691" s="8">
        <f t="shared" si="105"/>
        <v>35.75</v>
      </c>
      <c r="S691" s="8">
        <f t="shared" si="106"/>
        <v>34.85</v>
      </c>
      <c r="T691" s="8">
        <f t="shared" si="107"/>
        <v>33.25</v>
      </c>
      <c r="U691" s="7">
        <f t="shared" si="108"/>
        <v>33.516666666666673</v>
      </c>
      <c r="V691" s="7">
        <f t="shared" si="109"/>
        <v>33.450000000000003</v>
      </c>
    </row>
    <row r="692" spans="1:22" ht="13.5" x14ac:dyDescent="0.25">
      <c r="A692" s="3">
        <f>RSI!A692</f>
        <v>43012</v>
      </c>
      <c r="B692" s="2">
        <f>RSI!B692</f>
        <v>13.19</v>
      </c>
      <c r="C692" s="2">
        <f>RSI!I692</f>
        <v>44.732640009435585</v>
      </c>
      <c r="D692" s="2">
        <f>MACD!E692</f>
        <v>0.28971009008696491</v>
      </c>
      <c r="E692" s="2">
        <f>MACD!F692</f>
        <v>0.12810186257251127</v>
      </c>
      <c r="F692" s="2">
        <f>'Moving Avg'!D692</f>
        <v>13.042600000000002</v>
      </c>
      <c r="G692" s="2">
        <f>'Moving Avg'!F692</f>
        <v>13.48115</v>
      </c>
      <c r="H692" s="2">
        <f>'Moving Avg'!G692</f>
        <v>13.336139999999999</v>
      </c>
      <c r="I692" s="2">
        <f>'Moving Avg'!H692</f>
        <v>11.576989999999997</v>
      </c>
      <c r="J692" s="5" t="str">
        <f>OBV!F692</f>
        <v>BEARISH</v>
      </c>
      <c r="K692" s="5" t="str">
        <f>OBV!G692</f>
        <v>STRONG</v>
      </c>
      <c r="L692" s="5" t="str">
        <f>OBV!H692</f>
        <v>CONFIRMED BEARISH</v>
      </c>
      <c r="M692" s="7">
        <f t="shared" si="100"/>
        <v>25</v>
      </c>
      <c r="N692" s="7">
        <f t="shared" si="101"/>
        <v>0</v>
      </c>
      <c r="O692" s="7">
        <f t="shared" si="102"/>
        <v>50</v>
      </c>
      <c r="P692" s="7">
        <f t="shared" si="103"/>
        <v>33</v>
      </c>
      <c r="Q692" s="8">
        <f t="shared" si="104"/>
        <v>21.2</v>
      </c>
      <c r="R692" s="8">
        <f t="shared" si="105"/>
        <v>30.75</v>
      </c>
      <c r="S692" s="8">
        <f t="shared" si="106"/>
        <v>31.1</v>
      </c>
      <c r="T692" s="8">
        <f t="shared" si="107"/>
        <v>27</v>
      </c>
      <c r="U692" s="7">
        <f t="shared" si="108"/>
        <v>27.683333333333337</v>
      </c>
      <c r="V692" s="7">
        <f t="shared" si="109"/>
        <v>27.512500000000003</v>
      </c>
    </row>
    <row r="693" spans="1:22" ht="13.5" x14ac:dyDescent="0.25">
      <c r="A693" s="3">
        <f>RSI!A693</f>
        <v>43013</v>
      </c>
      <c r="B693" s="2">
        <f>RSI!B693</f>
        <v>12.973000000000001</v>
      </c>
      <c r="C693" s="2">
        <f>RSI!I693</f>
        <v>39.974601723340733</v>
      </c>
      <c r="D693" s="2">
        <f>MACD!E693</f>
        <v>0.31952009643497625</v>
      </c>
      <c r="E693" s="2">
        <f>MACD!F693</f>
        <v>0.16638550934500429</v>
      </c>
      <c r="F693" s="2">
        <f>'Moving Avg'!D693</f>
        <v>12.999199999999998</v>
      </c>
      <c r="G693" s="2">
        <f>'Moving Avg'!F693</f>
        <v>13.462100000000001</v>
      </c>
      <c r="H693" s="2">
        <f>'Moving Avg'!G693</f>
        <v>13.327359999999997</v>
      </c>
      <c r="I693" s="2">
        <f>'Moving Avg'!H693</f>
        <v>11.594934999999996</v>
      </c>
      <c r="J693" s="5" t="str">
        <f>OBV!F693</f>
        <v>BEARISH</v>
      </c>
      <c r="K693" s="5" t="str">
        <f>OBV!G693</f>
        <v>STRONG</v>
      </c>
      <c r="L693" s="5" t="str">
        <f>OBV!H693</f>
        <v>CONFIRMED BEARISH</v>
      </c>
      <c r="M693" s="7">
        <f t="shared" si="100"/>
        <v>25</v>
      </c>
      <c r="N693" s="7">
        <f t="shared" si="101"/>
        <v>0</v>
      </c>
      <c r="O693" s="7">
        <f t="shared" si="102"/>
        <v>50</v>
      </c>
      <c r="P693" s="7">
        <f t="shared" si="103"/>
        <v>33</v>
      </c>
      <c r="Q693" s="8">
        <f t="shared" si="104"/>
        <v>21.2</v>
      </c>
      <c r="R693" s="8">
        <f t="shared" si="105"/>
        <v>30.75</v>
      </c>
      <c r="S693" s="8">
        <f t="shared" si="106"/>
        <v>31.1</v>
      </c>
      <c r="T693" s="8">
        <f t="shared" si="107"/>
        <v>27</v>
      </c>
      <c r="U693" s="7">
        <f t="shared" si="108"/>
        <v>27.683333333333337</v>
      </c>
      <c r="V693" s="7">
        <f t="shared" si="109"/>
        <v>27.512500000000003</v>
      </c>
    </row>
    <row r="694" spans="1:22" ht="13.5" x14ac:dyDescent="0.25">
      <c r="A694" s="3">
        <f>RSI!A694</f>
        <v>43014</v>
      </c>
      <c r="B694" s="2">
        <f>RSI!B694</f>
        <v>12.766</v>
      </c>
      <c r="C694" s="2">
        <f>RSI!I694</f>
        <v>36.03687297501768</v>
      </c>
      <c r="D694" s="2">
        <f>MACD!E694</f>
        <v>0.36155334817276419</v>
      </c>
      <c r="E694" s="2">
        <f>MACD!F694</f>
        <v>0.20541907711055629</v>
      </c>
      <c r="F694" s="2">
        <f>'Moving Avg'!D694</f>
        <v>12.9346</v>
      </c>
      <c r="G694" s="2">
        <f>'Moving Avg'!F694</f>
        <v>13.425000000000001</v>
      </c>
      <c r="H694" s="2">
        <f>'Moving Avg'!G694</f>
        <v>13.308399999999997</v>
      </c>
      <c r="I694" s="2">
        <f>'Moving Avg'!H694</f>
        <v>11.61187</v>
      </c>
      <c r="J694" s="5" t="str">
        <f>OBV!F694</f>
        <v>BEARISH</v>
      </c>
      <c r="K694" s="5" t="str">
        <f>OBV!G694</f>
        <v>STRONG</v>
      </c>
      <c r="L694" s="5" t="str">
        <f>OBV!H694</f>
        <v>CONFIRMED BEARISH</v>
      </c>
      <c r="M694" s="7">
        <f t="shared" si="100"/>
        <v>25</v>
      </c>
      <c r="N694" s="7">
        <f t="shared" si="101"/>
        <v>0</v>
      </c>
      <c r="O694" s="7">
        <f t="shared" si="102"/>
        <v>50</v>
      </c>
      <c r="P694" s="7">
        <f t="shared" si="103"/>
        <v>33</v>
      </c>
      <c r="Q694" s="8">
        <f t="shared" si="104"/>
        <v>21.2</v>
      </c>
      <c r="R694" s="8">
        <f t="shared" si="105"/>
        <v>30.75</v>
      </c>
      <c r="S694" s="8">
        <f t="shared" si="106"/>
        <v>31.1</v>
      </c>
      <c r="T694" s="8">
        <f t="shared" si="107"/>
        <v>27</v>
      </c>
      <c r="U694" s="7">
        <f t="shared" si="108"/>
        <v>27.683333333333337</v>
      </c>
      <c r="V694" s="7">
        <f t="shared" si="109"/>
        <v>27.512500000000003</v>
      </c>
    </row>
    <row r="695" spans="1:22" ht="13.5" x14ac:dyDescent="0.25">
      <c r="A695" s="3">
        <f>RSI!A695</f>
        <v>43017</v>
      </c>
      <c r="B695" s="2">
        <f>RSI!B695</f>
        <v>13.137</v>
      </c>
      <c r="C695" s="2">
        <f>RSI!I695</f>
        <v>46.255329529461974</v>
      </c>
      <c r="D695" s="2">
        <f>MACD!E695</f>
        <v>0.34954460411350574</v>
      </c>
      <c r="E695" s="2">
        <f>MACD!F695</f>
        <v>0.2342441825111462</v>
      </c>
      <c r="F695" s="2">
        <f>'Moving Avg'!D695</f>
        <v>12.9558</v>
      </c>
      <c r="G695" s="2">
        <f>'Moving Avg'!F695</f>
        <v>13.397750000000002</v>
      </c>
      <c r="H695" s="2">
        <f>'Moving Avg'!G695</f>
        <v>13.297919999999994</v>
      </c>
      <c r="I695" s="2">
        <f>'Moving Avg'!H695</f>
        <v>11.630475000000001</v>
      </c>
      <c r="J695" s="5" t="str">
        <f>OBV!F695</f>
        <v>BEARISH</v>
      </c>
      <c r="K695" s="5" t="str">
        <f>OBV!G695</f>
        <v>STRONG</v>
      </c>
      <c r="L695" s="5" t="str">
        <f>OBV!H695</f>
        <v>BEARISH DIVERGENCE</v>
      </c>
      <c r="M695" s="7">
        <f t="shared" si="100"/>
        <v>25</v>
      </c>
      <c r="N695" s="7">
        <f t="shared" si="101"/>
        <v>0</v>
      </c>
      <c r="O695" s="7">
        <f t="shared" si="102"/>
        <v>50</v>
      </c>
      <c r="P695" s="7">
        <f t="shared" si="103"/>
        <v>33</v>
      </c>
      <c r="Q695" s="8">
        <f t="shared" si="104"/>
        <v>21.2</v>
      </c>
      <c r="R695" s="8">
        <f t="shared" si="105"/>
        <v>30.75</v>
      </c>
      <c r="S695" s="8">
        <f t="shared" si="106"/>
        <v>31.1</v>
      </c>
      <c r="T695" s="8">
        <f t="shared" si="107"/>
        <v>27</v>
      </c>
      <c r="U695" s="7">
        <f t="shared" si="108"/>
        <v>27.683333333333337</v>
      </c>
      <c r="V695" s="7">
        <f t="shared" si="109"/>
        <v>27.512500000000003</v>
      </c>
    </row>
    <row r="696" spans="1:22" ht="13.5" x14ac:dyDescent="0.25">
      <c r="A696" s="3">
        <f>RSI!A696</f>
        <v>43018</v>
      </c>
      <c r="B696" s="2">
        <f>RSI!B696</f>
        <v>12.978</v>
      </c>
      <c r="C696" s="2">
        <f>RSI!I696</f>
        <v>43.078975650169397</v>
      </c>
      <c r="D696" s="2">
        <f>MACD!E696</f>
        <v>0.3398506353592321</v>
      </c>
      <c r="E696" s="2">
        <f>MACD!F696</f>
        <v>0.25536547308076341</v>
      </c>
      <c r="F696" s="2">
        <f>'Moving Avg'!D696</f>
        <v>13.008799999999999</v>
      </c>
      <c r="G696" s="2">
        <f>'Moving Avg'!F696</f>
        <v>13.353</v>
      </c>
      <c r="H696" s="2">
        <f>'Moving Avg'!G696</f>
        <v>13.285319999999995</v>
      </c>
      <c r="I696" s="2">
        <f>'Moving Avg'!H696</f>
        <v>11.648285000000001</v>
      </c>
      <c r="J696" s="5" t="str">
        <f>OBV!F696</f>
        <v>BEARISH</v>
      </c>
      <c r="K696" s="5" t="str">
        <f>OBV!G696</f>
        <v>STRONG</v>
      </c>
      <c r="L696" s="5" t="str">
        <f>OBV!H696</f>
        <v>BEARISH DIVERGENCE</v>
      </c>
      <c r="M696" s="7">
        <f t="shared" si="100"/>
        <v>25</v>
      </c>
      <c r="N696" s="7">
        <f t="shared" si="101"/>
        <v>0</v>
      </c>
      <c r="O696" s="7">
        <f t="shared" si="102"/>
        <v>50</v>
      </c>
      <c r="P696" s="7">
        <f t="shared" si="103"/>
        <v>33</v>
      </c>
      <c r="Q696" s="8">
        <f t="shared" si="104"/>
        <v>21.2</v>
      </c>
      <c r="R696" s="8">
        <f t="shared" si="105"/>
        <v>30.75</v>
      </c>
      <c r="S696" s="8">
        <f t="shared" si="106"/>
        <v>31.1</v>
      </c>
      <c r="T696" s="8">
        <f t="shared" si="107"/>
        <v>27</v>
      </c>
      <c r="U696" s="7">
        <f t="shared" si="108"/>
        <v>27.683333333333337</v>
      </c>
      <c r="V696" s="7">
        <f t="shared" si="109"/>
        <v>27.512500000000003</v>
      </c>
    </row>
    <row r="697" spans="1:22" ht="13.5" x14ac:dyDescent="0.25">
      <c r="A697" s="3">
        <f>RSI!A697</f>
        <v>43019</v>
      </c>
      <c r="B697" s="2">
        <f>RSI!B697</f>
        <v>12.973000000000001</v>
      </c>
      <c r="C697" s="2">
        <f>RSI!I697</f>
        <v>42.979026010025663</v>
      </c>
      <c r="D697" s="2">
        <f>MACD!E697</f>
        <v>0.3054197409180297</v>
      </c>
      <c r="E697" s="2">
        <f>MACD!F697</f>
        <v>0.2653763266482167</v>
      </c>
      <c r="F697" s="2">
        <f>'Moving Avg'!D697</f>
        <v>12.965400000000002</v>
      </c>
      <c r="G697" s="2">
        <f>'Moving Avg'!F697</f>
        <v>13.31305</v>
      </c>
      <c r="H697" s="2">
        <f>'Moving Avg'!G697</f>
        <v>13.279919999999995</v>
      </c>
      <c r="I697" s="2">
        <f>'Moving Avg'!H697</f>
        <v>11.666855</v>
      </c>
      <c r="J697" s="5" t="str">
        <f>OBV!F697</f>
        <v>BEARISH</v>
      </c>
      <c r="K697" s="5" t="str">
        <f>OBV!G697</f>
        <v>STRONG</v>
      </c>
      <c r="L697" s="5" t="str">
        <f>OBV!H697</f>
        <v>CONFIRMED BEARISH</v>
      </c>
      <c r="M697" s="7">
        <f t="shared" si="100"/>
        <v>25</v>
      </c>
      <c r="N697" s="7">
        <f t="shared" si="101"/>
        <v>0</v>
      </c>
      <c r="O697" s="7">
        <f t="shared" si="102"/>
        <v>50</v>
      </c>
      <c r="P697" s="7">
        <f t="shared" si="103"/>
        <v>33</v>
      </c>
      <c r="Q697" s="8">
        <f t="shared" si="104"/>
        <v>21.2</v>
      </c>
      <c r="R697" s="8">
        <f t="shared" si="105"/>
        <v>30.75</v>
      </c>
      <c r="S697" s="8">
        <f t="shared" si="106"/>
        <v>31.1</v>
      </c>
      <c r="T697" s="8">
        <f t="shared" si="107"/>
        <v>27</v>
      </c>
      <c r="U697" s="7">
        <f t="shared" si="108"/>
        <v>27.683333333333337</v>
      </c>
      <c r="V697" s="7">
        <f t="shared" si="109"/>
        <v>27.512500000000003</v>
      </c>
    </row>
    <row r="698" spans="1:22" ht="13.5" x14ac:dyDescent="0.25">
      <c r="A698" s="3">
        <f>RSI!A698</f>
        <v>43020</v>
      </c>
      <c r="B698" s="2">
        <f>RSI!B698</f>
        <v>12.925000000000001</v>
      </c>
      <c r="C698" s="2">
        <f>RSI!I698</f>
        <v>41.972247337858107</v>
      </c>
      <c r="D698" s="2">
        <f>MACD!E698</f>
        <v>0.27344203455050042</v>
      </c>
      <c r="E698" s="2">
        <f>MACD!F698</f>
        <v>0.26698946822867348</v>
      </c>
      <c r="F698" s="2">
        <f>'Moving Avg'!D698</f>
        <v>12.9558</v>
      </c>
      <c r="G698" s="2">
        <f>'Moving Avg'!F698</f>
        <v>13.270950000000003</v>
      </c>
      <c r="H698" s="2">
        <f>'Moving Avg'!G698</f>
        <v>13.280979999999998</v>
      </c>
      <c r="I698" s="2">
        <f>'Moving Avg'!H698</f>
        <v>11.685185000000001</v>
      </c>
      <c r="J698" s="5" t="str">
        <f>OBV!F698</f>
        <v>BEARISH</v>
      </c>
      <c r="K698" s="5" t="str">
        <f>OBV!G698</f>
        <v>STRONG</v>
      </c>
      <c r="L698" s="5" t="str">
        <f>OBV!H698</f>
        <v>CONFIRMED BEARISH</v>
      </c>
      <c r="M698" s="7">
        <f t="shared" si="100"/>
        <v>25</v>
      </c>
      <c r="N698" s="7">
        <f t="shared" si="101"/>
        <v>0</v>
      </c>
      <c r="O698" s="7">
        <f t="shared" si="102"/>
        <v>50</v>
      </c>
      <c r="P698" s="7">
        <f t="shared" si="103"/>
        <v>33</v>
      </c>
      <c r="Q698" s="8">
        <f t="shared" si="104"/>
        <v>21.2</v>
      </c>
      <c r="R698" s="8">
        <f t="shared" si="105"/>
        <v>30.75</v>
      </c>
      <c r="S698" s="8">
        <f t="shared" si="106"/>
        <v>31.1</v>
      </c>
      <c r="T698" s="8">
        <f t="shared" si="107"/>
        <v>27</v>
      </c>
      <c r="U698" s="7">
        <f t="shared" si="108"/>
        <v>27.683333333333337</v>
      </c>
      <c r="V698" s="7">
        <f t="shared" si="109"/>
        <v>27.512500000000003</v>
      </c>
    </row>
    <row r="699" spans="1:22" ht="13.5" x14ac:dyDescent="0.25">
      <c r="A699" s="3">
        <f>RSI!A699</f>
        <v>43021</v>
      </c>
      <c r="B699" s="2">
        <f>RSI!B699</f>
        <v>12.845000000000001</v>
      </c>
      <c r="C699" s="2">
        <f>RSI!I699</f>
        <v>40.278741256567713</v>
      </c>
      <c r="D699" s="2">
        <f>MACD!E699</f>
        <v>0.23867953486596427</v>
      </c>
      <c r="E699" s="2">
        <f>MACD!F699</f>
        <v>0.26132748155613161</v>
      </c>
      <c r="F699" s="2">
        <f>'Moving Avg'!D699</f>
        <v>12.9716</v>
      </c>
      <c r="G699" s="2">
        <f>'Moving Avg'!F699</f>
        <v>13.22485</v>
      </c>
      <c r="H699" s="2">
        <f>'Moving Avg'!G699</f>
        <v>13.273879999999993</v>
      </c>
      <c r="I699" s="2">
        <f>'Moving Avg'!H699</f>
        <v>11.702360000000004</v>
      </c>
      <c r="J699" s="5" t="str">
        <f>OBV!F699</f>
        <v>BEARISH</v>
      </c>
      <c r="K699" s="5" t="str">
        <f>OBV!G699</f>
        <v>STRONG</v>
      </c>
      <c r="L699" s="5" t="str">
        <f>OBV!H699</f>
        <v>BEARISH DIVERGENCE</v>
      </c>
      <c r="M699" s="7">
        <f t="shared" si="100"/>
        <v>25</v>
      </c>
      <c r="N699" s="7">
        <f t="shared" si="101"/>
        <v>100</v>
      </c>
      <c r="O699" s="7">
        <f t="shared" si="102"/>
        <v>50</v>
      </c>
      <c r="P699" s="7">
        <f t="shared" si="103"/>
        <v>33</v>
      </c>
      <c r="Q699" s="8">
        <f t="shared" si="104"/>
        <v>56.2</v>
      </c>
      <c r="R699" s="8">
        <f t="shared" si="105"/>
        <v>50.75</v>
      </c>
      <c r="S699" s="8">
        <f t="shared" si="106"/>
        <v>46.1</v>
      </c>
      <c r="T699" s="8">
        <f t="shared" si="107"/>
        <v>52</v>
      </c>
      <c r="U699" s="7">
        <f t="shared" si="108"/>
        <v>51.016666666666673</v>
      </c>
      <c r="V699" s="7">
        <f t="shared" si="109"/>
        <v>51.262500000000003</v>
      </c>
    </row>
    <row r="700" spans="1:22" ht="13.5" x14ac:dyDescent="0.25">
      <c r="A700" s="3">
        <f>RSI!A700</f>
        <v>43024</v>
      </c>
      <c r="B700" s="2">
        <f>RSI!B700</f>
        <v>12.712999999999999</v>
      </c>
      <c r="C700" s="2">
        <f>RSI!I700</f>
        <v>37.58412104606446</v>
      </c>
      <c r="D700" s="2">
        <f>MACD!E700</f>
        <v>0.21235929112604524</v>
      </c>
      <c r="E700" s="2">
        <f>MACD!F700</f>
        <v>0.25153384347011432</v>
      </c>
      <c r="F700" s="2">
        <f>'Moving Avg'!D700</f>
        <v>12.886799999999999</v>
      </c>
      <c r="G700" s="2">
        <f>'Moving Avg'!F700</f>
        <v>13.17295</v>
      </c>
      <c r="H700" s="2">
        <f>'Moving Avg'!G700</f>
        <v>13.273239999999994</v>
      </c>
      <c r="I700" s="2">
        <f>'Moving Avg'!H700</f>
        <v>11.718845000000004</v>
      </c>
      <c r="J700" s="5" t="str">
        <f>OBV!F700</f>
        <v>BEARISH</v>
      </c>
      <c r="K700" s="5" t="str">
        <f>OBV!G700</f>
        <v>STRONG</v>
      </c>
      <c r="L700" s="5" t="str">
        <f>OBV!H700</f>
        <v>CONFIRMED BEARISH</v>
      </c>
      <c r="M700" s="7">
        <f t="shared" si="100"/>
        <v>25</v>
      </c>
      <c r="N700" s="7">
        <f t="shared" si="101"/>
        <v>100</v>
      </c>
      <c r="O700" s="7">
        <f t="shared" si="102"/>
        <v>50</v>
      </c>
      <c r="P700" s="7">
        <f t="shared" si="103"/>
        <v>33</v>
      </c>
      <c r="Q700" s="8">
        <f t="shared" si="104"/>
        <v>56.2</v>
      </c>
      <c r="R700" s="8">
        <f t="shared" si="105"/>
        <v>50.75</v>
      </c>
      <c r="S700" s="8">
        <f t="shared" si="106"/>
        <v>46.1</v>
      </c>
      <c r="T700" s="8">
        <f t="shared" si="107"/>
        <v>52</v>
      </c>
      <c r="U700" s="7">
        <f t="shared" si="108"/>
        <v>51.016666666666673</v>
      </c>
      <c r="V700" s="7">
        <f t="shared" si="109"/>
        <v>51.262500000000003</v>
      </c>
    </row>
    <row r="701" spans="1:22" ht="13.5" x14ac:dyDescent="0.25">
      <c r="A701" s="3">
        <f>RSI!A701</f>
        <v>43025</v>
      </c>
      <c r="B701" s="2">
        <f>RSI!B701</f>
        <v>12.638999999999999</v>
      </c>
      <c r="C701" s="2">
        <f>RSI!I701</f>
        <v>36.125062393134804</v>
      </c>
      <c r="D701" s="2">
        <f>MACD!E701</f>
        <v>0.1495003048212542</v>
      </c>
      <c r="E701" s="2">
        <f>MACD!F701</f>
        <v>0.23112713574034233</v>
      </c>
      <c r="F701" s="2">
        <f>'Moving Avg'!D701</f>
        <v>12.818999999999999</v>
      </c>
      <c r="G701" s="2">
        <f>'Moving Avg'!F701</f>
        <v>13.116800000000001</v>
      </c>
      <c r="H701" s="2">
        <f>'Moving Avg'!G701</f>
        <v>13.271119999999991</v>
      </c>
      <c r="I701" s="2">
        <f>'Moving Avg'!H701</f>
        <v>11.734045000000007</v>
      </c>
      <c r="J701" s="5" t="str">
        <f>OBV!F701</f>
        <v>BEARISH</v>
      </c>
      <c r="K701" s="5" t="str">
        <f>OBV!G701</f>
        <v>STRONG</v>
      </c>
      <c r="L701" s="5" t="str">
        <f>OBV!H701</f>
        <v>CONFIRMED BEARISH</v>
      </c>
      <c r="M701" s="7">
        <f t="shared" si="100"/>
        <v>25</v>
      </c>
      <c r="N701" s="7">
        <f t="shared" si="101"/>
        <v>100</v>
      </c>
      <c r="O701" s="7">
        <f t="shared" si="102"/>
        <v>50</v>
      </c>
      <c r="P701" s="7">
        <f t="shared" si="103"/>
        <v>33</v>
      </c>
      <c r="Q701" s="8">
        <f t="shared" si="104"/>
        <v>56.2</v>
      </c>
      <c r="R701" s="8">
        <f t="shared" si="105"/>
        <v>50.75</v>
      </c>
      <c r="S701" s="8">
        <f t="shared" si="106"/>
        <v>46.1</v>
      </c>
      <c r="T701" s="8">
        <f t="shared" si="107"/>
        <v>52</v>
      </c>
      <c r="U701" s="7">
        <f t="shared" si="108"/>
        <v>51.016666666666673</v>
      </c>
      <c r="V701" s="7">
        <f t="shared" si="109"/>
        <v>51.262500000000003</v>
      </c>
    </row>
    <row r="702" spans="1:22" ht="13.5" x14ac:dyDescent="0.25">
      <c r="A702" s="3">
        <f>RSI!A702</f>
        <v>43026</v>
      </c>
      <c r="B702" s="2">
        <f>RSI!B702</f>
        <v>12.597</v>
      </c>
      <c r="C702" s="2">
        <f>RSI!I702</f>
        <v>35.287736713080776</v>
      </c>
      <c r="D702" s="2">
        <f>MACD!E702</f>
        <v>0.17588713543919532</v>
      </c>
      <c r="E702" s="2">
        <f>MACD!F702</f>
        <v>0.22007913568011295</v>
      </c>
      <c r="F702" s="2">
        <f>'Moving Avg'!D702</f>
        <v>12.7438</v>
      </c>
      <c r="G702" s="2">
        <f>'Moving Avg'!F702</f>
        <v>13.063300000000002</v>
      </c>
      <c r="H702" s="2">
        <f>'Moving Avg'!G702</f>
        <v>13.265719999999993</v>
      </c>
      <c r="I702" s="2">
        <f>'Moving Avg'!H702</f>
        <v>11.748120000000007</v>
      </c>
      <c r="J702" s="5" t="str">
        <f>OBV!F702</f>
        <v>BEARISH</v>
      </c>
      <c r="K702" s="5" t="str">
        <f>OBV!G702</f>
        <v>STRONG</v>
      </c>
      <c r="L702" s="5" t="str">
        <f>OBV!H702</f>
        <v>CONFIRMED BEARISH</v>
      </c>
      <c r="M702" s="7">
        <f t="shared" si="100"/>
        <v>25</v>
      </c>
      <c r="N702" s="7">
        <f t="shared" si="101"/>
        <v>100</v>
      </c>
      <c r="O702" s="7">
        <f t="shared" si="102"/>
        <v>50</v>
      </c>
      <c r="P702" s="7">
        <f t="shared" si="103"/>
        <v>33</v>
      </c>
      <c r="Q702" s="8">
        <f t="shared" si="104"/>
        <v>56.2</v>
      </c>
      <c r="R702" s="8">
        <f t="shared" si="105"/>
        <v>50.75</v>
      </c>
      <c r="S702" s="8">
        <f t="shared" si="106"/>
        <v>46.1</v>
      </c>
      <c r="T702" s="8">
        <f t="shared" si="107"/>
        <v>52</v>
      </c>
      <c r="U702" s="7">
        <f t="shared" si="108"/>
        <v>51.016666666666673</v>
      </c>
      <c r="V702" s="7">
        <f t="shared" si="109"/>
        <v>51.262500000000003</v>
      </c>
    </row>
    <row r="703" spans="1:22" ht="13.5" x14ac:dyDescent="0.25">
      <c r="A703" s="3">
        <f>RSI!A703</f>
        <v>43027</v>
      </c>
      <c r="B703" s="2">
        <f>RSI!B703</f>
        <v>12.628</v>
      </c>
      <c r="C703" s="2">
        <f>RSI!I703</f>
        <v>36.458423925694312</v>
      </c>
      <c r="D703" s="2">
        <f>MACD!E703</f>
        <v>0.16563308950807532</v>
      </c>
      <c r="E703" s="2">
        <f>MACD!F703</f>
        <v>0.20918992644570542</v>
      </c>
      <c r="F703" s="2">
        <f>'Moving Avg'!D703</f>
        <v>12.6844</v>
      </c>
      <c r="G703" s="2">
        <f>'Moving Avg'!F703</f>
        <v>13.011350000000002</v>
      </c>
      <c r="H703" s="2">
        <f>'Moving Avg'!G703</f>
        <v>13.264019999999993</v>
      </c>
      <c r="I703" s="2">
        <f>'Moving Avg'!H703</f>
        <v>11.762350000000009</v>
      </c>
      <c r="J703" s="5" t="str">
        <f>OBV!F703</f>
        <v>BEARISH</v>
      </c>
      <c r="K703" s="5" t="str">
        <f>OBV!G703</f>
        <v>STRONG</v>
      </c>
      <c r="L703" s="5" t="str">
        <f>OBV!H703</f>
        <v>CONFIRMED BEARISH</v>
      </c>
      <c r="M703" s="7">
        <f t="shared" si="100"/>
        <v>25</v>
      </c>
      <c r="N703" s="7">
        <f t="shared" si="101"/>
        <v>100</v>
      </c>
      <c r="O703" s="7">
        <f t="shared" si="102"/>
        <v>50</v>
      </c>
      <c r="P703" s="7">
        <f t="shared" si="103"/>
        <v>33</v>
      </c>
      <c r="Q703" s="8">
        <f t="shared" si="104"/>
        <v>56.2</v>
      </c>
      <c r="R703" s="8">
        <f t="shared" si="105"/>
        <v>50.75</v>
      </c>
      <c r="S703" s="8">
        <f t="shared" si="106"/>
        <v>46.1</v>
      </c>
      <c r="T703" s="8">
        <f t="shared" si="107"/>
        <v>52</v>
      </c>
      <c r="U703" s="7">
        <f t="shared" si="108"/>
        <v>51.016666666666673</v>
      </c>
      <c r="V703" s="7">
        <f t="shared" si="109"/>
        <v>51.262500000000003</v>
      </c>
    </row>
    <row r="704" spans="1:22" ht="13.5" x14ac:dyDescent="0.25">
      <c r="A704" s="3">
        <f>RSI!A704</f>
        <v>43028</v>
      </c>
      <c r="B704" s="2">
        <f>RSI!B704</f>
        <v>12.506</v>
      </c>
      <c r="C704" s="2">
        <f>RSI!I704</f>
        <v>33.862143765393796</v>
      </c>
      <c r="D704" s="2">
        <f>MACD!E704</f>
        <v>0.13683424338531047</v>
      </c>
      <c r="E704" s="2">
        <f>MACD!F704</f>
        <v>0.19471878983362645</v>
      </c>
      <c r="F704" s="2">
        <f>'Moving Avg'!D704</f>
        <v>12.6166</v>
      </c>
      <c r="G704" s="2">
        <f>'Moving Avg'!F704</f>
        <v>12.9536</v>
      </c>
      <c r="H704" s="2">
        <f>'Moving Avg'!G704</f>
        <v>13.256699999999991</v>
      </c>
      <c r="I704" s="2">
        <f>'Moving Avg'!H704</f>
        <v>11.776025000000006</v>
      </c>
      <c r="J704" s="5" t="str">
        <f>OBV!F704</f>
        <v>BEARISH</v>
      </c>
      <c r="K704" s="5" t="str">
        <f>OBV!G704</f>
        <v>STRONG</v>
      </c>
      <c r="L704" s="5" t="str">
        <f>OBV!H704</f>
        <v>CONFIRMED BEARISH</v>
      </c>
      <c r="M704" s="7">
        <f t="shared" si="100"/>
        <v>25</v>
      </c>
      <c r="N704" s="7">
        <f t="shared" si="101"/>
        <v>100</v>
      </c>
      <c r="O704" s="7">
        <f t="shared" si="102"/>
        <v>50</v>
      </c>
      <c r="P704" s="7">
        <f t="shared" si="103"/>
        <v>33</v>
      </c>
      <c r="Q704" s="8">
        <f t="shared" si="104"/>
        <v>56.2</v>
      </c>
      <c r="R704" s="8">
        <f t="shared" si="105"/>
        <v>50.75</v>
      </c>
      <c r="S704" s="8">
        <f t="shared" si="106"/>
        <v>46.1</v>
      </c>
      <c r="T704" s="8">
        <f t="shared" si="107"/>
        <v>52</v>
      </c>
      <c r="U704" s="7">
        <f t="shared" si="108"/>
        <v>51.016666666666673</v>
      </c>
      <c r="V704" s="7">
        <f t="shared" si="109"/>
        <v>51.262500000000003</v>
      </c>
    </row>
    <row r="705" spans="1:22" ht="13.5" x14ac:dyDescent="0.25">
      <c r="A705" s="3">
        <f>RSI!A705</f>
        <v>43031</v>
      </c>
      <c r="B705" s="2">
        <f>RSI!B705</f>
        <v>12.606999999999999</v>
      </c>
      <c r="C705" s="2">
        <f>RSI!I705</f>
        <v>37.810505355452662</v>
      </c>
      <c r="D705" s="2">
        <f>MACD!E705</f>
        <v>0.16527008481750016</v>
      </c>
      <c r="E705" s="2">
        <f>MACD!F705</f>
        <v>0.18882904883040119</v>
      </c>
      <c r="F705" s="2">
        <f>'Moving Avg'!D705</f>
        <v>12.5954</v>
      </c>
      <c r="G705" s="2">
        <f>'Moving Avg'!F705</f>
        <v>12.908550000000002</v>
      </c>
      <c r="H705" s="2">
        <f>'Moving Avg'!G705</f>
        <v>13.254579999999997</v>
      </c>
      <c r="I705" s="2">
        <f>'Moving Avg'!H705</f>
        <v>11.790205000000007</v>
      </c>
      <c r="J705" s="5" t="str">
        <f>OBV!F705</f>
        <v>BEARISH</v>
      </c>
      <c r="K705" s="5" t="str">
        <f>OBV!G705</f>
        <v>STRONG</v>
      </c>
      <c r="L705" s="5" t="str">
        <f>OBV!H705</f>
        <v>CONFIRMED BEARISH</v>
      </c>
      <c r="M705" s="7">
        <f t="shared" si="100"/>
        <v>25</v>
      </c>
      <c r="N705" s="7">
        <f t="shared" si="101"/>
        <v>100</v>
      </c>
      <c r="O705" s="7">
        <f t="shared" si="102"/>
        <v>50</v>
      </c>
      <c r="P705" s="7">
        <f t="shared" si="103"/>
        <v>33</v>
      </c>
      <c r="Q705" s="8">
        <f t="shared" si="104"/>
        <v>56.2</v>
      </c>
      <c r="R705" s="8">
        <f t="shared" si="105"/>
        <v>50.75</v>
      </c>
      <c r="S705" s="8">
        <f t="shared" si="106"/>
        <v>46.1</v>
      </c>
      <c r="T705" s="8">
        <f t="shared" si="107"/>
        <v>52</v>
      </c>
      <c r="U705" s="7">
        <f t="shared" si="108"/>
        <v>51.016666666666673</v>
      </c>
      <c r="V705" s="7">
        <f t="shared" si="109"/>
        <v>51.262500000000003</v>
      </c>
    </row>
    <row r="706" spans="1:22" ht="13.5" x14ac:dyDescent="0.25">
      <c r="A706" s="3">
        <f>RSI!A706</f>
        <v>43032</v>
      </c>
      <c r="B706" s="2">
        <f>RSI!B706</f>
        <v>12.606999999999999</v>
      </c>
      <c r="C706" s="2">
        <f>RSI!I706</f>
        <v>37.810505355452662</v>
      </c>
      <c r="D706" s="2">
        <f>MACD!E706</f>
        <v>0.1672438057707275</v>
      </c>
      <c r="E706" s="2">
        <f>MACD!F706</f>
        <v>0.18451200021846645</v>
      </c>
      <c r="F706" s="2">
        <f>'Moving Avg'!D706</f>
        <v>12.589</v>
      </c>
      <c r="G706" s="2">
        <f>'Moving Avg'!F706</f>
        <v>12.867500000000001</v>
      </c>
      <c r="H706" s="2">
        <f>'Moving Avg'!G706</f>
        <v>13.252459999999994</v>
      </c>
      <c r="I706" s="2">
        <f>'Moving Avg'!H706</f>
        <v>11.804385000000007</v>
      </c>
      <c r="J706" s="5" t="str">
        <f>OBV!F706</f>
        <v>BEARISH</v>
      </c>
      <c r="K706" s="5" t="str">
        <f>OBV!G706</f>
        <v>NEUTRAL</v>
      </c>
      <c r="L706" s="5" t="str">
        <f>OBV!H706</f>
        <v>CONFIRMED BEARISH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45</v>
      </c>
      <c r="O706" s="7">
        <f t="shared" ref="O706:O769" si="112">IF(F706-I706&gt;10,100,IF(F706-I706&gt;5,75, IF(F706-I706&gt;0,50,0)))</f>
        <v>50</v>
      </c>
      <c r="P706" s="7">
        <f t="shared" ref="P706:P769" si="113">IF(L706="confirmed bullish", 34, IF(L706="bullish divergence",17, 0))+IF(J706="bullish",33,IF(J706="bearish",0,16.5))+IF(K706="strong",33,IF(K706="weak",0,16.5))</f>
        <v>16.5</v>
      </c>
      <c r="Q706" s="8">
        <f t="shared" si="104"/>
        <v>34.475000000000001</v>
      </c>
      <c r="R706" s="8">
        <f t="shared" si="105"/>
        <v>35.625</v>
      </c>
      <c r="S706" s="8">
        <f t="shared" si="106"/>
        <v>30.425000000000001</v>
      </c>
      <c r="T706" s="8">
        <f t="shared" si="107"/>
        <v>34.125</v>
      </c>
      <c r="U706" s="7">
        <f t="shared" si="108"/>
        <v>33.508333333333333</v>
      </c>
      <c r="V706" s="7">
        <f t="shared" si="109"/>
        <v>33.662499999999994</v>
      </c>
    </row>
    <row r="707" spans="1:22" ht="13.5" x14ac:dyDescent="0.25">
      <c r="A707" s="3">
        <f>RSI!A707</f>
        <v>43033</v>
      </c>
      <c r="B707" s="2">
        <f>RSI!B707</f>
        <v>12.602</v>
      </c>
      <c r="C707" s="2">
        <f>RSI!I707</f>
        <v>37.681350344770493</v>
      </c>
      <c r="D707" s="2">
        <f>MACD!E707</f>
        <v>0.17071331585350258</v>
      </c>
      <c r="E707" s="2">
        <f>MACD!F707</f>
        <v>0.1817522633454737</v>
      </c>
      <c r="F707" s="2">
        <f>'Moving Avg'!D707</f>
        <v>12.59</v>
      </c>
      <c r="G707" s="2">
        <f>'Moving Avg'!F707</f>
        <v>12.835450000000003</v>
      </c>
      <c r="H707" s="2">
        <f>'Moving Avg'!G707</f>
        <v>13.253839999999993</v>
      </c>
      <c r="I707" s="2">
        <f>'Moving Avg'!H707</f>
        <v>11.818540000000006</v>
      </c>
      <c r="J707" s="5" t="str">
        <f>OBV!F707</f>
        <v>BULLISH</v>
      </c>
      <c r="K707" s="5" t="str">
        <f>OBV!G707</f>
        <v>NEUTRAL</v>
      </c>
      <c r="L707" s="5" t="str">
        <f>OBV!H707</f>
        <v>CONFIRMED BULLISH</v>
      </c>
      <c r="M707" s="7">
        <f t="shared" si="110"/>
        <v>25</v>
      </c>
      <c r="N707" s="7">
        <f t="shared" si="111"/>
        <v>45</v>
      </c>
      <c r="O707" s="7">
        <f t="shared" si="112"/>
        <v>50</v>
      </c>
      <c r="P707" s="7">
        <f t="shared" si="113"/>
        <v>83.5</v>
      </c>
      <c r="Q707" s="8">
        <f t="shared" ref="Q707:Q770" si="114">0.35*M707+N707*0.35+O707*0.15+P707*0.15</f>
        <v>44.524999999999999</v>
      </c>
      <c r="R707" s="8">
        <f t="shared" ref="R707:R770" si="115">M707*0.2+N707*0.2+O707*0.35+P707*0.25</f>
        <v>52.375</v>
      </c>
      <c r="S707" s="8">
        <f t="shared" ref="S707:S770" si="116">M707*0.15+N707*0.15+O707*0.25+P707*0.45</f>
        <v>60.575000000000003</v>
      </c>
      <c r="T707" s="8">
        <f t="shared" ref="T707:T770" si="117">0.25*SUM(M707:P707)</f>
        <v>50.875</v>
      </c>
      <c r="U707" s="7">
        <f t="shared" ref="U707:U770" si="118">SUM(Q707:S707)/3</f>
        <v>52.491666666666674</v>
      </c>
      <c r="V707" s="7">
        <f t="shared" ref="V707:V770" si="119">SUM(Q707:T707)/4</f>
        <v>52.087500000000006</v>
      </c>
    </row>
    <row r="708" spans="1:22" ht="13.5" x14ac:dyDescent="0.25">
      <c r="A708" s="3">
        <f>RSI!A708</f>
        <v>43034</v>
      </c>
      <c r="B708" s="2">
        <f>RSI!B708</f>
        <v>12.590999999999999</v>
      </c>
      <c r="C708" s="2">
        <f>RSI!I708</f>
        <v>37.37884571360641</v>
      </c>
      <c r="D708" s="2">
        <f>MACD!E708</f>
        <v>0.1691442617490857</v>
      </c>
      <c r="E708" s="2">
        <f>MACD!F708</f>
        <v>0.17923066302619611</v>
      </c>
      <c r="F708" s="2">
        <f>'Moving Avg'!D708</f>
        <v>12.582600000000001</v>
      </c>
      <c r="G708" s="2">
        <f>'Moving Avg'!F708</f>
        <v>12.8055</v>
      </c>
      <c r="H708" s="2">
        <f>'Moving Avg'!G708</f>
        <v>13.247579999999996</v>
      </c>
      <c r="I708" s="2">
        <f>'Moving Avg'!H708</f>
        <v>11.833425000000004</v>
      </c>
      <c r="J708" s="5" t="str">
        <f>OBV!F708</f>
        <v>BEARISH</v>
      </c>
      <c r="K708" s="5" t="str">
        <f>OBV!G708</f>
        <v>STRONG</v>
      </c>
      <c r="L708" s="5" t="str">
        <f>OBV!H708</f>
        <v>CONFIRMED BEARISH</v>
      </c>
      <c r="M708" s="7">
        <f t="shared" si="110"/>
        <v>25</v>
      </c>
      <c r="N708" s="7">
        <f t="shared" si="111"/>
        <v>45</v>
      </c>
      <c r="O708" s="7">
        <f t="shared" si="112"/>
        <v>50</v>
      </c>
      <c r="P708" s="7">
        <f t="shared" si="113"/>
        <v>33</v>
      </c>
      <c r="Q708" s="8">
        <f t="shared" si="114"/>
        <v>36.950000000000003</v>
      </c>
      <c r="R708" s="8">
        <f t="shared" si="115"/>
        <v>39.75</v>
      </c>
      <c r="S708" s="8">
        <f t="shared" si="116"/>
        <v>37.85</v>
      </c>
      <c r="T708" s="8">
        <f t="shared" si="117"/>
        <v>38.25</v>
      </c>
      <c r="U708" s="7">
        <f t="shared" si="118"/>
        <v>38.183333333333337</v>
      </c>
      <c r="V708" s="7">
        <f t="shared" si="119"/>
        <v>38.200000000000003</v>
      </c>
    </row>
    <row r="709" spans="1:22" ht="13.5" x14ac:dyDescent="0.25">
      <c r="A709" s="3">
        <f>RSI!A709</f>
        <v>43035</v>
      </c>
      <c r="B709" s="2">
        <f>RSI!B709</f>
        <v>12.590999999999999</v>
      </c>
      <c r="C709" s="2">
        <f>RSI!I709</f>
        <v>37.37884571360641</v>
      </c>
      <c r="D709" s="2">
        <f>MACD!E709</f>
        <v>0.15748595141942445</v>
      </c>
      <c r="E709" s="2">
        <f>MACD!F709</f>
        <v>0.17488172070484179</v>
      </c>
      <c r="F709" s="2">
        <f>'Moving Avg'!D709</f>
        <v>12.599600000000001</v>
      </c>
      <c r="G709" s="2">
        <f>'Moving Avg'!F709</f>
        <v>12.780600000000002</v>
      </c>
      <c r="H709" s="2">
        <f>'Moving Avg'!G709</f>
        <v>13.241959999999997</v>
      </c>
      <c r="I709" s="2">
        <f>'Moving Avg'!H709</f>
        <v>11.848650000000006</v>
      </c>
      <c r="J709" s="5" t="str">
        <f>OBV!F709</f>
        <v>BEARISH</v>
      </c>
      <c r="K709" s="5" t="str">
        <f>OBV!G709</f>
        <v>STRONG</v>
      </c>
      <c r="L709" s="5" t="str">
        <f>OBV!H709</f>
        <v>BEARISH DIVERGENCE</v>
      </c>
      <c r="M709" s="7">
        <f t="shared" si="110"/>
        <v>25</v>
      </c>
      <c r="N709" s="7">
        <f t="shared" si="111"/>
        <v>45</v>
      </c>
      <c r="O709" s="7">
        <f t="shared" si="112"/>
        <v>50</v>
      </c>
      <c r="P709" s="7">
        <f t="shared" si="113"/>
        <v>33</v>
      </c>
      <c r="Q709" s="8">
        <f t="shared" si="114"/>
        <v>36.950000000000003</v>
      </c>
      <c r="R709" s="8">
        <f t="shared" si="115"/>
        <v>39.75</v>
      </c>
      <c r="S709" s="8">
        <f t="shared" si="116"/>
        <v>37.85</v>
      </c>
      <c r="T709" s="8">
        <f t="shared" si="117"/>
        <v>38.25</v>
      </c>
      <c r="U709" s="7">
        <f t="shared" si="118"/>
        <v>38.183333333333337</v>
      </c>
      <c r="V709" s="7">
        <f t="shared" si="119"/>
        <v>38.200000000000003</v>
      </c>
    </row>
    <row r="710" spans="1:22" ht="13.5" x14ac:dyDescent="0.25">
      <c r="A710" s="3">
        <f>RSI!A710</f>
        <v>43038</v>
      </c>
      <c r="B710" s="2">
        <f>RSI!B710</f>
        <v>12.708</v>
      </c>
      <c r="C710" s="2">
        <f>RSI!I710</f>
        <v>43.021448960070195</v>
      </c>
      <c r="D710" s="2">
        <f>MACD!E710</f>
        <v>0.12047746382302904</v>
      </c>
      <c r="E710" s="2">
        <f>MACD!F710</f>
        <v>0.16400086932847927</v>
      </c>
      <c r="F710" s="2">
        <f>'Moving Avg'!D710</f>
        <v>12.6198</v>
      </c>
      <c r="G710" s="2">
        <f>'Moving Avg'!F710</f>
        <v>12.76445</v>
      </c>
      <c r="H710" s="2">
        <f>'Moving Avg'!G710</f>
        <v>13.236659999999997</v>
      </c>
      <c r="I710" s="2">
        <f>'Moving Avg'!H710</f>
        <v>11.864460000000006</v>
      </c>
      <c r="J710" s="5" t="str">
        <f>OBV!F710</f>
        <v>BEARISH</v>
      </c>
      <c r="K710" s="5" t="str">
        <f>OBV!G710</f>
        <v>STRONG</v>
      </c>
      <c r="L710" s="5" t="str">
        <f>OBV!H710</f>
        <v>BEARISH DIVERGENCE</v>
      </c>
      <c r="M710" s="7">
        <f t="shared" si="110"/>
        <v>25</v>
      </c>
      <c r="N710" s="7">
        <f t="shared" si="111"/>
        <v>100</v>
      </c>
      <c r="O710" s="7">
        <f t="shared" si="112"/>
        <v>50</v>
      </c>
      <c r="P710" s="7">
        <f t="shared" si="113"/>
        <v>33</v>
      </c>
      <c r="Q710" s="8">
        <f t="shared" si="114"/>
        <v>56.2</v>
      </c>
      <c r="R710" s="8">
        <f t="shared" si="115"/>
        <v>50.75</v>
      </c>
      <c r="S710" s="8">
        <f t="shared" si="116"/>
        <v>46.1</v>
      </c>
      <c r="T710" s="8">
        <f t="shared" si="117"/>
        <v>52</v>
      </c>
      <c r="U710" s="7">
        <f t="shared" si="118"/>
        <v>51.016666666666673</v>
      </c>
      <c r="V710" s="7">
        <f t="shared" si="119"/>
        <v>51.262500000000003</v>
      </c>
    </row>
    <row r="711" spans="1:22" ht="13.5" x14ac:dyDescent="0.25">
      <c r="A711" s="3">
        <f>RSI!A711</f>
        <v>43039</v>
      </c>
      <c r="B711" s="2">
        <f>RSI!B711</f>
        <v>13.132</v>
      </c>
      <c r="C711" s="2">
        <f>RSI!I711</f>
        <v>57.845504161959717</v>
      </c>
      <c r="D711" s="2">
        <f>MACD!E711</f>
        <v>4.7374204722457236E-2</v>
      </c>
      <c r="E711" s="2">
        <f>MACD!F711</f>
        <v>0.14067553640727487</v>
      </c>
      <c r="F711" s="2">
        <f>'Moving Avg'!D711</f>
        <v>12.724799999999998</v>
      </c>
      <c r="G711" s="2">
        <f>'Moving Avg'!F711</f>
        <v>12.785399999999999</v>
      </c>
      <c r="H711" s="2">
        <f>'Moving Avg'!G711</f>
        <v>13.224379999999996</v>
      </c>
      <c r="I711" s="2">
        <f>'Moving Avg'!H711</f>
        <v>11.882390000000008</v>
      </c>
      <c r="J711" s="5" t="str">
        <f>OBV!F711</f>
        <v>BULLISH</v>
      </c>
      <c r="K711" s="5" t="str">
        <f>OBV!G711</f>
        <v>NEUTRAL</v>
      </c>
      <c r="L711" s="5" t="str">
        <f>OBV!H711</f>
        <v>CONFIRMED BULLISH</v>
      </c>
      <c r="M711" s="7">
        <f t="shared" si="110"/>
        <v>25</v>
      </c>
      <c r="N711" s="7">
        <f t="shared" si="111"/>
        <v>100</v>
      </c>
      <c r="O711" s="7">
        <f t="shared" si="112"/>
        <v>50</v>
      </c>
      <c r="P711" s="7">
        <f t="shared" si="113"/>
        <v>83.5</v>
      </c>
      <c r="Q711" s="8">
        <f t="shared" si="114"/>
        <v>63.774999999999999</v>
      </c>
      <c r="R711" s="8">
        <f t="shared" si="115"/>
        <v>63.375</v>
      </c>
      <c r="S711" s="8">
        <f t="shared" si="116"/>
        <v>68.825000000000003</v>
      </c>
      <c r="T711" s="8">
        <f t="shared" si="117"/>
        <v>64.625</v>
      </c>
      <c r="U711" s="7">
        <f t="shared" si="118"/>
        <v>65.325000000000003</v>
      </c>
      <c r="V711" s="7">
        <f t="shared" si="119"/>
        <v>65.150000000000006</v>
      </c>
    </row>
    <row r="712" spans="1:22" ht="13.5" x14ac:dyDescent="0.25">
      <c r="A712" s="3">
        <f>RSI!A712</f>
        <v>43040</v>
      </c>
      <c r="B712" s="2">
        <f>RSI!B712</f>
        <v>12.967000000000001</v>
      </c>
      <c r="C712" s="2">
        <f>RSI!I712</f>
        <v>52.15850069985607</v>
      </c>
      <c r="D712" s="2">
        <f>MACD!E712</f>
        <v>-1.0297855310442472E-2</v>
      </c>
      <c r="E712" s="2">
        <f>MACD!F712</f>
        <v>0.11048085806373141</v>
      </c>
      <c r="F712" s="2">
        <f>'Moving Avg'!D712</f>
        <v>12.797799999999999</v>
      </c>
      <c r="G712" s="2">
        <f>'Moving Avg'!F712</f>
        <v>12.77425</v>
      </c>
      <c r="H712" s="2">
        <f>'Moving Avg'!G712</f>
        <v>13.209119999999995</v>
      </c>
      <c r="I712" s="2">
        <f>'Moving Avg'!H712</f>
        <v>11.899230000000006</v>
      </c>
      <c r="J712" s="5" t="str">
        <f>OBV!F712</f>
        <v>BULLISH</v>
      </c>
      <c r="K712" s="5" t="str">
        <f>OBV!G712</f>
        <v>NEUTRAL</v>
      </c>
      <c r="L712" s="5" t="str">
        <f>OBV!H712</f>
        <v>CONFIRMED BULLISH</v>
      </c>
      <c r="M712" s="7">
        <f t="shared" si="110"/>
        <v>25</v>
      </c>
      <c r="N712" s="7">
        <f t="shared" si="111"/>
        <v>100</v>
      </c>
      <c r="O712" s="7">
        <f t="shared" si="112"/>
        <v>50</v>
      </c>
      <c r="P712" s="7">
        <f t="shared" si="113"/>
        <v>83.5</v>
      </c>
      <c r="Q712" s="8">
        <f t="shared" si="114"/>
        <v>63.774999999999999</v>
      </c>
      <c r="R712" s="8">
        <f t="shared" si="115"/>
        <v>63.375</v>
      </c>
      <c r="S712" s="8">
        <f t="shared" si="116"/>
        <v>68.825000000000003</v>
      </c>
      <c r="T712" s="8">
        <f t="shared" si="117"/>
        <v>64.625</v>
      </c>
      <c r="U712" s="7">
        <f t="shared" si="118"/>
        <v>65.325000000000003</v>
      </c>
      <c r="V712" s="7">
        <f t="shared" si="119"/>
        <v>65.150000000000006</v>
      </c>
    </row>
    <row r="713" spans="1:22" ht="13.5" x14ac:dyDescent="0.25">
      <c r="A713" s="3">
        <f>RSI!A713</f>
        <v>43041</v>
      </c>
      <c r="B713" s="2">
        <f>RSI!B713</f>
        <v>13.068</v>
      </c>
      <c r="C713" s="2">
        <f>RSI!I713</f>
        <v>55.07035085455999</v>
      </c>
      <c r="D713" s="2">
        <f>MACD!E713</f>
        <v>-6.2293938181682051E-2</v>
      </c>
      <c r="E713" s="2">
        <f>MACD!F713</f>
        <v>7.5925898814648715E-2</v>
      </c>
      <c r="F713" s="2">
        <f>'Moving Avg'!D713</f>
        <v>12.893199999999998</v>
      </c>
      <c r="G713" s="2">
        <f>'Moving Avg'!F713</f>
        <v>12.779</v>
      </c>
      <c r="H713" s="2">
        <f>'Moving Avg'!G713</f>
        <v>13.196519999999998</v>
      </c>
      <c r="I713" s="2">
        <f>'Moving Avg'!H713</f>
        <v>11.916185000000009</v>
      </c>
      <c r="J713" s="5" t="str">
        <f>OBV!F713</f>
        <v>BULLISH</v>
      </c>
      <c r="K713" s="5" t="str">
        <f>OBV!G713</f>
        <v>WEAK</v>
      </c>
      <c r="L713" s="5" t="str">
        <f>OBV!H713</f>
        <v>CONFIRMED BULLISH</v>
      </c>
      <c r="M713" s="7">
        <f t="shared" si="110"/>
        <v>25</v>
      </c>
      <c r="N713" s="7">
        <f t="shared" si="111"/>
        <v>100</v>
      </c>
      <c r="O713" s="7">
        <f t="shared" si="112"/>
        <v>50</v>
      </c>
      <c r="P713" s="7">
        <f t="shared" si="113"/>
        <v>67</v>
      </c>
      <c r="Q713" s="8">
        <f t="shared" si="114"/>
        <v>61.3</v>
      </c>
      <c r="R713" s="8">
        <f t="shared" si="115"/>
        <v>59.25</v>
      </c>
      <c r="S713" s="8">
        <f t="shared" si="116"/>
        <v>61.400000000000006</v>
      </c>
      <c r="T713" s="8">
        <f t="shared" si="117"/>
        <v>60.5</v>
      </c>
      <c r="U713" s="7">
        <f t="shared" si="118"/>
        <v>60.65</v>
      </c>
      <c r="V713" s="7">
        <f t="shared" si="119"/>
        <v>60.612499999999997</v>
      </c>
    </row>
    <row r="714" spans="1:22" ht="13.5" x14ac:dyDescent="0.25">
      <c r="A714" s="3">
        <f>RSI!A714</f>
        <v>43042</v>
      </c>
      <c r="B714" s="2">
        <f>RSI!B714</f>
        <v>12.712999999999999</v>
      </c>
      <c r="C714" s="2">
        <f>RSI!I714</f>
        <v>44.758600273967694</v>
      </c>
      <c r="D714" s="2">
        <f>MACD!E714</f>
        <v>-9.980888700465762E-2</v>
      </c>
      <c r="E714" s="2">
        <f>MACD!F714</f>
        <v>4.0778941650787451E-2</v>
      </c>
      <c r="F714" s="2">
        <f>'Moving Avg'!D714</f>
        <v>12.917599999999998</v>
      </c>
      <c r="G714" s="2">
        <f>'Moving Avg'!F714</f>
        <v>12.776350000000003</v>
      </c>
      <c r="H714" s="2">
        <f>'Moving Avg'!G714</f>
        <v>13.177979999999998</v>
      </c>
      <c r="I714" s="2">
        <f>'Moving Avg'!H714</f>
        <v>11.931365000000007</v>
      </c>
      <c r="J714" s="5" t="str">
        <f>OBV!F714</f>
        <v>BULLISH</v>
      </c>
      <c r="K714" s="5" t="str">
        <f>OBV!G714</f>
        <v>WEAK</v>
      </c>
      <c r="L714" s="5" t="str">
        <f>OBV!H714</f>
        <v>CONFIRMED BULLISH</v>
      </c>
      <c r="M714" s="7">
        <f t="shared" si="110"/>
        <v>25</v>
      </c>
      <c r="N714" s="7">
        <f t="shared" si="111"/>
        <v>100</v>
      </c>
      <c r="O714" s="7">
        <f t="shared" si="112"/>
        <v>50</v>
      </c>
      <c r="P714" s="7">
        <f t="shared" si="113"/>
        <v>67</v>
      </c>
      <c r="Q714" s="8">
        <f t="shared" si="114"/>
        <v>61.3</v>
      </c>
      <c r="R714" s="8">
        <f t="shared" si="115"/>
        <v>59.25</v>
      </c>
      <c r="S714" s="8">
        <f t="shared" si="116"/>
        <v>61.400000000000006</v>
      </c>
      <c r="T714" s="8">
        <f t="shared" si="117"/>
        <v>60.5</v>
      </c>
      <c r="U714" s="7">
        <f t="shared" si="118"/>
        <v>60.65</v>
      </c>
      <c r="V714" s="7">
        <f t="shared" si="119"/>
        <v>60.612499999999997</v>
      </c>
    </row>
    <row r="715" spans="1:22" ht="13.5" x14ac:dyDescent="0.25">
      <c r="A715" s="3">
        <f>RSI!A715</f>
        <v>43045</v>
      </c>
      <c r="B715" s="2">
        <f>RSI!B715</f>
        <v>13.093999999999999</v>
      </c>
      <c r="C715" s="2">
        <f>RSI!I715</f>
        <v>54.586874305520638</v>
      </c>
      <c r="D715" s="2">
        <f>MACD!E715</f>
        <v>-0.14310625275479794</v>
      </c>
      <c r="E715" s="2">
        <f>MACD!F715</f>
        <v>4.0019027696703742E-3</v>
      </c>
      <c r="F715" s="2">
        <f>'Moving Avg'!D715</f>
        <v>12.994800000000001</v>
      </c>
      <c r="G715" s="2">
        <f>'Moving Avg'!F715</f>
        <v>12.7742</v>
      </c>
      <c r="H715" s="2">
        <f>'Moving Avg'!G715</f>
        <v>13.169699999999999</v>
      </c>
      <c r="I715" s="2">
        <f>'Moving Avg'!H715</f>
        <v>11.948500000000008</v>
      </c>
      <c r="J715" s="5" t="str">
        <f>OBV!F715</f>
        <v>BULLISH</v>
      </c>
      <c r="K715" s="5" t="str">
        <f>OBV!G715</f>
        <v>WEAK</v>
      </c>
      <c r="L715" s="5" t="str">
        <f>OBV!H715</f>
        <v>CONFIRMED BULLISH</v>
      </c>
      <c r="M715" s="7">
        <f t="shared" si="110"/>
        <v>25</v>
      </c>
      <c r="N715" s="7">
        <f t="shared" si="111"/>
        <v>100</v>
      </c>
      <c r="O715" s="7">
        <f t="shared" si="112"/>
        <v>50</v>
      </c>
      <c r="P715" s="7">
        <f t="shared" si="113"/>
        <v>67</v>
      </c>
      <c r="Q715" s="8">
        <f t="shared" si="114"/>
        <v>61.3</v>
      </c>
      <c r="R715" s="8">
        <f t="shared" si="115"/>
        <v>59.25</v>
      </c>
      <c r="S715" s="8">
        <f t="shared" si="116"/>
        <v>61.400000000000006</v>
      </c>
      <c r="T715" s="8">
        <f t="shared" si="117"/>
        <v>60.5</v>
      </c>
      <c r="U715" s="7">
        <f t="shared" si="118"/>
        <v>60.65</v>
      </c>
      <c r="V715" s="7">
        <f t="shared" si="119"/>
        <v>60.612499999999997</v>
      </c>
    </row>
    <row r="716" spans="1:22" ht="13.5" x14ac:dyDescent="0.25">
      <c r="A716" s="3">
        <f>RSI!A716</f>
        <v>43046</v>
      </c>
      <c r="B716" s="2">
        <f>RSI!B716</f>
        <v>13.057</v>
      </c>
      <c r="C716" s="2">
        <f>RSI!I716</f>
        <v>53.589735477623073</v>
      </c>
      <c r="D716" s="2">
        <f>MACD!E716</f>
        <v>-0.17820696663020996</v>
      </c>
      <c r="E716" s="2">
        <f>MACD!F716</f>
        <v>-3.243987111030569E-2</v>
      </c>
      <c r="F716" s="2">
        <f>'Moving Avg'!D716</f>
        <v>12.979800000000001</v>
      </c>
      <c r="G716" s="2">
        <f>'Moving Avg'!F716</f>
        <v>12.77815</v>
      </c>
      <c r="H716" s="2">
        <f>'Moving Avg'!G716</f>
        <v>13.160679999999999</v>
      </c>
      <c r="I716" s="2">
        <f>'Moving Avg'!H716</f>
        <v>11.965450000000008</v>
      </c>
      <c r="J716" s="5" t="str">
        <f>OBV!F716</f>
        <v>BEARISH</v>
      </c>
      <c r="K716" s="5" t="str">
        <f>OBV!G716</f>
        <v>STRONG</v>
      </c>
      <c r="L716" s="5" t="str">
        <f>OBV!H716</f>
        <v>CONFIRMED BEARISH</v>
      </c>
      <c r="M716" s="7">
        <f t="shared" si="110"/>
        <v>25</v>
      </c>
      <c r="N716" s="7">
        <f t="shared" si="111"/>
        <v>100</v>
      </c>
      <c r="O716" s="7">
        <f t="shared" si="112"/>
        <v>50</v>
      </c>
      <c r="P716" s="7">
        <f t="shared" si="113"/>
        <v>33</v>
      </c>
      <c r="Q716" s="8">
        <f t="shared" si="114"/>
        <v>56.2</v>
      </c>
      <c r="R716" s="8">
        <f t="shared" si="115"/>
        <v>50.75</v>
      </c>
      <c r="S716" s="8">
        <f t="shared" si="116"/>
        <v>46.1</v>
      </c>
      <c r="T716" s="8">
        <f t="shared" si="117"/>
        <v>52</v>
      </c>
      <c r="U716" s="7">
        <f t="shared" si="118"/>
        <v>51.016666666666673</v>
      </c>
      <c r="V716" s="7">
        <f t="shared" si="119"/>
        <v>51.262500000000003</v>
      </c>
    </row>
    <row r="717" spans="1:22" ht="13.5" x14ac:dyDescent="0.25">
      <c r="A717" s="3">
        <f>RSI!A717</f>
        <v>43047</v>
      </c>
      <c r="B717" s="2">
        <f>RSI!B717</f>
        <v>13.089</v>
      </c>
      <c r="C717" s="2">
        <f>RSI!I717</f>
        <v>54.366139099510001</v>
      </c>
      <c r="D717" s="2">
        <f>MACD!E717</f>
        <v>-0.21194448357954521</v>
      </c>
      <c r="E717" s="2">
        <f>MACD!F717</f>
        <v>-6.8340793604153599E-2</v>
      </c>
      <c r="F717" s="2">
        <f>'Moving Avg'!D717</f>
        <v>13.004200000000001</v>
      </c>
      <c r="G717" s="2">
        <f>'Moving Avg'!F717</f>
        <v>12.783950000000001</v>
      </c>
      <c r="H717" s="2">
        <f>'Moving Avg'!G717</f>
        <v>13.1523</v>
      </c>
      <c r="I717" s="2">
        <f>'Moving Avg'!H717</f>
        <v>11.982560000000008</v>
      </c>
      <c r="J717" s="5" t="str">
        <f>OBV!F717</f>
        <v>BULLISH</v>
      </c>
      <c r="K717" s="5" t="str">
        <f>OBV!G717</f>
        <v>WEAK</v>
      </c>
      <c r="L717" s="5" t="str">
        <f>OBV!H717</f>
        <v>CONFIRMED BULLISH</v>
      </c>
      <c r="M717" s="7">
        <f t="shared" si="110"/>
        <v>25</v>
      </c>
      <c r="N717" s="7">
        <f t="shared" si="111"/>
        <v>100</v>
      </c>
      <c r="O717" s="7">
        <f t="shared" si="112"/>
        <v>50</v>
      </c>
      <c r="P717" s="7">
        <f t="shared" si="113"/>
        <v>67</v>
      </c>
      <c r="Q717" s="8">
        <f t="shared" si="114"/>
        <v>61.3</v>
      </c>
      <c r="R717" s="8">
        <f t="shared" si="115"/>
        <v>59.25</v>
      </c>
      <c r="S717" s="8">
        <f t="shared" si="116"/>
        <v>61.400000000000006</v>
      </c>
      <c r="T717" s="8">
        <f t="shared" si="117"/>
        <v>60.5</v>
      </c>
      <c r="U717" s="7">
        <f t="shared" si="118"/>
        <v>60.65</v>
      </c>
      <c r="V717" s="7">
        <f t="shared" si="119"/>
        <v>60.612499999999997</v>
      </c>
    </row>
    <row r="718" spans="1:22" ht="13.5" x14ac:dyDescent="0.25">
      <c r="A718" s="3">
        <f>RSI!A718</f>
        <v>43048</v>
      </c>
      <c r="B718" s="2">
        <f>RSI!B718</f>
        <v>13.439</v>
      </c>
      <c r="C718" s="2">
        <f>RSI!I718</f>
        <v>61.878063548764842</v>
      </c>
      <c r="D718" s="2">
        <f>MACD!E718</f>
        <v>-0.26912978052185288</v>
      </c>
      <c r="E718" s="2">
        <f>MACD!F718</f>
        <v>-0.10849859098769346</v>
      </c>
      <c r="F718" s="2">
        <f>'Moving Avg'!D718</f>
        <v>13.078399999999998</v>
      </c>
      <c r="G718" s="2">
        <f>'Moving Avg'!F718</f>
        <v>12.80965</v>
      </c>
      <c r="H718" s="2">
        <f>'Moving Avg'!G718</f>
        <v>13.153040000000001</v>
      </c>
      <c r="I718" s="2">
        <f>'Moving Avg'!H718</f>
        <v>12.002675000000005</v>
      </c>
      <c r="J718" s="5" t="str">
        <f>OBV!F718</f>
        <v>BULLISH</v>
      </c>
      <c r="K718" s="5" t="str">
        <f>OBV!G718</f>
        <v>WEAK</v>
      </c>
      <c r="L718" s="5" t="str">
        <f>OBV!H718</f>
        <v>CONFIRMED BULLISH</v>
      </c>
      <c r="M718" s="7">
        <f t="shared" si="110"/>
        <v>25</v>
      </c>
      <c r="N718" s="7">
        <f t="shared" si="111"/>
        <v>100</v>
      </c>
      <c r="O718" s="7">
        <f t="shared" si="112"/>
        <v>50</v>
      </c>
      <c r="P718" s="7">
        <f t="shared" si="113"/>
        <v>67</v>
      </c>
      <c r="Q718" s="8">
        <f t="shared" si="114"/>
        <v>61.3</v>
      </c>
      <c r="R718" s="8">
        <f t="shared" si="115"/>
        <v>59.25</v>
      </c>
      <c r="S718" s="8">
        <f t="shared" si="116"/>
        <v>61.400000000000006</v>
      </c>
      <c r="T718" s="8">
        <f t="shared" si="117"/>
        <v>60.5</v>
      </c>
      <c r="U718" s="7">
        <f t="shared" si="118"/>
        <v>60.65</v>
      </c>
      <c r="V718" s="7">
        <f t="shared" si="119"/>
        <v>60.612499999999997</v>
      </c>
    </row>
    <row r="719" spans="1:22" ht="13.5" x14ac:dyDescent="0.25">
      <c r="A719" s="3">
        <f>RSI!A719</f>
        <v>43049</v>
      </c>
      <c r="B719" s="2">
        <f>RSI!B719</f>
        <v>13.396000000000001</v>
      </c>
      <c r="C719" s="2">
        <f>RSI!I719</f>
        <v>60.559112749406857</v>
      </c>
      <c r="D719" s="2">
        <f>MACD!E719</f>
        <v>-0.31734470227982214</v>
      </c>
      <c r="E719" s="2">
        <f>MACD!F719</f>
        <v>-0.15026781324611921</v>
      </c>
      <c r="F719" s="2">
        <f>'Moving Avg'!D719</f>
        <v>13.215</v>
      </c>
      <c r="G719" s="2">
        <f>'Moving Avg'!F719</f>
        <v>12.837199999999999</v>
      </c>
      <c r="H719" s="2">
        <f>'Moving Avg'!G719</f>
        <v>13.15292</v>
      </c>
      <c r="I719" s="2">
        <f>'Moving Avg'!H719</f>
        <v>12.022575000000003</v>
      </c>
      <c r="J719" s="5" t="str">
        <f>OBV!F719</f>
        <v>BULLISH</v>
      </c>
      <c r="K719" s="5" t="str">
        <f>OBV!G719</f>
        <v>WEAK</v>
      </c>
      <c r="L719" s="5" t="str">
        <f>OBV!H719</f>
        <v>CONFIRMED BULLISH</v>
      </c>
      <c r="M719" s="7">
        <f t="shared" si="110"/>
        <v>25</v>
      </c>
      <c r="N719" s="7">
        <f t="shared" si="111"/>
        <v>100</v>
      </c>
      <c r="O719" s="7">
        <f t="shared" si="112"/>
        <v>50</v>
      </c>
      <c r="P719" s="7">
        <f t="shared" si="113"/>
        <v>67</v>
      </c>
      <c r="Q719" s="8">
        <f t="shared" si="114"/>
        <v>61.3</v>
      </c>
      <c r="R719" s="8">
        <f t="shared" si="115"/>
        <v>59.25</v>
      </c>
      <c r="S719" s="8">
        <f t="shared" si="116"/>
        <v>61.400000000000006</v>
      </c>
      <c r="T719" s="8">
        <f t="shared" si="117"/>
        <v>60.5</v>
      </c>
      <c r="U719" s="7">
        <f t="shared" si="118"/>
        <v>60.65</v>
      </c>
      <c r="V719" s="7">
        <f t="shared" si="119"/>
        <v>60.612499999999997</v>
      </c>
    </row>
    <row r="720" spans="1:22" ht="13.5" x14ac:dyDescent="0.25">
      <c r="A720" s="3">
        <f>RSI!A720</f>
        <v>43052</v>
      </c>
      <c r="B720" s="2">
        <f>RSI!B720</f>
        <v>13.243</v>
      </c>
      <c r="C720" s="2">
        <f>RSI!I720</f>
        <v>55.986320550103841</v>
      </c>
      <c r="D720" s="2">
        <f>MACD!E720</f>
        <v>-0.33134391787618078</v>
      </c>
      <c r="E720" s="2">
        <f>MACD!F720</f>
        <v>-0.18648303417213152</v>
      </c>
      <c r="F720" s="2">
        <f>'Moving Avg'!D720</f>
        <v>13.244800000000001</v>
      </c>
      <c r="G720" s="2">
        <f>'Moving Avg'!F720</f>
        <v>12.8637</v>
      </c>
      <c r="H720" s="2">
        <f>'Moving Avg'!G720</f>
        <v>13.148060000000001</v>
      </c>
      <c r="I720" s="2">
        <f>'Moving Avg'!H720</f>
        <v>12.040925000000007</v>
      </c>
      <c r="J720" s="5" t="str">
        <f>OBV!F720</f>
        <v>BEARISH</v>
      </c>
      <c r="K720" s="5" t="str">
        <f>OBV!G720</f>
        <v>STRONG</v>
      </c>
      <c r="L720" s="5" t="str">
        <f>OBV!H720</f>
        <v>BEARISH DIVERGENCE</v>
      </c>
      <c r="M720" s="7">
        <f t="shared" si="110"/>
        <v>25</v>
      </c>
      <c r="N720" s="7">
        <f t="shared" si="111"/>
        <v>100</v>
      </c>
      <c r="O720" s="7">
        <f t="shared" si="112"/>
        <v>50</v>
      </c>
      <c r="P720" s="7">
        <f t="shared" si="113"/>
        <v>33</v>
      </c>
      <c r="Q720" s="8">
        <f t="shared" si="114"/>
        <v>56.2</v>
      </c>
      <c r="R720" s="8">
        <f t="shared" si="115"/>
        <v>50.75</v>
      </c>
      <c r="S720" s="8">
        <f t="shared" si="116"/>
        <v>46.1</v>
      </c>
      <c r="T720" s="8">
        <f t="shared" si="117"/>
        <v>52</v>
      </c>
      <c r="U720" s="7">
        <f t="shared" si="118"/>
        <v>51.016666666666673</v>
      </c>
      <c r="V720" s="7">
        <f t="shared" si="119"/>
        <v>51.262500000000003</v>
      </c>
    </row>
    <row r="721" spans="1:22" ht="13.5" x14ac:dyDescent="0.25">
      <c r="A721" s="3">
        <f>RSI!A721</f>
        <v>43053</v>
      </c>
      <c r="B721" s="2">
        <f>RSI!B721</f>
        <v>13.137</v>
      </c>
      <c r="C721" s="2">
        <f>RSI!I721</f>
        <v>53.000387113515337</v>
      </c>
      <c r="D721" s="2">
        <f>MACD!E721</f>
        <v>-0.27155021023371262</v>
      </c>
      <c r="E721" s="2">
        <f>MACD!F721</f>
        <v>-0.20349646938444776</v>
      </c>
      <c r="F721" s="2">
        <f>'Moving Avg'!D721</f>
        <v>13.2608</v>
      </c>
      <c r="G721" s="2">
        <f>'Moving Avg'!F721</f>
        <v>12.8886</v>
      </c>
      <c r="H721" s="2">
        <f>'Moving Avg'!G721</f>
        <v>13.137040000000002</v>
      </c>
      <c r="I721" s="2">
        <f>'Moving Avg'!H721</f>
        <v>12.059010000000006</v>
      </c>
      <c r="J721" s="5" t="str">
        <f>OBV!F721</f>
        <v>BEARISH</v>
      </c>
      <c r="K721" s="5" t="str">
        <f>OBV!G721</f>
        <v>STRONG</v>
      </c>
      <c r="L721" s="5" t="str">
        <f>OBV!H721</f>
        <v>BEARISH DIVERGENCE</v>
      </c>
      <c r="M721" s="7">
        <f t="shared" si="110"/>
        <v>25</v>
      </c>
      <c r="N721" s="7">
        <f t="shared" si="111"/>
        <v>100</v>
      </c>
      <c r="O721" s="7">
        <f t="shared" si="112"/>
        <v>50</v>
      </c>
      <c r="P721" s="7">
        <f t="shared" si="113"/>
        <v>33</v>
      </c>
      <c r="Q721" s="8">
        <f t="shared" si="114"/>
        <v>56.2</v>
      </c>
      <c r="R721" s="8">
        <f t="shared" si="115"/>
        <v>50.75</v>
      </c>
      <c r="S721" s="8">
        <f t="shared" si="116"/>
        <v>46.1</v>
      </c>
      <c r="T721" s="8">
        <f t="shared" si="117"/>
        <v>52</v>
      </c>
      <c r="U721" s="7">
        <f t="shared" si="118"/>
        <v>51.016666666666673</v>
      </c>
      <c r="V721" s="7">
        <f t="shared" si="119"/>
        <v>51.262500000000003</v>
      </c>
    </row>
    <row r="722" spans="1:22" ht="13.5" x14ac:dyDescent="0.25">
      <c r="A722" s="3">
        <f>RSI!A722</f>
        <v>43054</v>
      </c>
      <c r="B722" s="2">
        <f>RSI!B722</f>
        <v>13.11</v>
      </c>
      <c r="C722" s="2">
        <f>RSI!I722</f>
        <v>52.236178071914942</v>
      </c>
      <c r="D722" s="2">
        <f>MACD!E722</f>
        <v>-0.2450502944427928</v>
      </c>
      <c r="E722" s="2">
        <f>MACD!F722</f>
        <v>-0.21180723439611679</v>
      </c>
      <c r="F722" s="2">
        <f>'Moving Avg'!D722</f>
        <v>13.265000000000001</v>
      </c>
      <c r="G722" s="2">
        <f>'Moving Avg'!F722</f>
        <v>12.914249999999999</v>
      </c>
      <c r="H722" s="2">
        <f>'Moving Avg'!G722</f>
        <v>13.129080000000002</v>
      </c>
      <c r="I722" s="2">
        <f>'Moving Avg'!H722</f>
        <v>12.076385000000005</v>
      </c>
      <c r="J722" s="5" t="str">
        <f>OBV!F722</f>
        <v>BEARISH</v>
      </c>
      <c r="K722" s="5" t="str">
        <f>OBV!G722</f>
        <v>STRONG</v>
      </c>
      <c r="L722" s="5" t="str">
        <f>OBV!H722</f>
        <v>BEARISH DIVERGENCE</v>
      </c>
      <c r="M722" s="7">
        <f t="shared" si="110"/>
        <v>25</v>
      </c>
      <c r="N722" s="7">
        <f t="shared" si="111"/>
        <v>100</v>
      </c>
      <c r="O722" s="7">
        <f t="shared" si="112"/>
        <v>50</v>
      </c>
      <c r="P722" s="7">
        <f t="shared" si="113"/>
        <v>33</v>
      </c>
      <c r="Q722" s="8">
        <f t="shared" si="114"/>
        <v>56.2</v>
      </c>
      <c r="R722" s="8">
        <f t="shared" si="115"/>
        <v>50.75</v>
      </c>
      <c r="S722" s="8">
        <f t="shared" si="116"/>
        <v>46.1</v>
      </c>
      <c r="T722" s="8">
        <f t="shared" si="117"/>
        <v>52</v>
      </c>
      <c r="U722" s="7">
        <f t="shared" si="118"/>
        <v>51.016666666666673</v>
      </c>
      <c r="V722" s="7">
        <f t="shared" si="119"/>
        <v>51.262500000000003</v>
      </c>
    </row>
    <row r="723" spans="1:22" ht="13.5" x14ac:dyDescent="0.25">
      <c r="A723" s="3">
        <f>RSI!A723</f>
        <v>43055</v>
      </c>
      <c r="B723" s="2">
        <f>RSI!B723</f>
        <v>13.079000000000001</v>
      </c>
      <c r="C723" s="2">
        <f>RSI!I723</f>
        <v>51.321196150877107</v>
      </c>
      <c r="D723" s="2">
        <f>MACD!E723</f>
        <v>-0.20529052800326575</v>
      </c>
      <c r="E723" s="2">
        <f>MACD!F723</f>
        <v>-0.21050389311754658</v>
      </c>
      <c r="F723" s="2">
        <f>'Moving Avg'!D723</f>
        <v>13.193000000000001</v>
      </c>
      <c r="G723" s="2">
        <f>'Moving Avg'!F723</f>
        <v>12.9368</v>
      </c>
      <c r="H723" s="2">
        <f>'Moving Avg'!G723</f>
        <v>13.123579999999999</v>
      </c>
      <c r="I723" s="2">
        <f>'Moving Avg'!H723</f>
        <v>12.094180000000005</v>
      </c>
      <c r="J723" s="5" t="str">
        <f>OBV!F723</f>
        <v>BEARISH</v>
      </c>
      <c r="K723" s="5" t="str">
        <f>OBV!G723</f>
        <v>STRONG</v>
      </c>
      <c r="L723" s="5" t="str">
        <f>OBV!H723</f>
        <v>CONFIRMED BEARISH</v>
      </c>
      <c r="M723" s="7">
        <f t="shared" si="110"/>
        <v>25</v>
      </c>
      <c r="N723" s="7">
        <f t="shared" si="111"/>
        <v>0</v>
      </c>
      <c r="O723" s="7">
        <f t="shared" si="112"/>
        <v>50</v>
      </c>
      <c r="P723" s="7">
        <f t="shared" si="113"/>
        <v>33</v>
      </c>
      <c r="Q723" s="8">
        <f t="shared" si="114"/>
        <v>21.2</v>
      </c>
      <c r="R723" s="8">
        <f t="shared" si="115"/>
        <v>30.75</v>
      </c>
      <c r="S723" s="8">
        <f t="shared" si="116"/>
        <v>31.1</v>
      </c>
      <c r="T723" s="8">
        <f t="shared" si="117"/>
        <v>27</v>
      </c>
      <c r="U723" s="7">
        <f t="shared" si="118"/>
        <v>27.683333333333337</v>
      </c>
      <c r="V723" s="7">
        <f t="shared" si="119"/>
        <v>27.512500000000003</v>
      </c>
    </row>
    <row r="724" spans="1:22" ht="13.5" x14ac:dyDescent="0.25">
      <c r="A724" s="3">
        <f>RSI!A724</f>
        <v>43056</v>
      </c>
      <c r="B724" s="2">
        <f>RSI!B724</f>
        <v>13.065</v>
      </c>
      <c r="C724" s="2">
        <f>RSI!I724</f>
        <v>50.887680480929028</v>
      </c>
      <c r="D724" s="2">
        <f>MACD!E724</f>
        <v>-0.22550392434832744</v>
      </c>
      <c r="E724" s="2">
        <f>MACD!F724</f>
        <v>-0.21350389936370276</v>
      </c>
      <c r="F724" s="2">
        <f>'Moving Avg'!D724</f>
        <v>13.126799999999999</v>
      </c>
      <c r="G724" s="2">
        <f>'Moving Avg'!F724</f>
        <v>12.96475</v>
      </c>
      <c r="H724" s="2">
        <f>'Moving Avg'!G724</f>
        <v>13.11472</v>
      </c>
      <c r="I724" s="2">
        <f>'Moving Avg'!H724</f>
        <v>12.111905000000005</v>
      </c>
      <c r="J724" s="5" t="str">
        <f>OBV!F724</f>
        <v>BEARISH</v>
      </c>
      <c r="K724" s="5" t="str">
        <f>OBV!G724</f>
        <v>STRONG</v>
      </c>
      <c r="L724" s="5" t="str">
        <f>OBV!H724</f>
        <v>CONFIRMED BEARISH</v>
      </c>
      <c r="M724" s="7">
        <f t="shared" si="110"/>
        <v>25</v>
      </c>
      <c r="N724" s="7">
        <f t="shared" si="111"/>
        <v>45</v>
      </c>
      <c r="O724" s="7">
        <f t="shared" si="112"/>
        <v>50</v>
      </c>
      <c r="P724" s="7">
        <f t="shared" si="113"/>
        <v>33</v>
      </c>
      <c r="Q724" s="8">
        <f t="shared" si="114"/>
        <v>36.950000000000003</v>
      </c>
      <c r="R724" s="8">
        <f t="shared" si="115"/>
        <v>39.75</v>
      </c>
      <c r="S724" s="8">
        <f t="shared" si="116"/>
        <v>37.85</v>
      </c>
      <c r="T724" s="8">
        <f t="shared" si="117"/>
        <v>38.25</v>
      </c>
      <c r="U724" s="7">
        <f t="shared" si="118"/>
        <v>38.183333333333337</v>
      </c>
      <c r="V724" s="7">
        <f t="shared" si="119"/>
        <v>38.200000000000003</v>
      </c>
    </row>
    <row r="725" spans="1:22" ht="13.5" x14ac:dyDescent="0.25">
      <c r="A725" s="3">
        <f>RSI!A725</f>
        <v>43059</v>
      </c>
      <c r="B725" s="2">
        <f>RSI!B725</f>
        <v>13.052</v>
      </c>
      <c r="C725" s="2">
        <f>RSI!I725</f>
        <v>50.461427370445769</v>
      </c>
      <c r="D725" s="2">
        <f>MACD!E725</f>
        <v>-0.18320383402781104</v>
      </c>
      <c r="E725" s="2">
        <f>MACD!F725</f>
        <v>-0.20744388629652444</v>
      </c>
      <c r="F725" s="2">
        <f>'Moving Avg'!D725</f>
        <v>13.0886</v>
      </c>
      <c r="G725" s="2">
        <f>'Moving Avg'!F725</f>
        <v>12.987</v>
      </c>
      <c r="H725" s="2">
        <f>'Moving Avg'!G725</f>
        <v>13.102120000000005</v>
      </c>
      <c r="I725" s="2">
        <f>'Moving Avg'!H725</f>
        <v>12.130220000000007</v>
      </c>
      <c r="J725" s="5" t="str">
        <f>OBV!F725</f>
        <v>BEARISH</v>
      </c>
      <c r="K725" s="5" t="str">
        <f>OBV!G725</f>
        <v>STRONG</v>
      </c>
      <c r="L725" s="5" t="str">
        <f>OBV!H725</f>
        <v>CONFIRMED BEARISH</v>
      </c>
      <c r="M725" s="7">
        <f t="shared" si="110"/>
        <v>25</v>
      </c>
      <c r="N725" s="7">
        <f t="shared" si="111"/>
        <v>0</v>
      </c>
      <c r="O725" s="7">
        <f t="shared" si="112"/>
        <v>50</v>
      </c>
      <c r="P725" s="7">
        <f t="shared" si="113"/>
        <v>33</v>
      </c>
      <c r="Q725" s="8">
        <f t="shared" si="114"/>
        <v>21.2</v>
      </c>
      <c r="R725" s="8">
        <f t="shared" si="115"/>
        <v>30.75</v>
      </c>
      <c r="S725" s="8">
        <f t="shared" si="116"/>
        <v>31.1</v>
      </c>
      <c r="T725" s="8">
        <f t="shared" si="117"/>
        <v>27</v>
      </c>
      <c r="U725" s="7">
        <f t="shared" si="118"/>
        <v>27.683333333333337</v>
      </c>
      <c r="V725" s="7">
        <f t="shared" si="119"/>
        <v>27.512500000000003</v>
      </c>
    </row>
    <row r="726" spans="1:22" ht="13.5" x14ac:dyDescent="0.25">
      <c r="A726" s="3">
        <f>RSI!A726</f>
        <v>43060</v>
      </c>
      <c r="B726" s="2">
        <f>RSI!B726</f>
        <v>12.9</v>
      </c>
      <c r="C726" s="2">
        <f>RSI!I726</f>
        <v>45.646925538606688</v>
      </c>
      <c r="D726" s="2">
        <f>MACD!E726</f>
        <v>-0.14192936059689032</v>
      </c>
      <c r="E726" s="2">
        <f>MACD!F726</f>
        <v>-0.19434098115659762</v>
      </c>
      <c r="F726" s="2">
        <f>'Moving Avg'!D726</f>
        <v>13.0412</v>
      </c>
      <c r="G726" s="2">
        <f>'Moving Avg'!F726</f>
        <v>13.001649999999998</v>
      </c>
      <c r="H726" s="2">
        <f>'Moving Avg'!G726</f>
        <v>13.082660000000002</v>
      </c>
      <c r="I726" s="2">
        <f>'Moving Avg'!H726</f>
        <v>12.147800000000007</v>
      </c>
      <c r="J726" s="5" t="str">
        <f>OBV!F726</f>
        <v>BEARISH</v>
      </c>
      <c r="K726" s="5" t="str">
        <f>OBV!G726</f>
        <v>STRONG</v>
      </c>
      <c r="L726" s="5" t="str">
        <f>OBV!H726</f>
        <v>CONFIRMED BEARISH</v>
      </c>
      <c r="M726" s="7">
        <f t="shared" si="110"/>
        <v>25</v>
      </c>
      <c r="N726" s="7">
        <f t="shared" si="111"/>
        <v>0</v>
      </c>
      <c r="O726" s="7">
        <f t="shared" si="112"/>
        <v>50</v>
      </c>
      <c r="P726" s="7">
        <f t="shared" si="113"/>
        <v>33</v>
      </c>
      <c r="Q726" s="8">
        <f t="shared" si="114"/>
        <v>21.2</v>
      </c>
      <c r="R726" s="8">
        <f t="shared" si="115"/>
        <v>30.75</v>
      </c>
      <c r="S726" s="8">
        <f t="shared" si="116"/>
        <v>31.1</v>
      </c>
      <c r="T726" s="8">
        <f t="shared" si="117"/>
        <v>27</v>
      </c>
      <c r="U726" s="7">
        <f t="shared" si="118"/>
        <v>27.683333333333337</v>
      </c>
      <c r="V726" s="7">
        <f t="shared" si="119"/>
        <v>27.512500000000003</v>
      </c>
    </row>
    <row r="727" spans="1:22" ht="13.5" x14ac:dyDescent="0.25">
      <c r="A727" s="3">
        <f>RSI!A727</f>
        <v>43061</v>
      </c>
      <c r="B727" s="2">
        <f>RSI!B727</f>
        <v>12.701000000000001</v>
      </c>
      <c r="C727" s="2">
        <f>RSI!I727</f>
        <v>40.23458050527762</v>
      </c>
      <c r="D727" s="2">
        <f>MACD!E727</f>
        <v>-8.6521390124264741E-2</v>
      </c>
      <c r="E727" s="2">
        <f>MACD!F727</f>
        <v>-0.17277706295013107</v>
      </c>
      <c r="F727" s="2">
        <f>'Moving Avg'!D727</f>
        <v>12.959399999999999</v>
      </c>
      <c r="G727" s="2">
        <f>'Moving Avg'!F727</f>
        <v>13.006600000000001</v>
      </c>
      <c r="H727" s="2">
        <f>'Moving Avg'!G727</f>
        <v>13.06124</v>
      </c>
      <c r="I727" s="2">
        <f>'Moving Avg'!H727</f>
        <v>12.164385000000006</v>
      </c>
      <c r="J727" s="5" t="str">
        <f>OBV!F727</f>
        <v>BEARISH</v>
      </c>
      <c r="K727" s="5" t="str">
        <f>OBV!G727</f>
        <v>STRONG</v>
      </c>
      <c r="L727" s="5" t="str">
        <f>OBV!H727</f>
        <v>CONFIRMED BEARISH</v>
      </c>
      <c r="M727" s="7">
        <f t="shared" si="110"/>
        <v>25</v>
      </c>
      <c r="N727" s="7">
        <f t="shared" si="111"/>
        <v>0</v>
      </c>
      <c r="O727" s="7">
        <f t="shared" si="112"/>
        <v>50</v>
      </c>
      <c r="P727" s="7">
        <f t="shared" si="113"/>
        <v>33</v>
      </c>
      <c r="Q727" s="8">
        <f t="shared" si="114"/>
        <v>21.2</v>
      </c>
      <c r="R727" s="8">
        <f t="shared" si="115"/>
        <v>30.75</v>
      </c>
      <c r="S727" s="8">
        <f t="shared" si="116"/>
        <v>31.1</v>
      </c>
      <c r="T727" s="8">
        <f t="shared" si="117"/>
        <v>27</v>
      </c>
      <c r="U727" s="7">
        <f t="shared" si="118"/>
        <v>27.683333333333337</v>
      </c>
      <c r="V727" s="7">
        <f t="shared" si="119"/>
        <v>27.512500000000003</v>
      </c>
    </row>
    <row r="728" spans="1:22" ht="13.5" x14ac:dyDescent="0.25">
      <c r="A728" s="3">
        <f>RSI!A728</f>
        <v>43062</v>
      </c>
      <c r="B728" s="2">
        <f>RSI!B728</f>
        <v>12.569000000000001</v>
      </c>
      <c r="C728" s="2">
        <f>RSI!I728</f>
        <v>37.092844961162797</v>
      </c>
      <c r="D728" s="2">
        <f>MACD!E728</f>
        <v>2.5920995746016473E-2</v>
      </c>
      <c r="E728" s="2">
        <f>MACD!F728</f>
        <v>-0.13303745121090157</v>
      </c>
      <c r="F728" s="2">
        <f>'Moving Avg'!D728</f>
        <v>12.857399999999998</v>
      </c>
      <c r="G728" s="2">
        <f>'Moving Avg'!F728</f>
        <v>13.005499999999998</v>
      </c>
      <c r="H728" s="2">
        <f>'Moving Avg'!G728</f>
        <v>13.037280000000003</v>
      </c>
      <c r="I728" s="2">
        <f>'Moving Avg'!H728</f>
        <v>12.178925000000003</v>
      </c>
      <c r="J728" s="5" t="str">
        <f>OBV!F728</f>
        <v>BEARISH</v>
      </c>
      <c r="K728" s="5" t="str">
        <f>OBV!G728</f>
        <v>STRONG</v>
      </c>
      <c r="L728" s="5" t="str">
        <f>OBV!H728</f>
        <v>CONFIRMED BEARISH</v>
      </c>
      <c r="M728" s="7">
        <f t="shared" si="110"/>
        <v>25</v>
      </c>
      <c r="N728" s="7">
        <f t="shared" si="111"/>
        <v>0</v>
      </c>
      <c r="O728" s="7">
        <f t="shared" si="112"/>
        <v>50</v>
      </c>
      <c r="P728" s="7">
        <f t="shared" si="113"/>
        <v>33</v>
      </c>
      <c r="Q728" s="8">
        <f t="shared" si="114"/>
        <v>21.2</v>
      </c>
      <c r="R728" s="8">
        <f t="shared" si="115"/>
        <v>30.75</v>
      </c>
      <c r="S728" s="8">
        <f t="shared" si="116"/>
        <v>31.1</v>
      </c>
      <c r="T728" s="8">
        <f t="shared" si="117"/>
        <v>27</v>
      </c>
      <c r="U728" s="7">
        <f t="shared" si="118"/>
        <v>27.683333333333337</v>
      </c>
      <c r="V728" s="7">
        <f t="shared" si="119"/>
        <v>27.512500000000003</v>
      </c>
    </row>
    <row r="729" spans="1:22" ht="13.5" x14ac:dyDescent="0.25">
      <c r="A729" s="3">
        <f>RSI!A729</f>
        <v>43063</v>
      </c>
      <c r="B729" s="2">
        <f>RSI!B729</f>
        <v>12.569000000000001</v>
      </c>
      <c r="C729" s="2">
        <f>RSI!I729</f>
        <v>37.092844961162804</v>
      </c>
      <c r="D729" s="2">
        <f>MACD!E729</f>
        <v>0.1170206314478488</v>
      </c>
      <c r="E729" s="2">
        <f>MACD!F729</f>
        <v>-8.3025834679151506E-2</v>
      </c>
      <c r="F729" s="2">
        <f>'Moving Avg'!D729</f>
        <v>12.7582</v>
      </c>
      <c r="G729" s="2">
        <f>'Moving Avg'!F729</f>
        <v>13.0044</v>
      </c>
      <c r="H729" s="2">
        <f>'Moving Avg'!G729</f>
        <v>13.01332</v>
      </c>
      <c r="I729" s="2">
        <f>'Moving Avg'!H729</f>
        <v>12.192860000000005</v>
      </c>
      <c r="J729" s="5" t="str">
        <f>OBV!F729</f>
        <v>BEARISH</v>
      </c>
      <c r="K729" s="5" t="str">
        <f>OBV!G729</f>
        <v>STRONG</v>
      </c>
      <c r="L729" s="5" t="str">
        <f>OBV!H729</f>
        <v>CONFIRMED BEARISH</v>
      </c>
      <c r="M729" s="7">
        <f t="shared" si="110"/>
        <v>25</v>
      </c>
      <c r="N729" s="7">
        <f t="shared" si="111"/>
        <v>0</v>
      </c>
      <c r="O729" s="7">
        <f t="shared" si="112"/>
        <v>50</v>
      </c>
      <c r="P729" s="7">
        <f t="shared" si="113"/>
        <v>33</v>
      </c>
      <c r="Q729" s="8">
        <f t="shared" si="114"/>
        <v>21.2</v>
      </c>
      <c r="R729" s="8">
        <f t="shared" si="115"/>
        <v>30.75</v>
      </c>
      <c r="S729" s="8">
        <f t="shared" si="116"/>
        <v>31.1</v>
      </c>
      <c r="T729" s="8">
        <f t="shared" si="117"/>
        <v>27</v>
      </c>
      <c r="U729" s="7">
        <f t="shared" si="118"/>
        <v>27.683333333333337</v>
      </c>
      <c r="V729" s="7">
        <f t="shared" si="119"/>
        <v>27.512500000000003</v>
      </c>
    </row>
    <row r="730" spans="1:22" ht="13.5" x14ac:dyDescent="0.25">
      <c r="A730" s="3">
        <f>RSI!A730</f>
        <v>43066</v>
      </c>
      <c r="B730" s="2">
        <f>RSI!B730</f>
        <v>12.238</v>
      </c>
      <c r="C730" s="2">
        <f>RSI!I730</f>
        <v>30.228357359647404</v>
      </c>
      <c r="D730" s="2">
        <f>MACD!E730</f>
        <v>0.19746597985870906</v>
      </c>
      <c r="E730" s="2">
        <f>MACD!F730</f>
        <v>-2.6927471771579399E-2</v>
      </c>
      <c r="F730" s="2">
        <f>'Moving Avg'!D730</f>
        <v>12.595400000000001</v>
      </c>
      <c r="G730" s="2">
        <f>'Moving Avg'!F730</f>
        <v>12.980899999999997</v>
      </c>
      <c r="H730" s="2">
        <f>'Moving Avg'!G730</f>
        <v>12.983059999999996</v>
      </c>
      <c r="I730" s="2">
        <f>'Moving Avg'!H730</f>
        <v>12.205140000000004</v>
      </c>
      <c r="J730" s="5" t="str">
        <f>OBV!F730</f>
        <v>BEARISH</v>
      </c>
      <c r="K730" s="5" t="str">
        <f>OBV!G730</f>
        <v>STRONG</v>
      </c>
      <c r="L730" s="5" t="str">
        <f>OBV!H730</f>
        <v>CONFIRMED BEARISH</v>
      </c>
      <c r="M730" s="7">
        <f t="shared" si="110"/>
        <v>25</v>
      </c>
      <c r="N730" s="7">
        <f t="shared" si="111"/>
        <v>0</v>
      </c>
      <c r="O730" s="7">
        <f t="shared" si="112"/>
        <v>50</v>
      </c>
      <c r="P730" s="7">
        <f t="shared" si="113"/>
        <v>33</v>
      </c>
      <c r="Q730" s="8">
        <f t="shared" si="114"/>
        <v>21.2</v>
      </c>
      <c r="R730" s="8">
        <f t="shared" si="115"/>
        <v>30.75</v>
      </c>
      <c r="S730" s="8">
        <f t="shared" si="116"/>
        <v>31.1</v>
      </c>
      <c r="T730" s="8">
        <f t="shared" si="117"/>
        <v>27</v>
      </c>
      <c r="U730" s="7">
        <f t="shared" si="118"/>
        <v>27.683333333333337</v>
      </c>
      <c r="V730" s="7">
        <f t="shared" si="119"/>
        <v>27.512500000000003</v>
      </c>
    </row>
    <row r="731" spans="1:22" ht="13.5" x14ac:dyDescent="0.25">
      <c r="A731" s="3">
        <f>RSI!A731</f>
        <v>43067</v>
      </c>
      <c r="B731" s="2">
        <f>RSI!B731</f>
        <v>12.106</v>
      </c>
      <c r="C731" s="2">
        <f>RSI!I731</f>
        <v>28.002746506661495</v>
      </c>
      <c r="D731" s="2">
        <f>MACD!E731</f>
        <v>0.26316571459817339</v>
      </c>
      <c r="E731" s="2">
        <f>MACD!F731</f>
        <v>3.1091165502371162E-2</v>
      </c>
      <c r="F731" s="2">
        <f>'Moving Avg'!D731</f>
        <v>12.436600000000002</v>
      </c>
      <c r="G731" s="2">
        <f>'Moving Avg'!F731</f>
        <v>12.929599999999999</v>
      </c>
      <c r="H731" s="2">
        <f>'Moving Avg'!G731</f>
        <v>12.949939999999996</v>
      </c>
      <c r="I731" s="2">
        <f>'Moving Avg'!H731</f>
        <v>12.216760000000004</v>
      </c>
      <c r="J731" s="5" t="str">
        <f>OBV!F731</f>
        <v>BEARISH</v>
      </c>
      <c r="K731" s="5" t="str">
        <f>OBV!G731</f>
        <v>STRONG</v>
      </c>
      <c r="L731" s="5" t="str">
        <f>OBV!H731</f>
        <v>CONFIRMED BEARISH</v>
      </c>
      <c r="M731" s="7">
        <f t="shared" si="110"/>
        <v>50</v>
      </c>
      <c r="N731" s="7">
        <f t="shared" si="111"/>
        <v>0</v>
      </c>
      <c r="O731" s="7">
        <f t="shared" si="112"/>
        <v>50</v>
      </c>
      <c r="P731" s="7">
        <f t="shared" si="113"/>
        <v>33</v>
      </c>
      <c r="Q731" s="8">
        <f t="shared" si="114"/>
        <v>29.95</v>
      </c>
      <c r="R731" s="8">
        <f t="shared" si="115"/>
        <v>35.75</v>
      </c>
      <c r="S731" s="8">
        <f t="shared" si="116"/>
        <v>34.85</v>
      </c>
      <c r="T731" s="8">
        <f t="shared" si="117"/>
        <v>33.25</v>
      </c>
      <c r="U731" s="7">
        <f t="shared" si="118"/>
        <v>33.516666666666673</v>
      </c>
      <c r="V731" s="7">
        <f t="shared" si="119"/>
        <v>33.450000000000003</v>
      </c>
    </row>
    <row r="732" spans="1:22" ht="13.5" x14ac:dyDescent="0.25">
      <c r="A732" s="3">
        <f>RSI!A732</f>
        <v>43068</v>
      </c>
      <c r="B732" s="2">
        <f>RSI!B732</f>
        <v>12.462999999999999</v>
      </c>
      <c r="C732" s="2">
        <f>RSI!I732</f>
        <v>40.715866051260171</v>
      </c>
      <c r="D732" s="2">
        <f>MACD!E732</f>
        <v>0.29279182341572429</v>
      </c>
      <c r="E732" s="2">
        <f>MACD!F732</f>
        <v>8.3431297085041795E-2</v>
      </c>
      <c r="F732" s="2">
        <f>'Moving Avg'!D732</f>
        <v>12.389000000000001</v>
      </c>
      <c r="G732" s="2">
        <f>'Moving Avg'!F732</f>
        <v>12.904399999999999</v>
      </c>
      <c r="H732" s="2">
        <f>'Moving Avg'!G732</f>
        <v>12.925859999999998</v>
      </c>
      <c r="I732" s="2">
        <f>'Moving Avg'!H732</f>
        <v>12.229120000000005</v>
      </c>
      <c r="J732" s="5" t="str">
        <f>OBV!F732</f>
        <v>BEARISH</v>
      </c>
      <c r="K732" s="5" t="str">
        <f>OBV!G732</f>
        <v>STRONG</v>
      </c>
      <c r="L732" s="5" t="str">
        <f>OBV!H732</f>
        <v>CONFIRMED BEARISH</v>
      </c>
      <c r="M732" s="7">
        <f t="shared" si="110"/>
        <v>25</v>
      </c>
      <c r="N732" s="7">
        <f t="shared" si="111"/>
        <v>0</v>
      </c>
      <c r="O732" s="7">
        <f t="shared" si="112"/>
        <v>50</v>
      </c>
      <c r="P732" s="7">
        <f t="shared" si="113"/>
        <v>33</v>
      </c>
      <c r="Q732" s="8">
        <f t="shared" si="114"/>
        <v>21.2</v>
      </c>
      <c r="R732" s="8">
        <f t="shared" si="115"/>
        <v>30.75</v>
      </c>
      <c r="S732" s="8">
        <f t="shared" si="116"/>
        <v>31.1</v>
      </c>
      <c r="T732" s="8">
        <f t="shared" si="117"/>
        <v>27</v>
      </c>
      <c r="U732" s="7">
        <f t="shared" si="118"/>
        <v>27.683333333333337</v>
      </c>
      <c r="V732" s="7">
        <f t="shared" si="119"/>
        <v>27.512500000000003</v>
      </c>
    </row>
    <row r="733" spans="1:22" ht="13.5" x14ac:dyDescent="0.25">
      <c r="A733" s="3">
        <f>RSI!A733</f>
        <v>43069</v>
      </c>
      <c r="B733" s="2">
        <f>RSI!B733</f>
        <v>12.542999999999999</v>
      </c>
      <c r="C733" s="2">
        <f>RSI!I733</f>
        <v>43.138891510368047</v>
      </c>
      <c r="D733" s="2">
        <f>MACD!E733</f>
        <v>0.30934456595465321</v>
      </c>
      <c r="E733" s="2">
        <f>MACD!F733</f>
        <v>0.1286139508589641</v>
      </c>
      <c r="F733" s="2">
        <f>'Moving Avg'!D733</f>
        <v>12.383800000000001</v>
      </c>
      <c r="G733" s="2">
        <f>'Moving Avg'!F733</f>
        <v>12.878149999999996</v>
      </c>
      <c r="H733" s="2">
        <f>'Moving Avg'!G733</f>
        <v>12.90338</v>
      </c>
      <c r="I733" s="2">
        <f>'Moving Avg'!H733</f>
        <v>12.242140000000004</v>
      </c>
      <c r="J733" s="5" t="str">
        <f>OBV!F733</f>
        <v>BULLISH</v>
      </c>
      <c r="K733" s="5" t="str">
        <f>OBV!G733</f>
        <v>NEUTRAL</v>
      </c>
      <c r="L733" s="5" t="str">
        <f>OBV!H733</f>
        <v>BULLISH DIVERGENCE</v>
      </c>
      <c r="M733" s="7">
        <f t="shared" si="110"/>
        <v>25</v>
      </c>
      <c r="N733" s="7">
        <f t="shared" si="111"/>
        <v>0</v>
      </c>
      <c r="O733" s="7">
        <f t="shared" si="112"/>
        <v>50</v>
      </c>
      <c r="P733" s="7">
        <f t="shared" si="113"/>
        <v>66.5</v>
      </c>
      <c r="Q733" s="8">
        <f t="shared" si="114"/>
        <v>26.225000000000001</v>
      </c>
      <c r="R733" s="8">
        <f t="shared" si="115"/>
        <v>39.125</v>
      </c>
      <c r="S733" s="8">
        <f t="shared" si="116"/>
        <v>46.174999999999997</v>
      </c>
      <c r="T733" s="8">
        <f t="shared" si="117"/>
        <v>35.375</v>
      </c>
      <c r="U733" s="7">
        <f t="shared" si="118"/>
        <v>37.174999999999997</v>
      </c>
      <c r="V733" s="7">
        <f t="shared" si="119"/>
        <v>36.724999999999994</v>
      </c>
    </row>
    <row r="734" spans="1:22" ht="13.5" x14ac:dyDescent="0.25">
      <c r="A734" s="3">
        <f>RSI!A734</f>
        <v>43073</v>
      </c>
      <c r="B734" s="2">
        <f>RSI!B734</f>
        <v>12.238</v>
      </c>
      <c r="C734" s="2">
        <f>RSI!I734</f>
        <v>36.940038027621895</v>
      </c>
      <c r="D734" s="2">
        <f>MACD!E734</f>
        <v>0.34533495323210595</v>
      </c>
      <c r="E734" s="2">
        <f>MACD!F734</f>
        <v>0.17195815133359249</v>
      </c>
      <c r="F734" s="2">
        <f>'Moving Avg'!D734</f>
        <v>12.317600000000001</v>
      </c>
      <c r="G734" s="2">
        <f>'Moving Avg'!F734</f>
        <v>12.854399999999998</v>
      </c>
      <c r="H734" s="2">
        <f>'Moving Avg'!G734</f>
        <v>12.874919999999998</v>
      </c>
      <c r="I734" s="2">
        <f>'Moving Avg'!H734</f>
        <v>12.253635000000004</v>
      </c>
      <c r="J734" s="5" t="str">
        <f>OBV!F734</f>
        <v>BEARISH</v>
      </c>
      <c r="K734" s="5" t="str">
        <f>OBV!G734</f>
        <v>STRONG</v>
      </c>
      <c r="L734" s="5" t="str">
        <f>OBV!H734</f>
        <v>CONFIRMED BEARISH</v>
      </c>
      <c r="M734" s="7">
        <f t="shared" si="110"/>
        <v>25</v>
      </c>
      <c r="N734" s="7">
        <f t="shared" si="111"/>
        <v>0</v>
      </c>
      <c r="O734" s="7">
        <f t="shared" si="112"/>
        <v>50</v>
      </c>
      <c r="P734" s="7">
        <f t="shared" si="113"/>
        <v>33</v>
      </c>
      <c r="Q734" s="8">
        <f t="shared" si="114"/>
        <v>21.2</v>
      </c>
      <c r="R734" s="8">
        <f t="shared" si="115"/>
        <v>30.75</v>
      </c>
      <c r="S734" s="8">
        <f t="shared" si="116"/>
        <v>31.1</v>
      </c>
      <c r="T734" s="8">
        <f t="shared" si="117"/>
        <v>27</v>
      </c>
      <c r="U734" s="7">
        <f t="shared" si="118"/>
        <v>27.683333333333337</v>
      </c>
      <c r="V734" s="7">
        <f t="shared" si="119"/>
        <v>27.512500000000003</v>
      </c>
    </row>
    <row r="735" spans="1:22" ht="13.5" x14ac:dyDescent="0.25">
      <c r="A735" s="3">
        <f>RSI!A735</f>
        <v>43074</v>
      </c>
      <c r="B735" s="2">
        <f>RSI!B735</f>
        <v>11.881</v>
      </c>
      <c r="C735" s="2">
        <f>RSI!I735</f>
        <v>31.275111110045657</v>
      </c>
      <c r="D735" s="2">
        <f>MACD!E735</f>
        <v>0.40346605490837817</v>
      </c>
      <c r="E735" s="2">
        <f>MACD!F735</f>
        <v>0.21825973204854965</v>
      </c>
      <c r="F735" s="2">
        <f>'Moving Avg'!D735</f>
        <v>12.246199999999998</v>
      </c>
      <c r="G735" s="2">
        <f>'Moving Avg'!F735</f>
        <v>12.793749999999999</v>
      </c>
      <c r="H735" s="2">
        <f>'Moving Avg'!G735</f>
        <v>12.842379999999997</v>
      </c>
      <c r="I735" s="2">
        <f>'Moving Avg'!H735</f>
        <v>12.263345000000005</v>
      </c>
      <c r="J735" s="5" t="str">
        <f>OBV!F735</f>
        <v>BEARISH</v>
      </c>
      <c r="K735" s="5" t="str">
        <f>OBV!G735</f>
        <v>STRONG</v>
      </c>
      <c r="L735" s="5" t="str">
        <f>OBV!H735</f>
        <v>CONFIRMED BEARISH</v>
      </c>
      <c r="M735" s="7">
        <f t="shared" si="110"/>
        <v>25</v>
      </c>
      <c r="N735" s="7">
        <f t="shared" si="111"/>
        <v>0</v>
      </c>
      <c r="O735" s="7">
        <f t="shared" si="112"/>
        <v>0</v>
      </c>
      <c r="P735" s="7">
        <f t="shared" si="113"/>
        <v>33</v>
      </c>
      <c r="Q735" s="8">
        <f t="shared" si="114"/>
        <v>13.7</v>
      </c>
      <c r="R735" s="8">
        <f t="shared" si="115"/>
        <v>13.25</v>
      </c>
      <c r="S735" s="8">
        <f t="shared" si="116"/>
        <v>18.600000000000001</v>
      </c>
      <c r="T735" s="8">
        <f t="shared" si="117"/>
        <v>14.5</v>
      </c>
      <c r="U735" s="7">
        <f t="shared" si="118"/>
        <v>15.183333333333332</v>
      </c>
      <c r="V735" s="7">
        <f t="shared" si="119"/>
        <v>15.012499999999999</v>
      </c>
    </row>
    <row r="736" spans="1:22" ht="13.5" x14ac:dyDescent="0.25">
      <c r="A736" s="3">
        <f>RSI!A736</f>
        <v>43075</v>
      </c>
      <c r="B736" s="2">
        <f>RSI!B736</f>
        <v>11.749000000000001</v>
      </c>
      <c r="C736" s="2">
        <f>RSI!I736</f>
        <v>29.475227049590828</v>
      </c>
      <c r="D736" s="2">
        <f>MACD!E736</f>
        <v>0.44415035331675767</v>
      </c>
      <c r="E736" s="2">
        <f>MACD!F736</f>
        <v>0.26343785630219124</v>
      </c>
      <c r="F736" s="2">
        <f>'Moving Avg'!D736</f>
        <v>12.174800000000001</v>
      </c>
      <c r="G736" s="2">
        <f>'Moving Avg'!F736</f>
        <v>12.728349999999997</v>
      </c>
      <c r="H736" s="2">
        <f>'Moving Avg'!G736</f>
        <v>12.808799999999998</v>
      </c>
      <c r="I736" s="2">
        <f>'Moving Avg'!H736</f>
        <v>12.272395000000003</v>
      </c>
      <c r="J736" s="5" t="str">
        <f>OBV!F736</f>
        <v>BEARISH</v>
      </c>
      <c r="K736" s="5" t="str">
        <f>OBV!G736</f>
        <v>STRONG</v>
      </c>
      <c r="L736" s="5" t="str">
        <f>OBV!H736</f>
        <v>CONFIRMED BEARISH</v>
      </c>
      <c r="M736" s="7">
        <f t="shared" si="110"/>
        <v>50</v>
      </c>
      <c r="N736" s="7">
        <f t="shared" si="111"/>
        <v>0</v>
      </c>
      <c r="O736" s="7">
        <f t="shared" si="112"/>
        <v>0</v>
      </c>
      <c r="P736" s="7">
        <f t="shared" si="113"/>
        <v>33</v>
      </c>
      <c r="Q736" s="8">
        <f t="shared" si="114"/>
        <v>22.45</v>
      </c>
      <c r="R736" s="8">
        <f t="shared" si="115"/>
        <v>18.25</v>
      </c>
      <c r="S736" s="8">
        <f t="shared" si="116"/>
        <v>22.35</v>
      </c>
      <c r="T736" s="8">
        <f t="shared" si="117"/>
        <v>20.75</v>
      </c>
      <c r="U736" s="7">
        <f t="shared" si="118"/>
        <v>21.016666666666669</v>
      </c>
      <c r="V736" s="7">
        <f t="shared" si="119"/>
        <v>20.950000000000003</v>
      </c>
    </row>
    <row r="737" spans="1:22" ht="13.5" x14ac:dyDescent="0.25">
      <c r="A737" s="3">
        <f>RSI!A737</f>
        <v>43076</v>
      </c>
      <c r="B737" s="2">
        <f>RSI!B737</f>
        <v>11.742000000000001</v>
      </c>
      <c r="C737" s="2">
        <f>RSI!I737</f>
        <v>29.378669422530123</v>
      </c>
      <c r="D737" s="2">
        <f>MACD!E737</f>
        <v>0.45398391641942837</v>
      </c>
      <c r="E737" s="2">
        <f>MACD!F737</f>
        <v>0.30154706832563871</v>
      </c>
      <c r="F737" s="2">
        <f>'Moving Avg'!D737</f>
        <v>12.030600000000002</v>
      </c>
      <c r="G737" s="2">
        <f>'Moving Avg'!F737</f>
        <v>12.660999999999998</v>
      </c>
      <c r="H737" s="2">
        <f>'Moving Avg'!G737</f>
        <v>12.778779999999999</v>
      </c>
      <c r="I737" s="2">
        <f>'Moving Avg'!H737</f>
        <v>12.281410000000003</v>
      </c>
      <c r="J737" s="5" t="str">
        <f>OBV!F737</f>
        <v>BEARISH</v>
      </c>
      <c r="K737" s="5" t="str">
        <f>OBV!G737</f>
        <v>STRONG</v>
      </c>
      <c r="L737" s="5" t="str">
        <f>OBV!H737</f>
        <v>CONFIRMED BEARISH</v>
      </c>
      <c r="M737" s="7">
        <f t="shared" si="110"/>
        <v>50</v>
      </c>
      <c r="N737" s="7">
        <f t="shared" si="111"/>
        <v>0</v>
      </c>
      <c r="O737" s="7">
        <f t="shared" si="112"/>
        <v>0</v>
      </c>
      <c r="P737" s="7">
        <f t="shared" si="113"/>
        <v>33</v>
      </c>
      <c r="Q737" s="8">
        <f t="shared" si="114"/>
        <v>22.45</v>
      </c>
      <c r="R737" s="8">
        <f t="shared" si="115"/>
        <v>18.25</v>
      </c>
      <c r="S737" s="8">
        <f t="shared" si="116"/>
        <v>22.35</v>
      </c>
      <c r="T737" s="8">
        <f t="shared" si="117"/>
        <v>20.75</v>
      </c>
      <c r="U737" s="7">
        <f t="shared" si="118"/>
        <v>21.016666666666669</v>
      </c>
      <c r="V737" s="7">
        <f t="shared" si="119"/>
        <v>20.950000000000003</v>
      </c>
    </row>
    <row r="738" spans="1:22" ht="13.5" x14ac:dyDescent="0.25">
      <c r="A738" s="3">
        <f>RSI!A738</f>
        <v>43077</v>
      </c>
      <c r="B738" s="2">
        <f>RSI!B738</f>
        <v>11.696</v>
      </c>
      <c r="C738" s="2">
        <f>RSI!I738</f>
        <v>28.71300919342184</v>
      </c>
      <c r="D738" s="2">
        <f>MACD!E738</f>
        <v>0.4505431591190181</v>
      </c>
      <c r="E738" s="2">
        <f>MACD!F738</f>
        <v>0.33134628648431463</v>
      </c>
      <c r="F738" s="2">
        <f>'Moving Avg'!D738</f>
        <v>11.8612</v>
      </c>
      <c r="G738" s="2">
        <f>'Moving Avg'!F738</f>
        <v>12.573849999999997</v>
      </c>
      <c r="H738" s="2">
        <f>'Moving Avg'!G738</f>
        <v>12.748899999999999</v>
      </c>
      <c r="I738" s="2">
        <f>'Moving Avg'!H738</f>
        <v>12.290195000000006</v>
      </c>
      <c r="J738" s="5" t="str">
        <f>OBV!F738</f>
        <v>BEARISH</v>
      </c>
      <c r="K738" s="5" t="str">
        <f>OBV!G738</f>
        <v>STRONG</v>
      </c>
      <c r="L738" s="5" t="str">
        <f>OBV!H738</f>
        <v>CONFIRMED BEARISH</v>
      </c>
      <c r="M738" s="7">
        <f t="shared" si="110"/>
        <v>50</v>
      </c>
      <c r="N738" s="7">
        <f t="shared" si="111"/>
        <v>0</v>
      </c>
      <c r="O738" s="7">
        <f t="shared" si="112"/>
        <v>0</v>
      </c>
      <c r="P738" s="7">
        <f t="shared" si="113"/>
        <v>33</v>
      </c>
      <c r="Q738" s="8">
        <f t="shared" si="114"/>
        <v>22.45</v>
      </c>
      <c r="R738" s="8">
        <f t="shared" si="115"/>
        <v>18.25</v>
      </c>
      <c r="S738" s="8">
        <f t="shared" si="116"/>
        <v>22.35</v>
      </c>
      <c r="T738" s="8">
        <f t="shared" si="117"/>
        <v>20.75</v>
      </c>
      <c r="U738" s="7">
        <f t="shared" si="118"/>
        <v>21.016666666666669</v>
      </c>
      <c r="V738" s="7">
        <f t="shared" si="119"/>
        <v>20.950000000000003</v>
      </c>
    </row>
    <row r="739" spans="1:22" ht="13.5" x14ac:dyDescent="0.25">
      <c r="A739" s="3">
        <f>RSI!A739</f>
        <v>43080</v>
      </c>
      <c r="B739" s="2">
        <f>RSI!B739</f>
        <v>11.226000000000001</v>
      </c>
      <c r="C739" s="2">
        <f>RSI!I739</f>
        <v>22.983035953144409</v>
      </c>
      <c r="D739" s="2">
        <f>MACD!E739</f>
        <v>0.48747654688514785</v>
      </c>
      <c r="E739" s="2">
        <f>MACD!F739</f>
        <v>0.36257233856448134</v>
      </c>
      <c r="F739" s="2">
        <f>'Moving Avg'!D739</f>
        <v>11.658799999999999</v>
      </c>
      <c r="G739" s="2">
        <f>'Moving Avg'!F739</f>
        <v>12.465349999999999</v>
      </c>
      <c r="H739" s="2">
        <f>'Moving Avg'!G739</f>
        <v>12.711639999999999</v>
      </c>
      <c r="I739" s="2">
        <f>'Moving Avg'!H739</f>
        <v>12.296630000000004</v>
      </c>
      <c r="J739" s="5" t="str">
        <f>OBV!F739</f>
        <v>BEARISH</v>
      </c>
      <c r="K739" s="5" t="str">
        <f>OBV!G739</f>
        <v>STRONG</v>
      </c>
      <c r="L739" s="5" t="str">
        <f>OBV!H739</f>
        <v>CONFIRMED BEARISH</v>
      </c>
      <c r="M739" s="7">
        <f t="shared" si="110"/>
        <v>50</v>
      </c>
      <c r="N739" s="7">
        <f t="shared" si="111"/>
        <v>0</v>
      </c>
      <c r="O739" s="7">
        <f t="shared" si="112"/>
        <v>0</v>
      </c>
      <c r="P739" s="7">
        <f t="shared" si="113"/>
        <v>33</v>
      </c>
      <c r="Q739" s="8">
        <f t="shared" si="114"/>
        <v>22.45</v>
      </c>
      <c r="R739" s="8">
        <f t="shared" si="115"/>
        <v>18.25</v>
      </c>
      <c r="S739" s="8">
        <f t="shared" si="116"/>
        <v>22.35</v>
      </c>
      <c r="T739" s="8">
        <f t="shared" si="117"/>
        <v>20.75</v>
      </c>
      <c r="U739" s="7">
        <f t="shared" si="118"/>
        <v>21.016666666666669</v>
      </c>
      <c r="V739" s="7">
        <f t="shared" si="119"/>
        <v>20.950000000000003</v>
      </c>
    </row>
    <row r="740" spans="1:22" ht="13.5" x14ac:dyDescent="0.25">
      <c r="A740" s="3">
        <f>RSI!A740</f>
        <v>43081</v>
      </c>
      <c r="B740" s="2">
        <f>RSI!B740</f>
        <v>11.55</v>
      </c>
      <c r="C740" s="2">
        <f>RSI!I740</f>
        <v>32.920897912959717</v>
      </c>
      <c r="D740" s="2">
        <f>MACD!E740</f>
        <v>0.45123943989980653</v>
      </c>
      <c r="E740" s="2">
        <f>MACD!F740</f>
        <v>0.38030575883154638</v>
      </c>
      <c r="F740" s="2">
        <f>'Moving Avg'!D740</f>
        <v>11.592599999999999</v>
      </c>
      <c r="G740" s="2">
        <f>'Moving Avg'!F740</f>
        <v>12.380700000000001</v>
      </c>
      <c r="H740" s="2">
        <f>'Moving Avg'!G740</f>
        <v>12.68202</v>
      </c>
      <c r="I740" s="2">
        <f>'Moving Avg'!H740</f>
        <v>12.304715000000009</v>
      </c>
      <c r="J740" s="5" t="str">
        <f>OBV!F740</f>
        <v>BEARISH</v>
      </c>
      <c r="K740" s="5" t="str">
        <f>OBV!G740</f>
        <v>STRONG</v>
      </c>
      <c r="L740" s="5" t="str">
        <f>OBV!H740</f>
        <v>CONFIRMED BEARISH</v>
      </c>
      <c r="M740" s="7">
        <f t="shared" si="110"/>
        <v>25</v>
      </c>
      <c r="N740" s="7">
        <f t="shared" si="111"/>
        <v>0</v>
      </c>
      <c r="O740" s="7">
        <f t="shared" si="112"/>
        <v>0</v>
      </c>
      <c r="P740" s="7">
        <f t="shared" si="113"/>
        <v>33</v>
      </c>
      <c r="Q740" s="8">
        <f t="shared" si="114"/>
        <v>13.7</v>
      </c>
      <c r="R740" s="8">
        <f t="shared" si="115"/>
        <v>13.25</v>
      </c>
      <c r="S740" s="8">
        <f t="shared" si="116"/>
        <v>18.600000000000001</v>
      </c>
      <c r="T740" s="8">
        <f t="shared" si="117"/>
        <v>14.5</v>
      </c>
      <c r="U740" s="7">
        <f t="shared" si="118"/>
        <v>15.183333333333332</v>
      </c>
      <c r="V740" s="7">
        <f t="shared" si="119"/>
        <v>15.012499999999999</v>
      </c>
    </row>
    <row r="741" spans="1:22" ht="13.5" x14ac:dyDescent="0.25">
      <c r="A741" s="3">
        <f>RSI!A741</f>
        <v>43082</v>
      </c>
      <c r="B741" s="2">
        <f>RSI!B741</f>
        <v>11.510999999999999</v>
      </c>
      <c r="C741" s="2">
        <f>RSI!I741</f>
        <v>32.379298382678456</v>
      </c>
      <c r="D741" s="2">
        <f>MACD!E741</f>
        <v>0.4081278667357946</v>
      </c>
      <c r="E741" s="2">
        <f>MACD!F741</f>
        <v>0.38587018041239607</v>
      </c>
      <c r="F741" s="2">
        <f>'Moving Avg'!D741</f>
        <v>11.544999999999998</v>
      </c>
      <c r="G741" s="2">
        <f>'Moving Avg'!F741</f>
        <v>12.2994</v>
      </c>
      <c r="H741" s="2">
        <f>'Moving Avg'!G741</f>
        <v>12.65798</v>
      </c>
      <c r="I741" s="2">
        <f>'Moving Avg'!H741</f>
        <v>12.312840000000005</v>
      </c>
      <c r="J741" s="5" t="str">
        <f>OBV!F741</f>
        <v>BEARISH</v>
      </c>
      <c r="K741" s="5" t="str">
        <f>OBV!G741</f>
        <v>STRONG</v>
      </c>
      <c r="L741" s="5" t="str">
        <f>OBV!H741</f>
        <v>CONFIRMED BEARISH</v>
      </c>
      <c r="M741" s="7">
        <f t="shared" si="110"/>
        <v>25</v>
      </c>
      <c r="N741" s="7">
        <f t="shared" si="111"/>
        <v>0</v>
      </c>
      <c r="O741" s="7">
        <f t="shared" si="112"/>
        <v>0</v>
      </c>
      <c r="P741" s="7">
        <f t="shared" si="113"/>
        <v>33</v>
      </c>
      <c r="Q741" s="8">
        <f t="shared" si="114"/>
        <v>13.7</v>
      </c>
      <c r="R741" s="8">
        <f t="shared" si="115"/>
        <v>13.25</v>
      </c>
      <c r="S741" s="8">
        <f t="shared" si="116"/>
        <v>18.600000000000001</v>
      </c>
      <c r="T741" s="8">
        <f t="shared" si="117"/>
        <v>14.5</v>
      </c>
      <c r="U741" s="7">
        <f t="shared" si="118"/>
        <v>15.183333333333332</v>
      </c>
      <c r="V741" s="7">
        <f t="shared" si="119"/>
        <v>15.012499999999999</v>
      </c>
    </row>
    <row r="742" spans="1:22" ht="13.5" x14ac:dyDescent="0.25">
      <c r="A742" s="3">
        <f>RSI!A742</f>
        <v>43083</v>
      </c>
      <c r="B742" s="2">
        <f>RSI!B742</f>
        <v>11.246</v>
      </c>
      <c r="C742" s="2">
        <f>RSI!I742</f>
        <v>28.900152125580632</v>
      </c>
      <c r="D742" s="2">
        <f>MACD!E742</f>
        <v>0.45103329668722836</v>
      </c>
      <c r="E742" s="2">
        <f>MACD!F742</f>
        <v>0.39890280366736253</v>
      </c>
      <c r="F742" s="2">
        <f>'Moving Avg'!D742</f>
        <v>11.445800000000002</v>
      </c>
      <c r="G742" s="2">
        <f>'Moving Avg'!F742</f>
        <v>12.206199999999999</v>
      </c>
      <c r="H742" s="2">
        <f>'Moving Avg'!G742</f>
        <v>12.619099999999998</v>
      </c>
      <c r="I742" s="2">
        <f>'Moving Avg'!H742</f>
        <v>12.316630000000007</v>
      </c>
      <c r="J742" s="5" t="str">
        <f>OBV!F742</f>
        <v>BEARISH</v>
      </c>
      <c r="K742" s="5" t="str">
        <f>OBV!G742</f>
        <v>STRONG</v>
      </c>
      <c r="L742" s="5" t="str">
        <f>OBV!H742</f>
        <v>CONFIRMED BEARISH</v>
      </c>
      <c r="M742" s="7">
        <f t="shared" si="110"/>
        <v>50</v>
      </c>
      <c r="N742" s="7">
        <f t="shared" si="111"/>
        <v>0</v>
      </c>
      <c r="O742" s="7">
        <f t="shared" si="112"/>
        <v>0</v>
      </c>
      <c r="P742" s="7">
        <f t="shared" si="113"/>
        <v>33</v>
      </c>
      <c r="Q742" s="8">
        <f t="shared" si="114"/>
        <v>22.45</v>
      </c>
      <c r="R742" s="8">
        <f t="shared" si="115"/>
        <v>18.25</v>
      </c>
      <c r="S742" s="8">
        <f t="shared" si="116"/>
        <v>22.35</v>
      </c>
      <c r="T742" s="8">
        <f t="shared" si="117"/>
        <v>20.75</v>
      </c>
      <c r="U742" s="7">
        <f t="shared" si="118"/>
        <v>21.016666666666669</v>
      </c>
      <c r="V742" s="7">
        <f t="shared" si="119"/>
        <v>20.950000000000003</v>
      </c>
    </row>
    <row r="743" spans="1:22" ht="13.5" x14ac:dyDescent="0.25">
      <c r="A743" s="3">
        <f>RSI!A743</f>
        <v>43084</v>
      </c>
      <c r="B743" s="2">
        <f>RSI!B743</f>
        <v>11.583</v>
      </c>
      <c r="C743" s="2">
        <f>RSI!I743</f>
        <v>38.020694546722062</v>
      </c>
      <c r="D743" s="2">
        <f>MACD!E743</f>
        <v>0.48072235665844154</v>
      </c>
      <c r="E743" s="2">
        <f>MACD!F743</f>
        <v>0.41526671426557832</v>
      </c>
      <c r="F743" s="2">
        <f>'Moving Avg'!D743</f>
        <v>11.423200000000001</v>
      </c>
      <c r="G743" s="2">
        <f>'Moving Avg'!F743</f>
        <v>12.131399999999999</v>
      </c>
      <c r="H743" s="2">
        <f>'Moving Avg'!G743</f>
        <v>12.591299999999999</v>
      </c>
      <c r="I743" s="2">
        <f>'Moving Avg'!H743</f>
        <v>12.321190000000007</v>
      </c>
      <c r="J743" s="5" t="str">
        <f>OBV!F743</f>
        <v>BEARISH</v>
      </c>
      <c r="K743" s="5" t="str">
        <f>OBV!G743</f>
        <v>STRONG</v>
      </c>
      <c r="L743" s="5" t="str">
        <f>OBV!H743</f>
        <v>CONFIRMED BEARISH</v>
      </c>
      <c r="M743" s="7">
        <f t="shared" si="110"/>
        <v>25</v>
      </c>
      <c r="N743" s="7">
        <f t="shared" si="111"/>
        <v>0</v>
      </c>
      <c r="O743" s="7">
        <f t="shared" si="112"/>
        <v>0</v>
      </c>
      <c r="P743" s="7">
        <f t="shared" si="113"/>
        <v>33</v>
      </c>
      <c r="Q743" s="8">
        <f t="shared" si="114"/>
        <v>13.7</v>
      </c>
      <c r="R743" s="8">
        <f t="shared" si="115"/>
        <v>13.25</v>
      </c>
      <c r="S743" s="8">
        <f t="shared" si="116"/>
        <v>18.600000000000001</v>
      </c>
      <c r="T743" s="8">
        <f t="shared" si="117"/>
        <v>14.5</v>
      </c>
      <c r="U743" s="7">
        <f t="shared" si="118"/>
        <v>15.183333333333332</v>
      </c>
      <c r="V743" s="7">
        <f t="shared" si="119"/>
        <v>15.012499999999999</v>
      </c>
    </row>
    <row r="744" spans="1:22" ht="13.5" x14ac:dyDescent="0.25">
      <c r="A744" s="3">
        <f>RSI!A744</f>
        <v>43087</v>
      </c>
      <c r="B744" s="2">
        <f>RSI!B744</f>
        <v>11.391999999999999</v>
      </c>
      <c r="C744" s="2">
        <f>RSI!I744</f>
        <v>35.259975850450274</v>
      </c>
      <c r="D744" s="2">
        <f>MACD!E744</f>
        <v>0.47666994089049197</v>
      </c>
      <c r="E744" s="2">
        <f>MACD!F744</f>
        <v>0.42754735959056106</v>
      </c>
      <c r="F744" s="2">
        <f>'Moving Avg'!D744</f>
        <v>11.456399999999999</v>
      </c>
      <c r="G744" s="2">
        <f>'Moving Avg'!F744</f>
        <v>12.047749999999999</v>
      </c>
      <c r="H744" s="2">
        <f>'Moving Avg'!G744</f>
        <v>12.563820000000003</v>
      </c>
      <c r="I744" s="2">
        <f>'Moving Avg'!H744</f>
        <v>12.326545000000005</v>
      </c>
      <c r="J744" s="5" t="str">
        <f>OBV!F744</f>
        <v>BEARISH</v>
      </c>
      <c r="K744" s="5" t="str">
        <f>OBV!G744</f>
        <v>STRONG</v>
      </c>
      <c r="L744" s="5" t="str">
        <f>OBV!H744</f>
        <v>BEARISH DIVERGENCE</v>
      </c>
      <c r="M744" s="7">
        <f t="shared" si="110"/>
        <v>25</v>
      </c>
      <c r="N744" s="7">
        <f t="shared" si="111"/>
        <v>0</v>
      </c>
      <c r="O744" s="7">
        <f t="shared" si="112"/>
        <v>0</v>
      </c>
      <c r="P744" s="7">
        <f t="shared" si="113"/>
        <v>33</v>
      </c>
      <c r="Q744" s="8">
        <f t="shared" si="114"/>
        <v>13.7</v>
      </c>
      <c r="R744" s="8">
        <f t="shared" si="115"/>
        <v>13.25</v>
      </c>
      <c r="S744" s="8">
        <f t="shared" si="116"/>
        <v>18.600000000000001</v>
      </c>
      <c r="T744" s="8">
        <f t="shared" si="117"/>
        <v>14.5</v>
      </c>
      <c r="U744" s="7">
        <f t="shared" si="118"/>
        <v>15.183333333333332</v>
      </c>
      <c r="V744" s="7">
        <f t="shared" si="119"/>
        <v>15.012499999999999</v>
      </c>
    </row>
    <row r="745" spans="1:22" ht="13.5" x14ac:dyDescent="0.25">
      <c r="A745" s="3">
        <f>RSI!A745</f>
        <v>43088</v>
      </c>
      <c r="B745" s="2">
        <f>RSI!B745</f>
        <v>11.59</v>
      </c>
      <c r="C745" s="2">
        <f>RSI!I745</f>
        <v>40.114434143611859</v>
      </c>
      <c r="D745" s="2">
        <f>MACD!E745</f>
        <v>0.40811411724448732</v>
      </c>
      <c r="E745" s="2">
        <f>MACD!F745</f>
        <v>0.42366071112134635</v>
      </c>
      <c r="F745" s="2">
        <f>'Moving Avg'!D745</f>
        <v>11.464400000000001</v>
      </c>
      <c r="G745" s="2">
        <f>'Moving Avg'!F745</f>
        <v>11.97465</v>
      </c>
      <c r="H745" s="2">
        <f>'Moving Avg'!G745</f>
        <v>12.532880000000002</v>
      </c>
      <c r="I745" s="2">
        <f>'Moving Avg'!H745</f>
        <v>12.333495000000005</v>
      </c>
      <c r="J745" s="5" t="str">
        <f>OBV!F745</f>
        <v>BEARISH</v>
      </c>
      <c r="K745" s="5" t="str">
        <f>OBV!G745</f>
        <v>STRONG</v>
      </c>
      <c r="L745" s="5" t="str">
        <f>OBV!H745</f>
        <v>BEARISH DIVERGENCE</v>
      </c>
      <c r="M745" s="7">
        <f t="shared" si="110"/>
        <v>25</v>
      </c>
      <c r="N745" s="7">
        <f t="shared" si="111"/>
        <v>45</v>
      </c>
      <c r="O745" s="7">
        <f t="shared" si="112"/>
        <v>0</v>
      </c>
      <c r="P745" s="7">
        <f t="shared" si="113"/>
        <v>33</v>
      </c>
      <c r="Q745" s="8">
        <f t="shared" si="114"/>
        <v>29.45</v>
      </c>
      <c r="R745" s="8">
        <f t="shared" si="115"/>
        <v>22.25</v>
      </c>
      <c r="S745" s="8">
        <f t="shared" si="116"/>
        <v>25.35</v>
      </c>
      <c r="T745" s="8">
        <f t="shared" si="117"/>
        <v>25.75</v>
      </c>
      <c r="U745" s="7">
        <f t="shared" si="118"/>
        <v>25.683333333333337</v>
      </c>
      <c r="V745" s="7">
        <f t="shared" si="119"/>
        <v>25.700000000000003</v>
      </c>
    </row>
    <row r="746" spans="1:22" ht="13.5" x14ac:dyDescent="0.25">
      <c r="A746" s="3">
        <f>RSI!A746</f>
        <v>43089</v>
      </c>
      <c r="B746" s="2">
        <f>RSI!B746</f>
        <v>11.458</v>
      </c>
      <c r="C746" s="2">
        <f>RSI!I746</f>
        <v>38.06520951857582</v>
      </c>
      <c r="D746" s="2">
        <f>MACD!E746</f>
        <v>0.34253774125693859</v>
      </c>
      <c r="E746" s="2">
        <f>MACD!F746</f>
        <v>0.40743611714846484</v>
      </c>
      <c r="F746" s="2">
        <f>'Moving Avg'!D746</f>
        <v>11.453800000000001</v>
      </c>
      <c r="G746" s="2">
        <f>'Moving Avg'!F746</f>
        <v>11.90255</v>
      </c>
      <c r="H746" s="2">
        <f>'Moving Avg'!G746</f>
        <v>12.502480000000002</v>
      </c>
      <c r="I746" s="2">
        <f>'Moving Avg'!H746</f>
        <v>12.340570000000007</v>
      </c>
      <c r="J746" s="5" t="str">
        <f>OBV!F746</f>
        <v>BEARISH</v>
      </c>
      <c r="K746" s="5" t="str">
        <f>OBV!G746</f>
        <v>STRONG</v>
      </c>
      <c r="L746" s="5" t="str">
        <f>OBV!H746</f>
        <v>CONFIRMED BEARISH</v>
      </c>
      <c r="M746" s="7">
        <f t="shared" si="110"/>
        <v>25</v>
      </c>
      <c r="N746" s="7">
        <f t="shared" si="111"/>
        <v>100</v>
      </c>
      <c r="O746" s="7">
        <f t="shared" si="112"/>
        <v>0</v>
      </c>
      <c r="P746" s="7">
        <f t="shared" si="113"/>
        <v>33</v>
      </c>
      <c r="Q746" s="8">
        <f t="shared" si="114"/>
        <v>48.7</v>
      </c>
      <c r="R746" s="8">
        <f t="shared" si="115"/>
        <v>33.25</v>
      </c>
      <c r="S746" s="8">
        <f t="shared" si="116"/>
        <v>33.6</v>
      </c>
      <c r="T746" s="8">
        <f t="shared" si="117"/>
        <v>39.5</v>
      </c>
      <c r="U746" s="7">
        <f t="shared" si="118"/>
        <v>38.516666666666673</v>
      </c>
      <c r="V746" s="7">
        <f t="shared" si="119"/>
        <v>38.762500000000003</v>
      </c>
    </row>
    <row r="747" spans="1:22" ht="13.5" x14ac:dyDescent="0.25">
      <c r="A747" s="3">
        <f>RSI!A747</f>
        <v>43090</v>
      </c>
      <c r="B747" s="2">
        <f>RSI!B747</f>
        <v>11.57</v>
      </c>
      <c r="C747" s="2">
        <f>RSI!I747</f>
        <v>40.82730702100767</v>
      </c>
      <c r="D747" s="2">
        <f>MACD!E747</f>
        <v>0.2811996946426838</v>
      </c>
      <c r="E747" s="2">
        <f>MACD!F747</f>
        <v>0.38218883264730863</v>
      </c>
      <c r="F747" s="2">
        <f>'Moving Avg'!D747</f>
        <v>11.518599999999999</v>
      </c>
      <c r="G747" s="2">
        <f>'Moving Avg'!F747</f>
        <v>11.846</v>
      </c>
      <c r="H747" s="2">
        <f>'Moving Avg'!G747</f>
        <v>12.474420000000002</v>
      </c>
      <c r="I747" s="2">
        <f>'Moving Avg'!H747</f>
        <v>12.348990000000008</v>
      </c>
      <c r="J747" s="5" t="str">
        <f>OBV!F747</f>
        <v>BULLISH</v>
      </c>
      <c r="K747" s="5" t="str">
        <f>OBV!G747</f>
        <v>WEAK</v>
      </c>
      <c r="L747" s="5" t="str">
        <f>OBV!H747</f>
        <v>CONFIRMED BULLISH</v>
      </c>
      <c r="M747" s="7">
        <f t="shared" si="110"/>
        <v>25</v>
      </c>
      <c r="N747" s="7">
        <f t="shared" si="111"/>
        <v>100</v>
      </c>
      <c r="O747" s="7">
        <f t="shared" si="112"/>
        <v>0</v>
      </c>
      <c r="P747" s="7">
        <f t="shared" si="113"/>
        <v>67</v>
      </c>
      <c r="Q747" s="8">
        <f t="shared" si="114"/>
        <v>53.8</v>
      </c>
      <c r="R747" s="8">
        <f t="shared" si="115"/>
        <v>41.75</v>
      </c>
      <c r="S747" s="8">
        <f t="shared" si="116"/>
        <v>48.900000000000006</v>
      </c>
      <c r="T747" s="8">
        <f t="shared" si="117"/>
        <v>48</v>
      </c>
      <c r="U747" s="7">
        <f t="shared" si="118"/>
        <v>48.15</v>
      </c>
      <c r="V747" s="7">
        <f t="shared" si="119"/>
        <v>48.112499999999997</v>
      </c>
    </row>
    <row r="748" spans="1:22" ht="13.5" x14ac:dyDescent="0.25">
      <c r="A748" s="3">
        <f>RSI!A748</f>
        <v>43091</v>
      </c>
      <c r="B748" s="2">
        <f>RSI!B748</f>
        <v>11.57</v>
      </c>
      <c r="C748" s="2">
        <f>RSI!I748</f>
        <v>40.82730702100767</v>
      </c>
      <c r="D748" s="2">
        <f>MACD!E748</f>
        <v>0.22482145647319385</v>
      </c>
      <c r="E748" s="2">
        <f>MACD!F748</f>
        <v>0.35071535741248572</v>
      </c>
      <c r="F748" s="2">
        <f>'Moving Avg'!D748</f>
        <v>11.516</v>
      </c>
      <c r="G748" s="2">
        <f>'Moving Avg'!F748</f>
        <v>11.796050000000001</v>
      </c>
      <c r="H748" s="2">
        <f>'Moving Avg'!G748</f>
        <v>12.447320000000005</v>
      </c>
      <c r="I748" s="2">
        <f>'Moving Avg'!H748</f>
        <v>12.355185000000006</v>
      </c>
      <c r="J748" s="5" t="str">
        <f>OBV!F748</f>
        <v>BULLISH</v>
      </c>
      <c r="K748" s="5" t="str">
        <f>OBV!G748</f>
        <v>NEUTRAL</v>
      </c>
      <c r="L748" s="5" t="str">
        <f>OBV!H748</f>
        <v>BULLISH DIVERGENCE</v>
      </c>
      <c r="M748" s="7">
        <f t="shared" si="110"/>
        <v>25</v>
      </c>
      <c r="N748" s="7">
        <f t="shared" si="111"/>
        <v>100</v>
      </c>
      <c r="O748" s="7">
        <f t="shared" si="112"/>
        <v>0</v>
      </c>
      <c r="P748" s="7">
        <f t="shared" si="113"/>
        <v>66.5</v>
      </c>
      <c r="Q748" s="8">
        <f t="shared" si="114"/>
        <v>53.725000000000001</v>
      </c>
      <c r="R748" s="8">
        <f t="shared" si="115"/>
        <v>41.625</v>
      </c>
      <c r="S748" s="8">
        <f t="shared" si="116"/>
        <v>48.674999999999997</v>
      </c>
      <c r="T748" s="8">
        <f t="shared" si="117"/>
        <v>47.875</v>
      </c>
      <c r="U748" s="7">
        <f t="shared" si="118"/>
        <v>48.008333333333326</v>
      </c>
      <c r="V748" s="7">
        <f t="shared" si="119"/>
        <v>47.974999999999994</v>
      </c>
    </row>
    <row r="749" spans="1:22" ht="13.5" x14ac:dyDescent="0.25">
      <c r="A749" s="3">
        <f>RSI!A749</f>
        <v>43094</v>
      </c>
      <c r="B749" s="2">
        <f>RSI!B749</f>
        <v>11.676</v>
      </c>
      <c r="C749" s="2">
        <f>RSI!I749</f>
        <v>43.588696566807528</v>
      </c>
      <c r="D749" s="2">
        <f>MACD!E749</f>
        <v>9.9364757548686455E-2</v>
      </c>
      <c r="E749" s="2">
        <f>MACD!F749</f>
        <v>0.30044523743972584</v>
      </c>
      <c r="F749" s="2">
        <f>'Moving Avg'!D749</f>
        <v>11.572800000000001</v>
      </c>
      <c r="G749" s="2">
        <f>'Moving Avg'!F749</f>
        <v>11.751399999999999</v>
      </c>
      <c r="H749" s="2">
        <f>'Moving Avg'!G749</f>
        <v>12.423940000000005</v>
      </c>
      <c r="I749" s="2">
        <f>'Moving Avg'!H749</f>
        <v>12.361255000000005</v>
      </c>
      <c r="J749" s="5" t="str">
        <f>OBV!F749</f>
        <v>BULLISH</v>
      </c>
      <c r="K749" s="5" t="str">
        <f>OBV!G749</f>
        <v>WEAK</v>
      </c>
      <c r="L749" s="5" t="str">
        <f>OBV!H749</f>
        <v>CONFIRMED BULLISH</v>
      </c>
      <c r="M749" s="7">
        <f t="shared" si="110"/>
        <v>25</v>
      </c>
      <c r="N749" s="7">
        <f t="shared" si="111"/>
        <v>100</v>
      </c>
      <c r="O749" s="7">
        <f t="shared" si="112"/>
        <v>0</v>
      </c>
      <c r="P749" s="7">
        <f t="shared" si="113"/>
        <v>67</v>
      </c>
      <c r="Q749" s="8">
        <f t="shared" si="114"/>
        <v>53.8</v>
      </c>
      <c r="R749" s="8">
        <f t="shared" si="115"/>
        <v>41.75</v>
      </c>
      <c r="S749" s="8">
        <f t="shared" si="116"/>
        <v>48.900000000000006</v>
      </c>
      <c r="T749" s="8">
        <f t="shared" si="117"/>
        <v>48</v>
      </c>
      <c r="U749" s="7">
        <f t="shared" si="118"/>
        <v>48.15</v>
      </c>
      <c r="V749" s="7">
        <f t="shared" si="119"/>
        <v>48.112499999999997</v>
      </c>
    </row>
    <row r="750" spans="1:22" ht="13.5" x14ac:dyDescent="0.25">
      <c r="A750" s="3">
        <f>RSI!A750</f>
        <v>43095</v>
      </c>
      <c r="B750" s="2">
        <f>RSI!B750</f>
        <v>12.364000000000001</v>
      </c>
      <c r="C750" s="2">
        <f>RSI!I750</f>
        <v>57.463705036173991</v>
      </c>
      <c r="D750" s="2">
        <f>MACD!E750</f>
        <v>-6.3049040878784268E-3</v>
      </c>
      <c r="E750" s="2">
        <f>MACD!F750</f>
        <v>0.23909520913420498</v>
      </c>
      <c r="F750" s="2">
        <f>'Moving Avg'!D750</f>
        <v>11.727600000000001</v>
      </c>
      <c r="G750" s="2">
        <f>'Moving Avg'!F750</f>
        <v>11.757699999999998</v>
      </c>
      <c r="H750" s="2">
        <f>'Moving Avg'!G750</f>
        <v>12.416960000000007</v>
      </c>
      <c r="I750" s="2">
        <f>'Moving Avg'!H750</f>
        <v>12.369905000000008</v>
      </c>
      <c r="J750" s="5" t="str">
        <f>OBV!F750</f>
        <v>BULLISH</v>
      </c>
      <c r="K750" s="5" t="str">
        <f>OBV!G750</f>
        <v>WEAK</v>
      </c>
      <c r="L750" s="5" t="str">
        <f>OBV!H750</f>
        <v>CONFIRMED BULLISH</v>
      </c>
      <c r="M750" s="7">
        <f t="shared" si="110"/>
        <v>25</v>
      </c>
      <c r="N750" s="7">
        <f t="shared" si="111"/>
        <v>100</v>
      </c>
      <c r="O750" s="7">
        <f t="shared" si="112"/>
        <v>0</v>
      </c>
      <c r="P750" s="7">
        <f t="shared" si="113"/>
        <v>67</v>
      </c>
      <c r="Q750" s="8">
        <f t="shared" si="114"/>
        <v>53.8</v>
      </c>
      <c r="R750" s="8">
        <f t="shared" si="115"/>
        <v>41.75</v>
      </c>
      <c r="S750" s="8">
        <f t="shared" si="116"/>
        <v>48.900000000000006</v>
      </c>
      <c r="T750" s="8">
        <f t="shared" si="117"/>
        <v>48</v>
      </c>
      <c r="U750" s="7">
        <f t="shared" si="118"/>
        <v>48.15</v>
      </c>
      <c r="V750" s="7">
        <f t="shared" si="119"/>
        <v>48.112499999999997</v>
      </c>
    </row>
    <row r="751" spans="1:22" ht="13.5" x14ac:dyDescent="0.25">
      <c r="A751" s="3">
        <f>RSI!A751</f>
        <v>43096</v>
      </c>
      <c r="B751" s="2">
        <f>RSI!B751</f>
        <v>12.569000000000001</v>
      </c>
      <c r="C751" s="2">
        <f>RSI!I751</f>
        <v>60.575317038845157</v>
      </c>
      <c r="D751" s="2">
        <f>MACD!E751</f>
        <v>-0.11948421273091014</v>
      </c>
      <c r="E751" s="2">
        <f>MACD!F751</f>
        <v>0.16737932476118195</v>
      </c>
      <c r="F751" s="2">
        <f>'Moving Avg'!D751</f>
        <v>11.949800000000002</v>
      </c>
      <c r="G751" s="2">
        <f>'Moving Avg'!F751</f>
        <v>11.780849999999997</v>
      </c>
      <c r="H751" s="2">
        <f>'Moving Avg'!G751</f>
        <v>12.415560000000006</v>
      </c>
      <c r="I751" s="2">
        <f>'Moving Avg'!H751</f>
        <v>12.380625000000007</v>
      </c>
      <c r="J751" s="5" t="str">
        <f>OBV!F751</f>
        <v>BULLISH</v>
      </c>
      <c r="K751" s="5" t="str">
        <f>OBV!G751</f>
        <v>WEAK</v>
      </c>
      <c r="L751" s="5" t="str">
        <f>OBV!H751</f>
        <v>CONFIRMED BULLISH</v>
      </c>
      <c r="M751" s="7">
        <f t="shared" si="110"/>
        <v>25</v>
      </c>
      <c r="N751" s="7">
        <f t="shared" si="111"/>
        <v>100</v>
      </c>
      <c r="O751" s="7">
        <f t="shared" si="112"/>
        <v>0</v>
      </c>
      <c r="P751" s="7">
        <f t="shared" si="113"/>
        <v>67</v>
      </c>
      <c r="Q751" s="8">
        <f t="shared" si="114"/>
        <v>53.8</v>
      </c>
      <c r="R751" s="8">
        <f t="shared" si="115"/>
        <v>41.75</v>
      </c>
      <c r="S751" s="8">
        <f t="shared" si="116"/>
        <v>48.900000000000006</v>
      </c>
      <c r="T751" s="8">
        <f t="shared" si="117"/>
        <v>48</v>
      </c>
      <c r="U751" s="7">
        <f t="shared" si="118"/>
        <v>48.15</v>
      </c>
      <c r="V751" s="7">
        <f t="shared" si="119"/>
        <v>48.112499999999997</v>
      </c>
    </row>
    <row r="752" spans="1:22" ht="13.5" x14ac:dyDescent="0.25">
      <c r="A752" s="3">
        <f>RSI!A752</f>
        <v>43097</v>
      </c>
      <c r="B752" s="2">
        <f>RSI!B752</f>
        <v>12.337999999999999</v>
      </c>
      <c r="C752" s="2">
        <f>RSI!I752</f>
        <v>55.636443127156852</v>
      </c>
      <c r="D752" s="2">
        <f>MACD!E752</f>
        <v>-0.24251091650843115</v>
      </c>
      <c r="E752" s="2">
        <f>MACD!F752</f>
        <v>8.5401276507259316E-2</v>
      </c>
      <c r="F752" s="2">
        <f>'Moving Avg'!D752</f>
        <v>12.103400000000001</v>
      </c>
      <c r="G752" s="2">
        <f>'Moving Avg'!F752</f>
        <v>11.774599999999998</v>
      </c>
      <c r="H752" s="2">
        <f>'Moving Avg'!G752</f>
        <v>12.410380000000007</v>
      </c>
      <c r="I752" s="2">
        <f>'Moving Avg'!H752</f>
        <v>12.39027000000001</v>
      </c>
      <c r="J752" s="5" t="str">
        <f>OBV!F752</f>
        <v>BULLISH</v>
      </c>
      <c r="K752" s="5" t="str">
        <f>OBV!G752</f>
        <v>WEAK</v>
      </c>
      <c r="L752" s="5" t="str">
        <f>OBV!H752</f>
        <v>CONFIRMED BULLISH</v>
      </c>
      <c r="M752" s="7">
        <f t="shared" si="110"/>
        <v>25</v>
      </c>
      <c r="N752" s="7">
        <f t="shared" si="111"/>
        <v>100</v>
      </c>
      <c r="O752" s="7">
        <f t="shared" si="112"/>
        <v>0</v>
      </c>
      <c r="P752" s="7">
        <f t="shared" si="113"/>
        <v>67</v>
      </c>
      <c r="Q752" s="8">
        <f t="shared" si="114"/>
        <v>53.8</v>
      </c>
      <c r="R752" s="8">
        <f t="shared" si="115"/>
        <v>41.75</v>
      </c>
      <c r="S752" s="8">
        <f t="shared" si="116"/>
        <v>48.900000000000006</v>
      </c>
      <c r="T752" s="8">
        <f t="shared" si="117"/>
        <v>48</v>
      </c>
      <c r="U752" s="7">
        <f t="shared" si="118"/>
        <v>48.15</v>
      </c>
      <c r="V752" s="7">
        <f t="shared" si="119"/>
        <v>48.112499999999997</v>
      </c>
    </row>
    <row r="753" spans="1:22" ht="13.5" x14ac:dyDescent="0.25">
      <c r="A753" s="3">
        <f>RSI!A753</f>
        <v>43098</v>
      </c>
      <c r="B753" s="2">
        <f>RSI!B753</f>
        <v>12.238</v>
      </c>
      <c r="C753" s="2">
        <f>RSI!I753</f>
        <v>53.599107839648475</v>
      </c>
      <c r="D753" s="2">
        <f>MACD!E753</f>
        <v>-0.2893265856616658</v>
      </c>
      <c r="E753" s="2">
        <f>MACD!F753</f>
        <v>1.0455704073474285E-2</v>
      </c>
      <c r="F753" s="2">
        <f>'Moving Avg'!D753</f>
        <v>12.237</v>
      </c>
      <c r="G753" s="2">
        <f>'Moving Avg'!F753</f>
        <v>11.759349999999996</v>
      </c>
      <c r="H753" s="2">
        <f>'Moving Avg'!G753</f>
        <v>12.402580000000007</v>
      </c>
      <c r="I753" s="2">
        <f>'Moving Avg'!H753</f>
        <v>12.400850000000009</v>
      </c>
      <c r="J753" s="5" t="str">
        <f>OBV!F753</f>
        <v>BULLISH</v>
      </c>
      <c r="K753" s="5" t="str">
        <f>OBV!G753</f>
        <v>WEAK</v>
      </c>
      <c r="L753" s="5" t="str">
        <f>OBV!H753</f>
        <v>CONFIRMED BULLISH</v>
      </c>
      <c r="M753" s="7">
        <f t="shared" si="110"/>
        <v>25</v>
      </c>
      <c r="N753" s="7">
        <f t="shared" si="111"/>
        <v>100</v>
      </c>
      <c r="O753" s="7">
        <f t="shared" si="112"/>
        <v>0</v>
      </c>
      <c r="P753" s="7">
        <f t="shared" si="113"/>
        <v>67</v>
      </c>
      <c r="Q753" s="8">
        <f t="shared" si="114"/>
        <v>53.8</v>
      </c>
      <c r="R753" s="8">
        <f t="shared" si="115"/>
        <v>41.75</v>
      </c>
      <c r="S753" s="8">
        <f t="shared" si="116"/>
        <v>48.900000000000006</v>
      </c>
      <c r="T753" s="8">
        <f t="shared" si="117"/>
        <v>48</v>
      </c>
      <c r="U753" s="7">
        <f t="shared" si="118"/>
        <v>48.15</v>
      </c>
      <c r="V753" s="7">
        <f t="shared" si="119"/>
        <v>48.112499999999997</v>
      </c>
    </row>
    <row r="754" spans="1:22" ht="13.5" x14ac:dyDescent="0.25">
      <c r="A754" s="3">
        <f>RSI!A754</f>
        <v>43102</v>
      </c>
      <c r="B754" s="2">
        <f>RSI!B754</f>
        <v>12.225</v>
      </c>
      <c r="C754" s="2">
        <f>RSI!I754</f>
        <v>53.325727064166131</v>
      </c>
      <c r="D754" s="2">
        <f>MACD!E754</f>
        <v>-0.35859439954910677</v>
      </c>
      <c r="E754" s="2">
        <f>MACD!F754</f>
        <v>-6.3354316651041923E-2</v>
      </c>
      <c r="F754" s="2">
        <f>'Moving Avg'!D754</f>
        <v>12.3468</v>
      </c>
      <c r="G754" s="2">
        <f>'Moving Avg'!F754</f>
        <v>11.758699999999997</v>
      </c>
      <c r="H754" s="2">
        <f>'Moving Avg'!G754</f>
        <v>12.396960000000005</v>
      </c>
      <c r="I754" s="2">
        <f>'Moving Avg'!H754</f>
        <v>12.41134000000001</v>
      </c>
      <c r="J754" s="5" t="str">
        <f>OBV!F754</f>
        <v>BEARISH</v>
      </c>
      <c r="K754" s="5" t="str">
        <f>OBV!G754</f>
        <v>STRONG</v>
      </c>
      <c r="L754" s="5" t="str">
        <f>OBV!H754</f>
        <v>BEARISH DIVERGENCE</v>
      </c>
      <c r="M754" s="7">
        <f t="shared" si="110"/>
        <v>25</v>
      </c>
      <c r="N754" s="7">
        <f t="shared" si="111"/>
        <v>100</v>
      </c>
      <c r="O754" s="7">
        <f t="shared" si="112"/>
        <v>0</v>
      </c>
      <c r="P754" s="7">
        <f t="shared" si="113"/>
        <v>33</v>
      </c>
      <c r="Q754" s="8">
        <f t="shared" si="114"/>
        <v>48.7</v>
      </c>
      <c r="R754" s="8">
        <f t="shared" si="115"/>
        <v>33.25</v>
      </c>
      <c r="S754" s="8">
        <f t="shared" si="116"/>
        <v>33.6</v>
      </c>
      <c r="T754" s="8">
        <f t="shared" si="117"/>
        <v>39.5</v>
      </c>
      <c r="U754" s="7">
        <f t="shared" si="118"/>
        <v>38.516666666666673</v>
      </c>
      <c r="V754" s="7">
        <f t="shared" si="119"/>
        <v>38.762500000000003</v>
      </c>
    </row>
    <row r="755" spans="1:22" ht="13.5" x14ac:dyDescent="0.25">
      <c r="A755" s="3">
        <f>RSI!A755</f>
        <v>43103</v>
      </c>
      <c r="B755" s="2">
        <f>RSI!B755</f>
        <v>12.192</v>
      </c>
      <c r="C755" s="2">
        <f>RSI!I755</f>
        <v>52.592415058330751</v>
      </c>
      <c r="D755" s="2">
        <f>MACD!E755</f>
        <v>-0.38536440302731201</v>
      </c>
      <c r="E755" s="2">
        <f>MACD!F755</f>
        <v>-0.12775633392629596</v>
      </c>
      <c r="F755" s="2">
        <f>'Moving Avg'!D755</f>
        <v>12.3124</v>
      </c>
      <c r="G755" s="2">
        <f>'Moving Avg'!F755</f>
        <v>11.774249999999999</v>
      </c>
      <c r="H755" s="2">
        <f>'Moving Avg'!G755</f>
        <v>12.388660000000007</v>
      </c>
      <c r="I755" s="2">
        <f>'Moving Avg'!H755</f>
        <v>12.420775000000008</v>
      </c>
      <c r="J755" s="5" t="str">
        <f>OBV!F755</f>
        <v>BEARISH</v>
      </c>
      <c r="K755" s="5" t="str">
        <f>OBV!G755</f>
        <v>STRONG</v>
      </c>
      <c r="L755" s="5" t="str">
        <f>OBV!H755</f>
        <v>CONFIRMED BEARISH</v>
      </c>
      <c r="M755" s="7">
        <f t="shared" si="110"/>
        <v>25</v>
      </c>
      <c r="N755" s="7">
        <f t="shared" si="111"/>
        <v>100</v>
      </c>
      <c r="O755" s="7">
        <f t="shared" si="112"/>
        <v>0</v>
      </c>
      <c r="P755" s="7">
        <f t="shared" si="113"/>
        <v>33</v>
      </c>
      <c r="Q755" s="8">
        <f t="shared" si="114"/>
        <v>48.7</v>
      </c>
      <c r="R755" s="8">
        <f t="shared" si="115"/>
        <v>33.25</v>
      </c>
      <c r="S755" s="8">
        <f t="shared" si="116"/>
        <v>33.6</v>
      </c>
      <c r="T755" s="8">
        <f t="shared" si="117"/>
        <v>39.5</v>
      </c>
      <c r="U755" s="7">
        <f t="shared" si="118"/>
        <v>38.516666666666673</v>
      </c>
      <c r="V755" s="7">
        <f t="shared" si="119"/>
        <v>38.762500000000003</v>
      </c>
    </row>
    <row r="756" spans="1:22" ht="13.5" x14ac:dyDescent="0.25">
      <c r="A756" s="3">
        <f>RSI!A756</f>
        <v>43104</v>
      </c>
      <c r="B756" s="2">
        <f>RSI!B756</f>
        <v>11.907999999999999</v>
      </c>
      <c r="C756" s="2">
        <f>RSI!I756</f>
        <v>46.647210871995028</v>
      </c>
      <c r="D756" s="2">
        <f>MACD!E756</f>
        <v>-0.40807748947858791</v>
      </c>
      <c r="E756" s="2">
        <f>MACD!F756</f>
        <v>-0.18382056503675437</v>
      </c>
      <c r="F756" s="2">
        <f>'Moving Avg'!D756</f>
        <v>12.180200000000001</v>
      </c>
      <c r="G756" s="2">
        <f>'Moving Avg'!F756</f>
        <v>11.782199999999998</v>
      </c>
      <c r="H756" s="2">
        <f>'Moving Avg'!G756</f>
        <v>12.374680000000003</v>
      </c>
      <c r="I756" s="2">
        <f>'Moving Avg'!H756</f>
        <v>12.428790000000008</v>
      </c>
      <c r="J756" s="5" t="str">
        <f>OBV!F756</f>
        <v>BEARISH</v>
      </c>
      <c r="K756" s="5" t="str">
        <f>OBV!G756</f>
        <v>STRONG</v>
      </c>
      <c r="L756" s="5" t="str">
        <f>OBV!H756</f>
        <v>CONFIRMED BEARISH</v>
      </c>
      <c r="M756" s="7">
        <f t="shared" si="110"/>
        <v>25</v>
      </c>
      <c r="N756" s="7">
        <f t="shared" si="111"/>
        <v>100</v>
      </c>
      <c r="O756" s="7">
        <f t="shared" si="112"/>
        <v>0</v>
      </c>
      <c r="P756" s="7">
        <f t="shared" si="113"/>
        <v>33</v>
      </c>
      <c r="Q756" s="8">
        <f t="shared" si="114"/>
        <v>48.7</v>
      </c>
      <c r="R756" s="8">
        <f t="shared" si="115"/>
        <v>33.25</v>
      </c>
      <c r="S756" s="8">
        <f t="shared" si="116"/>
        <v>33.6</v>
      </c>
      <c r="T756" s="8">
        <f t="shared" si="117"/>
        <v>39.5</v>
      </c>
      <c r="U756" s="7">
        <f t="shared" si="118"/>
        <v>38.516666666666673</v>
      </c>
      <c r="V756" s="7">
        <f t="shared" si="119"/>
        <v>38.762500000000003</v>
      </c>
    </row>
    <row r="757" spans="1:22" ht="13.5" x14ac:dyDescent="0.25">
      <c r="A757" s="3">
        <f>RSI!A757</f>
        <v>43105</v>
      </c>
      <c r="B757" s="2">
        <f>RSI!B757</f>
        <v>11.888</v>
      </c>
      <c r="C757" s="2">
        <f>RSI!I757</f>
        <v>46.250697094127482</v>
      </c>
      <c r="D757" s="2">
        <f>MACD!E757</f>
        <v>-0.4076381413765553</v>
      </c>
      <c r="E757" s="2">
        <f>MACD!F757</f>
        <v>-0.22858408030471458</v>
      </c>
      <c r="F757" s="2">
        <f>'Moving Avg'!D757</f>
        <v>12.090199999999999</v>
      </c>
      <c r="G757" s="2">
        <f>'Moving Avg'!F757</f>
        <v>11.789499999999999</v>
      </c>
      <c r="H757" s="2">
        <f>'Moving Avg'!G757</f>
        <v>12.360400000000002</v>
      </c>
      <c r="I757" s="2">
        <f>'Moving Avg'!H757</f>
        <v>12.436705000000009</v>
      </c>
      <c r="J757" s="5" t="str">
        <f>OBV!F757</f>
        <v>BEARISH</v>
      </c>
      <c r="K757" s="5" t="str">
        <f>OBV!G757</f>
        <v>STRONG</v>
      </c>
      <c r="L757" s="5" t="str">
        <f>OBV!H757</f>
        <v>CONFIRMED BEARISH</v>
      </c>
      <c r="M757" s="7">
        <f t="shared" si="110"/>
        <v>25</v>
      </c>
      <c r="N757" s="7">
        <f t="shared" si="111"/>
        <v>100</v>
      </c>
      <c r="O757" s="7">
        <f t="shared" si="112"/>
        <v>0</v>
      </c>
      <c r="P757" s="7">
        <f t="shared" si="113"/>
        <v>33</v>
      </c>
      <c r="Q757" s="8">
        <f t="shared" si="114"/>
        <v>48.7</v>
      </c>
      <c r="R757" s="8">
        <f t="shared" si="115"/>
        <v>33.25</v>
      </c>
      <c r="S757" s="8">
        <f t="shared" si="116"/>
        <v>33.6</v>
      </c>
      <c r="T757" s="8">
        <f t="shared" si="117"/>
        <v>39.5</v>
      </c>
      <c r="U757" s="7">
        <f t="shared" si="118"/>
        <v>38.516666666666673</v>
      </c>
      <c r="V757" s="7">
        <f t="shared" si="119"/>
        <v>38.762500000000003</v>
      </c>
    </row>
    <row r="758" spans="1:22" ht="13.5" x14ac:dyDescent="0.25">
      <c r="A758" s="3">
        <f>RSI!A758</f>
        <v>43108</v>
      </c>
      <c r="B758" s="2">
        <f>RSI!B758</f>
        <v>11.775</v>
      </c>
      <c r="C758" s="2">
        <f>RSI!I758</f>
        <v>43.976209735245561</v>
      </c>
      <c r="D758" s="2">
        <f>MACD!E758</f>
        <v>-0.39790203512707834</v>
      </c>
      <c r="E758" s="2">
        <f>MACD!F758</f>
        <v>-0.26244767126918733</v>
      </c>
      <c r="F758" s="2">
        <f>'Moving Avg'!D758</f>
        <v>11.9976</v>
      </c>
      <c r="G758" s="2">
        <f>'Moving Avg'!F758</f>
        <v>11.793449999999998</v>
      </c>
      <c r="H758" s="2">
        <f>'Moving Avg'!G758</f>
        <v>12.344080000000003</v>
      </c>
      <c r="I758" s="2">
        <f>'Moving Avg'!H758</f>
        <v>12.443820000000008</v>
      </c>
      <c r="J758" s="5" t="str">
        <f>OBV!F758</f>
        <v>BEARISH</v>
      </c>
      <c r="K758" s="5" t="str">
        <f>OBV!G758</f>
        <v>STRONG</v>
      </c>
      <c r="L758" s="5" t="str">
        <f>OBV!H758</f>
        <v>CONFIRMED BEARISH</v>
      </c>
      <c r="M758" s="7">
        <f t="shared" si="110"/>
        <v>25</v>
      </c>
      <c r="N758" s="7">
        <f t="shared" si="111"/>
        <v>100</v>
      </c>
      <c r="O758" s="7">
        <f t="shared" si="112"/>
        <v>0</v>
      </c>
      <c r="P758" s="7">
        <f t="shared" si="113"/>
        <v>33</v>
      </c>
      <c r="Q758" s="8">
        <f t="shared" si="114"/>
        <v>48.7</v>
      </c>
      <c r="R758" s="8">
        <f t="shared" si="115"/>
        <v>33.25</v>
      </c>
      <c r="S758" s="8">
        <f t="shared" si="116"/>
        <v>33.6</v>
      </c>
      <c r="T758" s="8">
        <f t="shared" si="117"/>
        <v>39.5</v>
      </c>
      <c r="U758" s="7">
        <f t="shared" si="118"/>
        <v>38.516666666666673</v>
      </c>
      <c r="V758" s="7">
        <f t="shared" si="119"/>
        <v>38.762500000000003</v>
      </c>
    </row>
    <row r="759" spans="1:22" ht="13.5" x14ac:dyDescent="0.25">
      <c r="A759" s="3">
        <f>RSI!A759</f>
        <v>43109</v>
      </c>
      <c r="B759" s="2">
        <f>RSI!B759</f>
        <v>11.696</v>
      </c>
      <c r="C759" s="2">
        <f>RSI!I759</f>
        <v>42.40611079840469</v>
      </c>
      <c r="D759" s="2">
        <f>MACD!E759</f>
        <v>-0.36591617370510221</v>
      </c>
      <c r="E759" s="2">
        <f>MACD!F759</f>
        <v>-0.28314137175637033</v>
      </c>
      <c r="F759" s="2">
        <f>'Moving Avg'!D759</f>
        <v>11.8918</v>
      </c>
      <c r="G759" s="2">
        <f>'Moving Avg'!F759</f>
        <v>11.81695</v>
      </c>
      <c r="H759" s="2">
        <f>'Moving Avg'!G759</f>
        <v>12.326180000000001</v>
      </c>
      <c r="I759" s="2">
        <f>'Moving Avg'!H759</f>
        <v>12.450775000000005</v>
      </c>
      <c r="J759" s="5" t="str">
        <f>OBV!F759</f>
        <v>BEARISH</v>
      </c>
      <c r="K759" s="5" t="str">
        <f>OBV!G759</f>
        <v>STRONG</v>
      </c>
      <c r="L759" s="5" t="str">
        <f>OBV!H759</f>
        <v>CONFIRMED BEARISH</v>
      </c>
      <c r="M759" s="7">
        <f t="shared" si="110"/>
        <v>25</v>
      </c>
      <c r="N759" s="7">
        <f t="shared" si="111"/>
        <v>100</v>
      </c>
      <c r="O759" s="7">
        <f t="shared" si="112"/>
        <v>0</v>
      </c>
      <c r="P759" s="7">
        <f t="shared" si="113"/>
        <v>33</v>
      </c>
      <c r="Q759" s="8">
        <f t="shared" si="114"/>
        <v>48.7</v>
      </c>
      <c r="R759" s="8">
        <f t="shared" si="115"/>
        <v>33.25</v>
      </c>
      <c r="S759" s="8">
        <f t="shared" si="116"/>
        <v>33.6</v>
      </c>
      <c r="T759" s="8">
        <f t="shared" si="117"/>
        <v>39.5</v>
      </c>
      <c r="U759" s="7">
        <f t="shared" si="118"/>
        <v>38.516666666666673</v>
      </c>
      <c r="V759" s="7">
        <f t="shared" si="119"/>
        <v>38.762500000000003</v>
      </c>
    </row>
    <row r="760" spans="1:22" ht="13.5" x14ac:dyDescent="0.25">
      <c r="A760" s="3">
        <f>RSI!A760</f>
        <v>43110</v>
      </c>
      <c r="B760" s="2">
        <f>RSI!B760</f>
        <v>11.61</v>
      </c>
      <c r="C760" s="2">
        <f>RSI!I760</f>
        <v>40.702439876138875</v>
      </c>
      <c r="D760" s="2">
        <f>MACD!E760</f>
        <v>-0.22469743699323885</v>
      </c>
      <c r="E760" s="2">
        <f>MACD!F760</f>
        <v>-0.27145258480374407</v>
      </c>
      <c r="F760" s="2">
        <f>'Moving Avg'!D760</f>
        <v>11.775399999999999</v>
      </c>
      <c r="G760" s="2">
        <f>'Moving Avg'!F760</f>
        <v>11.81995</v>
      </c>
      <c r="H760" s="2">
        <f>'Moving Avg'!G760</f>
        <v>12.304220000000001</v>
      </c>
      <c r="I760" s="2">
        <f>'Moving Avg'!H760</f>
        <v>12.457300000000005</v>
      </c>
      <c r="J760" s="5" t="str">
        <f>OBV!F760</f>
        <v>BEARISH</v>
      </c>
      <c r="K760" s="5" t="str">
        <f>OBV!G760</f>
        <v>STRONG</v>
      </c>
      <c r="L760" s="5" t="str">
        <f>OBV!H760</f>
        <v>CONFIRMED BEARISH</v>
      </c>
      <c r="M760" s="7">
        <f t="shared" si="110"/>
        <v>25</v>
      </c>
      <c r="N760" s="7">
        <f t="shared" si="111"/>
        <v>0</v>
      </c>
      <c r="O760" s="7">
        <f t="shared" si="112"/>
        <v>0</v>
      </c>
      <c r="P760" s="7">
        <f t="shared" si="113"/>
        <v>33</v>
      </c>
      <c r="Q760" s="8">
        <f t="shared" si="114"/>
        <v>13.7</v>
      </c>
      <c r="R760" s="8">
        <f t="shared" si="115"/>
        <v>13.25</v>
      </c>
      <c r="S760" s="8">
        <f t="shared" si="116"/>
        <v>18.600000000000001</v>
      </c>
      <c r="T760" s="8">
        <f t="shared" si="117"/>
        <v>14.5</v>
      </c>
      <c r="U760" s="7">
        <f t="shared" si="118"/>
        <v>15.183333333333332</v>
      </c>
      <c r="V760" s="7">
        <f t="shared" si="119"/>
        <v>15.012499999999999</v>
      </c>
    </row>
    <row r="761" spans="1:22" ht="13.5" x14ac:dyDescent="0.25">
      <c r="A761" s="3">
        <f>RSI!A761</f>
        <v>43111</v>
      </c>
      <c r="B761" s="2">
        <f>RSI!B761</f>
        <v>11.941000000000001</v>
      </c>
      <c r="C761" s="2">
        <f>RSI!I761</f>
        <v>49.167214538840142</v>
      </c>
      <c r="D761" s="2">
        <f>MACD!E761</f>
        <v>-9.5882786441286783E-2</v>
      </c>
      <c r="E761" s="2">
        <f>MACD!F761</f>
        <v>-0.23633862513125264</v>
      </c>
      <c r="F761" s="2">
        <f>'Moving Avg'!D761</f>
        <v>11.782</v>
      </c>
      <c r="G761" s="2">
        <f>'Moving Avg'!F761</f>
        <v>11.841449999999998</v>
      </c>
      <c r="H761" s="2">
        <f>'Moving Avg'!G761</f>
        <v>12.280400000000004</v>
      </c>
      <c r="I761" s="2">
        <f>'Moving Avg'!H761</f>
        <v>12.465740000000004</v>
      </c>
      <c r="J761" s="5" t="str">
        <f>OBV!F761</f>
        <v>BEARISH</v>
      </c>
      <c r="K761" s="5" t="str">
        <f>OBV!G761</f>
        <v>STRONG</v>
      </c>
      <c r="L761" s="5" t="str">
        <f>OBV!H761</f>
        <v>BEARISH DIVERGENCE</v>
      </c>
      <c r="M761" s="7">
        <f t="shared" si="110"/>
        <v>25</v>
      </c>
      <c r="N761" s="7">
        <f t="shared" si="111"/>
        <v>0</v>
      </c>
      <c r="O761" s="7">
        <f t="shared" si="112"/>
        <v>0</v>
      </c>
      <c r="P761" s="7">
        <f t="shared" si="113"/>
        <v>33</v>
      </c>
      <c r="Q761" s="8">
        <f t="shared" si="114"/>
        <v>13.7</v>
      </c>
      <c r="R761" s="8">
        <f t="shared" si="115"/>
        <v>13.25</v>
      </c>
      <c r="S761" s="8">
        <f t="shared" si="116"/>
        <v>18.600000000000001</v>
      </c>
      <c r="T761" s="8">
        <f t="shared" si="117"/>
        <v>14.5</v>
      </c>
      <c r="U761" s="7">
        <f t="shared" si="118"/>
        <v>15.183333333333332</v>
      </c>
      <c r="V761" s="7">
        <f t="shared" si="119"/>
        <v>15.012499999999999</v>
      </c>
    </row>
    <row r="762" spans="1:22" ht="13.5" x14ac:dyDescent="0.25">
      <c r="A762" s="3">
        <f>RSI!A762</f>
        <v>43112</v>
      </c>
      <c r="B762" s="2">
        <f>RSI!B762</f>
        <v>12.298</v>
      </c>
      <c r="C762" s="2">
        <f>RSI!I762</f>
        <v>56.396920660584293</v>
      </c>
      <c r="D762" s="2">
        <f>MACD!E762</f>
        <v>-4.8693156676179683E-2</v>
      </c>
      <c r="E762" s="2">
        <f>MACD!F762</f>
        <v>-0.19880953144023808</v>
      </c>
      <c r="F762" s="2">
        <f>'Moving Avg'!D762</f>
        <v>11.864000000000001</v>
      </c>
      <c r="G762" s="2">
        <f>'Moving Avg'!F762</f>
        <v>11.89405</v>
      </c>
      <c r="H762" s="2">
        <f>'Moving Avg'!G762</f>
        <v>12.267020000000004</v>
      </c>
      <c r="I762" s="2">
        <f>'Moving Avg'!H762</f>
        <v>12.476230000000003</v>
      </c>
      <c r="J762" s="5" t="str">
        <f>OBV!F762</f>
        <v>BEARISH</v>
      </c>
      <c r="K762" s="5" t="str">
        <f>OBV!G762</f>
        <v>STRONG</v>
      </c>
      <c r="L762" s="5" t="str">
        <f>OBV!H762</f>
        <v>BEARISH DIVERGENCE</v>
      </c>
      <c r="M762" s="7">
        <f t="shared" si="110"/>
        <v>25</v>
      </c>
      <c r="N762" s="7">
        <f t="shared" si="111"/>
        <v>0</v>
      </c>
      <c r="O762" s="7">
        <f t="shared" si="112"/>
        <v>0</v>
      </c>
      <c r="P762" s="7">
        <f t="shared" si="113"/>
        <v>33</v>
      </c>
      <c r="Q762" s="8">
        <f t="shared" si="114"/>
        <v>13.7</v>
      </c>
      <c r="R762" s="8">
        <f t="shared" si="115"/>
        <v>13.25</v>
      </c>
      <c r="S762" s="8">
        <f t="shared" si="116"/>
        <v>18.600000000000001</v>
      </c>
      <c r="T762" s="8">
        <f t="shared" si="117"/>
        <v>14.5</v>
      </c>
      <c r="U762" s="7">
        <f t="shared" si="118"/>
        <v>15.183333333333332</v>
      </c>
      <c r="V762" s="7">
        <f t="shared" si="119"/>
        <v>15.012499999999999</v>
      </c>
    </row>
    <row r="763" spans="1:22" ht="13.5" x14ac:dyDescent="0.25">
      <c r="A763" s="3">
        <f>RSI!A763</f>
        <v>43115</v>
      </c>
      <c r="B763" s="2">
        <f>RSI!B763</f>
        <v>12.496</v>
      </c>
      <c r="C763" s="2">
        <f>RSI!I763</f>
        <v>59.810941919600658</v>
      </c>
      <c r="D763" s="2">
        <f>MACD!E763</f>
        <v>-4.0761758351083088E-2</v>
      </c>
      <c r="E763" s="2">
        <f>MACD!F763</f>
        <v>-0.16719997682240709</v>
      </c>
      <c r="F763" s="2">
        <f>'Moving Avg'!D763</f>
        <v>12.0082</v>
      </c>
      <c r="G763" s="2">
        <f>'Moving Avg'!F763</f>
        <v>11.939700000000002</v>
      </c>
      <c r="H763" s="2">
        <f>'Moving Avg'!G763</f>
        <v>12.255580000000002</v>
      </c>
      <c r="I763" s="2">
        <f>'Moving Avg'!H763</f>
        <v>12.487500000000002</v>
      </c>
      <c r="J763" s="5" t="str">
        <f>OBV!F763</f>
        <v>BULLISH</v>
      </c>
      <c r="K763" s="5" t="str">
        <f>OBV!G763</f>
        <v>WEAK</v>
      </c>
      <c r="L763" s="5" t="str">
        <f>OBV!H763</f>
        <v>CONFIRMED BULLISH</v>
      </c>
      <c r="M763" s="7">
        <f t="shared" si="110"/>
        <v>25</v>
      </c>
      <c r="N763" s="7">
        <f t="shared" si="111"/>
        <v>0</v>
      </c>
      <c r="O763" s="7">
        <f t="shared" si="112"/>
        <v>0</v>
      </c>
      <c r="P763" s="7">
        <f t="shared" si="113"/>
        <v>67</v>
      </c>
      <c r="Q763" s="8">
        <f t="shared" si="114"/>
        <v>18.799999999999997</v>
      </c>
      <c r="R763" s="8">
        <f t="shared" si="115"/>
        <v>21.75</v>
      </c>
      <c r="S763" s="8">
        <f t="shared" si="116"/>
        <v>33.900000000000006</v>
      </c>
      <c r="T763" s="8">
        <f t="shared" si="117"/>
        <v>23</v>
      </c>
      <c r="U763" s="7">
        <f t="shared" si="118"/>
        <v>24.816666666666666</v>
      </c>
      <c r="V763" s="7">
        <f t="shared" si="119"/>
        <v>24.362500000000001</v>
      </c>
    </row>
    <row r="764" spans="1:22" ht="13.5" x14ac:dyDescent="0.25">
      <c r="A764" s="3">
        <f>RSI!A764</f>
        <v>43116</v>
      </c>
      <c r="B764" s="2">
        <f>RSI!B764</f>
        <v>12.271000000000001</v>
      </c>
      <c r="C764" s="2">
        <f>RSI!I764</f>
        <v>54.581047324333298</v>
      </c>
      <c r="D764" s="2">
        <f>MACD!E764</f>
        <v>-2.2356682645083836E-2</v>
      </c>
      <c r="E764" s="2">
        <f>MACD!F764</f>
        <v>-0.13823131798694244</v>
      </c>
      <c r="F764" s="2">
        <f>'Moving Avg'!D764</f>
        <v>12.123200000000001</v>
      </c>
      <c r="G764" s="2">
        <f>'Moving Avg'!F764</f>
        <v>11.983650000000001</v>
      </c>
      <c r="H764" s="2">
        <f>'Moving Avg'!G764</f>
        <v>12.246740000000003</v>
      </c>
      <c r="I764" s="2">
        <f>'Moving Avg'!H764</f>
        <v>12.497855000000005</v>
      </c>
      <c r="J764" s="5" t="str">
        <f>OBV!F764</f>
        <v>BULLISH</v>
      </c>
      <c r="K764" s="5" t="str">
        <f>OBV!G764</f>
        <v>WEAK</v>
      </c>
      <c r="L764" s="5" t="str">
        <f>OBV!H764</f>
        <v>CONFIRMED BULLISH</v>
      </c>
      <c r="M764" s="7">
        <f t="shared" si="110"/>
        <v>25</v>
      </c>
      <c r="N764" s="7">
        <f t="shared" si="111"/>
        <v>0</v>
      </c>
      <c r="O764" s="7">
        <f t="shared" si="112"/>
        <v>0</v>
      </c>
      <c r="P764" s="7">
        <f t="shared" si="113"/>
        <v>67</v>
      </c>
      <c r="Q764" s="8">
        <f t="shared" si="114"/>
        <v>18.799999999999997</v>
      </c>
      <c r="R764" s="8">
        <f t="shared" si="115"/>
        <v>21.75</v>
      </c>
      <c r="S764" s="8">
        <f t="shared" si="116"/>
        <v>33.900000000000006</v>
      </c>
      <c r="T764" s="8">
        <f t="shared" si="117"/>
        <v>23</v>
      </c>
      <c r="U764" s="7">
        <f t="shared" si="118"/>
        <v>24.816666666666666</v>
      </c>
      <c r="V764" s="7">
        <f t="shared" si="119"/>
        <v>24.362500000000001</v>
      </c>
    </row>
    <row r="765" spans="1:22" ht="13.5" x14ac:dyDescent="0.25">
      <c r="A765" s="3">
        <f>RSI!A765</f>
        <v>43117</v>
      </c>
      <c r="B765" s="2">
        <f>RSI!B765</f>
        <v>12.172000000000001</v>
      </c>
      <c r="C765" s="2">
        <f>RSI!I765</f>
        <v>52.409546225043698</v>
      </c>
      <c r="D765" s="2">
        <f>MACD!E765</f>
        <v>-5.9497807940012137E-3</v>
      </c>
      <c r="E765" s="2">
        <f>MACD!F765</f>
        <v>-0.1117750105483542</v>
      </c>
      <c r="F765" s="2">
        <f>'Moving Avg'!D765</f>
        <v>12.2356</v>
      </c>
      <c r="G765" s="2">
        <f>'Moving Avg'!F765</f>
        <v>12.01275</v>
      </c>
      <c r="H765" s="2">
        <f>'Moving Avg'!G765</f>
        <v>12.228300000000001</v>
      </c>
      <c r="I765" s="2">
        <f>'Moving Avg'!H765</f>
        <v>12.508210000000004</v>
      </c>
      <c r="J765" s="5" t="str">
        <f>OBV!F765</f>
        <v>BULLISH</v>
      </c>
      <c r="K765" s="5" t="str">
        <f>OBV!G765</f>
        <v>WEAK</v>
      </c>
      <c r="L765" s="5" t="str">
        <f>OBV!H765</f>
        <v>CONFIRMED BULLISH</v>
      </c>
      <c r="M765" s="7">
        <f t="shared" si="110"/>
        <v>25</v>
      </c>
      <c r="N765" s="7">
        <f t="shared" si="111"/>
        <v>0</v>
      </c>
      <c r="O765" s="7">
        <f t="shared" si="112"/>
        <v>0</v>
      </c>
      <c r="P765" s="7">
        <f t="shared" si="113"/>
        <v>67</v>
      </c>
      <c r="Q765" s="8">
        <f t="shared" si="114"/>
        <v>18.799999999999997</v>
      </c>
      <c r="R765" s="8">
        <f t="shared" si="115"/>
        <v>21.75</v>
      </c>
      <c r="S765" s="8">
        <f t="shared" si="116"/>
        <v>33.900000000000006</v>
      </c>
      <c r="T765" s="8">
        <f t="shared" si="117"/>
        <v>23</v>
      </c>
      <c r="U765" s="7">
        <f t="shared" si="118"/>
        <v>24.816666666666666</v>
      </c>
      <c r="V765" s="7">
        <f t="shared" si="119"/>
        <v>24.362500000000001</v>
      </c>
    </row>
    <row r="766" spans="1:22" ht="13.5" x14ac:dyDescent="0.25">
      <c r="A766" s="3">
        <f>RSI!A766</f>
        <v>43118</v>
      </c>
      <c r="B766" s="2">
        <f>RSI!B766</f>
        <v>12.132999999999999</v>
      </c>
      <c r="C766" s="2">
        <f>RSI!I766</f>
        <v>51.539637583925995</v>
      </c>
      <c r="D766" s="2">
        <f>MACD!E766</f>
        <v>-3.3603065317578285E-2</v>
      </c>
      <c r="E766" s="2">
        <f>MACD!F766</f>
        <v>-9.6140621502199014E-2</v>
      </c>
      <c r="F766" s="2">
        <f>'Moving Avg'!D766</f>
        <v>12.273999999999997</v>
      </c>
      <c r="G766" s="2">
        <f>'Moving Avg'!F766</f>
        <v>12.0465</v>
      </c>
      <c r="H766" s="2">
        <f>'Moving Avg'!G766</f>
        <v>12.209820000000002</v>
      </c>
      <c r="I766" s="2">
        <f>'Moving Avg'!H766</f>
        <v>12.518345000000004</v>
      </c>
      <c r="J766" s="5" t="str">
        <f>OBV!F766</f>
        <v>BEARISH</v>
      </c>
      <c r="K766" s="5" t="str">
        <f>OBV!G766</f>
        <v>STRONG</v>
      </c>
      <c r="L766" s="5" t="str">
        <f>OBV!H766</f>
        <v>BEARISH DIVERGENCE</v>
      </c>
      <c r="M766" s="7">
        <f t="shared" si="110"/>
        <v>25</v>
      </c>
      <c r="N766" s="7">
        <f t="shared" si="111"/>
        <v>0</v>
      </c>
      <c r="O766" s="7">
        <f t="shared" si="112"/>
        <v>0</v>
      </c>
      <c r="P766" s="7">
        <f t="shared" si="113"/>
        <v>33</v>
      </c>
      <c r="Q766" s="8">
        <f t="shared" si="114"/>
        <v>13.7</v>
      </c>
      <c r="R766" s="8">
        <f t="shared" si="115"/>
        <v>13.25</v>
      </c>
      <c r="S766" s="8">
        <f t="shared" si="116"/>
        <v>18.600000000000001</v>
      </c>
      <c r="T766" s="8">
        <f t="shared" si="117"/>
        <v>14.5</v>
      </c>
      <c r="U766" s="7">
        <f t="shared" si="118"/>
        <v>15.183333333333332</v>
      </c>
      <c r="V766" s="7">
        <f t="shared" si="119"/>
        <v>15.012499999999999</v>
      </c>
    </row>
    <row r="767" spans="1:22" ht="13.5" x14ac:dyDescent="0.25">
      <c r="A767" s="3">
        <f>RSI!A767</f>
        <v>43119</v>
      </c>
      <c r="B767" s="2">
        <f>RSI!B767</f>
        <v>11.941000000000001</v>
      </c>
      <c r="C767" s="2">
        <f>RSI!I767</f>
        <v>47.370973855627547</v>
      </c>
      <c r="D767" s="2">
        <f>MACD!E767</f>
        <v>-4.6304606578871699E-2</v>
      </c>
      <c r="E767" s="2">
        <f>MACD!F767</f>
        <v>-8.6173418517533559E-2</v>
      </c>
      <c r="F767" s="2">
        <f>'Moving Avg'!D767</f>
        <v>12.2026</v>
      </c>
      <c r="G767" s="2">
        <f>'Moving Avg'!F767</f>
        <v>12.065050000000001</v>
      </c>
      <c r="H767" s="2">
        <f>'Moving Avg'!G767</f>
        <v>12.186860000000001</v>
      </c>
      <c r="I767" s="2">
        <f>'Moving Avg'!H767</f>
        <v>12.526785000000004</v>
      </c>
      <c r="J767" s="5" t="str">
        <f>OBV!F767</f>
        <v>BEARISH</v>
      </c>
      <c r="K767" s="5" t="str">
        <f>OBV!G767</f>
        <v>STRONG</v>
      </c>
      <c r="L767" s="5" t="str">
        <f>OBV!H767</f>
        <v>CONFIRMED BEARISH</v>
      </c>
      <c r="M767" s="7">
        <f t="shared" si="110"/>
        <v>25</v>
      </c>
      <c r="N767" s="7">
        <f t="shared" si="111"/>
        <v>0</v>
      </c>
      <c r="O767" s="7">
        <f t="shared" si="112"/>
        <v>0</v>
      </c>
      <c r="P767" s="7">
        <f t="shared" si="113"/>
        <v>33</v>
      </c>
      <c r="Q767" s="8">
        <f t="shared" si="114"/>
        <v>13.7</v>
      </c>
      <c r="R767" s="8">
        <f t="shared" si="115"/>
        <v>13.25</v>
      </c>
      <c r="S767" s="8">
        <f t="shared" si="116"/>
        <v>18.600000000000001</v>
      </c>
      <c r="T767" s="8">
        <f t="shared" si="117"/>
        <v>14.5</v>
      </c>
      <c r="U767" s="7">
        <f t="shared" si="118"/>
        <v>15.183333333333332</v>
      </c>
      <c r="V767" s="7">
        <f t="shared" si="119"/>
        <v>15.012499999999999</v>
      </c>
    </row>
    <row r="768" spans="1:22" ht="13.5" x14ac:dyDescent="0.25">
      <c r="A768" s="3">
        <f>RSI!A768</f>
        <v>43122</v>
      </c>
      <c r="B768" s="2">
        <f>RSI!B768</f>
        <v>11.994</v>
      </c>
      <c r="C768" s="2">
        <f>RSI!I768</f>
        <v>48.606697491436414</v>
      </c>
      <c r="D768" s="2">
        <f>MACD!E768</f>
        <v>-7.7642798660182422E-2</v>
      </c>
      <c r="E768" s="2">
        <f>MACD!F768</f>
        <v>-8.4467294546063332E-2</v>
      </c>
      <c r="F768" s="2">
        <f>'Moving Avg'!D768</f>
        <v>12.1022</v>
      </c>
      <c r="G768" s="2">
        <f>'Moving Avg'!F768</f>
        <v>12.086250000000003</v>
      </c>
      <c r="H768" s="2">
        <f>'Moving Avg'!G768</f>
        <v>12.157960000000003</v>
      </c>
      <c r="I768" s="2">
        <f>'Moving Avg'!H768</f>
        <v>12.535230000000004</v>
      </c>
      <c r="J768" s="5" t="str">
        <f>OBV!F768</f>
        <v>BEARISH</v>
      </c>
      <c r="K768" s="5" t="str">
        <f>OBV!G768</f>
        <v>STRONG</v>
      </c>
      <c r="L768" s="5" t="str">
        <f>OBV!H768</f>
        <v>CONFIRMED BEARISH</v>
      </c>
      <c r="M768" s="7">
        <f t="shared" si="110"/>
        <v>25</v>
      </c>
      <c r="N768" s="7">
        <f t="shared" si="111"/>
        <v>0</v>
      </c>
      <c r="O768" s="7">
        <f t="shared" si="112"/>
        <v>0</v>
      </c>
      <c r="P768" s="7">
        <f t="shared" si="113"/>
        <v>33</v>
      </c>
      <c r="Q768" s="8">
        <f t="shared" si="114"/>
        <v>13.7</v>
      </c>
      <c r="R768" s="8">
        <f t="shared" si="115"/>
        <v>13.25</v>
      </c>
      <c r="S768" s="8">
        <f t="shared" si="116"/>
        <v>18.600000000000001</v>
      </c>
      <c r="T768" s="8">
        <f t="shared" si="117"/>
        <v>14.5</v>
      </c>
      <c r="U768" s="7">
        <f t="shared" si="118"/>
        <v>15.183333333333332</v>
      </c>
      <c r="V768" s="7">
        <f t="shared" si="119"/>
        <v>15.012499999999999</v>
      </c>
    </row>
    <row r="769" spans="1:22" ht="13.5" x14ac:dyDescent="0.25">
      <c r="A769" s="3">
        <f>RSI!A769</f>
        <v>43123</v>
      </c>
      <c r="B769" s="2">
        <f>RSI!B769</f>
        <v>12.172000000000001</v>
      </c>
      <c r="C769" s="2">
        <f>RSI!I769</f>
        <v>52.629534939225707</v>
      </c>
      <c r="D769" s="2">
        <f>MACD!E769</f>
        <v>-0.12914545287021006</v>
      </c>
      <c r="E769" s="2">
        <f>MACD!F769</f>
        <v>-9.3402926210892689E-2</v>
      </c>
      <c r="F769" s="2">
        <f>'Moving Avg'!D769</f>
        <v>12.082400000000002</v>
      </c>
      <c r="G769" s="2">
        <f>'Moving Avg'!F769</f>
        <v>12.111050000000002</v>
      </c>
      <c r="H769" s="2">
        <f>'Moving Avg'!G769</f>
        <v>12.133480000000002</v>
      </c>
      <c r="I769" s="2">
        <f>'Moving Avg'!H769</f>
        <v>12.544305000000003</v>
      </c>
      <c r="J769" s="5" t="str">
        <f>OBV!F769</f>
        <v>BEARISH</v>
      </c>
      <c r="K769" s="5" t="str">
        <f>OBV!G769</f>
        <v>STRONG</v>
      </c>
      <c r="L769" s="5" t="str">
        <f>OBV!H769</f>
        <v>CONFIRMED BEARISH</v>
      </c>
      <c r="M769" s="7">
        <f t="shared" si="110"/>
        <v>25</v>
      </c>
      <c r="N769" s="7">
        <f t="shared" si="111"/>
        <v>100</v>
      </c>
      <c r="O769" s="7">
        <f t="shared" si="112"/>
        <v>0</v>
      </c>
      <c r="P769" s="7">
        <f t="shared" si="113"/>
        <v>33</v>
      </c>
      <c r="Q769" s="8">
        <f t="shared" si="114"/>
        <v>48.7</v>
      </c>
      <c r="R769" s="8">
        <f t="shared" si="115"/>
        <v>33.25</v>
      </c>
      <c r="S769" s="8">
        <f t="shared" si="116"/>
        <v>33.6</v>
      </c>
      <c r="T769" s="8">
        <f t="shared" si="117"/>
        <v>39.5</v>
      </c>
      <c r="U769" s="7">
        <f t="shared" si="118"/>
        <v>38.516666666666673</v>
      </c>
      <c r="V769" s="7">
        <f t="shared" si="119"/>
        <v>38.762500000000003</v>
      </c>
    </row>
    <row r="770" spans="1:22" ht="13.5" x14ac:dyDescent="0.25">
      <c r="A770" s="3">
        <f>RSI!A770</f>
        <v>43124</v>
      </c>
      <c r="B770" s="2">
        <f>RSI!B770</f>
        <v>12.172000000000001</v>
      </c>
      <c r="C770" s="2">
        <f>RSI!I770</f>
        <v>52.629534939225707</v>
      </c>
      <c r="D770" s="2">
        <f>MACD!E770</f>
        <v>-0.1866800628311136</v>
      </c>
      <c r="E770" s="2">
        <f>MACD!F770</f>
        <v>-0.11205835353493687</v>
      </c>
      <c r="F770" s="2">
        <f>'Moving Avg'!D770</f>
        <v>12.082399999999998</v>
      </c>
      <c r="G770" s="2">
        <f>'Moving Avg'!F770</f>
        <v>12.10145</v>
      </c>
      <c r="H770" s="2">
        <f>'Moving Avg'!G770</f>
        <v>12.112060000000003</v>
      </c>
      <c r="I770" s="2">
        <f>'Moving Avg'!H770</f>
        <v>12.553380000000004</v>
      </c>
      <c r="J770" s="5" t="str">
        <f>OBV!F770</f>
        <v>BULLISH</v>
      </c>
      <c r="K770" s="5" t="str">
        <f>OBV!G770</f>
        <v>NEUTRAL</v>
      </c>
      <c r="L770" s="5" t="str">
        <f>OBV!H770</f>
        <v>NEUTRAL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100</v>
      </c>
      <c r="O770" s="7">
        <f t="shared" ref="O770:O833" si="122">IF(F770-I770&gt;10,100,IF(F770-I770&gt;5,75, IF(F770-I770&gt;0,50,0)))</f>
        <v>0</v>
      </c>
      <c r="P770" s="7">
        <f t="shared" ref="P770:P833" si="123">IF(L770="confirmed bullish", 34, IF(L770="bullish divergence",17, 0))+IF(J770="bullish",33,IF(J770="bearish",0,16.5))+IF(K770="strong",33,IF(K770="weak",0,16.5))</f>
        <v>49.5</v>
      </c>
      <c r="Q770" s="8">
        <f t="shared" si="114"/>
        <v>51.174999999999997</v>
      </c>
      <c r="R770" s="8">
        <f t="shared" si="115"/>
        <v>37.375</v>
      </c>
      <c r="S770" s="8">
        <f t="shared" si="116"/>
        <v>41.025000000000006</v>
      </c>
      <c r="T770" s="8">
        <f t="shared" si="117"/>
        <v>43.625</v>
      </c>
      <c r="U770" s="7">
        <f t="shared" si="118"/>
        <v>43.191666666666663</v>
      </c>
      <c r="V770" s="7">
        <f t="shared" si="119"/>
        <v>43.3</v>
      </c>
    </row>
    <row r="771" spans="1:22" ht="13.5" x14ac:dyDescent="0.25">
      <c r="A771" s="3">
        <f>RSI!A771</f>
        <v>43125</v>
      </c>
      <c r="B771" s="2">
        <f>RSI!B771</f>
        <v>12.172000000000001</v>
      </c>
      <c r="C771" s="2">
        <f>RSI!I771</f>
        <v>52.629534939225707</v>
      </c>
      <c r="D771" s="2">
        <f>MACD!E771</f>
        <v>-0.18511110980525558</v>
      </c>
      <c r="E771" s="2">
        <f>MACD!F771</f>
        <v>-0.12666890478900061</v>
      </c>
      <c r="F771" s="2">
        <f>'Moving Avg'!D771</f>
        <v>12.090199999999999</v>
      </c>
      <c r="G771" s="2">
        <f>'Moving Avg'!F771</f>
        <v>12.081600000000002</v>
      </c>
      <c r="H771" s="2">
        <f>'Moving Avg'!G771</f>
        <v>12.092760000000004</v>
      </c>
      <c r="I771" s="2">
        <f>'Moving Avg'!H771</f>
        <v>12.562455000000002</v>
      </c>
      <c r="J771" s="5" t="str">
        <f>OBV!F771</f>
        <v>BULLISH</v>
      </c>
      <c r="K771" s="5" t="str">
        <f>OBV!G771</f>
        <v>WEAK</v>
      </c>
      <c r="L771" s="5" t="str">
        <f>OBV!H771</f>
        <v>CONFIRMED BULLISH</v>
      </c>
      <c r="M771" s="7">
        <f t="shared" si="120"/>
        <v>25</v>
      </c>
      <c r="N771" s="7">
        <f t="shared" si="121"/>
        <v>100</v>
      </c>
      <c r="O771" s="7">
        <f t="shared" si="122"/>
        <v>0</v>
      </c>
      <c r="P771" s="7">
        <f t="shared" si="123"/>
        <v>67</v>
      </c>
      <c r="Q771" s="8">
        <f t="shared" ref="Q771:Q834" si="124">0.35*M771+N771*0.35+O771*0.15+P771*0.15</f>
        <v>53.8</v>
      </c>
      <c r="R771" s="8">
        <f t="shared" ref="R771:R834" si="125">M771*0.2+N771*0.2+O771*0.35+P771*0.25</f>
        <v>41.75</v>
      </c>
      <c r="S771" s="8">
        <f t="shared" ref="S771:S834" si="126">M771*0.15+N771*0.15+O771*0.25+P771*0.45</f>
        <v>48.900000000000006</v>
      </c>
      <c r="T771" s="8">
        <f t="shared" ref="T771:T834" si="127">0.25*SUM(M771:P771)</f>
        <v>48</v>
      </c>
      <c r="U771" s="7">
        <f t="shared" ref="U771:U834" si="128">SUM(Q771:S771)/3</f>
        <v>48.15</v>
      </c>
      <c r="V771" s="7">
        <f t="shared" ref="V771:V834" si="129">SUM(Q771:T771)/4</f>
        <v>48.112499999999997</v>
      </c>
    </row>
    <row r="772" spans="1:22" ht="13.5" x14ac:dyDescent="0.25">
      <c r="A772" s="3">
        <f>RSI!A772</f>
        <v>43126</v>
      </c>
      <c r="B772" s="2">
        <f>RSI!B772</f>
        <v>12.569000000000001</v>
      </c>
      <c r="C772" s="2">
        <f>RSI!I772</f>
        <v>61.109499623800538</v>
      </c>
      <c r="D772" s="2">
        <f>MACD!E772</f>
        <v>-0.1588891539040258</v>
      </c>
      <c r="E772" s="2">
        <f>MACD!F772</f>
        <v>-0.13311295461200567</v>
      </c>
      <c r="F772" s="2">
        <f>'Moving Avg'!D772</f>
        <v>12.215800000000002</v>
      </c>
      <c r="G772" s="2">
        <f>'Moving Avg'!F772</f>
        <v>12.09315</v>
      </c>
      <c r="H772" s="2">
        <f>'Moving Avg'!G772</f>
        <v>12.081940000000001</v>
      </c>
      <c r="I772" s="2">
        <f>'Moving Avg'!H772</f>
        <v>12.573255000000001</v>
      </c>
      <c r="J772" s="5" t="str">
        <f>OBV!F772</f>
        <v>BULLISH</v>
      </c>
      <c r="K772" s="5" t="str">
        <f>OBV!G772</f>
        <v>WEAK</v>
      </c>
      <c r="L772" s="5" t="str">
        <f>OBV!H772</f>
        <v>CONFIRMED BULLISH</v>
      </c>
      <c r="M772" s="7">
        <f t="shared" si="120"/>
        <v>25</v>
      </c>
      <c r="N772" s="7">
        <f t="shared" si="121"/>
        <v>100</v>
      </c>
      <c r="O772" s="7">
        <f t="shared" si="122"/>
        <v>0</v>
      </c>
      <c r="P772" s="7">
        <f t="shared" si="123"/>
        <v>67</v>
      </c>
      <c r="Q772" s="8">
        <f t="shared" si="124"/>
        <v>53.8</v>
      </c>
      <c r="R772" s="8">
        <f t="shared" si="125"/>
        <v>41.75</v>
      </c>
      <c r="S772" s="8">
        <f t="shared" si="126"/>
        <v>48.900000000000006</v>
      </c>
      <c r="T772" s="8">
        <f t="shared" si="127"/>
        <v>48</v>
      </c>
      <c r="U772" s="7">
        <f t="shared" si="128"/>
        <v>48.15</v>
      </c>
      <c r="V772" s="7">
        <f t="shared" si="129"/>
        <v>48.112499999999997</v>
      </c>
    </row>
    <row r="773" spans="1:22" ht="13.5" x14ac:dyDescent="0.25">
      <c r="A773" s="3">
        <f>RSI!A773</f>
        <v>43129</v>
      </c>
      <c r="B773" s="2">
        <f>RSI!B773</f>
        <v>12.569000000000001</v>
      </c>
      <c r="C773" s="2">
        <f>RSI!I773</f>
        <v>61.109499623800538</v>
      </c>
      <c r="D773" s="2">
        <f>MACD!E773</f>
        <v>-0.10916096447822987</v>
      </c>
      <c r="E773" s="2">
        <f>MACD!F773</f>
        <v>-0.12832255658525052</v>
      </c>
      <c r="F773" s="2">
        <f>'Moving Avg'!D773</f>
        <v>12.330800000000002</v>
      </c>
      <c r="G773" s="2">
        <f>'Moving Avg'!F773</f>
        <v>12.1097</v>
      </c>
      <c r="H773" s="2">
        <f>'Moving Avg'!G773</f>
        <v>12.071740000000002</v>
      </c>
      <c r="I773" s="2">
        <f>'Moving Avg'!H773</f>
        <v>12.583530000000003</v>
      </c>
      <c r="J773" s="5" t="str">
        <f>OBV!F773</f>
        <v>BULLISH</v>
      </c>
      <c r="K773" s="5" t="str">
        <f>OBV!G773</f>
        <v>WEAK</v>
      </c>
      <c r="L773" s="5" t="str">
        <f>OBV!H773</f>
        <v>CONFIRMED BULLISH</v>
      </c>
      <c r="M773" s="7">
        <f t="shared" si="120"/>
        <v>25</v>
      </c>
      <c r="N773" s="7">
        <f t="shared" si="121"/>
        <v>0</v>
      </c>
      <c r="O773" s="7">
        <f t="shared" si="122"/>
        <v>0</v>
      </c>
      <c r="P773" s="7">
        <f t="shared" si="123"/>
        <v>67</v>
      </c>
      <c r="Q773" s="8">
        <f t="shared" si="124"/>
        <v>18.799999999999997</v>
      </c>
      <c r="R773" s="8">
        <f t="shared" si="125"/>
        <v>21.75</v>
      </c>
      <c r="S773" s="8">
        <f t="shared" si="126"/>
        <v>33.900000000000006</v>
      </c>
      <c r="T773" s="8">
        <f t="shared" si="127"/>
        <v>23</v>
      </c>
      <c r="U773" s="7">
        <f t="shared" si="128"/>
        <v>24.816666666666666</v>
      </c>
      <c r="V773" s="7">
        <f t="shared" si="129"/>
        <v>24.362500000000001</v>
      </c>
    </row>
    <row r="774" spans="1:22" ht="13.5" x14ac:dyDescent="0.25">
      <c r="A774" s="3">
        <f>RSI!A774</f>
        <v>43130</v>
      </c>
      <c r="B774" s="2">
        <f>RSI!B774</f>
        <v>12.787000000000001</v>
      </c>
      <c r="C774" s="2">
        <f>RSI!I774</f>
        <v>65.089456437937883</v>
      </c>
      <c r="D774" s="2">
        <f>MACD!E774</f>
        <v>-0.12055157430726737</v>
      </c>
      <c r="E774" s="2">
        <f>MACD!F774</f>
        <v>-0.1267683601296539</v>
      </c>
      <c r="F774" s="2">
        <f>'Moving Avg'!D774</f>
        <v>12.453800000000001</v>
      </c>
      <c r="G774" s="2">
        <f>'Moving Avg'!F774</f>
        <v>12.137799999999999</v>
      </c>
      <c r="H774" s="2">
        <f>'Moving Avg'!G774</f>
        <v>12.066180000000001</v>
      </c>
      <c r="I774" s="2">
        <f>'Moving Avg'!H774</f>
        <v>12.594635000000004</v>
      </c>
      <c r="J774" s="5" t="str">
        <f>OBV!F774</f>
        <v>BULLISH</v>
      </c>
      <c r="K774" s="5" t="str">
        <f>OBV!G774</f>
        <v>WEAK</v>
      </c>
      <c r="L774" s="5" t="str">
        <f>OBV!H774</f>
        <v>CONFIRMED BULLISH</v>
      </c>
      <c r="M774" s="7">
        <f t="shared" si="120"/>
        <v>25</v>
      </c>
      <c r="N774" s="7">
        <f t="shared" si="121"/>
        <v>0</v>
      </c>
      <c r="O774" s="7">
        <f t="shared" si="122"/>
        <v>0</v>
      </c>
      <c r="P774" s="7">
        <f t="shared" si="123"/>
        <v>67</v>
      </c>
      <c r="Q774" s="8">
        <f t="shared" si="124"/>
        <v>18.799999999999997</v>
      </c>
      <c r="R774" s="8">
        <f t="shared" si="125"/>
        <v>21.75</v>
      </c>
      <c r="S774" s="8">
        <f t="shared" si="126"/>
        <v>33.900000000000006</v>
      </c>
      <c r="T774" s="8">
        <f t="shared" si="127"/>
        <v>23</v>
      </c>
      <c r="U774" s="7">
        <f t="shared" si="128"/>
        <v>24.816666666666666</v>
      </c>
      <c r="V774" s="7">
        <f t="shared" si="129"/>
        <v>24.362500000000001</v>
      </c>
    </row>
    <row r="775" spans="1:22" ht="13.5" x14ac:dyDescent="0.25">
      <c r="A775" s="3">
        <f>RSI!A775</f>
        <v>43131</v>
      </c>
      <c r="B775" s="2">
        <f>RSI!B775</f>
        <v>12.88</v>
      </c>
      <c r="C775" s="2">
        <f>RSI!I775</f>
        <v>66.657106942267973</v>
      </c>
      <c r="D775" s="2">
        <f>MACD!E775</f>
        <v>-0.1561020341527275</v>
      </c>
      <c r="E775" s="2">
        <f>MACD!F775</f>
        <v>-0.13263509493426862</v>
      </c>
      <c r="F775" s="2">
        <f>'Moving Avg'!D775</f>
        <v>12.595400000000001</v>
      </c>
      <c r="G775" s="2">
        <f>'Moving Avg'!F775</f>
        <v>12.172199999999998</v>
      </c>
      <c r="H775" s="2">
        <f>'Moving Avg'!G775</f>
        <v>12.062740000000002</v>
      </c>
      <c r="I775" s="2">
        <f>'Moving Avg'!H775</f>
        <v>12.606205000000005</v>
      </c>
      <c r="J775" s="5" t="str">
        <f>OBV!F775</f>
        <v>BULLISH</v>
      </c>
      <c r="K775" s="5" t="str">
        <f>OBV!G775</f>
        <v>WEAK</v>
      </c>
      <c r="L775" s="5" t="str">
        <f>OBV!H775</f>
        <v>CONFIRMED BULLISH</v>
      </c>
      <c r="M775" s="7">
        <f t="shared" si="120"/>
        <v>25</v>
      </c>
      <c r="N775" s="7">
        <f t="shared" si="121"/>
        <v>100</v>
      </c>
      <c r="O775" s="7">
        <f t="shared" si="122"/>
        <v>0</v>
      </c>
      <c r="P775" s="7">
        <f t="shared" si="123"/>
        <v>67</v>
      </c>
      <c r="Q775" s="8">
        <f t="shared" si="124"/>
        <v>53.8</v>
      </c>
      <c r="R775" s="8">
        <f t="shared" si="125"/>
        <v>41.75</v>
      </c>
      <c r="S775" s="8">
        <f t="shared" si="126"/>
        <v>48.900000000000006</v>
      </c>
      <c r="T775" s="8">
        <f t="shared" si="127"/>
        <v>48</v>
      </c>
      <c r="U775" s="7">
        <f t="shared" si="128"/>
        <v>48.15</v>
      </c>
      <c r="V775" s="7">
        <f t="shared" si="129"/>
        <v>48.112499999999997</v>
      </c>
    </row>
    <row r="776" spans="1:22" ht="13.5" x14ac:dyDescent="0.25">
      <c r="A776" s="3">
        <f>RSI!A776</f>
        <v>43132</v>
      </c>
      <c r="B776" s="2">
        <f>RSI!B776</f>
        <v>13.032</v>
      </c>
      <c r="C776" s="2">
        <f>RSI!I776</f>
        <v>69.099436980480647</v>
      </c>
      <c r="D776" s="2">
        <f>MACD!E776</f>
        <v>-0.20750365330056653</v>
      </c>
      <c r="E776" s="2">
        <f>MACD!F776</f>
        <v>-0.1476088066075282</v>
      </c>
      <c r="F776" s="2">
        <f>'Moving Avg'!D776</f>
        <v>12.7674</v>
      </c>
      <c r="G776" s="2">
        <f>'Moving Avg'!F776</f>
        <v>12.228399999999997</v>
      </c>
      <c r="H776" s="2">
        <f>'Moving Avg'!G776</f>
        <v>12.065379999999999</v>
      </c>
      <c r="I776" s="2">
        <f>'Moving Avg'!H776</f>
        <v>12.619030000000004</v>
      </c>
      <c r="J776" s="5" t="str">
        <f>OBV!F776</f>
        <v>BULLISH</v>
      </c>
      <c r="K776" s="5" t="str">
        <f>OBV!G776</f>
        <v>WEAK</v>
      </c>
      <c r="L776" s="5" t="str">
        <f>OBV!H776</f>
        <v>CONFIRMED BULLISH</v>
      </c>
      <c r="M776" s="7">
        <f t="shared" si="120"/>
        <v>25</v>
      </c>
      <c r="N776" s="7">
        <f t="shared" si="121"/>
        <v>100</v>
      </c>
      <c r="O776" s="7">
        <f t="shared" si="122"/>
        <v>50</v>
      </c>
      <c r="P776" s="7">
        <f t="shared" si="123"/>
        <v>67</v>
      </c>
      <c r="Q776" s="8">
        <f t="shared" si="124"/>
        <v>61.3</v>
      </c>
      <c r="R776" s="8">
        <f t="shared" si="125"/>
        <v>59.25</v>
      </c>
      <c r="S776" s="8">
        <f t="shared" si="126"/>
        <v>61.400000000000006</v>
      </c>
      <c r="T776" s="8">
        <f t="shared" si="127"/>
        <v>60.5</v>
      </c>
      <c r="U776" s="7">
        <f t="shared" si="128"/>
        <v>60.65</v>
      </c>
      <c r="V776" s="7">
        <f t="shared" si="129"/>
        <v>60.612499999999997</v>
      </c>
    </row>
    <row r="777" spans="1:22" ht="13.5" x14ac:dyDescent="0.25">
      <c r="A777" s="3">
        <f>RSI!A777</f>
        <v>43133</v>
      </c>
      <c r="B777" s="2">
        <f>RSI!B777</f>
        <v>13.164999999999999</v>
      </c>
      <c r="C777" s="2">
        <f>RSI!I777</f>
        <v>71.094575955618026</v>
      </c>
      <c r="D777" s="2">
        <f>MACD!E777</f>
        <v>-0.2950461907719415</v>
      </c>
      <c r="E777" s="2">
        <f>MACD!F777</f>
        <v>-0.17709628344041087</v>
      </c>
      <c r="F777" s="2">
        <f>'Moving Avg'!D777</f>
        <v>12.886599999999998</v>
      </c>
      <c r="G777" s="2">
        <f>'Moving Avg'!F777</f>
        <v>12.292249999999999</v>
      </c>
      <c r="H777" s="2">
        <f>'Moving Avg'!G777</f>
        <v>12.074660000000002</v>
      </c>
      <c r="I777" s="2">
        <f>'Moving Avg'!H777</f>
        <v>12.631790000000002</v>
      </c>
      <c r="J777" s="5" t="str">
        <f>OBV!F777</f>
        <v>BULLISH</v>
      </c>
      <c r="K777" s="5" t="str">
        <f>OBV!G777</f>
        <v>WEAK</v>
      </c>
      <c r="L777" s="5" t="str">
        <f>OBV!H777</f>
        <v>CONFIRMED BULLISH</v>
      </c>
      <c r="M777" s="7">
        <f t="shared" si="120"/>
        <v>0</v>
      </c>
      <c r="N777" s="7">
        <f t="shared" si="121"/>
        <v>100</v>
      </c>
      <c r="O777" s="7">
        <f t="shared" si="122"/>
        <v>50</v>
      </c>
      <c r="P777" s="7">
        <f t="shared" si="123"/>
        <v>67</v>
      </c>
      <c r="Q777" s="8">
        <f t="shared" si="124"/>
        <v>52.55</v>
      </c>
      <c r="R777" s="8">
        <f t="shared" si="125"/>
        <v>54.25</v>
      </c>
      <c r="S777" s="8">
        <f t="shared" si="126"/>
        <v>57.650000000000006</v>
      </c>
      <c r="T777" s="8">
        <f t="shared" si="127"/>
        <v>54.25</v>
      </c>
      <c r="U777" s="7">
        <f t="shared" si="128"/>
        <v>54.816666666666663</v>
      </c>
      <c r="V777" s="7">
        <f t="shared" si="129"/>
        <v>54.674999999999997</v>
      </c>
    </row>
    <row r="778" spans="1:22" ht="13.5" x14ac:dyDescent="0.25">
      <c r="A778" s="3">
        <f>RSI!A778</f>
        <v>43136</v>
      </c>
      <c r="B778" s="2">
        <f>RSI!B778</f>
        <v>13.628</v>
      </c>
      <c r="C778" s="2">
        <f>RSI!I778</f>
        <v>76.727812634396827</v>
      </c>
      <c r="D778" s="2">
        <f>MACD!E778</f>
        <v>-0.40036246724356772</v>
      </c>
      <c r="E778" s="2">
        <f>MACD!F778</f>
        <v>-0.22174952020104227</v>
      </c>
      <c r="F778" s="2">
        <f>'Moving Avg'!D778</f>
        <v>13.098399999999998</v>
      </c>
      <c r="G778" s="2">
        <f>'Moving Avg'!F778</f>
        <v>12.384899999999998</v>
      </c>
      <c r="H778" s="2">
        <f>'Moving Avg'!G778</f>
        <v>12.095840000000003</v>
      </c>
      <c r="I778" s="2">
        <f>'Moving Avg'!H778</f>
        <v>12.647100000000005</v>
      </c>
      <c r="J778" s="5" t="str">
        <f>OBV!F778</f>
        <v>BULLISH</v>
      </c>
      <c r="K778" s="5" t="str">
        <f>OBV!G778</f>
        <v>WEAK</v>
      </c>
      <c r="L778" s="5" t="str">
        <f>OBV!H778</f>
        <v>CONFIRMED BULLISH</v>
      </c>
      <c r="M778" s="7">
        <f t="shared" si="120"/>
        <v>0</v>
      </c>
      <c r="N778" s="7">
        <f t="shared" si="121"/>
        <v>100</v>
      </c>
      <c r="O778" s="7">
        <f t="shared" si="122"/>
        <v>50</v>
      </c>
      <c r="P778" s="7">
        <f t="shared" si="123"/>
        <v>67</v>
      </c>
      <c r="Q778" s="8">
        <f t="shared" si="124"/>
        <v>52.55</v>
      </c>
      <c r="R778" s="8">
        <f t="shared" si="125"/>
        <v>54.25</v>
      </c>
      <c r="S778" s="8">
        <f t="shared" si="126"/>
        <v>57.650000000000006</v>
      </c>
      <c r="T778" s="8">
        <f t="shared" si="127"/>
        <v>54.25</v>
      </c>
      <c r="U778" s="7">
        <f t="shared" si="128"/>
        <v>54.816666666666663</v>
      </c>
      <c r="V778" s="7">
        <f t="shared" si="129"/>
        <v>54.674999999999997</v>
      </c>
    </row>
    <row r="779" spans="1:22" ht="13.5" x14ac:dyDescent="0.25">
      <c r="A779" s="3">
        <f>RSI!A779</f>
        <v>43137</v>
      </c>
      <c r="B779" s="2">
        <f>RSI!B779</f>
        <v>14.19</v>
      </c>
      <c r="C779" s="2">
        <f>RSI!I779</f>
        <v>81.4527684815491</v>
      </c>
      <c r="D779" s="2">
        <f>MACD!E779</f>
        <v>-0.5111787810917825</v>
      </c>
      <c r="E779" s="2">
        <f>MACD!F779</f>
        <v>-0.27963537237919034</v>
      </c>
      <c r="F779" s="2">
        <f>'Moving Avg'!D779</f>
        <v>13.379</v>
      </c>
      <c r="G779" s="2">
        <f>'Moving Avg'!F779</f>
        <v>12.509600000000001</v>
      </c>
      <c r="H779" s="2">
        <f>'Moving Avg'!G779</f>
        <v>12.128260000000003</v>
      </c>
      <c r="I779" s="2">
        <f>'Moving Avg'!H779</f>
        <v>12.665715000000004</v>
      </c>
      <c r="J779" s="5" t="str">
        <f>OBV!F779</f>
        <v>BULLISH</v>
      </c>
      <c r="K779" s="5" t="str">
        <f>OBV!G779</f>
        <v>WEAK</v>
      </c>
      <c r="L779" s="5" t="str">
        <f>OBV!H779</f>
        <v>CONFIRMED BULLISH</v>
      </c>
      <c r="M779" s="7">
        <f t="shared" si="120"/>
        <v>0</v>
      </c>
      <c r="N779" s="7">
        <f t="shared" si="121"/>
        <v>100</v>
      </c>
      <c r="O779" s="7">
        <f t="shared" si="122"/>
        <v>50</v>
      </c>
      <c r="P779" s="7">
        <f t="shared" si="123"/>
        <v>67</v>
      </c>
      <c r="Q779" s="8">
        <f t="shared" si="124"/>
        <v>52.55</v>
      </c>
      <c r="R779" s="8">
        <f t="shared" si="125"/>
        <v>54.25</v>
      </c>
      <c r="S779" s="8">
        <f t="shared" si="126"/>
        <v>57.650000000000006</v>
      </c>
      <c r="T779" s="8">
        <f t="shared" si="127"/>
        <v>54.25</v>
      </c>
      <c r="U779" s="7">
        <f t="shared" si="128"/>
        <v>54.816666666666663</v>
      </c>
      <c r="V779" s="7">
        <f t="shared" si="129"/>
        <v>54.674999999999997</v>
      </c>
    </row>
    <row r="780" spans="1:22" ht="13.5" x14ac:dyDescent="0.25">
      <c r="A780" s="3">
        <f>RSI!A780</f>
        <v>43138</v>
      </c>
      <c r="B780" s="2">
        <f>RSI!B780</f>
        <v>13.766999999999999</v>
      </c>
      <c r="C780" s="2">
        <f>RSI!I780</f>
        <v>69.942386604190986</v>
      </c>
      <c r="D780" s="2">
        <f>MACD!E780</f>
        <v>-0.58383909785500521</v>
      </c>
      <c r="E780" s="2">
        <f>MACD!F780</f>
        <v>-0.34047611747435336</v>
      </c>
      <c r="F780" s="2">
        <f>'Moving Avg'!D780</f>
        <v>13.5564</v>
      </c>
      <c r="G780" s="2">
        <f>'Moving Avg'!F780</f>
        <v>12.61745</v>
      </c>
      <c r="H780" s="2">
        <f>'Moving Avg'!G780</f>
        <v>12.158840000000005</v>
      </c>
      <c r="I780" s="2">
        <f>'Moving Avg'!H780</f>
        <v>12.681720000000002</v>
      </c>
      <c r="J780" s="5" t="str">
        <f>OBV!F780</f>
        <v>BULLISH</v>
      </c>
      <c r="K780" s="5" t="str">
        <f>OBV!G780</f>
        <v>WEAK</v>
      </c>
      <c r="L780" s="5" t="str">
        <f>OBV!H780</f>
        <v>CONFIRMED BULLISH</v>
      </c>
      <c r="M780" s="7">
        <f t="shared" si="120"/>
        <v>25</v>
      </c>
      <c r="N780" s="7">
        <f t="shared" si="121"/>
        <v>100</v>
      </c>
      <c r="O780" s="7">
        <f t="shared" si="122"/>
        <v>50</v>
      </c>
      <c r="P780" s="7">
        <f t="shared" si="123"/>
        <v>67</v>
      </c>
      <c r="Q780" s="8">
        <f t="shared" si="124"/>
        <v>61.3</v>
      </c>
      <c r="R780" s="8">
        <f t="shared" si="125"/>
        <v>59.25</v>
      </c>
      <c r="S780" s="8">
        <f t="shared" si="126"/>
        <v>61.400000000000006</v>
      </c>
      <c r="T780" s="8">
        <f t="shared" si="127"/>
        <v>60.5</v>
      </c>
      <c r="U780" s="7">
        <f t="shared" si="128"/>
        <v>60.65</v>
      </c>
      <c r="V780" s="7">
        <f t="shared" si="129"/>
        <v>60.612499999999997</v>
      </c>
    </row>
    <row r="781" spans="1:22" ht="13.5" x14ac:dyDescent="0.25">
      <c r="A781" s="3">
        <f>RSI!A781</f>
        <v>43139</v>
      </c>
      <c r="B781" s="2">
        <f>RSI!B781</f>
        <v>13.76</v>
      </c>
      <c r="C781" s="2">
        <f>RSI!I781</f>
        <v>69.766685565228826</v>
      </c>
      <c r="D781" s="2">
        <f>MACD!E781</f>
        <v>-0.65177137910419702</v>
      </c>
      <c r="E781" s="2">
        <f>MACD!F781</f>
        <v>-0.40273516980032209</v>
      </c>
      <c r="F781" s="2">
        <f>'Moving Avg'!D781</f>
        <v>13.702000000000002</v>
      </c>
      <c r="G781" s="2">
        <f>'Moving Avg'!F781</f>
        <v>12.708399999999997</v>
      </c>
      <c r="H781" s="2">
        <f>'Moving Avg'!G781</f>
        <v>12.191920000000005</v>
      </c>
      <c r="I781" s="2">
        <f>'Moving Avg'!H781</f>
        <v>12.697690000000001</v>
      </c>
      <c r="J781" s="5" t="str">
        <f>OBV!F781</f>
        <v>BULLISH</v>
      </c>
      <c r="K781" s="5" t="str">
        <f>OBV!G781</f>
        <v>WEAK</v>
      </c>
      <c r="L781" s="5" t="str">
        <f>OBV!H781</f>
        <v>CONFIRMED BULLISH</v>
      </c>
      <c r="M781" s="7">
        <f t="shared" si="120"/>
        <v>25</v>
      </c>
      <c r="N781" s="7">
        <f t="shared" si="121"/>
        <v>100</v>
      </c>
      <c r="O781" s="7">
        <f t="shared" si="122"/>
        <v>50</v>
      </c>
      <c r="P781" s="7">
        <f t="shared" si="123"/>
        <v>67</v>
      </c>
      <c r="Q781" s="8">
        <f t="shared" si="124"/>
        <v>61.3</v>
      </c>
      <c r="R781" s="8">
        <f t="shared" si="125"/>
        <v>59.25</v>
      </c>
      <c r="S781" s="8">
        <f t="shared" si="126"/>
        <v>61.400000000000006</v>
      </c>
      <c r="T781" s="8">
        <f t="shared" si="127"/>
        <v>60.5</v>
      </c>
      <c r="U781" s="7">
        <f t="shared" si="128"/>
        <v>60.65</v>
      </c>
      <c r="V781" s="7">
        <f t="shared" si="129"/>
        <v>60.612499999999997</v>
      </c>
    </row>
    <row r="782" spans="1:22" ht="13.5" x14ac:dyDescent="0.25">
      <c r="A782" s="3">
        <f>RSI!A782</f>
        <v>43140</v>
      </c>
      <c r="B782" s="2">
        <f>RSI!B782</f>
        <v>13.35</v>
      </c>
      <c r="C782" s="2">
        <f>RSI!I782</f>
        <v>60.223936160133327</v>
      </c>
      <c r="D782" s="2">
        <f>MACD!E782</f>
        <v>-0.62421665496491308</v>
      </c>
      <c r="E782" s="2">
        <f>MACD!F782</f>
        <v>-0.4470314668332403</v>
      </c>
      <c r="F782" s="2">
        <f>'Moving Avg'!D782</f>
        <v>13.738999999999999</v>
      </c>
      <c r="G782" s="2">
        <f>'Moving Avg'!F782</f>
        <v>12.760999999999999</v>
      </c>
      <c r="H782" s="2">
        <f>'Moving Avg'!G782</f>
        <v>12.209660000000007</v>
      </c>
      <c r="I782" s="2">
        <f>'Moving Avg'!H782</f>
        <v>12.712155000000001</v>
      </c>
      <c r="J782" s="5" t="str">
        <f>OBV!F782</f>
        <v>BEARISH</v>
      </c>
      <c r="K782" s="5" t="str">
        <f>OBV!G782</f>
        <v>STRONG</v>
      </c>
      <c r="L782" s="5" t="str">
        <f>OBV!H782</f>
        <v>BEARISH DIVERGENCE</v>
      </c>
      <c r="M782" s="7">
        <f t="shared" si="120"/>
        <v>25</v>
      </c>
      <c r="N782" s="7">
        <f t="shared" si="121"/>
        <v>100</v>
      </c>
      <c r="O782" s="7">
        <f t="shared" si="122"/>
        <v>50</v>
      </c>
      <c r="P782" s="7">
        <f t="shared" si="123"/>
        <v>33</v>
      </c>
      <c r="Q782" s="8">
        <f t="shared" si="124"/>
        <v>56.2</v>
      </c>
      <c r="R782" s="8">
        <f t="shared" si="125"/>
        <v>50.75</v>
      </c>
      <c r="S782" s="8">
        <f t="shared" si="126"/>
        <v>46.1</v>
      </c>
      <c r="T782" s="8">
        <f t="shared" si="127"/>
        <v>52</v>
      </c>
      <c r="U782" s="7">
        <f t="shared" si="128"/>
        <v>51.016666666666673</v>
      </c>
      <c r="V782" s="7">
        <f t="shared" si="129"/>
        <v>51.262500000000003</v>
      </c>
    </row>
    <row r="783" spans="1:22" ht="13.5" x14ac:dyDescent="0.25">
      <c r="A783" s="3">
        <f>RSI!A783</f>
        <v>43143</v>
      </c>
      <c r="B783" s="2">
        <f>RSI!B783</f>
        <v>13.634</v>
      </c>
      <c r="C783" s="2">
        <f>RSI!I783</f>
        <v>63.906679345486992</v>
      </c>
      <c r="D783" s="2">
        <f>MACD!E783</f>
        <v>-0.62545193770518814</v>
      </c>
      <c r="E783" s="2">
        <f>MACD!F783</f>
        <v>-0.48271556100762991</v>
      </c>
      <c r="F783" s="2">
        <f>'Moving Avg'!D783</f>
        <v>13.740199999999998</v>
      </c>
      <c r="G783" s="2">
        <f>'Moving Avg'!F783</f>
        <v>12.817899999999998</v>
      </c>
      <c r="H783" s="2">
        <f>'Moving Avg'!G783</f>
        <v>12.231480000000001</v>
      </c>
      <c r="I783" s="2">
        <f>'Moving Avg'!H783</f>
        <v>12.727229999999999</v>
      </c>
      <c r="J783" s="5" t="str">
        <f>OBV!F783</f>
        <v>BEARISH</v>
      </c>
      <c r="K783" s="5" t="str">
        <f>OBV!G783</f>
        <v>STRONG</v>
      </c>
      <c r="L783" s="5" t="str">
        <f>OBV!H783</f>
        <v>BEARISH DIVERGENCE</v>
      </c>
      <c r="M783" s="7">
        <f t="shared" si="120"/>
        <v>25</v>
      </c>
      <c r="N783" s="7">
        <f t="shared" si="121"/>
        <v>100</v>
      </c>
      <c r="O783" s="7">
        <f t="shared" si="122"/>
        <v>50</v>
      </c>
      <c r="P783" s="7">
        <f t="shared" si="123"/>
        <v>33</v>
      </c>
      <c r="Q783" s="8">
        <f t="shared" si="124"/>
        <v>56.2</v>
      </c>
      <c r="R783" s="8">
        <f t="shared" si="125"/>
        <v>50.75</v>
      </c>
      <c r="S783" s="8">
        <f t="shared" si="126"/>
        <v>46.1</v>
      </c>
      <c r="T783" s="8">
        <f t="shared" si="127"/>
        <v>52</v>
      </c>
      <c r="U783" s="7">
        <f t="shared" si="128"/>
        <v>51.016666666666673</v>
      </c>
      <c r="V783" s="7">
        <f t="shared" si="129"/>
        <v>51.262500000000003</v>
      </c>
    </row>
    <row r="784" spans="1:22" ht="13.5" x14ac:dyDescent="0.25">
      <c r="A784" s="3">
        <f>RSI!A784</f>
        <v>43144</v>
      </c>
      <c r="B784" s="2">
        <f>RSI!B784</f>
        <v>13.859</v>
      </c>
      <c r="C784" s="2">
        <f>RSI!I784</f>
        <v>66.549124493638573</v>
      </c>
      <c r="D784" s="2">
        <f>MACD!E784</f>
        <v>-0.61455705167315067</v>
      </c>
      <c r="E784" s="2">
        <f>MACD!F784</f>
        <v>-0.50908385914073406</v>
      </c>
      <c r="F784" s="2">
        <f>'Moving Avg'!D784</f>
        <v>13.674000000000001</v>
      </c>
      <c r="G784" s="2">
        <f>'Moving Avg'!F784</f>
        <v>12.897299999999998</v>
      </c>
      <c r="H784" s="2">
        <f>'Moving Avg'!G784</f>
        <v>12.263900000000003</v>
      </c>
      <c r="I784" s="2">
        <f>'Moving Avg'!H784</f>
        <v>12.74343</v>
      </c>
      <c r="J784" s="5" t="str">
        <f>OBV!F784</f>
        <v>BEARISH</v>
      </c>
      <c r="K784" s="5" t="str">
        <f>OBV!G784</f>
        <v>STRONG</v>
      </c>
      <c r="L784" s="5" t="str">
        <f>OBV!H784</f>
        <v>CONFIRMED BEARISH</v>
      </c>
      <c r="M784" s="7">
        <f t="shared" si="120"/>
        <v>25</v>
      </c>
      <c r="N784" s="7">
        <f t="shared" si="121"/>
        <v>100</v>
      </c>
      <c r="O784" s="7">
        <f t="shared" si="122"/>
        <v>50</v>
      </c>
      <c r="P784" s="7">
        <f t="shared" si="123"/>
        <v>33</v>
      </c>
      <c r="Q784" s="8">
        <f t="shared" si="124"/>
        <v>56.2</v>
      </c>
      <c r="R784" s="8">
        <f t="shared" si="125"/>
        <v>50.75</v>
      </c>
      <c r="S784" s="8">
        <f t="shared" si="126"/>
        <v>46.1</v>
      </c>
      <c r="T784" s="8">
        <f t="shared" si="127"/>
        <v>52</v>
      </c>
      <c r="U784" s="7">
        <f t="shared" si="128"/>
        <v>51.016666666666673</v>
      </c>
      <c r="V784" s="7">
        <f t="shared" si="129"/>
        <v>51.262500000000003</v>
      </c>
    </row>
    <row r="785" spans="1:22" ht="13.5" x14ac:dyDescent="0.25">
      <c r="A785" s="3">
        <f>RSI!A785</f>
        <v>43145</v>
      </c>
      <c r="B785" s="2">
        <f>RSI!B785</f>
        <v>13.891999999999999</v>
      </c>
      <c r="C785" s="2">
        <f>RSI!I785</f>
        <v>66.931517126821049</v>
      </c>
      <c r="D785" s="2">
        <f>MACD!E785</f>
        <v>-0.5993709494922328</v>
      </c>
      <c r="E785" s="2">
        <f>MACD!F785</f>
        <v>-0.52714127721103377</v>
      </c>
      <c r="F785" s="2">
        <f>'Moving Avg'!D785</f>
        <v>13.699000000000002</v>
      </c>
      <c r="G785" s="2">
        <f>'Moving Avg'!F785</f>
        <v>12.9833</v>
      </c>
      <c r="H785" s="2">
        <f>'Moving Avg'!G785</f>
        <v>12.304120000000005</v>
      </c>
      <c r="I785" s="2">
        <f>'Moving Avg'!H785</f>
        <v>12.760059999999999</v>
      </c>
      <c r="J785" s="5" t="str">
        <f>OBV!F785</f>
        <v>BULLISH</v>
      </c>
      <c r="K785" s="5" t="str">
        <f>OBV!G785</f>
        <v>WEAK</v>
      </c>
      <c r="L785" s="5" t="str">
        <f>OBV!H785</f>
        <v>CONFIRMED BULLISH</v>
      </c>
      <c r="M785" s="7">
        <f t="shared" si="120"/>
        <v>25</v>
      </c>
      <c r="N785" s="7">
        <f t="shared" si="121"/>
        <v>100</v>
      </c>
      <c r="O785" s="7">
        <f t="shared" si="122"/>
        <v>50</v>
      </c>
      <c r="P785" s="7">
        <f t="shared" si="123"/>
        <v>67</v>
      </c>
      <c r="Q785" s="8">
        <f t="shared" si="124"/>
        <v>61.3</v>
      </c>
      <c r="R785" s="8">
        <f t="shared" si="125"/>
        <v>59.25</v>
      </c>
      <c r="S785" s="8">
        <f t="shared" si="126"/>
        <v>61.400000000000006</v>
      </c>
      <c r="T785" s="8">
        <f t="shared" si="127"/>
        <v>60.5</v>
      </c>
      <c r="U785" s="7">
        <f t="shared" si="128"/>
        <v>60.65</v>
      </c>
      <c r="V785" s="7">
        <f t="shared" si="129"/>
        <v>60.612499999999997</v>
      </c>
    </row>
    <row r="786" spans="1:22" ht="13.5" x14ac:dyDescent="0.25">
      <c r="A786" s="3">
        <f>RSI!A786</f>
        <v>43146</v>
      </c>
      <c r="B786" s="2">
        <f>RSI!B786</f>
        <v>13.885999999999999</v>
      </c>
      <c r="C786" s="2">
        <f>RSI!I786</f>
        <v>66.782036922359623</v>
      </c>
      <c r="D786" s="2">
        <f>MACD!E786</f>
        <v>-0.56834627172094443</v>
      </c>
      <c r="E786" s="2">
        <f>MACD!F786</f>
        <v>-0.53538227611301592</v>
      </c>
      <c r="F786" s="2">
        <f>'Moving Avg'!D786</f>
        <v>13.7242</v>
      </c>
      <c r="G786" s="2">
        <f>'Moving Avg'!F786</f>
        <v>13.07095</v>
      </c>
      <c r="H786" s="2">
        <f>'Moving Avg'!G786</f>
        <v>12.346860000000003</v>
      </c>
      <c r="I786" s="2">
        <f>'Moving Avg'!H786</f>
        <v>12.777154999999999</v>
      </c>
      <c r="J786" s="5" t="str">
        <f>OBV!F786</f>
        <v>BULLISH</v>
      </c>
      <c r="K786" s="5" t="str">
        <f>OBV!G786</f>
        <v>WEAK</v>
      </c>
      <c r="L786" s="5" t="str">
        <f>OBV!H786</f>
        <v>CONFIRMED BULLISH</v>
      </c>
      <c r="M786" s="7">
        <f t="shared" si="120"/>
        <v>25</v>
      </c>
      <c r="N786" s="7">
        <f t="shared" si="121"/>
        <v>100</v>
      </c>
      <c r="O786" s="7">
        <f t="shared" si="122"/>
        <v>50</v>
      </c>
      <c r="P786" s="7">
        <f t="shared" si="123"/>
        <v>67</v>
      </c>
      <c r="Q786" s="8">
        <f t="shared" si="124"/>
        <v>61.3</v>
      </c>
      <c r="R786" s="8">
        <f t="shared" si="125"/>
        <v>59.25</v>
      </c>
      <c r="S786" s="8">
        <f t="shared" si="126"/>
        <v>61.400000000000006</v>
      </c>
      <c r="T786" s="8">
        <f t="shared" si="127"/>
        <v>60.5</v>
      </c>
      <c r="U786" s="7">
        <f t="shared" si="128"/>
        <v>60.65</v>
      </c>
      <c r="V786" s="7">
        <f t="shared" si="129"/>
        <v>60.612499999999997</v>
      </c>
    </row>
    <row r="787" spans="1:22" ht="13.5" x14ac:dyDescent="0.25">
      <c r="A787" s="3">
        <f>RSI!A787</f>
        <v>43147</v>
      </c>
      <c r="B787" s="2">
        <f>RSI!B787</f>
        <v>13.747</v>
      </c>
      <c r="C787" s="2">
        <f>RSI!I787</f>
        <v>63.257413848914993</v>
      </c>
      <c r="D787" s="2">
        <f>MACD!E787</f>
        <v>-0.51653666638194906</v>
      </c>
      <c r="E787" s="2">
        <f>MACD!F787</f>
        <v>-0.53161315416680255</v>
      </c>
      <c r="F787" s="2">
        <f>'Moving Avg'!D787</f>
        <v>13.803599999999999</v>
      </c>
      <c r="G787" s="2">
        <f>'Moving Avg'!F787</f>
        <v>13.161249999999999</v>
      </c>
      <c r="H787" s="2">
        <f>'Moving Avg'!G787</f>
        <v>12.386960000000002</v>
      </c>
      <c r="I787" s="2">
        <f>'Moving Avg'!H787</f>
        <v>12.793084999999996</v>
      </c>
      <c r="J787" s="5" t="str">
        <f>OBV!F787</f>
        <v>BULLISH</v>
      </c>
      <c r="K787" s="5" t="str">
        <f>OBV!G787</f>
        <v>WEAK</v>
      </c>
      <c r="L787" s="5" t="str">
        <f>OBV!H787</f>
        <v>CONFIRMED BULLISH</v>
      </c>
      <c r="M787" s="7">
        <f t="shared" si="120"/>
        <v>25</v>
      </c>
      <c r="N787" s="7">
        <f t="shared" si="121"/>
        <v>0</v>
      </c>
      <c r="O787" s="7">
        <f t="shared" si="122"/>
        <v>50</v>
      </c>
      <c r="P787" s="7">
        <f t="shared" si="123"/>
        <v>67</v>
      </c>
      <c r="Q787" s="8">
        <f t="shared" si="124"/>
        <v>26.299999999999997</v>
      </c>
      <c r="R787" s="8">
        <f t="shared" si="125"/>
        <v>39.25</v>
      </c>
      <c r="S787" s="8">
        <f t="shared" si="126"/>
        <v>46.400000000000006</v>
      </c>
      <c r="T787" s="8">
        <f t="shared" si="127"/>
        <v>35.5</v>
      </c>
      <c r="U787" s="7">
        <f t="shared" si="128"/>
        <v>37.31666666666667</v>
      </c>
      <c r="V787" s="7">
        <f t="shared" si="129"/>
        <v>36.862499999999997</v>
      </c>
    </row>
    <row r="788" spans="1:22" ht="13.5" x14ac:dyDescent="0.25">
      <c r="A788" s="3">
        <f>RSI!A788</f>
        <v>43150</v>
      </c>
      <c r="B788" s="2">
        <f>RSI!B788</f>
        <v>13.747</v>
      </c>
      <c r="C788" s="2">
        <f>RSI!I788</f>
        <v>63.257413848914993</v>
      </c>
      <c r="D788" s="2">
        <f>MACD!E788</f>
        <v>-0.40546034691257127</v>
      </c>
      <c r="E788" s="2">
        <f>MACD!F788</f>
        <v>-0.50638259271595631</v>
      </c>
      <c r="F788" s="2">
        <f>'Moving Avg'!D788</f>
        <v>13.8262</v>
      </c>
      <c r="G788" s="2">
        <f>'Moving Avg'!F788</f>
        <v>13.248900000000001</v>
      </c>
      <c r="H788" s="2">
        <f>'Moving Avg'!G788</f>
        <v>12.42798</v>
      </c>
      <c r="I788" s="2">
        <f>'Moving Avg'!H788</f>
        <v>12.808204999999996</v>
      </c>
      <c r="J788" s="5" t="str">
        <f>OBV!F788</f>
        <v>BULLISH</v>
      </c>
      <c r="K788" s="5" t="str">
        <f>OBV!G788</f>
        <v>NEUTRAL</v>
      </c>
      <c r="L788" s="5" t="str">
        <f>OBV!H788</f>
        <v>CONFIRMED BULLISH</v>
      </c>
      <c r="M788" s="7">
        <f t="shared" si="120"/>
        <v>25</v>
      </c>
      <c r="N788" s="7">
        <f t="shared" si="121"/>
        <v>0</v>
      </c>
      <c r="O788" s="7">
        <f t="shared" si="122"/>
        <v>50</v>
      </c>
      <c r="P788" s="7">
        <f t="shared" si="123"/>
        <v>83.5</v>
      </c>
      <c r="Q788" s="8">
        <f t="shared" si="124"/>
        <v>28.774999999999999</v>
      </c>
      <c r="R788" s="8">
        <f t="shared" si="125"/>
        <v>43.375</v>
      </c>
      <c r="S788" s="8">
        <f t="shared" si="126"/>
        <v>53.825000000000003</v>
      </c>
      <c r="T788" s="8">
        <f t="shared" si="127"/>
        <v>39.625</v>
      </c>
      <c r="U788" s="7">
        <f t="shared" si="128"/>
        <v>41.991666666666667</v>
      </c>
      <c r="V788" s="7">
        <f t="shared" si="129"/>
        <v>41.400000000000006</v>
      </c>
    </row>
    <row r="789" spans="1:22" ht="13.5" x14ac:dyDescent="0.25">
      <c r="A789" s="3">
        <f>RSI!A789</f>
        <v>43151</v>
      </c>
      <c r="B789" s="2">
        <f>RSI!B789</f>
        <v>13.727</v>
      </c>
      <c r="C789" s="2">
        <f>RSI!I789</f>
        <v>62.705157340664975</v>
      </c>
      <c r="D789" s="2">
        <f>MACD!E789</f>
        <v>-0.22722721516975319</v>
      </c>
      <c r="E789" s="2">
        <f>MACD!F789</f>
        <v>-0.45055151720671571</v>
      </c>
      <c r="F789" s="2">
        <f>'Moving Avg'!D789</f>
        <v>13.799799999999999</v>
      </c>
      <c r="G789" s="2">
        <f>'Moving Avg'!F789</f>
        <v>13.326650000000001</v>
      </c>
      <c r="H789" s="2">
        <f>'Moving Avg'!G789</f>
        <v>12.478</v>
      </c>
      <c r="I789" s="2">
        <f>'Moving Avg'!H789</f>
        <v>12.822829999999994</v>
      </c>
      <c r="J789" s="5" t="str">
        <f>OBV!F789</f>
        <v>BEARISH</v>
      </c>
      <c r="K789" s="5" t="str">
        <f>OBV!G789</f>
        <v>STRONG</v>
      </c>
      <c r="L789" s="5" t="str">
        <f>OBV!H789</f>
        <v>CONFIRMED BEARISH</v>
      </c>
      <c r="M789" s="7">
        <f t="shared" si="120"/>
        <v>25</v>
      </c>
      <c r="N789" s="7">
        <f t="shared" si="121"/>
        <v>0</v>
      </c>
      <c r="O789" s="7">
        <f t="shared" si="122"/>
        <v>50</v>
      </c>
      <c r="P789" s="7">
        <f t="shared" si="123"/>
        <v>33</v>
      </c>
      <c r="Q789" s="8">
        <f t="shared" si="124"/>
        <v>21.2</v>
      </c>
      <c r="R789" s="8">
        <f t="shared" si="125"/>
        <v>30.75</v>
      </c>
      <c r="S789" s="8">
        <f t="shared" si="126"/>
        <v>31.1</v>
      </c>
      <c r="T789" s="8">
        <f t="shared" si="127"/>
        <v>27</v>
      </c>
      <c r="U789" s="7">
        <f t="shared" si="128"/>
        <v>27.683333333333337</v>
      </c>
      <c r="V789" s="7">
        <f t="shared" si="129"/>
        <v>27.512500000000003</v>
      </c>
    </row>
    <row r="790" spans="1:22" ht="13.5" x14ac:dyDescent="0.25">
      <c r="A790" s="3">
        <f>RSI!A790</f>
        <v>43152</v>
      </c>
      <c r="B790" s="2">
        <f>RSI!B790</f>
        <v>13.813000000000001</v>
      </c>
      <c r="C790" s="2">
        <f>RSI!I790</f>
        <v>64.15432717559824</v>
      </c>
      <c r="D790" s="2">
        <f>MACD!E790</f>
        <v>-0.15116732887358708</v>
      </c>
      <c r="E790" s="2">
        <f>MACD!F790</f>
        <v>-0.39067467954009</v>
      </c>
      <c r="F790" s="2">
        <f>'Moving Avg'!D790</f>
        <v>13.784000000000001</v>
      </c>
      <c r="G790" s="2">
        <f>'Moving Avg'!F790</f>
        <v>13.408700000000001</v>
      </c>
      <c r="H790" s="2">
        <f>'Moving Avg'!G790</f>
        <v>12.523260000000001</v>
      </c>
      <c r="I790" s="2">
        <f>'Moving Avg'!H790</f>
        <v>12.836969999999994</v>
      </c>
      <c r="J790" s="5" t="str">
        <f>OBV!F790</f>
        <v>BEARISH</v>
      </c>
      <c r="K790" s="5" t="str">
        <f>OBV!G790</f>
        <v>STRONG</v>
      </c>
      <c r="L790" s="5" t="str">
        <f>OBV!H790</f>
        <v>CONFIRMED BEARISH</v>
      </c>
      <c r="M790" s="7">
        <f t="shared" si="120"/>
        <v>25</v>
      </c>
      <c r="N790" s="7">
        <f t="shared" si="121"/>
        <v>0</v>
      </c>
      <c r="O790" s="7">
        <f t="shared" si="122"/>
        <v>50</v>
      </c>
      <c r="P790" s="7">
        <f t="shared" si="123"/>
        <v>33</v>
      </c>
      <c r="Q790" s="8">
        <f t="shared" si="124"/>
        <v>21.2</v>
      </c>
      <c r="R790" s="8">
        <f t="shared" si="125"/>
        <v>30.75</v>
      </c>
      <c r="S790" s="8">
        <f t="shared" si="126"/>
        <v>31.1</v>
      </c>
      <c r="T790" s="8">
        <f t="shared" si="127"/>
        <v>27</v>
      </c>
      <c r="U790" s="7">
        <f t="shared" si="128"/>
        <v>27.683333333333337</v>
      </c>
      <c r="V790" s="7">
        <f t="shared" si="129"/>
        <v>27.512500000000003</v>
      </c>
    </row>
    <row r="791" spans="1:22" ht="13.5" x14ac:dyDescent="0.25">
      <c r="A791" s="3">
        <f>RSI!A791</f>
        <v>43153</v>
      </c>
      <c r="B791" s="2">
        <f>RSI!B791</f>
        <v>13.76</v>
      </c>
      <c r="C791" s="2">
        <f>RSI!I791</f>
        <v>62.541452687184744</v>
      </c>
      <c r="D791" s="2">
        <f>MACD!E791</f>
        <v>-8.7528758939283691E-2</v>
      </c>
      <c r="E791" s="2">
        <f>MACD!F791</f>
        <v>-0.33004549541992878</v>
      </c>
      <c r="F791" s="2">
        <f>'Moving Avg'!D791</f>
        <v>13.758800000000003</v>
      </c>
      <c r="G791" s="2">
        <f>'Moving Avg'!F791</f>
        <v>13.488100000000003</v>
      </c>
      <c r="H791" s="2">
        <f>'Moving Avg'!G791</f>
        <v>12.568240000000001</v>
      </c>
      <c r="I791" s="2">
        <f>'Moving Avg'!H791</f>
        <v>12.850244999999996</v>
      </c>
      <c r="J791" s="5" t="str">
        <f>OBV!F791</f>
        <v>BEARISH</v>
      </c>
      <c r="K791" s="5" t="str">
        <f>OBV!G791</f>
        <v>STRONG</v>
      </c>
      <c r="L791" s="5" t="str">
        <f>OBV!H791</f>
        <v>CONFIRMED BEARISH</v>
      </c>
      <c r="M791" s="7">
        <f t="shared" si="120"/>
        <v>25</v>
      </c>
      <c r="N791" s="7">
        <f t="shared" si="121"/>
        <v>0</v>
      </c>
      <c r="O791" s="7">
        <f t="shared" si="122"/>
        <v>50</v>
      </c>
      <c r="P791" s="7">
        <f t="shared" si="123"/>
        <v>33</v>
      </c>
      <c r="Q791" s="8">
        <f t="shared" si="124"/>
        <v>21.2</v>
      </c>
      <c r="R791" s="8">
        <f t="shared" si="125"/>
        <v>30.75</v>
      </c>
      <c r="S791" s="8">
        <f t="shared" si="126"/>
        <v>31.1</v>
      </c>
      <c r="T791" s="8">
        <f t="shared" si="127"/>
        <v>27</v>
      </c>
      <c r="U791" s="7">
        <f t="shared" si="128"/>
        <v>27.683333333333337</v>
      </c>
      <c r="V791" s="7">
        <f t="shared" si="129"/>
        <v>27.512500000000003</v>
      </c>
    </row>
    <row r="792" spans="1:22" ht="13.5" x14ac:dyDescent="0.25">
      <c r="A792" s="3">
        <f>RSI!A792</f>
        <v>43154</v>
      </c>
      <c r="B792" s="2">
        <f>RSI!B792</f>
        <v>13.786</v>
      </c>
      <c r="C792" s="2">
        <f>RSI!I792</f>
        <v>63.032448140402771</v>
      </c>
      <c r="D792" s="2">
        <f>MACD!E792</f>
        <v>-0.10167485076922667</v>
      </c>
      <c r="E792" s="2">
        <f>MACD!F792</f>
        <v>-0.28437136648978839</v>
      </c>
      <c r="F792" s="2">
        <f>'Moving Avg'!D792</f>
        <v>13.7666</v>
      </c>
      <c r="G792" s="2">
        <f>'Moving Avg'!F792</f>
        <v>13.548950000000001</v>
      </c>
      <c r="H792" s="2">
        <f>'Moving Avg'!G792</f>
        <v>12.61904</v>
      </c>
      <c r="I792" s="2">
        <f>'Moving Avg'!H792</f>
        <v>12.863989999999994</v>
      </c>
      <c r="J792" s="5" t="str">
        <f>OBV!F792</f>
        <v>BULLISH</v>
      </c>
      <c r="K792" s="5" t="str">
        <f>OBV!G792</f>
        <v>NEUTRAL</v>
      </c>
      <c r="L792" s="5" t="str">
        <f>OBV!H792</f>
        <v>CONFIRMED BULLISH</v>
      </c>
      <c r="M792" s="7">
        <f t="shared" si="120"/>
        <v>25</v>
      </c>
      <c r="N792" s="7">
        <f t="shared" si="121"/>
        <v>0</v>
      </c>
      <c r="O792" s="7">
        <f t="shared" si="122"/>
        <v>50</v>
      </c>
      <c r="P792" s="7">
        <f t="shared" si="123"/>
        <v>83.5</v>
      </c>
      <c r="Q792" s="8">
        <f t="shared" si="124"/>
        <v>28.774999999999999</v>
      </c>
      <c r="R792" s="8">
        <f t="shared" si="125"/>
        <v>43.375</v>
      </c>
      <c r="S792" s="8">
        <f t="shared" si="126"/>
        <v>53.825000000000003</v>
      </c>
      <c r="T792" s="8">
        <f t="shared" si="127"/>
        <v>39.625</v>
      </c>
      <c r="U792" s="7">
        <f t="shared" si="128"/>
        <v>41.991666666666667</v>
      </c>
      <c r="V792" s="7">
        <f t="shared" si="129"/>
        <v>41.400000000000006</v>
      </c>
    </row>
    <row r="793" spans="1:22" ht="13.5" x14ac:dyDescent="0.25">
      <c r="A793" s="3">
        <f>RSI!A793</f>
        <v>43157</v>
      </c>
      <c r="B793" s="2">
        <f>RSI!B793</f>
        <v>13.792999999999999</v>
      </c>
      <c r="C793" s="2">
        <f>RSI!I793</f>
        <v>63.172409842804768</v>
      </c>
      <c r="D793" s="2">
        <f>MACD!E793</f>
        <v>-7.3394155185628307E-2</v>
      </c>
      <c r="E793" s="2">
        <f>MACD!F793</f>
        <v>-0.2421759242289564</v>
      </c>
      <c r="F793" s="2">
        <f>'Moving Avg'!D793</f>
        <v>13.775799999999998</v>
      </c>
      <c r="G793" s="2">
        <f>'Moving Avg'!F793</f>
        <v>13.610149999999999</v>
      </c>
      <c r="H793" s="2">
        <f>'Moving Avg'!G793</f>
        <v>12.663239999999998</v>
      </c>
      <c r="I793" s="2">
        <f>'Moving Avg'!H793</f>
        <v>12.876749999999994</v>
      </c>
      <c r="J793" s="5" t="str">
        <f>OBV!F793</f>
        <v>BULLISH</v>
      </c>
      <c r="K793" s="5" t="str">
        <f>OBV!G793</f>
        <v>WEAK</v>
      </c>
      <c r="L793" s="5" t="str">
        <f>OBV!H793</f>
        <v>CONFIRMED BULLISH</v>
      </c>
      <c r="M793" s="7">
        <f t="shared" si="120"/>
        <v>25</v>
      </c>
      <c r="N793" s="7">
        <f t="shared" si="121"/>
        <v>0</v>
      </c>
      <c r="O793" s="7">
        <f t="shared" si="122"/>
        <v>50</v>
      </c>
      <c r="P793" s="7">
        <f t="shared" si="123"/>
        <v>67</v>
      </c>
      <c r="Q793" s="8">
        <f t="shared" si="124"/>
        <v>26.299999999999997</v>
      </c>
      <c r="R793" s="8">
        <f t="shared" si="125"/>
        <v>39.25</v>
      </c>
      <c r="S793" s="8">
        <f t="shared" si="126"/>
        <v>46.400000000000006</v>
      </c>
      <c r="T793" s="8">
        <f t="shared" si="127"/>
        <v>35.5</v>
      </c>
      <c r="U793" s="7">
        <f t="shared" si="128"/>
        <v>37.31666666666667</v>
      </c>
      <c r="V793" s="7">
        <f t="shared" si="129"/>
        <v>36.862499999999997</v>
      </c>
    </row>
    <row r="794" spans="1:22" ht="13.5" x14ac:dyDescent="0.25">
      <c r="A794" s="3">
        <f>RSI!A794</f>
        <v>43158</v>
      </c>
      <c r="B794" s="2">
        <f>RSI!B794</f>
        <v>13.786</v>
      </c>
      <c r="C794" s="2">
        <f>RSI!I794</f>
        <v>62.915882594731443</v>
      </c>
      <c r="D794" s="2">
        <f>MACD!E794</f>
        <v>-1.7078577105197112E-2</v>
      </c>
      <c r="E794" s="2">
        <f>MACD!F794</f>
        <v>-0.19715645480420455</v>
      </c>
      <c r="F794" s="2">
        <f>'Moving Avg'!D794</f>
        <v>13.787600000000001</v>
      </c>
      <c r="G794" s="2">
        <f>'Moving Avg'!F794</f>
        <v>13.660099999999996</v>
      </c>
      <c r="H794" s="2">
        <f>'Moving Avg'!G794</f>
        <v>12.711119999999996</v>
      </c>
      <c r="I794" s="2">
        <f>'Moving Avg'!H794</f>
        <v>12.889474999999996</v>
      </c>
      <c r="J794" s="5" t="str">
        <f>OBV!F794</f>
        <v>BULLISH</v>
      </c>
      <c r="K794" s="5" t="str">
        <f>OBV!G794</f>
        <v>WEAK</v>
      </c>
      <c r="L794" s="5" t="str">
        <f>OBV!H794</f>
        <v>CONFIRMED BULLISH</v>
      </c>
      <c r="M794" s="7">
        <f t="shared" si="120"/>
        <v>25</v>
      </c>
      <c r="N794" s="7">
        <f t="shared" si="121"/>
        <v>0</v>
      </c>
      <c r="O794" s="7">
        <f t="shared" si="122"/>
        <v>50</v>
      </c>
      <c r="P794" s="7">
        <f t="shared" si="123"/>
        <v>67</v>
      </c>
      <c r="Q794" s="8">
        <f t="shared" si="124"/>
        <v>26.299999999999997</v>
      </c>
      <c r="R794" s="8">
        <f t="shared" si="125"/>
        <v>39.25</v>
      </c>
      <c r="S794" s="8">
        <f t="shared" si="126"/>
        <v>46.400000000000006</v>
      </c>
      <c r="T794" s="8">
        <f t="shared" si="127"/>
        <v>35.5</v>
      </c>
      <c r="U794" s="7">
        <f t="shared" si="128"/>
        <v>37.31666666666667</v>
      </c>
      <c r="V794" s="7">
        <f t="shared" si="129"/>
        <v>36.862499999999997</v>
      </c>
    </row>
    <row r="795" spans="1:22" ht="13.5" x14ac:dyDescent="0.25">
      <c r="A795" s="3">
        <f>RSI!A795</f>
        <v>43159</v>
      </c>
      <c r="B795" s="2">
        <f>RSI!B795</f>
        <v>13.747</v>
      </c>
      <c r="C795" s="2">
        <f>RSI!I795</f>
        <v>61.419429574850497</v>
      </c>
      <c r="D795" s="2">
        <f>MACD!E795</f>
        <v>3.6035663010299146E-2</v>
      </c>
      <c r="E795" s="2">
        <f>MACD!F795</f>
        <v>-0.15051803124130383</v>
      </c>
      <c r="F795" s="2">
        <f>'Moving Avg'!D795</f>
        <v>13.7744</v>
      </c>
      <c r="G795" s="2">
        <f>'Moving Avg'!F795</f>
        <v>13.703449999999998</v>
      </c>
      <c r="H795" s="2">
        <f>'Moving Avg'!G795</f>
        <v>12.754259999999995</v>
      </c>
      <c r="I795" s="2">
        <f>'Moving Avg'!H795</f>
        <v>12.902004999999996</v>
      </c>
      <c r="J795" s="5" t="str">
        <f>OBV!F795</f>
        <v>BEARISH</v>
      </c>
      <c r="K795" s="5" t="str">
        <f>OBV!G795</f>
        <v>STRONG</v>
      </c>
      <c r="L795" s="5" t="str">
        <f>OBV!H795</f>
        <v>CONFIRMED BEARISH</v>
      </c>
      <c r="M795" s="7">
        <f t="shared" si="120"/>
        <v>25</v>
      </c>
      <c r="N795" s="7">
        <f t="shared" si="121"/>
        <v>0</v>
      </c>
      <c r="O795" s="7">
        <f t="shared" si="122"/>
        <v>50</v>
      </c>
      <c r="P795" s="7">
        <f t="shared" si="123"/>
        <v>33</v>
      </c>
      <c r="Q795" s="8">
        <f t="shared" si="124"/>
        <v>21.2</v>
      </c>
      <c r="R795" s="8">
        <f t="shared" si="125"/>
        <v>30.75</v>
      </c>
      <c r="S795" s="8">
        <f t="shared" si="126"/>
        <v>31.1</v>
      </c>
      <c r="T795" s="8">
        <f t="shared" si="127"/>
        <v>27</v>
      </c>
      <c r="U795" s="7">
        <f t="shared" si="128"/>
        <v>27.683333333333337</v>
      </c>
      <c r="V795" s="7">
        <f t="shared" si="129"/>
        <v>27.512500000000003</v>
      </c>
    </row>
    <row r="796" spans="1:22" ht="13.5" x14ac:dyDescent="0.25">
      <c r="A796" s="3">
        <f>RSI!A796</f>
        <v>43160</v>
      </c>
      <c r="B796" s="2">
        <f>RSI!B796</f>
        <v>13.614000000000001</v>
      </c>
      <c r="C796" s="2">
        <f>RSI!I796</f>
        <v>56.485306265063997</v>
      </c>
      <c r="D796" s="2">
        <f>MACD!E796</f>
        <v>8.781991765337871E-2</v>
      </c>
      <c r="E796" s="2">
        <f>MACD!F796</f>
        <v>-0.10285044146236733</v>
      </c>
      <c r="F796" s="2">
        <f>'Moving Avg'!D796</f>
        <v>13.745200000000001</v>
      </c>
      <c r="G796" s="2">
        <f>'Moving Avg'!F796</f>
        <v>13.732549999999998</v>
      </c>
      <c r="H796" s="2">
        <f>'Moving Avg'!G796</f>
        <v>12.797379999999999</v>
      </c>
      <c r="I796" s="2">
        <f>'Moving Avg'!H796</f>
        <v>12.913579999999994</v>
      </c>
      <c r="J796" s="5" t="str">
        <f>OBV!F796</f>
        <v>BEARISH</v>
      </c>
      <c r="K796" s="5" t="str">
        <f>OBV!G796</f>
        <v>STRONG</v>
      </c>
      <c r="L796" s="5" t="str">
        <f>OBV!H796</f>
        <v>CONFIRMED BEARISH</v>
      </c>
      <c r="M796" s="7">
        <f t="shared" si="120"/>
        <v>25</v>
      </c>
      <c r="N796" s="7">
        <f t="shared" si="121"/>
        <v>0</v>
      </c>
      <c r="O796" s="7">
        <f t="shared" si="122"/>
        <v>50</v>
      </c>
      <c r="P796" s="7">
        <f t="shared" si="123"/>
        <v>33</v>
      </c>
      <c r="Q796" s="8">
        <f t="shared" si="124"/>
        <v>21.2</v>
      </c>
      <c r="R796" s="8">
        <f t="shared" si="125"/>
        <v>30.75</v>
      </c>
      <c r="S796" s="8">
        <f t="shared" si="126"/>
        <v>31.1</v>
      </c>
      <c r="T796" s="8">
        <f t="shared" si="127"/>
        <v>27</v>
      </c>
      <c r="U796" s="7">
        <f t="shared" si="128"/>
        <v>27.683333333333337</v>
      </c>
      <c r="V796" s="7">
        <f t="shared" si="129"/>
        <v>27.512500000000003</v>
      </c>
    </row>
    <row r="797" spans="1:22" ht="13.5" x14ac:dyDescent="0.25">
      <c r="A797" s="3">
        <f>RSI!A797</f>
        <v>43161</v>
      </c>
      <c r="B797" s="2">
        <f>RSI!B797</f>
        <v>13.859</v>
      </c>
      <c r="C797" s="2">
        <f>RSI!I797</f>
        <v>62.466910336500078</v>
      </c>
      <c r="D797" s="2">
        <f>MACD!E797</f>
        <v>9.0957781916150893E-2</v>
      </c>
      <c r="E797" s="2">
        <f>MACD!F797</f>
        <v>-6.4088796786663682E-2</v>
      </c>
      <c r="F797" s="2">
        <f>'Moving Avg'!D797</f>
        <v>13.759799999999998</v>
      </c>
      <c r="G797" s="2">
        <f>'Moving Avg'!F797</f>
        <v>13.767249999999995</v>
      </c>
      <c r="H797" s="2">
        <f>'Moving Avg'!G797</f>
        <v>12.843160000000001</v>
      </c>
      <c r="I797" s="2">
        <f>'Moving Avg'!H797</f>
        <v>12.926929999999995</v>
      </c>
      <c r="J797" s="5" t="str">
        <f>OBV!F797</f>
        <v>BEARISH</v>
      </c>
      <c r="K797" s="5" t="str">
        <f>OBV!G797</f>
        <v>STRONG</v>
      </c>
      <c r="L797" s="5" t="str">
        <f>OBV!H797</f>
        <v>BEARISH DIVERGENCE</v>
      </c>
      <c r="M797" s="7">
        <f t="shared" si="120"/>
        <v>25</v>
      </c>
      <c r="N797" s="7">
        <f t="shared" si="121"/>
        <v>0</v>
      </c>
      <c r="O797" s="7">
        <f t="shared" si="122"/>
        <v>50</v>
      </c>
      <c r="P797" s="7">
        <f t="shared" si="123"/>
        <v>33</v>
      </c>
      <c r="Q797" s="8">
        <f t="shared" si="124"/>
        <v>21.2</v>
      </c>
      <c r="R797" s="8">
        <f t="shared" si="125"/>
        <v>30.75</v>
      </c>
      <c r="S797" s="8">
        <f t="shared" si="126"/>
        <v>31.1</v>
      </c>
      <c r="T797" s="8">
        <f t="shared" si="127"/>
        <v>27</v>
      </c>
      <c r="U797" s="7">
        <f t="shared" si="128"/>
        <v>27.683333333333337</v>
      </c>
      <c r="V797" s="7">
        <f t="shared" si="129"/>
        <v>27.512500000000003</v>
      </c>
    </row>
    <row r="798" spans="1:22" ht="13.5" x14ac:dyDescent="0.25">
      <c r="A798" s="3">
        <f>RSI!A798</f>
        <v>43164</v>
      </c>
      <c r="B798" s="2">
        <f>RSI!B798</f>
        <v>13.826000000000001</v>
      </c>
      <c r="C798" s="2">
        <f>RSI!I798</f>
        <v>61.245701648500976</v>
      </c>
      <c r="D798" s="2">
        <f>MACD!E798</f>
        <v>9.3547757826685896E-2</v>
      </c>
      <c r="E798" s="2">
        <f>MACD!F798</f>
        <v>-3.2561485863993767E-2</v>
      </c>
      <c r="F798" s="2">
        <f>'Moving Avg'!D798</f>
        <v>13.766400000000001</v>
      </c>
      <c r="G798" s="2">
        <f>'Moving Avg'!F798</f>
        <v>13.777150000000001</v>
      </c>
      <c r="H798" s="2">
        <f>'Moving Avg'!G798</f>
        <v>12.888280000000002</v>
      </c>
      <c r="I798" s="2">
        <f>'Moving Avg'!H798</f>
        <v>12.940114999999997</v>
      </c>
      <c r="J798" s="5" t="str">
        <f>OBV!F798</f>
        <v>BEARISH</v>
      </c>
      <c r="K798" s="5" t="str">
        <f>OBV!G798</f>
        <v>STRONG</v>
      </c>
      <c r="L798" s="5" t="str">
        <f>OBV!H798</f>
        <v>BEARISH DIVERGENCE</v>
      </c>
      <c r="M798" s="7">
        <f t="shared" si="120"/>
        <v>25</v>
      </c>
      <c r="N798" s="7">
        <f t="shared" si="121"/>
        <v>0</v>
      </c>
      <c r="O798" s="7">
        <f t="shared" si="122"/>
        <v>50</v>
      </c>
      <c r="P798" s="7">
        <f t="shared" si="123"/>
        <v>33</v>
      </c>
      <c r="Q798" s="8">
        <f t="shared" si="124"/>
        <v>21.2</v>
      </c>
      <c r="R798" s="8">
        <f t="shared" si="125"/>
        <v>30.75</v>
      </c>
      <c r="S798" s="8">
        <f t="shared" si="126"/>
        <v>31.1</v>
      </c>
      <c r="T798" s="8">
        <f t="shared" si="127"/>
        <v>27</v>
      </c>
      <c r="U798" s="7">
        <f t="shared" si="128"/>
        <v>27.683333333333337</v>
      </c>
      <c r="V798" s="7">
        <f t="shared" si="129"/>
        <v>27.512500000000003</v>
      </c>
    </row>
    <row r="799" spans="1:22" ht="13.5" x14ac:dyDescent="0.25">
      <c r="A799" s="3">
        <f>RSI!A799</f>
        <v>43165</v>
      </c>
      <c r="B799" s="2">
        <f>RSI!B799</f>
        <v>13.667</v>
      </c>
      <c r="C799" s="2">
        <f>RSI!I799</f>
        <v>55.605136279252442</v>
      </c>
      <c r="D799" s="2">
        <f>MACD!E799</f>
        <v>0.10231143971868129</v>
      </c>
      <c r="E799" s="2">
        <f>MACD!F799</f>
        <v>-5.5869007474587569E-3</v>
      </c>
      <c r="F799" s="2">
        <f>'Moving Avg'!D799</f>
        <v>13.742599999999999</v>
      </c>
      <c r="G799" s="2">
        <f>'Moving Avg'!F799</f>
        <v>13.750999999999999</v>
      </c>
      <c r="H799" s="2">
        <f>'Moving Avg'!G799</f>
        <v>12.928100000000002</v>
      </c>
      <c r="I799" s="2">
        <f>'Moving Avg'!H799</f>
        <v>12.953004999999994</v>
      </c>
      <c r="J799" s="5" t="str">
        <f>OBV!F799</f>
        <v>BEARISH</v>
      </c>
      <c r="K799" s="5" t="str">
        <f>OBV!G799</f>
        <v>STRONG</v>
      </c>
      <c r="L799" s="5" t="str">
        <f>OBV!H799</f>
        <v>CONFIRMED BEARISH</v>
      </c>
      <c r="M799" s="7">
        <f t="shared" si="120"/>
        <v>25</v>
      </c>
      <c r="N799" s="7">
        <f t="shared" si="121"/>
        <v>0</v>
      </c>
      <c r="O799" s="7">
        <f t="shared" si="122"/>
        <v>50</v>
      </c>
      <c r="P799" s="7">
        <f t="shared" si="123"/>
        <v>33</v>
      </c>
      <c r="Q799" s="8">
        <f t="shared" si="124"/>
        <v>21.2</v>
      </c>
      <c r="R799" s="8">
        <f t="shared" si="125"/>
        <v>30.75</v>
      </c>
      <c r="S799" s="8">
        <f t="shared" si="126"/>
        <v>31.1</v>
      </c>
      <c r="T799" s="8">
        <f t="shared" si="127"/>
        <v>27</v>
      </c>
      <c r="U799" s="7">
        <f t="shared" si="128"/>
        <v>27.683333333333337</v>
      </c>
      <c r="V799" s="7">
        <f t="shared" si="129"/>
        <v>27.512500000000003</v>
      </c>
    </row>
    <row r="800" spans="1:22" ht="13.5" x14ac:dyDescent="0.25">
      <c r="A800" s="3">
        <f>RSI!A800</f>
        <v>43166</v>
      </c>
      <c r="B800" s="2">
        <f>RSI!B800</f>
        <v>13.667</v>
      </c>
      <c r="C800" s="2">
        <f>RSI!I800</f>
        <v>55.605136279252434</v>
      </c>
      <c r="D800" s="2">
        <f>MACD!E800</f>
        <v>0.12192615983669874</v>
      </c>
      <c r="E800" s="2">
        <f>MACD!F800</f>
        <v>1.9915711369372743E-2</v>
      </c>
      <c r="F800" s="2">
        <f>'Moving Avg'!D800</f>
        <v>13.726599999999999</v>
      </c>
      <c r="G800" s="2">
        <f>'Moving Avg'!F800</f>
        <v>13.745999999999999</v>
      </c>
      <c r="H800" s="2">
        <f>'Moving Avg'!G800</f>
        <v>12.95416</v>
      </c>
      <c r="I800" s="2">
        <f>'Moving Avg'!H800</f>
        <v>12.966414999999994</v>
      </c>
      <c r="J800" s="5" t="str">
        <f>OBV!F800</f>
        <v>BEARISH</v>
      </c>
      <c r="K800" s="5" t="str">
        <f>OBV!G800</f>
        <v>STRONG</v>
      </c>
      <c r="L800" s="5" t="str">
        <f>OBV!H800</f>
        <v>CONFIRMED BEARISH</v>
      </c>
      <c r="M800" s="7">
        <f t="shared" si="120"/>
        <v>25</v>
      </c>
      <c r="N800" s="7">
        <f t="shared" si="121"/>
        <v>0</v>
      </c>
      <c r="O800" s="7">
        <f t="shared" si="122"/>
        <v>50</v>
      </c>
      <c r="P800" s="7">
        <f t="shared" si="123"/>
        <v>33</v>
      </c>
      <c r="Q800" s="8">
        <f t="shared" si="124"/>
        <v>21.2</v>
      </c>
      <c r="R800" s="8">
        <f t="shared" si="125"/>
        <v>30.75</v>
      </c>
      <c r="S800" s="8">
        <f t="shared" si="126"/>
        <v>31.1</v>
      </c>
      <c r="T800" s="8">
        <f t="shared" si="127"/>
        <v>27</v>
      </c>
      <c r="U800" s="7">
        <f t="shared" si="128"/>
        <v>27.683333333333337</v>
      </c>
      <c r="V800" s="7">
        <f t="shared" si="129"/>
        <v>27.512500000000003</v>
      </c>
    </row>
    <row r="801" spans="1:22" ht="13.5" x14ac:dyDescent="0.25">
      <c r="A801" s="3">
        <f>RSI!A801</f>
        <v>43167</v>
      </c>
      <c r="B801" s="2">
        <f>RSI!B801</f>
        <v>13.494999999999999</v>
      </c>
      <c r="C801" s="2">
        <f>RSI!I801</f>
        <v>49.845754289902153</v>
      </c>
      <c r="D801" s="2">
        <f>MACD!E801</f>
        <v>0.14215505839256259</v>
      </c>
      <c r="E801" s="2">
        <f>MACD!F801</f>
        <v>4.4363580774010716E-2</v>
      </c>
      <c r="F801" s="2">
        <f>'Moving Avg'!D801</f>
        <v>13.702800000000002</v>
      </c>
      <c r="G801" s="2">
        <f>'Moving Avg'!F801</f>
        <v>13.732749999999999</v>
      </c>
      <c r="H801" s="2">
        <f>'Moving Avg'!G801</f>
        <v>12.97268</v>
      </c>
      <c r="I801" s="2">
        <f>'Moving Avg'!H801</f>
        <v>12.978444999999995</v>
      </c>
      <c r="J801" s="5" t="str">
        <f>OBV!F801</f>
        <v>BEARISH</v>
      </c>
      <c r="K801" s="5" t="str">
        <f>OBV!G801</f>
        <v>STRONG</v>
      </c>
      <c r="L801" s="5" t="str">
        <f>OBV!H801</f>
        <v>CONFIRMED BEARISH</v>
      </c>
      <c r="M801" s="7">
        <f t="shared" si="120"/>
        <v>25</v>
      </c>
      <c r="N801" s="7">
        <f t="shared" si="121"/>
        <v>0</v>
      </c>
      <c r="O801" s="7">
        <f t="shared" si="122"/>
        <v>50</v>
      </c>
      <c r="P801" s="7">
        <f t="shared" si="123"/>
        <v>33</v>
      </c>
      <c r="Q801" s="8">
        <f t="shared" si="124"/>
        <v>21.2</v>
      </c>
      <c r="R801" s="8">
        <f t="shared" si="125"/>
        <v>30.75</v>
      </c>
      <c r="S801" s="8">
        <f t="shared" si="126"/>
        <v>31.1</v>
      </c>
      <c r="T801" s="8">
        <f t="shared" si="127"/>
        <v>27</v>
      </c>
      <c r="U801" s="7">
        <f t="shared" si="128"/>
        <v>27.683333333333337</v>
      </c>
      <c r="V801" s="7">
        <f t="shared" si="129"/>
        <v>27.512500000000003</v>
      </c>
    </row>
    <row r="802" spans="1:22" ht="13.5" x14ac:dyDescent="0.25">
      <c r="A802" s="3">
        <f>RSI!A802</f>
        <v>43168</v>
      </c>
      <c r="B802" s="2">
        <f>RSI!B802</f>
        <v>13.494999999999999</v>
      </c>
      <c r="C802" s="2">
        <f>RSI!I802</f>
        <v>49.845754289902153</v>
      </c>
      <c r="D802" s="2">
        <f>MACD!E802</f>
        <v>0.16340385289197101</v>
      </c>
      <c r="E802" s="2">
        <f>MACD!F802</f>
        <v>6.8171635197602776E-2</v>
      </c>
      <c r="F802" s="2">
        <f>'Moving Avg'!D802</f>
        <v>13.63</v>
      </c>
      <c r="G802" s="2">
        <f>'Moving Avg'!F802</f>
        <v>13.74</v>
      </c>
      <c r="H802" s="2">
        <f>'Moving Avg'!G802</f>
        <v>12.995820000000002</v>
      </c>
      <c r="I802" s="2">
        <f>'Moving Avg'!H802</f>
        <v>12.991254999999994</v>
      </c>
      <c r="J802" s="5" t="str">
        <f>OBV!F802</f>
        <v>BEARISH</v>
      </c>
      <c r="K802" s="5" t="str">
        <f>OBV!G802</f>
        <v>STRONG</v>
      </c>
      <c r="L802" s="5" t="str">
        <f>OBV!H802</f>
        <v>CONFIRMED BEARISH</v>
      </c>
      <c r="M802" s="7">
        <f t="shared" si="120"/>
        <v>25</v>
      </c>
      <c r="N802" s="7">
        <f t="shared" si="121"/>
        <v>0</v>
      </c>
      <c r="O802" s="7">
        <f t="shared" si="122"/>
        <v>50</v>
      </c>
      <c r="P802" s="7">
        <f t="shared" si="123"/>
        <v>33</v>
      </c>
      <c r="Q802" s="8">
        <f t="shared" si="124"/>
        <v>21.2</v>
      </c>
      <c r="R802" s="8">
        <f t="shared" si="125"/>
        <v>30.75</v>
      </c>
      <c r="S802" s="8">
        <f t="shared" si="126"/>
        <v>31.1</v>
      </c>
      <c r="T802" s="8">
        <f t="shared" si="127"/>
        <v>27</v>
      </c>
      <c r="U802" s="7">
        <f t="shared" si="128"/>
        <v>27.683333333333337</v>
      </c>
      <c r="V802" s="7">
        <f t="shared" si="129"/>
        <v>27.512500000000003</v>
      </c>
    </row>
    <row r="803" spans="1:22" ht="13.5" x14ac:dyDescent="0.25">
      <c r="A803" s="3">
        <f>RSI!A803</f>
        <v>43171</v>
      </c>
      <c r="B803" s="2">
        <f>RSI!B803</f>
        <v>13.561</v>
      </c>
      <c r="C803" s="2">
        <f>RSI!I803</f>
        <v>52.055705872142731</v>
      </c>
      <c r="D803" s="2">
        <f>MACD!E803</f>
        <v>0.1776938901448748</v>
      </c>
      <c r="E803" s="2">
        <f>MACD!F803</f>
        <v>9.0076086187057175E-2</v>
      </c>
      <c r="F803" s="2">
        <f>'Moving Avg'!D803</f>
        <v>13.576999999999998</v>
      </c>
      <c r="G803" s="2">
        <f>'Moving Avg'!F803</f>
        <v>13.736349999999998</v>
      </c>
      <c r="H803" s="2">
        <f>'Moving Avg'!G803</f>
        <v>13.02228</v>
      </c>
      <c r="I803" s="2">
        <f>'Moving Avg'!H803</f>
        <v>13.004869999999997</v>
      </c>
      <c r="J803" s="5" t="str">
        <f>OBV!F803</f>
        <v>BEARISH</v>
      </c>
      <c r="K803" s="5" t="str">
        <f>OBV!G803</f>
        <v>STRONG</v>
      </c>
      <c r="L803" s="5" t="str">
        <f>OBV!H803</f>
        <v>CONFIRMED BEARISH</v>
      </c>
      <c r="M803" s="7">
        <f t="shared" si="120"/>
        <v>25</v>
      </c>
      <c r="N803" s="7">
        <f t="shared" si="121"/>
        <v>0</v>
      </c>
      <c r="O803" s="7">
        <f t="shared" si="122"/>
        <v>50</v>
      </c>
      <c r="P803" s="7">
        <f t="shared" si="123"/>
        <v>33</v>
      </c>
      <c r="Q803" s="8">
        <f t="shared" si="124"/>
        <v>21.2</v>
      </c>
      <c r="R803" s="8">
        <f t="shared" si="125"/>
        <v>30.75</v>
      </c>
      <c r="S803" s="8">
        <f t="shared" si="126"/>
        <v>31.1</v>
      </c>
      <c r="T803" s="8">
        <f t="shared" si="127"/>
        <v>27</v>
      </c>
      <c r="U803" s="7">
        <f t="shared" si="128"/>
        <v>27.683333333333337</v>
      </c>
      <c r="V803" s="7">
        <f t="shared" si="129"/>
        <v>27.512500000000003</v>
      </c>
    </row>
    <row r="804" spans="1:22" ht="13.5" x14ac:dyDescent="0.25">
      <c r="A804" s="3">
        <f>RSI!A804</f>
        <v>43172</v>
      </c>
      <c r="B804" s="2">
        <f>RSI!B804</f>
        <v>13.958</v>
      </c>
      <c r="C804" s="2">
        <f>RSI!I804</f>
        <v>62.701874028657187</v>
      </c>
      <c r="D804" s="2">
        <f>MACD!E804</f>
        <v>0.15902433083994438</v>
      </c>
      <c r="E804" s="2">
        <f>MACD!F804</f>
        <v>0.10386573511763461</v>
      </c>
      <c r="F804" s="2">
        <f>'Moving Avg'!D804</f>
        <v>13.635200000000001</v>
      </c>
      <c r="G804" s="2">
        <f>'Moving Avg'!F804</f>
        <v>13.741300000000004</v>
      </c>
      <c r="H804" s="2">
        <f>'Moving Avg'!G804</f>
        <v>13.056940000000003</v>
      </c>
      <c r="I804" s="2">
        <f>'Moving Avg'!H804</f>
        <v>13.018949999999995</v>
      </c>
      <c r="J804" s="5" t="str">
        <f>OBV!F804</f>
        <v>BULLISH</v>
      </c>
      <c r="K804" s="5" t="str">
        <f>OBV!G804</f>
        <v>WEAK</v>
      </c>
      <c r="L804" s="5" t="str">
        <f>OBV!H804</f>
        <v>CONFIRMED BULLISH</v>
      </c>
      <c r="M804" s="7">
        <f t="shared" si="120"/>
        <v>25</v>
      </c>
      <c r="N804" s="7">
        <f t="shared" si="121"/>
        <v>0</v>
      </c>
      <c r="O804" s="7">
        <f t="shared" si="122"/>
        <v>50</v>
      </c>
      <c r="P804" s="7">
        <f t="shared" si="123"/>
        <v>67</v>
      </c>
      <c r="Q804" s="8">
        <f t="shared" si="124"/>
        <v>26.299999999999997</v>
      </c>
      <c r="R804" s="8">
        <f t="shared" si="125"/>
        <v>39.25</v>
      </c>
      <c r="S804" s="8">
        <f t="shared" si="126"/>
        <v>46.400000000000006</v>
      </c>
      <c r="T804" s="8">
        <f t="shared" si="127"/>
        <v>35.5</v>
      </c>
      <c r="U804" s="7">
        <f t="shared" si="128"/>
        <v>37.31666666666667</v>
      </c>
      <c r="V804" s="7">
        <f t="shared" si="129"/>
        <v>36.862499999999997</v>
      </c>
    </row>
    <row r="805" spans="1:22" ht="13.5" x14ac:dyDescent="0.25">
      <c r="A805" s="3">
        <f>RSI!A805</f>
        <v>43173</v>
      </c>
      <c r="B805" s="2">
        <f>RSI!B805</f>
        <v>13.891999999999999</v>
      </c>
      <c r="C805" s="2">
        <f>RSI!I805</f>
        <v>60.304455246546638</v>
      </c>
      <c r="D805" s="2">
        <f>MACD!E805</f>
        <v>0.1395137150786443</v>
      </c>
      <c r="E805" s="2">
        <f>MACD!F805</f>
        <v>0.11099533110983655</v>
      </c>
      <c r="F805" s="2">
        <f>'Moving Avg'!D805</f>
        <v>13.680199999999999</v>
      </c>
      <c r="G805" s="2">
        <f>'Moving Avg'!F805</f>
        <v>13.741300000000004</v>
      </c>
      <c r="H805" s="2">
        <f>'Moving Avg'!G805</f>
        <v>13.090940000000003</v>
      </c>
      <c r="I805" s="2">
        <f>'Moving Avg'!H805</f>
        <v>13.032439999999994</v>
      </c>
      <c r="J805" s="5" t="str">
        <f>OBV!F805</f>
        <v>BULLISH</v>
      </c>
      <c r="K805" s="5" t="str">
        <f>OBV!G805</f>
        <v>NEUTRAL</v>
      </c>
      <c r="L805" s="5" t="str">
        <f>OBV!H805</f>
        <v>CONFIRMED BULLISH</v>
      </c>
      <c r="M805" s="7">
        <f t="shared" si="120"/>
        <v>25</v>
      </c>
      <c r="N805" s="7">
        <f t="shared" si="121"/>
        <v>0</v>
      </c>
      <c r="O805" s="7">
        <f t="shared" si="122"/>
        <v>50</v>
      </c>
      <c r="P805" s="7">
        <f t="shared" si="123"/>
        <v>83.5</v>
      </c>
      <c r="Q805" s="8">
        <f t="shared" si="124"/>
        <v>28.774999999999999</v>
      </c>
      <c r="R805" s="8">
        <f t="shared" si="125"/>
        <v>43.375</v>
      </c>
      <c r="S805" s="8">
        <f t="shared" si="126"/>
        <v>53.825000000000003</v>
      </c>
      <c r="T805" s="8">
        <f t="shared" si="127"/>
        <v>39.625</v>
      </c>
      <c r="U805" s="7">
        <f t="shared" si="128"/>
        <v>41.991666666666667</v>
      </c>
      <c r="V805" s="7">
        <f t="shared" si="129"/>
        <v>41.400000000000006</v>
      </c>
    </row>
    <row r="806" spans="1:22" ht="13.5" x14ac:dyDescent="0.25">
      <c r="A806" s="3">
        <f>RSI!A806</f>
        <v>43174</v>
      </c>
      <c r="B806" s="2">
        <f>RSI!B806</f>
        <v>13.76</v>
      </c>
      <c r="C806" s="2">
        <f>RSI!I806</f>
        <v>55.716083061205858</v>
      </c>
      <c r="D806" s="2">
        <f>MACD!E806</f>
        <v>0.11030153788584762</v>
      </c>
      <c r="E806" s="2">
        <f>MACD!F806</f>
        <v>0.11085657246503876</v>
      </c>
      <c r="F806" s="2">
        <f>'Moving Avg'!D806</f>
        <v>13.7332</v>
      </c>
      <c r="G806" s="2">
        <f>'Moving Avg'!F806</f>
        <v>13.735000000000003</v>
      </c>
      <c r="H806" s="2">
        <f>'Moving Avg'!G806</f>
        <v>13.127980000000003</v>
      </c>
      <c r="I806" s="2">
        <f>'Moving Avg'!H806</f>
        <v>13.045584999999996</v>
      </c>
      <c r="J806" s="5" t="str">
        <f>OBV!F806</f>
        <v>BEARISH</v>
      </c>
      <c r="K806" s="5" t="str">
        <f>OBV!G806</f>
        <v>NEUTRAL</v>
      </c>
      <c r="L806" s="5" t="str">
        <f>OBV!H806</f>
        <v>BEARISH DIVERGENCE</v>
      </c>
      <c r="M806" s="7">
        <f t="shared" si="120"/>
        <v>25</v>
      </c>
      <c r="N806" s="7">
        <f t="shared" si="121"/>
        <v>45</v>
      </c>
      <c r="O806" s="7">
        <f t="shared" si="122"/>
        <v>50</v>
      </c>
      <c r="P806" s="7">
        <f t="shared" si="123"/>
        <v>16.5</v>
      </c>
      <c r="Q806" s="8">
        <f t="shared" si="124"/>
        <v>34.475000000000001</v>
      </c>
      <c r="R806" s="8">
        <f t="shared" si="125"/>
        <v>35.625</v>
      </c>
      <c r="S806" s="8">
        <f t="shared" si="126"/>
        <v>30.425000000000001</v>
      </c>
      <c r="T806" s="8">
        <f t="shared" si="127"/>
        <v>34.125</v>
      </c>
      <c r="U806" s="7">
        <f t="shared" si="128"/>
        <v>33.508333333333333</v>
      </c>
      <c r="V806" s="7">
        <f t="shared" si="129"/>
        <v>33.662499999999994</v>
      </c>
    </row>
    <row r="807" spans="1:22" ht="13.5" x14ac:dyDescent="0.25">
      <c r="A807" s="3">
        <f>RSI!A807</f>
        <v>43175</v>
      </c>
      <c r="B807" s="2">
        <f>RSI!B807</f>
        <v>13.958</v>
      </c>
      <c r="C807" s="2">
        <f>RSI!I807</f>
        <v>60.563233323962713</v>
      </c>
      <c r="D807" s="2">
        <f>MACD!E807</f>
        <v>0.10751933025176719</v>
      </c>
      <c r="E807" s="2">
        <f>MACD!F807</f>
        <v>0.11018912402238445</v>
      </c>
      <c r="F807" s="2">
        <f>'Moving Avg'!D807</f>
        <v>13.825800000000001</v>
      </c>
      <c r="G807" s="2">
        <f>'Moving Avg'!F807</f>
        <v>13.745550000000003</v>
      </c>
      <c r="H807" s="2">
        <f>'Moving Avg'!G807</f>
        <v>13.16938</v>
      </c>
      <c r="I807" s="2">
        <f>'Moving Avg'!H807</f>
        <v>13.060449999999996</v>
      </c>
      <c r="J807" s="5" t="str">
        <f>OBV!F807</f>
        <v>BULLISH</v>
      </c>
      <c r="K807" s="5" t="str">
        <f>OBV!G807</f>
        <v>WEAK</v>
      </c>
      <c r="L807" s="5" t="str">
        <f>OBV!H807</f>
        <v>CONFIRMED BULLISH</v>
      </c>
      <c r="M807" s="7">
        <f t="shared" si="120"/>
        <v>25</v>
      </c>
      <c r="N807" s="7">
        <f t="shared" si="121"/>
        <v>45</v>
      </c>
      <c r="O807" s="7">
        <f t="shared" si="122"/>
        <v>50</v>
      </c>
      <c r="P807" s="7">
        <f t="shared" si="123"/>
        <v>67</v>
      </c>
      <c r="Q807" s="8">
        <f t="shared" si="124"/>
        <v>42.05</v>
      </c>
      <c r="R807" s="8">
        <f t="shared" si="125"/>
        <v>48.25</v>
      </c>
      <c r="S807" s="8">
        <f t="shared" si="126"/>
        <v>53.150000000000006</v>
      </c>
      <c r="T807" s="8">
        <f t="shared" si="127"/>
        <v>46.75</v>
      </c>
      <c r="U807" s="7">
        <f t="shared" si="128"/>
        <v>47.816666666666663</v>
      </c>
      <c r="V807" s="7">
        <f t="shared" si="129"/>
        <v>47.55</v>
      </c>
    </row>
    <row r="808" spans="1:22" ht="13.5" x14ac:dyDescent="0.25">
      <c r="A808" s="3">
        <f>RSI!A808</f>
        <v>43178</v>
      </c>
      <c r="B808" s="2">
        <f>RSI!B808</f>
        <v>13.965</v>
      </c>
      <c r="C808" s="2">
        <f>RSI!I808</f>
        <v>60.726897339166875</v>
      </c>
      <c r="D808" s="2">
        <f>MACD!E808</f>
        <v>9.739059970937447E-2</v>
      </c>
      <c r="E808" s="2">
        <f>MACD!F808</f>
        <v>0.10762941915978247</v>
      </c>
      <c r="F808" s="2">
        <f>'Moving Avg'!D808</f>
        <v>13.906600000000001</v>
      </c>
      <c r="G808" s="2">
        <f>'Moving Avg'!F808</f>
        <v>13.756449999999997</v>
      </c>
      <c r="H808" s="2">
        <f>'Moving Avg'!G808</f>
        <v>13.213180000000001</v>
      </c>
      <c r="I808" s="2">
        <f>'Moving Avg'!H808</f>
        <v>13.075089999999998</v>
      </c>
      <c r="J808" s="5" t="str">
        <f>OBV!F808</f>
        <v>BULLISH</v>
      </c>
      <c r="K808" s="5" t="str">
        <f>OBV!G808</f>
        <v>WEAK</v>
      </c>
      <c r="L808" s="5" t="str">
        <f>OBV!H808</f>
        <v>CONFIRMED BULLISH</v>
      </c>
      <c r="M808" s="7">
        <f t="shared" si="120"/>
        <v>25</v>
      </c>
      <c r="N808" s="7">
        <f t="shared" si="121"/>
        <v>45</v>
      </c>
      <c r="O808" s="7">
        <f t="shared" si="122"/>
        <v>50</v>
      </c>
      <c r="P808" s="7">
        <f t="shared" si="123"/>
        <v>67</v>
      </c>
      <c r="Q808" s="8">
        <f t="shared" si="124"/>
        <v>42.05</v>
      </c>
      <c r="R808" s="8">
        <f t="shared" si="125"/>
        <v>48.25</v>
      </c>
      <c r="S808" s="8">
        <f t="shared" si="126"/>
        <v>53.150000000000006</v>
      </c>
      <c r="T808" s="8">
        <f t="shared" si="127"/>
        <v>46.75</v>
      </c>
      <c r="U808" s="7">
        <f t="shared" si="128"/>
        <v>47.816666666666663</v>
      </c>
      <c r="V808" s="7">
        <f t="shared" si="129"/>
        <v>47.55</v>
      </c>
    </row>
    <row r="809" spans="1:22" ht="13.5" x14ac:dyDescent="0.25">
      <c r="A809" s="3">
        <f>RSI!A809</f>
        <v>43180</v>
      </c>
      <c r="B809" s="2">
        <f>RSI!B809</f>
        <v>13.991</v>
      </c>
      <c r="C809" s="2">
        <f>RSI!I809</f>
        <v>61.368190985759149</v>
      </c>
      <c r="D809" s="2">
        <f>MACD!E809</f>
        <v>6.0373610256396759E-2</v>
      </c>
      <c r="E809" s="2">
        <f>MACD!F809</f>
        <v>9.8178257379105335E-2</v>
      </c>
      <c r="F809" s="2">
        <f>'Moving Avg'!D809</f>
        <v>13.9132</v>
      </c>
      <c r="G809" s="2">
        <f>'Moving Avg'!F809</f>
        <v>13.769649999999999</v>
      </c>
      <c r="H809" s="2">
        <f>'Moving Avg'!G809</f>
        <v>13.259080000000001</v>
      </c>
      <c r="I809" s="2">
        <f>'Moving Avg'!H809</f>
        <v>13.089074999999998</v>
      </c>
      <c r="J809" s="5" t="str">
        <f>OBV!F809</f>
        <v>BULLISH</v>
      </c>
      <c r="K809" s="5" t="str">
        <f>OBV!G809</f>
        <v>WEAK</v>
      </c>
      <c r="L809" s="5" t="str">
        <f>OBV!H809</f>
        <v>CONFIRMED BULLISH</v>
      </c>
      <c r="M809" s="7">
        <f t="shared" si="120"/>
        <v>25</v>
      </c>
      <c r="N809" s="7">
        <f t="shared" si="121"/>
        <v>100</v>
      </c>
      <c r="O809" s="7">
        <f t="shared" si="122"/>
        <v>50</v>
      </c>
      <c r="P809" s="7">
        <f t="shared" si="123"/>
        <v>67</v>
      </c>
      <c r="Q809" s="8">
        <f t="shared" si="124"/>
        <v>61.3</v>
      </c>
      <c r="R809" s="8">
        <f t="shared" si="125"/>
        <v>59.25</v>
      </c>
      <c r="S809" s="8">
        <f t="shared" si="126"/>
        <v>61.400000000000006</v>
      </c>
      <c r="T809" s="8">
        <f t="shared" si="127"/>
        <v>60.5</v>
      </c>
      <c r="U809" s="7">
        <f t="shared" si="128"/>
        <v>60.65</v>
      </c>
      <c r="V809" s="7">
        <f t="shared" si="129"/>
        <v>60.612499999999997</v>
      </c>
    </row>
    <row r="810" spans="1:22" ht="13.5" x14ac:dyDescent="0.25">
      <c r="A810" s="3">
        <f>RSI!A810</f>
        <v>43181</v>
      </c>
      <c r="B810" s="2">
        <f>RSI!B810</f>
        <v>14.355</v>
      </c>
      <c r="C810" s="2">
        <f>RSI!I810</f>
        <v>69.000121888700249</v>
      </c>
      <c r="D810" s="2">
        <f>MACD!E810</f>
        <v>2.8406437040828791E-5</v>
      </c>
      <c r="E810" s="2">
        <f>MACD!F810</f>
        <v>7.8548287190692428E-2</v>
      </c>
      <c r="F810" s="2">
        <f>'Moving Avg'!D810</f>
        <v>14.005799999999999</v>
      </c>
      <c r="G810" s="2">
        <f>'Moving Avg'!F810</f>
        <v>13.796749999999999</v>
      </c>
      <c r="H810" s="2">
        <f>'Moving Avg'!G810</f>
        <v>13.313980000000001</v>
      </c>
      <c r="I810" s="2">
        <f>'Moving Avg'!H810</f>
        <v>13.104094999999997</v>
      </c>
      <c r="J810" s="5" t="str">
        <f>OBV!F810</f>
        <v>BULLISH</v>
      </c>
      <c r="K810" s="5" t="str">
        <f>OBV!G810</f>
        <v>WEAK</v>
      </c>
      <c r="L810" s="5" t="str">
        <f>OBV!H810</f>
        <v>CONFIRMED BULLISH</v>
      </c>
      <c r="M810" s="7">
        <f t="shared" si="120"/>
        <v>25</v>
      </c>
      <c r="N810" s="7">
        <f t="shared" si="121"/>
        <v>100</v>
      </c>
      <c r="O810" s="7">
        <f t="shared" si="122"/>
        <v>50</v>
      </c>
      <c r="P810" s="7">
        <f t="shared" si="123"/>
        <v>67</v>
      </c>
      <c r="Q810" s="8">
        <f t="shared" si="124"/>
        <v>61.3</v>
      </c>
      <c r="R810" s="8">
        <f t="shared" si="125"/>
        <v>59.25</v>
      </c>
      <c r="S810" s="8">
        <f t="shared" si="126"/>
        <v>61.400000000000006</v>
      </c>
      <c r="T810" s="8">
        <f t="shared" si="127"/>
        <v>60.5</v>
      </c>
      <c r="U810" s="7">
        <f t="shared" si="128"/>
        <v>60.65</v>
      </c>
      <c r="V810" s="7">
        <f t="shared" si="129"/>
        <v>60.612499999999997</v>
      </c>
    </row>
    <row r="811" spans="1:22" ht="13.5" x14ac:dyDescent="0.25">
      <c r="A811" s="3">
        <f>RSI!A811</f>
        <v>43182</v>
      </c>
      <c r="B811" s="2">
        <f>RSI!B811</f>
        <v>14.215999999999999</v>
      </c>
      <c r="C811" s="2">
        <f>RSI!I811</f>
        <v>63.815537852431561</v>
      </c>
      <c r="D811" s="2">
        <f>MACD!E811</f>
        <v>-7.1256621130114439E-2</v>
      </c>
      <c r="E811" s="2">
        <f>MACD!F811</f>
        <v>4.8587305526531052E-2</v>
      </c>
      <c r="F811" s="2">
        <f>'Moving Avg'!D811</f>
        <v>14.097</v>
      </c>
      <c r="G811" s="2">
        <f>'Moving Avg'!F811</f>
        <v>13.819550000000001</v>
      </c>
      <c r="H811" s="2">
        <f>'Moving Avg'!G811</f>
        <v>13.359480000000001</v>
      </c>
      <c r="I811" s="2">
        <f>'Moving Avg'!H811</f>
        <v>13.116849999999998</v>
      </c>
      <c r="J811" s="5" t="str">
        <f>OBV!F811</f>
        <v>BULLISH</v>
      </c>
      <c r="K811" s="5" t="str">
        <f>OBV!G811</f>
        <v>WEAK</v>
      </c>
      <c r="L811" s="5" t="str">
        <f>OBV!H811</f>
        <v>CONFIRMED BULLISH</v>
      </c>
      <c r="M811" s="7">
        <f t="shared" si="120"/>
        <v>25</v>
      </c>
      <c r="N811" s="7">
        <f t="shared" si="121"/>
        <v>100</v>
      </c>
      <c r="O811" s="7">
        <f t="shared" si="122"/>
        <v>50</v>
      </c>
      <c r="P811" s="7">
        <f t="shared" si="123"/>
        <v>67</v>
      </c>
      <c r="Q811" s="8">
        <f t="shared" si="124"/>
        <v>61.3</v>
      </c>
      <c r="R811" s="8">
        <f t="shared" si="125"/>
        <v>59.25</v>
      </c>
      <c r="S811" s="8">
        <f t="shared" si="126"/>
        <v>61.400000000000006</v>
      </c>
      <c r="T811" s="8">
        <f t="shared" si="127"/>
        <v>60.5</v>
      </c>
      <c r="U811" s="7">
        <f t="shared" si="128"/>
        <v>60.65</v>
      </c>
      <c r="V811" s="7">
        <f t="shared" si="129"/>
        <v>60.612499999999997</v>
      </c>
    </row>
    <row r="812" spans="1:22" ht="13.5" x14ac:dyDescent="0.25">
      <c r="A812" s="3">
        <f>RSI!A812</f>
        <v>43185</v>
      </c>
      <c r="B812" s="2">
        <f>RSI!B812</f>
        <v>13.859</v>
      </c>
      <c r="C812" s="2">
        <f>RSI!I812</f>
        <v>52.834994599872751</v>
      </c>
      <c r="D812" s="2">
        <f>MACD!E812</f>
        <v>-0.1080667524590222</v>
      </c>
      <c r="E812" s="2">
        <f>MACD!F812</f>
        <v>1.7256493929420406E-2</v>
      </c>
      <c r="F812" s="2">
        <f>'Moving Avg'!D812</f>
        <v>14.077199999999999</v>
      </c>
      <c r="G812" s="2">
        <f>'Moving Avg'!F812</f>
        <v>13.823199999999996</v>
      </c>
      <c r="H812" s="2">
        <f>'Moving Avg'!G812</f>
        <v>13.390699999999999</v>
      </c>
      <c r="I812" s="2">
        <f>'Moving Avg'!H812</f>
        <v>13.126119999999997</v>
      </c>
      <c r="J812" s="5" t="str">
        <f>OBV!F812</f>
        <v>BULLISH</v>
      </c>
      <c r="K812" s="5" t="str">
        <f>OBV!G812</f>
        <v>WEAK</v>
      </c>
      <c r="L812" s="5" t="str">
        <f>OBV!H812</f>
        <v>BULLISH DIVERGENCE</v>
      </c>
      <c r="M812" s="7">
        <f t="shared" si="120"/>
        <v>25</v>
      </c>
      <c r="N812" s="7">
        <f t="shared" si="121"/>
        <v>100</v>
      </c>
      <c r="O812" s="7">
        <f t="shared" si="122"/>
        <v>50</v>
      </c>
      <c r="P812" s="7">
        <f t="shared" si="123"/>
        <v>50</v>
      </c>
      <c r="Q812" s="8">
        <f t="shared" si="124"/>
        <v>58.75</v>
      </c>
      <c r="R812" s="8">
        <f t="shared" si="125"/>
        <v>55</v>
      </c>
      <c r="S812" s="8">
        <f t="shared" si="126"/>
        <v>53.75</v>
      </c>
      <c r="T812" s="8">
        <f t="shared" si="127"/>
        <v>56.25</v>
      </c>
      <c r="U812" s="7">
        <f t="shared" si="128"/>
        <v>55.833333333333336</v>
      </c>
      <c r="V812" s="7">
        <f t="shared" si="129"/>
        <v>55.9375</v>
      </c>
    </row>
    <row r="813" spans="1:22" ht="13.5" x14ac:dyDescent="0.25">
      <c r="A813" s="3">
        <f>RSI!A813</f>
        <v>43186</v>
      </c>
      <c r="B813" s="2">
        <f>RSI!B813</f>
        <v>14.058</v>
      </c>
      <c r="C813" s="2">
        <f>RSI!I813</f>
        <v>57.250661786070147</v>
      </c>
      <c r="D813" s="2">
        <f>MACD!E813</f>
        <v>-0.14441011173427754</v>
      </c>
      <c r="E813" s="2">
        <f>MACD!F813</f>
        <v>-1.5076827203319184E-2</v>
      </c>
      <c r="F813" s="2">
        <f>'Moving Avg'!D813</f>
        <v>14.095800000000001</v>
      </c>
      <c r="G813" s="2">
        <f>'Moving Avg'!F813</f>
        <v>13.836449999999999</v>
      </c>
      <c r="H813" s="2">
        <f>'Moving Avg'!G813</f>
        <v>13.421939999999999</v>
      </c>
      <c r="I813" s="2">
        <f>'Moving Avg'!H813</f>
        <v>13.134684999999998</v>
      </c>
      <c r="J813" s="5" t="str">
        <f>OBV!F813</f>
        <v>BULLISH</v>
      </c>
      <c r="K813" s="5" t="str">
        <f>OBV!G813</f>
        <v>WEAK</v>
      </c>
      <c r="L813" s="5" t="str">
        <f>OBV!H813</f>
        <v>CONFIRMED BULLISH</v>
      </c>
      <c r="M813" s="7">
        <f t="shared" si="120"/>
        <v>25</v>
      </c>
      <c r="N813" s="7">
        <f t="shared" si="121"/>
        <v>100</v>
      </c>
      <c r="O813" s="7">
        <f t="shared" si="122"/>
        <v>50</v>
      </c>
      <c r="P813" s="7">
        <f t="shared" si="123"/>
        <v>67</v>
      </c>
      <c r="Q813" s="8">
        <f t="shared" si="124"/>
        <v>61.3</v>
      </c>
      <c r="R813" s="8">
        <f t="shared" si="125"/>
        <v>59.25</v>
      </c>
      <c r="S813" s="8">
        <f t="shared" si="126"/>
        <v>61.400000000000006</v>
      </c>
      <c r="T813" s="8">
        <f t="shared" si="127"/>
        <v>60.5</v>
      </c>
      <c r="U813" s="7">
        <f t="shared" si="128"/>
        <v>60.65</v>
      </c>
      <c r="V813" s="7">
        <f t="shared" si="129"/>
        <v>60.612499999999997</v>
      </c>
    </row>
    <row r="814" spans="1:22" ht="13.5" x14ac:dyDescent="0.25">
      <c r="A814" s="3">
        <f>RSI!A814</f>
        <v>43187</v>
      </c>
      <c r="B814" s="2">
        <f>RSI!B814</f>
        <v>14.157</v>
      </c>
      <c r="C814" s="2">
        <f>RSI!I814</f>
        <v>59.292483657971992</v>
      </c>
      <c r="D814" s="2">
        <f>MACD!E814</f>
        <v>-0.1231587822578053</v>
      </c>
      <c r="E814" s="2">
        <f>MACD!F814</f>
        <v>-3.6693218214216408E-2</v>
      </c>
      <c r="F814" s="2">
        <f>'Moving Avg'!D814</f>
        <v>14.129</v>
      </c>
      <c r="G814" s="2">
        <f>'Moving Avg'!F814</f>
        <v>13.854999999999999</v>
      </c>
      <c r="H814" s="2">
        <f>'Moving Avg'!G814</f>
        <v>13.459660000000001</v>
      </c>
      <c r="I814" s="2">
        <f>'Moving Avg'!H814</f>
        <v>13.1427</v>
      </c>
      <c r="J814" s="5" t="str">
        <f>OBV!F814</f>
        <v>BULLISH</v>
      </c>
      <c r="K814" s="5" t="str">
        <f>OBV!G814</f>
        <v>WEAK</v>
      </c>
      <c r="L814" s="5" t="str">
        <f>OBV!H814</f>
        <v>CONFIRMED BULLISH</v>
      </c>
      <c r="M814" s="7">
        <f t="shared" si="120"/>
        <v>25</v>
      </c>
      <c r="N814" s="7">
        <f t="shared" si="121"/>
        <v>100</v>
      </c>
      <c r="O814" s="7">
        <f t="shared" si="122"/>
        <v>50</v>
      </c>
      <c r="P814" s="7">
        <f t="shared" si="123"/>
        <v>67</v>
      </c>
      <c r="Q814" s="8">
        <f t="shared" si="124"/>
        <v>61.3</v>
      </c>
      <c r="R814" s="8">
        <f t="shared" si="125"/>
        <v>59.25</v>
      </c>
      <c r="S814" s="8">
        <f t="shared" si="126"/>
        <v>61.400000000000006</v>
      </c>
      <c r="T814" s="8">
        <f t="shared" si="127"/>
        <v>60.5</v>
      </c>
      <c r="U814" s="7">
        <f t="shared" si="128"/>
        <v>60.65</v>
      </c>
      <c r="V814" s="7">
        <f t="shared" si="129"/>
        <v>60.612499999999997</v>
      </c>
    </row>
    <row r="815" spans="1:22" ht="13.5" x14ac:dyDescent="0.25">
      <c r="A815" s="3">
        <f>RSI!A815</f>
        <v>43188</v>
      </c>
      <c r="B815" s="2">
        <f>RSI!B815</f>
        <v>14.157</v>
      </c>
      <c r="C815" s="2">
        <f>RSI!I815</f>
        <v>59.292483657971992</v>
      </c>
      <c r="D815" s="2">
        <f>MACD!E815</f>
        <v>-0.11752701378184582</v>
      </c>
      <c r="E815" s="2">
        <f>MACD!F815</f>
        <v>-5.2859977327742294E-2</v>
      </c>
      <c r="F815" s="2">
        <f>'Moving Avg'!D815</f>
        <v>14.089399999999998</v>
      </c>
      <c r="G815" s="2">
        <f>'Moving Avg'!F815</f>
        <v>13.875499999999997</v>
      </c>
      <c r="H815" s="2">
        <f>'Moving Avg'!G815</f>
        <v>13.499360000000001</v>
      </c>
      <c r="I815" s="2">
        <f>'Moving Avg'!H815</f>
        <v>13.151825000000001</v>
      </c>
      <c r="J815" s="5" t="str">
        <f>OBV!F815</f>
        <v>BULLISH</v>
      </c>
      <c r="K815" s="5" t="str">
        <f>OBV!G815</f>
        <v>NEUTRAL</v>
      </c>
      <c r="L815" s="5" t="str">
        <f>OBV!H815</f>
        <v>BULLISH DIVERGENCE</v>
      </c>
      <c r="M815" s="7">
        <f t="shared" si="120"/>
        <v>25</v>
      </c>
      <c r="N815" s="7">
        <f t="shared" si="121"/>
        <v>100</v>
      </c>
      <c r="O815" s="7">
        <f t="shared" si="122"/>
        <v>50</v>
      </c>
      <c r="P815" s="7">
        <f t="shared" si="123"/>
        <v>66.5</v>
      </c>
      <c r="Q815" s="8">
        <f t="shared" si="124"/>
        <v>61.225000000000001</v>
      </c>
      <c r="R815" s="8">
        <f t="shared" si="125"/>
        <v>59.125</v>
      </c>
      <c r="S815" s="8">
        <f t="shared" si="126"/>
        <v>61.174999999999997</v>
      </c>
      <c r="T815" s="8">
        <f t="shared" si="127"/>
        <v>60.375</v>
      </c>
      <c r="U815" s="7">
        <f t="shared" si="128"/>
        <v>60.508333333333326</v>
      </c>
      <c r="V815" s="7">
        <f t="shared" si="129"/>
        <v>60.474999999999994</v>
      </c>
    </row>
    <row r="816" spans="1:22" ht="13.5" x14ac:dyDescent="0.25">
      <c r="A816" s="3">
        <f>RSI!A816</f>
        <v>43189</v>
      </c>
      <c r="B816" s="2">
        <f>RSI!B816</f>
        <v>14.355</v>
      </c>
      <c r="C816" s="2">
        <f>RSI!I816</f>
        <v>63.352536946450527</v>
      </c>
      <c r="D816" s="2">
        <f>MACD!E816</f>
        <v>-0.14976962236869262</v>
      </c>
      <c r="E816" s="2">
        <f>MACD!F816</f>
        <v>-7.224190633593236E-2</v>
      </c>
      <c r="F816" s="2">
        <f>'Moving Avg'!D816</f>
        <v>14.1172</v>
      </c>
      <c r="G816" s="2">
        <f>'Moving Avg'!F816</f>
        <v>13.912550000000001</v>
      </c>
      <c r="H816" s="2">
        <f>'Moving Avg'!G816</f>
        <v>13.543800000000001</v>
      </c>
      <c r="I816" s="2">
        <f>'Moving Avg'!H816</f>
        <v>13.160115000000001</v>
      </c>
      <c r="J816" s="5" t="str">
        <f>OBV!F816</f>
        <v>BULLISH</v>
      </c>
      <c r="K816" s="5" t="str">
        <f>OBV!G816</f>
        <v>WEAK</v>
      </c>
      <c r="L816" s="5" t="str">
        <f>OBV!H816</f>
        <v>CONFIRMED BULLISH</v>
      </c>
      <c r="M816" s="7">
        <f t="shared" si="120"/>
        <v>25</v>
      </c>
      <c r="N816" s="7">
        <f t="shared" si="121"/>
        <v>100</v>
      </c>
      <c r="O816" s="7">
        <f t="shared" si="122"/>
        <v>50</v>
      </c>
      <c r="P816" s="7">
        <f t="shared" si="123"/>
        <v>67</v>
      </c>
      <c r="Q816" s="8">
        <f t="shared" si="124"/>
        <v>61.3</v>
      </c>
      <c r="R816" s="8">
        <f t="shared" si="125"/>
        <v>59.25</v>
      </c>
      <c r="S816" s="8">
        <f t="shared" si="126"/>
        <v>61.400000000000006</v>
      </c>
      <c r="T816" s="8">
        <f t="shared" si="127"/>
        <v>60.5</v>
      </c>
      <c r="U816" s="7">
        <f t="shared" si="128"/>
        <v>60.65</v>
      </c>
      <c r="V816" s="7">
        <f t="shared" si="129"/>
        <v>60.612499999999997</v>
      </c>
    </row>
    <row r="817" spans="1:22" ht="13.5" x14ac:dyDescent="0.25">
      <c r="A817" s="3">
        <f>RSI!A817</f>
        <v>43192</v>
      </c>
      <c r="B817" s="2">
        <f>RSI!B817</f>
        <v>14.878</v>
      </c>
      <c r="C817" s="2">
        <f>RSI!I817</f>
        <v>71.451967591813784</v>
      </c>
      <c r="D817" s="2">
        <f>MACD!E817</f>
        <v>-0.188383978129119</v>
      </c>
      <c r="E817" s="2">
        <f>MACD!F817</f>
        <v>-9.5470320694569691E-2</v>
      </c>
      <c r="F817" s="2">
        <f>'Moving Avg'!D817</f>
        <v>14.321000000000002</v>
      </c>
      <c r="G817" s="2">
        <f>'Moving Avg'!F817</f>
        <v>13.963500000000002</v>
      </c>
      <c r="H817" s="2">
        <f>'Moving Avg'!G817</f>
        <v>13.602540000000001</v>
      </c>
      <c r="I817" s="2">
        <f>'Moving Avg'!H817</f>
        <v>13.169350000000001</v>
      </c>
      <c r="J817" s="5" t="str">
        <f>OBV!F817</f>
        <v>BULLISH</v>
      </c>
      <c r="K817" s="5" t="str">
        <f>OBV!G817</f>
        <v>WEAK</v>
      </c>
      <c r="L817" s="5" t="str">
        <f>OBV!H817</f>
        <v>CONFIRMED BULLISH</v>
      </c>
      <c r="M817" s="7">
        <f t="shared" si="120"/>
        <v>0</v>
      </c>
      <c r="N817" s="7">
        <f t="shared" si="121"/>
        <v>100</v>
      </c>
      <c r="O817" s="7">
        <f t="shared" si="122"/>
        <v>50</v>
      </c>
      <c r="P817" s="7">
        <f t="shared" si="123"/>
        <v>67</v>
      </c>
      <c r="Q817" s="8">
        <f t="shared" si="124"/>
        <v>52.55</v>
      </c>
      <c r="R817" s="8">
        <f t="shared" si="125"/>
        <v>54.25</v>
      </c>
      <c r="S817" s="8">
        <f t="shared" si="126"/>
        <v>57.650000000000006</v>
      </c>
      <c r="T817" s="8">
        <f t="shared" si="127"/>
        <v>54.25</v>
      </c>
      <c r="U817" s="7">
        <f t="shared" si="128"/>
        <v>54.816666666666663</v>
      </c>
      <c r="V817" s="7">
        <f t="shared" si="129"/>
        <v>54.674999999999997</v>
      </c>
    </row>
    <row r="818" spans="1:22" ht="13.5" x14ac:dyDescent="0.25">
      <c r="A818" s="3">
        <f>RSI!A818</f>
        <v>43193</v>
      </c>
      <c r="B818" s="2">
        <f>RSI!B818</f>
        <v>14.851000000000001</v>
      </c>
      <c r="C818" s="2">
        <f>RSI!I818</f>
        <v>70.584670824525347</v>
      </c>
      <c r="D818" s="2">
        <f>MACD!E818</f>
        <v>-0.22389797220775343</v>
      </c>
      <c r="E818" s="2">
        <f>MACD!F818</f>
        <v>-0.12115585099720645</v>
      </c>
      <c r="F818" s="2">
        <f>'Moving Avg'!D818</f>
        <v>14.4796</v>
      </c>
      <c r="G818" s="2">
        <f>'Moving Avg'!F818</f>
        <v>14.014750000000001</v>
      </c>
      <c r="H818" s="2">
        <f>'Moving Avg'!G818</f>
        <v>13.659680000000003</v>
      </c>
      <c r="I818" s="2">
        <f>'Moving Avg'!H818</f>
        <v>13.176515000000002</v>
      </c>
      <c r="J818" s="5" t="str">
        <f>OBV!F818</f>
        <v>BULLISH</v>
      </c>
      <c r="K818" s="5" t="str">
        <f>OBV!G818</f>
        <v>WEAK</v>
      </c>
      <c r="L818" s="5" t="str">
        <f>OBV!H818</f>
        <v>CONFIRMED BULLISH</v>
      </c>
      <c r="M818" s="7">
        <f t="shared" si="120"/>
        <v>0</v>
      </c>
      <c r="N818" s="7">
        <f t="shared" si="121"/>
        <v>100</v>
      </c>
      <c r="O818" s="7">
        <f t="shared" si="122"/>
        <v>50</v>
      </c>
      <c r="P818" s="7">
        <f t="shared" si="123"/>
        <v>67</v>
      </c>
      <c r="Q818" s="8">
        <f t="shared" si="124"/>
        <v>52.55</v>
      </c>
      <c r="R818" s="8">
        <f t="shared" si="125"/>
        <v>54.25</v>
      </c>
      <c r="S818" s="8">
        <f t="shared" si="126"/>
        <v>57.650000000000006</v>
      </c>
      <c r="T818" s="8">
        <f t="shared" si="127"/>
        <v>54.25</v>
      </c>
      <c r="U818" s="7">
        <f t="shared" si="128"/>
        <v>54.816666666666663</v>
      </c>
      <c r="V818" s="7">
        <f t="shared" si="129"/>
        <v>54.674999999999997</v>
      </c>
    </row>
    <row r="819" spans="1:22" ht="13.5" x14ac:dyDescent="0.25">
      <c r="A819" s="3">
        <f>RSI!A819</f>
        <v>43194</v>
      </c>
      <c r="B819" s="2">
        <f>RSI!B819</f>
        <v>14.686</v>
      </c>
      <c r="C819" s="2">
        <f>RSI!I819</f>
        <v>65.363212818100493</v>
      </c>
      <c r="D819" s="2">
        <f>MACD!E819</f>
        <v>-0.24304542657468531</v>
      </c>
      <c r="E819" s="2">
        <f>MACD!F819</f>
        <v>-0.14553376611270225</v>
      </c>
      <c r="F819" s="2">
        <f>'Moving Avg'!D819</f>
        <v>14.585399999999998</v>
      </c>
      <c r="G819" s="2">
        <f>'Moving Avg'!F819</f>
        <v>14.065700000000001</v>
      </c>
      <c r="H819" s="2">
        <f>'Moving Avg'!G819</f>
        <v>13.709960000000002</v>
      </c>
      <c r="I819" s="2">
        <f>'Moving Avg'!H819</f>
        <v>13.179625000000003</v>
      </c>
      <c r="J819" s="5" t="str">
        <f>OBV!F819</f>
        <v>BULLISH</v>
      </c>
      <c r="K819" s="5" t="str">
        <f>OBV!G819</f>
        <v>NEUTRAL</v>
      </c>
      <c r="L819" s="5" t="str">
        <f>OBV!H819</f>
        <v>CONFIRMED BULLISH</v>
      </c>
      <c r="M819" s="7">
        <f t="shared" si="120"/>
        <v>25</v>
      </c>
      <c r="N819" s="7">
        <f t="shared" si="121"/>
        <v>100</v>
      </c>
      <c r="O819" s="7">
        <f t="shared" si="122"/>
        <v>50</v>
      </c>
      <c r="P819" s="7">
        <f t="shared" si="123"/>
        <v>83.5</v>
      </c>
      <c r="Q819" s="8">
        <f t="shared" si="124"/>
        <v>63.774999999999999</v>
      </c>
      <c r="R819" s="8">
        <f t="shared" si="125"/>
        <v>63.375</v>
      </c>
      <c r="S819" s="8">
        <f t="shared" si="126"/>
        <v>68.825000000000003</v>
      </c>
      <c r="T819" s="8">
        <f t="shared" si="127"/>
        <v>64.625</v>
      </c>
      <c r="U819" s="7">
        <f t="shared" si="128"/>
        <v>65.325000000000003</v>
      </c>
      <c r="V819" s="7">
        <f t="shared" si="129"/>
        <v>65.150000000000006</v>
      </c>
    </row>
    <row r="820" spans="1:22" ht="13.5" x14ac:dyDescent="0.25">
      <c r="A820" s="3">
        <f>RSI!A820</f>
        <v>43195</v>
      </c>
      <c r="B820" s="2">
        <f>RSI!B820</f>
        <v>14.554</v>
      </c>
      <c r="C820" s="2">
        <f>RSI!I820</f>
        <v>61.447080820157794</v>
      </c>
      <c r="D820" s="2">
        <f>MACD!E820</f>
        <v>-0.19741969507784063</v>
      </c>
      <c r="E820" s="2">
        <f>MACD!F820</f>
        <v>-0.15591095190572993</v>
      </c>
      <c r="F820" s="2">
        <f>'Moving Avg'!D820</f>
        <v>14.6648</v>
      </c>
      <c r="G820" s="2">
        <f>'Moving Avg'!F820</f>
        <v>14.110049999999998</v>
      </c>
      <c r="H820" s="2">
        <f>'Moving Avg'!G820</f>
        <v>13.757600000000004</v>
      </c>
      <c r="I820" s="2">
        <f>'Moving Avg'!H820</f>
        <v>13.178235000000003</v>
      </c>
      <c r="J820" s="5" t="str">
        <f>OBV!F820</f>
        <v>BEARISH</v>
      </c>
      <c r="K820" s="5" t="str">
        <f>OBV!G820</f>
        <v>STRONG</v>
      </c>
      <c r="L820" s="5" t="str">
        <f>OBV!H820</f>
        <v>BEARISH DIVERGENCE</v>
      </c>
      <c r="M820" s="7">
        <f t="shared" si="120"/>
        <v>25</v>
      </c>
      <c r="N820" s="7">
        <f t="shared" si="121"/>
        <v>100</v>
      </c>
      <c r="O820" s="7">
        <f t="shared" si="122"/>
        <v>50</v>
      </c>
      <c r="P820" s="7">
        <f t="shared" si="123"/>
        <v>33</v>
      </c>
      <c r="Q820" s="8">
        <f t="shared" si="124"/>
        <v>56.2</v>
      </c>
      <c r="R820" s="8">
        <f t="shared" si="125"/>
        <v>50.75</v>
      </c>
      <c r="S820" s="8">
        <f t="shared" si="126"/>
        <v>46.1</v>
      </c>
      <c r="T820" s="8">
        <f t="shared" si="127"/>
        <v>52</v>
      </c>
      <c r="U820" s="7">
        <f t="shared" si="128"/>
        <v>51.016666666666673</v>
      </c>
      <c r="V820" s="7">
        <f t="shared" si="129"/>
        <v>51.262500000000003</v>
      </c>
    </row>
    <row r="821" spans="1:22" ht="13.5" x14ac:dyDescent="0.25">
      <c r="A821" s="3">
        <f>RSI!A821</f>
        <v>43196</v>
      </c>
      <c r="B821" s="2">
        <f>RSI!B821</f>
        <v>14.289</v>
      </c>
      <c r="C821" s="2">
        <f>RSI!I821</f>
        <v>54.400428021179493</v>
      </c>
      <c r="D821" s="2">
        <f>MACD!E821</f>
        <v>-0.16344603427458004</v>
      </c>
      <c r="E821" s="2">
        <f>MACD!F821</f>
        <v>-0.15741796837949995</v>
      </c>
      <c r="F821" s="2">
        <f>'Moving Avg'!D821</f>
        <v>14.651599999999998</v>
      </c>
      <c r="G821" s="2">
        <f>'Moving Avg'!F821</f>
        <v>14.149750000000001</v>
      </c>
      <c r="H821" s="2">
        <f>'Moving Avg'!G821</f>
        <v>13.799940000000003</v>
      </c>
      <c r="I821" s="2">
        <f>'Moving Avg'!H821</f>
        <v>13.177745000000002</v>
      </c>
      <c r="J821" s="5" t="str">
        <f>OBV!F821</f>
        <v>BEARISH</v>
      </c>
      <c r="K821" s="5" t="str">
        <f>OBV!G821</f>
        <v>STRONG</v>
      </c>
      <c r="L821" s="5" t="str">
        <f>OBV!H821</f>
        <v>CONFIRMED BEARISH</v>
      </c>
      <c r="M821" s="7">
        <f t="shared" si="120"/>
        <v>25</v>
      </c>
      <c r="N821" s="7">
        <f t="shared" si="121"/>
        <v>45</v>
      </c>
      <c r="O821" s="7">
        <f t="shared" si="122"/>
        <v>50</v>
      </c>
      <c r="P821" s="7">
        <f t="shared" si="123"/>
        <v>33</v>
      </c>
      <c r="Q821" s="8">
        <f t="shared" si="124"/>
        <v>36.950000000000003</v>
      </c>
      <c r="R821" s="8">
        <f t="shared" si="125"/>
        <v>39.75</v>
      </c>
      <c r="S821" s="8">
        <f t="shared" si="126"/>
        <v>37.85</v>
      </c>
      <c r="T821" s="8">
        <f t="shared" si="127"/>
        <v>38.25</v>
      </c>
      <c r="U821" s="7">
        <f t="shared" si="128"/>
        <v>38.183333333333337</v>
      </c>
      <c r="V821" s="7">
        <f t="shared" si="129"/>
        <v>38.200000000000003</v>
      </c>
    </row>
    <row r="822" spans="1:22" ht="13.5" x14ac:dyDescent="0.25">
      <c r="A822" s="3">
        <f>RSI!A822</f>
        <v>43200</v>
      </c>
      <c r="B822" s="2">
        <f>RSI!B822</f>
        <v>13.885999999999999</v>
      </c>
      <c r="C822" s="2">
        <f>RSI!I822</f>
        <v>45.798818091177068</v>
      </c>
      <c r="D822" s="2">
        <f>MACD!E822</f>
        <v>-0.16086899479311434</v>
      </c>
      <c r="E822" s="2">
        <f>MACD!F822</f>
        <v>-0.15810817366222285</v>
      </c>
      <c r="F822" s="2">
        <f>'Moving Avg'!D822</f>
        <v>14.453200000000001</v>
      </c>
      <c r="G822" s="2">
        <f>'Moving Avg'!F822</f>
        <v>14.169300000000002</v>
      </c>
      <c r="H822" s="2">
        <f>'Moving Avg'!G822</f>
        <v>13.826280000000002</v>
      </c>
      <c r="I822" s="2">
        <f>'Moving Avg'!H822</f>
        <v>13.175745000000004</v>
      </c>
      <c r="J822" s="5" t="str">
        <f>OBV!F822</f>
        <v>BEARISH</v>
      </c>
      <c r="K822" s="5" t="str">
        <f>OBV!G822</f>
        <v>STRONG</v>
      </c>
      <c r="L822" s="5" t="str">
        <f>OBV!H822</f>
        <v>CONFIRMED BEARISH</v>
      </c>
      <c r="M822" s="7">
        <f t="shared" si="120"/>
        <v>25</v>
      </c>
      <c r="N822" s="7">
        <f t="shared" si="121"/>
        <v>45</v>
      </c>
      <c r="O822" s="7">
        <f t="shared" si="122"/>
        <v>50</v>
      </c>
      <c r="P822" s="7">
        <f t="shared" si="123"/>
        <v>33</v>
      </c>
      <c r="Q822" s="8">
        <f t="shared" si="124"/>
        <v>36.950000000000003</v>
      </c>
      <c r="R822" s="8">
        <f t="shared" si="125"/>
        <v>39.75</v>
      </c>
      <c r="S822" s="8">
        <f t="shared" si="126"/>
        <v>37.85</v>
      </c>
      <c r="T822" s="8">
        <f t="shared" si="127"/>
        <v>38.25</v>
      </c>
      <c r="U822" s="7">
        <f t="shared" si="128"/>
        <v>38.183333333333337</v>
      </c>
      <c r="V822" s="7">
        <f t="shared" si="129"/>
        <v>38.200000000000003</v>
      </c>
    </row>
    <row r="823" spans="1:22" ht="13.5" x14ac:dyDescent="0.25">
      <c r="A823" s="3">
        <f>RSI!A823</f>
        <v>43201</v>
      </c>
      <c r="B823" s="2">
        <f>RSI!B823</f>
        <v>13.694000000000001</v>
      </c>
      <c r="C823" s="2">
        <f>RSI!I823</f>
        <v>42.362159541811543</v>
      </c>
      <c r="D823" s="2">
        <f>MACD!E823</f>
        <v>-0.11248676733848306</v>
      </c>
      <c r="E823" s="2">
        <f>MACD!F823</f>
        <v>-0.14898389239747489</v>
      </c>
      <c r="F823" s="2">
        <f>'Moving Avg'!D823</f>
        <v>14.221800000000002</v>
      </c>
      <c r="G823" s="2">
        <f>'Moving Avg'!F823</f>
        <v>14.175950000000004</v>
      </c>
      <c r="H823" s="2">
        <f>'Moving Avg'!G823</f>
        <v>13.84878</v>
      </c>
      <c r="I823" s="2">
        <f>'Moving Avg'!H823</f>
        <v>13.174560000000003</v>
      </c>
      <c r="J823" s="5" t="str">
        <f>OBV!F823</f>
        <v>BEARISH</v>
      </c>
      <c r="K823" s="5" t="str">
        <f>OBV!G823</f>
        <v>STRONG</v>
      </c>
      <c r="L823" s="5" t="str">
        <f>OBV!H823</f>
        <v>CONFIRMED BEARISH</v>
      </c>
      <c r="M823" s="7">
        <f t="shared" si="120"/>
        <v>25</v>
      </c>
      <c r="N823" s="7">
        <f t="shared" si="121"/>
        <v>0</v>
      </c>
      <c r="O823" s="7">
        <f t="shared" si="122"/>
        <v>50</v>
      </c>
      <c r="P823" s="7">
        <f t="shared" si="123"/>
        <v>33</v>
      </c>
      <c r="Q823" s="8">
        <f t="shared" si="124"/>
        <v>21.2</v>
      </c>
      <c r="R823" s="8">
        <f t="shared" si="125"/>
        <v>30.75</v>
      </c>
      <c r="S823" s="8">
        <f t="shared" si="126"/>
        <v>31.1</v>
      </c>
      <c r="T823" s="8">
        <f t="shared" si="127"/>
        <v>27</v>
      </c>
      <c r="U823" s="7">
        <f t="shared" si="128"/>
        <v>27.683333333333337</v>
      </c>
      <c r="V823" s="7">
        <f t="shared" si="129"/>
        <v>27.512500000000003</v>
      </c>
    </row>
    <row r="824" spans="1:22" ht="13.5" x14ac:dyDescent="0.25">
      <c r="A824" s="3">
        <f>RSI!A824</f>
        <v>43202</v>
      </c>
      <c r="B824" s="2">
        <f>RSI!B824</f>
        <v>14.084</v>
      </c>
      <c r="C824" s="2">
        <f>RSI!I824</f>
        <v>50.489162995373455</v>
      </c>
      <c r="D824" s="2">
        <f>MACD!E824</f>
        <v>-8.2808534804645006E-2</v>
      </c>
      <c r="E824" s="2">
        <f>MACD!F824</f>
        <v>-0.13574882087890894</v>
      </c>
      <c r="F824" s="2">
        <f>'Moving Avg'!D824</f>
        <v>14.101400000000002</v>
      </c>
      <c r="G824" s="2">
        <f>'Moving Avg'!F824</f>
        <v>14.18225</v>
      </c>
      <c r="H824" s="2">
        <f>'Moving Avg'!G824</f>
        <v>13.874719999999998</v>
      </c>
      <c r="I824" s="2">
        <f>'Moving Avg'!H824</f>
        <v>13.175590000000001</v>
      </c>
      <c r="J824" s="5" t="str">
        <f>OBV!F824</f>
        <v>BEARISH</v>
      </c>
      <c r="K824" s="5" t="str">
        <f>OBV!G824</f>
        <v>STRONG</v>
      </c>
      <c r="L824" s="5" t="str">
        <f>OBV!H824</f>
        <v>CONFIRMED BEARISH</v>
      </c>
      <c r="M824" s="7">
        <f t="shared" si="120"/>
        <v>25</v>
      </c>
      <c r="N824" s="7">
        <f t="shared" si="121"/>
        <v>0</v>
      </c>
      <c r="O824" s="7">
        <f t="shared" si="122"/>
        <v>50</v>
      </c>
      <c r="P824" s="7">
        <f t="shared" si="123"/>
        <v>33</v>
      </c>
      <c r="Q824" s="8">
        <f t="shared" si="124"/>
        <v>21.2</v>
      </c>
      <c r="R824" s="8">
        <f t="shared" si="125"/>
        <v>30.75</v>
      </c>
      <c r="S824" s="8">
        <f t="shared" si="126"/>
        <v>31.1</v>
      </c>
      <c r="T824" s="8">
        <f t="shared" si="127"/>
        <v>27</v>
      </c>
      <c r="U824" s="7">
        <f t="shared" si="128"/>
        <v>27.683333333333337</v>
      </c>
      <c r="V824" s="7">
        <f t="shared" si="129"/>
        <v>27.512500000000003</v>
      </c>
    </row>
    <row r="825" spans="1:22" ht="13.5" x14ac:dyDescent="0.25">
      <c r="A825" s="3">
        <f>RSI!A825</f>
        <v>43203</v>
      </c>
      <c r="B825" s="2">
        <f>RSI!B825</f>
        <v>14.355</v>
      </c>
      <c r="C825" s="2">
        <f>RSI!I825</f>
        <v>55.214664865962483</v>
      </c>
      <c r="D825" s="2">
        <f>MACD!E825</f>
        <v>-7.7854836553862938E-2</v>
      </c>
      <c r="E825" s="2">
        <f>MACD!F825</f>
        <v>-0.12417002401389975</v>
      </c>
      <c r="F825" s="2">
        <f>'Moving Avg'!D825</f>
        <v>14.061600000000002</v>
      </c>
      <c r="G825" s="2">
        <f>'Moving Avg'!F825</f>
        <v>14.205399999999997</v>
      </c>
      <c r="H825" s="2">
        <f>'Moving Avg'!G825</f>
        <v>13.904219999999999</v>
      </c>
      <c r="I825" s="2">
        <f>'Moving Avg'!H825</f>
        <v>13.178505000000003</v>
      </c>
      <c r="J825" s="5" t="str">
        <f>OBV!F825</f>
        <v>BEARISH</v>
      </c>
      <c r="K825" s="5" t="str">
        <f>OBV!G825</f>
        <v>STRONG</v>
      </c>
      <c r="L825" s="5" t="str">
        <f>OBV!H825</f>
        <v>CONFIRMED BEARISH</v>
      </c>
      <c r="M825" s="7">
        <f t="shared" si="120"/>
        <v>25</v>
      </c>
      <c r="N825" s="7">
        <f t="shared" si="121"/>
        <v>0</v>
      </c>
      <c r="O825" s="7">
        <f t="shared" si="122"/>
        <v>50</v>
      </c>
      <c r="P825" s="7">
        <f t="shared" si="123"/>
        <v>33</v>
      </c>
      <c r="Q825" s="8">
        <f t="shared" si="124"/>
        <v>21.2</v>
      </c>
      <c r="R825" s="8">
        <f t="shared" si="125"/>
        <v>30.75</v>
      </c>
      <c r="S825" s="8">
        <f t="shared" si="126"/>
        <v>31.1</v>
      </c>
      <c r="T825" s="8">
        <f t="shared" si="127"/>
        <v>27</v>
      </c>
      <c r="U825" s="7">
        <f t="shared" si="128"/>
        <v>27.683333333333337</v>
      </c>
      <c r="V825" s="7">
        <f t="shared" si="129"/>
        <v>27.512500000000003</v>
      </c>
    </row>
    <row r="826" spans="1:22" ht="13.5" x14ac:dyDescent="0.25">
      <c r="A826" s="3">
        <f>RSI!A826</f>
        <v>43206</v>
      </c>
      <c r="B826" s="2">
        <f>RSI!B826</f>
        <v>14.090999999999999</v>
      </c>
      <c r="C826" s="2">
        <f>RSI!I826</f>
        <v>50.189189244358801</v>
      </c>
      <c r="D826" s="2">
        <f>MACD!E826</f>
        <v>-2.532581557044189E-2</v>
      </c>
      <c r="E826" s="2">
        <f>MACD!F826</f>
        <v>-0.10440118232520817</v>
      </c>
      <c r="F826" s="2">
        <f>'Moving Avg'!D826</f>
        <v>14.022</v>
      </c>
      <c r="G826" s="2">
        <f>'Moving Avg'!F826</f>
        <v>14.221949999999998</v>
      </c>
      <c r="H826" s="2">
        <f>'Moving Avg'!G826</f>
        <v>13.925399999999998</v>
      </c>
      <c r="I826" s="2">
        <f>'Moving Avg'!H826</f>
        <v>13.180365000000004</v>
      </c>
      <c r="J826" s="5" t="str">
        <f>OBV!F826</f>
        <v>BEARISH</v>
      </c>
      <c r="K826" s="5" t="str">
        <f>OBV!G826</f>
        <v>STRONG</v>
      </c>
      <c r="L826" s="5" t="str">
        <f>OBV!H826</f>
        <v>CONFIRMED BEARISH</v>
      </c>
      <c r="M826" s="7">
        <f t="shared" si="120"/>
        <v>25</v>
      </c>
      <c r="N826" s="7">
        <f t="shared" si="121"/>
        <v>0</v>
      </c>
      <c r="O826" s="7">
        <f t="shared" si="122"/>
        <v>50</v>
      </c>
      <c r="P826" s="7">
        <f t="shared" si="123"/>
        <v>33</v>
      </c>
      <c r="Q826" s="8">
        <f t="shared" si="124"/>
        <v>21.2</v>
      </c>
      <c r="R826" s="8">
        <f t="shared" si="125"/>
        <v>30.75</v>
      </c>
      <c r="S826" s="8">
        <f t="shared" si="126"/>
        <v>31.1</v>
      </c>
      <c r="T826" s="8">
        <f t="shared" si="127"/>
        <v>27</v>
      </c>
      <c r="U826" s="7">
        <f t="shared" si="128"/>
        <v>27.683333333333337</v>
      </c>
      <c r="V826" s="7">
        <f t="shared" si="129"/>
        <v>27.512500000000003</v>
      </c>
    </row>
    <row r="827" spans="1:22" ht="13.5" x14ac:dyDescent="0.25">
      <c r="A827" s="3">
        <f>RSI!A827</f>
        <v>43207</v>
      </c>
      <c r="B827" s="2">
        <f>RSI!B827</f>
        <v>14.058</v>
      </c>
      <c r="C827" s="2">
        <f>RSI!I827</f>
        <v>49.581699659202975</v>
      </c>
      <c r="D827" s="2">
        <f>MACD!E827</f>
        <v>0.10203254349714186</v>
      </c>
      <c r="E827" s="2">
        <f>MACD!F827</f>
        <v>-6.3114437160738168E-2</v>
      </c>
      <c r="F827" s="2">
        <f>'Moving Avg'!D827</f>
        <v>14.0564</v>
      </c>
      <c r="G827" s="2">
        <f>'Moving Avg'!F827</f>
        <v>14.226949999999999</v>
      </c>
      <c r="H827" s="2">
        <f>'Moving Avg'!G827</f>
        <v>13.943259999999995</v>
      </c>
      <c r="I827" s="2">
        <f>'Moving Avg'!H827</f>
        <v>13.180020000000003</v>
      </c>
      <c r="J827" s="5" t="str">
        <f>OBV!F827</f>
        <v>BEARISH</v>
      </c>
      <c r="K827" s="5" t="str">
        <f>OBV!G827</f>
        <v>STRONG</v>
      </c>
      <c r="L827" s="5" t="str">
        <f>OBV!H827</f>
        <v>BEARISH DIVERGENCE</v>
      </c>
      <c r="M827" s="7">
        <f t="shared" si="120"/>
        <v>25</v>
      </c>
      <c r="N827" s="7">
        <f t="shared" si="121"/>
        <v>0</v>
      </c>
      <c r="O827" s="7">
        <f t="shared" si="122"/>
        <v>50</v>
      </c>
      <c r="P827" s="7">
        <f t="shared" si="123"/>
        <v>33</v>
      </c>
      <c r="Q827" s="8">
        <f t="shared" si="124"/>
        <v>21.2</v>
      </c>
      <c r="R827" s="8">
        <f t="shared" si="125"/>
        <v>30.75</v>
      </c>
      <c r="S827" s="8">
        <f t="shared" si="126"/>
        <v>31.1</v>
      </c>
      <c r="T827" s="8">
        <f t="shared" si="127"/>
        <v>27</v>
      </c>
      <c r="U827" s="7">
        <f t="shared" si="128"/>
        <v>27.683333333333337</v>
      </c>
      <c r="V827" s="7">
        <f t="shared" si="129"/>
        <v>27.512500000000003</v>
      </c>
    </row>
    <row r="828" spans="1:22" ht="13.5" x14ac:dyDescent="0.25">
      <c r="A828" s="3">
        <f>RSI!A828</f>
        <v>43208</v>
      </c>
      <c r="B828" s="2">
        <f>RSI!B828</f>
        <v>14.144</v>
      </c>
      <c r="C828" s="2">
        <f>RSI!I828</f>
        <v>51.238148542718534</v>
      </c>
      <c r="D828" s="2">
        <f>MACD!E828</f>
        <v>0.19947248244186255</v>
      </c>
      <c r="E828" s="2">
        <f>MACD!F828</f>
        <v>-1.0597053240218028E-2</v>
      </c>
      <c r="F828" s="2">
        <f>'Moving Avg'!D828</f>
        <v>14.1464</v>
      </c>
      <c r="G828" s="2">
        <f>'Moving Avg'!F828</f>
        <v>14.235899999999997</v>
      </c>
      <c r="H828" s="2">
        <f>'Moving Avg'!G828</f>
        <v>13.953579999999997</v>
      </c>
      <c r="I828" s="2">
        <f>'Moving Avg'!H828</f>
        <v>13.177745000000002</v>
      </c>
      <c r="J828" s="5" t="str">
        <f>OBV!F828</f>
        <v>BULLISH</v>
      </c>
      <c r="K828" s="5" t="str">
        <f>OBV!G828</f>
        <v>WEAK</v>
      </c>
      <c r="L828" s="5" t="str">
        <f>OBV!H828</f>
        <v>CONFIRMED BULLISH</v>
      </c>
      <c r="M828" s="7">
        <f t="shared" si="120"/>
        <v>25</v>
      </c>
      <c r="N828" s="7">
        <f t="shared" si="121"/>
        <v>0</v>
      </c>
      <c r="O828" s="7">
        <f t="shared" si="122"/>
        <v>50</v>
      </c>
      <c r="P828" s="7">
        <f t="shared" si="123"/>
        <v>67</v>
      </c>
      <c r="Q828" s="8">
        <f t="shared" si="124"/>
        <v>26.299999999999997</v>
      </c>
      <c r="R828" s="8">
        <f t="shared" si="125"/>
        <v>39.25</v>
      </c>
      <c r="S828" s="8">
        <f t="shared" si="126"/>
        <v>46.400000000000006</v>
      </c>
      <c r="T828" s="8">
        <f t="shared" si="127"/>
        <v>35.5</v>
      </c>
      <c r="U828" s="7">
        <f t="shared" si="128"/>
        <v>37.31666666666667</v>
      </c>
      <c r="V828" s="7">
        <f t="shared" si="129"/>
        <v>36.862499999999997</v>
      </c>
    </row>
    <row r="829" spans="1:22" ht="13.5" x14ac:dyDescent="0.25">
      <c r="A829" s="3">
        <f>RSI!A829</f>
        <v>43209</v>
      </c>
      <c r="B829" s="2">
        <f>RSI!B829</f>
        <v>13.891999999999999</v>
      </c>
      <c r="C829" s="2">
        <f>RSI!I829</f>
        <v>46.425007453070272</v>
      </c>
      <c r="D829" s="2">
        <f>MACD!E829</f>
        <v>0.2748801556043432</v>
      </c>
      <c r="E829" s="2">
        <f>MACD!F829</f>
        <v>4.6498388528694222E-2</v>
      </c>
      <c r="F829" s="2">
        <f>'Moving Avg'!D829</f>
        <v>14.107999999999999</v>
      </c>
      <c r="G829" s="2">
        <f>'Moving Avg'!F829</f>
        <v>14.230949999999998</v>
      </c>
      <c r="H829" s="2">
        <f>'Moving Avg'!G829</f>
        <v>13.947619999999997</v>
      </c>
      <c r="I829" s="2">
        <f>'Moving Avg'!H829</f>
        <v>13.172280000000002</v>
      </c>
      <c r="J829" s="5" t="str">
        <f>OBV!F829</f>
        <v>BEARISH</v>
      </c>
      <c r="K829" s="5" t="str">
        <f>OBV!G829</f>
        <v>STRONG</v>
      </c>
      <c r="L829" s="5" t="str">
        <f>OBV!H829</f>
        <v>CONFIRMED BEARISH</v>
      </c>
      <c r="M829" s="7">
        <f t="shared" si="120"/>
        <v>25</v>
      </c>
      <c r="N829" s="7">
        <f t="shared" si="121"/>
        <v>0</v>
      </c>
      <c r="O829" s="7">
        <f t="shared" si="122"/>
        <v>50</v>
      </c>
      <c r="P829" s="7">
        <f t="shared" si="123"/>
        <v>33</v>
      </c>
      <c r="Q829" s="8">
        <f t="shared" si="124"/>
        <v>21.2</v>
      </c>
      <c r="R829" s="8">
        <f t="shared" si="125"/>
        <v>30.75</v>
      </c>
      <c r="S829" s="8">
        <f t="shared" si="126"/>
        <v>31.1</v>
      </c>
      <c r="T829" s="8">
        <f t="shared" si="127"/>
        <v>27</v>
      </c>
      <c r="U829" s="7">
        <f t="shared" si="128"/>
        <v>27.683333333333337</v>
      </c>
      <c r="V829" s="7">
        <f t="shared" si="129"/>
        <v>27.512500000000003</v>
      </c>
    </row>
    <row r="830" spans="1:22" ht="13.5" x14ac:dyDescent="0.25">
      <c r="A830" s="3">
        <f>RSI!A830</f>
        <v>43210</v>
      </c>
      <c r="B830" s="2">
        <f>RSI!B830</f>
        <v>14.018000000000001</v>
      </c>
      <c r="C830" s="2">
        <f>RSI!I830</f>
        <v>49.004428928985455</v>
      </c>
      <c r="D830" s="2">
        <f>MACD!E830</f>
        <v>0.31023511143700588</v>
      </c>
      <c r="E830" s="2">
        <f>MACD!F830</f>
        <v>9.924573311035656E-2</v>
      </c>
      <c r="F830" s="2">
        <f>'Moving Avg'!D830</f>
        <v>14.040600000000001</v>
      </c>
      <c r="G830" s="2">
        <f>'Moving Avg'!F830</f>
        <v>14.214099999999997</v>
      </c>
      <c r="H830" s="2">
        <f>'Moving Avg'!G830</f>
        <v>13.952639999999999</v>
      </c>
      <c r="I830" s="2">
        <f>'Moving Avg'!H830</f>
        <v>13.169270000000004</v>
      </c>
      <c r="J830" s="5" t="str">
        <f>OBV!F830</f>
        <v>BEARISH</v>
      </c>
      <c r="K830" s="5" t="str">
        <f>OBV!G830</f>
        <v>STRONG</v>
      </c>
      <c r="L830" s="5" t="str">
        <f>OBV!H830</f>
        <v>CONFIRMED BEARISH</v>
      </c>
      <c r="M830" s="7">
        <f t="shared" si="120"/>
        <v>25</v>
      </c>
      <c r="N830" s="7">
        <f t="shared" si="121"/>
        <v>0</v>
      </c>
      <c r="O830" s="7">
        <f t="shared" si="122"/>
        <v>50</v>
      </c>
      <c r="P830" s="7">
        <f t="shared" si="123"/>
        <v>33</v>
      </c>
      <c r="Q830" s="8">
        <f t="shared" si="124"/>
        <v>21.2</v>
      </c>
      <c r="R830" s="8">
        <f t="shared" si="125"/>
        <v>30.75</v>
      </c>
      <c r="S830" s="8">
        <f t="shared" si="126"/>
        <v>31.1</v>
      </c>
      <c r="T830" s="8">
        <f t="shared" si="127"/>
        <v>27</v>
      </c>
      <c r="U830" s="7">
        <f t="shared" si="128"/>
        <v>27.683333333333337</v>
      </c>
      <c r="V830" s="7">
        <f t="shared" si="129"/>
        <v>27.512500000000003</v>
      </c>
    </row>
    <row r="831" spans="1:22" ht="13.5" x14ac:dyDescent="0.25">
      <c r="A831" s="3">
        <f>RSI!A831</f>
        <v>43213</v>
      </c>
      <c r="B831" s="2">
        <f>RSI!B831</f>
        <v>13.76</v>
      </c>
      <c r="C831" s="2">
        <f>RSI!I831</f>
        <v>44.301068730458333</v>
      </c>
      <c r="D831" s="2">
        <f>MACD!E831</f>
        <v>0.31884956274251763</v>
      </c>
      <c r="E831" s="2">
        <f>MACD!F831</f>
        <v>0.1431664990367888</v>
      </c>
      <c r="F831" s="2">
        <f>'Moving Avg'!D831</f>
        <v>13.974399999999999</v>
      </c>
      <c r="G831" s="2">
        <f>'Moving Avg'!F831</f>
        <v>14.191300000000002</v>
      </c>
      <c r="H831" s="2">
        <f>'Moving Avg'!G831</f>
        <v>13.952639999999999</v>
      </c>
      <c r="I831" s="2">
        <f>'Moving Avg'!H831</f>
        <v>13.163910000000003</v>
      </c>
      <c r="J831" s="5" t="str">
        <f>OBV!F831</f>
        <v>BEARISH</v>
      </c>
      <c r="K831" s="5" t="str">
        <f>OBV!G831</f>
        <v>STRONG</v>
      </c>
      <c r="L831" s="5" t="str">
        <f>OBV!H831</f>
        <v>CONFIRMED BEARISH</v>
      </c>
      <c r="M831" s="7">
        <f t="shared" si="120"/>
        <v>25</v>
      </c>
      <c r="N831" s="7">
        <f t="shared" si="121"/>
        <v>0</v>
      </c>
      <c r="O831" s="7">
        <f t="shared" si="122"/>
        <v>50</v>
      </c>
      <c r="P831" s="7">
        <f t="shared" si="123"/>
        <v>33</v>
      </c>
      <c r="Q831" s="8">
        <f t="shared" si="124"/>
        <v>21.2</v>
      </c>
      <c r="R831" s="8">
        <f t="shared" si="125"/>
        <v>30.75</v>
      </c>
      <c r="S831" s="8">
        <f t="shared" si="126"/>
        <v>31.1</v>
      </c>
      <c r="T831" s="8">
        <f t="shared" si="127"/>
        <v>27</v>
      </c>
      <c r="U831" s="7">
        <f t="shared" si="128"/>
        <v>27.683333333333337</v>
      </c>
      <c r="V831" s="7">
        <f t="shared" si="129"/>
        <v>27.512500000000003</v>
      </c>
    </row>
    <row r="832" spans="1:22" ht="13.5" x14ac:dyDescent="0.25">
      <c r="A832" s="3">
        <f>RSI!A832</f>
        <v>43214</v>
      </c>
      <c r="B832" s="2">
        <f>RSI!B832</f>
        <v>13.694000000000001</v>
      </c>
      <c r="C832" s="2">
        <f>RSI!I832</f>
        <v>43.1598682894954</v>
      </c>
      <c r="D832" s="2">
        <f>MACD!E832</f>
        <v>0.27088254239506959</v>
      </c>
      <c r="E832" s="2">
        <f>MACD!F832</f>
        <v>0.16870970770844496</v>
      </c>
      <c r="F832" s="2">
        <f>'Moving Avg'!D832</f>
        <v>13.901599999999998</v>
      </c>
      <c r="G832" s="2">
        <f>'Moving Avg'!F832</f>
        <v>14.18305</v>
      </c>
      <c r="H832" s="2">
        <f>'Moving Avg'!G832</f>
        <v>13.959519999999998</v>
      </c>
      <c r="I832" s="2">
        <f>'Moving Avg'!H832</f>
        <v>13.159410000000005</v>
      </c>
      <c r="J832" s="5" t="str">
        <f>OBV!F832</f>
        <v>BEARISH</v>
      </c>
      <c r="K832" s="5" t="str">
        <f>OBV!G832</f>
        <v>STRONG</v>
      </c>
      <c r="L832" s="5" t="str">
        <f>OBV!H832</f>
        <v>CONFIRMED BEARISH</v>
      </c>
      <c r="M832" s="7">
        <f t="shared" si="120"/>
        <v>25</v>
      </c>
      <c r="N832" s="7">
        <f t="shared" si="121"/>
        <v>0</v>
      </c>
      <c r="O832" s="7">
        <f t="shared" si="122"/>
        <v>50</v>
      </c>
      <c r="P832" s="7">
        <f t="shared" si="123"/>
        <v>33</v>
      </c>
      <c r="Q832" s="8">
        <f t="shared" si="124"/>
        <v>21.2</v>
      </c>
      <c r="R832" s="8">
        <f t="shared" si="125"/>
        <v>30.75</v>
      </c>
      <c r="S832" s="8">
        <f t="shared" si="126"/>
        <v>31.1</v>
      </c>
      <c r="T832" s="8">
        <f t="shared" si="127"/>
        <v>27</v>
      </c>
      <c r="U832" s="7">
        <f t="shared" si="128"/>
        <v>27.683333333333337</v>
      </c>
      <c r="V832" s="7">
        <f t="shared" si="129"/>
        <v>27.512500000000003</v>
      </c>
    </row>
    <row r="833" spans="1:22" ht="13.5" x14ac:dyDescent="0.25">
      <c r="A833" s="3">
        <f>RSI!A833</f>
        <v>43215</v>
      </c>
      <c r="B833" s="2">
        <f>RSI!B833</f>
        <v>13.694000000000001</v>
      </c>
      <c r="C833" s="2">
        <f>RSI!I833</f>
        <v>43.1598682894954</v>
      </c>
      <c r="D833" s="2">
        <f>MACD!E833</f>
        <v>0.20286413565681194</v>
      </c>
      <c r="E833" s="2">
        <f>MACD!F833</f>
        <v>0.17554059329811836</v>
      </c>
      <c r="F833" s="2">
        <f>'Moving Avg'!D833</f>
        <v>13.811600000000002</v>
      </c>
      <c r="G833" s="2">
        <f>'Moving Avg'!F833</f>
        <v>14.164850000000001</v>
      </c>
      <c r="H833" s="2">
        <f>'Moving Avg'!G833</f>
        <v>13.960719999999997</v>
      </c>
      <c r="I833" s="2">
        <f>'Moving Avg'!H833</f>
        <v>13.155390000000002</v>
      </c>
      <c r="J833" s="5" t="str">
        <f>OBV!F833</f>
        <v>BEARISH</v>
      </c>
      <c r="K833" s="5" t="str">
        <f>OBV!G833</f>
        <v>STRONG</v>
      </c>
      <c r="L833" s="5" t="str">
        <f>OBV!H833</f>
        <v>CONFIRMED BEARISH</v>
      </c>
      <c r="M833" s="7">
        <f t="shared" si="120"/>
        <v>25</v>
      </c>
      <c r="N833" s="7">
        <f t="shared" si="121"/>
        <v>0</v>
      </c>
      <c r="O833" s="7">
        <f t="shared" si="122"/>
        <v>50</v>
      </c>
      <c r="P833" s="7">
        <f t="shared" si="123"/>
        <v>33</v>
      </c>
      <c r="Q833" s="8">
        <f t="shared" si="124"/>
        <v>21.2</v>
      </c>
      <c r="R833" s="8">
        <f t="shared" si="125"/>
        <v>30.75</v>
      </c>
      <c r="S833" s="8">
        <f t="shared" si="126"/>
        <v>31.1</v>
      </c>
      <c r="T833" s="8">
        <f t="shared" si="127"/>
        <v>27</v>
      </c>
      <c r="U833" s="7">
        <f t="shared" si="128"/>
        <v>27.683333333333337</v>
      </c>
      <c r="V833" s="7">
        <f t="shared" si="129"/>
        <v>27.512500000000003</v>
      </c>
    </row>
    <row r="834" spans="1:22" ht="13.5" x14ac:dyDescent="0.25">
      <c r="A834" s="3">
        <f>RSI!A834</f>
        <v>43216</v>
      </c>
      <c r="B834" s="2">
        <f>RSI!B834</f>
        <v>13.661</v>
      </c>
      <c r="C834" s="2">
        <f>RSI!I834</f>
        <v>42.524643007200225</v>
      </c>
      <c r="D834" s="2">
        <f>MACD!E834</f>
        <v>0.20970596358943894</v>
      </c>
      <c r="E834" s="2">
        <f>MACD!F834</f>
        <v>0.1823736673563825</v>
      </c>
      <c r="F834" s="2">
        <f>'Moving Avg'!D834</f>
        <v>13.7654</v>
      </c>
      <c r="G834" s="2">
        <f>'Moving Avg'!F834</f>
        <v>14.140049999999999</v>
      </c>
      <c r="H834" s="2">
        <f>'Moving Avg'!G834</f>
        <v>13.956759999999997</v>
      </c>
      <c r="I834" s="2">
        <f>'Moving Avg'!H834</f>
        <v>13.151390000000001</v>
      </c>
      <c r="J834" s="5" t="str">
        <f>OBV!F834</f>
        <v>BEARISH</v>
      </c>
      <c r="K834" s="5" t="str">
        <f>OBV!G834</f>
        <v>STRONG</v>
      </c>
      <c r="L834" s="5" t="str">
        <f>OBV!H834</f>
        <v>CONFIRMED BEARISH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50</v>
      </c>
      <c r="P834" s="7">
        <f t="shared" ref="P834:P897" si="133">IF(L834="confirmed bullish", 34, IF(L834="bullish divergence",17, 0))+IF(J834="bullish",33,IF(J834="bearish",0,16.5))+IF(K834="strong",33,IF(K834="weak",0,16.5))</f>
        <v>33</v>
      </c>
      <c r="Q834" s="8">
        <f t="shared" si="124"/>
        <v>21.2</v>
      </c>
      <c r="R834" s="8">
        <f t="shared" si="125"/>
        <v>30.75</v>
      </c>
      <c r="S834" s="8">
        <f t="shared" si="126"/>
        <v>31.1</v>
      </c>
      <c r="T834" s="8">
        <f t="shared" si="127"/>
        <v>27</v>
      </c>
      <c r="U834" s="7">
        <f t="shared" si="128"/>
        <v>27.683333333333337</v>
      </c>
      <c r="V834" s="7">
        <f t="shared" si="129"/>
        <v>27.512500000000003</v>
      </c>
    </row>
    <row r="835" spans="1:22" ht="13.5" x14ac:dyDescent="0.25">
      <c r="A835" s="3">
        <f>RSI!A835</f>
        <v>43217</v>
      </c>
      <c r="B835" s="2">
        <f>RSI!B835</f>
        <v>13.561</v>
      </c>
      <c r="C835" s="2">
        <f>RSI!I835</f>
        <v>40.575762989124179</v>
      </c>
      <c r="D835" s="2">
        <f>MACD!E835</f>
        <v>0.26659678645871132</v>
      </c>
      <c r="E835" s="2">
        <f>MACD!F835</f>
        <v>0.19921829117684825</v>
      </c>
      <c r="F835" s="2">
        <f>'Moving Avg'!D835</f>
        <v>13.674000000000001</v>
      </c>
      <c r="G835" s="2">
        <f>'Moving Avg'!F835</f>
        <v>14.110249999999997</v>
      </c>
      <c r="H835" s="2">
        <f>'Moving Avg'!G835</f>
        <v>13.950139999999998</v>
      </c>
      <c r="I835" s="2">
        <f>'Moving Avg'!H835</f>
        <v>13.14742</v>
      </c>
      <c r="J835" s="5" t="str">
        <f>OBV!F835</f>
        <v>BEARISH</v>
      </c>
      <c r="K835" s="5" t="str">
        <f>OBV!G835</f>
        <v>STRONG</v>
      </c>
      <c r="L835" s="5" t="str">
        <f>OBV!H835</f>
        <v>CONFIRMED BEARISH</v>
      </c>
      <c r="M835" s="7">
        <f t="shared" si="130"/>
        <v>25</v>
      </c>
      <c r="N835" s="7">
        <f t="shared" si="131"/>
        <v>0</v>
      </c>
      <c r="O835" s="7">
        <f t="shared" si="132"/>
        <v>50</v>
      </c>
      <c r="P835" s="7">
        <f t="shared" si="133"/>
        <v>33</v>
      </c>
      <c r="Q835" s="8">
        <f t="shared" ref="Q835:Q898" si="134">0.35*M835+N835*0.35+O835*0.15+P835*0.15</f>
        <v>21.2</v>
      </c>
      <c r="R835" s="8">
        <f t="shared" ref="R835:R898" si="135">M835*0.2+N835*0.2+O835*0.35+P835*0.25</f>
        <v>30.75</v>
      </c>
      <c r="S835" s="8">
        <f t="shared" ref="S835:S898" si="136">M835*0.15+N835*0.15+O835*0.25+P835*0.45</f>
        <v>31.1</v>
      </c>
      <c r="T835" s="8">
        <f t="shared" ref="T835:T898" si="137">0.25*SUM(M835:P835)</f>
        <v>27</v>
      </c>
      <c r="U835" s="7">
        <f t="shared" ref="U835:U898" si="138">SUM(Q835:S835)/3</f>
        <v>27.683333333333337</v>
      </c>
      <c r="V835" s="7">
        <f t="shared" ref="V835:V898" si="139">SUM(Q835:T835)/4</f>
        <v>27.512500000000003</v>
      </c>
    </row>
    <row r="836" spans="1:22" ht="13.5" x14ac:dyDescent="0.25">
      <c r="A836" s="3">
        <f>RSI!A836</f>
        <v>43220</v>
      </c>
      <c r="B836" s="2">
        <f>RSI!B836</f>
        <v>13.561</v>
      </c>
      <c r="C836" s="2">
        <f>RSI!I836</f>
        <v>40.575762989124179</v>
      </c>
      <c r="D836" s="2">
        <f>MACD!E836</f>
        <v>0.27656427689522189</v>
      </c>
      <c r="E836" s="2">
        <f>MACD!F836</f>
        <v>0.21468748832052298</v>
      </c>
      <c r="F836" s="2">
        <f>'Moving Avg'!D836</f>
        <v>13.634199999999998</v>
      </c>
      <c r="G836" s="2">
        <f>'Moving Avg'!F836</f>
        <v>14.070549999999997</v>
      </c>
      <c r="H836" s="2">
        <f>'Moving Avg'!G836</f>
        <v>13.943639999999998</v>
      </c>
      <c r="I836" s="2">
        <f>'Moving Avg'!H836</f>
        <v>13.144375000000002</v>
      </c>
      <c r="J836" s="5" t="str">
        <f>OBV!F836</f>
        <v>BEARISH</v>
      </c>
      <c r="K836" s="5" t="str">
        <f>OBV!G836</f>
        <v>STRONG</v>
      </c>
      <c r="L836" s="5" t="str">
        <f>OBV!H836</f>
        <v>CONFIRMED BEARISH</v>
      </c>
      <c r="M836" s="7">
        <f t="shared" si="130"/>
        <v>25</v>
      </c>
      <c r="N836" s="7">
        <f t="shared" si="131"/>
        <v>0</v>
      </c>
      <c r="O836" s="7">
        <f t="shared" si="132"/>
        <v>50</v>
      </c>
      <c r="P836" s="7">
        <f t="shared" si="133"/>
        <v>33</v>
      </c>
      <c r="Q836" s="8">
        <f t="shared" si="134"/>
        <v>21.2</v>
      </c>
      <c r="R836" s="8">
        <f t="shared" si="135"/>
        <v>30.75</v>
      </c>
      <c r="S836" s="8">
        <f t="shared" si="136"/>
        <v>31.1</v>
      </c>
      <c r="T836" s="8">
        <f t="shared" si="137"/>
        <v>27</v>
      </c>
      <c r="U836" s="7">
        <f t="shared" si="138"/>
        <v>27.683333333333337</v>
      </c>
      <c r="V836" s="7">
        <f t="shared" si="139"/>
        <v>27.512500000000003</v>
      </c>
    </row>
    <row r="837" spans="1:22" ht="13.5" x14ac:dyDescent="0.25">
      <c r="A837" s="3">
        <f>RSI!A837</f>
        <v>43222</v>
      </c>
      <c r="B837" s="2">
        <f>RSI!B837</f>
        <v>13.661</v>
      </c>
      <c r="C837" s="2">
        <f>RSI!I837</f>
        <v>43.574833276136509</v>
      </c>
      <c r="D837" s="2">
        <f>MACD!E837</f>
        <v>0.27477739017857949</v>
      </c>
      <c r="E837" s="2">
        <f>MACD!F837</f>
        <v>0.22670546869213429</v>
      </c>
      <c r="F837" s="2">
        <f>'Moving Avg'!D837</f>
        <v>13.627599999999997</v>
      </c>
      <c r="G837" s="2">
        <f>'Moving Avg'!F837</f>
        <v>14.009699999999999</v>
      </c>
      <c r="H837" s="2">
        <f>'Moving Avg'!G837</f>
        <v>13.941919999999998</v>
      </c>
      <c r="I837" s="2">
        <f>'Moving Avg'!H837</f>
        <v>13.140505000000003</v>
      </c>
      <c r="J837" s="5" t="str">
        <f>OBV!F837</f>
        <v>BEARISH</v>
      </c>
      <c r="K837" s="5" t="str">
        <f>OBV!G837</f>
        <v>STRONG</v>
      </c>
      <c r="L837" s="5" t="str">
        <f>OBV!H837</f>
        <v>CONFIRMED BEARISH</v>
      </c>
      <c r="M837" s="7">
        <f t="shared" si="130"/>
        <v>25</v>
      </c>
      <c r="N837" s="7">
        <f t="shared" si="131"/>
        <v>0</v>
      </c>
      <c r="O837" s="7">
        <f t="shared" si="132"/>
        <v>50</v>
      </c>
      <c r="P837" s="7">
        <f t="shared" si="133"/>
        <v>33</v>
      </c>
      <c r="Q837" s="8">
        <f t="shared" si="134"/>
        <v>21.2</v>
      </c>
      <c r="R837" s="8">
        <f t="shared" si="135"/>
        <v>30.75</v>
      </c>
      <c r="S837" s="8">
        <f t="shared" si="136"/>
        <v>31.1</v>
      </c>
      <c r="T837" s="8">
        <f t="shared" si="137"/>
        <v>27</v>
      </c>
      <c r="U837" s="7">
        <f t="shared" si="138"/>
        <v>27.683333333333337</v>
      </c>
      <c r="V837" s="7">
        <f t="shared" si="139"/>
        <v>27.512500000000003</v>
      </c>
    </row>
    <row r="838" spans="1:22" ht="13.5" x14ac:dyDescent="0.25">
      <c r="A838" s="3">
        <f>RSI!A838</f>
        <v>43223</v>
      </c>
      <c r="B838" s="2">
        <f>RSI!B838</f>
        <v>13.647</v>
      </c>
      <c r="C838" s="2">
        <f>RSI!I838</f>
        <v>43.245770025600372</v>
      </c>
      <c r="D838" s="2">
        <f>MACD!E838</f>
        <v>0.28903806423045708</v>
      </c>
      <c r="E838" s="2">
        <f>MACD!F838</f>
        <v>0.23917198779979887</v>
      </c>
      <c r="F838" s="2">
        <f>'Moving Avg'!D838</f>
        <v>13.618200000000002</v>
      </c>
      <c r="G838" s="2">
        <f>'Moving Avg'!F838</f>
        <v>13.949499999999997</v>
      </c>
      <c r="H838" s="2">
        <f>'Moving Avg'!G838</f>
        <v>13.939919999999997</v>
      </c>
      <c r="I838" s="2">
        <f>'Moving Avg'!H838</f>
        <v>13.136565000000003</v>
      </c>
      <c r="J838" s="5" t="str">
        <f>OBV!F838</f>
        <v>BEARISH</v>
      </c>
      <c r="K838" s="5" t="str">
        <f>OBV!G838</f>
        <v>STRONG</v>
      </c>
      <c r="L838" s="5" t="str">
        <f>OBV!H838</f>
        <v>CONFIRMED BEARISH</v>
      </c>
      <c r="M838" s="7">
        <f t="shared" si="130"/>
        <v>25</v>
      </c>
      <c r="N838" s="7">
        <f t="shared" si="131"/>
        <v>0</v>
      </c>
      <c r="O838" s="7">
        <f t="shared" si="132"/>
        <v>50</v>
      </c>
      <c r="P838" s="7">
        <f t="shared" si="133"/>
        <v>33</v>
      </c>
      <c r="Q838" s="8">
        <f t="shared" si="134"/>
        <v>21.2</v>
      </c>
      <c r="R838" s="8">
        <f t="shared" si="135"/>
        <v>30.75</v>
      </c>
      <c r="S838" s="8">
        <f t="shared" si="136"/>
        <v>31.1</v>
      </c>
      <c r="T838" s="8">
        <f t="shared" si="137"/>
        <v>27</v>
      </c>
      <c r="U838" s="7">
        <f t="shared" si="138"/>
        <v>27.683333333333337</v>
      </c>
      <c r="V838" s="7">
        <f t="shared" si="139"/>
        <v>27.512500000000003</v>
      </c>
    </row>
    <row r="839" spans="1:22" ht="13.5" x14ac:dyDescent="0.25">
      <c r="A839" s="3">
        <f>RSI!A839</f>
        <v>43224</v>
      </c>
      <c r="B839" s="2">
        <f>RSI!B839</f>
        <v>13.647</v>
      </c>
      <c r="C839" s="2">
        <f>RSI!I839</f>
        <v>43.245770025600379</v>
      </c>
      <c r="D839" s="2">
        <f>MACD!E839</f>
        <v>0.26381166282688007</v>
      </c>
      <c r="E839" s="2">
        <f>MACD!F839</f>
        <v>0.24409992280521511</v>
      </c>
      <c r="F839" s="2">
        <f>'Moving Avg'!D839</f>
        <v>13.615399999999999</v>
      </c>
      <c r="G839" s="2">
        <f>'Moving Avg'!F839</f>
        <v>13.897549999999999</v>
      </c>
      <c r="H839" s="2">
        <f>'Moving Avg'!G839</f>
        <v>13.938319999999999</v>
      </c>
      <c r="I839" s="2">
        <f>'Moving Avg'!H839</f>
        <v>13.133289999999999</v>
      </c>
      <c r="J839" s="5" t="str">
        <f>OBV!F839</f>
        <v>BEARISH</v>
      </c>
      <c r="K839" s="5" t="str">
        <f>OBV!G839</f>
        <v>STRONG</v>
      </c>
      <c r="L839" s="5" t="str">
        <f>OBV!H839</f>
        <v>CONFIRMED BEARISH</v>
      </c>
      <c r="M839" s="7">
        <f t="shared" si="130"/>
        <v>25</v>
      </c>
      <c r="N839" s="7">
        <f t="shared" si="131"/>
        <v>0</v>
      </c>
      <c r="O839" s="7">
        <f t="shared" si="132"/>
        <v>50</v>
      </c>
      <c r="P839" s="7">
        <f t="shared" si="133"/>
        <v>33</v>
      </c>
      <c r="Q839" s="8">
        <f t="shared" si="134"/>
        <v>21.2</v>
      </c>
      <c r="R839" s="8">
        <f t="shared" si="135"/>
        <v>30.75</v>
      </c>
      <c r="S839" s="8">
        <f t="shared" si="136"/>
        <v>31.1</v>
      </c>
      <c r="T839" s="8">
        <f t="shared" si="137"/>
        <v>27</v>
      </c>
      <c r="U839" s="7">
        <f t="shared" si="138"/>
        <v>27.683333333333337</v>
      </c>
      <c r="V839" s="7">
        <f t="shared" si="139"/>
        <v>27.512500000000003</v>
      </c>
    </row>
    <row r="840" spans="1:22" ht="13.5" x14ac:dyDescent="0.25">
      <c r="A840" s="3">
        <f>RSI!A840</f>
        <v>43227</v>
      </c>
      <c r="B840" s="2">
        <f>RSI!B840</f>
        <v>13.561</v>
      </c>
      <c r="C840" s="2">
        <f>RSI!I840</f>
        <v>41.03792384612391</v>
      </c>
      <c r="D840" s="2">
        <f>MACD!E840</f>
        <v>0.2695879960539731</v>
      </c>
      <c r="E840" s="2">
        <f>MACD!F840</f>
        <v>0.24919753745496673</v>
      </c>
      <c r="F840" s="2">
        <f>'Moving Avg'!D840</f>
        <v>13.615399999999999</v>
      </c>
      <c r="G840" s="2">
        <f>'Moving Avg'!F840</f>
        <v>13.847899999999999</v>
      </c>
      <c r="H840" s="2">
        <f>'Moving Avg'!G840</f>
        <v>13.933280000000002</v>
      </c>
      <c r="I840" s="2">
        <f>'Moving Avg'!H840</f>
        <v>13.129585000000002</v>
      </c>
      <c r="J840" s="5" t="str">
        <f>OBV!F840</f>
        <v>BEARISH</v>
      </c>
      <c r="K840" s="5" t="str">
        <f>OBV!G840</f>
        <v>STRONG</v>
      </c>
      <c r="L840" s="5" t="str">
        <f>OBV!H840</f>
        <v>NEUTRAL</v>
      </c>
      <c r="M840" s="7">
        <f t="shared" si="130"/>
        <v>25</v>
      </c>
      <c r="N840" s="7">
        <f t="shared" si="131"/>
        <v>0</v>
      </c>
      <c r="O840" s="7">
        <f t="shared" si="132"/>
        <v>50</v>
      </c>
      <c r="P840" s="7">
        <f t="shared" si="133"/>
        <v>33</v>
      </c>
      <c r="Q840" s="8">
        <f t="shared" si="134"/>
        <v>21.2</v>
      </c>
      <c r="R840" s="8">
        <f t="shared" si="135"/>
        <v>30.75</v>
      </c>
      <c r="S840" s="8">
        <f t="shared" si="136"/>
        <v>31.1</v>
      </c>
      <c r="T840" s="8">
        <f t="shared" si="137"/>
        <v>27</v>
      </c>
      <c r="U840" s="7">
        <f t="shared" si="138"/>
        <v>27.683333333333337</v>
      </c>
      <c r="V840" s="7">
        <f t="shared" si="139"/>
        <v>27.512500000000003</v>
      </c>
    </row>
    <row r="841" spans="1:22" ht="13.5" x14ac:dyDescent="0.25">
      <c r="A841" s="3">
        <f>RSI!A841</f>
        <v>43228</v>
      </c>
      <c r="B841" s="2">
        <f>RSI!B841</f>
        <v>13.641</v>
      </c>
      <c r="C841" s="2">
        <f>RSI!I841</f>
        <v>43.906798825710517</v>
      </c>
      <c r="D841" s="2">
        <f>MACD!E841</f>
        <v>0.23063112896917026</v>
      </c>
      <c r="E841" s="2">
        <f>MACD!F841</f>
        <v>0.24548425575780744</v>
      </c>
      <c r="F841" s="2">
        <f>'Moving Avg'!D841</f>
        <v>13.631399999999999</v>
      </c>
      <c r="G841" s="2">
        <f>'Moving Avg'!F841</f>
        <v>13.8155</v>
      </c>
      <c r="H841" s="2">
        <f>'Moving Avg'!G841</f>
        <v>13.930899999999999</v>
      </c>
      <c r="I841" s="2">
        <f>'Moving Avg'!H841</f>
        <v>13.126465000000003</v>
      </c>
      <c r="J841" s="5" t="str">
        <f>OBV!F841</f>
        <v>BEARISH</v>
      </c>
      <c r="K841" s="5" t="str">
        <f>OBV!G841</f>
        <v>NEUTRAL</v>
      </c>
      <c r="L841" s="5" t="str">
        <f>OBV!H841</f>
        <v>BEARISH DIVERGENCE</v>
      </c>
      <c r="M841" s="7">
        <f t="shared" si="130"/>
        <v>25</v>
      </c>
      <c r="N841" s="7">
        <f t="shared" si="131"/>
        <v>45</v>
      </c>
      <c r="O841" s="7">
        <f t="shared" si="132"/>
        <v>50</v>
      </c>
      <c r="P841" s="7">
        <f t="shared" si="133"/>
        <v>16.5</v>
      </c>
      <c r="Q841" s="8">
        <f t="shared" si="134"/>
        <v>34.475000000000001</v>
      </c>
      <c r="R841" s="8">
        <f t="shared" si="135"/>
        <v>35.625</v>
      </c>
      <c r="S841" s="8">
        <f t="shared" si="136"/>
        <v>30.425000000000001</v>
      </c>
      <c r="T841" s="8">
        <f t="shared" si="137"/>
        <v>34.125</v>
      </c>
      <c r="U841" s="7">
        <f t="shared" si="138"/>
        <v>33.508333333333333</v>
      </c>
      <c r="V841" s="7">
        <f t="shared" si="139"/>
        <v>33.662499999999994</v>
      </c>
    </row>
    <row r="842" spans="1:22" ht="13.5" x14ac:dyDescent="0.25">
      <c r="A842" s="3">
        <f>RSI!A842</f>
        <v>43229</v>
      </c>
      <c r="B842" s="2">
        <f>RSI!B842</f>
        <v>13.654</v>
      </c>
      <c r="C842" s="2">
        <f>RSI!I842</f>
        <v>44.380391344152002</v>
      </c>
      <c r="D842" s="2">
        <f>MACD!E842</f>
        <v>0.18772040827345293</v>
      </c>
      <c r="E842" s="2">
        <f>MACD!F842</f>
        <v>0.23393148626093654</v>
      </c>
      <c r="F842" s="2">
        <f>'Moving Avg'!D842</f>
        <v>13.63</v>
      </c>
      <c r="G842" s="2">
        <f>'Moving Avg'!F842</f>
        <v>13.803899999999999</v>
      </c>
      <c r="H842" s="2">
        <f>'Moving Avg'!G842</f>
        <v>13.928259999999998</v>
      </c>
      <c r="I842" s="2">
        <f>'Moving Avg'!H842</f>
        <v>13.125635000000003</v>
      </c>
      <c r="J842" s="5" t="str">
        <f>OBV!F842</f>
        <v>BULLISH</v>
      </c>
      <c r="K842" s="5" t="str">
        <f>OBV!G842</f>
        <v>NEUTRAL</v>
      </c>
      <c r="L842" s="5" t="str">
        <f>OBV!H842</f>
        <v>BULLISH DIVERGENCE</v>
      </c>
      <c r="M842" s="7">
        <f t="shared" si="130"/>
        <v>25</v>
      </c>
      <c r="N842" s="7">
        <f t="shared" si="131"/>
        <v>100</v>
      </c>
      <c r="O842" s="7">
        <f t="shared" si="132"/>
        <v>50</v>
      </c>
      <c r="P842" s="7">
        <f t="shared" si="133"/>
        <v>66.5</v>
      </c>
      <c r="Q842" s="8">
        <f t="shared" si="134"/>
        <v>61.225000000000001</v>
      </c>
      <c r="R842" s="8">
        <f t="shared" si="135"/>
        <v>59.125</v>
      </c>
      <c r="S842" s="8">
        <f t="shared" si="136"/>
        <v>61.174999999999997</v>
      </c>
      <c r="T842" s="8">
        <f t="shared" si="137"/>
        <v>60.375</v>
      </c>
      <c r="U842" s="7">
        <f t="shared" si="138"/>
        <v>60.508333333333326</v>
      </c>
      <c r="V842" s="7">
        <f t="shared" si="139"/>
        <v>60.474999999999994</v>
      </c>
    </row>
    <row r="843" spans="1:22" ht="13.5" x14ac:dyDescent="0.25">
      <c r="A843" s="3">
        <f>RSI!A843</f>
        <v>43230</v>
      </c>
      <c r="B843" s="2">
        <f>RSI!B843</f>
        <v>13.628</v>
      </c>
      <c r="C843" s="2">
        <f>RSI!I843</f>
        <v>43.58775534783112</v>
      </c>
      <c r="D843" s="2">
        <f>MACD!E843</f>
        <v>0.1543434002266828</v>
      </c>
      <c r="E843" s="2">
        <f>MACD!F843</f>
        <v>0.21801386905408582</v>
      </c>
      <c r="F843" s="2">
        <f>'Moving Avg'!D843</f>
        <v>13.626200000000001</v>
      </c>
      <c r="G843" s="2">
        <f>'Moving Avg'!F843</f>
        <v>13.800599999999999</v>
      </c>
      <c r="H843" s="2">
        <f>'Moving Avg'!G843</f>
        <v>13.924959999999999</v>
      </c>
      <c r="I843" s="2">
        <f>'Moving Avg'!H843</f>
        <v>13.126715000000004</v>
      </c>
      <c r="J843" s="5" t="str">
        <f>OBV!F843</f>
        <v>BULLISH</v>
      </c>
      <c r="K843" s="5" t="str">
        <f>OBV!G843</f>
        <v>NEUTRAL</v>
      </c>
      <c r="L843" s="5" t="str">
        <f>OBV!H843</f>
        <v>BULLISH DIVERGENCE</v>
      </c>
      <c r="M843" s="7">
        <f t="shared" si="130"/>
        <v>25</v>
      </c>
      <c r="N843" s="7">
        <f t="shared" si="131"/>
        <v>100</v>
      </c>
      <c r="O843" s="7">
        <f t="shared" si="132"/>
        <v>50</v>
      </c>
      <c r="P843" s="7">
        <f t="shared" si="133"/>
        <v>66.5</v>
      </c>
      <c r="Q843" s="8">
        <f t="shared" si="134"/>
        <v>61.225000000000001</v>
      </c>
      <c r="R843" s="8">
        <f t="shared" si="135"/>
        <v>59.125</v>
      </c>
      <c r="S843" s="8">
        <f t="shared" si="136"/>
        <v>61.174999999999997</v>
      </c>
      <c r="T843" s="8">
        <f t="shared" si="137"/>
        <v>60.375</v>
      </c>
      <c r="U843" s="7">
        <f t="shared" si="138"/>
        <v>60.508333333333326</v>
      </c>
      <c r="V843" s="7">
        <f t="shared" si="139"/>
        <v>60.474999999999994</v>
      </c>
    </row>
    <row r="844" spans="1:22" ht="13.5" x14ac:dyDescent="0.25">
      <c r="A844" s="3">
        <f>RSI!A844</f>
        <v>43231</v>
      </c>
      <c r="B844" s="2">
        <f>RSI!B844</f>
        <v>13.561</v>
      </c>
      <c r="C844" s="2">
        <f>RSI!I844</f>
        <v>41.529381456580417</v>
      </c>
      <c r="D844" s="2">
        <f>MACD!E844</f>
        <v>0.12707260018745536</v>
      </c>
      <c r="E844" s="2">
        <f>MACD!F844</f>
        <v>0.19982561528075976</v>
      </c>
      <c r="F844" s="2">
        <f>'Moving Avg'!D844</f>
        <v>13.608999999999998</v>
      </c>
      <c r="G844" s="2">
        <f>'Moving Avg'!F844</f>
        <v>13.774449999999998</v>
      </c>
      <c r="H844" s="2">
        <f>'Moving Avg'!G844</f>
        <v>13.92046</v>
      </c>
      <c r="I844" s="2">
        <f>'Moving Avg'!H844</f>
        <v>13.125950000000003</v>
      </c>
      <c r="J844" s="5" t="str">
        <f>OBV!F844</f>
        <v>BEARISH</v>
      </c>
      <c r="K844" s="5" t="str">
        <f>OBV!G844</f>
        <v>STRONG</v>
      </c>
      <c r="L844" s="5" t="str">
        <f>OBV!H844</f>
        <v>CONFIRMED BEARISH</v>
      </c>
      <c r="M844" s="7">
        <f t="shared" si="130"/>
        <v>25</v>
      </c>
      <c r="N844" s="7">
        <f t="shared" si="131"/>
        <v>100</v>
      </c>
      <c r="O844" s="7">
        <f t="shared" si="132"/>
        <v>50</v>
      </c>
      <c r="P844" s="7">
        <f t="shared" si="133"/>
        <v>33</v>
      </c>
      <c r="Q844" s="8">
        <f t="shared" si="134"/>
        <v>56.2</v>
      </c>
      <c r="R844" s="8">
        <f t="shared" si="135"/>
        <v>50.75</v>
      </c>
      <c r="S844" s="8">
        <f t="shared" si="136"/>
        <v>46.1</v>
      </c>
      <c r="T844" s="8">
        <f t="shared" si="137"/>
        <v>52</v>
      </c>
      <c r="U844" s="7">
        <f t="shared" si="138"/>
        <v>51.016666666666673</v>
      </c>
      <c r="V844" s="7">
        <f t="shared" si="139"/>
        <v>51.262500000000003</v>
      </c>
    </row>
    <row r="845" spans="1:22" ht="13.5" x14ac:dyDescent="0.25">
      <c r="A845" s="3">
        <f>RSI!A845</f>
        <v>43234</v>
      </c>
      <c r="B845" s="2">
        <f>RSI!B845</f>
        <v>13.686999999999999</v>
      </c>
      <c r="C845" s="2">
        <f>RSI!I845</f>
        <v>46.633372935773131</v>
      </c>
      <c r="D845" s="2">
        <f>MACD!E845</f>
        <v>8.0680120382504938E-2</v>
      </c>
      <c r="E845" s="2">
        <f>MACD!F845</f>
        <v>0.17599651630110882</v>
      </c>
      <c r="F845" s="2">
        <f>'Moving Avg'!D845</f>
        <v>13.634200000000002</v>
      </c>
      <c r="G845" s="2">
        <f>'Moving Avg'!F845</f>
        <v>13.741049999999998</v>
      </c>
      <c r="H845" s="2">
        <f>'Moving Avg'!G845</f>
        <v>13.91926</v>
      </c>
      <c r="I845" s="2">
        <f>'Moving Avg'!H845</f>
        <v>13.126080000000002</v>
      </c>
      <c r="J845" s="5" t="str">
        <f>OBV!F845</f>
        <v>BULLISH</v>
      </c>
      <c r="K845" s="5" t="str">
        <f>OBV!G845</f>
        <v>WEAK</v>
      </c>
      <c r="L845" s="5" t="str">
        <f>OBV!H845</f>
        <v>CONFIRMED BULLISH</v>
      </c>
      <c r="M845" s="7">
        <f t="shared" si="130"/>
        <v>25</v>
      </c>
      <c r="N845" s="7">
        <f t="shared" si="131"/>
        <v>100</v>
      </c>
      <c r="O845" s="7">
        <f t="shared" si="132"/>
        <v>50</v>
      </c>
      <c r="P845" s="7">
        <f t="shared" si="133"/>
        <v>67</v>
      </c>
      <c r="Q845" s="8">
        <f t="shared" si="134"/>
        <v>61.3</v>
      </c>
      <c r="R845" s="8">
        <f t="shared" si="135"/>
        <v>59.25</v>
      </c>
      <c r="S845" s="8">
        <f t="shared" si="136"/>
        <v>61.400000000000006</v>
      </c>
      <c r="T845" s="8">
        <f t="shared" si="137"/>
        <v>60.5</v>
      </c>
      <c r="U845" s="7">
        <f t="shared" si="138"/>
        <v>60.65</v>
      </c>
      <c r="V845" s="7">
        <f t="shared" si="139"/>
        <v>60.612499999999997</v>
      </c>
    </row>
    <row r="846" spans="1:22" ht="13.5" x14ac:dyDescent="0.25">
      <c r="A846" s="3">
        <f>RSI!A846</f>
        <v>43235</v>
      </c>
      <c r="B846" s="2">
        <f>RSI!B846</f>
        <v>13.625999999999999</v>
      </c>
      <c r="C846" s="2">
        <f>RSI!I846</f>
        <v>44.603427078449286</v>
      </c>
      <c r="D846" s="2">
        <f>MACD!E846</f>
        <v>4.6495925431246476E-2</v>
      </c>
      <c r="E846" s="2">
        <f>MACD!F846</f>
        <v>0.15009639812713638</v>
      </c>
      <c r="F846" s="2">
        <f>'Moving Avg'!D846</f>
        <v>13.631200000000002</v>
      </c>
      <c r="G846" s="2">
        <f>'Moving Avg'!F846</f>
        <v>13.717799999999997</v>
      </c>
      <c r="H846" s="2">
        <f>'Moving Avg'!G846</f>
        <v>13.919500000000003</v>
      </c>
      <c r="I846" s="2">
        <f>'Moving Avg'!H846</f>
        <v>13.126170000000004</v>
      </c>
      <c r="J846" s="5" t="str">
        <f>OBV!F846</f>
        <v>BEARISH</v>
      </c>
      <c r="K846" s="5" t="str">
        <f>OBV!G846</f>
        <v>STRONG</v>
      </c>
      <c r="L846" s="5" t="str">
        <f>OBV!H846</f>
        <v>CONFIRMED BEARISH</v>
      </c>
      <c r="M846" s="7">
        <f t="shared" si="130"/>
        <v>25</v>
      </c>
      <c r="N846" s="7">
        <f t="shared" si="131"/>
        <v>100</v>
      </c>
      <c r="O846" s="7">
        <f t="shared" si="132"/>
        <v>50</v>
      </c>
      <c r="P846" s="7">
        <f t="shared" si="133"/>
        <v>33</v>
      </c>
      <c r="Q846" s="8">
        <f t="shared" si="134"/>
        <v>56.2</v>
      </c>
      <c r="R846" s="8">
        <f t="shared" si="135"/>
        <v>50.75</v>
      </c>
      <c r="S846" s="8">
        <f t="shared" si="136"/>
        <v>46.1</v>
      </c>
      <c r="T846" s="8">
        <f t="shared" si="137"/>
        <v>52</v>
      </c>
      <c r="U846" s="7">
        <f t="shared" si="138"/>
        <v>51.016666666666673</v>
      </c>
      <c r="V846" s="7">
        <f t="shared" si="139"/>
        <v>51.262500000000003</v>
      </c>
    </row>
    <row r="847" spans="1:22" ht="13.5" x14ac:dyDescent="0.25">
      <c r="A847" s="3">
        <f>RSI!A847</f>
        <v>43236</v>
      </c>
      <c r="B847" s="2">
        <f>RSI!B847</f>
        <v>13.625999999999999</v>
      </c>
      <c r="C847" s="2">
        <f>RSI!I847</f>
        <v>44.603427078449286</v>
      </c>
      <c r="D847" s="2">
        <f>MACD!E847</f>
        <v>3.3827443057111495E-2</v>
      </c>
      <c r="E847" s="2">
        <f>MACD!F847</f>
        <v>0.12684260711313139</v>
      </c>
      <c r="F847" s="2">
        <f>'Moving Avg'!D847</f>
        <v>13.6256</v>
      </c>
      <c r="G847" s="2">
        <f>'Moving Avg'!F847</f>
        <v>13.696199999999999</v>
      </c>
      <c r="H847" s="2">
        <f>'Moving Avg'!G847</f>
        <v>13.914840000000003</v>
      </c>
      <c r="I847" s="2">
        <f>'Moving Avg'!H847</f>
        <v>13.128085000000006</v>
      </c>
      <c r="J847" s="5" t="str">
        <f>OBV!F847</f>
        <v>BEARISH</v>
      </c>
      <c r="K847" s="5" t="str">
        <f>OBV!G847</f>
        <v>STRONG</v>
      </c>
      <c r="L847" s="5" t="str">
        <f>OBV!H847</f>
        <v>CONFIRMED BEARISH</v>
      </c>
      <c r="M847" s="7">
        <f t="shared" si="130"/>
        <v>25</v>
      </c>
      <c r="N847" s="7">
        <f t="shared" si="131"/>
        <v>100</v>
      </c>
      <c r="O847" s="7">
        <f t="shared" si="132"/>
        <v>50</v>
      </c>
      <c r="P847" s="7">
        <f t="shared" si="133"/>
        <v>33</v>
      </c>
      <c r="Q847" s="8">
        <f t="shared" si="134"/>
        <v>56.2</v>
      </c>
      <c r="R847" s="8">
        <f t="shared" si="135"/>
        <v>50.75</v>
      </c>
      <c r="S847" s="8">
        <f t="shared" si="136"/>
        <v>46.1</v>
      </c>
      <c r="T847" s="8">
        <f t="shared" si="137"/>
        <v>52</v>
      </c>
      <c r="U847" s="7">
        <f t="shared" si="138"/>
        <v>51.016666666666673</v>
      </c>
      <c r="V847" s="7">
        <f t="shared" si="139"/>
        <v>51.262500000000003</v>
      </c>
    </row>
    <row r="848" spans="1:22" ht="13.5" x14ac:dyDescent="0.25">
      <c r="A848" s="3">
        <f>RSI!A848</f>
        <v>43237</v>
      </c>
      <c r="B848" s="2">
        <f>RSI!B848</f>
        <v>13.558</v>
      </c>
      <c r="C848" s="2">
        <f>RSI!I848</f>
        <v>42.226990642529515</v>
      </c>
      <c r="D848" s="2">
        <f>MACD!E848</f>
        <v>2.6798547259062389E-2</v>
      </c>
      <c r="E848" s="2">
        <f>MACD!F848</f>
        <v>0.1068337951423176</v>
      </c>
      <c r="F848" s="2">
        <f>'Moving Avg'!D848</f>
        <v>13.611599999999999</v>
      </c>
      <c r="G848" s="2">
        <f>'Moving Avg'!F848</f>
        <v>13.666899999999998</v>
      </c>
      <c r="H848" s="2">
        <f>'Moving Avg'!G848</f>
        <v>13.909480000000004</v>
      </c>
      <c r="I848" s="2">
        <f>'Moving Avg'!H848</f>
        <v>13.131515000000006</v>
      </c>
      <c r="J848" s="5" t="str">
        <f>OBV!F848</f>
        <v>BEARISH</v>
      </c>
      <c r="K848" s="5" t="str">
        <f>OBV!G848</f>
        <v>STRONG</v>
      </c>
      <c r="L848" s="5" t="str">
        <f>OBV!H848</f>
        <v>CONFIRMED BEARISH</v>
      </c>
      <c r="M848" s="7">
        <f t="shared" si="130"/>
        <v>25</v>
      </c>
      <c r="N848" s="7">
        <f t="shared" si="131"/>
        <v>100</v>
      </c>
      <c r="O848" s="7">
        <f t="shared" si="132"/>
        <v>50</v>
      </c>
      <c r="P848" s="7">
        <f t="shared" si="133"/>
        <v>33</v>
      </c>
      <c r="Q848" s="8">
        <f t="shared" si="134"/>
        <v>56.2</v>
      </c>
      <c r="R848" s="8">
        <f t="shared" si="135"/>
        <v>50.75</v>
      </c>
      <c r="S848" s="8">
        <f t="shared" si="136"/>
        <v>46.1</v>
      </c>
      <c r="T848" s="8">
        <f t="shared" si="137"/>
        <v>52</v>
      </c>
      <c r="U848" s="7">
        <f t="shared" si="138"/>
        <v>51.016666666666673</v>
      </c>
      <c r="V848" s="7">
        <f t="shared" si="139"/>
        <v>51.262500000000003</v>
      </c>
    </row>
    <row r="849" spans="1:22" ht="13.5" x14ac:dyDescent="0.25">
      <c r="A849" s="3">
        <f>RSI!A849</f>
        <v>43238</v>
      </c>
      <c r="B849" s="2">
        <f>RSI!B849</f>
        <v>13.592000000000001</v>
      </c>
      <c r="C849" s="2">
        <f>RSI!I849</f>
        <v>43.838206147226501</v>
      </c>
      <c r="D849" s="2">
        <f>MACD!E849</f>
        <v>1.9481907562481027E-2</v>
      </c>
      <c r="E849" s="2">
        <f>MACD!F849</f>
        <v>8.9363417626350292E-2</v>
      </c>
      <c r="F849" s="2">
        <f>'Moving Avg'!D849</f>
        <v>13.617799999999999</v>
      </c>
      <c r="G849" s="2">
        <f>'Moving Avg'!F849</f>
        <v>13.651900000000003</v>
      </c>
      <c r="H849" s="2">
        <f>'Moving Avg'!G849</f>
        <v>13.907980000000002</v>
      </c>
      <c r="I849" s="2">
        <f>'Moving Avg'!H849</f>
        <v>13.133475000000002</v>
      </c>
      <c r="J849" s="5" t="str">
        <f>OBV!F849</f>
        <v>BULLISH</v>
      </c>
      <c r="K849" s="5" t="str">
        <f>OBV!G849</f>
        <v>NEUTRAL</v>
      </c>
      <c r="L849" s="5" t="str">
        <f>OBV!H849</f>
        <v>BULLISH DIVERGENCE</v>
      </c>
      <c r="M849" s="7">
        <f t="shared" si="130"/>
        <v>25</v>
      </c>
      <c r="N849" s="7">
        <f t="shared" si="131"/>
        <v>100</v>
      </c>
      <c r="O849" s="7">
        <f t="shared" si="132"/>
        <v>50</v>
      </c>
      <c r="P849" s="7">
        <f t="shared" si="133"/>
        <v>66.5</v>
      </c>
      <c r="Q849" s="8">
        <f t="shared" si="134"/>
        <v>61.225000000000001</v>
      </c>
      <c r="R849" s="8">
        <f t="shared" si="135"/>
        <v>59.125</v>
      </c>
      <c r="S849" s="8">
        <f t="shared" si="136"/>
        <v>61.174999999999997</v>
      </c>
      <c r="T849" s="8">
        <f t="shared" si="137"/>
        <v>60.375</v>
      </c>
      <c r="U849" s="7">
        <f t="shared" si="138"/>
        <v>60.508333333333326</v>
      </c>
      <c r="V849" s="7">
        <f t="shared" si="139"/>
        <v>60.474999999999994</v>
      </c>
    </row>
    <row r="850" spans="1:22" ht="13.5" x14ac:dyDescent="0.25">
      <c r="A850" s="3">
        <f>RSI!A850</f>
        <v>43241</v>
      </c>
      <c r="B850" s="2">
        <f>RSI!B850</f>
        <v>13.53</v>
      </c>
      <c r="C850" s="2">
        <f>RSI!I850</f>
        <v>41.561945617601516</v>
      </c>
      <c r="D850" s="2">
        <f>MACD!E850</f>
        <v>5.5160854917986057E-3</v>
      </c>
      <c r="E850" s="2">
        <f>MACD!F850</f>
        <v>7.2593951199439968E-2</v>
      </c>
      <c r="F850" s="2">
        <f>'Moving Avg'!D850</f>
        <v>13.586400000000001</v>
      </c>
      <c r="G850" s="2">
        <f>'Moving Avg'!F850</f>
        <v>13.627500000000001</v>
      </c>
      <c r="H850" s="2">
        <f>'Moving Avg'!G850</f>
        <v>13.905240000000001</v>
      </c>
      <c r="I850" s="2">
        <f>'Moving Avg'!H850</f>
        <v>13.137400000000007</v>
      </c>
      <c r="J850" s="5" t="str">
        <f>OBV!F850</f>
        <v>BEARISH</v>
      </c>
      <c r="K850" s="5" t="str">
        <f>OBV!G850</f>
        <v>STRONG</v>
      </c>
      <c r="L850" s="5" t="str">
        <f>OBV!H850</f>
        <v>CONFIRMED BEARISH</v>
      </c>
      <c r="M850" s="7">
        <f t="shared" si="130"/>
        <v>25</v>
      </c>
      <c r="N850" s="7">
        <f t="shared" si="131"/>
        <v>100</v>
      </c>
      <c r="O850" s="7">
        <f t="shared" si="132"/>
        <v>50</v>
      </c>
      <c r="P850" s="7">
        <f t="shared" si="133"/>
        <v>33</v>
      </c>
      <c r="Q850" s="8">
        <f t="shared" si="134"/>
        <v>56.2</v>
      </c>
      <c r="R850" s="8">
        <f t="shared" si="135"/>
        <v>50.75</v>
      </c>
      <c r="S850" s="8">
        <f t="shared" si="136"/>
        <v>46.1</v>
      </c>
      <c r="T850" s="8">
        <f t="shared" si="137"/>
        <v>52</v>
      </c>
      <c r="U850" s="7">
        <f t="shared" si="138"/>
        <v>51.016666666666673</v>
      </c>
      <c r="V850" s="7">
        <f t="shared" si="139"/>
        <v>51.262500000000003</v>
      </c>
    </row>
    <row r="851" spans="1:22" ht="13.5" x14ac:dyDescent="0.25">
      <c r="A851" s="3">
        <f>RSI!A851</f>
        <v>43242</v>
      </c>
      <c r="B851" s="2">
        <f>RSI!B851</f>
        <v>13.551</v>
      </c>
      <c r="C851" s="2">
        <f>RSI!I851</f>
        <v>42.648192619039129</v>
      </c>
      <c r="D851" s="2">
        <f>MACD!E851</f>
        <v>5.6167538353726343E-3</v>
      </c>
      <c r="E851" s="2">
        <f>MACD!F851</f>
        <v>5.9198511726626504E-2</v>
      </c>
      <c r="F851" s="2">
        <f>'Moving Avg'!D851</f>
        <v>13.571400000000001</v>
      </c>
      <c r="G851" s="2">
        <f>'Moving Avg'!F851</f>
        <v>13.617050000000001</v>
      </c>
      <c r="H851" s="2">
        <f>'Moving Avg'!G851</f>
        <v>13.906360000000005</v>
      </c>
      <c r="I851" s="2">
        <f>'Moving Avg'!H851</f>
        <v>13.141430000000005</v>
      </c>
      <c r="J851" s="5" t="str">
        <f>OBV!F851</f>
        <v>BEARISH</v>
      </c>
      <c r="K851" s="5" t="str">
        <f>OBV!G851</f>
        <v>NEUTRAL</v>
      </c>
      <c r="L851" s="5" t="str">
        <f>OBV!H851</f>
        <v>CONFIRMED BEARISH</v>
      </c>
      <c r="M851" s="7">
        <f t="shared" si="130"/>
        <v>25</v>
      </c>
      <c r="N851" s="7">
        <f t="shared" si="131"/>
        <v>100</v>
      </c>
      <c r="O851" s="7">
        <f t="shared" si="132"/>
        <v>50</v>
      </c>
      <c r="P851" s="7">
        <f t="shared" si="133"/>
        <v>16.5</v>
      </c>
      <c r="Q851" s="8">
        <f t="shared" si="134"/>
        <v>53.725000000000001</v>
      </c>
      <c r="R851" s="8">
        <f t="shared" si="135"/>
        <v>46.625</v>
      </c>
      <c r="S851" s="8">
        <f t="shared" si="136"/>
        <v>38.674999999999997</v>
      </c>
      <c r="T851" s="8">
        <f t="shared" si="137"/>
        <v>47.875</v>
      </c>
      <c r="U851" s="7">
        <f t="shared" si="138"/>
        <v>46.341666666666661</v>
      </c>
      <c r="V851" s="7">
        <f t="shared" si="139"/>
        <v>46.724999999999994</v>
      </c>
    </row>
    <row r="852" spans="1:22" ht="13.5" x14ac:dyDescent="0.25">
      <c r="A852" s="3">
        <f>RSI!A852</f>
        <v>43243</v>
      </c>
      <c r="B852" s="2">
        <f>RSI!B852</f>
        <v>13.551</v>
      </c>
      <c r="C852" s="2">
        <f>RSI!I852</f>
        <v>42.648192619039129</v>
      </c>
      <c r="D852" s="2">
        <f>MACD!E852</f>
        <v>8.6572574796512924E-3</v>
      </c>
      <c r="E852" s="2">
        <f>MACD!F852</f>
        <v>4.9090260877231465E-2</v>
      </c>
      <c r="F852" s="2">
        <f>'Moving Avg'!D852</f>
        <v>13.5564</v>
      </c>
      <c r="G852" s="2">
        <f>'Moving Avg'!F852</f>
        <v>13.609900000000001</v>
      </c>
      <c r="H852" s="2">
        <f>'Moving Avg'!G852</f>
        <v>13.907480000000003</v>
      </c>
      <c r="I852" s="2">
        <f>'Moving Avg'!H852</f>
        <v>13.144850000000003</v>
      </c>
      <c r="J852" s="5" t="str">
        <f>OBV!F852</f>
        <v>BEARISH</v>
      </c>
      <c r="K852" s="5" t="str">
        <f>OBV!G852</f>
        <v>NEUTRAL</v>
      </c>
      <c r="L852" s="5" t="str">
        <f>OBV!H852</f>
        <v>CONFIRMED BEARISH</v>
      </c>
      <c r="M852" s="7">
        <f t="shared" si="130"/>
        <v>25</v>
      </c>
      <c r="N852" s="7">
        <f t="shared" si="131"/>
        <v>100</v>
      </c>
      <c r="O852" s="7">
        <f t="shared" si="132"/>
        <v>50</v>
      </c>
      <c r="P852" s="7">
        <f t="shared" si="133"/>
        <v>16.5</v>
      </c>
      <c r="Q852" s="8">
        <f t="shared" si="134"/>
        <v>53.725000000000001</v>
      </c>
      <c r="R852" s="8">
        <f t="shared" si="135"/>
        <v>46.625</v>
      </c>
      <c r="S852" s="8">
        <f t="shared" si="136"/>
        <v>38.674999999999997</v>
      </c>
      <c r="T852" s="8">
        <f t="shared" si="137"/>
        <v>47.875</v>
      </c>
      <c r="U852" s="7">
        <f t="shared" si="138"/>
        <v>46.341666666666661</v>
      </c>
      <c r="V852" s="7">
        <f t="shared" si="139"/>
        <v>46.724999999999994</v>
      </c>
    </row>
    <row r="853" spans="1:22" ht="13.5" x14ac:dyDescent="0.25">
      <c r="A853" s="3">
        <f>RSI!A853</f>
        <v>43244</v>
      </c>
      <c r="B853" s="2">
        <f>RSI!B853</f>
        <v>13.551</v>
      </c>
      <c r="C853" s="2">
        <f>RSI!I853</f>
        <v>42.648192619039129</v>
      </c>
      <c r="D853" s="2">
        <f>MACD!E853</f>
        <v>8.1145494234071691E-3</v>
      </c>
      <c r="E853" s="2">
        <f>MACD!F853</f>
        <v>4.0895118586466606E-2</v>
      </c>
      <c r="F853" s="2">
        <f>'Moving Avg'!D853</f>
        <v>13.555000000000001</v>
      </c>
      <c r="G853" s="2">
        <f>'Moving Avg'!F853</f>
        <v>13.60275</v>
      </c>
      <c r="H853" s="2">
        <f>'Moving Avg'!G853</f>
        <v>13.907280000000004</v>
      </c>
      <c r="I853" s="2">
        <f>'Moving Avg'!H853</f>
        <v>13.149040000000005</v>
      </c>
      <c r="J853" s="5" t="str">
        <f>OBV!F853</f>
        <v>BULLISH</v>
      </c>
      <c r="K853" s="5" t="str">
        <f>OBV!G853</f>
        <v>WEAK</v>
      </c>
      <c r="L853" s="5" t="str">
        <f>OBV!H853</f>
        <v>BULLISH DIVERGENCE</v>
      </c>
      <c r="M853" s="7">
        <f t="shared" si="130"/>
        <v>25</v>
      </c>
      <c r="N853" s="7">
        <f t="shared" si="131"/>
        <v>100</v>
      </c>
      <c r="O853" s="7">
        <f t="shared" si="132"/>
        <v>50</v>
      </c>
      <c r="P853" s="7">
        <f t="shared" si="133"/>
        <v>50</v>
      </c>
      <c r="Q853" s="8">
        <f t="shared" si="134"/>
        <v>58.75</v>
      </c>
      <c r="R853" s="8">
        <f t="shared" si="135"/>
        <v>55</v>
      </c>
      <c r="S853" s="8">
        <f t="shared" si="136"/>
        <v>53.75</v>
      </c>
      <c r="T853" s="8">
        <f t="shared" si="137"/>
        <v>56.25</v>
      </c>
      <c r="U853" s="7">
        <f t="shared" si="138"/>
        <v>55.833333333333336</v>
      </c>
      <c r="V853" s="7">
        <f t="shared" si="139"/>
        <v>55.9375</v>
      </c>
    </row>
    <row r="854" spans="1:22" ht="13.5" x14ac:dyDescent="0.25">
      <c r="A854" s="3">
        <f>RSI!A854</f>
        <v>43245</v>
      </c>
      <c r="B854" s="2">
        <f>RSI!B854</f>
        <v>13.456</v>
      </c>
      <c r="C854" s="2">
        <f>RSI!I854</f>
        <v>38.594788805172811</v>
      </c>
      <c r="D854" s="2">
        <f>MACD!E854</f>
        <v>5.203714912978441E-3</v>
      </c>
      <c r="E854" s="2">
        <f>MACD!F854</f>
        <v>3.3756837851768973E-2</v>
      </c>
      <c r="F854" s="2">
        <f>'Moving Avg'!D854</f>
        <v>13.527799999999999</v>
      </c>
      <c r="G854" s="2">
        <f>'Moving Avg'!F854</f>
        <v>13.592500000000001</v>
      </c>
      <c r="H854" s="2">
        <f>'Moving Avg'!G854</f>
        <v>13.897240000000002</v>
      </c>
      <c r="I854" s="2">
        <f>'Moving Avg'!H854</f>
        <v>13.151960000000004</v>
      </c>
      <c r="J854" s="5" t="str">
        <f>OBV!F854</f>
        <v>BEARISH</v>
      </c>
      <c r="K854" s="5" t="str">
        <f>OBV!G854</f>
        <v>STRONG</v>
      </c>
      <c r="L854" s="5" t="str">
        <f>OBV!H854</f>
        <v>CONFIRMED BEARISH</v>
      </c>
      <c r="M854" s="7">
        <f t="shared" si="130"/>
        <v>25</v>
      </c>
      <c r="N854" s="7">
        <f t="shared" si="131"/>
        <v>100</v>
      </c>
      <c r="O854" s="7">
        <f t="shared" si="132"/>
        <v>50</v>
      </c>
      <c r="P854" s="7">
        <f t="shared" si="133"/>
        <v>33</v>
      </c>
      <c r="Q854" s="8">
        <f t="shared" si="134"/>
        <v>56.2</v>
      </c>
      <c r="R854" s="8">
        <f t="shared" si="135"/>
        <v>50.75</v>
      </c>
      <c r="S854" s="8">
        <f t="shared" si="136"/>
        <v>46.1</v>
      </c>
      <c r="T854" s="8">
        <f t="shared" si="137"/>
        <v>52</v>
      </c>
      <c r="U854" s="7">
        <f t="shared" si="138"/>
        <v>51.016666666666673</v>
      </c>
      <c r="V854" s="7">
        <f t="shared" si="139"/>
        <v>51.262500000000003</v>
      </c>
    </row>
    <row r="855" spans="1:22" ht="13.5" x14ac:dyDescent="0.25">
      <c r="A855" s="3">
        <f>RSI!A855</f>
        <v>43248</v>
      </c>
      <c r="B855" s="2">
        <f>RSI!B855</f>
        <v>13.456</v>
      </c>
      <c r="C855" s="2">
        <f>RSI!I855</f>
        <v>38.594788805172811</v>
      </c>
      <c r="D855" s="2">
        <f>MACD!E855</f>
        <v>2.344504155109739E-2</v>
      </c>
      <c r="E855" s="2">
        <f>MACD!F855</f>
        <v>3.1694478591634656E-2</v>
      </c>
      <c r="F855" s="2">
        <f>'Moving Avg'!D855</f>
        <v>13.513</v>
      </c>
      <c r="G855" s="2">
        <f>'Moving Avg'!F855</f>
        <v>13.587250000000001</v>
      </c>
      <c r="H855" s="2">
        <f>'Moving Avg'!G855</f>
        <v>13.888520000000002</v>
      </c>
      <c r="I855" s="2">
        <f>'Moving Avg'!H855</f>
        <v>13.155675000000006</v>
      </c>
      <c r="J855" s="5" t="str">
        <f>OBV!F855</f>
        <v>BULLISH</v>
      </c>
      <c r="K855" s="5" t="str">
        <f>OBV!G855</f>
        <v>NEUTRAL</v>
      </c>
      <c r="L855" s="5" t="str">
        <f>OBV!H855</f>
        <v>BULLISH DIVERGENCE</v>
      </c>
      <c r="M855" s="7">
        <f t="shared" si="130"/>
        <v>25</v>
      </c>
      <c r="N855" s="7">
        <f t="shared" si="131"/>
        <v>45</v>
      </c>
      <c r="O855" s="7">
        <f t="shared" si="132"/>
        <v>50</v>
      </c>
      <c r="P855" s="7">
        <f t="shared" si="133"/>
        <v>66.5</v>
      </c>
      <c r="Q855" s="8">
        <f t="shared" si="134"/>
        <v>41.975000000000001</v>
      </c>
      <c r="R855" s="8">
        <f t="shared" si="135"/>
        <v>48.125</v>
      </c>
      <c r="S855" s="8">
        <f t="shared" si="136"/>
        <v>52.924999999999997</v>
      </c>
      <c r="T855" s="8">
        <f t="shared" si="137"/>
        <v>46.625</v>
      </c>
      <c r="U855" s="7">
        <f t="shared" si="138"/>
        <v>47.67499999999999</v>
      </c>
      <c r="V855" s="7">
        <f t="shared" si="139"/>
        <v>47.412499999999994</v>
      </c>
    </row>
    <row r="856" spans="1:22" ht="13.5" x14ac:dyDescent="0.25">
      <c r="A856" s="3">
        <f>RSI!A856</f>
        <v>43249</v>
      </c>
      <c r="B856" s="2">
        <f>RSI!B856</f>
        <v>13.456</v>
      </c>
      <c r="C856" s="2">
        <f>RSI!I856</f>
        <v>38.594788805172811</v>
      </c>
      <c r="D856" s="2">
        <f>MACD!E856</f>
        <v>3.0717362517702185E-2</v>
      </c>
      <c r="E856" s="2">
        <f>MACD!F856</f>
        <v>3.1499055376848162E-2</v>
      </c>
      <c r="F856" s="2">
        <f>'Moving Avg'!D856</f>
        <v>13.494</v>
      </c>
      <c r="G856" s="2">
        <f>'Moving Avg'!F856</f>
        <v>13.581999999999999</v>
      </c>
      <c r="H856" s="2">
        <f>'Moving Avg'!G856</f>
        <v>13.882440000000001</v>
      </c>
      <c r="I856" s="2">
        <f>'Moving Avg'!H856</f>
        <v>13.159390000000005</v>
      </c>
      <c r="J856" s="5" t="str">
        <f>OBV!F856</f>
        <v>BEARISH</v>
      </c>
      <c r="K856" s="5" t="str">
        <f>OBV!G856</f>
        <v>STRONG</v>
      </c>
      <c r="L856" s="5" t="str">
        <f>OBV!H856</f>
        <v>CONFIRMED BEARISH</v>
      </c>
      <c r="M856" s="7">
        <f t="shared" si="130"/>
        <v>25</v>
      </c>
      <c r="N856" s="7">
        <f t="shared" si="131"/>
        <v>45</v>
      </c>
      <c r="O856" s="7">
        <f t="shared" si="132"/>
        <v>50</v>
      </c>
      <c r="P856" s="7">
        <f t="shared" si="133"/>
        <v>33</v>
      </c>
      <c r="Q856" s="8">
        <f t="shared" si="134"/>
        <v>36.950000000000003</v>
      </c>
      <c r="R856" s="8">
        <f t="shared" si="135"/>
        <v>39.75</v>
      </c>
      <c r="S856" s="8">
        <f t="shared" si="136"/>
        <v>37.85</v>
      </c>
      <c r="T856" s="8">
        <f t="shared" si="137"/>
        <v>38.25</v>
      </c>
      <c r="U856" s="7">
        <f t="shared" si="138"/>
        <v>38.183333333333337</v>
      </c>
      <c r="V856" s="7">
        <f t="shared" si="139"/>
        <v>38.200000000000003</v>
      </c>
    </row>
    <row r="857" spans="1:22" ht="13.5" x14ac:dyDescent="0.25">
      <c r="A857" s="3">
        <f>RSI!A857</f>
        <v>43250</v>
      </c>
      <c r="B857" s="2">
        <f>RSI!B857</f>
        <v>13.625999999999999</v>
      </c>
      <c r="C857" s="2">
        <f>RSI!I857</f>
        <v>49.353250637498142</v>
      </c>
      <c r="D857" s="2">
        <f>MACD!E857</f>
        <v>2.5409723816125052E-2</v>
      </c>
      <c r="E857" s="2">
        <f>MACD!F857</f>
        <v>3.0281189064703541E-2</v>
      </c>
      <c r="F857" s="2">
        <f>'Moving Avg'!D857</f>
        <v>13.509</v>
      </c>
      <c r="G857" s="2">
        <f>'Moving Avg'!F857</f>
        <v>13.580249999999996</v>
      </c>
      <c r="H857" s="2">
        <f>'Moving Avg'!G857</f>
        <v>13.8758</v>
      </c>
      <c r="I857" s="2">
        <f>'Moving Avg'!H857</f>
        <v>13.164855000000005</v>
      </c>
      <c r="J857" s="5" t="str">
        <f>OBV!F857</f>
        <v>BULLISH</v>
      </c>
      <c r="K857" s="5" t="str">
        <f>OBV!G857</f>
        <v>NEUTRAL</v>
      </c>
      <c r="L857" s="5" t="str">
        <f>OBV!H857</f>
        <v>CONFIRMED BULLISH</v>
      </c>
      <c r="M857" s="7">
        <f t="shared" si="130"/>
        <v>25</v>
      </c>
      <c r="N857" s="7">
        <f t="shared" si="131"/>
        <v>45</v>
      </c>
      <c r="O857" s="7">
        <f t="shared" si="132"/>
        <v>50</v>
      </c>
      <c r="P857" s="7">
        <f t="shared" si="133"/>
        <v>83.5</v>
      </c>
      <c r="Q857" s="8">
        <f t="shared" si="134"/>
        <v>44.524999999999999</v>
      </c>
      <c r="R857" s="8">
        <f t="shared" si="135"/>
        <v>52.375</v>
      </c>
      <c r="S857" s="8">
        <f t="shared" si="136"/>
        <v>60.575000000000003</v>
      </c>
      <c r="T857" s="8">
        <f t="shared" si="137"/>
        <v>50.875</v>
      </c>
      <c r="U857" s="7">
        <f t="shared" si="138"/>
        <v>52.491666666666674</v>
      </c>
      <c r="V857" s="7">
        <f t="shared" si="139"/>
        <v>52.087500000000006</v>
      </c>
    </row>
    <row r="858" spans="1:22" ht="13.5" x14ac:dyDescent="0.25">
      <c r="A858" s="3">
        <f>RSI!A858</f>
        <v>43251</v>
      </c>
      <c r="B858" s="2">
        <f>RSI!B858</f>
        <v>13.551</v>
      </c>
      <c r="C858" s="2">
        <f>RSI!I858</f>
        <v>45.560692105015292</v>
      </c>
      <c r="D858" s="2">
        <f>MACD!E858</f>
        <v>1.6055765017837231E-2</v>
      </c>
      <c r="E858" s="2">
        <f>MACD!F858</f>
        <v>2.7436104255330281E-2</v>
      </c>
      <c r="F858" s="2">
        <f>'Moving Avg'!D858</f>
        <v>13.508999999999997</v>
      </c>
      <c r="G858" s="2">
        <f>'Moving Avg'!F858</f>
        <v>13.575449999999998</v>
      </c>
      <c r="H858" s="2">
        <f>'Moving Avg'!G858</f>
        <v>13.867519999999999</v>
      </c>
      <c r="I858" s="2">
        <f>'Moving Avg'!H858</f>
        <v>13.168090000000005</v>
      </c>
      <c r="J858" s="5" t="str">
        <f>OBV!F858</f>
        <v>BEARISH</v>
      </c>
      <c r="K858" s="5" t="str">
        <f>OBV!G858</f>
        <v>STRONG</v>
      </c>
      <c r="L858" s="5" t="str">
        <f>OBV!H858</f>
        <v>NEUTRAL</v>
      </c>
      <c r="M858" s="7">
        <f t="shared" si="130"/>
        <v>25</v>
      </c>
      <c r="N858" s="7">
        <f t="shared" si="131"/>
        <v>45</v>
      </c>
      <c r="O858" s="7">
        <f t="shared" si="132"/>
        <v>50</v>
      </c>
      <c r="P858" s="7">
        <f t="shared" si="133"/>
        <v>33</v>
      </c>
      <c r="Q858" s="8">
        <f t="shared" si="134"/>
        <v>36.950000000000003</v>
      </c>
      <c r="R858" s="8">
        <f t="shared" si="135"/>
        <v>39.75</v>
      </c>
      <c r="S858" s="8">
        <f t="shared" si="136"/>
        <v>37.85</v>
      </c>
      <c r="T858" s="8">
        <f t="shared" si="137"/>
        <v>38.25</v>
      </c>
      <c r="U858" s="7">
        <f t="shared" si="138"/>
        <v>38.183333333333337</v>
      </c>
      <c r="V858" s="7">
        <f t="shared" si="139"/>
        <v>38.200000000000003</v>
      </c>
    </row>
    <row r="859" spans="1:22" ht="13.5" x14ac:dyDescent="0.25">
      <c r="A859" s="3">
        <f>RSI!A859</f>
        <v>43252</v>
      </c>
      <c r="B859" s="2">
        <f>RSI!B859</f>
        <v>13.353</v>
      </c>
      <c r="C859" s="2">
        <f>RSI!I859</f>
        <v>37.391516694966668</v>
      </c>
      <c r="D859" s="2">
        <f>MACD!E859</f>
        <v>2.8521401115842338E-2</v>
      </c>
      <c r="E859" s="2">
        <f>MACD!F859</f>
        <v>2.7653163627432694E-2</v>
      </c>
      <c r="F859" s="2">
        <f>'Moving Avg'!D859</f>
        <v>13.488399999999999</v>
      </c>
      <c r="G859" s="2">
        <f>'Moving Avg'!F859</f>
        <v>13.560749999999999</v>
      </c>
      <c r="H859" s="2">
        <f>'Moving Avg'!G859</f>
        <v>13.854759999999999</v>
      </c>
      <c r="I859" s="2">
        <f>'Moving Avg'!H859</f>
        <v>13.170495000000006</v>
      </c>
      <c r="J859" s="5" t="str">
        <f>OBV!F859</f>
        <v>BEARISH</v>
      </c>
      <c r="K859" s="5" t="str">
        <f>OBV!G859</f>
        <v>STRONG</v>
      </c>
      <c r="L859" s="5" t="str">
        <f>OBV!H859</f>
        <v>CONFIRMED BEARISH</v>
      </c>
      <c r="M859" s="7">
        <f t="shared" si="130"/>
        <v>25</v>
      </c>
      <c r="N859" s="7">
        <f t="shared" si="131"/>
        <v>0</v>
      </c>
      <c r="O859" s="7">
        <f t="shared" si="132"/>
        <v>50</v>
      </c>
      <c r="P859" s="7">
        <f t="shared" si="133"/>
        <v>33</v>
      </c>
      <c r="Q859" s="8">
        <f t="shared" si="134"/>
        <v>21.2</v>
      </c>
      <c r="R859" s="8">
        <f t="shared" si="135"/>
        <v>30.75</v>
      </c>
      <c r="S859" s="8">
        <f t="shared" si="136"/>
        <v>31.1</v>
      </c>
      <c r="T859" s="8">
        <f t="shared" si="137"/>
        <v>27</v>
      </c>
      <c r="U859" s="7">
        <f t="shared" si="138"/>
        <v>27.683333333333337</v>
      </c>
      <c r="V859" s="7">
        <f t="shared" si="139"/>
        <v>27.512500000000003</v>
      </c>
    </row>
    <row r="860" spans="1:22" ht="13.5" x14ac:dyDescent="0.25">
      <c r="A860" s="3">
        <f>RSI!A860</f>
        <v>43255</v>
      </c>
      <c r="B860" s="2">
        <f>RSI!B860</f>
        <v>13.456</v>
      </c>
      <c r="C860" s="2">
        <f>RSI!I860</f>
        <v>43.10640806891837</v>
      </c>
      <c r="D860" s="2">
        <f>MACD!E860</f>
        <v>2.351845046765888E-2</v>
      </c>
      <c r="E860" s="2">
        <f>MACD!F860</f>
        <v>2.6826220995477934E-2</v>
      </c>
      <c r="F860" s="2">
        <f>'Moving Avg'!D860</f>
        <v>13.488400000000002</v>
      </c>
      <c r="G860" s="2">
        <f>'Moving Avg'!F860</f>
        <v>13.555499999999999</v>
      </c>
      <c r="H860" s="2">
        <f>'Moving Avg'!G860</f>
        <v>13.836779999999999</v>
      </c>
      <c r="I860" s="2">
        <f>'Moving Avg'!H860</f>
        <v>13.172910000000003</v>
      </c>
      <c r="J860" s="5" t="str">
        <f>OBV!F860</f>
        <v>BULLISH</v>
      </c>
      <c r="K860" s="5" t="str">
        <f>OBV!G860</f>
        <v>NEUTRAL</v>
      </c>
      <c r="L860" s="5" t="str">
        <f>OBV!H860</f>
        <v>NEUTRAL</v>
      </c>
      <c r="M860" s="7">
        <f t="shared" si="130"/>
        <v>25</v>
      </c>
      <c r="N860" s="7">
        <f t="shared" si="131"/>
        <v>45</v>
      </c>
      <c r="O860" s="7">
        <f t="shared" si="132"/>
        <v>50</v>
      </c>
      <c r="P860" s="7">
        <f t="shared" si="133"/>
        <v>49.5</v>
      </c>
      <c r="Q860" s="8">
        <f t="shared" si="134"/>
        <v>39.424999999999997</v>
      </c>
      <c r="R860" s="8">
        <f t="shared" si="135"/>
        <v>43.875</v>
      </c>
      <c r="S860" s="8">
        <f t="shared" si="136"/>
        <v>45.275000000000006</v>
      </c>
      <c r="T860" s="8">
        <f t="shared" si="137"/>
        <v>42.375</v>
      </c>
      <c r="U860" s="7">
        <f t="shared" si="138"/>
        <v>42.858333333333327</v>
      </c>
      <c r="V860" s="7">
        <f t="shared" si="139"/>
        <v>42.737499999999997</v>
      </c>
    </row>
    <row r="861" spans="1:22" ht="13.5" x14ac:dyDescent="0.25">
      <c r="A861" s="3">
        <f>RSI!A861</f>
        <v>43256</v>
      </c>
      <c r="B861" s="2">
        <f>RSI!B861</f>
        <v>13.420999999999999</v>
      </c>
      <c r="C861" s="2">
        <f>RSI!I861</f>
        <v>41.713051524569821</v>
      </c>
      <c r="D861" s="2">
        <f>MACD!E861</f>
        <v>2.5997409926006299E-2</v>
      </c>
      <c r="E861" s="2">
        <f>MACD!F861</f>
        <v>2.6660458781583608E-2</v>
      </c>
      <c r="F861" s="2">
        <f>'Moving Avg'!D861</f>
        <v>13.481400000000002</v>
      </c>
      <c r="G861" s="2">
        <f>'Moving Avg'!F861</f>
        <v>13.544499999999996</v>
      </c>
      <c r="H861" s="2">
        <f>'Moving Avg'!G861</f>
        <v>13.820880000000002</v>
      </c>
      <c r="I861" s="2">
        <f>'Moving Avg'!H861</f>
        <v>13.171285000000003</v>
      </c>
      <c r="J861" s="5" t="str">
        <f>OBV!F861</f>
        <v>BEARISH</v>
      </c>
      <c r="K861" s="5" t="str">
        <f>OBV!G861</f>
        <v>STRONG</v>
      </c>
      <c r="L861" s="5" t="str">
        <f>OBV!H861</f>
        <v>CONFIRMED BEARISH</v>
      </c>
      <c r="M861" s="7">
        <f t="shared" si="130"/>
        <v>25</v>
      </c>
      <c r="N861" s="7">
        <f t="shared" si="131"/>
        <v>45</v>
      </c>
      <c r="O861" s="7">
        <f t="shared" si="132"/>
        <v>50</v>
      </c>
      <c r="P861" s="7">
        <f t="shared" si="133"/>
        <v>33</v>
      </c>
      <c r="Q861" s="8">
        <f t="shared" si="134"/>
        <v>36.950000000000003</v>
      </c>
      <c r="R861" s="8">
        <f t="shared" si="135"/>
        <v>39.75</v>
      </c>
      <c r="S861" s="8">
        <f t="shared" si="136"/>
        <v>37.85</v>
      </c>
      <c r="T861" s="8">
        <f t="shared" si="137"/>
        <v>38.25</v>
      </c>
      <c r="U861" s="7">
        <f t="shared" si="138"/>
        <v>38.183333333333337</v>
      </c>
      <c r="V861" s="7">
        <f t="shared" si="139"/>
        <v>38.200000000000003</v>
      </c>
    </row>
    <row r="862" spans="1:22" ht="13.5" x14ac:dyDescent="0.25">
      <c r="A862" s="3">
        <f>RSI!A862</f>
        <v>43257</v>
      </c>
      <c r="B862" s="2">
        <f>RSI!B862</f>
        <v>13.558</v>
      </c>
      <c r="C862" s="2">
        <f>RSI!I862</f>
        <v>48.702654734967908</v>
      </c>
      <c r="D862" s="2">
        <f>MACD!E862</f>
        <v>1.8976681183389132E-2</v>
      </c>
      <c r="E862" s="2">
        <f>MACD!F862</f>
        <v>2.5123703261944713E-2</v>
      </c>
      <c r="F862" s="2">
        <f>'Moving Avg'!D862</f>
        <v>13.4678</v>
      </c>
      <c r="G862" s="2">
        <f>'Moving Avg'!F862</f>
        <v>13.539699999999996</v>
      </c>
      <c r="H862" s="2">
        <f>'Moving Avg'!G862</f>
        <v>13.814860000000001</v>
      </c>
      <c r="I862" s="2">
        <f>'Moving Avg'!H862</f>
        <v>13.170425000000002</v>
      </c>
      <c r="J862" s="5" t="str">
        <f>OBV!F862</f>
        <v>BEARISH</v>
      </c>
      <c r="K862" s="5" t="str">
        <f>OBV!G862</f>
        <v>STRONG</v>
      </c>
      <c r="L862" s="5" t="str">
        <f>OBV!H862</f>
        <v>CONFIRMED BEARISH</v>
      </c>
      <c r="M862" s="7">
        <f t="shared" si="130"/>
        <v>25</v>
      </c>
      <c r="N862" s="7">
        <f t="shared" si="131"/>
        <v>45</v>
      </c>
      <c r="O862" s="7">
        <f t="shared" si="132"/>
        <v>50</v>
      </c>
      <c r="P862" s="7">
        <f t="shared" si="133"/>
        <v>33</v>
      </c>
      <c r="Q862" s="8">
        <f t="shared" si="134"/>
        <v>36.950000000000003</v>
      </c>
      <c r="R862" s="8">
        <f t="shared" si="135"/>
        <v>39.75</v>
      </c>
      <c r="S862" s="8">
        <f t="shared" si="136"/>
        <v>37.85</v>
      </c>
      <c r="T862" s="8">
        <f t="shared" si="137"/>
        <v>38.25</v>
      </c>
      <c r="U862" s="7">
        <f t="shared" si="138"/>
        <v>38.183333333333337</v>
      </c>
      <c r="V862" s="7">
        <f t="shared" si="139"/>
        <v>38.200000000000003</v>
      </c>
    </row>
    <row r="863" spans="1:22" ht="13.5" x14ac:dyDescent="0.25">
      <c r="A863" s="3">
        <f>RSI!A863</f>
        <v>43258</v>
      </c>
      <c r="B863" s="2">
        <f>RSI!B863</f>
        <v>13.898</v>
      </c>
      <c r="C863" s="2">
        <f>RSI!I863</f>
        <v>61.153007094003414</v>
      </c>
      <c r="D863" s="2">
        <f>MACD!E863</f>
        <v>-1.2005105508785974E-2</v>
      </c>
      <c r="E863" s="2">
        <f>MACD!F863</f>
        <v>1.7697941507798576E-2</v>
      </c>
      <c r="F863" s="2">
        <f>'Moving Avg'!D863</f>
        <v>13.537199999999999</v>
      </c>
      <c r="G863" s="2">
        <f>'Moving Avg'!F863</f>
        <v>13.553199999999999</v>
      </c>
      <c r="H863" s="2">
        <f>'Moving Avg'!G863</f>
        <v>13.811660000000002</v>
      </c>
      <c r="I863" s="2">
        <f>'Moving Avg'!H863</f>
        <v>13.171425000000001</v>
      </c>
      <c r="J863" s="5" t="str">
        <f>OBV!F863</f>
        <v>BULLISH</v>
      </c>
      <c r="K863" s="5" t="str">
        <f>OBV!G863</f>
        <v>WEAK</v>
      </c>
      <c r="L863" s="5" t="str">
        <f>OBV!H863</f>
        <v>CONFIRMED BULLISH</v>
      </c>
      <c r="M863" s="7">
        <f t="shared" si="130"/>
        <v>25</v>
      </c>
      <c r="N863" s="7">
        <f t="shared" si="131"/>
        <v>100</v>
      </c>
      <c r="O863" s="7">
        <f t="shared" si="132"/>
        <v>50</v>
      </c>
      <c r="P863" s="7">
        <f t="shared" si="133"/>
        <v>67</v>
      </c>
      <c r="Q863" s="8">
        <f t="shared" si="134"/>
        <v>61.3</v>
      </c>
      <c r="R863" s="8">
        <f t="shared" si="135"/>
        <v>59.25</v>
      </c>
      <c r="S863" s="8">
        <f t="shared" si="136"/>
        <v>61.400000000000006</v>
      </c>
      <c r="T863" s="8">
        <f t="shared" si="137"/>
        <v>60.5</v>
      </c>
      <c r="U863" s="7">
        <f t="shared" si="138"/>
        <v>60.65</v>
      </c>
      <c r="V863" s="7">
        <f t="shared" si="139"/>
        <v>60.612499999999997</v>
      </c>
    </row>
    <row r="864" spans="1:22" ht="13.5" x14ac:dyDescent="0.25">
      <c r="A864" s="3">
        <f>RSI!A864</f>
        <v>43259</v>
      </c>
      <c r="B864" s="2">
        <f>RSI!B864</f>
        <v>13.762</v>
      </c>
      <c r="C864" s="2">
        <f>RSI!I864</f>
        <v>55.364545377902708</v>
      </c>
      <c r="D864" s="2">
        <f>MACD!E864</f>
        <v>-4.4637501287455805E-2</v>
      </c>
      <c r="E864" s="2">
        <f>MACD!F864</f>
        <v>5.2308529487476996E-3</v>
      </c>
      <c r="F864" s="2">
        <f>'Moving Avg'!D864</f>
        <v>13.619</v>
      </c>
      <c r="G864" s="2">
        <f>'Moving Avg'!F864</f>
        <v>13.56325</v>
      </c>
      <c r="H864" s="2">
        <f>'Moving Avg'!G864</f>
        <v>13.803760000000002</v>
      </c>
      <c r="I864" s="2">
        <f>'Moving Avg'!H864</f>
        <v>13.172035000000003</v>
      </c>
      <c r="J864" s="5" t="str">
        <f>OBV!F864</f>
        <v>BULLISH</v>
      </c>
      <c r="K864" s="5" t="str">
        <f>OBV!G864</f>
        <v>WEAK</v>
      </c>
      <c r="L864" s="5" t="str">
        <f>OBV!H864</f>
        <v>CONFIRMED BULLISH</v>
      </c>
      <c r="M864" s="7">
        <f t="shared" si="130"/>
        <v>25</v>
      </c>
      <c r="N864" s="7">
        <f t="shared" si="131"/>
        <v>100</v>
      </c>
      <c r="O864" s="7">
        <f t="shared" si="132"/>
        <v>50</v>
      </c>
      <c r="P864" s="7">
        <f t="shared" si="133"/>
        <v>67</v>
      </c>
      <c r="Q864" s="8">
        <f t="shared" si="134"/>
        <v>61.3</v>
      </c>
      <c r="R864" s="8">
        <f t="shared" si="135"/>
        <v>59.25</v>
      </c>
      <c r="S864" s="8">
        <f t="shared" si="136"/>
        <v>61.400000000000006</v>
      </c>
      <c r="T864" s="8">
        <f t="shared" si="137"/>
        <v>60.5</v>
      </c>
      <c r="U864" s="7">
        <f t="shared" si="138"/>
        <v>60.65</v>
      </c>
      <c r="V864" s="7">
        <f t="shared" si="139"/>
        <v>60.612499999999997</v>
      </c>
    </row>
    <row r="865" spans="1:22" ht="13.5" x14ac:dyDescent="0.25">
      <c r="A865" s="3">
        <f>RSI!A865</f>
        <v>43262</v>
      </c>
      <c r="B865" s="2">
        <f>RSI!B865</f>
        <v>13.728</v>
      </c>
      <c r="C865" s="2">
        <f>RSI!I865</f>
        <v>53.988689864853093</v>
      </c>
      <c r="D865" s="2">
        <f>MACD!E865</f>
        <v>-7.0664164632141535E-2</v>
      </c>
      <c r="E865" s="2">
        <f>MACD!F865</f>
        <v>-9.9481505674301474E-3</v>
      </c>
      <c r="F865" s="2">
        <f>'Moving Avg'!D865</f>
        <v>13.673399999999997</v>
      </c>
      <c r="G865" s="2">
        <f>'Moving Avg'!F865</f>
        <v>13.565299999999999</v>
      </c>
      <c r="H865" s="2">
        <f>'Moving Avg'!G865</f>
        <v>13.795179999999998</v>
      </c>
      <c r="I865" s="2">
        <f>'Moving Avg'!H865</f>
        <v>13.173135000000004</v>
      </c>
      <c r="J865" s="5" t="str">
        <f>OBV!F865</f>
        <v>BEARISH</v>
      </c>
      <c r="K865" s="5" t="str">
        <f>OBV!G865</f>
        <v>STRONG</v>
      </c>
      <c r="L865" s="5" t="str">
        <f>OBV!H865</f>
        <v>BEARISH DIVERGENCE</v>
      </c>
      <c r="M865" s="7">
        <f t="shared" si="130"/>
        <v>25</v>
      </c>
      <c r="N865" s="7">
        <f t="shared" si="131"/>
        <v>100</v>
      </c>
      <c r="O865" s="7">
        <f t="shared" si="132"/>
        <v>50</v>
      </c>
      <c r="P865" s="7">
        <f t="shared" si="133"/>
        <v>33</v>
      </c>
      <c r="Q865" s="8">
        <f t="shared" si="134"/>
        <v>56.2</v>
      </c>
      <c r="R865" s="8">
        <f t="shared" si="135"/>
        <v>50.75</v>
      </c>
      <c r="S865" s="8">
        <f t="shared" si="136"/>
        <v>46.1</v>
      </c>
      <c r="T865" s="8">
        <f t="shared" si="137"/>
        <v>52</v>
      </c>
      <c r="U865" s="7">
        <f t="shared" si="138"/>
        <v>51.016666666666673</v>
      </c>
      <c r="V865" s="7">
        <f t="shared" si="139"/>
        <v>51.262500000000003</v>
      </c>
    </row>
    <row r="866" spans="1:22" ht="13.5" x14ac:dyDescent="0.25">
      <c r="A866" s="3">
        <f>RSI!A866</f>
        <v>43263</v>
      </c>
      <c r="B866" s="2">
        <f>RSI!B866</f>
        <v>13.728</v>
      </c>
      <c r="C866" s="2">
        <f>RSI!I866</f>
        <v>53.988689864853093</v>
      </c>
      <c r="D866" s="2">
        <f>MACD!E866</f>
        <v>-9.3349850561656567E-2</v>
      </c>
      <c r="E866" s="2">
        <f>MACD!F866</f>
        <v>-2.6628490566275434E-2</v>
      </c>
      <c r="F866" s="2">
        <f>'Moving Avg'!D866</f>
        <v>13.734800000000002</v>
      </c>
      <c r="G866" s="2">
        <f>'Moving Avg'!F866</f>
        <v>13.570399999999998</v>
      </c>
      <c r="H866" s="2">
        <f>'Moving Avg'!G866</f>
        <v>13.782639999999997</v>
      </c>
      <c r="I866" s="2">
        <f>'Moving Avg'!H866</f>
        <v>13.174235000000003</v>
      </c>
      <c r="J866" s="5" t="str">
        <f>OBV!F866</f>
        <v>BULLISH</v>
      </c>
      <c r="K866" s="5" t="str">
        <f>OBV!G866</f>
        <v>NEUTRAL</v>
      </c>
      <c r="L866" s="5" t="str">
        <f>OBV!H866</f>
        <v>CONFIRMED BULLISH</v>
      </c>
      <c r="M866" s="7">
        <f t="shared" si="130"/>
        <v>25</v>
      </c>
      <c r="N866" s="7">
        <f t="shared" si="131"/>
        <v>100</v>
      </c>
      <c r="O866" s="7">
        <f t="shared" si="132"/>
        <v>50</v>
      </c>
      <c r="P866" s="7">
        <f t="shared" si="133"/>
        <v>83.5</v>
      </c>
      <c r="Q866" s="8">
        <f t="shared" si="134"/>
        <v>63.774999999999999</v>
      </c>
      <c r="R866" s="8">
        <f t="shared" si="135"/>
        <v>63.375</v>
      </c>
      <c r="S866" s="8">
        <f t="shared" si="136"/>
        <v>68.825000000000003</v>
      </c>
      <c r="T866" s="8">
        <f t="shared" si="137"/>
        <v>64.625</v>
      </c>
      <c r="U866" s="7">
        <f t="shared" si="138"/>
        <v>65.325000000000003</v>
      </c>
      <c r="V866" s="7">
        <f t="shared" si="139"/>
        <v>65.150000000000006</v>
      </c>
    </row>
    <row r="867" spans="1:22" ht="13.5" x14ac:dyDescent="0.25">
      <c r="A867" s="3">
        <f>RSI!A867</f>
        <v>43264</v>
      </c>
      <c r="B867" s="2">
        <f>RSI!B867</f>
        <v>13.612</v>
      </c>
      <c r="C867" s="2">
        <f>RSI!I867</f>
        <v>49.155218397348065</v>
      </c>
      <c r="D867" s="2">
        <f>MACD!E867</f>
        <v>-7.8412996511429967E-2</v>
      </c>
      <c r="E867" s="2">
        <f>MACD!F867</f>
        <v>-3.6985391755306338E-2</v>
      </c>
      <c r="F867" s="2">
        <f>'Moving Avg'!D867</f>
        <v>13.7456</v>
      </c>
      <c r="G867" s="2">
        <f>'Moving Avg'!F867</f>
        <v>13.569700000000001</v>
      </c>
      <c r="H867" s="2">
        <f>'Moving Avg'!G867</f>
        <v>13.757319999999993</v>
      </c>
      <c r="I867" s="2">
        <f>'Moving Avg'!H867</f>
        <v>13.174755000000005</v>
      </c>
      <c r="J867" s="5" t="str">
        <f>OBV!F867</f>
        <v>BEARISH</v>
      </c>
      <c r="K867" s="5" t="str">
        <f>OBV!G867</f>
        <v>STRONG</v>
      </c>
      <c r="L867" s="5" t="str">
        <f>OBV!H867</f>
        <v>BEARISH DIVERGENCE</v>
      </c>
      <c r="M867" s="7">
        <f t="shared" si="130"/>
        <v>25</v>
      </c>
      <c r="N867" s="7">
        <f t="shared" si="131"/>
        <v>100</v>
      </c>
      <c r="O867" s="7">
        <f t="shared" si="132"/>
        <v>50</v>
      </c>
      <c r="P867" s="7">
        <f t="shared" si="133"/>
        <v>33</v>
      </c>
      <c r="Q867" s="8">
        <f t="shared" si="134"/>
        <v>56.2</v>
      </c>
      <c r="R867" s="8">
        <f t="shared" si="135"/>
        <v>50.75</v>
      </c>
      <c r="S867" s="8">
        <f t="shared" si="136"/>
        <v>46.1</v>
      </c>
      <c r="T867" s="8">
        <f t="shared" si="137"/>
        <v>52</v>
      </c>
      <c r="U867" s="7">
        <f t="shared" si="138"/>
        <v>51.016666666666673</v>
      </c>
      <c r="V867" s="7">
        <f t="shared" si="139"/>
        <v>51.262500000000003</v>
      </c>
    </row>
    <row r="868" spans="1:22" ht="13.5" x14ac:dyDescent="0.25">
      <c r="A868" s="3">
        <f>RSI!A868</f>
        <v>43265</v>
      </c>
      <c r="B868" s="2">
        <f>RSI!B868</f>
        <v>13.49</v>
      </c>
      <c r="C868" s="2">
        <f>RSI!I868</f>
        <v>44.629713924632782</v>
      </c>
      <c r="D868" s="2">
        <f>MACD!E868</f>
        <v>-6.8158618021804784E-2</v>
      </c>
      <c r="E868" s="2">
        <f>MACD!F868</f>
        <v>-4.3220037008606028E-2</v>
      </c>
      <c r="F868" s="2">
        <f>'Moving Avg'!D868</f>
        <v>13.664000000000001</v>
      </c>
      <c r="G868" s="2">
        <f>'Moving Avg'!F868</f>
        <v>13.566300000000002</v>
      </c>
      <c r="H868" s="2">
        <f>'Moving Avg'!G868</f>
        <v>13.730099999999995</v>
      </c>
      <c r="I868" s="2">
        <f>'Moving Avg'!H868</f>
        <v>13.175195000000006</v>
      </c>
      <c r="J868" s="5" t="str">
        <f>OBV!F868</f>
        <v>BEARISH</v>
      </c>
      <c r="K868" s="5" t="str">
        <f>OBV!G868</f>
        <v>STRONG</v>
      </c>
      <c r="L868" s="5" t="str">
        <f>OBV!H868</f>
        <v>CONFIRMED BEARISH</v>
      </c>
      <c r="M868" s="7">
        <f t="shared" si="130"/>
        <v>25</v>
      </c>
      <c r="N868" s="7">
        <f t="shared" si="131"/>
        <v>100</v>
      </c>
      <c r="O868" s="7">
        <f t="shared" si="132"/>
        <v>50</v>
      </c>
      <c r="P868" s="7">
        <f t="shared" si="133"/>
        <v>33</v>
      </c>
      <c r="Q868" s="8">
        <f t="shared" si="134"/>
        <v>56.2</v>
      </c>
      <c r="R868" s="8">
        <f t="shared" si="135"/>
        <v>50.75</v>
      </c>
      <c r="S868" s="8">
        <f t="shared" si="136"/>
        <v>46.1</v>
      </c>
      <c r="T868" s="8">
        <f t="shared" si="137"/>
        <v>52</v>
      </c>
      <c r="U868" s="7">
        <f t="shared" si="138"/>
        <v>51.016666666666673</v>
      </c>
      <c r="V868" s="7">
        <f t="shared" si="139"/>
        <v>51.262500000000003</v>
      </c>
    </row>
    <row r="869" spans="1:22" ht="13.5" x14ac:dyDescent="0.25">
      <c r="A869" s="3">
        <f>RSI!A869</f>
        <v>43269</v>
      </c>
      <c r="B869" s="2">
        <f>RSI!B869</f>
        <v>13.625999999999999</v>
      </c>
      <c r="C869" s="2">
        <f>RSI!I869</f>
        <v>50.140448538507037</v>
      </c>
      <c r="D869" s="2">
        <f>MACD!E869</f>
        <v>-9.9188280253333261E-2</v>
      </c>
      <c r="E869" s="2">
        <f>MACD!F869</f>
        <v>-5.4413685657551475E-2</v>
      </c>
      <c r="F869" s="2">
        <f>'Moving Avg'!D869</f>
        <v>13.636799999999999</v>
      </c>
      <c r="G869" s="2">
        <f>'Moving Avg'!F869</f>
        <v>13.567999999999998</v>
      </c>
      <c r="H869" s="2">
        <f>'Moving Avg'!G869</f>
        <v>13.708899999999996</v>
      </c>
      <c r="I869" s="2">
        <f>'Moving Avg'!H869</f>
        <v>13.176315000000006</v>
      </c>
      <c r="J869" s="5" t="str">
        <f>OBV!F869</f>
        <v>BEARISH</v>
      </c>
      <c r="K869" s="5" t="str">
        <f>OBV!G869</f>
        <v>STRONG</v>
      </c>
      <c r="L869" s="5" t="str">
        <f>OBV!H869</f>
        <v>CONFIRMED BEARISH</v>
      </c>
      <c r="M869" s="7">
        <f t="shared" si="130"/>
        <v>25</v>
      </c>
      <c r="N869" s="7">
        <f t="shared" si="131"/>
        <v>100</v>
      </c>
      <c r="O869" s="7">
        <f t="shared" si="132"/>
        <v>50</v>
      </c>
      <c r="P869" s="7">
        <f t="shared" si="133"/>
        <v>33</v>
      </c>
      <c r="Q869" s="8">
        <f t="shared" si="134"/>
        <v>56.2</v>
      </c>
      <c r="R869" s="8">
        <f t="shared" si="135"/>
        <v>50.75</v>
      </c>
      <c r="S869" s="8">
        <f t="shared" si="136"/>
        <v>46.1</v>
      </c>
      <c r="T869" s="8">
        <f t="shared" si="137"/>
        <v>52</v>
      </c>
      <c r="U869" s="7">
        <f t="shared" si="138"/>
        <v>51.016666666666673</v>
      </c>
      <c r="V869" s="7">
        <f t="shared" si="139"/>
        <v>51.262500000000003</v>
      </c>
    </row>
    <row r="870" spans="1:22" ht="13.5" x14ac:dyDescent="0.25">
      <c r="A870" s="3">
        <f>RSI!A870</f>
        <v>43270</v>
      </c>
      <c r="B870" s="2">
        <f>RSI!B870</f>
        <v>14.246</v>
      </c>
      <c r="C870" s="2">
        <f>RSI!I870</f>
        <v>66.506166209247482</v>
      </c>
      <c r="D870" s="2">
        <f>MACD!E870</f>
        <v>-0.15555980159993332</v>
      </c>
      <c r="E870" s="2">
        <f>MACD!F870</f>
        <v>-7.4642908846027853E-2</v>
      </c>
      <c r="F870" s="2">
        <f>'Moving Avg'!D870</f>
        <v>13.740399999999999</v>
      </c>
      <c r="G870" s="2">
        <f>'Moving Avg'!F870</f>
        <v>13.603799999999998</v>
      </c>
      <c r="H870" s="2">
        <f>'Moving Avg'!G870</f>
        <v>13.702739999999995</v>
      </c>
      <c r="I870" s="2">
        <f>'Moving Avg'!H870</f>
        <v>13.180115000000008</v>
      </c>
      <c r="J870" s="5" t="str">
        <f>OBV!F870</f>
        <v>BULLISH</v>
      </c>
      <c r="K870" s="5" t="str">
        <f>OBV!G870</f>
        <v>NEUTRAL</v>
      </c>
      <c r="L870" s="5" t="str">
        <f>OBV!H870</f>
        <v>CONFIRMED BULLISH</v>
      </c>
      <c r="M870" s="7">
        <f t="shared" si="130"/>
        <v>25</v>
      </c>
      <c r="N870" s="7">
        <f t="shared" si="131"/>
        <v>100</v>
      </c>
      <c r="O870" s="7">
        <f t="shared" si="132"/>
        <v>50</v>
      </c>
      <c r="P870" s="7">
        <f t="shared" si="133"/>
        <v>83.5</v>
      </c>
      <c r="Q870" s="8">
        <f t="shared" si="134"/>
        <v>63.774999999999999</v>
      </c>
      <c r="R870" s="8">
        <f t="shared" si="135"/>
        <v>63.375</v>
      </c>
      <c r="S870" s="8">
        <f t="shared" si="136"/>
        <v>68.825000000000003</v>
      </c>
      <c r="T870" s="8">
        <f t="shared" si="137"/>
        <v>64.625</v>
      </c>
      <c r="U870" s="7">
        <f t="shared" si="138"/>
        <v>65.325000000000003</v>
      </c>
      <c r="V870" s="7">
        <f t="shared" si="139"/>
        <v>65.150000000000006</v>
      </c>
    </row>
    <row r="871" spans="1:22" ht="13.5" x14ac:dyDescent="0.25">
      <c r="A871" s="3">
        <f>RSI!A871</f>
        <v>43271</v>
      </c>
      <c r="B871" s="2">
        <f>RSI!B871</f>
        <v>14.443</v>
      </c>
      <c r="C871" s="2">
        <f>RSI!I871</f>
        <v>69.88823278159856</v>
      </c>
      <c r="D871" s="2">
        <f>MACD!E871</f>
        <v>-0.22693281916094321</v>
      </c>
      <c r="E871" s="2">
        <f>MACD!F871</f>
        <v>-0.10510089090901092</v>
      </c>
      <c r="F871" s="2">
        <f>'Moving Avg'!D871</f>
        <v>13.8834</v>
      </c>
      <c r="G871" s="2">
        <f>'Moving Avg'!F871</f>
        <v>13.648400000000001</v>
      </c>
      <c r="H871" s="2">
        <f>'Moving Avg'!G871</f>
        <v>13.705819999999994</v>
      </c>
      <c r="I871" s="2">
        <f>'Moving Avg'!H871</f>
        <v>13.183890000000009</v>
      </c>
      <c r="J871" s="5" t="str">
        <f>OBV!F871</f>
        <v>BULLISH</v>
      </c>
      <c r="K871" s="5" t="str">
        <f>OBV!G871</f>
        <v>WEAK</v>
      </c>
      <c r="L871" s="5" t="str">
        <f>OBV!H871</f>
        <v>CONFIRMED BULLISH</v>
      </c>
      <c r="M871" s="7">
        <f t="shared" si="130"/>
        <v>25</v>
      </c>
      <c r="N871" s="7">
        <f t="shared" si="131"/>
        <v>100</v>
      </c>
      <c r="O871" s="7">
        <f t="shared" si="132"/>
        <v>50</v>
      </c>
      <c r="P871" s="7">
        <f t="shared" si="133"/>
        <v>67</v>
      </c>
      <c r="Q871" s="8">
        <f t="shared" si="134"/>
        <v>61.3</v>
      </c>
      <c r="R871" s="8">
        <f t="shared" si="135"/>
        <v>59.25</v>
      </c>
      <c r="S871" s="8">
        <f t="shared" si="136"/>
        <v>61.400000000000006</v>
      </c>
      <c r="T871" s="8">
        <f t="shared" si="137"/>
        <v>60.5</v>
      </c>
      <c r="U871" s="7">
        <f t="shared" si="138"/>
        <v>60.65</v>
      </c>
      <c r="V871" s="7">
        <f t="shared" si="139"/>
        <v>60.612499999999997</v>
      </c>
    </row>
    <row r="872" spans="1:22" ht="13.5" x14ac:dyDescent="0.25">
      <c r="A872" s="3">
        <f>RSI!A872</f>
        <v>43272</v>
      </c>
      <c r="B872" s="2">
        <f>RSI!B872</f>
        <v>14.231999999999999</v>
      </c>
      <c r="C872" s="2">
        <f>RSI!I872</f>
        <v>62.59743968034249</v>
      </c>
      <c r="D872" s="2">
        <f>MACD!E872</f>
        <v>-0.25520589196047183</v>
      </c>
      <c r="E872" s="2">
        <f>MACD!F872</f>
        <v>-0.13512189111930312</v>
      </c>
      <c r="F872" s="2">
        <f>'Moving Avg'!D872</f>
        <v>14.007400000000001</v>
      </c>
      <c r="G872" s="2">
        <f>'Moving Avg'!F872</f>
        <v>13.682449999999999</v>
      </c>
      <c r="H872" s="2">
        <f>'Moving Avg'!G872</f>
        <v>13.712739999999995</v>
      </c>
      <c r="I872" s="2">
        <f>'Moving Avg'!H872</f>
        <v>13.187510000000009</v>
      </c>
      <c r="J872" s="5" t="str">
        <f>OBV!F872</f>
        <v>BULLISH</v>
      </c>
      <c r="K872" s="5" t="str">
        <f>OBV!G872</f>
        <v>WEAK</v>
      </c>
      <c r="L872" s="5" t="str">
        <f>OBV!H872</f>
        <v>CONFIRMED BULLISH</v>
      </c>
      <c r="M872" s="7">
        <f t="shared" si="130"/>
        <v>25</v>
      </c>
      <c r="N872" s="7">
        <f t="shared" si="131"/>
        <v>100</v>
      </c>
      <c r="O872" s="7">
        <f t="shared" si="132"/>
        <v>50</v>
      </c>
      <c r="P872" s="7">
        <f t="shared" si="133"/>
        <v>67</v>
      </c>
      <c r="Q872" s="8">
        <f t="shared" si="134"/>
        <v>61.3</v>
      </c>
      <c r="R872" s="8">
        <f t="shared" si="135"/>
        <v>59.25</v>
      </c>
      <c r="S872" s="8">
        <f t="shared" si="136"/>
        <v>61.400000000000006</v>
      </c>
      <c r="T872" s="8">
        <f t="shared" si="137"/>
        <v>60.5</v>
      </c>
      <c r="U872" s="7">
        <f t="shared" si="138"/>
        <v>60.65</v>
      </c>
      <c r="V872" s="7">
        <f t="shared" si="139"/>
        <v>60.612499999999997</v>
      </c>
    </row>
    <row r="873" spans="1:22" ht="13.5" x14ac:dyDescent="0.25">
      <c r="A873" s="3">
        <f>RSI!A873</f>
        <v>43273</v>
      </c>
      <c r="B873" s="2">
        <f>RSI!B873</f>
        <v>14.239000000000001</v>
      </c>
      <c r="C873" s="2">
        <f>RSI!I873</f>
        <v>62.736325103194119</v>
      </c>
      <c r="D873" s="2">
        <f>MACD!E873</f>
        <v>-0.23034056846197792</v>
      </c>
      <c r="E873" s="2">
        <f>MACD!F873</f>
        <v>-0.15416562658783808</v>
      </c>
      <c r="F873" s="2">
        <f>'Moving Avg'!D873</f>
        <v>14.1572</v>
      </c>
      <c r="G873" s="2">
        <f>'Moving Avg'!F873</f>
        <v>13.716849999999999</v>
      </c>
      <c r="H873" s="2">
        <f>'Moving Avg'!G873</f>
        <v>13.723639999999996</v>
      </c>
      <c r="I873" s="2">
        <f>'Moving Avg'!H873</f>
        <v>13.19193500000001</v>
      </c>
      <c r="J873" s="5" t="str">
        <f>OBV!F873</f>
        <v>BULLISH</v>
      </c>
      <c r="K873" s="5" t="str">
        <f>OBV!G873</f>
        <v>WEAK</v>
      </c>
      <c r="L873" s="5" t="str">
        <f>OBV!H873</f>
        <v>CONFIRMED BULLISH</v>
      </c>
      <c r="M873" s="7">
        <f t="shared" si="130"/>
        <v>25</v>
      </c>
      <c r="N873" s="7">
        <f t="shared" si="131"/>
        <v>100</v>
      </c>
      <c r="O873" s="7">
        <f t="shared" si="132"/>
        <v>50</v>
      </c>
      <c r="P873" s="7">
        <f t="shared" si="133"/>
        <v>67</v>
      </c>
      <c r="Q873" s="8">
        <f t="shared" si="134"/>
        <v>61.3</v>
      </c>
      <c r="R873" s="8">
        <f t="shared" si="135"/>
        <v>59.25</v>
      </c>
      <c r="S873" s="8">
        <f t="shared" si="136"/>
        <v>61.400000000000006</v>
      </c>
      <c r="T873" s="8">
        <f t="shared" si="137"/>
        <v>60.5</v>
      </c>
      <c r="U873" s="7">
        <f t="shared" si="138"/>
        <v>60.65</v>
      </c>
      <c r="V873" s="7">
        <f t="shared" si="139"/>
        <v>60.612499999999997</v>
      </c>
    </row>
    <row r="874" spans="1:22" ht="13.5" x14ac:dyDescent="0.25">
      <c r="A874" s="3">
        <f>RSI!A874</f>
        <v>43276</v>
      </c>
      <c r="B874" s="2">
        <f>RSI!B874</f>
        <v>14.239000000000001</v>
      </c>
      <c r="C874" s="2">
        <f>RSI!I874</f>
        <v>62.736325103194112</v>
      </c>
      <c r="D874" s="2">
        <f>MACD!E874</f>
        <v>-0.23304334271857563</v>
      </c>
      <c r="E874" s="2">
        <f>MACD!F874</f>
        <v>-0.1699411698139856</v>
      </c>
      <c r="F874" s="2">
        <f>'Moving Avg'!D874</f>
        <v>14.2798</v>
      </c>
      <c r="G874" s="2">
        <f>'Moving Avg'!F874</f>
        <v>13.756</v>
      </c>
      <c r="H874" s="2">
        <f>'Moving Avg'!G874</f>
        <v>13.726739999999996</v>
      </c>
      <c r="I874" s="2">
        <f>'Moving Avg'!H874</f>
        <v>13.195590000000008</v>
      </c>
      <c r="J874" s="5" t="str">
        <f>OBV!F874</f>
        <v>BULLISH</v>
      </c>
      <c r="K874" s="5" t="str">
        <f>OBV!G874</f>
        <v>WEAK</v>
      </c>
      <c r="L874" s="5" t="str">
        <f>OBV!H874</f>
        <v>CONFIRMED BULLISH</v>
      </c>
      <c r="M874" s="7">
        <f t="shared" si="130"/>
        <v>25</v>
      </c>
      <c r="N874" s="7">
        <f t="shared" si="131"/>
        <v>100</v>
      </c>
      <c r="O874" s="7">
        <f t="shared" si="132"/>
        <v>50</v>
      </c>
      <c r="P874" s="7">
        <f t="shared" si="133"/>
        <v>67</v>
      </c>
      <c r="Q874" s="8">
        <f t="shared" si="134"/>
        <v>61.3</v>
      </c>
      <c r="R874" s="8">
        <f t="shared" si="135"/>
        <v>59.25</v>
      </c>
      <c r="S874" s="8">
        <f t="shared" si="136"/>
        <v>61.400000000000006</v>
      </c>
      <c r="T874" s="8">
        <f t="shared" si="137"/>
        <v>60.5</v>
      </c>
      <c r="U874" s="7">
        <f t="shared" si="138"/>
        <v>60.65</v>
      </c>
      <c r="V874" s="7">
        <f t="shared" si="139"/>
        <v>60.612499999999997</v>
      </c>
    </row>
    <row r="875" spans="1:22" ht="13.5" x14ac:dyDescent="0.25">
      <c r="A875" s="3">
        <f>RSI!A875</f>
        <v>43277</v>
      </c>
      <c r="B875" s="2">
        <f>RSI!B875</f>
        <v>14.239000000000001</v>
      </c>
      <c r="C875" s="2">
        <f>RSI!I875</f>
        <v>62.736325103194112</v>
      </c>
      <c r="D875" s="2">
        <f>MACD!E875</f>
        <v>-0.24317180297410346</v>
      </c>
      <c r="E875" s="2">
        <f>MACD!F875</f>
        <v>-0.18458729644600919</v>
      </c>
      <c r="F875" s="2">
        <f>'Moving Avg'!D875</f>
        <v>14.278400000000001</v>
      </c>
      <c r="G875" s="2">
        <f>'Moving Avg'!F875</f>
        <v>13.795150000000001</v>
      </c>
      <c r="H875" s="2">
        <f>'Moving Avg'!G875</f>
        <v>13.724419999999995</v>
      </c>
      <c r="I875" s="2">
        <f>'Moving Avg'!H875</f>
        <v>13.198375000000013</v>
      </c>
      <c r="J875" s="5" t="str">
        <f>OBV!F875</f>
        <v>BULLISH</v>
      </c>
      <c r="K875" s="5" t="str">
        <f>OBV!G875</f>
        <v>WEAK</v>
      </c>
      <c r="L875" s="5" t="str">
        <f>OBV!H875</f>
        <v>BULLISH DIVERGENCE</v>
      </c>
      <c r="M875" s="7">
        <f t="shared" si="130"/>
        <v>25</v>
      </c>
      <c r="N875" s="7">
        <f t="shared" si="131"/>
        <v>100</v>
      </c>
      <c r="O875" s="7">
        <f t="shared" si="132"/>
        <v>50</v>
      </c>
      <c r="P875" s="7">
        <f t="shared" si="133"/>
        <v>50</v>
      </c>
      <c r="Q875" s="8">
        <f t="shared" si="134"/>
        <v>58.75</v>
      </c>
      <c r="R875" s="8">
        <f t="shared" si="135"/>
        <v>55</v>
      </c>
      <c r="S875" s="8">
        <f t="shared" si="136"/>
        <v>53.75</v>
      </c>
      <c r="T875" s="8">
        <f t="shared" si="137"/>
        <v>56.25</v>
      </c>
      <c r="U875" s="7">
        <f t="shared" si="138"/>
        <v>55.833333333333336</v>
      </c>
      <c r="V875" s="7">
        <f t="shared" si="139"/>
        <v>55.9375</v>
      </c>
    </row>
    <row r="876" spans="1:22" ht="13.5" x14ac:dyDescent="0.25">
      <c r="A876" s="3">
        <f>RSI!A876</f>
        <v>43278</v>
      </c>
      <c r="B876" s="2">
        <f>RSI!B876</f>
        <v>14.879</v>
      </c>
      <c r="C876" s="2">
        <f>RSI!I876</f>
        <v>73.832145776994409</v>
      </c>
      <c r="D876" s="2">
        <f>MACD!E876</f>
        <v>-0.30156678690109295</v>
      </c>
      <c r="E876" s="2">
        <f>MACD!F876</f>
        <v>-0.20798319453702593</v>
      </c>
      <c r="F876" s="2">
        <f>'Moving Avg'!D876</f>
        <v>14.365600000000001</v>
      </c>
      <c r="G876" s="2">
        <f>'Moving Avg'!F876</f>
        <v>13.866300000000001</v>
      </c>
      <c r="H876" s="2">
        <f>'Moving Avg'!G876</f>
        <v>13.740179999999995</v>
      </c>
      <c r="I876" s="2">
        <f>'Moving Avg'!H876</f>
        <v>13.203405000000011</v>
      </c>
      <c r="J876" s="5" t="str">
        <f>OBV!F876</f>
        <v>BULLISH</v>
      </c>
      <c r="K876" s="5" t="str">
        <f>OBV!G876</f>
        <v>WEAK</v>
      </c>
      <c r="L876" s="5" t="str">
        <f>OBV!H876</f>
        <v>CONFIRMED BULLISH</v>
      </c>
      <c r="M876" s="7">
        <f t="shared" si="130"/>
        <v>0</v>
      </c>
      <c r="N876" s="7">
        <f t="shared" si="131"/>
        <v>100</v>
      </c>
      <c r="O876" s="7">
        <f t="shared" si="132"/>
        <v>50</v>
      </c>
      <c r="P876" s="7">
        <f t="shared" si="133"/>
        <v>67</v>
      </c>
      <c r="Q876" s="8">
        <f t="shared" si="134"/>
        <v>52.55</v>
      </c>
      <c r="R876" s="8">
        <f t="shared" si="135"/>
        <v>54.25</v>
      </c>
      <c r="S876" s="8">
        <f t="shared" si="136"/>
        <v>57.650000000000006</v>
      </c>
      <c r="T876" s="8">
        <f t="shared" si="137"/>
        <v>54.25</v>
      </c>
      <c r="U876" s="7">
        <f t="shared" si="138"/>
        <v>54.816666666666663</v>
      </c>
      <c r="V876" s="7">
        <f t="shared" si="139"/>
        <v>54.674999999999997</v>
      </c>
    </row>
    <row r="877" spans="1:22" ht="13.5" x14ac:dyDescent="0.25">
      <c r="A877" s="3">
        <f>RSI!A877</f>
        <v>43279</v>
      </c>
      <c r="B877" s="2">
        <f>RSI!B877</f>
        <v>15.193</v>
      </c>
      <c r="C877" s="2">
        <f>RSI!I877</f>
        <v>77.38943742452409</v>
      </c>
      <c r="D877" s="2">
        <f>MACD!E877</f>
        <v>-0.39810340636638664</v>
      </c>
      <c r="E877" s="2">
        <f>MACD!F877</f>
        <v>-0.24600723690289811</v>
      </c>
      <c r="F877" s="2">
        <f>'Moving Avg'!D877</f>
        <v>14.5578</v>
      </c>
      <c r="G877" s="2">
        <f>'Moving Avg'!F877</f>
        <v>13.944650000000001</v>
      </c>
      <c r="H877" s="2">
        <f>'Moving Avg'!G877</f>
        <v>13.762879999999997</v>
      </c>
      <c r="I877" s="2">
        <f>'Moving Avg'!H877</f>
        <v>13.21051000000001</v>
      </c>
      <c r="J877" s="5" t="str">
        <f>OBV!F877</f>
        <v>BULLISH</v>
      </c>
      <c r="K877" s="5" t="str">
        <f>OBV!G877</f>
        <v>WEAK</v>
      </c>
      <c r="L877" s="5" t="str">
        <f>OBV!H877</f>
        <v>CONFIRMED BULLISH</v>
      </c>
      <c r="M877" s="7">
        <f t="shared" si="130"/>
        <v>0</v>
      </c>
      <c r="N877" s="7">
        <f t="shared" si="131"/>
        <v>100</v>
      </c>
      <c r="O877" s="7">
        <f t="shared" si="132"/>
        <v>50</v>
      </c>
      <c r="P877" s="7">
        <f t="shared" si="133"/>
        <v>67</v>
      </c>
      <c r="Q877" s="8">
        <f t="shared" si="134"/>
        <v>52.55</v>
      </c>
      <c r="R877" s="8">
        <f t="shared" si="135"/>
        <v>54.25</v>
      </c>
      <c r="S877" s="8">
        <f t="shared" si="136"/>
        <v>57.650000000000006</v>
      </c>
      <c r="T877" s="8">
        <f t="shared" si="137"/>
        <v>54.25</v>
      </c>
      <c r="U877" s="7">
        <f t="shared" si="138"/>
        <v>54.816666666666663</v>
      </c>
      <c r="V877" s="7">
        <f t="shared" si="139"/>
        <v>54.674999999999997</v>
      </c>
    </row>
    <row r="878" spans="1:22" ht="13.5" x14ac:dyDescent="0.25">
      <c r="A878" s="3">
        <f>RSI!A878</f>
        <v>43280</v>
      </c>
      <c r="B878" s="2">
        <f>RSI!B878</f>
        <v>14.988</v>
      </c>
      <c r="C878" s="2">
        <f>RSI!I878</f>
        <v>70.637965875591462</v>
      </c>
      <c r="D878" s="2">
        <f>MACD!E878</f>
        <v>-0.49080185858145775</v>
      </c>
      <c r="E878" s="2">
        <f>MACD!F878</f>
        <v>-0.29496616123861008</v>
      </c>
      <c r="F878" s="2">
        <f>'Moving Avg'!D878</f>
        <v>14.707599999999999</v>
      </c>
      <c r="G878" s="2">
        <f>'Moving Avg'!F878</f>
        <v>14.016499999999999</v>
      </c>
      <c r="H878" s="2">
        <f>'Moving Avg'!G878</f>
        <v>13.779759999999996</v>
      </c>
      <c r="I878" s="2">
        <f>'Moving Avg'!H878</f>
        <v>13.216615000000012</v>
      </c>
      <c r="J878" s="5" t="str">
        <f>OBV!F878</f>
        <v>BULLISH</v>
      </c>
      <c r="K878" s="5" t="str">
        <f>OBV!G878</f>
        <v>WEAK</v>
      </c>
      <c r="L878" s="5" t="str">
        <f>OBV!H878</f>
        <v>CONFIRMED BULLISH</v>
      </c>
      <c r="M878" s="7">
        <f t="shared" si="130"/>
        <v>0</v>
      </c>
      <c r="N878" s="7">
        <f t="shared" si="131"/>
        <v>100</v>
      </c>
      <c r="O878" s="7">
        <f t="shared" si="132"/>
        <v>50</v>
      </c>
      <c r="P878" s="7">
        <f t="shared" si="133"/>
        <v>67</v>
      </c>
      <c r="Q878" s="8">
        <f t="shared" si="134"/>
        <v>52.55</v>
      </c>
      <c r="R878" s="8">
        <f t="shared" si="135"/>
        <v>54.25</v>
      </c>
      <c r="S878" s="8">
        <f t="shared" si="136"/>
        <v>57.650000000000006</v>
      </c>
      <c r="T878" s="8">
        <f t="shared" si="137"/>
        <v>54.25</v>
      </c>
      <c r="U878" s="7">
        <f t="shared" si="138"/>
        <v>54.816666666666663</v>
      </c>
      <c r="V878" s="7">
        <f t="shared" si="139"/>
        <v>54.674999999999997</v>
      </c>
    </row>
    <row r="879" spans="1:22" ht="13.5" x14ac:dyDescent="0.25">
      <c r="A879" s="3">
        <f>RSI!A879</f>
        <v>43283</v>
      </c>
      <c r="B879" s="2">
        <f>RSI!B879</f>
        <v>14.948</v>
      </c>
      <c r="C879" s="2">
        <f>RSI!I879</f>
        <v>69.366348655750343</v>
      </c>
      <c r="D879" s="2">
        <f>MACD!E879</f>
        <v>-0.55102085266926082</v>
      </c>
      <c r="E879" s="2">
        <f>MACD!F879</f>
        <v>-0.34617709952474024</v>
      </c>
      <c r="F879" s="2">
        <f>'Moving Avg'!D879</f>
        <v>14.849399999999999</v>
      </c>
      <c r="G879" s="2">
        <f>'Moving Avg'!F879</f>
        <v>14.096249999999998</v>
      </c>
      <c r="H879" s="2">
        <f>'Moving Avg'!G879</f>
        <v>13.800879999999999</v>
      </c>
      <c r="I879" s="2">
        <f>'Moving Avg'!H879</f>
        <v>13.222520000000008</v>
      </c>
      <c r="J879" s="5" t="str">
        <f>OBV!F879</f>
        <v>BULLISH</v>
      </c>
      <c r="K879" s="5" t="str">
        <f>OBV!G879</f>
        <v>NEUTRAL</v>
      </c>
      <c r="L879" s="5" t="str">
        <f>OBV!H879</f>
        <v>CONFIRMED BULLISH</v>
      </c>
      <c r="M879" s="7">
        <f t="shared" si="130"/>
        <v>25</v>
      </c>
      <c r="N879" s="7">
        <f t="shared" si="131"/>
        <v>100</v>
      </c>
      <c r="O879" s="7">
        <f t="shared" si="132"/>
        <v>50</v>
      </c>
      <c r="P879" s="7">
        <f t="shared" si="133"/>
        <v>83.5</v>
      </c>
      <c r="Q879" s="8">
        <f t="shared" si="134"/>
        <v>63.774999999999999</v>
      </c>
      <c r="R879" s="8">
        <f t="shared" si="135"/>
        <v>63.375</v>
      </c>
      <c r="S879" s="8">
        <f t="shared" si="136"/>
        <v>68.825000000000003</v>
      </c>
      <c r="T879" s="8">
        <f t="shared" si="137"/>
        <v>64.625</v>
      </c>
      <c r="U879" s="7">
        <f t="shared" si="138"/>
        <v>65.325000000000003</v>
      </c>
      <c r="V879" s="7">
        <f t="shared" si="139"/>
        <v>65.150000000000006</v>
      </c>
    </row>
    <row r="880" spans="1:22" ht="13.5" x14ac:dyDescent="0.25">
      <c r="A880" s="3">
        <f>RSI!A880</f>
        <v>43284</v>
      </c>
      <c r="B880" s="2">
        <f>RSI!B880</f>
        <v>14.907</v>
      </c>
      <c r="C880" s="2">
        <f>RSI!I880</f>
        <v>68.014804562027578</v>
      </c>
      <c r="D880" s="2">
        <f>MACD!E880</f>
        <v>-0.50856541096974439</v>
      </c>
      <c r="E880" s="2">
        <f>MACD!F880</f>
        <v>-0.37865476181374108</v>
      </c>
      <c r="F880" s="2">
        <f>'Moving Avg'!D880</f>
        <v>14.983000000000001</v>
      </c>
      <c r="G880" s="2">
        <f>'Moving Avg'!F880</f>
        <v>14.168799999999999</v>
      </c>
      <c r="H880" s="2">
        <f>'Moving Avg'!G880</f>
        <v>13.818659999999999</v>
      </c>
      <c r="I880" s="2">
        <f>'Moving Avg'!H880</f>
        <v>13.228300000000008</v>
      </c>
      <c r="J880" s="5" t="str">
        <f>OBV!F880</f>
        <v>BEARISH</v>
      </c>
      <c r="K880" s="5" t="str">
        <f>OBV!G880</f>
        <v>STRONG</v>
      </c>
      <c r="L880" s="5" t="str">
        <f>OBV!H880</f>
        <v>BEARISH DIVERGENCE</v>
      </c>
      <c r="M880" s="7">
        <f t="shared" si="130"/>
        <v>25</v>
      </c>
      <c r="N880" s="7">
        <f t="shared" si="131"/>
        <v>100</v>
      </c>
      <c r="O880" s="7">
        <f t="shared" si="132"/>
        <v>50</v>
      </c>
      <c r="P880" s="7">
        <f t="shared" si="133"/>
        <v>33</v>
      </c>
      <c r="Q880" s="8">
        <f t="shared" si="134"/>
        <v>56.2</v>
      </c>
      <c r="R880" s="8">
        <f t="shared" si="135"/>
        <v>50.75</v>
      </c>
      <c r="S880" s="8">
        <f t="shared" si="136"/>
        <v>46.1</v>
      </c>
      <c r="T880" s="8">
        <f t="shared" si="137"/>
        <v>52</v>
      </c>
      <c r="U880" s="7">
        <f t="shared" si="138"/>
        <v>51.016666666666673</v>
      </c>
      <c r="V880" s="7">
        <f t="shared" si="139"/>
        <v>51.262500000000003</v>
      </c>
    </row>
    <row r="881" spans="1:22" ht="13.5" x14ac:dyDescent="0.25">
      <c r="A881" s="3">
        <f>RSI!A881</f>
        <v>43285</v>
      </c>
      <c r="B881" s="2">
        <f>RSI!B881</f>
        <v>14.709</v>
      </c>
      <c r="C881" s="2">
        <f>RSI!I881</f>
        <v>61.756848272767314</v>
      </c>
      <c r="D881" s="2">
        <f>MACD!E881</f>
        <v>-0.43206538786077964</v>
      </c>
      <c r="E881" s="2">
        <f>MACD!F881</f>
        <v>-0.38933688702314884</v>
      </c>
      <c r="F881" s="2">
        <f>'Moving Avg'!D881</f>
        <v>14.949000000000002</v>
      </c>
      <c r="G881" s="2">
        <f>'Moving Avg'!F881</f>
        <v>14.233200000000002</v>
      </c>
      <c r="H881" s="2">
        <f>'Moving Avg'!G881</f>
        <v>13.837640000000004</v>
      </c>
      <c r="I881" s="2">
        <f>'Moving Avg'!H881</f>
        <v>13.233035000000008</v>
      </c>
      <c r="J881" s="5" t="str">
        <f>OBV!F881</f>
        <v>BEARISH</v>
      </c>
      <c r="K881" s="5" t="str">
        <f>OBV!G881</f>
        <v>STRONG</v>
      </c>
      <c r="L881" s="5" t="str">
        <f>OBV!H881</f>
        <v>CONFIRMED BEARISH</v>
      </c>
      <c r="M881" s="7">
        <f t="shared" si="130"/>
        <v>25</v>
      </c>
      <c r="N881" s="7">
        <f t="shared" si="131"/>
        <v>100</v>
      </c>
      <c r="O881" s="7">
        <f t="shared" si="132"/>
        <v>50</v>
      </c>
      <c r="P881" s="7">
        <f t="shared" si="133"/>
        <v>33</v>
      </c>
      <c r="Q881" s="8">
        <f t="shared" si="134"/>
        <v>56.2</v>
      </c>
      <c r="R881" s="8">
        <f t="shared" si="135"/>
        <v>50.75</v>
      </c>
      <c r="S881" s="8">
        <f t="shared" si="136"/>
        <v>46.1</v>
      </c>
      <c r="T881" s="8">
        <f t="shared" si="137"/>
        <v>52</v>
      </c>
      <c r="U881" s="7">
        <f t="shared" si="138"/>
        <v>51.016666666666673</v>
      </c>
      <c r="V881" s="7">
        <f t="shared" si="139"/>
        <v>51.262500000000003</v>
      </c>
    </row>
    <row r="882" spans="1:22" ht="13.5" x14ac:dyDescent="0.25">
      <c r="A882" s="3">
        <f>RSI!A882</f>
        <v>43286</v>
      </c>
      <c r="B882" s="2">
        <f>RSI!B882</f>
        <v>14.784000000000001</v>
      </c>
      <c r="C882" s="2">
        <f>RSI!I882</f>
        <v>63.14029267329564</v>
      </c>
      <c r="D882" s="2">
        <f>MACD!E882</f>
        <v>-0.40825408328411683</v>
      </c>
      <c r="E882" s="2">
        <f>MACD!F882</f>
        <v>-0.39312032627534249</v>
      </c>
      <c r="F882" s="2">
        <f>'Moving Avg'!D882</f>
        <v>14.867200000000002</v>
      </c>
      <c r="G882" s="2">
        <f>'Moving Avg'!F882</f>
        <v>14.294499999999999</v>
      </c>
      <c r="H882" s="2">
        <f>'Moving Avg'!G882</f>
        <v>13.859440000000005</v>
      </c>
      <c r="I882" s="2">
        <f>'Moving Avg'!H882</f>
        <v>13.23862000000001</v>
      </c>
      <c r="J882" s="5" t="str">
        <f>OBV!F882</f>
        <v>BEARISH</v>
      </c>
      <c r="K882" s="5" t="str">
        <f>OBV!G882</f>
        <v>STRONG</v>
      </c>
      <c r="L882" s="5" t="str">
        <f>OBV!H882</f>
        <v>CONFIRMED BEARISH</v>
      </c>
      <c r="M882" s="7">
        <f t="shared" si="130"/>
        <v>25</v>
      </c>
      <c r="N882" s="7">
        <f t="shared" si="131"/>
        <v>45</v>
      </c>
      <c r="O882" s="7">
        <f t="shared" si="132"/>
        <v>50</v>
      </c>
      <c r="P882" s="7">
        <f t="shared" si="133"/>
        <v>33</v>
      </c>
      <c r="Q882" s="8">
        <f t="shared" si="134"/>
        <v>36.950000000000003</v>
      </c>
      <c r="R882" s="8">
        <f t="shared" si="135"/>
        <v>39.75</v>
      </c>
      <c r="S882" s="8">
        <f t="shared" si="136"/>
        <v>37.85</v>
      </c>
      <c r="T882" s="8">
        <f t="shared" si="137"/>
        <v>38.25</v>
      </c>
      <c r="U882" s="7">
        <f t="shared" si="138"/>
        <v>38.183333333333337</v>
      </c>
      <c r="V882" s="7">
        <f t="shared" si="139"/>
        <v>38.200000000000003</v>
      </c>
    </row>
    <row r="883" spans="1:22" ht="13.5" x14ac:dyDescent="0.25">
      <c r="A883" s="3">
        <f>RSI!A883</f>
        <v>43287</v>
      </c>
      <c r="B883" s="2">
        <f>RSI!B883</f>
        <v>14.776999999999999</v>
      </c>
      <c r="C883" s="2">
        <f>RSI!I883</f>
        <v>62.911543342209931</v>
      </c>
      <c r="D883" s="2">
        <f>MACD!E883</f>
        <v>-0.38964119128491781</v>
      </c>
      <c r="E883" s="2">
        <f>MACD!F883</f>
        <v>-0.39242449927725759</v>
      </c>
      <c r="F883" s="2">
        <f>'Moving Avg'!D883</f>
        <v>14.824999999999999</v>
      </c>
      <c r="G883" s="2">
        <f>'Moving Avg'!F883</f>
        <v>14.33845</v>
      </c>
      <c r="H883" s="2">
        <f>'Moving Avg'!G883</f>
        <v>13.881100000000002</v>
      </c>
      <c r="I883" s="2">
        <f>'Moving Avg'!H883</f>
        <v>13.244170000000008</v>
      </c>
      <c r="J883" s="5" t="str">
        <f>OBV!F883</f>
        <v>BEARISH</v>
      </c>
      <c r="K883" s="5" t="str">
        <f>OBV!G883</f>
        <v>STRONG</v>
      </c>
      <c r="L883" s="5" t="str">
        <f>OBV!H883</f>
        <v>CONFIRMED BEARISH</v>
      </c>
      <c r="M883" s="7">
        <f t="shared" si="130"/>
        <v>25</v>
      </c>
      <c r="N883" s="7">
        <f t="shared" si="131"/>
        <v>0</v>
      </c>
      <c r="O883" s="7">
        <f t="shared" si="132"/>
        <v>50</v>
      </c>
      <c r="P883" s="7">
        <f t="shared" si="133"/>
        <v>33</v>
      </c>
      <c r="Q883" s="8">
        <f t="shared" si="134"/>
        <v>21.2</v>
      </c>
      <c r="R883" s="8">
        <f t="shared" si="135"/>
        <v>30.75</v>
      </c>
      <c r="S883" s="8">
        <f t="shared" si="136"/>
        <v>31.1</v>
      </c>
      <c r="T883" s="8">
        <f t="shared" si="137"/>
        <v>27</v>
      </c>
      <c r="U883" s="7">
        <f t="shared" si="138"/>
        <v>27.683333333333337</v>
      </c>
      <c r="V883" s="7">
        <f t="shared" si="139"/>
        <v>27.512500000000003</v>
      </c>
    </row>
    <row r="884" spans="1:22" ht="13.5" x14ac:dyDescent="0.25">
      <c r="A884" s="3">
        <f>RSI!A884</f>
        <v>43290</v>
      </c>
      <c r="B884" s="2">
        <f>RSI!B884</f>
        <v>14.723000000000001</v>
      </c>
      <c r="C884" s="2">
        <f>RSI!I884</f>
        <v>61.073373835240638</v>
      </c>
      <c r="D884" s="2">
        <f>MACD!E884</f>
        <v>-0.37274913981790903</v>
      </c>
      <c r="E884" s="2">
        <f>MACD!F884</f>
        <v>-0.38848942738538794</v>
      </c>
      <c r="F884" s="2">
        <f>'Moving Avg'!D884</f>
        <v>14.780000000000001</v>
      </c>
      <c r="G884" s="2">
        <f>'Moving Avg'!F884</f>
        <v>14.386500000000002</v>
      </c>
      <c r="H884" s="2">
        <f>'Moving Avg'!G884</f>
        <v>13.902340000000004</v>
      </c>
      <c r="I884" s="2">
        <f>'Moving Avg'!H884</f>
        <v>13.249480000000005</v>
      </c>
      <c r="J884" s="5" t="str">
        <f>OBV!F884</f>
        <v>BEARISH</v>
      </c>
      <c r="K884" s="5" t="str">
        <f>OBV!G884</f>
        <v>STRONG</v>
      </c>
      <c r="L884" s="5" t="str">
        <f>OBV!H884</f>
        <v>CONFIRMED BEARISH</v>
      </c>
      <c r="M884" s="7">
        <f t="shared" si="130"/>
        <v>25</v>
      </c>
      <c r="N884" s="7">
        <f t="shared" si="131"/>
        <v>0</v>
      </c>
      <c r="O884" s="7">
        <f t="shared" si="132"/>
        <v>50</v>
      </c>
      <c r="P884" s="7">
        <f t="shared" si="133"/>
        <v>33</v>
      </c>
      <c r="Q884" s="8">
        <f t="shared" si="134"/>
        <v>21.2</v>
      </c>
      <c r="R884" s="8">
        <f t="shared" si="135"/>
        <v>30.75</v>
      </c>
      <c r="S884" s="8">
        <f t="shared" si="136"/>
        <v>31.1</v>
      </c>
      <c r="T884" s="8">
        <f t="shared" si="137"/>
        <v>27</v>
      </c>
      <c r="U884" s="7">
        <f t="shared" si="138"/>
        <v>27.683333333333337</v>
      </c>
      <c r="V884" s="7">
        <f t="shared" si="139"/>
        <v>27.512500000000003</v>
      </c>
    </row>
    <row r="885" spans="1:22" ht="13.5" x14ac:dyDescent="0.25">
      <c r="A885" s="3">
        <f>RSI!A885</f>
        <v>43291</v>
      </c>
      <c r="B885" s="2">
        <f>RSI!B885</f>
        <v>14.382</v>
      </c>
      <c r="C885" s="2">
        <f>RSI!I885</f>
        <v>50.949622075433162</v>
      </c>
      <c r="D885" s="2">
        <f>MACD!E885</f>
        <v>-0.33552318337147646</v>
      </c>
      <c r="E885" s="2">
        <f>MACD!F885</f>
        <v>-0.37789617858260566</v>
      </c>
      <c r="F885" s="2">
        <f>'Moving Avg'!D885</f>
        <v>14.675000000000001</v>
      </c>
      <c r="G885" s="2">
        <f>'Moving Avg'!F885</f>
        <v>14.4192</v>
      </c>
      <c r="H885" s="2">
        <f>'Moving Avg'!G885</f>
        <v>13.918759999999999</v>
      </c>
      <c r="I885" s="2">
        <f>'Moving Avg'!H885</f>
        <v>13.253850000000009</v>
      </c>
      <c r="J885" s="5" t="str">
        <f>OBV!F885</f>
        <v>BEARISH</v>
      </c>
      <c r="K885" s="5" t="str">
        <f>OBV!G885</f>
        <v>STRONG</v>
      </c>
      <c r="L885" s="5" t="str">
        <f>OBV!H885</f>
        <v>CONFIRMED BEARISH</v>
      </c>
      <c r="M885" s="7">
        <f t="shared" si="130"/>
        <v>25</v>
      </c>
      <c r="N885" s="7">
        <f t="shared" si="131"/>
        <v>0</v>
      </c>
      <c r="O885" s="7">
        <f t="shared" si="132"/>
        <v>50</v>
      </c>
      <c r="P885" s="7">
        <f t="shared" si="133"/>
        <v>33</v>
      </c>
      <c r="Q885" s="8">
        <f t="shared" si="134"/>
        <v>21.2</v>
      </c>
      <c r="R885" s="8">
        <f t="shared" si="135"/>
        <v>30.75</v>
      </c>
      <c r="S885" s="8">
        <f t="shared" si="136"/>
        <v>31.1</v>
      </c>
      <c r="T885" s="8">
        <f t="shared" si="137"/>
        <v>27</v>
      </c>
      <c r="U885" s="7">
        <f t="shared" si="138"/>
        <v>27.683333333333337</v>
      </c>
      <c r="V885" s="7">
        <f t="shared" si="139"/>
        <v>27.512500000000003</v>
      </c>
    </row>
    <row r="886" spans="1:22" ht="13.5" x14ac:dyDescent="0.25">
      <c r="A886" s="3">
        <f>RSI!A886</f>
        <v>43292</v>
      </c>
      <c r="B886" s="2">
        <f>RSI!B886</f>
        <v>14.409000000000001</v>
      </c>
      <c r="C886" s="2">
        <f>RSI!I886</f>
        <v>51.633266694736143</v>
      </c>
      <c r="D886" s="2">
        <f>MACD!E886</f>
        <v>-0.20770201312573633</v>
      </c>
      <c r="E886" s="2">
        <f>MACD!F886</f>
        <v>-0.34385734549123181</v>
      </c>
      <c r="F886" s="2">
        <f>'Moving Avg'!D886</f>
        <v>14.615</v>
      </c>
      <c r="G886" s="2">
        <f>'Moving Avg'!F886</f>
        <v>14.453250000000001</v>
      </c>
      <c r="H886" s="2">
        <f>'Moving Avg'!G886</f>
        <v>13.935719999999996</v>
      </c>
      <c r="I886" s="2">
        <f>'Moving Avg'!H886</f>
        <v>13.258755000000008</v>
      </c>
      <c r="J886" s="5" t="str">
        <f>OBV!F886</f>
        <v>BEARISH</v>
      </c>
      <c r="K886" s="5" t="str">
        <f>OBV!G886</f>
        <v>STRONG</v>
      </c>
      <c r="L886" s="5" t="str">
        <f>OBV!H886</f>
        <v>CONFIRMED BEARISH</v>
      </c>
      <c r="M886" s="7">
        <f t="shared" si="130"/>
        <v>25</v>
      </c>
      <c r="N886" s="7">
        <f t="shared" si="131"/>
        <v>0</v>
      </c>
      <c r="O886" s="7">
        <f t="shared" si="132"/>
        <v>50</v>
      </c>
      <c r="P886" s="7">
        <f t="shared" si="133"/>
        <v>33</v>
      </c>
      <c r="Q886" s="8">
        <f t="shared" si="134"/>
        <v>21.2</v>
      </c>
      <c r="R886" s="8">
        <f t="shared" si="135"/>
        <v>30.75</v>
      </c>
      <c r="S886" s="8">
        <f t="shared" si="136"/>
        <v>31.1</v>
      </c>
      <c r="T886" s="8">
        <f t="shared" si="137"/>
        <v>27</v>
      </c>
      <c r="U886" s="7">
        <f t="shared" si="138"/>
        <v>27.683333333333337</v>
      </c>
      <c r="V886" s="7">
        <f t="shared" si="139"/>
        <v>27.512500000000003</v>
      </c>
    </row>
    <row r="887" spans="1:22" ht="13.5" x14ac:dyDescent="0.25">
      <c r="A887" s="3">
        <f>RSI!A887</f>
        <v>43293</v>
      </c>
      <c r="B887" s="2">
        <f>RSI!B887</f>
        <v>14.403</v>
      </c>
      <c r="C887" s="2">
        <f>RSI!I887</f>
        <v>51.461616761853868</v>
      </c>
      <c r="D887" s="2">
        <f>MACD!E887</f>
        <v>-5.1081985005845709E-2</v>
      </c>
      <c r="E887" s="2">
        <f>MACD!F887</f>
        <v>-0.28530227339415465</v>
      </c>
      <c r="F887" s="2">
        <f>'Moving Avg'!D887</f>
        <v>14.5388</v>
      </c>
      <c r="G887" s="2">
        <f>'Moving Avg'!F887</f>
        <v>14.492800000000003</v>
      </c>
      <c r="H887" s="2">
        <f>'Moving Avg'!G887</f>
        <v>13.950559999999996</v>
      </c>
      <c r="I887" s="2">
        <f>'Moving Avg'!H887</f>
        <v>13.264555000000007</v>
      </c>
      <c r="J887" s="5" t="str">
        <f>OBV!F887</f>
        <v>BEARISH</v>
      </c>
      <c r="K887" s="5" t="str">
        <f>OBV!G887</f>
        <v>STRONG</v>
      </c>
      <c r="L887" s="5" t="str">
        <f>OBV!H887</f>
        <v>CONFIRMED BEARISH</v>
      </c>
      <c r="M887" s="7">
        <f t="shared" si="130"/>
        <v>25</v>
      </c>
      <c r="N887" s="7">
        <f t="shared" si="131"/>
        <v>0</v>
      </c>
      <c r="O887" s="7">
        <f t="shared" si="132"/>
        <v>50</v>
      </c>
      <c r="P887" s="7">
        <f t="shared" si="133"/>
        <v>33</v>
      </c>
      <c r="Q887" s="8">
        <f t="shared" si="134"/>
        <v>21.2</v>
      </c>
      <c r="R887" s="8">
        <f t="shared" si="135"/>
        <v>30.75</v>
      </c>
      <c r="S887" s="8">
        <f t="shared" si="136"/>
        <v>31.1</v>
      </c>
      <c r="T887" s="8">
        <f t="shared" si="137"/>
        <v>27</v>
      </c>
      <c r="U887" s="7">
        <f t="shared" si="138"/>
        <v>27.683333333333337</v>
      </c>
      <c r="V887" s="7">
        <f t="shared" si="139"/>
        <v>27.512500000000003</v>
      </c>
    </row>
    <row r="888" spans="1:22" ht="13.5" x14ac:dyDescent="0.25">
      <c r="A888" s="3">
        <f>RSI!A888</f>
        <v>43294</v>
      </c>
      <c r="B888" s="2">
        <f>RSI!B888</f>
        <v>14.231999999999999</v>
      </c>
      <c r="C888" s="2">
        <f>RSI!I888</f>
        <v>46.69695435320078</v>
      </c>
      <c r="D888" s="2">
        <f>MACD!E888</f>
        <v>6.2339199247697152E-2</v>
      </c>
      <c r="E888" s="2">
        <f>MACD!F888</f>
        <v>-0.21577397886578431</v>
      </c>
      <c r="F888" s="2">
        <f>'Moving Avg'!D888</f>
        <v>14.4298</v>
      </c>
      <c r="G888" s="2">
        <f>'Moving Avg'!F888</f>
        <v>14.529900000000003</v>
      </c>
      <c r="H888" s="2">
        <f>'Moving Avg'!G888</f>
        <v>13.962259999999997</v>
      </c>
      <c r="I888" s="2">
        <f>'Moving Avg'!H888</f>
        <v>13.269765000000007</v>
      </c>
      <c r="J888" s="5" t="str">
        <f>OBV!F888</f>
        <v>BEARISH</v>
      </c>
      <c r="K888" s="5" t="str">
        <f>OBV!G888</f>
        <v>STRONG</v>
      </c>
      <c r="L888" s="5" t="str">
        <f>OBV!H888</f>
        <v>CONFIRMED BEARISH</v>
      </c>
      <c r="M888" s="7">
        <f t="shared" si="130"/>
        <v>25</v>
      </c>
      <c r="N888" s="7">
        <f t="shared" si="131"/>
        <v>0</v>
      </c>
      <c r="O888" s="7">
        <f t="shared" si="132"/>
        <v>50</v>
      </c>
      <c r="P888" s="7">
        <f t="shared" si="133"/>
        <v>33</v>
      </c>
      <c r="Q888" s="8">
        <f t="shared" si="134"/>
        <v>21.2</v>
      </c>
      <c r="R888" s="8">
        <f t="shared" si="135"/>
        <v>30.75</v>
      </c>
      <c r="S888" s="8">
        <f t="shared" si="136"/>
        <v>31.1</v>
      </c>
      <c r="T888" s="8">
        <f t="shared" si="137"/>
        <v>27</v>
      </c>
      <c r="U888" s="7">
        <f t="shared" si="138"/>
        <v>27.683333333333337</v>
      </c>
      <c r="V888" s="7">
        <f t="shared" si="139"/>
        <v>27.512500000000003</v>
      </c>
    </row>
    <row r="889" spans="1:22" ht="13.5" x14ac:dyDescent="0.25">
      <c r="A889" s="3">
        <f>RSI!A889</f>
        <v>43297</v>
      </c>
      <c r="B889" s="2">
        <f>RSI!B889</f>
        <v>13.987</v>
      </c>
      <c r="C889" s="2">
        <f>RSI!I889</f>
        <v>40.859818523466416</v>
      </c>
      <c r="D889" s="2">
        <f>MACD!E889</f>
        <v>0.17110121882813267</v>
      </c>
      <c r="E889" s="2">
        <f>MACD!F889</f>
        <v>-0.13839893932700092</v>
      </c>
      <c r="F889" s="2">
        <f>'Moving Avg'!D889</f>
        <v>14.282599999999999</v>
      </c>
      <c r="G889" s="2">
        <f>'Moving Avg'!F889</f>
        <v>14.54795</v>
      </c>
      <c r="H889" s="2">
        <f>'Moving Avg'!G889</f>
        <v>13.969059999999997</v>
      </c>
      <c r="I889" s="2">
        <f>'Moving Avg'!H889</f>
        <v>13.274255000000005</v>
      </c>
      <c r="J889" s="5" t="str">
        <f>OBV!F889</f>
        <v>BEARISH</v>
      </c>
      <c r="K889" s="5" t="str">
        <f>OBV!G889</f>
        <v>STRONG</v>
      </c>
      <c r="L889" s="5" t="str">
        <f>OBV!H889</f>
        <v>CONFIRMED BEARISH</v>
      </c>
      <c r="M889" s="7">
        <f t="shared" si="130"/>
        <v>25</v>
      </c>
      <c r="N889" s="7">
        <f t="shared" si="131"/>
        <v>0</v>
      </c>
      <c r="O889" s="7">
        <f t="shared" si="132"/>
        <v>50</v>
      </c>
      <c r="P889" s="7">
        <f t="shared" si="133"/>
        <v>33</v>
      </c>
      <c r="Q889" s="8">
        <f t="shared" si="134"/>
        <v>21.2</v>
      </c>
      <c r="R889" s="8">
        <f t="shared" si="135"/>
        <v>30.75</v>
      </c>
      <c r="S889" s="8">
        <f t="shared" si="136"/>
        <v>31.1</v>
      </c>
      <c r="T889" s="8">
        <f t="shared" si="137"/>
        <v>27</v>
      </c>
      <c r="U889" s="7">
        <f t="shared" si="138"/>
        <v>27.683333333333337</v>
      </c>
      <c r="V889" s="7">
        <f t="shared" si="139"/>
        <v>27.512500000000003</v>
      </c>
    </row>
    <row r="890" spans="1:22" ht="13.5" x14ac:dyDescent="0.25">
      <c r="A890" s="3">
        <f>RSI!A890</f>
        <v>43298</v>
      </c>
      <c r="B890" s="2">
        <f>RSI!B890</f>
        <v>14.069000000000001</v>
      </c>
      <c r="C890" s="2">
        <f>RSI!I890</f>
        <v>43.409507286143572</v>
      </c>
      <c r="D890" s="2">
        <f>MACD!E890</f>
        <v>0.25293355646148719</v>
      </c>
      <c r="E890" s="2">
        <f>MACD!F890</f>
        <v>-6.0132440169303303E-2</v>
      </c>
      <c r="F890" s="2">
        <f>'Moving Avg'!D890</f>
        <v>14.219999999999999</v>
      </c>
      <c r="G890" s="2">
        <f>'Moving Avg'!F890</f>
        <v>14.539100000000001</v>
      </c>
      <c r="H890" s="2">
        <f>'Moving Avg'!G890</f>
        <v>13.979219999999993</v>
      </c>
      <c r="I890" s="2">
        <f>'Moving Avg'!H890</f>
        <v>13.279445000000004</v>
      </c>
      <c r="J890" s="5" t="str">
        <f>OBV!F890</f>
        <v>BEARISH</v>
      </c>
      <c r="K890" s="5" t="str">
        <f>OBV!G890</f>
        <v>STRONG</v>
      </c>
      <c r="L890" s="5" t="str">
        <f>OBV!H890</f>
        <v>CONFIRMED BEARISH</v>
      </c>
      <c r="M890" s="7">
        <f t="shared" si="130"/>
        <v>25</v>
      </c>
      <c r="N890" s="7">
        <f t="shared" si="131"/>
        <v>0</v>
      </c>
      <c r="O890" s="7">
        <f t="shared" si="132"/>
        <v>50</v>
      </c>
      <c r="P890" s="7">
        <f t="shared" si="133"/>
        <v>33</v>
      </c>
      <c r="Q890" s="8">
        <f t="shared" si="134"/>
        <v>21.2</v>
      </c>
      <c r="R890" s="8">
        <f t="shared" si="135"/>
        <v>30.75</v>
      </c>
      <c r="S890" s="8">
        <f t="shared" si="136"/>
        <v>31.1</v>
      </c>
      <c r="T890" s="8">
        <f t="shared" si="137"/>
        <v>27</v>
      </c>
      <c r="U890" s="7">
        <f t="shared" si="138"/>
        <v>27.683333333333337</v>
      </c>
      <c r="V890" s="7">
        <f t="shared" si="139"/>
        <v>27.512500000000003</v>
      </c>
    </row>
    <row r="891" spans="1:22" ht="13.5" x14ac:dyDescent="0.25">
      <c r="A891" s="3">
        <f>RSI!A891</f>
        <v>43299</v>
      </c>
      <c r="B891" s="2">
        <f>RSI!B891</f>
        <v>14.069000000000001</v>
      </c>
      <c r="C891" s="2">
        <f>RSI!I891</f>
        <v>43.409507286143572</v>
      </c>
      <c r="D891" s="2">
        <f>MACD!E891</f>
        <v>0.29325309669888711</v>
      </c>
      <c r="E891" s="2">
        <f>MACD!F891</f>
        <v>1.0544667204334779E-2</v>
      </c>
      <c r="F891" s="2">
        <f>'Moving Avg'!D891</f>
        <v>14.152000000000001</v>
      </c>
      <c r="G891" s="2">
        <f>'Moving Avg'!F891</f>
        <v>14.5204</v>
      </c>
      <c r="H891" s="2">
        <f>'Moving Avg'!G891</f>
        <v>13.987779999999994</v>
      </c>
      <c r="I891" s="2">
        <f>'Moving Avg'!H891</f>
        <v>13.286225000000004</v>
      </c>
      <c r="J891" s="5" t="str">
        <f>OBV!F891</f>
        <v>BEARISH</v>
      </c>
      <c r="K891" s="5" t="str">
        <f>OBV!G891</f>
        <v>STRONG</v>
      </c>
      <c r="L891" s="5" t="str">
        <f>OBV!H891</f>
        <v>CONFIRMED BEARISH</v>
      </c>
      <c r="M891" s="7">
        <f t="shared" si="130"/>
        <v>25</v>
      </c>
      <c r="N891" s="7">
        <f t="shared" si="131"/>
        <v>0</v>
      </c>
      <c r="O891" s="7">
        <f t="shared" si="132"/>
        <v>50</v>
      </c>
      <c r="P891" s="7">
        <f t="shared" si="133"/>
        <v>33</v>
      </c>
      <c r="Q891" s="8">
        <f t="shared" si="134"/>
        <v>21.2</v>
      </c>
      <c r="R891" s="8">
        <f t="shared" si="135"/>
        <v>30.75</v>
      </c>
      <c r="S891" s="8">
        <f t="shared" si="136"/>
        <v>31.1</v>
      </c>
      <c r="T891" s="8">
        <f t="shared" si="137"/>
        <v>27</v>
      </c>
      <c r="U891" s="7">
        <f t="shared" si="138"/>
        <v>27.683333333333337</v>
      </c>
      <c r="V891" s="7">
        <f t="shared" si="139"/>
        <v>27.512500000000003</v>
      </c>
    </row>
    <row r="892" spans="1:22" ht="13.5" x14ac:dyDescent="0.25">
      <c r="A892" s="3">
        <f>RSI!A892</f>
        <v>43300</v>
      </c>
      <c r="B892" s="2">
        <f>RSI!B892</f>
        <v>14.035</v>
      </c>
      <c r="C892" s="2">
        <f>RSI!I892</f>
        <v>42.527824989837669</v>
      </c>
      <c r="D892" s="2">
        <f>MACD!E892</f>
        <v>0.34285099179429857</v>
      </c>
      <c r="E892" s="2">
        <f>MACD!F892</f>
        <v>7.7005932122327536E-2</v>
      </c>
      <c r="F892" s="2">
        <f>'Moving Avg'!D892</f>
        <v>14.078400000000002</v>
      </c>
      <c r="G892" s="2">
        <f>'Moving Avg'!F892</f>
        <v>14.51055</v>
      </c>
      <c r="H892" s="2">
        <f>'Moving Avg'!G892</f>
        <v>13.995399999999993</v>
      </c>
      <c r="I892" s="2">
        <f>'Moving Avg'!H892</f>
        <v>13.290450000000003</v>
      </c>
      <c r="J892" s="5" t="str">
        <f>OBV!F892</f>
        <v>BEARISH</v>
      </c>
      <c r="K892" s="5" t="str">
        <f>OBV!G892</f>
        <v>STRONG</v>
      </c>
      <c r="L892" s="5" t="str">
        <f>OBV!H892</f>
        <v>CONFIRMED BEARISH</v>
      </c>
      <c r="M892" s="7">
        <f t="shared" si="130"/>
        <v>25</v>
      </c>
      <c r="N892" s="7">
        <f t="shared" si="131"/>
        <v>0</v>
      </c>
      <c r="O892" s="7">
        <f t="shared" si="132"/>
        <v>50</v>
      </c>
      <c r="P892" s="7">
        <f t="shared" si="133"/>
        <v>33</v>
      </c>
      <c r="Q892" s="8">
        <f t="shared" si="134"/>
        <v>21.2</v>
      </c>
      <c r="R892" s="8">
        <f t="shared" si="135"/>
        <v>30.75</v>
      </c>
      <c r="S892" s="8">
        <f t="shared" si="136"/>
        <v>31.1</v>
      </c>
      <c r="T892" s="8">
        <f t="shared" si="137"/>
        <v>27</v>
      </c>
      <c r="U892" s="7">
        <f t="shared" si="138"/>
        <v>27.683333333333337</v>
      </c>
      <c r="V892" s="7">
        <f t="shared" si="139"/>
        <v>27.512500000000003</v>
      </c>
    </row>
    <row r="893" spans="1:22" ht="13.5" x14ac:dyDescent="0.25">
      <c r="A893" s="3">
        <f>RSI!A893</f>
        <v>43301</v>
      </c>
      <c r="B893" s="2">
        <f>RSI!B893</f>
        <v>14.191000000000001</v>
      </c>
      <c r="C893" s="2">
        <f>RSI!I893</f>
        <v>47.76962856855566</v>
      </c>
      <c r="D893" s="2">
        <f>MACD!E893</f>
        <v>0.37370574160643777</v>
      </c>
      <c r="E893" s="2">
        <f>MACD!F893</f>
        <v>0.13634589401914959</v>
      </c>
      <c r="F893" s="2">
        <f>'Moving Avg'!D893</f>
        <v>14.0702</v>
      </c>
      <c r="G893" s="2">
        <f>'Moving Avg'!F893</f>
        <v>14.508149999999997</v>
      </c>
      <c r="H893" s="2">
        <f>'Moving Avg'!G893</f>
        <v>14.006659999999993</v>
      </c>
      <c r="I893" s="2">
        <f>'Moving Avg'!H893</f>
        <v>13.296540000000002</v>
      </c>
      <c r="J893" s="5" t="str">
        <f>OBV!F893</f>
        <v>BULLISH</v>
      </c>
      <c r="K893" s="5" t="str">
        <f>OBV!G893</f>
        <v>NEUTRAL</v>
      </c>
      <c r="L893" s="5" t="str">
        <f>OBV!H893</f>
        <v>BULLISH DIVERGENCE</v>
      </c>
      <c r="M893" s="7">
        <f t="shared" si="130"/>
        <v>25</v>
      </c>
      <c r="N893" s="7">
        <f t="shared" si="131"/>
        <v>0</v>
      </c>
      <c r="O893" s="7">
        <f t="shared" si="132"/>
        <v>50</v>
      </c>
      <c r="P893" s="7">
        <f t="shared" si="133"/>
        <v>66.5</v>
      </c>
      <c r="Q893" s="8">
        <f t="shared" si="134"/>
        <v>26.225000000000001</v>
      </c>
      <c r="R893" s="8">
        <f t="shared" si="135"/>
        <v>39.125</v>
      </c>
      <c r="S893" s="8">
        <f t="shared" si="136"/>
        <v>46.174999999999997</v>
      </c>
      <c r="T893" s="8">
        <f t="shared" si="137"/>
        <v>35.375</v>
      </c>
      <c r="U893" s="7">
        <f t="shared" si="138"/>
        <v>37.174999999999997</v>
      </c>
      <c r="V893" s="7">
        <f t="shared" si="139"/>
        <v>36.724999999999994</v>
      </c>
    </row>
    <row r="894" spans="1:22" ht="13.5" x14ac:dyDescent="0.25">
      <c r="A894" s="3">
        <f>RSI!A894</f>
        <v>43304</v>
      </c>
      <c r="B894" s="2">
        <f>RSI!B894</f>
        <v>14.164</v>
      </c>
      <c r="C894" s="2">
        <f>RSI!I894</f>
        <v>46.971123084144459</v>
      </c>
      <c r="D894" s="2">
        <f>MACD!E894</f>
        <v>0.39399130636972224</v>
      </c>
      <c r="E894" s="2">
        <f>MACD!F894</f>
        <v>0.18787497648926416</v>
      </c>
      <c r="F894" s="2">
        <f>'Moving Avg'!D894</f>
        <v>14.105600000000001</v>
      </c>
      <c r="G894" s="2">
        <f>'Moving Avg'!F894</f>
        <v>14.504399999999999</v>
      </c>
      <c r="H894" s="2">
        <f>'Moving Avg'!G894</f>
        <v>14.018719999999995</v>
      </c>
      <c r="I894" s="2">
        <f>'Moving Avg'!H894</f>
        <v>13.303530000000002</v>
      </c>
      <c r="J894" s="5" t="str">
        <f>OBV!F894</f>
        <v>BULLISH</v>
      </c>
      <c r="K894" s="5" t="str">
        <f>OBV!G894</f>
        <v>NEUTRAL</v>
      </c>
      <c r="L894" s="5" t="str">
        <f>OBV!H894</f>
        <v>CONFIRMED BULLISH</v>
      </c>
      <c r="M894" s="7">
        <f t="shared" si="130"/>
        <v>25</v>
      </c>
      <c r="N894" s="7">
        <f t="shared" si="131"/>
        <v>0</v>
      </c>
      <c r="O894" s="7">
        <f t="shared" si="132"/>
        <v>50</v>
      </c>
      <c r="P894" s="7">
        <f t="shared" si="133"/>
        <v>83.5</v>
      </c>
      <c r="Q894" s="8">
        <f t="shared" si="134"/>
        <v>28.774999999999999</v>
      </c>
      <c r="R894" s="8">
        <f t="shared" si="135"/>
        <v>43.375</v>
      </c>
      <c r="S894" s="8">
        <f t="shared" si="136"/>
        <v>53.825000000000003</v>
      </c>
      <c r="T894" s="8">
        <f t="shared" si="137"/>
        <v>39.625</v>
      </c>
      <c r="U894" s="7">
        <f t="shared" si="138"/>
        <v>41.991666666666667</v>
      </c>
      <c r="V894" s="7">
        <f t="shared" si="139"/>
        <v>41.400000000000006</v>
      </c>
    </row>
    <row r="895" spans="1:22" ht="13.5" x14ac:dyDescent="0.25">
      <c r="A895" s="3">
        <f>RSI!A895</f>
        <v>43305</v>
      </c>
      <c r="B895" s="2">
        <f>RSI!B895</f>
        <v>14.103</v>
      </c>
      <c r="C895" s="2">
        <f>RSI!I895</f>
        <v>45.135453128164052</v>
      </c>
      <c r="D895" s="2">
        <f>MACD!E895</f>
        <v>0.36382197612591582</v>
      </c>
      <c r="E895" s="2">
        <f>MACD!F895</f>
        <v>0.22306437641659449</v>
      </c>
      <c r="F895" s="2">
        <f>'Moving Avg'!D895</f>
        <v>14.112399999999999</v>
      </c>
      <c r="G895" s="2">
        <f>'Moving Avg'!F895</f>
        <v>14.497599999999997</v>
      </c>
      <c r="H895" s="2">
        <f>'Moving Avg'!G895</f>
        <v>14.027039999999992</v>
      </c>
      <c r="I895" s="2">
        <f>'Moving Avg'!H895</f>
        <v>13.308360000000002</v>
      </c>
      <c r="J895" s="5" t="str">
        <f>OBV!F895</f>
        <v>BEARISH</v>
      </c>
      <c r="K895" s="5" t="str">
        <f>OBV!G895</f>
        <v>STRONG</v>
      </c>
      <c r="L895" s="5" t="str">
        <f>OBV!H895</f>
        <v>BEARISH DIVERGENCE</v>
      </c>
      <c r="M895" s="7">
        <f t="shared" si="130"/>
        <v>25</v>
      </c>
      <c r="N895" s="7">
        <f t="shared" si="131"/>
        <v>0</v>
      </c>
      <c r="O895" s="7">
        <f t="shared" si="132"/>
        <v>50</v>
      </c>
      <c r="P895" s="7">
        <f t="shared" si="133"/>
        <v>33</v>
      </c>
      <c r="Q895" s="8">
        <f t="shared" si="134"/>
        <v>21.2</v>
      </c>
      <c r="R895" s="8">
        <f t="shared" si="135"/>
        <v>30.75</v>
      </c>
      <c r="S895" s="8">
        <f t="shared" si="136"/>
        <v>31.1</v>
      </c>
      <c r="T895" s="8">
        <f t="shared" si="137"/>
        <v>27</v>
      </c>
      <c r="U895" s="7">
        <f t="shared" si="138"/>
        <v>27.683333333333337</v>
      </c>
      <c r="V895" s="7">
        <f t="shared" si="139"/>
        <v>27.512500000000003</v>
      </c>
    </row>
    <row r="896" spans="1:22" ht="13.5" x14ac:dyDescent="0.25">
      <c r="A896" s="3">
        <f>RSI!A896</f>
        <v>43307</v>
      </c>
      <c r="B896" s="2">
        <f>RSI!B896</f>
        <v>14.035</v>
      </c>
      <c r="C896" s="2">
        <f>RSI!I896</f>
        <v>43.112745567548188</v>
      </c>
      <c r="D896" s="2">
        <f>MACD!E896</f>
        <v>0.34840928746053024</v>
      </c>
      <c r="E896" s="2">
        <f>MACD!F896</f>
        <v>0.24813335862538166</v>
      </c>
      <c r="F896" s="2">
        <f>'Moving Avg'!D896</f>
        <v>14.105600000000001</v>
      </c>
      <c r="G896" s="2">
        <f>'Moving Avg'!F896</f>
        <v>14.455400000000001</v>
      </c>
      <c r="H896" s="2">
        <f>'Moving Avg'!G896</f>
        <v>14.03521999999999</v>
      </c>
      <c r="I896" s="2">
        <f>'Moving Avg'!H896</f>
        <v>13.313645000000003</v>
      </c>
      <c r="J896" s="5" t="str">
        <f>OBV!F896</f>
        <v>BEARISH</v>
      </c>
      <c r="K896" s="5" t="str">
        <f>OBV!G896</f>
        <v>STRONG</v>
      </c>
      <c r="L896" s="5" t="str">
        <f>OBV!H896</f>
        <v>CONFIRMED BEARISH</v>
      </c>
      <c r="M896" s="7">
        <f t="shared" si="130"/>
        <v>25</v>
      </c>
      <c r="N896" s="7">
        <f t="shared" si="131"/>
        <v>0</v>
      </c>
      <c r="O896" s="7">
        <f t="shared" si="132"/>
        <v>50</v>
      </c>
      <c r="P896" s="7">
        <f t="shared" si="133"/>
        <v>33</v>
      </c>
      <c r="Q896" s="8">
        <f t="shared" si="134"/>
        <v>21.2</v>
      </c>
      <c r="R896" s="8">
        <f t="shared" si="135"/>
        <v>30.75</v>
      </c>
      <c r="S896" s="8">
        <f t="shared" si="136"/>
        <v>31.1</v>
      </c>
      <c r="T896" s="8">
        <f t="shared" si="137"/>
        <v>27</v>
      </c>
      <c r="U896" s="7">
        <f t="shared" si="138"/>
        <v>27.683333333333337</v>
      </c>
      <c r="V896" s="7">
        <f t="shared" si="139"/>
        <v>27.512500000000003</v>
      </c>
    </row>
    <row r="897" spans="1:22" ht="13.5" x14ac:dyDescent="0.25">
      <c r="A897" s="3">
        <f>RSI!A897</f>
        <v>43308</v>
      </c>
      <c r="B897" s="2">
        <f>RSI!B897</f>
        <v>14.096</v>
      </c>
      <c r="C897" s="2">
        <f>RSI!I897</f>
        <v>45.47338383767206</v>
      </c>
      <c r="D897" s="2">
        <f>MACD!E897</f>
        <v>0.33118385574308462</v>
      </c>
      <c r="E897" s="2">
        <f>MACD!F897</f>
        <v>0.2647434580489223</v>
      </c>
      <c r="F897" s="2">
        <f>'Moving Avg'!D897</f>
        <v>14.117799999999999</v>
      </c>
      <c r="G897" s="2">
        <f>'Moving Avg'!F897</f>
        <v>14.400549999999999</v>
      </c>
      <c r="H897" s="2">
        <f>'Moving Avg'!G897</f>
        <v>14.044619999999991</v>
      </c>
      <c r="I897" s="2">
        <f>'Moving Avg'!H897</f>
        <v>13.319260000000002</v>
      </c>
      <c r="J897" s="5" t="str">
        <f>OBV!F897</f>
        <v>BEARISH</v>
      </c>
      <c r="K897" s="5" t="str">
        <f>OBV!G897</f>
        <v>STRONG</v>
      </c>
      <c r="L897" s="5" t="str">
        <f>OBV!H897</f>
        <v>BEARISH DIVERGENCE</v>
      </c>
      <c r="M897" s="7">
        <f t="shared" si="130"/>
        <v>25</v>
      </c>
      <c r="N897" s="7">
        <f t="shared" si="131"/>
        <v>0</v>
      </c>
      <c r="O897" s="7">
        <f t="shared" si="132"/>
        <v>50</v>
      </c>
      <c r="P897" s="7">
        <f t="shared" si="133"/>
        <v>33</v>
      </c>
      <c r="Q897" s="8">
        <f t="shared" si="134"/>
        <v>21.2</v>
      </c>
      <c r="R897" s="8">
        <f t="shared" si="135"/>
        <v>30.75</v>
      </c>
      <c r="S897" s="8">
        <f t="shared" si="136"/>
        <v>31.1</v>
      </c>
      <c r="T897" s="8">
        <f t="shared" si="137"/>
        <v>27</v>
      </c>
      <c r="U897" s="7">
        <f t="shared" si="138"/>
        <v>27.683333333333337</v>
      </c>
      <c r="V897" s="7">
        <f t="shared" si="139"/>
        <v>27.512500000000003</v>
      </c>
    </row>
    <row r="898" spans="1:22" ht="13.5" x14ac:dyDescent="0.25">
      <c r="A898" s="3">
        <f>RSI!A898</f>
        <v>43311</v>
      </c>
      <c r="B898" s="2">
        <f>RSI!B898</f>
        <v>14.096</v>
      </c>
      <c r="C898" s="2">
        <f>RSI!I898</f>
        <v>45.47338383767206</v>
      </c>
      <c r="D898" s="2">
        <f>MACD!E898</f>
        <v>0.29110485532921082</v>
      </c>
      <c r="E898" s="2">
        <f>MACD!F898</f>
        <v>0.27001573750498004</v>
      </c>
      <c r="F898" s="2">
        <f>'Moving Avg'!D898</f>
        <v>14.098800000000001</v>
      </c>
      <c r="G898" s="2">
        <f>'Moving Avg'!F898</f>
        <v>14.355949999999998</v>
      </c>
      <c r="H898" s="2">
        <f>'Moving Avg'!G898</f>
        <v>14.055379999999991</v>
      </c>
      <c r="I898" s="2">
        <f>'Moving Avg'!H898</f>
        <v>13.325115</v>
      </c>
      <c r="J898" s="5" t="str">
        <f>OBV!F898</f>
        <v>BEARISH</v>
      </c>
      <c r="K898" s="5" t="str">
        <f>OBV!G898</f>
        <v>STRONG</v>
      </c>
      <c r="L898" s="5" t="str">
        <f>OBV!H898</f>
        <v>CONFIRMED BEARISH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0</v>
      </c>
      <c r="O898" s="7">
        <f t="shared" ref="O898:O961" si="142">IF(F898-I898&gt;10,100,IF(F898-I898&gt;5,75, IF(F898-I898&gt;0,50,0)))</f>
        <v>50</v>
      </c>
      <c r="P898" s="7">
        <f t="shared" ref="P898:P961" si="143">IF(L898="confirmed bullish", 34, IF(L898="bullish divergence",17, 0))+IF(J898="bullish",33,IF(J898="bearish",0,16.5))+IF(K898="strong",33,IF(K898="weak",0,16.5))</f>
        <v>33</v>
      </c>
      <c r="Q898" s="8">
        <f t="shared" si="134"/>
        <v>21.2</v>
      </c>
      <c r="R898" s="8">
        <f t="shared" si="135"/>
        <v>30.75</v>
      </c>
      <c r="S898" s="8">
        <f t="shared" si="136"/>
        <v>31.1</v>
      </c>
      <c r="T898" s="8">
        <f t="shared" si="137"/>
        <v>27</v>
      </c>
      <c r="U898" s="7">
        <f t="shared" si="138"/>
        <v>27.683333333333337</v>
      </c>
      <c r="V898" s="7">
        <f t="shared" si="139"/>
        <v>27.512500000000003</v>
      </c>
    </row>
    <row r="899" spans="1:22" ht="13.5" x14ac:dyDescent="0.25">
      <c r="A899" s="3">
        <f>RSI!A899</f>
        <v>43312</v>
      </c>
      <c r="B899" s="2">
        <f>RSI!B899</f>
        <v>14.089</v>
      </c>
      <c r="C899" s="2">
        <f>RSI!I899</f>
        <v>45.223626974227514</v>
      </c>
      <c r="D899" s="2">
        <f>MACD!E899</f>
        <v>0.22076256320632837</v>
      </c>
      <c r="E899" s="2">
        <f>MACD!F899</f>
        <v>0.26016510264524972</v>
      </c>
      <c r="F899" s="2">
        <f>'Moving Avg'!D899</f>
        <v>14.0838</v>
      </c>
      <c r="G899" s="2">
        <f>'Moving Avg'!F899</f>
        <v>14.312999999999999</v>
      </c>
      <c r="H899" s="2">
        <f>'Moving Avg'!G899</f>
        <v>14.065319999999994</v>
      </c>
      <c r="I899" s="2">
        <f>'Moving Avg'!H899</f>
        <v>13.331334999999999</v>
      </c>
      <c r="J899" s="5" t="str">
        <f>OBV!F899</f>
        <v>BEARISH</v>
      </c>
      <c r="K899" s="5" t="str">
        <f>OBV!G899</f>
        <v>STRONG</v>
      </c>
      <c r="L899" s="5" t="str">
        <f>OBV!H899</f>
        <v>CONFIRMED BEARISH</v>
      </c>
      <c r="M899" s="7">
        <f t="shared" si="140"/>
        <v>25</v>
      </c>
      <c r="N899" s="7">
        <f t="shared" si="141"/>
        <v>100</v>
      </c>
      <c r="O899" s="7">
        <f t="shared" si="142"/>
        <v>50</v>
      </c>
      <c r="P899" s="7">
        <f t="shared" si="143"/>
        <v>33</v>
      </c>
      <c r="Q899" s="8">
        <f t="shared" ref="Q899:Q962" si="144">0.35*M899+N899*0.35+O899*0.15+P899*0.15</f>
        <v>56.2</v>
      </c>
      <c r="R899" s="8">
        <f t="shared" ref="R899:R962" si="145">M899*0.2+N899*0.2+O899*0.35+P899*0.25</f>
        <v>50.75</v>
      </c>
      <c r="S899" s="8">
        <f t="shared" ref="S899:S962" si="146">M899*0.15+N899*0.15+O899*0.25+P899*0.45</f>
        <v>46.1</v>
      </c>
      <c r="T899" s="8">
        <f t="shared" ref="T899:T962" si="147">0.25*SUM(M899:P899)</f>
        <v>52</v>
      </c>
      <c r="U899" s="7">
        <f t="shared" ref="U899:U962" si="148">SUM(Q899:S899)/3</f>
        <v>51.016666666666673</v>
      </c>
      <c r="V899" s="7">
        <f t="shared" ref="V899:V962" si="149">SUM(Q899:T899)/4</f>
        <v>51.262500000000003</v>
      </c>
    </row>
    <row r="900" spans="1:22" ht="13.5" x14ac:dyDescent="0.25">
      <c r="A900" s="3">
        <f>RSI!A900</f>
        <v>43313</v>
      </c>
      <c r="B900" s="2">
        <f>RSI!B900</f>
        <v>14.443</v>
      </c>
      <c r="C900" s="2">
        <f>RSI!I900</f>
        <v>57.835889612173169</v>
      </c>
      <c r="D900" s="2">
        <f>MACD!E900</f>
        <v>0.14836603731852804</v>
      </c>
      <c r="E900" s="2">
        <f>MACD!F900</f>
        <v>0.2378052895799054</v>
      </c>
      <c r="F900" s="2">
        <f>'Moving Avg'!D900</f>
        <v>14.1518</v>
      </c>
      <c r="G900" s="2">
        <f>'Moving Avg'!F900</f>
        <v>14.289799999999996</v>
      </c>
      <c r="H900" s="2">
        <f>'Moving Avg'!G900</f>
        <v>14.083579999999992</v>
      </c>
      <c r="I900" s="2">
        <f>'Moving Avg'!H900</f>
        <v>13.339984999999999</v>
      </c>
      <c r="J900" s="5" t="str">
        <f>OBV!F900</f>
        <v>BULLISH</v>
      </c>
      <c r="K900" s="5" t="str">
        <f>OBV!G900</f>
        <v>NEUTRAL</v>
      </c>
      <c r="L900" s="5" t="str">
        <f>OBV!H900</f>
        <v>CONFIRMED BULLISH</v>
      </c>
      <c r="M900" s="7">
        <f t="shared" si="140"/>
        <v>25</v>
      </c>
      <c r="N900" s="7">
        <f t="shared" si="141"/>
        <v>100</v>
      </c>
      <c r="O900" s="7">
        <f t="shared" si="142"/>
        <v>50</v>
      </c>
      <c r="P900" s="7">
        <f t="shared" si="143"/>
        <v>83.5</v>
      </c>
      <c r="Q900" s="8">
        <f t="shared" si="144"/>
        <v>63.774999999999999</v>
      </c>
      <c r="R900" s="8">
        <f t="shared" si="145"/>
        <v>63.375</v>
      </c>
      <c r="S900" s="8">
        <f t="shared" si="146"/>
        <v>68.825000000000003</v>
      </c>
      <c r="T900" s="8">
        <f t="shared" si="147"/>
        <v>64.625</v>
      </c>
      <c r="U900" s="7">
        <f t="shared" si="148"/>
        <v>65.325000000000003</v>
      </c>
      <c r="V900" s="7">
        <f t="shared" si="149"/>
        <v>65.150000000000006</v>
      </c>
    </row>
    <row r="901" spans="1:22" ht="13.5" x14ac:dyDescent="0.25">
      <c r="A901" s="3">
        <f>RSI!A901</f>
        <v>43314</v>
      </c>
      <c r="B901" s="2">
        <f>RSI!B901</f>
        <v>14.648</v>
      </c>
      <c r="C901" s="2">
        <f>RSI!I901</f>
        <v>63.130161611199767</v>
      </c>
      <c r="D901" s="2">
        <f>MACD!E901</f>
        <v>7.0507037978302378E-2</v>
      </c>
      <c r="E901" s="2">
        <f>MACD!F901</f>
        <v>0.20434563925958482</v>
      </c>
      <c r="F901" s="2">
        <f>'Moving Avg'!D901</f>
        <v>14.2744</v>
      </c>
      <c r="G901" s="2">
        <f>'Moving Avg'!F901</f>
        <v>14.286750000000001</v>
      </c>
      <c r="H901" s="2">
        <f>'Moving Avg'!G901</f>
        <v>14.105519999999997</v>
      </c>
      <c r="I901" s="2">
        <f>'Moving Avg'!H901</f>
        <v>13.350030000000002</v>
      </c>
      <c r="J901" s="5" t="str">
        <f>OBV!F901</f>
        <v>BULLISH</v>
      </c>
      <c r="K901" s="5" t="str">
        <f>OBV!G901</f>
        <v>WEAK</v>
      </c>
      <c r="L901" s="5" t="str">
        <f>OBV!H901</f>
        <v>CONFIRMED BULLISH</v>
      </c>
      <c r="M901" s="7">
        <f t="shared" si="140"/>
        <v>25</v>
      </c>
      <c r="N901" s="7">
        <f t="shared" si="141"/>
        <v>100</v>
      </c>
      <c r="O901" s="7">
        <f t="shared" si="142"/>
        <v>50</v>
      </c>
      <c r="P901" s="7">
        <f t="shared" si="143"/>
        <v>67</v>
      </c>
      <c r="Q901" s="8">
        <f t="shared" si="144"/>
        <v>61.3</v>
      </c>
      <c r="R901" s="8">
        <f t="shared" si="145"/>
        <v>59.25</v>
      </c>
      <c r="S901" s="8">
        <f t="shared" si="146"/>
        <v>61.400000000000006</v>
      </c>
      <c r="T901" s="8">
        <f t="shared" si="147"/>
        <v>60.5</v>
      </c>
      <c r="U901" s="7">
        <f t="shared" si="148"/>
        <v>60.65</v>
      </c>
      <c r="V901" s="7">
        <f t="shared" si="149"/>
        <v>60.612499999999997</v>
      </c>
    </row>
    <row r="902" spans="1:22" ht="13.5" x14ac:dyDescent="0.25">
      <c r="A902" s="3">
        <f>RSI!A902</f>
        <v>43315</v>
      </c>
      <c r="B902" s="2">
        <f>RSI!B902</f>
        <v>14.307</v>
      </c>
      <c r="C902" s="2">
        <f>RSI!I902</f>
        <v>51.537746277641439</v>
      </c>
      <c r="D902" s="2">
        <f>MACD!E902</f>
        <v>2.2133097891476439E-2</v>
      </c>
      <c r="E902" s="2">
        <f>MACD!F902</f>
        <v>0.16790313098596316</v>
      </c>
      <c r="F902" s="2">
        <f>'Moving Avg'!D902</f>
        <v>14.316599999999999</v>
      </c>
      <c r="G902" s="2">
        <f>'Moving Avg'!F902</f>
        <v>14.262900000000002</v>
      </c>
      <c r="H902" s="2">
        <f>'Moving Avg'!G902</f>
        <v>14.120639999999996</v>
      </c>
      <c r="I902" s="2">
        <f>'Moving Avg'!H902</f>
        <v>13.35858</v>
      </c>
      <c r="J902" s="5" t="str">
        <f>OBV!F902</f>
        <v>BULLISH</v>
      </c>
      <c r="K902" s="5" t="str">
        <f>OBV!G902</f>
        <v>NEUTRAL</v>
      </c>
      <c r="L902" s="5" t="str">
        <f>OBV!H902</f>
        <v>CONFIRMED BULLISH</v>
      </c>
      <c r="M902" s="7">
        <f t="shared" si="140"/>
        <v>25</v>
      </c>
      <c r="N902" s="7">
        <f t="shared" si="141"/>
        <v>100</v>
      </c>
      <c r="O902" s="7">
        <f t="shared" si="142"/>
        <v>50</v>
      </c>
      <c r="P902" s="7">
        <f t="shared" si="143"/>
        <v>83.5</v>
      </c>
      <c r="Q902" s="8">
        <f t="shared" si="144"/>
        <v>63.774999999999999</v>
      </c>
      <c r="R902" s="8">
        <f t="shared" si="145"/>
        <v>63.375</v>
      </c>
      <c r="S902" s="8">
        <f t="shared" si="146"/>
        <v>68.825000000000003</v>
      </c>
      <c r="T902" s="8">
        <f t="shared" si="147"/>
        <v>64.625</v>
      </c>
      <c r="U902" s="7">
        <f t="shared" si="148"/>
        <v>65.325000000000003</v>
      </c>
      <c r="V902" s="7">
        <f t="shared" si="149"/>
        <v>65.150000000000006</v>
      </c>
    </row>
    <row r="903" spans="1:22" ht="13.5" x14ac:dyDescent="0.25">
      <c r="A903" s="3">
        <f>RSI!A903</f>
        <v>43318</v>
      </c>
      <c r="B903" s="2">
        <f>RSI!B903</f>
        <v>14.28</v>
      </c>
      <c r="C903" s="2">
        <f>RSI!I903</f>
        <v>50.743218455564445</v>
      </c>
      <c r="D903" s="2">
        <f>MACD!E903</f>
        <v>6.8813431466256958E-3</v>
      </c>
      <c r="E903" s="2">
        <f>MACD!F903</f>
        <v>0.13569877341809566</v>
      </c>
      <c r="F903" s="2">
        <f>'Moving Avg'!D903</f>
        <v>14.353399999999999</v>
      </c>
      <c r="G903" s="2">
        <f>'Moving Avg'!F903</f>
        <v>14.238050000000001</v>
      </c>
      <c r="H903" s="2">
        <f>'Moving Avg'!G903</f>
        <v>14.135219999999997</v>
      </c>
      <c r="I903" s="2">
        <f>'Moving Avg'!H903</f>
        <v>13.36684</v>
      </c>
      <c r="J903" s="5" t="str">
        <f>OBV!F903</f>
        <v>BEARISH</v>
      </c>
      <c r="K903" s="5" t="str">
        <f>OBV!G903</f>
        <v>STRONG</v>
      </c>
      <c r="L903" s="5" t="str">
        <f>OBV!H903</f>
        <v>BEARISH DIVERGENCE</v>
      </c>
      <c r="M903" s="7">
        <f t="shared" si="140"/>
        <v>25</v>
      </c>
      <c r="N903" s="7">
        <f t="shared" si="141"/>
        <v>100</v>
      </c>
      <c r="O903" s="7">
        <f t="shared" si="142"/>
        <v>50</v>
      </c>
      <c r="P903" s="7">
        <f t="shared" si="143"/>
        <v>33</v>
      </c>
      <c r="Q903" s="8">
        <f t="shared" si="144"/>
        <v>56.2</v>
      </c>
      <c r="R903" s="8">
        <f t="shared" si="145"/>
        <v>50.75</v>
      </c>
      <c r="S903" s="8">
        <f t="shared" si="146"/>
        <v>46.1</v>
      </c>
      <c r="T903" s="8">
        <f t="shared" si="147"/>
        <v>52</v>
      </c>
      <c r="U903" s="7">
        <f t="shared" si="148"/>
        <v>51.016666666666673</v>
      </c>
      <c r="V903" s="7">
        <f t="shared" si="149"/>
        <v>51.262500000000003</v>
      </c>
    </row>
    <row r="904" spans="1:22" ht="13.5" x14ac:dyDescent="0.25">
      <c r="A904" s="3">
        <f>RSI!A904</f>
        <v>43319</v>
      </c>
      <c r="B904" s="2">
        <f>RSI!B904</f>
        <v>14.307</v>
      </c>
      <c r="C904" s="2">
        <f>RSI!I904</f>
        <v>51.547639292288942</v>
      </c>
      <c r="D904" s="2">
        <f>MACD!E904</f>
        <v>-1.2314548384486201E-2</v>
      </c>
      <c r="E904" s="2">
        <f>MACD!F904</f>
        <v>0.1060961090575793</v>
      </c>
      <c r="F904" s="2">
        <f>'Moving Avg'!D904</f>
        <v>14.397</v>
      </c>
      <c r="G904" s="2">
        <f>'Moving Avg'!F904</f>
        <v>14.217250000000002</v>
      </c>
      <c r="H904" s="2">
        <f>'Moving Avg'!G904</f>
        <v>14.152239999999999</v>
      </c>
      <c r="I904" s="2">
        <f>'Moving Avg'!H904</f>
        <v>13.375845</v>
      </c>
      <c r="J904" s="5" t="str">
        <f>OBV!F904</f>
        <v>BULLISH</v>
      </c>
      <c r="K904" s="5" t="str">
        <f>OBV!G904</f>
        <v>WEAK</v>
      </c>
      <c r="L904" s="5" t="str">
        <f>OBV!H904</f>
        <v>CONFIRMED BULLISH</v>
      </c>
      <c r="M904" s="7">
        <f t="shared" si="140"/>
        <v>25</v>
      </c>
      <c r="N904" s="7">
        <f t="shared" si="141"/>
        <v>100</v>
      </c>
      <c r="O904" s="7">
        <f t="shared" si="142"/>
        <v>50</v>
      </c>
      <c r="P904" s="7">
        <f t="shared" si="143"/>
        <v>67</v>
      </c>
      <c r="Q904" s="8">
        <f t="shared" si="144"/>
        <v>61.3</v>
      </c>
      <c r="R904" s="8">
        <f t="shared" si="145"/>
        <v>59.25</v>
      </c>
      <c r="S904" s="8">
        <f t="shared" si="146"/>
        <v>61.400000000000006</v>
      </c>
      <c r="T904" s="8">
        <f t="shared" si="147"/>
        <v>60.5</v>
      </c>
      <c r="U904" s="7">
        <f t="shared" si="148"/>
        <v>60.65</v>
      </c>
      <c r="V904" s="7">
        <f t="shared" si="149"/>
        <v>60.612499999999997</v>
      </c>
    </row>
    <row r="905" spans="1:22" ht="13.5" x14ac:dyDescent="0.25">
      <c r="A905" s="3">
        <f>RSI!A905</f>
        <v>43320</v>
      </c>
      <c r="B905" s="2">
        <f>RSI!B905</f>
        <v>13.965999999999999</v>
      </c>
      <c r="C905" s="2">
        <f>RSI!I905</f>
        <v>42.178782196111527</v>
      </c>
      <c r="D905" s="2">
        <f>MACD!E905</f>
        <v>-1.2968713562601764E-2</v>
      </c>
      <c r="E905" s="2">
        <f>MACD!F905</f>
        <v>8.2283144533543087E-2</v>
      </c>
      <c r="F905" s="2">
        <f>'Moving Avg'!D905</f>
        <v>14.301599999999999</v>
      </c>
      <c r="G905" s="2">
        <f>'Moving Avg'!F905</f>
        <v>14.196450000000002</v>
      </c>
      <c r="H905" s="2">
        <f>'Moving Avg'!G905</f>
        <v>14.162440000000002</v>
      </c>
      <c r="I905" s="2">
        <f>'Moving Avg'!H905</f>
        <v>13.382639999999999</v>
      </c>
      <c r="J905" s="5" t="str">
        <f>OBV!F905</f>
        <v>BEARISH</v>
      </c>
      <c r="K905" s="5" t="str">
        <f>OBV!G905</f>
        <v>STRONG</v>
      </c>
      <c r="L905" s="5" t="str">
        <f>OBV!H905</f>
        <v>CONFIRMED BEARISH</v>
      </c>
      <c r="M905" s="7">
        <f t="shared" si="140"/>
        <v>25</v>
      </c>
      <c r="N905" s="7">
        <f t="shared" si="141"/>
        <v>100</v>
      </c>
      <c r="O905" s="7">
        <f t="shared" si="142"/>
        <v>50</v>
      </c>
      <c r="P905" s="7">
        <f t="shared" si="143"/>
        <v>33</v>
      </c>
      <c r="Q905" s="8">
        <f t="shared" si="144"/>
        <v>56.2</v>
      </c>
      <c r="R905" s="8">
        <f t="shared" si="145"/>
        <v>50.75</v>
      </c>
      <c r="S905" s="8">
        <f t="shared" si="146"/>
        <v>46.1</v>
      </c>
      <c r="T905" s="8">
        <f t="shared" si="147"/>
        <v>52</v>
      </c>
      <c r="U905" s="7">
        <f t="shared" si="148"/>
        <v>51.016666666666673</v>
      </c>
      <c r="V905" s="7">
        <f t="shared" si="149"/>
        <v>51.262500000000003</v>
      </c>
    </row>
    <row r="906" spans="1:22" ht="13.5" x14ac:dyDescent="0.25">
      <c r="A906" s="3">
        <f>RSI!A906</f>
        <v>43321</v>
      </c>
      <c r="B906" s="2">
        <f>RSI!B906</f>
        <v>14.069000000000001</v>
      </c>
      <c r="C906" s="2">
        <f>RSI!I906</f>
        <v>45.406435042422984</v>
      </c>
      <c r="D906" s="2">
        <f>MACD!E906</f>
        <v>-2.9863359060412265E-2</v>
      </c>
      <c r="E906" s="2">
        <f>MACD!F906</f>
        <v>5.985384381475202E-2</v>
      </c>
      <c r="F906" s="2">
        <f>'Moving Avg'!D906</f>
        <v>14.1858</v>
      </c>
      <c r="G906" s="2">
        <f>'Moving Avg'!F906</f>
        <v>14.179449999999999</v>
      </c>
      <c r="H906" s="2">
        <f>'Moving Avg'!G906</f>
        <v>14.1747</v>
      </c>
      <c r="I906" s="2">
        <f>'Moving Avg'!H906</f>
        <v>13.389949999999999</v>
      </c>
      <c r="J906" s="5" t="str">
        <f>OBV!F906</f>
        <v>BEARISH</v>
      </c>
      <c r="K906" s="5" t="str">
        <f>OBV!G906</f>
        <v>STRONG</v>
      </c>
      <c r="L906" s="5" t="str">
        <f>OBV!H906</f>
        <v>CONFIRMED BEARISH</v>
      </c>
      <c r="M906" s="7">
        <f t="shared" si="140"/>
        <v>25</v>
      </c>
      <c r="N906" s="7">
        <f t="shared" si="141"/>
        <v>100</v>
      </c>
      <c r="O906" s="7">
        <f t="shared" si="142"/>
        <v>50</v>
      </c>
      <c r="P906" s="7">
        <f t="shared" si="143"/>
        <v>33</v>
      </c>
      <c r="Q906" s="8">
        <f t="shared" si="144"/>
        <v>56.2</v>
      </c>
      <c r="R906" s="8">
        <f t="shared" si="145"/>
        <v>50.75</v>
      </c>
      <c r="S906" s="8">
        <f t="shared" si="146"/>
        <v>46.1</v>
      </c>
      <c r="T906" s="8">
        <f t="shared" si="147"/>
        <v>52</v>
      </c>
      <c r="U906" s="7">
        <f t="shared" si="148"/>
        <v>51.016666666666673</v>
      </c>
      <c r="V906" s="7">
        <f t="shared" si="149"/>
        <v>51.262500000000003</v>
      </c>
    </row>
    <row r="907" spans="1:22" ht="13.5" x14ac:dyDescent="0.25">
      <c r="A907" s="3">
        <f>RSI!A907</f>
        <v>43322</v>
      </c>
      <c r="B907" s="2">
        <f>RSI!B907</f>
        <v>13.823</v>
      </c>
      <c r="C907" s="2">
        <f>RSI!I907</f>
        <v>39.7056523705551</v>
      </c>
      <c r="D907" s="2">
        <f>MACD!E907</f>
        <v>-1.5540208278805423E-2</v>
      </c>
      <c r="E907" s="2">
        <f>MACD!F907</f>
        <v>4.4775033396040533E-2</v>
      </c>
      <c r="F907" s="2">
        <f>'Moving Avg'!D907</f>
        <v>14.088999999999999</v>
      </c>
      <c r="G907" s="2">
        <f>'Moving Avg'!F907</f>
        <v>14.150449999999998</v>
      </c>
      <c r="H907" s="2">
        <f>'Moving Avg'!G907</f>
        <v>14.17864</v>
      </c>
      <c r="I907" s="2">
        <f>'Moving Avg'!H907</f>
        <v>13.396054999999995</v>
      </c>
      <c r="J907" s="5" t="str">
        <f>OBV!F907</f>
        <v>BEARISH</v>
      </c>
      <c r="K907" s="5" t="str">
        <f>OBV!G907</f>
        <v>STRONG</v>
      </c>
      <c r="L907" s="5" t="str">
        <f>OBV!H907</f>
        <v>CONFIRMED BEARISH</v>
      </c>
      <c r="M907" s="7">
        <f t="shared" si="140"/>
        <v>25</v>
      </c>
      <c r="N907" s="7">
        <f t="shared" si="141"/>
        <v>100</v>
      </c>
      <c r="O907" s="7">
        <f t="shared" si="142"/>
        <v>50</v>
      </c>
      <c r="P907" s="7">
        <f t="shared" si="143"/>
        <v>33</v>
      </c>
      <c r="Q907" s="8">
        <f t="shared" si="144"/>
        <v>56.2</v>
      </c>
      <c r="R907" s="8">
        <f t="shared" si="145"/>
        <v>50.75</v>
      </c>
      <c r="S907" s="8">
        <f t="shared" si="146"/>
        <v>46.1</v>
      </c>
      <c r="T907" s="8">
        <f t="shared" si="147"/>
        <v>52</v>
      </c>
      <c r="U907" s="7">
        <f t="shared" si="148"/>
        <v>51.016666666666673</v>
      </c>
      <c r="V907" s="7">
        <f t="shared" si="149"/>
        <v>51.262500000000003</v>
      </c>
    </row>
    <row r="908" spans="1:22" ht="13.5" x14ac:dyDescent="0.25">
      <c r="A908" s="3">
        <f>RSI!A908</f>
        <v>43326</v>
      </c>
      <c r="B908" s="2">
        <f>RSI!B908</f>
        <v>13.898</v>
      </c>
      <c r="C908" s="2">
        <f>RSI!I908</f>
        <v>42.092700791471792</v>
      </c>
      <c r="D908" s="2">
        <f>MACD!E908</f>
        <v>-6.5857145521448501E-3</v>
      </c>
      <c r="E908" s="2">
        <f>MACD!F908</f>
        <v>3.4502883806403456E-2</v>
      </c>
      <c r="F908" s="2">
        <f>'Moving Avg'!D908</f>
        <v>14.012600000000001</v>
      </c>
      <c r="G908" s="2">
        <f>'Moving Avg'!F908</f>
        <v>14.133750000000001</v>
      </c>
      <c r="H908" s="2">
        <f>'Moving Avg'!G908</f>
        <v>14.18558</v>
      </c>
      <c r="I908" s="2">
        <f>'Moving Avg'!H908</f>
        <v>13.402589999999996</v>
      </c>
      <c r="J908" s="5" t="str">
        <f>OBV!F908</f>
        <v>BULLISH</v>
      </c>
      <c r="K908" s="5" t="str">
        <f>OBV!G908</f>
        <v>WEAK</v>
      </c>
      <c r="L908" s="5" t="str">
        <f>OBV!H908</f>
        <v>BULLISH DIVERGENCE</v>
      </c>
      <c r="M908" s="7">
        <f t="shared" si="140"/>
        <v>25</v>
      </c>
      <c r="N908" s="7">
        <f t="shared" si="141"/>
        <v>100</v>
      </c>
      <c r="O908" s="7">
        <f t="shared" si="142"/>
        <v>50</v>
      </c>
      <c r="P908" s="7">
        <f t="shared" si="143"/>
        <v>50</v>
      </c>
      <c r="Q908" s="8">
        <f t="shared" si="144"/>
        <v>58.75</v>
      </c>
      <c r="R908" s="8">
        <f t="shared" si="145"/>
        <v>55</v>
      </c>
      <c r="S908" s="8">
        <f t="shared" si="146"/>
        <v>53.75</v>
      </c>
      <c r="T908" s="8">
        <f t="shared" si="147"/>
        <v>56.25</v>
      </c>
      <c r="U908" s="7">
        <f t="shared" si="148"/>
        <v>55.833333333333336</v>
      </c>
      <c r="V908" s="7">
        <f t="shared" si="149"/>
        <v>55.9375</v>
      </c>
    </row>
    <row r="909" spans="1:22" ht="13.5" x14ac:dyDescent="0.25">
      <c r="A909" s="3">
        <f>RSI!A909</f>
        <v>43327</v>
      </c>
      <c r="B909" s="2">
        <f>RSI!B909</f>
        <v>13.898</v>
      </c>
      <c r="C909" s="2">
        <f>RSI!I909</f>
        <v>42.092700791471792</v>
      </c>
      <c r="D909" s="2">
        <f>MACD!E909</f>
        <v>1.6844524935510918E-3</v>
      </c>
      <c r="E909" s="2">
        <f>MACD!F909</f>
        <v>2.7939197543832985E-2</v>
      </c>
      <c r="F909" s="2">
        <f>'Moving Avg'!D909</f>
        <v>13.9308</v>
      </c>
      <c r="G909" s="2">
        <f>'Moving Avg'!F909</f>
        <v>14.129300000000001</v>
      </c>
      <c r="H909" s="2">
        <f>'Moving Avg'!G909</f>
        <v>14.196480000000001</v>
      </c>
      <c r="I909" s="2">
        <f>'Moving Avg'!H909</f>
        <v>13.409124999999994</v>
      </c>
      <c r="J909" s="5" t="str">
        <f>OBV!F909</f>
        <v>BEARISH</v>
      </c>
      <c r="K909" s="5" t="str">
        <f>OBV!G909</f>
        <v>NEUTRAL</v>
      </c>
      <c r="L909" s="5" t="str">
        <f>OBV!H909</f>
        <v>CONFIRMED BEARISH</v>
      </c>
      <c r="M909" s="7">
        <f t="shared" si="140"/>
        <v>25</v>
      </c>
      <c r="N909" s="7">
        <f t="shared" si="141"/>
        <v>100</v>
      </c>
      <c r="O909" s="7">
        <f t="shared" si="142"/>
        <v>50</v>
      </c>
      <c r="P909" s="7">
        <f t="shared" si="143"/>
        <v>16.5</v>
      </c>
      <c r="Q909" s="8">
        <f t="shared" si="144"/>
        <v>53.725000000000001</v>
      </c>
      <c r="R909" s="8">
        <f t="shared" si="145"/>
        <v>46.625</v>
      </c>
      <c r="S909" s="8">
        <f t="shared" si="146"/>
        <v>38.674999999999997</v>
      </c>
      <c r="T909" s="8">
        <f t="shared" si="147"/>
        <v>47.875</v>
      </c>
      <c r="U909" s="7">
        <f t="shared" si="148"/>
        <v>46.341666666666661</v>
      </c>
      <c r="V909" s="7">
        <f t="shared" si="149"/>
        <v>46.724999999999994</v>
      </c>
    </row>
    <row r="910" spans="1:22" ht="13.5" x14ac:dyDescent="0.25">
      <c r="A910" s="3">
        <f>RSI!A910</f>
        <v>43328</v>
      </c>
      <c r="B910" s="2">
        <f>RSI!B910</f>
        <v>13.701000000000001</v>
      </c>
      <c r="C910" s="2">
        <f>RSI!I910</f>
        <v>37.562537276958061</v>
      </c>
      <c r="D910" s="2">
        <f>MACD!E910</f>
        <v>7.9375501290110506E-2</v>
      </c>
      <c r="E910" s="2">
        <f>MACD!F910</f>
        <v>3.8226458293088489E-2</v>
      </c>
      <c r="F910" s="2">
        <f>'Moving Avg'!D910</f>
        <v>13.877800000000002</v>
      </c>
      <c r="G910" s="2">
        <f>'Moving Avg'!F910</f>
        <v>14.110900000000001</v>
      </c>
      <c r="H910" s="2">
        <f>'Moving Avg'!G910</f>
        <v>14.201380000000002</v>
      </c>
      <c r="I910" s="2">
        <f>'Moving Avg'!H910</f>
        <v>13.414089999999993</v>
      </c>
      <c r="J910" s="5" t="str">
        <f>OBV!F910</f>
        <v>BEARISH</v>
      </c>
      <c r="K910" s="5" t="str">
        <f>OBV!G910</f>
        <v>NEUTRAL</v>
      </c>
      <c r="L910" s="5" t="str">
        <f>OBV!H910</f>
        <v>CONFIRMED BEARISH</v>
      </c>
      <c r="M910" s="7">
        <f t="shared" si="140"/>
        <v>25</v>
      </c>
      <c r="N910" s="7">
        <f t="shared" si="141"/>
        <v>0</v>
      </c>
      <c r="O910" s="7">
        <f t="shared" si="142"/>
        <v>50</v>
      </c>
      <c r="P910" s="7">
        <f t="shared" si="143"/>
        <v>16.5</v>
      </c>
      <c r="Q910" s="8">
        <f t="shared" si="144"/>
        <v>18.725000000000001</v>
      </c>
      <c r="R910" s="8">
        <f t="shared" si="145"/>
        <v>26.625</v>
      </c>
      <c r="S910" s="8">
        <f t="shared" si="146"/>
        <v>23.675000000000001</v>
      </c>
      <c r="T910" s="8">
        <f t="shared" si="147"/>
        <v>22.875</v>
      </c>
      <c r="U910" s="7">
        <f t="shared" si="148"/>
        <v>23.008333333333336</v>
      </c>
      <c r="V910" s="7">
        <f t="shared" si="149"/>
        <v>22.975000000000001</v>
      </c>
    </row>
    <row r="911" spans="1:22" ht="13.5" x14ac:dyDescent="0.25">
      <c r="A911" s="3">
        <f>RSI!A911</f>
        <v>43329</v>
      </c>
      <c r="B911" s="2">
        <f>RSI!B911</f>
        <v>13.96</v>
      </c>
      <c r="C911" s="2">
        <f>RSI!I911</f>
        <v>45.818641999302386</v>
      </c>
      <c r="D911" s="2">
        <f>MACD!E911</f>
        <v>0.16014910930690185</v>
      </c>
      <c r="E911" s="2">
        <f>MACD!F911</f>
        <v>6.2610988495851158E-2</v>
      </c>
      <c r="F911" s="2">
        <f>'Moving Avg'!D911</f>
        <v>13.856</v>
      </c>
      <c r="G911" s="2">
        <f>'Moving Avg'!F911</f>
        <v>14.105449999999999</v>
      </c>
      <c r="H911" s="2">
        <f>'Moving Avg'!G911</f>
        <v>14.212160000000004</v>
      </c>
      <c r="I911" s="2">
        <f>'Moving Avg'!H911</f>
        <v>13.418229999999994</v>
      </c>
      <c r="J911" s="5" t="str">
        <f>OBV!F911</f>
        <v>BULLISH</v>
      </c>
      <c r="K911" s="5" t="str">
        <f>OBV!G911</f>
        <v>NEUTRAL</v>
      </c>
      <c r="L911" s="5" t="str">
        <f>OBV!H911</f>
        <v>BULLISH DIVERGENCE</v>
      </c>
      <c r="M911" s="7">
        <f t="shared" si="140"/>
        <v>25</v>
      </c>
      <c r="N911" s="7">
        <f t="shared" si="141"/>
        <v>0</v>
      </c>
      <c r="O911" s="7">
        <f t="shared" si="142"/>
        <v>50</v>
      </c>
      <c r="P911" s="7">
        <f t="shared" si="143"/>
        <v>66.5</v>
      </c>
      <c r="Q911" s="8">
        <f t="shared" si="144"/>
        <v>26.225000000000001</v>
      </c>
      <c r="R911" s="8">
        <f t="shared" si="145"/>
        <v>39.125</v>
      </c>
      <c r="S911" s="8">
        <f t="shared" si="146"/>
        <v>46.174999999999997</v>
      </c>
      <c r="T911" s="8">
        <f t="shared" si="147"/>
        <v>35.375</v>
      </c>
      <c r="U911" s="7">
        <f t="shared" si="148"/>
        <v>37.174999999999997</v>
      </c>
      <c r="V911" s="7">
        <f t="shared" si="149"/>
        <v>36.724999999999994</v>
      </c>
    </row>
    <row r="912" spans="1:22" ht="13.5" x14ac:dyDescent="0.25">
      <c r="A912" s="3">
        <f>RSI!A912</f>
        <v>43332</v>
      </c>
      <c r="B912" s="2">
        <f>RSI!B912</f>
        <v>13.932</v>
      </c>
      <c r="C912" s="2">
        <f>RSI!I912</f>
        <v>45.123969361371806</v>
      </c>
      <c r="D912" s="2">
        <f>MACD!E912</f>
        <v>0.17906120551029225</v>
      </c>
      <c r="E912" s="2">
        <f>MACD!F912</f>
        <v>8.5901031898739377E-2</v>
      </c>
      <c r="F912" s="2">
        <f>'Moving Avg'!D912</f>
        <v>13.877799999999999</v>
      </c>
      <c r="G912" s="2">
        <f>'Moving Avg'!F912</f>
        <v>14.100299999999999</v>
      </c>
      <c r="H912" s="2">
        <f>'Moving Avg'!G912</f>
        <v>14.219640000000004</v>
      </c>
      <c r="I912" s="2">
        <f>'Moving Avg'!H912</f>
        <v>13.423054999999994</v>
      </c>
      <c r="J912" s="5" t="str">
        <f>OBV!F912</f>
        <v>BULLISH</v>
      </c>
      <c r="K912" s="5" t="str">
        <f>OBV!G912</f>
        <v>NEUTRAL</v>
      </c>
      <c r="L912" s="5" t="str">
        <f>OBV!H912</f>
        <v>CONFIRMED BULLISH</v>
      </c>
      <c r="M912" s="7">
        <f t="shared" si="140"/>
        <v>25</v>
      </c>
      <c r="N912" s="7">
        <f t="shared" si="141"/>
        <v>0</v>
      </c>
      <c r="O912" s="7">
        <f t="shared" si="142"/>
        <v>50</v>
      </c>
      <c r="P912" s="7">
        <f t="shared" si="143"/>
        <v>83.5</v>
      </c>
      <c r="Q912" s="8">
        <f t="shared" si="144"/>
        <v>28.774999999999999</v>
      </c>
      <c r="R912" s="8">
        <f t="shared" si="145"/>
        <v>43.375</v>
      </c>
      <c r="S912" s="8">
        <f t="shared" si="146"/>
        <v>53.825000000000003</v>
      </c>
      <c r="T912" s="8">
        <f t="shared" si="147"/>
        <v>39.625</v>
      </c>
      <c r="U912" s="7">
        <f t="shared" si="148"/>
        <v>41.991666666666667</v>
      </c>
      <c r="V912" s="7">
        <f t="shared" si="149"/>
        <v>41.400000000000006</v>
      </c>
    </row>
    <row r="913" spans="1:22" ht="13.5" x14ac:dyDescent="0.25">
      <c r="A913" s="3">
        <f>RSI!A913</f>
        <v>43335</v>
      </c>
      <c r="B913" s="2">
        <f>RSI!B913</f>
        <v>13.83</v>
      </c>
      <c r="C913" s="2">
        <f>RSI!I913</f>
        <v>42.590709849132807</v>
      </c>
      <c r="D913" s="2">
        <f>MACD!E913</f>
        <v>0.19951300503704772</v>
      </c>
      <c r="E913" s="2">
        <f>MACD!F913</f>
        <v>0.10862342652640106</v>
      </c>
      <c r="F913" s="2">
        <f>'Moving Avg'!D913</f>
        <v>13.8642</v>
      </c>
      <c r="G913" s="2">
        <f>'Moving Avg'!F913</f>
        <v>14.082249999999998</v>
      </c>
      <c r="H913" s="2">
        <f>'Moving Avg'!G913</f>
        <v>14.218280000000004</v>
      </c>
      <c r="I913" s="2">
        <f>'Moving Avg'!H913</f>
        <v>13.426864999999994</v>
      </c>
      <c r="J913" s="5" t="str">
        <f>OBV!F913</f>
        <v>BEARISH</v>
      </c>
      <c r="K913" s="5" t="str">
        <f>OBV!G913</f>
        <v>STRONG</v>
      </c>
      <c r="L913" s="5" t="str">
        <f>OBV!H913</f>
        <v>CONFIRMED BEARISH</v>
      </c>
      <c r="M913" s="7">
        <f t="shared" si="140"/>
        <v>25</v>
      </c>
      <c r="N913" s="7">
        <f t="shared" si="141"/>
        <v>0</v>
      </c>
      <c r="O913" s="7">
        <f t="shared" si="142"/>
        <v>50</v>
      </c>
      <c r="P913" s="7">
        <f t="shared" si="143"/>
        <v>33</v>
      </c>
      <c r="Q913" s="8">
        <f t="shared" si="144"/>
        <v>21.2</v>
      </c>
      <c r="R913" s="8">
        <f t="shared" si="145"/>
        <v>30.75</v>
      </c>
      <c r="S913" s="8">
        <f t="shared" si="146"/>
        <v>31.1</v>
      </c>
      <c r="T913" s="8">
        <f t="shared" si="147"/>
        <v>27</v>
      </c>
      <c r="U913" s="7">
        <f t="shared" si="148"/>
        <v>27.683333333333337</v>
      </c>
      <c r="V913" s="7">
        <f t="shared" si="149"/>
        <v>27.512500000000003</v>
      </c>
    </row>
    <row r="914" spans="1:22" ht="13.5" x14ac:dyDescent="0.25">
      <c r="A914" s="3">
        <f>RSI!A914</f>
        <v>43336</v>
      </c>
      <c r="B914" s="2">
        <f>RSI!B914</f>
        <v>13.83</v>
      </c>
      <c r="C914" s="2">
        <f>RSI!I914</f>
        <v>42.5907098491328</v>
      </c>
      <c r="D914" s="2">
        <f>MACD!E914</f>
        <v>0.22254489349775852</v>
      </c>
      <c r="E914" s="2">
        <f>MACD!F914</f>
        <v>0.13140771992067254</v>
      </c>
      <c r="F914" s="2">
        <f>'Moving Avg'!D914</f>
        <v>13.8506</v>
      </c>
      <c r="G914" s="2">
        <f>'Moving Avg'!F914</f>
        <v>14.065549999999996</v>
      </c>
      <c r="H914" s="2">
        <f>'Moving Avg'!G914</f>
        <v>14.219640000000005</v>
      </c>
      <c r="I914" s="2">
        <f>'Moving Avg'!H914</f>
        <v>13.43244999999999</v>
      </c>
      <c r="J914" s="5" t="str">
        <f>OBV!F914</f>
        <v>BEARISH</v>
      </c>
      <c r="K914" s="5" t="str">
        <f>OBV!G914</f>
        <v>STRONG</v>
      </c>
      <c r="L914" s="5" t="str">
        <f>OBV!H914</f>
        <v>CONFIRMED BEARISH</v>
      </c>
      <c r="M914" s="7">
        <f t="shared" si="140"/>
        <v>25</v>
      </c>
      <c r="N914" s="7">
        <f t="shared" si="141"/>
        <v>0</v>
      </c>
      <c r="O914" s="7">
        <f t="shared" si="142"/>
        <v>50</v>
      </c>
      <c r="P914" s="7">
        <f t="shared" si="143"/>
        <v>33</v>
      </c>
      <c r="Q914" s="8">
        <f t="shared" si="144"/>
        <v>21.2</v>
      </c>
      <c r="R914" s="8">
        <f t="shared" si="145"/>
        <v>30.75</v>
      </c>
      <c r="S914" s="8">
        <f t="shared" si="146"/>
        <v>31.1</v>
      </c>
      <c r="T914" s="8">
        <f t="shared" si="147"/>
        <v>27</v>
      </c>
      <c r="U914" s="7">
        <f t="shared" si="148"/>
        <v>27.683333333333337</v>
      </c>
      <c r="V914" s="7">
        <f t="shared" si="149"/>
        <v>27.512500000000003</v>
      </c>
    </row>
    <row r="915" spans="1:22" ht="13.5" x14ac:dyDescent="0.25">
      <c r="A915" s="3">
        <f>RSI!A915</f>
        <v>43339</v>
      </c>
      <c r="B915" s="2">
        <f>RSI!B915</f>
        <v>13.795999999999999</v>
      </c>
      <c r="C915" s="2">
        <f>RSI!I915</f>
        <v>41.685997136687121</v>
      </c>
      <c r="D915" s="2">
        <f>MACD!E915</f>
        <v>0.1935465737048947</v>
      </c>
      <c r="E915" s="2">
        <f>MACD!F915</f>
        <v>0.143835490677517</v>
      </c>
      <c r="F915" s="2">
        <f>'Moving Avg'!D915</f>
        <v>13.8696</v>
      </c>
      <c r="G915" s="2">
        <f>'Moving Avg'!F915</f>
        <v>14.050199999999998</v>
      </c>
      <c r="H915" s="2">
        <f>'Moving Avg'!G915</f>
        <v>14.221000000000005</v>
      </c>
      <c r="I915" s="2">
        <f>'Moving Avg'!H915</f>
        <v>13.435959999999991</v>
      </c>
      <c r="J915" s="5" t="str">
        <f>OBV!F915</f>
        <v>BEARISH</v>
      </c>
      <c r="K915" s="5" t="str">
        <f>OBV!G915</f>
        <v>STRONG</v>
      </c>
      <c r="L915" s="5" t="str">
        <f>OBV!H915</f>
        <v>BEARISH DIVERGENCE</v>
      </c>
      <c r="M915" s="7">
        <f t="shared" si="140"/>
        <v>25</v>
      </c>
      <c r="N915" s="7">
        <f t="shared" si="141"/>
        <v>0</v>
      </c>
      <c r="O915" s="7">
        <f t="shared" si="142"/>
        <v>50</v>
      </c>
      <c r="P915" s="7">
        <f t="shared" si="143"/>
        <v>33</v>
      </c>
      <c r="Q915" s="8">
        <f t="shared" si="144"/>
        <v>21.2</v>
      </c>
      <c r="R915" s="8">
        <f t="shared" si="145"/>
        <v>30.75</v>
      </c>
      <c r="S915" s="8">
        <f t="shared" si="146"/>
        <v>31.1</v>
      </c>
      <c r="T915" s="8">
        <f t="shared" si="147"/>
        <v>27</v>
      </c>
      <c r="U915" s="7">
        <f t="shared" si="148"/>
        <v>27.683333333333337</v>
      </c>
      <c r="V915" s="7">
        <f t="shared" si="149"/>
        <v>27.512500000000003</v>
      </c>
    </row>
    <row r="916" spans="1:22" ht="13.5" x14ac:dyDescent="0.25">
      <c r="A916" s="3">
        <f>RSI!A916</f>
        <v>43340</v>
      </c>
      <c r="B916" s="2">
        <f>RSI!B916</f>
        <v>14.198</v>
      </c>
      <c r="C916" s="2">
        <f>RSI!I916</f>
        <v>54.100640747024343</v>
      </c>
      <c r="D916" s="2">
        <f>MACD!E916</f>
        <v>0.1566271314317973</v>
      </c>
      <c r="E916" s="2">
        <f>MACD!F916</f>
        <v>0.14639381882837307</v>
      </c>
      <c r="F916" s="2">
        <f>'Moving Avg'!D916</f>
        <v>13.917199999999999</v>
      </c>
      <c r="G916" s="2">
        <f>'Moving Avg'!F916</f>
        <v>14.058349999999999</v>
      </c>
      <c r="H916" s="2">
        <f>'Moving Avg'!G916</f>
        <v>14.230400000000007</v>
      </c>
      <c r="I916" s="2">
        <f>'Moving Avg'!H916</f>
        <v>13.44166499999999</v>
      </c>
      <c r="J916" s="5" t="str">
        <f>OBV!F916</f>
        <v>BEARISH</v>
      </c>
      <c r="K916" s="5" t="str">
        <f>OBV!G916</f>
        <v>STRONG</v>
      </c>
      <c r="L916" s="5" t="str">
        <f>OBV!H916</f>
        <v>BEARISH DIVERGENCE</v>
      </c>
      <c r="M916" s="7">
        <f t="shared" si="140"/>
        <v>25</v>
      </c>
      <c r="N916" s="7">
        <f t="shared" si="141"/>
        <v>0</v>
      </c>
      <c r="O916" s="7">
        <f t="shared" si="142"/>
        <v>50</v>
      </c>
      <c r="P916" s="7">
        <f t="shared" si="143"/>
        <v>33</v>
      </c>
      <c r="Q916" s="8">
        <f t="shared" si="144"/>
        <v>21.2</v>
      </c>
      <c r="R916" s="8">
        <f t="shared" si="145"/>
        <v>30.75</v>
      </c>
      <c r="S916" s="8">
        <f t="shared" si="146"/>
        <v>31.1</v>
      </c>
      <c r="T916" s="8">
        <f t="shared" si="147"/>
        <v>27</v>
      </c>
      <c r="U916" s="7">
        <f t="shared" si="148"/>
        <v>27.683333333333337</v>
      </c>
      <c r="V916" s="7">
        <f t="shared" si="149"/>
        <v>27.512500000000003</v>
      </c>
    </row>
    <row r="917" spans="1:22" ht="13.5" x14ac:dyDescent="0.25">
      <c r="A917" s="3">
        <f>RSI!A917</f>
        <v>43341</v>
      </c>
      <c r="B917" s="2">
        <f>RSI!B917</f>
        <v>14.103</v>
      </c>
      <c r="C917" s="2">
        <f>RSI!I917</f>
        <v>51.320088651156027</v>
      </c>
      <c r="D917" s="2">
        <f>MACD!E917</f>
        <v>9.3637515617468026E-2</v>
      </c>
      <c r="E917" s="2">
        <f>MACD!F917</f>
        <v>0.13584255818619206</v>
      </c>
      <c r="F917" s="2">
        <f>'Moving Avg'!D917</f>
        <v>13.951400000000001</v>
      </c>
      <c r="G917" s="2">
        <f>'Moving Avg'!F917</f>
        <v>14.058699999999998</v>
      </c>
      <c r="H917" s="2">
        <f>'Moving Avg'!G917</f>
        <v>14.240220000000006</v>
      </c>
      <c r="I917" s="2">
        <f>'Moving Avg'!H917</f>
        <v>13.446734999999988</v>
      </c>
      <c r="J917" s="5" t="str">
        <f>OBV!F917</f>
        <v>BEARISH</v>
      </c>
      <c r="K917" s="5" t="str">
        <f>OBV!G917</f>
        <v>STRONG</v>
      </c>
      <c r="L917" s="5" t="str">
        <f>OBV!H917</f>
        <v>BEARISH DIVERGENCE</v>
      </c>
      <c r="M917" s="7">
        <f t="shared" si="140"/>
        <v>25</v>
      </c>
      <c r="N917" s="7">
        <f t="shared" si="141"/>
        <v>100</v>
      </c>
      <c r="O917" s="7">
        <f t="shared" si="142"/>
        <v>50</v>
      </c>
      <c r="P917" s="7">
        <f t="shared" si="143"/>
        <v>33</v>
      </c>
      <c r="Q917" s="8">
        <f t="shared" si="144"/>
        <v>56.2</v>
      </c>
      <c r="R917" s="8">
        <f t="shared" si="145"/>
        <v>50.75</v>
      </c>
      <c r="S917" s="8">
        <f t="shared" si="146"/>
        <v>46.1</v>
      </c>
      <c r="T917" s="8">
        <f t="shared" si="147"/>
        <v>52</v>
      </c>
      <c r="U917" s="7">
        <f t="shared" si="148"/>
        <v>51.016666666666673</v>
      </c>
      <c r="V917" s="7">
        <f t="shared" si="149"/>
        <v>51.262500000000003</v>
      </c>
    </row>
    <row r="918" spans="1:22" ht="13.5" x14ac:dyDescent="0.25">
      <c r="A918" s="3">
        <f>RSI!A918</f>
        <v>43342</v>
      </c>
      <c r="B918" s="2">
        <f>RSI!B918</f>
        <v>13.864000000000001</v>
      </c>
      <c r="C918" s="2">
        <f>RSI!I918</f>
        <v>45.047354296821858</v>
      </c>
      <c r="D918" s="2">
        <f>MACD!E918</f>
        <v>6.9270864872709836E-2</v>
      </c>
      <c r="E918" s="2">
        <f>MACD!F918</f>
        <v>0.12252821952349563</v>
      </c>
      <c r="F918" s="2">
        <f>'Moving Avg'!D918</f>
        <v>13.9582</v>
      </c>
      <c r="G918" s="2">
        <f>'Moving Avg'!F918</f>
        <v>14.047099999999997</v>
      </c>
      <c r="H918" s="2">
        <f>'Moving Avg'!G918</f>
        <v>14.247700000000007</v>
      </c>
      <c r="I918" s="2">
        <f>'Moving Avg'!H918</f>
        <v>13.448859999999989</v>
      </c>
      <c r="J918" s="5" t="str">
        <f>OBV!F918</f>
        <v>BEARISH</v>
      </c>
      <c r="K918" s="5" t="str">
        <f>OBV!G918</f>
        <v>STRONG</v>
      </c>
      <c r="L918" s="5" t="str">
        <f>OBV!H918</f>
        <v>BEARISH DIVERGENCE</v>
      </c>
      <c r="M918" s="7">
        <f t="shared" si="140"/>
        <v>25</v>
      </c>
      <c r="N918" s="7">
        <f t="shared" si="141"/>
        <v>100</v>
      </c>
      <c r="O918" s="7">
        <f t="shared" si="142"/>
        <v>50</v>
      </c>
      <c r="P918" s="7">
        <f t="shared" si="143"/>
        <v>33</v>
      </c>
      <c r="Q918" s="8">
        <f t="shared" si="144"/>
        <v>56.2</v>
      </c>
      <c r="R918" s="8">
        <f t="shared" si="145"/>
        <v>50.75</v>
      </c>
      <c r="S918" s="8">
        <f t="shared" si="146"/>
        <v>46.1</v>
      </c>
      <c r="T918" s="8">
        <f t="shared" si="147"/>
        <v>52</v>
      </c>
      <c r="U918" s="7">
        <f t="shared" si="148"/>
        <v>51.016666666666673</v>
      </c>
      <c r="V918" s="7">
        <f t="shared" si="149"/>
        <v>51.262500000000003</v>
      </c>
    </row>
    <row r="919" spans="1:22" ht="13.5" x14ac:dyDescent="0.25">
      <c r="A919" s="3">
        <f>RSI!A919</f>
        <v>43343</v>
      </c>
      <c r="B919" s="2">
        <f>RSI!B919</f>
        <v>13.851000000000001</v>
      </c>
      <c r="C919" s="2">
        <f>RSI!I919</f>
        <v>44.727118005173033</v>
      </c>
      <c r="D919" s="2">
        <f>MACD!E919</f>
        <v>5.07411998747056E-2</v>
      </c>
      <c r="E919" s="2">
        <f>MACD!F919</f>
        <v>0.10817081559373763</v>
      </c>
      <c r="F919" s="2">
        <f>'Moving Avg'!D919</f>
        <v>13.962399999999999</v>
      </c>
      <c r="G919" s="2">
        <f>'Moving Avg'!F919</f>
        <v>14.0352</v>
      </c>
      <c r="H919" s="2">
        <f>'Moving Avg'!G919</f>
        <v>14.252200000000006</v>
      </c>
      <c r="I919" s="2">
        <f>'Moving Avg'!H919</f>
        <v>13.45113499999999</v>
      </c>
      <c r="J919" s="5" t="str">
        <f>OBV!F919</f>
        <v>BEARISH</v>
      </c>
      <c r="K919" s="5" t="str">
        <f>OBV!G919</f>
        <v>STRONG</v>
      </c>
      <c r="L919" s="5" t="str">
        <f>OBV!H919</f>
        <v>BEARISH DIVERGENCE</v>
      </c>
      <c r="M919" s="7">
        <f t="shared" si="140"/>
        <v>25</v>
      </c>
      <c r="N919" s="7">
        <f t="shared" si="141"/>
        <v>100</v>
      </c>
      <c r="O919" s="7">
        <f t="shared" si="142"/>
        <v>50</v>
      </c>
      <c r="P919" s="7">
        <f t="shared" si="143"/>
        <v>33</v>
      </c>
      <c r="Q919" s="8">
        <f t="shared" si="144"/>
        <v>56.2</v>
      </c>
      <c r="R919" s="8">
        <f t="shared" si="145"/>
        <v>50.75</v>
      </c>
      <c r="S919" s="8">
        <f t="shared" si="146"/>
        <v>46.1</v>
      </c>
      <c r="T919" s="8">
        <f t="shared" si="147"/>
        <v>52</v>
      </c>
      <c r="U919" s="7">
        <f t="shared" si="148"/>
        <v>51.016666666666673</v>
      </c>
      <c r="V919" s="7">
        <f t="shared" si="149"/>
        <v>51.262500000000003</v>
      </c>
    </row>
    <row r="920" spans="1:22" ht="13.5" x14ac:dyDescent="0.25">
      <c r="A920" s="3">
        <f>RSI!A920</f>
        <v>43346</v>
      </c>
      <c r="B920" s="2">
        <f>RSI!B920</f>
        <v>13.795999999999999</v>
      </c>
      <c r="C920" s="2">
        <f>RSI!I920</f>
        <v>43.323875978492836</v>
      </c>
      <c r="D920" s="2">
        <f>MACD!E920</f>
        <v>9.9474030828261562E-3</v>
      </c>
      <c r="E920" s="2">
        <f>MACD!F920</f>
        <v>8.852613309155534E-2</v>
      </c>
      <c r="F920" s="2">
        <f>'Moving Avg'!D920</f>
        <v>13.962400000000002</v>
      </c>
      <c r="G920" s="2">
        <f>'Moving Avg'!F920</f>
        <v>14.00285</v>
      </c>
      <c r="H920" s="2">
        <f>'Moving Avg'!G920</f>
        <v>14.243200000000007</v>
      </c>
      <c r="I920" s="2">
        <f>'Moving Avg'!H920</f>
        <v>13.45389999999999</v>
      </c>
      <c r="J920" s="5" t="str">
        <f>OBV!F920</f>
        <v>BEARISH</v>
      </c>
      <c r="K920" s="5" t="str">
        <f>OBV!G920</f>
        <v>STRONG</v>
      </c>
      <c r="L920" s="5" t="str">
        <f>OBV!H920</f>
        <v>NEUTRAL</v>
      </c>
      <c r="M920" s="7">
        <f t="shared" si="140"/>
        <v>25</v>
      </c>
      <c r="N920" s="7">
        <f t="shared" si="141"/>
        <v>100</v>
      </c>
      <c r="O920" s="7">
        <f t="shared" si="142"/>
        <v>50</v>
      </c>
      <c r="P920" s="7">
        <f t="shared" si="143"/>
        <v>33</v>
      </c>
      <c r="Q920" s="8">
        <f t="shared" si="144"/>
        <v>56.2</v>
      </c>
      <c r="R920" s="8">
        <f t="shared" si="145"/>
        <v>50.75</v>
      </c>
      <c r="S920" s="8">
        <f t="shared" si="146"/>
        <v>46.1</v>
      </c>
      <c r="T920" s="8">
        <f t="shared" si="147"/>
        <v>52</v>
      </c>
      <c r="U920" s="7">
        <f t="shared" si="148"/>
        <v>51.016666666666673</v>
      </c>
      <c r="V920" s="7">
        <f t="shared" si="149"/>
        <v>51.262500000000003</v>
      </c>
    </row>
    <row r="921" spans="1:22" ht="13.5" x14ac:dyDescent="0.25">
      <c r="A921" s="3">
        <f>RSI!A921</f>
        <v>43347</v>
      </c>
      <c r="B921" s="2">
        <f>RSI!B921</f>
        <v>13.667</v>
      </c>
      <c r="C921" s="2">
        <f>RSI!I921</f>
        <v>40.142752548319685</v>
      </c>
      <c r="D921" s="2">
        <f>MACD!E921</f>
        <v>2.6192178780553022E-2</v>
      </c>
      <c r="E921" s="2">
        <f>MACD!F921</f>
        <v>7.6059342229354884E-2</v>
      </c>
      <c r="F921" s="2">
        <f>'Moving Avg'!D921</f>
        <v>13.856199999999998</v>
      </c>
      <c r="G921" s="2">
        <f>'Moving Avg'!F921</f>
        <v>13.953800000000001</v>
      </c>
      <c r="H921" s="2">
        <f>'Moving Avg'!G921</f>
        <v>14.227680000000007</v>
      </c>
      <c r="I921" s="2">
        <f>'Moving Avg'!H921</f>
        <v>13.456549999999991</v>
      </c>
      <c r="J921" s="5" t="str">
        <f>OBV!F921</f>
        <v>BEARISH</v>
      </c>
      <c r="K921" s="5" t="str">
        <f>OBV!G921</f>
        <v>STRONG</v>
      </c>
      <c r="L921" s="5" t="str">
        <f>OBV!H921</f>
        <v>CONFIRMED BEARISH</v>
      </c>
      <c r="M921" s="7">
        <f t="shared" si="140"/>
        <v>25</v>
      </c>
      <c r="N921" s="7">
        <f t="shared" si="141"/>
        <v>100</v>
      </c>
      <c r="O921" s="7">
        <f t="shared" si="142"/>
        <v>50</v>
      </c>
      <c r="P921" s="7">
        <f t="shared" si="143"/>
        <v>33</v>
      </c>
      <c r="Q921" s="8">
        <f t="shared" si="144"/>
        <v>56.2</v>
      </c>
      <c r="R921" s="8">
        <f t="shared" si="145"/>
        <v>50.75</v>
      </c>
      <c r="S921" s="8">
        <f t="shared" si="146"/>
        <v>46.1</v>
      </c>
      <c r="T921" s="8">
        <f t="shared" si="147"/>
        <v>52</v>
      </c>
      <c r="U921" s="7">
        <f t="shared" si="148"/>
        <v>51.016666666666673</v>
      </c>
      <c r="V921" s="7">
        <f t="shared" si="149"/>
        <v>51.262500000000003</v>
      </c>
    </row>
    <row r="922" spans="1:22" ht="13.5" x14ac:dyDescent="0.25">
      <c r="A922" s="3">
        <f>RSI!A922</f>
        <v>43348</v>
      </c>
      <c r="B922" s="2">
        <f>RSI!B922</f>
        <v>13.169</v>
      </c>
      <c r="C922" s="2">
        <f>RSI!I922</f>
        <v>30.754476163477435</v>
      </c>
      <c r="D922" s="2">
        <f>MACD!E922</f>
        <v>7.4541308700075248E-2</v>
      </c>
      <c r="E922" s="2">
        <f>MACD!F922</f>
        <v>7.5755735523498957E-2</v>
      </c>
      <c r="F922" s="2">
        <f>'Moving Avg'!D922</f>
        <v>13.669400000000001</v>
      </c>
      <c r="G922" s="2">
        <f>'Moving Avg'!F922</f>
        <v>13.896899999999999</v>
      </c>
      <c r="H922" s="2">
        <f>'Moving Avg'!G922</f>
        <v>14.206420000000005</v>
      </c>
      <c r="I922" s="2">
        <f>'Moving Avg'!H922</f>
        <v>13.456844999999989</v>
      </c>
      <c r="J922" s="5" t="str">
        <f>OBV!F922</f>
        <v>BEARISH</v>
      </c>
      <c r="K922" s="5" t="str">
        <f>OBV!G922</f>
        <v>STRONG</v>
      </c>
      <c r="L922" s="5" t="str">
        <f>OBV!H922</f>
        <v>CONFIRMED BEARISH</v>
      </c>
      <c r="M922" s="7">
        <f t="shared" si="140"/>
        <v>25</v>
      </c>
      <c r="N922" s="7">
        <f t="shared" si="141"/>
        <v>45</v>
      </c>
      <c r="O922" s="7">
        <f t="shared" si="142"/>
        <v>50</v>
      </c>
      <c r="P922" s="7">
        <f t="shared" si="143"/>
        <v>33</v>
      </c>
      <c r="Q922" s="8">
        <f t="shared" si="144"/>
        <v>36.950000000000003</v>
      </c>
      <c r="R922" s="8">
        <f t="shared" si="145"/>
        <v>39.75</v>
      </c>
      <c r="S922" s="8">
        <f t="shared" si="146"/>
        <v>37.85</v>
      </c>
      <c r="T922" s="8">
        <f t="shared" si="147"/>
        <v>38.25</v>
      </c>
      <c r="U922" s="7">
        <f t="shared" si="148"/>
        <v>38.183333333333337</v>
      </c>
      <c r="V922" s="7">
        <f t="shared" si="149"/>
        <v>38.200000000000003</v>
      </c>
    </row>
    <row r="923" spans="1:22" ht="13.5" x14ac:dyDescent="0.25">
      <c r="A923" s="3">
        <f>RSI!A923</f>
        <v>43349</v>
      </c>
      <c r="B923" s="2">
        <f>RSI!B923</f>
        <v>12.372</v>
      </c>
      <c r="C923" s="2">
        <f>RSI!I923</f>
        <v>21.919244212263848</v>
      </c>
      <c r="D923" s="2">
        <f>MACD!E923</f>
        <v>0.16361209358061224</v>
      </c>
      <c r="E923" s="2">
        <f>MACD!F923</f>
        <v>9.3327007134921619E-2</v>
      </c>
      <c r="F923" s="2">
        <f>'Moving Avg'!D923</f>
        <v>13.371</v>
      </c>
      <c r="G923" s="2">
        <f>'Moving Avg'!F923</f>
        <v>13.801500000000001</v>
      </c>
      <c r="H923" s="2">
        <f>'Moving Avg'!G923</f>
        <v>14.169080000000003</v>
      </c>
      <c r="I923" s="2">
        <f>'Moving Avg'!H923</f>
        <v>13.453309999999989</v>
      </c>
      <c r="J923" s="5" t="str">
        <f>OBV!F923</f>
        <v>BEARISH</v>
      </c>
      <c r="K923" s="5" t="str">
        <f>OBV!G923</f>
        <v>STRONG</v>
      </c>
      <c r="L923" s="5" t="str">
        <f>OBV!H923</f>
        <v>CONFIRMED BEARISH</v>
      </c>
      <c r="M923" s="7">
        <f t="shared" si="140"/>
        <v>50</v>
      </c>
      <c r="N923" s="7">
        <f t="shared" si="141"/>
        <v>0</v>
      </c>
      <c r="O923" s="7">
        <f t="shared" si="142"/>
        <v>0</v>
      </c>
      <c r="P923" s="7">
        <f t="shared" si="143"/>
        <v>33</v>
      </c>
      <c r="Q923" s="8">
        <f t="shared" si="144"/>
        <v>22.45</v>
      </c>
      <c r="R923" s="8">
        <f t="shared" si="145"/>
        <v>18.25</v>
      </c>
      <c r="S923" s="8">
        <f t="shared" si="146"/>
        <v>22.35</v>
      </c>
      <c r="T923" s="8">
        <f t="shared" si="147"/>
        <v>20.75</v>
      </c>
      <c r="U923" s="7">
        <f t="shared" si="148"/>
        <v>21.016666666666669</v>
      </c>
      <c r="V923" s="7">
        <f t="shared" si="149"/>
        <v>20.950000000000003</v>
      </c>
    </row>
    <row r="924" spans="1:22" ht="13.5" x14ac:dyDescent="0.25">
      <c r="A924" s="3">
        <f>RSI!A924</f>
        <v>43350</v>
      </c>
      <c r="B924" s="2">
        <f>RSI!B924</f>
        <v>12.923999999999999</v>
      </c>
      <c r="C924" s="2">
        <f>RSI!I924</f>
        <v>35.697726685630101</v>
      </c>
      <c r="D924" s="2">
        <f>MACD!E924</f>
        <v>0.20725886699321983</v>
      </c>
      <c r="E924" s="2">
        <f>MACD!F924</f>
        <v>0.11611337910658126</v>
      </c>
      <c r="F924" s="2">
        <f>'Moving Avg'!D924</f>
        <v>13.185599999999999</v>
      </c>
      <c r="G924" s="2">
        <f>'Moving Avg'!F924</f>
        <v>13.73235</v>
      </c>
      <c r="H924" s="2">
        <f>'Moving Avg'!G924</f>
        <v>14.142780000000005</v>
      </c>
      <c r="I924" s="2">
        <f>'Moving Avg'!H924</f>
        <v>13.452604999999989</v>
      </c>
      <c r="J924" s="5" t="str">
        <f>OBV!F924</f>
        <v>BEARISH</v>
      </c>
      <c r="K924" s="5" t="str">
        <f>OBV!G924</f>
        <v>STRONG</v>
      </c>
      <c r="L924" s="5" t="str">
        <f>OBV!H924</f>
        <v>CONFIRMED BEARISH</v>
      </c>
      <c r="M924" s="7">
        <f t="shared" si="140"/>
        <v>25</v>
      </c>
      <c r="N924" s="7">
        <f t="shared" si="141"/>
        <v>0</v>
      </c>
      <c r="O924" s="7">
        <f t="shared" si="142"/>
        <v>0</v>
      </c>
      <c r="P924" s="7">
        <f t="shared" si="143"/>
        <v>33</v>
      </c>
      <c r="Q924" s="8">
        <f t="shared" si="144"/>
        <v>13.7</v>
      </c>
      <c r="R924" s="8">
        <f t="shared" si="145"/>
        <v>13.25</v>
      </c>
      <c r="S924" s="8">
        <f t="shared" si="146"/>
        <v>18.600000000000001</v>
      </c>
      <c r="T924" s="8">
        <f t="shared" si="147"/>
        <v>14.5</v>
      </c>
      <c r="U924" s="7">
        <f t="shared" si="148"/>
        <v>15.183333333333332</v>
      </c>
      <c r="V924" s="7">
        <f t="shared" si="149"/>
        <v>15.012499999999999</v>
      </c>
    </row>
    <row r="925" spans="1:22" ht="13.5" x14ac:dyDescent="0.25">
      <c r="A925" s="3">
        <f>RSI!A925</f>
        <v>43353</v>
      </c>
      <c r="B925" s="2">
        <f>RSI!B925</f>
        <v>12.842000000000001</v>
      </c>
      <c r="C925" s="2">
        <f>RSI!I925</f>
        <v>34.71763441695056</v>
      </c>
      <c r="D925" s="2">
        <f>MACD!E925</f>
        <v>0.25026122374676341</v>
      </c>
      <c r="E925" s="2">
        <f>MACD!F925</f>
        <v>0.14294294803461771</v>
      </c>
      <c r="F925" s="2">
        <f>'Moving Avg'!D925</f>
        <v>12.994800000000001</v>
      </c>
      <c r="G925" s="2">
        <f>'Moving Avg'!F925</f>
        <v>13.676150000000002</v>
      </c>
      <c r="H925" s="2">
        <f>'Moving Avg'!G925</f>
        <v>14.114840000000004</v>
      </c>
      <c r="I925" s="2">
        <f>'Moving Avg'!H925</f>
        <v>13.45155499999999</v>
      </c>
      <c r="J925" s="5" t="str">
        <f>OBV!F925</f>
        <v>BEARISH</v>
      </c>
      <c r="K925" s="5" t="str">
        <f>OBV!G925</f>
        <v>STRONG</v>
      </c>
      <c r="L925" s="5" t="str">
        <f>OBV!H925</f>
        <v>CONFIRMED BEARISH</v>
      </c>
      <c r="M925" s="7">
        <f t="shared" si="140"/>
        <v>25</v>
      </c>
      <c r="N925" s="7">
        <f t="shared" si="141"/>
        <v>0</v>
      </c>
      <c r="O925" s="7">
        <f t="shared" si="142"/>
        <v>0</v>
      </c>
      <c r="P925" s="7">
        <f t="shared" si="143"/>
        <v>33</v>
      </c>
      <c r="Q925" s="8">
        <f t="shared" si="144"/>
        <v>13.7</v>
      </c>
      <c r="R925" s="8">
        <f t="shared" si="145"/>
        <v>13.25</v>
      </c>
      <c r="S925" s="8">
        <f t="shared" si="146"/>
        <v>18.600000000000001</v>
      </c>
      <c r="T925" s="8">
        <f t="shared" si="147"/>
        <v>14.5</v>
      </c>
      <c r="U925" s="7">
        <f t="shared" si="148"/>
        <v>15.183333333333332</v>
      </c>
      <c r="V925" s="7">
        <f t="shared" si="149"/>
        <v>15.012499999999999</v>
      </c>
    </row>
    <row r="926" spans="1:22" ht="13.5" x14ac:dyDescent="0.25">
      <c r="A926" s="3">
        <f>RSI!A926</f>
        <v>43355</v>
      </c>
      <c r="B926" s="2">
        <f>RSI!B926</f>
        <v>12.664999999999999</v>
      </c>
      <c r="C926" s="2">
        <f>RSI!I926</f>
        <v>32.634814828749825</v>
      </c>
      <c r="D926" s="2">
        <f>MACD!E926</f>
        <v>0.3669296089668137</v>
      </c>
      <c r="E926" s="2">
        <f>MACD!F926</f>
        <v>0.18774028022105693</v>
      </c>
      <c r="F926" s="2">
        <f>'Moving Avg'!D926</f>
        <v>12.7944</v>
      </c>
      <c r="G926" s="2">
        <f>'Moving Avg'!F926</f>
        <v>13.605950000000004</v>
      </c>
      <c r="H926" s="2">
        <f>'Moving Avg'!G926</f>
        <v>14.070560000000002</v>
      </c>
      <c r="I926" s="2">
        <f>'Moving Avg'!H926</f>
        <v>13.450379999999988</v>
      </c>
      <c r="J926" s="5" t="str">
        <f>OBV!F926</f>
        <v>BEARISH</v>
      </c>
      <c r="K926" s="5" t="str">
        <f>OBV!G926</f>
        <v>STRONG</v>
      </c>
      <c r="L926" s="5" t="str">
        <f>OBV!H926</f>
        <v>CONFIRMED BEARISH</v>
      </c>
      <c r="M926" s="7">
        <f t="shared" si="140"/>
        <v>25</v>
      </c>
      <c r="N926" s="7">
        <f t="shared" si="141"/>
        <v>0</v>
      </c>
      <c r="O926" s="7">
        <f t="shared" si="142"/>
        <v>0</v>
      </c>
      <c r="P926" s="7">
        <f t="shared" si="143"/>
        <v>33</v>
      </c>
      <c r="Q926" s="8">
        <f t="shared" si="144"/>
        <v>13.7</v>
      </c>
      <c r="R926" s="8">
        <f t="shared" si="145"/>
        <v>13.25</v>
      </c>
      <c r="S926" s="8">
        <f t="shared" si="146"/>
        <v>18.600000000000001</v>
      </c>
      <c r="T926" s="8">
        <f t="shared" si="147"/>
        <v>14.5</v>
      </c>
      <c r="U926" s="7">
        <f t="shared" si="148"/>
        <v>15.183333333333332</v>
      </c>
      <c r="V926" s="7">
        <f t="shared" si="149"/>
        <v>15.012499999999999</v>
      </c>
    </row>
    <row r="927" spans="1:22" ht="13.5" x14ac:dyDescent="0.25">
      <c r="A927" s="3">
        <f>RSI!A927</f>
        <v>43356</v>
      </c>
      <c r="B927" s="2">
        <f>RSI!B927</f>
        <v>12.291</v>
      </c>
      <c r="C927" s="2">
        <f>RSI!I927</f>
        <v>28.714779090040508</v>
      </c>
      <c r="D927" s="2">
        <f>MACD!E927</f>
        <v>0.48471333403703021</v>
      </c>
      <c r="E927" s="2">
        <f>MACD!F927</f>
        <v>0.24713489098425159</v>
      </c>
      <c r="F927" s="2">
        <f>'Moving Avg'!D927</f>
        <v>12.618799999999998</v>
      </c>
      <c r="G927" s="2">
        <f>'Moving Avg'!F927</f>
        <v>13.529350000000003</v>
      </c>
      <c r="H927" s="2">
        <f>'Moving Avg'!G927</f>
        <v>14.012520000000002</v>
      </c>
      <c r="I927" s="2">
        <f>'Moving Avg'!H927</f>
        <v>13.44832999999999</v>
      </c>
      <c r="J927" s="5" t="str">
        <f>OBV!F927</f>
        <v>BEARISH</v>
      </c>
      <c r="K927" s="5" t="str">
        <f>OBV!G927</f>
        <v>STRONG</v>
      </c>
      <c r="L927" s="5" t="str">
        <f>OBV!H927</f>
        <v>CONFIRMED BEARISH</v>
      </c>
      <c r="M927" s="7">
        <f t="shared" si="140"/>
        <v>50</v>
      </c>
      <c r="N927" s="7">
        <f t="shared" si="141"/>
        <v>0</v>
      </c>
      <c r="O927" s="7">
        <f t="shared" si="142"/>
        <v>0</v>
      </c>
      <c r="P927" s="7">
        <f t="shared" si="143"/>
        <v>33</v>
      </c>
      <c r="Q927" s="8">
        <f t="shared" si="144"/>
        <v>22.45</v>
      </c>
      <c r="R927" s="8">
        <f t="shared" si="145"/>
        <v>18.25</v>
      </c>
      <c r="S927" s="8">
        <f t="shared" si="146"/>
        <v>22.35</v>
      </c>
      <c r="T927" s="8">
        <f t="shared" si="147"/>
        <v>20.75</v>
      </c>
      <c r="U927" s="7">
        <f t="shared" si="148"/>
        <v>21.016666666666669</v>
      </c>
      <c r="V927" s="7">
        <f t="shared" si="149"/>
        <v>20.950000000000003</v>
      </c>
    </row>
    <row r="928" spans="1:22" ht="13.5" x14ac:dyDescent="0.25">
      <c r="A928" s="3">
        <f>RSI!A928</f>
        <v>43357</v>
      </c>
      <c r="B928" s="2">
        <f>RSI!B928</f>
        <v>12.195</v>
      </c>
      <c r="C928" s="2">
        <f>RSI!I928</f>
        <v>27.791968650261964</v>
      </c>
      <c r="D928" s="2">
        <f>MACD!E928</f>
        <v>0.56246168463008495</v>
      </c>
      <c r="E928" s="2">
        <f>MACD!F928</f>
        <v>0.31020024971341831</v>
      </c>
      <c r="F928" s="2">
        <f>'Moving Avg'!D928</f>
        <v>12.583399999999999</v>
      </c>
      <c r="G928" s="2">
        <f>'Moving Avg'!F928</f>
        <v>13.4442</v>
      </c>
      <c r="H928" s="2">
        <f>'Moving Avg'!G928</f>
        <v>13.956660000000001</v>
      </c>
      <c r="I928" s="2">
        <f>'Moving Avg'!H928</f>
        <v>13.446459999999993</v>
      </c>
      <c r="J928" s="5" t="str">
        <f>OBV!F928</f>
        <v>BEARISH</v>
      </c>
      <c r="K928" s="5" t="str">
        <f>OBV!G928</f>
        <v>STRONG</v>
      </c>
      <c r="L928" s="5" t="str">
        <f>OBV!H928</f>
        <v>CONFIRMED BEARISH</v>
      </c>
      <c r="M928" s="7">
        <f t="shared" si="140"/>
        <v>50</v>
      </c>
      <c r="N928" s="7">
        <f t="shared" si="141"/>
        <v>0</v>
      </c>
      <c r="O928" s="7">
        <f t="shared" si="142"/>
        <v>0</v>
      </c>
      <c r="P928" s="7">
        <f t="shared" si="143"/>
        <v>33</v>
      </c>
      <c r="Q928" s="8">
        <f t="shared" si="144"/>
        <v>22.45</v>
      </c>
      <c r="R928" s="8">
        <f t="shared" si="145"/>
        <v>18.25</v>
      </c>
      <c r="S928" s="8">
        <f t="shared" si="146"/>
        <v>22.35</v>
      </c>
      <c r="T928" s="8">
        <f t="shared" si="147"/>
        <v>20.75</v>
      </c>
      <c r="U928" s="7">
        <f t="shared" si="148"/>
        <v>21.016666666666669</v>
      </c>
      <c r="V928" s="7">
        <f t="shared" si="149"/>
        <v>20.950000000000003</v>
      </c>
    </row>
    <row r="929" spans="1:22" ht="13.5" x14ac:dyDescent="0.25">
      <c r="A929" s="3">
        <f>RSI!A929</f>
        <v>43360</v>
      </c>
      <c r="B929" s="2">
        <f>RSI!B929</f>
        <v>12.127000000000001</v>
      </c>
      <c r="C929" s="2">
        <f>RSI!I929</f>
        <v>27.12695519473256</v>
      </c>
      <c r="D929" s="2">
        <f>MACD!E929</f>
        <v>0.63902279481404278</v>
      </c>
      <c r="E929" s="2">
        <f>MACD!F929</f>
        <v>0.37596475873354324</v>
      </c>
      <c r="F929" s="2">
        <f>'Moving Avg'!D929</f>
        <v>12.424000000000001</v>
      </c>
      <c r="G929" s="2">
        <f>'Moving Avg'!F929</f>
        <v>13.355650000000001</v>
      </c>
      <c r="H929" s="2">
        <f>'Moving Avg'!G929</f>
        <v>13.900240000000002</v>
      </c>
      <c r="I929" s="2">
        <f>'Moving Avg'!H929</f>
        <v>13.44424999999999</v>
      </c>
      <c r="J929" s="5" t="str">
        <f>OBV!F929</f>
        <v>BEARISH</v>
      </c>
      <c r="K929" s="5" t="str">
        <f>OBV!G929</f>
        <v>STRONG</v>
      </c>
      <c r="L929" s="5" t="str">
        <f>OBV!H929</f>
        <v>CONFIRMED BEARISH</v>
      </c>
      <c r="M929" s="7">
        <f t="shared" si="140"/>
        <v>50</v>
      </c>
      <c r="N929" s="7">
        <f t="shared" si="141"/>
        <v>0</v>
      </c>
      <c r="O929" s="7">
        <f t="shared" si="142"/>
        <v>0</v>
      </c>
      <c r="P929" s="7">
        <f t="shared" si="143"/>
        <v>33</v>
      </c>
      <c r="Q929" s="8">
        <f t="shared" si="144"/>
        <v>22.45</v>
      </c>
      <c r="R929" s="8">
        <f t="shared" si="145"/>
        <v>18.25</v>
      </c>
      <c r="S929" s="8">
        <f t="shared" si="146"/>
        <v>22.35</v>
      </c>
      <c r="T929" s="8">
        <f t="shared" si="147"/>
        <v>20.75</v>
      </c>
      <c r="U929" s="7">
        <f t="shared" si="148"/>
        <v>21.016666666666669</v>
      </c>
      <c r="V929" s="7">
        <f t="shared" si="149"/>
        <v>20.950000000000003</v>
      </c>
    </row>
    <row r="930" spans="1:22" ht="13.5" x14ac:dyDescent="0.25">
      <c r="A930" s="3">
        <f>RSI!A930</f>
        <v>43361</v>
      </c>
      <c r="B930" s="2">
        <f>RSI!B930</f>
        <v>12.032</v>
      </c>
      <c r="C930" s="2">
        <f>RSI!I930</f>
        <v>26.184302932304433</v>
      </c>
      <c r="D930" s="2">
        <f>MACD!E930</f>
        <v>0.70994648176940522</v>
      </c>
      <c r="E930" s="2">
        <f>MACD!F930</f>
        <v>0.44276110334071561</v>
      </c>
      <c r="F930" s="2">
        <f>'Moving Avg'!D930</f>
        <v>12.262</v>
      </c>
      <c r="G930" s="2">
        <f>'Moving Avg'!F930</f>
        <v>13.272200000000002</v>
      </c>
      <c r="H930" s="2">
        <f>'Moving Avg'!G930</f>
        <v>13.842740000000001</v>
      </c>
      <c r="I930" s="2">
        <f>'Moving Avg'!H930</f>
        <v>13.443219999999995</v>
      </c>
      <c r="J930" s="5" t="str">
        <f>OBV!F930</f>
        <v>BEARISH</v>
      </c>
      <c r="K930" s="5" t="str">
        <f>OBV!G930</f>
        <v>STRONG</v>
      </c>
      <c r="L930" s="5" t="str">
        <f>OBV!H930</f>
        <v>CONFIRMED BEARISH</v>
      </c>
      <c r="M930" s="7">
        <f t="shared" si="140"/>
        <v>50</v>
      </c>
      <c r="N930" s="7">
        <f t="shared" si="141"/>
        <v>0</v>
      </c>
      <c r="O930" s="7">
        <f t="shared" si="142"/>
        <v>0</v>
      </c>
      <c r="P930" s="7">
        <f t="shared" si="143"/>
        <v>33</v>
      </c>
      <c r="Q930" s="8">
        <f t="shared" si="144"/>
        <v>22.45</v>
      </c>
      <c r="R930" s="8">
        <f t="shared" si="145"/>
        <v>18.25</v>
      </c>
      <c r="S930" s="8">
        <f t="shared" si="146"/>
        <v>22.35</v>
      </c>
      <c r="T930" s="8">
        <f t="shared" si="147"/>
        <v>20.75</v>
      </c>
      <c r="U930" s="7">
        <f t="shared" si="148"/>
        <v>21.016666666666669</v>
      </c>
      <c r="V930" s="7">
        <f t="shared" si="149"/>
        <v>20.950000000000003</v>
      </c>
    </row>
    <row r="931" spans="1:22" ht="13.5" x14ac:dyDescent="0.25">
      <c r="A931" s="3">
        <f>RSI!A931</f>
        <v>43362</v>
      </c>
      <c r="B931" s="2">
        <f>RSI!B931</f>
        <v>11.78</v>
      </c>
      <c r="C931" s="2">
        <f>RSI!I931</f>
        <v>23.819748803575237</v>
      </c>
      <c r="D931" s="2">
        <f>MACD!E931</f>
        <v>0.77634599170002438</v>
      </c>
      <c r="E931" s="2">
        <f>MACD!F931</f>
        <v>0.50947808101257741</v>
      </c>
      <c r="F931" s="2">
        <f>'Moving Avg'!D931</f>
        <v>12.084999999999999</v>
      </c>
      <c r="G931" s="2">
        <f>'Moving Avg'!F931</f>
        <v>13.1632</v>
      </c>
      <c r="H931" s="2">
        <f>'Moving Avg'!G931</f>
        <v>13.784160000000002</v>
      </c>
      <c r="I931" s="2">
        <f>'Moving Avg'!H931</f>
        <v>13.441589999999994</v>
      </c>
      <c r="J931" s="5" t="str">
        <f>OBV!F931</f>
        <v>BEARISH</v>
      </c>
      <c r="K931" s="5" t="str">
        <f>OBV!G931</f>
        <v>STRONG</v>
      </c>
      <c r="L931" s="5" t="str">
        <f>OBV!H931</f>
        <v>CONFIRMED BEARISH</v>
      </c>
      <c r="M931" s="7">
        <f t="shared" si="140"/>
        <v>50</v>
      </c>
      <c r="N931" s="7">
        <f t="shared" si="141"/>
        <v>0</v>
      </c>
      <c r="O931" s="7">
        <f t="shared" si="142"/>
        <v>0</v>
      </c>
      <c r="P931" s="7">
        <f t="shared" si="143"/>
        <v>33</v>
      </c>
      <c r="Q931" s="8">
        <f t="shared" si="144"/>
        <v>22.45</v>
      </c>
      <c r="R931" s="8">
        <f t="shared" si="145"/>
        <v>18.25</v>
      </c>
      <c r="S931" s="8">
        <f t="shared" si="146"/>
        <v>22.35</v>
      </c>
      <c r="T931" s="8">
        <f t="shared" si="147"/>
        <v>20.75</v>
      </c>
      <c r="U931" s="7">
        <f t="shared" si="148"/>
        <v>21.016666666666669</v>
      </c>
      <c r="V931" s="7">
        <f t="shared" si="149"/>
        <v>20.950000000000003</v>
      </c>
    </row>
    <row r="932" spans="1:22" ht="13.5" x14ac:dyDescent="0.25">
      <c r="A932" s="3">
        <f>RSI!A932</f>
        <v>43363</v>
      </c>
      <c r="B932" s="2">
        <f>RSI!B932</f>
        <v>11.718</v>
      </c>
      <c r="C932" s="2">
        <f>RSI!I932</f>
        <v>23.263137072544694</v>
      </c>
      <c r="D932" s="2">
        <f>MACD!E932</f>
        <v>0.76900263347814501</v>
      </c>
      <c r="E932" s="2">
        <f>MACD!F932</f>
        <v>0.56138299150569093</v>
      </c>
      <c r="F932" s="2">
        <f>'Moving Avg'!D932</f>
        <v>11.970400000000001</v>
      </c>
      <c r="G932" s="2">
        <f>'Moving Avg'!F932</f>
        <v>13.0525</v>
      </c>
      <c r="H932" s="2">
        <f>'Moving Avg'!G932</f>
        <v>13.722840000000001</v>
      </c>
      <c r="I932" s="2">
        <f>'Moving Avg'!H932</f>
        <v>13.437864999999993</v>
      </c>
      <c r="J932" s="5" t="str">
        <f>OBV!F932</f>
        <v>BEARISH</v>
      </c>
      <c r="K932" s="5" t="str">
        <f>OBV!G932</f>
        <v>STRONG</v>
      </c>
      <c r="L932" s="5" t="str">
        <f>OBV!H932</f>
        <v>CONFIRMED BEARISH</v>
      </c>
      <c r="M932" s="7">
        <f t="shared" si="140"/>
        <v>50</v>
      </c>
      <c r="N932" s="7">
        <f t="shared" si="141"/>
        <v>0</v>
      </c>
      <c r="O932" s="7">
        <f t="shared" si="142"/>
        <v>0</v>
      </c>
      <c r="P932" s="7">
        <f t="shared" si="143"/>
        <v>33</v>
      </c>
      <c r="Q932" s="8">
        <f t="shared" si="144"/>
        <v>22.45</v>
      </c>
      <c r="R932" s="8">
        <f t="shared" si="145"/>
        <v>18.25</v>
      </c>
      <c r="S932" s="8">
        <f t="shared" si="146"/>
        <v>22.35</v>
      </c>
      <c r="T932" s="8">
        <f t="shared" si="147"/>
        <v>20.75</v>
      </c>
      <c r="U932" s="7">
        <f t="shared" si="148"/>
        <v>21.016666666666669</v>
      </c>
      <c r="V932" s="7">
        <f t="shared" si="149"/>
        <v>20.950000000000003</v>
      </c>
    </row>
    <row r="933" spans="1:22" ht="13.5" x14ac:dyDescent="0.25">
      <c r="A933" s="3">
        <f>RSI!A933</f>
        <v>43364</v>
      </c>
      <c r="B933" s="2">
        <f>RSI!B933</f>
        <v>11.582000000000001</v>
      </c>
      <c r="C933" s="2">
        <f>RSI!I933</f>
        <v>22.046166270241699</v>
      </c>
      <c r="D933" s="2">
        <f>MACD!E933</f>
        <v>0.65848002936153627</v>
      </c>
      <c r="E933" s="2">
        <f>MACD!F933</f>
        <v>0.58080239907686004</v>
      </c>
      <c r="F933" s="2">
        <f>'Moving Avg'!D933</f>
        <v>11.847799999999999</v>
      </c>
      <c r="G933" s="2">
        <f>'Moving Avg'!F933</f>
        <v>12.940100000000001</v>
      </c>
      <c r="H933" s="2">
        <f>'Moving Avg'!G933</f>
        <v>13.658939999999999</v>
      </c>
      <c r="I933" s="2">
        <f>'Moving Avg'!H933</f>
        <v>13.433059999999994</v>
      </c>
      <c r="J933" s="5" t="str">
        <f>OBV!F933</f>
        <v>BEARISH</v>
      </c>
      <c r="K933" s="5" t="str">
        <f>OBV!G933</f>
        <v>STRONG</v>
      </c>
      <c r="L933" s="5" t="str">
        <f>OBV!H933</f>
        <v>CONFIRMED BEARISH</v>
      </c>
      <c r="M933" s="7">
        <f t="shared" si="140"/>
        <v>50</v>
      </c>
      <c r="N933" s="7">
        <f t="shared" si="141"/>
        <v>0</v>
      </c>
      <c r="O933" s="7">
        <f t="shared" si="142"/>
        <v>0</v>
      </c>
      <c r="P933" s="7">
        <f t="shared" si="143"/>
        <v>33</v>
      </c>
      <c r="Q933" s="8">
        <f t="shared" si="144"/>
        <v>22.45</v>
      </c>
      <c r="R933" s="8">
        <f t="shared" si="145"/>
        <v>18.25</v>
      </c>
      <c r="S933" s="8">
        <f t="shared" si="146"/>
        <v>22.35</v>
      </c>
      <c r="T933" s="8">
        <f t="shared" si="147"/>
        <v>20.75</v>
      </c>
      <c r="U933" s="7">
        <f t="shared" si="148"/>
        <v>21.016666666666669</v>
      </c>
      <c r="V933" s="7">
        <f t="shared" si="149"/>
        <v>20.950000000000003</v>
      </c>
    </row>
    <row r="934" spans="1:22" ht="13.5" x14ac:dyDescent="0.25">
      <c r="A934" s="3">
        <f>RSI!A934</f>
        <v>43367</v>
      </c>
      <c r="B934" s="2">
        <f>RSI!B934</f>
        <v>11.853999999999999</v>
      </c>
      <c r="C934" s="2">
        <f>RSI!I934</f>
        <v>29.940142392137332</v>
      </c>
      <c r="D934" s="2">
        <f>MACD!E934</f>
        <v>0.63816197736862001</v>
      </c>
      <c r="E934" s="2">
        <f>MACD!F934</f>
        <v>0.59227431473521208</v>
      </c>
      <c r="F934" s="2">
        <f>'Moving Avg'!D934</f>
        <v>11.793200000000001</v>
      </c>
      <c r="G934" s="2">
        <f>'Moving Avg'!F934</f>
        <v>12.8413</v>
      </c>
      <c r="H934" s="2">
        <f>'Moving Avg'!G934</f>
        <v>13.601559999999999</v>
      </c>
      <c r="I934" s="2">
        <f>'Moving Avg'!H934</f>
        <v>13.431139999999994</v>
      </c>
      <c r="J934" s="5" t="str">
        <f>OBV!F934</f>
        <v>BEARISH</v>
      </c>
      <c r="K934" s="5" t="str">
        <f>OBV!G934</f>
        <v>STRONG</v>
      </c>
      <c r="L934" s="5" t="str">
        <f>OBV!H934</f>
        <v>CONFIRMED BEARISH</v>
      </c>
      <c r="M934" s="7">
        <f t="shared" si="140"/>
        <v>50</v>
      </c>
      <c r="N934" s="7">
        <f t="shared" si="141"/>
        <v>0</v>
      </c>
      <c r="O934" s="7">
        <f t="shared" si="142"/>
        <v>0</v>
      </c>
      <c r="P934" s="7">
        <f t="shared" si="143"/>
        <v>33</v>
      </c>
      <c r="Q934" s="8">
        <f t="shared" si="144"/>
        <v>22.45</v>
      </c>
      <c r="R934" s="8">
        <f t="shared" si="145"/>
        <v>18.25</v>
      </c>
      <c r="S934" s="8">
        <f t="shared" si="146"/>
        <v>22.35</v>
      </c>
      <c r="T934" s="8">
        <f t="shared" si="147"/>
        <v>20.75</v>
      </c>
      <c r="U934" s="7">
        <f t="shared" si="148"/>
        <v>21.016666666666669</v>
      </c>
      <c r="V934" s="7">
        <f t="shared" si="149"/>
        <v>20.950000000000003</v>
      </c>
    </row>
    <row r="935" spans="1:22" ht="13.5" x14ac:dyDescent="0.25">
      <c r="A935" s="3">
        <f>RSI!A935</f>
        <v>43368</v>
      </c>
      <c r="B935" s="2">
        <f>RSI!B935</f>
        <v>11.916</v>
      </c>
      <c r="C935" s="2">
        <f>RSI!I935</f>
        <v>31.639447500172892</v>
      </c>
      <c r="D935" s="2">
        <f>MACD!E935</f>
        <v>0.60995652948392909</v>
      </c>
      <c r="E935" s="2">
        <f>MACD!F935</f>
        <v>0.59581075768495551</v>
      </c>
      <c r="F935" s="2">
        <f>'Moving Avg'!D935</f>
        <v>11.77</v>
      </c>
      <c r="G935" s="2">
        <f>'Moving Avg'!F935</f>
        <v>12.747300000000001</v>
      </c>
      <c r="H935" s="2">
        <f>'Moving Avg'!G935</f>
        <v>13.552239999999999</v>
      </c>
      <c r="I935" s="2">
        <f>'Moving Avg'!H935</f>
        <v>13.431314999999994</v>
      </c>
      <c r="J935" s="5" t="str">
        <f>OBV!F935</f>
        <v>BEARISH</v>
      </c>
      <c r="K935" s="5" t="str">
        <f>OBV!G935</f>
        <v>NEUTRAL</v>
      </c>
      <c r="L935" s="5" t="str">
        <f>OBV!H935</f>
        <v>CONFIRMED BEARISH</v>
      </c>
      <c r="M935" s="7">
        <f t="shared" si="140"/>
        <v>25</v>
      </c>
      <c r="N935" s="7">
        <f t="shared" si="141"/>
        <v>0</v>
      </c>
      <c r="O935" s="7">
        <f t="shared" si="142"/>
        <v>0</v>
      </c>
      <c r="P935" s="7">
        <f t="shared" si="143"/>
        <v>16.5</v>
      </c>
      <c r="Q935" s="8">
        <f t="shared" si="144"/>
        <v>11.225</v>
      </c>
      <c r="R935" s="8">
        <f t="shared" si="145"/>
        <v>9.125</v>
      </c>
      <c r="S935" s="8">
        <f t="shared" si="146"/>
        <v>11.175000000000001</v>
      </c>
      <c r="T935" s="8">
        <f t="shared" si="147"/>
        <v>10.375</v>
      </c>
      <c r="U935" s="7">
        <f t="shared" si="148"/>
        <v>10.508333333333335</v>
      </c>
      <c r="V935" s="7">
        <f t="shared" si="149"/>
        <v>10.475000000000001</v>
      </c>
    </row>
    <row r="936" spans="1:22" ht="13.5" x14ac:dyDescent="0.25">
      <c r="A936" s="3">
        <f>RSI!A936</f>
        <v>43369</v>
      </c>
      <c r="B936" s="2">
        <f>RSI!B936</f>
        <v>11.853999999999999</v>
      </c>
      <c r="C936" s="2">
        <f>RSI!I936</f>
        <v>30.834037184467462</v>
      </c>
      <c r="D936" s="2">
        <f>MACD!E936</f>
        <v>0.56882170245764385</v>
      </c>
      <c r="E936" s="2">
        <f>MACD!F936</f>
        <v>0.59041294663949317</v>
      </c>
      <c r="F936" s="2">
        <f>'Moving Avg'!D936</f>
        <v>11.784799999999999</v>
      </c>
      <c r="G936" s="2">
        <f>'Moving Avg'!F936</f>
        <v>12.630099999999999</v>
      </c>
      <c r="H936" s="2">
        <f>'Moving Avg'!G936</f>
        <v>13.501139999999999</v>
      </c>
      <c r="I936" s="2">
        <f>'Moving Avg'!H936</f>
        <v>13.431839999999992</v>
      </c>
      <c r="J936" s="5" t="str">
        <f>OBV!F936</f>
        <v>BEARISH</v>
      </c>
      <c r="K936" s="5" t="str">
        <f>OBV!G936</f>
        <v>NEUTRAL</v>
      </c>
      <c r="L936" s="5" t="str">
        <f>OBV!H936</f>
        <v>BEARISH DIVERGENCE</v>
      </c>
      <c r="M936" s="7">
        <f t="shared" si="140"/>
        <v>25</v>
      </c>
      <c r="N936" s="7">
        <f t="shared" si="141"/>
        <v>100</v>
      </c>
      <c r="O936" s="7">
        <f t="shared" si="142"/>
        <v>0</v>
      </c>
      <c r="P936" s="7">
        <f t="shared" si="143"/>
        <v>16.5</v>
      </c>
      <c r="Q936" s="8">
        <f t="shared" si="144"/>
        <v>46.225000000000001</v>
      </c>
      <c r="R936" s="8">
        <f t="shared" si="145"/>
        <v>29.125</v>
      </c>
      <c r="S936" s="8">
        <f t="shared" si="146"/>
        <v>26.175000000000001</v>
      </c>
      <c r="T936" s="8">
        <f t="shared" si="147"/>
        <v>35.375</v>
      </c>
      <c r="U936" s="7">
        <f t="shared" si="148"/>
        <v>33.841666666666661</v>
      </c>
      <c r="V936" s="7">
        <f t="shared" si="149"/>
        <v>34.224999999999994</v>
      </c>
    </row>
    <row r="937" spans="1:22" ht="13.5" x14ac:dyDescent="0.25">
      <c r="A937" s="3">
        <f>RSI!A937</f>
        <v>43370</v>
      </c>
      <c r="B937" s="2">
        <f>RSI!B937</f>
        <v>11.814</v>
      </c>
      <c r="C937" s="2">
        <f>RSI!I937</f>
        <v>30.2981693726028</v>
      </c>
      <c r="D937" s="2">
        <f>MACD!E937</f>
        <v>0.48477792968824573</v>
      </c>
      <c r="E937" s="2">
        <f>MACD!F937</f>
        <v>0.56928594324924375</v>
      </c>
      <c r="F937" s="2">
        <f>'Moving Avg'!D937</f>
        <v>11.804</v>
      </c>
      <c r="G937" s="2">
        <f>'Moving Avg'!F937</f>
        <v>12.515649999999997</v>
      </c>
      <c r="H937" s="2">
        <f>'Moving Avg'!G937</f>
        <v>13.449359999999999</v>
      </c>
      <c r="I937" s="2">
        <f>'Moving Avg'!H937</f>
        <v>13.432199999999993</v>
      </c>
      <c r="J937" s="5" t="str">
        <f>OBV!F937</f>
        <v>BEARISH</v>
      </c>
      <c r="K937" s="5" t="str">
        <f>OBV!G937</f>
        <v>NEUTRAL</v>
      </c>
      <c r="L937" s="5" t="str">
        <f>OBV!H937</f>
        <v>BEARISH DIVERGENCE</v>
      </c>
      <c r="M937" s="7">
        <f t="shared" si="140"/>
        <v>25</v>
      </c>
      <c r="N937" s="7">
        <f t="shared" si="141"/>
        <v>100</v>
      </c>
      <c r="O937" s="7">
        <f t="shared" si="142"/>
        <v>0</v>
      </c>
      <c r="P937" s="7">
        <f t="shared" si="143"/>
        <v>16.5</v>
      </c>
      <c r="Q937" s="8">
        <f t="shared" si="144"/>
        <v>46.225000000000001</v>
      </c>
      <c r="R937" s="8">
        <f t="shared" si="145"/>
        <v>29.125</v>
      </c>
      <c r="S937" s="8">
        <f t="shared" si="146"/>
        <v>26.175000000000001</v>
      </c>
      <c r="T937" s="8">
        <f t="shared" si="147"/>
        <v>35.375</v>
      </c>
      <c r="U937" s="7">
        <f t="shared" si="148"/>
        <v>33.841666666666661</v>
      </c>
      <c r="V937" s="7">
        <f t="shared" si="149"/>
        <v>34.224999999999994</v>
      </c>
    </row>
    <row r="938" spans="1:22" ht="13.5" x14ac:dyDescent="0.25">
      <c r="A938" s="3">
        <f>RSI!A938</f>
        <v>43371</v>
      </c>
      <c r="B938" s="2">
        <f>RSI!B938</f>
        <v>11.718</v>
      </c>
      <c r="C938" s="2">
        <f>RSI!I938</f>
        <v>28.995730760981488</v>
      </c>
      <c r="D938" s="2">
        <f>MACD!E938</f>
        <v>0.41118491193799578</v>
      </c>
      <c r="E938" s="2">
        <f>MACD!F938</f>
        <v>0.53766573698699416</v>
      </c>
      <c r="F938" s="2">
        <f>'Moving Avg'!D938</f>
        <v>11.831199999999999</v>
      </c>
      <c r="G938" s="2">
        <f>'Moving Avg'!F938</f>
        <v>12.408349999999999</v>
      </c>
      <c r="H938" s="2">
        <f>'Moving Avg'!G938</f>
        <v>13.39908</v>
      </c>
      <c r="I938" s="2">
        <f>'Moving Avg'!H938</f>
        <v>13.432309999999994</v>
      </c>
      <c r="J938" s="5" t="str">
        <f>OBV!F938</f>
        <v>BEARISH</v>
      </c>
      <c r="K938" s="5" t="str">
        <f>OBV!G938</f>
        <v>NEUTRAL</v>
      </c>
      <c r="L938" s="5" t="str">
        <f>OBV!H938</f>
        <v>BEARISH DIVERGENCE</v>
      </c>
      <c r="M938" s="7">
        <f t="shared" si="140"/>
        <v>50</v>
      </c>
      <c r="N938" s="7">
        <f t="shared" si="141"/>
        <v>100</v>
      </c>
      <c r="O938" s="7">
        <f t="shared" si="142"/>
        <v>0</v>
      </c>
      <c r="P938" s="7">
        <f t="shared" si="143"/>
        <v>16.5</v>
      </c>
      <c r="Q938" s="8">
        <f t="shared" si="144"/>
        <v>54.975000000000001</v>
      </c>
      <c r="R938" s="8">
        <f t="shared" si="145"/>
        <v>34.125</v>
      </c>
      <c r="S938" s="8">
        <f t="shared" si="146"/>
        <v>29.925000000000001</v>
      </c>
      <c r="T938" s="8">
        <f t="shared" si="147"/>
        <v>41.625</v>
      </c>
      <c r="U938" s="7">
        <f t="shared" si="148"/>
        <v>39.674999999999997</v>
      </c>
      <c r="V938" s="7">
        <f t="shared" si="149"/>
        <v>40.162499999999994</v>
      </c>
    </row>
    <row r="939" spans="1:22" ht="13.5" x14ac:dyDescent="0.25">
      <c r="A939" s="3">
        <f>RSI!A939</f>
        <v>43374</v>
      </c>
      <c r="B939" s="2">
        <f>RSI!B939</f>
        <v>11.683999999999999</v>
      </c>
      <c r="C939" s="2">
        <f>RSI!I939</f>
        <v>28.527990851197814</v>
      </c>
      <c r="D939" s="2">
        <f>MACD!E939</f>
        <v>0.34633357424833733</v>
      </c>
      <c r="E939" s="2">
        <f>MACD!F939</f>
        <v>0.49939930443926278</v>
      </c>
      <c r="F939" s="2">
        <f>'Moving Avg'!D939</f>
        <v>11.7972</v>
      </c>
      <c r="G939" s="2">
        <f>'Moving Avg'!F939</f>
        <v>12.299999999999999</v>
      </c>
      <c r="H939" s="2">
        <f>'Moving Avg'!G939</f>
        <v>13.353019999999999</v>
      </c>
      <c r="I939" s="2">
        <f>'Moving Avg'!H939</f>
        <v>13.434599999999994</v>
      </c>
      <c r="J939" s="5" t="str">
        <f>OBV!F939</f>
        <v>BEARISH</v>
      </c>
      <c r="K939" s="5" t="str">
        <f>OBV!G939</f>
        <v>STRONG</v>
      </c>
      <c r="L939" s="5" t="str">
        <f>OBV!H939</f>
        <v>CONFIRMED BEARISH</v>
      </c>
      <c r="M939" s="7">
        <f t="shared" si="140"/>
        <v>50</v>
      </c>
      <c r="N939" s="7">
        <f t="shared" si="141"/>
        <v>100</v>
      </c>
      <c r="O939" s="7">
        <f t="shared" si="142"/>
        <v>0</v>
      </c>
      <c r="P939" s="7">
        <f t="shared" si="143"/>
        <v>33</v>
      </c>
      <c r="Q939" s="8">
        <f t="shared" si="144"/>
        <v>57.45</v>
      </c>
      <c r="R939" s="8">
        <f t="shared" si="145"/>
        <v>38.25</v>
      </c>
      <c r="S939" s="8">
        <f t="shared" si="146"/>
        <v>37.35</v>
      </c>
      <c r="T939" s="8">
        <f t="shared" si="147"/>
        <v>45.75</v>
      </c>
      <c r="U939" s="7">
        <f t="shared" si="148"/>
        <v>44.35</v>
      </c>
      <c r="V939" s="7">
        <f t="shared" si="149"/>
        <v>44.7</v>
      </c>
    </row>
    <row r="940" spans="1:22" ht="13.5" x14ac:dyDescent="0.25">
      <c r="A940" s="3">
        <f>RSI!A940</f>
        <v>43375</v>
      </c>
      <c r="B940" s="2">
        <f>RSI!B940</f>
        <v>11.574999999999999</v>
      </c>
      <c r="C940" s="2">
        <f>RSI!I940</f>
        <v>27.022992336162673</v>
      </c>
      <c r="D940" s="2">
        <f>MACD!E940</f>
        <v>0.29008442279064361</v>
      </c>
      <c r="E940" s="2">
        <f>MACD!F940</f>
        <v>0.45753632810953893</v>
      </c>
      <c r="F940" s="2">
        <f>'Moving Avg'!D940</f>
        <v>11.728999999999999</v>
      </c>
      <c r="G940" s="2">
        <f>'Moving Avg'!F940</f>
        <v>12.188949999999995</v>
      </c>
      <c r="H940" s="2">
        <f>'Moving Avg'!G940</f>
        <v>13.303139999999999</v>
      </c>
      <c r="I940" s="2">
        <f>'Moving Avg'!H940</f>
        <v>13.434724999999993</v>
      </c>
      <c r="J940" s="5" t="str">
        <f>OBV!F940</f>
        <v>BEARISH</v>
      </c>
      <c r="K940" s="5" t="str">
        <f>OBV!G940</f>
        <v>STRONG</v>
      </c>
      <c r="L940" s="5" t="str">
        <f>OBV!H940</f>
        <v>CONFIRMED BEARISH</v>
      </c>
      <c r="M940" s="7">
        <f t="shared" si="140"/>
        <v>50</v>
      </c>
      <c r="N940" s="7">
        <f t="shared" si="141"/>
        <v>100</v>
      </c>
      <c r="O940" s="7">
        <f t="shared" si="142"/>
        <v>0</v>
      </c>
      <c r="P940" s="7">
        <f t="shared" si="143"/>
        <v>33</v>
      </c>
      <c r="Q940" s="8">
        <f t="shared" si="144"/>
        <v>57.45</v>
      </c>
      <c r="R940" s="8">
        <f t="shared" si="145"/>
        <v>38.25</v>
      </c>
      <c r="S940" s="8">
        <f t="shared" si="146"/>
        <v>37.35</v>
      </c>
      <c r="T940" s="8">
        <f t="shared" si="147"/>
        <v>45.75</v>
      </c>
      <c r="U940" s="7">
        <f t="shared" si="148"/>
        <v>44.35</v>
      </c>
      <c r="V940" s="7">
        <f t="shared" si="149"/>
        <v>44.7</v>
      </c>
    </row>
    <row r="941" spans="1:22" ht="13.5" x14ac:dyDescent="0.25">
      <c r="A941" s="3">
        <f>RSI!A941</f>
        <v>43376</v>
      </c>
      <c r="B941" s="2">
        <f>RSI!B941</f>
        <v>11.234999999999999</v>
      </c>
      <c r="C941" s="2">
        <f>RSI!I941</f>
        <v>22.95500669670939</v>
      </c>
      <c r="D941" s="2">
        <f>MACD!E941</f>
        <v>0.23433270101848436</v>
      </c>
      <c r="E941" s="2">
        <f>MACD!F941</f>
        <v>0.41289560269132808</v>
      </c>
      <c r="F941" s="2">
        <f>'Moving Avg'!D941</f>
        <v>11.6052</v>
      </c>
      <c r="G941" s="2">
        <f>'Moving Avg'!F941</f>
        <v>12.067349999999996</v>
      </c>
      <c r="H941" s="2">
        <f>'Moving Avg'!G941</f>
        <v>13.246459999999997</v>
      </c>
      <c r="I941" s="2">
        <f>'Moving Avg'!H941</f>
        <v>13.433344999999996</v>
      </c>
      <c r="J941" s="5" t="str">
        <f>OBV!F941</f>
        <v>BEARISH</v>
      </c>
      <c r="K941" s="5" t="str">
        <f>OBV!G941</f>
        <v>STRONG</v>
      </c>
      <c r="L941" s="5" t="str">
        <f>OBV!H941</f>
        <v>CONFIRMED BEARISH</v>
      </c>
      <c r="M941" s="7">
        <f t="shared" si="140"/>
        <v>50</v>
      </c>
      <c r="N941" s="7">
        <f t="shared" si="141"/>
        <v>100</v>
      </c>
      <c r="O941" s="7">
        <f t="shared" si="142"/>
        <v>0</v>
      </c>
      <c r="P941" s="7">
        <f t="shared" si="143"/>
        <v>33</v>
      </c>
      <c r="Q941" s="8">
        <f t="shared" si="144"/>
        <v>57.45</v>
      </c>
      <c r="R941" s="8">
        <f t="shared" si="145"/>
        <v>38.25</v>
      </c>
      <c r="S941" s="8">
        <f t="shared" si="146"/>
        <v>37.35</v>
      </c>
      <c r="T941" s="8">
        <f t="shared" si="147"/>
        <v>45.75</v>
      </c>
      <c r="U941" s="7">
        <f t="shared" si="148"/>
        <v>44.35</v>
      </c>
      <c r="V941" s="7">
        <f t="shared" si="149"/>
        <v>44.7</v>
      </c>
    </row>
    <row r="942" spans="1:22" ht="13.5" x14ac:dyDescent="0.25">
      <c r="A942" s="3">
        <f>RSI!A942</f>
        <v>43377</v>
      </c>
      <c r="B942" s="2">
        <f>RSI!B942</f>
        <v>11.153</v>
      </c>
      <c r="C942" s="2">
        <f>RSI!I942</f>
        <v>22.091260613718447</v>
      </c>
      <c r="D942" s="2">
        <f>MACD!E942</f>
        <v>0.19072855773809216</v>
      </c>
      <c r="E942" s="2">
        <f>MACD!F942</f>
        <v>0.3684621937006809</v>
      </c>
      <c r="F942" s="2">
        <f>'Moving Avg'!D942</f>
        <v>11.473000000000001</v>
      </c>
      <c r="G942" s="2">
        <f>'Moving Avg'!F942</f>
        <v>11.966549999999996</v>
      </c>
      <c r="H942" s="2">
        <f>'Moving Avg'!G942</f>
        <v>13.188819999999998</v>
      </c>
      <c r="I942" s="2">
        <f>'Moving Avg'!H942</f>
        <v>13.432879999999994</v>
      </c>
      <c r="J942" s="5" t="str">
        <f>OBV!F942</f>
        <v>BEARISH</v>
      </c>
      <c r="K942" s="5" t="str">
        <f>OBV!G942</f>
        <v>STRONG</v>
      </c>
      <c r="L942" s="5" t="str">
        <f>OBV!H942</f>
        <v>CONFIRMED BEARISH</v>
      </c>
      <c r="M942" s="7">
        <f t="shared" si="140"/>
        <v>50</v>
      </c>
      <c r="N942" s="7">
        <f t="shared" si="141"/>
        <v>100</v>
      </c>
      <c r="O942" s="7">
        <f t="shared" si="142"/>
        <v>0</v>
      </c>
      <c r="P942" s="7">
        <f t="shared" si="143"/>
        <v>33</v>
      </c>
      <c r="Q942" s="8">
        <f t="shared" si="144"/>
        <v>57.45</v>
      </c>
      <c r="R942" s="8">
        <f t="shared" si="145"/>
        <v>38.25</v>
      </c>
      <c r="S942" s="8">
        <f t="shared" si="146"/>
        <v>37.35</v>
      </c>
      <c r="T942" s="8">
        <f t="shared" si="147"/>
        <v>45.75</v>
      </c>
      <c r="U942" s="7">
        <f t="shared" si="148"/>
        <v>44.35</v>
      </c>
      <c r="V942" s="7">
        <f t="shared" si="149"/>
        <v>44.7</v>
      </c>
    </row>
    <row r="943" spans="1:22" ht="13.5" x14ac:dyDescent="0.25">
      <c r="A943" s="3">
        <f>RSI!A943</f>
        <v>43378</v>
      </c>
      <c r="B943" s="2">
        <f>RSI!B943</f>
        <v>11.037000000000001</v>
      </c>
      <c r="C943" s="2">
        <f>RSI!I943</f>
        <v>20.893555670678992</v>
      </c>
      <c r="D943" s="2">
        <f>MACD!E943</f>
        <v>0.14850048470942845</v>
      </c>
      <c r="E943" s="2">
        <f>MACD!F943</f>
        <v>0.32446985190243044</v>
      </c>
      <c r="F943" s="2">
        <f>'Moving Avg'!D943</f>
        <v>11.3368</v>
      </c>
      <c r="G943" s="2">
        <f>'Moving Avg'!F943</f>
        <v>11.899799999999995</v>
      </c>
      <c r="H943" s="2">
        <f>'Moving Avg'!G943</f>
        <v>13.125739999999999</v>
      </c>
      <c r="I943" s="2">
        <f>'Moving Avg'!H943</f>
        <v>13.430149999999992</v>
      </c>
      <c r="J943" s="5" t="str">
        <f>OBV!F943</f>
        <v>BEARISH</v>
      </c>
      <c r="K943" s="5" t="str">
        <f>OBV!G943</f>
        <v>STRONG</v>
      </c>
      <c r="L943" s="5" t="str">
        <f>OBV!H943</f>
        <v>CONFIRMED BEARISH</v>
      </c>
      <c r="M943" s="7">
        <f t="shared" si="140"/>
        <v>50</v>
      </c>
      <c r="N943" s="7">
        <f t="shared" si="141"/>
        <v>100</v>
      </c>
      <c r="O943" s="7">
        <f t="shared" si="142"/>
        <v>0</v>
      </c>
      <c r="P943" s="7">
        <f t="shared" si="143"/>
        <v>33</v>
      </c>
      <c r="Q943" s="8">
        <f t="shared" si="144"/>
        <v>57.45</v>
      </c>
      <c r="R943" s="8">
        <f t="shared" si="145"/>
        <v>38.25</v>
      </c>
      <c r="S943" s="8">
        <f t="shared" si="146"/>
        <v>37.35</v>
      </c>
      <c r="T943" s="8">
        <f t="shared" si="147"/>
        <v>45.75</v>
      </c>
      <c r="U943" s="7">
        <f t="shared" si="148"/>
        <v>44.35</v>
      </c>
      <c r="V943" s="7">
        <f t="shared" si="149"/>
        <v>44.7</v>
      </c>
    </row>
    <row r="944" spans="1:22" ht="13.5" x14ac:dyDescent="0.25">
      <c r="A944" s="3">
        <f>RSI!A944</f>
        <v>43381</v>
      </c>
      <c r="B944" s="2">
        <f>RSI!B944</f>
        <v>11.01</v>
      </c>
      <c r="C944" s="2">
        <f>RSI!I944</f>
        <v>20.613419083197755</v>
      </c>
      <c r="D944" s="2">
        <f>MACD!E944</f>
        <v>0.16378047894954406</v>
      </c>
      <c r="E944" s="2">
        <f>MACD!F944</f>
        <v>0.29233197731185318</v>
      </c>
      <c r="F944" s="2">
        <f>'Moving Avg'!D944</f>
        <v>11.202</v>
      </c>
      <c r="G944" s="2">
        <f>'Moving Avg'!F944</f>
        <v>11.804099999999996</v>
      </c>
      <c r="H944" s="2">
        <f>'Moving Avg'!G944</f>
        <v>13.062659999999999</v>
      </c>
      <c r="I944" s="2">
        <f>'Moving Avg'!H944</f>
        <v>13.428239999999994</v>
      </c>
      <c r="J944" s="5" t="str">
        <f>OBV!F944</f>
        <v>BEARISH</v>
      </c>
      <c r="K944" s="5" t="str">
        <f>OBV!G944</f>
        <v>STRONG</v>
      </c>
      <c r="L944" s="5" t="str">
        <f>OBV!H944</f>
        <v>CONFIRMED BEARISH</v>
      </c>
      <c r="M944" s="7">
        <f t="shared" si="140"/>
        <v>50</v>
      </c>
      <c r="N944" s="7">
        <f t="shared" si="141"/>
        <v>100</v>
      </c>
      <c r="O944" s="7">
        <f t="shared" si="142"/>
        <v>0</v>
      </c>
      <c r="P944" s="7">
        <f t="shared" si="143"/>
        <v>33</v>
      </c>
      <c r="Q944" s="8">
        <f t="shared" si="144"/>
        <v>57.45</v>
      </c>
      <c r="R944" s="8">
        <f t="shared" si="145"/>
        <v>38.25</v>
      </c>
      <c r="S944" s="8">
        <f t="shared" si="146"/>
        <v>37.35</v>
      </c>
      <c r="T944" s="8">
        <f t="shared" si="147"/>
        <v>45.75</v>
      </c>
      <c r="U944" s="7">
        <f t="shared" si="148"/>
        <v>44.35</v>
      </c>
      <c r="V944" s="7">
        <f t="shared" si="149"/>
        <v>44.7</v>
      </c>
    </row>
    <row r="945" spans="1:22" ht="13.5" x14ac:dyDescent="0.25">
      <c r="A945" s="3">
        <f>RSI!A945</f>
        <v>43382</v>
      </c>
      <c r="B945" s="2">
        <f>RSI!B945</f>
        <v>11.003</v>
      </c>
      <c r="C945" s="2">
        <f>RSI!I945</f>
        <v>20.536540790384436</v>
      </c>
      <c r="D945" s="2">
        <f>MACD!E945</f>
        <v>0.19356075387898564</v>
      </c>
      <c r="E945" s="2">
        <f>MACD!F945</f>
        <v>0.27257773262527968</v>
      </c>
      <c r="F945" s="2">
        <f>'Moving Avg'!D945</f>
        <v>11.087599999999998</v>
      </c>
      <c r="G945" s="2">
        <f>'Moving Avg'!F945</f>
        <v>11.712149999999998</v>
      </c>
      <c r="H945" s="2">
        <f>'Moving Avg'!G945</f>
        <v>13.00066</v>
      </c>
      <c r="I945" s="2">
        <f>'Moving Avg'!H945</f>
        <v>13.425304999999994</v>
      </c>
      <c r="J945" s="5" t="str">
        <f>OBV!F945</f>
        <v>BEARISH</v>
      </c>
      <c r="K945" s="5" t="str">
        <f>OBV!G945</f>
        <v>STRONG</v>
      </c>
      <c r="L945" s="5" t="str">
        <f>OBV!H945</f>
        <v>CONFIRMED BEARISH</v>
      </c>
      <c r="M945" s="7">
        <f t="shared" si="140"/>
        <v>50</v>
      </c>
      <c r="N945" s="7">
        <f t="shared" si="141"/>
        <v>100</v>
      </c>
      <c r="O945" s="7">
        <f t="shared" si="142"/>
        <v>0</v>
      </c>
      <c r="P945" s="7">
        <f t="shared" si="143"/>
        <v>33</v>
      </c>
      <c r="Q945" s="8">
        <f t="shared" si="144"/>
        <v>57.45</v>
      </c>
      <c r="R945" s="8">
        <f t="shared" si="145"/>
        <v>38.25</v>
      </c>
      <c r="S945" s="8">
        <f t="shared" si="146"/>
        <v>37.35</v>
      </c>
      <c r="T945" s="8">
        <f t="shared" si="147"/>
        <v>45.75</v>
      </c>
      <c r="U945" s="7">
        <f t="shared" si="148"/>
        <v>44.35</v>
      </c>
      <c r="V945" s="7">
        <f t="shared" si="149"/>
        <v>44.7</v>
      </c>
    </row>
    <row r="946" spans="1:22" ht="13.5" x14ac:dyDescent="0.25">
      <c r="A946" s="3">
        <f>RSI!A946</f>
        <v>43383</v>
      </c>
      <c r="B946" s="2">
        <f>RSI!B946</f>
        <v>10.826000000000001</v>
      </c>
      <c r="C946" s="2">
        <f>RSI!I946</f>
        <v>18.643179124509615</v>
      </c>
      <c r="D946" s="2">
        <f>MACD!E946</f>
        <v>0.22866426553163599</v>
      </c>
      <c r="E946" s="2">
        <f>MACD!F946</f>
        <v>0.26379503920655095</v>
      </c>
      <c r="F946" s="2">
        <f>'Moving Avg'!D946</f>
        <v>11.005800000000001</v>
      </c>
      <c r="G946" s="2">
        <f>'Moving Avg'!F946</f>
        <v>11.620199999999995</v>
      </c>
      <c r="H946" s="2">
        <f>'Moving Avg'!G946</f>
        <v>12.93648</v>
      </c>
      <c r="I946" s="2">
        <f>'Moving Avg'!H946</f>
        <v>13.422144999999993</v>
      </c>
      <c r="J946" s="5" t="str">
        <f>OBV!F946</f>
        <v>BEARISH</v>
      </c>
      <c r="K946" s="5" t="str">
        <f>OBV!G946</f>
        <v>STRONG</v>
      </c>
      <c r="L946" s="5" t="str">
        <f>OBV!H946</f>
        <v>CONFIRMED BEARISH</v>
      </c>
      <c r="M946" s="7">
        <f t="shared" si="140"/>
        <v>50</v>
      </c>
      <c r="N946" s="7">
        <f t="shared" si="141"/>
        <v>100</v>
      </c>
      <c r="O946" s="7">
        <f t="shared" si="142"/>
        <v>0</v>
      </c>
      <c r="P946" s="7">
        <f t="shared" si="143"/>
        <v>33</v>
      </c>
      <c r="Q946" s="8">
        <f t="shared" si="144"/>
        <v>57.45</v>
      </c>
      <c r="R946" s="8">
        <f t="shared" si="145"/>
        <v>38.25</v>
      </c>
      <c r="S946" s="8">
        <f t="shared" si="146"/>
        <v>37.35</v>
      </c>
      <c r="T946" s="8">
        <f t="shared" si="147"/>
        <v>45.75</v>
      </c>
      <c r="U946" s="7">
        <f t="shared" si="148"/>
        <v>44.35</v>
      </c>
      <c r="V946" s="7">
        <f t="shared" si="149"/>
        <v>44.7</v>
      </c>
    </row>
    <row r="947" spans="1:22" ht="13.5" x14ac:dyDescent="0.25">
      <c r="A947" s="3">
        <f>RSI!A947</f>
        <v>43384</v>
      </c>
      <c r="B947" s="2">
        <f>RSI!B947</f>
        <v>10.689</v>
      </c>
      <c r="C947" s="2">
        <f>RSI!I947</f>
        <v>17.312714194168606</v>
      </c>
      <c r="D947" s="2">
        <f>MACD!E947</f>
        <v>0.26927055795998989</v>
      </c>
      <c r="E947" s="2">
        <f>MACD!F947</f>
        <v>0.26489014295723873</v>
      </c>
      <c r="F947" s="2">
        <f>'Moving Avg'!D947</f>
        <v>10.913</v>
      </c>
      <c r="G947" s="2">
        <f>'Moving Avg'!F947</f>
        <v>11.540099999999995</v>
      </c>
      <c r="H947" s="2">
        <f>'Moving Avg'!G947</f>
        <v>12.868339999999998</v>
      </c>
      <c r="I947" s="2">
        <f>'Moving Avg'!H947</f>
        <v>13.417739999999995</v>
      </c>
      <c r="J947" s="5" t="str">
        <f>OBV!F947</f>
        <v>BEARISH</v>
      </c>
      <c r="K947" s="5" t="str">
        <f>OBV!G947</f>
        <v>STRONG</v>
      </c>
      <c r="L947" s="5" t="str">
        <f>OBV!H947</f>
        <v>CONFIRMED BEARISH</v>
      </c>
      <c r="M947" s="7">
        <f t="shared" si="140"/>
        <v>50</v>
      </c>
      <c r="N947" s="7">
        <f t="shared" si="141"/>
        <v>0</v>
      </c>
      <c r="O947" s="7">
        <f t="shared" si="142"/>
        <v>0</v>
      </c>
      <c r="P947" s="7">
        <f t="shared" si="143"/>
        <v>33</v>
      </c>
      <c r="Q947" s="8">
        <f t="shared" si="144"/>
        <v>22.45</v>
      </c>
      <c r="R947" s="8">
        <f t="shared" si="145"/>
        <v>18.25</v>
      </c>
      <c r="S947" s="8">
        <f t="shared" si="146"/>
        <v>22.35</v>
      </c>
      <c r="T947" s="8">
        <f t="shared" si="147"/>
        <v>20.75</v>
      </c>
      <c r="U947" s="7">
        <f t="shared" si="148"/>
        <v>21.016666666666669</v>
      </c>
      <c r="V947" s="7">
        <f t="shared" si="149"/>
        <v>20.950000000000003</v>
      </c>
    </row>
    <row r="948" spans="1:22" ht="13.5" x14ac:dyDescent="0.25">
      <c r="A948" s="3">
        <f>RSI!A948</f>
        <v>43385</v>
      </c>
      <c r="B948" s="2">
        <f>RSI!B948</f>
        <v>10.683</v>
      </c>
      <c r="C948" s="2">
        <f>RSI!I948</f>
        <v>17.254637129764518</v>
      </c>
      <c r="D948" s="2">
        <f>MACD!E948</f>
        <v>0.29651172088294508</v>
      </c>
      <c r="E948" s="2">
        <f>MACD!F948</f>
        <v>0.27121445854238002</v>
      </c>
      <c r="F948" s="2">
        <f>'Moving Avg'!D948</f>
        <v>10.8422</v>
      </c>
      <c r="G948" s="2">
        <f>'Moving Avg'!F948</f>
        <v>11.464499999999997</v>
      </c>
      <c r="H948" s="2">
        <f>'Moving Avg'!G948</f>
        <v>12.800079999999998</v>
      </c>
      <c r="I948" s="2">
        <f>'Moving Avg'!H948</f>
        <v>13.413304999999996</v>
      </c>
      <c r="J948" s="5" t="str">
        <f>OBV!F948</f>
        <v>BEARISH</v>
      </c>
      <c r="K948" s="5" t="str">
        <f>OBV!G948</f>
        <v>STRONG</v>
      </c>
      <c r="L948" s="5" t="str">
        <f>OBV!H948</f>
        <v>CONFIRMED BEARISH</v>
      </c>
      <c r="M948" s="7">
        <f t="shared" si="140"/>
        <v>50</v>
      </c>
      <c r="N948" s="7">
        <f t="shared" si="141"/>
        <v>0</v>
      </c>
      <c r="O948" s="7">
        <f t="shared" si="142"/>
        <v>0</v>
      </c>
      <c r="P948" s="7">
        <f t="shared" si="143"/>
        <v>33</v>
      </c>
      <c r="Q948" s="8">
        <f t="shared" si="144"/>
        <v>22.45</v>
      </c>
      <c r="R948" s="8">
        <f t="shared" si="145"/>
        <v>18.25</v>
      </c>
      <c r="S948" s="8">
        <f t="shared" si="146"/>
        <v>22.35</v>
      </c>
      <c r="T948" s="8">
        <f t="shared" si="147"/>
        <v>20.75</v>
      </c>
      <c r="U948" s="7">
        <f t="shared" si="148"/>
        <v>21.016666666666669</v>
      </c>
      <c r="V948" s="7">
        <f t="shared" si="149"/>
        <v>20.950000000000003</v>
      </c>
    </row>
    <row r="949" spans="1:22" ht="13.5" x14ac:dyDescent="0.25">
      <c r="A949" s="3">
        <f>RSI!A949</f>
        <v>43389</v>
      </c>
      <c r="B949" s="2">
        <f>RSI!B949</f>
        <v>10.545999999999999</v>
      </c>
      <c r="C949" s="2">
        <f>RSI!I949</f>
        <v>15.939787679968674</v>
      </c>
      <c r="D949" s="2">
        <f>MACD!E949</f>
        <v>0.33118771210881626</v>
      </c>
      <c r="E949" s="2">
        <f>MACD!F949</f>
        <v>0.28320910925566728</v>
      </c>
      <c r="F949" s="2">
        <f>'Moving Avg'!D949</f>
        <v>10.7494</v>
      </c>
      <c r="G949" s="2">
        <f>'Moving Avg'!F949</f>
        <v>11.385449999999997</v>
      </c>
      <c r="H949" s="2">
        <f>'Moving Avg'!G949</f>
        <v>12.72922</v>
      </c>
      <c r="I949" s="2">
        <f>'Moving Avg'!H949</f>
        <v>13.407654999999993</v>
      </c>
      <c r="J949" s="5" t="str">
        <f>OBV!F949</f>
        <v>BEARISH</v>
      </c>
      <c r="K949" s="5" t="str">
        <f>OBV!G949</f>
        <v>STRONG</v>
      </c>
      <c r="L949" s="5" t="str">
        <f>OBV!H949</f>
        <v>CONFIRMED BEARISH</v>
      </c>
      <c r="M949" s="7">
        <f t="shared" si="140"/>
        <v>50</v>
      </c>
      <c r="N949" s="7">
        <f t="shared" si="141"/>
        <v>0</v>
      </c>
      <c r="O949" s="7">
        <f t="shared" si="142"/>
        <v>0</v>
      </c>
      <c r="P949" s="7">
        <f t="shared" si="143"/>
        <v>33</v>
      </c>
      <c r="Q949" s="8">
        <f t="shared" si="144"/>
        <v>22.45</v>
      </c>
      <c r="R949" s="8">
        <f t="shared" si="145"/>
        <v>18.25</v>
      </c>
      <c r="S949" s="8">
        <f t="shared" si="146"/>
        <v>22.35</v>
      </c>
      <c r="T949" s="8">
        <f t="shared" si="147"/>
        <v>20.75</v>
      </c>
      <c r="U949" s="7">
        <f t="shared" si="148"/>
        <v>21.016666666666669</v>
      </c>
      <c r="V949" s="7">
        <f t="shared" si="149"/>
        <v>20.950000000000003</v>
      </c>
    </row>
    <row r="950" spans="1:22" ht="13.5" x14ac:dyDescent="0.25">
      <c r="A950" s="3">
        <f>RSI!A950</f>
        <v>43390</v>
      </c>
      <c r="B950" s="2">
        <f>RSI!B950</f>
        <v>10.39</v>
      </c>
      <c r="C950" s="2">
        <f>RSI!I950</f>
        <v>14.577577067873477</v>
      </c>
      <c r="D950" s="2">
        <f>MACD!E950</f>
        <v>0.36233627831587789</v>
      </c>
      <c r="E950" s="2">
        <f>MACD!F950</f>
        <v>0.29903454306770938</v>
      </c>
      <c r="F950" s="2">
        <f>'Moving Avg'!D950</f>
        <v>10.626799999999999</v>
      </c>
      <c r="G950" s="2">
        <f>'Moving Avg'!F950</f>
        <v>11.303349999999998</v>
      </c>
      <c r="H950" s="2">
        <f>'Moving Avg'!G950</f>
        <v>12.648160000000003</v>
      </c>
      <c r="I950" s="2">
        <f>'Moving Avg'!H950</f>
        <v>13.397784999999992</v>
      </c>
      <c r="J950" s="5" t="str">
        <f>OBV!F950</f>
        <v>BEARISH</v>
      </c>
      <c r="K950" s="5" t="str">
        <f>OBV!G950</f>
        <v>STRONG</v>
      </c>
      <c r="L950" s="5" t="str">
        <f>OBV!H950</f>
        <v>CONFIRMED BEARISH</v>
      </c>
      <c r="M950" s="7">
        <f t="shared" si="140"/>
        <v>50</v>
      </c>
      <c r="N950" s="7">
        <f t="shared" si="141"/>
        <v>0</v>
      </c>
      <c r="O950" s="7">
        <f t="shared" si="142"/>
        <v>0</v>
      </c>
      <c r="P950" s="7">
        <f t="shared" si="143"/>
        <v>33</v>
      </c>
      <c r="Q950" s="8">
        <f t="shared" si="144"/>
        <v>22.45</v>
      </c>
      <c r="R950" s="8">
        <f t="shared" si="145"/>
        <v>18.25</v>
      </c>
      <c r="S950" s="8">
        <f t="shared" si="146"/>
        <v>22.35</v>
      </c>
      <c r="T950" s="8">
        <f t="shared" si="147"/>
        <v>20.75</v>
      </c>
      <c r="U950" s="7">
        <f t="shared" si="148"/>
        <v>21.016666666666669</v>
      </c>
      <c r="V950" s="7">
        <f t="shared" si="149"/>
        <v>20.950000000000003</v>
      </c>
    </row>
    <row r="951" spans="1:22" ht="13.5" x14ac:dyDescent="0.25">
      <c r="A951" s="3">
        <f>RSI!A951</f>
        <v>43391</v>
      </c>
      <c r="B951" s="2">
        <f>RSI!B951</f>
        <v>10.423999999999999</v>
      </c>
      <c r="C951" s="2">
        <f>RSI!I951</f>
        <v>16.257338056606301</v>
      </c>
      <c r="D951" s="2">
        <f>MACD!E951</f>
        <v>0.34128929995029011</v>
      </c>
      <c r="E951" s="2">
        <f>MACD!F951</f>
        <v>0.30748549444422552</v>
      </c>
      <c r="F951" s="2">
        <f>'Moving Avg'!D951</f>
        <v>10.5464</v>
      </c>
      <c r="G951" s="2">
        <f>'Moving Avg'!F951</f>
        <v>11.23555</v>
      </c>
      <c r="H951" s="2">
        <f>'Moving Avg'!G951</f>
        <v>12.563680000000002</v>
      </c>
      <c r="I951" s="2">
        <f>'Moving Avg'!H951</f>
        <v>13.387059999999989</v>
      </c>
      <c r="J951" s="5" t="str">
        <f>OBV!F951</f>
        <v>BEARISH</v>
      </c>
      <c r="K951" s="5" t="str">
        <f>OBV!G951</f>
        <v>STRONG</v>
      </c>
      <c r="L951" s="5" t="str">
        <f>OBV!H951</f>
        <v>CONFIRMED BEARISH</v>
      </c>
      <c r="M951" s="7">
        <f t="shared" si="140"/>
        <v>50</v>
      </c>
      <c r="N951" s="7">
        <f t="shared" si="141"/>
        <v>0</v>
      </c>
      <c r="O951" s="7">
        <f t="shared" si="142"/>
        <v>0</v>
      </c>
      <c r="P951" s="7">
        <f t="shared" si="143"/>
        <v>33</v>
      </c>
      <c r="Q951" s="8">
        <f t="shared" si="144"/>
        <v>22.45</v>
      </c>
      <c r="R951" s="8">
        <f t="shared" si="145"/>
        <v>18.25</v>
      </c>
      <c r="S951" s="8">
        <f t="shared" si="146"/>
        <v>22.35</v>
      </c>
      <c r="T951" s="8">
        <f t="shared" si="147"/>
        <v>20.75</v>
      </c>
      <c r="U951" s="7">
        <f t="shared" si="148"/>
        <v>21.016666666666669</v>
      </c>
      <c r="V951" s="7">
        <f t="shared" si="149"/>
        <v>20.950000000000003</v>
      </c>
    </row>
    <row r="952" spans="1:22" ht="13.5" x14ac:dyDescent="0.25">
      <c r="A952" s="3">
        <f>RSI!A952</f>
        <v>43392</v>
      </c>
      <c r="B952" s="2">
        <f>RSI!B952</f>
        <v>10.492000000000001</v>
      </c>
      <c r="C952" s="2">
        <f>RSI!I952</f>
        <v>19.66002486362899</v>
      </c>
      <c r="D952" s="2">
        <f>MACD!E952</f>
        <v>0.31249990892368729</v>
      </c>
      <c r="E952" s="2">
        <f>MACD!F952</f>
        <v>0.30848837734011791</v>
      </c>
      <c r="F952" s="2">
        <f>'Moving Avg'!D952</f>
        <v>10.507</v>
      </c>
      <c r="G952" s="2">
        <f>'Moving Avg'!F952</f>
        <v>11.174249999999997</v>
      </c>
      <c r="H952" s="2">
        <f>'Moving Avg'!G952</f>
        <v>12.48738</v>
      </c>
      <c r="I952" s="2">
        <f>'Moving Avg'!H952</f>
        <v>13.377829999999992</v>
      </c>
      <c r="J952" s="5" t="str">
        <f>OBV!F952</f>
        <v>BEARISH</v>
      </c>
      <c r="K952" s="5" t="str">
        <f>OBV!G952</f>
        <v>NEUTRAL</v>
      </c>
      <c r="L952" s="5" t="str">
        <f>OBV!H952</f>
        <v>CONFIRMED BEARISH</v>
      </c>
      <c r="M952" s="7">
        <f t="shared" si="140"/>
        <v>50</v>
      </c>
      <c r="N952" s="7">
        <f t="shared" si="141"/>
        <v>0</v>
      </c>
      <c r="O952" s="7">
        <f t="shared" si="142"/>
        <v>0</v>
      </c>
      <c r="P952" s="7">
        <f t="shared" si="143"/>
        <v>16.5</v>
      </c>
      <c r="Q952" s="8">
        <f t="shared" si="144"/>
        <v>19.975000000000001</v>
      </c>
      <c r="R952" s="8">
        <f t="shared" si="145"/>
        <v>14.125</v>
      </c>
      <c r="S952" s="8">
        <f t="shared" si="146"/>
        <v>14.925000000000001</v>
      </c>
      <c r="T952" s="8">
        <f t="shared" si="147"/>
        <v>16.625</v>
      </c>
      <c r="U952" s="7">
        <f t="shared" si="148"/>
        <v>16.341666666666669</v>
      </c>
      <c r="V952" s="7">
        <f t="shared" si="149"/>
        <v>16.412500000000001</v>
      </c>
    </row>
    <row r="953" spans="1:22" ht="13.5" x14ac:dyDescent="0.25">
      <c r="A953" s="3">
        <f>RSI!A953</f>
        <v>43395</v>
      </c>
      <c r="B953" s="2">
        <f>RSI!B953</f>
        <v>10.492000000000001</v>
      </c>
      <c r="C953" s="2">
        <f>RSI!I953</f>
        <v>19.66002486362899</v>
      </c>
      <c r="D953" s="2">
        <f>MACD!E953</f>
        <v>0.2760694753965911</v>
      </c>
      <c r="E953" s="2">
        <f>MACD!F953</f>
        <v>0.30200459695141257</v>
      </c>
      <c r="F953" s="2">
        <f>'Moving Avg'!D953</f>
        <v>10.468800000000002</v>
      </c>
      <c r="G953" s="2">
        <f>'Moving Avg'!F953</f>
        <v>11.119749999999998</v>
      </c>
      <c r="H953" s="2">
        <f>'Moving Avg'!G953</f>
        <v>12.411620000000001</v>
      </c>
      <c r="I953" s="2">
        <f>'Moving Avg'!H953</f>
        <v>13.369099999999992</v>
      </c>
      <c r="J953" s="5" t="str">
        <f>OBV!F953</f>
        <v>BULLISH</v>
      </c>
      <c r="K953" s="5" t="str">
        <f>OBV!G953</f>
        <v>NEUTRAL</v>
      </c>
      <c r="L953" s="5" t="str">
        <f>OBV!H953</f>
        <v>BULLISH DIVERGENCE</v>
      </c>
      <c r="M953" s="7">
        <f t="shared" si="140"/>
        <v>50</v>
      </c>
      <c r="N953" s="7">
        <f t="shared" si="141"/>
        <v>100</v>
      </c>
      <c r="O953" s="7">
        <f t="shared" si="142"/>
        <v>0</v>
      </c>
      <c r="P953" s="7">
        <f t="shared" si="143"/>
        <v>66.5</v>
      </c>
      <c r="Q953" s="8">
        <f t="shared" si="144"/>
        <v>62.475000000000001</v>
      </c>
      <c r="R953" s="8">
        <f t="shared" si="145"/>
        <v>46.625</v>
      </c>
      <c r="S953" s="8">
        <f t="shared" si="146"/>
        <v>52.424999999999997</v>
      </c>
      <c r="T953" s="8">
        <f t="shared" si="147"/>
        <v>54.125</v>
      </c>
      <c r="U953" s="7">
        <f t="shared" si="148"/>
        <v>53.841666666666661</v>
      </c>
      <c r="V953" s="7">
        <f t="shared" si="149"/>
        <v>53.912499999999994</v>
      </c>
    </row>
    <row r="954" spans="1:22" ht="13.5" x14ac:dyDescent="0.25">
      <c r="A954" s="3">
        <f>RSI!A954</f>
        <v>43396</v>
      </c>
      <c r="B954" s="2">
        <f>RSI!B954</f>
        <v>10.423999999999999</v>
      </c>
      <c r="C954" s="2">
        <f>RSI!I954</f>
        <v>18.775254796136139</v>
      </c>
      <c r="D954" s="2">
        <f>MACD!E954</f>
        <v>0.25147503915289526</v>
      </c>
      <c r="E954" s="2">
        <f>MACD!F954</f>
        <v>0.29189868539170916</v>
      </c>
      <c r="F954" s="2">
        <f>'Moving Avg'!D954</f>
        <v>10.4444</v>
      </c>
      <c r="G954" s="2">
        <f>'Moving Avg'!F954</f>
        <v>11.048249999999999</v>
      </c>
      <c r="H954" s="2">
        <f>'Moving Avg'!G954</f>
        <v>12.333959999999998</v>
      </c>
      <c r="I954" s="2">
        <f>'Moving Avg'!H954</f>
        <v>13.360094999999994</v>
      </c>
      <c r="J954" s="5" t="str">
        <f>OBV!F954</f>
        <v>BULLISH</v>
      </c>
      <c r="K954" s="5" t="str">
        <f>OBV!G954</f>
        <v>NEUTRAL</v>
      </c>
      <c r="L954" s="5" t="str">
        <f>OBV!H954</f>
        <v>BULLISH DIVERGENCE</v>
      </c>
      <c r="M954" s="7">
        <f t="shared" si="140"/>
        <v>50</v>
      </c>
      <c r="N954" s="7">
        <f t="shared" si="141"/>
        <v>100</v>
      </c>
      <c r="O954" s="7">
        <f t="shared" si="142"/>
        <v>0</v>
      </c>
      <c r="P954" s="7">
        <f t="shared" si="143"/>
        <v>66.5</v>
      </c>
      <c r="Q954" s="8">
        <f t="shared" si="144"/>
        <v>62.475000000000001</v>
      </c>
      <c r="R954" s="8">
        <f t="shared" si="145"/>
        <v>46.625</v>
      </c>
      <c r="S954" s="8">
        <f t="shared" si="146"/>
        <v>52.424999999999997</v>
      </c>
      <c r="T954" s="8">
        <f t="shared" si="147"/>
        <v>54.125</v>
      </c>
      <c r="U954" s="7">
        <f t="shared" si="148"/>
        <v>53.841666666666661</v>
      </c>
      <c r="V954" s="7">
        <f t="shared" si="149"/>
        <v>53.912499999999994</v>
      </c>
    </row>
    <row r="955" spans="1:22" ht="13.5" x14ac:dyDescent="0.25">
      <c r="A955" s="3">
        <f>RSI!A955</f>
        <v>43397</v>
      </c>
      <c r="B955" s="2">
        <f>RSI!B955</f>
        <v>10.423999999999999</v>
      </c>
      <c r="C955" s="2">
        <f>RSI!I955</f>
        <v>18.775254796136139</v>
      </c>
      <c r="D955" s="2">
        <f>MACD!E955</f>
        <v>0.23494122113686267</v>
      </c>
      <c r="E955" s="2">
        <f>MACD!F955</f>
        <v>0.28050719254073986</v>
      </c>
      <c r="F955" s="2">
        <f>'Moving Avg'!D955</f>
        <v>10.4512</v>
      </c>
      <c r="G955" s="2">
        <f>'Moving Avg'!F955</f>
        <v>10.973649999999999</v>
      </c>
      <c r="H955" s="2">
        <f>'Moving Avg'!G955</f>
        <v>12.263119999999997</v>
      </c>
      <c r="I955" s="2">
        <f>'Moving Avg'!H955</f>
        <v>13.351254999999995</v>
      </c>
      <c r="J955" s="5" t="str">
        <f>OBV!F955</f>
        <v>BULLISH</v>
      </c>
      <c r="K955" s="5" t="str">
        <f>OBV!G955</f>
        <v>NEUTRAL</v>
      </c>
      <c r="L955" s="5" t="str">
        <f>OBV!H955</f>
        <v>CONFIRMED BULLISH</v>
      </c>
      <c r="M955" s="7">
        <f t="shared" si="140"/>
        <v>50</v>
      </c>
      <c r="N955" s="7">
        <f t="shared" si="141"/>
        <v>100</v>
      </c>
      <c r="O955" s="7">
        <f t="shared" si="142"/>
        <v>0</v>
      </c>
      <c r="P955" s="7">
        <f t="shared" si="143"/>
        <v>83.5</v>
      </c>
      <c r="Q955" s="8">
        <f t="shared" si="144"/>
        <v>65.025000000000006</v>
      </c>
      <c r="R955" s="8">
        <f t="shared" si="145"/>
        <v>50.875</v>
      </c>
      <c r="S955" s="8">
        <f t="shared" si="146"/>
        <v>60.075000000000003</v>
      </c>
      <c r="T955" s="8">
        <f t="shared" si="147"/>
        <v>58.375</v>
      </c>
      <c r="U955" s="7">
        <f t="shared" si="148"/>
        <v>58.658333333333339</v>
      </c>
      <c r="V955" s="7">
        <f t="shared" si="149"/>
        <v>58.587500000000006</v>
      </c>
    </row>
    <row r="956" spans="1:22" ht="13.5" x14ac:dyDescent="0.25">
      <c r="A956" s="3">
        <f>RSI!A956</f>
        <v>43398</v>
      </c>
      <c r="B956" s="2">
        <f>RSI!B956</f>
        <v>10.356</v>
      </c>
      <c r="C956" s="2">
        <f>RSI!I956</f>
        <v>17.843919665797898</v>
      </c>
      <c r="D956" s="2">
        <f>MACD!E956</f>
        <v>0.20371454068399508</v>
      </c>
      <c r="E956" s="2">
        <f>MACD!F956</f>
        <v>0.26514866216939093</v>
      </c>
      <c r="F956" s="2">
        <f>'Moving Avg'!D956</f>
        <v>10.4376</v>
      </c>
      <c r="G956" s="2">
        <f>'Moving Avg'!F956</f>
        <v>10.89875</v>
      </c>
      <c r="H956" s="2">
        <f>'Moving Avg'!G956</f>
        <v>12.18886</v>
      </c>
      <c r="I956" s="2">
        <f>'Moving Avg'!H956</f>
        <v>13.343494999999995</v>
      </c>
      <c r="J956" s="5" t="str">
        <f>OBV!F956</f>
        <v>BEARISH</v>
      </c>
      <c r="K956" s="5" t="str">
        <f>OBV!G956</f>
        <v>NEUTRAL</v>
      </c>
      <c r="L956" s="5" t="str">
        <f>OBV!H956</f>
        <v>CONFIRMED BEARISH</v>
      </c>
      <c r="M956" s="7">
        <f t="shared" si="140"/>
        <v>50</v>
      </c>
      <c r="N956" s="7">
        <f t="shared" si="141"/>
        <v>100</v>
      </c>
      <c r="O956" s="7">
        <f t="shared" si="142"/>
        <v>0</v>
      </c>
      <c r="P956" s="7">
        <f t="shared" si="143"/>
        <v>16.5</v>
      </c>
      <c r="Q956" s="8">
        <f t="shared" si="144"/>
        <v>54.975000000000001</v>
      </c>
      <c r="R956" s="8">
        <f t="shared" si="145"/>
        <v>34.125</v>
      </c>
      <c r="S956" s="8">
        <f t="shared" si="146"/>
        <v>29.925000000000001</v>
      </c>
      <c r="T956" s="8">
        <f t="shared" si="147"/>
        <v>41.625</v>
      </c>
      <c r="U956" s="7">
        <f t="shared" si="148"/>
        <v>39.674999999999997</v>
      </c>
      <c r="V956" s="7">
        <f t="shared" si="149"/>
        <v>40.162499999999994</v>
      </c>
    </row>
    <row r="957" spans="1:22" ht="13.5" x14ac:dyDescent="0.25">
      <c r="A957" s="3">
        <f>RSI!A957</f>
        <v>43399</v>
      </c>
      <c r="B957" s="2">
        <f>RSI!B957</f>
        <v>10.39</v>
      </c>
      <c r="C957" s="2">
        <f>RSI!I957</f>
        <v>19.981225777184918</v>
      </c>
      <c r="D957" s="2">
        <f>MACD!E957</f>
        <v>0.15868834328435</v>
      </c>
      <c r="E957" s="2">
        <f>MACD!F957</f>
        <v>0.24385659839238275</v>
      </c>
      <c r="F957" s="2">
        <f>'Moving Avg'!D957</f>
        <v>10.417199999999999</v>
      </c>
      <c r="G957" s="2">
        <f>'Moving Avg'!F957</f>
        <v>10.827549999999999</v>
      </c>
      <c r="H957" s="2">
        <f>'Moving Avg'!G957</f>
        <v>12.120200000000001</v>
      </c>
      <c r="I957" s="2">
        <f>'Moving Avg'!H957</f>
        <v>13.336004999999995</v>
      </c>
      <c r="J957" s="5" t="str">
        <f>OBV!F957</f>
        <v>BEARISH</v>
      </c>
      <c r="K957" s="5" t="str">
        <f>OBV!G957</f>
        <v>NEUTRAL</v>
      </c>
      <c r="L957" s="5" t="str">
        <f>OBV!H957</f>
        <v>CONFIRMED BEARISH</v>
      </c>
      <c r="M957" s="7">
        <f t="shared" si="140"/>
        <v>50</v>
      </c>
      <c r="N957" s="7">
        <f t="shared" si="141"/>
        <v>100</v>
      </c>
      <c r="O957" s="7">
        <f t="shared" si="142"/>
        <v>0</v>
      </c>
      <c r="P957" s="7">
        <f t="shared" si="143"/>
        <v>16.5</v>
      </c>
      <c r="Q957" s="8">
        <f t="shared" si="144"/>
        <v>54.975000000000001</v>
      </c>
      <c r="R957" s="8">
        <f t="shared" si="145"/>
        <v>34.125</v>
      </c>
      <c r="S957" s="8">
        <f t="shared" si="146"/>
        <v>29.925000000000001</v>
      </c>
      <c r="T957" s="8">
        <f t="shared" si="147"/>
        <v>41.625</v>
      </c>
      <c r="U957" s="7">
        <f t="shared" si="148"/>
        <v>39.674999999999997</v>
      </c>
      <c r="V957" s="7">
        <f t="shared" si="149"/>
        <v>40.162499999999994</v>
      </c>
    </row>
    <row r="958" spans="1:22" ht="13.5" x14ac:dyDescent="0.25">
      <c r="A958" s="3">
        <f>RSI!A958</f>
        <v>43402</v>
      </c>
      <c r="B958" s="2">
        <f>RSI!B958</f>
        <v>10.356</v>
      </c>
      <c r="C958" s="2">
        <f>RSI!I958</f>
        <v>19.43668074385964</v>
      </c>
      <c r="D958" s="2">
        <f>MACD!E958</f>
        <v>0.12660584283409548</v>
      </c>
      <c r="E958" s="2">
        <f>MACD!F958</f>
        <v>0.22040644728072531</v>
      </c>
      <c r="F958" s="2">
        <f>'Moving Avg'!D958</f>
        <v>10.39</v>
      </c>
      <c r="G958" s="2">
        <f>'Moving Avg'!F958</f>
        <v>10.759449999999998</v>
      </c>
      <c r="H958" s="2">
        <f>'Moving Avg'!G958</f>
        <v>12.049359999999997</v>
      </c>
      <c r="I958" s="2">
        <f>'Moving Avg'!H958</f>
        <v>13.328909999999997</v>
      </c>
      <c r="J958" s="5" t="str">
        <f>OBV!F958</f>
        <v>BEARISH</v>
      </c>
      <c r="K958" s="5" t="str">
        <f>OBV!G958</f>
        <v>STRONG</v>
      </c>
      <c r="L958" s="5" t="str">
        <f>OBV!H958</f>
        <v>CONFIRMED BEARISH</v>
      </c>
      <c r="M958" s="7">
        <f t="shared" si="140"/>
        <v>50</v>
      </c>
      <c r="N958" s="7">
        <f t="shared" si="141"/>
        <v>100</v>
      </c>
      <c r="O958" s="7">
        <f t="shared" si="142"/>
        <v>0</v>
      </c>
      <c r="P958" s="7">
        <f t="shared" si="143"/>
        <v>33</v>
      </c>
      <c r="Q958" s="8">
        <f t="shared" si="144"/>
        <v>57.45</v>
      </c>
      <c r="R958" s="8">
        <f t="shared" si="145"/>
        <v>38.25</v>
      </c>
      <c r="S958" s="8">
        <f t="shared" si="146"/>
        <v>37.35</v>
      </c>
      <c r="T958" s="8">
        <f t="shared" si="147"/>
        <v>45.75</v>
      </c>
      <c r="U958" s="7">
        <f t="shared" si="148"/>
        <v>44.35</v>
      </c>
      <c r="V958" s="7">
        <f t="shared" si="149"/>
        <v>44.7</v>
      </c>
    </row>
    <row r="959" spans="1:22" ht="13.5" x14ac:dyDescent="0.25">
      <c r="A959" s="3">
        <f>RSI!A959</f>
        <v>43403</v>
      </c>
      <c r="B959" s="2">
        <f>RSI!B959</f>
        <v>10.321999999999999</v>
      </c>
      <c r="C959" s="2">
        <f>RSI!I959</f>
        <v>18.882494521095353</v>
      </c>
      <c r="D959" s="2">
        <f>MACD!E959</f>
        <v>8.5195270198321182E-2</v>
      </c>
      <c r="E959" s="2">
        <f>MACD!F959</f>
        <v>0.19336421186424449</v>
      </c>
      <c r="F959" s="2">
        <f>'Moving Avg'!D959</f>
        <v>10.3696</v>
      </c>
      <c r="G959" s="2">
        <f>'Moving Avg'!F959</f>
        <v>10.691349999999996</v>
      </c>
      <c r="H959" s="2">
        <f>'Moving Avg'!G959</f>
        <v>11.977839999999997</v>
      </c>
      <c r="I959" s="2">
        <f>'Moving Avg'!H959</f>
        <v>13.322039999999994</v>
      </c>
      <c r="J959" s="5" t="str">
        <f>OBV!F959</f>
        <v>BEARISH</v>
      </c>
      <c r="K959" s="5" t="str">
        <f>OBV!G959</f>
        <v>NEUTRAL</v>
      </c>
      <c r="L959" s="5" t="str">
        <f>OBV!H959</f>
        <v>CONFIRMED BEARISH</v>
      </c>
      <c r="M959" s="7">
        <f t="shared" si="140"/>
        <v>50</v>
      </c>
      <c r="N959" s="7">
        <f t="shared" si="141"/>
        <v>100</v>
      </c>
      <c r="O959" s="7">
        <f t="shared" si="142"/>
        <v>0</v>
      </c>
      <c r="P959" s="7">
        <f t="shared" si="143"/>
        <v>16.5</v>
      </c>
      <c r="Q959" s="8">
        <f t="shared" si="144"/>
        <v>54.975000000000001</v>
      </c>
      <c r="R959" s="8">
        <f t="shared" si="145"/>
        <v>34.125</v>
      </c>
      <c r="S959" s="8">
        <f t="shared" si="146"/>
        <v>29.925000000000001</v>
      </c>
      <c r="T959" s="8">
        <f t="shared" si="147"/>
        <v>41.625</v>
      </c>
      <c r="U959" s="7">
        <f t="shared" si="148"/>
        <v>39.674999999999997</v>
      </c>
      <c r="V959" s="7">
        <f t="shared" si="149"/>
        <v>40.162499999999994</v>
      </c>
    </row>
    <row r="960" spans="1:22" ht="13.5" x14ac:dyDescent="0.25">
      <c r="A960" s="3">
        <f>RSI!A960</f>
        <v>43404</v>
      </c>
      <c r="B960" s="2">
        <f>RSI!B960</f>
        <v>10.321999999999999</v>
      </c>
      <c r="C960" s="2">
        <f>RSI!I960</f>
        <v>18.882494521095353</v>
      </c>
      <c r="D960" s="2">
        <f>MACD!E960</f>
        <v>3.0332909640968353E-2</v>
      </c>
      <c r="E960" s="2">
        <f>MACD!F960</f>
        <v>0.16075795141958929</v>
      </c>
      <c r="F960" s="2">
        <f>'Moving Avg'!D960</f>
        <v>10.349200000000002</v>
      </c>
      <c r="G960" s="2">
        <f>'Moving Avg'!F960</f>
        <v>10.628699999999998</v>
      </c>
      <c r="H960" s="2">
        <f>'Moving Avg'!G960</f>
        <v>11.910259999999999</v>
      </c>
      <c r="I960" s="2">
        <f>'Moving Avg'!H960</f>
        <v>13.315599999999995</v>
      </c>
      <c r="J960" s="5" t="str">
        <f>OBV!F960</f>
        <v>BEARISH</v>
      </c>
      <c r="K960" s="5" t="str">
        <f>OBV!G960</f>
        <v>NEUTRAL</v>
      </c>
      <c r="L960" s="5" t="str">
        <f>OBV!H960</f>
        <v>CONFIRMED BEARISH</v>
      </c>
      <c r="M960" s="7">
        <f t="shared" si="140"/>
        <v>50</v>
      </c>
      <c r="N960" s="7">
        <f t="shared" si="141"/>
        <v>100</v>
      </c>
      <c r="O960" s="7">
        <f t="shared" si="142"/>
        <v>0</v>
      </c>
      <c r="P960" s="7">
        <f t="shared" si="143"/>
        <v>16.5</v>
      </c>
      <c r="Q960" s="8">
        <f t="shared" si="144"/>
        <v>54.975000000000001</v>
      </c>
      <c r="R960" s="8">
        <f t="shared" si="145"/>
        <v>34.125</v>
      </c>
      <c r="S960" s="8">
        <f t="shared" si="146"/>
        <v>29.925000000000001</v>
      </c>
      <c r="T960" s="8">
        <f t="shared" si="147"/>
        <v>41.625</v>
      </c>
      <c r="U960" s="7">
        <f t="shared" si="148"/>
        <v>39.674999999999997</v>
      </c>
      <c r="V960" s="7">
        <f t="shared" si="149"/>
        <v>40.162499999999994</v>
      </c>
    </row>
    <row r="961" spans="1:22" ht="13.5" x14ac:dyDescent="0.25">
      <c r="A961" s="3">
        <f>RSI!A961</f>
        <v>43405</v>
      </c>
      <c r="B961" s="2">
        <f>RSI!B961</f>
        <v>10.356</v>
      </c>
      <c r="C961" s="2">
        <f>RSI!I961</f>
        <v>21.478997505363438</v>
      </c>
      <c r="D961" s="2">
        <f>MACD!E961</f>
        <v>-9.5089159767987042E-3</v>
      </c>
      <c r="E961" s="2">
        <f>MACD!F961</f>
        <v>0.1267045779403117</v>
      </c>
      <c r="F961" s="2">
        <f>'Moving Avg'!D961</f>
        <v>10.3492</v>
      </c>
      <c r="G961" s="2">
        <f>'Moving Avg'!F961</f>
        <v>10.58475</v>
      </c>
      <c r="H961" s="2">
        <f>'Moving Avg'!G961</f>
        <v>11.838179999999999</v>
      </c>
      <c r="I961" s="2">
        <f>'Moving Avg'!H961</f>
        <v>13.307674999999994</v>
      </c>
      <c r="J961" s="5" t="str">
        <f>OBV!F961</f>
        <v>BULLISH</v>
      </c>
      <c r="K961" s="5" t="str">
        <f>OBV!G961</f>
        <v>NEUTRAL</v>
      </c>
      <c r="L961" s="5" t="str">
        <f>OBV!H961</f>
        <v>NEUTRAL</v>
      </c>
      <c r="M961" s="7">
        <f t="shared" si="140"/>
        <v>50</v>
      </c>
      <c r="N961" s="7">
        <f t="shared" si="141"/>
        <v>100</v>
      </c>
      <c r="O961" s="7">
        <f t="shared" si="142"/>
        <v>0</v>
      </c>
      <c r="P961" s="7">
        <f t="shared" si="143"/>
        <v>49.5</v>
      </c>
      <c r="Q961" s="8">
        <f t="shared" si="144"/>
        <v>59.924999999999997</v>
      </c>
      <c r="R961" s="8">
        <f t="shared" si="145"/>
        <v>42.375</v>
      </c>
      <c r="S961" s="8">
        <f t="shared" si="146"/>
        <v>44.775000000000006</v>
      </c>
      <c r="T961" s="8">
        <f t="shared" si="147"/>
        <v>49.875</v>
      </c>
      <c r="U961" s="7">
        <f t="shared" si="148"/>
        <v>49.024999999999999</v>
      </c>
      <c r="V961" s="7">
        <f t="shared" si="149"/>
        <v>49.237499999999997</v>
      </c>
    </row>
    <row r="962" spans="1:22" ht="13.5" x14ac:dyDescent="0.25">
      <c r="A962" s="3">
        <f>RSI!A962</f>
        <v>43406</v>
      </c>
      <c r="B962" s="2">
        <f>RSI!B962</f>
        <v>10.492000000000001</v>
      </c>
      <c r="C962" s="2">
        <f>RSI!I962</f>
        <v>30.9939395676776</v>
      </c>
      <c r="D962" s="2">
        <f>MACD!E962</f>
        <v>-3.945326464055654E-2</v>
      </c>
      <c r="E962" s="2">
        <f>MACD!F962</f>
        <v>9.3473009424138054E-2</v>
      </c>
      <c r="F962" s="2">
        <f>'Moving Avg'!D962</f>
        <v>10.3696</v>
      </c>
      <c r="G962" s="2">
        <f>'Moving Avg'!F962</f>
        <v>10.551699999999999</v>
      </c>
      <c r="H962" s="2">
        <f>'Moving Avg'!G962</f>
        <v>11.769379999999998</v>
      </c>
      <c r="I962" s="2">
        <f>'Moving Avg'!H962</f>
        <v>13.298644999999997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  <c r="M962" s="7">
        <f t="shared" ref="M962:M1025" si="150">IF(C962&lt;30,50, IF(C962&gt;70, 0, 25))</f>
        <v>25</v>
      </c>
      <c r="N962" s="7">
        <f t="shared" ref="N962:N1025" si="151">IF(E962-D962&gt;0.02, 100, IF(E962-D962&lt;0,0,45))</f>
        <v>100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83.5</v>
      </c>
      <c r="Q962" s="8">
        <f t="shared" si="144"/>
        <v>56.274999999999999</v>
      </c>
      <c r="R962" s="8">
        <f t="shared" si="145"/>
        <v>45.875</v>
      </c>
      <c r="S962" s="8">
        <f t="shared" si="146"/>
        <v>56.325000000000003</v>
      </c>
      <c r="T962" s="8">
        <f t="shared" si="147"/>
        <v>52.125</v>
      </c>
      <c r="U962" s="7">
        <f t="shared" si="148"/>
        <v>52.82500000000001</v>
      </c>
      <c r="V962" s="7">
        <f t="shared" si="149"/>
        <v>52.650000000000006</v>
      </c>
    </row>
    <row r="963" spans="1:22" ht="13.5" x14ac:dyDescent="0.25">
      <c r="A963" s="3">
        <f>RSI!A963</f>
        <v>43409</v>
      </c>
      <c r="B963" s="2">
        <f>RSI!B963</f>
        <v>10.492000000000001</v>
      </c>
      <c r="C963" s="2">
        <f>RSI!I963</f>
        <v>30.993939567677614</v>
      </c>
      <c r="D963" s="2">
        <f>MACD!E963</f>
        <v>-6.2464326817112337E-2</v>
      </c>
      <c r="E963" s="2">
        <f>MACD!F963</f>
        <v>6.2285542175887984E-2</v>
      </c>
      <c r="F963" s="2">
        <f>'Moving Avg'!D963</f>
        <v>10.396800000000002</v>
      </c>
      <c r="G963" s="2">
        <f>'Moving Avg'!F963</f>
        <v>10.524449999999998</v>
      </c>
      <c r="H963" s="2">
        <f>'Moving Avg'!G963</f>
        <v>11.70262</v>
      </c>
      <c r="I963" s="2">
        <f>'Moving Avg'!H963</f>
        <v>13.288625</v>
      </c>
      <c r="J963" s="5" t="str">
        <f>OBV!F963</f>
        <v>BULLISH</v>
      </c>
      <c r="K963" s="5" t="str">
        <f>OBV!G963</f>
        <v>WEAK</v>
      </c>
      <c r="L963" s="5" t="str">
        <f>OBV!H963</f>
        <v>CONFIRMED BULLISH</v>
      </c>
      <c r="M963" s="7">
        <f t="shared" si="150"/>
        <v>25</v>
      </c>
      <c r="N963" s="7">
        <f t="shared" si="151"/>
        <v>100</v>
      </c>
      <c r="O963" s="7">
        <f t="shared" si="152"/>
        <v>0</v>
      </c>
      <c r="P963" s="7">
        <f t="shared" si="153"/>
        <v>67</v>
      </c>
      <c r="Q963" s="8">
        <f t="shared" ref="Q963:Q1026" si="154">0.35*M963+N963*0.35+O963*0.15+P963*0.15</f>
        <v>53.8</v>
      </c>
      <c r="R963" s="8">
        <f t="shared" ref="R963:R1026" si="155">M963*0.2+N963*0.2+O963*0.35+P963*0.25</f>
        <v>41.75</v>
      </c>
      <c r="S963" s="8">
        <f t="shared" ref="S963:S1026" si="156">M963*0.15+N963*0.15+O963*0.25+P963*0.45</f>
        <v>48.900000000000006</v>
      </c>
      <c r="T963" s="8">
        <f t="shared" ref="T963:T1026" si="157">0.25*SUM(M963:P963)</f>
        <v>48</v>
      </c>
      <c r="U963" s="7">
        <f t="shared" ref="U963:U1026" si="158">SUM(Q963:S963)/3</f>
        <v>48.15</v>
      </c>
      <c r="V963" s="7">
        <f t="shared" ref="V963:V1026" si="159">SUM(Q963:T963)/4</f>
        <v>48.112499999999997</v>
      </c>
    </row>
    <row r="964" spans="1:22" ht="13.5" x14ac:dyDescent="0.25">
      <c r="A964" s="3">
        <f>RSI!A964</f>
        <v>43410</v>
      </c>
      <c r="B964" s="2">
        <f>RSI!B964</f>
        <v>10.39</v>
      </c>
      <c r="C964" s="2">
        <f>RSI!I964</f>
        <v>28.038600743617621</v>
      </c>
      <c r="D964" s="2">
        <f>MACD!E964</f>
        <v>-8.2687075510230912E-2</v>
      </c>
      <c r="E964" s="2">
        <f>MACD!F964</f>
        <v>3.3291018638664203E-2</v>
      </c>
      <c r="F964" s="2">
        <f>'Moving Avg'!D964</f>
        <v>10.410399999999999</v>
      </c>
      <c r="G964" s="2">
        <f>'Moving Avg'!F964</f>
        <v>10.493449999999999</v>
      </c>
      <c r="H964" s="2">
        <f>'Moving Avg'!G964</f>
        <v>11.633819999999998</v>
      </c>
      <c r="I964" s="2">
        <f>'Moving Avg'!H964</f>
        <v>13.27922</v>
      </c>
      <c r="J964" s="5" t="str">
        <f>OBV!F964</f>
        <v>BULLISH</v>
      </c>
      <c r="K964" s="5" t="str">
        <f>OBV!G964</f>
        <v>NEUTRAL</v>
      </c>
      <c r="L964" s="5" t="str">
        <f>OBV!H964</f>
        <v>CONFIRMED BULLISH</v>
      </c>
      <c r="M964" s="7">
        <f t="shared" si="150"/>
        <v>50</v>
      </c>
      <c r="N964" s="7">
        <f t="shared" si="151"/>
        <v>100</v>
      </c>
      <c r="O964" s="7">
        <f t="shared" si="152"/>
        <v>0</v>
      </c>
      <c r="P964" s="7">
        <f t="shared" si="153"/>
        <v>83.5</v>
      </c>
      <c r="Q964" s="8">
        <f t="shared" si="154"/>
        <v>65.025000000000006</v>
      </c>
      <c r="R964" s="8">
        <f t="shared" si="155"/>
        <v>50.875</v>
      </c>
      <c r="S964" s="8">
        <f t="shared" si="156"/>
        <v>60.075000000000003</v>
      </c>
      <c r="T964" s="8">
        <f t="shared" si="157"/>
        <v>58.375</v>
      </c>
      <c r="U964" s="7">
        <f t="shared" si="158"/>
        <v>58.658333333333339</v>
      </c>
      <c r="V964" s="7">
        <f t="shared" si="159"/>
        <v>58.587500000000006</v>
      </c>
    </row>
    <row r="965" spans="1:22" ht="13.5" x14ac:dyDescent="0.25">
      <c r="A965" s="3">
        <f>RSI!A965</f>
        <v>43411</v>
      </c>
      <c r="B965" s="2">
        <f>RSI!B965</f>
        <v>10.356</v>
      </c>
      <c r="C965" s="2">
        <f>RSI!I965</f>
        <v>27.110631546556675</v>
      </c>
      <c r="D965" s="2">
        <f>MACD!E965</f>
        <v>-9.4682823625804602E-2</v>
      </c>
      <c r="E965" s="2">
        <f>MACD!F965</f>
        <v>7.6962501857704424E-3</v>
      </c>
      <c r="F965" s="2">
        <f>'Moving Avg'!D965</f>
        <v>10.417200000000001</v>
      </c>
      <c r="G965" s="2">
        <f>'Moving Avg'!F965</f>
        <v>10.461099999999998</v>
      </c>
      <c r="H965" s="2">
        <f>'Moving Avg'!G965</f>
        <v>11.565019999999997</v>
      </c>
      <c r="I965" s="2">
        <f>'Moving Avg'!H965</f>
        <v>13.270140000000001</v>
      </c>
      <c r="J965" s="5" t="str">
        <f>OBV!F965</f>
        <v>BULLISH</v>
      </c>
      <c r="K965" s="5" t="str">
        <f>OBV!G965</f>
        <v>NEUTRAL</v>
      </c>
      <c r="L965" s="5" t="str">
        <f>OBV!H965</f>
        <v>CONFIRMED BULLISH</v>
      </c>
      <c r="M965" s="7">
        <f t="shared" si="150"/>
        <v>50</v>
      </c>
      <c r="N965" s="7">
        <f t="shared" si="151"/>
        <v>100</v>
      </c>
      <c r="O965" s="7">
        <f t="shared" si="152"/>
        <v>0</v>
      </c>
      <c r="P965" s="7">
        <f t="shared" si="153"/>
        <v>83.5</v>
      </c>
      <c r="Q965" s="8">
        <f t="shared" si="154"/>
        <v>65.025000000000006</v>
      </c>
      <c r="R965" s="8">
        <f t="shared" si="155"/>
        <v>50.875</v>
      </c>
      <c r="S965" s="8">
        <f t="shared" si="156"/>
        <v>60.075000000000003</v>
      </c>
      <c r="T965" s="8">
        <f t="shared" si="157"/>
        <v>58.375</v>
      </c>
      <c r="U965" s="7">
        <f t="shared" si="158"/>
        <v>58.658333333333339</v>
      </c>
      <c r="V965" s="7">
        <f t="shared" si="159"/>
        <v>58.587500000000006</v>
      </c>
    </row>
    <row r="966" spans="1:22" ht="13.5" x14ac:dyDescent="0.25">
      <c r="A966" s="3">
        <f>RSI!A966</f>
        <v>43412</v>
      </c>
      <c r="B966" s="2">
        <f>RSI!B966</f>
        <v>10.288</v>
      </c>
      <c r="C966" s="2">
        <f>RSI!I966</f>
        <v>25.306671438120588</v>
      </c>
      <c r="D966" s="2">
        <f>MACD!E966</f>
        <v>-0.10765176789155717</v>
      </c>
      <c r="E966" s="2">
        <f>MACD!F966</f>
        <v>-1.5373353429695081E-2</v>
      </c>
      <c r="F966" s="2">
        <f>'Moving Avg'!D966</f>
        <v>10.403600000000001</v>
      </c>
      <c r="G966" s="2">
        <f>'Moving Avg'!F966</f>
        <v>10.434199999999999</v>
      </c>
      <c r="H966" s="2">
        <f>'Moving Avg'!G966</f>
        <v>11.486819999999998</v>
      </c>
      <c r="I966" s="2">
        <f>'Moving Avg'!H966</f>
        <v>13.260915000000001</v>
      </c>
      <c r="J966" s="5" t="str">
        <f>OBV!F966</f>
        <v>BEARISH</v>
      </c>
      <c r="K966" s="5" t="str">
        <f>OBV!G966</f>
        <v>STRONG</v>
      </c>
      <c r="L966" s="5" t="str">
        <f>OBV!H966</f>
        <v>CONFIRMED BEARISH</v>
      </c>
      <c r="M966" s="7">
        <f t="shared" si="150"/>
        <v>50</v>
      </c>
      <c r="N966" s="7">
        <f t="shared" si="151"/>
        <v>100</v>
      </c>
      <c r="O966" s="7">
        <f t="shared" si="152"/>
        <v>0</v>
      </c>
      <c r="P966" s="7">
        <f t="shared" si="153"/>
        <v>33</v>
      </c>
      <c r="Q966" s="8">
        <f t="shared" si="154"/>
        <v>57.45</v>
      </c>
      <c r="R966" s="8">
        <f t="shared" si="155"/>
        <v>38.25</v>
      </c>
      <c r="S966" s="8">
        <f t="shared" si="156"/>
        <v>37.35</v>
      </c>
      <c r="T966" s="8">
        <f t="shared" si="157"/>
        <v>45.75</v>
      </c>
      <c r="U966" s="7">
        <f t="shared" si="158"/>
        <v>44.35</v>
      </c>
      <c r="V966" s="7">
        <f t="shared" si="159"/>
        <v>44.7</v>
      </c>
    </row>
    <row r="967" spans="1:22" ht="13.5" x14ac:dyDescent="0.25">
      <c r="A967" s="3">
        <f>RSI!A967</f>
        <v>43413</v>
      </c>
      <c r="B967" s="2">
        <f>RSI!B967</f>
        <v>10.288</v>
      </c>
      <c r="C967" s="2">
        <f>RSI!I967</f>
        <v>25.306671438120588</v>
      </c>
      <c r="D967" s="2">
        <f>MACD!E967</f>
        <v>-0.11058012288162899</v>
      </c>
      <c r="E967" s="2">
        <f>MACD!F967</f>
        <v>-3.4414707320081867E-2</v>
      </c>
      <c r="F967" s="2">
        <f>'Moving Avg'!D967</f>
        <v>10.362799999999998</v>
      </c>
      <c r="G967" s="2">
        <f>'Moving Avg'!F967</f>
        <v>10.414149999999998</v>
      </c>
      <c r="H967" s="2">
        <f>'Moving Avg'!G967</f>
        <v>11.410519999999996</v>
      </c>
      <c r="I967" s="2">
        <f>'Moving Avg'!H967</f>
        <v>13.252650000000001</v>
      </c>
      <c r="J967" s="5" t="str">
        <f>OBV!F967</f>
        <v>BEARISH</v>
      </c>
      <c r="K967" s="5" t="str">
        <f>OBV!G967</f>
        <v>STRONG</v>
      </c>
      <c r="L967" s="5" t="str">
        <f>OBV!H967</f>
        <v>CONFIRMED BEARISH</v>
      </c>
      <c r="M967" s="7">
        <f t="shared" si="150"/>
        <v>50</v>
      </c>
      <c r="N967" s="7">
        <f t="shared" si="151"/>
        <v>100</v>
      </c>
      <c r="O967" s="7">
        <f t="shared" si="152"/>
        <v>0</v>
      </c>
      <c r="P967" s="7">
        <f t="shared" si="153"/>
        <v>33</v>
      </c>
      <c r="Q967" s="8">
        <f t="shared" si="154"/>
        <v>57.45</v>
      </c>
      <c r="R967" s="8">
        <f t="shared" si="155"/>
        <v>38.25</v>
      </c>
      <c r="S967" s="8">
        <f t="shared" si="156"/>
        <v>37.35</v>
      </c>
      <c r="T967" s="8">
        <f t="shared" si="157"/>
        <v>45.75</v>
      </c>
      <c r="U967" s="7">
        <f t="shared" si="158"/>
        <v>44.35</v>
      </c>
      <c r="V967" s="7">
        <f t="shared" si="159"/>
        <v>44.7</v>
      </c>
    </row>
    <row r="968" spans="1:22" ht="13.5" x14ac:dyDescent="0.25">
      <c r="A968" s="3">
        <f>RSI!A968</f>
        <v>43416</v>
      </c>
      <c r="B968" s="2">
        <f>RSI!B968</f>
        <v>10.218999999999999</v>
      </c>
      <c r="C968" s="2">
        <f>RSI!I968</f>
        <v>23.46890754814514</v>
      </c>
      <c r="D968" s="2">
        <f>MACD!E968</f>
        <v>-0.11057151071850591</v>
      </c>
      <c r="E968" s="2">
        <f>MACD!F968</f>
        <v>-4.9646067999766674E-2</v>
      </c>
      <c r="F968" s="2">
        <f>'Moving Avg'!D968</f>
        <v>10.308200000000001</v>
      </c>
      <c r="G968" s="2">
        <f>'Moving Avg'!F968</f>
        <v>10.39095</v>
      </c>
      <c r="H968" s="2">
        <f>'Moving Avg'!G968</f>
        <v>11.337619999999999</v>
      </c>
      <c r="I968" s="2">
        <f>'Moving Avg'!H968</f>
        <v>13.243775000000003</v>
      </c>
      <c r="J968" s="5" t="str">
        <f>OBV!F968</f>
        <v>BEARISH</v>
      </c>
      <c r="K968" s="5" t="str">
        <f>OBV!G968</f>
        <v>STRONG</v>
      </c>
      <c r="L968" s="5" t="str">
        <f>OBV!H968</f>
        <v>CONFIRMED BEARISH</v>
      </c>
      <c r="M968" s="7">
        <f t="shared" si="150"/>
        <v>50</v>
      </c>
      <c r="N968" s="7">
        <f t="shared" si="151"/>
        <v>100</v>
      </c>
      <c r="O968" s="7">
        <f t="shared" si="152"/>
        <v>0</v>
      </c>
      <c r="P968" s="7">
        <f t="shared" si="153"/>
        <v>33</v>
      </c>
      <c r="Q968" s="8">
        <f t="shared" si="154"/>
        <v>57.45</v>
      </c>
      <c r="R968" s="8">
        <f t="shared" si="155"/>
        <v>38.25</v>
      </c>
      <c r="S968" s="8">
        <f t="shared" si="156"/>
        <v>37.35</v>
      </c>
      <c r="T968" s="8">
        <f t="shared" si="157"/>
        <v>45.75</v>
      </c>
      <c r="U968" s="7">
        <f t="shared" si="158"/>
        <v>44.35</v>
      </c>
      <c r="V968" s="7">
        <f t="shared" si="159"/>
        <v>44.7</v>
      </c>
    </row>
    <row r="969" spans="1:22" ht="13.5" x14ac:dyDescent="0.25">
      <c r="A969" s="3">
        <f>RSI!A969</f>
        <v>43417</v>
      </c>
      <c r="B969" s="2">
        <f>RSI!B969</f>
        <v>10.185</v>
      </c>
      <c r="C969" s="2">
        <f>RSI!I969</f>
        <v>22.598063435006978</v>
      </c>
      <c r="D969" s="2">
        <f>MACD!E969</f>
        <v>-0.11045568625203117</v>
      </c>
      <c r="E969" s="2">
        <f>MACD!F969</f>
        <v>-6.1807991650219579E-2</v>
      </c>
      <c r="F969" s="2">
        <f>'Moving Avg'!D969</f>
        <v>10.267199999999999</v>
      </c>
      <c r="G969" s="2">
        <f>'Moving Avg'!F969</f>
        <v>10.372899999999998</v>
      </c>
      <c r="H969" s="2">
        <f>'Moving Avg'!G969</f>
        <v>11.2643</v>
      </c>
      <c r="I969" s="2">
        <f>'Moving Avg'!H969</f>
        <v>13.233840000000002</v>
      </c>
      <c r="J969" s="5" t="str">
        <f>OBV!F969</f>
        <v>BEARISH</v>
      </c>
      <c r="K969" s="5" t="str">
        <f>OBV!G969</f>
        <v>STRONG</v>
      </c>
      <c r="L969" s="5" t="str">
        <f>OBV!H969</f>
        <v>CONFIRMED BEARISH</v>
      </c>
      <c r="M969" s="7">
        <f t="shared" si="150"/>
        <v>50</v>
      </c>
      <c r="N969" s="7">
        <f t="shared" si="151"/>
        <v>100</v>
      </c>
      <c r="O969" s="7">
        <f t="shared" si="152"/>
        <v>0</v>
      </c>
      <c r="P969" s="7">
        <f t="shared" si="153"/>
        <v>33</v>
      </c>
      <c r="Q969" s="8">
        <f t="shared" si="154"/>
        <v>57.45</v>
      </c>
      <c r="R969" s="8">
        <f t="shared" si="155"/>
        <v>38.25</v>
      </c>
      <c r="S969" s="8">
        <f t="shared" si="156"/>
        <v>37.35</v>
      </c>
      <c r="T969" s="8">
        <f t="shared" si="157"/>
        <v>45.75</v>
      </c>
      <c r="U969" s="7">
        <f t="shared" si="158"/>
        <v>44.35</v>
      </c>
      <c r="V969" s="7">
        <f t="shared" si="159"/>
        <v>44.7</v>
      </c>
    </row>
    <row r="970" spans="1:22" ht="13.5" x14ac:dyDescent="0.25">
      <c r="A970" s="3">
        <f>RSI!A970</f>
        <v>43418</v>
      </c>
      <c r="B970" s="2">
        <f>RSI!B970</f>
        <v>9.9469999999999992</v>
      </c>
      <c r="C970" s="2">
        <f>RSI!I970</f>
        <v>17.658539885807073</v>
      </c>
      <c r="D970" s="2">
        <f>MACD!E970</f>
        <v>-8.9915303137249936E-2</v>
      </c>
      <c r="E970" s="2">
        <f>MACD!F970</f>
        <v>-6.7429453947625659E-2</v>
      </c>
      <c r="F970" s="2">
        <f>'Moving Avg'!D970</f>
        <v>10.185400000000001</v>
      </c>
      <c r="G970" s="2">
        <f>'Moving Avg'!F970</f>
        <v>10.350750000000001</v>
      </c>
      <c r="H970" s="2">
        <f>'Moving Avg'!G970</f>
        <v>11.187319999999998</v>
      </c>
      <c r="I970" s="2">
        <f>'Moving Avg'!H970</f>
        <v>13.222715000000004</v>
      </c>
      <c r="J970" s="5" t="str">
        <f>OBV!F970</f>
        <v>BEARISH</v>
      </c>
      <c r="K970" s="5" t="str">
        <f>OBV!G970</f>
        <v>STRONG</v>
      </c>
      <c r="L970" s="5" t="str">
        <f>OBV!H970</f>
        <v>CONFIRMED BEARISH</v>
      </c>
      <c r="M970" s="7">
        <f t="shared" si="150"/>
        <v>50</v>
      </c>
      <c r="N970" s="7">
        <f t="shared" si="151"/>
        <v>100</v>
      </c>
      <c r="O970" s="7">
        <f t="shared" si="152"/>
        <v>0</v>
      </c>
      <c r="P970" s="7">
        <f t="shared" si="153"/>
        <v>33</v>
      </c>
      <c r="Q970" s="8">
        <f t="shared" si="154"/>
        <v>57.45</v>
      </c>
      <c r="R970" s="8">
        <f t="shared" si="155"/>
        <v>38.25</v>
      </c>
      <c r="S970" s="8">
        <f t="shared" si="156"/>
        <v>37.35</v>
      </c>
      <c r="T970" s="8">
        <f t="shared" si="157"/>
        <v>45.75</v>
      </c>
      <c r="U970" s="7">
        <f t="shared" si="158"/>
        <v>44.35</v>
      </c>
      <c r="V970" s="7">
        <f t="shared" si="159"/>
        <v>44.7</v>
      </c>
    </row>
    <row r="971" spans="1:22" ht="13.5" x14ac:dyDescent="0.25">
      <c r="A971" s="3">
        <f>RSI!A971</f>
        <v>43419</v>
      </c>
      <c r="B971" s="2">
        <f>RSI!B971</f>
        <v>9.8989999999999991</v>
      </c>
      <c r="C971" s="2">
        <f>RSI!I971</f>
        <v>16.858200806770711</v>
      </c>
      <c r="D971" s="2">
        <f>MACD!E971</f>
        <v>-5.973790550444491E-2</v>
      </c>
      <c r="E971" s="2">
        <f>MACD!F971</f>
        <v>-6.5891144258989509E-2</v>
      </c>
      <c r="F971" s="2">
        <f>'Moving Avg'!D971</f>
        <v>10.1076</v>
      </c>
      <c r="G971" s="2">
        <f>'Moving Avg'!F971</f>
        <v>10.3245</v>
      </c>
      <c r="H971" s="2">
        <f>'Moving Avg'!G971</f>
        <v>11.111959999999996</v>
      </c>
      <c r="I971" s="2">
        <f>'Moving Avg'!H971</f>
        <v>13.211350000000005</v>
      </c>
      <c r="J971" s="5" t="str">
        <f>OBV!F971</f>
        <v>BEARISH</v>
      </c>
      <c r="K971" s="5" t="str">
        <f>OBV!G971</f>
        <v>STRONG</v>
      </c>
      <c r="L971" s="5" t="str">
        <f>OBV!H971</f>
        <v>CONFIRMED BEARISH</v>
      </c>
      <c r="M971" s="7">
        <f t="shared" si="150"/>
        <v>50</v>
      </c>
      <c r="N971" s="7">
        <f t="shared" si="151"/>
        <v>0</v>
      </c>
      <c r="O971" s="7">
        <f t="shared" si="152"/>
        <v>0</v>
      </c>
      <c r="P971" s="7">
        <f t="shared" si="153"/>
        <v>33</v>
      </c>
      <c r="Q971" s="8">
        <f t="shared" si="154"/>
        <v>22.45</v>
      </c>
      <c r="R971" s="8">
        <f t="shared" si="155"/>
        <v>18.25</v>
      </c>
      <c r="S971" s="8">
        <f t="shared" si="156"/>
        <v>22.35</v>
      </c>
      <c r="T971" s="8">
        <f t="shared" si="157"/>
        <v>20.75</v>
      </c>
      <c r="U971" s="7">
        <f t="shared" si="158"/>
        <v>21.016666666666669</v>
      </c>
      <c r="V971" s="7">
        <f t="shared" si="159"/>
        <v>20.950000000000003</v>
      </c>
    </row>
    <row r="972" spans="1:22" ht="13.5" x14ac:dyDescent="0.25">
      <c r="A972" s="3">
        <f>RSI!A972</f>
        <v>43420</v>
      </c>
      <c r="B972" s="2">
        <f>RSI!B972</f>
        <v>9.7769999999999992</v>
      </c>
      <c r="C972" s="2">
        <f>RSI!I972</f>
        <v>14.997634032643049</v>
      </c>
      <c r="D972" s="2">
        <f>MACD!E972</f>
        <v>-2.4578023083066114E-4</v>
      </c>
      <c r="E972" s="2">
        <f>MACD!F972</f>
        <v>-5.2762071453357748E-2</v>
      </c>
      <c r="F972" s="2">
        <f>'Moving Avg'!D972</f>
        <v>10.0054</v>
      </c>
      <c r="G972" s="2">
        <f>'Moving Avg'!F972</f>
        <v>10.28875</v>
      </c>
      <c r="H972" s="2">
        <f>'Moving Avg'!G972</f>
        <v>11.044119999999998</v>
      </c>
      <c r="I972" s="2">
        <f>'Moving Avg'!H972</f>
        <v>13.197390000000006</v>
      </c>
      <c r="J972" s="5" t="str">
        <f>OBV!F972</f>
        <v>BEARISH</v>
      </c>
      <c r="K972" s="5" t="str">
        <f>OBV!G972</f>
        <v>STRONG</v>
      </c>
      <c r="L972" s="5" t="str">
        <f>OBV!H972</f>
        <v>CONFIRMED BEARISH</v>
      </c>
      <c r="M972" s="7">
        <f t="shared" si="150"/>
        <v>50</v>
      </c>
      <c r="N972" s="7">
        <f t="shared" si="151"/>
        <v>0</v>
      </c>
      <c r="O972" s="7">
        <f t="shared" si="152"/>
        <v>0</v>
      </c>
      <c r="P972" s="7">
        <f t="shared" si="153"/>
        <v>33</v>
      </c>
      <c r="Q972" s="8">
        <f t="shared" si="154"/>
        <v>22.45</v>
      </c>
      <c r="R972" s="8">
        <f t="shared" si="155"/>
        <v>18.25</v>
      </c>
      <c r="S972" s="8">
        <f t="shared" si="156"/>
        <v>22.35</v>
      </c>
      <c r="T972" s="8">
        <f t="shared" si="157"/>
        <v>20.75</v>
      </c>
      <c r="U972" s="7">
        <f t="shared" si="158"/>
        <v>21.016666666666669</v>
      </c>
      <c r="V972" s="7">
        <f t="shared" si="159"/>
        <v>20.950000000000003</v>
      </c>
    </row>
    <row r="973" spans="1:22" ht="13.5" x14ac:dyDescent="0.25">
      <c r="A973" s="3">
        <f>RSI!A973</f>
        <v>43423</v>
      </c>
      <c r="B973" s="2">
        <f>RSI!B973</f>
        <v>9.7080000000000002</v>
      </c>
      <c r="C973" s="2">
        <f>RSI!I973</f>
        <v>14.05297260725132</v>
      </c>
      <c r="D973" s="2">
        <f>MACD!E973</f>
        <v>5.9626919402123946E-2</v>
      </c>
      <c r="E973" s="2">
        <f>MACD!F973</f>
        <v>-3.0284273282261413E-2</v>
      </c>
      <c r="F973" s="2">
        <f>'Moving Avg'!D973</f>
        <v>9.9032</v>
      </c>
      <c r="G973" s="2">
        <f>'Moving Avg'!F973</f>
        <v>10.249550000000001</v>
      </c>
      <c r="H973" s="2">
        <f>'Moving Avg'!G973</f>
        <v>10.990839999999999</v>
      </c>
      <c r="I973" s="2">
        <f>'Moving Avg'!H973</f>
        <v>13.183085000000005</v>
      </c>
      <c r="J973" s="5" t="str">
        <f>OBV!F973</f>
        <v>BEARISH</v>
      </c>
      <c r="K973" s="5" t="str">
        <f>OBV!G973</f>
        <v>STRONG</v>
      </c>
      <c r="L973" s="5" t="str">
        <f>OBV!H973</f>
        <v>CONFIRMED BEARISH</v>
      </c>
      <c r="M973" s="7">
        <f t="shared" si="150"/>
        <v>50</v>
      </c>
      <c r="N973" s="7">
        <f t="shared" si="151"/>
        <v>0</v>
      </c>
      <c r="O973" s="7">
        <f t="shared" si="152"/>
        <v>0</v>
      </c>
      <c r="P973" s="7">
        <f t="shared" si="153"/>
        <v>33</v>
      </c>
      <c r="Q973" s="8">
        <f t="shared" si="154"/>
        <v>22.45</v>
      </c>
      <c r="R973" s="8">
        <f t="shared" si="155"/>
        <v>18.25</v>
      </c>
      <c r="S973" s="8">
        <f t="shared" si="156"/>
        <v>22.35</v>
      </c>
      <c r="T973" s="8">
        <f t="shared" si="157"/>
        <v>20.75</v>
      </c>
      <c r="U973" s="7">
        <f t="shared" si="158"/>
        <v>21.016666666666669</v>
      </c>
      <c r="V973" s="7">
        <f t="shared" si="159"/>
        <v>20.950000000000003</v>
      </c>
    </row>
    <row r="974" spans="1:22" ht="13.5" x14ac:dyDescent="0.25">
      <c r="A974" s="3">
        <f>RSI!A974</f>
        <v>43425</v>
      </c>
      <c r="B974" s="2">
        <f>RSI!B974</f>
        <v>9.7080000000000002</v>
      </c>
      <c r="C974" s="2">
        <f>RSI!I974</f>
        <v>14.05297260725132</v>
      </c>
      <c r="D974" s="2">
        <f>MACD!E974</f>
        <v>9.9098385845014292E-2</v>
      </c>
      <c r="E974" s="2">
        <f>MACD!F974</f>
        <v>-4.4077414568062696E-3</v>
      </c>
      <c r="F974" s="2">
        <f>'Moving Avg'!D974</f>
        <v>9.8077999999999985</v>
      </c>
      <c r="G974" s="2">
        <f>'Moving Avg'!F974</f>
        <v>10.213749999999999</v>
      </c>
      <c r="H974" s="2">
        <f>'Moving Avg'!G974</f>
        <v>10.926519999999998</v>
      </c>
      <c r="I974" s="2">
        <f>'Moving Avg'!H974</f>
        <v>13.167690000000007</v>
      </c>
      <c r="J974" s="5" t="str">
        <f>OBV!F974</f>
        <v>BEARISH</v>
      </c>
      <c r="K974" s="5" t="str">
        <f>OBV!G974</f>
        <v>STRONG</v>
      </c>
      <c r="L974" s="5" t="str">
        <f>OBV!H974</f>
        <v>CONFIRMED BEARISH</v>
      </c>
      <c r="M974" s="7">
        <f t="shared" si="150"/>
        <v>50</v>
      </c>
      <c r="N974" s="7">
        <f t="shared" si="151"/>
        <v>0</v>
      </c>
      <c r="O974" s="7">
        <f t="shared" si="152"/>
        <v>0</v>
      </c>
      <c r="P974" s="7">
        <f t="shared" si="153"/>
        <v>33</v>
      </c>
      <c r="Q974" s="8">
        <f t="shared" si="154"/>
        <v>22.45</v>
      </c>
      <c r="R974" s="8">
        <f t="shared" si="155"/>
        <v>18.25</v>
      </c>
      <c r="S974" s="8">
        <f t="shared" si="156"/>
        <v>22.35</v>
      </c>
      <c r="T974" s="8">
        <f t="shared" si="157"/>
        <v>20.75</v>
      </c>
      <c r="U974" s="7">
        <f t="shared" si="158"/>
        <v>21.016666666666669</v>
      </c>
      <c r="V974" s="7">
        <f t="shared" si="159"/>
        <v>20.950000000000003</v>
      </c>
    </row>
    <row r="975" spans="1:22" ht="13.5" x14ac:dyDescent="0.25">
      <c r="A975" s="3">
        <f>RSI!A975</f>
        <v>43426</v>
      </c>
      <c r="B975" s="2">
        <f>RSI!B975</f>
        <v>9.7420000000000009</v>
      </c>
      <c r="C975" s="2">
        <f>RSI!I975</f>
        <v>17.039217782080399</v>
      </c>
      <c r="D975" s="2">
        <f>MACD!E975</f>
        <v>0.12891678962967212</v>
      </c>
      <c r="E975" s="2">
        <f>MACD!F975</f>
        <v>2.225716476048941E-2</v>
      </c>
      <c r="F975" s="2">
        <f>'Moving Avg'!D975</f>
        <v>9.7667999999999999</v>
      </c>
      <c r="G975" s="2">
        <f>'Moving Avg'!F975</f>
        <v>10.179649999999999</v>
      </c>
      <c r="H975" s="2">
        <f>'Moving Avg'!G975</f>
        <v>10.864519999999995</v>
      </c>
      <c r="I975" s="2">
        <f>'Moving Avg'!H975</f>
        <v>13.152000000000008</v>
      </c>
      <c r="J975" s="5" t="str">
        <f>OBV!F975</f>
        <v>BEARISH</v>
      </c>
      <c r="K975" s="5" t="str">
        <f>OBV!G975</f>
        <v>NEUTRAL</v>
      </c>
      <c r="L975" s="5" t="str">
        <f>OBV!H975</f>
        <v>CONFIRMED BEARISH</v>
      </c>
      <c r="M975" s="7">
        <f t="shared" si="150"/>
        <v>50</v>
      </c>
      <c r="N975" s="7">
        <f t="shared" si="151"/>
        <v>0</v>
      </c>
      <c r="O975" s="7">
        <f t="shared" si="152"/>
        <v>0</v>
      </c>
      <c r="P975" s="7">
        <f t="shared" si="153"/>
        <v>16.5</v>
      </c>
      <c r="Q975" s="8">
        <f t="shared" si="154"/>
        <v>19.975000000000001</v>
      </c>
      <c r="R975" s="8">
        <f t="shared" si="155"/>
        <v>14.125</v>
      </c>
      <c r="S975" s="8">
        <f t="shared" si="156"/>
        <v>14.925000000000001</v>
      </c>
      <c r="T975" s="8">
        <f t="shared" si="157"/>
        <v>16.625</v>
      </c>
      <c r="U975" s="7">
        <f t="shared" si="158"/>
        <v>16.341666666666669</v>
      </c>
      <c r="V975" s="7">
        <f t="shared" si="159"/>
        <v>16.412500000000001</v>
      </c>
    </row>
    <row r="976" spans="1:22" ht="13.5" x14ac:dyDescent="0.25">
      <c r="A976" s="3">
        <f>RSI!A976</f>
        <v>43427</v>
      </c>
      <c r="B976" s="2">
        <f>RSI!B976</f>
        <v>9.6679999999999993</v>
      </c>
      <c r="C976" s="2">
        <f>RSI!I976</f>
        <v>15.756060955434918</v>
      </c>
      <c r="D976" s="2">
        <f>MACD!E976</f>
        <v>0.15282674371018956</v>
      </c>
      <c r="E976" s="2">
        <f>MACD!F976</f>
        <v>4.8371080550429442E-2</v>
      </c>
      <c r="F976" s="2">
        <f>'Moving Avg'!D976</f>
        <v>9.720600000000001</v>
      </c>
      <c r="G976" s="2">
        <f>'Moving Avg'!F976</f>
        <v>10.145249999999999</v>
      </c>
      <c r="H976" s="2">
        <f>'Moving Avg'!G976</f>
        <v>10.804579999999996</v>
      </c>
      <c r="I976" s="2">
        <f>'Moving Avg'!H976</f>
        <v>13.135180000000009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  <c r="M976" s="7">
        <f t="shared" si="150"/>
        <v>50</v>
      </c>
      <c r="N976" s="7">
        <f t="shared" si="151"/>
        <v>0</v>
      </c>
      <c r="O976" s="7">
        <f t="shared" si="152"/>
        <v>0</v>
      </c>
      <c r="P976" s="7">
        <f t="shared" si="153"/>
        <v>16.5</v>
      </c>
      <c r="Q976" s="8">
        <f t="shared" si="154"/>
        <v>19.975000000000001</v>
      </c>
      <c r="R976" s="8">
        <f t="shared" si="155"/>
        <v>14.125</v>
      </c>
      <c r="S976" s="8">
        <f t="shared" si="156"/>
        <v>14.925000000000001</v>
      </c>
      <c r="T976" s="8">
        <f t="shared" si="157"/>
        <v>16.625</v>
      </c>
      <c r="U976" s="7">
        <f t="shared" si="158"/>
        <v>16.341666666666669</v>
      </c>
      <c r="V976" s="7">
        <f t="shared" si="159"/>
        <v>16.412500000000001</v>
      </c>
    </row>
    <row r="977" spans="1:22" ht="13.5" x14ac:dyDescent="0.25">
      <c r="A977" s="3">
        <f>RSI!A977</f>
        <v>43430</v>
      </c>
      <c r="B977" s="2">
        <f>RSI!B977</f>
        <v>9.3810000000000002</v>
      </c>
      <c r="C977" s="2">
        <f>RSI!I977</f>
        <v>11.986060445576555</v>
      </c>
      <c r="D977" s="2">
        <f>MACD!E977</f>
        <v>0.19814278472814273</v>
      </c>
      <c r="E977" s="2">
        <f>MACD!F977</f>
        <v>7.8325421385972108E-2</v>
      </c>
      <c r="F977" s="2">
        <f>'Moving Avg'!D977</f>
        <v>9.6414000000000009</v>
      </c>
      <c r="G977" s="2">
        <f>'Moving Avg'!F977</f>
        <v>10.094799999999998</v>
      </c>
      <c r="H977" s="2">
        <f>'Moving Avg'!G977</f>
        <v>10.746379999999997</v>
      </c>
      <c r="I977" s="2">
        <f>'Moving Avg'!H977</f>
        <v>13.116260000000009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  <c r="M977" s="7">
        <f t="shared" si="150"/>
        <v>50</v>
      </c>
      <c r="N977" s="7">
        <f t="shared" si="151"/>
        <v>0</v>
      </c>
      <c r="O977" s="7">
        <f t="shared" si="152"/>
        <v>0</v>
      </c>
      <c r="P977" s="7">
        <f t="shared" si="153"/>
        <v>16.5</v>
      </c>
      <c r="Q977" s="8">
        <f t="shared" si="154"/>
        <v>19.975000000000001</v>
      </c>
      <c r="R977" s="8">
        <f t="shared" si="155"/>
        <v>14.125</v>
      </c>
      <c r="S977" s="8">
        <f t="shared" si="156"/>
        <v>14.925000000000001</v>
      </c>
      <c r="T977" s="8">
        <f t="shared" si="157"/>
        <v>16.625</v>
      </c>
      <c r="U977" s="7">
        <f t="shared" si="158"/>
        <v>16.341666666666669</v>
      </c>
      <c r="V977" s="7">
        <f t="shared" si="159"/>
        <v>16.412500000000001</v>
      </c>
    </row>
    <row r="978" spans="1:22" ht="13.5" x14ac:dyDescent="0.25">
      <c r="A978" s="3">
        <f>RSI!A978</f>
        <v>43431</v>
      </c>
      <c r="B978" s="2">
        <f>RSI!B978</f>
        <v>9.1289999999999996</v>
      </c>
      <c r="C978" s="2">
        <f>RSI!I978</f>
        <v>9.7745298115353592</v>
      </c>
      <c r="D978" s="2">
        <f>MACD!E978</f>
        <v>0.2497762324233701</v>
      </c>
      <c r="E978" s="2">
        <f>MACD!F978</f>
        <v>0.11261558359345172</v>
      </c>
      <c r="F978" s="2">
        <f>'Moving Avg'!D978</f>
        <v>9.5256000000000007</v>
      </c>
      <c r="G978" s="2">
        <f>'Moving Avg'!F978</f>
        <v>10.033449999999998</v>
      </c>
      <c r="H978" s="2">
        <f>'Moving Avg'!G978</f>
        <v>10.685059999999998</v>
      </c>
      <c r="I978" s="2">
        <f>'Moving Avg'!H978</f>
        <v>13.09376500000001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  <c r="M978" s="7">
        <f t="shared" si="150"/>
        <v>50</v>
      </c>
      <c r="N978" s="7">
        <f t="shared" si="151"/>
        <v>0</v>
      </c>
      <c r="O978" s="7">
        <f t="shared" si="152"/>
        <v>0</v>
      </c>
      <c r="P978" s="7">
        <f t="shared" si="153"/>
        <v>16.5</v>
      </c>
      <c r="Q978" s="8">
        <f t="shared" si="154"/>
        <v>19.975000000000001</v>
      </c>
      <c r="R978" s="8">
        <f t="shared" si="155"/>
        <v>14.125</v>
      </c>
      <c r="S978" s="8">
        <f t="shared" si="156"/>
        <v>14.925000000000001</v>
      </c>
      <c r="T978" s="8">
        <f t="shared" si="157"/>
        <v>16.625</v>
      </c>
      <c r="U978" s="7">
        <f t="shared" si="158"/>
        <v>16.341666666666669</v>
      </c>
      <c r="V978" s="7">
        <f t="shared" si="159"/>
        <v>16.412500000000001</v>
      </c>
    </row>
    <row r="979" spans="1:22" ht="13.5" x14ac:dyDescent="0.25">
      <c r="A979" s="3">
        <f>RSI!A979</f>
        <v>43432</v>
      </c>
      <c r="B979" s="2">
        <f>RSI!B979</f>
        <v>9.2249999999999996</v>
      </c>
      <c r="C979" s="2">
        <f>RSI!I979</f>
        <v>16.123620734464737</v>
      </c>
      <c r="D979" s="2">
        <f>MACD!E979</f>
        <v>0.28746310759856541</v>
      </c>
      <c r="E979" s="2">
        <f>MACD!F979</f>
        <v>0.14758508839447448</v>
      </c>
      <c r="F979" s="2">
        <f>'Moving Avg'!D979</f>
        <v>9.4290000000000003</v>
      </c>
      <c r="G979" s="2">
        <f>'Moving Avg'!F979</f>
        <v>9.9785999999999984</v>
      </c>
      <c r="H979" s="2">
        <f>'Moving Avg'!G979</f>
        <v>10.62702</v>
      </c>
      <c r="I979" s="2">
        <f>'Moving Avg'!H979</f>
        <v>13.068940000000007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  <c r="M979" s="7">
        <f t="shared" si="150"/>
        <v>50</v>
      </c>
      <c r="N979" s="7">
        <f t="shared" si="151"/>
        <v>0</v>
      </c>
      <c r="O979" s="7">
        <f t="shared" si="152"/>
        <v>0</v>
      </c>
      <c r="P979" s="7">
        <f t="shared" si="153"/>
        <v>16.5</v>
      </c>
      <c r="Q979" s="8">
        <f t="shared" si="154"/>
        <v>19.975000000000001</v>
      </c>
      <c r="R979" s="8">
        <f t="shared" si="155"/>
        <v>14.125</v>
      </c>
      <c r="S979" s="8">
        <f t="shared" si="156"/>
        <v>14.925000000000001</v>
      </c>
      <c r="T979" s="8">
        <f t="shared" si="157"/>
        <v>16.625</v>
      </c>
      <c r="U979" s="7">
        <f t="shared" si="158"/>
        <v>16.341666666666669</v>
      </c>
      <c r="V979" s="7">
        <f t="shared" si="159"/>
        <v>16.412500000000001</v>
      </c>
    </row>
    <row r="980" spans="1:22" ht="13.5" x14ac:dyDescent="0.25">
      <c r="A980" s="3">
        <f>RSI!A980</f>
        <v>43433</v>
      </c>
      <c r="B980" s="2">
        <f>RSI!B980</f>
        <v>9.2249999999999996</v>
      </c>
      <c r="C980" s="2">
        <f>RSI!I980</f>
        <v>16.123620734464737</v>
      </c>
      <c r="D980" s="2">
        <f>MACD!E980</f>
        <v>0.2880387151278665</v>
      </c>
      <c r="E980" s="2">
        <f>MACD!F980</f>
        <v>0.1756758137411529</v>
      </c>
      <c r="F980" s="2">
        <f>'Moving Avg'!D980</f>
        <v>9.3255999999999997</v>
      </c>
      <c r="G980" s="2">
        <f>'Moving Avg'!F980</f>
        <v>9.9237500000000001</v>
      </c>
      <c r="H980" s="2">
        <f>'Moving Avg'!G980</f>
        <v>10.570880000000002</v>
      </c>
      <c r="I980" s="2">
        <f>'Moving Avg'!H980</f>
        <v>13.046230000000007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  <c r="M980" s="7">
        <f t="shared" si="150"/>
        <v>50</v>
      </c>
      <c r="N980" s="7">
        <f t="shared" si="151"/>
        <v>0</v>
      </c>
      <c r="O980" s="7">
        <f t="shared" si="152"/>
        <v>0</v>
      </c>
      <c r="P980" s="7">
        <f t="shared" si="153"/>
        <v>16.5</v>
      </c>
      <c r="Q980" s="8">
        <f t="shared" si="154"/>
        <v>19.975000000000001</v>
      </c>
      <c r="R980" s="8">
        <f t="shared" si="155"/>
        <v>14.125</v>
      </c>
      <c r="S980" s="8">
        <f t="shared" si="156"/>
        <v>14.925000000000001</v>
      </c>
      <c r="T980" s="8">
        <f t="shared" si="157"/>
        <v>16.625</v>
      </c>
      <c r="U980" s="7">
        <f t="shared" si="158"/>
        <v>16.341666666666669</v>
      </c>
      <c r="V980" s="7">
        <f t="shared" si="159"/>
        <v>16.412500000000001</v>
      </c>
    </row>
    <row r="981" spans="1:22" ht="13.5" x14ac:dyDescent="0.25">
      <c r="A981" s="3">
        <f>RSI!A981</f>
        <v>43434</v>
      </c>
      <c r="B981" s="2">
        <f>RSI!B981</f>
        <v>9.2249999999999996</v>
      </c>
      <c r="C981" s="2">
        <f>RSI!I981</f>
        <v>16.123620734464737</v>
      </c>
      <c r="D981" s="2">
        <f>MACD!E981</f>
        <v>0.28605050205107396</v>
      </c>
      <c r="E981" s="2">
        <f>MACD!F981</f>
        <v>0.19775075140313711</v>
      </c>
      <c r="F981" s="2">
        <f>'Moving Avg'!D981</f>
        <v>9.2370000000000001</v>
      </c>
      <c r="G981" s="2">
        <f>'Moving Avg'!F981</f>
        <v>9.8671999999999986</v>
      </c>
      <c r="H981" s="2">
        <f>'Moving Avg'!G981</f>
        <v>10.519780000000003</v>
      </c>
      <c r="I981" s="2">
        <f>'Moving Avg'!H981</f>
        <v>13.023555000000009</v>
      </c>
      <c r="J981" s="5" t="str">
        <f>OBV!F981</f>
        <v>BEARISH</v>
      </c>
      <c r="K981" s="5" t="str">
        <f>OBV!G981</f>
        <v>NEUTRAL</v>
      </c>
      <c r="L981" s="5" t="str">
        <f>OBV!H981</f>
        <v>CONFIRMED BEARISH</v>
      </c>
      <c r="M981" s="7">
        <f t="shared" si="150"/>
        <v>50</v>
      </c>
      <c r="N981" s="7">
        <f t="shared" si="151"/>
        <v>0</v>
      </c>
      <c r="O981" s="7">
        <f t="shared" si="152"/>
        <v>0</v>
      </c>
      <c r="P981" s="7">
        <f t="shared" si="153"/>
        <v>16.5</v>
      </c>
      <c r="Q981" s="8">
        <f t="shared" si="154"/>
        <v>19.975000000000001</v>
      </c>
      <c r="R981" s="8">
        <f t="shared" si="155"/>
        <v>14.125</v>
      </c>
      <c r="S981" s="8">
        <f t="shared" si="156"/>
        <v>14.925000000000001</v>
      </c>
      <c r="T981" s="8">
        <f t="shared" si="157"/>
        <v>16.625</v>
      </c>
      <c r="U981" s="7">
        <f t="shared" si="158"/>
        <v>16.341666666666669</v>
      </c>
      <c r="V981" s="7">
        <f t="shared" si="159"/>
        <v>16.412500000000001</v>
      </c>
    </row>
    <row r="982" spans="1:22" ht="13.5" x14ac:dyDescent="0.25">
      <c r="A982" s="3">
        <f>RSI!A982</f>
        <v>43437</v>
      </c>
      <c r="B982" s="2">
        <f>RSI!B982</f>
        <v>9.266</v>
      </c>
      <c r="C982" s="2">
        <f>RSI!I982</f>
        <v>19.158109455333445</v>
      </c>
      <c r="D982" s="2">
        <f>MACD!E982</f>
        <v>0.26710759434645404</v>
      </c>
      <c r="E982" s="2">
        <f>MACD!F982</f>
        <v>0.2116221199918005</v>
      </c>
      <c r="F982" s="2">
        <f>'Moving Avg'!D982</f>
        <v>9.2140000000000004</v>
      </c>
      <c r="G982" s="2">
        <f>'Moving Avg'!F982</f>
        <v>9.8058999999999976</v>
      </c>
      <c r="H982" s="2">
        <f>'Moving Avg'!G982</f>
        <v>10.470740000000003</v>
      </c>
      <c r="I982" s="2">
        <f>'Moving Avg'!H982</f>
        <v>13.003135000000007</v>
      </c>
      <c r="J982" s="5" t="str">
        <f>OBV!F982</f>
        <v>BULLISH</v>
      </c>
      <c r="K982" s="5" t="str">
        <f>OBV!G982</f>
        <v>NEUTRAL</v>
      </c>
      <c r="L982" s="5" t="str">
        <f>OBV!H982</f>
        <v>BULLISH DIVERGENCE</v>
      </c>
      <c r="M982" s="7">
        <f t="shared" si="150"/>
        <v>50</v>
      </c>
      <c r="N982" s="7">
        <f t="shared" si="151"/>
        <v>0</v>
      </c>
      <c r="O982" s="7">
        <f t="shared" si="152"/>
        <v>0</v>
      </c>
      <c r="P982" s="7">
        <f t="shared" si="153"/>
        <v>66.5</v>
      </c>
      <c r="Q982" s="8">
        <f t="shared" si="154"/>
        <v>27.475000000000001</v>
      </c>
      <c r="R982" s="8">
        <f t="shared" si="155"/>
        <v>26.625</v>
      </c>
      <c r="S982" s="8">
        <f t="shared" si="156"/>
        <v>37.424999999999997</v>
      </c>
      <c r="T982" s="8">
        <f t="shared" si="157"/>
        <v>29.125</v>
      </c>
      <c r="U982" s="7">
        <f t="shared" si="158"/>
        <v>30.508333333333336</v>
      </c>
      <c r="V982" s="7">
        <f t="shared" si="159"/>
        <v>30.162500000000001</v>
      </c>
    </row>
    <row r="983" spans="1:22" ht="13.5" x14ac:dyDescent="0.25">
      <c r="A983" s="3">
        <f>RSI!A983</f>
        <v>43438</v>
      </c>
      <c r="B983" s="2">
        <f>RSI!B983</f>
        <v>9.2929999999999993</v>
      </c>
      <c r="C983" s="2">
        <f>RSI!I983</f>
        <v>21.180405079544968</v>
      </c>
      <c r="D983" s="2">
        <f>MACD!E983</f>
        <v>0.24243030091011164</v>
      </c>
      <c r="E983" s="2">
        <f>MACD!F983</f>
        <v>0.21778375617546275</v>
      </c>
      <c r="F983" s="2">
        <f>'Moving Avg'!D983</f>
        <v>9.2467999999999986</v>
      </c>
      <c r="G983" s="2">
        <f>'Moving Avg'!F983</f>
        <v>9.7459499999999988</v>
      </c>
      <c r="H983" s="2">
        <f>'Moving Avg'!G983</f>
        <v>10.424960000000004</v>
      </c>
      <c r="I983" s="2">
        <f>'Moving Avg'!H983</f>
        <v>12.981430000000007</v>
      </c>
      <c r="J983" s="5" t="str">
        <f>OBV!F983</f>
        <v>BULLISH</v>
      </c>
      <c r="K983" s="5" t="str">
        <f>OBV!G983</f>
        <v>WEAK</v>
      </c>
      <c r="L983" s="5" t="str">
        <f>OBV!H983</f>
        <v>CONFIRMED BULLISH</v>
      </c>
      <c r="M983" s="7">
        <f t="shared" si="150"/>
        <v>50</v>
      </c>
      <c r="N983" s="7">
        <f t="shared" si="151"/>
        <v>0</v>
      </c>
      <c r="O983" s="7">
        <f t="shared" si="152"/>
        <v>0</v>
      </c>
      <c r="P983" s="7">
        <f t="shared" si="153"/>
        <v>67</v>
      </c>
      <c r="Q983" s="8">
        <f t="shared" si="154"/>
        <v>27.549999999999997</v>
      </c>
      <c r="R983" s="8">
        <f t="shared" si="155"/>
        <v>26.75</v>
      </c>
      <c r="S983" s="8">
        <f t="shared" si="156"/>
        <v>37.650000000000006</v>
      </c>
      <c r="T983" s="8">
        <f t="shared" si="157"/>
        <v>29.25</v>
      </c>
      <c r="U983" s="7">
        <f t="shared" si="158"/>
        <v>30.650000000000002</v>
      </c>
      <c r="V983" s="7">
        <f t="shared" si="159"/>
        <v>30.3</v>
      </c>
    </row>
    <row r="984" spans="1:22" ht="13.5" x14ac:dyDescent="0.25">
      <c r="A984" s="3">
        <f>RSI!A984</f>
        <v>43439</v>
      </c>
      <c r="B984" s="2">
        <f>RSI!B984</f>
        <v>9.5380000000000003</v>
      </c>
      <c r="C984" s="2">
        <f>RSI!I984</f>
        <v>36.663255594848678</v>
      </c>
      <c r="D984" s="2">
        <f>MACD!E984</f>
        <v>0.20691469721029776</v>
      </c>
      <c r="E984" s="2">
        <f>MACD!F984</f>
        <v>0.21560994438242978</v>
      </c>
      <c r="F984" s="2">
        <f>'Moving Avg'!D984</f>
        <v>9.3094000000000001</v>
      </c>
      <c r="G984" s="2">
        <f>'Moving Avg'!F984</f>
        <v>9.7033499999999986</v>
      </c>
      <c r="H984" s="2">
        <f>'Moving Avg'!G984</f>
        <v>10.378640000000003</v>
      </c>
      <c r="I984" s="2">
        <f>'Moving Avg'!H984</f>
        <v>12.959825000000007</v>
      </c>
      <c r="J984" s="5" t="str">
        <f>OBV!F984</f>
        <v>BULLISH</v>
      </c>
      <c r="K984" s="5" t="str">
        <f>OBV!G984</f>
        <v>WEAK</v>
      </c>
      <c r="L984" s="5" t="str">
        <f>OBV!H984</f>
        <v>CONFIRMED BULLISH</v>
      </c>
      <c r="M984" s="7">
        <f t="shared" si="150"/>
        <v>25</v>
      </c>
      <c r="N984" s="7">
        <f t="shared" si="151"/>
        <v>45</v>
      </c>
      <c r="O984" s="7">
        <f t="shared" si="152"/>
        <v>0</v>
      </c>
      <c r="P984" s="7">
        <f t="shared" si="153"/>
        <v>67</v>
      </c>
      <c r="Q984" s="8">
        <f t="shared" si="154"/>
        <v>34.549999999999997</v>
      </c>
      <c r="R984" s="8">
        <f t="shared" si="155"/>
        <v>30.75</v>
      </c>
      <c r="S984" s="8">
        <f t="shared" si="156"/>
        <v>40.650000000000006</v>
      </c>
      <c r="T984" s="8">
        <f t="shared" si="157"/>
        <v>34.25</v>
      </c>
      <c r="U984" s="7">
        <f t="shared" si="158"/>
        <v>35.31666666666667</v>
      </c>
      <c r="V984" s="7">
        <f t="shared" si="159"/>
        <v>35.049999999999997</v>
      </c>
    </row>
    <row r="985" spans="1:22" ht="13.5" x14ac:dyDescent="0.25">
      <c r="A985" s="3">
        <f>RSI!A985</f>
        <v>43440</v>
      </c>
      <c r="B985" s="2">
        <f>RSI!B985</f>
        <v>9.5380000000000003</v>
      </c>
      <c r="C985" s="2">
        <f>RSI!I985</f>
        <v>36.663255594848678</v>
      </c>
      <c r="D985" s="2">
        <f>MACD!E985</f>
        <v>0.18389917069664996</v>
      </c>
      <c r="E985" s="2">
        <f>MACD!F985</f>
        <v>0.20926778964527384</v>
      </c>
      <c r="F985" s="2">
        <f>'Moving Avg'!D985</f>
        <v>9.3719999999999999</v>
      </c>
      <c r="G985" s="2">
        <f>'Moving Avg'!F985</f>
        <v>9.6624500000000015</v>
      </c>
      <c r="H985" s="2">
        <f>'Moving Avg'!G985</f>
        <v>10.331080000000004</v>
      </c>
      <c r="I985" s="2">
        <f>'Moving Avg'!H985</f>
        <v>12.938055000000009</v>
      </c>
      <c r="J985" s="5" t="str">
        <f>OBV!F985</f>
        <v>BULLISH</v>
      </c>
      <c r="K985" s="5" t="str">
        <f>OBV!G985</f>
        <v>WEAK</v>
      </c>
      <c r="L985" s="5" t="str">
        <f>OBV!H985</f>
        <v>CONFIRMED BULLISH</v>
      </c>
      <c r="M985" s="7">
        <f t="shared" si="150"/>
        <v>25</v>
      </c>
      <c r="N985" s="7">
        <f t="shared" si="151"/>
        <v>100</v>
      </c>
      <c r="O985" s="7">
        <f t="shared" si="152"/>
        <v>0</v>
      </c>
      <c r="P985" s="7">
        <f t="shared" si="153"/>
        <v>67</v>
      </c>
      <c r="Q985" s="8">
        <f t="shared" si="154"/>
        <v>53.8</v>
      </c>
      <c r="R985" s="8">
        <f t="shared" si="155"/>
        <v>41.75</v>
      </c>
      <c r="S985" s="8">
        <f t="shared" si="156"/>
        <v>48.900000000000006</v>
      </c>
      <c r="T985" s="8">
        <f t="shared" si="157"/>
        <v>48</v>
      </c>
      <c r="U985" s="7">
        <f t="shared" si="158"/>
        <v>48.15</v>
      </c>
      <c r="V985" s="7">
        <f t="shared" si="159"/>
        <v>48.112499999999997</v>
      </c>
    </row>
    <row r="986" spans="1:22" ht="13.5" x14ac:dyDescent="0.25">
      <c r="A986" s="3">
        <f>RSI!A986</f>
        <v>43441</v>
      </c>
      <c r="B986" s="2">
        <f>RSI!B986</f>
        <v>9.4700000000000006</v>
      </c>
      <c r="C986" s="2">
        <f>RSI!I986</f>
        <v>34.48287463672996</v>
      </c>
      <c r="D986" s="2">
        <f>MACD!E986</f>
        <v>0.15974855396149401</v>
      </c>
      <c r="E986" s="2">
        <f>MACD!F986</f>
        <v>0.19936394250851788</v>
      </c>
      <c r="F986" s="2">
        <f>'Moving Avg'!D986</f>
        <v>9.4209999999999994</v>
      </c>
      <c r="G986" s="2">
        <f>'Moving Avg'!F986</f>
        <v>9.6215500000000009</v>
      </c>
      <c r="H986" s="2">
        <f>'Moving Avg'!G986</f>
        <v>10.283400000000004</v>
      </c>
      <c r="I986" s="2">
        <f>'Moving Avg'!H986</f>
        <v>12.915975000000008</v>
      </c>
      <c r="J986" s="5" t="str">
        <f>OBV!F986</f>
        <v>BULLISH</v>
      </c>
      <c r="K986" s="5" t="str">
        <f>OBV!G986</f>
        <v>NEUTRAL</v>
      </c>
      <c r="L986" s="5" t="str">
        <f>OBV!H986</f>
        <v>CONFIRMED BULLISH</v>
      </c>
      <c r="M986" s="7">
        <f t="shared" si="150"/>
        <v>25</v>
      </c>
      <c r="N986" s="7">
        <f t="shared" si="151"/>
        <v>100</v>
      </c>
      <c r="O986" s="7">
        <f t="shared" si="152"/>
        <v>0</v>
      </c>
      <c r="P986" s="7">
        <f t="shared" si="153"/>
        <v>83.5</v>
      </c>
      <c r="Q986" s="8">
        <f t="shared" si="154"/>
        <v>56.274999999999999</v>
      </c>
      <c r="R986" s="8">
        <f t="shared" si="155"/>
        <v>45.875</v>
      </c>
      <c r="S986" s="8">
        <f t="shared" si="156"/>
        <v>56.325000000000003</v>
      </c>
      <c r="T986" s="8">
        <f t="shared" si="157"/>
        <v>52.125</v>
      </c>
      <c r="U986" s="7">
        <f t="shared" si="158"/>
        <v>52.82500000000001</v>
      </c>
      <c r="V986" s="7">
        <f t="shared" si="159"/>
        <v>52.650000000000006</v>
      </c>
    </row>
    <row r="987" spans="1:22" ht="13.5" x14ac:dyDescent="0.25">
      <c r="A987" s="3">
        <f>RSI!A987</f>
        <v>43444</v>
      </c>
      <c r="B987" s="2">
        <f>RSI!B987</f>
        <v>9.02</v>
      </c>
      <c r="C987" s="2">
        <f>RSI!I987</f>
        <v>24.21842721511085</v>
      </c>
      <c r="D987" s="2">
        <f>MACD!E987</f>
        <v>0.13044253168795095</v>
      </c>
      <c r="E987" s="2">
        <f>MACD!F987</f>
        <v>0.18557966034440451</v>
      </c>
      <c r="F987" s="2">
        <f>'Moving Avg'!D987</f>
        <v>9.3717999999999986</v>
      </c>
      <c r="G987" s="2">
        <f>'Moving Avg'!F987</f>
        <v>9.5581500000000013</v>
      </c>
      <c r="H987" s="2">
        <f>'Moving Avg'!G987</f>
        <v>10.227520000000005</v>
      </c>
      <c r="I987" s="2">
        <f>'Moving Avg'!H987</f>
        <v>12.892340000000008</v>
      </c>
      <c r="J987" s="5" t="str">
        <f>OBV!F987</f>
        <v>BULLISH</v>
      </c>
      <c r="K987" s="5" t="str">
        <f>OBV!G987</f>
        <v>NEUTRAL</v>
      </c>
      <c r="L987" s="5" t="str">
        <f>OBV!H987</f>
        <v>BULLISH DIVERGENCE</v>
      </c>
      <c r="M987" s="7">
        <f t="shared" si="150"/>
        <v>50</v>
      </c>
      <c r="N987" s="7">
        <f t="shared" si="151"/>
        <v>100</v>
      </c>
      <c r="O987" s="7">
        <f t="shared" si="152"/>
        <v>0</v>
      </c>
      <c r="P987" s="7">
        <f t="shared" si="153"/>
        <v>66.5</v>
      </c>
      <c r="Q987" s="8">
        <f t="shared" si="154"/>
        <v>62.475000000000001</v>
      </c>
      <c r="R987" s="8">
        <f t="shared" si="155"/>
        <v>46.625</v>
      </c>
      <c r="S987" s="8">
        <f t="shared" si="156"/>
        <v>52.424999999999997</v>
      </c>
      <c r="T987" s="8">
        <f t="shared" si="157"/>
        <v>54.125</v>
      </c>
      <c r="U987" s="7">
        <f t="shared" si="158"/>
        <v>53.841666666666661</v>
      </c>
      <c r="V987" s="7">
        <f t="shared" si="159"/>
        <v>53.912499999999994</v>
      </c>
    </row>
    <row r="988" spans="1:22" ht="13.5" x14ac:dyDescent="0.25">
      <c r="A988" s="3">
        <f>RSI!A988</f>
        <v>43445</v>
      </c>
      <c r="B988" s="2">
        <f>RSI!B988</f>
        <v>9.0269999999999992</v>
      </c>
      <c r="C988" s="2">
        <f>RSI!I988</f>
        <v>24.594442652284414</v>
      </c>
      <c r="D988" s="2">
        <f>MACD!E988</f>
        <v>7.0821659175196672E-2</v>
      </c>
      <c r="E988" s="2">
        <f>MACD!F988</f>
        <v>0.16262806011056297</v>
      </c>
      <c r="F988" s="2">
        <f>'Moving Avg'!D988</f>
        <v>9.3186</v>
      </c>
      <c r="G988" s="2">
        <f>'Moving Avg'!F988</f>
        <v>9.4985499999999998</v>
      </c>
      <c r="H988" s="2">
        <f>'Moving Avg'!G988</f>
        <v>10.173700000000004</v>
      </c>
      <c r="I988" s="2">
        <f>'Moving Avg'!H988</f>
        <v>12.86874000000001</v>
      </c>
      <c r="J988" s="5" t="str">
        <f>OBV!F988</f>
        <v>BULLISH</v>
      </c>
      <c r="K988" s="5" t="str">
        <f>OBV!G988</f>
        <v>NEUTRAL</v>
      </c>
      <c r="L988" s="5" t="str">
        <f>OBV!H988</f>
        <v>BULLISH DIVERGENCE</v>
      </c>
      <c r="M988" s="7">
        <f t="shared" si="150"/>
        <v>50</v>
      </c>
      <c r="N988" s="7">
        <f t="shared" si="151"/>
        <v>100</v>
      </c>
      <c r="O988" s="7">
        <f t="shared" si="152"/>
        <v>0</v>
      </c>
      <c r="P988" s="7">
        <f t="shared" si="153"/>
        <v>66.5</v>
      </c>
      <c r="Q988" s="8">
        <f t="shared" si="154"/>
        <v>62.475000000000001</v>
      </c>
      <c r="R988" s="8">
        <f t="shared" si="155"/>
        <v>46.625</v>
      </c>
      <c r="S988" s="8">
        <f t="shared" si="156"/>
        <v>52.424999999999997</v>
      </c>
      <c r="T988" s="8">
        <f t="shared" si="157"/>
        <v>54.125</v>
      </c>
      <c r="U988" s="7">
        <f t="shared" si="158"/>
        <v>53.841666666666661</v>
      </c>
      <c r="V988" s="7">
        <f t="shared" si="159"/>
        <v>53.912499999999994</v>
      </c>
    </row>
    <row r="989" spans="1:22" ht="13.5" x14ac:dyDescent="0.25">
      <c r="A989" s="3">
        <f>RSI!A989</f>
        <v>43446</v>
      </c>
      <c r="B989" s="2">
        <f>RSI!B989</f>
        <v>8.9930000000000003</v>
      </c>
      <c r="C989" s="2">
        <f>RSI!I989</f>
        <v>23.97226181187628</v>
      </c>
      <c r="D989" s="2">
        <f>MACD!E989</f>
        <v>4.1753207386854285E-2</v>
      </c>
      <c r="E989" s="2">
        <f>MACD!F989</f>
        <v>0.13845308956582122</v>
      </c>
      <c r="F989" s="2">
        <f>'Moving Avg'!D989</f>
        <v>9.2096</v>
      </c>
      <c r="G989" s="2">
        <f>'Moving Avg'!F989</f>
        <v>9.4389500000000002</v>
      </c>
      <c r="H989" s="2">
        <f>'Moving Avg'!G989</f>
        <v>10.119880000000002</v>
      </c>
      <c r="I989" s="2">
        <f>'Moving Avg'!H989</f>
        <v>12.845070000000012</v>
      </c>
      <c r="J989" s="5" t="str">
        <f>OBV!F989</f>
        <v>BEARISH</v>
      </c>
      <c r="K989" s="5" t="str">
        <f>OBV!G989</f>
        <v>NEUTRAL</v>
      </c>
      <c r="L989" s="5" t="str">
        <f>OBV!H989</f>
        <v>CONFIRMED BEARISH</v>
      </c>
      <c r="M989" s="7">
        <f t="shared" si="150"/>
        <v>50</v>
      </c>
      <c r="N989" s="7">
        <f t="shared" si="151"/>
        <v>100</v>
      </c>
      <c r="O989" s="7">
        <f t="shared" si="152"/>
        <v>0</v>
      </c>
      <c r="P989" s="7">
        <f t="shared" si="153"/>
        <v>16.5</v>
      </c>
      <c r="Q989" s="8">
        <f t="shared" si="154"/>
        <v>54.975000000000001</v>
      </c>
      <c r="R989" s="8">
        <f t="shared" si="155"/>
        <v>34.125</v>
      </c>
      <c r="S989" s="8">
        <f t="shared" si="156"/>
        <v>29.925000000000001</v>
      </c>
      <c r="T989" s="8">
        <f t="shared" si="157"/>
        <v>41.625</v>
      </c>
      <c r="U989" s="7">
        <f t="shared" si="158"/>
        <v>39.674999999999997</v>
      </c>
      <c r="V989" s="7">
        <f t="shared" si="159"/>
        <v>40.162499999999994</v>
      </c>
    </row>
    <row r="990" spans="1:22" ht="13.5" x14ac:dyDescent="0.25">
      <c r="A990" s="3">
        <f>RSI!A990</f>
        <v>43447</v>
      </c>
      <c r="B990" s="2">
        <f>RSI!B990</f>
        <v>8.8569999999999993</v>
      </c>
      <c r="C990" s="2">
        <f>RSI!I990</f>
        <v>21.616606028593878</v>
      </c>
      <c r="D990" s="2">
        <f>MACD!E990</f>
        <v>3.122090803830524E-2</v>
      </c>
      <c r="E990" s="2">
        <f>MACD!F990</f>
        <v>0.11700665326031803</v>
      </c>
      <c r="F990" s="2">
        <f>'Moving Avg'!D990</f>
        <v>9.0734000000000012</v>
      </c>
      <c r="G990" s="2">
        <f>'Moving Avg'!F990</f>
        <v>9.3844500000000011</v>
      </c>
      <c r="H990" s="2">
        <f>'Moving Avg'!G990</f>
        <v>10.065520000000003</v>
      </c>
      <c r="I990" s="2">
        <f>'Moving Avg'!H990</f>
        <v>12.820290000000011</v>
      </c>
      <c r="J990" s="5" t="str">
        <f>OBV!F990</f>
        <v>BEARISH</v>
      </c>
      <c r="K990" s="5" t="str">
        <f>OBV!G990</f>
        <v>STRONG</v>
      </c>
      <c r="L990" s="5" t="str">
        <f>OBV!H990</f>
        <v>CONFIRMED BEARISH</v>
      </c>
      <c r="M990" s="7">
        <f t="shared" si="150"/>
        <v>50</v>
      </c>
      <c r="N990" s="7">
        <f t="shared" si="151"/>
        <v>100</v>
      </c>
      <c r="O990" s="7">
        <f t="shared" si="152"/>
        <v>0</v>
      </c>
      <c r="P990" s="7">
        <f t="shared" si="153"/>
        <v>33</v>
      </c>
      <c r="Q990" s="8">
        <f t="shared" si="154"/>
        <v>57.45</v>
      </c>
      <c r="R990" s="8">
        <f t="shared" si="155"/>
        <v>38.25</v>
      </c>
      <c r="S990" s="8">
        <f t="shared" si="156"/>
        <v>37.35</v>
      </c>
      <c r="T990" s="8">
        <f t="shared" si="157"/>
        <v>45.75</v>
      </c>
      <c r="U990" s="7">
        <f t="shared" si="158"/>
        <v>44.35</v>
      </c>
      <c r="V990" s="7">
        <f t="shared" si="159"/>
        <v>44.7</v>
      </c>
    </row>
    <row r="991" spans="1:22" ht="13.5" x14ac:dyDescent="0.25">
      <c r="A991" s="3">
        <f>RSI!A991</f>
        <v>43448</v>
      </c>
      <c r="B991" s="2">
        <f>RSI!B991</f>
        <v>8.7210000000000001</v>
      </c>
      <c r="C991" s="2">
        <f>RSI!I991</f>
        <v>19.547948114863061</v>
      </c>
      <c r="D991" s="2">
        <f>MACD!E991</f>
        <v>3.6881118998405071E-2</v>
      </c>
      <c r="E991" s="2">
        <f>MACD!F991</f>
        <v>0.10098154640793545</v>
      </c>
      <c r="F991" s="2">
        <f>'Moving Avg'!D991</f>
        <v>8.9235999999999986</v>
      </c>
      <c r="G991" s="2">
        <f>'Moving Avg'!F991</f>
        <v>9.325549999999998</v>
      </c>
      <c r="H991" s="2">
        <f>'Moving Avg'!G991</f>
        <v>10.015240000000004</v>
      </c>
      <c r="I991" s="2">
        <f>'Moving Avg'!H991</f>
        <v>12.795095000000011</v>
      </c>
      <c r="J991" s="5" t="str">
        <f>OBV!F991</f>
        <v>BEARISH</v>
      </c>
      <c r="K991" s="5" t="str">
        <f>OBV!G991</f>
        <v>STRONG</v>
      </c>
      <c r="L991" s="5" t="str">
        <f>OBV!H991</f>
        <v>CONFIRMED BEARISH</v>
      </c>
      <c r="M991" s="7">
        <f t="shared" si="150"/>
        <v>50</v>
      </c>
      <c r="N991" s="7">
        <f t="shared" si="151"/>
        <v>100</v>
      </c>
      <c r="O991" s="7">
        <f t="shared" si="152"/>
        <v>0</v>
      </c>
      <c r="P991" s="7">
        <f t="shared" si="153"/>
        <v>33</v>
      </c>
      <c r="Q991" s="8">
        <f t="shared" si="154"/>
        <v>57.45</v>
      </c>
      <c r="R991" s="8">
        <f t="shared" si="155"/>
        <v>38.25</v>
      </c>
      <c r="S991" s="8">
        <f t="shared" si="156"/>
        <v>37.35</v>
      </c>
      <c r="T991" s="8">
        <f t="shared" si="157"/>
        <v>45.75</v>
      </c>
      <c r="U991" s="7">
        <f t="shared" si="158"/>
        <v>44.35</v>
      </c>
      <c r="V991" s="7">
        <f t="shared" si="159"/>
        <v>44.7</v>
      </c>
    </row>
    <row r="992" spans="1:22" ht="13.5" x14ac:dyDescent="0.25">
      <c r="A992" s="3">
        <f>RSI!A992</f>
        <v>43451</v>
      </c>
      <c r="B992" s="2">
        <f>RSI!B992</f>
        <v>8.7210000000000001</v>
      </c>
      <c r="C992" s="2">
        <f>RSI!I992</f>
        <v>19.547948114863061</v>
      </c>
      <c r="D992" s="2">
        <f>MACD!E992</f>
        <v>5.2946741613887127E-2</v>
      </c>
      <c r="E992" s="2">
        <f>MACD!F992</f>
        <v>9.13745854491258E-2</v>
      </c>
      <c r="F992" s="2">
        <f>'Moving Avg'!D992</f>
        <v>8.8638000000000012</v>
      </c>
      <c r="G992" s="2">
        <f>'Moving Avg'!F992</f>
        <v>9.2727499999999985</v>
      </c>
      <c r="H992" s="2">
        <f>'Moving Avg'!G992</f>
        <v>9.9666000000000032</v>
      </c>
      <c r="I992" s="2">
        <f>'Moving Avg'!H992</f>
        <v>12.76977000000001</v>
      </c>
      <c r="J992" s="5" t="str">
        <f>OBV!F992</f>
        <v>BEARISH</v>
      </c>
      <c r="K992" s="5" t="str">
        <f>OBV!G992</f>
        <v>NEUTRAL</v>
      </c>
      <c r="L992" s="5" t="str">
        <f>OBV!H992</f>
        <v>CONFIRMED BEARISH</v>
      </c>
      <c r="M992" s="7">
        <f t="shared" si="150"/>
        <v>50</v>
      </c>
      <c r="N992" s="7">
        <f t="shared" si="151"/>
        <v>100</v>
      </c>
      <c r="O992" s="7">
        <f t="shared" si="152"/>
        <v>0</v>
      </c>
      <c r="P992" s="7">
        <f t="shared" si="153"/>
        <v>16.5</v>
      </c>
      <c r="Q992" s="8">
        <f t="shared" si="154"/>
        <v>54.975000000000001</v>
      </c>
      <c r="R992" s="8">
        <f t="shared" si="155"/>
        <v>34.125</v>
      </c>
      <c r="S992" s="8">
        <f t="shared" si="156"/>
        <v>29.925000000000001</v>
      </c>
      <c r="T992" s="8">
        <f t="shared" si="157"/>
        <v>41.625</v>
      </c>
      <c r="U992" s="7">
        <f t="shared" si="158"/>
        <v>39.674999999999997</v>
      </c>
      <c r="V992" s="7">
        <f t="shared" si="159"/>
        <v>40.162499999999994</v>
      </c>
    </row>
    <row r="993" spans="1:22" ht="13.5" x14ac:dyDescent="0.25">
      <c r="A993" s="3">
        <f>RSI!A993</f>
        <v>43452</v>
      </c>
      <c r="B993" s="2">
        <f>RSI!B993</f>
        <v>8.8089999999999993</v>
      </c>
      <c r="C993" s="2">
        <f>RSI!I993</f>
        <v>24.938480433493041</v>
      </c>
      <c r="D993" s="2">
        <f>MACD!E993</f>
        <v>6.8776540054919622E-2</v>
      </c>
      <c r="E993" s="2">
        <f>MACD!F993</f>
        <v>8.6854976370284567E-2</v>
      </c>
      <c r="F993" s="2">
        <f>'Moving Avg'!D993</f>
        <v>8.8201999999999998</v>
      </c>
      <c r="G993" s="2">
        <f>'Moving Avg'!F993</f>
        <v>9.2277999999999984</v>
      </c>
      <c r="H993" s="2">
        <f>'Moving Avg'!G993</f>
        <v>9.9220400000000044</v>
      </c>
      <c r="I993" s="2">
        <f>'Moving Avg'!H993</f>
        <v>12.74485000000001</v>
      </c>
      <c r="J993" s="5" t="str">
        <f>OBV!F993</f>
        <v>BEARISH</v>
      </c>
      <c r="K993" s="5" t="str">
        <f>OBV!G993</f>
        <v>NEUTRAL</v>
      </c>
      <c r="L993" s="5" t="str">
        <f>OBV!H993</f>
        <v>CONFIRMED BEARISH</v>
      </c>
      <c r="M993" s="7">
        <f t="shared" si="150"/>
        <v>50</v>
      </c>
      <c r="N993" s="7">
        <f t="shared" si="151"/>
        <v>45</v>
      </c>
      <c r="O993" s="7">
        <f t="shared" si="152"/>
        <v>0</v>
      </c>
      <c r="P993" s="7">
        <f t="shared" si="153"/>
        <v>16.5</v>
      </c>
      <c r="Q993" s="8">
        <f t="shared" si="154"/>
        <v>35.725000000000001</v>
      </c>
      <c r="R993" s="8">
        <f t="shared" si="155"/>
        <v>23.125</v>
      </c>
      <c r="S993" s="8">
        <f t="shared" si="156"/>
        <v>21.675000000000001</v>
      </c>
      <c r="T993" s="8">
        <f t="shared" si="157"/>
        <v>27.875</v>
      </c>
      <c r="U993" s="7">
        <f t="shared" si="158"/>
        <v>26.841666666666669</v>
      </c>
      <c r="V993" s="7">
        <f t="shared" si="159"/>
        <v>27.1</v>
      </c>
    </row>
    <row r="994" spans="1:22" ht="13.5" x14ac:dyDescent="0.25">
      <c r="A994" s="3">
        <f>RSI!A994</f>
        <v>43453</v>
      </c>
      <c r="B994" s="2">
        <f>RSI!B994</f>
        <v>8.8569999999999993</v>
      </c>
      <c r="C994" s="2">
        <f>RSI!I994</f>
        <v>27.780910488408054</v>
      </c>
      <c r="D994" s="2">
        <f>MACD!E994</f>
        <v>0.12004744720894855</v>
      </c>
      <c r="E994" s="2">
        <f>MACD!F994</f>
        <v>9.3493470538017362E-2</v>
      </c>
      <c r="F994" s="2">
        <f>'Moving Avg'!D994</f>
        <v>8.7929999999999993</v>
      </c>
      <c r="G994" s="2">
        <f>'Moving Avg'!F994</f>
        <v>9.1852499999999999</v>
      </c>
      <c r="H994" s="2">
        <f>'Moving Avg'!G994</f>
        <v>9.8789800000000056</v>
      </c>
      <c r="I994" s="2">
        <f>'Moving Avg'!H994</f>
        <v>12.720205000000012</v>
      </c>
      <c r="J994" s="5" t="str">
        <f>OBV!F994</f>
        <v>BULLISH</v>
      </c>
      <c r="K994" s="5" t="str">
        <f>OBV!G994</f>
        <v>NEUTRAL</v>
      </c>
      <c r="L994" s="5" t="str">
        <f>OBV!H994</f>
        <v>BULLISH DIVERGENCE</v>
      </c>
      <c r="M994" s="7">
        <f t="shared" si="150"/>
        <v>50</v>
      </c>
      <c r="N994" s="7">
        <f t="shared" si="151"/>
        <v>0</v>
      </c>
      <c r="O994" s="7">
        <f t="shared" si="152"/>
        <v>0</v>
      </c>
      <c r="P994" s="7">
        <f t="shared" si="153"/>
        <v>66.5</v>
      </c>
      <c r="Q994" s="8">
        <f t="shared" si="154"/>
        <v>27.475000000000001</v>
      </c>
      <c r="R994" s="8">
        <f t="shared" si="155"/>
        <v>26.625</v>
      </c>
      <c r="S994" s="8">
        <f t="shared" si="156"/>
        <v>37.424999999999997</v>
      </c>
      <c r="T994" s="8">
        <f t="shared" si="157"/>
        <v>29.125</v>
      </c>
      <c r="U994" s="7">
        <f t="shared" si="158"/>
        <v>30.508333333333336</v>
      </c>
      <c r="V994" s="7">
        <f t="shared" si="159"/>
        <v>30.162500000000001</v>
      </c>
    </row>
    <row r="995" spans="1:22" ht="13.5" x14ac:dyDescent="0.25">
      <c r="A995" s="3">
        <f>RSI!A995</f>
        <v>43454</v>
      </c>
      <c r="B995" s="2">
        <f>RSI!B995</f>
        <v>8.6859999999999999</v>
      </c>
      <c r="C995" s="2">
        <f>RSI!I995</f>
        <v>24.2568284666051</v>
      </c>
      <c r="D995" s="2">
        <f>MACD!E995</f>
        <v>0.17927624971185985</v>
      </c>
      <c r="E995" s="2">
        <f>MACD!F995</f>
        <v>0.11065002637278587</v>
      </c>
      <c r="F995" s="2">
        <f>'Moving Avg'!D995</f>
        <v>8.758799999999999</v>
      </c>
      <c r="G995" s="2">
        <f>'Moving Avg'!F995</f>
        <v>9.1324500000000004</v>
      </c>
      <c r="H995" s="2">
        <f>'Moving Avg'!G995</f>
        <v>9.8326400000000049</v>
      </c>
      <c r="I995" s="2">
        <f>'Moving Avg'!H995</f>
        <v>12.694900000000009</v>
      </c>
      <c r="J995" s="5" t="str">
        <f>OBV!F995</f>
        <v>BULLISH</v>
      </c>
      <c r="K995" s="5" t="str">
        <f>OBV!G995</f>
        <v>NEUTRAL</v>
      </c>
      <c r="L995" s="5" t="str">
        <f>OBV!H995</f>
        <v>BULLISH DIVERGENCE</v>
      </c>
      <c r="M995" s="7">
        <f t="shared" si="150"/>
        <v>50</v>
      </c>
      <c r="N995" s="7">
        <f t="shared" si="151"/>
        <v>0</v>
      </c>
      <c r="O995" s="7">
        <f t="shared" si="152"/>
        <v>0</v>
      </c>
      <c r="P995" s="7">
        <f t="shared" si="153"/>
        <v>66.5</v>
      </c>
      <c r="Q995" s="8">
        <f t="shared" si="154"/>
        <v>27.475000000000001</v>
      </c>
      <c r="R995" s="8">
        <f t="shared" si="155"/>
        <v>26.625</v>
      </c>
      <c r="S995" s="8">
        <f t="shared" si="156"/>
        <v>37.424999999999997</v>
      </c>
      <c r="T995" s="8">
        <f t="shared" si="157"/>
        <v>29.125</v>
      </c>
      <c r="U995" s="7">
        <f t="shared" si="158"/>
        <v>30.508333333333336</v>
      </c>
      <c r="V995" s="7">
        <f t="shared" si="159"/>
        <v>30.162500000000001</v>
      </c>
    </row>
    <row r="996" spans="1:22" ht="13.5" x14ac:dyDescent="0.25">
      <c r="A996" s="3">
        <f>RSI!A996</f>
        <v>43455</v>
      </c>
      <c r="B996" s="2">
        <f>RSI!B996</f>
        <v>8.6389999999999993</v>
      </c>
      <c r="C996" s="2">
        <f>RSI!I996</f>
        <v>23.378995647084096</v>
      </c>
      <c r="D996" s="2">
        <f>MACD!E996</f>
        <v>0.22636689270175481</v>
      </c>
      <c r="E996" s="2">
        <f>MACD!F996</f>
        <v>0.13379339963857967</v>
      </c>
      <c r="F996" s="2">
        <f>'Moving Avg'!D996</f>
        <v>8.7423999999999999</v>
      </c>
      <c r="G996" s="2">
        <f>'Moving Avg'!F996</f>
        <v>9.0809999999999995</v>
      </c>
      <c r="H996" s="2">
        <f>'Moving Avg'!G996</f>
        <v>9.7889000000000053</v>
      </c>
      <c r="I996" s="2">
        <f>'Moving Avg'!H996</f>
        <v>12.670025000000011</v>
      </c>
      <c r="J996" s="5" t="str">
        <f>OBV!F996</f>
        <v>BULLISH</v>
      </c>
      <c r="K996" s="5" t="str">
        <f>OBV!G996</f>
        <v>NEUTRAL</v>
      </c>
      <c r="L996" s="5" t="str">
        <f>OBV!H996</f>
        <v>BULLISH DIVERGENCE</v>
      </c>
      <c r="M996" s="7">
        <f t="shared" si="150"/>
        <v>50</v>
      </c>
      <c r="N996" s="7">
        <f t="shared" si="151"/>
        <v>0</v>
      </c>
      <c r="O996" s="7">
        <f t="shared" si="152"/>
        <v>0</v>
      </c>
      <c r="P996" s="7">
        <f t="shared" si="153"/>
        <v>66.5</v>
      </c>
      <c r="Q996" s="8">
        <f t="shared" si="154"/>
        <v>27.475000000000001</v>
      </c>
      <c r="R996" s="8">
        <f t="shared" si="155"/>
        <v>26.625</v>
      </c>
      <c r="S996" s="8">
        <f t="shared" si="156"/>
        <v>37.424999999999997</v>
      </c>
      <c r="T996" s="8">
        <f t="shared" si="157"/>
        <v>29.125</v>
      </c>
      <c r="U996" s="7">
        <f t="shared" si="158"/>
        <v>30.508333333333336</v>
      </c>
      <c r="V996" s="7">
        <f t="shared" si="159"/>
        <v>30.162500000000001</v>
      </c>
    </row>
    <row r="997" spans="1:22" ht="13.5" x14ac:dyDescent="0.25">
      <c r="A997" s="3">
        <f>RSI!A997</f>
        <v>43458</v>
      </c>
      <c r="B997" s="2">
        <f>RSI!B997</f>
        <v>8.6519999999999992</v>
      </c>
      <c r="C997" s="2">
        <f>RSI!I997</f>
        <v>24.196140952226102</v>
      </c>
      <c r="D997" s="2">
        <f>MACD!E997</f>
        <v>0.19995794470008654</v>
      </c>
      <c r="E997" s="2">
        <f>MACD!F997</f>
        <v>0.14702630865088107</v>
      </c>
      <c r="F997" s="2">
        <f>'Moving Avg'!D997</f>
        <v>8.7286000000000001</v>
      </c>
      <c r="G997" s="2">
        <f>'Moving Avg'!F997</f>
        <v>9.0445499999999992</v>
      </c>
      <c r="H997" s="2">
        <f>'Moving Avg'!G997</f>
        <v>9.7481600000000057</v>
      </c>
      <c r="I997" s="2">
        <f>'Moving Avg'!H997</f>
        <v>12.643990000000015</v>
      </c>
      <c r="J997" s="5" t="str">
        <f>OBV!F997</f>
        <v>BULLISH</v>
      </c>
      <c r="K997" s="5" t="str">
        <f>OBV!G997</f>
        <v>NEUTRAL</v>
      </c>
      <c r="L997" s="5" t="str">
        <f>OBV!H997</f>
        <v>BULLISH DIVERGENCE</v>
      </c>
      <c r="M997" s="7">
        <f t="shared" si="150"/>
        <v>50</v>
      </c>
      <c r="N997" s="7">
        <f t="shared" si="151"/>
        <v>0</v>
      </c>
      <c r="O997" s="7">
        <f t="shared" si="152"/>
        <v>0</v>
      </c>
      <c r="P997" s="7">
        <f t="shared" si="153"/>
        <v>66.5</v>
      </c>
      <c r="Q997" s="8">
        <f t="shared" si="154"/>
        <v>27.475000000000001</v>
      </c>
      <c r="R997" s="8">
        <f t="shared" si="155"/>
        <v>26.625</v>
      </c>
      <c r="S997" s="8">
        <f t="shared" si="156"/>
        <v>37.424999999999997</v>
      </c>
      <c r="T997" s="8">
        <f t="shared" si="157"/>
        <v>29.125</v>
      </c>
      <c r="U997" s="7">
        <f t="shared" si="158"/>
        <v>30.508333333333336</v>
      </c>
      <c r="V997" s="7">
        <f t="shared" si="159"/>
        <v>30.162500000000001</v>
      </c>
    </row>
    <row r="998" spans="1:22" ht="13.5" x14ac:dyDescent="0.25">
      <c r="A998" s="3">
        <f>RSI!A998</f>
        <v>43459</v>
      </c>
      <c r="B998" s="2">
        <f>RSI!B998</f>
        <v>8.6120000000000001</v>
      </c>
      <c r="C998" s="2">
        <f>RSI!I998</f>
        <v>23.370262082876465</v>
      </c>
      <c r="D998" s="2">
        <f>MACD!E998</f>
        <v>0.18522206869080016</v>
      </c>
      <c r="E998" s="2">
        <f>MACD!F998</f>
        <v>0.15466546065886488</v>
      </c>
      <c r="F998" s="2">
        <f>'Moving Avg'!D998</f>
        <v>8.6891999999999996</v>
      </c>
      <c r="G998" s="2">
        <f>'Moving Avg'!F998</f>
        <v>9.0186999999999991</v>
      </c>
      <c r="H998" s="2">
        <f>'Moving Avg'!G998</f>
        <v>9.7067400000000053</v>
      </c>
      <c r="I998" s="2">
        <f>'Moving Avg'!H998</f>
        <v>12.617920000000016</v>
      </c>
      <c r="J998" s="5" t="str">
        <f>OBV!F998</f>
        <v>BEARISH</v>
      </c>
      <c r="K998" s="5" t="str">
        <f>OBV!G998</f>
        <v>NEUTRAL</v>
      </c>
      <c r="L998" s="5" t="str">
        <f>OBV!H998</f>
        <v>CONFIRMED BEARISH</v>
      </c>
      <c r="M998" s="7">
        <f t="shared" si="150"/>
        <v>50</v>
      </c>
      <c r="N998" s="7">
        <f t="shared" si="151"/>
        <v>0</v>
      </c>
      <c r="O998" s="7">
        <f t="shared" si="152"/>
        <v>0</v>
      </c>
      <c r="P998" s="7">
        <f t="shared" si="153"/>
        <v>16.5</v>
      </c>
      <c r="Q998" s="8">
        <f t="shared" si="154"/>
        <v>19.975000000000001</v>
      </c>
      <c r="R998" s="8">
        <f t="shared" si="155"/>
        <v>14.125</v>
      </c>
      <c r="S998" s="8">
        <f t="shared" si="156"/>
        <v>14.925000000000001</v>
      </c>
      <c r="T998" s="8">
        <f t="shared" si="157"/>
        <v>16.625</v>
      </c>
      <c r="U998" s="7">
        <f t="shared" si="158"/>
        <v>16.341666666666669</v>
      </c>
      <c r="V998" s="7">
        <f t="shared" si="159"/>
        <v>16.412500000000001</v>
      </c>
    </row>
    <row r="999" spans="1:22" ht="13.5" x14ac:dyDescent="0.25">
      <c r="A999" s="3">
        <f>RSI!A999</f>
        <v>43460</v>
      </c>
      <c r="B999" s="2">
        <f>RSI!B999</f>
        <v>8.6050000000000004</v>
      </c>
      <c r="C999" s="2">
        <f>RSI!I999</f>
        <v>23.22088917808459</v>
      </c>
      <c r="D999" s="2">
        <f>MACD!E999</f>
        <v>0.17158316790072448</v>
      </c>
      <c r="E999" s="2">
        <f>MACD!F999</f>
        <v>0.1580490021072368</v>
      </c>
      <c r="F999" s="2">
        <f>'Moving Avg'!D999</f>
        <v>8.6387999999999998</v>
      </c>
      <c r="G999" s="2">
        <f>'Moving Avg'!F999</f>
        <v>8.9877000000000002</v>
      </c>
      <c r="H999" s="2">
        <f>'Moving Avg'!G999</f>
        <v>9.6679200000000041</v>
      </c>
      <c r="I999" s="2">
        <f>'Moving Avg'!H999</f>
        <v>12.592610000000015</v>
      </c>
      <c r="J999" s="5" t="str">
        <f>OBV!F999</f>
        <v>BEARISH</v>
      </c>
      <c r="K999" s="5" t="str">
        <f>OBV!G999</f>
        <v>STRONG</v>
      </c>
      <c r="L999" s="5" t="str">
        <f>OBV!H999</f>
        <v>CONFIRMED BEARISH</v>
      </c>
      <c r="M999" s="7">
        <f t="shared" si="150"/>
        <v>50</v>
      </c>
      <c r="N999" s="7">
        <f t="shared" si="151"/>
        <v>0</v>
      </c>
      <c r="O999" s="7">
        <f t="shared" si="152"/>
        <v>0</v>
      </c>
      <c r="P999" s="7">
        <f t="shared" si="153"/>
        <v>33</v>
      </c>
      <c r="Q999" s="8">
        <f t="shared" si="154"/>
        <v>22.45</v>
      </c>
      <c r="R999" s="8">
        <f t="shared" si="155"/>
        <v>18.25</v>
      </c>
      <c r="S999" s="8">
        <f t="shared" si="156"/>
        <v>22.35</v>
      </c>
      <c r="T999" s="8">
        <f t="shared" si="157"/>
        <v>20.75</v>
      </c>
      <c r="U999" s="7">
        <f t="shared" si="158"/>
        <v>21.016666666666669</v>
      </c>
      <c r="V999" s="7">
        <f t="shared" si="159"/>
        <v>20.950000000000003</v>
      </c>
    </row>
    <row r="1000" spans="1:22" ht="13.5" x14ac:dyDescent="0.25">
      <c r="A1000" s="3">
        <f>RSI!A1000</f>
        <v>43461</v>
      </c>
      <c r="B1000" s="2">
        <f>RSI!B1000</f>
        <v>8.6519999999999992</v>
      </c>
      <c r="C1000" s="2">
        <f>RSI!I1000</f>
        <v>26.612565883776497</v>
      </c>
      <c r="D1000" s="2">
        <f>MACD!E1000</f>
        <v>0.1389591496988043</v>
      </c>
      <c r="E1000" s="2">
        <f>MACD!F1000</f>
        <v>0.15423103162555032</v>
      </c>
      <c r="F1000" s="2">
        <f>'Moving Avg'!D1000</f>
        <v>8.6319999999999997</v>
      </c>
      <c r="G1000" s="2">
        <f>'Moving Avg'!F1000</f>
        <v>8.9590499999999977</v>
      </c>
      <c r="H1000" s="2">
        <f>'Moving Avg'!G1000</f>
        <v>9.6331600000000055</v>
      </c>
      <c r="I1000" s="2">
        <f>'Moving Avg'!H1000</f>
        <v>12.567535000000015</v>
      </c>
      <c r="J1000" s="5" t="str">
        <f>OBV!F1000</f>
        <v>BEARISH</v>
      </c>
      <c r="K1000" s="5" t="str">
        <f>OBV!G1000</f>
        <v>NEUTRAL</v>
      </c>
      <c r="L1000" s="5" t="str">
        <f>OBV!H1000</f>
        <v>CONFIRMED BEARISH</v>
      </c>
      <c r="M1000" s="7">
        <f t="shared" si="150"/>
        <v>50</v>
      </c>
      <c r="N1000" s="7">
        <f t="shared" si="151"/>
        <v>45</v>
      </c>
      <c r="O1000" s="7">
        <f t="shared" si="152"/>
        <v>0</v>
      </c>
      <c r="P1000" s="7">
        <f t="shared" si="153"/>
        <v>16.5</v>
      </c>
      <c r="Q1000" s="8">
        <f t="shared" si="154"/>
        <v>35.725000000000001</v>
      </c>
      <c r="R1000" s="8">
        <f t="shared" si="155"/>
        <v>23.125</v>
      </c>
      <c r="S1000" s="8">
        <f t="shared" si="156"/>
        <v>21.675000000000001</v>
      </c>
      <c r="T1000" s="8">
        <f t="shared" si="157"/>
        <v>27.875</v>
      </c>
      <c r="U1000" s="7">
        <f t="shared" si="158"/>
        <v>26.841666666666669</v>
      </c>
      <c r="V1000" s="7">
        <f t="shared" si="159"/>
        <v>27.1</v>
      </c>
    </row>
    <row r="1001" spans="1:22" ht="13.5" x14ac:dyDescent="0.25">
      <c r="A1001" s="3">
        <f>RSI!A1001</f>
        <v>43462</v>
      </c>
      <c r="B1001" s="2">
        <f>RSI!B1001</f>
        <v>8.7140000000000004</v>
      </c>
      <c r="C1001" s="2">
        <f>RSI!I1001</f>
        <v>30.946061288049194</v>
      </c>
      <c r="D1001" s="2">
        <f>MACD!E1001</f>
        <v>8.8635954244892901E-2</v>
      </c>
      <c r="E1001" s="2">
        <f>MACD!F1001</f>
        <v>0.14111201614941885</v>
      </c>
      <c r="F1001" s="2">
        <f>'Moving Avg'!D1001</f>
        <v>8.6470000000000002</v>
      </c>
      <c r="G1001" s="2">
        <f>'Moving Avg'!F1001</f>
        <v>8.9334999999999987</v>
      </c>
      <c r="H1001" s="2">
        <f>'Moving Avg'!G1001</f>
        <v>9.5989600000000035</v>
      </c>
      <c r="I1001" s="2">
        <f>'Moving Avg'!H1001</f>
        <v>12.543630000000014</v>
      </c>
      <c r="J1001" s="5" t="str">
        <f>OBV!F1001</f>
        <v>BULLISH</v>
      </c>
      <c r="K1001" s="5" t="str">
        <f>OBV!G1001</f>
        <v>NEUTRAL</v>
      </c>
      <c r="L1001" s="5" t="str">
        <f>OBV!H1001</f>
        <v>CONFIRMED BULLISH</v>
      </c>
      <c r="M1001" s="7">
        <f t="shared" si="150"/>
        <v>25</v>
      </c>
      <c r="N1001" s="7">
        <f t="shared" si="151"/>
        <v>100</v>
      </c>
      <c r="O1001" s="7">
        <f t="shared" si="152"/>
        <v>0</v>
      </c>
      <c r="P1001" s="7">
        <f t="shared" si="153"/>
        <v>83.5</v>
      </c>
      <c r="Q1001" s="8">
        <f t="shared" si="154"/>
        <v>56.274999999999999</v>
      </c>
      <c r="R1001" s="8">
        <f t="shared" si="155"/>
        <v>45.875</v>
      </c>
      <c r="S1001" s="8">
        <f t="shared" si="156"/>
        <v>56.325000000000003</v>
      </c>
      <c r="T1001" s="8">
        <f t="shared" si="157"/>
        <v>52.125</v>
      </c>
      <c r="U1001" s="7">
        <f t="shared" si="158"/>
        <v>52.82500000000001</v>
      </c>
      <c r="V1001" s="7">
        <f t="shared" si="159"/>
        <v>52.650000000000006</v>
      </c>
    </row>
    <row r="1002" spans="1:22" ht="13.5" x14ac:dyDescent="0.25">
      <c r="A1002" s="3">
        <f>RSI!A1002</f>
        <v>43465</v>
      </c>
      <c r="B1002" s="2">
        <f>RSI!B1002</f>
        <v>8.7210000000000001</v>
      </c>
      <c r="C1002" s="2">
        <f>RSI!I1002</f>
        <v>31.438315172680348</v>
      </c>
      <c r="D1002" s="2">
        <f>MACD!E1002</f>
        <v>4.7760106476214759E-2</v>
      </c>
      <c r="E1002" s="2">
        <f>MACD!F1002</f>
        <v>0.12244163421477804</v>
      </c>
      <c r="F1002" s="2">
        <f>'Moving Avg'!D1002</f>
        <v>8.6608000000000001</v>
      </c>
      <c r="G1002" s="2">
        <f>'Moving Avg'!F1002</f>
        <v>8.9062499999999982</v>
      </c>
      <c r="H1002" s="2">
        <f>'Moving Avg'!G1002</f>
        <v>9.5635400000000033</v>
      </c>
      <c r="I1002" s="2">
        <f>'Moving Avg'!H1002</f>
        <v>12.519760000000014</v>
      </c>
      <c r="J1002" s="5" t="str">
        <f>OBV!F1002</f>
        <v>BULLISH</v>
      </c>
      <c r="K1002" s="5" t="str">
        <f>OBV!G1002</f>
        <v>NEUTRAL</v>
      </c>
      <c r="L1002" s="5" t="str">
        <f>OBV!H1002</f>
        <v>CONFIRMED BULLISH</v>
      </c>
      <c r="M1002" s="7">
        <f t="shared" si="150"/>
        <v>25</v>
      </c>
      <c r="N1002" s="7">
        <f t="shared" si="151"/>
        <v>100</v>
      </c>
      <c r="O1002" s="7">
        <f t="shared" si="152"/>
        <v>0</v>
      </c>
      <c r="P1002" s="7">
        <f t="shared" si="153"/>
        <v>83.5</v>
      </c>
      <c r="Q1002" s="8">
        <f t="shared" si="154"/>
        <v>56.274999999999999</v>
      </c>
      <c r="R1002" s="8">
        <f t="shared" si="155"/>
        <v>45.875</v>
      </c>
      <c r="S1002" s="8">
        <f t="shared" si="156"/>
        <v>56.325000000000003</v>
      </c>
      <c r="T1002" s="8">
        <f t="shared" si="157"/>
        <v>52.125</v>
      </c>
      <c r="U1002" s="7">
        <f t="shared" si="158"/>
        <v>52.82500000000001</v>
      </c>
      <c r="V1002" s="7">
        <f t="shared" si="159"/>
        <v>52.650000000000006</v>
      </c>
    </row>
    <row r="1003" spans="1:22" ht="13.5" x14ac:dyDescent="0.25">
      <c r="A1003" s="3">
        <f>RSI!A1003</f>
        <v>43467</v>
      </c>
      <c r="B1003" s="2">
        <f>RSI!B1003</f>
        <v>8.625</v>
      </c>
      <c r="C1003" s="2">
        <f>RSI!I1003</f>
        <v>28.443677277775052</v>
      </c>
      <c r="D1003" s="2">
        <f>MACD!E1003</f>
        <v>3.584016755231012E-2</v>
      </c>
      <c r="E1003" s="2">
        <f>MACD!F1003</f>
        <v>0.10512134088228446</v>
      </c>
      <c r="F1003" s="2">
        <f>'Moving Avg'!D1003</f>
        <v>8.6633999999999993</v>
      </c>
      <c r="G1003" s="2">
        <f>'Moving Avg'!F1003</f>
        <v>8.8728499999999997</v>
      </c>
      <c r="H1003" s="2">
        <f>'Moving Avg'!G1003</f>
        <v>9.5262000000000029</v>
      </c>
      <c r="I1003" s="2">
        <f>'Moving Avg'!H1003</f>
        <v>12.495080000000014</v>
      </c>
      <c r="J1003" s="5" t="str">
        <f>OBV!F1003</f>
        <v>BULLISH</v>
      </c>
      <c r="K1003" s="5" t="str">
        <f>OBV!G1003</f>
        <v>NEUTRAL</v>
      </c>
      <c r="L1003" s="5" t="str">
        <f>OBV!H1003</f>
        <v>CONFIRMED BULLISH</v>
      </c>
      <c r="M1003" s="7">
        <f t="shared" si="150"/>
        <v>50</v>
      </c>
      <c r="N1003" s="7">
        <f t="shared" si="151"/>
        <v>100</v>
      </c>
      <c r="O1003" s="7">
        <f t="shared" si="152"/>
        <v>0</v>
      </c>
      <c r="P1003" s="7">
        <f t="shared" si="153"/>
        <v>83.5</v>
      </c>
      <c r="Q1003" s="8">
        <f t="shared" si="154"/>
        <v>65.025000000000006</v>
      </c>
      <c r="R1003" s="8">
        <f t="shared" si="155"/>
        <v>50.875</v>
      </c>
      <c r="S1003" s="8">
        <f t="shared" si="156"/>
        <v>60.075000000000003</v>
      </c>
      <c r="T1003" s="8">
        <f t="shared" si="157"/>
        <v>58.375</v>
      </c>
      <c r="U1003" s="7">
        <f t="shared" si="158"/>
        <v>58.658333333333339</v>
      </c>
      <c r="V1003" s="7">
        <f t="shared" si="159"/>
        <v>58.587500000000006</v>
      </c>
    </row>
    <row r="1004" spans="1:22" ht="13.5" x14ac:dyDescent="0.25">
      <c r="A1004" s="3">
        <f>RSI!A1004</f>
        <v>43468</v>
      </c>
      <c r="B1004" s="2">
        <f>RSI!B1004</f>
        <v>8.8019999999999996</v>
      </c>
      <c r="C1004" s="2">
        <f>RSI!I1004</f>
        <v>39.82489267406541</v>
      </c>
      <c r="D1004" s="2">
        <f>MACD!E1004</f>
        <v>2.2463119477428961E-2</v>
      </c>
      <c r="E1004" s="2">
        <f>MACD!F1004</f>
        <v>8.858969660131337E-2</v>
      </c>
      <c r="F1004" s="2">
        <f>'Moving Avg'!D1004</f>
        <v>8.7027999999999999</v>
      </c>
      <c r="G1004" s="2">
        <f>'Moving Avg'!F1004</f>
        <v>8.8360499999999984</v>
      </c>
      <c r="H1004" s="2">
        <f>'Moving Avg'!G1004</f>
        <v>9.4937600000000035</v>
      </c>
      <c r="I1004" s="2">
        <f>'Moving Avg'!H1004</f>
        <v>12.469300000000011</v>
      </c>
      <c r="J1004" s="5" t="str">
        <f>OBV!F1004</f>
        <v>BULLISH</v>
      </c>
      <c r="K1004" s="5" t="str">
        <f>OBV!G1004</f>
        <v>WEAK</v>
      </c>
      <c r="L1004" s="5" t="str">
        <f>OBV!H1004</f>
        <v>CONFIRMED BULLISH</v>
      </c>
      <c r="M1004" s="7">
        <f t="shared" si="150"/>
        <v>25</v>
      </c>
      <c r="N1004" s="7">
        <f t="shared" si="151"/>
        <v>100</v>
      </c>
      <c r="O1004" s="7">
        <f t="shared" si="152"/>
        <v>0</v>
      </c>
      <c r="P1004" s="7">
        <f t="shared" si="153"/>
        <v>67</v>
      </c>
      <c r="Q1004" s="8">
        <f t="shared" si="154"/>
        <v>53.8</v>
      </c>
      <c r="R1004" s="8">
        <f t="shared" si="155"/>
        <v>41.75</v>
      </c>
      <c r="S1004" s="8">
        <f t="shared" si="156"/>
        <v>48.900000000000006</v>
      </c>
      <c r="T1004" s="8">
        <f t="shared" si="157"/>
        <v>48</v>
      </c>
      <c r="U1004" s="7">
        <f t="shared" si="158"/>
        <v>48.15</v>
      </c>
      <c r="V1004" s="7">
        <f t="shared" si="159"/>
        <v>48.112499999999997</v>
      </c>
    </row>
    <row r="1005" spans="1:22" ht="13.5" x14ac:dyDescent="0.25">
      <c r="A1005" s="3">
        <f>RSI!A1005</f>
        <v>43469</v>
      </c>
      <c r="B1005" s="2">
        <f>RSI!B1005</f>
        <v>8.6519999999999992</v>
      </c>
      <c r="C1005" s="2">
        <f>RSI!I1005</f>
        <v>34.776743125351373</v>
      </c>
      <c r="D1005" s="2">
        <f>MACD!E1005</f>
        <v>-2.8432642789866236E-3</v>
      </c>
      <c r="E1005" s="2">
        <f>MACD!F1005</f>
        <v>7.0303104425253379E-2</v>
      </c>
      <c r="F1005" s="2">
        <f>'Moving Avg'!D1005</f>
        <v>8.7027999999999999</v>
      </c>
      <c r="G1005" s="2">
        <f>'Moving Avg'!F1005</f>
        <v>8.7917499999999986</v>
      </c>
      <c r="H1005" s="2">
        <f>'Moving Avg'!G1005</f>
        <v>9.4583200000000005</v>
      </c>
      <c r="I1005" s="2">
        <f>'Moving Avg'!H1005</f>
        <v>12.44310000000001</v>
      </c>
      <c r="J1005" s="5" t="str">
        <f>OBV!F1005</f>
        <v>BULLISH</v>
      </c>
      <c r="K1005" s="5" t="str">
        <f>OBV!G1005</f>
        <v>NEUTRAL</v>
      </c>
      <c r="L1005" s="5" t="str">
        <f>OBV!H1005</f>
        <v>NEUTRAL</v>
      </c>
      <c r="M1005" s="7">
        <f t="shared" si="150"/>
        <v>25</v>
      </c>
      <c r="N1005" s="7">
        <f t="shared" si="151"/>
        <v>100</v>
      </c>
      <c r="O1005" s="7">
        <f t="shared" si="152"/>
        <v>0</v>
      </c>
      <c r="P1005" s="7">
        <f t="shared" si="153"/>
        <v>49.5</v>
      </c>
      <c r="Q1005" s="8">
        <f t="shared" si="154"/>
        <v>51.174999999999997</v>
      </c>
      <c r="R1005" s="8">
        <f t="shared" si="155"/>
        <v>37.375</v>
      </c>
      <c r="S1005" s="8">
        <f t="shared" si="156"/>
        <v>41.025000000000006</v>
      </c>
      <c r="T1005" s="8">
        <f t="shared" si="157"/>
        <v>43.625</v>
      </c>
      <c r="U1005" s="7">
        <f t="shared" si="158"/>
        <v>43.191666666666663</v>
      </c>
      <c r="V1005" s="7">
        <f t="shared" si="159"/>
        <v>43.3</v>
      </c>
    </row>
    <row r="1006" spans="1:22" ht="13.5" x14ac:dyDescent="0.25">
      <c r="A1006" s="3">
        <f>RSI!A1006</f>
        <v>43472</v>
      </c>
      <c r="B1006" s="2">
        <f>RSI!B1006</f>
        <v>8.5229999999999997</v>
      </c>
      <c r="C1006" s="2">
        <f>RSI!I1006</f>
        <v>31.122968571559568</v>
      </c>
      <c r="D1006" s="2">
        <f>MACD!E1006</f>
        <v>-1.9925550535107917E-2</v>
      </c>
      <c r="E1006" s="2">
        <f>MACD!F1006</f>
        <v>5.2257373433181119E-2</v>
      </c>
      <c r="F1006" s="2">
        <f>'Moving Avg'!D1006</f>
        <v>8.6645999999999983</v>
      </c>
      <c r="G1006" s="2">
        <f>'Moving Avg'!F1006</f>
        <v>8.7443999999999988</v>
      </c>
      <c r="H1006" s="2">
        <f>'Moving Avg'!G1006</f>
        <v>9.421660000000001</v>
      </c>
      <c r="I1006" s="2">
        <f>'Moving Avg'!H1006</f>
        <v>12.41691500000001</v>
      </c>
      <c r="J1006" s="5" t="str">
        <f>OBV!F1006</f>
        <v>BEARISH</v>
      </c>
      <c r="K1006" s="5" t="str">
        <f>OBV!G1006</f>
        <v>NEUTRAL</v>
      </c>
      <c r="L1006" s="5" t="str">
        <f>OBV!H1006</f>
        <v>CONFIRMED BEARISH</v>
      </c>
      <c r="M1006" s="7">
        <f t="shared" si="150"/>
        <v>25</v>
      </c>
      <c r="N1006" s="7">
        <f t="shared" si="151"/>
        <v>100</v>
      </c>
      <c r="O1006" s="7">
        <f t="shared" si="152"/>
        <v>0</v>
      </c>
      <c r="P1006" s="7">
        <f t="shared" si="153"/>
        <v>16.5</v>
      </c>
      <c r="Q1006" s="8">
        <f t="shared" si="154"/>
        <v>46.225000000000001</v>
      </c>
      <c r="R1006" s="8">
        <f t="shared" si="155"/>
        <v>29.125</v>
      </c>
      <c r="S1006" s="8">
        <f t="shared" si="156"/>
        <v>26.175000000000001</v>
      </c>
      <c r="T1006" s="8">
        <f t="shared" si="157"/>
        <v>35.375</v>
      </c>
      <c r="U1006" s="7">
        <f t="shared" si="158"/>
        <v>33.841666666666661</v>
      </c>
      <c r="V1006" s="7">
        <f t="shared" si="159"/>
        <v>34.224999999999994</v>
      </c>
    </row>
    <row r="1007" spans="1:22" ht="13.5" x14ac:dyDescent="0.25">
      <c r="A1007" s="3">
        <f>RSI!A1007</f>
        <v>43473</v>
      </c>
      <c r="B1007" s="2">
        <f>RSI!B1007</f>
        <v>8.4819999999999993</v>
      </c>
      <c r="C1007" s="2">
        <f>RSI!I1007</f>
        <v>30.042606620882069</v>
      </c>
      <c r="D1007" s="2">
        <f>MACD!E1007</f>
        <v>-2.6723061983236818E-2</v>
      </c>
      <c r="E1007" s="2">
        <f>MACD!F1007</f>
        <v>3.646128634989753E-2</v>
      </c>
      <c r="F1007" s="2">
        <f>'Moving Avg'!D1007</f>
        <v>8.6168000000000013</v>
      </c>
      <c r="G1007" s="2">
        <f>'Moving Avg'!F1007</f>
        <v>8.7174999999999976</v>
      </c>
      <c r="H1007" s="2">
        <f>'Moving Avg'!G1007</f>
        <v>9.3834999999999997</v>
      </c>
      <c r="I1007" s="2">
        <f>'Moving Avg'!H1007</f>
        <v>12.389535000000009</v>
      </c>
      <c r="J1007" s="5" t="str">
        <f>OBV!F1007</f>
        <v>BEARISH</v>
      </c>
      <c r="K1007" s="5" t="str">
        <f>OBV!G1007</f>
        <v>STRONG</v>
      </c>
      <c r="L1007" s="5" t="str">
        <f>OBV!H1007</f>
        <v>CONFIRMED BEARISH</v>
      </c>
      <c r="M1007" s="7">
        <f t="shared" si="150"/>
        <v>25</v>
      </c>
      <c r="N1007" s="7">
        <f t="shared" si="151"/>
        <v>100</v>
      </c>
      <c r="O1007" s="7">
        <f t="shared" si="152"/>
        <v>0</v>
      </c>
      <c r="P1007" s="7">
        <f t="shared" si="153"/>
        <v>33</v>
      </c>
      <c r="Q1007" s="8">
        <f t="shared" si="154"/>
        <v>48.7</v>
      </c>
      <c r="R1007" s="8">
        <f t="shared" si="155"/>
        <v>33.25</v>
      </c>
      <c r="S1007" s="8">
        <f t="shared" si="156"/>
        <v>33.6</v>
      </c>
      <c r="T1007" s="8">
        <f t="shared" si="157"/>
        <v>39.5</v>
      </c>
      <c r="U1007" s="7">
        <f t="shared" si="158"/>
        <v>38.516666666666673</v>
      </c>
      <c r="V1007" s="7">
        <f t="shared" si="159"/>
        <v>38.762500000000003</v>
      </c>
    </row>
    <row r="1008" spans="1:22" ht="13.5" x14ac:dyDescent="0.25">
      <c r="A1008" s="3">
        <f>RSI!A1008</f>
        <v>43474</v>
      </c>
      <c r="B1008" s="2">
        <f>RSI!B1008</f>
        <v>8.577</v>
      </c>
      <c r="C1008" s="2">
        <f>RSI!I1008</f>
        <v>35.61920104317467</v>
      </c>
      <c r="D1008" s="2">
        <f>MACD!E1008</f>
        <v>-4.299777252540693E-2</v>
      </c>
      <c r="E1008" s="2">
        <f>MACD!F1008</f>
        <v>2.0569474574836641E-2</v>
      </c>
      <c r="F1008" s="2">
        <f>'Moving Avg'!D1008</f>
        <v>8.6072000000000006</v>
      </c>
      <c r="G1008" s="2">
        <f>'Moving Avg'!F1008</f>
        <v>8.6949999999999985</v>
      </c>
      <c r="H1008" s="2">
        <f>'Moving Avg'!G1008</f>
        <v>9.3479199999999985</v>
      </c>
      <c r="I1008" s="2">
        <f>'Moving Avg'!H1008</f>
        <v>12.362595000000008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  <c r="M1008" s="7">
        <f t="shared" si="150"/>
        <v>25</v>
      </c>
      <c r="N1008" s="7">
        <f t="shared" si="151"/>
        <v>100</v>
      </c>
      <c r="O1008" s="7">
        <f t="shared" si="152"/>
        <v>0</v>
      </c>
      <c r="P1008" s="7">
        <f t="shared" si="153"/>
        <v>16.5</v>
      </c>
      <c r="Q1008" s="8">
        <f t="shared" si="154"/>
        <v>46.225000000000001</v>
      </c>
      <c r="R1008" s="8">
        <f t="shared" si="155"/>
        <v>29.125</v>
      </c>
      <c r="S1008" s="8">
        <f t="shared" si="156"/>
        <v>26.175000000000001</v>
      </c>
      <c r="T1008" s="8">
        <f t="shared" si="157"/>
        <v>35.375</v>
      </c>
      <c r="U1008" s="7">
        <f t="shared" si="158"/>
        <v>33.841666666666661</v>
      </c>
      <c r="V1008" s="7">
        <f t="shared" si="159"/>
        <v>34.224999999999994</v>
      </c>
    </row>
    <row r="1009" spans="1:22" ht="13.5" x14ac:dyDescent="0.25">
      <c r="A1009" s="3">
        <f>RSI!A1009</f>
        <v>43475</v>
      </c>
      <c r="B1009" s="2">
        <f>RSI!B1009</f>
        <v>8.516</v>
      </c>
      <c r="C1009" s="2">
        <f>RSI!I1009</f>
        <v>33.75836642564883</v>
      </c>
      <c r="D1009" s="2">
        <f>MACD!E1009</f>
        <v>-5.1418155172118674E-2</v>
      </c>
      <c r="E1009" s="2">
        <f>MACD!F1009</f>
        <v>6.1719486254455773E-3</v>
      </c>
      <c r="F1009" s="2">
        <f>'Moving Avg'!D1009</f>
        <v>8.5499999999999989</v>
      </c>
      <c r="G1009" s="2">
        <f>'Moving Avg'!F1009</f>
        <v>8.671149999999999</v>
      </c>
      <c r="H1009" s="2">
        <f>'Moving Avg'!G1009</f>
        <v>9.3118000000000016</v>
      </c>
      <c r="I1009" s="2">
        <f>'Moving Avg'!H1009</f>
        <v>12.335220000000009</v>
      </c>
      <c r="J1009" s="5" t="str">
        <f>OBV!F1009</f>
        <v>BEARISH</v>
      </c>
      <c r="K1009" s="5" t="str">
        <f>OBV!G1009</f>
        <v>STRONG</v>
      </c>
      <c r="L1009" s="5" t="str">
        <f>OBV!H1009</f>
        <v>CONFIRMED BEARISH</v>
      </c>
      <c r="M1009" s="7">
        <f t="shared" si="150"/>
        <v>25</v>
      </c>
      <c r="N1009" s="7">
        <f t="shared" si="151"/>
        <v>100</v>
      </c>
      <c r="O1009" s="7">
        <f t="shared" si="152"/>
        <v>0</v>
      </c>
      <c r="P1009" s="7">
        <f t="shared" si="153"/>
        <v>33</v>
      </c>
      <c r="Q1009" s="8">
        <f t="shared" si="154"/>
        <v>48.7</v>
      </c>
      <c r="R1009" s="8">
        <f t="shared" si="155"/>
        <v>33.25</v>
      </c>
      <c r="S1009" s="8">
        <f t="shared" si="156"/>
        <v>33.6</v>
      </c>
      <c r="T1009" s="8">
        <f t="shared" si="157"/>
        <v>39.5</v>
      </c>
      <c r="U1009" s="7">
        <f t="shared" si="158"/>
        <v>38.516666666666673</v>
      </c>
      <c r="V1009" s="7">
        <f t="shared" si="159"/>
        <v>38.762500000000003</v>
      </c>
    </row>
    <row r="1010" spans="1:22" ht="13.5" x14ac:dyDescent="0.25">
      <c r="A1010" s="3">
        <f>RSI!A1010</f>
        <v>43476</v>
      </c>
      <c r="B1010" s="2">
        <f>RSI!B1010</f>
        <v>8.7140000000000004</v>
      </c>
      <c r="C1010" s="2">
        <f>RSI!I1010</f>
        <v>43.987295834375686</v>
      </c>
      <c r="D1010" s="2">
        <f>MACD!E1010</f>
        <v>-6.3851011602764629E-2</v>
      </c>
      <c r="E1010" s="2">
        <f>MACD!F1010</f>
        <v>-7.8326434201964647E-3</v>
      </c>
      <c r="F1010" s="2">
        <f>'Moving Avg'!D1010</f>
        <v>8.5624000000000002</v>
      </c>
      <c r="G1010" s="2">
        <f>'Moving Avg'!F1010</f>
        <v>8.6639999999999979</v>
      </c>
      <c r="H1010" s="2">
        <f>'Moving Avg'!G1010</f>
        <v>9.2796400000000023</v>
      </c>
      <c r="I1010" s="2">
        <f>'Moving Avg'!H1010</f>
        <v>12.307015000000009</v>
      </c>
      <c r="J1010" s="5" t="str">
        <f>OBV!F1010</f>
        <v>BEARISH</v>
      </c>
      <c r="K1010" s="5" t="str">
        <f>OBV!G1010</f>
        <v>NEUTRAL</v>
      </c>
      <c r="L1010" s="5" t="str">
        <f>OBV!H1010</f>
        <v>BEARISH DIVERGENCE</v>
      </c>
      <c r="M1010" s="7">
        <f t="shared" si="150"/>
        <v>25</v>
      </c>
      <c r="N1010" s="7">
        <f t="shared" si="151"/>
        <v>100</v>
      </c>
      <c r="O1010" s="7">
        <f t="shared" si="152"/>
        <v>0</v>
      </c>
      <c r="P1010" s="7">
        <f t="shared" si="153"/>
        <v>16.5</v>
      </c>
      <c r="Q1010" s="8">
        <f t="shared" si="154"/>
        <v>46.225000000000001</v>
      </c>
      <c r="R1010" s="8">
        <f t="shared" si="155"/>
        <v>29.125</v>
      </c>
      <c r="S1010" s="8">
        <f t="shared" si="156"/>
        <v>26.175000000000001</v>
      </c>
      <c r="T1010" s="8">
        <f t="shared" si="157"/>
        <v>35.375</v>
      </c>
      <c r="U1010" s="7">
        <f t="shared" si="158"/>
        <v>33.841666666666661</v>
      </c>
      <c r="V1010" s="7">
        <f t="shared" si="159"/>
        <v>34.224999999999994</v>
      </c>
    </row>
    <row r="1011" spans="1:22" ht="13.5" x14ac:dyDescent="0.25">
      <c r="A1011" s="3">
        <f>RSI!A1011</f>
        <v>43480</v>
      </c>
      <c r="B1011" s="2">
        <f>RSI!B1011</f>
        <v>8.7140000000000004</v>
      </c>
      <c r="C1011" s="2">
        <f>RSI!I1011</f>
        <v>43.987295834375686</v>
      </c>
      <c r="D1011" s="2">
        <f>MACD!E1011</f>
        <v>-6.4032297847825603E-2</v>
      </c>
      <c r="E1011" s="2">
        <f>MACD!F1011</f>
        <v>-1.9072574305722293E-2</v>
      </c>
      <c r="F1011" s="2">
        <f>'Moving Avg'!D1011</f>
        <v>8.6005999999999982</v>
      </c>
      <c r="G1011" s="2">
        <f>'Moving Avg'!F1011</f>
        <v>8.6636500000000005</v>
      </c>
      <c r="H1011" s="2">
        <f>'Moving Avg'!G1011</f>
        <v>9.2468000000000021</v>
      </c>
      <c r="I1011" s="2">
        <f>'Moving Avg'!H1011</f>
        <v>12.279505000000006</v>
      </c>
      <c r="J1011" s="5" t="str">
        <f>OBV!F1011</f>
        <v>BULLISH</v>
      </c>
      <c r="K1011" s="5" t="str">
        <f>OBV!G1011</f>
        <v>NEUTRAL</v>
      </c>
      <c r="L1011" s="5" t="str">
        <f>OBV!H1011</f>
        <v>CONFIRMED BULLISH</v>
      </c>
      <c r="M1011" s="7">
        <f t="shared" si="150"/>
        <v>25</v>
      </c>
      <c r="N1011" s="7">
        <f t="shared" si="151"/>
        <v>100</v>
      </c>
      <c r="O1011" s="7">
        <f t="shared" si="152"/>
        <v>0</v>
      </c>
      <c r="P1011" s="7">
        <f t="shared" si="153"/>
        <v>83.5</v>
      </c>
      <c r="Q1011" s="8">
        <f t="shared" si="154"/>
        <v>56.274999999999999</v>
      </c>
      <c r="R1011" s="8">
        <f t="shared" si="155"/>
        <v>45.875</v>
      </c>
      <c r="S1011" s="8">
        <f t="shared" si="156"/>
        <v>56.325000000000003</v>
      </c>
      <c r="T1011" s="8">
        <f t="shared" si="157"/>
        <v>52.125</v>
      </c>
      <c r="U1011" s="7">
        <f t="shared" si="158"/>
        <v>52.82500000000001</v>
      </c>
      <c r="V1011" s="7">
        <f t="shared" si="159"/>
        <v>52.650000000000006</v>
      </c>
    </row>
    <row r="1012" spans="1:22" ht="13.5" x14ac:dyDescent="0.25">
      <c r="A1012" s="3">
        <f>RSI!A1012</f>
        <v>43481</v>
      </c>
      <c r="B1012" s="2">
        <f>RSI!B1012</f>
        <v>8.6929999999999996</v>
      </c>
      <c r="C1012" s="2">
        <f>RSI!I1012</f>
        <v>43.167363259526887</v>
      </c>
      <c r="D1012" s="2">
        <f>MACD!E1012</f>
        <v>-6.0812139802244758E-2</v>
      </c>
      <c r="E1012" s="2">
        <f>MACD!F1012</f>
        <v>-2.742048740502679E-2</v>
      </c>
      <c r="F1012" s="2">
        <f>'Moving Avg'!D1012</f>
        <v>8.6427999999999994</v>
      </c>
      <c r="G1012" s="2">
        <f>'Moving Avg'!F1012</f>
        <v>8.6622500000000002</v>
      </c>
      <c r="H1012" s="2">
        <f>'Moving Avg'!G1012</f>
        <v>9.2108200000000018</v>
      </c>
      <c r="I1012" s="2">
        <f>'Moving Avg'!H1012</f>
        <v>12.253675000000005</v>
      </c>
      <c r="J1012" s="5" t="str">
        <f>OBV!F1012</f>
        <v>BULLISH</v>
      </c>
      <c r="K1012" s="5" t="str">
        <f>OBV!G1012</f>
        <v>NEUTRAL</v>
      </c>
      <c r="L1012" s="5" t="str">
        <f>OBV!H1012</f>
        <v>CONFIRMED BULLISH</v>
      </c>
      <c r="M1012" s="7">
        <f t="shared" si="150"/>
        <v>25</v>
      </c>
      <c r="N1012" s="7">
        <f t="shared" si="151"/>
        <v>100</v>
      </c>
      <c r="O1012" s="7">
        <f t="shared" si="152"/>
        <v>0</v>
      </c>
      <c r="P1012" s="7">
        <f t="shared" si="153"/>
        <v>83.5</v>
      </c>
      <c r="Q1012" s="8">
        <f t="shared" si="154"/>
        <v>56.274999999999999</v>
      </c>
      <c r="R1012" s="8">
        <f t="shared" si="155"/>
        <v>45.875</v>
      </c>
      <c r="S1012" s="8">
        <f t="shared" si="156"/>
        <v>56.325000000000003</v>
      </c>
      <c r="T1012" s="8">
        <f t="shared" si="157"/>
        <v>52.125</v>
      </c>
      <c r="U1012" s="7">
        <f t="shared" si="158"/>
        <v>52.82500000000001</v>
      </c>
      <c r="V1012" s="7">
        <f t="shared" si="159"/>
        <v>52.650000000000006</v>
      </c>
    </row>
    <row r="1013" spans="1:22" ht="13.5" x14ac:dyDescent="0.25">
      <c r="A1013" s="3">
        <f>RSI!A1013</f>
        <v>43482</v>
      </c>
      <c r="B1013" s="2">
        <f>RSI!B1013</f>
        <v>8.6460000000000008</v>
      </c>
      <c r="C1013" s="2">
        <f>RSI!I1013</f>
        <v>41.311340036870966</v>
      </c>
      <c r="D1013" s="2">
        <f>MACD!E1013</f>
        <v>-6.8564869085024682E-2</v>
      </c>
      <c r="E1013" s="2">
        <f>MACD!F1013</f>
        <v>-3.5649363741026369E-2</v>
      </c>
      <c r="F1013" s="2">
        <f>'Moving Avg'!D1013</f>
        <v>8.656600000000001</v>
      </c>
      <c r="G1013" s="2">
        <f>'Moving Avg'!F1013</f>
        <v>8.6540999999999997</v>
      </c>
      <c r="H1013" s="2">
        <f>'Moving Avg'!G1013</f>
        <v>9.1739000000000015</v>
      </c>
      <c r="I1013" s="2">
        <f>'Moving Avg'!H1013</f>
        <v>12.226615000000008</v>
      </c>
      <c r="J1013" s="5" t="str">
        <f>OBV!F1013</f>
        <v>BEARISH</v>
      </c>
      <c r="K1013" s="5" t="str">
        <f>OBV!G1013</f>
        <v>NEUTRAL</v>
      </c>
      <c r="L1013" s="5" t="str">
        <f>OBV!H1013</f>
        <v>BEARISH DIVERGENCE</v>
      </c>
      <c r="M1013" s="7">
        <f t="shared" si="150"/>
        <v>25</v>
      </c>
      <c r="N1013" s="7">
        <f t="shared" si="151"/>
        <v>100</v>
      </c>
      <c r="O1013" s="7">
        <f t="shared" si="152"/>
        <v>0</v>
      </c>
      <c r="P1013" s="7">
        <f t="shared" si="153"/>
        <v>16.5</v>
      </c>
      <c r="Q1013" s="8">
        <f t="shared" si="154"/>
        <v>46.225000000000001</v>
      </c>
      <c r="R1013" s="8">
        <f t="shared" si="155"/>
        <v>29.125</v>
      </c>
      <c r="S1013" s="8">
        <f t="shared" si="156"/>
        <v>26.175000000000001</v>
      </c>
      <c r="T1013" s="8">
        <f t="shared" si="157"/>
        <v>35.375</v>
      </c>
      <c r="U1013" s="7">
        <f t="shared" si="158"/>
        <v>33.841666666666661</v>
      </c>
      <c r="V1013" s="7">
        <f t="shared" si="159"/>
        <v>34.224999999999994</v>
      </c>
    </row>
    <row r="1014" spans="1:22" ht="13.5" x14ac:dyDescent="0.25">
      <c r="A1014" s="3">
        <f>RSI!A1014</f>
        <v>43483</v>
      </c>
      <c r="B1014" s="2">
        <f>RSI!B1014</f>
        <v>8.6660000000000004</v>
      </c>
      <c r="C1014" s="2">
        <f>RSI!I1014</f>
        <v>42.445371131142466</v>
      </c>
      <c r="D1014" s="2">
        <f>MACD!E1014</f>
        <v>-4.8347607194497044E-2</v>
      </c>
      <c r="E1014" s="2">
        <f>MACD!F1014</f>
        <v>-3.8189012431720508E-2</v>
      </c>
      <c r="F1014" s="2">
        <f>'Moving Avg'!D1014</f>
        <v>8.6866000000000021</v>
      </c>
      <c r="G1014" s="2">
        <f>'Moving Avg'!F1014</f>
        <v>8.6445500000000006</v>
      </c>
      <c r="H1014" s="2">
        <f>'Moving Avg'!G1014</f>
        <v>9.1394200000000012</v>
      </c>
      <c r="I1014" s="2">
        <f>'Moving Avg'!H1014</f>
        <v>12.199160000000008</v>
      </c>
      <c r="J1014" s="5" t="str">
        <f>OBV!F1014</f>
        <v>BULLISH</v>
      </c>
      <c r="K1014" s="5" t="str">
        <f>OBV!G1014</f>
        <v>NEUTRAL</v>
      </c>
      <c r="L1014" s="5" t="str">
        <f>OBV!H1014</f>
        <v>CONFIRMED BULLISH</v>
      </c>
      <c r="M1014" s="7">
        <f t="shared" si="150"/>
        <v>25</v>
      </c>
      <c r="N1014" s="7">
        <f t="shared" si="151"/>
        <v>45</v>
      </c>
      <c r="O1014" s="7">
        <f t="shared" si="152"/>
        <v>0</v>
      </c>
      <c r="P1014" s="7">
        <f t="shared" si="153"/>
        <v>83.5</v>
      </c>
      <c r="Q1014" s="8">
        <f t="shared" si="154"/>
        <v>37.024999999999999</v>
      </c>
      <c r="R1014" s="8">
        <f t="shared" si="155"/>
        <v>34.875</v>
      </c>
      <c r="S1014" s="8">
        <f t="shared" si="156"/>
        <v>48.075000000000003</v>
      </c>
      <c r="T1014" s="8">
        <f t="shared" si="157"/>
        <v>38.375</v>
      </c>
      <c r="U1014" s="7">
        <f t="shared" si="158"/>
        <v>39.991666666666667</v>
      </c>
      <c r="V1014" s="7">
        <f t="shared" si="159"/>
        <v>39.587500000000006</v>
      </c>
    </row>
    <row r="1015" spans="1:22" ht="13.5" x14ac:dyDescent="0.25">
      <c r="A1015" s="3">
        <f>RSI!A1015</f>
        <v>43486</v>
      </c>
      <c r="B1015" s="2">
        <f>RSI!B1015</f>
        <v>8.9250000000000007</v>
      </c>
      <c r="C1015" s="2">
        <f>RSI!I1015</f>
        <v>54.6628021446205</v>
      </c>
      <c r="D1015" s="2">
        <f>MACD!E1015</f>
        <v>-7.2669152924772717E-2</v>
      </c>
      <c r="E1015" s="2">
        <f>MACD!F1015</f>
        <v>-4.5085040530330953E-2</v>
      </c>
      <c r="F1015" s="2">
        <f>'Moving Avg'!D1015</f>
        <v>8.7288000000000014</v>
      </c>
      <c r="G1015" s="2">
        <f>'Moving Avg'!F1015</f>
        <v>8.6564999999999994</v>
      </c>
      <c r="H1015" s="2">
        <f>'Moving Avg'!G1015</f>
        <v>9.1108000000000011</v>
      </c>
      <c r="I1015" s="2">
        <f>'Moving Avg'!H1015</f>
        <v>12.173000000000007</v>
      </c>
      <c r="J1015" s="5" t="str">
        <f>OBV!F1015</f>
        <v>BULLISH</v>
      </c>
      <c r="K1015" s="5" t="str">
        <f>OBV!G1015</f>
        <v>NEUTRAL</v>
      </c>
      <c r="L1015" s="5" t="str">
        <f>OBV!H1015</f>
        <v>CONFIRMED BULLISH</v>
      </c>
      <c r="M1015" s="7">
        <f t="shared" si="150"/>
        <v>25</v>
      </c>
      <c r="N1015" s="7">
        <f t="shared" si="151"/>
        <v>100</v>
      </c>
      <c r="O1015" s="7">
        <f t="shared" si="152"/>
        <v>0</v>
      </c>
      <c r="P1015" s="7">
        <f t="shared" si="153"/>
        <v>83.5</v>
      </c>
      <c r="Q1015" s="8">
        <f t="shared" si="154"/>
        <v>56.274999999999999</v>
      </c>
      <c r="R1015" s="8">
        <f t="shared" si="155"/>
        <v>45.875</v>
      </c>
      <c r="S1015" s="8">
        <f t="shared" si="156"/>
        <v>56.325000000000003</v>
      </c>
      <c r="T1015" s="8">
        <f t="shared" si="157"/>
        <v>52.125</v>
      </c>
      <c r="U1015" s="7">
        <f t="shared" si="158"/>
        <v>52.82500000000001</v>
      </c>
      <c r="V1015" s="7">
        <f t="shared" si="159"/>
        <v>52.650000000000006</v>
      </c>
    </row>
    <row r="1016" spans="1:22" ht="13.5" x14ac:dyDescent="0.25">
      <c r="A1016" s="3">
        <f>RSI!A1016</f>
        <v>43487</v>
      </c>
      <c r="B1016" s="2">
        <f>RSI!B1016</f>
        <v>8.7889999999999997</v>
      </c>
      <c r="C1016" s="2">
        <f>RSI!I1016</f>
        <v>48.804360699556149</v>
      </c>
      <c r="D1016" s="2">
        <f>MACD!E1016</f>
        <v>-0.10377954740946471</v>
      </c>
      <c r="E1016" s="2">
        <f>MACD!F1016</f>
        <v>-5.6823941906157707E-2</v>
      </c>
      <c r="F1016" s="2">
        <f>'Moving Avg'!D1016</f>
        <v>8.7438000000000002</v>
      </c>
      <c r="G1016" s="2">
        <f>'Moving Avg'!F1016</f>
        <v>8.6640000000000015</v>
      </c>
      <c r="H1016" s="2">
        <f>'Moving Avg'!G1016</f>
        <v>9.080820000000001</v>
      </c>
      <c r="I1016" s="2">
        <f>'Moving Avg'!H1016</f>
        <v>12.145170000000007</v>
      </c>
      <c r="J1016" s="5" t="str">
        <f>OBV!F1016</f>
        <v>BEARISH</v>
      </c>
      <c r="K1016" s="5" t="str">
        <f>OBV!G1016</f>
        <v>NEUTRAL</v>
      </c>
      <c r="L1016" s="5" t="str">
        <f>OBV!H1016</f>
        <v>BEARISH DIVERGENCE</v>
      </c>
      <c r="M1016" s="7">
        <f t="shared" si="150"/>
        <v>25</v>
      </c>
      <c r="N1016" s="7">
        <f t="shared" si="151"/>
        <v>100</v>
      </c>
      <c r="O1016" s="7">
        <f t="shared" si="152"/>
        <v>0</v>
      </c>
      <c r="P1016" s="7">
        <f t="shared" si="153"/>
        <v>16.5</v>
      </c>
      <c r="Q1016" s="8">
        <f t="shared" si="154"/>
        <v>46.225000000000001</v>
      </c>
      <c r="R1016" s="8">
        <f t="shared" si="155"/>
        <v>29.125</v>
      </c>
      <c r="S1016" s="8">
        <f t="shared" si="156"/>
        <v>26.175000000000001</v>
      </c>
      <c r="T1016" s="8">
        <f t="shared" si="157"/>
        <v>35.375</v>
      </c>
      <c r="U1016" s="7">
        <f t="shared" si="158"/>
        <v>33.841666666666661</v>
      </c>
      <c r="V1016" s="7">
        <f t="shared" si="159"/>
        <v>34.224999999999994</v>
      </c>
    </row>
    <row r="1017" spans="1:22" ht="13.5" x14ac:dyDescent="0.25">
      <c r="A1017" s="3">
        <f>RSI!A1017</f>
        <v>43488</v>
      </c>
      <c r="B1017" s="2">
        <f>RSI!B1017</f>
        <v>8.5299999999999994</v>
      </c>
      <c r="C1017" s="2">
        <f>RSI!I1017</f>
        <v>40.009999686061583</v>
      </c>
      <c r="D1017" s="2">
        <f>MACD!E1017</f>
        <v>-0.11712496135149486</v>
      </c>
      <c r="E1017" s="2">
        <f>MACD!F1017</f>
        <v>-6.8884145795225143E-2</v>
      </c>
      <c r="F1017" s="2">
        <f>'Moving Avg'!D1017</f>
        <v>8.7112000000000016</v>
      </c>
      <c r="G1017" s="2">
        <f>'Moving Avg'!F1017</f>
        <v>8.6578999999999997</v>
      </c>
      <c r="H1017" s="2">
        <f>'Moving Avg'!G1017</f>
        <v>9.0456599999999998</v>
      </c>
      <c r="I1017" s="2">
        <f>'Moving Avg'!H1017</f>
        <v>12.113430000000008</v>
      </c>
      <c r="J1017" s="5" t="str">
        <f>OBV!F1017</f>
        <v>BEARISH</v>
      </c>
      <c r="K1017" s="5" t="str">
        <f>OBV!G1017</f>
        <v>NEUTRAL</v>
      </c>
      <c r="L1017" s="5" t="str">
        <f>OBV!H1017</f>
        <v>CONFIRMED BEARISH</v>
      </c>
      <c r="M1017" s="7">
        <f t="shared" si="150"/>
        <v>25</v>
      </c>
      <c r="N1017" s="7">
        <f t="shared" si="151"/>
        <v>100</v>
      </c>
      <c r="O1017" s="7">
        <f t="shared" si="152"/>
        <v>0</v>
      </c>
      <c r="P1017" s="7">
        <f t="shared" si="153"/>
        <v>16.5</v>
      </c>
      <c r="Q1017" s="8">
        <f t="shared" si="154"/>
        <v>46.225000000000001</v>
      </c>
      <c r="R1017" s="8">
        <f t="shared" si="155"/>
        <v>29.125</v>
      </c>
      <c r="S1017" s="8">
        <f t="shared" si="156"/>
        <v>26.175000000000001</v>
      </c>
      <c r="T1017" s="8">
        <f t="shared" si="157"/>
        <v>35.375</v>
      </c>
      <c r="U1017" s="7">
        <f t="shared" si="158"/>
        <v>33.841666666666661</v>
      </c>
      <c r="V1017" s="7">
        <f t="shared" si="159"/>
        <v>34.224999999999994</v>
      </c>
    </row>
    <row r="1018" spans="1:22" ht="13.5" x14ac:dyDescent="0.25">
      <c r="A1018" s="3">
        <f>RSI!A1018</f>
        <v>43489</v>
      </c>
      <c r="B1018" s="2">
        <f>RSI!B1018</f>
        <v>8.6180000000000003</v>
      </c>
      <c r="C1018" s="2">
        <f>RSI!I1018</f>
        <v>43.720748567274605</v>
      </c>
      <c r="D1018" s="2">
        <f>MACD!E1018</f>
        <v>-0.11869615505136011</v>
      </c>
      <c r="E1018" s="2">
        <f>MACD!F1018</f>
        <v>-7.8846547646452145E-2</v>
      </c>
      <c r="F1018" s="2">
        <f>'Moving Avg'!D1018</f>
        <v>8.7056000000000004</v>
      </c>
      <c r="G1018" s="2">
        <f>'Moving Avg'!F1018</f>
        <v>8.658199999999999</v>
      </c>
      <c r="H1018" s="2">
        <f>'Moving Avg'!G1018</f>
        <v>9.0136400000000023</v>
      </c>
      <c r="I1018" s="2">
        <f>'Moving Avg'!H1018</f>
        <v>12.082265000000007</v>
      </c>
      <c r="J1018" s="5" t="str">
        <f>OBV!F1018</f>
        <v>BULLISH</v>
      </c>
      <c r="K1018" s="5" t="str">
        <f>OBV!G1018</f>
        <v>NEUTRAL</v>
      </c>
      <c r="L1018" s="5" t="str">
        <f>OBV!H1018</f>
        <v>BULLISH DIVERGENCE</v>
      </c>
      <c r="M1018" s="7">
        <f t="shared" si="150"/>
        <v>25</v>
      </c>
      <c r="N1018" s="7">
        <f t="shared" si="151"/>
        <v>100</v>
      </c>
      <c r="O1018" s="7">
        <f t="shared" si="152"/>
        <v>0</v>
      </c>
      <c r="P1018" s="7">
        <f t="shared" si="153"/>
        <v>66.5</v>
      </c>
      <c r="Q1018" s="8">
        <f t="shared" si="154"/>
        <v>53.725000000000001</v>
      </c>
      <c r="R1018" s="8">
        <f t="shared" si="155"/>
        <v>41.625</v>
      </c>
      <c r="S1018" s="8">
        <f t="shared" si="156"/>
        <v>48.674999999999997</v>
      </c>
      <c r="T1018" s="8">
        <f t="shared" si="157"/>
        <v>47.875</v>
      </c>
      <c r="U1018" s="7">
        <f t="shared" si="158"/>
        <v>48.008333333333326</v>
      </c>
      <c r="V1018" s="7">
        <f t="shared" si="159"/>
        <v>47.974999999999994</v>
      </c>
    </row>
    <row r="1019" spans="1:22" ht="13.5" x14ac:dyDescent="0.25">
      <c r="A1019" s="3">
        <f>RSI!A1019</f>
        <v>43490</v>
      </c>
      <c r="B1019" s="2">
        <f>RSI!B1019</f>
        <v>8.7270000000000003</v>
      </c>
      <c r="C1019" s="2">
        <f>RSI!I1019</f>
        <v>48.010451848461031</v>
      </c>
      <c r="D1019" s="2">
        <f>MACD!E1019</f>
        <v>-0.13650041045665162</v>
      </c>
      <c r="E1019" s="2">
        <f>MACD!F1019</f>
        <v>-9.037732020849204E-2</v>
      </c>
      <c r="F1019" s="2">
        <f>'Moving Avg'!D1019</f>
        <v>8.7178000000000004</v>
      </c>
      <c r="G1019" s="2">
        <f>'Moving Avg'!F1019</f>
        <v>8.6643000000000008</v>
      </c>
      <c r="H1019" s="2">
        <f>'Moving Avg'!G1019</f>
        <v>8.9844799999999996</v>
      </c>
      <c r="I1019" s="2">
        <f>'Moving Avg'!H1019</f>
        <v>12.052470000000007</v>
      </c>
      <c r="J1019" s="5" t="str">
        <f>OBV!F1019</f>
        <v>BULLISH</v>
      </c>
      <c r="K1019" s="5" t="str">
        <f>OBV!G1019</f>
        <v>NEUTRAL</v>
      </c>
      <c r="L1019" s="5" t="str">
        <f>OBV!H1019</f>
        <v>CONFIRMED BULLISH</v>
      </c>
      <c r="M1019" s="7">
        <f t="shared" si="150"/>
        <v>25</v>
      </c>
      <c r="N1019" s="7">
        <f t="shared" si="151"/>
        <v>100</v>
      </c>
      <c r="O1019" s="7">
        <f t="shared" si="152"/>
        <v>0</v>
      </c>
      <c r="P1019" s="7">
        <f t="shared" si="153"/>
        <v>83.5</v>
      </c>
      <c r="Q1019" s="8">
        <f t="shared" si="154"/>
        <v>56.274999999999999</v>
      </c>
      <c r="R1019" s="8">
        <f t="shared" si="155"/>
        <v>45.875</v>
      </c>
      <c r="S1019" s="8">
        <f t="shared" si="156"/>
        <v>56.325000000000003</v>
      </c>
      <c r="T1019" s="8">
        <f t="shared" si="157"/>
        <v>52.125</v>
      </c>
      <c r="U1019" s="7">
        <f t="shared" si="158"/>
        <v>52.82500000000001</v>
      </c>
      <c r="V1019" s="7">
        <f t="shared" si="159"/>
        <v>52.650000000000006</v>
      </c>
    </row>
    <row r="1020" spans="1:22" ht="13.5" x14ac:dyDescent="0.25">
      <c r="A1020" s="3">
        <f>RSI!A1020</f>
        <v>43493</v>
      </c>
      <c r="B1020" s="2">
        <f>RSI!B1020</f>
        <v>8.7210000000000001</v>
      </c>
      <c r="C1020" s="2">
        <f>RSI!I1020</f>
        <v>47.794495359995544</v>
      </c>
      <c r="D1020" s="2">
        <f>MACD!E1020</f>
        <v>-0.12039262867496703</v>
      </c>
      <c r="E1020" s="2">
        <f>MACD!F1020</f>
        <v>-9.6380381901787035E-2</v>
      </c>
      <c r="F1020" s="2">
        <f>'Moving Avg'!D1020</f>
        <v>8.6770000000000014</v>
      </c>
      <c r="G1020" s="2">
        <f>'Moving Avg'!F1020</f>
        <v>8.6677499999999998</v>
      </c>
      <c r="H1020" s="2">
        <f>'Moving Avg'!G1020</f>
        <v>8.9599600000000006</v>
      </c>
      <c r="I1020" s="2">
        <f>'Moving Avg'!H1020</f>
        <v>12.023305000000008</v>
      </c>
      <c r="J1020" s="5" t="str">
        <f>OBV!F1020</f>
        <v>BEARISH</v>
      </c>
      <c r="K1020" s="5" t="str">
        <f>OBV!G1020</f>
        <v>NEUTRAL</v>
      </c>
      <c r="L1020" s="5" t="str">
        <f>OBV!H1020</f>
        <v>CONFIRMED BEARISH</v>
      </c>
      <c r="M1020" s="7">
        <f t="shared" si="150"/>
        <v>25</v>
      </c>
      <c r="N1020" s="7">
        <f t="shared" si="151"/>
        <v>100</v>
      </c>
      <c r="O1020" s="7">
        <f t="shared" si="152"/>
        <v>0</v>
      </c>
      <c r="P1020" s="7">
        <f t="shared" si="153"/>
        <v>16.5</v>
      </c>
      <c r="Q1020" s="8">
        <f t="shared" si="154"/>
        <v>46.225000000000001</v>
      </c>
      <c r="R1020" s="8">
        <f t="shared" si="155"/>
        <v>29.125</v>
      </c>
      <c r="S1020" s="8">
        <f t="shared" si="156"/>
        <v>26.175000000000001</v>
      </c>
      <c r="T1020" s="8">
        <f t="shared" si="157"/>
        <v>35.375</v>
      </c>
      <c r="U1020" s="7">
        <f t="shared" si="158"/>
        <v>33.841666666666661</v>
      </c>
      <c r="V1020" s="7">
        <f t="shared" si="159"/>
        <v>34.224999999999994</v>
      </c>
    </row>
    <row r="1021" spans="1:22" ht="13.5" x14ac:dyDescent="0.25">
      <c r="A1021" s="3">
        <f>RSI!A1021</f>
        <v>43494</v>
      </c>
      <c r="B1021" s="2">
        <f>RSI!B1021</f>
        <v>8.7270000000000003</v>
      </c>
      <c r="C1021" s="2">
        <f>RSI!I1021</f>
        <v>48.046166113008866</v>
      </c>
      <c r="D1021" s="2">
        <f>MACD!E1021</f>
        <v>-0.10692479247934372</v>
      </c>
      <c r="E1021" s="2">
        <f>MACD!F1021</f>
        <v>-9.8489264017298378E-2</v>
      </c>
      <c r="F1021" s="2">
        <f>'Moving Avg'!D1021</f>
        <v>8.6646000000000019</v>
      </c>
      <c r="G1021" s="2">
        <f>'Moving Avg'!F1021</f>
        <v>8.6684000000000001</v>
      </c>
      <c r="H1021" s="2">
        <f>'Moving Avg'!G1021</f>
        <v>8.9365199999999998</v>
      </c>
      <c r="I1021" s="2">
        <f>'Moving Avg'!H1021</f>
        <v>11.995495000000005</v>
      </c>
      <c r="J1021" s="5" t="str">
        <f>OBV!F1021</f>
        <v>BULLISH</v>
      </c>
      <c r="K1021" s="5" t="str">
        <f>OBV!G1021</f>
        <v>NEUTRAL</v>
      </c>
      <c r="L1021" s="5" t="str">
        <f>OBV!H1021</f>
        <v>BULLISH DIVERGENCE</v>
      </c>
      <c r="M1021" s="7">
        <f t="shared" si="150"/>
        <v>25</v>
      </c>
      <c r="N1021" s="7">
        <f t="shared" si="151"/>
        <v>45</v>
      </c>
      <c r="O1021" s="7">
        <f t="shared" si="152"/>
        <v>0</v>
      </c>
      <c r="P1021" s="7">
        <f t="shared" si="153"/>
        <v>66.5</v>
      </c>
      <c r="Q1021" s="8">
        <f t="shared" si="154"/>
        <v>34.475000000000001</v>
      </c>
      <c r="R1021" s="8">
        <f t="shared" si="155"/>
        <v>30.625</v>
      </c>
      <c r="S1021" s="8">
        <f t="shared" si="156"/>
        <v>40.424999999999997</v>
      </c>
      <c r="T1021" s="8">
        <f t="shared" si="157"/>
        <v>34.125</v>
      </c>
      <c r="U1021" s="7">
        <f t="shared" si="158"/>
        <v>35.174999999999997</v>
      </c>
      <c r="V1021" s="7">
        <f t="shared" si="159"/>
        <v>34.912499999999994</v>
      </c>
    </row>
    <row r="1022" spans="1:22" ht="13.5" x14ac:dyDescent="0.25">
      <c r="A1022" s="3">
        <f>RSI!A1022</f>
        <v>43495</v>
      </c>
      <c r="B1022" s="2">
        <f>RSI!B1022</f>
        <v>8.7210000000000001</v>
      </c>
      <c r="C1022" s="2">
        <f>RSI!I1022</f>
        <v>47.798017974332474</v>
      </c>
      <c r="D1022" s="2">
        <f>MACD!E1022</f>
        <v>-9.8089025745117908E-2</v>
      </c>
      <c r="E1022" s="2">
        <f>MACD!F1022</f>
        <v>-9.840921636286229E-2</v>
      </c>
      <c r="F1022" s="2">
        <f>'Moving Avg'!D1022</f>
        <v>8.7027999999999999</v>
      </c>
      <c r="G1022" s="2">
        <f>'Moving Avg'!F1022</f>
        <v>8.6684000000000001</v>
      </c>
      <c r="H1022" s="2">
        <f>'Moving Avg'!G1022</f>
        <v>8.9153999999999982</v>
      </c>
      <c r="I1022" s="2">
        <f>'Moving Avg'!H1022</f>
        <v>11.969670000000002</v>
      </c>
      <c r="J1022" s="5" t="str">
        <f>OBV!F1022</f>
        <v>BULLISH</v>
      </c>
      <c r="K1022" s="5" t="str">
        <f>OBV!G1022</f>
        <v>NEUTRAL</v>
      </c>
      <c r="L1022" s="5" t="str">
        <f>OBV!H1022</f>
        <v>CONFIRMED BULLISH</v>
      </c>
      <c r="M1022" s="7">
        <f t="shared" si="150"/>
        <v>25</v>
      </c>
      <c r="N1022" s="7">
        <f t="shared" si="151"/>
        <v>0</v>
      </c>
      <c r="O1022" s="7">
        <f t="shared" si="152"/>
        <v>0</v>
      </c>
      <c r="P1022" s="7">
        <f t="shared" si="153"/>
        <v>83.5</v>
      </c>
      <c r="Q1022" s="8">
        <f t="shared" si="154"/>
        <v>21.274999999999999</v>
      </c>
      <c r="R1022" s="8">
        <f t="shared" si="155"/>
        <v>25.875</v>
      </c>
      <c r="S1022" s="8">
        <f t="shared" si="156"/>
        <v>41.325000000000003</v>
      </c>
      <c r="T1022" s="8">
        <f t="shared" si="157"/>
        <v>27.125</v>
      </c>
      <c r="U1022" s="7">
        <f t="shared" si="158"/>
        <v>29.491666666666664</v>
      </c>
      <c r="V1022" s="7">
        <f t="shared" si="159"/>
        <v>28.9</v>
      </c>
    </row>
    <row r="1023" spans="1:22" ht="13.5" x14ac:dyDescent="0.25">
      <c r="A1023" s="3">
        <f>RSI!A1023</f>
        <v>43496</v>
      </c>
      <c r="B1023" s="2">
        <f>RSI!B1023</f>
        <v>8.7550000000000008</v>
      </c>
      <c r="C1023" s="2">
        <f>RSI!I1023</f>
        <v>49.393069191003207</v>
      </c>
      <c r="D1023" s="2">
        <f>MACD!E1023</f>
        <v>-0.10011696889357147</v>
      </c>
      <c r="E1023" s="2">
        <f>MACD!F1023</f>
        <v>-9.8750766869004136E-2</v>
      </c>
      <c r="F1023" s="2">
        <f>'Moving Avg'!D1023</f>
        <v>8.7302</v>
      </c>
      <c r="G1023" s="2">
        <f>'Moving Avg'!F1023</f>
        <v>8.6749000000000009</v>
      </c>
      <c r="H1023" s="2">
        <f>'Moving Avg'!G1023</f>
        <v>8.8963399999999986</v>
      </c>
      <c r="I1023" s="2">
        <f>'Moving Avg'!H1023</f>
        <v>11.944975000000005</v>
      </c>
      <c r="J1023" s="5" t="str">
        <f>OBV!F1023</f>
        <v>BULLISH</v>
      </c>
      <c r="K1023" s="5" t="str">
        <f>OBV!G1023</f>
        <v>NEUTRAL</v>
      </c>
      <c r="L1023" s="5" t="str">
        <f>OBV!H1023</f>
        <v>CONFIRMED BULLISH</v>
      </c>
      <c r="M1023" s="7">
        <f t="shared" si="150"/>
        <v>25</v>
      </c>
      <c r="N1023" s="7">
        <f t="shared" si="151"/>
        <v>45</v>
      </c>
      <c r="O1023" s="7">
        <f t="shared" si="152"/>
        <v>0</v>
      </c>
      <c r="P1023" s="7">
        <f t="shared" si="153"/>
        <v>83.5</v>
      </c>
      <c r="Q1023" s="8">
        <f t="shared" si="154"/>
        <v>37.024999999999999</v>
      </c>
      <c r="R1023" s="8">
        <f t="shared" si="155"/>
        <v>34.875</v>
      </c>
      <c r="S1023" s="8">
        <f t="shared" si="156"/>
        <v>48.075000000000003</v>
      </c>
      <c r="T1023" s="8">
        <f t="shared" si="157"/>
        <v>38.375</v>
      </c>
      <c r="U1023" s="7">
        <f t="shared" si="158"/>
        <v>39.991666666666667</v>
      </c>
      <c r="V1023" s="7">
        <f t="shared" si="159"/>
        <v>39.587500000000006</v>
      </c>
    </row>
    <row r="1024" spans="1:22" ht="13.5" x14ac:dyDescent="0.25">
      <c r="A1024" s="3">
        <f>RSI!A1024</f>
        <v>43497</v>
      </c>
      <c r="B1024" s="2">
        <f>RSI!B1024</f>
        <v>8.8569999999999993</v>
      </c>
      <c r="C1024" s="2">
        <f>RSI!I1024</f>
        <v>53.939992053506529</v>
      </c>
      <c r="D1024" s="2">
        <f>MACD!E1024</f>
        <v>-0.10628567684300094</v>
      </c>
      <c r="E1024" s="2">
        <f>MACD!F1024</f>
        <v>-0.10025774886380351</v>
      </c>
      <c r="F1024" s="2">
        <f>'Moving Avg'!D1024</f>
        <v>8.7561999999999998</v>
      </c>
      <c r="G1024" s="2">
        <f>'Moving Avg'!F1024</f>
        <v>8.6776499999999999</v>
      </c>
      <c r="H1024" s="2">
        <f>'Moving Avg'!G1024</f>
        <v>8.8793199999999999</v>
      </c>
      <c r="I1024" s="2">
        <f>'Moving Avg'!H1024</f>
        <v>11.918840000000005</v>
      </c>
      <c r="J1024" s="5" t="str">
        <f>OBV!F1024</f>
        <v>BULLISH</v>
      </c>
      <c r="K1024" s="5" t="str">
        <f>OBV!G1024</f>
        <v>NEUTRAL</v>
      </c>
      <c r="L1024" s="5" t="str">
        <f>OBV!H1024</f>
        <v>CONFIRMED BULLISH</v>
      </c>
      <c r="M1024" s="7">
        <f t="shared" si="150"/>
        <v>25</v>
      </c>
      <c r="N1024" s="7">
        <f t="shared" si="151"/>
        <v>45</v>
      </c>
      <c r="O1024" s="7">
        <f t="shared" si="152"/>
        <v>0</v>
      </c>
      <c r="P1024" s="7">
        <f t="shared" si="153"/>
        <v>83.5</v>
      </c>
      <c r="Q1024" s="8">
        <f t="shared" si="154"/>
        <v>37.024999999999999</v>
      </c>
      <c r="R1024" s="8">
        <f t="shared" si="155"/>
        <v>34.875</v>
      </c>
      <c r="S1024" s="8">
        <f t="shared" si="156"/>
        <v>48.075000000000003</v>
      </c>
      <c r="T1024" s="8">
        <f t="shared" si="157"/>
        <v>38.375</v>
      </c>
      <c r="U1024" s="7">
        <f t="shared" si="158"/>
        <v>39.991666666666667</v>
      </c>
      <c r="V1024" s="7">
        <f t="shared" si="159"/>
        <v>39.587500000000006</v>
      </c>
    </row>
    <row r="1025" spans="1:22" ht="13.5" x14ac:dyDescent="0.25">
      <c r="A1025" s="3">
        <f>RSI!A1025</f>
        <v>43500</v>
      </c>
      <c r="B1025" s="2">
        <f>RSI!B1025</f>
        <v>8.8569999999999993</v>
      </c>
      <c r="C1025" s="2">
        <f>RSI!I1025</f>
        <v>53.939992053506529</v>
      </c>
      <c r="D1025" s="2">
        <f>MACD!E1025</f>
        <v>-7.223796168266361E-2</v>
      </c>
      <c r="E1025" s="2">
        <f>MACD!F1025</f>
        <v>-9.4653791427575545E-2</v>
      </c>
      <c r="F1025" s="2">
        <f>'Moving Avg'!D1025</f>
        <v>8.7834000000000003</v>
      </c>
      <c r="G1025" s="2">
        <f>'Moving Avg'!F1025</f>
        <v>8.6878999999999991</v>
      </c>
      <c r="H1025" s="2">
        <f>'Moving Avg'!G1025</f>
        <v>8.8616199999999985</v>
      </c>
      <c r="I1025" s="2">
        <f>'Moving Avg'!H1025</f>
        <v>11.891350000000005</v>
      </c>
      <c r="J1025" s="5" t="str">
        <f>OBV!F1025</f>
        <v>BULLISH</v>
      </c>
      <c r="K1025" s="5" t="str">
        <f>OBV!G1025</f>
        <v>NEUTRAL</v>
      </c>
      <c r="L1025" s="5" t="str">
        <f>OBV!H1025</f>
        <v>CONFIRMED BULLISH</v>
      </c>
      <c r="M1025" s="7">
        <f t="shared" si="150"/>
        <v>25</v>
      </c>
      <c r="N1025" s="7">
        <f t="shared" si="151"/>
        <v>0</v>
      </c>
      <c r="O1025" s="7">
        <f t="shared" si="152"/>
        <v>0</v>
      </c>
      <c r="P1025" s="7">
        <f t="shared" si="153"/>
        <v>83.5</v>
      </c>
      <c r="Q1025" s="8">
        <f t="shared" si="154"/>
        <v>21.274999999999999</v>
      </c>
      <c r="R1025" s="8">
        <f t="shared" si="155"/>
        <v>25.875</v>
      </c>
      <c r="S1025" s="8">
        <f t="shared" si="156"/>
        <v>41.325000000000003</v>
      </c>
      <c r="T1025" s="8">
        <f t="shared" si="157"/>
        <v>27.125</v>
      </c>
      <c r="U1025" s="7">
        <f t="shared" si="158"/>
        <v>29.491666666666664</v>
      </c>
      <c r="V1025" s="7">
        <f t="shared" si="159"/>
        <v>28.9</v>
      </c>
    </row>
    <row r="1026" spans="1:22" ht="13.5" x14ac:dyDescent="0.25">
      <c r="A1026" s="3">
        <f>RSI!A1026</f>
        <v>43501</v>
      </c>
      <c r="B1026" s="2">
        <f>RSI!B1026</f>
        <v>8.6519999999999992</v>
      </c>
      <c r="C1026" s="2">
        <f>RSI!I1026</f>
        <v>44.599662214490053</v>
      </c>
      <c r="D1026" s="2">
        <f>MACD!E1026</f>
        <v>-4.9702139700260162E-2</v>
      </c>
      <c r="E1026" s="2">
        <f>MACD!F1026</f>
        <v>-8.566346108211248E-2</v>
      </c>
      <c r="F1026" s="2">
        <f>'Moving Avg'!D1026</f>
        <v>8.7683999999999997</v>
      </c>
      <c r="G1026" s="2">
        <f>'Moving Avg'!F1026</f>
        <v>8.6943499999999982</v>
      </c>
      <c r="H1026" s="2">
        <f>'Moving Avg'!G1026</f>
        <v>8.8412999999999968</v>
      </c>
      <c r="I1026" s="2">
        <f>'Moving Avg'!H1026</f>
        <v>11.864155000000007</v>
      </c>
      <c r="J1026" s="5" t="str">
        <f>OBV!F1026</f>
        <v>BULLISH</v>
      </c>
      <c r="K1026" s="5" t="str">
        <f>OBV!G1026</f>
        <v>NEUTRAL</v>
      </c>
      <c r="L1026" s="5" t="str">
        <f>OBV!H1026</f>
        <v>BULLISH DIVERGENCE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0</v>
      </c>
      <c r="O1026" s="7">
        <f t="shared" ref="O1026:O1089" si="162">IF(F1026-I1026&gt;10,100,IF(F1026-I1026&gt;5,75, IF(F1026-I1026&gt;0,50,0)))</f>
        <v>0</v>
      </c>
      <c r="P1026" s="7">
        <f t="shared" ref="P1026:P1089" si="163">IF(L1026="confirmed bullish", 34, IF(L1026="bullish divergence",17, 0))+IF(J1026="bullish",33,IF(J1026="bearish",0,16.5))+IF(K1026="strong",33,IF(K1026="weak",0,16.5))</f>
        <v>66.5</v>
      </c>
      <c r="Q1026" s="8">
        <f t="shared" si="154"/>
        <v>18.725000000000001</v>
      </c>
      <c r="R1026" s="8">
        <f t="shared" si="155"/>
        <v>21.625</v>
      </c>
      <c r="S1026" s="8">
        <f t="shared" si="156"/>
        <v>33.674999999999997</v>
      </c>
      <c r="T1026" s="8">
        <f t="shared" si="157"/>
        <v>22.875</v>
      </c>
      <c r="U1026" s="7">
        <f t="shared" si="158"/>
        <v>24.675000000000001</v>
      </c>
      <c r="V1026" s="7">
        <f t="shared" si="159"/>
        <v>24.225000000000001</v>
      </c>
    </row>
    <row r="1027" spans="1:22" ht="13.5" x14ac:dyDescent="0.25">
      <c r="A1027" s="3">
        <f>RSI!A1027</f>
        <v>43502</v>
      </c>
      <c r="B1027" s="2">
        <f>RSI!B1027</f>
        <v>8.8360000000000003</v>
      </c>
      <c r="C1027" s="2">
        <f>RSI!I1027</f>
        <v>52.542956597927756</v>
      </c>
      <c r="D1027" s="2">
        <f>MACD!E1027</f>
        <v>-8.339399268042591E-2</v>
      </c>
      <c r="E1027" s="2">
        <f>MACD!F1027</f>
        <v>-8.5209567401775169E-2</v>
      </c>
      <c r="F1027" s="2">
        <f>'Moving Avg'!D1027</f>
        <v>8.7913999999999994</v>
      </c>
      <c r="G1027" s="2">
        <f>'Moving Avg'!F1027</f>
        <v>8.7120499999999996</v>
      </c>
      <c r="H1027" s="2">
        <f>'Moving Avg'!G1027</f>
        <v>8.8303999999999991</v>
      </c>
      <c r="I1027" s="2">
        <f>'Moving Avg'!H1027</f>
        <v>11.838045000000005</v>
      </c>
      <c r="J1027" s="5" t="str">
        <f>OBV!F1027</f>
        <v>BULLISH</v>
      </c>
      <c r="K1027" s="5" t="str">
        <f>OBV!G1027</f>
        <v>NEUTRAL</v>
      </c>
      <c r="L1027" s="5" t="str">
        <f>OBV!H1027</f>
        <v>CONFIRMED BULLISH</v>
      </c>
      <c r="M1027" s="7">
        <f t="shared" si="160"/>
        <v>25</v>
      </c>
      <c r="N1027" s="7">
        <f t="shared" si="161"/>
        <v>0</v>
      </c>
      <c r="O1027" s="7">
        <f t="shared" si="162"/>
        <v>0</v>
      </c>
      <c r="P1027" s="7">
        <f t="shared" si="163"/>
        <v>83.5</v>
      </c>
      <c r="Q1027" s="8">
        <f t="shared" ref="Q1027:Q1090" si="164">0.35*M1027+N1027*0.35+O1027*0.15+P1027*0.15</f>
        <v>21.274999999999999</v>
      </c>
      <c r="R1027" s="8">
        <f t="shared" ref="R1027:R1090" si="165">M1027*0.2+N1027*0.2+O1027*0.35+P1027*0.25</f>
        <v>25.875</v>
      </c>
      <c r="S1027" s="8">
        <f t="shared" ref="S1027:S1090" si="166">M1027*0.15+N1027*0.15+O1027*0.25+P1027*0.45</f>
        <v>41.325000000000003</v>
      </c>
      <c r="T1027" s="8">
        <f t="shared" ref="T1027:T1090" si="167">0.25*SUM(M1027:P1027)</f>
        <v>27.125</v>
      </c>
      <c r="U1027" s="7">
        <f t="shared" ref="U1027:U1090" si="168">SUM(Q1027:S1027)/3</f>
        <v>29.491666666666664</v>
      </c>
      <c r="V1027" s="7">
        <f t="shared" ref="V1027:V1090" si="169">SUM(Q1027:T1027)/4</f>
        <v>28.9</v>
      </c>
    </row>
    <row r="1028" spans="1:22" ht="13.5" x14ac:dyDescent="0.25">
      <c r="A1028" s="3">
        <f>RSI!A1028</f>
        <v>43503</v>
      </c>
      <c r="B1028" s="2">
        <f>RSI!B1028</f>
        <v>8.6519999999999992</v>
      </c>
      <c r="C1028" s="2">
        <f>RSI!I1028</f>
        <v>45.515022358391796</v>
      </c>
      <c r="D1028" s="2">
        <f>MACD!E1028</f>
        <v>-8.5159473018954657E-2</v>
      </c>
      <c r="E1028" s="2">
        <f>MACD!F1028</f>
        <v>-8.5199548525211083E-2</v>
      </c>
      <c r="F1028" s="2">
        <f>'Moving Avg'!D1028</f>
        <v>8.7707999999999995</v>
      </c>
      <c r="G1028" s="2">
        <f>'Moving Avg'!F1028</f>
        <v>8.7157999999999998</v>
      </c>
      <c r="H1028" s="2">
        <f>'Moving Avg'!G1028</f>
        <v>8.8208599999999961</v>
      </c>
      <c r="I1028" s="2">
        <f>'Moving Avg'!H1028</f>
        <v>11.810585000000005</v>
      </c>
      <c r="J1028" s="5" t="str">
        <f>OBV!F1028</f>
        <v>BULLISH</v>
      </c>
      <c r="K1028" s="5" t="str">
        <f>OBV!G1028</f>
        <v>NEUTRAL</v>
      </c>
      <c r="L1028" s="5" t="str">
        <f>OBV!H1028</f>
        <v>BULLISH DIVERGENCE</v>
      </c>
      <c r="M1028" s="7">
        <f t="shared" si="160"/>
        <v>25</v>
      </c>
      <c r="N1028" s="7">
        <f t="shared" si="161"/>
        <v>0</v>
      </c>
      <c r="O1028" s="7">
        <f t="shared" si="162"/>
        <v>0</v>
      </c>
      <c r="P1028" s="7">
        <f t="shared" si="163"/>
        <v>66.5</v>
      </c>
      <c r="Q1028" s="8">
        <f t="shared" si="164"/>
        <v>18.725000000000001</v>
      </c>
      <c r="R1028" s="8">
        <f t="shared" si="165"/>
        <v>21.625</v>
      </c>
      <c r="S1028" s="8">
        <f t="shared" si="166"/>
        <v>33.674999999999997</v>
      </c>
      <c r="T1028" s="8">
        <f t="shared" si="167"/>
        <v>22.875</v>
      </c>
      <c r="U1028" s="7">
        <f t="shared" si="168"/>
        <v>24.675000000000001</v>
      </c>
      <c r="V1028" s="7">
        <f t="shared" si="169"/>
        <v>24.225000000000001</v>
      </c>
    </row>
    <row r="1029" spans="1:22" ht="13.5" x14ac:dyDescent="0.25">
      <c r="A1029" s="3">
        <f>RSI!A1029</f>
        <v>43504</v>
      </c>
      <c r="B1029" s="2">
        <f>RSI!B1029</f>
        <v>8.3940000000000001</v>
      </c>
      <c r="C1029" s="2">
        <f>RSI!I1029</f>
        <v>37.866831520973001</v>
      </c>
      <c r="D1029" s="2">
        <f>MACD!E1029</f>
        <v>-5.0079328292515157E-2</v>
      </c>
      <c r="E1029" s="2">
        <f>MACD!F1029</f>
        <v>-7.8175504478671901E-2</v>
      </c>
      <c r="F1029" s="2">
        <f>'Moving Avg'!D1029</f>
        <v>8.6782000000000004</v>
      </c>
      <c r="G1029" s="2">
        <f>'Moving Avg'!F1029</f>
        <v>8.7096999999999998</v>
      </c>
      <c r="H1029" s="2">
        <f>'Moving Avg'!G1029</f>
        <v>8.8042399999999983</v>
      </c>
      <c r="I1029" s="2">
        <f>'Moving Avg'!H1029</f>
        <v>11.783095000000005</v>
      </c>
      <c r="J1029" s="5" t="str">
        <f>OBV!F1029</f>
        <v>BEARISH</v>
      </c>
      <c r="K1029" s="5" t="str">
        <f>OBV!G1029</f>
        <v>NEUTRAL</v>
      </c>
      <c r="L1029" s="5" t="str">
        <f>OBV!H1029</f>
        <v>CONFIRMED BEARISH</v>
      </c>
      <c r="M1029" s="7">
        <f t="shared" si="160"/>
        <v>25</v>
      </c>
      <c r="N1029" s="7">
        <f t="shared" si="161"/>
        <v>0</v>
      </c>
      <c r="O1029" s="7">
        <f t="shared" si="162"/>
        <v>0</v>
      </c>
      <c r="P1029" s="7">
        <f t="shared" si="163"/>
        <v>16.5</v>
      </c>
      <c r="Q1029" s="8">
        <f t="shared" si="164"/>
        <v>11.225</v>
      </c>
      <c r="R1029" s="8">
        <f t="shared" si="165"/>
        <v>9.125</v>
      </c>
      <c r="S1029" s="8">
        <f t="shared" si="166"/>
        <v>11.175000000000001</v>
      </c>
      <c r="T1029" s="8">
        <f t="shared" si="167"/>
        <v>10.375</v>
      </c>
      <c r="U1029" s="7">
        <f t="shared" si="168"/>
        <v>10.508333333333335</v>
      </c>
      <c r="V1029" s="7">
        <f t="shared" si="169"/>
        <v>10.475000000000001</v>
      </c>
    </row>
    <row r="1030" spans="1:22" ht="13.5" x14ac:dyDescent="0.25">
      <c r="A1030" s="3">
        <f>RSI!A1030</f>
        <v>43507</v>
      </c>
      <c r="B1030" s="2">
        <f>RSI!B1030</f>
        <v>8.3119999999999994</v>
      </c>
      <c r="C1030" s="2">
        <f>RSI!I1030</f>
        <v>35.807363151899224</v>
      </c>
      <c r="D1030" s="2">
        <f>MACD!E1030</f>
        <v>-1.3078310876728949E-2</v>
      </c>
      <c r="E1030" s="2">
        <f>MACD!F1030</f>
        <v>-6.515606575828331E-2</v>
      </c>
      <c r="F1030" s="2">
        <f>'Moving Avg'!D1030</f>
        <v>8.5691999999999986</v>
      </c>
      <c r="G1030" s="2">
        <f>'Moving Avg'!F1030</f>
        <v>8.6896000000000022</v>
      </c>
      <c r="H1030" s="2">
        <f>'Moving Avg'!G1030</f>
        <v>8.7859799999999968</v>
      </c>
      <c r="I1030" s="2">
        <f>'Moving Avg'!H1030</f>
        <v>11.754565000000003</v>
      </c>
      <c r="J1030" s="5" t="str">
        <f>OBV!F1030</f>
        <v>BEARISH</v>
      </c>
      <c r="K1030" s="5" t="str">
        <f>OBV!G1030</f>
        <v>STRONG</v>
      </c>
      <c r="L1030" s="5" t="str">
        <f>OBV!H1030</f>
        <v>CONFIRMED BEARISH</v>
      </c>
      <c r="M1030" s="7">
        <f t="shared" si="160"/>
        <v>25</v>
      </c>
      <c r="N1030" s="7">
        <f t="shared" si="161"/>
        <v>0</v>
      </c>
      <c r="O1030" s="7">
        <f t="shared" si="162"/>
        <v>0</v>
      </c>
      <c r="P1030" s="7">
        <f t="shared" si="163"/>
        <v>33</v>
      </c>
      <c r="Q1030" s="8">
        <f t="shared" si="164"/>
        <v>13.7</v>
      </c>
      <c r="R1030" s="8">
        <f t="shared" si="165"/>
        <v>13.25</v>
      </c>
      <c r="S1030" s="8">
        <f t="shared" si="166"/>
        <v>18.600000000000001</v>
      </c>
      <c r="T1030" s="8">
        <f t="shared" si="167"/>
        <v>14.5</v>
      </c>
      <c r="U1030" s="7">
        <f t="shared" si="168"/>
        <v>15.183333333333332</v>
      </c>
      <c r="V1030" s="7">
        <f t="shared" si="169"/>
        <v>15.012499999999999</v>
      </c>
    </row>
    <row r="1031" spans="1:22" ht="13.5" x14ac:dyDescent="0.25">
      <c r="A1031" s="3">
        <f>RSI!A1031</f>
        <v>43508</v>
      </c>
      <c r="B1031" s="2">
        <f>RSI!B1031</f>
        <v>8.3119999999999994</v>
      </c>
      <c r="C1031" s="2">
        <f>RSI!I1031</f>
        <v>35.807363151899224</v>
      </c>
      <c r="D1031" s="2">
        <f>MACD!E1031</f>
        <v>2.1644176396343084E-2</v>
      </c>
      <c r="E1031" s="2">
        <f>MACD!F1031</f>
        <v>-4.7796017327358033E-2</v>
      </c>
      <c r="F1031" s="2">
        <f>'Moving Avg'!D1031</f>
        <v>8.501199999999999</v>
      </c>
      <c r="G1031" s="2">
        <f>'Moving Avg'!F1031</f>
        <v>8.6695000000000029</v>
      </c>
      <c r="H1031" s="2">
        <f>'Moving Avg'!G1031</f>
        <v>8.7677199999999971</v>
      </c>
      <c r="I1031" s="2">
        <f>'Moving Avg'!H1031</f>
        <v>11.727325</v>
      </c>
      <c r="J1031" s="5" t="str">
        <f>OBV!F1031</f>
        <v>BEARISH</v>
      </c>
      <c r="K1031" s="5" t="str">
        <f>OBV!G1031</f>
        <v>NEUTRAL</v>
      </c>
      <c r="L1031" s="5" t="str">
        <f>OBV!H1031</f>
        <v>CONFIRMED BEARISH</v>
      </c>
      <c r="M1031" s="7">
        <f t="shared" si="160"/>
        <v>25</v>
      </c>
      <c r="N1031" s="7">
        <f t="shared" si="161"/>
        <v>0</v>
      </c>
      <c r="O1031" s="7">
        <f t="shared" si="162"/>
        <v>0</v>
      </c>
      <c r="P1031" s="7">
        <f t="shared" si="163"/>
        <v>16.5</v>
      </c>
      <c r="Q1031" s="8">
        <f t="shared" si="164"/>
        <v>11.225</v>
      </c>
      <c r="R1031" s="8">
        <f t="shared" si="165"/>
        <v>9.125</v>
      </c>
      <c r="S1031" s="8">
        <f t="shared" si="166"/>
        <v>11.175000000000001</v>
      </c>
      <c r="T1031" s="8">
        <f t="shared" si="167"/>
        <v>10.375</v>
      </c>
      <c r="U1031" s="7">
        <f t="shared" si="168"/>
        <v>10.508333333333335</v>
      </c>
      <c r="V1031" s="7">
        <f t="shared" si="169"/>
        <v>10.475000000000001</v>
      </c>
    </row>
    <row r="1032" spans="1:22" ht="13.5" x14ac:dyDescent="0.25">
      <c r="A1032" s="3">
        <f>RSI!A1032</f>
        <v>43509</v>
      </c>
      <c r="B1032" s="2">
        <f>RSI!B1032</f>
        <v>8.2780000000000005</v>
      </c>
      <c r="C1032" s="2">
        <f>RSI!I1032</f>
        <v>34.894741894433693</v>
      </c>
      <c r="D1032" s="2">
        <f>MACD!E1032</f>
        <v>5.4926533360754703E-2</v>
      </c>
      <c r="E1032" s="2">
        <f>MACD!F1032</f>
        <v>-2.7251507189735492E-2</v>
      </c>
      <c r="F1032" s="2">
        <f>'Moving Avg'!D1032</f>
        <v>8.3895999999999979</v>
      </c>
      <c r="G1032" s="2">
        <f>'Moving Avg'!F1032</f>
        <v>8.6487500000000015</v>
      </c>
      <c r="H1032" s="2">
        <f>'Moving Avg'!G1032</f>
        <v>8.7479599999999991</v>
      </c>
      <c r="I1032" s="2">
        <f>'Moving Avg'!H1032</f>
        <v>11.700245000000002</v>
      </c>
      <c r="J1032" s="5" t="str">
        <f>OBV!F1032</f>
        <v>BEARISH</v>
      </c>
      <c r="K1032" s="5" t="str">
        <f>OBV!G1032</f>
        <v>STRONG</v>
      </c>
      <c r="L1032" s="5" t="str">
        <f>OBV!H1032</f>
        <v>CONFIRMED BEARISH</v>
      </c>
      <c r="M1032" s="7">
        <f t="shared" si="160"/>
        <v>25</v>
      </c>
      <c r="N1032" s="7">
        <f t="shared" si="161"/>
        <v>0</v>
      </c>
      <c r="O1032" s="7">
        <f t="shared" si="162"/>
        <v>0</v>
      </c>
      <c r="P1032" s="7">
        <f t="shared" si="163"/>
        <v>33</v>
      </c>
      <c r="Q1032" s="8">
        <f t="shared" si="164"/>
        <v>13.7</v>
      </c>
      <c r="R1032" s="8">
        <f t="shared" si="165"/>
        <v>13.25</v>
      </c>
      <c r="S1032" s="8">
        <f t="shared" si="166"/>
        <v>18.600000000000001</v>
      </c>
      <c r="T1032" s="8">
        <f t="shared" si="167"/>
        <v>14.5</v>
      </c>
      <c r="U1032" s="7">
        <f t="shared" si="168"/>
        <v>15.183333333333332</v>
      </c>
      <c r="V1032" s="7">
        <f t="shared" si="169"/>
        <v>15.012499999999999</v>
      </c>
    </row>
    <row r="1033" spans="1:22" ht="13.5" x14ac:dyDescent="0.25">
      <c r="A1033" s="3">
        <f>RSI!A1033</f>
        <v>43510</v>
      </c>
      <c r="B1033" s="2">
        <f>RSI!B1033</f>
        <v>8.1760000000000002</v>
      </c>
      <c r="C1033" s="2">
        <f>RSI!I1033</f>
        <v>32.240017466040683</v>
      </c>
      <c r="D1033" s="2">
        <f>MACD!E1033</f>
        <v>9.8211268494006632E-2</v>
      </c>
      <c r="E1033" s="2">
        <f>MACD!F1033</f>
        <v>-2.1589520529870683E-3</v>
      </c>
      <c r="F1033" s="2">
        <f>'Moving Avg'!D1033</f>
        <v>8.2943999999999996</v>
      </c>
      <c r="G1033" s="2">
        <f>'Moving Avg'!F1033</f>
        <v>8.6252500000000012</v>
      </c>
      <c r="H1033" s="2">
        <f>'Moving Avg'!G1033</f>
        <v>8.7256199999999975</v>
      </c>
      <c r="I1033" s="2">
        <f>'Moving Avg'!H1033</f>
        <v>11.672654999999999</v>
      </c>
      <c r="J1033" s="5" t="str">
        <f>OBV!F1033</f>
        <v>BEARISH</v>
      </c>
      <c r="K1033" s="5" t="str">
        <f>OBV!G1033</f>
        <v>STRONG</v>
      </c>
      <c r="L1033" s="5" t="str">
        <f>OBV!H1033</f>
        <v>CONFIRMED BEARISH</v>
      </c>
      <c r="M1033" s="7">
        <f t="shared" si="160"/>
        <v>25</v>
      </c>
      <c r="N1033" s="7">
        <f t="shared" si="161"/>
        <v>0</v>
      </c>
      <c r="O1033" s="7">
        <f t="shared" si="162"/>
        <v>0</v>
      </c>
      <c r="P1033" s="7">
        <f t="shared" si="163"/>
        <v>33</v>
      </c>
      <c r="Q1033" s="8">
        <f t="shared" si="164"/>
        <v>13.7</v>
      </c>
      <c r="R1033" s="8">
        <f t="shared" si="165"/>
        <v>13.25</v>
      </c>
      <c r="S1033" s="8">
        <f t="shared" si="166"/>
        <v>18.600000000000001</v>
      </c>
      <c r="T1033" s="8">
        <f t="shared" si="167"/>
        <v>14.5</v>
      </c>
      <c r="U1033" s="7">
        <f t="shared" si="168"/>
        <v>15.183333333333332</v>
      </c>
      <c r="V1033" s="7">
        <f t="shared" si="169"/>
        <v>15.012499999999999</v>
      </c>
    </row>
    <row r="1034" spans="1:22" ht="13.5" x14ac:dyDescent="0.25">
      <c r="A1034" s="3">
        <f>RSI!A1034</f>
        <v>43511</v>
      </c>
      <c r="B1034" s="2">
        <f>RSI!B1034</f>
        <v>8.3460000000000001</v>
      </c>
      <c r="C1034" s="2">
        <f>RSI!I1034</f>
        <v>40.381012420723053</v>
      </c>
      <c r="D1034" s="2">
        <f>MACD!E1034</f>
        <v>0.1407025992281028</v>
      </c>
      <c r="E1034" s="2">
        <f>MACD!F1034</f>
        <v>2.6413358203230909E-2</v>
      </c>
      <c r="F1034" s="2">
        <f>'Moving Avg'!D1034</f>
        <v>8.2848000000000006</v>
      </c>
      <c r="G1034" s="2">
        <f>'Moving Avg'!F1034</f>
        <v>8.6092499999999994</v>
      </c>
      <c r="H1034" s="2">
        <f>'Moving Avg'!G1034</f>
        <v>8.7017799999999976</v>
      </c>
      <c r="I1034" s="2">
        <f>'Moving Avg'!H1034</f>
        <v>11.64608</v>
      </c>
      <c r="J1034" s="5" t="str">
        <f>OBV!F1034</f>
        <v>BEARISH</v>
      </c>
      <c r="K1034" s="5" t="str">
        <f>OBV!G1034</f>
        <v>NEUTRAL</v>
      </c>
      <c r="L1034" s="5" t="str">
        <f>OBV!H1034</f>
        <v>CONFIRMED BEARISH</v>
      </c>
      <c r="M1034" s="7">
        <f t="shared" si="160"/>
        <v>25</v>
      </c>
      <c r="N1034" s="7">
        <f t="shared" si="161"/>
        <v>0</v>
      </c>
      <c r="O1034" s="7">
        <f t="shared" si="162"/>
        <v>0</v>
      </c>
      <c r="P1034" s="7">
        <f t="shared" si="163"/>
        <v>16.5</v>
      </c>
      <c r="Q1034" s="8">
        <f t="shared" si="164"/>
        <v>11.225</v>
      </c>
      <c r="R1034" s="8">
        <f t="shared" si="165"/>
        <v>9.125</v>
      </c>
      <c r="S1034" s="8">
        <f t="shared" si="166"/>
        <v>11.175000000000001</v>
      </c>
      <c r="T1034" s="8">
        <f t="shared" si="167"/>
        <v>10.375</v>
      </c>
      <c r="U1034" s="7">
        <f t="shared" si="168"/>
        <v>10.508333333333335</v>
      </c>
      <c r="V1034" s="7">
        <f t="shared" si="169"/>
        <v>10.475000000000001</v>
      </c>
    </row>
    <row r="1035" spans="1:22" ht="13.5" x14ac:dyDescent="0.25">
      <c r="A1035" s="3">
        <f>RSI!A1035</f>
        <v>43514</v>
      </c>
      <c r="B1035" s="2">
        <f>RSI!B1035</f>
        <v>8.3119999999999994</v>
      </c>
      <c r="C1035" s="2">
        <f>RSI!I1035</f>
        <v>39.362419474300751</v>
      </c>
      <c r="D1035" s="2">
        <f>MACD!E1035</f>
        <v>0.1807319597835555</v>
      </c>
      <c r="E1035" s="2">
        <f>MACD!F1035</f>
        <v>5.7277078519295824E-2</v>
      </c>
      <c r="F1035" s="2">
        <f>'Moving Avg'!D1035</f>
        <v>8.2847999999999988</v>
      </c>
      <c r="G1035" s="2">
        <f>'Moving Avg'!F1035</f>
        <v>8.5786000000000016</v>
      </c>
      <c r="H1035" s="2">
        <f>'Moving Avg'!G1035</f>
        <v>8.6772599999999969</v>
      </c>
      <c r="I1035" s="2">
        <f>'Moving Avg'!H1035</f>
        <v>11.619835</v>
      </c>
      <c r="J1035" s="5" t="str">
        <f>OBV!F1035</f>
        <v>BEARISH</v>
      </c>
      <c r="K1035" s="5" t="str">
        <f>OBV!G1035</f>
        <v>NEUTRAL</v>
      </c>
      <c r="L1035" s="5" t="str">
        <f>OBV!H1035</f>
        <v>NEUTRAL</v>
      </c>
      <c r="M1035" s="7">
        <f t="shared" si="160"/>
        <v>25</v>
      </c>
      <c r="N1035" s="7">
        <f t="shared" si="161"/>
        <v>0</v>
      </c>
      <c r="O1035" s="7">
        <f t="shared" si="162"/>
        <v>0</v>
      </c>
      <c r="P1035" s="7">
        <f t="shared" si="163"/>
        <v>16.5</v>
      </c>
      <c r="Q1035" s="8">
        <f t="shared" si="164"/>
        <v>11.225</v>
      </c>
      <c r="R1035" s="8">
        <f t="shared" si="165"/>
        <v>9.125</v>
      </c>
      <c r="S1035" s="8">
        <f t="shared" si="166"/>
        <v>11.175000000000001</v>
      </c>
      <c r="T1035" s="8">
        <f t="shared" si="167"/>
        <v>10.375</v>
      </c>
      <c r="U1035" s="7">
        <f t="shared" si="168"/>
        <v>10.508333333333335</v>
      </c>
      <c r="V1035" s="7">
        <f t="shared" si="169"/>
        <v>10.475000000000001</v>
      </c>
    </row>
    <row r="1036" spans="1:22" ht="13.5" x14ac:dyDescent="0.25">
      <c r="A1036" s="3">
        <f>RSI!A1036</f>
        <v>43515</v>
      </c>
      <c r="B1036" s="2">
        <f>RSI!B1036</f>
        <v>8.3119999999999994</v>
      </c>
      <c r="C1036" s="2">
        <f>RSI!I1036</f>
        <v>39.362419474300751</v>
      </c>
      <c r="D1036" s="2">
        <f>MACD!E1036</f>
        <v>0.18470673560582185</v>
      </c>
      <c r="E1036" s="2">
        <f>MACD!F1036</f>
        <v>8.2763009936601031E-2</v>
      </c>
      <c r="F1036" s="2">
        <f>'Moving Avg'!D1036</f>
        <v>8.2848000000000006</v>
      </c>
      <c r="G1036" s="2">
        <f>'Moving Avg'!F1036</f>
        <v>8.5547500000000021</v>
      </c>
      <c r="H1036" s="2">
        <f>'Moving Avg'!G1036</f>
        <v>8.6540999999999979</v>
      </c>
      <c r="I1036" s="2">
        <f>'Moving Avg'!H1036</f>
        <v>11.593589999999997</v>
      </c>
      <c r="J1036" s="5" t="str">
        <f>OBV!F1036</f>
        <v>BEARISH</v>
      </c>
      <c r="K1036" s="5" t="str">
        <f>OBV!G1036</f>
        <v>NEUTRAL</v>
      </c>
      <c r="L1036" s="5" t="str">
        <f>OBV!H1036</f>
        <v>NEUTRAL</v>
      </c>
      <c r="M1036" s="7">
        <f t="shared" si="160"/>
        <v>25</v>
      </c>
      <c r="N1036" s="7">
        <f t="shared" si="161"/>
        <v>0</v>
      </c>
      <c r="O1036" s="7">
        <f t="shared" si="162"/>
        <v>0</v>
      </c>
      <c r="P1036" s="7">
        <f t="shared" si="163"/>
        <v>16.5</v>
      </c>
      <c r="Q1036" s="8">
        <f t="shared" si="164"/>
        <v>11.225</v>
      </c>
      <c r="R1036" s="8">
        <f t="shared" si="165"/>
        <v>9.125</v>
      </c>
      <c r="S1036" s="8">
        <f t="shared" si="166"/>
        <v>11.175000000000001</v>
      </c>
      <c r="T1036" s="8">
        <f t="shared" si="167"/>
        <v>10.375</v>
      </c>
      <c r="U1036" s="7">
        <f t="shared" si="168"/>
        <v>10.508333333333335</v>
      </c>
      <c r="V1036" s="7">
        <f t="shared" si="169"/>
        <v>10.475000000000001</v>
      </c>
    </row>
    <row r="1037" spans="1:22" ht="13.5" x14ac:dyDescent="0.25">
      <c r="A1037" s="3">
        <f>RSI!A1037</f>
        <v>43516</v>
      </c>
      <c r="B1037" s="2">
        <f>RSI!B1037</f>
        <v>8.4480000000000004</v>
      </c>
      <c r="C1037" s="2">
        <f>RSI!I1037</f>
        <v>45.714770613199967</v>
      </c>
      <c r="D1037" s="2">
        <f>MACD!E1037</f>
        <v>0.20782421825169095</v>
      </c>
      <c r="E1037" s="2">
        <f>MACD!F1037</f>
        <v>0.10777525159961902</v>
      </c>
      <c r="F1037" s="2">
        <f>'Moving Avg'!D1037</f>
        <v>8.3187999999999995</v>
      </c>
      <c r="G1037" s="2">
        <f>'Moving Avg'!F1037</f>
        <v>8.550650000000001</v>
      </c>
      <c r="H1037" s="2">
        <f>'Moving Avg'!G1037</f>
        <v>8.6426599999999976</v>
      </c>
      <c r="I1037" s="2">
        <f>'Moving Avg'!H1037</f>
        <v>11.567524999999996</v>
      </c>
      <c r="J1037" s="5" t="str">
        <f>OBV!F1037</f>
        <v>BULLISH</v>
      </c>
      <c r="K1037" s="5" t="str">
        <f>OBV!G1037</f>
        <v>NEUTRAL</v>
      </c>
      <c r="L1037" s="5" t="str">
        <f>OBV!H1037</f>
        <v>CONFIRMED BULLISH</v>
      </c>
      <c r="M1037" s="7">
        <f t="shared" si="160"/>
        <v>25</v>
      </c>
      <c r="N1037" s="7">
        <f t="shared" si="161"/>
        <v>0</v>
      </c>
      <c r="O1037" s="7">
        <f t="shared" si="162"/>
        <v>0</v>
      </c>
      <c r="P1037" s="7">
        <f t="shared" si="163"/>
        <v>83.5</v>
      </c>
      <c r="Q1037" s="8">
        <f t="shared" si="164"/>
        <v>21.274999999999999</v>
      </c>
      <c r="R1037" s="8">
        <f t="shared" si="165"/>
        <v>25.875</v>
      </c>
      <c r="S1037" s="8">
        <f t="shared" si="166"/>
        <v>41.325000000000003</v>
      </c>
      <c r="T1037" s="8">
        <f t="shared" si="167"/>
        <v>27.125</v>
      </c>
      <c r="U1037" s="7">
        <f t="shared" si="168"/>
        <v>29.491666666666664</v>
      </c>
      <c r="V1037" s="7">
        <f t="shared" si="169"/>
        <v>28.9</v>
      </c>
    </row>
    <row r="1038" spans="1:22" ht="13.5" x14ac:dyDescent="0.25">
      <c r="A1038" s="3">
        <f>RSI!A1038</f>
        <v>43517</v>
      </c>
      <c r="B1038" s="2">
        <f>RSI!B1038</f>
        <v>8.6180000000000003</v>
      </c>
      <c r="C1038" s="2">
        <f>RSI!I1038</f>
        <v>52.424035385359367</v>
      </c>
      <c r="D1038" s="2">
        <f>MACD!E1038</f>
        <v>0.18708920644145621</v>
      </c>
      <c r="E1038" s="2">
        <f>MACD!F1038</f>
        <v>0.12363804256798647</v>
      </c>
      <c r="F1038" s="2">
        <f>'Moving Avg'!D1038</f>
        <v>8.4071999999999996</v>
      </c>
      <c r="G1038" s="2">
        <f>'Moving Avg'!F1038</f>
        <v>8.550650000000001</v>
      </c>
      <c r="H1038" s="2">
        <f>'Moving Avg'!G1038</f>
        <v>8.6344799999999982</v>
      </c>
      <c r="I1038" s="2">
        <f>'Moving Avg'!H1038</f>
        <v>11.542379999999996</v>
      </c>
      <c r="J1038" s="5" t="str">
        <f>OBV!F1038</f>
        <v>BULLISH</v>
      </c>
      <c r="K1038" s="5" t="str">
        <f>OBV!G1038</f>
        <v>NEUTRAL</v>
      </c>
      <c r="L1038" s="5" t="str">
        <f>OBV!H1038</f>
        <v>CONFIRMED BULLISH</v>
      </c>
      <c r="M1038" s="7">
        <f t="shared" si="160"/>
        <v>25</v>
      </c>
      <c r="N1038" s="7">
        <f t="shared" si="161"/>
        <v>0</v>
      </c>
      <c r="O1038" s="7">
        <f t="shared" si="162"/>
        <v>0</v>
      </c>
      <c r="P1038" s="7">
        <f t="shared" si="163"/>
        <v>83.5</v>
      </c>
      <c r="Q1038" s="8">
        <f t="shared" si="164"/>
        <v>21.274999999999999</v>
      </c>
      <c r="R1038" s="8">
        <f t="shared" si="165"/>
        <v>25.875</v>
      </c>
      <c r="S1038" s="8">
        <f t="shared" si="166"/>
        <v>41.325000000000003</v>
      </c>
      <c r="T1038" s="8">
        <f t="shared" si="167"/>
        <v>27.125</v>
      </c>
      <c r="U1038" s="7">
        <f t="shared" si="168"/>
        <v>29.491666666666664</v>
      </c>
      <c r="V1038" s="7">
        <f t="shared" si="169"/>
        <v>28.9</v>
      </c>
    </row>
    <row r="1039" spans="1:22" ht="13.5" x14ac:dyDescent="0.25">
      <c r="A1039" s="3">
        <f>RSI!A1039</f>
        <v>43518</v>
      </c>
      <c r="B1039" s="2">
        <f>RSI!B1039</f>
        <v>8.7210000000000001</v>
      </c>
      <c r="C1039" s="2">
        <f>RSI!I1039</f>
        <v>55.97438916281714</v>
      </c>
      <c r="D1039" s="2">
        <f>MACD!E1039</f>
        <v>0.12177728315490022</v>
      </c>
      <c r="E1039" s="2">
        <f>MACD!F1039</f>
        <v>0.12326589068536922</v>
      </c>
      <c r="F1039" s="2">
        <f>'Moving Avg'!D1039</f>
        <v>8.4822000000000006</v>
      </c>
      <c r="G1039" s="2">
        <f>'Moving Avg'!F1039</f>
        <v>8.5503500000000017</v>
      </c>
      <c r="H1039" s="2">
        <f>'Moving Avg'!G1039</f>
        <v>8.6290399999999998</v>
      </c>
      <c r="I1039" s="2">
        <f>'Moving Avg'!H1039</f>
        <v>11.517749999999996</v>
      </c>
      <c r="J1039" s="5" t="str">
        <f>OBV!F1039</f>
        <v>BULLISH</v>
      </c>
      <c r="K1039" s="5" t="str">
        <f>OBV!G1039</f>
        <v>NEUTRAL</v>
      </c>
      <c r="L1039" s="5" t="str">
        <f>OBV!H1039</f>
        <v>CONFIRMED BULLISH</v>
      </c>
      <c r="M1039" s="7">
        <f t="shared" si="160"/>
        <v>25</v>
      </c>
      <c r="N1039" s="7">
        <f t="shared" si="161"/>
        <v>45</v>
      </c>
      <c r="O1039" s="7">
        <f t="shared" si="162"/>
        <v>0</v>
      </c>
      <c r="P1039" s="7">
        <f t="shared" si="163"/>
        <v>83.5</v>
      </c>
      <c r="Q1039" s="8">
        <f t="shared" si="164"/>
        <v>37.024999999999999</v>
      </c>
      <c r="R1039" s="8">
        <f t="shared" si="165"/>
        <v>34.875</v>
      </c>
      <c r="S1039" s="8">
        <f t="shared" si="166"/>
        <v>48.075000000000003</v>
      </c>
      <c r="T1039" s="8">
        <f t="shared" si="167"/>
        <v>38.375</v>
      </c>
      <c r="U1039" s="7">
        <f t="shared" si="168"/>
        <v>39.991666666666667</v>
      </c>
      <c r="V1039" s="7">
        <f t="shared" si="169"/>
        <v>39.587500000000006</v>
      </c>
    </row>
    <row r="1040" spans="1:22" ht="13.5" x14ac:dyDescent="0.25">
      <c r="A1040" s="3">
        <f>RSI!A1040</f>
        <v>43521</v>
      </c>
      <c r="B1040" s="2">
        <f>RSI!B1040</f>
        <v>8.7889999999999997</v>
      </c>
      <c r="C1040" s="2">
        <f>RSI!I1040</f>
        <v>58.192555070349243</v>
      </c>
      <c r="D1040" s="2">
        <f>MACD!E1040</f>
        <v>4.7840280202130714E-2</v>
      </c>
      <c r="E1040" s="2">
        <f>MACD!F1040</f>
        <v>0.10818076858872153</v>
      </c>
      <c r="F1040" s="2">
        <f>'Moving Avg'!D1040</f>
        <v>8.5776000000000003</v>
      </c>
      <c r="G1040" s="2">
        <f>'Moving Avg'!F1040</f>
        <v>8.5537500000000009</v>
      </c>
      <c r="H1040" s="2">
        <f>'Moving Avg'!G1040</f>
        <v>8.627679999999998</v>
      </c>
      <c r="I1040" s="2">
        <f>'Moving Avg'!H1040</f>
        <v>11.493889999999997</v>
      </c>
      <c r="J1040" s="5" t="str">
        <f>OBV!F1040</f>
        <v>BULLISH</v>
      </c>
      <c r="K1040" s="5" t="str">
        <f>OBV!G1040</f>
        <v>WEAK</v>
      </c>
      <c r="L1040" s="5" t="str">
        <f>OBV!H1040</f>
        <v>CONFIRMED BULLISH</v>
      </c>
      <c r="M1040" s="7">
        <f t="shared" si="160"/>
        <v>25</v>
      </c>
      <c r="N1040" s="7">
        <f t="shared" si="161"/>
        <v>100</v>
      </c>
      <c r="O1040" s="7">
        <f t="shared" si="162"/>
        <v>0</v>
      </c>
      <c r="P1040" s="7">
        <f t="shared" si="163"/>
        <v>67</v>
      </c>
      <c r="Q1040" s="8">
        <f t="shared" si="164"/>
        <v>53.8</v>
      </c>
      <c r="R1040" s="8">
        <f t="shared" si="165"/>
        <v>41.75</v>
      </c>
      <c r="S1040" s="8">
        <f t="shared" si="166"/>
        <v>48.900000000000006</v>
      </c>
      <c r="T1040" s="8">
        <f t="shared" si="167"/>
        <v>48</v>
      </c>
      <c r="U1040" s="7">
        <f t="shared" si="168"/>
        <v>48.15</v>
      </c>
      <c r="V1040" s="7">
        <f t="shared" si="169"/>
        <v>48.112499999999997</v>
      </c>
    </row>
    <row r="1041" spans="1:22" ht="13.5" x14ac:dyDescent="0.25">
      <c r="A1041" s="3">
        <f>RSI!A1041</f>
        <v>43522</v>
      </c>
      <c r="B1041" s="2">
        <f>RSI!B1041</f>
        <v>8.7889999999999997</v>
      </c>
      <c r="C1041" s="2">
        <f>RSI!I1041</f>
        <v>58.192555070349243</v>
      </c>
      <c r="D1041" s="2">
        <f>MACD!E1041</f>
        <v>-1.606865692841275E-2</v>
      </c>
      <c r="E1041" s="2">
        <f>MACD!F1041</f>
        <v>8.3330883485294674E-2</v>
      </c>
      <c r="F1041" s="2">
        <f>'Moving Avg'!D1041</f>
        <v>8.673</v>
      </c>
      <c r="G1041" s="2">
        <f>'Moving Avg'!F1041</f>
        <v>8.556849999999999</v>
      </c>
      <c r="H1041" s="2">
        <f>'Moving Avg'!G1041</f>
        <v>8.6290399999999998</v>
      </c>
      <c r="I1041" s="2">
        <f>'Moving Avg'!H1041</f>
        <v>11.469629999999995</v>
      </c>
      <c r="J1041" s="5" t="str">
        <f>OBV!F1041</f>
        <v>BULLISH</v>
      </c>
      <c r="K1041" s="5" t="str">
        <f>OBV!G1041</f>
        <v>WEAK</v>
      </c>
      <c r="L1041" s="5" t="str">
        <f>OBV!H1041</f>
        <v>CONFIRMED BULLISH</v>
      </c>
      <c r="M1041" s="7">
        <f t="shared" si="160"/>
        <v>25</v>
      </c>
      <c r="N1041" s="7">
        <f t="shared" si="161"/>
        <v>100</v>
      </c>
      <c r="O1041" s="7">
        <f t="shared" si="162"/>
        <v>0</v>
      </c>
      <c r="P1041" s="7">
        <f t="shared" si="163"/>
        <v>67</v>
      </c>
      <c r="Q1041" s="8">
        <f t="shared" si="164"/>
        <v>53.8</v>
      </c>
      <c r="R1041" s="8">
        <f t="shared" si="165"/>
        <v>41.75</v>
      </c>
      <c r="S1041" s="8">
        <f t="shared" si="166"/>
        <v>48.900000000000006</v>
      </c>
      <c r="T1041" s="8">
        <f t="shared" si="167"/>
        <v>48</v>
      </c>
      <c r="U1041" s="7">
        <f t="shared" si="168"/>
        <v>48.15</v>
      </c>
      <c r="V1041" s="7">
        <f t="shared" si="169"/>
        <v>48.112499999999997</v>
      </c>
    </row>
    <row r="1042" spans="1:22" ht="13.5" x14ac:dyDescent="0.25">
      <c r="A1042" s="3">
        <f>RSI!A1042</f>
        <v>43523</v>
      </c>
      <c r="B1042" s="2">
        <f>RSI!B1042</f>
        <v>8.5299999999999994</v>
      </c>
      <c r="C1042" s="2">
        <f>RSI!I1042</f>
        <v>47.598901156767226</v>
      </c>
      <c r="D1042" s="2">
        <f>MACD!E1042</f>
        <v>-5.7438124401876678E-2</v>
      </c>
      <c r="E1042" s="2">
        <f>MACD!F1042</f>
        <v>5.5177081907860408E-2</v>
      </c>
      <c r="F1042" s="2">
        <f>'Moving Avg'!D1042</f>
        <v>8.6894000000000009</v>
      </c>
      <c r="G1042" s="2">
        <f>'Moving Avg'!F1042</f>
        <v>8.5472999999999981</v>
      </c>
      <c r="H1042" s="2">
        <f>'Moving Avg'!G1042</f>
        <v>8.6252199999999988</v>
      </c>
      <c r="I1042" s="2">
        <f>'Moving Avg'!H1042</f>
        <v>11.444009999999997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  <c r="M1042" s="7">
        <f t="shared" si="160"/>
        <v>25</v>
      </c>
      <c r="N1042" s="7">
        <f t="shared" si="161"/>
        <v>100</v>
      </c>
      <c r="O1042" s="7">
        <f t="shared" si="162"/>
        <v>0</v>
      </c>
      <c r="P1042" s="7">
        <f t="shared" si="163"/>
        <v>83.5</v>
      </c>
      <c r="Q1042" s="8">
        <f t="shared" si="164"/>
        <v>56.274999999999999</v>
      </c>
      <c r="R1042" s="8">
        <f t="shared" si="165"/>
        <v>45.875</v>
      </c>
      <c r="S1042" s="8">
        <f t="shared" si="166"/>
        <v>56.325000000000003</v>
      </c>
      <c r="T1042" s="8">
        <f t="shared" si="167"/>
        <v>52.125</v>
      </c>
      <c r="U1042" s="7">
        <f t="shared" si="168"/>
        <v>52.82500000000001</v>
      </c>
      <c r="V1042" s="7">
        <f t="shared" si="169"/>
        <v>52.650000000000006</v>
      </c>
    </row>
    <row r="1043" spans="1:22" ht="13.5" x14ac:dyDescent="0.25">
      <c r="A1043" s="3">
        <f>RSI!A1043</f>
        <v>43524</v>
      </c>
      <c r="B1043" s="2">
        <f>RSI!B1043</f>
        <v>8.6519999999999992</v>
      </c>
      <c r="C1043" s="2">
        <f>RSI!I1043</f>
        <v>52.028892238353755</v>
      </c>
      <c r="D1043" s="2">
        <f>MACD!E1043</f>
        <v>-0.11679667442351338</v>
      </c>
      <c r="E1043" s="2">
        <f>MACD!F1043</f>
        <v>2.0782330641585651E-2</v>
      </c>
      <c r="F1043" s="2">
        <f>'Moving Avg'!D1043</f>
        <v>8.696200000000001</v>
      </c>
      <c r="G1043" s="2">
        <f>'Moving Avg'!F1043</f>
        <v>8.5421499999999977</v>
      </c>
      <c r="H1043" s="2">
        <f>'Moving Avg'!G1043</f>
        <v>8.6220800000000004</v>
      </c>
      <c r="I1043" s="2">
        <f>'Moving Avg'!H1043</f>
        <v>11.419129999999994</v>
      </c>
      <c r="J1043" s="5" t="str">
        <f>OBV!F1043</f>
        <v>BULLISH</v>
      </c>
      <c r="K1043" s="5" t="str">
        <f>OBV!G1043</f>
        <v>NEUTRAL</v>
      </c>
      <c r="L1043" s="5" t="str">
        <f>OBV!H1043</f>
        <v>CONFIRMED BULLISH</v>
      </c>
      <c r="M1043" s="7">
        <f t="shared" si="160"/>
        <v>25</v>
      </c>
      <c r="N1043" s="7">
        <f t="shared" si="161"/>
        <v>100</v>
      </c>
      <c r="O1043" s="7">
        <f t="shared" si="162"/>
        <v>0</v>
      </c>
      <c r="P1043" s="7">
        <f t="shared" si="163"/>
        <v>83.5</v>
      </c>
      <c r="Q1043" s="8">
        <f t="shared" si="164"/>
        <v>56.274999999999999</v>
      </c>
      <c r="R1043" s="8">
        <f t="shared" si="165"/>
        <v>45.875</v>
      </c>
      <c r="S1043" s="8">
        <f t="shared" si="166"/>
        <v>56.325000000000003</v>
      </c>
      <c r="T1043" s="8">
        <f t="shared" si="167"/>
        <v>52.125</v>
      </c>
      <c r="U1043" s="7">
        <f t="shared" si="168"/>
        <v>52.82500000000001</v>
      </c>
      <c r="V1043" s="7">
        <f t="shared" si="169"/>
        <v>52.650000000000006</v>
      </c>
    </row>
    <row r="1044" spans="1:22" ht="13.5" x14ac:dyDescent="0.25">
      <c r="A1044" s="3">
        <f>RSI!A1044</f>
        <v>43525</v>
      </c>
      <c r="B1044" s="2">
        <f>RSI!B1044</f>
        <v>8.6519999999999992</v>
      </c>
      <c r="C1044" s="2">
        <f>RSI!I1044</f>
        <v>52.028892238353755</v>
      </c>
      <c r="D1044" s="2">
        <f>MACD!E1044</f>
        <v>-0.14124229994561155</v>
      </c>
      <c r="E1044" s="2">
        <f>MACD!F1044</f>
        <v>-1.162259547585379E-2</v>
      </c>
      <c r="F1044" s="2">
        <f>'Moving Avg'!D1044</f>
        <v>8.6823999999999995</v>
      </c>
      <c r="G1044" s="2">
        <f>'Moving Avg'!F1044</f>
        <v>8.5318999999999967</v>
      </c>
      <c r="H1044" s="2">
        <f>'Moving Avg'!G1044</f>
        <v>8.6179799999999993</v>
      </c>
      <c r="I1044" s="2">
        <f>'Moving Avg'!H1044</f>
        <v>11.394584999999992</v>
      </c>
      <c r="J1044" s="5" t="str">
        <f>OBV!F1044</f>
        <v>BULLISH</v>
      </c>
      <c r="K1044" s="5" t="str">
        <f>OBV!G1044</f>
        <v>NEUTRAL</v>
      </c>
      <c r="L1044" s="5" t="str">
        <f>OBV!H1044</f>
        <v>BULLISH DIVERGENCE</v>
      </c>
      <c r="M1044" s="7">
        <f t="shared" si="160"/>
        <v>25</v>
      </c>
      <c r="N1044" s="7">
        <f t="shared" si="161"/>
        <v>100</v>
      </c>
      <c r="O1044" s="7">
        <f t="shared" si="162"/>
        <v>0</v>
      </c>
      <c r="P1044" s="7">
        <f t="shared" si="163"/>
        <v>66.5</v>
      </c>
      <c r="Q1044" s="8">
        <f t="shared" si="164"/>
        <v>53.725000000000001</v>
      </c>
      <c r="R1044" s="8">
        <f t="shared" si="165"/>
        <v>41.625</v>
      </c>
      <c r="S1044" s="8">
        <f t="shared" si="166"/>
        <v>48.674999999999997</v>
      </c>
      <c r="T1044" s="8">
        <f t="shared" si="167"/>
        <v>47.875</v>
      </c>
      <c r="U1044" s="7">
        <f t="shared" si="168"/>
        <v>48.008333333333326</v>
      </c>
      <c r="V1044" s="7">
        <f t="shared" si="169"/>
        <v>47.974999999999994</v>
      </c>
    </row>
    <row r="1045" spans="1:22" ht="13.5" x14ac:dyDescent="0.25">
      <c r="A1045" s="3">
        <f>RSI!A1045</f>
        <v>43528</v>
      </c>
      <c r="B1045" s="2">
        <f>RSI!B1045</f>
        <v>8.516</v>
      </c>
      <c r="C1045" s="2">
        <f>RSI!I1045</f>
        <v>46.902552546970647</v>
      </c>
      <c r="D1045" s="2">
        <f>MACD!E1045</f>
        <v>-0.15742913133818703</v>
      </c>
      <c r="E1045" s="2">
        <f>MACD!F1045</f>
        <v>-4.0783902648320436E-2</v>
      </c>
      <c r="F1045" s="2">
        <f>'Moving Avg'!D1045</f>
        <v>8.6277999999999988</v>
      </c>
      <c r="G1045" s="2">
        <f>'Moving Avg'!F1045</f>
        <v>8.5148499999999991</v>
      </c>
      <c r="H1045" s="2">
        <f>'Moving Avg'!G1045</f>
        <v>8.6145800000000001</v>
      </c>
      <c r="I1045" s="2">
        <f>'Moving Avg'!H1045</f>
        <v>11.368729999999992</v>
      </c>
      <c r="J1045" s="5" t="str">
        <f>OBV!F1045</f>
        <v>BEARISH</v>
      </c>
      <c r="K1045" s="5" t="str">
        <f>OBV!G1045</f>
        <v>NEUTRAL</v>
      </c>
      <c r="L1045" s="5" t="str">
        <f>OBV!H1045</f>
        <v>CONFIRMED BEARISH</v>
      </c>
      <c r="M1045" s="7">
        <f t="shared" si="160"/>
        <v>25</v>
      </c>
      <c r="N1045" s="7">
        <f t="shared" si="161"/>
        <v>100</v>
      </c>
      <c r="O1045" s="7">
        <f t="shared" si="162"/>
        <v>0</v>
      </c>
      <c r="P1045" s="7">
        <f t="shared" si="163"/>
        <v>16.5</v>
      </c>
      <c r="Q1045" s="8">
        <f t="shared" si="164"/>
        <v>46.225000000000001</v>
      </c>
      <c r="R1045" s="8">
        <f t="shared" si="165"/>
        <v>29.125</v>
      </c>
      <c r="S1045" s="8">
        <f t="shared" si="166"/>
        <v>26.175000000000001</v>
      </c>
      <c r="T1045" s="8">
        <f t="shared" si="167"/>
        <v>35.375</v>
      </c>
      <c r="U1045" s="7">
        <f t="shared" si="168"/>
        <v>33.841666666666661</v>
      </c>
      <c r="V1045" s="7">
        <f t="shared" si="169"/>
        <v>34.224999999999994</v>
      </c>
    </row>
    <row r="1046" spans="1:22" ht="13.5" x14ac:dyDescent="0.25">
      <c r="A1046" s="3">
        <f>RSI!A1046</f>
        <v>43529</v>
      </c>
      <c r="B1046" s="2">
        <f>RSI!B1046</f>
        <v>8.4749999999999996</v>
      </c>
      <c r="C1046" s="2">
        <f>RSI!I1046</f>
        <v>45.448720964991779</v>
      </c>
      <c r="D1046" s="2">
        <f>MACD!E1046</f>
        <v>-0.16760480685843149</v>
      </c>
      <c r="E1046" s="2">
        <f>MACD!F1046</f>
        <v>-6.6148083490342652E-2</v>
      </c>
      <c r="F1046" s="2">
        <f>'Moving Avg'!D1046</f>
        <v>8.5649999999999995</v>
      </c>
      <c r="G1046" s="2">
        <f>'Moving Avg'!F1046</f>
        <v>8.5059999999999967</v>
      </c>
      <c r="H1046" s="2">
        <f>'Moving Avg'!G1046</f>
        <v>8.6113000000000017</v>
      </c>
      <c r="I1046" s="2">
        <f>'Moving Avg'!H1046</f>
        <v>11.342974999999992</v>
      </c>
      <c r="J1046" s="5" t="str">
        <f>OBV!F1046</f>
        <v>BEARISH</v>
      </c>
      <c r="K1046" s="5" t="str">
        <f>OBV!G1046</f>
        <v>NEUTRAL</v>
      </c>
      <c r="L1046" s="5" t="str">
        <f>OBV!H1046</f>
        <v>CONFIRMED BEARISH</v>
      </c>
      <c r="M1046" s="7">
        <f t="shared" si="160"/>
        <v>25</v>
      </c>
      <c r="N1046" s="7">
        <f t="shared" si="161"/>
        <v>100</v>
      </c>
      <c r="O1046" s="7">
        <f t="shared" si="162"/>
        <v>0</v>
      </c>
      <c r="P1046" s="7">
        <f t="shared" si="163"/>
        <v>16.5</v>
      </c>
      <c r="Q1046" s="8">
        <f t="shared" si="164"/>
        <v>46.225000000000001</v>
      </c>
      <c r="R1046" s="8">
        <f t="shared" si="165"/>
        <v>29.125</v>
      </c>
      <c r="S1046" s="8">
        <f t="shared" si="166"/>
        <v>26.175000000000001</v>
      </c>
      <c r="T1046" s="8">
        <f t="shared" si="167"/>
        <v>35.375</v>
      </c>
      <c r="U1046" s="7">
        <f t="shared" si="168"/>
        <v>33.841666666666661</v>
      </c>
      <c r="V1046" s="7">
        <f t="shared" si="169"/>
        <v>34.224999999999994</v>
      </c>
    </row>
    <row r="1047" spans="1:22" ht="13.5" x14ac:dyDescent="0.25">
      <c r="A1047" s="3">
        <f>RSI!A1047</f>
        <v>43530</v>
      </c>
      <c r="B1047" s="2">
        <f>RSI!B1047</f>
        <v>8.4749999999999996</v>
      </c>
      <c r="C1047" s="2">
        <f>RSI!I1047</f>
        <v>45.448720964991779</v>
      </c>
      <c r="D1047" s="2">
        <f>MACD!E1047</f>
        <v>-0.15460164885453942</v>
      </c>
      <c r="E1047" s="2">
        <f>MACD!F1047</f>
        <v>-8.3838796563182008E-2</v>
      </c>
      <c r="F1047" s="2">
        <f>'Moving Avg'!D1047</f>
        <v>8.5540000000000003</v>
      </c>
      <c r="G1047" s="2">
        <f>'Moving Avg'!F1047</f>
        <v>8.4879499999999979</v>
      </c>
      <c r="H1047" s="2">
        <f>'Moving Avg'!G1047</f>
        <v>8.607759999999999</v>
      </c>
      <c r="I1047" s="2">
        <f>'Moving Avg'!H1047</f>
        <v>11.31721999999999</v>
      </c>
      <c r="J1047" s="5" t="str">
        <f>OBV!F1047</f>
        <v>BEARISH</v>
      </c>
      <c r="K1047" s="5" t="str">
        <f>OBV!G1047</f>
        <v>NEUTRAL</v>
      </c>
      <c r="L1047" s="5" t="str">
        <f>OBV!H1047</f>
        <v>CONFIRMED BEARISH</v>
      </c>
      <c r="M1047" s="7">
        <f t="shared" si="160"/>
        <v>25</v>
      </c>
      <c r="N1047" s="7">
        <f t="shared" si="161"/>
        <v>100</v>
      </c>
      <c r="O1047" s="7">
        <f t="shared" si="162"/>
        <v>0</v>
      </c>
      <c r="P1047" s="7">
        <f t="shared" si="163"/>
        <v>16.5</v>
      </c>
      <c r="Q1047" s="8">
        <f t="shared" si="164"/>
        <v>46.225000000000001</v>
      </c>
      <c r="R1047" s="8">
        <f t="shared" si="165"/>
        <v>29.125</v>
      </c>
      <c r="S1047" s="8">
        <f t="shared" si="166"/>
        <v>26.175000000000001</v>
      </c>
      <c r="T1047" s="8">
        <f t="shared" si="167"/>
        <v>35.375</v>
      </c>
      <c r="U1047" s="7">
        <f t="shared" si="168"/>
        <v>33.841666666666661</v>
      </c>
      <c r="V1047" s="7">
        <f t="shared" si="169"/>
        <v>34.224999999999994</v>
      </c>
    </row>
    <row r="1048" spans="1:22" ht="13.5" x14ac:dyDescent="0.25">
      <c r="A1048" s="3">
        <f>RSI!A1048</f>
        <v>43531</v>
      </c>
      <c r="B1048" s="2">
        <f>RSI!B1048</f>
        <v>8.468</v>
      </c>
      <c r="C1048" s="2">
        <f>RSI!I1048</f>
        <v>45.171474867997098</v>
      </c>
      <c r="D1048" s="2">
        <f>MACD!E1048</f>
        <v>-0.11628747493291947</v>
      </c>
      <c r="E1048" s="2">
        <f>MACD!F1048</f>
        <v>-9.03285322371295E-2</v>
      </c>
      <c r="F1048" s="2">
        <f>'Moving Avg'!D1048</f>
        <v>8.517199999999999</v>
      </c>
      <c r="G1048" s="2">
        <f>'Moving Avg'!F1048</f>
        <v>8.478749999999998</v>
      </c>
      <c r="H1048" s="2">
        <f>'Moving Avg'!G1048</f>
        <v>8.6048800000000014</v>
      </c>
      <c r="I1048" s="2">
        <f>'Moving Avg'!H1048</f>
        <v>11.291769999999993</v>
      </c>
      <c r="J1048" s="5" t="str">
        <f>OBV!F1048</f>
        <v>BEARISH</v>
      </c>
      <c r="K1048" s="5" t="str">
        <f>OBV!G1048</f>
        <v>STRONG</v>
      </c>
      <c r="L1048" s="5" t="str">
        <f>OBV!H1048</f>
        <v>CONFIRMED BEARISH</v>
      </c>
      <c r="M1048" s="7">
        <f t="shared" si="160"/>
        <v>25</v>
      </c>
      <c r="N1048" s="7">
        <f t="shared" si="161"/>
        <v>100</v>
      </c>
      <c r="O1048" s="7">
        <f t="shared" si="162"/>
        <v>0</v>
      </c>
      <c r="P1048" s="7">
        <f t="shared" si="163"/>
        <v>33</v>
      </c>
      <c r="Q1048" s="8">
        <f t="shared" si="164"/>
        <v>48.7</v>
      </c>
      <c r="R1048" s="8">
        <f t="shared" si="165"/>
        <v>33.25</v>
      </c>
      <c r="S1048" s="8">
        <f t="shared" si="166"/>
        <v>33.6</v>
      </c>
      <c r="T1048" s="8">
        <f t="shared" si="167"/>
        <v>39.5</v>
      </c>
      <c r="U1048" s="7">
        <f t="shared" si="168"/>
        <v>38.516666666666673</v>
      </c>
      <c r="V1048" s="7">
        <f t="shared" si="169"/>
        <v>38.762500000000003</v>
      </c>
    </row>
    <row r="1049" spans="1:22" ht="13.5" x14ac:dyDescent="0.25">
      <c r="A1049" s="3">
        <f>RSI!A1049</f>
        <v>43532</v>
      </c>
      <c r="B1049" s="2">
        <f>RSI!B1049</f>
        <v>8.468</v>
      </c>
      <c r="C1049" s="2">
        <f>RSI!I1049</f>
        <v>45.171474867997098</v>
      </c>
      <c r="D1049" s="2">
        <f>MACD!E1049</f>
        <v>-6.7388478556345888E-2</v>
      </c>
      <c r="E1049" s="2">
        <f>MACD!F1049</f>
        <v>-8.5740521500972777E-2</v>
      </c>
      <c r="F1049" s="2">
        <f>'Moving Avg'!D1049</f>
        <v>8.4803999999999995</v>
      </c>
      <c r="G1049" s="2">
        <f>'Moving Avg'!F1049</f>
        <v>8.4824499999999983</v>
      </c>
      <c r="H1049" s="2">
        <f>'Moving Avg'!G1049</f>
        <v>8.6021400000000003</v>
      </c>
      <c r="I1049" s="2">
        <f>'Moving Avg'!H1049</f>
        <v>11.266149999999993</v>
      </c>
      <c r="J1049" s="5" t="str">
        <f>OBV!F1049</f>
        <v>BEARISH</v>
      </c>
      <c r="K1049" s="5" t="str">
        <f>OBV!G1049</f>
        <v>STRONG</v>
      </c>
      <c r="L1049" s="5" t="str">
        <f>OBV!H1049</f>
        <v>CONFIRMED BEARISH</v>
      </c>
      <c r="M1049" s="7">
        <f t="shared" si="160"/>
        <v>25</v>
      </c>
      <c r="N1049" s="7">
        <f t="shared" si="161"/>
        <v>0</v>
      </c>
      <c r="O1049" s="7">
        <f t="shared" si="162"/>
        <v>0</v>
      </c>
      <c r="P1049" s="7">
        <f t="shared" si="163"/>
        <v>33</v>
      </c>
      <c r="Q1049" s="8">
        <f t="shared" si="164"/>
        <v>13.7</v>
      </c>
      <c r="R1049" s="8">
        <f t="shared" si="165"/>
        <v>13.25</v>
      </c>
      <c r="S1049" s="8">
        <f t="shared" si="166"/>
        <v>18.600000000000001</v>
      </c>
      <c r="T1049" s="8">
        <f t="shared" si="167"/>
        <v>14.5</v>
      </c>
      <c r="U1049" s="7">
        <f t="shared" si="168"/>
        <v>15.183333333333332</v>
      </c>
      <c r="V1049" s="7">
        <f t="shared" si="169"/>
        <v>15.012499999999999</v>
      </c>
    </row>
    <row r="1050" spans="1:22" ht="13.5" x14ac:dyDescent="0.25">
      <c r="A1050" s="3">
        <f>RSI!A1050</f>
        <v>43535</v>
      </c>
      <c r="B1050" s="2">
        <f>RSI!B1050</f>
        <v>8.468</v>
      </c>
      <c r="C1050" s="2">
        <f>RSI!I1050</f>
        <v>45.171474867997105</v>
      </c>
      <c r="D1050" s="2">
        <f>MACD!E1050</f>
        <v>-1.4964609844712484E-2</v>
      </c>
      <c r="E1050" s="2">
        <f>MACD!F1050</f>
        <v>-7.1585339169720721E-2</v>
      </c>
      <c r="F1050" s="2">
        <f>'Moving Avg'!D1050</f>
        <v>8.4708000000000006</v>
      </c>
      <c r="G1050" s="2">
        <f>'Moving Avg'!F1050</f>
        <v>8.4902499999999996</v>
      </c>
      <c r="H1050" s="2">
        <f>'Moving Avg'!G1050</f>
        <v>8.5984600000000011</v>
      </c>
      <c r="I1050" s="2">
        <f>'Moving Avg'!H1050</f>
        <v>11.240839999999992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  <c r="M1050" s="7">
        <f t="shared" si="160"/>
        <v>25</v>
      </c>
      <c r="N1050" s="7">
        <f t="shared" si="161"/>
        <v>0</v>
      </c>
      <c r="O1050" s="7">
        <f t="shared" si="162"/>
        <v>0</v>
      </c>
      <c r="P1050" s="7">
        <f t="shared" si="163"/>
        <v>16.5</v>
      </c>
      <c r="Q1050" s="8">
        <f t="shared" si="164"/>
        <v>11.225</v>
      </c>
      <c r="R1050" s="8">
        <f t="shared" si="165"/>
        <v>9.125</v>
      </c>
      <c r="S1050" s="8">
        <f t="shared" si="166"/>
        <v>11.175000000000001</v>
      </c>
      <c r="T1050" s="8">
        <f t="shared" si="167"/>
        <v>10.375</v>
      </c>
      <c r="U1050" s="7">
        <f t="shared" si="168"/>
        <v>10.508333333333335</v>
      </c>
      <c r="V1050" s="7">
        <f t="shared" si="169"/>
        <v>10.475000000000001</v>
      </c>
    </row>
    <row r="1051" spans="1:22" ht="13.5" x14ac:dyDescent="0.25">
      <c r="A1051" s="3">
        <f>RSI!A1051</f>
        <v>43536</v>
      </c>
      <c r="B1051" s="2">
        <f>RSI!B1051</f>
        <v>8.4480000000000004</v>
      </c>
      <c r="C1051" s="2">
        <f>RSI!I1051</f>
        <v>44.209106112074863</v>
      </c>
      <c r="D1051" s="2">
        <f>MACD!E1051</f>
        <v>3.1418359770894355E-2</v>
      </c>
      <c r="E1051" s="2">
        <f>MACD!F1051</f>
        <v>-5.098459938159771E-2</v>
      </c>
      <c r="F1051" s="2">
        <f>'Moving Avg'!D1051</f>
        <v>8.4653999999999989</v>
      </c>
      <c r="G1051" s="2">
        <f>'Moving Avg'!F1051</f>
        <v>8.497049999999998</v>
      </c>
      <c r="H1051" s="2">
        <f>'Moving Avg'!G1051</f>
        <v>8.59314</v>
      </c>
      <c r="I1051" s="2">
        <f>'Moving Avg'!H1051</f>
        <v>11.215324999999991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  <c r="M1051" s="7">
        <f t="shared" si="160"/>
        <v>25</v>
      </c>
      <c r="N1051" s="7">
        <f t="shared" si="161"/>
        <v>0</v>
      </c>
      <c r="O1051" s="7">
        <f t="shared" si="162"/>
        <v>0</v>
      </c>
      <c r="P1051" s="7">
        <f t="shared" si="163"/>
        <v>16.5</v>
      </c>
      <c r="Q1051" s="8">
        <f t="shared" si="164"/>
        <v>11.225</v>
      </c>
      <c r="R1051" s="8">
        <f t="shared" si="165"/>
        <v>9.125</v>
      </c>
      <c r="S1051" s="8">
        <f t="shared" si="166"/>
        <v>11.175000000000001</v>
      </c>
      <c r="T1051" s="8">
        <f t="shared" si="167"/>
        <v>10.375</v>
      </c>
      <c r="U1051" s="7">
        <f t="shared" si="168"/>
        <v>10.508333333333335</v>
      </c>
      <c r="V1051" s="7">
        <f t="shared" si="169"/>
        <v>10.475000000000001</v>
      </c>
    </row>
    <row r="1052" spans="1:22" ht="13.5" x14ac:dyDescent="0.25">
      <c r="A1052" s="3">
        <f>RSI!A1052</f>
        <v>43537</v>
      </c>
      <c r="B1052" s="2">
        <f>RSI!B1052</f>
        <v>8.2439999999999998</v>
      </c>
      <c r="C1052" s="2">
        <f>RSI!I1052</f>
        <v>35.825132470798977</v>
      </c>
      <c r="D1052" s="2">
        <f>MACD!E1052</f>
        <v>4.6551246395418744E-2</v>
      </c>
      <c r="E1052" s="2">
        <f>MACD!F1052</f>
        <v>-3.1477430226194425E-2</v>
      </c>
      <c r="F1052" s="2">
        <f>'Moving Avg'!D1052</f>
        <v>8.4192</v>
      </c>
      <c r="G1052" s="2">
        <f>'Moving Avg'!F1052</f>
        <v>8.4953499999999984</v>
      </c>
      <c r="H1052" s="2">
        <f>'Moving Avg'!G1052</f>
        <v>8.5836000000000006</v>
      </c>
      <c r="I1052" s="2">
        <f>'Moving Avg'!H1052</f>
        <v>11.188789999999992</v>
      </c>
      <c r="J1052" s="5" t="str">
        <f>OBV!F1052</f>
        <v>BEARISH</v>
      </c>
      <c r="K1052" s="5" t="str">
        <f>OBV!G1052</f>
        <v>STRONG</v>
      </c>
      <c r="L1052" s="5" t="str">
        <f>OBV!H1052</f>
        <v>CONFIRMED BEARISH</v>
      </c>
      <c r="M1052" s="7">
        <f t="shared" si="160"/>
        <v>25</v>
      </c>
      <c r="N1052" s="7">
        <f t="shared" si="161"/>
        <v>0</v>
      </c>
      <c r="O1052" s="7">
        <f t="shared" si="162"/>
        <v>0</v>
      </c>
      <c r="P1052" s="7">
        <f t="shared" si="163"/>
        <v>33</v>
      </c>
      <c r="Q1052" s="8">
        <f t="shared" si="164"/>
        <v>13.7</v>
      </c>
      <c r="R1052" s="8">
        <f t="shared" si="165"/>
        <v>13.25</v>
      </c>
      <c r="S1052" s="8">
        <f t="shared" si="166"/>
        <v>18.600000000000001</v>
      </c>
      <c r="T1052" s="8">
        <f t="shared" si="167"/>
        <v>14.5</v>
      </c>
      <c r="U1052" s="7">
        <f t="shared" si="168"/>
        <v>15.183333333333332</v>
      </c>
      <c r="V1052" s="7">
        <f t="shared" si="169"/>
        <v>15.012499999999999</v>
      </c>
    </row>
    <row r="1053" spans="1:22" ht="13.5" x14ac:dyDescent="0.25">
      <c r="A1053" s="3">
        <f>RSI!A1053</f>
        <v>43538</v>
      </c>
      <c r="B1053" s="2">
        <f>RSI!B1053</f>
        <v>8.3049999999999997</v>
      </c>
      <c r="C1053" s="2">
        <f>RSI!I1053</f>
        <v>39.518680725485233</v>
      </c>
      <c r="D1053" s="2">
        <f>MACD!E1053</f>
        <v>7.5386969575369278E-2</v>
      </c>
      <c r="E1053" s="2">
        <f>MACD!F1053</f>
        <v>-1.0104550265881683E-2</v>
      </c>
      <c r="F1053" s="2">
        <f>'Moving Avg'!D1053</f>
        <v>8.3865999999999996</v>
      </c>
      <c r="G1053" s="2">
        <f>'Moving Avg'!F1053</f>
        <v>8.5017999999999994</v>
      </c>
      <c r="H1053" s="2">
        <f>'Moving Avg'!G1053</f>
        <v>8.5772000000000013</v>
      </c>
      <c r="I1053" s="2">
        <f>'Moving Avg'!H1053</f>
        <v>11.162559999999992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  <c r="M1053" s="7">
        <f t="shared" si="160"/>
        <v>25</v>
      </c>
      <c r="N1053" s="7">
        <f t="shared" si="161"/>
        <v>0</v>
      </c>
      <c r="O1053" s="7">
        <f t="shared" si="162"/>
        <v>0</v>
      </c>
      <c r="P1053" s="7">
        <f t="shared" si="163"/>
        <v>16.5</v>
      </c>
      <c r="Q1053" s="8">
        <f t="shared" si="164"/>
        <v>11.225</v>
      </c>
      <c r="R1053" s="8">
        <f t="shared" si="165"/>
        <v>9.125</v>
      </c>
      <c r="S1053" s="8">
        <f t="shared" si="166"/>
        <v>11.175000000000001</v>
      </c>
      <c r="T1053" s="8">
        <f t="shared" si="167"/>
        <v>10.375</v>
      </c>
      <c r="U1053" s="7">
        <f t="shared" si="168"/>
        <v>10.508333333333335</v>
      </c>
      <c r="V1053" s="7">
        <f t="shared" si="169"/>
        <v>10.475000000000001</v>
      </c>
    </row>
    <row r="1054" spans="1:22" ht="13.5" x14ac:dyDescent="0.25">
      <c r="A1054" s="3">
        <f>RSI!A1054</f>
        <v>43539</v>
      </c>
      <c r="B1054" s="2">
        <f>RSI!B1054</f>
        <v>8.516</v>
      </c>
      <c r="C1054" s="2">
        <f>RSI!I1054</f>
        <v>50.196366346282531</v>
      </c>
      <c r="D1054" s="2">
        <f>MACD!E1054</f>
        <v>8.5444735946266448E-2</v>
      </c>
      <c r="E1054" s="2">
        <f>MACD!F1054</f>
        <v>9.0053069765479426E-3</v>
      </c>
      <c r="F1054" s="2">
        <f>'Moving Avg'!D1054</f>
        <v>8.3962000000000003</v>
      </c>
      <c r="G1054" s="2">
        <f>'Moving Avg'!F1054</f>
        <v>8.5102999999999991</v>
      </c>
      <c r="H1054" s="2">
        <f>'Moving Avg'!G1054</f>
        <v>8.5714800000000011</v>
      </c>
      <c r="I1054" s="2">
        <f>'Moving Avg'!H1054</f>
        <v>11.137859999999996</v>
      </c>
      <c r="J1054" s="5" t="str">
        <f>OBV!F1054</f>
        <v>BULLISH</v>
      </c>
      <c r="K1054" s="5" t="str">
        <f>OBV!G1054</f>
        <v>NEUTRAL</v>
      </c>
      <c r="L1054" s="5" t="str">
        <f>OBV!H1054</f>
        <v>CONFIRMED BULLISH</v>
      </c>
      <c r="M1054" s="7">
        <f t="shared" si="160"/>
        <v>25</v>
      </c>
      <c r="N1054" s="7">
        <f t="shared" si="161"/>
        <v>0</v>
      </c>
      <c r="O1054" s="7">
        <f t="shared" si="162"/>
        <v>0</v>
      </c>
      <c r="P1054" s="7">
        <f t="shared" si="163"/>
        <v>83.5</v>
      </c>
      <c r="Q1054" s="8">
        <f t="shared" si="164"/>
        <v>21.274999999999999</v>
      </c>
      <c r="R1054" s="8">
        <f t="shared" si="165"/>
        <v>25.875</v>
      </c>
      <c r="S1054" s="8">
        <f t="shared" si="166"/>
        <v>41.325000000000003</v>
      </c>
      <c r="T1054" s="8">
        <f t="shared" si="167"/>
        <v>27.125</v>
      </c>
      <c r="U1054" s="7">
        <f t="shared" si="168"/>
        <v>29.491666666666664</v>
      </c>
      <c r="V1054" s="7">
        <f t="shared" si="169"/>
        <v>28.9</v>
      </c>
    </row>
    <row r="1055" spans="1:22" ht="13.5" x14ac:dyDescent="0.25">
      <c r="A1055" s="3">
        <f>RSI!A1055</f>
        <v>43542</v>
      </c>
      <c r="B1055" s="2">
        <f>RSI!B1055</f>
        <v>8.2710000000000008</v>
      </c>
      <c r="C1055" s="2">
        <f>RSI!I1055</f>
        <v>41.11888241438281</v>
      </c>
      <c r="D1055" s="2">
        <f>MACD!E1055</f>
        <v>9.1125951924077242E-2</v>
      </c>
      <c r="E1055" s="2">
        <f>MACD!F1055</f>
        <v>2.5429435966053803E-2</v>
      </c>
      <c r="F1055" s="2">
        <f>'Moving Avg'!D1055</f>
        <v>8.3567999999999998</v>
      </c>
      <c r="G1055" s="2">
        <f>'Moving Avg'!F1055</f>
        <v>8.5082500000000003</v>
      </c>
      <c r="H1055" s="2">
        <f>'Moving Avg'!G1055</f>
        <v>8.56386</v>
      </c>
      <c r="I1055" s="2">
        <f>'Moving Avg'!H1055</f>
        <v>11.111934999999995</v>
      </c>
      <c r="J1055" s="5" t="str">
        <f>OBV!F1055</f>
        <v>BEARISH</v>
      </c>
      <c r="K1055" s="5" t="str">
        <f>OBV!G1055</f>
        <v>NEUTRAL</v>
      </c>
      <c r="L1055" s="5" t="str">
        <f>OBV!H1055</f>
        <v>CONFIRMED BEARISH</v>
      </c>
      <c r="M1055" s="7">
        <f t="shared" si="160"/>
        <v>25</v>
      </c>
      <c r="N1055" s="7">
        <f t="shared" si="161"/>
        <v>0</v>
      </c>
      <c r="O1055" s="7">
        <f t="shared" si="162"/>
        <v>0</v>
      </c>
      <c r="P1055" s="7">
        <f t="shared" si="163"/>
        <v>16.5</v>
      </c>
      <c r="Q1055" s="8">
        <f t="shared" si="164"/>
        <v>11.225</v>
      </c>
      <c r="R1055" s="8">
        <f t="shared" si="165"/>
        <v>9.125</v>
      </c>
      <c r="S1055" s="8">
        <f t="shared" si="166"/>
        <v>11.175000000000001</v>
      </c>
      <c r="T1055" s="8">
        <f t="shared" si="167"/>
        <v>10.375</v>
      </c>
      <c r="U1055" s="7">
        <f t="shared" si="168"/>
        <v>10.508333333333335</v>
      </c>
      <c r="V1055" s="7">
        <f t="shared" si="169"/>
        <v>10.475000000000001</v>
      </c>
    </row>
    <row r="1056" spans="1:22" ht="13.5" x14ac:dyDescent="0.25">
      <c r="A1056" s="3">
        <f>RSI!A1056</f>
        <v>43543</v>
      </c>
      <c r="B1056" s="2">
        <f>RSI!B1056</f>
        <v>8.516</v>
      </c>
      <c r="C1056" s="2">
        <f>RSI!I1056</f>
        <v>50.716795832446081</v>
      </c>
      <c r="D1056" s="2">
        <f>MACD!E1056</f>
        <v>7.2874757012970193E-2</v>
      </c>
      <c r="E1056" s="2">
        <f>MACD!F1056</f>
        <v>3.491850017543708E-2</v>
      </c>
      <c r="F1056" s="2">
        <f>'Moving Avg'!D1056</f>
        <v>8.3704000000000001</v>
      </c>
      <c r="G1056" s="2">
        <f>'Moving Avg'!F1056</f>
        <v>8.5184499999999996</v>
      </c>
      <c r="H1056" s="2">
        <f>'Moving Avg'!G1056</f>
        <v>8.56372</v>
      </c>
      <c r="I1056" s="2">
        <f>'Moving Avg'!H1056</f>
        <v>11.087234999999998</v>
      </c>
      <c r="J1056" s="5" t="str">
        <f>OBV!F1056</f>
        <v>BULLISH</v>
      </c>
      <c r="K1056" s="5" t="str">
        <f>OBV!G1056</f>
        <v>NEUTRAL</v>
      </c>
      <c r="L1056" s="5" t="str">
        <f>OBV!H1056</f>
        <v>CONFIRMED BULLISH</v>
      </c>
      <c r="M1056" s="7">
        <f t="shared" si="160"/>
        <v>25</v>
      </c>
      <c r="N1056" s="7">
        <f t="shared" si="161"/>
        <v>0</v>
      </c>
      <c r="O1056" s="7">
        <f t="shared" si="162"/>
        <v>0</v>
      </c>
      <c r="P1056" s="7">
        <f t="shared" si="163"/>
        <v>83.5</v>
      </c>
      <c r="Q1056" s="8">
        <f t="shared" si="164"/>
        <v>21.274999999999999</v>
      </c>
      <c r="R1056" s="8">
        <f t="shared" si="165"/>
        <v>25.875</v>
      </c>
      <c r="S1056" s="8">
        <f t="shared" si="166"/>
        <v>41.325000000000003</v>
      </c>
      <c r="T1056" s="8">
        <f t="shared" si="167"/>
        <v>27.125</v>
      </c>
      <c r="U1056" s="7">
        <f t="shared" si="168"/>
        <v>29.491666666666664</v>
      </c>
      <c r="V1056" s="7">
        <f t="shared" si="169"/>
        <v>28.9</v>
      </c>
    </row>
    <row r="1057" spans="1:22" ht="13.5" x14ac:dyDescent="0.25">
      <c r="A1057" s="3">
        <f>RSI!A1057</f>
        <v>43545</v>
      </c>
      <c r="B1057" s="2">
        <f>RSI!B1057</f>
        <v>8.3800000000000008</v>
      </c>
      <c r="C1057" s="2">
        <f>RSI!I1057</f>
        <v>46.213531423088696</v>
      </c>
      <c r="D1057" s="2">
        <f>MACD!E1057</f>
        <v>6.7351743826058907E-2</v>
      </c>
      <c r="E1057" s="2">
        <f>MACD!F1057</f>
        <v>4.1405148905561448E-2</v>
      </c>
      <c r="F1057" s="2">
        <f>'Moving Avg'!D1057</f>
        <v>8.3976000000000006</v>
      </c>
      <c r="G1057" s="2">
        <f>'Moving Avg'!F1057</f>
        <v>8.5150500000000005</v>
      </c>
      <c r="H1057" s="2">
        <f>'Moving Avg'!G1057</f>
        <v>8.5616800000000008</v>
      </c>
      <c r="I1057" s="2">
        <f>'Moving Avg'!H1057</f>
        <v>11.061005</v>
      </c>
      <c r="J1057" s="5" t="str">
        <f>OBV!F1057</f>
        <v>BULLISH</v>
      </c>
      <c r="K1057" s="5" t="str">
        <f>OBV!G1057</f>
        <v>NEUTRAL</v>
      </c>
      <c r="L1057" s="5" t="str">
        <f>OBV!H1057</f>
        <v>CONFIRMED BULLISH</v>
      </c>
      <c r="M1057" s="7">
        <f t="shared" si="160"/>
        <v>25</v>
      </c>
      <c r="N1057" s="7">
        <f t="shared" si="161"/>
        <v>0</v>
      </c>
      <c r="O1057" s="7">
        <f t="shared" si="162"/>
        <v>0</v>
      </c>
      <c r="P1057" s="7">
        <f t="shared" si="163"/>
        <v>83.5</v>
      </c>
      <c r="Q1057" s="8">
        <f t="shared" si="164"/>
        <v>21.274999999999999</v>
      </c>
      <c r="R1057" s="8">
        <f t="shared" si="165"/>
        <v>25.875</v>
      </c>
      <c r="S1057" s="8">
        <f t="shared" si="166"/>
        <v>41.325000000000003</v>
      </c>
      <c r="T1057" s="8">
        <f t="shared" si="167"/>
        <v>27.125</v>
      </c>
      <c r="U1057" s="7">
        <f t="shared" si="168"/>
        <v>29.491666666666664</v>
      </c>
      <c r="V1057" s="7">
        <f t="shared" si="169"/>
        <v>28.9</v>
      </c>
    </row>
    <row r="1058" spans="1:22" ht="13.5" x14ac:dyDescent="0.25">
      <c r="A1058" s="3">
        <f>RSI!A1058</f>
        <v>43546</v>
      </c>
      <c r="B1058" s="2">
        <f>RSI!B1058</f>
        <v>8.4619999999999997</v>
      </c>
      <c r="C1058" s="2">
        <f>RSI!I1058</f>
        <v>49.145534110742432</v>
      </c>
      <c r="D1058" s="2">
        <f>MACD!E1058</f>
        <v>5.6188679433738287E-2</v>
      </c>
      <c r="E1058" s="2">
        <f>MACD!F1058</f>
        <v>4.436185501119682E-2</v>
      </c>
      <c r="F1058" s="2">
        <f>'Moving Avg'!D1058</f>
        <v>8.4289999999999985</v>
      </c>
      <c r="G1058" s="2">
        <f>'Moving Avg'!F1058</f>
        <v>8.5072499999999973</v>
      </c>
      <c r="H1058" s="2">
        <f>'Moving Avg'!G1058</f>
        <v>8.5593800000000027</v>
      </c>
      <c r="I1058" s="2">
        <f>'Moving Avg'!H1058</f>
        <v>11.035559999999998</v>
      </c>
      <c r="J1058" s="5" t="str">
        <f>OBV!F1058</f>
        <v>BULLISH</v>
      </c>
      <c r="K1058" s="5" t="str">
        <f>OBV!G1058</f>
        <v>NEUTRAL</v>
      </c>
      <c r="L1058" s="5" t="str">
        <f>OBV!H1058</f>
        <v>CONFIRMED BULLISH</v>
      </c>
      <c r="M1058" s="7">
        <f t="shared" si="160"/>
        <v>25</v>
      </c>
      <c r="N1058" s="7">
        <f t="shared" si="161"/>
        <v>0</v>
      </c>
      <c r="O1058" s="7">
        <f t="shared" si="162"/>
        <v>0</v>
      </c>
      <c r="P1058" s="7">
        <f t="shared" si="163"/>
        <v>83.5</v>
      </c>
      <c r="Q1058" s="8">
        <f t="shared" si="164"/>
        <v>21.274999999999999</v>
      </c>
      <c r="R1058" s="8">
        <f t="shared" si="165"/>
        <v>25.875</v>
      </c>
      <c r="S1058" s="8">
        <f t="shared" si="166"/>
        <v>41.325000000000003</v>
      </c>
      <c r="T1058" s="8">
        <f t="shared" si="167"/>
        <v>27.125</v>
      </c>
      <c r="U1058" s="7">
        <f t="shared" si="168"/>
        <v>29.491666666666664</v>
      </c>
      <c r="V1058" s="7">
        <f t="shared" si="169"/>
        <v>28.9</v>
      </c>
    </row>
    <row r="1059" spans="1:22" ht="13.5" x14ac:dyDescent="0.25">
      <c r="A1059" s="3">
        <f>RSI!A1059</f>
        <v>43549</v>
      </c>
      <c r="B1059" s="2">
        <f>RSI!B1059</f>
        <v>8.2850000000000001</v>
      </c>
      <c r="C1059" s="2">
        <f>RSI!I1059</f>
        <v>43.618341729305463</v>
      </c>
      <c r="D1059" s="2">
        <f>MACD!E1059</f>
        <v>5.998184916130711E-2</v>
      </c>
      <c r="E1059" s="2">
        <f>MACD!F1059</f>
        <v>4.7485853841218881E-2</v>
      </c>
      <c r="F1059" s="2">
        <f>'Moving Avg'!D1059</f>
        <v>8.3827999999999996</v>
      </c>
      <c r="G1059" s="2">
        <f>'Moving Avg'!F1059</f>
        <v>8.4854500000000002</v>
      </c>
      <c r="H1059" s="2">
        <f>'Moving Avg'!G1059</f>
        <v>8.5547600000000017</v>
      </c>
      <c r="I1059" s="2">
        <f>'Moving Avg'!H1059</f>
        <v>11.010219999999995</v>
      </c>
      <c r="J1059" s="5" t="str">
        <f>OBV!F1059</f>
        <v>BEARISH</v>
      </c>
      <c r="K1059" s="5" t="str">
        <f>OBV!G1059</f>
        <v>NEUTRAL</v>
      </c>
      <c r="L1059" s="5" t="str">
        <f>OBV!H1059</f>
        <v>CONFIRMED BEARISH</v>
      </c>
      <c r="M1059" s="7">
        <f t="shared" si="160"/>
        <v>25</v>
      </c>
      <c r="N1059" s="7">
        <f t="shared" si="161"/>
        <v>0</v>
      </c>
      <c r="O1059" s="7">
        <f t="shared" si="162"/>
        <v>0</v>
      </c>
      <c r="P1059" s="7">
        <f t="shared" si="163"/>
        <v>16.5</v>
      </c>
      <c r="Q1059" s="8">
        <f t="shared" si="164"/>
        <v>11.225</v>
      </c>
      <c r="R1059" s="8">
        <f t="shared" si="165"/>
        <v>9.125</v>
      </c>
      <c r="S1059" s="8">
        <f t="shared" si="166"/>
        <v>11.175000000000001</v>
      </c>
      <c r="T1059" s="8">
        <f t="shared" si="167"/>
        <v>10.375</v>
      </c>
      <c r="U1059" s="7">
        <f t="shared" si="168"/>
        <v>10.508333333333335</v>
      </c>
      <c r="V1059" s="7">
        <f t="shared" si="169"/>
        <v>10.475000000000001</v>
      </c>
    </row>
    <row r="1060" spans="1:22" ht="13.5" x14ac:dyDescent="0.25">
      <c r="A1060" s="3">
        <f>RSI!A1060</f>
        <v>43550</v>
      </c>
      <c r="B1060" s="2">
        <f>RSI!B1060</f>
        <v>8.468</v>
      </c>
      <c r="C1060" s="2">
        <f>RSI!I1060</f>
        <v>49.892888955646725</v>
      </c>
      <c r="D1060" s="2">
        <f>MACD!E1060</f>
        <v>5.0800066478787542E-2</v>
      </c>
      <c r="E1060" s="2">
        <f>MACD!F1060</f>
        <v>4.8148696368732619E-2</v>
      </c>
      <c r="F1060" s="2">
        <f>'Moving Avg'!D1060</f>
        <v>8.4222000000000001</v>
      </c>
      <c r="G1060" s="2">
        <f>'Moving Avg'!F1060</f>
        <v>8.4693999999999985</v>
      </c>
      <c r="H1060" s="2">
        <f>'Moving Avg'!G1060</f>
        <v>8.5498400000000032</v>
      </c>
      <c r="I1060" s="2">
        <f>'Moving Avg'!H1060</f>
        <v>10.985279999999994</v>
      </c>
      <c r="J1060" s="5" t="str">
        <f>OBV!F1060</f>
        <v>BULLISH</v>
      </c>
      <c r="K1060" s="5" t="str">
        <f>OBV!G1060</f>
        <v>NEUTRAL</v>
      </c>
      <c r="L1060" s="5" t="str">
        <f>OBV!H1060</f>
        <v>CONFIRMED BULLISH</v>
      </c>
      <c r="M1060" s="7">
        <f t="shared" si="160"/>
        <v>25</v>
      </c>
      <c r="N1060" s="7">
        <f t="shared" si="161"/>
        <v>0</v>
      </c>
      <c r="O1060" s="7">
        <f t="shared" si="162"/>
        <v>0</v>
      </c>
      <c r="P1060" s="7">
        <f t="shared" si="163"/>
        <v>83.5</v>
      </c>
      <c r="Q1060" s="8">
        <f t="shared" si="164"/>
        <v>21.274999999999999</v>
      </c>
      <c r="R1060" s="8">
        <f t="shared" si="165"/>
        <v>25.875</v>
      </c>
      <c r="S1060" s="8">
        <f t="shared" si="166"/>
        <v>41.325000000000003</v>
      </c>
      <c r="T1060" s="8">
        <f t="shared" si="167"/>
        <v>27.125</v>
      </c>
      <c r="U1060" s="7">
        <f t="shared" si="168"/>
        <v>29.491666666666664</v>
      </c>
      <c r="V1060" s="7">
        <f t="shared" si="169"/>
        <v>28.9</v>
      </c>
    </row>
    <row r="1061" spans="1:22" ht="13.5" x14ac:dyDescent="0.25">
      <c r="A1061" s="3">
        <f>RSI!A1061</f>
        <v>43551</v>
      </c>
      <c r="B1061" s="2">
        <f>RSI!B1061</f>
        <v>8.4550000000000001</v>
      </c>
      <c r="C1061" s="2">
        <f>RSI!I1061</f>
        <v>49.471698698854802</v>
      </c>
      <c r="D1061" s="2">
        <f>MACD!E1061</f>
        <v>4.0913483847427656E-2</v>
      </c>
      <c r="E1061" s="2">
        <f>MACD!F1061</f>
        <v>4.6701653864471629E-2</v>
      </c>
      <c r="F1061" s="2">
        <f>'Moving Avg'!D1061</f>
        <v>8.41</v>
      </c>
      <c r="G1061" s="2">
        <f>'Moving Avg'!F1061</f>
        <v>8.4527000000000019</v>
      </c>
      <c r="H1061" s="2">
        <f>'Moving Avg'!G1061</f>
        <v>8.5446600000000021</v>
      </c>
      <c r="I1061" s="2">
        <f>'Moving Avg'!H1061</f>
        <v>10.960449999999991</v>
      </c>
      <c r="J1061" s="5" t="str">
        <f>OBV!F1061</f>
        <v>BEARISH</v>
      </c>
      <c r="K1061" s="5" t="str">
        <f>OBV!G1061</f>
        <v>NEUTRAL</v>
      </c>
      <c r="L1061" s="5" t="str">
        <f>OBV!H1061</f>
        <v>CONFIRMED BEARISH</v>
      </c>
      <c r="M1061" s="7">
        <f t="shared" si="160"/>
        <v>25</v>
      </c>
      <c r="N1061" s="7">
        <f t="shared" si="161"/>
        <v>45</v>
      </c>
      <c r="O1061" s="7">
        <f t="shared" si="162"/>
        <v>0</v>
      </c>
      <c r="P1061" s="7">
        <f t="shared" si="163"/>
        <v>16.5</v>
      </c>
      <c r="Q1061" s="8">
        <f t="shared" si="164"/>
        <v>26.975000000000001</v>
      </c>
      <c r="R1061" s="8">
        <f t="shared" si="165"/>
        <v>18.125</v>
      </c>
      <c r="S1061" s="8">
        <f t="shared" si="166"/>
        <v>17.925000000000001</v>
      </c>
      <c r="T1061" s="8">
        <f t="shared" si="167"/>
        <v>21.625</v>
      </c>
      <c r="U1061" s="7">
        <f t="shared" si="168"/>
        <v>21.008333333333336</v>
      </c>
      <c r="V1061" s="7">
        <f t="shared" si="169"/>
        <v>21.162500000000001</v>
      </c>
    </row>
    <row r="1062" spans="1:22" ht="13.5" x14ac:dyDescent="0.25">
      <c r="A1062" s="3">
        <f>RSI!A1062</f>
        <v>43552</v>
      </c>
      <c r="B1062" s="2">
        <f>RSI!B1062</f>
        <v>8.2100000000000009</v>
      </c>
      <c r="C1062" s="2">
        <f>RSI!I1062</f>
        <v>42.235297489121024</v>
      </c>
      <c r="D1062" s="2">
        <f>MACD!E1062</f>
        <v>1.9385095930008589E-2</v>
      </c>
      <c r="E1062" s="2">
        <f>MACD!F1062</f>
        <v>4.123834227757902E-2</v>
      </c>
      <c r="F1062" s="2">
        <f>'Moving Avg'!D1062</f>
        <v>8.3760000000000012</v>
      </c>
      <c r="G1062" s="2">
        <f>'Moving Avg'!F1062</f>
        <v>8.4367000000000019</v>
      </c>
      <c r="H1062" s="2">
        <f>'Moving Avg'!G1062</f>
        <v>8.5350000000000019</v>
      </c>
      <c r="I1062" s="2">
        <f>'Moving Avg'!H1062</f>
        <v>10.933709999999994</v>
      </c>
      <c r="J1062" s="5" t="str">
        <f>OBV!F1062</f>
        <v>BEARISH</v>
      </c>
      <c r="K1062" s="5" t="str">
        <f>OBV!G1062</f>
        <v>NEUTRAL</v>
      </c>
      <c r="L1062" s="5" t="str">
        <f>OBV!H1062</f>
        <v>CONFIRMED BEARISH</v>
      </c>
      <c r="M1062" s="7">
        <f t="shared" si="160"/>
        <v>25</v>
      </c>
      <c r="N1062" s="7">
        <f t="shared" si="161"/>
        <v>100</v>
      </c>
      <c r="O1062" s="7">
        <f t="shared" si="162"/>
        <v>0</v>
      </c>
      <c r="P1062" s="7">
        <f t="shared" si="163"/>
        <v>16.5</v>
      </c>
      <c r="Q1062" s="8">
        <f t="shared" si="164"/>
        <v>46.225000000000001</v>
      </c>
      <c r="R1062" s="8">
        <f t="shared" si="165"/>
        <v>29.125</v>
      </c>
      <c r="S1062" s="8">
        <f t="shared" si="166"/>
        <v>26.175000000000001</v>
      </c>
      <c r="T1062" s="8">
        <f t="shared" si="167"/>
        <v>35.375</v>
      </c>
      <c r="U1062" s="7">
        <f t="shared" si="168"/>
        <v>33.841666666666661</v>
      </c>
      <c r="V1062" s="7">
        <f t="shared" si="169"/>
        <v>34.224999999999994</v>
      </c>
    </row>
    <row r="1063" spans="1:22" ht="13.5" x14ac:dyDescent="0.25">
      <c r="A1063" s="3">
        <f>RSI!A1063</f>
        <v>43553</v>
      </c>
      <c r="B1063" s="2">
        <f>RSI!B1063</f>
        <v>8.4410000000000007</v>
      </c>
      <c r="C1063" s="2">
        <f>RSI!I1063</f>
        <v>49.705268067685587</v>
      </c>
      <c r="D1063" s="2">
        <f>MACD!E1063</f>
        <v>-5.0418187737246711E-3</v>
      </c>
      <c r="E1063" s="2">
        <f>MACD!F1063</f>
        <v>3.1982310067318283E-2</v>
      </c>
      <c r="F1063" s="2">
        <f>'Moving Avg'!D1063</f>
        <v>8.3718000000000004</v>
      </c>
      <c r="G1063" s="2">
        <f>'Moving Avg'!F1063</f>
        <v>8.4261500000000016</v>
      </c>
      <c r="H1063" s="2">
        <f>'Moving Avg'!G1063</f>
        <v>8.5309000000000026</v>
      </c>
      <c r="I1063" s="2">
        <f>'Moving Avg'!H1063</f>
        <v>10.906424999999992</v>
      </c>
      <c r="J1063" s="5" t="str">
        <f>OBV!F1063</f>
        <v>BEARISH</v>
      </c>
      <c r="K1063" s="5" t="str">
        <f>OBV!G1063</f>
        <v>NEUTRAL</v>
      </c>
      <c r="L1063" s="5" t="str">
        <f>OBV!H1063</f>
        <v>CONFIRMED BEARISH</v>
      </c>
      <c r="M1063" s="7">
        <f t="shared" si="160"/>
        <v>25</v>
      </c>
      <c r="N1063" s="7">
        <f t="shared" si="161"/>
        <v>100</v>
      </c>
      <c r="O1063" s="7">
        <f t="shared" si="162"/>
        <v>0</v>
      </c>
      <c r="P1063" s="7">
        <f t="shared" si="163"/>
        <v>16.5</v>
      </c>
      <c r="Q1063" s="8">
        <f t="shared" si="164"/>
        <v>46.225000000000001</v>
      </c>
      <c r="R1063" s="8">
        <f t="shared" si="165"/>
        <v>29.125</v>
      </c>
      <c r="S1063" s="8">
        <f t="shared" si="166"/>
        <v>26.175000000000001</v>
      </c>
      <c r="T1063" s="8">
        <f t="shared" si="167"/>
        <v>35.375</v>
      </c>
      <c r="U1063" s="7">
        <f t="shared" si="168"/>
        <v>33.841666666666661</v>
      </c>
      <c r="V1063" s="7">
        <f t="shared" si="169"/>
        <v>34.224999999999994</v>
      </c>
    </row>
    <row r="1064" spans="1:22" ht="13.5" x14ac:dyDescent="0.25">
      <c r="A1064" s="3">
        <f>RSI!A1064</f>
        <v>43556</v>
      </c>
      <c r="B1064" s="2">
        <f>RSI!B1064</f>
        <v>8.5839999999999996</v>
      </c>
      <c r="C1064" s="2">
        <f>RSI!I1064</f>
        <v>53.697108761824616</v>
      </c>
      <c r="D1064" s="2">
        <f>MACD!E1064</f>
        <v>-3.803169965836517E-3</v>
      </c>
      <c r="E1064" s="2">
        <f>MACD!F1064</f>
        <v>2.4825214060687325E-2</v>
      </c>
      <c r="F1064" s="2">
        <f>'Moving Avg'!D1064</f>
        <v>8.4315999999999995</v>
      </c>
      <c r="G1064" s="2">
        <f>'Moving Avg'!F1064</f>
        <v>8.4227500000000024</v>
      </c>
      <c r="H1064" s="2">
        <f>'Moving Avg'!G1064</f>
        <v>8.5292600000000007</v>
      </c>
      <c r="I1064" s="2">
        <f>'Moving Avg'!H1064</f>
        <v>10.880534999999993</v>
      </c>
      <c r="J1064" s="5" t="str">
        <f>OBV!F1064</f>
        <v>BULLISH</v>
      </c>
      <c r="K1064" s="5" t="str">
        <f>OBV!G1064</f>
        <v>NEUTRAL</v>
      </c>
      <c r="L1064" s="5" t="str">
        <f>OBV!H1064</f>
        <v>CONFIRMED BULLISH</v>
      </c>
      <c r="M1064" s="7">
        <f t="shared" si="160"/>
        <v>25</v>
      </c>
      <c r="N1064" s="7">
        <f t="shared" si="161"/>
        <v>100</v>
      </c>
      <c r="O1064" s="7">
        <f t="shared" si="162"/>
        <v>0</v>
      </c>
      <c r="P1064" s="7">
        <f t="shared" si="163"/>
        <v>83.5</v>
      </c>
      <c r="Q1064" s="8">
        <f t="shared" si="164"/>
        <v>56.274999999999999</v>
      </c>
      <c r="R1064" s="8">
        <f t="shared" si="165"/>
        <v>45.875</v>
      </c>
      <c r="S1064" s="8">
        <f t="shared" si="166"/>
        <v>56.325000000000003</v>
      </c>
      <c r="T1064" s="8">
        <f t="shared" si="167"/>
        <v>52.125</v>
      </c>
      <c r="U1064" s="7">
        <f t="shared" si="168"/>
        <v>52.82500000000001</v>
      </c>
      <c r="V1064" s="7">
        <f t="shared" si="169"/>
        <v>52.650000000000006</v>
      </c>
    </row>
    <row r="1065" spans="1:22" ht="13.5" x14ac:dyDescent="0.25">
      <c r="A1065" s="3">
        <f>RSI!A1065</f>
        <v>43557</v>
      </c>
      <c r="B1065" s="2">
        <f>RSI!B1065</f>
        <v>8.3320000000000007</v>
      </c>
      <c r="C1065" s="2">
        <f>RSI!I1065</f>
        <v>46.667735320006202</v>
      </c>
      <c r="D1065" s="2">
        <f>MACD!E1065</f>
        <v>-2.2589947452923198E-2</v>
      </c>
      <c r="E1065" s="2">
        <f>MACD!F1065</f>
        <v>1.5342181757965222E-2</v>
      </c>
      <c r="F1065" s="2">
        <f>'Moving Avg'!D1065</f>
        <v>8.404399999999999</v>
      </c>
      <c r="G1065" s="2">
        <f>'Moving Avg'!F1065</f>
        <v>8.4135500000000008</v>
      </c>
      <c r="H1065" s="2">
        <f>'Moving Avg'!G1065</f>
        <v>8.5174000000000021</v>
      </c>
      <c r="I1065" s="2">
        <f>'Moving Avg'!H1065</f>
        <v>10.853554999999995</v>
      </c>
      <c r="J1065" s="5" t="str">
        <f>OBV!F1065</f>
        <v>BEARISH</v>
      </c>
      <c r="K1065" s="5" t="str">
        <f>OBV!G1065</f>
        <v>NEUTRAL</v>
      </c>
      <c r="L1065" s="5" t="str">
        <f>OBV!H1065</f>
        <v>CONFIRMED BEARISH</v>
      </c>
      <c r="M1065" s="7">
        <f t="shared" si="160"/>
        <v>25</v>
      </c>
      <c r="N1065" s="7">
        <f t="shared" si="161"/>
        <v>100</v>
      </c>
      <c r="O1065" s="7">
        <f t="shared" si="162"/>
        <v>0</v>
      </c>
      <c r="P1065" s="7">
        <f t="shared" si="163"/>
        <v>16.5</v>
      </c>
      <c r="Q1065" s="8">
        <f t="shared" si="164"/>
        <v>46.225000000000001</v>
      </c>
      <c r="R1065" s="8">
        <f t="shared" si="165"/>
        <v>29.125</v>
      </c>
      <c r="S1065" s="8">
        <f t="shared" si="166"/>
        <v>26.175000000000001</v>
      </c>
      <c r="T1065" s="8">
        <f t="shared" si="167"/>
        <v>35.375</v>
      </c>
      <c r="U1065" s="7">
        <f t="shared" si="168"/>
        <v>33.841666666666661</v>
      </c>
      <c r="V1065" s="7">
        <f t="shared" si="169"/>
        <v>34.224999999999994</v>
      </c>
    </row>
    <row r="1066" spans="1:22" ht="13.5" x14ac:dyDescent="0.25">
      <c r="A1066" s="3">
        <f>RSI!A1066</f>
        <v>43558</v>
      </c>
      <c r="B1066" s="2">
        <f>RSI!B1066</f>
        <v>8.83</v>
      </c>
      <c r="C1066" s="2">
        <f>RSI!I1066</f>
        <v>58.288506283424979</v>
      </c>
      <c r="D1066" s="2">
        <f>MACD!E1066</f>
        <v>-3.6943235256734042E-2</v>
      </c>
      <c r="E1066" s="2">
        <f>MACD!F1066</f>
        <v>4.8850983550253694E-3</v>
      </c>
      <c r="F1066" s="2">
        <f>'Moving Avg'!D1066</f>
        <v>8.4794000000000018</v>
      </c>
      <c r="G1066" s="2">
        <f>'Moving Avg'!F1066</f>
        <v>8.4313000000000002</v>
      </c>
      <c r="H1066" s="2">
        <f>'Moving Avg'!G1066</f>
        <v>8.5182199999999995</v>
      </c>
      <c r="I1066" s="2">
        <f>'Moving Avg'!H1066</f>
        <v>10.829064999999993</v>
      </c>
      <c r="J1066" s="5" t="str">
        <f>OBV!F1066</f>
        <v>BULLISH</v>
      </c>
      <c r="K1066" s="5" t="str">
        <f>OBV!G1066</f>
        <v>NEUTRAL</v>
      </c>
      <c r="L1066" s="5" t="str">
        <f>OBV!H1066</f>
        <v>CONFIRMED BULLISH</v>
      </c>
      <c r="M1066" s="7">
        <f t="shared" si="160"/>
        <v>25</v>
      </c>
      <c r="N1066" s="7">
        <f t="shared" si="161"/>
        <v>100</v>
      </c>
      <c r="O1066" s="7">
        <f t="shared" si="162"/>
        <v>0</v>
      </c>
      <c r="P1066" s="7">
        <f t="shared" si="163"/>
        <v>83.5</v>
      </c>
      <c r="Q1066" s="8">
        <f t="shared" si="164"/>
        <v>56.274999999999999</v>
      </c>
      <c r="R1066" s="8">
        <f t="shared" si="165"/>
        <v>45.875</v>
      </c>
      <c r="S1066" s="8">
        <f t="shared" si="166"/>
        <v>56.325000000000003</v>
      </c>
      <c r="T1066" s="8">
        <f t="shared" si="167"/>
        <v>52.125</v>
      </c>
      <c r="U1066" s="7">
        <f t="shared" si="168"/>
        <v>52.82500000000001</v>
      </c>
      <c r="V1066" s="7">
        <f t="shared" si="169"/>
        <v>52.650000000000006</v>
      </c>
    </row>
    <row r="1067" spans="1:22" ht="13.5" x14ac:dyDescent="0.25">
      <c r="A1067" s="3">
        <f>RSI!A1067</f>
        <v>43559</v>
      </c>
      <c r="B1067" s="2">
        <f>RSI!B1067</f>
        <v>8.7210000000000001</v>
      </c>
      <c r="C1067" s="2">
        <f>RSI!I1067</f>
        <v>55.441042915129849</v>
      </c>
      <c r="D1067" s="2">
        <f>MACD!E1067</f>
        <v>-6.4195033561636805E-2</v>
      </c>
      <c r="E1067" s="2">
        <f>MACD!F1067</f>
        <v>-8.9309280283070662E-3</v>
      </c>
      <c r="F1067" s="2">
        <f>'Moving Avg'!D1067</f>
        <v>8.5815999999999999</v>
      </c>
      <c r="G1067" s="2">
        <f>'Moving Avg'!F1067</f>
        <v>8.4436</v>
      </c>
      <c r="H1067" s="2">
        <f>'Moving Avg'!G1067</f>
        <v>8.5220400000000005</v>
      </c>
      <c r="I1067" s="2">
        <f>'Moving Avg'!H1067</f>
        <v>10.804609999999993</v>
      </c>
      <c r="J1067" s="5" t="str">
        <f>OBV!F1067</f>
        <v>BULLISH</v>
      </c>
      <c r="K1067" s="5" t="str">
        <f>OBV!G1067</f>
        <v>NEUTRAL</v>
      </c>
      <c r="L1067" s="5" t="str">
        <f>OBV!H1067</f>
        <v>CONFIRMED BULLISH</v>
      </c>
      <c r="M1067" s="7">
        <f t="shared" si="160"/>
        <v>25</v>
      </c>
      <c r="N1067" s="7">
        <f t="shared" si="161"/>
        <v>100</v>
      </c>
      <c r="O1067" s="7">
        <f t="shared" si="162"/>
        <v>0</v>
      </c>
      <c r="P1067" s="7">
        <f t="shared" si="163"/>
        <v>83.5</v>
      </c>
      <c r="Q1067" s="8">
        <f t="shared" si="164"/>
        <v>56.274999999999999</v>
      </c>
      <c r="R1067" s="8">
        <f t="shared" si="165"/>
        <v>45.875</v>
      </c>
      <c r="S1067" s="8">
        <f t="shared" si="166"/>
        <v>56.325000000000003</v>
      </c>
      <c r="T1067" s="8">
        <f t="shared" si="167"/>
        <v>52.125</v>
      </c>
      <c r="U1067" s="7">
        <f t="shared" si="168"/>
        <v>52.82500000000001</v>
      </c>
      <c r="V1067" s="7">
        <f t="shared" si="169"/>
        <v>52.650000000000006</v>
      </c>
    </row>
    <row r="1068" spans="1:22" ht="13.5" x14ac:dyDescent="0.25">
      <c r="A1068" s="3">
        <f>RSI!A1068</f>
        <v>43560</v>
      </c>
      <c r="B1068" s="2">
        <f>RSI!B1068</f>
        <v>8.7210000000000001</v>
      </c>
      <c r="C1068" s="2">
        <f>RSI!I1068</f>
        <v>55.441042915129849</v>
      </c>
      <c r="D1068" s="2">
        <f>MACD!E1068</f>
        <v>-7.6085245526314793E-2</v>
      </c>
      <c r="E1068" s="2">
        <f>MACD!F1068</f>
        <v>-2.2361791527908612E-2</v>
      </c>
      <c r="F1068" s="2">
        <f>'Moving Avg'!D1068</f>
        <v>8.6376000000000008</v>
      </c>
      <c r="G1068" s="2">
        <f>'Moving Avg'!F1068</f>
        <v>8.4562500000000007</v>
      </c>
      <c r="H1068" s="2">
        <f>'Moving Avg'!G1068</f>
        <v>8.5240999999999989</v>
      </c>
      <c r="I1068" s="2">
        <f>'Moving Avg'!H1068</f>
        <v>10.780764999999995</v>
      </c>
      <c r="J1068" s="5" t="str">
        <f>OBV!F1068</f>
        <v>BEARISH</v>
      </c>
      <c r="K1068" s="5" t="str">
        <f>OBV!G1068</f>
        <v>NEUTRAL</v>
      </c>
      <c r="L1068" s="5" t="str">
        <f>OBV!H1068</f>
        <v>BEARISH DIVERGENCE</v>
      </c>
      <c r="M1068" s="7">
        <f t="shared" si="160"/>
        <v>25</v>
      </c>
      <c r="N1068" s="7">
        <f t="shared" si="161"/>
        <v>100</v>
      </c>
      <c r="O1068" s="7">
        <f t="shared" si="162"/>
        <v>0</v>
      </c>
      <c r="P1068" s="7">
        <f t="shared" si="163"/>
        <v>16.5</v>
      </c>
      <c r="Q1068" s="8">
        <f t="shared" si="164"/>
        <v>46.225000000000001</v>
      </c>
      <c r="R1068" s="8">
        <f t="shared" si="165"/>
        <v>29.125</v>
      </c>
      <c r="S1068" s="8">
        <f t="shared" si="166"/>
        <v>26.175000000000001</v>
      </c>
      <c r="T1068" s="8">
        <f t="shared" si="167"/>
        <v>35.375</v>
      </c>
      <c r="U1068" s="7">
        <f t="shared" si="168"/>
        <v>33.841666666666661</v>
      </c>
      <c r="V1068" s="7">
        <f t="shared" si="169"/>
        <v>34.224999999999994</v>
      </c>
    </row>
    <row r="1069" spans="1:22" ht="13.5" x14ac:dyDescent="0.25">
      <c r="A1069" s="3">
        <f>RSI!A1069</f>
        <v>43563</v>
      </c>
      <c r="B1069" s="2">
        <f>RSI!B1069</f>
        <v>8.8160000000000007</v>
      </c>
      <c r="C1069" s="2">
        <f>RSI!I1069</f>
        <v>57.537781901049279</v>
      </c>
      <c r="D1069" s="2">
        <f>MACD!E1069</f>
        <v>-0.12175324355532169</v>
      </c>
      <c r="E1069" s="2">
        <f>MACD!F1069</f>
        <v>-4.2240081933391224E-2</v>
      </c>
      <c r="F1069" s="2">
        <f>'Moving Avg'!D1069</f>
        <v>8.6840000000000011</v>
      </c>
      <c r="G1069" s="2">
        <f>'Moving Avg'!F1069</f>
        <v>8.473650000000001</v>
      </c>
      <c r="H1069" s="2">
        <f>'Moving Avg'!G1069</f>
        <v>8.525879999999999</v>
      </c>
      <c r="I1069" s="2">
        <f>'Moving Avg'!H1069</f>
        <v>10.756714999999993</v>
      </c>
      <c r="J1069" s="5" t="str">
        <f>OBV!F1069</f>
        <v>BULLISH</v>
      </c>
      <c r="K1069" s="5" t="str">
        <f>OBV!G1069</f>
        <v>NEUTRAL</v>
      </c>
      <c r="L1069" s="5" t="str">
        <f>OBV!H1069</f>
        <v>CONFIRMED BULLISH</v>
      </c>
      <c r="M1069" s="7">
        <f t="shared" si="160"/>
        <v>25</v>
      </c>
      <c r="N1069" s="7">
        <f t="shared" si="161"/>
        <v>100</v>
      </c>
      <c r="O1069" s="7">
        <f t="shared" si="162"/>
        <v>0</v>
      </c>
      <c r="P1069" s="7">
        <f t="shared" si="163"/>
        <v>83.5</v>
      </c>
      <c r="Q1069" s="8">
        <f t="shared" si="164"/>
        <v>56.274999999999999</v>
      </c>
      <c r="R1069" s="8">
        <f t="shared" si="165"/>
        <v>45.875</v>
      </c>
      <c r="S1069" s="8">
        <f t="shared" si="166"/>
        <v>56.325000000000003</v>
      </c>
      <c r="T1069" s="8">
        <f t="shared" si="167"/>
        <v>52.125</v>
      </c>
      <c r="U1069" s="7">
        <f t="shared" si="168"/>
        <v>52.82500000000001</v>
      </c>
      <c r="V1069" s="7">
        <f t="shared" si="169"/>
        <v>52.650000000000006</v>
      </c>
    </row>
    <row r="1070" spans="1:22" ht="13.5" x14ac:dyDescent="0.25">
      <c r="A1070" s="3">
        <f>RSI!A1070</f>
        <v>43565</v>
      </c>
      <c r="B1070" s="2">
        <f>RSI!B1070</f>
        <v>8.8089999999999993</v>
      </c>
      <c r="C1070" s="2">
        <f>RSI!I1070</f>
        <v>57.323737943164389</v>
      </c>
      <c r="D1070" s="2">
        <f>MACD!E1070</f>
        <v>-0.13352443011872772</v>
      </c>
      <c r="E1070" s="2">
        <f>MACD!F1070</f>
        <v>-6.0496951570458528E-2</v>
      </c>
      <c r="F1070" s="2">
        <f>'Moving Avg'!D1070</f>
        <v>8.779399999999999</v>
      </c>
      <c r="G1070" s="2">
        <f>'Moving Avg'!F1070</f>
        <v>8.4907000000000004</v>
      </c>
      <c r="H1070" s="2">
        <f>'Moving Avg'!G1070</f>
        <v>8.5276399999999981</v>
      </c>
      <c r="I1070" s="2">
        <f>'Moving Avg'!H1070</f>
        <v>10.729529999999995</v>
      </c>
      <c r="J1070" s="5" t="str">
        <f>OBV!F1070</f>
        <v>BULLISH</v>
      </c>
      <c r="K1070" s="5" t="str">
        <f>OBV!G1070</f>
        <v>NEUTRAL</v>
      </c>
      <c r="L1070" s="5" t="str">
        <f>OBV!H1070</f>
        <v>CONFIRMED BULLISH</v>
      </c>
      <c r="M1070" s="7">
        <f t="shared" si="160"/>
        <v>25</v>
      </c>
      <c r="N1070" s="7">
        <f t="shared" si="161"/>
        <v>100</v>
      </c>
      <c r="O1070" s="7">
        <f t="shared" si="162"/>
        <v>0</v>
      </c>
      <c r="P1070" s="7">
        <f t="shared" si="163"/>
        <v>83.5</v>
      </c>
      <c r="Q1070" s="8">
        <f t="shared" si="164"/>
        <v>56.274999999999999</v>
      </c>
      <c r="R1070" s="8">
        <f t="shared" si="165"/>
        <v>45.875</v>
      </c>
      <c r="S1070" s="8">
        <f t="shared" si="166"/>
        <v>56.325000000000003</v>
      </c>
      <c r="T1070" s="8">
        <f t="shared" si="167"/>
        <v>52.125</v>
      </c>
      <c r="U1070" s="7">
        <f t="shared" si="168"/>
        <v>52.82500000000001</v>
      </c>
      <c r="V1070" s="7">
        <f t="shared" si="169"/>
        <v>52.650000000000006</v>
      </c>
    </row>
    <row r="1071" spans="1:22" ht="13.5" x14ac:dyDescent="0.25">
      <c r="A1071" s="3">
        <f>RSI!A1071</f>
        <v>43566</v>
      </c>
      <c r="B1071" s="2">
        <f>RSI!B1071</f>
        <v>8.7889999999999997</v>
      </c>
      <c r="C1071" s="2">
        <f>RSI!I1071</f>
        <v>56.675016650753911</v>
      </c>
      <c r="D1071" s="2">
        <f>MACD!E1071</f>
        <v>-0.14562978221121092</v>
      </c>
      <c r="E1071" s="2">
        <f>MACD!F1071</f>
        <v>-7.7523517698609004E-2</v>
      </c>
      <c r="F1071" s="2">
        <f>'Moving Avg'!D1071</f>
        <v>8.7712000000000003</v>
      </c>
      <c r="G1071" s="2">
        <f>'Moving Avg'!F1071</f>
        <v>8.5077499999999979</v>
      </c>
      <c r="H1071" s="2">
        <f>'Moving Avg'!G1071</f>
        <v>8.5288799999999974</v>
      </c>
      <c r="I1071" s="2">
        <f>'Moving Avg'!H1071</f>
        <v>10.701259999999998</v>
      </c>
      <c r="J1071" s="5" t="str">
        <f>OBV!F1071</f>
        <v>BEARISH</v>
      </c>
      <c r="K1071" s="5" t="str">
        <f>OBV!G1071</f>
        <v>NEUTRAL</v>
      </c>
      <c r="L1071" s="5" t="str">
        <f>OBV!H1071</f>
        <v>CONFIRMED BEARISH</v>
      </c>
      <c r="M1071" s="7">
        <f t="shared" si="160"/>
        <v>25</v>
      </c>
      <c r="N1071" s="7">
        <f t="shared" si="161"/>
        <v>100</v>
      </c>
      <c r="O1071" s="7">
        <f t="shared" si="162"/>
        <v>0</v>
      </c>
      <c r="P1071" s="7">
        <f t="shared" si="163"/>
        <v>16.5</v>
      </c>
      <c r="Q1071" s="8">
        <f t="shared" si="164"/>
        <v>46.225000000000001</v>
      </c>
      <c r="R1071" s="8">
        <f t="shared" si="165"/>
        <v>29.125</v>
      </c>
      <c r="S1071" s="8">
        <f t="shared" si="166"/>
        <v>26.175000000000001</v>
      </c>
      <c r="T1071" s="8">
        <f t="shared" si="167"/>
        <v>35.375</v>
      </c>
      <c r="U1071" s="7">
        <f t="shared" si="168"/>
        <v>33.841666666666661</v>
      </c>
      <c r="V1071" s="7">
        <f t="shared" si="169"/>
        <v>34.224999999999994</v>
      </c>
    </row>
    <row r="1072" spans="1:22" ht="13.5" x14ac:dyDescent="0.25">
      <c r="A1072" s="3">
        <f>RSI!A1072</f>
        <v>43567</v>
      </c>
      <c r="B1072" s="2">
        <f>RSI!B1072</f>
        <v>8.6859999999999999</v>
      </c>
      <c r="C1072" s="2">
        <f>RSI!I1072</f>
        <v>53.327905824987319</v>
      </c>
      <c r="D1072" s="2">
        <f>MACD!E1072</f>
        <v>-0.18732337963738921</v>
      </c>
      <c r="E1072" s="2">
        <f>MACD!F1072</f>
        <v>-9.9483490086365048E-2</v>
      </c>
      <c r="F1072" s="2">
        <f>'Moving Avg'!D1072</f>
        <v>8.7641999999999989</v>
      </c>
      <c r="G1072" s="2">
        <f>'Moving Avg'!F1072</f>
        <v>8.5298499999999997</v>
      </c>
      <c r="H1072" s="2">
        <f>'Moving Avg'!G1072</f>
        <v>8.5281799999999972</v>
      </c>
      <c r="I1072" s="2">
        <f>'Moving Avg'!H1072</f>
        <v>10.673529999999998</v>
      </c>
      <c r="J1072" s="5" t="str">
        <f>OBV!F1072</f>
        <v>BEARISH</v>
      </c>
      <c r="K1072" s="5" t="str">
        <f>OBV!G1072</f>
        <v>NEUTRAL</v>
      </c>
      <c r="L1072" s="5" t="str">
        <f>OBV!H1072</f>
        <v>CONFIRMED BEARISH</v>
      </c>
      <c r="M1072" s="7">
        <f t="shared" si="160"/>
        <v>25</v>
      </c>
      <c r="N1072" s="7">
        <f t="shared" si="161"/>
        <v>100</v>
      </c>
      <c r="O1072" s="7">
        <f t="shared" si="162"/>
        <v>0</v>
      </c>
      <c r="P1072" s="7">
        <f t="shared" si="163"/>
        <v>16.5</v>
      </c>
      <c r="Q1072" s="8">
        <f t="shared" si="164"/>
        <v>46.225000000000001</v>
      </c>
      <c r="R1072" s="8">
        <f t="shared" si="165"/>
        <v>29.125</v>
      </c>
      <c r="S1072" s="8">
        <f t="shared" si="166"/>
        <v>26.175000000000001</v>
      </c>
      <c r="T1072" s="8">
        <f t="shared" si="167"/>
        <v>35.375</v>
      </c>
      <c r="U1072" s="7">
        <f t="shared" si="168"/>
        <v>33.841666666666661</v>
      </c>
      <c r="V1072" s="7">
        <f t="shared" si="169"/>
        <v>34.224999999999994</v>
      </c>
    </row>
    <row r="1073" spans="1:22" ht="13.5" x14ac:dyDescent="0.25">
      <c r="A1073" s="3">
        <f>RSI!A1073</f>
        <v>43570</v>
      </c>
      <c r="B1073" s="2">
        <f>RSI!B1073</f>
        <v>8.6519999999999992</v>
      </c>
      <c r="C1073" s="2">
        <f>RSI!I1073</f>
        <v>52.231336852162762</v>
      </c>
      <c r="D1073" s="2">
        <f>MACD!E1073</f>
        <v>-0.18522208554522024</v>
      </c>
      <c r="E1073" s="2">
        <f>MACD!F1073</f>
        <v>-0.11663120917813609</v>
      </c>
      <c r="F1073" s="2">
        <f>'Moving Avg'!D1073</f>
        <v>8.7504000000000008</v>
      </c>
      <c r="G1073" s="2">
        <f>'Moving Avg'!F1073</f>
        <v>8.5471999999999984</v>
      </c>
      <c r="H1073" s="2">
        <f>'Moving Avg'!G1073</f>
        <v>8.526119999999997</v>
      </c>
      <c r="I1073" s="2">
        <f>'Moving Avg'!H1073</f>
        <v>10.645594999999998</v>
      </c>
      <c r="J1073" s="5" t="str">
        <f>OBV!F1073</f>
        <v>BEARISH</v>
      </c>
      <c r="K1073" s="5" t="str">
        <f>OBV!G1073</f>
        <v>STRONG</v>
      </c>
      <c r="L1073" s="5" t="str">
        <f>OBV!H1073</f>
        <v>CONFIRMED BEARISH</v>
      </c>
      <c r="M1073" s="7">
        <f t="shared" si="160"/>
        <v>25</v>
      </c>
      <c r="N1073" s="7">
        <f t="shared" si="161"/>
        <v>100</v>
      </c>
      <c r="O1073" s="7">
        <f t="shared" si="162"/>
        <v>0</v>
      </c>
      <c r="P1073" s="7">
        <f t="shared" si="163"/>
        <v>33</v>
      </c>
      <c r="Q1073" s="8">
        <f t="shared" si="164"/>
        <v>48.7</v>
      </c>
      <c r="R1073" s="8">
        <f t="shared" si="165"/>
        <v>33.25</v>
      </c>
      <c r="S1073" s="8">
        <f t="shared" si="166"/>
        <v>33.6</v>
      </c>
      <c r="T1073" s="8">
        <f t="shared" si="167"/>
        <v>39.5</v>
      </c>
      <c r="U1073" s="7">
        <f t="shared" si="168"/>
        <v>38.516666666666673</v>
      </c>
      <c r="V1073" s="7">
        <f t="shared" si="169"/>
        <v>38.762500000000003</v>
      </c>
    </row>
    <row r="1074" spans="1:22" ht="13.5" x14ac:dyDescent="0.25">
      <c r="A1074" s="3">
        <f>RSI!A1074</f>
        <v>43571</v>
      </c>
      <c r="B1074" s="2">
        <f>RSI!B1074</f>
        <v>8.7680000000000007</v>
      </c>
      <c r="C1074" s="2">
        <f>RSI!I1074</f>
        <v>55.586834277792256</v>
      </c>
      <c r="D1074" s="2">
        <f>MACD!E1074</f>
        <v>-0.17046213050953085</v>
      </c>
      <c r="E1074" s="2">
        <f>MACD!F1074</f>
        <v>-0.12739739344441503</v>
      </c>
      <c r="F1074" s="2">
        <f>'Moving Avg'!D1074</f>
        <v>8.7408000000000001</v>
      </c>
      <c r="G1074" s="2">
        <f>'Moving Avg'!F1074</f>
        <v>8.5597999999999992</v>
      </c>
      <c r="H1074" s="2">
        <f>'Moving Avg'!G1074</f>
        <v>8.5243399999999969</v>
      </c>
      <c r="I1074" s="2">
        <f>'Moving Avg'!H1074</f>
        <v>10.61824</v>
      </c>
      <c r="J1074" s="5" t="str">
        <f>OBV!F1074</f>
        <v>BEARISH</v>
      </c>
      <c r="K1074" s="5" t="str">
        <f>OBV!G1074</f>
        <v>STRONG</v>
      </c>
      <c r="L1074" s="5" t="str">
        <f>OBV!H1074</f>
        <v>CONFIRMED BEARISH</v>
      </c>
      <c r="M1074" s="7">
        <f t="shared" si="160"/>
        <v>25</v>
      </c>
      <c r="N1074" s="7">
        <f t="shared" si="161"/>
        <v>100</v>
      </c>
      <c r="O1074" s="7">
        <f t="shared" si="162"/>
        <v>0</v>
      </c>
      <c r="P1074" s="7">
        <f t="shared" si="163"/>
        <v>33</v>
      </c>
      <c r="Q1074" s="8">
        <f t="shared" si="164"/>
        <v>48.7</v>
      </c>
      <c r="R1074" s="8">
        <f t="shared" si="165"/>
        <v>33.25</v>
      </c>
      <c r="S1074" s="8">
        <f t="shared" si="166"/>
        <v>33.6</v>
      </c>
      <c r="T1074" s="8">
        <f t="shared" si="167"/>
        <v>39.5</v>
      </c>
      <c r="U1074" s="7">
        <f t="shared" si="168"/>
        <v>38.516666666666673</v>
      </c>
      <c r="V1074" s="7">
        <f t="shared" si="169"/>
        <v>38.762500000000003</v>
      </c>
    </row>
    <row r="1075" spans="1:22" ht="13.5" x14ac:dyDescent="0.25">
      <c r="A1075" s="3">
        <f>RSI!A1075</f>
        <v>43572</v>
      </c>
      <c r="B1075" s="2">
        <f>RSI!B1075</f>
        <v>8.516</v>
      </c>
      <c r="C1075" s="2">
        <f>RSI!I1075</f>
        <v>47.741101804104048</v>
      </c>
      <c r="D1075" s="2">
        <f>MACD!E1075</f>
        <v>-0.17915490499143161</v>
      </c>
      <c r="E1075" s="2">
        <f>MACD!F1075</f>
        <v>-0.13774889575381835</v>
      </c>
      <c r="F1075" s="2">
        <f>'Moving Avg'!D1075</f>
        <v>8.6821999999999999</v>
      </c>
      <c r="G1075" s="2">
        <f>'Moving Avg'!F1075</f>
        <v>8.5720500000000008</v>
      </c>
      <c r="H1075" s="2">
        <f>'Moving Avg'!G1075</f>
        <v>8.5175199999999975</v>
      </c>
      <c r="I1075" s="2">
        <f>'Moving Avg'!H1075</f>
        <v>10.589625000000002</v>
      </c>
      <c r="J1075" s="5" t="str">
        <f>OBV!F1075</f>
        <v>BEARISH</v>
      </c>
      <c r="K1075" s="5" t="str">
        <f>OBV!G1075</f>
        <v>STRONG</v>
      </c>
      <c r="L1075" s="5" t="str">
        <f>OBV!H1075</f>
        <v>CONFIRMED BEARISH</v>
      </c>
      <c r="M1075" s="7">
        <f t="shared" si="160"/>
        <v>25</v>
      </c>
      <c r="N1075" s="7">
        <f t="shared" si="161"/>
        <v>100</v>
      </c>
      <c r="O1075" s="7">
        <f t="shared" si="162"/>
        <v>0</v>
      </c>
      <c r="P1075" s="7">
        <f t="shared" si="163"/>
        <v>33</v>
      </c>
      <c r="Q1075" s="8">
        <f t="shared" si="164"/>
        <v>48.7</v>
      </c>
      <c r="R1075" s="8">
        <f t="shared" si="165"/>
        <v>33.25</v>
      </c>
      <c r="S1075" s="8">
        <f t="shared" si="166"/>
        <v>33.6</v>
      </c>
      <c r="T1075" s="8">
        <f t="shared" si="167"/>
        <v>39.5</v>
      </c>
      <c r="U1075" s="7">
        <f t="shared" si="168"/>
        <v>38.516666666666673</v>
      </c>
      <c r="V1075" s="7">
        <f t="shared" si="169"/>
        <v>38.762500000000003</v>
      </c>
    </row>
    <row r="1076" spans="1:22" ht="13.5" x14ac:dyDescent="0.25">
      <c r="A1076" s="3">
        <f>RSI!A1076</f>
        <v>43573</v>
      </c>
      <c r="B1076" s="2">
        <f>RSI!B1076</f>
        <v>8.7210000000000001</v>
      </c>
      <c r="C1076" s="2">
        <f>RSI!I1076</f>
        <v>53.491900323940555</v>
      </c>
      <c r="D1076" s="2">
        <f>MACD!E1076</f>
        <v>-0.12459049861695171</v>
      </c>
      <c r="E1076" s="2">
        <f>MACD!F1076</f>
        <v>-0.13511721632644502</v>
      </c>
      <c r="F1076" s="2">
        <f>'Moving Avg'!D1076</f>
        <v>8.6686000000000014</v>
      </c>
      <c r="G1076" s="2">
        <f>'Moving Avg'!F1076</f>
        <v>8.5823</v>
      </c>
      <c r="H1076" s="2">
        <f>'Moving Avg'!G1076</f>
        <v>8.5188999999999968</v>
      </c>
      <c r="I1076" s="2">
        <f>'Moving Avg'!H1076</f>
        <v>10.558835000000002</v>
      </c>
      <c r="J1076" s="5" t="str">
        <f>OBV!F1076</f>
        <v>BEARISH</v>
      </c>
      <c r="K1076" s="5" t="str">
        <f>OBV!G1076</f>
        <v>NEUTRAL</v>
      </c>
      <c r="L1076" s="5" t="str">
        <f>OBV!H1076</f>
        <v>CONFIRMED BEARISH</v>
      </c>
      <c r="M1076" s="7">
        <f t="shared" si="160"/>
        <v>25</v>
      </c>
      <c r="N1076" s="7">
        <f t="shared" si="161"/>
        <v>0</v>
      </c>
      <c r="O1076" s="7">
        <f t="shared" si="162"/>
        <v>0</v>
      </c>
      <c r="P1076" s="7">
        <f t="shared" si="163"/>
        <v>16.5</v>
      </c>
      <c r="Q1076" s="8">
        <f t="shared" si="164"/>
        <v>11.225</v>
      </c>
      <c r="R1076" s="8">
        <f t="shared" si="165"/>
        <v>9.125</v>
      </c>
      <c r="S1076" s="8">
        <f t="shared" si="166"/>
        <v>11.175000000000001</v>
      </c>
      <c r="T1076" s="8">
        <f t="shared" si="167"/>
        <v>10.375</v>
      </c>
      <c r="U1076" s="7">
        <f t="shared" si="168"/>
        <v>10.508333333333335</v>
      </c>
      <c r="V1076" s="7">
        <f t="shared" si="169"/>
        <v>10.475000000000001</v>
      </c>
    </row>
    <row r="1077" spans="1:22" ht="13.5" x14ac:dyDescent="0.25">
      <c r="A1077" s="3">
        <f>RSI!A1077</f>
        <v>43574</v>
      </c>
      <c r="B1077" s="2">
        <f>RSI!B1077</f>
        <v>8.9789999999999992</v>
      </c>
      <c r="C1077" s="2">
        <f>RSI!I1077</f>
        <v>59.528201927106203</v>
      </c>
      <c r="D1077" s="2">
        <f>MACD!E1077</f>
        <v>-0.11505894947891626</v>
      </c>
      <c r="E1077" s="2">
        <f>MACD!F1077</f>
        <v>-0.13110556295693929</v>
      </c>
      <c r="F1077" s="2">
        <f>'Moving Avg'!D1077</f>
        <v>8.7271999999999998</v>
      </c>
      <c r="G1077" s="2">
        <f>'Moving Avg'!F1077</f>
        <v>8.6122499999999995</v>
      </c>
      <c r="H1077" s="2">
        <f>'Moving Avg'!G1077</f>
        <v>8.5217599999999969</v>
      </c>
      <c r="I1077" s="2">
        <f>'Moving Avg'!H1077</f>
        <v>10.527764999999999</v>
      </c>
      <c r="J1077" s="5" t="str">
        <f>OBV!F1077</f>
        <v>BULLISH</v>
      </c>
      <c r="K1077" s="5" t="str">
        <f>OBV!G1077</f>
        <v>NEUTRAL</v>
      </c>
      <c r="L1077" s="5" t="str">
        <f>OBV!H1077</f>
        <v>CONFIRMED BULLISH</v>
      </c>
      <c r="M1077" s="7">
        <f t="shared" si="160"/>
        <v>25</v>
      </c>
      <c r="N1077" s="7">
        <f t="shared" si="161"/>
        <v>0</v>
      </c>
      <c r="O1077" s="7">
        <f t="shared" si="162"/>
        <v>0</v>
      </c>
      <c r="P1077" s="7">
        <f t="shared" si="163"/>
        <v>83.5</v>
      </c>
      <c r="Q1077" s="8">
        <f t="shared" si="164"/>
        <v>21.274999999999999</v>
      </c>
      <c r="R1077" s="8">
        <f t="shared" si="165"/>
        <v>25.875</v>
      </c>
      <c r="S1077" s="8">
        <f t="shared" si="166"/>
        <v>41.325000000000003</v>
      </c>
      <c r="T1077" s="8">
        <f t="shared" si="167"/>
        <v>27.125</v>
      </c>
      <c r="U1077" s="7">
        <f t="shared" si="168"/>
        <v>29.491666666666664</v>
      </c>
      <c r="V1077" s="7">
        <f t="shared" si="169"/>
        <v>28.9</v>
      </c>
    </row>
    <row r="1078" spans="1:22" ht="13.5" x14ac:dyDescent="0.25">
      <c r="A1078" s="3">
        <f>RSI!A1078</f>
        <v>43577</v>
      </c>
      <c r="B1078" s="2">
        <f>RSI!B1078</f>
        <v>9.3949999999999996</v>
      </c>
      <c r="C1078" s="2">
        <f>RSI!I1078</f>
        <v>66.971836864482057</v>
      </c>
      <c r="D1078" s="2">
        <f>MACD!E1078</f>
        <v>-0.14003498420576754</v>
      </c>
      <c r="E1078" s="2">
        <f>MACD!F1078</f>
        <v>-0.13289144720670495</v>
      </c>
      <c r="F1078" s="2">
        <f>'Moving Avg'!D1078</f>
        <v>8.8757999999999981</v>
      </c>
      <c r="G1078" s="2">
        <f>'Moving Avg'!F1078</f>
        <v>8.6589000000000009</v>
      </c>
      <c r="H1078" s="2">
        <f>'Moving Avg'!G1078</f>
        <v>8.5366199999999957</v>
      </c>
      <c r="I1078" s="2">
        <f>'Moving Avg'!H1078</f>
        <v>10.499799999999995</v>
      </c>
      <c r="J1078" s="5" t="str">
        <f>OBV!F1078</f>
        <v>BULLISH</v>
      </c>
      <c r="K1078" s="5" t="str">
        <f>OBV!G1078</f>
        <v>WEAK</v>
      </c>
      <c r="L1078" s="5" t="str">
        <f>OBV!H1078</f>
        <v>CONFIRMED BULLISH</v>
      </c>
      <c r="M1078" s="7">
        <f t="shared" si="160"/>
        <v>25</v>
      </c>
      <c r="N1078" s="7">
        <f t="shared" si="161"/>
        <v>45</v>
      </c>
      <c r="O1078" s="7">
        <f t="shared" si="162"/>
        <v>0</v>
      </c>
      <c r="P1078" s="7">
        <f t="shared" si="163"/>
        <v>67</v>
      </c>
      <c r="Q1078" s="8">
        <f t="shared" si="164"/>
        <v>34.549999999999997</v>
      </c>
      <c r="R1078" s="8">
        <f t="shared" si="165"/>
        <v>30.75</v>
      </c>
      <c r="S1078" s="8">
        <f t="shared" si="166"/>
        <v>40.650000000000006</v>
      </c>
      <c r="T1078" s="8">
        <f t="shared" si="167"/>
        <v>34.25</v>
      </c>
      <c r="U1078" s="7">
        <f t="shared" si="168"/>
        <v>35.31666666666667</v>
      </c>
      <c r="V1078" s="7">
        <f t="shared" si="169"/>
        <v>35.049999999999997</v>
      </c>
    </row>
    <row r="1079" spans="1:22" ht="13.5" x14ac:dyDescent="0.25">
      <c r="A1079" s="3">
        <f>RSI!A1079</f>
        <v>43578</v>
      </c>
      <c r="B1079" s="2">
        <f>RSI!B1079</f>
        <v>9.9540000000000006</v>
      </c>
      <c r="C1079" s="2">
        <f>RSI!I1079</f>
        <v>73.914611092773484</v>
      </c>
      <c r="D1079" s="2">
        <f>MACD!E1079</f>
        <v>-0.19248019677858963</v>
      </c>
      <c r="E1079" s="2">
        <f>MACD!F1079</f>
        <v>-0.1448091971210819</v>
      </c>
      <c r="F1079" s="2">
        <f>'Moving Avg'!D1079</f>
        <v>9.1130000000000013</v>
      </c>
      <c r="G1079" s="2">
        <f>'Moving Avg'!F1079</f>
        <v>8.7423500000000001</v>
      </c>
      <c r="H1079" s="2">
        <f>'Moving Avg'!G1079</f>
        <v>8.5678199999999958</v>
      </c>
      <c r="I1079" s="2">
        <f>'Moving Avg'!H1079</f>
        <v>10.474829999999997</v>
      </c>
      <c r="J1079" s="5" t="str">
        <f>OBV!F1079</f>
        <v>BULLISH</v>
      </c>
      <c r="K1079" s="5" t="str">
        <f>OBV!G1079</f>
        <v>WEAK</v>
      </c>
      <c r="L1079" s="5" t="str">
        <f>OBV!H1079</f>
        <v>CONFIRMED BULLISH</v>
      </c>
      <c r="M1079" s="7">
        <f t="shared" si="160"/>
        <v>0</v>
      </c>
      <c r="N1079" s="7">
        <f t="shared" si="161"/>
        <v>100</v>
      </c>
      <c r="O1079" s="7">
        <f t="shared" si="162"/>
        <v>0</v>
      </c>
      <c r="P1079" s="7">
        <f t="shared" si="163"/>
        <v>67</v>
      </c>
      <c r="Q1079" s="8">
        <f t="shared" si="164"/>
        <v>45.05</v>
      </c>
      <c r="R1079" s="8">
        <f t="shared" si="165"/>
        <v>36.75</v>
      </c>
      <c r="S1079" s="8">
        <f t="shared" si="166"/>
        <v>45.150000000000006</v>
      </c>
      <c r="T1079" s="8">
        <f t="shared" si="167"/>
        <v>41.75</v>
      </c>
      <c r="U1079" s="7">
        <f t="shared" si="168"/>
        <v>42.31666666666667</v>
      </c>
      <c r="V1079" s="7">
        <f t="shared" si="169"/>
        <v>42.174999999999997</v>
      </c>
    </row>
    <row r="1080" spans="1:22" ht="13.5" x14ac:dyDescent="0.25">
      <c r="A1080" s="3">
        <f>RSI!A1080</f>
        <v>43579</v>
      </c>
      <c r="B1080" s="2">
        <f>RSI!B1080</f>
        <v>10.151</v>
      </c>
      <c r="C1080" s="2">
        <f>RSI!I1080</f>
        <v>75.841915108683153</v>
      </c>
      <c r="D1080" s="2">
        <f>MACD!E1080</f>
        <v>-0.26001442091081728</v>
      </c>
      <c r="E1080" s="2">
        <f>MACD!F1080</f>
        <v>-0.16785024187902897</v>
      </c>
      <c r="F1080" s="2">
        <f>'Moving Avg'!D1080</f>
        <v>9.4400000000000013</v>
      </c>
      <c r="G1080" s="2">
        <f>'Moving Avg'!F1080</f>
        <v>8.8265000000000029</v>
      </c>
      <c r="H1080" s="2">
        <f>'Moving Avg'!G1080</f>
        <v>8.6045999999999978</v>
      </c>
      <c r="I1080" s="2">
        <f>'Moving Avg'!H1080</f>
        <v>10.451049999999999</v>
      </c>
      <c r="J1080" s="5" t="str">
        <f>OBV!F1080</f>
        <v>BULLISH</v>
      </c>
      <c r="K1080" s="5" t="str">
        <f>OBV!G1080</f>
        <v>WEAK</v>
      </c>
      <c r="L1080" s="5" t="str">
        <f>OBV!H1080</f>
        <v>CONFIRMED BULLISH</v>
      </c>
      <c r="M1080" s="7">
        <f t="shared" si="160"/>
        <v>0</v>
      </c>
      <c r="N1080" s="7">
        <f t="shared" si="161"/>
        <v>100</v>
      </c>
      <c r="O1080" s="7">
        <f t="shared" si="162"/>
        <v>0</v>
      </c>
      <c r="P1080" s="7">
        <f t="shared" si="163"/>
        <v>67</v>
      </c>
      <c r="Q1080" s="8">
        <f t="shared" si="164"/>
        <v>45.05</v>
      </c>
      <c r="R1080" s="8">
        <f t="shared" si="165"/>
        <v>36.75</v>
      </c>
      <c r="S1080" s="8">
        <f t="shared" si="166"/>
        <v>45.150000000000006</v>
      </c>
      <c r="T1080" s="8">
        <f t="shared" si="167"/>
        <v>41.75</v>
      </c>
      <c r="U1080" s="7">
        <f t="shared" si="168"/>
        <v>42.31666666666667</v>
      </c>
      <c r="V1080" s="7">
        <f t="shared" si="169"/>
        <v>42.174999999999997</v>
      </c>
    </row>
    <row r="1081" spans="1:22" ht="13.5" x14ac:dyDescent="0.25">
      <c r="A1081" s="3">
        <f>RSI!A1081</f>
        <v>43580</v>
      </c>
      <c r="B1081" s="2">
        <f>RSI!B1081</f>
        <v>10.083</v>
      </c>
      <c r="C1081" s="2">
        <f>RSI!I1081</f>
        <v>73.814594121349003</v>
      </c>
      <c r="D1081" s="2">
        <f>MACD!E1081</f>
        <v>-0.32329605610374834</v>
      </c>
      <c r="E1081" s="2">
        <f>MACD!F1081</f>
        <v>-0.19893940472397287</v>
      </c>
      <c r="F1081" s="2">
        <f>'Moving Avg'!D1081</f>
        <v>9.7123999999999988</v>
      </c>
      <c r="G1081" s="2">
        <f>'Moving Avg'!F1081</f>
        <v>8.9079000000000033</v>
      </c>
      <c r="H1081" s="2">
        <f>'Moving Avg'!G1081</f>
        <v>8.640019999999998</v>
      </c>
      <c r="I1081" s="2">
        <f>'Moving Avg'!H1081</f>
        <v>10.427919999999999</v>
      </c>
      <c r="J1081" s="5" t="str">
        <f>OBV!F1081</f>
        <v>BULLISH</v>
      </c>
      <c r="K1081" s="5" t="str">
        <f>OBV!G1081</f>
        <v>WEAK</v>
      </c>
      <c r="L1081" s="5" t="str">
        <f>OBV!H1081</f>
        <v>CONFIRMED BULLISH</v>
      </c>
      <c r="M1081" s="7">
        <f t="shared" si="160"/>
        <v>0</v>
      </c>
      <c r="N1081" s="7">
        <f t="shared" si="161"/>
        <v>100</v>
      </c>
      <c r="O1081" s="7">
        <f t="shared" si="162"/>
        <v>0</v>
      </c>
      <c r="P1081" s="7">
        <f t="shared" si="163"/>
        <v>67</v>
      </c>
      <c r="Q1081" s="8">
        <f t="shared" si="164"/>
        <v>45.05</v>
      </c>
      <c r="R1081" s="8">
        <f t="shared" si="165"/>
        <v>36.75</v>
      </c>
      <c r="S1081" s="8">
        <f t="shared" si="166"/>
        <v>45.150000000000006</v>
      </c>
      <c r="T1081" s="8">
        <f t="shared" si="167"/>
        <v>41.75</v>
      </c>
      <c r="U1081" s="7">
        <f t="shared" si="168"/>
        <v>42.31666666666667</v>
      </c>
      <c r="V1081" s="7">
        <f t="shared" si="169"/>
        <v>42.174999999999997</v>
      </c>
    </row>
    <row r="1082" spans="1:22" ht="13.5" x14ac:dyDescent="0.25">
      <c r="A1082" s="3">
        <f>RSI!A1082</f>
        <v>43581</v>
      </c>
      <c r="B1082" s="2">
        <f>RSI!B1082</f>
        <v>9.7899999999999991</v>
      </c>
      <c r="C1082" s="2">
        <f>RSI!I1082</f>
        <v>65.669095894024196</v>
      </c>
      <c r="D1082" s="2">
        <f>MACD!E1082</f>
        <v>-0.37808028816540507</v>
      </c>
      <c r="E1082" s="2">
        <f>MACD!F1082</f>
        <v>-0.23476758141225931</v>
      </c>
      <c r="F1082" s="2">
        <f>'Moving Avg'!D1082</f>
        <v>9.8745999999999992</v>
      </c>
      <c r="G1082" s="2">
        <f>'Moving Avg'!F1082</f>
        <v>8.9869000000000021</v>
      </c>
      <c r="H1082" s="2">
        <f>'Moving Avg'!G1082</f>
        <v>8.670259999999999</v>
      </c>
      <c r="I1082" s="2">
        <f>'Moving Avg'!H1082</f>
        <v>10.402949999999999</v>
      </c>
      <c r="J1082" s="5" t="str">
        <f>OBV!F1082</f>
        <v>BULLISH</v>
      </c>
      <c r="K1082" s="5" t="str">
        <f>OBV!G1082</f>
        <v>NEUTRAL</v>
      </c>
      <c r="L1082" s="5" t="str">
        <f>OBV!H1082</f>
        <v>CONFIRMED BULLISH</v>
      </c>
      <c r="M1082" s="7">
        <f t="shared" si="160"/>
        <v>25</v>
      </c>
      <c r="N1082" s="7">
        <f t="shared" si="161"/>
        <v>100</v>
      </c>
      <c r="O1082" s="7">
        <f t="shared" si="162"/>
        <v>0</v>
      </c>
      <c r="P1082" s="7">
        <f t="shared" si="163"/>
        <v>83.5</v>
      </c>
      <c r="Q1082" s="8">
        <f t="shared" si="164"/>
        <v>56.274999999999999</v>
      </c>
      <c r="R1082" s="8">
        <f t="shared" si="165"/>
        <v>45.875</v>
      </c>
      <c r="S1082" s="8">
        <f t="shared" si="166"/>
        <v>56.325000000000003</v>
      </c>
      <c r="T1082" s="8">
        <f t="shared" si="167"/>
        <v>52.125</v>
      </c>
      <c r="U1082" s="7">
        <f t="shared" si="168"/>
        <v>52.82500000000001</v>
      </c>
      <c r="V1082" s="7">
        <f t="shared" si="169"/>
        <v>52.650000000000006</v>
      </c>
    </row>
    <row r="1083" spans="1:22" ht="13.5" x14ac:dyDescent="0.25">
      <c r="A1083" s="3">
        <f>RSI!A1083</f>
        <v>43584</v>
      </c>
      <c r="B1083" s="2">
        <f>RSI!B1083</f>
        <v>9.9469999999999992</v>
      </c>
      <c r="C1083" s="2">
        <f>RSI!I1083</f>
        <v>67.724357143629476</v>
      </c>
      <c r="D1083" s="2">
        <f>MACD!E1083</f>
        <v>-0.44613539547108516</v>
      </c>
      <c r="E1083" s="2">
        <f>MACD!F1083</f>
        <v>-0.27704114422402448</v>
      </c>
      <c r="F1083" s="2">
        <f>'Moving Avg'!D1083</f>
        <v>9.9849999999999994</v>
      </c>
      <c r="G1083" s="2">
        <f>'Moving Avg'!F1083</f>
        <v>9.0622000000000007</v>
      </c>
      <c r="H1083" s="2">
        <f>'Moving Avg'!G1083</f>
        <v>8.7056799999999992</v>
      </c>
      <c r="I1083" s="2">
        <f>'Moving Avg'!H1083</f>
        <v>10.378799999999998</v>
      </c>
      <c r="J1083" s="5" t="str">
        <f>OBV!F1083</f>
        <v>BULLISH</v>
      </c>
      <c r="K1083" s="5" t="str">
        <f>OBV!G1083</f>
        <v>NEUTRAL</v>
      </c>
      <c r="L1083" s="5" t="str">
        <f>OBV!H1083</f>
        <v>CONFIRMED BULLISH</v>
      </c>
      <c r="M1083" s="7">
        <f t="shared" si="160"/>
        <v>25</v>
      </c>
      <c r="N1083" s="7">
        <f t="shared" si="161"/>
        <v>100</v>
      </c>
      <c r="O1083" s="7">
        <f t="shared" si="162"/>
        <v>0</v>
      </c>
      <c r="P1083" s="7">
        <f t="shared" si="163"/>
        <v>83.5</v>
      </c>
      <c r="Q1083" s="8">
        <f t="shared" si="164"/>
        <v>56.274999999999999</v>
      </c>
      <c r="R1083" s="8">
        <f t="shared" si="165"/>
        <v>45.875</v>
      </c>
      <c r="S1083" s="8">
        <f t="shared" si="166"/>
        <v>56.325000000000003</v>
      </c>
      <c r="T1083" s="8">
        <f t="shared" si="167"/>
        <v>52.125</v>
      </c>
      <c r="U1083" s="7">
        <f t="shared" si="168"/>
        <v>52.82500000000001</v>
      </c>
      <c r="V1083" s="7">
        <f t="shared" si="169"/>
        <v>52.650000000000006</v>
      </c>
    </row>
    <row r="1084" spans="1:22" ht="13.5" x14ac:dyDescent="0.25">
      <c r="A1084" s="3">
        <f>RSI!A1084</f>
        <v>43585</v>
      </c>
      <c r="B1084" s="2">
        <f>RSI!B1084</f>
        <v>9.7769999999999992</v>
      </c>
      <c r="C1084" s="2">
        <f>RSI!I1084</f>
        <v>63.305050803657345</v>
      </c>
      <c r="D1084" s="2">
        <f>MACD!E1084</f>
        <v>-0.47868984825506722</v>
      </c>
      <c r="E1084" s="2">
        <f>MACD!F1084</f>
        <v>-0.31737088503023303</v>
      </c>
      <c r="F1084" s="2">
        <f>'Moving Avg'!D1084</f>
        <v>9.9496000000000002</v>
      </c>
      <c r="G1084" s="2">
        <f>'Moving Avg'!F1084</f>
        <v>9.1218500000000002</v>
      </c>
      <c r="H1084" s="2">
        <f>'Moving Avg'!G1084</f>
        <v>8.7342999999999993</v>
      </c>
      <c r="I1084" s="2">
        <f>'Moving Avg'!H1084</f>
        <v>10.35407</v>
      </c>
      <c r="J1084" s="5" t="str">
        <f>OBV!F1084</f>
        <v>BEARISH</v>
      </c>
      <c r="K1084" s="5" t="str">
        <f>OBV!G1084</f>
        <v>NEUTRAL</v>
      </c>
      <c r="L1084" s="5" t="str">
        <f>OBV!H1084</f>
        <v>CONFIRMED BEARISH</v>
      </c>
      <c r="M1084" s="7">
        <f t="shared" si="160"/>
        <v>25</v>
      </c>
      <c r="N1084" s="7">
        <f t="shared" si="161"/>
        <v>100</v>
      </c>
      <c r="O1084" s="7">
        <f t="shared" si="162"/>
        <v>0</v>
      </c>
      <c r="P1084" s="7">
        <f t="shared" si="163"/>
        <v>16.5</v>
      </c>
      <c r="Q1084" s="8">
        <f t="shared" si="164"/>
        <v>46.225000000000001</v>
      </c>
      <c r="R1084" s="8">
        <f t="shared" si="165"/>
        <v>29.125</v>
      </c>
      <c r="S1084" s="8">
        <f t="shared" si="166"/>
        <v>26.175000000000001</v>
      </c>
      <c r="T1084" s="8">
        <f t="shared" si="167"/>
        <v>35.375</v>
      </c>
      <c r="U1084" s="7">
        <f t="shared" si="168"/>
        <v>33.841666666666661</v>
      </c>
      <c r="V1084" s="7">
        <f t="shared" si="169"/>
        <v>34.224999999999994</v>
      </c>
    </row>
    <row r="1085" spans="1:22" ht="13.5" x14ac:dyDescent="0.25">
      <c r="A1085" s="3">
        <f>RSI!A1085</f>
        <v>43587</v>
      </c>
      <c r="B1085" s="2">
        <f>RSI!B1085</f>
        <v>9.484</v>
      </c>
      <c r="C1085" s="2">
        <f>RSI!I1085</f>
        <v>56.465946733046579</v>
      </c>
      <c r="D1085" s="2">
        <f>MACD!E1085</f>
        <v>-0.52730442125385579</v>
      </c>
      <c r="E1085" s="2">
        <f>MACD!F1085</f>
        <v>-0.35935759227495762</v>
      </c>
      <c r="F1085" s="2">
        <f>'Moving Avg'!D1085</f>
        <v>9.8161999999999985</v>
      </c>
      <c r="G1085" s="2">
        <f>'Moving Avg'!F1085</f>
        <v>9.1794499999999992</v>
      </c>
      <c r="H1085" s="2">
        <f>'Moving Avg'!G1085</f>
        <v>8.7577399999999983</v>
      </c>
      <c r="I1085" s="2">
        <f>'Moving Avg'!H1085</f>
        <v>10.329579999999996</v>
      </c>
      <c r="J1085" s="5" t="str">
        <f>OBV!F1085</f>
        <v>BEARISH</v>
      </c>
      <c r="K1085" s="5" t="str">
        <f>OBV!G1085</f>
        <v>STRONG</v>
      </c>
      <c r="L1085" s="5" t="str">
        <f>OBV!H1085</f>
        <v>CONFIRMED BEARISH</v>
      </c>
      <c r="M1085" s="7">
        <f t="shared" si="160"/>
        <v>25</v>
      </c>
      <c r="N1085" s="7">
        <f t="shared" si="161"/>
        <v>100</v>
      </c>
      <c r="O1085" s="7">
        <f t="shared" si="162"/>
        <v>0</v>
      </c>
      <c r="P1085" s="7">
        <f t="shared" si="163"/>
        <v>33</v>
      </c>
      <c r="Q1085" s="8">
        <f t="shared" si="164"/>
        <v>48.7</v>
      </c>
      <c r="R1085" s="8">
        <f t="shared" si="165"/>
        <v>33.25</v>
      </c>
      <c r="S1085" s="8">
        <f t="shared" si="166"/>
        <v>33.6</v>
      </c>
      <c r="T1085" s="8">
        <f t="shared" si="167"/>
        <v>39.5</v>
      </c>
      <c r="U1085" s="7">
        <f t="shared" si="168"/>
        <v>38.516666666666673</v>
      </c>
      <c r="V1085" s="7">
        <f t="shared" si="169"/>
        <v>38.762500000000003</v>
      </c>
    </row>
    <row r="1086" spans="1:22" ht="13.5" x14ac:dyDescent="0.25">
      <c r="A1086" s="3">
        <f>RSI!A1086</f>
        <v>43588</v>
      </c>
      <c r="B1086" s="2">
        <f>RSI!B1086</f>
        <v>9.5239999999999991</v>
      </c>
      <c r="C1086" s="2">
        <f>RSI!I1086</f>
        <v>57.146595767361966</v>
      </c>
      <c r="D1086" s="2">
        <f>MACD!E1086</f>
        <v>-0.54183943518448707</v>
      </c>
      <c r="E1086" s="2">
        <f>MACD!F1086</f>
        <v>-0.39585396085686353</v>
      </c>
      <c r="F1086" s="2">
        <f>'Moving Avg'!D1086</f>
        <v>9.7043999999999997</v>
      </c>
      <c r="G1086" s="2">
        <f>'Moving Avg'!F1086</f>
        <v>9.2141500000000001</v>
      </c>
      <c r="H1086" s="2">
        <f>'Moving Avg'!G1086</f>
        <v>8.781979999999999</v>
      </c>
      <c r="I1086" s="2">
        <f>'Moving Avg'!H1086</f>
        <v>10.305154999999997</v>
      </c>
      <c r="J1086" s="5" t="str">
        <f>OBV!F1086</f>
        <v>BEARISH</v>
      </c>
      <c r="K1086" s="5" t="str">
        <f>OBV!G1086</f>
        <v>NEUTRAL</v>
      </c>
      <c r="L1086" s="5" t="str">
        <f>OBV!H1086</f>
        <v>CONFIRMED BEARISH</v>
      </c>
      <c r="M1086" s="7">
        <f t="shared" si="160"/>
        <v>25</v>
      </c>
      <c r="N1086" s="7">
        <f t="shared" si="161"/>
        <v>100</v>
      </c>
      <c r="O1086" s="7">
        <f t="shared" si="162"/>
        <v>0</v>
      </c>
      <c r="P1086" s="7">
        <f t="shared" si="163"/>
        <v>16.5</v>
      </c>
      <c r="Q1086" s="8">
        <f t="shared" si="164"/>
        <v>46.225000000000001</v>
      </c>
      <c r="R1086" s="8">
        <f t="shared" si="165"/>
        <v>29.125</v>
      </c>
      <c r="S1086" s="8">
        <f t="shared" si="166"/>
        <v>26.175000000000001</v>
      </c>
      <c r="T1086" s="8">
        <f t="shared" si="167"/>
        <v>35.375</v>
      </c>
      <c r="U1086" s="7">
        <f t="shared" si="168"/>
        <v>33.841666666666661</v>
      </c>
      <c r="V1086" s="7">
        <f t="shared" si="169"/>
        <v>34.224999999999994</v>
      </c>
    </row>
    <row r="1087" spans="1:22" ht="13.5" x14ac:dyDescent="0.25">
      <c r="A1087" s="3">
        <f>RSI!A1087</f>
        <v>43591</v>
      </c>
      <c r="B1087" s="2">
        <f>RSI!B1087</f>
        <v>9.4700000000000006</v>
      </c>
      <c r="C1087" s="2">
        <f>RSI!I1087</f>
        <v>55.87648482620201</v>
      </c>
      <c r="D1087" s="2">
        <f>MACD!E1087</f>
        <v>-0.51251114769213935</v>
      </c>
      <c r="E1087" s="2">
        <f>MACD!F1087</f>
        <v>-0.4191853982239187</v>
      </c>
      <c r="F1087" s="2">
        <f>'Moving Avg'!D1087</f>
        <v>9.6403999999999996</v>
      </c>
      <c r="G1087" s="2">
        <f>'Moving Avg'!F1087</f>
        <v>9.2515999999999998</v>
      </c>
      <c r="H1087" s="2">
        <f>'Moving Avg'!G1087</f>
        <v>8.8024199999999997</v>
      </c>
      <c r="I1087" s="2">
        <f>'Moving Avg'!H1087</f>
        <v>10.280489999999997</v>
      </c>
      <c r="J1087" s="5" t="str">
        <f>OBV!F1087</f>
        <v>BEARISH</v>
      </c>
      <c r="K1087" s="5" t="str">
        <f>OBV!G1087</f>
        <v>NEUTRAL</v>
      </c>
      <c r="L1087" s="5" t="str">
        <f>OBV!H1087</f>
        <v>CONFIRMED BEARISH</v>
      </c>
      <c r="M1087" s="7">
        <f t="shared" si="160"/>
        <v>25</v>
      </c>
      <c r="N1087" s="7">
        <f t="shared" si="161"/>
        <v>100</v>
      </c>
      <c r="O1087" s="7">
        <f t="shared" si="162"/>
        <v>0</v>
      </c>
      <c r="P1087" s="7">
        <f t="shared" si="163"/>
        <v>16.5</v>
      </c>
      <c r="Q1087" s="8">
        <f t="shared" si="164"/>
        <v>46.225000000000001</v>
      </c>
      <c r="R1087" s="8">
        <f t="shared" si="165"/>
        <v>29.125</v>
      </c>
      <c r="S1087" s="8">
        <f t="shared" si="166"/>
        <v>26.175000000000001</v>
      </c>
      <c r="T1087" s="8">
        <f t="shared" si="167"/>
        <v>35.375</v>
      </c>
      <c r="U1087" s="7">
        <f t="shared" si="168"/>
        <v>33.841666666666661</v>
      </c>
      <c r="V1087" s="7">
        <f t="shared" si="169"/>
        <v>34.224999999999994</v>
      </c>
    </row>
    <row r="1088" spans="1:22" ht="13.5" x14ac:dyDescent="0.25">
      <c r="A1088" s="3">
        <f>RSI!A1088</f>
        <v>43592</v>
      </c>
      <c r="B1088" s="2">
        <f>RSI!B1088</f>
        <v>9.0679999999999996</v>
      </c>
      <c r="C1088" s="2">
        <f>RSI!I1088</f>
        <v>47.425948141545085</v>
      </c>
      <c r="D1088" s="2">
        <f>MACD!E1088</f>
        <v>-0.39551022560905125</v>
      </c>
      <c r="E1088" s="2">
        <f>MACD!F1088</f>
        <v>-0.41445036370094523</v>
      </c>
      <c r="F1088" s="2">
        <f>'Moving Avg'!D1088</f>
        <v>9.464599999999999</v>
      </c>
      <c r="G1088" s="2">
        <f>'Moving Avg'!F1088</f>
        <v>9.2689500000000002</v>
      </c>
      <c r="H1088" s="2">
        <f>'Moving Avg'!G1088</f>
        <v>8.81142</v>
      </c>
      <c r="I1088" s="2">
        <f>'Moving Avg'!H1088</f>
        <v>10.254669999999999</v>
      </c>
      <c r="J1088" s="5" t="str">
        <f>OBV!F1088</f>
        <v>BEARISH</v>
      </c>
      <c r="K1088" s="5" t="str">
        <f>OBV!G1088</f>
        <v>STRONG</v>
      </c>
      <c r="L1088" s="5" t="str">
        <f>OBV!H1088</f>
        <v>CONFIRMED BEARISH</v>
      </c>
      <c r="M1088" s="7">
        <f t="shared" si="160"/>
        <v>25</v>
      </c>
      <c r="N1088" s="7">
        <f t="shared" si="161"/>
        <v>0</v>
      </c>
      <c r="O1088" s="7">
        <f t="shared" si="162"/>
        <v>0</v>
      </c>
      <c r="P1088" s="7">
        <f t="shared" si="163"/>
        <v>33</v>
      </c>
      <c r="Q1088" s="8">
        <f t="shared" si="164"/>
        <v>13.7</v>
      </c>
      <c r="R1088" s="8">
        <f t="shared" si="165"/>
        <v>13.25</v>
      </c>
      <c r="S1088" s="8">
        <f t="shared" si="166"/>
        <v>18.600000000000001</v>
      </c>
      <c r="T1088" s="8">
        <f t="shared" si="167"/>
        <v>14.5</v>
      </c>
      <c r="U1088" s="7">
        <f t="shared" si="168"/>
        <v>15.183333333333332</v>
      </c>
      <c r="V1088" s="7">
        <f t="shared" si="169"/>
        <v>15.012499999999999</v>
      </c>
    </row>
    <row r="1089" spans="1:22" ht="13.5" x14ac:dyDescent="0.25">
      <c r="A1089" s="3">
        <f>RSI!A1089</f>
        <v>43593</v>
      </c>
      <c r="B1089" s="2">
        <f>RSI!B1089</f>
        <v>9.0879999999999992</v>
      </c>
      <c r="C1089" s="2">
        <f>RSI!I1089</f>
        <v>47.848529561895056</v>
      </c>
      <c r="D1089" s="2">
        <f>MACD!E1089</f>
        <v>-0.21109058322931951</v>
      </c>
      <c r="E1089" s="2">
        <f>MACD!F1089</f>
        <v>-0.37377840760662012</v>
      </c>
      <c r="F1089" s="2">
        <f>'Moving Avg'!D1089</f>
        <v>9.3268000000000004</v>
      </c>
      <c r="G1089" s="2">
        <f>'Moving Avg'!F1089</f>
        <v>9.2825500000000005</v>
      </c>
      <c r="H1089" s="2">
        <f>'Moving Avg'!G1089</f>
        <v>8.818760000000001</v>
      </c>
      <c r="I1089" s="2">
        <f>'Moving Avg'!H1089</f>
        <v>10.230174999999997</v>
      </c>
      <c r="J1089" s="5" t="str">
        <f>OBV!F1089</f>
        <v>BEARISH</v>
      </c>
      <c r="K1089" s="5" t="str">
        <f>OBV!G1089</f>
        <v>NEUTRAL</v>
      </c>
      <c r="L1089" s="5" t="str">
        <f>OBV!H1089</f>
        <v>CONFIRMED BEARISH</v>
      </c>
      <c r="M1089" s="7">
        <f t="shared" si="160"/>
        <v>25</v>
      </c>
      <c r="N1089" s="7">
        <f t="shared" si="161"/>
        <v>0</v>
      </c>
      <c r="O1089" s="7">
        <f t="shared" si="162"/>
        <v>0</v>
      </c>
      <c r="P1089" s="7">
        <f t="shared" si="163"/>
        <v>16.5</v>
      </c>
      <c r="Q1089" s="8">
        <f t="shared" si="164"/>
        <v>11.225</v>
      </c>
      <c r="R1089" s="8">
        <f t="shared" si="165"/>
        <v>9.125</v>
      </c>
      <c r="S1089" s="8">
        <f t="shared" si="166"/>
        <v>11.175000000000001</v>
      </c>
      <c r="T1089" s="8">
        <f t="shared" si="167"/>
        <v>10.375</v>
      </c>
      <c r="U1089" s="7">
        <f t="shared" si="168"/>
        <v>10.508333333333335</v>
      </c>
      <c r="V1089" s="7">
        <f t="shared" si="169"/>
        <v>10.475000000000001</v>
      </c>
    </row>
    <row r="1090" spans="1:22" ht="13.5" x14ac:dyDescent="0.25">
      <c r="A1090" s="3">
        <f>RSI!A1090</f>
        <v>43594</v>
      </c>
      <c r="B1090" s="2">
        <f>RSI!B1090</f>
        <v>9.0609999999999999</v>
      </c>
      <c r="C1090" s="2">
        <f>RSI!I1090</f>
        <v>47.295841155029301</v>
      </c>
      <c r="D1090" s="2">
        <f>MACD!E1090</f>
        <v>-2.2020030558826065E-2</v>
      </c>
      <c r="E1090" s="2">
        <f>MACD!F1090</f>
        <v>-0.30342673219706134</v>
      </c>
      <c r="F1090" s="2">
        <f>'Moving Avg'!D1090</f>
        <v>9.2422000000000004</v>
      </c>
      <c r="G1090" s="2">
        <f>'Moving Avg'!F1090</f>
        <v>9.2951500000000014</v>
      </c>
      <c r="H1090" s="2">
        <f>'Moving Avg'!G1090</f>
        <v>8.8242000000000012</v>
      </c>
      <c r="I1090" s="2">
        <f>'Moving Avg'!H1090</f>
        <v>10.205134999999995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0</v>
      </c>
      <c r="O1090" s="7">
        <f t="shared" ref="O1090:O1153" si="172">IF(F1090-I1090&gt;10,100,IF(F1090-I1090&gt;5,75, IF(F1090-I1090&gt;0,50,0)))</f>
        <v>0</v>
      </c>
      <c r="P1090" s="7">
        <f t="shared" ref="P1090:P1153" si="173">IF(L1090="confirmed bullish", 34, IF(L1090="bullish divergence",17, 0))+IF(J1090="bullish",33,IF(J1090="bearish",0,16.5))+IF(K1090="strong",33,IF(K1090="weak",0,16.5))</f>
        <v>16.5</v>
      </c>
      <c r="Q1090" s="8">
        <f t="shared" si="164"/>
        <v>11.225</v>
      </c>
      <c r="R1090" s="8">
        <f t="shared" si="165"/>
        <v>9.125</v>
      </c>
      <c r="S1090" s="8">
        <f t="shared" si="166"/>
        <v>11.175000000000001</v>
      </c>
      <c r="T1090" s="8">
        <f t="shared" si="167"/>
        <v>10.375</v>
      </c>
      <c r="U1090" s="7">
        <f t="shared" si="168"/>
        <v>10.508333333333335</v>
      </c>
      <c r="V1090" s="7">
        <f t="shared" si="169"/>
        <v>10.475000000000001</v>
      </c>
    </row>
    <row r="1091" spans="1:22" ht="13.5" x14ac:dyDescent="0.25">
      <c r="A1091" s="3">
        <f>RSI!A1091</f>
        <v>43595</v>
      </c>
      <c r="B1091" s="2">
        <f>RSI!B1091</f>
        <v>9.0609999999999999</v>
      </c>
      <c r="C1091" s="2">
        <f>RSI!I1091</f>
        <v>47.295841155029301</v>
      </c>
      <c r="D1091" s="2">
        <f>MACD!E1091</f>
        <v>0.12832322330619128</v>
      </c>
      <c r="E1091" s="2">
        <f>MACD!F1091</f>
        <v>-0.21707674109641084</v>
      </c>
      <c r="F1091" s="2">
        <f>'Moving Avg'!D1091</f>
        <v>9.1495999999999995</v>
      </c>
      <c r="G1091" s="2">
        <f>'Moving Avg'!F1091</f>
        <v>9.3087499999999999</v>
      </c>
      <c r="H1091" s="2">
        <f>'Moving Avg'!G1091</f>
        <v>8.8296400000000013</v>
      </c>
      <c r="I1091" s="2">
        <f>'Moving Avg'!H1091</f>
        <v>10.180094999999996</v>
      </c>
      <c r="J1091" s="5" t="str">
        <f>OBV!F1091</f>
        <v>BEARISH</v>
      </c>
      <c r="K1091" s="5" t="str">
        <f>OBV!G1091</f>
        <v>NEUTRAL</v>
      </c>
      <c r="L1091" s="5" t="str">
        <f>OBV!H1091</f>
        <v>CONFIRMED BEARISH</v>
      </c>
      <c r="M1091" s="7">
        <f t="shared" si="170"/>
        <v>25</v>
      </c>
      <c r="N1091" s="7">
        <f t="shared" si="171"/>
        <v>0</v>
      </c>
      <c r="O1091" s="7">
        <f t="shared" si="172"/>
        <v>0</v>
      </c>
      <c r="P1091" s="7">
        <f t="shared" si="173"/>
        <v>16.5</v>
      </c>
      <c r="Q1091" s="8">
        <f t="shared" ref="Q1091:Q1154" si="174">0.35*M1091+N1091*0.35+O1091*0.15+P1091*0.15</f>
        <v>11.225</v>
      </c>
      <c r="R1091" s="8">
        <f t="shared" ref="R1091:R1154" si="175">M1091*0.2+N1091*0.2+O1091*0.35+P1091*0.25</f>
        <v>9.125</v>
      </c>
      <c r="S1091" s="8">
        <f t="shared" ref="S1091:S1154" si="176">M1091*0.15+N1091*0.15+O1091*0.25+P1091*0.45</f>
        <v>11.175000000000001</v>
      </c>
      <c r="T1091" s="8">
        <f t="shared" ref="T1091:T1154" si="177">0.25*SUM(M1091:P1091)</f>
        <v>10.375</v>
      </c>
      <c r="U1091" s="7">
        <f t="shared" ref="U1091:U1154" si="178">SUM(Q1091:S1091)/3</f>
        <v>10.508333333333335</v>
      </c>
      <c r="V1091" s="7">
        <f t="shared" ref="V1091:V1154" si="179">SUM(Q1091:T1091)/4</f>
        <v>10.475000000000001</v>
      </c>
    </row>
    <row r="1092" spans="1:22" ht="13.5" x14ac:dyDescent="0.25">
      <c r="A1092" s="3">
        <f>RSI!A1092</f>
        <v>43598</v>
      </c>
      <c r="B1092" s="2">
        <f>RSI!B1092</f>
        <v>9.3000000000000007</v>
      </c>
      <c r="C1092" s="2">
        <f>RSI!I1092</f>
        <v>52.883021557800326</v>
      </c>
      <c r="D1092" s="2">
        <f>MACD!E1092</f>
        <v>0.1935172458693124</v>
      </c>
      <c r="E1092" s="2">
        <f>MACD!F1092</f>
        <v>-0.13495794370326619</v>
      </c>
      <c r="F1092" s="2">
        <f>'Moving Avg'!D1092</f>
        <v>9.1156000000000006</v>
      </c>
      <c r="G1092" s="2">
        <f>'Moving Avg'!F1092</f>
        <v>9.3394500000000011</v>
      </c>
      <c r="H1092" s="2">
        <f>'Moving Avg'!G1092</f>
        <v>8.8450400000000009</v>
      </c>
      <c r="I1092" s="2">
        <f>'Moving Avg'!H1092</f>
        <v>10.156419999999995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  <c r="M1092" s="7">
        <f t="shared" si="170"/>
        <v>25</v>
      </c>
      <c r="N1092" s="7">
        <f t="shared" si="171"/>
        <v>0</v>
      </c>
      <c r="O1092" s="7">
        <f t="shared" si="172"/>
        <v>0</v>
      </c>
      <c r="P1092" s="7">
        <f t="shared" si="173"/>
        <v>16.5</v>
      </c>
      <c r="Q1092" s="8">
        <f t="shared" si="174"/>
        <v>11.225</v>
      </c>
      <c r="R1092" s="8">
        <f t="shared" si="175"/>
        <v>9.125</v>
      </c>
      <c r="S1092" s="8">
        <f t="shared" si="176"/>
        <v>11.175000000000001</v>
      </c>
      <c r="T1092" s="8">
        <f t="shared" si="177"/>
        <v>10.375</v>
      </c>
      <c r="U1092" s="7">
        <f t="shared" si="178"/>
        <v>10.508333333333335</v>
      </c>
      <c r="V1092" s="7">
        <f t="shared" si="179"/>
        <v>10.475000000000001</v>
      </c>
    </row>
    <row r="1093" spans="1:22" ht="13.5" x14ac:dyDescent="0.25">
      <c r="A1093" s="3">
        <f>RSI!A1093</f>
        <v>43599</v>
      </c>
      <c r="B1093" s="2">
        <f>RSI!B1093</f>
        <v>8.9930000000000003</v>
      </c>
      <c r="C1093" s="2">
        <f>RSI!I1093</f>
        <v>46.119708103546799</v>
      </c>
      <c r="D1093" s="2">
        <f>MACD!E1093</f>
        <v>0.29486849151427208</v>
      </c>
      <c r="E1093" s="2">
        <f>MACD!F1093</f>
        <v>-4.8992656659758542E-2</v>
      </c>
      <c r="F1093" s="2">
        <f>'Moving Avg'!D1093</f>
        <v>9.1006000000000018</v>
      </c>
      <c r="G1093" s="2">
        <f>'Moving Avg'!F1093</f>
        <v>9.3565000000000005</v>
      </c>
      <c r="H1093" s="2">
        <f>'Moving Avg'!G1093</f>
        <v>8.8518600000000003</v>
      </c>
      <c r="I1093" s="2">
        <f>'Moving Avg'!H1093</f>
        <v>10.130429999999995</v>
      </c>
      <c r="J1093" s="5" t="str">
        <f>OBV!F1093</f>
        <v>BULLISH</v>
      </c>
      <c r="K1093" s="5" t="str">
        <f>OBV!G1093</f>
        <v>NEUTRAL</v>
      </c>
      <c r="L1093" s="5" t="str">
        <f>OBV!H1093</f>
        <v>BULLISH DIVERGENCE</v>
      </c>
      <c r="M1093" s="7">
        <f t="shared" si="170"/>
        <v>25</v>
      </c>
      <c r="N1093" s="7">
        <f t="shared" si="171"/>
        <v>0</v>
      </c>
      <c r="O1093" s="7">
        <f t="shared" si="172"/>
        <v>0</v>
      </c>
      <c r="P1093" s="7">
        <f t="shared" si="173"/>
        <v>66.5</v>
      </c>
      <c r="Q1093" s="8">
        <f t="shared" si="174"/>
        <v>18.725000000000001</v>
      </c>
      <c r="R1093" s="8">
        <f t="shared" si="175"/>
        <v>21.625</v>
      </c>
      <c r="S1093" s="8">
        <f t="shared" si="176"/>
        <v>33.674999999999997</v>
      </c>
      <c r="T1093" s="8">
        <f t="shared" si="177"/>
        <v>22.875</v>
      </c>
      <c r="U1093" s="7">
        <f t="shared" si="178"/>
        <v>24.675000000000001</v>
      </c>
      <c r="V1093" s="7">
        <f t="shared" si="179"/>
        <v>24.225000000000001</v>
      </c>
    </row>
    <row r="1094" spans="1:22" ht="13.5" x14ac:dyDescent="0.25">
      <c r="A1094" s="3">
        <f>RSI!A1094</f>
        <v>43600</v>
      </c>
      <c r="B1094" s="2">
        <f>RSI!B1094</f>
        <v>9.25</v>
      </c>
      <c r="C1094" s="2">
        <f>RSI!I1094</f>
        <v>51.689790350065344</v>
      </c>
      <c r="D1094" s="2">
        <f>MACD!E1094</f>
        <v>0.33659532509349255</v>
      </c>
      <c r="E1094" s="2">
        <f>MACD!F1094</f>
        <v>2.8124939690891679E-2</v>
      </c>
      <c r="F1094" s="2">
        <f>'Moving Avg'!D1094</f>
        <v>9.1329999999999991</v>
      </c>
      <c r="G1094" s="2">
        <f>'Moving Avg'!F1094</f>
        <v>9.3806000000000012</v>
      </c>
      <c r="H1094" s="2">
        <f>'Moving Avg'!G1094</f>
        <v>8.8638200000000005</v>
      </c>
      <c r="I1094" s="2">
        <f>'Moving Avg'!H1094</f>
        <v>10.105859999999996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  <c r="M1094" s="7">
        <f t="shared" si="170"/>
        <v>25</v>
      </c>
      <c r="N1094" s="7">
        <f t="shared" si="171"/>
        <v>0</v>
      </c>
      <c r="O1094" s="7">
        <f t="shared" si="172"/>
        <v>0</v>
      </c>
      <c r="P1094" s="7">
        <f t="shared" si="173"/>
        <v>16.5</v>
      </c>
      <c r="Q1094" s="8">
        <f t="shared" si="174"/>
        <v>11.225</v>
      </c>
      <c r="R1094" s="8">
        <f t="shared" si="175"/>
        <v>9.125</v>
      </c>
      <c r="S1094" s="8">
        <f t="shared" si="176"/>
        <v>11.175000000000001</v>
      </c>
      <c r="T1094" s="8">
        <f t="shared" si="177"/>
        <v>10.375</v>
      </c>
      <c r="U1094" s="7">
        <f t="shared" si="178"/>
        <v>10.508333333333335</v>
      </c>
      <c r="V1094" s="7">
        <f t="shared" si="179"/>
        <v>10.475000000000001</v>
      </c>
    </row>
    <row r="1095" spans="1:22" ht="13.5" x14ac:dyDescent="0.25">
      <c r="A1095" s="3">
        <f>RSI!A1095</f>
        <v>43601</v>
      </c>
      <c r="B1095" s="2">
        <f>RSI!B1095</f>
        <v>9.2569999999999997</v>
      </c>
      <c r="C1095" s="2">
        <f>RSI!I1095</f>
        <v>51.835841588609973</v>
      </c>
      <c r="D1095" s="2">
        <f>MACD!E1095</f>
        <v>0.32586170097358291</v>
      </c>
      <c r="E1095" s="2">
        <f>MACD!F1095</f>
        <v>8.7672291947429926E-2</v>
      </c>
      <c r="F1095" s="2">
        <f>'Moving Avg'!D1095</f>
        <v>9.1722000000000001</v>
      </c>
      <c r="G1095" s="2">
        <f>'Moving Avg'!F1095</f>
        <v>9.4176500000000019</v>
      </c>
      <c r="H1095" s="2">
        <f>'Moving Avg'!G1095</f>
        <v>8.8786400000000008</v>
      </c>
      <c r="I1095" s="2">
        <f>'Moving Avg'!H1095</f>
        <v>10.081629999999997</v>
      </c>
      <c r="J1095" s="5" t="str">
        <f>OBV!F1095</f>
        <v>BULLISH</v>
      </c>
      <c r="K1095" s="5" t="str">
        <f>OBV!G1095</f>
        <v>NEUTRAL</v>
      </c>
      <c r="L1095" s="5" t="str">
        <f>OBV!H1095</f>
        <v>BULLISH DIVERGENCE</v>
      </c>
      <c r="M1095" s="7">
        <f t="shared" si="170"/>
        <v>25</v>
      </c>
      <c r="N1095" s="7">
        <f t="shared" si="171"/>
        <v>0</v>
      </c>
      <c r="O1095" s="7">
        <f t="shared" si="172"/>
        <v>0</v>
      </c>
      <c r="P1095" s="7">
        <f t="shared" si="173"/>
        <v>66.5</v>
      </c>
      <c r="Q1095" s="8">
        <f t="shared" si="174"/>
        <v>18.725000000000001</v>
      </c>
      <c r="R1095" s="8">
        <f t="shared" si="175"/>
        <v>21.625</v>
      </c>
      <c r="S1095" s="8">
        <f t="shared" si="176"/>
        <v>33.674999999999997</v>
      </c>
      <c r="T1095" s="8">
        <f t="shared" si="177"/>
        <v>22.875</v>
      </c>
      <c r="U1095" s="7">
        <f t="shared" si="178"/>
        <v>24.675000000000001</v>
      </c>
      <c r="V1095" s="7">
        <f t="shared" si="179"/>
        <v>24.225000000000001</v>
      </c>
    </row>
    <row r="1096" spans="1:22" ht="13.5" x14ac:dyDescent="0.25">
      <c r="A1096" s="3">
        <f>RSI!A1096</f>
        <v>43602</v>
      </c>
      <c r="B1096" s="2">
        <f>RSI!B1096</f>
        <v>9.2360000000000007</v>
      </c>
      <c r="C1096" s="2">
        <f>RSI!I1096</f>
        <v>51.334445278540379</v>
      </c>
      <c r="D1096" s="2">
        <f>MACD!E1096</f>
        <v>0.32403493904518044</v>
      </c>
      <c r="E1096" s="2">
        <f>MACD!F1096</f>
        <v>0.13494482136698002</v>
      </c>
      <c r="F1096" s="2">
        <f>'Moving Avg'!D1096</f>
        <v>9.2072000000000003</v>
      </c>
      <c r="G1096" s="2">
        <f>'Moving Avg'!F1096</f>
        <v>9.4434000000000005</v>
      </c>
      <c r="H1096" s="2">
        <f>'Moving Avg'!G1096</f>
        <v>8.8938600000000001</v>
      </c>
      <c r="I1096" s="2">
        <f>'Moving Avg'!H1096</f>
        <v>10.057634999999998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  <c r="M1096" s="7">
        <f t="shared" si="170"/>
        <v>25</v>
      </c>
      <c r="N1096" s="7">
        <f t="shared" si="171"/>
        <v>0</v>
      </c>
      <c r="O1096" s="7">
        <f t="shared" si="172"/>
        <v>0</v>
      </c>
      <c r="P1096" s="7">
        <f t="shared" si="173"/>
        <v>16.5</v>
      </c>
      <c r="Q1096" s="8">
        <f t="shared" si="174"/>
        <v>11.225</v>
      </c>
      <c r="R1096" s="8">
        <f t="shared" si="175"/>
        <v>9.125</v>
      </c>
      <c r="S1096" s="8">
        <f t="shared" si="176"/>
        <v>11.175000000000001</v>
      </c>
      <c r="T1096" s="8">
        <f t="shared" si="177"/>
        <v>10.375</v>
      </c>
      <c r="U1096" s="7">
        <f t="shared" si="178"/>
        <v>10.508333333333335</v>
      </c>
      <c r="V1096" s="7">
        <f t="shared" si="179"/>
        <v>10.475000000000001</v>
      </c>
    </row>
    <row r="1097" spans="1:22" ht="13.5" x14ac:dyDescent="0.25">
      <c r="A1097" s="3">
        <f>RSI!A1097</f>
        <v>43605</v>
      </c>
      <c r="B1097" s="2">
        <f>RSI!B1097</f>
        <v>9.2070000000000007</v>
      </c>
      <c r="C1097" s="2">
        <f>RSI!I1097</f>
        <v>50.606463754635421</v>
      </c>
      <c r="D1097" s="2">
        <f>MACD!E1097</f>
        <v>0.31603351657654244</v>
      </c>
      <c r="E1097" s="2">
        <f>MACD!F1097</f>
        <v>0.17116256040889249</v>
      </c>
      <c r="F1097" s="2">
        <f>'Moving Avg'!D1097</f>
        <v>9.188600000000001</v>
      </c>
      <c r="G1097" s="2">
        <f>'Moving Avg'!F1097</f>
        <v>9.4547999999999988</v>
      </c>
      <c r="H1097" s="2">
        <f>'Moving Avg'!G1097</f>
        <v>8.9085000000000001</v>
      </c>
      <c r="I1097" s="2">
        <f>'Moving Avg'!H1097</f>
        <v>10.033189999999998</v>
      </c>
      <c r="J1097" s="5" t="str">
        <f>OBV!F1097</f>
        <v>BEARISH</v>
      </c>
      <c r="K1097" s="5" t="str">
        <f>OBV!G1097</f>
        <v>STRONG</v>
      </c>
      <c r="L1097" s="5" t="str">
        <f>OBV!H1097</f>
        <v>CONFIRMED BEARISH</v>
      </c>
      <c r="M1097" s="7">
        <f t="shared" si="170"/>
        <v>25</v>
      </c>
      <c r="N1097" s="7">
        <f t="shared" si="171"/>
        <v>0</v>
      </c>
      <c r="O1097" s="7">
        <f t="shared" si="172"/>
        <v>0</v>
      </c>
      <c r="P1097" s="7">
        <f t="shared" si="173"/>
        <v>33</v>
      </c>
      <c r="Q1097" s="8">
        <f t="shared" si="174"/>
        <v>13.7</v>
      </c>
      <c r="R1097" s="8">
        <f t="shared" si="175"/>
        <v>13.25</v>
      </c>
      <c r="S1097" s="8">
        <f t="shared" si="176"/>
        <v>18.600000000000001</v>
      </c>
      <c r="T1097" s="8">
        <f t="shared" si="177"/>
        <v>14.5</v>
      </c>
      <c r="U1097" s="7">
        <f t="shared" si="178"/>
        <v>15.183333333333332</v>
      </c>
      <c r="V1097" s="7">
        <f t="shared" si="179"/>
        <v>15.012499999999999</v>
      </c>
    </row>
    <row r="1098" spans="1:22" ht="13.5" x14ac:dyDescent="0.25">
      <c r="A1098" s="3">
        <f>RSI!A1098</f>
        <v>43606</v>
      </c>
      <c r="B1098" s="2">
        <f>RSI!B1098</f>
        <v>8.9359999999999999</v>
      </c>
      <c r="C1098" s="2">
        <f>RSI!I1098</f>
        <v>44.286191408280239</v>
      </c>
      <c r="D1098" s="2">
        <f>MACD!E1098</f>
        <v>0.267388145507649</v>
      </c>
      <c r="E1098" s="2">
        <f>MACD!F1098</f>
        <v>0.19040767742864381</v>
      </c>
      <c r="F1098" s="2">
        <f>'Moving Avg'!D1098</f>
        <v>9.1772000000000009</v>
      </c>
      <c r="G1098" s="2">
        <f>'Moving Avg'!F1098</f>
        <v>9.4318500000000007</v>
      </c>
      <c r="H1098" s="2">
        <f>'Moving Avg'!G1098</f>
        <v>8.9178599999999992</v>
      </c>
      <c r="I1098" s="2">
        <f>'Moving Avg'!H1098</f>
        <v>10.007389999999997</v>
      </c>
      <c r="J1098" s="5" t="str">
        <f>OBV!F1098</f>
        <v>BEARISH</v>
      </c>
      <c r="K1098" s="5" t="str">
        <f>OBV!G1098</f>
        <v>STRONG</v>
      </c>
      <c r="L1098" s="5" t="str">
        <f>OBV!H1098</f>
        <v>CONFIRMED BEARISH</v>
      </c>
      <c r="M1098" s="7">
        <f t="shared" si="170"/>
        <v>25</v>
      </c>
      <c r="N1098" s="7">
        <f t="shared" si="171"/>
        <v>0</v>
      </c>
      <c r="O1098" s="7">
        <f t="shared" si="172"/>
        <v>0</v>
      </c>
      <c r="P1098" s="7">
        <f t="shared" si="173"/>
        <v>33</v>
      </c>
      <c r="Q1098" s="8">
        <f t="shared" si="174"/>
        <v>13.7</v>
      </c>
      <c r="R1098" s="8">
        <f t="shared" si="175"/>
        <v>13.25</v>
      </c>
      <c r="S1098" s="8">
        <f t="shared" si="176"/>
        <v>18.600000000000001</v>
      </c>
      <c r="T1098" s="8">
        <f t="shared" si="177"/>
        <v>14.5</v>
      </c>
      <c r="U1098" s="7">
        <f t="shared" si="178"/>
        <v>15.183333333333332</v>
      </c>
      <c r="V1098" s="7">
        <f t="shared" si="179"/>
        <v>15.012499999999999</v>
      </c>
    </row>
    <row r="1099" spans="1:22" ht="13.5" x14ac:dyDescent="0.25">
      <c r="A1099" s="3">
        <f>RSI!A1099</f>
        <v>43607</v>
      </c>
      <c r="B1099" s="2">
        <f>RSI!B1099</f>
        <v>8.9359999999999999</v>
      </c>
      <c r="C1099" s="2">
        <f>RSI!I1099</f>
        <v>44.286191408280231</v>
      </c>
      <c r="D1099" s="2">
        <f>MACD!E1099</f>
        <v>0.2308097135248115</v>
      </c>
      <c r="E1099" s="2">
        <f>MACD!F1099</f>
        <v>0.19848808464787734</v>
      </c>
      <c r="F1099" s="2">
        <f>'Moving Avg'!D1099</f>
        <v>9.1143999999999998</v>
      </c>
      <c r="G1099" s="2">
        <f>'Moving Avg'!F1099</f>
        <v>9.3809500000000003</v>
      </c>
      <c r="H1099" s="2">
        <f>'Moving Avg'!G1099</f>
        <v>8.9272199999999984</v>
      </c>
      <c r="I1099" s="2">
        <f>'Moving Avg'!H1099</f>
        <v>9.9816249999999975</v>
      </c>
      <c r="J1099" s="5" t="str">
        <f>OBV!F1099</f>
        <v>BEARISH</v>
      </c>
      <c r="K1099" s="5" t="str">
        <f>OBV!G1099</f>
        <v>NEUTRAL</v>
      </c>
      <c r="L1099" s="5" t="str">
        <f>OBV!H1099</f>
        <v>CONFIRMED BEARISH</v>
      </c>
      <c r="M1099" s="7">
        <f t="shared" si="170"/>
        <v>25</v>
      </c>
      <c r="N1099" s="7">
        <f t="shared" si="171"/>
        <v>0</v>
      </c>
      <c r="O1099" s="7">
        <f t="shared" si="172"/>
        <v>0</v>
      </c>
      <c r="P1099" s="7">
        <f t="shared" si="173"/>
        <v>16.5</v>
      </c>
      <c r="Q1099" s="8">
        <f t="shared" si="174"/>
        <v>11.225</v>
      </c>
      <c r="R1099" s="8">
        <f t="shared" si="175"/>
        <v>9.125</v>
      </c>
      <c r="S1099" s="8">
        <f t="shared" si="176"/>
        <v>11.175000000000001</v>
      </c>
      <c r="T1099" s="8">
        <f t="shared" si="177"/>
        <v>10.375</v>
      </c>
      <c r="U1099" s="7">
        <f t="shared" si="178"/>
        <v>10.508333333333335</v>
      </c>
      <c r="V1099" s="7">
        <f t="shared" si="179"/>
        <v>10.475000000000001</v>
      </c>
    </row>
    <row r="1100" spans="1:22" ht="13.5" x14ac:dyDescent="0.25">
      <c r="A1100" s="3">
        <f>RSI!A1100</f>
        <v>43608</v>
      </c>
      <c r="B1100" s="2">
        <f>RSI!B1100</f>
        <v>8.9359999999999999</v>
      </c>
      <c r="C1100" s="2">
        <f>RSI!I1100</f>
        <v>44.286191408280239</v>
      </c>
      <c r="D1100" s="2">
        <f>MACD!E1100</f>
        <v>0.19709943532145147</v>
      </c>
      <c r="E1100" s="2">
        <f>MACD!F1100</f>
        <v>0.19821035478259219</v>
      </c>
      <c r="F1100" s="2">
        <f>'Moving Avg'!D1100</f>
        <v>9.0502000000000002</v>
      </c>
      <c r="G1100" s="2">
        <f>'Moving Avg'!F1100</f>
        <v>9.3202000000000016</v>
      </c>
      <c r="H1100" s="2">
        <f>'Moving Avg'!G1100</f>
        <v>8.9365799999999993</v>
      </c>
      <c r="I1100" s="2">
        <f>'Moving Avg'!H1100</f>
        <v>9.954089999999999</v>
      </c>
      <c r="J1100" s="5" t="str">
        <f>OBV!F1100</f>
        <v>BEARISH</v>
      </c>
      <c r="K1100" s="5" t="str">
        <f>OBV!G1100</f>
        <v>STRONG</v>
      </c>
      <c r="L1100" s="5" t="str">
        <f>OBV!H1100</f>
        <v>CONFIRMED BEARISH</v>
      </c>
      <c r="M1100" s="7">
        <f t="shared" si="170"/>
        <v>25</v>
      </c>
      <c r="N1100" s="7">
        <f t="shared" si="171"/>
        <v>45</v>
      </c>
      <c r="O1100" s="7">
        <f t="shared" si="172"/>
        <v>0</v>
      </c>
      <c r="P1100" s="7">
        <f t="shared" si="173"/>
        <v>33</v>
      </c>
      <c r="Q1100" s="8">
        <f t="shared" si="174"/>
        <v>29.45</v>
      </c>
      <c r="R1100" s="8">
        <f t="shared" si="175"/>
        <v>22.25</v>
      </c>
      <c r="S1100" s="8">
        <f t="shared" si="176"/>
        <v>25.35</v>
      </c>
      <c r="T1100" s="8">
        <f t="shared" si="177"/>
        <v>25.75</v>
      </c>
      <c r="U1100" s="7">
        <f t="shared" si="178"/>
        <v>25.683333333333337</v>
      </c>
      <c r="V1100" s="7">
        <f t="shared" si="179"/>
        <v>25.700000000000003</v>
      </c>
    </row>
    <row r="1101" spans="1:22" ht="13.5" x14ac:dyDescent="0.25">
      <c r="A1101" s="3">
        <f>RSI!A1101</f>
        <v>43609</v>
      </c>
      <c r="B1101" s="2">
        <f>RSI!B1101</f>
        <v>8.9359999999999999</v>
      </c>
      <c r="C1101" s="2">
        <f>RSI!I1101</f>
        <v>44.286191408280239</v>
      </c>
      <c r="D1101" s="2">
        <f>MACD!E1101</f>
        <v>0.16986660270831777</v>
      </c>
      <c r="E1101" s="2">
        <f>MACD!F1101</f>
        <v>0.19254160436773732</v>
      </c>
      <c r="F1101" s="2">
        <f>'Moving Avg'!D1101</f>
        <v>8.9901999999999997</v>
      </c>
      <c r="G1101" s="2">
        <f>'Moving Avg'!F1101</f>
        <v>9.2628500000000003</v>
      </c>
      <c r="H1101" s="2">
        <f>'Moving Avg'!G1101</f>
        <v>8.9463399999999975</v>
      </c>
      <c r="I1101" s="2">
        <f>'Moving Avg'!H1101</f>
        <v>9.9255299999999984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  <c r="M1101" s="7">
        <f t="shared" si="170"/>
        <v>25</v>
      </c>
      <c r="N1101" s="7">
        <f t="shared" si="171"/>
        <v>100</v>
      </c>
      <c r="O1101" s="7">
        <f t="shared" si="172"/>
        <v>0</v>
      </c>
      <c r="P1101" s="7">
        <f t="shared" si="173"/>
        <v>16.5</v>
      </c>
      <c r="Q1101" s="8">
        <f t="shared" si="174"/>
        <v>46.225000000000001</v>
      </c>
      <c r="R1101" s="8">
        <f t="shared" si="175"/>
        <v>29.125</v>
      </c>
      <c r="S1101" s="8">
        <f t="shared" si="176"/>
        <v>26.175000000000001</v>
      </c>
      <c r="T1101" s="8">
        <f t="shared" si="177"/>
        <v>35.375</v>
      </c>
      <c r="U1101" s="7">
        <f t="shared" si="178"/>
        <v>33.841666666666661</v>
      </c>
      <c r="V1101" s="7">
        <f t="shared" si="179"/>
        <v>34.224999999999994</v>
      </c>
    </row>
    <row r="1102" spans="1:22" ht="13.5" x14ac:dyDescent="0.25">
      <c r="A1102" s="3">
        <f>RSI!A1102</f>
        <v>43612</v>
      </c>
      <c r="B1102" s="2">
        <f>RSI!B1102</f>
        <v>8.9220000000000006</v>
      </c>
      <c r="C1102" s="2">
        <f>RSI!I1102</f>
        <v>43.905175596769475</v>
      </c>
      <c r="D1102" s="2">
        <f>MACD!E1102</f>
        <v>0.18582530533098129</v>
      </c>
      <c r="E1102" s="2">
        <f>MACD!F1102</f>
        <v>0.19119834456038615</v>
      </c>
      <c r="F1102" s="2">
        <f>'Moving Avg'!D1102</f>
        <v>8.9331999999999994</v>
      </c>
      <c r="G1102" s="2">
        <f>'Moving Avg'!F1102</f>
        <v>9.2194500000000001</v>
      </c>
      <c r="H1102" s="2">
        <f>'Moving Avg'!G1102</f>
        <v>8.9598999999999975</v>
      </c>
      <c r="I1102" s="2">
        <f>'Moving Avg'!H1102</f>
        <v>9.8986049999999981</v>
      </c>
      <c r="J1102" s="5" t="str">
        <f>OBV!F1102</f>
        <v>BEARISH</v>
      </c>
      <c r="K1102" s="5" t="str">
        <f>OBV!G1102</f>
        <v>NEUTRAL</v>
      </c>
      <c r="L1102" s="5" t="str">
        <f>OBV!H1102</f>
        <v>CONFIRMED BEARISH</v>
      </c>
      <c r="M1102" s="7">
        <f t="shared" si="170"/>
        <v>25</v>
      </c>
      <c r="N1102" s="7">
        <f t="shared" si="171"/>
        <v>45</v>
      </c>
      <c r="O1102" s="7">
        <f t="shared" si="172"/>
        <v>0</v>
      </c>
      <c r="P1102" s="7">
        <f t="shared" si="173"/>
        <v>16.5</v>
      </c>
      <c r="Q1102" s="8">
        <f t="shared" si="174"/>
        <v>26.975000000000001</v>
      </c>
      <c r="R1102" s="8">
        <f t="shared" si="175"/>
        <v>18.125</v>
      </c>
      <c r="S1102" s="8">
        <f t="shared" si="176"/>
        <v>17.925000000000001</v>
      </c>
      <c r="T1102" s="8">
        <f t="shared" si="177"/>
        <v>21.625</v>
      </c>
      <c r="U1102" s="7">
        <f t="shared" si="178"/>
        <v>21.008333333333336</v>
      </c>
      <c r="V1102" s="7">
        <f t="shared" si="179"/>
        <v>21.162500000000001</v>
      </c>
    </row>
    <row r="1103" spans="1:22" ht="13.5" x14ac:dyDescent="0.25">
      <c r="A1103" s="3">
        <f>RSI!A1103</f>
        <v>43613</v>
      </c>
      <c r="B1103" s="2">
        <f>RSI!B1103</f>
        <v>9.1140000000000008</v>
      </c>
      <c r="C1103" s="2">
        <f>RSI!I1103</f>
        <v>50.229376056569023</v>
      </c>
      <c r="D1103" s="2">
        <f>MACD!E1103</f>
        <v>0.13906559592901147</v>
      </c>
      <c r="E1103" s="2">
        <f>MACD!F1103</f>
        <v>0.18077179483411121</v>
      </c>
      <c r="F1103" s="2">
        <f>'Moving Avg'!D1103</f>
        <v>8.9688000000000017</v>
      </c>
      <c r="G1103" s="2">
        <f>'Moving Avg'!F1103</f>
        <v>9.1778000000000013</v>
      </c>
      <c r="H1103" s="2">
        <f>'Moving Avg'!G1103</f>
        <v>8.9760799999999961</v>
      </c>
      <c r="I1103" s="2">
        <f>'Moving Avg'!H1103</f>
        <v>9.8727749999999972</v>
      </c>
      <c r="J1103" s="5" t="str">
        <f>OBV!F1103</f>
        <v>BEARISH</v>
      </c>
      <c r="K1103" s="5" t="str">
        <f>OBV!G1103</f>
        <v>NEUTRAL</v>
      </c>
      <c r="L1103" s="5" t="str">
        <f>OBV!H1103</f>
        <v>BEARISH DIVERGENCE</v>
      </c>
      <c r="M1103" s="7">
        <f t="shared" si="170"/>
        <v>25</v>
      </c>
      <c r="N1103" s="7">
        <f t="shared" si="171"/>
        <v>100</v>
      </c>
      <c r="O1103" s="7">
        <f t="shared" si="172"/>
        <v>0</v>
      </c>
      <c r="P1103" s="7">
        <f t="shared" si="173"/>
        <v>16.5</v>
      </c>
      <c r="Q1103" s="8">
        <f t="shared" si="174"/>
        <v>46.225000000000001</v>
      </c>
      <c r="R1103" s="8">
        <f t="shared" si="175"/>
        <v>29.125</v>
      </c>
      <c r="S1103" s="8">
        <f t="shared" si="176"/>
        <v>26.175000000000001</v>
      </c>
      <c r="T1103" s="8">
        <f t="shared" si="177"/>
        <v>35.375</v>
      </c>
      <c r="U1103" s="7">
        <f t="shared" si="178"/>
        <v>33.841666666666661</v>
      </c>
      <c r="V1103" s="7">
        <f t="shared" si="179"/>
        <v>34.224999999999994</v>
      </c>
    </row>
    <row r="1104" spans="1:22" ht="13.5" x14ac:dyDescent="0.25">
      <c r="A1104" s="3">
        <f>RSI!A1104</f>
        <v>43614</v>
      </c>
      <c r="B1104" s="2">
        <f>RSI!B1104</f>
        <v>8.9220000000000006</v>
      </c>
      <c r="C1104" s="2">
        <f>RSI!I1104</f>
        <v>44.791122369126825</v>
      </c>
      <c r="D1104" s="2">
        <f>MACD!E1104</f>
        <v>0.15322746923596853</v>
      </c>
      <c r="E1104" s="2">
        <f>MACD!F1104</f>
        <v>0.17526292971448268</v>
      </c>
      <c r="F1104" s="2">
        <f>'Moving Avg'!D1104</f>
        <v>8.9659999999999993</v>
      </c>
      <c r="G1104" s="2">
        <f>'Moving Avg'!F1104</f>
        <v>9.1350500000000014</v>
      </c>
      <c r="H1104" s="2">
        <f>'Moving Avg'!G1104</f>
        <v>8.9841999999999977</v>
      </c>
      <c r="I1104" s="2">
        <f>'Moving Avg'!H1104</f>
        <v>9.8458499999999987</v>
      </c>
      <c r="J1104" s="5" t="str">
        <f>OBV!F1104</f>
        <v>BEARISH</v>
      </c>
      <c r="K1104" s="5" t="str">
        <f>OBV!G1104</f>
        <v>NEUTRAL</v>
      </c>
      <c r="L1104" s="5" t="str">
        <f>OBV!H1104</f>
        <v>CONFIRMED BEARISH</v>
      </c>
      <c r="M1104" s="7">
        <f t="shared" si="170"/>
        <v>25</v>
      </c>
      <c r="N1104" s="7">
        <f t="shared" si="171"/>
        <v>100</v>
      </c>
      <c r="O1104" s="7">
        <f t="shared" si="172"/>
        <v>0</v>
      </c>
      <c r="P1104" s="7">
        <f t="shared" si="173"/>
        <v>16.5</v>
      </c>
      <c r="Q1104" s="8">
        <f t="shared" si="174"/>
        <v>46.225000000000001</v>
      </c>
      <c r="R1104" s="8">
        <f t="shared" si="175"/>
        <v>29.125</v>
      </c>
      <c r="S1104" s="8">
        <f t="shared" si="176"/>
        <v>26.175000000000001</v>
      </c>
      <c r="T1104" s="8">
        <f t="shared" si="177"/>
        <v>35.375</v>
      </c>
      <c r="U1104" s="7">
        <f t="shared" si="178"/>
        <v>33.841666666666661</v>
      </c>
      <c r="V1104" s="7">
        <f t="shared" si="179"/>
        <v>34.224999999999994</v>
      </c>
    </row>
    <row r="1105" spans="1:22" ht="13.5" x14ac:dyDescent="0.25">
      <c r="A1105" s="3">
        <f>RSI!A1105</f>
        <v>43615</v>
      </c>
      <c r="B1105" s="2">
        <f>RSI!B1105</f>
        <v>8.9220000000000006</v>
      </c>
      <c r="C1105" s="2">
        <f>RSI!I1105</f>
        <v>44.791122369126825</v>
      </c>
      <c r="D1105" s="2">
        <f>MACD!E1105</f>
        <v>0.1673915868498419</v>
      </c>
      <c r="E1105" s="2">
        <f>MACD!F1105</f>
        <v>0.17368866114155451</v>
      </c>
      <c r="F1105" s="2">
        <f>'Moving Avg'!D1105</f>
        <v>8.9632000000000005</v>
      </c>
      <c r="G1105" s="2">
        <f>'Moving Avg'!F1105</f>
        <v>9.1069500000000012</v>
      </c>
      <c r="H1105" s="2">
        <f>'Moving Avg'!G1105</f>
        <v>8.9972200000000004</v>
      </c>
      <c r="I1105" s="2">
        <f>'Moving Avg'!H1105</f>
        <v>9.8206299999999995</v>
      </c>
      <c r="J1105" s="5" t="str">
        <f>OBV!F1105</f>
        <v>BEARISH</v>
      </c>
      <c r="K1105" s="5" t="str">
        <f>OBV!G1105</f>
        <v>NEUTRAL</v>
      </c>
      <c r="L1105" s="5" t="str">
        <f>OBV!H1105</f>
        <v>CONFIRMED BEARISH</v>
      </c>
      <c r="M1105" s="7">
        <f t="shared" si="170"/>
        <v>25</v>
      </c>
      <c r="N1105" s="7">
        <f t="shared" si="171"/>
        <v>45</v>
      </c>
      <c r="O1105" s="7">
        <f t="shared" si="172"/>
        <v>0</v>
      </c>
      <c r="P1105" s="7">
        <f t="shared" si="173"/>
        <v>16.5</v>
      </c>
      <c r="Q1105" s="8">
        <f t="shared" si="174"/>
        <v>26.975000000000001</v>
      </c>
      <c r="R1105" s="8">
        <f t="shared" si="175"/>
        <v>18.125</v>
      </c>
      <c r="S1105" s="8">
        <f t="shared" si="176"/>
        <v>17.925000000000001</v>
      </c>
      <c r="T1105" s="8">
        <f t="shared" si="177"/>
        <v>21.625</v>
      </c>
      <c r="U1105" s="7">
        <f t="shared" si="178"/>
        <v>21.008333333333336</v>
      </c>
      <c r="V1105" s="7">
        <f t="shared" si="179"/>
        <v>21.162500000000001</v>
      </c>
    </row>
    <row r="1106" spans="1:22" ht="13.5" x14ac:dyDescent="0.25">
      <c r="A1106" s="3">
        <f>RSI!A1106</f>
        <v>43616</v>
      </c>
      <c r="B1106" s="2">
        <f>RSI!B1106</f>
        <v>8.907</v>
      </c>
      <c r="C1106" s="2">
        <f>RSI!I1106</f>
        <v>44.355997974947918</v>
      </c>
      <c r="D1106" s="2">
        <f>MACD!E1106</f>
        <v>0.17827923926128264</v>
      </c>
      <c r="E1106" s="2">
        <f>MACD!F1106</f>
        <v>0.17460677676550015</v>
      </c>
      <c r="F1106" s="2">
        <f>'Moving Avg'!D1106</f>
        <v>8.9574000000000016</v>
      </c>
      <c r="G1106" s="2">
        <f>'Moving Avg'!F1106</f>
        <v>9.0761000000000021</v>
      </c>
      <c r="H1106" s="2">
        <f>'Moving Avg'!G1106</f>
        <v>9.0050399999999993</v>
      </c>
      <c r="I1106" s="2">
        <f>'Moving Avg'!H1106</f>
        <v>9.7948199999999979</v>
      </c>
      <c r="J1106" s="5" t="str">
        <f>OBV!F1106</f>
        <v>BEARISH</v>
      </c>
      <c r="K1106" s="5" t="str">
        <f>OBV!G1106</f>
        <v>NEUTRAL</v>
      </c>
      <c r="L1106" s="5" t="str">
        <f>OBV!H1106</f>
        <v>CONFIRMED BEARISH</v>
      </c>
      <c r="M1106" s="7">
        <f t="shared" si="170"/>
        <v>25</v>
      </c>
      <c r="N1106" s="7">
        <f t="shared" si="171"/>
        <v>0</v>
      </c>
      <c r="O1106" s="7">
        <f t="shared" si="172"/>
        <v>0</v>
      </c>
      <c r="P1106" s="7">
        <f t="shared" si="173"/>
        <v>16.5</v>
      </c>
      <c r="Q1106" s="8">
        <f t="shared" si="174"/>
        <v>11.225</v>
      </c>
      <c r="R1106" s="8">
        <f t="shared" si="175"/>
        <v>9.125</v>
      </c>
      <c r="S1106" s="8">
        <f t="shared" si="176"/>
        <v>11.175000000000001</v>
      </c>
      <c r="T1106" s="8">
        <f t="shared" si="177"/>
        <v>10.375</v>
      </c>
      <c r="U1106" s="7">
        <f t="shared" si="178"/>
        <v>10.508333333333335</v>
      </c>
      <c r="V1106" s="7">
        <f t="shared" si="179"/>
        <v>10.475000000000001</v>
      </c>
    </row>
    <row r="1107" spans="1:22" ht="13.5" x14ac:dyDescent="0.25">
      <c r="A1107" s="3">
        <f>RSI!A1107</f>
        <v>43619</v>
      </c>
      <c r="B1107" s="2">
        <f>RSI!B1107</f>
        <v>8.7789999999999999</v>
      </c>
      <c r="C1107" s="2">
        <f>RSI!I1107</f>
        <v>40.720699223616343</v>
      </c>
      <c r="D1107" s="2">
        <f>MACD!E1107</f>
        <v>0.19354700979148554</v>
      </c>
      <c r="E1107" s="2">
        <f>MACD!F1107</f>
        <v>0.17839482337069723</v>
      </c>
      <c r="F1107" s="2">
        <f>'Moving Avg'!D1107</f>
        <v>8.9288000000000007</v>
      </c>
      <c r="G1107" s="2">
        <f>'Moving Avg'!F1107</f>
        <v>9.0415500000000026</v>
      </c>
      <c r="H1107" s="2">
        <f>'Moving Avg'!G1107</f>
        <v>9.0130199999999991</v>
      </c>
      <c r="I1107" s="2">
        <f>'Moving Avg'!H1107</f>
        <v>9.7695999999999987</v>
      </c>
      <c r="J1107" s="5" t="str">
        <f>OBV!F1107</f>
        <v>BEARISH</v>
      </c>
      <c r="K1107" s="5" t="str">
        <f>OBV!G1107</f>
        <v>NEUTRAL</v>
      </c>
      <c r="L1107" s="5" t="str">
        <f>OBV!H1107</f>
        <v>CONFIRMED BEARISH</v>
      </c>
      <c r="M1107" s="7">
        <f t="shared" si="170"/>
        <v>25</v>
      </c>
      <c r="N1107" s="7">
        <f t="shared" si="171"/>
        <v>0</v>
      </c>
      <c r="O1107" s="7">
        <f t="shared" si="172"/>
        <v>0</v>
      </c>
      <c r="P1107" s="7">
        <f t="shared" si="173"/>
        <v>16.5</v>
      </c>
      <c r="Q1107" s="8">
        <f t="shared" si="174"/>
        <v>11.225</v>
      </c>
      <c r="R1107" s="8">
        <f t="shared" si="175"/>
        <v>9.125</v>
      </c>
      <c r="S1107" s="8">
        <f t="shared" si="176"/>
        <v>11.175000000000001</v>
      </c>
      <c r="T1107" s="8">
        <f t="shared" si="177"/>
        <v>10.375</v>
      </c>
      <c r="U1107" s="7">
        <f t="shared" si="178"/>
        <v>10.508333333333335</v>
      </c>
      <c r="V1107" s="7">
        <f t="shared" si="179"/>
        <v>10.475000000000001</v>
      </c>
    </row>
    <row r="1108" spans="1:22" ht="13.5" x14ac:dyDescent="0.25">
      <c r="A1108" s="3">
        <f>RSI!A1108</f>
        <v>43623</v>
      </c>
      <c r="B1108" s="2">
        <f>RSI!B1108</f>
        <v>8.7080000000000002</v>
      </c>
      <c r="C1108" s="2">
        <f>RSI!I1108</f>
        <v>38.820154581893441</v>
      </c>
      <c r="D1108" s="2">
        <f>MACD!E1108</f>
        <v>0.17174771878476136</v>
      </c>
      <c r="E1108" s="2">
        <f>MACD!F1108</f>
        <v>0.17706540245351005</v>
      </c>
      <c r="F1108" s="2">
        <f>'Moving Avg'!D1108</f>
        <v>8.8475999999999999</v>
      </c>
      <c r="G1108" s="2">
        <f>'Moving Avg'!F1108</f>
        <v>9.023550000000002</v>
      </c>
      <c r="H1108" s="2">
        <f>'Moving Avg'!G1108</f>
        <v>9.0179399999999994</v>
      </c>
      <c r="I1108" s="2">
        <f>'Moving Avg'!H1108</f>
        <v>9.7436499999999988</v>
      </c>
      <c r="J1108" s="5" t="str">
        <f>OBV!F1108</f>
        <v>BEARISH</v>
      </c>
      <c r="K1108" s="5" t="str">
        <f>OBV!G1108</f>
        <v>STRONG</v>
      </c>
      <c r="L1108" s="5" t="str">
        <f>OBV!H1108</f>
        <v>CONFIRMED BEARISH</v>
      </c>
      <c r="M1108" s="7">
        <f t="shared" si="170"/>
        <v>25</v>
      </c>
      <c r="N1108" s="7">
        <f t="shared" si="171"/>
        <v>45</v>
      </c>
      <c r="O1108" s="7">
        <f t="shared" si="172"/>
        <v>0</v>
      </c>
      <c r="P1108" s="7">
        <f t="shared" si="173"/>
        <v>33</v>
      </c>
      <c r="Q1108" s="8">
        <f t="shared" si="174"/>
        <v>29.45</v>
      </c>
      <c r="R1108" s="8">
        <f t="shared" si="175"/>
        <v>22.25</v>
      </c>
      <c r="S1108" s="8">
        <f t="shared" si="176"/>
        <v>25.35</v>
      </c>
      <c r="T1108" s="8">
        <f t="shared" si="177"/>
        <v>25.75</v>
      </c>
      <c r="U1108" s="7">
        <f t="shared" si="178"/>
        <v>25.683333333333337</v>
      </c>
      <c r="V1108" s="7">
        <f t="shared" si="179"/>
        <v>25.700000000000003</v>
      </c>
    </row>
    <row r="1109" spans="1:22" ht="13.5" x14ac:dyDescent="0.25">
      <c r="A1109" s="3">
        <f>RSI!A1109</f>
        <v>43626</v>
      </c>
      <c r="B1109" s="2">
        <f>RSI!B1109</f>
        <v>8.5649999999999995</v>
      </c>
      <c r="C1109" s="2">
        <f>RSI!I1109</f>
        <v>35.251512622067978</v>
      </c>
      <c r="D1109" s="2">
        <f>MACD!E1109</f>
        <v>0.16590214641442458</v>
      </c>
      <c r="E1109" s="2">
        <f>MACD!F1109</f>
        <v>0.17483275124569297</v>
      </c>
      <c r="F1109" s="2">
        <f>'Moving Avg'!D1109</f>
        <v>8.7761999999999993</v>
      </c>
      <c r="G1109" s="2">
        <f>'Moving Avg'!F1109</f>
        <v>8.9974000000000025</v>
      </c>
      <c r="H1109" s="2">
        <f>'Moving Avg'!G1109</f>
        <v>9.0235399999999988</v>
      </c>
      <c r="I1109" s="2">
        <f>'Moving Avg'!H1109</f>
        <v>9.7169849999999993</v>
      </c>
      <c r="J1109" s="5" t="str">
        <f>OBV!F1109</f>
        <v>BEARISH</v>
      </c>
      <c r="K1109" s="5" t="str">
        <f>OBV!G1109</f>
        <v>STRONG</v>
      </c>
      <c r="L1109" s="5" t="str">
        <f>OBV!H1109</f>
        <v>CONFIRMED BEARISH</v>
      </c>
      <c r="M1109" s="7">
        <f t="shared" si="170"/>
        <v>25</v>
      </c>
      <c r="N1109" s="7">
        <f t="shared" si="171"/>
        <v>45</v>
      </c>
      <c r="O1109" s="7">
        <f t="shared" si="172"/>
        <v>0</v>
      </c>
      <c r="P1109" s="7">
        <f t="shared" si="173"/>
        <v>33</v>
      </c>
      <c r="Q1109" s="8">
        <f t="shared" si="174"/>
        <v>29.45</v>
      </c>
      <c r="R1109" s="8">
        <f t="shared" si="175"/>
        <v>22.25</v>
      </c>
      <c r="S1109" s="8">
        <f t="shared" si="176"/>
        <v>25.35</v>
      </c>
      <c r="T1109" s="8">
        <f t="shared" si="177"/>
        <v>25.75</v>
      </c>
      <c r="U1109" s="7">
        <f t="shared" si="178"/>
        <v>25.683333333333337</v>
      </c>
      <c r="V1109" s="7">
        <f t="shared" si="179"/>
        <v>25.700000000000003</v>
      </c>
    </row>
    <row r="1110" spans="1:22" ht="13.5" x14ac:dyDescent="0.25">
      <c r="A1110" s="3">
        <f>RSI!A1110</f>
        <v>43627</v>
      </c>
      <c r="B1110" s="2">
        <f>RSI!B1110</f>
        <v>8.8149999999999995</v>
      </c>
      <c r="C1110" s="2">
        <f>RSI!I1110</f>
        <v>44.804478242249367</v>
      </c>
      <c r="D1110" s="2">
        <f>MACD!E1110</f>
        <v>0.14514106097995061</v>
      </c>
      <c r="E1110" s="2">
        <f>MACD!F1110</f>
        <v>0.1688944131925445</v>
      </c>
      <c r="F1110" s="2">
        <f>'Moving Avg'!D1110</f>
        <v>8.7547999999999995</v>
      </c>
      <c r="G1110" s="2">
        <f>'Moving Avg'!F1110</f>
        <v>8.985100000000001</v>
      </c>
      <c r="H1110" s="2">
        <f>'Moving Avg'!G1110</f>
        <v>9.0304800000000007</v>
      </c>
      <c r="I1110" s="2">
        <f>'Moving Avg'!H1110</f>
        <v>9.6925550000000005</v>
      </c>
      <c r="J1110" s="5" t="str">
        <f>OBV!F1110</f>
        <v>BEARISH</v>
      </c>
      <c r="K1110" s="5" t="str">
        <f>OBV!G1110</f>
        <v>STRONG</v>
      </c>
      <c r="L1110" s="5" t="str">
        <f>OBV!H1110</f>
        <v>CONFIRMED BEARISH</v>
      </c>
      <c r="M1110" s="7">
        <f t="shared" si="170"/>
        <v>25</v>
      </c>
      <c r="N1110" s="7">
        <f t="shared" si="171"/>
        <v>100</v>
      </c>
      <c r="O1110" s="7">
        <f t="shared" si="172"/>
        <v>0</v>
      </c>
      <c r="P1110" s="7">
        <f t="shared" si="173"/>
        <v>33</v>
      </c>
      <c r="Q1110" s="8">
        <f t="shared" si="174"/>
        <v>48.7</v>
      </c>
      <c r="R1110" s="8">
        <f t="shared" si="175"/>
        <v>33.25</v>
      </c>
      <c r="S1110" s="8">
        <f t="shared" si="176"/>
        <v>33.6</v>
      </c>
      <c r="T1110" s="8">
        <f t="shared" si="177"/>
        <v>39.5</v>
      </c>
      <c r="U1110" s="7">
        <f t="shared" si="178"/>
        <v>38.516666666666673</v>
      </c>
      <c r="V1110" s="7">
        <f t="shared" si="179"/>
        <v>38.762500000000003</v>
      </c>
    </row>
    <row r="1111" spans="1:22" ht="13.5" x14ac:dyDescent="0.25">
      <c r="A1111" s="3">
        <f>RSI!A1111</f>
        <v>43628</v>
      </c>
      <c r="B1111" s="2">
        <f>RSI!B1111</f>
        <v>8.7789999999999999</v>
      </c>
      <c r="C1111" s="2">
        <f>RSI!I1111</f>
        <v>43.802282609150502</v>
      </c>
      <c r="D1111" s="2">
        <f>MACD!E1111</f>
        <v>0.1312668081639945</v>
      </c>
      <c r="E1111" s="2">
        <f>MACD!F1111</f>
        <v>0.16136889218683451</v>
      </c>
      <c r="F1111" s="2">
        <f>'Moving Avg'!D1111</f>
        <v>8.7292000000000005</v>
      </c>
      <c r="G1111" s="2">
        <f>'Moving Avg'!F1111</f>
        <v>8.9710000000000001</v>
      </c>
      <c r="H1111" s="2">
        <f>'Moving Avg'!G1111</f>
        <v>9.0369600000000005</v>
      </c>
      <c r="I1111" s="2">
        <f>'Moving Avg'!H1111</f>
        <v>9.6666500000000024</v>
      </c>
      <c r="J1111" s="5" t="str">
        <f>OBV!F1111</f>
        <v>BEARISH</v>
      </c>
      <c r="K1111" s="5" t="str">
        <f>OBV!G1111</f>
        <v>STRONG</v>
      </c>
      <c r="L1111" s="5" t="str">
        <f>OBV!H1111</f>
        <v>CONFIRMED BEARISH</v>
      </c>
      <c r="M1111" s="7">
        <f t="shared" si="170"/>
        <v>25</v>
      </c>
      <c r="N1111" s="7">
        <f t="shared" si="171"/>
        <v>100</v>
      </c>
      <c r="O1111" s="7">
        <f t="shared" si="172"/>
        <v>0</v>
      </c>
      <c r="P1111" s="7">
        <f t="shared" si="173"/>
        <v>33</v>
      </c>
      <c r="Q1111" s="8">
        <f t="shared" si="174"/>
        <v>48.7</v>
      </c>
      <c r="R1111" s="8">
        <f t="shared" si="175"/>
        <v>33.25</v>
      </c>
      <c r="S1111" s="8">
        <f t="shared" si="176"/>
        <v>33.6</v>
      </c>
      <c r="T1111" s="8">
        <f t="shared" si="177"/>
        <v>39.5</v>
      </c>
      <c r="U1111" s="7">
        <f t="shared" si="178"/>
        <v>38.516666666666673</v>
      </c>
      <c r="V1111" s="7">
        <f t="shared" si="179"/>
        <v>38.762500000000003</v>
      </c>
    </row>
    <row r="1112" spans="1:22" ht="13.5" x14ac:dyDescent="0.25">
      <c r="A1112" s="3">
        <f>RSI!A1112</f>
        <v>43629</v>
      </c>
      <c r="B1112" s="2">
        <f>RSI!B1112</f>
        <v>8.7650000000000006</v>
      </c>
      <c r="C1112" s="2">
        <f>RSI!I1112</f>
        <v>43.395756388407278</v>
      </c>
      <c r="D1112" s="2">
        <f>MACD!E1112</f>
        <v>0.11957311369948265</v>
      </c>
      <c r="E1112" s="2">
        <f>MACD!F1112</f>
        <v>0.15300973648936414</v>
      </c>
      <c r="F1112" s="2">
        <f>'Moving Avg'!D1112</f>
        <v>8.7264000000000017</v>
      </c>
      <c r="G1112" s="2">
        <f>'Moving Avg'!F1112</f>
        <v>8.9442500000000003</v>
      </c>
      <c r="H1112" s="2">
        <f>'Moving Avg'!G1112</f>
        <v>9.0480599999999995</v>
      </c>
      <c r="I1112" s="2">
        <f>'Moving Avg'!H1112</f>
        <v>9.6408150000000017</v>
      </c>
      <c r="J1112" s="5" t="str">
        <f>OBV!F1112</f>
        <v>BEARISH</v>
      </c>
      <c r="K1112" s="5" t="str">
        <f>OBV!G1112</f>
        <v>STRONG</v>
      </c>
      <c r="L1112" s="5" t="str">
        <f>OBV!H1112</f>
        <v>CONFIRMED BEARISH</v>
      </c>
      <c r="M1112" s="7">
        <f t="shared" si="170"/>
        <v>25</v>
      </c>
      <c r="N1112" s="7">
        <f t="shared" si="171"/>
        <v>100</v>
      </c>
      <c r="O1112" s="7">
        <f t="shared" si="172"/>
        <v>0</v>
      </c>
      <c r="P1112" s="7">
        <f t="shared" si="173"/>
        <v>33</v>
      </c>
      <c r="Q1112" s="8">
        <f t="shared" si="174"/>
        <v>48.7</v>
      </c>
      <c r="R1112" s="8">
        <f t="shared" si="175"/>
        <v>33.25</v>
      </c>
      <c r="S1112" s="8">
        <f t="shared" si="176"/>
        <v>33.6</v>
      </c>
      <c r="T1112" s="8">
        <f t="shared" si="177"/>
        <v>39.5</v>
      </c>
      <c r="U1112" s="7">
        <f t="shared" si="178"/>
        <v>38.516666666666673</v>
      </c>
      <c r="V1112" s="7">
        <f t="shared" si="179"/>
        <v>38.762500000000003</v>
      </c>
    </row>
    <row r="1113" spans="1:22" ht="13.5" x14ac:dyDescent="0.25">
      <c r="A1113" s="3">
        <f>RSI!A1113</f>
        <v>43630</v>
      </c>
      <c r="B1113" s="2">
        <f>RSI!B1113</f>
        <v>8.6359999999999992</v>
      </c>
      <c r="C1113" s="2">
        <f>RSI!I1113</f>
        <v>39.736230344691904</v>
      </c>
      <c r="D1113" s="2">
        <f>MACD!E1113</f>
        <v>0.14993192158398827</v>
      </c>
      <c r="E1113" s="2">
        <f>MACD!F1113</f>
        <v>0.15239417350828896</v>
      </c>
      <c r="F1113" s="2">
        <f>'Moving Avg'!D1113</f>
        <v>8.7119999999999997</v>
      </c>
      <c r="G1113" s="2">
        <f>'Moving Avg'!F1113</f>
        <v>8.9263999999999992</v>
      </c>
      <c r="H1113" s="2">
        <f>'Moving Avg'!G1113</f>
        <v>9.0519600000000011</v>
      </c>
      <c r="I1113" s="2">
        <f>'Moving Avg'!H1113</f>
        <v>9.6148450000000025</v>
      </c>
      <c r="J1113" s="5" t="str">
        <f>OBV!F1113</f>
        <v>BEARISH</v>
      </c>
      <c r="K1113" s="5" t="str">
        <f>OBV!G1113</f>
        <v>STRONG</v>
      </c>
      <c r="L1113" s="5" t="str">
        <f>OBV!H1113</f>
        <v>CONFIRMED BEARISH</v>
      </c>
      <c r="M1113" s="7">
        <f t="shared" si="170"/>
        <v>25</v>
      </c>
      <c r="N1113" s="7">
        <f t="shared" si="171"/>
        <v>45</v>
      </c>
      <c r="O1113" s="7">
        <f t="shared" si="172"/>
        <v>0</v>
      </c>
      <c r="P1113" s="7">
        <f t="shared" si="173"/>
        <v>33</v>
      </c>
      <c r="Q1113" s="8">
        <f t="shared" si="174"/>
        <v>29.45</v>
      </c>
      <c r="R1113" s="8">
        <f t="shared" si="175"/>
        <v>22.25</v>
      </c>
      <c r="S1113" s="8">
        <f t="shared" si="176"/>
        <v>25.35</v>
      </c>
      <c r="T1113" s="8">
        <f t="shared" si="177"/>
        <v>25.75</v>
      </c>
      <c r="U1113" s="7">
        <f t="shared" si="178"/>
        <v>25.683333333333337</v>
      </c>
      <c r="V1113" s="7">
        <f t="shared" si="179"/>
        <v>25.700000000000003</v>
      </c>
    </row>
    <row r="1114" spans="1:22" ht="13.5" x14ac:dyDescent="0.25">
      <c r="A1114" s="3">
        <f>RSI!A1114</f>
        <v>43633</v>
      </c>
      <c r="B1114" s="2">
        <f>RSI!B1114</f>
        <v>8.6359999999999992</v>
      </c>
      <c r="C1114" s="2">
        <f>RSI!I1114</f>
        <v>39.736230344691904</v>
      </c>
      <c r="D1114" s="2">
        <f>MACD!E1114</f>
        <v>0.14791751839852729</v>
      </c>
      <c r="E1114" s="2">
        <f>MACD!F1114</f>
        <v>0.15149884248633663</v>
      </c>
      <c r="F1114" s="2">
        <f>'Moving Avg'!D1114</f>
        <v>8.7262000000000004</v>
      </c>
      <c r="G1114" s="2">
        <f>'Moving Avg'!F1114</f>
        <v>8.8956999999999997</v>
      </c>
      <c r="H1114" s="2">
        <f>'Moving Avg'!G1114</f>
        <v>9.0530000000000008</v>
      </c>
      <c r="I1114" s="2">
        <f>'Moving Avg'!H1114</f>
        <v>9.5888750000000034</v>
      </c>
      <c r="J1114" s="5" t="str">
        <f>OBV!F1114</f>
        <v>BEARISH</v>
      </c>
      <c r="K1114" s="5" t="str">
        <f>OBV!G1114</f>
        <v>NEUTRAL</v>
      </c>
      <c r="L1114" s="5" t="str">
        <f>OBV!H1114</f>
        <v>BEARISH DIVERGENCE</v>
      </c>
      <c r="M1114" s="7">
        <f t="shared" si="170"/>
        <v>25</v>
      </c>
      <c r="N1114" s="7">
        <f t="shared" si="171"/>
        <v>45</v>
      </c>
      <c r="O1114" s="7">
        <f t="shared" si="172"/>
        <v>0</v>
      </c>
      <c r="P1114" s="7">
        <f t="shared" si="173"/>
        <v>16.5</v>
      </c>
      <c r="Q1114" s="8">
        <f t="shared" si="174"/>
        <v>26.975000000000001</v>
      </c>
      <c r="R1114" s="8">
        <f t="shared" si="175"/>
        <v>18.125</v>
      </c>
      <c r="S1114" s="8">
        <f t="shared" si="176"/>
        <v>17.925000000000001</v>
      </c>
      <c r="T1114" s="8">
        <f t="shared" si="177"/>
        <v>21.625</v>
      </c>
      <c r="U1114" s="7">
        <f t="shared" si="178"/>
        <v>21.008333333333336</v>
      </c>
      <c r="V1114" s="7">
        <f t="shared" si="179"/>
        <v>21.162500000000001</v>
      </c>
    </row>
    <row r="1115" spans="1:22" ht="13.5" x14ac:dyDescent="0.25">
      <c r="A1115" s="3">
        <f>RSI!A1115</f>
        <v>43634</v>
      </c>
      <c r="B1115" s="2">
        <f>RSI!B1115</f>
        <v>8.6359999999999992</v>
      </c>
      <c r="C1115" s="2">
        <f>RSI!I1115</f>
        <v>39.736230344691904</v>
      </c>
      <c r="D1115" s="2">
        <f>MACD!E1115</f>
        <v>0.14791287181848212</v>
      </c>
      <c r="E1115" s="2">
        <f>MACD!F1115</f>
        <v>0.15078164835276575</v>
      </c>
      <c r="F1115" s="2">
        <f>'Moving Avg'!D1115</f>
        <v>8.6904000000000003</v>
      </c>
      <c r="G1115" s="2">
        <f>'Moving Avg'!F1115</f>
        <v>8.8646499999999993</v>
      </c>
      <c r="H1115" s="2">
        <f>'Moving Avg'!G1115</f>
        <v>9.0590800000000016</v>
      </c>
      <c r="I1115" s="2">
        <f>'Moving Avg'!H1115</f>
        <v>9.5630750000000031</v>
      </c>
      <c r="J1115" s="5" t="str">
        <f>OBV!F1115</f>
        <v>BEARISH</v>
      </c>
      <c r="K1115" s="5" t="str">
        <f>OBV!G1115</f>
        <v>STRONG</v>
      </c>
      <c r="L1115" s="5" t="str">
        <f>OBV!H1115</f>
        <v>CONFIRMED BEARISH</v>
      </c>
      <c r="M1115" s="7">
        <f t="shared" si="170"/>
        <v>25</v>
      </c>
      <c r="N1115" s="7">
        <f t="shared" si="171"/>
        <v>45</v>
      </c>
      <c r="O1115" s="7">
        <f t="shared" si="172"/>
        <v>0</v>
      </c>
      <c r="P1115" s="7">
        <f t="shared" si="173"/>
        <v>33</v>
      </c>
      <c r="Q1115" s="8">
        <f t="shared" si="174"/>
        <v>29.45</v>
      </c>
      <c r="R1115" s="8">
        <f t="shared" si="175"/>
        <v>22.25</v>
      </c>
      <c r="S1115" s="8">
        <f t="shared" si="176"/>
        <v>25.35</v>
      </c>
      <c r="T1115" s="8">
        <f t="shared" si="177"/>
        <v>25.75</v>
      </c>
      <c r="U1115" s="7">
        <f t="shared" si="178"/>
        <v>25.683333333333337</v>
      </c>
      <c r="V1115" s="7">
        <f t="shared" si="179"/>
        <v>25.700000000000003</v>
      </c>
    </row>
    <row r="1116" spans="1:22" ht="13.5" x14ac:dyDescent="0.25">
      <c r="A1116" s="3">
        <f>RSI!A1116</f>
        <v>43635</v>
      </c>
      <c r="B1116" s="2">
        <f>RSI!B1116</f>
        <v>8.7789999999999999</v>
      </c>
      <c r="C1116" s="2">
        <f>RSI!I1116</f>
        <v>46.036745894110595</v>
      </c>
      <c r="D1116" s="2">
        <f>MACD!E1116</f>
        <v>0.13658258892165343</v>
      </c>
      <c r="E1116" s="2">
        <f>MACD!F1116</f>
        <v>0.1479418364665433</v>
      </c>
      <c r="F1116" s="2">
        <f>'Moving Avg'!D1116</f>
        <v>8.6904000000000003</v>
      </c>
      <c r="G1116" s="2">
        <f>'Moving Avg'!F1116</f>
        <v>8.8417999999999992</v>
      </c>
      <c r="H1116" s="2">
        <f>'Moving Avg'!G1116</f>
        <v>9.0580600000000011</v>
      </c>
      <c r="I1116" s="2">
        <f>'Moving Avg'!H1116</f>
        <v>9.5359800000000021</v>
      </c>
      <c r="J1116" s="5" t="str">
        <f>OBV!F1116</f>
        <v>BEARISH</v>
      </c>
      <c r="K1116" s="5" t="str">
        <f>OBV!G1116</f>
        <v>NEUTRAL</v>
      </c>
      <c r="L1116" s="5" t="str">
        <f>OBV!H1116</f>
        <v>NEUTRAL</v>
      </c>
      <c r="M1116" s="7">
        <f t="shared" si="170"/>
        <v>25</v>
      </c>
      <c r="N1116" s="7">
        <f t="shared" si="171"/>
        <v>45</v>
      </c>
      <c r="O1116" s="7">
        <f t="shared" si="172"/>
        <v>0</v>
      </c>
      <c r="P1116" s="7">
        <f t="shared" si="173"/>
        <v>16.5</v>
      </c>
      <c r="Q1116" s="8">
        <f t="shared" si="174"/>
        <v>26.975000000000001</v>
      </c>
      <c r="R1116" s="8">
        <f t="shared" si="175"/>
        <v>18.125</v>
      </c>
      <c r="S1116" s="8">
        <f t="shared" si="176"/>
        <v>17.925000000000001</v>
      </c>
      <c r="T1116" s="8">
        <f t="shared" si="177"/>
        <v>21.625</v>
      </c>
      <c r="U1116" s="7">
        <f t="shared" si="178"/>
        <v>21.008333333333336</v>
      </c>
      <c r="V1116" s="7">
        <f t="shared" si="179"/>
        <v>21.162500000000001</v>
      </c>
    </row>
    <row r="1117" spans="1:22" ht="13.5" x14ac:dyDescent="0.25">
      <c r="A1117" s="3">
        <f>RSI!A1117</f>
        <v>43636</v>
      </c>
      <c r="B1117" s="2">
        <f>RSI!B1117</f>
        <v>8.85</v>
      </c>
      <c r="C1117" s="2">
        <f>RSI!I1117</f>
        <v>48.893687315364851</v>
      </c>
      <c r="D1117" s="2">
        <f>MACD!E1117</f>
        <v>0.10265621241933331</v>
      </c>
      <c r="E1117" s="2">
        <f>MACD!F1117</f>
        <v>0.13888471165710131</v>
      </c>
      <c r="F1117" s="2">
        <f>'Moving Avg'!D1117</f>
        <v>8.7073999999999998</v>
      </c>
      <c r="G1117" s="2">
        <f>'Moving Avg'!F1117</f>
        <v>8.8239499999999982</v>
      </c>
      <c r="H1117" s="2">
        <f>'Moving Avg'!G1117</f>
        <v>9.0606400000000011</v>
      </c>
      <c r="I1117" s="2">
        <f>'Moving Avg'!H1117</f>
        <v>9.5097150000000017</v>
      </c>
      <c r="J1117" s="5" t="str">
        <f>OBV!F1117</f>
        <v>BULLISH</v>
      </c>
      <c r="K1117" s="5" t="str">
        <f>OBV!G1117</f>
        <v>NEUTRAL</v>
      </c>
      <c r="L1117" s="5" t="str">
        <f>OBV!H1117</f>
        <v>CONFIRMED BULLISH</v>
      </c>
      <c r="M1117" s="7">
        <f t="shared" si="170"/>
        <v>25</v>
      </c>
      <c r="N1117" s="7">
        <f t="shared" si="171"/>
        <v>100</v>
      </c>
      <c r="O1117" s="7">
        <f t="shared" si="172"/>
        <v>0</v>
      </c>
      <c r="P1117" s="7">
        <f t="shared" si="173"/>
        <v>83.5</v>
      </c>
      <c r="Q1117" s="8">
        <f t="shared" si="174"/>
        <v>56.274999999999999</v>
      </c>
      <c r="R1117" s="8">
        <f t="shared" si="175"/>
        <v>45.875</v>
      </c>
      <c r="S1117" s="8">
        <f t="shared" si="176"/>
        <v>56.325000000000003</v>
      </c>
      <c r="T1117" s="8">
        <f t="shared" si="177"/>
        <v>52.125</v>
      </c>
      <c r="U1117" s="7">
        <f t="shared" si="178"/>
        <v>52.82500000000001</v>
      </c>
      <c r="V1117" s="7">
        <f t="shared" si="179"/>
        <v>52.650000000000006</v>
      </c>
    </row>
    <row r="1118" spans="1:22" ht="13.5" x14ac:dyDescent="0.25">
      <c r="A1118" s="3">
        <f>RSI!A1118</f>
        <v>43637</v>
      </c>
      <c r="B1118" s="2">
        <f>RSI!B1118</f>
        <v>8.7789999999999999</v>
      </c>
      <c r="C1118" s="2">
        <f>RSI!I1118</f>
        <v>46.256386945625628</v>
      </c>
      <c r="D1118" s="2">
        <f>MACD!E1118</f>
        <v>6.8432912169146931E-2</v>
      </c>
      <c r="E1118" s="2">
        <f>MACD!F1118</f>
        <v>0.12479435175951045</v>
      </c>
      <c r="F1118" s="2">
        <f>'Moving Avg'!D1118</f>
        <v>8.7359999999999989</v>
      </c>
      <c r="G1118" s="2">
        <f>'Moving Avg'!F1118</f>
        <v>8.8160999999999987</v>
      </c>
      <c r="H1118" s="2">
        <f>'Moving Avg'!G1118</f>
        <v>9.0618000000000016</v>
      </c>
      <c r="I1118" s="2">
        <f>'Moving Avg'!H1118</f>
        <v>9.4842900000000014</v>
      </c>
      <c r="J1118" s="5" t="str">
        <f>OBV!F1118</f>
        <v>BULLISH</v>
      </c>
      <c r="K1118" s="5" t="str">
        <f>OBV!G1118</f>
        <v>NEUTRAL</v>
      </c>
      <c r="L1118" s="5" t="str">
        <f>OBV!H1118</f>
        <v>CONFIRMED BULLISH</v>
      </c>
      <c r="M1118" s="7">
        <f t="shared" si="170"/>
        <v>25</v>
      </c>
      <c r="N1118" s="7">
        <f t="shared" si="171"/>
        <v>100</v>
      </c>
      <c r="O1118" s="7">
        <f t="shared" si="172"/>
        <v>0</v>
      </c>
      <c r="P1118" s="7">
        <f t="shared" si="173"/>
        <v>83.5</v>
      </c>
      <c r="Q1118" s="8">
        <f t="shared" si="174"/>
        <v>56.274999999999999</v>
      </c>
      <c r="R1118" s="8">
        <f t="shared" si="175"/>
        <v>45.875</v>
      </c>
      <c r="S1118" s="8">
        <f t="shared" si="176"/>
        <v>56.325000000000003</v>
      </c>
      <c r="T1118" s="8">
        <f t="shared" si="177"/>
        <v>52.125</v>
      </c>
      <c r="U1118" s="7">
        <f t="shared" si="178"/>
        <v>52.82500000000001</v>
      </c>
      <c r="V1118" s="7">
        <f t="shared" si="179"/>
        <v>52.650000000000006</v>
      </c>
    </row>
    <row r="1119" spans="1:22" ht="13.5" x14ac:dyDescent="0.25">
      <c r="A1119" s="3">
        <f>RSI!A1119</f>
        <v>43640</v>
      </c>
      <c r="B1119" s="2">
        <f>RSI!B1119</f>
        <v>8.6649999999999991</v>
      </c>
      <c r="C1119" s="2">
        <f>RSI!I1119</f>
        <v>42.310155006471049</v>
      </c>
      <c r="D1119" s="2">
        <f>MACD!E1119</f>
        <v>2.647525058089073E-2</v>
      </c>
      <c r="E1119" s="2">
        <f>MACD!F1119</f>
        <v>0.10513053152378651</v>
      </c>
      <c r="F1119" s="2">
        <f>'Moving Avg'!D1119</f>
        <v>8.7417999999999996</v>
      </c>
      <c r="G1119" s="2">
        <f>'Moving Avg'!F1119</f>
        <v>8.8025499999999983</v>
      </c>
      <c r="H1119" s="2">
        <f>'Moving Avg'!G1119</f>
        <v>9.0587800000000023</v>
      </c>
      <c r="I1119" s="2">
        <f>'Moving Avg'!H1119</f>
        <v>9.4583600000000025</v>
      </c>
      <c r="J1119" s="5" t="str">
        <f>OBV!F1119</f>
        <v>BULLISH</v>
      </c>
      <c r="K1119" s="5" t="str">
        <f>OBV!G1119</f>
        <v>NEUTRAL</v>
      </c>
      <c r="L1119" s="5" t="str">
        <f>OBV!H1119</f>
        <v>CONFIRMED BULLISH</v>
      </c>
      <c r="M1119" s="7">
        <f t="shared" si="170"/>
        <v>25</v>
      </c>
      <c r="N1119" s="7">
        <f t="shared" si="171"/>
        <v>100</v>
      </c>
      <c r="O1119" s="7">
        <f t="shared" si="172"/>
        <v>0</v>
      </c>
      <c r="P1119" s="7">
        <f t="shared" si="173"/>
        <v>83.5</v>
      </c>
      <c r="Q1119" s="8">
        <f t="shared" si="174"/>
        <v>56.274999999999999</v>
      </c>
      <c r="R1119" s="8">
        <f t="shared" si="175"/>
        <v>45.875</v>
      </c>
      <c r="S1119" s="8">
        <f t="shared" si="176"/>
        <v>56.325000000000003</v>
      </c>
      <c r="T1119" s="8">
        <f t="shared" si="177"/>
        <v>52.125</v>
      </c>
      <c r="U1119" s="7">
        <f t="shared" si="178"/>
        <v>52.82500000000001</v>
      </c>
      <c r="V1119" s="7">
        <f t="shared" si="179"/>
        <v>52.650000000000006</v>
      </c>
    </row>
    <row r="1120" spans="1:22" ht="13.5" x14ac:dyDescent="0.25">
      <c r="A1120" s="3">
        <f>RSI!A1120</f>
        <v>43641</v>
      </c>
      <c r="B1120" s="2">
        <f>RSI!B1120</f>
        <v>8.6649999999999991</v>
      </c>
      <c r="C1120" s="2">
        <f>RSI!I1120</f>
        <v>42.310155006471042</v>
      </c>
      <c r="D1120" s="2">
        <f>MACD!E1120</f>
        <v>3.0622663859825039E-2</v>
      </c>
      <c r="E1120" s="2">
        <f>MACD!F1120</f>
        <v>9.022895799099423E-2</v>
      </c>
      <c r="F1120" s="2">
        <f>'Moving Avg'!D1120</f>
        <v>8.7475999999999985</v>
      </c>
      <c r="G1120" s="2">
        <f>'Moving Avg'!F1120</f>
        <v>8.7889999999999979</v>
      </c>
      <c r="H1120" s="2">
        <f>'Moving Avg'!G1120</f>
        <v>9.0559000000000029</v>
      </c>
      <c r="I1120" s="2">
        <f>'Moving Avg'!H1120</f>
        <v>9.4327050000000003</v>
      </c>
      <c r="J1120" s="5" t="str">
        <f>OBV!F1120</f>
        <v>BULLISH</v>
      </c>
      <c r="K1120" s="5" t="str">
        <f>OBV!G1120</f>
        <v>NEUTRAL</v>
      </c>
      <c r="L1120" s="5" t="str">
        <f>OBV!H1120</f>
        <v>CONFIRMED BULLISH</v>
      </c>
      <c r="M1120" s="7">
        <f t="shared" si="170"/>
        <v>25</v>
      </c>
      <c r="N1120" s="7">
        <f t="shared" si="171"/>
        <v>100</v>
      </c>
      <c r="O1120" s="7">
        <f t="shared" si="172"/>
        <v>0</v>
      </c>
      <c r="P1120" s="7">
        <f t="shared" si="173"/>
        <v>83.5</v>
      </c>
      <c r="Q1120" s="8">
        <f t="shared" si="174"/>
        <v>56.274999999999999</v>
      </c>
      <c r="R1120" s="8">
        <f t="shared" si="175"/>
        <v>45.875</v>
      </c>
      <c r="S1120" s="8">
        <f t="shared" si="176"/>
        <v>56.325000000000003</v>
      </c>
      <c r="T1120" s="8">
        <f t="shared" si="177"/>
        <v>52.125</v>
      </c>
      <c r="U1120" s="7">
        <f t="shared" si="178"/>
        <v>52.82500000000001</v>
      </c>
      <c r="V1120" s="7">
        <f t="shared" si="179"/>
        <v>52.650000000000006</v>
      </c>
    </row>
    <row r="1121" spans="1:22" ht="13.5" x14ac:dyDescent="0.25">
      <c r="A1121" s="3">
        <f>RSI!A1121</f>
        <v>43642</v>
      </c>
      <c r="B1121" s="2">
        <f>RSI!B1121</f>
        <v>8.5649999999999995</v>
      </c>
      <c r="C1121" s="2">
        <f>RSI!I1121</f>
        <v>38.931265883805274</v>
      </c>
      <c r="D1121" s="2">
        <f>MACD!E1121</f>
        <v>3.7101433079962831E-2</v>
      </c>
      <c r="E1121" s="2">
        <f>MACD!F1121</f>
        <v>7.9603453008787947E-2</v>
      </c>
      <c r="F1121" s="2">
        <f>'Moving Avg'!D1121</f>
        <v>8.7047999999999988</v>
      </c>
      <c r="G1121" s="2">
        <f>'Moving Avg'!F1121</f>
        <v>8.7704499999999985</v>
      </c>
      <c r="H1121" s="2">
        <f>'Moving Avg'!G1121</f>
        <v>9.051420000000002</v>
      </c>
      <c r="I1121" s="2">
        <f>'Moving Avg'!H1121</f>
        <v>9.4071949999999998</v>
      </c>
      <c r="J1121" s="5" t="str">
        <f>OBV!F1121</f>
        <v>BEARISH</v>
      </c>
      <c r="K1121" s="5" t="str">
        <f>OBV!G1121</f>
        <v>NEUTRAL</v>
      </c>
      <c r="L1121" s="5" t="str">
        <f>OBV!H1121</f>
        <v>CONFIRMED BEARISH</v>
      </c>
      <c r="M1121" s="7">
        <f t="shared" si="170"/>
        <v>25</v>
      </c>
      <c r="N1121" s="7">
        <f t="shared" si="171"/>
        <v>100</v>
      </c>
      <c r="O1121" s="7">
        <f t="shared" si="172"/>
        <v>0</v>
      </c>
      <c r="P1121" s="7">
        <f t="shared" si="173"/>
        <v>16.5</v>
      </c>
      <c r="Q1121" s="8">
        <f t="shared" si="174"/>
        <v>46.225000000000001</v>
      </c>
      <c r="R1121" s="8">
        <f t="shared" si="175"/>
        <v>29.125</v>
      </c>
      <c r="S1121" s="8">
        <f t="shared" si="176"/>
        <v>26.175000000000001</v>
      </c>
      <c r="T1121" s="8">
        <f t="shared" si="177"/>
        <v>35.375</v>
      </c>
      <c r="U1121" s="7">
        <f t="shared" si="178"/>
        <v>33.841666666666661</v>
      </c>
      <c r="V1121" s="7">
        <f t="shared" si="179"/>
        <v>34.224999999999994</v>
      </c>
    </row>
    <row r="1122" spans="1:22" ht="13.5" x14ac:dyDescent="0.25">
      <c r="A1122" s="3">
        <f>RSI!A1122</f>
        <v>43643</v>
      </c>
      <c r="B1122" s="2">
        <f>RSI!B1122</f>
        <v>8.3219999999999992</v>
      </c>
      <c r="C1122" s="2">
        <f>RSI!I1122</f>
        <v>32.201545789691266</v>
      </c>
      <c r="D1122" s="2">
        <f>MACD!E1122</f>
        <v>6.0039483801380911E-2</v>
      </c>
      <c r="E1122" s="2">
        <f>MACD!F1122</f>
        <v>7.5690659167306537E-2</v>
      </c>
      <c r="F1122" s="2">
        <f>'Moving Avg'!D1122</f>
        <v>8.5991999999999997</v>
      </c>
      <c r="G1122" s="2">
        <f>'Moving Avg'!F1122</f>
        <v>8.7404499999999992</v>
      </c>
      <c r="H1122" s="2">
        <f>'Moving Avg'!G1122</f>
        <v>9.0441400000000041</v>
      </c>
      <c r="I1122" s="2">
        <f>'Moving Avg'!H1122</f>
        <v>9.3829600000000006</v>
      </c>
      <c r="J1122" s="5" t="str">
        <f>OBV!F1122</f>
        <v>BEARISH</v>
      </c>
      <c r="K1122" s="5" t="str">
        <f>OBV!G1122</f>
        <v>STRONG</v>
      </c>
      <c r="L1122" s="5" t="str">
        <f>OBV!H1122</f>
        <v>CONFIRMED BEARISH</v>
      </c>
      <c r="M1122" s="7">
        <f t="shared" si="170"/>
        <v>25</v>
      </c>
      <c r="N1122" s="7">
        <f t="shared" si="171"/>
        <v>45</v>
      </c>
      <c r="O1122" s="7">
        <f t="shared" si="172"/>
        <v>0</v>
      </c>
      <c r="P1122" s="7">
        <f t="shared" si="173"/>
        <v>33</v>
      </c>
      <c r="Q1122" s="8">
        <f t="shared" si="174"/>
        <v>29.45</v>
      </c>
      <c r="R1122" s="8">
        <f t="shared" si="175"/>
        <v>22.25</v>
      </c>
      <c r="S1122" s="8">
        <f t="shared" si="176"/>
        <v>25.35</v>
      </c>
      <c r="T1122" s="8">
        <f t="shared" si="177"/>
        <v>25.75</v>
      </c>
      <c r="U1122" s="7">
        <f t="shared" si="178"/>
        <v>25.683333333333337</v>
      </c>
      <c r="V1122" s="7">
        <f t="shared" si="179"/>
        <v>25.700000000000003</v>
      </c>
    </row>
    <row r="1123" spans="1:22" ht="13.5" x14ac:dyDescent="0.25">
      <c r="A1123" s="3">
        <f>RSI!A1123</f>
        <v>43644</v>
      </c>
      <c r="B1123" s="2">
        <f>RSI!B1123</f>
        <v>8.5429999999999993</v>
      </c>
      <c r="C1123" s="2">
        <f>RSI!I1123</f>
        <v>42.018148956828718</v>
      </c>
      <c r="D1123" s="2">
        <f>MACD!E1123</f>
        <v>4.6158589252048188E-2</v>
      </c>
      <c r="E1123" s="2">
        <f>MACD!F1123</f>
        <v>6.978424518425487E-2</v>
      </c>
      <c r="F1123" s="2">
        <f>'Moving Avg'!D1123</f>
        <v>8.5519999999999996</v>
      </c>
      <c r="G1123" s="2">
        <f>'Moving Avg'!F1123</f>
        <v>8.7118999999999982</v>
      </c>
      <c r="H1123" s="2">
        <f>'Moving Avg'!G1123</f>
        <v>9.0419600000000031</v>
      </c>
      <c r="I1123" s="2">
        <f>'Moving Avg'!H1123</f>
        <v>9.3638149999999989</v>
      </c>
      <c r="J1123" s="5" t="str">
        <f>OBV!F1123</f>
        <v>BEARISH</v>
      </c>
      <c r="K1123" s="5" t="str">
        <f>OBV!G1123</f>
        <v>NEUTRAL</v>
      </c>
      <c r="L1123" s="5" t="str">
        <f>OBV!H1123</f>
        <v>CONFIRMED BEARISH</v>
      </c>
      <c r="M1123" s="7">
        <f t="shared" si="170"/>
        <v>25</v>
      </c>
      <c r="N1123" s="7">
        <f t="shared" si="171"/>
        <v>100</v>
      </c>
      <c r="O1123" s="7">
        <f t="shared" si="172"/>
        <v>0</v>
      </c>
      <c r="P1123" s="7">
        <f t="shared" si="173"/>
        <v>16.5</v>
      </c>
      <c r="Q1123" s="8">
        <f t="shared" si="174"/>
        <v>46.225000000000001</v>
      </c>
      <c r="R1123" s="8">
        <f t="shared" si="175"/>
        <v>29.125</v>
      </c>
      <c r="S1123" s="8">
        <f t="shared" si="176"/>
        <v>26.175000000000001</v>
      </c>
      <c r="T1123" s="8">
        <f t="shared" si="177"/>
        <v>35.375</v>
      </c>
      <c r="U1123" s="7">
        <f t="shared" si="178"/>
        <v>33.841666666666661</v>
      </c>
      <c r="V1123" s="7">
        <f t="shared" si="179"/>
        <v>34.224999999999994</v>
      </c>
    </row>
    <row r="1124" spans="1:22" ht="13.5" x14ac:dyDescent="0.25">
      <c r="A1124" s="3">
        <f>RSI!A1124</f>
        <v>43647</v>
      </c>
      <c r="B1124" s="2">
        <f>RSI!B1124</f>
        <v>8.5649999999999995</v>
      </c>
      <c r="C1124" s="2">
        <f>RSI!I1124</f>
        <v>42.90440485347785</v>
      </c>
      <c r="D1124" s="2">
        <f>MACD!E1124</f>
        <v>3.4187420140725067E-2</v>
      </c>
      <c r="E1124" s="2">
        <f>MACD!F1124</f>
        <v>6.2664880175548915E-2</v>
      </c>
      <c r="F1124" s="2">
        <f>'Moving Avg'!D1124</f>
        <v>8.532</v>
      </c>
      <c r="G1124" s="2">
        <f>'Moving Avg'!F1124</f>
        <v>8.6940499999999989</v>
      </c>
      <c r="H1124" s="2">
        <f>'Moving Avg'!G1124</f>
        <v>9.037900000000004</v>
      </c>
      <c r="I1124" s="2">
        <f>'Moving Avg'!H1124</f>
        <v>9.3420199999999998</v>
      </c>
      <c r="J1124" s="5" t="str">
        <f>OBV!F1124</f>
        <v>BEARISH</v>
      </c>
      <c r="K1124" s="5" t="str">
        <f>OBV!G1124</f>
        <v>NEUTRAL</v>
      </c>
      <c r="L1124" s="5" t="str">
        <f>OBV!H1124</f>
        <v>CONFIRMED BEARISH</v>
      </c>
      <c r="M1124" s="7">
        <f t="shared" si="170"/>
        <v>25</v>
      </c>
      <c r="N1124" s="7">
        <f t="shared" si="171"/>
        <v>100</v>
      </c>
      <c r="O1124" s="7">
        <f t="shared" si="172"/>
        <v>0</v>
      </c>
      <c r="P1124" s="7">
        <f t="shared" si="173"/>
        <v>16.5</v>
      </c>
      <c r="Q1124" s="8">
        <f t="shared" si="174"/>
        <v>46.225000000000001</v>
      </c>
      <c r="R1124" s="8">
        <f t="shared" si="175"/>
        <v>29.125</v>
      </c>
      <c r="S1124" s="8">
        <f t="shared" si="176"/>
        <v>26.175000000000001</v>
      </c>
      <c r="T1124" s="8">
        <f t="shared" si="177"/>
        <v>35.375</v>
      </c>
      <c r="U1124" s="7">
        <f t="shared" si="178"/>
        <v>33.841666666666661</v>
      </c>
      <c r="V1124" s="7">
        <f t="shared" si="179"/>
        <v>34.224999999999994</v>
      </c>
    </row>
    <row r="1125" spans="1:22" ht="13.5" x14ac:dyDescent="0.25">
      <c r="A1125" s="3">
        <f>RSI!A1125</f>
        <v>43648</v>
      </c>
      <c r="B1125" s="2">
        <f>RSI!B1125</f>
        <v>8.5649999999999995</v>
      </c>
      <c r="C1125" s="2">
        <f>RSI!I1125</f>
        <v>42.90440485347785</v>
      </c>
      <c r="D1125" s="2">
        <f>MACD!E1125</f>
        <v>2.5227815621702732E-2</v>
      </c>
      <c r="E1125" s="2">
        <f>MACD!F1125</f>
        <v>5.5177467264779685E-2</v>
      </c>
      <c r="F1125" s="2">
        <f>'Moving Avg'!D1125</f>
        <v>8.5119999999999987</v>
      </c>
      <c r="G1125" s="2">
        <f>'Moving Avg'!F1125</f>
        <v>8.6761999999999979</v>
      </c>
      <c r="H1125" s="2">
        <f>'Moving Avg'!G1125</f>
        <v>9.0388800000000042</v>
      </c>
      <c r="I1125" s="2">
        <f>'Moving Avg'!H1125</f>
        <v>9.3206349999999993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  <c r="M1125" s="7">
        <f t="shared" si="170"/>
        <v>25</v>
      </c>
      <c r="N1125" s="7">
        <f t="shared" si="171"/>
        <v>100</v>
      </c>
      <c r="O1125" s="7">
        <f t="shared" si="172"/>
        <v>0</v>
      </c>
      <c r="P1125" s="7">
        <f t="shared" si="173"/>
        <v>16.5</v>
      </c>
      <c r="Q1125" s="8">
        <f t="shared" si="174"/>
        <v>46.225000000000001</v>
      </c>
      <c r="R1125" s="8">
        <f t="shared" si="175"/>
        <v>29.125</v>
      </c>
      <c r="S1125" s="8">
        <f t="shared" si="176"/>
        <v>26.175000000000001</v>
      </c>
      <c r="T1125" s="8">
        <f t="shared" si="177"/>
        <v>35.375</v>
      </c>
      <c r="U1125" s="7">
        <f t="shared" si="178"/>
        <v>33.841666666666661</v>
      </c>
      <c r="V1125" s="7">
        <f t="shared" si="179"/>
        <v>34.224999999999994</v>
      </c>
    </row>
    <row r="1126" spans="1:22" ht="13.5" x14ac:dyDescent="0.25">
      <c r="A1126" s="3">
        <f>RSI!A1126</f>
        <v>43649</v>
      </c>
      <c r="B1126" s="2">
        <f>RSI!B1126</f>
        <v>8.8219999999999992</v>
      </c>
      <c r="C1126" s="2">
        <f>RSI!I1126</f>
        <v>52.699573687840314</v>
      </c>
      <c r="D1126" s="2">
        <f>MACD!E1126</f>
        <v>2.1692765749287801E-2</v>
      </c>
      <c r="E1126" s="2">
        <f>MACD!F1126</f>
        <v>4.8480526961681307E-2</v>
      </c>
      <c r="F1126" s="2">
        <f>'Moving Avg'!D1126</f>
        <v>8.5633999999999979</v>
      </c>
      <c r="G1126" s="2">
        <f>'Moving Avg'!F1126</f>
        <v>8.6719499999999989</v>
      </c>
      <c r="H1126" s="2">
        <f>'Moving Avg'!G1126</f>
        <v>9.0409000000000042</v>
      </c>
      <c r="I1126" s="2">
        <f>'Moving Avg'!H1126</f>
        <v>9.3014200000000002</v>
      </c>
      <c r="J1126" s="5" t="str">
        <f>OBV!F1126</f>
        <v>BULLISH</v>
      </c>
      <c r="K1126" s="5" t="str">
        <f>OBV!G1126</f>
        <v>NEUTRAL</v>
      </c>
      <c r="L1126" s="5" t="str">
        <f>OBV!H1126</f>
        <v>CONFIRMED BULLISH</v>
      </c>
      <c r="M1126" s="7">
        <f t="shared" si="170"/>
        <v>25</v>
      </c>
      <c r="N1126" s="7">
        <f t="shared" si="171"/>
        <v>100</v>
      </c>
      <c r="O1126" s="7">
        <f t="shared" si="172"/>
        <v>0</v>
      </c>
      <c r="P1126" s="7">
        <f t="shared" si="173"/>
        <v>83.5</v>
      </c>
      <c r="Q1126" s="8">
        <f t="shared" si="174"/>
        <v>56.274999999999999</v>
      </c>
      <c r="R1126" s="8">
        <f t="shared" si="175"/>
        <v>45.875</v>
      </c>
      <c r="S1126" s="8">
        <f t="shared" si="176"/>
        <v>56.325000000000003</v>
      </c>
      <c r="T1126" s="8">
        <f t="shared" si="177"/>
        <v>52.125</v>
      </c>
      <c r="U1126" s="7">
        <f t="shared" si="178"/>
        <v>52.82500000000001</v>
      </c>
      <c r="V1126" s="7">
        <f t="shared" si="179"/>
        <v>52.650000000000006</v>
      </c>
    </row>
    <row r="1127" spans="1:22" ht="13.5" x14ac:dyDescent="0.25">
      <c r="A1127" s="3">
        <f>RSI!A1127</f>
        <v>43650</v>
      </c>
      <c r="B1127" s="2">
        <f>RSI!B1127</f>
        <v>9.0640000000000001</v>
      </c>
      <c r="C1127" s="2">
        <f>RSI!I1127</f>
        <v>59.709025019110371</v>
      </c>
      <c r="D1127" s="2">
        <f>MACD!E1127</f>
        <v>1.118305128230368E-2</v>
      </c>
      <c r="E1127" s="2">
        <f>MACD!F1127</f>
        <v>4.1021031825805784E-2</v>
      </c>
      <c r="F1127" s="2">
        <f>'Moving Avg'!D1127</f>
        <v>8.7117999999999984</v>
      </c>
      <c r="G1127" s="2">
        <f>'Moving Avg'!F1127</f>
        <v>8.6861999999999977</v>
      </c>
      <c r="H1127" s="2">
        <f>'Moving Avg'!G1127</f>
        <v>9.0426000000000037</v>
      </c>
      <c r="I1127" s="2">
        <f>'Moving Avg'!H1127</f>
        <v>9.2852850000000018</v>
      </c>
      <c r="J1127" s="5" t="str">
        <f>OBV!F1127</f>
        <v>BULLISH</v>
      </c>
      <c r="K1127" s="5" t="str">
        <f>OBV!G1127</f>
        <v>WEAK</v>
      </c>
      <c r="L1127" s="5" t="str">
        <f>OBV!H1127</f>
        <v>CONFIRMED BULLISH</v>
      </c>
      <c r="M1127" s="7">
        <f t="shared" si="170"/>
        <v>25</v>
      </c>
      <c r="N1127" s="7">
        <f t="shared" si="171"/>
        <v>100</v>
      </c>
      <c r="O1127" s="7">
        <f t="shared" si="172"/>
        <v>0</v>
      </c>
      <c r="P1127" s="7">
        <f t="shared" si="173"/>
        <v>67</v>
      </c>
      <c r="Q1127" s="8">
        <f t="shared" si="174"/>
        <v>53.8</v>
      </c>
      <c r="R1127" s="8">
        <f t="shared" si="175"/>
        <v>41.75</v>
      </c>
      <c r="S1127" s="8">
        <f t="shared" si="176"/>
        <v>48.900000000000006</v>
      </c>
      <c r="T1127" s="8">
        <f t="shared" si="177"/>
        <v>48</v>
      </c>
      <c r="U1127" s="7">
        <f t="shared" si="178"/>
        <v>48.15</v>
      </c>
      <c r="V1127" s="7">
        <f t="shared" si="179"/>
        <v>48.112499999999997</v>
      </c>
    </row>
    <row r="1128" spans="1:22" ht="13.5" x14ac:dyDescent="0.25">
      <c r="A1128" s="3">
        <f>RSI!A1128</f>
        <v>43651</v>
      </c>
      <c r="B1128" s="2">
        <f>RSI!B1128</f>
        <v>8.8290000000000006</v>
      </c>
      <c r="C1128" s="2">
        <f>RSI!I1128</f>
        <v>51.697332325141055</v>
      </c>
      <c r="D1128" s="2">
        <f>MACD!E1128</f>
        <v>6.867086371904918E-3</v>
      </c>
      <c r="E1128" s="2">
        <f>MACD!F1128</f>
        <v>3.4190242735025612E-2</v>
      </c>
      <c r="F1128" s="2">
        <f>'Moving Avg'!D1128</f>
        <v>8.7690000000000001</v>
      </c>
      <c r="G1128" s="2">
        <f>'Moving Avg'!F1128</f>
        <v>8.6922499999999978</v>
      </c>
      <c r="H1128" s="2">
        <f>'Moving Avg'!G1128</f>
        <v>9.0312800000000042</v>
      </c>
      <c r="I1128" s="2">
        <f>'Moving Avg'!H1128</f>
        <v>9.2684550000000012</v>
      </c>
      <c r="J1128" s="5" t="str">
        <f>OBV!F1128</f>
        <v>BULLISH</v>
      </c>
      <c r="K1128" s="5" t="str">
        <f>OBV!G1128</f>
        <v>NEUTRAL</v>
      </c>
      <c r="L1128" s="5" t="str">
        <f>OBV!H1128</f>
        <v>CONFIRMED BULLISH</v>
      </c>
      <c r="M1128" s="7">
        <f t="shared" si="170"/>
        <v>25</v>
      </c>
      <c r="N1128" s="7">
        <f t="shared" si="171"/>
        <v>100</v>
      </c>
      <c r="O1128" s="7">
        <f t="shared" si="172"/>
        <v>0</v>
      </c>
      <c r="P1128" s="7">
        <f t="shared" si="173"/>
        <v>83.5</v>
      </c>
      <c r="Q1128" s="8">
        <f t="shared" si="174"/>
        <v>56.274999999999999</v>
      </c>
      <c r="R1128" s="8">
        <f t="shared" si="175"/>
        <v>45.875</v>
      </c>
      <c r="S1128" s="8">
        <f t="shared" si="176"/>
        <v>56.325000000000003</v>
      </c>
      <c r="T1128" s="8">
        <f t="shared" si="177"/>
        <v>52.125</v>
      </c>
      <c r="U1128" s="7">
        <f t="shared" si="178"/>
        <v>52.82500000000001</v>
      </c>
      <c r="V1128" s="7">
        <f t="shared" si="179"/>
        <v>52.650000000000006</v>
      </c>
    </row>
    <row r="1129" spans="1:22" ht="13.5" x14ac:dyDescent="0.25">
      <c r="A1129" s="3">
        <f>RSI!A1129</f>
        <v>43654</v>
      </c>
      <c r="B1129" s="2">
        <f>RSI!B1129</f>
        <v>8.8000000000000007</v>
      </c>
      <c r="C1129" s="2">
        <f>RSI!I1129</f>
        <v>50.791618137421906</v>
      </c>
      <c r="D1129" s="2">
        <f>MACD!E1129</f>
        <v>-1.2552738972390287E-2</v>
      </c>
      <c r="E1129" s="2">
        <f>MACD!F1129</f>
        <v>2.4841646393542433E-2</v>
      </c>
      <c r="F1129" s="2">
        <f>'Moving Avg'!D1129</f>
        <v>8.8159999999999989</v>
      </c>
      <c r="G1129" s="2">
        <f>'Moving Avg'!F1129</f>
        <v>8.7039999999999988</v>
      </c>
      <c r="H1129" s="2">
        <f>'Moving Avg'!G1129</f>
        <v>9.008200000000004</v>
      </c>
      <c r="I1129" s="2">
        <f>'Moving Avg'!H1129</f>
        <v>9.2518200000000022</v>
      </c>
      <c r="J1129" s="5" t="str">
        <f>OBV!F1129</f>
        <v>BULLISH</v>
      </c>
      <c r="K1129" s="5" t="str">
        <f>OBV!G1129</f>
        <v>NEUTRAL</v>
      </c>
      <c r="L1129" s="5" t="str">
        <f>OBV!H1129</f>
        <v>CONFIRMED BULLISH</v>
      </c>
      <c r="M1129" s="7">
        <f t="shared" si="170"/>
        <v>25</v>
      </c>
      <c r="N1129" s="7">
        <f t="shared" si="171"/>
        <v>100</v>
      </c>
      <c r="O1129" s="7">
        <f t="shared" si="172"/>
        <v>0</v>
      </c>
      <c r="P1129" s="7">
        <f t="shared" si="173"/>
        <v>83.5</v>
      </c>
      <c r="Q1129" s="8">
        <f t="shared" si="174"/>
        <v>56.274999999999999</v>
      </c>
      <c r="R1129" s="8">
        <f t="shared" si="175"/>
        <v>45.875</v>
      </c>
      <c r="S1129" s="8">
        <f t="shared" si="176"/>
        <v>56.325000000000003</v>
      </c>
      <c r="T1129" s="8">
        <f t="shared" si="177"/>
        <v>52.125</v>
      </c>
      <c r="U1129" s="7">
        <f t="shared" si="178"/>
        <v>52.82500000000001</v>
      </c>
      <c r="V1129" s="7">
        <f t="shared" si="179"/>
        <v>52.650000000000006</v>
      </c>
    </row>
    <row r="1130" spans="1:22" ht="13.5" x14ac:dyDescent="0.25">
      <c r="A1130" s="3">
        <f>RSI!A1130</f>
        <v>43655</v>
      </c>
      <c r="B1130" s="2">
        <f>RSI!B1130</f>
        <v>8.7929999999999993</v>
      </c>
      <c r="C1130" s="2">
        <f>RSI!I1130</f>
        <v>50.561353918322752</v>
      </c>
      <c r="D1130" s="2">
        <f>MACD!E1130</f>
        <v>-2.8644593712536803E-2</v>
      </c>
      <c r="E1130" s="2">
        <f>MACD!F1130</f>
        <v>1.4144398372326589E-2</v>
      </c>
      <c r="F1130" s="2">
        <f>'Moving Avg'!D1130</f>
        <v>8.8615999999999993</v>
      </c>
      <c r="G1130" s="2">
        <f>'Moving Avg'!F1130</f>
        <v>8.7029000000000014</v>
      </c>
      <c r="H1130" s="2">
        <f>'Moving Avg'!G1130</f>
        <v>8.9810400000000037</v>
      </c>
      <c r="I1130" s="2">
        <f>'Moving Avg'!H1130</f>
        <v>9.2356250000000024</v>
      </c>
      <c r="J1130" s="5" t="str">
        <f>OBV!F1130</f>
        <v>BEARISH</v>
      </c>
      <c r="K1130" s="5" t="str">
        <f>OBV!G1130</f>
        <v>NEUTRAL</v>
      </c>
      <c r="L1130" s="5" t="str">
        <f>OBV!H1130</f>
        <v>BEARISH DIVERGENCE</v>
      </c>
      <c r="M1130" s="7">
        <f t="shared" si="170"/>
        <v>25</v>
      </c>
      <c r="N1130" s="7">
        <f t="shared" si="171"/>
        <v>100</v>
      </c>
      <c r="O1130" s="7">
        <f t="shared" si="172"/>
        <v>0</v>
      </c>
      <c r="P1130" s="7">
        <f t="shared" si="173"/>
        <v>16.5</v>
      </c>
      <c r="Q1130" s="8">
        <f t="shared" si="174"/>
        <v>46.225000000000001</v>
      </c>
      <c r="R1130" s="8">
        <f t="shared" si="175"/>
        <v>29.125</v>
      </c>
      <c r="S1130" s="8">
        <f t="shared" si="176"/>
        <v>26.175000000000001</v>
      </c>
      <c r="T1130" s="8">
        <f t="shared" si="177"/>
        <v>35.375</v>
      </c>
      <c r="U1130" s="7">
        <f t="shared" si="178"/>
        <v>33.841666666666661</v>
      </c>
      <c r="V1130" s="7">
        <f t="shared" si="179"/>
        <v>34.224999999999994</v>
      </c>
    </row>
    <row r="1131" spans="1:22" ht="13.5" x14ac:dyDescent="0.25">
      <c r="A1131" s="3">
        <f>RSI!A1131</f>
        <v>43656</v>
      </c>
      <c r="B1131" s="2">
        <f>RSI!B1131</f>
        <v>8.8219999999999992</v>
      </c>
      <c r="C1131" s="2">
        <f>RSI!I1131</f>
        <v>51.541496037769278</v>
      </c>
      <c r="D1131" s="2">
        <f>MACD!E1131</f>
        <v>-5.9917191087722088E-2</v>
      </c>
      <c r="E1131" s="2">
        <f>MACD!F1131</f>
        <v>-6.6791951968314667E-4</v>
      </c>
      <c r="F1131" s="2">
        <f>'Moving Avg'!D1131</f>
        <v>8.861600000000001</v>
      </c>
      <c r="G1131" s="2">
        <f>'Moving Avg'!F1131</f>
        <v>8.7050500000000017</v>
      </c>
      <c r="H1131" s="2">
        <f>'Moving Avg'!G1131</f>
        <v>8.9558200000000028</v>
      </c>
      <c r="I1131" s="2">
        <f>'Moving Avg'!H1131</f>
        <v>9.220835000000001</v>
      </c>
      <c r="J1131" s="5" t="str">
        <f>OBV!F1131</f>
        <v>BEARISH</v>
      </c>
      <c r="K1131" s="5" t="str">
        <f>OBV!G1131</f>
        <v>NEUTRAL</v>
      </c>
      <c r="L1131" s="5" t="str">
        <f>OBV!H1131</f>
        <v>NEUTRAL</v>
      </c>
      <c r="M1131" s="7">
        <f t="shared" si="170"/>
        <v>25</v>
      </c>
      <c r="N1131" s="7">
        <f t="shared" si="171"/>
        <v>100</v>
      </c>
      <c r="O1131" s="7">
        <f t="shared" si="172"/>
        <v>0</v>
      </c>
      <c r="P1131" s="7">
        <f t="shared" si="173"/>
        <v>16.5</v>
      </c>
      <c r="Q1131" s="8">
        <f t="shared" si="174"/>
        <v>46.225000000000001</v>
      </c>
      <c r="R1131" s="8">
        <f t="shared" si="175"/>
        <v>29.125</v>
      </c>
      <c r="S1131" s="8">
        <f t="shared" si="176"/>
        <v>26.175000000000001</v>
      </c>
      <c r="T1131" s="8">
        <f t="shared" si="177"/>
        <v>35.375</v>
      </c>
      <c r="U1131" s="7">
        <f t="shared" si="178"/>
        <v>33.841666666666661</v>
      </c>
      <c r="V1131" s="7">
        <f t="shared" si="179"/>
        <v>34.224999999999994</v>
      </c>
    </row>
    <row r="1132" spans="1:22" ht="13.5" x14ac:dyDescent="0.25">
      <c r="A1132" s="3">
        <f>RSI!A1132</f>
        <v>43657</v>
      </c>
      <c r="B1132" s="2">
        <f>RSI!B1132</f>
        <v>9.0139999999999993</v>
      </c>
      <c r="C1132" s="2">
        <f>RSI!I1132</f>
        <v>57.542995211684442</v>
      </c>
      <c r="D1132" s="2">
        <f>MACD!E1132</f>
        <v>-0.13827130936072685</v>
      </c>
      <c r="E1132" s="2">
        <f>MACD!F1132</f>
        <v>-2.8188597487891886E-2</v>
      </c>
      <c r="F1132" s="2">
        <f>'Moving Avg'!D1132</f>
        <v>8.8515999999999995</v>
      </c>
      <c r="G1132" s="2">
        <f>'Moving Avg'!F1132</f>
        <v>8.7175000000000011</v>
      </c>
      <c r="H1132" s="2">
        <f>'Moving Avg'!G1132</f>
        <v>8.9403000000000041</v>
      </c>
      <c r="I1132" s="2">
        <f>'Moving Avg'!H1132</f>
        <v>9.2073150000000012</v>
      </c>
      <c r="J1132" s="5" t="str">
        <f>OBV!F1132</f>
        <v>BEARISH</v>
      </c>
      <c r="K1132" s="5" t="str">
        <f>OBV!G1132</f>
        <v>NEUTRAL</v>
      </c>
      <c r="L1132" s="5" t="str">
        <f>OBV!H1132</f>
        <v>CONFIRMED BEARISH</v>
      </c>
      <c r="M1132" s="7">
        <f t="shared" si="170"/>
        <v>25</v>
      </c>
      <c r="N1132" s="7">
        <f t="shared" si="171"/>
        <v>100</v>
      </c>
      <c r="O1132" s="7">
        <f t="shared" si="172"/>
        <v>0</v>
      </c>
      <c r="P1132" s="7">
        <f t="shared" si="173"/>
        <v>16.5</v>
      </c>
      <c r="Q1132" s="8">
        <f t="shared" si="174"/>
        <v>46.225000000000001</v>
      </c>
      <c r="R1132" s="8">
        <f t="shared" si="175"/>
        <v>29.125</v>
      </c>
      <c r="S1132" s="8">
        <f t="shared" si="176"/>
        <v>26.175000000000001</v>
      </c>
      <c r="T1132" s="8">
        <f t="shared" si="177"/>
        <v>35.375</v>
      </c>
      <c r="U1132" s="7">
        <f t="shared" si="178"/>
        <v>33.841666666666661</v>
      </c>
      <c r="V1132" s="7">
        <f t="shared" si="179"/>
        <v>34.224999999999994</v>
      </c>
    </row>
    <row r="1133" spans="1:22" ht="13.5" x14ac:dyDescent="0.25">
      <c r="A1133" s="3">
        <f>RSI!A1133</f>
        <v>43658</v>
      </c>
      <c r="B1133" s="2">
        <f>RSI!B1133</f>
        <v>9.0570000000000004</v>
      </c>
      <c r="C1133" s="2">
        <f>RSI!I1133</f>
        <v>58.774421490861265</v>
      </c>
      <c r="D1133" s="2">
        <f>MACD!E1133</f>
        <v>-0.17515534721723469</v>
      </c>
      <c r="E1133" s="2">
        <f>MACD!F1133</f>
        <v>-5.7581947433760446E-2</v>
      </c>
      <c r="F1133" s="2">
        <f>'Moving Avg'!D1133</f>
        <v>8.8972000000000016</v>
      </c>
      <c r="G1133" s="2">
        <f>'Moving Avg'!F1133</f>
        <v>8.73855</v>
      </c>
      <c r="H1133" s="2">
        <f>'Moving Avg'!G1133</f>
        <v>8.9225000000000048</v>
      </c>
      <c r="I1133" s="2">
        <f>'Moving Avg'!H1133</f>
        <v>9.1946900000000031</v>
      </c>
      <c r="J1133" s="5" t="str">
        <f>OBV!F1133</f>
        <v>BULLISH</v>
      </c>
      <c r="K1133" s="5" t="str">
        <f>OBV!G1133</f>
        <v>NEUTRAL</v>
      </c>
      <c r="L1133" s="5" t="str">
        <f>OBV!H1133</f>
        <v>CONFIRMED BULLISH</v>
      </c>
      <c r="M1133" s="7">
        <f t="shared" si="170"/>
        <v>25</v>
      </c>
      <c r="N1133" s="7">
        <f t="shared" si="171"/>
        <v>100</v>
      </c>
      <c r="O1133" s="7">
        <f t="shared" si="172"/>
        <v>0</v>
      </c>
      <c r="P1133" s="7">
        <f t="shared" si="173"/>
        <v>83.5</v>
      </c>
      <c r="Q1133" s="8">
        <f t="shared" si="174"/>
        <v>56.274999999999999</v>
      </c>
      <c r="R1133" s="8">
        <f t="shared" si="175"/>
        <v>45.875</v>
      </c>
      <c r="S1133" s="8">
        <f t="shared" si="176"/>
        <v>56.325000000000003</v>
      </c>
      <c r="T1133" s="8">
        <f t="shared" si="177"/>
        <v>52.125</v>
      </c>
      <c r="U1133" s="7">
        <f t="shared" si="178"/>
        <v>52.82500000000001</v>
      </c>
      <c r="V1133" s="7">
        <f t="shared" si="179"/>
        <v>52.650000000000006</v>
      </c>
    </row>
    <row r="1134" spans="1:22" ht="13.5" x14ac:dyDescent="0.25">
      <c r="A1134" s="3">
        <f>RSI!A1134</f>
        <v>43661</v>
      </c>
      <c r="B1134" s="2">
        <f>RSI!B1134</f>
        <v>9.0570000000000004</v>
      </c>
      <c r="C1134" s="2">
        <f>RSI!I1134</f>
        <v>58.774421490861265</v>
      </c>
      <c r="D1134" s="2">
        <f>MACD!E1134</f>
        <v>-0.20452995981458599</v>
      </c>
      <c r="E1134" s="2">
        <f>MACD!F1134</f>
        <v>-8.6971549909925561E-2</v>
      </c>
      <c r="F1134" s="2">
        <f>'Moving Avg'!D1134</f>
        <v>8.9486000000000008</v>
      </c>
      <c r="G1134" s="2">
        <f>'Moving Avg'!F1134</f>
        <v>8.7596000000000007</v>
      </c>
      <c r="H1134" s="2">
        <f>'Moving Avg'!G1134</f>
        <v>8.9081000000000046</v>
      </c>
      <c r="I1134" s="2">
        <f>'Moving Avg'!H1134</f>
        <v>9.1807050000000014</v>
      </c>
      <c r="J1134" s="5" t="str">
        <f>OBV!F1134</f>
        <v>BULLISH</v>
      </c>
      <c r="K1134" s="5" t="str">
        <f>OBV!G1134</f>
        <v>NEUTRAL</v>
      </c>
      <c r="L1134" s="5" t="str">
        <f>OBV!H1134</f>
        <v>CONFIRMED BULLISH</v>
      </c>
      <c r="M1134" s="7">
        <f t="shared" si="170"/>
        <v>25</v>
      </c>
      <c r="N1134" s="7">
        <f t="shared" si="171"/>
        <v>100</v>
      </c>
      <c r="O1134" s="7">
        <f t="shared" si="172"/>
        <v>0</v>
      </c>
      <c r="P1134" s="7">
        <f t="shared" si="173"/>
        <v>83.5</v>
      </c>
      <c r="Q1134" s="8">
        <f t="shared" si="174"/>
        <v>56.274999999999999</v>
      </c>
      <c r="R1134" s="8">
        <f t="shared" si="175"/>
        <v>45.875</v>
      </c>
      <c r="S1134" s="8">
        <f t="shared" si="176"/>
        <v>56.325000000000003</v>
      </c>
      <c r="T1134" s="8">
        <f t="shared" si="177"/>
        <v>52.125</v>
      </c>
      <c r="U1134" s="7">
        <f t="shared" si="178"/>
        <v>52.82500000000001</v>
      </c>
      <c r="V1134" s="7">
        <f t="shared" si="179"/>
        <v>52.650000000000006</v>
      </c>
    </row>
    <row r="1135" spans="1:22" ht="13.5" x14ac:dyDescent="0.25">
      <c r="A1135" s="3">
        <f>RSI!A1135</f>
        <v>43662</v>
      </c>
      <c r="B1135" s="2">
        <f>RSI!B1135</f>
        <v>9.0570000000000004</v>
      </c>
      <c r="C1135" s="2">
        <f>RSI!I1135</f>
        <v>58.774421490861272</v>
      </c>
      <c r="D1135" s="2">
        <f>MACD!E1135</f>
        <v>-0.23082026928755894</v>
      </c>
      <c r="E1135" s="2">
        <f>MACD!F1135</f>
        <v>-0.11574129378545224</v>
      </c>
      <c r="F1135" s="2">
        <f>'Moving Avg'!D1135</f>
        <v>9.0014000000000003</v>
      </c>
      <c r="G1135" s="2">
        <f>'Moving Avg'!F1135</f>
        <v>8.7806499999999978</v>
      </c>
      <c r="H1135" s="2">
        <f>'Moving Avg'!G1135</f>
        <v>8.8995600000000046</v>
      </c>
      <c r="I1135" s="2">
        <f>'Moving Avg'!H1135</f>
        <v>9.1664100000000026</v>
      </c>
      <c r="J1135" s="5" t="str">
        <f>OBV!F1135</f>
        <v>BULLISH</v>
      </c>
      <c r="K1135" s="5" t="str">
        <f>OBV!G1135</f>
        <v>WEAK</v>
      </c>
      <c r="L1135" s="5" t="str">
        <f>OBV!H1135</f>
        <v>CONFIRMED BULLISH</v>
      </c>
      <c r="M1135" s="7">
        <f t="shared" si="170"/>
        <v>25</v>
      </c>
      <c r="N1135" s="7">
        <f t="shared" si="171"/>
        <v>100</v>
      </c>
      <c r="O1135" s="7">
        <f t="shared" si="172"/>
        <v>0</v>
      </c>
      <c r="P1135" s="7">
        <f t="shared" si="173"/>
        <v>67</v>
      </c>
      <c r="Q1135" s="8">
        <f t="shared" si="174"/>
        <v>53.8</v>
      </c>
      <c r="R1135" s="8">
        <f t="shared" si="175"/>
        <v>41.75</v>
      </c>
      <c r="S1135" s="8">
        <f t="shared" si="176"/>
        <v>48.900000000000006</v>
      </c>
      <c r="T1135" s="8">
        <f t="shared" si="177"/>
        <v>48</v>
      </c>
      <c r="U1135" s="7">
        <f t="shared" si="178"/>
        <v>48.15</v>
      </c>
      <c r="V1135" s="7">
        <f t="shared" si="179"/>
        <v>48.112499999999997</v>
      </c>
    </row>
    <row r="1136" spans="1:22" ht="13.5" x14ac:dyDescent="0.25">
      <c r="A1136" s="3">
        <f>RSI!A1136</f>
        <v>43663</v>
      </c>
      <c r="B1136" s="2">
        <f>RSI!B1136</f>
        <v>8.8219999999999992</v>
      </c>
      <c r="C1136" s="2">
        <f>RSI!I1136</f>
        <v>49.061435308424407</v>
      </c>
      <c r="D1136" s="2">
        <f>MACD!E1136</f>
        <v>-0.19744862834145316</v>
      </c>
      <c r="E1136" s="2">
        <f>MACD!F1136</f>
        <v>-0.13208276069665242</v>
      </c>
      <c r="F1136" s="2">
        <f>'Moving Avg'!D1136</f>
        <v>9.0014000000000003</v>
      </c>
      <c r="G1136" s="2">
        <f>'Moving Avg'!F1136</f>
        <v>8.7827999999999982</v>
      </c>
      <c r="H1136" s="2">
        <f>'Moving Avg'!G1136</f>
        <v>8.885520000000005</v>
      </c>
      <c r="I1136" s="2">
        <f>'Moving Avg'!H1136</f>
        <v>9.151250000000001</v>
      </c>
      <c r="J1136" s="5" t="str">
        <f>OBV!F1136</f>
        <v>BULLISH</v>
      </c>
      <c r="K1136" s="5" t="str">
        <f>OBV!G1136</f>
        <v>NEUTRAL</v>
      </c>
      <c r="L1136" s="5" t="str">
        <f>OBV!H1136</f>
        <v>NEUTRAL</v>
      </c>
      <c r="M1136" s="7">
        <f t="shared" si="170"/>
        <v>25</v>
      </c>
      <c r="N1136" s="7">
        <f t="shared" si="171"/>
        <v>100</v>
      </c>
      <c r="O1136" s="7">
        <f t="shared" si="172"/>
        <v>0</v>
      </c>
      <c r="P1136" s="7">
        <f t="shared" si="173"/>
        <v>49.5</v>
      </c>
      <c r="Q1136" s="8">
        <f t="shared" si="174"/>
        <v>51.174999999999997</v>
      </c>
      <c r="R1136" s="8">
        <f t="shared" si="175"/>
        <v>37.375</v>
      </c>
      <c r="S1136" s="8">
        <f t="shared" si="176"/>
        <v>41.025000000000006</v>
      </c>
      <c r="T1136" s="8">
        <f t="shared" si="177"/>
        <v>43.625</v>
      </c>
      <c r="U1136" s="7">
        <f t="shared" si="178"/>
        <v>43.191666666666663</v>
      </c>
      <c r="V1136" s="7">
        <f t="shared" si="179"/>
        <v>43.3</v>
      </c>
    </row>
    <row r="1137" spans="1:22" ht="13.5" x14ac:dyDescent="0.25">
      <c r="A1137" s="3">
        <f>RSI!A1137</f>
        <v>43664</v>
      </c>
      <c r="B1137" s="2">
        <f>RSI!B1137</f>
        <v>8.9930000000000003</v>
      </c>
      <c r="C1137" s="2">
        <f>RSI!I1137</f>
        <v>54.901759291275226</v>
      </c>
      <c r="D1137" s="2">
        <f>MACD!E1137</f>
        <v>-0.14448852642252241</v>
      </c>
      <c r="E1137" s="2">
        <f>MACD!F1137</f>
        <v>-0.13456391384182642</v>
      </c>
      <c r="F1137" s="2">
        <f>'Moving Avg'!D1137</f>
        <v>8.9971999999999994</v>
      </c>
      <c r="G1137" s="2">
        <f>'Moving Avg'!F1137</f>
        <v>8.7899499999999993</v>
      </c>
      <c r="H1137" s="2">
        <f>'Moving Avg'!G1137</f>
        <v>8.8759800000000038</v>
      </c>
      <c r="I1137" s="2">
        <f>'Moving Avg'!H1137</f>
        <v>9.1371450000000021</v>
      </c>
      <c r="J1137" s="5" t="str">
        <f>OBV!F1137</f>
        <v>BULLISH</v>
      </c>
      <c r="K1137" s="5" t="str">
        <f>OBV!G1137</f>
        <v>NEUTRAL</v>
      </c>
      <c r="L1137" s="5" t="str">
        <f>OBV!H1137</f>
        <v>BULLISH DIVERGENCE</v>
      </c>
      <c r="M1137" s="7">
        <f t="shared" si="170"/>
        <v>25</v>
      </c>
      <c r="N1137" s="7">
        <f t="shared" si="171"/>
        <v>45</v>
      </c>
      <c r="O1137" s="7">
        <f t="shared" si="172"/>
        <v>0</v>
      </c>
      <c r="P1137" s="7">
        <f t="shared" si="173"/>
        <v>66.5</v>
      </c>
      <c r="Q1137" s="8">
        <f t="shared" si="174"/>
        <v>34.475000000000001</v>
      </c>
      <c r="R1137" s="8">
        <f t="shared" si="175"/>
        <v>30.625</v>
      </c>
      <c r="S1137" s="8">
        <f t="shared" si="176"/>
        <v>40.424999999999997</v>
      </c>
      <c r="T1137" s="8">
        <f t="shared" si="177"/>
        <v>34.125</v>
      </c>
      <c r="U1137" s="7">
        <f t="shared" si="178"/>
        <v>35.174999999999997</v>
      </c>
      <c r="V1137" s="7">
        <f t="shared" si="179"/>
        <v>34.912499999999994</v>
      </c>
    </row>
    <row r="1138" spans="1:22" ht="13.5" x14ac:dyDescent="0.25">
      <c r="A1138" s="3">
        <f>RSI!A1138</f>
        <v>43665</v>
      </c>
      <c r="B1138" s="2">
        <f>RSI!B1138</f>
        <v>8.7789999999999999</v>
      </c>
      <c r="C1138" s="2">
        <f>RSI!I1138</f>
        <v>47.553637803543907</v>
      </c>
      <c r="D1138" s="2">
        <f>MACD!E1138</f>
        <v>-0.1208418536778062</v>
      </c>
      <c r="E1138" s="2">
        <f>MACD!F1138</f>
        <v>-0.13181950180902238</v>
      </c>
      <c r="F1138" s="2">
        <f>'Moving Avg'!D1138</f>
        <v>8.9415999999999993</v>
      </c>
      <c r="G1138" s="2">
        <f>'Moving Avg'!F1138</f>
        <v>8.7899499999999975</v>
      </c>
      <c r="H1138" s="2">
        <f>'Moving Avg'!G1138</f>
        <v>8.8702000000000041</v>
      </c>
      <c r="I1138" s="2">
        <f>'Moving Avg'!H1138</f>
        <v>9.1224500000000006</v>
      </c>
      <c r="J1138" s="5" t="str">
        <f>OBV!F1138</f>
        <v>BEARISH</v>
      </c>
      <c r="K1138" s="5" t="str">
        <f>OBV!G1138</f>
        <v>NEUTRAL</v>
      </c>
      <c r="L1138" s="5" t="str">
        <f>OBV!H1138</f>
        <v>CONFIRMED BEARISH</v>
      </c>
      <c r="M1138" s="7">
        <f t="shared" si="170"/>
        <v>25</v>
      </c>
      <c r="N1138" s="7">
        <f t="shared" si="171"/>
        <v>0</v>
      </c>
      <c r="O1138" s="7">
        <f t="shared" si="172"/>
        <v>0</v>
      </c>
      <c r="P1138" s="7">
        <f t="shared" si="173"/>
        <v>16.5</v>
      </c>
      <c r="Q1138" s="8">
        <f t="shared" si="174"/>
        <v>11.225</v>
      </c>
      <c r="R1138" s="8">
        <f t="shared" si="175"/>
        <v>9.125</v>
      </c>
      <c r="S1138" s="8">
        <f t="shared" si="176"/>
        <v>11.175000000000001</v>
      </c>
      <c r="T1138" s="8">
        <f t="shared" si="177"/>
        <v>10.375</v>
      </c>
      <c r="U1138" s="7">
        <f t="shared" si="178"/>
        <v>10.508333333333335</v>
      </c>
      <c r="V1138" s="7">
        <f t="shared" si="179"/>
        <v>10.475000000000001</v>
      </c>
    </row>
    <row r="1139" spans="1:22" ht="13.5" x14ac:dyDescent="0.25">
      <c r="A1139" s="3">
        <f>RSI!A1139</f>
        <v>43668</v>
      </c>
      <c r="B1139" s="2">
        <f>RSI!B1139</f>
        <v>8.7650000000000006</v>
      </c>
      <c r="C1139" s="2">
        <f>RSI!I1139</f>
        <v>47.109419179995122</v>
      </c>
      <c r="D1139" s="2">
        <f>MACD!E1139</f>
        <v>-0.10379284393561861</v>
      </c>
      <c r="E1139" s="2">
        <f>MACD!F1139</f>
        <v>-0.12621417023434164</v>
      </c>
      <c r="F1139" s="2">
        <f>'Moving Avg'!D1139</f>
        <v>8.8831999999999987</v>
      </c>
      <c r="G1139" s="2">
        <f>'Moving Avg'!F1139</f>
        <v>8.7949499999999965</v>
      </c>
      <c r="H1139" s="2">
        <f>'Moving Avg'!G1139</f>
        <v>8.8637400000000017</v>
      </c>
      <c r="I1139" s="2">
        <f>'Moving Avg'!H1139</f>
        <v>9.1078550000000007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  <c r="M1139" s="7">
        <f t="shared" si="170"/>
        <v>25</v>
      </c>
      <c r="N1139" s="7">
        <f t="shared" si="171"/>
        <v>0</v>
      </c>
      <c r="O1139" s="7">
        <f t="shared" si="172"/>
        <v>0</v>
      </c>
      <c r="P1139" s="7">
        <f t="shared" si="173"/>
        <v>16.5</v>
      </c>
      <c r="Q1139" s="8">
        <f t="shared" si="174"/>
        <v>11.225</v>
      </c>
      <c r="R1139" s="8">
        <f t="shared" si="175"/>
        <v>9.125</v>
      </c>
      <c r="S1139" s="8">
        <f t="shared" si="176"/>
        <v>11.175000000000001</v>
      </c>
      <c r="T1139" s="8">
        <f t="shared" si="177"/>
        <v>10.375</v>
      </c>
      <c r="U1139" s="7">
        <f t="shared" si="178"/>
        <v>10.508333333333335</v>
      </c>
      <c r="V1139" s="7">
        <f t="shared" si="179"/>
        <v>10.475000000000001</v>
      </c>
    </row>
    <row r="1140" spans="1:22" ht="13.5" x14ac:dyDescent="0.25">
      <c r="A1140" s="3">
        <f>RSI!A1140</f>
        <v>43669</v>
      </c>
      <c r="B1140" s="2">
        <f>RSI!B1140</f>
        <v>8.7430000000000003</v>
      </c>
      <c r="C1140" s="2">
        <f>RSI!I1140</f>
        <v>46.376276967138836</v>
      </c>
      <c r="D1140" s="2">
        <f>MACD!E1140</f>
        <v>-8.8300966286489313E-2</v>
      </c>
      <c r="E1140" s="2">
        <f>MACD!F1140</f>
        <v>-0.11863152944477119</v>
      </c>
      <c r="F1140" s="2">
        <f>'Moving Avg'!D1140</f>
        <v>8.8203999999999994</v>
      </c>
      <c r="G1140" s="2">
        <f>'Moving Avg'!F1140</f>
        <v>8.7988499999999981</v>
      </c>
      <c r="H1140" s="2">
        <f>'Moving Avg'!G1140</f>
        <v>8.8573800000000027</v>
      </c>
      <c r="I1140" s="2">
        <f>'Moving Avg'!H1140</f>
        <v>9.0936950000000003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  <c r="M1140" s="7">
        <f t="shared" si="170"/>
        <v>25</v>
      </c>
      <c r="N1140" s="7">
        <f t="shared" si="171"/>
        <v>0</v>
      </c>
      <c r="O1140" s="7">
        <f t="shared" si="172"/>
        <v>0</v>
      </c>
      <c r="P1140" s="7">
        <f t="shared" si="173"/>
        <v>16.5</v>
      </c>
      <c r="Q1140" s="8">
        <f t="shared" si="174"/>
        <v>11.225</v>
      </c>
      <c r="R1140" s="8">
        <f t="shared" si="175"/>
        <v>9.125</v>
      </c>
      <c r="S1140" s="8">
        <f t="shared" si="176"/>
        <v>11.175000000000001</v>
      </c>
      <c r="T1140" s="8">
        <f t="shared" si="177"/>
        <v>10.375</v>
      </c>
      <c r="U1140" s="7">
        <f t="shared" si="178"/>
        <v>10.508333333333335</v>
      </c>
      <c r="V1140" s="7">
        <f t="shared" si="179"/>
        <v>10.475000000000001</v>
      </c>
    </row>
    <row r="1141" spans="1:22" ht="13.5" x14ac:dyDescent="0.25">
      <c r="A1141" s="3">
        <f>RSI!A1141</f>
        <v>43670</v>
      </c>
      <c r="B1141" s="2">
        <f>RSI!B1141</f>
        <v>8.7430000000000003</v>
      </c>
      <c r="C1141" s="2">
        <f>RSI!I1141</f>
        <v>46.376276967138836</v>
      </c>
      <c r="D1141" s="2">
        <f>MACD!E1141</f>
        <v>-7.0125837458405726E-2</v>
      </c>
      <c r="E1141" s="2">
        <f>MACD!F1141</f>
        <v>-0.1089303910474981</v>
      </c>
      <c r="F1141" s="2">
        <f>'Moving Avg'!D1141</f>
        <v>8.8046000000000006</v>
      </c>
      <c r="G1141" s="2">
        <f>'Moving Avg'!F1141</f>
        <v>8.8077499999999986</v>
      </c>
      <c r="H1141" s="2">
        <f>'Moving Avg'!G1141</f>
        <v>8.8510200000000001</v>
      </c>
      <c r="I1141" s="2">
        <f>'Moving Avg'!H1141</f>
        <v>9.0812349999999995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  <c r="M1141" s="7">
        <f t="shared" si="170"/>
        <v>25</v>
      </c>
      <c r="N1141" s="7">
        <f t="shared" si="171"/>
        <v>0</v>
      </c>
      <c r="O1141" s="7">
        <f t="shared" si="172"/>
        <v>0</v>
      </c>
      <c r="P1141" s="7">
        <f t="shared" si="173"/>
        <v>16.5</v>
      </c>
      <c r="Q1141" s="8">
        <f t="shared" si="174"/>
        <v>11.225</v>
      </c>
      <c r="R1141" s="8">
        <f t="shared" si="175"/>
        <v>9.125</v>
      </c>
      <c r="S1141" s="8">
        <f t="shared" si="176"/>
        <v>11.175000000000001</v>
      </c>
      <c r="T1141" s="8">
        <f t="shared" si="177"/>
        <v>10.375</v>
      </c>
      <c r="U1141" s="7">
        <f t="shared" si="178"/>
        <v>10.508333333333335</v>
      </c>
      <c r="V1141" s="7">
        <f t="shared" si="179"/>
        <v>10.475000000000001</v>
      </c>
    </row>
    <row r="1142" spans="1:22" ht="13.5" x14ac:dyDescent="0.25">
      <c r="A1142" s="3">
        <f>RSI!A1142</f>
        <v>43672</v>
      </c>
      <c r="B1142" s="2">
        <f>RSI!B1142</f>
        <v>8.7650000000000006</v>
      </c>
      <c r="C1142" s="2">
        <f>RSI!I1142</f>
        <v>47.326965341564126</v>
      </c>
      <c r="D1142" s="2">
        <f>MACD!E1142</f>
        <v>-2.6277792508103914E-2</v>
      </c>
      <c r="E1142" s="2">
        <f>MACD!F1142</f>
        <v>-9.2399871339619272E-2</v>
      </c>
      <c r="F1142" s="2">
        <f>'Moving Avg'!D1142</f>
        <v>8.7590000000000003</v>
      </c>
      <c r="G1142" s="2">
        <f>'Moving Avg'!F1142</f>
        <v>8.8298999999999985</v>
      </c>
      <c r="H1142" s="2">
        <f>'Moving Avg'!G1142</f>
        <v>8.8403200000000002</v>
      </c>
      <c r="I1142" s="2">
        <f>'Moving Avg'!H1142</f>
        <v>9.0692950000000003</v>
      </c>
      <c r="J1142" s="5" t="str">
        <f>OBV!F1142</f>
        <v>BEARISH</v>
      </c>
      <c r="K1142" s="5" t="str">
        <f>OBV!G1142</f>
        <v>NEUTRAL</v>
      </c>
      <c r="L1142" s="5" t="str">
        <f>OBV!H1142</f>
        <v>CONFIRMED BEARISH</v>
      </c>
      <c r="M1142" s="7">
        <f t="shared" si="170"/>
        <v>25</v>
      </c>
      <c r="N1142" s="7">
        <f t="shared" si="171"/>
        <v>0</v>
      </c>
      <c r="O1142" s="7">
        <f t="shared" si="172"/>
        <v>0</v>
      </c>
      <c r="P1142" s="7">
        <f t="shared" si="173"/>
        <v>16.5</v>
      </c>
      <c r="Q1142" s="8">
        <f t="shared" si="174"/>
        <v>11.225</v>
      </c>
      <c r="R1142" s="8">
        <f t="shared" si="175"/>
        <v>9.125</v>
      </c>
      <c r="S1142" s="8">
        <f t="shared" si="176"/>
        <v>11.175000000000001</v>
      </c>
      <c r="T1142" s="8">
        <f t="shared" si="177"/>
        <v>10.375</v>
      </c>
      <c r="U1142" s="7">
        <f t="shared" si="178"/>
        <v>10.508333333333335</v>
      </c>
      <c r="V1142" s="7">
        <f t="shared" si="179"/>
        <v>10.475000000000001</v>
      </c>
    </row>
    <row r="1143" spans="1:22" ht="13.5" x14ac:dyDescent="0.25">
      <c r="A1143" s="3">
        <f>RSI!A1143</f>
        <v>43675</v>
      </c>
      <c r="B1143" s="2">
        <f>RSI!B1143</f>
        <v>8.7430000000000003</v>
      </c>
      <c r="C1143" s="2">
        <f>RSI!I1143</f>
        <v>46.440297622073068</v>
      </c>
      <c r="D1143" s="2">
        <f>MACD!E1143</f>
        <v>1.945817196872035E-2</v>
      </c>
      <c r="E1143" s="2">
        <f>MACD!F1143</f>
        <v>-7.0028262677951356E-2</v>
      </c>
      <c r="F1143" s="2">
        <f>'Moving Avg'!D1143</f>
        <v>8.7518000000000011</v>
      </c>
      <c r="G1143" s="2">
        <f>'Moving Avg'!F1143</f>
        <v>8.8398999999999965</v>
      </c>
      <c r="H1143" s="2">
        <f>'Moving Avg'!G1143</f>
        <v>8.8353200000000012</v>
      </c>
      <c r="I1143" s="2">
        <f>'Moving Avg'!H1143</f>
        <v>9.0578250000000011</v>
      </c>
      <c r="J1143" s="5" t="str">
        <f>OBV!F1143</f>
        <v>BEARISH</v>
      </c>
      <c r="K1143" s="5" t="str">
        <f>OBV!G1143</f>
        <v>NEUTRAL</v>
      </c>
      <c r="L1143" s="5" t="str">
        <f>OBV!H1143</f>
        <v>CONFIRMED BEARISH</v>
      </c>
      <c r="M1143" s="7">
        <f t="shared" si="170"/>
        <v>25</v>
      </c>
      <c r="N1143" s="7">
        <f t="shared" si="171"/>
        <v>0</v>
      </c>
      <c r="O1143" s="7">
        <f t="shared" si="172"/>
        <v>0</v>
      </c>
      <c r="P1143" s="7">
        <f t="shared" si="173"/>
        <v>16.5</v>
      </c>
      <c r="Q1143" s="8">
        <f t="shared" si="174"/>
        <v>11.225</v>
      </c>
      <c r="R1143" s="8">
        <f t="shared" si="175"/>
        <v>9.125</v>
      </c>
      <c r="S1143" s="8">
        <f t="shared" si="176"/>
        <v>11.175000000000001</v>
      </c>
      <c r="T1143" s="8">
        <f t="shared" si="177"/>
        <v>10.375</v>
      </c>
      <c r="U1143" s="7">
        <f t="shared" si="178"/>
        <v>10.508333333333335</v>
      </c>
      <c r="V1143" s="7">
        <f t="shared" si="179"/>
        <v>10.475000000000001</v>
      </c>
    </row>
    <row r="1144" spans="1:22" ht="13.5" x14ac:dyDescent="0.25">
      <c r="A1144" s="3">
        <f>RSI!A1144</f>
        <v>43676</v>
      </c>
      <c r="B1144" s="2">
        <f>RSI!B1144</f>
        <v>8.6</v>
      </c>
      <c r="C1144" s="2">
        <f>RSI!I1144</f>
        <v>41.056023493798691</v>
      </c>
      <c r="D1144" s="2">
        <f>MACD!E1144</f>
        <v>6.9240387191658925E-2</v>
      </c>
      <c r="E1144" s="2">
        <f>MACD!F1144</f>
        <v>-4.2174532704029301E-2</v>
      </c>
      <c r="F1144" s="2">
        <f>'Moving Avg'!D1144</f>
        <v>8.7187999999999999</v>
      </c>
      <c r="G1144" s="2">
        <f>'Moving Avg'!F1144</f>
        <v>8.8416499999999978</v>
      </c>
      <c r="H1144" s="2">
        <f>'Moving Avg'!G1144</f>
        <v>8.8223200000000013</v>
      </c>
      <c r="I1144" s="2">
        <f>'Moving Avg'!H1144</f>
        <v>9.045774999999999</v>
      </c>
      <c r="J1144" s="5" t="str">
        <f>OBV!F1144</f>
        <v>BEARISH</v>
      </c>
      <c r="K1144" s="5" t="str">
        <f>OBV!G1144</f>
        <v>NEUTRAL</v>
      </c>
      <c r="L1144" s="5" t="str">
        <f>OBV!H1144</f>
        <v>CONFIRMED BEARISH</v>
      </c>
      <c r="M1144" s="7">
        <f t="shared" si="170"/>
        <v>25</v>
      </c>
      <c r="N1144" s="7">
        <f t="shared" si="171"/>
        <v>0</v>
      </c>
      <c r="O1144" s="7">
        <f t="shared" si="172"/>
        <v>0</v>
      </c>
      <c r="P1144" s="7">
        <f t="shared" si="173"/>
        <v>16.5</v>
      </c>
      <c r="Q1144" s="8">
        <f t="shared" si="174"/>
        <v>11.225</v>
      </c>
      <c r="R1144" s="8">
        <f t="shared" si="175"/>
        <v>9.125</v>
      </c>
      <c r="S1144" s="8">
        <f t="shared" si="176"/>
        <v>11.175000000000001</v>
      </c>
      <c r="T1144" s="8">
        <f t="shared" si="177"/>
        <v>10.375</v>
      </c>
      <c r="U1144" s="7">
        <f t="shared" si="178"/>
        <v>10.508333333333335</v>
      </c>
      <c r="V1144" s="7">
        <f t="shared" si="179"/>
        <v>10.475000000000001</v>
      </c>
    </row>
    <row r="1145" spans="1:22" ht="13.5" x14ac:dyDescent="0.25">
      <c r="A1145" s="3">
        <f>RSI!A1145</f>
        <v>43677</v>
      </c>
      <c r="B1145" s="2">
        <f>RSI!B1145</f>
        <v>8.7789999999999999</v>
      </c>
      <c r="C1145" s="2">
        <f>RSI!I1145</f>
        <v>49.023231357984514</v>
      </c>
      <c r="D1145" s="2">
        <f>MACD!E1145</f>
        <v>9.9403200973828376E-2</v>
      </c>
      <c r="E1145" s="2">
        <f>MACD!F1145</f>
        <v>-1.3858985968457766E-2</v>
      </c>
      <c r="F1145" s="2">
        <f>'Moving Avg'!D1145</f>
        <v>8.7260000000000026</v>
      </c>
      <c r="G1145" s="2">
        <f>'Moving Avg'!F1145</f>
        <v>8.8523499999999995</v>
      </c>
      <c r="H1145" s="2">
        <f>'Moving Avg'!G1145</f>
        <v>8.8127600000000008</v>
      </c>
      <c r="I1145" s="2">
        <f>'Moving Avg'!H1145</f>
        <v>9.0346549999999972</v>
      </c>
      <c r="J1145" s="5" t="str">
        <f>OBV!F1145</f>
        <v>BEARISH</v>
      </c>
      <c r="K1145" s="5" t="str">
        <f>OBV!G1145</f>
        <v>NEUTRAL</v>
      </c>
      <c r="L1145" s="5" t="str">
        <f>OBV!H1145</f>
        <v>BEARISH DIVERGENCE</v>
      </c>
      <c r="M1145" s="7">
        <f t="shared" si="170"/>
        <v>25</v>
      </c>
      <c r="N1145" s="7">
        <f t="shared" si="171"/>
        <v>0</v>
      </c>
      <c r="O1145" s="7">
        <f t="shared" si="172"/>
        <v>0</v>
      </c>
      <c r="P1145" s="7">
        <f t="shared" si="173"/>
        <v>16.5</v>
      </c>
      <c r="Q1145" s="8">
        <f t="shared" si="174"/>
        <v>11.225</v>
      </c>
      <c r="R1145" s="8">
        <f t="shared" si="175"/>
        <v>9.125</v>
      </c>
      <c r="S1145" s="8">
        <f t="shared" si="176"/>
        <v>11.175000000000001</v>
      </c>
      <c r="T1145" s="8">
        <f t="shared" si="177"/>
        <v>10.375</v>
      </c>
      <c r="U1145" s="7">
        <f t="shared" si="178"/>
        <v>10.508333333333335</v>
      </c>
      <c r="V1145" s="7">
        <f t="shared" si="179"/>
        <v>10.475000000000001</v>
      </c>
    </row>
    <row r="1146" spans="1:22" ht="13.5" x14ac:dyDescent="0.25">
      <c r="A1146" s="3">
        <f>RSI!A1146</f>
        <v>43678</v>
      </c>
      <c r="B1146" s="2">
        <f>RSI!B1146</f>
        <v>8.5220000000000002</v>
      </c>
      <c r="C1146" s="2">
        <f>RSI!I1146</f>
        <v>40.548817227394409</v>
      </c>
      <c r="D1146" s="2">
        <f>MACD!E1146</f>
        <v>0.10795351717383461</v>
      </c>
      <c r="E1146" s="2">
        <f>MACD!F1146</f>
        <v>1.0503514660000709E-2</v>
      </c>
      <c r="F1146" s="2">
        <f>'Moving Avg'!D1146</f>
        <v>8.6817999999999991</v>
      </c>
      <c r="G1146" s="2">
        <f>'Moving Avg'!F1146</f>
        <v>8.8373499999999989</v>
      </c>
      <c r="H1146" s="2">
        <f>'Moving Avg'!G1146</f>
        <v>8.7984800000000014</v>
      </c>
      <c r="I1146" s="2">
        <f>'Moving Avg'!H1146</f>
        <v>9.0231349999999964</v>
      </c>
      <c r="J1146" s="5" t="str">
        <f>OBV!F1146</f>
        <v>BEARISH</v>
      </c>
      <c r="K1146" s="5" t="str">
        <f>OBV!G1146</f>
        <v>NEUTRAL</v>
      </c>
      <c r="L1146" s="5" t="str">
        <f>OBV!H1146</f>
        <v>CONFIRMED BEARISH</v>
      </c>
      <c r="M1146" s="7">
        <f t="shared" si="170"/>
        <v>25</v>
      </c>
      <c r="N1146" s="7">
        <f t="shared" si="171"/>
        <v>0</v>
      </c>
      <c r="O1146" s="7">
        <f t="shared" si="172"/>
        <v>0</v>
      </c>
      <c r="P1146" s="7">
        <f t="shared" si="173"/>
        <v>16.5</v>
      </c>
      <c r="Q1146" s="8">
        <f t="shared" si="174"/>
        <v>11.225</v>
      </c>
      <c r="R1146" s="8">
        <f t="shared" si="175"/>
        <v>9.125</v>
      </c>
      <c r="S1146" s="8">
        <f t="shared" si="176"/>
        <v>11.175000000000001</v>
      </c>
      <c r="T1146" s="8">
        <f t="shared" si="177"/>
        <v>10.375</v>
      </c>
      <c r="U1146" s="7">
        <f t="shared" si="178"/>
        <v>10.508333333333335</v>
      </c>
      <c r="V1146" s="7">
        <f t="shared" si="179"/>
        <v>10.475000000000001</v>
      </c>
    </row>
    <row r="1147" spans="1:22" ht="13.5" x14ac:dyDescent="0.25">
      <c r="A1147" s="3">
        <f>RSI!A1147</f>
        <v>43679</v>
      </c>
      <c r="B1147" s="2">
        <f>RSI!B1147</f>
        <v>8.5289999999999999</v>
      </c>
      <c r="C1147" s="2">
        <f>RSI!I1147</f>
        <v>40.848748181621829</v>
      </c>
      <c r="D1147" s="2">
        <f>MACD!E1147</f>
        <v>0.14263022055362384</v>
      </c>
      <c r="E1147" s="2">
        <f>MACD!F1147</f>
        <v>3.6928855838725336E-2</v>
      </c>
      <c r="F1147" s="2">
        <f>'Moving Avg'!D1147</f>
        <v>8.6346000000000007</v>
      </c>
      <c r="G1147" s="2">
        <f>'Moving Avg'!F1147</f>
        <v>8.8105999999999973</v>
      </c>
      <c r="H1147" s="2">
        <f>'Moving Avg'!G1147</f>
        <v>8.7849199999999996</v>
      </c>
      <c r="I1147" s="2">
        <f>'Moving Avg'!H1147</f>
        <v>9.0123349999999967</v>
      </c>
      <c r="J1147" s="5" t="str">
        <f>OBV!F1147</f>
        <v>BEARISH</v>
      </c>
      <c r="K1147" s="5" t="str">
        <f>OBV!G1147</f>
        <v>NEUTRAL</v>
      </c>
      <c r="L1147" s="5" t="str">
        <f>OBV!H1147</f>
        <v>CONFIRMED BEARISH</v>
      </c>
      <c r="M1147" s="7">
        <f t="shared" si="170"/>
        <v>25</v>
      </c>
      <c r="N1147" s="7">
        <f t="shared" si="171"/>
        <v>0</v>
      </c>
      <c r="O1147" s="7">
        <f t="shared" si="172"/>
        <v>0</v>
      </c>
      <c r="P1147" s="7">
        <f t="shared" si="173"/>
        <v>16.5</v>
      </c>
      <c r="Q1147" s="8">
        <f t="shared" si="174"/>
        <v>11.225</v>
      </c>
      <c r="R1147" s="8">
        <f t="shared" si="175"/>
        <v>9.125</v>
      </c>
      <c r="S1147" s="8">
        <f t="shared" si="176"/>
        <v>11.175000000000001</v>
      </c>
      <c r="T1147" s="8">
        <f t="shared" si="177"/>
        <v>10.375</v>
      </c>
      <c r="U1147" s="7">
        <f t="shared" si="178"/>
        <v>10.508333333333335</v>
      </c>
      <c r="V1147" s="7">
        <f t="shared" si="179"/>
        <v>10.475000000000001</v>
      </c>
    </row>
    <row r="1148" spans="1:22" ht="13.5" x14ac:dyDescent="0.25">
      <c r="A1148" s="3">
        <f>RSI!A1148</f>
        <v>43682</v>
      </c>
      <c r="B1148" s="2">
        <f>RSI!B1148</f>
        <v>8.7430000000000003</v>
      </c>
      <c r="C1148" s="2">
        <f>RSI!I1148</f>
        <v>49.274148630506531</v>
      </c>
      <c r="D1148" s="2">
        <f>MACD!E1148</f>
        <v>0.1246859827964375</v>
      </c>
      <c r="E1148" s="2">
        <f>MACD!F1148</f>
        <v>5.4480281230267769E-2</v>
      </c>
      <c r="F1148" s="2">
        <f>'Moving Avg'!D1148</f>
        <v>8.6345999999999989</v>
      </c>
      <c r="G1148" s="2">
        <f>'Moving Avg'!F1148</f>
        <v>8.8062999999999985</v>
      </c>
      <c r="H1148" s="2">
        <f>'Moving Avg'!G1148</f>
        <v>8.7810600000000001</v>
      </c>
      <c r="I1148" s="2">
        <f>'Moving Avg'!H1148</f>
        <v>9.0026349999999962</v>
      </c>
      <c r="J1148" s="5" t="str">
        <f>OBV!F1148</f>
        <v>BULLISH</v>
      </c>
      <c r="K1148" s="5" t="str">
        <f>OBV!G1148</f>
        <v>NEUTRAL</v>
      </c>
      <c r="L1148" s="5" t="str">
        <f>OBV!H1148</f>
        <v>NEUTRAL</v>
      </c>
      <c r="M1148" s="7">
        <f t="shared" si="170"/>
        <v>25</v>
      </c>
      <c r="N1148" s="7">
        <f t="shared" si="171"/>
        <v>0</v>
      </c>
      <c r="O1148" s="7">
        <f t="shared" si="172"/>
        <v>0</v>
      </c>
      <c r="P1148" s="7">
        <f t="shared" si="173"/>
        <v>49.5</v>
      </c>
      <c r="Q1148" s="8">
        <f t="shared" si="174"/>
        <v>16.175000000000001</v>
      </c>
      <c r="R1148" s="8">
        <f t="shared" si="175"/>
        <v>17.375</v>
      </c>
      <c r="S1148" s="8">
        <f t="shared" si="176"/>
        <v>26.025000000000002</v>
      </c>
      <c r="T1148" s="8">
        <f t="shared" si="177"/>
        <v>18.625</v>
      </c>
      <c r="U1148" s="7">
        <f t="shared" si="178"/>
        <v>19.858333333333334</v>
      </c>
      <c r="V1148" s="7">
        <f t="shared" si="179"/>
        <v>19.55</v>
      </c>
    </row>
    <row r="1149" spans="1:22" ht="13.5" x14ac:dyDescent="0.25">
      <c r="A1149" s="3">
        <f>RSI!A1149</f>
        <v>43683</v>
      </c>
      <c r="B1149" s="2">
        <f>RSI!B1149</f>
        <v>8.7289999999999992</v>
      </c>
      <c r="C1149" s="2">
        <f>RSI!I1149</f>
        <v>48.784586087822063</v>
      </c>
      <c r="D1149" s="2">
        <f>MACD!E1149</f>
        <v>0.10849963147332531</v>
      </c>
      <c r="E1149" s="2">
        <f>MACD!F1149</f>
        <v>6.5284151278879279E-2</v>
      </c>
      <c r="F1149" s="2">
        <f>'Moving Avg'!D1149</f>
        <v>8.6603999999999992</v>
      </c>
      <c r="G1149" s="2">
        <f>'Moving Avg'!F1149</f>
        <v>8.8027499999999979</v>
      </c>
      <c r="H1149" s="2">
        <f>'Moving Avg'!G1149</f>
        <v>8.7769199999999987</v>
      </c>
      <c r="I1149" s="2">
        <f>'Moving Avg'!H1149</f>
        <v>8.9935499999999955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  <c r="M1149" s="7">
        <f t="shared" si="170"/>
        <v>25</v>
      </c>
      <c r="N1149" s="7">
        <f t="shared" si="171"/>
        <v>0</v>
      </c>
      <c r="O1149" s="7">
        <f t="shared" si="172"/>
        <v>0</v>
      </c>
      <c r="P1149" s="7">
        <f t="shared" si="173"/>
        <v>83.5</v>
      </c>
      <c r="Q1149" s="8">
        <f t="shared" si="174"/>
        <v>21.274999999999999</v>
      </c>
      <c r="R1149" s="8">
        <f t="shared" si="175"/>
        <v>25.875</v>
      </c>
      <c r="S1149" s="8">
        <f t="shared" si="176"/>
        <v>41.325000000000003</v>
      </c>
      <c r="T1149" s="8">
        <f t="shared" si="177"/>
        <v>27.125</v>
      </c>
      <c r="U1149" s="7">
        <f t="shared" si="178"/>
        <v>29.491666666666664</v>
      </c>
      <c r="V1149" s="7">
        <f t="shared" si="179"/>
        <v>28.9</v>
      </c>
    </row>
    <row r="1150" spans="1:22" ht="13.5" x14ac:dyDescent="0.25">
      <c r="A1150" s="3">
        <f>RSI!A1150</f>
        <v>43684</v>
      </c>
      <c r="B1150" s="2">
        <f>RSI!B1150</f>
        <v>8.6999999999999993</v>
      </c>
      <c r="C1150" s="2">
        <f>RSI!I1150</f>
        <v>47.726780546396888</v>
      </c>
      <c r="D1150" s="2">
        <f>MACD!E1150</f>
        <v>9.3755343325893747E-2</v>
      </c>
      <c r="E1150" s="2">
        <f>MACD!F1150</f>
        <v>7.0978389688282184E-2</v>
      </c>
      <c r="F1150" s="2">
        <f>'Moving Avg'!D1150</f>
        <v>8.6446000000000005</v>
      </c>
      <c r="G1150" s="2">
        <f>'Moving Avg'!F1150</f>
        <v>8.7980999999999998</v>
      </c>
      <c r="H1150" s="2">
        <f>'Moving Avg'!G1150</f>
        <v>8.7721999999999998</v>
      </c>
      <c r="I1150" s="2">
        <f>'Moving Avg'!H1150</f>
        <v>8.9850999999999956</v>
      </c>
      <c r="J1150" s="5" t="str">
        <f>OBV!F1150</f>
        <v>BULLISH</v>
      </c>
      <c r="K1150" s="5" t="str">
        <f>OBV!G1150</f>
        <v>NEUTRAL</v>
      </c>
      <c r="L1150" s="5" t="str">
        <f>OBV!H1150</f>
        <v>BULLISH DIVERGENCE</v>
      </c>
      <c r="M1150" s="7">
        <f t="shared" si="170"/>
        <v>25</v>
      </c>
      <c r="N1150" s="7">
        <f t="shared" si="171"/>
        <v>0</v>
      </c>
      <c r="O1150" s="7">
        <f t="shared" si="172"/>
        <v>0</v>
      </c>
      <c r="P1150" s="7">
        <f t="shared" si="173"/>
        <v>66.5</v>
      </c>
      <c r="Q1150" s="8">
        <f t="shared" si="174"/>
        <v>18.725000000000001</v>
      </c>
      <c r="R1150" s="8">
        <f t="shared" si="175"/>
        <v>21.625</v>
      </c>
      <c r="S1150" s="8">
        <f t="shared" si="176"/>
        <v>33.674999999999997</v>
      </c>
      <c r="T1150" s="8">
        <f t="shared" si="177"/>
        <v>22.875</v>
      </c>
      <c r="U1150" s="7">
        <f t="shared" si="178"/>
        <v>24.675000000000001</v>
      </c>
      <c r="V1150" s="7">
        <f t="shared" si="179"/>
        <v>24.225000000000001</v>
      </c>
    </row>
    <row r="1151" spans="1:22" ht="13.5" x14ac:dyDescent="0.25">
      <c r="A1151" s="3">
        <f>RSI!A1151</f>
        <v>43685</v>
      </c>
      <c r="B1151" s="2">
        <f>RSI!B1151</f>
        <v>8.6999999999999993</v>
      </c>
      <c r="C1151" s="2">
        <f>RSI!I1151</f>
        <v>47.726780546396888</v>
      </c>
      <c r="D1151" s="2">
        <f>MACD!E1151</f>
        <v>8.1625142146840801E-2</v>
      </c>
      <c r="E1151" s="2">
        <f>MACD!F1151</f>
        <v>7.3107740179993913E-2</v>
      </c>
      <c r="F1151" s="2">
        <f>'Moving Avg'!D1151</f>
        <v>8.6801999999999992</v>
      </c>
      <c r="G1151" s="2">
        <f>'Moving Avg'!F1151</f>
        <v>8.791999999999998</v>
      </c>
      <c r="H1151" s="2">
        <f>'Moving Avg'!G1151</f>
        <v>8.7674799999999991</v>
      </c>
      <c r="I1151" s="2">
        <f>'Moving Avg'!H1151</f>
        <v>8.9764799999999951</v>
      </c>
      <c r="J1151" s="5" t="str">
        <f>OBV!F1151</f>
        <v>BULLISH</v>
      </c>
      <c r="K1151" s="5" t="str">
        <f>OBV!G1151</f>
        <v>NEUTRAL</v>
      </c>
      <c r="L1151" s="5" t="str">
        <f>OBV!H1151</f>
        <v>CONFIRMED BULLISH</v>
      </c>
      <c r="M1151" s="7">
        <f t="shared" si="170"/>
        <v>25</v>
      </c>
      <c r="N1151" s="7">
        <f t="shared" si="171"/>
        <v>0</v>
      </c>
      <c r="O1151" s="7">
        <f t="shared" si="172"/>
        <v>0</v>
      </c>
      <c r="P1151" s="7">
        <f t="shared" si="173"/>
        <v>83.5</v>
      </c>
      <c r="Q1151" s="8">
        <f t="shared" si="174"/>
        <v>21.274999999999999</v>
      </c>
      <c r="R1151" s="8">
        <f t="shared" si="175"/>
        <v>25.875</v>
      </c>
      <c r="S1151" s="8">
        <f t="shared" si="176"/>
        <v>41.325000000000003</v>
      </c>
      <c r="T1151" s="8">
        <f t="shared" si="177"/>
        <v>27.125</v>
      </c>
      <c r="U1151" s="7">
        <f t="shared" si="178"/>
        <v>29.491666666666664</v>
      </c>
      <c r="V1151" s="7">
        <f t="shared" si="179"/>
        <v>28.9</v>
      </c>
    </row>
    <row r="1152" spans="1:22" ht="13.5" x14ac:dyDescent="0.25">
      <c r="A1152" s="3">
        <f>RSI!A1152</f>
        <v>43686</v>
      </c>
      <c r="B1152" s="2">
        <f>RSI!B1152</f>
        <v>8.6720000000000006</v>
      </c>
      <c r="C1152" s="2">
        <f>RSI!I1152</f>
        <v>46.595433188301598</v>
      </c>
      <c r="D1152" s="2">
        <f>MACD!E1152</f>
        <v>7.7139940172974875E-2</v>
      </c>
      <c r="E1152" s="2">
        <f>MACD!F1152</f>
        <v>7.3914180178590111E-2</v>
      </c>
      <c r="F1152" s="2">
        <f>'Moving Avg'!D1152</f>
        <v>8.7088000000000001</v>
      </c>
      <c r="G1152" s="2">
        <f>'Moving Avg'!F1152</f>
        <v>8.7748999999999988</v>
      </c>
      <c r="H1152" s="2">
        <f>'Moving Avg'!G1152</f>
        <v>8.76248</v>
      </c>
      <c r="I1152" s="2">
        <f>'Moving Avg'!H1152</f>
        <v>8.967379999999995</v>
      </c>
      <c r="J1152" s="5" t="str">
        <f>OBV!F1152</f>
        <v>BEARISH</v>
      </c>
      <c r="K1152" s="5" t="str">
        <f>OBV!G1152</f>
        <v>NEUTRAL</v>
      </c>
      <c r="L1152" s="5" t="str">
        <f>OBV!H1152</f>
        <v>BEARISH DIVERGENCE</v>
      </c>
      <c r="M1152" s="7">
        <f t="shared" si="170"/>
        <v>25</v>
      </c>
      <c r="N1152" s="7">
        <f t="shared" si="171"/>
        <v>0</v>
      </c>
      <c r="O1152" s="7">
        <f t="shared" si="172"/>
        <v>0</v>
      </c>
      <c r="P1152" s="7">
        <f t="shared" si="173"/>
        <v>16.5</v>
      </c>
      <c r="Q1152" s="8">
        <f t="shared" si="174"/>
        <v>11.225</v>
      </c>
      <c r="R1152" s="8">
        <f t="shared" si="175"/>
        <v>9.125</v>
      </c>
      <c r="S1152" s="8">
        <f t="shared" si="176"/>
        <v>11.175000000000001</v>
      </c>
      <c r="T1152" s="8">
        <f t="shared" si="177"/>
        <v>10.375</v>
      </c>
      <c r="U1152" s="7">
        <f t="shared" si="178"/>
        <v>10.508333333333335</v>
      </c>
      <c r="V1152" s="7">
        <f t="shared" si="179"/>
        <v>10.475000000000001</v>
      </c>
    </row>
    <row r="1153" spans="1:22" ht="13.5" x14ac:dyDescent="0.25">
      <c r="A1153" s="3">
        <f>RSI!A1153</f>
        <v>43691</v>
      </c>
      <c r="B1153" s="2">
        <f>RSI!B1153</f>
        <v>8.65</v>
      </c>
      <c r="C1153" s="2">
        <f>RSI!I1153</f>
        <v>45.679209036847354</v>
      </c>
      <c r="D1153" s="2">
        <f>MACD!E1153</f>
        <v>7.2051648709997806E-2</v>
      </c>
      <c r="E1153" s="2">
        <f>MACD!F1153</f>
        <v>7.354167388487165E-2</v>
      </c>
      <c r="F1153" s="2">
        <f>'Moving Avg'!D1153</f>
        <v>8.6902000000000008</v>
      </c>
      <c r="G1153" s="2">
        <f>'Moving Avg'!F1153</f>
        <v>8.7545499999999983</v>
      </c>
      <c r="H1153" s="2">
        <f>'Moving Avg'!G1153</f>
        <v>8.7531999999999996</v>
      </c>
      <c r="I1153" s="2">
        <f>'Moving Avg'!H1153</f>
        <v>8.9581699999999955</v>
      </c>
      <c r="J1153" s="5" t="str">
        <f>OBV!F1153</f>
        <v>BEARISH</v>
      </c>
      <c r="K1153" s="5" t="str">
        <f>OBV!G1153</f>
        <v>STRONG</v>
      </c>
      <c r="L1153" s="5" t="str">
        <f>OBV!H1153</f>
        <v>CONFIRMED BEARISH</v>
      </c>
      <c r="M1153" s="7">
        <f t="shared" si="170"/>
        <v>25</v>
      </c>
      <c r="N1153" s="7">
        <f t="shared" si="171"/>
        <v>45</v>
      </c>
      <c r="O1153" s="7">
        <f t="shared" si="172"/>
        <v>0</v>
      </c>
      <c r="P1153" s="7">
        <f t="shared" si="173"/>
        <v>33</v>
      </c>
      <c r="Q1153" s="8">
        <f t="shared" si="174"/>
        <v>29.45</v>
      </c>
      <c r="R1153" s="8">
        <f t="shared" si="175"/>
        <v>22.25</v>
      </c>
      <c r="S1153" s="8">
        <f t="shared" si="176"/>
        <v>25.35</v>
      </c>
      <c r="T1153" s="8">
        <f t="shared" si="177"/>
        <v>25.75</v>
      </c>
      <c r="U1153" s="7">
        <f t="shared" si="178"/>
        <v>25.683333333333337</v>
      </c>
      <c r="V1153" s="7">
        <f t="shared" si="179"/>
        <v>25.700000000000003</v>
      </c>
    </row>
    <row r="1154" spans="1:22" ht="13.5" x14ac:dyDescent="0.25">
      <c r="A1154" s="3">
        <f>RSI!A1154</f>
        <v>43692</v>
      </c>
      <c r="B1154" s="2">
        <f>RSI!B1154</f>
        <v>8.5289999999999999</v>
      </c>
      <c r="C1154" s="2">
        <f>RSI!I1154</f>
        <v>40.914041877235668</v>
      </c>
      <c r="D1154" s="2">
        <f>MACD!E1154</f>
        <v>5.5266786182480487E-2</v>
      </c>
      <c r="E1154" s="2">
        <f>MACD!F1154</f>
        <v>6.9886696344393415E-2</v>
      </c>
      <c r="F1154" s="2">
        <f>'Moving Avg'!D1154</f>
        <v>8.6502000000000017</v>
      </c>
      <c r="G1154" s="2">
        <f>'Moving Avg'!F1154</f>
        <v>8.7281499999999976</v>
      </c>
      <c r="H1154" s="2">
        <f>'Moving Avg'!G1154</f>
        <v>8.7453399999999988</v>
      </c>
      <c r="I1154" s="2">
        <f>'Moving Avg'!H1154</f>
        <v>8.9486949999999954</v>
      </c>
      <c r="J1154" s="5" t="str">
        <f>OBV!F1154</f>
        <v>BEARISH</v>
      </c>
      <c r="K1154" s="5" t="str">
        <f>OBV!G1154</f>
        <v>STRONG</v>
      </c>
      <c r="L1154" s="5" t="str">
        <f>OBV!H1154</f>
        <v>CONFIRMED BEARISH</v>
      </c>
      <c r="M1154" s="7">
        <f t="shared" ref="M1154:M1217" si="180">IF(C1154&lt;30,50, IF(C1154&gt;70, 0, 25))</f>
        <v>25</v>
      </c>
      <c r="N1154" s="7">
        <f t="shared" ref="N1154:N1217" si="181">IF(E1154-D1154&gt;0.02, 100, IF(E1154-D1154&lt;0,0,45))</f>
        <v>45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33</v>
      </c>
      <c r="Q1154" s="8">
        <f t="shared" si="174"/>
        <v>29.45</v>
      </c>
      <c r="R1154" s="8">
        <f t="shared" si="175"/>
        <v>22.25</v>
      </c>
      <c r="S1154" s="8">
        <f t="shared" si="176"/>
        <v>25.35</v>
      </c>
      <c r="T1154" s="8">
        <f t="shared" si="177"/>
        <v>25.75</v>
      </c>
      <c r="U1154" s="7">
        <f t="shared" si="178"/>
        <v>25.683333333333337</v>
      </c>
      <c r="V1154" s="7">
        <f t="shared" si="179"/>
        <v>25.700000000000003</v>
      </c>
    </row>
    <row r="1155" spans="1:22" ht="13.5" x14ac:dyDescent="0.25">
      <c r="A1155" s="3">
        <f>RSI!A1155</f>
        <v>43693</v>
      </c>
      <c r="B1155" s="2">
        <f>RSI!B1155</f>
        <v>8.5289999999999999</v>
      </c>
      <c r="C1155" s="2">
        <f>RSI!I1155</f>
        <v>40.914041877235661</v>
      </c>
      <c r="D1155" s="2">
        <f>MACD!E1155</f>
        <v>6.9834010285623194E-2</v>
      </c>
      <c r="E1155" s="2">
        <f>MACD!F1155</f>
        <v>6.9876159132639365E-2</v>
      </c>
      <c r="F1155" s="2">
        <f>'Moving Avg'!D1155</f>
        <v>8.6159999999999997</v>
      </c>
      <c r="G1155" s="2">
        <f>'Moving Avg'!F1155</f>
        <v>8.7017499999999988</v>
      </c>
      <c r="H1155" s="2">
        <f>'Moving Avg'!G1155</f>
        <v>8.7374799999999979</v>
      </c>
      <c r="I1155" s="2">
        <f>'Moving Avg'!H1155</f>
        <v>8.9392199999999953</v>
      </c>
      <c r="J1155" s="5" t="str">
        <f>OBV!F1155</f>
        <v>BEARISH</v>
      </c>
      <c r="K1155" s="5" t="str">
        <f>OBV!G1155</f>
        <v>STRONG</v>
      </c>
      <c r="L1155" s="5" t="str">
        <f>OBV!H1155</f>
        <v>CONFIRMED BEARISH</v>
      </c>
      <c r="M1155" s="7">
        <f t="shared" si="180"/>
        <v>25</v>
      </c>
      <c r="N1155" s="7">
        <f t="shared" si="181"/>
        <v>45</v>
      </c>
      <c r="O1155" s="7">
        <f t="shared" si="182"/>
        <v>0</v>
      </c>
      <c r="P1155" s="7">
        <f t="shared" si="183"/>
        <v>33</v>
      </c>
      <c r="Q1155" s="8">
        <f t="shared" ref="Q1155:Q1218" si="184">0.35*M1155+N1155*0.35+O1155*0.15+P1155*0.15</f>
        <v>29.45</v>
      </c>
      <c r="R1155" s="8">
        <f t="shared" ref="R1155:R1218" si="185">M1155*0.2+N1155*0.2+O1155*0.35+P1155*0.25</f>
        <v>22.25</v>
      </c>
      <c r="S1155" s="8">
        <f t="shared" ref="S1155:S1218" si="186">M1155*0.15+N1155*0.15+O1155*0.25+P1155*0.45</f>
        <v>25.35</v>
      </c>
      <c r="T1155" s="8">
        <f t="shared" ref="T1155:T1218" si="187">0.25*SUM(M1155:P1155)</f>
        <v>25.75</v>
      </c>
      <c r="U1155" s="7">
        <f t="shared" ref="U1155:U1218" si="188">SUM(Q1155:S1155)/3</f>
        <v>25.683333333333337</v>
      </c>
      <c r="V1155" s="7">
        <f t="shared" ref="V1155:V1218" si="189">SUM(Q1155:T1155)/4</f>
        <v>25.700000000000003</v>
      </c>
    </row>
    <row r="1156" spans="1:22" ht="13.5" x14ac:dyDescent="0.25">
      <c r="A1156" s="3">
        <f>RSI!A1156</f>
        <v>43696</v>
      </c>
      <c r="B1156" s="2">
        <f>RSI!B1156</f>
        <v>8.7579999999999991</v>
      </c>
      <c r="C1156" s="2">
        <f>RSI!I1156</f>
        <v>51.922385024509254</v>
      </c>
      <c r="D1156" s="2">
        <f>MACD!E1156</f>
        <v>2.6798826773433149E-2</v>
      </c>
      <c r="E1156" s="2">
        <f>MACD!F1156</f>
        <v>6.1260692660798123E-2</v>
      </c>
      <c r="F1156" s="2">
        <f>'Moving Avg'!D1156</f>
        <v>8.627600000000001</v>
      </c>
      <c r="G1156" s="2">
        <f>'Moving Avg'!F1156</f>
        <v>8.6985500000000009</v>
      </c>
      <c r="H1156" s="2">
        <f>'Moving Avg'!G1156</f>
        <v>8.734499999999997</v>
      </c>
      <c r="I1156" s="2">
        <f>'Moving Avg'!H1156</f>
        <v>8.9312299999999958</v>
      </c>
      <c r="J1156" s="5" t="str">
        <f>OBV!F1156</f>
        <v>BEARISH</v>
      </c>
      <c r="K1156" s="5" t="str">
        <f>OBV!G1156</f>
        <v>STRONG</v>
      </c>
      <c r="L1156" s="5" t="str">
        <f>OBV!H1156</f>
        <v>BEARISH DIVERGENCE</v>
      </c>
      <c r="M1156" s="7">
        <f t="shared" si="180"/>
        <v>25</v>
      </c>
      <c r="N1156" s="7">
        <f t="shared" si="181"/>
        <v>100</v>
      </c>
      <c r="O1156" s="7">
        <f t="shared" si="182"/>
        <v>0</v>
      </c>
      <c r="P1156" s="7">
        <f t="shared" si="183"/>
        <v>33</v>
      </c>
      <c r="Q1156" s="8">
        <f t="shared" si="184"/>
        <v>48.7</v>
      </c>
      <c r="R1156" s="8">
        <f t="shared" si="185"/>
        <v>33.25</v>
      </c>
      <c r="S1156" s="8">
        <f t="shared" si="186"/>
        <v>33.6</v>
      </c>
      <c r="T1156" s="8">
        <f t="shared" si="187"/>
        <v>39.5</v>
      </c>
      <c r="U1156" s="7">
        <f t="shared" si="188"/>
        <v>38.516666666666673</v>
      </c>
      <c r="V1156" s="7">
        <f t="shared" si="189"/>
        <v>38.762500000000003</v>
      </c>
    </row>
    <row r="1157" spans="1:22" ht="13.5" x14ac:dyDescent="0.25">
      <c r="A1157" s="3">
        <f>RSI!A1157</f>
        <v>43697</v>
      </c>
      <c r="B1157" s="2">
        <f>RSI!B1157</f>
        <v>8.7579999999999991</v>
      </c>
      <c r="C1157" s="2">
        <f>RSI!I1157</f>
        <v>51.922385024509261</v>
      </c>
      <c r="D1157" s="2">
        <f>MACD!E1157</f>
        <v>-8.8361326936485796E-3</v>
      </c>
      <c r="E1157" s="2">
        <f>MACD!F1157</f>
        <v>4.7241327589908781E-2</v>
      </c>
      <c r="F1157" s="2">
        <f>'Moving Avg'!D1157</f>
        <v>8.6448</v>
      </c>
      <c r="G1157" s="2">
        <f>'Moving Avg'!F1157</f>
        <v>8.6868000000000016</v>
      </c>
      <c r="H1157" s="2">
        <f>'Moving Avg'!G1157</f>
        <v>8.734079999999997</v>
      </c>
      <c r="I1157" s="2">
        <f>'Moving Avg'!H1157</f>
        <v>8.9230699999999956</v>
      </c>
      <c r="J1157" s="5" t="str">
        <f>OBV!F1157</f>
        <v>BEARISH</v>
      </c>
      <c r="K1157" s="5" t="str">
        <f>OBV!G1157</f>
        <v>NEUTRAL</v>
      </c>
      <c r="L1157" s="5" t="str">
        <f>OBV!H1157</f>
        <v>BEARISH DIVERGENCE</v>
      </c>
      <c r="M1157" s="7">
        <f t="shared" si="180"/>
        <v>25</v>
      </c>
      <c r="N1157" s="7">
        <f t="shared" si="181"/>
        <v>100</v>
      </c>
      <c r="O1157" s="7">
        <f t="shared" si="182"/>
        <v>0</v>
      </c>
      <c r="P1157" s="7">
        <f t="shared" si="183"/>
        <v>16.5</v>
      </c>
      <c r="Q1157" s="8">
        <f t="shared" si="184"/>
        <v>46.225000000000001</v>
      </c>
      <c r="R1157" s="8">
        <f t="shared" si="185"/>
        <v>29.125</v>
      </c>
      <c r="S1157" s="8">
        <f t="shared" si="186"/>
        <v>26.175000000000001</v>
      </c>
      <c r="T1157" s="8">
        <f t="shared" si="187"/>
        <v>35.375</v>
      </c>
      <c r="U1157" s="7">
        <f t="shared" si="188"/>
        <v>33.841666666666661</v>
      </c>
      <c r="V1157" s="7">
        <f t="shared" si="189"/>
        <v>34.224999999999994</v>
      </c>
    </row>
    <row r="1158" spans="1:22" ht="13.5" x14ac:dyDescent="0.25">
      <c r="A1158" s="3">
        <f>RSI!A1158</f>
        <v>43698</v>
      </c>
      <c r="B1158" s="2">
        <f>RSI!B1158</f>
        <v>8.5719999999999992</v>
      </c>
      <c r="C1158" s="2">
        <f>RSI!I1158</f>
        <v>44.170355779918204</v>
      </c>
      <c r="D1158" s="2">
        <f>MACD!E1158</f>
        <v>7.4366042787925579E-3</v>
      </c>
      <c r="E1158" s="2">
        <f>MACD!F1158</f>
        <v>3.9280382927685542E-2</v>
      </c>
      <c r="F1158" s="2">
        <f>'Moving Avg'!D1158</f>
        <v>8.6292000000000009</v>
      </c>
      <c r="G1158" s="2">
        <f>'Moving Avg'!F1158</f>
        <v>8.6764500000000009</v>
      </c>
      <c r="H1158" s="2">
        <f>'Moving Avg'!G1158</f>
        <v>8.7313599999999969</v>
      </c>
      <c r="I1158" s="2">
        <f>'Moving Avg'!H1158</f>
        <v>8.9141499999999958</v>
      </c>
      <c r="J1158" s="5" t="str">
        <f>OBV!F1158</f>
        <v>BEARISH</v>
      </c>
      <c r="K1158" s="5" t="str">
        <f>OBV!G1158</f>
        <v>NEUTRAL</v>
      </c>
      <c r="L1158" s="5" t="str">
        <f>OBV!H1158</f>
        <v>CONFIRMED BEARISH</v>
      </c>
      <c r="M1158" s="7">
        <f t="shared" si="180"/>
        <v>25</v>
      </c>
      <c r="N1158" s="7">
        <f t="shared" si="181"/>
        <v>100</v>
      </c>
      <c r="O1158" s="7">
        <f t="shared" si="182"/>
        <v>0</v>
      </c>
      <c r="P1158" s="7">
        <f t="shared" si="183"/>
        <v>16.5</v>
      </c>
      <c r="Q1158" s="8">
        <f t="shared" si="184"/>
        <v>46.225000000000001</v>
      </c>
      <c r="R1158" s="8">
        <f t="shared" si="185"/>
        <v>29.125</v>
      </c>
      <c r="S1158" s="8">
        <f t="shared" si="186"/>
        <v>26.175000000000001</v>
      </c>
      <c r="T1158" s="8">
        <f t="shared" si="187"/>
        <v>35.375</v>
      </c>
      <c r="U1158" s="7">
        <f t="shared" si="188"/>
        <v>33.841666666666661</v>
      </c>
      <c r="V1158" s="7">
        <f t="shared" si="189"/>
        <v>34.224999999999994</v>
      </c>
    </row>
    <row r="1159" spans="1:22" ht="13.5" x14ac:dyDescent="0.25">
      <c r="A1159" s="3">
        <f>RSI!A1159</f>
        <v>43699</v>
      </c>
      <c r="B1159" s="2">
        <f>RSI!B1159</f>
        <v>8.5009999999999994</v>
      </c>
      <c r="C1159" s="2">
        <f>RSI!I1159</f>
        <v>41.616167322418349</v>
      </c>
      <c r="D1159" s="2">
        <f>MACD!E1159</f>
        <v>2.515528305459469E-2</v>
      </c>
      <c r="E1159" s="2">
        <f>MACD!F1159</f>
        <v>3.6455362953067373E-2</v>
      </c>
      <c r="F1159" s="2">
        <f>'Moving Avg'!D1159</f>
        <v>8.6235999999999997</v>
      </c>
      <c r="G1159" s="2">
        <f>'Moving Avg'!F1159</f>
        <v>8.6632500000000014</v>
      </c>
      <c r="H1159" s="2">
        <f>'Moving Avg'!G1159</f>
        <v>8.7300799999999974</v>
      </c>
      <c r="I1159" s="2">
        <f>'Moving Avg'!H1159</f>
        <v>8.9050449999999959</v>
      </c>
      <c r="J1159" s="5" t="str">
        <f>OBV!F1159</f>
        <v>BEARISH</v>
      </c>
      <c r="K1159" s="5" t="str">
        <f>OBV!G1159</f>
        <v>NEUTRAL</v>
      </c>
      <c r="L1159" s="5" t="str">
        <f>OBV!H1159</f>
        <v>CONFIRMED BEARISH</v>
      </c>
      <c r="M1159" s="7">
        <f t="shared" si="180"/>
        <v>25</v>
      </c>
      <c r="N1159" s="7">
        <f t="shared" si="181"/>
        <v>45</v>
      </c>
      <c r="O1159" s="7">
        <f t="shared" si="182"/>
        <v>0</v>
      </c>
      <c r="P1159" s="7">
        <f t="shared" si="183"/>
        <v>16.5</v>
      </c>
      <c r="Q1159" s="8">
        <f t="shared" si="184"/>
        <v>26.975000000000001</v>
      </c>
      <c r="R1159" s="8">
        <f t="shared" si="185"/>
        <v>18.125</v>
      </c>
      <c r="S1159" s="8">
        <f t="shared" si="186"/>
        <v>17.925000000000001</v>
      </c>
      <c r="T1159" s="8">
        <f t="shared" si="187"/>
        <v>21.625</v>
      </c>
      <c r="U1159" s="7">
        <f t="shared" si="188"/>
        <v>21.008333333333336</v>
      </c>
      <c r="V1159" s="7">
        <f t="shared" si="189"/>
        <v>21.162500000000001</v>
      </c>
    </row>
    <row r="1160" spans="1:22" ht="13.5" x14ac:dyDescent="0.25">
      <c r="A1160" s="3">
        <f>RSI!A1160</f>
        <v>43700</v>
      </c>
      <c r="B1160" s="2">
        <f>RSI!B1160</f>
        <v>8.7080000000000002</v>
      </c>
      <c r="C1160" s="2">
        <f>RSI!I1160</f>
        <v>50.587475286443848</v>
      </c>
      <c r="D1160" s="2">
        <f>MACD!E1160</f>
        <v>2.155418770168005E-2</v>
      </c>
      <c r="E1160" s="2">
        <f>MACD!F1160</f>
        <v>3.3475127902789906E-2</v>
      </c>
      <c r="F1160" s="2">
        <f>'Moving Avg'!D1160</f>
        <v>8.6593999999999998</v>
      </c>
      <c r="G1160" s="2">
        <f>'Moving Avg'!F1160</f>
        <v>8.661500000000002</v>
      </c>
      <c r="H1160" s="2">
        <f>'Moving Avg'!G1160</f>
        <v>8.7279399999999967</v>
      </c>
      <c r="I1160" s="2">
        <f>'Moving Avg'!H1160</f>
        <v>8.8969749999999959</v>
      </c>
      <c r="J1160" s="5" t="str">
        <f>OBV!F1160</f>
        <v>BEARISH</v>
      </c>
      <c r="K1160" s="5" t="str">
        <f>OBV!G1160</f>
        <v>NEUTRAL</v>
      </c>
      <c r="L1160" s="5" t="str">
        <f>OBV!H1160</f>
        <v>BEARISH DIVERGENCE</v>
      </c>
      <c r="M1160" s="7">
        <f t="shared" si="180"/>
        <v>25</v>
      </c>
      <c r="N1160" s="7">
        <f t="shared" si="181"/>
        <v>45</v>
      </c>
      <c r="O1160" s="7">
        <f t="shared" si="182"/>
        <v>0</v>
      </c>
      <c r="P1160" s="7">
        <f t="shared" si="183"/>
        <v>16.5</v>
      </c>
      <c r="Q1160" s="8">
        <f t="shared" si="184"/>
        <v>26.975000000000001</v>
      </c>
      <c r="R1160" s="8">
        <f t="shared" si="185"/>
        <v>18.125</v>
      </c>
      <c r="S1160" s="8">
        <f t="shared" si="186"/>
        <v>17.925000000000001</v>
      </c>
      <c r="T1160" s="8">
        <f t="shared" si="187"/>
        <v>21.625</v>
      </c>
      <c r="U1160" s="7">
        <f t="shared" si="188"/>
        <v>21.008333333333336</v>
      </c>
      <c r="V1160" s="7">
        <f t="shared" si="189"/>
        <v>21.162500000000001</v>
      </c>
    </row>
    <row r="1161" spans="1:22" ht="13.5" x14ac:dyDescent="0.25">
      <c r="A1161" s="3">
        <f>RSI!A1161</f>
        <v>43703</v>
      </c>
      <c r="B1161" s="2">
        <f>RSI!B1161</f>
        <v>8.7080000000000002</v>
      </c>
      <c r="C1161" s="2">
        <f>RSI!I1161</f>
        <v>50.587475286443848</v>
      </c>
      <c r="D1161" s="2">
        <f>MACD!E1161</f>
        <v>1.8396016838835294E-2</v>
      </c>
      <c r="E1161" s="2">
        <f>MACD!F1161</f>
        <v>3.0459305689998984E-2</v>
      </c>
      <c r="F1161" s="2">
        <f>'Moving Avg'!D1161</f>
        <v>8.6493999999999982</v>
      </c>
      <c r="G1161" s="2">
        <f>'Moving Avg'!F1161</f>
        <v>8.6597500000000007</v>
      </c>
      <c r="H1161" s="2">
        <f>'Moving Avg'!G1161</f>
        <v>8.7265199999999989</v>
      </c>
      <c r="I1161" s="2">
        <f>'Moving Avg'!H1161</f>
        <v>8.8887349999999952</v>
      </c>
      <c r="J1161" s="5" t="str">
        <f>OBV!F1161</f>
        <v>BEARISH</v>
      </c>
      <c r="K1161" s="5" t="str">
        <f>OBV!G1161</f>
        <v>NEUTRAL</v>
      </c>
      <c r="L1161" s="5" t="str">
        <f>OBV!H1161</f>
        <v>CONFIRMED BEARISH</v>
      </c>
      <c r="M1161" s="7">
        <f t="shared" si="180"/>
        <v>25</v>
      </c>
      <c r="N1161" s="7">
        <f t="shared" si="181"/>
        <v>45</v>
      </c>
      <c r="O1161" s="7">
        <f t="shared" si="182"/>
        <v>0</v>
      </c>
      <c r="P1161" s="7">
        <f t="shared" si="183"/>
        <v>16.5</v>
      </c>
      <c r="Q1161" s="8">
        <f t="shared" si="184"/>
        <v>26.975000000000001</v>
      </c>
      <c r="R1161" s="8">
        <f t="shared" si="185"/>
        <v>18.125</v>
      </c>
      <c r="S1161" s="8">
        <f t="shared" si="186"/>
        <v>17.925000000000001</v>
      </c>
      <c r="T1161" s="8">
        <f t="shared" si="187"/>
        <v>21.625</v>
      </c>
      <c r="U1161" s="7">
        <f t="shared" si="188"/>
        <v>21.008333333333336</v>
      </c>
      <c r="V1161" s="7">
        <f t="shared" si="189"/>
        <v>21.162500000000001</v>
      </c>
    </row>
    <row r="1162" spans="1:22" ht="13.5" x14ac:dyDescent="0.25">
      <c r="A1162" s="3">
        <f>RSI!A1162</f>
        <v>43704</v>
      </c>
      <c r="B1162" s="2">
        <f>RSI!B1162</f>
        <v>8.6790000000000003</v>
      </c>
      <c r="C1162" s="2">
        <f>RSI!I1162</f>
        <v>49.355240525952425</v>
      </c>
      <c r="D1162" s="2">
        <f>MACD!E1162</f>
        <v>1.3461312979469398E-2</v>
      </c>
      <c r="E1162" s="2">
        <f>MACD!F1162</f>
        <v>2.7059707147893068E-2</v>
      </c>
      <c r="F1162" s="2">
        <f>'Moving Avg'!D1162</f>
        <v>8.6335999999999995</v>
      </c>
      <c r="G1162" s="2">
        <f>'Moving Avg'!F1162</f>
        <v>8.6554500000000001</v>
      </c>
      <c r="H1162" s="2">
        <f>'Moving Avg'!G1162</f>
        <v>8.7247999999999983</v>
      </c>
      <c r="I1162" s="2">
        <f>'Moving Avg'!H1162</f>
        <v>8.8796699999999973</v>
      </c>
      <c r="J1162" s="5" t="str">
        <f>OBV!F1162</f>
        <v>BEARISH</v>
      </c>
      <c r="K1162" s="5" t="str">
        <f>OBV!G1162</f>
        <v>STRONG</v>
      </c>
      <c r="L1162" s="5" t="str">
        <f>OBV!H1162</f>
        <v>CONFIRMED BEARISH</v>
      </c>
      <c r="M1162" s="7">
        <f t="shared" si="180"/>
        <v>25</v>
      </c>
      <c r="N1162" s="7">
        <f t="shared" si="181"/>
        <v>45</v>
      </c>
      <c r="O1162" s="7">
        <f t="shared" si="182"/>
        <v>0</v>
      </c>
      <c r="P1162" s="7">
        <f t="shared" si="183"/>
        <v>33</v>
      </c>
      <c r="Q1162" s="8">
        <f t="shared" si="184"/>
        <v>29.45</v>
      </c>
      <c r="R1162" s="8">
        <f t="shared" si="185"/>
        <v>22.25</v>
      </c>
      <c r="S1162" s="8">
        <f t="shared" si="186"/>
        <v>25.35</v>
      </c>
      <c r="T1162" s="8">
        <f t="shared" si="187"/>
        <v>25.75</v>
      </c>
      <c r="U1162" s="7">
        <f t="shared" si="188"/>
        <v>25.683333333333337</v>
      </c>
      <c r="V1162" s="7">
        <f t="shared" si="189"/>
        <v>25.700000000000003</v>
      </c>
    </row>
    <row r="1163" spans="1:22" ht="13.5" x14ac:dyDescent="0.25">
      <c r="A1163" s="3">
        <f>RSI!A1163</f>
        <v>43705</v>
      </c>
      <c r="B1163" s="2">
        <f>RSI!B1163</f>
        <v>8.5649999999999995</v>
      </c>
      <c r="C1163" s="2">
        <f>RSI!I1163</f>
        <v>44.74150615313286</v>
      </c>
      <c r="D1163" s="2">
        <f>MACD!E1163</f>
        <v>1.4421743710968826E-2</v>
      </c>
      <c r="E1163" s="2">
        <f>MACD!F1163</f>
        <v>2.4532114460508223E-2</v>
      </c>
      <c r="F1163" s="2">
        <f>'Moving Avg'!D1163</f>
        <v>8.632200000000001</v>
      </c>
      <c r="G1163" s="2">
        <f>'Moving Avg'!F1163</f>
        <v>8.6465499999999995</v>
      </c>
      <c r="H1163" s="2">
        <f>'Moving Avg'!G1163</f>
        <v>8.723379999999997</v>
      </c>
      <c r="I1163" s="2">
        <f>'Moving Avg'!H1163</f>
        <v>8.8700349999999961</v>
      </c>
      <c r="J1163" s="5" t="str">
        <f>OBV!F1163</f>
        <v>BEARISH</v>
      </c>
      <c r="K1163" s="5" t="str">
        <f>OBV!G1163</f>
        <v>NEUTRAL</v>
      </c>
      <c r="L1163" s="5" t="str">
        <f>OBV!H1163</f>
        <v>CONFIRMED BEARISH</v>
      </c>
      <c r="M1163" s="7">
        <f t="shared" si="180"/>
        <v>25</v>
      </c>
      <c r="N1163" s="7">
        <f t="shared" si="181"/>
        <v>45</v>
      </c>
      <c r="O1163" s="7">
        <f t="shared" si="182"/>
        <v>0</v>
      </c>
      <c r="P1163" s="7">
        <f t="shared" si="183"/>
        <v>16.5</v>
      </c>
      <c r="Q1163" s="8">
        <f t="shared" si="184"/>
        <v>26.975000000000001</v>
      </c>
      <c r="R1163" s="8">
        <f t="shared" si="185"/>
        <v>18.125</v>
      </c>
      <c r="S1163" s="8">
        <f t="shared" si="186"/>
        <v>17.925000000000001</v>
      </c>
      <c r="T1163" s="8">
        <f t="shared" si="187"/>
        <v>21.625</v>
      </c>
      <c r="U1163" s="7">
        <f t="shared" si="188"/>
        <v>21.008333333333336</v>
      </c>
      <c r="V1163" s="7">
        <f t="shared" si="189"/>
        <v>21.162500000000001</v>
      </c>
    </row>
    <row r="1164" spans="1:22" ht="13.5" x14ac:dyDescent="0.25">
      <c r="A1164" s="3">
        <f>RSI!A1164</f>
        <v>43706</v>
      </c>
      <c r="B1164" s="2">
        <f>RSI!B1164</f>
        <v>8.5649999999999995</v>
      </c>
      <c r="C1164" s="2">
        <f>RSI!I1164</f>
        <v>44.74150615313286</v>
      </c>
      <c r="D1164" s="2">
        <f>MACD!E1164</f>
        <v>-2.6368560715983591E-3</v>
      </c>
      <c r="E1164" s="2">
        <f>MACD!F1164</f>
        <v>1.9098320354086908E-2</v>
      </c>
      <c r="F1164" s="2">
        <f>'Moving Avg'!D1164</f>
        <v>8.6449999999999996</v>
      </c>
      <c r="G1164" s="2">
        <f>'Moving Avg'!F1164</f>
        <v>8.6448</v>
      </c>
      <c r="H1164" s="2">
        <f>'Moving Avg'!G1164</f>
        <v>8.7219599999999975</v>
      </c>
      <c r="I1164" s="2">
        <f>'Moving Avg'!H1164</f>
        <v>8.860909999999997</v>
      </c>
      <c r="J1164" s="5" t="str">
        <f>OBV!F1164</f>
        <v>BEARISH</v>
      </c>
      <c r="K1164" s="5" t="str">
        <f>OBV!G1164</f>
        <v>NEUTRAL</v>
      </c>
      <c r="L1164" s="5" t="str">
        <f>OBV!H1164</f>
        <v>BEARISH DIVERGENCE</v>
      </c>
      <c r="M1164" s="7">
        <f t="shared" si="180"/>
        <v>25</v>
      </c>
      <c r="N1164" s="7">
        <f t="shared" si="181"/>
        <v>100</v>
      </c>
      <c r="O1164" s="7">
        <f t="shared" si="182"/>
        <v>0</v>
      </c>
      <c r="P1164" s="7">
        <f t="shared" si="183"/>
        <v>16.5</v>
      </c>
      <c r="Q1164" s="8">
        <f t="shared" si="184"/>
        <v>46.225000000000001</v>
      </c>
      <c r="R1164" s="8">
        <f t="shared" si="185"/>
        <v>29.125</v>
      </c>
      <c r="S1164" s="8">
        <f t="shared" si="186"/>
        <v>26.175000000000001</v>
      </c>
      <c r="T1164" s="8">
        <f t="shared" si="187"/>
        <v>35.375</v>
      </c>
      <c r="U1164" s="7">
        <f t="shared" si="188"/>
        <v>33.841666666666661</v>
      </c>
      <c r="V1164" s="7">
        <f t="shared" si="189"/>
        <v>34.224999999999994</v>
      </c>
    </row>
    <row r="1165" spans="1:22" ht="13.5" x14ac:dyDescent="0.25">
      <c r="A1165" s="3">
        <f>RSI!A1165</f>
        <v>43707</v>
      </c>
      <c r="B1165" s="2">
        <f>RSI!B1165</f>
        <v>8.6649999999999991</v>
      </c>
      <c r="C1165" s="2">
        <f>RSI!I1165</f>
        <v>49.540263683337528</v>
      </c>
      <c r="D1165" s="2">
        <f>MACD!E1165</f>
        <v>-2.3789470077067776E-2</v>
      </c>
      <c r="E1165" s="2">
        <f>MACD!F1165</f>
        <v>1.0520762267855973E-2</v>
      </c>
      <c r="F1165" s="2">
        <f>'Moving Avg'!D1165</f>
        <v>8.6363999999999983</v>
      </c>
      <c r="G1165" s="2">
        <f>'Moving Avg'!F1165</f>
        <v>8.6390999999999991</v>
      </c>
      <c r="H1165" s="2">
        <f>'Moving Avg'!G1165</f>
        <v>8.7225399999999969</v>
      </c>
      <c r="I1165" s="2">
        <f>'Moving Avg'!H1165</f>
        <v>8.8524549999999955</v>
      </c>
      <c r="J1165" s="5" t="str">
        <f>OBV!F1165</f>
        <v>BEARISH</v>
      </c>
      <c r="K1165" s="5" t="str">
        <f>OBV!G1165</f>
        <v>NEUTRAL</v>
      </c>
      <c r="L1165" s="5" t="str">
        <f>OBV!H1165</f>
        <v>CONFIRMED BEARISH</v>
      </c>
      <c r="M1165" s="7">
        <f t="shared" si="180"/>
        <v>25</v>
      </c>
      <c r="N1165" s="7">
        <f t="shared" si="181"/>
        <v>100</v>
      </c>
      <c r="O1165" s="7">
        <f t="shared" si="182"/>
        <v>0</v>
      </c>
      <c r="P1165" s="7">
        <f t="shared" si="183"/>
        <v>16.5</v>
      </c>
      <c r="Q1165" s="8">
        <f t="shared" si="184"/>
        <v>46.225000000000001</v>
      </c>
      <c r="R1165" s="8">
        <f t="shared" si="185"/>
        <v>29.125</v>
      </c>
      <c r="S1165" s="8">
        <f t="shared" si="186"/>
        <v>26.175000000000001</v>
      </c>
      <c r="T1165" s="8">
        <f t="shared" si="187"/>
        <v>35.375</v>
      </c>
      <c r="U1165" s="7">
        <f t="shared" si="188"/>
        <v>33.841666666666661</v>
      </c>
      <c r="V1165" s="7">
        <f t="shared" si="189"/>
        <v>34.224999999999994</v>
      </c>
    </row>
    <row r="1166" spans="1:22" ht="13.5" x14ac:dyDescent="0.25">
      <c r="A1166" s="3">
        <f>RSI!A1166</f>
        <v>43710</v>
      </c>
      <c r="B1166" s="2">
        <f>RSI!B1166</f>
        <v>8.6579999999999995</v>
      </c>
      <c r="C1166" s="2">
        <f>RSI!I1166</f>
        <v>49.218055225818119</v>
      </c>
      <c r="D1166" s="2">
        <f>MACD!E1166</f>
        <v>-5.8914956360300863E-3</v>
      </c>
      <c r="E1166" s="2">
        <f>MACD!F1166</f>
        <v>7.2383106870787615E-3</v>
      </c>
      <c r="F1166" s="2">
        <f>'Moving Avg'!D1166</f>
        <v>8.6264000000000003</v>
      </c>
      <c r="G1166" s="2">
        <f>'Moving Avg'!F1166</f>
        <v>8.6458999999999993</v>
      </c>
      <c r="H1166" s="2">
        <f>'Moving Avg'!G1166</f>
        <v>8.7201199999999979</v>
      </c>
      <c r="I1166" s="2">
        <f>'Moving Avg'!H1166</f>
        <v>8.844304999999995</v>
      </c>
      <c r="J1166" s="5" t="str">
        <f>OBV!F1166</f>
        <v>BEARISH</v>
      </c>
      <c r="K1166" s="5" t="str">
        <f>OBV!G1166</f>
        <v>NEUTRAL</v>
      </c>
      <c r="L1166" s="5" t="str">
        <f>OBV!H1166</f>
        <v>CONFIRMED BEARISH</v>
      </c>
      <c r="M1166" s="7">
        <f t="shared" si="180"/>
        <v>25</v>
      </c>
      <c r="N1166" s="7">
        <f t="shared" si="181"/>
        <v>45</v>
      </c>
      <c r="O1166" s="7">
        <f t="shared" si="182"/>
        <v>0</v>
      </c>
      <c r="P1166" s="7">
        <f t="shared" si="183"/>
        <v>16.5</v>
      </c>
      <c r="Q1166" s="8">
        <f t="shared" si="184"/>
        <v>26.975000000000001</v>
      </c>
      <c r="R1166" s="8">
        <f t="shared" si="185"/>
        <v>18.125</v>
      </c>
      <c r="S1166" s="8">
        <f t="shared" si="186"/>
        <v>17.925000000000001</v>
      </c>
      <c r="T1166" s="8">
        <f t="shared" si="187"/>
        <v>21.625</v>
      </c>
      <c r="U1166" s="7">
        <f t="shared" si="188"/>
        <v>21.008333333333336</v>
      </c>
      <c r="V1166" s="7">
        <f t="shared" si="189"/>
        <v>21.162500000000001</v>
      </c>
    </row>
    <row r="1167" spans="1:22" ht="13.5" x14ac:dyDescent="0.25">
      <c r="A1167" s="3">
        <f>RSI!A1167</f>
        <v>43711</v>
      </c>
      <c r="B1167" s="2">
        <f>RSI!B1167</f>
        <v>8.6579999999999995</v>
      </c>
      <c r="C1167" s="2">
        <f>RSI!I1167</f>
        <v>49.218055225818127</v>
      </c>
      <c r="D1167" s="2">
        <f>MACD!E1167</f>
        <v>9.3378746027994453E-3</v>
      </c>
      <c r="E1167" s="2">
        <f>MACD!F1167</f>
        <v>7.6582234702228984E-3</v>
      </c>
      <c r="F1167" s="2">
        <f>'Moving Avg'!D1167</f>
        <v>8.6221999999999994</v>
      </c>
      <c r="G1167" s="2">
        <f>'Moving Avg'!F1167</f>
        <v>8.6523499999999967</v>
      </c>
      <c r="H1167" s="2">
        <f>'Moving Avg'!G1167</f>
        <v>8.7162799999999976</v>
      </c>
      <c r="I1167" s="2">
        <f>'Moving Avg'!H1167</f>
        <v>8.8361549999999944</v>
      </c>
      <c r="J1167" s="5" t="str">
        <f>OBV!F1167</f>
        <v>BULLISH</v>
      </c>
      <c r="K1167" s="5" t="str">
        <f>OBV!G1167</f>
        <v>NEUTRAL</v>
      </c>
      <c r="L1167" s="5" t="str">
        <f>OBV!H1167</f>
        <v>BULLISH DIVERGENCE</v>
      </c>
      <c r="M1167" s="7">
        <f t="shared" si="180"/>
        <v>25</v>
      </c>
      <c r="N1167" s="7">
        <f t="shared" si="181"/>
        <v>0</v>
      </c>
      <c r="O1167" s="7">
        <f t="shared" si="182"/>
        <v>0</v>
      </c>
      <c r="P1167" s="7">
        <f t="shared" si="183"/>
        <v>66.5</v>
      </c>
      <c r="Q1167" s="8">
        <f t="shared" si="184"/>
        <v>18.725000000000001</v>
      </c>
      <c r="R1167" s="8">
        <f t="shared" si="185"/>
        <v>21.625</v>
      </c>
      <c r="S1167" s="8">
        <f t="shared" si="186"/>
        <v>33.674999999999997</v>
      </c>
      <c r="T1167" s="8">
        <f t="shared" si="187"/>
        <v>22.875</v>
      </c>
      <c r="U1167" s="7">
        <f t="shared" si="188"/>
        <v>24.675000000000001</v>
      </c>
      <c r="V1167" s="7">
        <f t="shared" si="189"/>
        <v>24.225000000000001</v>
      </c>
    </row>
    <row r="1168" spans="1:22" ht="13.5" x14ac:dyDescent="0.25">
      <c r="A1168" s="3">
        <f>RSI!A1168</f>
        <v>43712</v>
      </c>
      <c r="B1168" s="2">
        <f>RSI!B1168</f>
        <v>8.5649999999999995</v>
      </c>
      <c r="C1168" s="2">
        <f>RSI!I1168</f>
        <v>44.734941358888655</v>
      </c>
      <c r="D1168" s="2">
        <f>MACD!E1168</f>
        <v>5.7640827022531482E-4</v>
      </c>
      <c r="E1168" s="2">
        <f>MACD!F1168</f>
        <v>6.2418604302233822E-3</v>
      </c>
      <c r="F1168" s="2">
        <f>'Moving Avg'!D1168</f>
        <v>8.6221999999999994</v>
      </c>
      <c r="G1168" s="2">
        <f>'Moving Avg'!F1168</f>
        <v>8.6434499999999979</v>
      </c>
      <c r="H1168" s="2">
        <f>'Moving Avg'!G1168</f>
        <v>8.711999999999998</v>
      </c>
      <c r="I1168" s="2">
        <f>'Moving Avg'!H1168</f>
        <v>8.8278849999999949</v>
      </c>
      <c r="J1168" s="5" t="str">
        <f>OBV!F1168</f>
        <v>BULLISH</v>
      </c>
      <c r="K1168" s="5" t="str">
        <f>OBV!G1168</f>
        <v>NEUTRAL</v>
      </c>
      <c r="L1168" s="5" t="str">
        <f>OBV!H1168</f>
        <v>NEUTRAL</v>
      </c>
      <c r="M1168" s="7">
        <f t="shared" si="180"/>
        <v>25</v>
      </c>
      <c r="N1168" s="7">
        <f t="shared" si="181"/>
        <v>45</v>
      </c>
      <c r="O1168" s="7">
        <f t="shared" si="182"/>
        <v>0</v>
      </c>
      <c r="P1168" s="7">
        <f t="shared" si="183"/>
        <v>49.5</v>
      </c>
      <c r="Q1168" s="8">
        <f t="shared" si="184"/>
        <v>31.925000000000001</v>
      </c>
      <c r="R1168" s="8">
        <f t="shared" si="185"/>
        <v>26.375</v>
      </c>
      <c r="S1168" s="8">
        <f t="shared" si="186"/>
        <v>32.775000000000006</v>
      </c>
      <c r="T1168" s="8">
        <f t="shared" si="187"/>
        <v>29.875</v>
      </c>
      <c r="U1168" s="7">
        <f t="shared" si="188"/>
        <v>30.358333333333334</v>
      </c>
      <c r="V1168" s="7">
        <f t="shared" si="189"/>
        <v>30.237500000000001</v>
      </c>
    </row>
    <row r="1169" spans="1:22" ht="13.5" x14ac:dyDescent="0.25">
      <c r="A1169" s="3">
        <f>RSI!A1169</f>
        <v>43713</v>
      </c>
      <c r="B1169" s="2">
        <f>RSI!B1169</f>
        <v>8.5649999999999995</v>
      </c>
      <c r="C1169" s="2">
        <f>RSI!I1169</f>
        <v>44.734941358888655</v>
      </c>
      <c r="D1169" s="2">
        <f>MACD!E1169</f>
        <v>-1.7137862027603035E-2</v>
      </c>
      <c r="E1169" s="2">
        <f>MACD!F1169</f>
        <v>1.5659159386580994E-3</v>
      </c>
      <c r="F1169" s="2">
        <f>'Moving Avg'!D1169</f>
        <v>8.6221999999999994</v>
      </c>
      <c r="G1169" s="2">
        <f>'Moving Avg'!F1169</f>
        <v>8.6352499999999974</v>
      </c>
      <c r="H1169" s="2">
        <f>'Moving Avg'!G1169</f>
        <v>8.7099999999999973</v>
      </c>
      <c r="I1169" s="2">
        <f>'Moving Avg'!H1169</f>
        <v>8.8197849999999942</v>
      </c>
      <c r="J1169" s="5" t="str">
        <f>OBV!F1169</f>
        <v>BULLISH</v>
      </c>
      <c r="K1169" s="5" t="str">
        <f>OBV!G1169</f>
        <v>NEUTRAL</v>
      </c>
      <c r="L1169" s="5" t="str">
        <f>OBV!H1169</f>
        <v>NEUTRAL</v>
      </c>
      <c r="M1169" s="7">
        <f t="shared" si="180"/>
        <v>25</v>
      </c>
      <c r="N1169" s="7">
        <f t="shared" si="181"/>
        <v>45</v>
      </c>
      <c r="O1169" s="7">
        <f t="shared" si="182"/>
        <v>0</v>
      </c>
      <c r="P1169" s="7">
        <f t="shared" si="183"/>
        <v>49.5</v>
      </c>
      <c r="Q1169" s="8">
        <f t="shared" si="184"/>
        <v>31.925000000000001</v>
      </c>
      <c r="R1169" s="8">
        <f t="shared" si="185"/>
        <v>26.375</v>
      </c>
      <c r="S1169" s="8">
        <f t="shared" si="186"/>
        <v>32.775000000000006</v>
      </c>
      <c r="T1169" s="8">
        <f t="shared" si="187"/>
        <v>29.875</v>
      </c>
      <c r="U1169" s="7">
        <f t="shared" si="188"/>
        <v>30.358333333333334</v>
      </c>
      <c r="V1169" s="7">
        <f t="shared" si="189"/>
        <v>30.237500000000001</v>
      </c>
    </row>
    <row r="1170" spans="1:22" ht="13.5" x14ac:dyDescent="0.25">
      <c r="A1170" s="3">
        <f>RSI!A1170</f>
        <v>43714</v>
      </c>
      <c r="B1170" s="2">
        <f>RSI!B1170</f>
        <v>8.3510000000000009</v>
      </c>
      <c r="C1170" s="2">
        <f>RSI!I1170</f>
        <v>35.987076275806643</v>
      </c>
      <c r="D1170" s="2">
        <f>MACD!E1170</f>
        <v>1.6147400411732349E-2</v>
      </c>
      <c r="E1170" s="2">
        <f>MACD!F1170</f>
        <v>4.4822128332729491E-3</v>
      </c>
      <c r="F1170" s="2">
        <f>'Moving Avg'!D1170</f>
        <v>8.5594000000000001</v>
      </c>
      <c r="G1170" s="2">
        <f>'Moving Avg'!F1170</f>
        <v>8.617799999999999</v>
      </c>
      <c r="H1170" s="2">
        <f>'Moving Avg'!G1170</f>
        <v>8.7037199999999988</v>
      </c>
      <c r="I1170" s="2">
        <f>'Moving Avg'!H1170</f>
        <v>8.8118049999999961</v>
      </c>
      <c r="J1170" s="5" t="str">
        <f>OBV!F1170</f>
        <v>BEARISH</v>
      </c>
      <c r="K1170" s="5" t="str">
        <f>OBV!G1170</f>
        <v>NEUTRAL</v>
      </c>
      <c r="L1170" s="5" t="str">
        <f>OBV!H1170</f>
        <v>CONFIRMED BEARISH</v>
      </c>
      <c r="M1170" s="7">
        <f t="shared" si="180"/>
        <v>25</v>
      </c>
      <c r="N1170" s="7">
        <f t="shared" si="181"/>
        <v>0</v>
      </c>
      <c r="O1170" s="7">
        <f t="shared" si="182"/>
        <v>0</v>
      </c>
      <c r="P1170" s="7">
        <f t="shared" si="183"/>
        <v>16.5</v>
      </c>
      <c r="Q1170" s="8">
        <f t="shared" si="184"/>
        <v>11.225</v>
      </c>
      <c r="R1170" s="8">
        <f t="shared" si="185"/>
        <v>9.125</v>
      </c>
      <c r="S1170" s="8">
        <f t="shared" si="186"/>
        <v>11.175000000000001</v>
      </c>
      <c r="T1170" s="8">
        <f t="shared" si="187"/>
        <v>10.375</v>
      </c>
      <c r="U1170" s="7">
        <f t="shared" si="188"/>
        <v>10.508333333333335</v>
      </c>
      <c r="V1170" s="7">
        <f t="shared" si="189"/>
        <v>10.475000000000001</v>
      </c>
    </row>
    <row r="1171" spans="1:22" ht="13.5" x14ac:dyDescent="0.25">
      <c r="A1171" s="3">
        <f>RSI!A1171</f>
        <v>43717</v>
      </c>
      <c r="B1171" s="2">
        <f>RSI!B1171</f>
        <v>8.4860000000000007</v>
      </c>
      <c r="C1171" s="2">
        <f>RSI!I1171</f>
        <v>43.493884717042732</v>
      </c>
      <c r="D1171" s="2">
        <f>MACD!E1171</f>
        <v>3.6109957588857711E-2</v>
      </c>
      <c r="E1171" s="2">
        <f>MACD!F1171</f>
        <v>1.0807761784389903E-2</v>
      </c>
      <c r="F1171" s="2">
        <f>'Moving Avg'!D1171</f>
        <v>8.5250000000000004</v>
      </c>
      <c r="G1171" s="2">
        <f>'Moving Avg'!F1171</f>
        <v>8.6070999999999991</v>
      </c>
      <c r="H1171" s="2">
        <f>'Moving Avg'!G1171</f>
        <v>8.7021399999999982</v>
      </c>
      <c r="I1171" s="2">
        <f>'Moving Avg'!H1171</f>
        <v>8.8047399999999971</v>
      </c>
      <c r="J1171" s="5" t="str">
        <f>OBV!F1171</f>
        <v>BEARISH</v>
      </c>
      <c r="K1171" s="5" t="str">
        <f>OBV!G1171</f>
        <v>NEUTRAL</v>
      </c>
      <c r="L1171" s="5" t="str">
        <f>OBV!H1171</f>
        <v>CONFIRMED BEARISH</v>
      </c>
      <c r="M1171" s="7">
        <f t="shared" si="180"/>
        <v>25</v>
      </c>
      <c r="N1171" s="7">
        <f t="shared" si="181"/>
        <v>0</v>
      </c>
      <c r="O1171" s="7">
        <f t="shared" si="182"/>
        <v>0</v>
      </c>
      <c r="P1171" s="7">
        <f t="shared" si="183"/>
        <v>16.5</v>
      </c>
      <c r="Q1171" s="8">
        <f t="shared" si="184"/>
        <v>11.225</v>
      </c>
      <c r="R1171" s="8">
        <f t="shared" si="185"/>
        <v>9.125</v>
      </c>
      <c r="S1171" s="8">
        <f t="shared" si="186"/>
        <v>11.175000000000001</v>
      </c>
      <c r="T1171" s="8">
        <f t="shared" si="187"/>
        <v>10.375</v>
      </c>
      <c r="U1171" s="7">
        <f t="shared" si="188"/>
        <v>10.508333333333335</v>
      </c>
      <c r="V1171" s="7">
        <f t="shared" si="189"/>
        <v>10.475000000000001</v>
      </c>
    </row>
    <row r="1172" spans="1:22" ht="13.5" x14ac:dyDescent="0.25">
      <c r="A1172" s="3">
        <f>RSI!A1172</f>
        <v>43718</v>
      </c>
      <c r="B1172" s="2">
        <f>RSI!B1172</f>
        <v>8.4220000000000006</v>
      </c>
      <c r="C1172" s="2">
        <f>RSI!I1172</f>
        <v>41.036949909152717</v>
      </c>
      <c r="D1172" s="2">
        <f>MACD!E1172</f>
        <v>5.4147745034310191E-2</v>
      </c>
      <c r="E1172" s="2">
        <f>MACD!F1172</f>
        <v>1.9475758434373963E-2</v>
      </c>
      <c r="F1172" s="2">
        <f>'Moving Avg'!D1172</f>
        <v>8.4777999999999984</v>
      </c>
      <c r="G1172" s="2">
        <f>'Moving Avg'!F1172</f>
        <v>8.5945999999999998</v>
      </c>
      <c r="H1172" s="2">
        <f>'Moving Avg'!G1172</f>
        <v>8.7041399999999989</v>
      </c>
      <c r="I1172" s="2">
        <f>'Moving Avg'!H1172</f>
        <v>8.7979649999999978</v>
      </c>
      <c r="J1172" s="5" t="str">
        <f>OBV!F1172</f>
        <v>BEARISH</v>
      </c>
      <c r="K1172" s="5" t="str">
        <f>OBV!G1172</f>
        <v>NEUTRAL</v>
      </c>
      <c r="L1172" s="5" t="str">
        <f>OBV!H1172</f>
        <v>CONFIRMED BEARISH</v>
      </c>
      <c r="M1172" s="7">
        <f t="shared" si="180"/>
        <v>25</v>
      </c>
      <c r="N1172" s="7">
        <f t="shared" si="181"/>
        <v>0</v>
      </c>
      <c r="O1172" s="7">
        <f t="shared" si="182"/>
        <v>0</v>
      </c>
      <c r="P1172" s="7">
        <f t="shared" si="183"/>
        <v>16.5</v>
      </c>
      <c r="Q1172" s="8">
        <f t="shared" si="184"/>
        <v>11.225</v>
      </c>
      <c r="R1172" s="8">
        <f t="shared" si="185"/>
        <v>9.125</v>
      </c>
      <c r="S1172" s="8">
        <f t="shared" si="186"/>
        <v>11.175000000000001</v>
      </c>
      <c r="T1172" s="8">
        <f t="shared" si="187"/>
        <v>10.375</v>
      </c>
      <c r="U1172" s="7">
        <f t="shared" si="188"/>
        <v>10.508333333333335</v>
      </c>
      <c r="V1172" s="7">
        <f t="shared" si="189"/>
        <v>10.475000000000001</v>
      </c>
    </row>
    <row r="1173" spans="1:22" ht="13.5" x14ac:dyDescent="0.25">
      <c r="A1173" s="3">
        <f>RSI!A1173</f>
        <v>43719</v>
      </c>
      <c r="B1173" s="2">
        <f>RSI!B1173</f>
        <v>8.3789999999999996</v>
      </c>
      <c r="C1173" s="2">
        <f>RSI!I1173</f>
        <v>39.425503569894367</v>
      </c>
      <c r="D1173" s="2">
        <f>MACD!E1173</f>
        <v>5.6238344941325735E-2</v>
      </c>
      <c r="E1173" s="2">
        <f>MACD!F1173</f>
        <v>2.6828275735764316E-2</v>
      </c>
      <c r="F1173" s="2">
        <f>'Moving Avg'!D1173</f>
        <v>8.4405999999999999</v>
      </c>
      <c r="G1173" s="2">
        <f>'Moving Avg'!F1173</f>
        <v>8.5810499999999994</v>
      </c>
      <c r="H1173" s="2">
        <f>'Moving Avg'!G1173</f>
        <v>8.7008599999999987</v>
      </c>
      <c r="I1173" s="2">
        <f>'Moving Avg'!H1173</f>
        <v>8.7913199999999971</v>
      </c>
      <c r="J1173" s="5" t="str">
        <f>OBV!F1173</f>
        <v>BEARISH</v>
      </c>
      <c r="K1173" s="5" t="str">
        <f>OBV!G1173</f>
        <v>NEUTRAL</v>
      </c>
      <c r="L1173" s="5" t="str">
        <f>OBV!H1173</f>
        <v>CONFIRMED BEARISH</v>
      </c>
      <c r="M1173" s="7">
        <f t="shared" si="180"/>
        <v>25</v>
      </c>
      <c r="N1173" s="7">
        <f t="shared" si="181"/>
        <v>0</v>
      </c>
      <c r="O1173" s="7">
        <f t="shared" si="182"/>
        <v>0</v>
      </c>
      <c r="P1173" s="7">
        <f t="shared" si="183"/>
        <v>16.5</v>
      </c>
      <c r="Q1173" s="8">
        <f t="shared" si="184"/>
        <v>11.225</v>
      </c>
      <c r="R1173" s="8">
        <f t="shared" si="185"/>
        <v>9.125</v>
      </c>
      <c r="S1173" s="8">
        <f t="shared" si="186"/>
        <v>11.175000000000001</v>
      </c>
      <c r="T1173" s="8">
        <f t="shared" si="187"/>
        <v>10.375</v>
      </c>
      <c r="U1173" s="7">
        <f t="shared" si="188"/>
        <v>10.508333333333335</v>
      </c>
      <c r="V1173" s="7">
        <f t="shared" si="189"/>
        <v>10.475000000000001</v>
      </c>
    </row>
    <row r="1174" spans="1:22" ht="13.5" x14ac:dyDescent="0.25">
      <c r="A1174" s="3">
        <f>RSI!A1174</f>
        <v>43720</v>
      </c>
      <c r="B1174" s="2">
        <f>RSI!B1174</f>
        <v>8.2789999999999999</v>
      </c>
      <c r="C1174" s="2">
        <f>RSI!I1174</f>
        <v>35.895338192109648</v>
      </c>
      <c r="D1174" s="2">
        <f>MACD!E1174</f>
        <v>6.6762452048630294E-2</v>
      </c>
      <c r="E1174" s="2">
        <f>MACD!F1174</f>
        <v>3.4815110998337513E-2</v>
      </c>
      <c r="F1174" s="2">
        <f>'Moving Avg'!D1174</f>
        <v>8.3834</v>
      </c>
      <c r="G1174" s="2">
        <f>'Moving Avg'!F1174</f>
        <v>8.5685499999999983</v>
      </c>
      <c r="H1174" s="2">
        <f>'Moving Avg'!G1174</f>
        <v>8.6951399999999985</v>
      </c>
      <c r="I1174" s="2">
        <f>'Moving Avg'!H1174</f>
        <v>8.7841749999999976</v>
      </c>
      <c r="J1174" s="5" t="str">
        <f>OBV!F1174</f>
        <v>BEARISH</v>
      </c>
      <c r="K1174" s="5" t="str">
        <f>OBV!G1174</f>
        <v>NEUTRAL</v>
      </c>
      <c r="L1174" s="5" t="str">
        <f>OBV!H1174</f>
        <v>CONFIRMED BEARISH</v>
      </c>
      <c r="M1174" s="7">
        <f t="shared" si="180"/>
        <v>25</v>
      </c>
      <c r="N1174" s="7">
        <f t="shared" si="181"/>
        <v>0</v>
      </c>
      <c r="O1174" s="7">
        <f t="shared" si="182"/>
        <v>0</v>
      </c>
      <c r="P1174" s="7">
        <f t="shared" si="183"/>
        <v>16.5</v>
      </c>
      <c r="Q1174" s="8">
        <f t="shared" si="184"/>
        <v>11.225</v>
      </c>
      <c r="R1174" s="8">
        <f t="shared" si="185"/>
        <v>9.125</v>
      </c>
      <c r="S1174" s="8">
        <f t="shared" si="186"/>
        <v>11.175000000000001</v>
      </c>
      <c r="T1174" s="8">
        <f t="shared" si="187"/>
        <v>10.375</v>
      </c>
      <c r="U1174" s="7">
        <f t="shared" si="188"/>
        <v>10.508333333333335</v>
      </c>
      <c r="V1174" s="7">
        <f t="shared" si="189"/>
        <v>10.475000000000001</v>
      </c>
    </row>
    <row r="1175" spans="1:22" ht="13.5" x14ac:dyDescent="0.25">
      <c r="A1175" s="3">
        <f>RSI!A1175</f>
        <v>43721</v>
      </c>
      <c r="B1175" s="2">
        <f>RSI!B1175</f>
        <v>8.2789999999999999</v>
      </c>
      <c r="C1175" s="2">
        <f>RSI!I1175</f>
        <v>35.895338192109648</v>
      </c>
      <c r="D1175" s="2">
        <f>MACD!E1175</f>
        <v>9.289088408941204E-2</v>
      </c>
      <c r="E1175" s="2">
        <f>MACD!F1175</f>
        <v>4.6430265616552419E-2</v>
      </c>
      <c r="F1175" s="2">
        <f>'Moving Avg'!D1175</f>
        <v>8.3689999999999998</v>
      </c>
      <c r="G1175" s="2">
        <f>'Moving Avg'!F1175</f>
        <v>8.5560499999999973</v>
      </c>
      <c r="H1175" s="2">
        <f>'Moving Avg'!G1175</f>
        <v>8.6894200000000001</v>
      </c>
      <c r="I1175" s="2">
        <f>'Moving Avg'!H1175</f>
        <v>8.7768599999999974</v>
      </c>
      <c r="J1175" s="5" t="str">
        <f>OBV!F1175</f>
        <v>BEARISH</v>
      </c>
      <c r="K1175" s="5" t="str">
        <f>OBV!G1175</f>
        <v>NEUTRAL</v>
      </c>
      <c r="L1175" s="5" t="str">
        <f>OBV!H1175</f>
        <v>CONFIRMED BEARISH</v>
      </c>
      <c r="M1175" s="7">
        <f t="shared" si="180"/>
        <v>25</v>
      </c>
      <c r="N1175" s="7">
        <f t="shared" si="181"/>
        <v>0</v>
      </c>
      <c r="O1175" s="7">
        <f t="shared" si="182"/>
        <v>0</v>
      </c>
      <c r="P1175" s="7">
        <f t="shared" si="183"/>
        <v>16.5</v>
      </c>
      <c r="Q1175" s="8">
        <f t="shared" si="184"/>
        <v>11.225</v>
      </c>
      <c r="R1175" s="8">
        <f t="shared" si="185"/>
        <v>9.125</v>
      </c>
      <c r="S1175" s="8">
        <f t="shared" si="186"/>
        <v>11.175000000000001</v>
      </c>
      <c r="T1175" s="8">
        <f t="shared" si="187"/>
        <v>10.375</v>
      </c>
      <c r="U1175" s="7">
        <f t="shared" si="188"/>
        <v>10.508333333333335</v>
      </c>
      <c r="V1175" s="7">
        <f t="shared" si="189"/>
        <v>10.475000000000001</v>
      </c>
    </row>
    <row r="1176" spans="1:22" ht="13.5" x14ac:dyDescent="0.25">
      <c r="A1176" s="3">
        <f>RSI!A1176</f>
        <v>43724</v>
      </c>
      <c r="B1176" s="2">
        <f>RSI!B1176</f>
        <v>8.2650000000000006</v>
      </c>
      <c r="C1176" s="2">
        <f>RSI!I1176</f>
        <v>35.38095735063051</v>
      </c>
      <c r="D1176" s="2">
        <f>MACD!E1176</f>
        <v>0.11666226663886192</v>
      </c>
      <c r="E1176" s="2">
        <f>MACD!F1176</f>
        <v>6.0476665821014325E-2</v>
      </c>
      <c r="F1176" s="2">
        <f>'Moving Avg'!D1176</f>
        <v>8.3247999999999998</v>
      </c>
      <c r="G1176" s="2">
        <f>'Moving Avg'!F1176</f>
        <v>8.5313999999999997</v>
      </c>
      <c r="H1176" s="2">
        <f>'Moving Avg'!G1176</f>
        <v>8.6782799999999991</v>
      </c>
      <c r="I1176" s="2">
        <f>'Moving Avg'!H1176</f>
        <v>8.7698449999999983</v>
      </c>
      <c r="J1176" s="5" t="str">
        <f>OBV!F1176</f>
        <v>BEARISH</v>
      </c>
      <c r="K1176" s="5" t="str">
        <f>OBV!G1176</f>
        <v>STRONG</v>
      </c>
      <c r="L1176" s="5" t="str">
        <f>OBV!H1176</f>
        <v>CONFIRMED BEARISH</v>
      </c>
      <c r="M1176" s="7">
        <f t="shared" si="180"/>
        <v>25</v>
      </c>
      <c r="N1176" s="7">
        <f t="shared" si="181"/>
        <v>0</v>
      </c>
      <c r="O1176" s="7">
        <f t="shared" si="182"/>
        <v>0</v>
      </c>
      <c r="P1176" s="7">
        <f t="shared" si="183"/>
        <v>33</v>
      </c>
      <c r="Q1176" s="8">
        <f t="shared" si="184"/>
        <v>13.7</v>
      </c>
      <c r="R1176" s="8">
        <f t="shared" si="185"/>
        <v>13.25</v>
      </c>
      <c r="S1176" s="8">
        <f t="shared" si="186"/>
        <v>18.600000000000001</v>
      </c>
      <c r="T1176" s="8">
        <f t="shared" si="187"/>
        <v>14.5</v>
      </c>
      <c r="U1176" s="7">
        <f t="shared" si="188"/>
        <v>15.183333333333332</v>
      </c>
      <c r="V1176" s="7">
        <f t="shared" si="189"/>
        <v>15.012499999999999</v>
      </c>
    </row>
    <row r="1177" spans="1:22" ht="13.5" x14ac:dyDescent="0.25">
      <c r="A1177" s="3">
        <f>RSI!A1177</f>
        <v>43725</v>
      </c>
      <c r="B1177" s="2">
        <f>RSI!B1177</f>
        <v>8.2579999999999991</v>
      </c>
      <c r="C1177" s="2">
        <f>RSI!I1177</f>
        <v>35.110042521184397</v>
      </c>
      <c r="D1177" s="2">
        <f>MACD!E1177</f>
        <v>0.13895423568314591</v>
      </c>
      <c r="E1177" s="2">
        <f>MACD!F1177</f>
        <v>7.6172179793440653E-2</v>
      </c>
      <c r="F1177" s="2">
        <f>'Moving Avg'!D1177</f>
        <v>8.291999999999998</v>
      </c>
      <c r="G1177" s="2">
        <f>'Moving Avg'!F1177</f>
        <v>8.5064000000000011</v>
      </c>
      <c r="H1177" s="2">
        <f>'Moving Avg'!G1177</f>
        <v>8.6621600000000001</v>
      </c>
      <c r="I1177" s="2">
        <f>'Moving Avg'!H1177</f>
        <v>8.7642299999999995</v>
      </c>
      <c r="J1177" s="5" t="str">
        <f>OBV!F1177</f>
        <v>BEARISH</v>
      </c>
      <c r="K1177" s="5" t="str">
        <f>OBV!G1177</f>
        <v>STRONG</v>
      </c>
      <c r="L1177" s="5" t="str">
        <f>OBV!H1177</f>
        <v>CONFIRMED BEARISH</v>
      </c>
      <c r="M1177" s="7">
        <f t="shared" si="180"/>
        <v>25</v>
      </c>
      <c r="N1177" s="7">
        <f t="shared" si="181"/>
        <v>0</v>
      </c>
      <c r="O1177" s="7">
        <f t="shared" si="182"/>
        <v>0</v>
      </c>
      <c r="P1177" s="7">
        <f t="shared" si="183"/>
        <v>33</v>
      </c>
      <c r="Q1177" s="8">
        <f t="shared" si="184"/>
        <v>13.7</v>
      </c>
      <c r="R1177" s="8">
        <f t="shared" si="185"/>
        <v>13.25</v>
      </c>
      <c r="S1177" s="8">
        <f t="shared" si="186"/>
        <v>18.600000000000001</v>
      </c>
      <c r="T1177" s="8">
        <f t="shared" si="187"/>
        <v>14.5</v>
      </c>
      <c r="U1177" s="7">
        <f t="shared" si="188"/>
        <v>15.183333333333332</v>
      </c>
      <c r="V1177" s="7">
        <f t="shared" si="189"/>
        <v>15.012499999999999</v>
      </c>
    </row>
    <row r="1178" spans="1:22" ht="13.5" x14ac:dyDescent="0.25">
      <c r="A1178" s="3">
        <f>RSI!A1178</f>
        <v>43726</v>
      </c>
      <c r="B1178" s="2">
        <f>RSI!B1178</f>
        <v>8.1940000000000008</v>
      </c>
      <c r="C1178" s="2">
        <f>RSI!I1178</f>
        <v>32.648575334947225</v>
      </c>
      <c r="D1178" s="2">
        <f>MACD!E1178</f>
        <v>0.14982738253341665</v>
      </c>
      <c r="E1178" s="2">
        <f>MACD!F1178</f>
        <v>9.0903220341435859E-2</v>
      </c>
      <c r="F1178" s="2">
        <f>'Moving Avg'!D1178</f>
        <v>8.2550000000000008</v>
      </c>
      <c r="G1178" s="2">
        <f>'Moving Avg'!F1178</f>
        <v>8.4875000000000007</v>
      </c>
      <c r="H1178" s="2">
        <f>'Moving Avg'!G1178</f>
        <v>8.6494599999999995</v>
      </c>
      <c r="I1178" s="2">
        <f>'Moving Avg'!H1178</f>
        <v>8.7595549999999989</v>
      </c>
      <c r="J1178" s="5" t="str">
        <f>OBV!F1178</f>
        <v>BEARISH</v>
      </c>
      <c r="K1178" s="5" t="str">
        <f>OBV!G1178</f>
        <v>STRONG</v>
      </c>
      <c r="L1178" s="5" t="str">
        <f>OBV!H1178</f>
        <v>CONFIRMED BEARISH</v>
      </c>
      <c r="M1178" s="7">
        <f t="shared" si="180"/>
        <v>25</v>
      </c>
      <c r="N1178" s="7">
        <f t="shared" si="181"/>
        <v>0</v>
      </c>
      <c r="O1178" s="7">
        <f t="shared" si="182"/>
        <v>0</v>
      </c>
      <c r="P1178" s="7">
        <f t="shared" si="183"/>
        <v>33</v>
      </c>
      <c r="Q1178" s="8">
        <f t="shared" si="184"/>
        <v>13.7</v>
      </c>
      <c r="R1178" s="8">
        <f t="shared" si="185"/>
        <v>13.25</v>
      </c>
      <c r="S1178" s="8">
        <f t="shared" si="186"/>
        <v>18.600000000000001</v>
      </c>
      <c r="T1178" s="8">
        <f t="shared" si="187"/>
        <v>14.5</v>
      </c>
      <c r="U1178" s="7">
        <f t="shared" si="188"/>
        <v>15.183333333333332</v>
      </c>
      <c r="V1178" s="7">
        <f t="shared" si="189"/>
        <v>15.012499999999999</v>
      </c>
    </row>
    <row r="1179" spans="1:22" ht="13.5" x14ac:dyDescent="0.25">
      <c r="A1179" s="3">
        <f>RSI!A1179</f>
        <v>43727</v>
      </c>
      <c r="B1179" s="2">
        <f>RSI!B1179</f>
        <v>8.2010000000000005</v>
      </c>
      <c r="C1179" s="2">
        <f>RSI!I1179</f>
        <v>33.200196132533804</v>
      </c>
      <c r="D1179" s="2">
        <f>MACD!E1179</f>
        <v>0.16034819693139646</v>
      </c>
      <c r="E1179" s="2">
        <f>MACD!F1179</f>
        <v>0.10479221565942798</v>
      </c>
      <c r="F1179" s="2">
        <f>'Moving Avg'!D1179</f>
        <v>8.2393999999999998</v>
      </c>
      <c r="G1179" s="2">
        <f>'Moving Avg'!F1179</f>
        <v>8.4724999999999984</v>
      </c>
      <c r="H1179" s="2">
        <f>'Moving Avg'!G1179</f>
        <v>8.63748</v>
      </c>
      <c r="I1179" s="2">
        <f>'Moving Avg'!H1179</f>
        <v>8.7544349999999973</v>
      </c>
      <c r="J1179" s="5" t="str">
        <f>OBV!F1179</f>
        <v>BEARISH</v>
      </c>
      <c r="K1179" s="5" t="str">
        <f>OBV!G1179</f>
        <v>NEUTRAL</v>
      </c>
      <c r="L1179" s="5" t="str">
        <f>OBV!H1179</f>
        <v>CONFIRMED BEARISH</v>
      </c>
      <c r="M1179" s="7">
        <f t="shared" si="180"/>
        <v>25</v>
      </c>
      <c r="N1179" s="7">
        <f t="shared" si="181"/>
        <v>0</v>
      </c>
      <c r="O1179" s="7">
        <f t="shared" si="182"/>
        <v>0</v>
      </c>
      <c r="P1179" s="7">
        <f t="shared" si="183"/>
        <v>16.5</v>
      </c>
      <c r="Q1179" s="8">
        <f t="shared" si="184"/>
        <v>11.225</v>
      </c>
      <c r="R1179" s="8">
        <f t="shared" si="185"/>
        <v>9.125</v>
      </c>
      <c r="S1179" s="8">
        <f t="shared" si="186"/>
        <v>11.175000000000001</v>
      </c>
      <c r="T1179" s="8">
        <f t="shared" si="187"/>
        <v>10.375</v>
      </c>
      <c r="U1179" s="7">
        <f t="shared" si="188"/>
        <v>10.508333333333335</v>
      </c>
      <c r="V1179" s="7">
        <f t="shared" si="189"/>
        <v>10.475000000000001</v>
      </c>
    </row>
    <row r="1180" spans="1:22" ht="13.5" x14ac:dyDescent="0.25">
      <c r="A1180" s="3">
        <f>RSI!A1180</f>
        <v>43728</v>
      </c>
      <c r="B1180" s="2">
        <f>RSI!B1180</f>
        <v>8.2080000000000002</v>
      </c>
      <c r="C1180" s="2">
        <f>RSI!I1180</f>
        <v>33.78423257298904</v>
      </c>
      <c r="D1180" s="2">
        <f>MACD!E1180</f>
        <v>0.13747022306164958</v>
      </c>
      <c r="E1180" s="2">
        <f>MACD!F1180</f>
        <v>0.1113278171398723</v>
      </c>
      <c r="F1180" s="2">
        <f>'Moving Avg'!D1180</f>
        <v>8.2251999999999992</v>
      </c>
      <c r="G1180" s="2">
        <f>'Moving Avg'!F1180</f>
        <v>8.4474999999999998</v>
      </c>
      <c r="H1180" s="2">
        <f>'Moving Avg'!G1180</f>
        <v>8.6257800000000024</v>
      </c>
      <c r="I1180" s="2">
        <f>'Moving Avg'!H1180</f>
        <v>8.749349999999998</v>
      </c>
      <c r="J1180" s="5" t="str">
        <f>OBV!F1180</f>
        <v>BEARISH</v>
      </c>
      <c r="K1180" s="5" t="str">
        <f>OBV!G1180</f>
        <v>NEUTRAL</v>
      </c>
      <c r="L1180" s="5" t="str">
        <f>OBV!H1180</f>
        <v>CONFIRMED BEARISH</v>
      </c>
      <c r="M1180" s="7">
        <f t="shared" si="180"/>
        <v>25</v>
      </c>
      <c r="N1180" s="7">
        <f t="shared" si="181"/>
        <v>0</v>
      </c>
      <c r="O1180" s="7">
        <f t="shared" si="182"/>
        <v>0</v>
      </c>
      <c r="P1180" s="7">
        <f t="shared" si="183"/>
        <v>16.5</v>
      </c>
      <c r="Q1180" s="8">
        <f t="shared" si="184"/>
        <v>11.225</v>
      </c>
      <c r="R1180" s="8">
        <f t="shared" si="185"/>
        <v>9.125</v>
      </c>
      <c r="S1180" s="8">
        <f t="shared" si="186"/>
        <v>11.175000000000001</v>
      </c>
      <c r="T1180" s="8">
        <f t="shared" si="187"/>
        <v>10.375</v>
      </c>
      <c r="U1180" s="7">
        <f t="shared" si="188"/>
        <v>10.508333333333335</v>
      </c>
      <c r="V1180" s="7">
        <f t="shared" si="189"/>
        <v>10.475000000000001</v>
      </c>
    </row>
    <row r="1181" spans="1:22" ht="13.5" x14ac:dyDescent="0.25">
      <c r="A1181" s="3">
        <f>RSI!A1181</f>
        <v>43731</v>
      </c>
      <c r="B1181" s="2">
        <f>RSI!B1181</f>
        <v>8.0649999999999995</v>
      </c>
      <c r="C1181" s="2">
        <f>RSI!I1181</f>
        <v>28.334207408814365</v>
      </c>
      <c r="D1181" s="2">
        <f>MACD!E1181</f>
        <v>0.15097072532254252</v>
      </c>
      <c r="E1181" s="2">
        <f>MACD!F1181</f>
        <v>0.11925639877640636</v>
      </c>
      <c r="F1181" s="2">
        <f>'Moving Avg'!D1181</f>
        <v>8.1851999999999983</v>
      </c>
      <c r="G1181" s="2">
        <f>'Moving Avg'!F1181</f>
        <v>8.4153500000000001</v>
      </c>
      <c r="H1181" s="2">
        <f>'Moving Avg'!G1181</f>
        <v>8.6106400000000018</v>
      </c>
      <c r="I1181" s="2">
        <f>'Moving Avg'!H1181</f>
        <v>8.7435499999999973</v>
      </c>
      <c r="J1181" s="5" t="str">
        <f>OBV!F1181</f>
        <v>BEARISH</v>
      </c>
      <c r="K1181" s="5" t="str">
        <f>OBV!G1181</f>
        <v>NEUTRAL</v>
      </c>
      <c r="L1181" s="5" t="str">
        <f>OBV!H1181</f>
        <v>CONFIRMED BEARISH</v>
      </c>
      <c r="M1181" s="7">
        <f t="shared" si="180"/>
        <v>50</v>
      </c>
      <c r="N1181" s="7">
        <f t="shared" si="181"/>
        <v>0</v>
      </c>
      <c r="O1181" s="7">
        <f t="shared" si="182"/>
        <v>0</v>
      </c>
      <c r="P1181" s="7">
        <f t="shared" si="183"/>
        <v>16.5</v>
      </c>
      <c r="Q1181" s="8">
        <f t="shared" si="184"/>
        <v>19.975000000000001</v>
      </c>
      <c r="R1181" s="8">
        <f t="shared" si="185"/>
        <v>14.125</v>
      </c>
      <c r="S1181" s="8">
        <f t="shared" si="186"/>
        <v>14.925000000000001</v>
      </c>
      <c r="T1181" s="8">
        <f t="shared" si="187"/>
        <v>16.625</v>
      </c>
      <c r="U1181" s="7">
        <f t="shared" si="188"/>
        <v>16.341666666666669</v>
      </c>
      <c r="V1181" s="7">
        <f t="shared" si="189"/>
        <v>16.412500000000001</v>
      </c>
    </row>
    <row r="1182" spans="1:22" ht="13.5" x14ac:dyDescent="0.25">
      <c r="A1182" s="3">
        <f>RSI!A1182</f>
        <v>43732</v>
      </c>
      <c r="B1182" s="2">
        <f>RSI!B1182</f>
        <v>8.0579999999999998</v>
      </c>
      <c r="C1182" s="2">
        <f>RSI!I1182</f>
        <v>28.095280803638289</v>
      </c>
      <c r="D1182" s="2">
        <f>MACD!E1182</f>
        <v>0.15529766327255778</v>
      </c>
      <c r="E1182" s="2">
        <f>MACD!F1182</f>
        <v>0.12646465167563664</v>
      </c>
      <c r="F1182" s="2">
        <f>'Moving Avg'!D1182</f>
        <v>8.1451999999999991</v>
      </c>
      <c r="G1182" s="2">
        <f>'Moving Avg'!F1182</f>
        <v>8.3842999999999996</v>
      </c>
      <c r="H1182" s="2">
        <f>'Moving Avg'!G1182</f>
        <v>8.5915200000000009</v>
      </c>
      <c r="I1182" s="2">
        <f>'Moving Avg'!H1182</f>
        <v>8.7375099999999968</v>
      </c>
      <c r="J1182" s="5" t="str">
        <f>OBV!F1182</f>
        <v>BEARISH</v>
      </c>
      <c r="K1182" s="5" t="str">
        <f>OBV!G1182</f>
        <v>NEUTRAL</v>
      </c>
      <c r="L1182" s="5" t="str">
        <f>OBV!H1182</f>
        <v>CONFIRMED BEARISH</v>
      </c>
      <c r="M1182" s="7">
        <f t="shared" si="180"/>
        <v>50</v>
      </c>
      <c r="N1182" s="7">
        <f t="shared" si="181"/>
        <v>0</v>
      </c>
      <c r="O1182" s="7">
        <f t="shared" si="182"/>
        <v>0</v>
      </c>
      <c r="P1182" s="7">
        <f t="shared" si="183"/>
        <v>16.5</v>
      </c>
      <c r="Q1182" s="8">
        <f t="shared" si="184"/>
        <v>19.975000000000001</v>
      </c>
      <c r="R1182" s="8">
        <f t="shared" si="185"/>
        <v>14.125</v>
      </c>
      <c r="S1182" s="8">
        <f t="shared" si="186"/>
        <v>14.925000000000001</v>
      </c>
      <c r="T1182" s="8">
        <f t="shared" si="187"/>
        <v>16.625</v>
      </c>
      <c r="U1182" s="7">
        <f t="shared" si="188"/>
        <v>16.341666666666669</v>
      </c>
      <c r="V1182" s="7">
        <f t="shared" si="189"/>
        <v>16.412500000000001</v>
      </c>
    </row>
    <row r="1183" spans="1:22" ht="13.5" x14ac:dyDescent="0.25">
      <c r="A1183" s="3">
        <f>RSI!A1183</f>
        <v>43733</v>
      </c>
      <c r="B1183" s="2">
        <f>RSI!B1183</f>
        <v>8.2080000000000002</v>
      </c>
      <c r="C1183" s="2">
        <f>RSI!I1183</f>
        <v>39.808279690642863</v>
      </c>
      <c r="D1183" s="2">
        <f>MACD!E1183</f>
        <v>0.14333959285422004</v>
      </c>
      <c r="E1183" s="2">
        <f>MACD!F1183</f>
        <v>0.12983963991135333</v>
      </c>
      <c r="F1183" s="2">
        <f>'Moving Avg'!D1183</f>
        <v>8.1479999999999997</v>
      </c>
      <c r="G1183" s="2">
        <f>'Moving Avg'!F1183</f>
        <v>8.3664499999999986</v>
      </c>
      <c r="H1183" s="2">
        <f>'Moving Avg'!G1183</f>
        <v>8.5745400000000025</v>
      </c>
      <c r="I1183" s="2">
        <f>'Moving Avg'!H1183</f>
        <v>8.7320849999999979</v>
      </c>
      <c r="J1183" s="5" t="str">
        <f>OBV!F1183</f>
        <v>BULLISH</v>
      </c>
      <c r="K1183" s="5" t="str">
        <f>OBV!G1183</f>
        <v>NEUTRAL</v>
      </c>
      <c r="L1183" s="5" t="str">
        <f>OBV!H1183</f>
        <v>CONFIRMED BULLISH</v>
      </c>
      <c r="M1183" s="7">
        <f t="shared" si="180"/>
        <v>25</v>
      </c>
      <c r="N1183" s="7">
        <f t="shared" si="181"/>
        <v>0</v>
      </c>
      <c r="O1183" s="7">
        <f t="shared" si="182"/>
        <v>0</v>
      </c>
      <c r="P1183" s="7">
        <f t="shared" si="183"/>
        <v>83.5</v>
      </c>
      <c r="Q1183" s="8">
        <f t="shared" si="184"/>
        <v>21.274999999999999</v>
      </c>
      <c r="R1183" s="8">
        <f t="shared" si="185"/>
        <v>25.875</v>
      </c>
      <c r="S1183" s="8">
        <f t="shared" si="186"/>
        <v>41.325000000000003</v>
      </c>
      <c r="T1183" s="8">
        <f t="shared" si="187"/>
        <v>27.125</v>
      </c>
      <c r="U1183" s="7">
        <f t="shared" si="188"/>
        <v>29.491666666666664</v>
      </c>
      <c r="V1183" s="7">
        <f t="shared" si="189"/>
        <v>28.9</v>
      </c>
    </row>
    <row r="1184" spans="1:22" ht="13.5" x14ac:dyDescent="0.25">
      <c r="A1184" s="3">
        <f>RSI!A1184</f>
        <v>43734</v>
      </c>
      <c r="B1184" s="2">
        <f>RSI!B1184</f>
        <v>8.2080000000000002</v>
      </c>
      <c r="C1184" s="2">
        <f>RSI!I1184</f>
        <v>39.808279690642856</v>
      </c>
      <c r="D1184" s="2">
        <f>MACD!E1184</f>
        <v>0.11890133719479046</v>
      </c>
      <c r="E1184" s="2">
        <f>MACD!F1184</f>
        <v>0.12765197936804076</v>
      </c>
      <c r="F1184" s="2">
        <f>'Moving Avg'!D1184</f>
        <v>8.1494</v>
      </c>
      <c r="G1184" s="2">
        <f>'Moving Avg'!F1184</f>
        <v>8.3485999999999994</v>
      </c>
      <c r="H1184" s="2">
        <f>'Moving Avg'!G1184</f>
        <v>8.5575600000000023</v>
      </c>
      <c r="I1184" s="2">
        <f>'Moving Avg'!H1184</f>
        <v>8.7254349999999992</v>
      </c>
      <c r="J1184" s="5" t="str">
        <f>OBV!F1184</f>
        <v>BULLISH</v>
      </c>
      <c r="K1184" s="5" t="str">
        <f>OBV!G1184</f>
        <v>NEUTRAL</v>
      </c>
      <c r="L1184" s="5" t="str">
        <f>OBV!H1184</f>
        <v>CONFIRMED BULLISH</v>
      </c>
      <c r="M1184" s="7">
        <f t="shared" si="180"/>
        <v>25</v>
      </c>
      <c r="N1184" s="7">
        <f t="shared" si="181"/>
        <v>45</v>
      </c>
      <c r="O1184" s="7">
        <f t="shared" si="182"/>
        <v>0</v>
      </c>
      <c r="P1184" s="7">
        <f t="shared" si="183"/>
        <v>83.5</v>
      </c>
      <c r="Q1184" s="8">
        <f t="shared" si="184"/>
        <v>37.024999999999999</v>
      </c>
      <c r="R1184" s="8">
        <f t="shared" si="185"/>
        <v>34.875</v>
      </c>
      <c r="S1184" s="8">
        <f t="shared" si="186"/>
        <v>48.075000000000003</v>
      </c>
      <c r="T1184" s="8">
        <f t="shared" si="187"/>
        <v>38.375</v>
      </c>
      <c r="U1184" s="7">
        <f t="shared" si="188"/>
        <v>39.991666666666667</v>
      </c>
      <c r="V1184" s="7">
        <f t="shared" si="189"/>
        <v>39.587500000000006</v>
      </c>
    </row>
    <row r="1185" spans="1:22" ht="13.5" x14ac:dyDescent="0.25">
      <c r="A1185" s="3">
        <f>RSI!A1185</f>
        <v>43735</v>
      </c>
      <c r="B1185" s="2">
        <f>RSI!B1185</f>
        <v>8.0719999999999992</v>
      </c>
      <c r="C1185" s="2">
        <f>RSI!I1185</f>
        <v>33.986747211663356</v>
      </c>
      <c r="D1185" s="2">
        <f>MACD!E1185</f>
        <v>0.10928274558475515</v>
      </c>
      <c r="E1185" s="2">
        <f>MACD!F1185</f>
        <v>0.12397813261138366</v>
      </c>
      <c r="F1185" s="2">
        <f>'Moving Avg'!D1185</f>
        <v>8.1221999999999976</v>
      </c>
      <c r="G1185" s="2">
        <f>'Moving Avg'!F1185</f>
        <v>8.3189499999999992</v>
      </c>
      <c r="H1185" s="2">
        <f>'Moving Avg'!G1185</f>
        <v>8.537860000000002</v>
      </c>
      <c r="I1185" s="2">
        <f>'Moving Avg'!H1185</f>
        <v>8.7181049999999978</v>
      </c>
      <c r="J1185" s="5" t="str">
        <f>OBV!F1185</f>
        <v>BEARISH</v>
      </c>
      <c r="K1185" s="5" t="str">
        <f>OBV!G1185</f>
        <v>NEUTRAL</v>
      </c>
      <c r="L1185" s="5" t="str">
        <f>OBV!H1185</f>
        <v>CONFIRMED BEARISH</v>
      </c>
      <c r="M1185" s="7">
        <f t="shared" si="180"/>
        <v>25</v>
      </c>
      <c r="N1185" s="7">
        <f t="shared" si="181"/>
        <v>45</v>
      </c>
      <c r="O1185" s="7">
        <f t="shared" si="182"/>
        <v>0</v>
      </c>
      <c r="P1185" s="7">
        <f t="shared" si="183"/>
        <v>16.5</v>
      </c>
      <c r="Q1185" s="8">
        <f t="shared" si="184"/>
        <v>26.975000000000001</v>
      </c>
      <c r="R1185" s="8">
        <f t="shared" si="185"/>
        <v>18.125</v>
      </c>
      <c r="S1185" s="8">
        <f t="shared" si="186"/>
        <v>17.925000000000001</v>
      </c>
      <c r="T1185" s="8">
        <f t="shared" si="187"/>
        <v>21.625</v>
      </c>
      <c r="U1185" s="7">
        <f t="shared" si="188"/>
        <v>21.008333333333336</v>
      </c>
      <c r="V1185" s="7">
        <f t="shared" si="189"/>
        <v>21.162500000000001</v>
      </c>
    </row>
    <row r="1186" spans="1:22" ht="13.5" x14ac:dyDescent="0.25">
      <c r="A1186" s="3">
        <f>RSI!A1186</f>
        <v>43738</v>
      </c>
      <c r="B1186" s="2">
        <f>RSI!B1186</f>
        <v>8.2080000000000002</v>
      </c>
      <c r="C1186" s="2">
        <f>RSI!I1186</f>
        <v>42.968541003742907</v>
      </c>
      <c r="D1186" s="2">
        <f>MACD!E1186</f>
        <v>9.063247870413349E-2</v>
      </c>
      <c r="E1186" s="2">
        <f>MACD!F1186</f>
        <v>0.11730900182993363</v>
      </c>
      <c r="F1186" s="2">
        <f>'Moving Avg'!D1186</f>
        <v>8.1507999999999985</v>
      </c>
      <c r="G1186" s="2">
        <f>'Moving Avg'!F1186</f>
        <v>8.2964499999999983</v>
      </c>
      <c r="H1186" s="2">
        <f>'Moving Avg'!G1186</f>
        <v>8.5255800000000033</v>
      </c>
      <c r="I1186" s="2">
        <f>'Moving Avg'!H1186</f>
        <v>8.7117949999999986</v>
      </c>
      <c r="J1186" s="5" t="str">
        <f>OBV!F1186</f>
        <v>BULLISH</v>
      </c>
      <c r="K1186" s="5" t="str">
        <f>OBV!G1186</f>
        <v>NEUTRAL</v>
      </c>
      <c r="L1186" s="5" t="str">
        <f>OBV!H1186</f>
        <v>CONFIRMED BULLISH</v>
      </c>
      <c r="M1186" s="7">
        <f t="shared" si="180"/>
        <v>25</v>
      </c>
      <c r="N1186" s="7">
        <f t="shared" si="181"/>
        <v>100</v>
      </c>
      <c r="O1186" s="7">
        <f t="shared" si="182"/>
        <v>0</v>
      </c>
      <c r="P1186" s="7">
        <f t="shared" si="183"/>
        <v>83.5</v>
      </c>
      <c r="Q1186" s="8">
        <f t="shared" si="184"/>
        <v>56.274999999999999</v>
      </c>
      <c r="R1186" s="8">
        <f t="shared" si="185"/>
        <v>45.875</v>
      </c>
      <c r="S1186" s="8">
        <f t="shared" si="186"/>
        <v>56.325000000000003</v>
      </c>
      <c r="T1186" s="8">
        <f t="shared" si="187"/>
        <v>52.125</v>
      </c>
      <c r="U1186" s="7">
        <f t="shared" si="188"/>
        <v>52.82500000000001</v>
      </c>
      <c r="V1186" s="7">
        <f t="shared" si="189"/>
        <v>52.650000000000006</v>
      </c>
    </row>
    <row r="1187" spans="1:22" ht="13.5" x14ac:dyDescent="0.25">
      <c r="A1187" s="3">
        <f>RSI!A1187</f>
        <v>43739</v>
      </c>
      <c r="B1187" s="2">
        <f>RSI!B1187</f>
        <v>8.2080000000000002</v>
      </c>
      <c r="C1187" s="2">
        <f>RSI!I1187</f>
        <v>42.968541003742907</v>
      </c>
      <c r="D1187" s="2">
        <f>MACD!E1187</f>
        <v>7.456024706029396E-2</v>
      </c>
      <c r="E1187" s="2">
        <f>MACD!F1187</f>
        <v>0.10875925087600571</v>
      </c>
      <c r="F1187" s="2">
        <f>'Moving Avg'!D1187</f>
        <v>8.1807999999999996</v>
      </c>
      <c r="G1187" s="2">
        <f>'Moving Avg'!F1187</f>
        <v>8.2739499999999992</v>
      </c>
      <c r="H1187" s="2">
        <f>'Moving Avg'!G1187</f>
        <v>8.5098800000000026</v>
      </c>
      <c r="I1187" s="2">
        <f>'Moving Avg'!H1187</f>
        <v>8.7077349999999996</v>
      </c>
      <c r="J1187" s="5" t="str">
        <f>OBV!F1187</f>
        <v>BULLISH</v>
      </c>
      <c r="K1187" s="5" t="str">
        <f>OBV!G1187</f>
        <v>NEUTRAL</v>
      </c>
      <c r="L1187" s="5" t="str">
        <f>OBV!H1187</f>
        <v>CONFIRMED BULLISH</v>
      </c>
      <c r="M1187" s="7">
        <f t="shared" si="180"/>
        <v>25</v>
      </c>
      <c r="N1187" s="7">
        <f t="shared" si="181"/>
        <v>100</v>
      </c>
      <c r="O1187" s="7">
        <f t="shared" si="182"/>
        <v>0</v>
      </c>
      <c r="P1187" s="7">
        <f t="shared" si="183"/>
        <v>83.5</v>
      </c>
      <c r="Q1187" s="8">
        <f t="shared" si="184"/>
        <v>56.274999999999999</v>
      </c>
      <c r="R1187" s="8">
        <f t="shared" si="185"/>
        <v>45.875</v>
      </c>
      <c r="S1187" s="8">
        <f t="shared" si="186"/>
        <v>56.325000000000003</v>
      </c>
      <c r="T1187" s="8">
        <f t="shared" si="187"/>
        <v>52.125</v>
      </c>
      <c r="U1187" s="7">
        <f t="shared" si="188"/>
        <v>52.82500000000001</v>
      </c>
      <c r="V1187" s="7">
        <f t="shared" si="189"/>
        <v>52.650000000000006</v>
      </c>
    </row>
    <row r="1188" spans="1:22" ht="13.5" x14ac:dyDescent="0.25">
      <c r="A1188" s="3">
        <f>RSI!A1188</f>
        <v>43740</v>
      </c>
      <c r="B1188" s="2">
        <f>RSI!B1188</f>
        <v>8.2010000000000005</v>
      </c>
      <c r="C1188" s="2">
        <f>RSI!I1188</f>
        <v>42.622364186219286</v>
      </c>
      <c r="D1188" s="2">
        <f>MACD!E1188</f>
        <v>5.2360518597909689E-2</v>
      </c>
      <c r="E1188" s="2">
        <f>MACD!F1188</f>
        <v>9.7479504420386526E-2</v>
      </c>
      <c r="F1188" s="2">
        <f>'Moving Avg'!D1188</f>
        <v>8.1793999999999993</v>
      </c>
      <c r="G1188" s="2">
        <f>'Moving Avg'!F1188</f>
        <v>8.255749999999999</v>
      </c>
      <c r="H1188" s="2">
        <f>'Moving Avg'!G1188</f>
        <v>8.4983200000000032</v>
      </c>
      <c r="I1188" s="2">
        <f>'Moving Avg'!H1188</f>
        <v>8.7036049999999996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  <c r="M1188" s="7">
        <f t="shared" si="180"/>
        <v>25</v>
      </c>
      <c r="N1188" s="7">
        <f t="shared" si="181"/>
        <v>100</v>
      </c>
      <c r="O1188" s="7">
        <f t="shared" si="182"/>
        <v>0</v>
      </c>
      <c r="P1188" s="7">
        <f t="shared" si="183"/>
        <v>16.5</v>
      </c>
      <c r="Q1188" s="8">
        <f t="shared" si="184"/>
        <v>46.225000000000001</v>
      </c>
      <c r="R1188" s="8">
        <f t="shared" si="185"/>
        <v>29.125</v>
      </c>
      <c r="S1188" s="8">
        <f t="shared" si="186"/>
        <v>26.175000000000001</v>
      </c>
      <c r="T1188" s="8">
        <f t="shared" si="187"/>
        <v>35.375</v>
      </c>
      <c r="U1188" s="7">
        <f t="shared" si="188"/>
        <v>33.841666666666661</v>
      </c>
      <c r="V1188" s="7">
        <f t="shared" si="189"/>
        <v>34.224999999999994</v>
      </c>
    </row>
    <row r="1189" spans="1:22" ht="13.5" x14ac:dyDescent="0.25">
      <c r="A1189" s="3">
        <f>RSI!A1189</f>
        <v>43741</v>
      </c>
      <c r="B1189" s="2">
        <f>RSI!B1189</f>
        <v>8.2010000000000005</v>
      </c>
      <c r="C1189" s="2">
        <f>RSI!I1189</f>
        <v>42.622364186219286</v>
      </c>
      <c r="D1189" s="2">
        <f>MACD!E1189</f>
        <v>3.5368018878401131E-2</v>
      </c>
      <c r="E1189" s="2">
        <f>MACD!F1189</f>
        <v>8.5057207311989458E-2</v>
      </c>
      <c r="F1189" s="2">
        <f>'Moving Avg'!D1189</f>
        <v>8.1780000000000008</v>
      </c>
      <c r="G1189" s="2">
        <f>'Moving Avg'!F1189</f>
        <v>8.2375499999999988</v>
      </c>
      <c r="H1189" s="2">
        <f>'Moving Avg'!G1189</f>
        <v>8.4870400000000039</v>
      </c>
      <c r="I1189" s="2">
        <f>'Moving Avg'!H1189</f>
        <v>8.6996450000000021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  <c r="M1189" s="7">
        <f t="shared" si="180"/>
        <v>25</v>
      </c>
      <c r="N1189" s="7">
        <f t="shared" si="181"/>
        <v>100</v>
      </c>
      <c r="O1189" s="7">
        <f t="shared" si="182"/>
        <v>0</v>
      </c>
      <c r="P1189" s="7">
        <f t="shared" si="183"/>
        <v>16.5</v>
      </c>
      <c r="Q1189" s="8">
        <f t="shared" si="184"/>
        <v>46.225000000000001</v>
      </c>
      <c r="R1189" s="8">
        <f t="shared" si="185"/>
        <v>29.125</v>
      </c>
      <c r="S1189" s="8">
        <f t="shared" si="186"/>
        <v>26.175000000000001</v>
      </c>
      <c r="T1189" s="8">
        <f t="shared" si="187"/>
        <v>35.375</v>
      </c>
      <c r="U1189" s="7">
        <f t="shared" si="188"/>
        <v>33.841666666666661</v>
      </c>
      <c r="V1189" s="7">
        <f t="shared" si="189"/>
        <v>34.224999999999994</v>
      </c>
    </row>
    <row r="1190" spans="1:22" ht="13.5" x14ac:dyDescent="0.25">
      <c r="A1190" s="3">
        <f>RSI!A1190</f>
        <v>43742</v>
      </c>
      <c r="B1190" s="2">
        <f>RSI!B1190</f>
        <v>8.0079999999999991</v>
      </c>
      <c r="C1190" s="2">
        <f>RSI!I1190</f>
        <v>33.891347059322186</v>
      </c>
      <c r="D1190" s="2">
        <f>MACD!E1190</f>
        <v>3.7024971874474844E-2</v>
      </c>
      <c r="E1190" s="2">
        <f>MACD!F1190</f>
        <v>7.5450760224486546E-2</v>
      </c>
      <c r="F1190" s="2">
        <f>'Moving Avg'!D1190</f>
        <v>8.1651999999999987</v>
      </c>
      <c r="G1190" s="2">
        <f>'Moving Avg'!F1190</f>
        <v>8.2203999999999997</v>
      </c>
      <c r="H1190" s="2">
        <f>'Moving Avg'!G1190</f>
        <v>8.4723400000000044</v>
      </c>
      <c r="I1190" s="2">
        <f>'Moving Avg'!H1190</f>
        <v>8.6954000000000011</v>
      </c>
      <c r="J1190" s="5" t="str">
        <f>OBV!F1190</f>
        <v>BEARISH</v>
      </c>
      <c r="K1190" s="5" t="str">
        <f>OBV!G1190</f>
        <v>NEUTRAL</v>
      </c>
      <c r="L1190" s="5" t="str">
        <f>OBV!H1190</f>
        <v>CONFIRMED BEARISH</v>
      </c>
      <c r="M1190" s="7">
        <f t="shared" si="180"/>
        <v>25</v>
      </c>
      <c r="N1190" s="7">
        <f t="shared" si="181"/>
        <v>100</v>
      </c>
      <c r="O1190" s="7">
        <f t="shared" si="182"/>
        <v>0</v>
      </c>
      <c r="P1190" s="7">
        <f t="shared" si="183"/>
        <v>16.5</v>
      </c>
      <c r="Q1190" s="8">
        <f t="shared" si="184"/>
        <v>46.225000000000001</v>
      </c>
      <c r="R1190" s="8">
        <f t="shared" si="185"/>
        <v>29.125</v>
      </c>
      <c r="S1190" s="8">
        <f t="shared" si="186"/>
        <v>26.175000000000001</v>
      </c>
      <c r="T1190" s="8">
        <f t="shared" si="187"/>
        <v>35.375</v>
      </c>
      <c r="U1190" s="7">
        <f t="shared" si="188"/>
        <v>33.841666666666661</v>
      </c>
      <c r="V1190" s="7">
        <f t="shared" si="189"/>
        <v>34.224999999999994</v>
      </c>
    </row>
    <row r="1191" spans="1:22" ht="13.5" x14ac:dyDescent="0.25">
      <c r="A1191" s="3">
        <f>RSI!A1191</f>
        <v>43745</v>
      </c>
      <c r="B1191" s="2">
        <f>RSI!B1191</f>
        <v>8.2010000000000005</v>
      </c>
      <c r="C1191" s="2">
        <f>RSI!I1191</f>
        <v>45.839362056765566</v>
      </c>
      <c r="D1191" s="2">
        <f>MACD!E1191</f>
        <v>3.8841234027433558E-3</v>
      </c>
      <c r="E1191" s="2">
        <f>MACD!F1191</f>
        <v>6.1137432860137911E-2</v>
      </c>
      <c r="F1191" s="2">
        <f>'Moving Avg'!D1191</f>
        <v>8.1637999999999984</v>
      </c>
      <c r="G1191" s="2">
        <f>'Moving Avg'!F1191</f>
        <v>8.2061499999999992</v>
      </c>
      <c r="H1191" s="2">
        <f>'Moving Avg'!G1191</f>
        <v>8.4615000000000045</v>
      </c>
      <c r="I1191" s="2">
        <f>'Moving Avg'!H1191</f>
        <v>8.6928000000000019</v>
      </c>
      <c r="J1191" s="5" t="str">
        <f>OBV!F1191</f>
        <v>BEARISH</v>
      </c>
      <c r="K1191" s="5" t="str">
        <f>OBV!G1191</f>
        <v>NEUTRAL</v>
      </c>
      <c r="L1191" s="5" t="str">
        <f>OBV!H1191</f>
        <v>CONFIRMED BEARISH</v>
      </c>
      <c r="M1191" s="7">
        <f t="shared" si="180"/>
        <v>25</v>
      </c>
      <c r="N1191" s="7">
        <f t="shared" si="181"/>
        <v>100</v>
      </c>
      <c r="O1191" s="7">
        <f t="shared" si="182"/>
        <v>0</v>
      </c>
      <c r="P1191" s="7">
        <f t="shared" si="183"/>
        <v>16.5</v>
      </c>
      <c r="Q1191" s="8">
        <f t="shared" si="184"/>
        <v>46.225000000000001</v>
      </c>
      <c r="R1191" s="8">
        <f t="shared" si="185"/>
        <v>29.125</v>
      </c>
      <c r="S1191" s="8">
        <f t="shared" si="186"/>
        <v>26.175000000000001</v>
      </c>
      <c r="T1191" s="8">
        <f t="shared" si="187"/>
        <v>35.375</v>
      </c>
      <c r="U1191" s="7">
        <f t="shared" si="188"/>
        <v>33.841666666666661</v>
      </c>
      <c r="V1191" s="7">
        <f t="shared" si="189"/>
        <v>34.224999999999994</v>
      </c>
    </row>
    <row r="1192" spans="1:22" ht="13.5" x14ac:dyDescent="0.25">
      <c r="A1192" s="3">
        <f>RSI!A1192</f>
        <v>43746</v>
      </c>
      <c r="B1192" s="2">
        <f>RSI!B1192</f>
        <v>8.1940000000000008</v>
      </c>
      <c r="C1192" s="2">
        <f>RSI!I1192</f>
        <v>45.518035679647035</v>
      </c>
      <c r="D1192" s="2">
        <f>MACD!E1192</f>
        <v>-2.423345444152325E-2</v>
      </c>
      <c r="E1192" s="2">
        <f>MACD!F1192</f>
        <v>4.4063255399805677E-2</v>
      </c>
      <c r="F1192" s="2">
        <f>'Moving Avg'!D1192</f>
        <v>8.1610000000000014</v>
      </c>
      <c r="G1192" s="2">
        <f>'Moving Avg'!F1192</f>
        <v>8.1947499999999991</v>
      </c>
      <c r="H1192" s="2">
        <f>'Moving Avg'!G1192</f>
        <v>8.4500800000000034</v>
      </c>
      <c r="I1192" s="2">
        <f>'Moving Avg'!H1192</f>
        <v>8.6901650000000021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  <c r="M1192" s="7">
        <f t="shared" si="180"/>
        <v>25</v>
      </c>
      <c r="N1192" s="7">
        <f t="shared" si="181"/>
        <v>100</v>
      </c>
      <c r="O1192" s="7">
        <f t="shared" si="182"/>
        <v>0</v>
      </c>
      <c r="P1192" s="7">
        <f t="shared" si="183"/>
        <v>16.5</v>
      </c>
      <c r="Q1192" s="8">
        <f t="shared" si="184"/>
        <v>46.225000000000001</v>
      </c>
      <c r="R1192" s="8">
        <f t="shared" si="185"/>
        <v>29.125</v>
      </c>
      <c r="S1192" s="8">
        <f t="shared" si="186"/>
        <v>26.175000000000001</v>
      </c>
      <c r="T1192" s="8">
        <f t="shared" si="187"/>
        <v>35.375</v>
      </c>
      <c r="U1192" s="7">
        <f t="shared" si="188"/>
        <v>33.841666666666661</v>
      </c>
      <c r="V1192" s="7">
        <f t="shared" si="189"/>
        <v>34.224999999999994</v>
      </c>
    </row>
    <row r="1193" spans="1:22" ht="13.5" x14ac:dyDescent="0.25">
      <c r="A1193" s="3">
        <f>RSI!A1193</f>
        <v>43747</v>
      </c>
      <c r="B1193" s="2">
        <f>RSI!B1193</f>
        <v>8.1370000000000005</v>
      </c>
      <c r="C1193" s="2">
        <f>RSI!I1193</f>
        <v>42.882039685323988</v>
      </c>
      <c r="D1193" s="2">
        <f>MACD!E1193</f>
        <v>-2.0237443300231917E-2</v>
      </c>
      <c r="E1193" s="2">
        <f>MACD!F1193</f>
        <v>3.1203115659798161E-2</v>
      </c>
      <c r="F1193" s="2">
        <f>'Moving Avg'!D1193</f>
        <v>8.1481999999999992</v>
      </c>
      <c r="G1193" s="2">
        <f>'Moving Avg'!F1193</f>
        <v>8.1826499999999989</v>
      </c>
      <c r="H1193" s="2">
        <f>'Moving Avg'!G1193</f>
        <v>8.4379600000000021</v>
      </c>
      <c r="I1193" s="2">
        <f>'Moving Avg'!H1193</f>
        <v>8.6868050000000014</v>
      </c>
      <c r="J1193" s="5" t="str">
        <f>OBV!F1193</f>
        <v>BEARISH</v>
      </c>
      <c r="K1193" s="5" t="str">
        <f>OBV!G1193</f>
        <v>NEUTRAL</v>
      </c>
      <c r="L1193" s="5" t="str">
        <f>OBV!H1193</f>
        <v>CONFIRMED BEARISH</v>
      </c>
      <c r="M1193" s="7">
        <f t="shared" si="180"/>
        <v>25</v>
      </c>
      <c r="N1193" s="7">
        <f t="shared" si="181"/>
        <v>100</v>
      </c>
      <c r="O1193" s="7">
        <f t="shared" si="182"/>
        <v>0</v>
      </c>
      <c r="P1193" s="7">
        <f t="shared" si="183"/>
        <v>16.5</v>
      </c>
      <c r="Q1193" s="8">
        <f t="shared" si="184"/>
        <v>46.225000000000001</v>
      </c>
      <c r="R1193" s="8">
        <f t="shared" si="185"/>
        <v>29.125</v>
      </c>
      <c r="S1193" s="8">
        <f t="shared" si="186"/>
        <v>26.175000000000001</v>
      </c>
      <c r="T1193" s="8">
        <f t="shared" si="187"/>
        <v>35.375</v>
      </c>
      <c r="U1193" s="7">
        <f t="shared" si="188"/>
        <v>33.841666666666661</v>
      </c>
      <c r="V1193" s="7">
        <f t="shared" si="189"/>
        <v>34.224999999999994</v>
      </c>
    </row>
    <row r="1194" spans="1:22" ht="13.5" x14ac:dyDescent="0.25">
      <c r="A1194" s="3">
        <f>RSI!A1194</f>
        <v>43748</v>
      </c>
      <c r="B1194" s="2">
        <f>RSI!B1194</f>
        <v>8.1370000000000005</v>
      </c>
      <c r="C1194" s="2">
        <f>RSI!I1194</f>
        <v>42.882039685323988</v>
      </c>
      <c r="D1194" s="2">
        <f>MACD!E1194</f>
        <v>-1.6066922396939631E-2</v>
      </c>
      <c r="E1194" s="2">
        <f>MACD!F1194</f>
        <v>2.1749108048450601E-2</v>
      </c>
      <c r="F1194" s="2">
        <f>'Moving Avg'!D1194</f>
        <v>8.1354000000000006</v>
      </c>
      <c r="G1194" s="2">
        <f>'Moving Avg'!F1194</f>
        <v>8.1755499999999977</v>
      </c>
      <c r="H1194" s="2">
        <f>'Moving Avg'!G1194</f>
        <v>8.4287000000000027</v>
      </c>
      <c r="I1194" s="2">
        <f>'Moving Avg'!H1194</f>
        <v>8.6832050000000027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  <c r="M1194" s="7">
        <f t="shared" si="180"/>
        <v>25</v>
      </c>
      <c r="N1194" s="7">
        <f t="shared" si="181"/>
        <v>100</v>
      </c>
      <c r="O1194" s="7">
        <f t="shared" si="182"/>
        <v>0</v>
      </c>
      <c r="P1194" s="7">
        <f t="shared" si="183"/>
        <v>16.5</v>
      </c>
      <c r="Q1194" s="8">
        <f t="shared" si="184"/>
        <v>46.225000000000001</v>
      </c>
      <c r="R1194" s="8">
        <f t="shared" si="185"/>
        <v>29.125</v>
      </c>
      <c r="S1194" s="8">
        <f t="shared" si="186"/>
        <v>26.175000000000001</v>
      </c>
      <c r="T1194" s="8">
        <f t="shared" si="187"/>
        <v>35.375</v>
      </c>
      <c r="U1194" s="7">
        <f t="shared" si="188"/>
        <v>33.841666666666661</v>
      </c>
      <c r="V1194" s="7">
        <f t="shared" si="189"/>
        <v>34.224999999999994</v>
      </c>
    </row>
    <row r="1195" spans="1:22" ht="13.5" x14ac:dyDescent="0.25">
      <c r="A1195" s="3">
        <f>RSI!A1195</f>
        <v>43749</v>
      </c>
      <c r="B1195" s="2">
        <f>RSI!B1195</f>
        <v>8.1370000000000005</v>
      </c>
      <c r="C1195" s="2">
        <f>RSI!I1195</f>
        <v>42.882039685323996</v>
      </c>
      <c r="D1195" s="2">
        <f>MACD!E1195</f>
        <v>-3.2730281547955542E-2</v>
      </c>
      <c r="E1195" s="2">
        <f>MACD!F1195</f>
        <v>1.0853230129169375E-2</v>
      </c>
      <c r="F1195" s="2">
        <f>'Moving Avg'!D1195</f>
        <v>8.1612000000000009</v>
      </c>
      <c r="G1195" s="2">
        <f>'Moving Avg'!F1195</f>
        <v>8.1684499999999982</v>
      </c>
      <c r="H1195" s="2">
        <f>'Moving Avg'!G1195</f>
        <v>8.4158600000000021</v>
      </c>
      <c r="I1195" s="2">
        <f>'Moving Avg'!H1195</f>
        <v>8.6804600000000018</v>
      </c>
      <c r="J1195" s="5" t="str">
        <f>OBV!F1195</f>
        <v>BEARISH</v>
      </c>
      <c r="K1195" s="5" t="str">
        <f>OBV!G1195</f>
        <v>NEUTRAL</v>
      </c>
      <c r="L1195" s="5" t="str">
        <f>OBV!H1195</f>
        <v>BEARISH DIVERGENCE</v>
      </c>
      <c r="M1195" s="7">
        <f t="shared" si="180"/>
        <v>25</v>
      </c>
      <c r="N1195" s="7">
        <f t="shared" si="181"/>
        <v>100</v>
      </c>
      <c r="O1195" s="7">
        <f t="shared" si="182"/>
        <v>0</v>
      </c>
      <c r="P1195" s="7">
        <f t="shared" si="183"/>
        <v>16.5</v>
      </c>
      <c r="Q1195" s="8">
        <f t="shared" si="184"/>
        <v>46.225000000000001</v>
      </c>
      <c r="R1195" s="8">
        <f t="shared" si="185"/>
        <v>29.125</v>
      </c>
      <c r="S1195" s="8">
        <f t="shared" si="186"/>
        <v>26.175000000000001</v>
      </c>
      <c r="T1195" s="8">
        <f t="shared" si="187"/>
        <v>35.375</v>
      </c>
      <c r="U1195" s="7">
        <f t="shared" si="188"/>
        <v>33.841666666666661</v>
      </c>
      <c r="V1195" s="7">
        <f t="shared" si="189"/>
        <v>34.224999999999994</v>
      </c>
    </row>
    <row r="1196" spans="1:22" ht="13.5" x14ac:dyDescent="0.25">
      <c r="A1196" s="3">
        <f>RSI!A1196</f>
        <v>43752</v>
      </c>
      <c r="B1196" s="2">
        <f>RSI!B1196</f>
        <v>8.1219999999999999</v>
      </c>
      <c r="C1196" s="2">
        <f>RSI!I1196</f>
        <v>42.081065688483029</v>
      </c>
      <c r="D1196" s="2">
        <f>MACD!E1196</f>
        <v>-2.4119177959173399E-2</v>
      </c>
      <c r="E1196" s="2">
        <f>MACD!F1196</f>
        <v>3.8587485115008195E-3</v>
      </c>
      <c r="F1196" s="2">
        <f>'Moving Avg'!D1196</f>
        <v>8.1454000000000004</v>
      </c>
      <c r="G1196" s="2">
        <f>'Moving Avg'!F1196</f>
        <v>8.1613000000000007</v>
      </c>
      <c r="H1196" s="2">
        <f>'Moving Avg'!G1196</f>
        <v>8.407860000000003</v>
      </c>
      <c r="I1196" s="2">
        <f>'Moving Avg'!H1196</f>
        <v>8.677875000000002</v>
      </c>
      <c r="J1196" s="5" t="str">
        <f>OBV!F1196</f>
        <v>BEARISH</v>
      </c>
      <c r="K1196" s="5" t="str">
        <f>OBV!G1196</f>
        <v>NEUTRAL</v>
      </c>
      <c r="L1196" s="5" t="str">
        <f>OBV!H1196</f>
        <v>CONFIRMED BEARISH</v>
      </c>
      <c r="M1196" s="7">
        <f t="shared" si="180"/>
        <v>25</v>
      </c>
      <c r="N1196" s="7">
        <f t="shared" si="181"/>
        <v>100</v>
      </c>
      <c r="O1196" s="7">
        <f t="shared" si="182"/>
        <v>0</v>
      </c>
      <c r="P1196" s="7">
        <f t="shared" si="183"/>
        <v>16.5</v>
      </c>
      <c r="Q1196" s="8">
        <f t="shared" si="184"/>
        <v>46.225000000000001</v>
      </c>
      <c r="R1196" s="8">
        <f t="shared" si="185"/>
        <v>29.125</v>
      </c>
      <c r="S1196" s="8">
        <f t="shared" si="186"/>
        <v>26.175000000000001</v>
      </c>
      <c r="T1196" s="8">
        <f t="shared" si="187"/>
        <v>35.375</v>
      </c>
      <c r="U1196" s="7">
        <f t="shared" si="188"/>
        <v>33.841666666666661</v>
      </c>
      <c r="V1196" s="7">
        <f t="shared" si="189"/>
        <v>34.224999999999994</v>
      </c>
    </row>
    <row r="1197" spans="1:22" ht="13.5" x14ac:dyDescent="0.25">
      <c r="A1197" s="3">
        <f>RSI!A1197</f>
        <v>43754</v>
      </c>
      <c r="B1197" s="2">
        <f>RSI!B1197</f>
        <v>8.1080000000000005</v>
      </c>
      <c r="C1197" s="2">
        <f>RSI!I1197</f>
        <v>41.305581086346422</v>
      </c>
      <c r="D1197" s="2">
        <f>MACD!E1197</f>
        <v>-1.5080630384382232E-2</v>
      </c>
      <c r="E1197" s="2">
        <f>MACD!F1197</f>
        <v>7.0872732324209122E-5</v>
      </c>
      <c r="F1197" s="2">
        <f>'Moving Avg'!D1197</f>
        <v>8.1282000000000014</v>
      </c>
      <c r="G1197" s="2">
        <f>'Moving Avg'!F1197</f>
        <v>8.1538000000000004</v>
      </c>
      <c r="H1197" s="2">
        <f>'Moving Avg'!G1197</f>
        <v>8.3994400000000038</v>
      </c>
      <c r="I1197" s="2">
        <f>'Moving Avg'!H1197</f>
        <v>8.6751550000000019</v>
      </c>
      <c r="J1197" s="5" t="str">
        <f>OBV!F1197</f>
        <v>BEARISH</v>
      </c>
      <c r="K1197" s="5" t="str">
        <f>OBV!G1197</f>
        <v>NEUTRAL</v>
      </c>
      <c r="L1197" s="5" t="str">
        <f>OBV!H1197</f>
        <v>CONFIRMED BEARISH</v>
      </c>
      <c r="M1197" s="7">
        <f t="shared" si="180"/>
        <v>25</v>
      </c>
      <c r="N1197" s="7">
        <f t="shared" si="181"/>
        <v>45</v>
      </c>
      <c r="O1197" s="7">
        <f t="shared" si="182"/>
        <v>0</v>
      </c>
      <c r="P1197" s="7">
        <f t="shared" si="183"/>
        <v>16.5</v>
      </c>
      <c r="Q1197" s="8">
        <f t="shared" si="184"/>
        <v>26.975000000000001</v>
      </c>
      <c r="R1197" s="8">
        <f t="shared" si="185"/>
        <v>18.125</v>
      </c>
      <c r="S1197" s="8">
        <f t="shared" si="186"/>
        <v>17.925000000000001</v>
      </c>
      <c r="T1197" s="8">
        <f t="shared" si="187"/>
        <v>21.625</v>
      </c>
      <c r="U1197" s="7">
        <f t="shared" si="188"/>
        <v>21.008333333333336</v>
      </c>
      <c r="V1197" s="7">
        <f t="shared" si="189"/>
        <v>21.162500000000001</v>
      </c>
    </row>
    <row r="1198" spans="1:22" ht="13.5" x14ac:dyDescent="0.25">
      <c r="A1198" s="3">
        <f>RSI!A1198</f>
        <v>43755</v>
      </c>
      <c r="B1198" s="2">
        <f>RSI!B1198</f>
        <v>8.2080000000000002</v>
      </c>
      <c r="C1198" s="2">
        <f>RSI!I1198</f>
        <v>48.592876869075319</v>
      </c>
      <c r="D1198" s="2">
        <f>MACD!E1198</f>
        <v>-1.5172017550749928E-2</v>
      </c>
      <c r="E1198" s="2">
        <f>MACD!F1198</f>
        <v>-2.9777053242906184E-3</v>
      </c>
      <c r="F1198" s="2">
        <f>'Moving Avg'!D1198</f>
        <v>8.1424000000000003</v>
      </c>
      <c r="G1198" s="2">
        <f>'Moving Avg'!F1198</f>
        <v>8.1545000000000005</v>
      </c>
      <c r="H1198" s="2">
        <f>'Moving Avg'!G1198</f>
        <v>8.3887400000000039</v>
      </c>
      <c r="I1198" s="2">
        <f>'Moving Avg'!H1198</f>
        <v>8.673135000000002</v>
      </c>
      <c r="J1198" s="5" t="str">
        <f>OBV!F1198</f>
        <v>BEARISH</v>
      </c>
      <c r="K1198" s="5" t="str">
        <f>OBV!G1198</f>
        <v>NEUTRAL</v>
      </c>
      <c r="L1198" s="5" t="str">
        <f>OBV!H1198</f>
        <v>BEARISH DIVERGENCE</v>
      </c>
      <c r="M1198" s="7">
        <f t="shared" si="180"/>
        <v>25</v>
      </c>
      <c r="N1198" s="7">
        <f t="shared" si="181"/>
        <v>45</v>
      </c>
      <c r="O1198" s="7">
        <f t="shared" si="182"/>
        <v>0</v>
      </c>
      <c r="P1198" s="7">
        <f t="shared" si="183"/>
        <v>16.5</v>
      </c>
      <c r="Q1198" s="8">
        <f t="shared" si="184"/>
        <v>26.975000000000001</v>
      </c>
      <c r="R1198" s="8">
        <f t="shared" si="185"/>
        <v>18.125</v>
      </c>
      <c r="S1198" s="8">
        <f t="shared" si="186"/>
        <v>17.925000000000001</v>
      </c>
      <c r="T1198" s="8">
        <f t="shared" si="187"/>
        <v>21.625</v>
      </c>
      <c r="U1198" s="7">
        <f t="shared" si="188"/>
        <v>21.008333333333336</v>
      </c>
      <c r="V1198" s="7">
        <f t="shared" si="189"/>
        <v>21.162500000000001</v>
      </c>
    </row>
    <row r="1199" spans="1:22" ht="13.5" x14ac:dyDescent="0.25">
      <c r="A1199" s="3">
        <f>RSI!A1199</f>
        <v>43756</v>
      </c>
      <c r="B1199" s="2">
        <f>RSI!B1199</f>
        <v>8.2789999999999999</v>
      </c>
      <c r="C1199" s="2">
        <f>RSI!I1199</f>
        <v>53.049939888696777</v>
      </c>
      <c r="D1199" s="2">
        <f>MACD!E1199</f>
        <v>-2.0409748036641417E-2</v>
      </c>
      <c r="E1199" s="2">
        <f>MACD!F1199</f>
        <v>-6.4641138667607782E-3</v>
      </c>
      <c r="F1199" s="2">
        <f>'Moving Avg'!D1199</f>
        <v>8.1707999999999998</v>
      </c>
      <c r="G1199" s="2">
        <f>'Moving Avg'!F1199</f>
        <v>8.1584000000000021</v>
      </c>
      <c r="H1199" s="2">
        <f>'Moving Avg'!G1199</f>
        <v>8.3797400000000035</v>
      </c>
      <c r="I1199" s="2">
        <f>'Moving Avg'!H1199</f>
        <v>8.6715050000000016</v>
      </c>
      <c r="J1199" s="5" t="str">
        <f>OBV!F1199</f>
        <v>BULLISH</v>
      </c>
      <c r="K1199" s="5" t="str">
        <f>OBV!G1199</f>
        <v>NEUTRAL</v>
      </c>
      <c r="L1199" s="5" t="str">
        <f>OBV!H1199</f>
        <v>CONFIRMED BULLISH</v>
      </c>
      <c r="M1199" s="7">
        <f t="shared" si="180"/>
        <v>25</v>
      </c>
      <c r="N1199" s="7">
        <f t="shared" si="181"/>
        <v>45</v>
      </c>
      <c r="O1199" s="7">
        <f t="shared" si="182"/>
        <v>0</v>
      </c>
      <c r="P1199" s="7">
        <f t="shared" si="183"/>
        <v>83.5</v>
      </c>
      <c r="Q1199" s="8">
        <f t="shared" si="184"/>
        <v>37.024999999999999</v>
      </c>
      <c r="R1199" s="8">
        <f t="shared" si="185"/>
        <v>34.875</v>
      </c>
      <c r="S1199" s="8">
        <f t="shared" si="186"/>
        <v>48.075000000000003</v>
      </c>
      <c r="T1199" s="8">
        <f t="shared" si="187"/>
        <v>38.375</v>
      </c>
      <c r="U1199" s="7">
        <f t="shared" si="188"/>
        <v>39.991666666666667</v>
      </c>
      <c r="V1199" s="7">
        <f t="shared" si="189"/>
        <v>39.587500000000006</v>
      </c>
    </row>
    <row r="1200" spans="1:22" ht="13.5" x14ac:dyDescent="0.25">
      <c r="A1200" s="3">
        <f>RSI!A1200</f>
        <v>43759</v>
      </c>
      <c r="B1200" s="2">
        <f>RSI!B1200</f>
        <v>8.2789999999999999</v>
      </c>
      <c r="C1200" s="2">
        <f>RSI!I1200</f>
        <v>53.049939888696777</v>
      </c>
      <c r="D1200" s="2">
        <f>MACD!E1200</f>
        <v>-5.4861989892692975E-2</v>
      </c>
      <c r="E1200" s="2">
        <f>MACD!F1200</f>
        <v>-1.6143689071947218E-2</v>
      </c>
      <c r="F1200" s="2">
        <f>'Moving Avg'!D1200</f>
        <v>8.1991999999999994</v>
      </c>
      <c r="G1200" s="2">
        <f>'Moving Avg'!F1200</f>
        <v>8.1619499999999992</v>
      </c>
      <c r="H1200" s="2">
        <f>'Moving Avg'!G1200</f>
        <v>8.3713200000000025</v>
      </c>
      <c r="I1200" s="2">
        <f>'Moving Avg'!H1200</f>
        <v>8.6696400000000029</v>
      </c>
      <c r="J1200" s="5" t="str">
        <f>OBV!F1200</f>
        <v>BULLISH</v>
      </c>
      <c r="K1200" s="5" t="str">
        <f>OBV!G1200</f>
        <v>NEUTRAL</v>
      </c>
      <c r="L1200" s="5" t="str">
        <f>OBV!H1200</f>
        <v>CONFIRMED BULLISH</v>
      </c>
      <c r="M1200" s="7">
        <f t="shared" si="180"/>
        <v>25</v>
      </c>
      <c r="N1200" s="7">
        <f t="shared" si="181"/>
        <v>100</v>
      </c>
      <c r="O1200" s="7">
        <f t="shared" si="182"/>
        <v>0</v>
      </c>
      <c r="P1200" s="7">
        <f t="shared" si="183"/>
        <v>83.5</v>
      </c>
      <c r="Q1200" s="8">
        <f t="shared" si="184"/>
        <v>56.274999999999999</v>
      </c>
      <c r="R1200" s="8">
        <f t="shared" si="185"/>
        <v>45.875</v>
      </c>
      <c r="S1200" s="8">
        <f t="shared" si="186"/>
        <v>56.325000000000003</v>
      </c>
      <c r="T1200" s="8">
        <f t="shared" si="187"/>
        <v>52.125</v>
      </c>
      <c r="U1200" s="7">
        <f t="shared" si="188"/>
        <v>52.82500000000001</v>
      </c>
      <c r="V1200" s="7">
        <f t="shared" si="189"/>
        <v>52.650000000000006</v>
      </c>
    </row>
    <row r="1201" spans="1:22" ht="13.5" x14ac:dyDescent="0.25">
      <c r="A1201" s="3">
        <f>RSI!A1201</f>
        <v>43760</v>
      </c>
      <c r="B1201" s="2">
        <f>RSI!B1201</f>
        <v>8.2010000000000005</v>
      </c>
      <c r="C1201" s="2">
        <f>RSI!I1201</f>
        <v>47.772655727307352</v>
      </c>
      <c r="D1201" s="2">
        <f>MACD!E1201</f>
        <v>-4.8847512829569339E-2</v>
      </c>
      <c r="E1201" s="2">
        <f>MACD!F1201</f>
        <v>-2.2684453823471645E-2</v>
      </c>
      <c r="F1201" s="2">
        <f>'Moving Avg'!D1201</f>
        <v>8.2149999999999999</v>
      </c>
      <c r="G1201" s="2">
        <f>'Moving Avg'!F1201</f>
        <v>8.1687499999999993</v>
      </c>
      <c r="H1201" s="2">
        <f>'Moving Avg'!G1201</f>
        <v>8.3613400000000038</v>
      </c>
      <c r="I1201" s="2">
        <f>'Moving Avg'!H1201</f>
        <v>8.6670750000000041</v>
      </c>
      <c r="J1201" s="5" t="str">
        <f>OBV!F1201</f>
        <v>BULLISH</v>
      </c>
      <c r="K1201" s="5" t="str">
        <f>OBV!G1201</f>
        <v>NEUTRAL</v>
      </c>
      <c r="L1201" s="5" t="str">
        <f>OBV!H1201</f>
        <v>CONFIRMED BULLISH</v>
      </c>
      <c r="M1201" s="7">
        <f t="shared" si="180"/>
        <v>25</v>
      </c>
      <c r="N1201" s="7">
        <f t="shared" si="181"/>
        <v>100</v>
      </c>
      <c r="O1201" s="7">
        <f t="shared" si="182"/>
        <v>0</v>
      </c>
      <c r="P1201" s="7">
        <f t="shared" si="183"/>
        <v>83.5</v>
      </c>
      <c r="Q1201" s="8">
        <f t="shared" si="184"/>
        <v>56.274999999999999</v>
      </c>
      <c r="R1201" s="8">
        <f t="shared" si="185"/>
        <v>45.875</v>
      </c>
      <c r="S1201" s="8">
        <f t="shared" si="186"/>
        <v>56.325000000000003</v>
      </c>
      <c r="T1201" s="8">
        <f t="shared" si="187"/>
        <v>52.125</v>
      </c>
      <c r="U1201" s="7">
        <f t="shared" si="188"/>
        <v>52.82500000000001</v>
      </c>
      <c r="V1201" s="7">
        <f t="shared" si="189"/>
        <v>52.650000000000006</v>
      </c>
    </row>
    <row r="1202" spans="1:22" ht="13.5" x14ac:dyDescent="0.25">
      <c r="A1202" s="3">
        <f>RSI!A1202</f>
        <v>43761</v>
      </c>
      <c r="B1202" s="2">
        <f>RSI!B1202</f>
        <v>8.1219999999999999</v>
      </c>
      <c r="C1202" s="2">
        <f>RSI!I1202</f>
        <v>43.096540881881978</v>
      </c>
      <c r="D1202" s="2">
        <f>MACD!E1202</f>
        <v>-3.8803720112538187E-2</v>
      </c>
      <c r="E1202" s="2">
        <f>MACD!F1202</f>
        <v>-2.5908307081284956E-2</v>
      </c>
      <c r="F1202" s="2">
        <f>'Moving Avg'!D1202</f>
        <v>8.2178000000000004</v>
      </c>
      <c r="G1202" s="2">
        <f>'Moving Avg'!F1202</f>
        <v>8.1719499999999989</v>
      </c>
      <c r="H1202" s="2">
        <f>'Moving Avg'!G1202</f>
        <v>8.3503400000000045</v>
      </c>
      <c r="I1202" s="2">
        <f>'Moving Avg'!H1202</f>
        <v>8.6640800000000038</v>
      </c>
      <c r="J1202" s="5" t="str">
        <f>OBV!F1202</f>
        <v>BULLISH</v>
      </c>
      <c r="K1202" s="5" t="str">
        <f>OBV!G1202</f>
        <v>NEUTRAL</v>
      </c>
      <c r="L1202" s="5" t="str">
        <f>OBV!H1202</f>
        <v>CONFIRMED BULLISH</v>
      </c>
      <c r="M1202" s="7">
        <f t="shared" si="180"/>
        <v>25</v>
      </c>
      <c r="N1202" s="7">
        <f t="shared" si="181"/>
        <v>45</v>
      </c>
      <c r="O1202" s="7">
        <f t="shared" si="182"/>
        <v>0</v>
      </c>
      <c r="P1202" s="7">
        <f t="shared" si="183"/>
        <v>83.5</v>
      </c>
      <c r="Q1202" s="8">
        <f t="shared" si="184"/>
        <v>37.024999999999999</v>
      </c>
      <c r="R1202" s="8">
        <f t="shared" si="185"/>
        <v>34.875</v>
      </c>
      <c r="S1202" s="8">
        <f t="shared" si="186"/>
        <v>48.075000000000003</v>
      </c>
      <c r="T1202" s="8">
        <f t="shared" si="187"/>
        <v>38.375</v>
      </c>
      <c r="U1202" s="7">
        <f t="shared" si="188"/>
        <v>39.991666666666667</v>
      </c>
      <c r="V1202" s="7">
        <f t="shared" si="189"/>
        <v>39.587500000000006</v>
      </c>
    </row>
    <row r="1203" spans="1:22" ht="13.5" x14ac:dyDescent="0.25">
      <c r="A1203" s="3">
        <f>RSI!A1203</f>
        <v>43762</v>
      </c>
      <c r="B1203" s="2">
        <f>RSI!B1203</f>
        <v>8.0939999999999994</v>
      </c>
      <c r="C1203" s="2">
        <f>RSI!I1203</f>
        <v>41.544390488857438</v>
      </c>
      <c r="D1203" s="2">
        <f>MACD!E1203</f>
        <v>-3.636708798252819E-2</v>
      </c>
      <c r="E1203" s="2">
        <f>MACD!F1203</f>
        <v>-2.8000063261533602E-2</v>
      </c>
      <c r="F1203" s="2">
        <f>'Moving Avg'!D1203</f>
        <v>8.1950000000000003</v>
      </c>
      <c r="G1203" s="2">
        <f>'Moving Avg'!F1203</f>
        <v>8.1662499999999998</v>
      </c>
      <c r="H1203" s="2">
        <f>'Moving Avg'!G1203</f>
        <v>8.3392200000000027</v>
      </c>
      <c r="I1203" s="2">
        <f>'Moving Avg'!H1203</f>
        <v>8.661425000000003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  <c r="M1203" s="7">
        <f t="shared" si="180"/>
        <v>25</v>
      </c>
      <c r="N1203" s="7">
        <f t="shared" si="181"/>
        <v>45</v>
      </c>
      <c r="O1203" s="7">
        <f t="shared" si="182"/>
        <v>0</v>
      </c>
      <c r="P1203" s="7">
        <f t="shared" si="183"/>
        <v>16.5</v>
      </c>
      <c r="Q1203" s="8">
        <f t="shared" si="184"/>
        <v>26.975000000000001</v>
      </c>
      <c r="R1203" s="8">
        <f t="shared" si="185"/>
        <v>18.125</v>
      </c>
      <c r="S1203" s="8">
        <f t="shared" si="186"/>
        <v>17.925000000000001</v>
      </c>
      <c r="T1203" s="8">
        <f t="shared" si="187"/>
        <v>21.625</v>
      </c>
      <c r="U1203" s="7">
        <f t="shared" si="188"/>
        <v>21.008333333333336</v>
      </c>
      <c r="V1203" s="7">
        <f t="shared" si="189"/>
        <v>21.162500000000001</v>
      </c>
    </row>
    <row r="1204" spans="1:22" ht="13.5" x14ac:dyDescent="0.25">
      <c r="A1204" s="3">
        <f>RSI!A1204</f>
        <v>43763</v>
      </c>
      <c r="B1204" s="2">
        <f>RSI!B1204</f>
        <v>8.0939999999999994</v>
      </c>
      <c r="C1204" s="2">
        <f>RSI!I1204</f>
        <v>41.544390488857438</v>
      </c>
      <c r="D1204" s="2">
        <f>MACD!E1204</f>
        <v>-3.355357747630805E-2</v>
      </c>
      <c r="E1204" s="2">
        <f>MACD!F1204</f>
        <v>-2.9110766104488491E-2</v>
      </c>
      <c r="F1204" s="2">
        <f>'Moving Avg'!D1204</f>
        <v>8.1579999999999995</v>
      </c>
      <c r="G1204" s="2">
        <f>'Moving Avg'!F1204</f>
        <v>8.1605499999999971</v>
      </c>
      <c r="H1204" s="2">
        <f>'Moving Avg'!G1204</f>
        <v>8.3305200000000017</v>
      </c>
      <c r="I1204" s="2">
        <f>'Moving Avg'!H1204</f>
        <v>8.6578850000000038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  <c r="M1204" s="7">
        <f t="shared" si="180"/>
        <v>25</v>
      </c>
      <c r="N1204" s="7">
        <f t="shared" si="181"/>
        <v>45</v>
      </c>
      <c r="O1204" s="7">
        <f t="shared" si="182"/>
        <v>0</v>
      </c>
      <c r="P1204" s="7">
        <f t="shared" si="183"/>
        <v>16.5</v>
      </c>
      <c r="Q1204" s="8">
        <f t="shared" si="184"/>
        <v>26.975000000000001</v>
      </c>
      <c r="R1204" s="8">
        <f t="shared" si="185"/>
        <v>18.125</v>
      </c>
      <c r="S1204" s="8">
        <f t="shared" si="186"/>
        <v>17.925000000000001</v>
      </c>
      <c r="T1204" s="8">
        <f t="shared" si="187"/>
        <v>21.625</v>
      </c>
      <c r="U1204" s="7">
        <f t="shared" si="188"/>
        <v>21.008333333333336</v>
      </c>
      <c r="V1204" s="7">
        <f t="shared" si="189"/>
        <v>21.162500000000001</v>
      </c>
    </row>
    <row r="1205" spans="1:22" ht="13.5" x14ac:dyDescent="0.25">
      <c r="A1205" s="3">
        <f>RSI!A1205</f>
        <v>43766</v>
      </c>
      <c r="B1205" s="2">
        <f>RSI!B1205</f>
        <v>7.8650000000000002</v>
      </c>
      <c r="C1205" s="2">
        <f>RSI!I1205</f>
        <v>30.965932483709011</v>
      </c>
      <c r="D1205" s="2">
        <f>MACD!E1205</f>
        <v>-1.3513891723841098E-2</v>
      </c>
      <c r="E1205" s="2">
        <f>MACD!F1205</f>
        <v>-2.5991391228359015E-2</v>
      </c>
      <c r="F1205" s="2">
        <f>'Moving Avg'!D1205</f>
        <v>8.0752000000000006</v>
      </c>
      <c r="G1205" s="2">
        <f>'Moving Avg'!F1205</f>
        <v>8.1502000000000017</v>
      </c>
      <c r="H1205" s="2">
        <f>'Moving Avg'!G1205</f>
        <v>8.3172400000000035</v>
      </c>
      <c r="I1205" s="2">
        <f>'Moving Avg'!H1205</f>
        <v>8.6539500000000036</v>
      </c>
      <c r="J1205" s="5" t="str">
        <f>OBV!F1205</f>
        <v>BEARISH</v>
      </c>
      <c r="K1205" s="5" t="str">
        <f>OBV!G1205</f>
        <v>STRONG</v>
      </c>
      <c r="L1205" s="5" t="str">
        <f>OBV!H1205</f>
        <v>CONFIRMED BEARISH</v>
      </c>
      <c r="M1205" s="7">
        <f t="shared" si="180"/>
        <v>25</v>
      </c>
      <c r="N1205" s="7">
        <f t="shared" si="181"/>
        <v>0</v>
      </c>
      <c r="O1205" s="7">
        <f t="shared" si="182"/>
        <v>0</v>
      </c>
      <c r="P1205" s="7">
        <f t="shared" si="183"/>
        <v>33</v>
      </c>
      <c r="Q1205" s="8">
        <f t="shared" si="184"/>
        <v>13.7</v>
      </c>
      <c r="R1205" s="8">
        <f t="shared" si="185"/>
        <v>13.25</v>
      </c>
      <c r="S1205" s="8">
        <f t="shared" si="186"/>
        <v>18.600000000000001</v>
      </c>
      <c r="T1205" s="8">
        <f t="shared" si="187"/>
        <v>14.5</v>
      </c>
      <c r="U1205" s="7">
        <f t="shared" si="188"/>
        <v>15.183333333333332</v>
      </c>
      <c r="V1205" s="7">
        <f t="shared" si="189"/>
        <v>15.012499999999999</v>
      </c>
    </row>
    <row r="1206" spans="1:22" ht="13.5" x14ac:dyDescent="0.25">
      <c r="A1206" s="3">
        <f>RSI!A1206</f>
        <v>43767</v>
      </c>
      <c r="B1206" s="2">
        <f>RSI!B1206</f>
        <v>7.8579999999999997</v>
      </c>
      <c r="C1206" s="2">
        <f>RSI!I1206</f>
        <v>30.708527936915189</v>
      </c>
      <c r="D1206" s="2">
        <f>MACD!E1206</f>
        <v>3.651262546311429E-3</v>
      </c>
      <c r="E1206" s="2">
        <f>MACD!F1206</f>
        <v>-2.0062860473424926E-2</v>
      </c>
      <c r="F1206" s="2">
        <f>'Moving Avg'!D1206</f>
        <v>8.0066000000000006</v>
      </c>
      <c r="G1206" s="2">
        <f>'Moving Avg'!F1206</f>
        <v>8.1326999999999998</v>
      </c>
      <c r="H1206" s="2">
        <f>'Moving Avg'!G1206</f>
        <v>8.2992400000000028</v>
      </c>
      <c r="I1206" s="2">
        <f>'Moving Avg'!H1206</f>
        <v>8.6506250000000033</v>
      </c>
      <c r="J1206" s="5" t="str">
        <f>OBV!F1206</f>
        <v>BEARISH</v>
      </c>
      <c r="K1206" s="5" t="str">
        <f>OBV!G1206</f>
        <v>STRONG</v>
      </c>
      <c r="L1206" s="5" t="str">
        <f>OBV!H1206</f>
        <v>CONFIRMED BEARISH</v>
      </c>
      <c r="M1206" s="7">
        <f t="shared" si="180"/>
        <v>25</v>
      </c>
      <c r="N1206" s="7">
        <f t="shared" si="181"/>
        <v>0</v>
      </c>
      <c r="O1206" s="7">
        <f t="shared" si="182"/>
        <v>0</v>
      </c>
      <c r="P1206" s="7">
        <f t="shared" si="183"/>
        <v>33</v>
      </c>
      <c r="Q1206" s="8">
        <f t="shared" si="184"/>
        <v>13.7</v>
      </c>
      <c r="R1206" s="8">
        <f t="shared" si="185"/>
        <v>13.25</v>
      </c>
      <c r="S1206" s="8">
        <f t="shared" si="186"/>
        <v>18.600000000000001</v>
      </c>
      <c r="T1206" s="8">
        <f t="shared" si="187"/>
        <v>14.5</v>
      </c>
      <c r="U1206" s="7">
        <f t="shared" si="188"/>
        <v>15.183333333333332</v>
      </c>
      <c r="V1206" s="7">
        <f t="shared" si="189"/>
        <v>15.012499999999999</v>
      </c>
    </row>
    <row r="1207" spans="1:22" ht="13.5" x14ac:dyDescent="0.25">
      <c r="A1207" s="3">
        <f>RSI!A1207</f>
        <v>43768</v>
      </c>
      <c r="B1207" s="2">
        <f>RSI!B1207</f>
        <v>7.9219999999999997</v>
      </c>
      <c r="C1207" s="2">
        <f>RSI!I1207</f>
        <v>35.950719914199979</v>
      </c>
      <c r="D1207" s="2">
        <f>MACD!E1207</f>
        <v>1.3172095520975091E-2</v>
      </c>
      <c r="E1207" s="2">
        <f>MACD!F1207</f>
        <v>-1.3415869274544924E-2</v>
      </c>
      <c r="F1207" s="2">
        <f>'Moving Avg'!D1207</f>
        <v>7.9665999999999997</v>
      </c>
      <c r="G1207" s="2">
        <f>'Moving Avg'!F1207</f>
        <v>8.1184000000000012</v>
      </c>
      <c r="H1207" s="2">
        <f>'Moving Avg'!G1207</f>
        <v>8.2825200000000034</v>
      </c>
      <c r="I1207" s="2">
        <f>'Moving Avg'!H1207</f>
        <v>8.6478250000000045</v>
      </c>
      <c r="J1207" s="5" t="str">
        <f>OBV!F1207</f>
        <v>BEARISH</v>
      </c>
      <c r="K1207" s="5" t="str">
        <f>OBV!G1207</f>
        <v>NEUTRAL</v>
      </c>
      <c r="L1207" s="5" t="str">
        <f>OBV!H1207</f>
        <v>CONFIRMED BEARISH</v>
      </c>
      <c r="M1207" s="7">
        <f t="shared" si="180"/>
        <v>25</v>
      </c>
      <c r="N1207" s="7">
        <f t="shared" si="181"/>
        <v>0</v>
      </c>
      <c r="O1207" s="7">
        <f t="shared" si="182"/>
        <v>0</v>
      </c>
      <c r="P1207" s="7">
        <f t="shared" si="183"/>
        <v>16.5</v>
      </c>
      <c r="Q1207" s="8">
        <f t="shared" si="184"/>
        <v>11.225</v>
      </c>
      <c r="R1207" s="8">
        <f t="shared" si="185"/>
        <v>9.125</v>
      </c>
      <c r="S1207" s="8">
        <f t="shared" si="186"/>
        <v>11.175000000000001</v>
      </c>
      <c r="T1207" s="8">
        <f t="shared" si="187"/>
        <v>10.375</v>
      </c>
      <c r="U1207" s="7">
        <f t="shared" si="188"/>
        <v>10.508333333333335</v>
      </c>
      <c r="V1207" s="7">
        <f t="shared" si="189"/>
        <v>10.475000000000001</v>
      </c>
    </row>
    <row r="1208" spans="1:22" ht="13.5" x14ac:dyDescent="0.25">
      <c r="A1208" s="3">
        <f>RSI!A1208</f>
        <v>43769</v>
      </c>
      <c r="B1208" s="2">
        <f>RSI!B1208</f>
        <v>7.851</v>
      </c>
      <c r="C1208" s="2">
        <f>RSI!I1208</f>
        <v>32.970667319238643</v>
      </c>
      <c r="D1208" s="2">
        <f>MACD!E1208</f>
        <v>4.3244861008007618E-2</v>
      </c>
      <c r="E1208" s="2">
        <f>MACD!F1208</f>
        <v>-2.083723218034416E-3</v>
      </c>
      <c r="F1208" s="2">
        <f>'Moving Avg'!D1208</f>
        <v>7.918000000000001</v>
      </c>
      <c r="G1208" s="2">
        <f>'Moving Avg'!F1208</f>
        <v>8.1008999999999993</v>
      </c>
      <c r="H1208" s="2">
        <f>'Moving Avg'!G1208</f>
        <v>8.2681000000000022</v>
      </c>
      <c r="I1208" s="2">
        <f>'Moving Avg'!H1208</f>
        <v>8.6441950000000034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  <c r="M1208" s="7">
        <f t="shared" si="180"/>
        <v>25</v>
      </c>
      <c r="N1208" s="7">
        <f t="shared" si="181"/>
        <v>0</v>
      </c>
      <c r="O1208" s="7">
        <f t="shared" si="182"/>
        <v>0</v>
      </c>
      <c r="P1208" s="7">
        <f t="shared" si="183"/>
        <v>16.5</v>
      </c>
      <c r="Q1208" s="8">
        <f t="shared" si="184"/>
        <v>11.225</v>
      </c>
      <c r="R1208" s="8">
        <f t="shared" si="185"/>
        <v>9.125</v>
      </c>
      <c r="S1208" s="8">
        <f t="shared" si="186"/>
        <v>11.175000000000001</v>
      </c>
      <c r="T1208" s="8">
        <f t="shared" si="187"/>
        <v>10.375</v>
      </c>
      <c r="U1208" s="7">
        <f t="shared" si="188"/>
        <v>10.508333333333335</v>
      </c>
      <c r="V1208" s="7">
        <f t="shared" si="189"/>
        <v>10.475000000000001</v>
      </c>
    </row>
    <row r="1209" spans="1:22" ht="13.5" x14ac:dyDescent="0.25">
      <c r="A1209" s="3">
        <f>RSI!A1209</f>
        <v>43770</v>
      </c>
      <c r="B1209" s="2">
        <f>RSI!B1209</f>
        <v>7.9580000000000002</v>
      </c>
      <c r="C1209" s="2">
        <f>RSI!I1209</f>
        <v>40.918971784781299</v>
      </c>
      <c r="D1209" s="2">
        <f>MACD!E1209</f>
        <v>7.3378852645904047E-2</v>
      </c>
      <c r="E1209" s="2">
        <f>MACD!F1209</f>
        <v>1.3008791954753277E-2</v>
      </c>
      <c r="F1209" s="2">
        <f>'Moving Avg'!D1209</f>
        <v>7.8908000000000005</v>
      </c>
      <c r="G1209" s="2">
        <f>'Moving Avg'!F1209</f>
        <v>8.0887499999999992</v>
      </c>
      <c r="H1209" s="2">
        <f>'Moving Avg'!G1209</f>
        <v>8.2572400000000012</v>
      </c>
      <c r="I1209" s="2">
        <f>'Moving Avg'!H1209</f>
        <v>8.641405000000006</v>
      </c>
      <c r="J1209" s="5" t="str">
        <f>OBV!F1209</f>
        <v>BEARISH</v>
      </c>
      <c r="K1209" s="5" t="str">
        <f>OBV!G1209</f>
        <v>NEUTRAL</v>
      </c>
      <c r="L1209" s="5" t="str">
        <f>OBV!H1209</f>
        <v>CONFIRMED BEARISH</v>
      </c>
      <c r="M1209" s="7">
        <f t="shared" si="180"/>
        <v>25</v>
      </c>
      <c r="N1209" s="7">
        <f t="shared" si="181"/>
        <v>0</v>
      </c>
      <c r="O1209" s="7">
        <f t="shared" si="182"/>
        <v>0</v>
      </c>
      <c r="P1209" s="7">
        <f t="shared" si="183"/>
        <v>16.5</v>
      </c>
      <c r="Q1209" s="8">
        <f t="shared" si="184"/>
        <v>11.225</v>
      </c>
      <c r="R1209" s="8">
        <f t="shared" si="185"/>
        <v>9.125</v>
      </c>
      <c r="S1209" s="8">
        <f t="shared" si="186"/>
        <v>11.175000000000001</v>
      </c>
      <c r="T1209" s="8">
        <f t="shared" si="187"/>
        <v>10.375</v>
      </c>
      <c r="U1209" s="7">
        <f t="shared" si="188"/>
        <v>10.508333333333335</v>
      </c>
      <c r="V1209" s="7">
        <f t="shared" si="189"/>
        <v>10.475000000000001</v>
      </c>
    </row>
    <row r="1210" spans="1:22" ht="13.5" x14ac:dyDescent="0.25">
      <c r="A1210" s="3">
        <f>RSI!A1210</f>
        <v>43773</v>
      </c>
      <c r="B1210" s="2">
        <f>RSI!B1210</f>
        <v>7.7439999999999998</v>
      </c>
      <c r="C1210" s="2">
        <f>RSI!I1210</f>
        <v>32.594318065085616</v>
      </c>
      <c r="D1210" s="2">
        <f>MACD!E1210</f>
        <v>0.11566185062265077</v>
      </c>
      <c r="E1210" s="2">
        <f>MACD!F1210</f>
        <v>3.3539403688332775E-2</v>
      </c>
      <c r="F1210" s="2">
        <f>'Moving Avg'!D1210</f>
        <v>7.8666</v>
      </c>
      <c r="G1210" s="2">
        <f>'Moving Avg'!F1210</f>
        <v>8.075549999999998</v>
      </c>
      <c r="H1210" s="2">
        <f>'Moving Avg'!G1210</f>
        <v>8.2379600000000028</v>
      </c>
      <c r="I1210" s="2">
        <f>'Moving Avg'!H1210</f>
        <v>8.6365550000000049</v>
      </c>
      <c r="J1210" s="5" t="str">
        <f>OBV!F1210</f>
        <v>BEARISH</v>
      </c>
      <c r="K1210" s="5" t="str">
        <f>OBV!G1210</f>
        <v>NEUTRAL</v>
      </c>
      <c r="L1210" s="5" t="str">
        <f>OBV!H1210</f>
        <v>CONFIRMED BEARISH</v>
      </c>
      <c r="M1210" s="7">
        <f t="shared" si="180"/>
        <v>25</v>
      </c>
      <c r="N1210" s="7">
        <f t="shared" si="181"/>
        <v>0</v>
      </c>
      <c r="O1210" s="7">
        <f t="shared" si="182"/>
        <v>0</v>
      </c>
      <c r="P1210" s="7">
        <f t="shared" si="183"/>
        <v>16.5</v>
      </c>
      <c r="Q1210" s="8">
        <f t="shared" si="184"/>
        <v>11.225</v>
      </c>
      <c r="R1210" s="8">
        <f t="shared" si="185"/>
        <v>9.125</v>
      </c>
      <c r="S1210" s="8">
        <f t="shared" si="186"/>
        <v>11.175000000000001</v>
      </c>
      <c r="T1210" s="8">
        <f t="shared" si="187"/>
        <v>10.375</v>
      </c>
      <c r="U1210" s="7">
        <f t="shared" si="188"/>
        <v>10.508333333333335</v>
      </c>
      <c r="V1210" s="7">
        <f t="shared" si="189"/>
        <v>10.475000000000001</v>
      </c>
    </row>
    <row r="1211" spans="1:22" ht="13.5" x14ac:dyDescent="0.25">
      <c r="A1211" s="3">
        <f>RSI!A1211</f>
        <v>43774</v>
      </c>
      <c r="B1211" s="2">
        <f>RSI!B1211</f>
        <v>7.78</v>
      </c>
      <c r="C1211" s="2">
        <f>RSI!I1211</f>
        <v>34.990350540420636</v>
      </c>
      <c r="D1211" s="2">
        <f>MACD!E1211</f>
        <v>0.13890167125260611</v>
      </c>
      <c r="E1211" s="2">
        <f>MACD!F1211</f>
        <v>5.4611857201187441E-2</v>
      </c>
      <c r="F1211" s="2">
        <f>'Moving Avg'!D1211</f>
        <v>7.8510000000000009</v>
      </c>
      <c r="G1211" s="2">
        <f>'Moving Avg'!F1211</f>
        <v>8.0544999999999991</v>
      </c>
      <c r="H1211" s="2">
        <f>'Moving Avg'!G1211</f>
        <v>8.2194000000000003</v>
      </c>
      <c r="I1211" s="2">
        <f>'Moving Avg'!H1211</f>
        <v>8.6318850000000058</v>
      </c>
      <c r="J1211" s="5" t="str">
        <f>OBV!F1211</f>
        <v>BULLISH</v>
      </c>
      <c r="K1211" s="5" t="str">
        <f>OBV!G1211</f>
        <v>NEUTRAL</v>
      </c>
      <c r="L1211" s="5" t="str">
        <f>OBV!H1211</f>
        <v>BULLISH DIVERGENCE</v>
      </c>
      <c r="M1211" s="7">
        <f t="shared" si="180"/>
        <v>25</v>
      </c>
      <c r="N1211" s="7">
        <f t="shared" si="181"/>
        <v>0</v>
      </c>
      <c r="O1211" s="7">
        <f t="shared" si="182"/>
        <v>0</v>
      </c>
      <c r="P1211" s="7">
        <f t="shared" si="183"/>
        <v>66.5</v>
      </c>
      <c r="Q1211" s="8">
        <f t="shared" si="184"/>
        <v>18.725000000000001</v>
      </c>
      <c r="R1211" s="8">
        <f t="shared" si="185"/>
        <v>21.625</v>
      </c>
      <c r="S1211" s="8">
        <f t="shared" si="186"/>
        <v>33.674999999999997</v>
      </c>
      <c r="T1211" s="8">
        <f t="shared" si="187"/>
        <v>22.875</v>
      </c>
      <c r="U1211" s="7">
        <f t="shared" si="188"/>
        <v>24.675000000000001</v>
      </c>
      <c r="V1211" s="7">
        <f t="shared" si="189"/>
        <v>24.225000000000001</v>
      </c>
    </row>
    <row r="1212" spans="1:22" ht="13.5" x14ac:dyDescent="0.25">
      <c r="A1212" s="3">
        <f>RSI!A1212</f>
        <v>43775</v>
      </c>
      <c r="B1212" s="2">
        <f>RSI!B1212</f>
        <v>7.78</v>
      </c>
      <c r="C1212" s="2">
        <f>RSI!I1212</f>
        <v>34.990350540420636</v>
      </c>
      <c r="D1212" s="2">
        <f>MACD!E1212</f>
        <v>0.14817045754385205</v>
      </c>
      <c r="E1212" s="2">
        <f>MACD!F1212</f>
        <v>7.3323577269720372E-2</v>
      </c>
      <c r="F1212" s="2">
        <f>'Moving Avg'!D1212</f>
        <v>7.8225999999999996</v>
      </c>
      <c r="G1212" s="2">
        <f>'Moving Avg'!F1212</f>
        <v>8.0337999999999994</v>
      </c>
      <c r="H1212" s="2">
        <f>'Moving Avg'!G1212</f>
        <v>8.2014200000000006</v>
      </c>
      <c r="I1212" s="2">
        <f>'Moving Avg'!H1212</f>
        <v>8.6273200000000045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  <c r="M1212" s="7">
        <f t="shared" si="180"/>
        <v>25</v>
      </c>
      <c r="N1212" s="7">
        <f t="shared" si="181"/>
        <v>0</v>
      </c>
      <c r="O1212" s="7">
        <f t="shared" si="182"/>
        <v>0</v>
      </c>
      <c r="P1212" s="7">
        <f t="shared" si="183"/>
        <v>16.5</v>
      </c>
      <c r="Q1212" s="8">
        <f t="shared" si="184"/>
        <v>11.225</v>
      </c>
      <c r="R1212" s="8">
        <f t="shared" si="185"/>
        <v>9.125</v>
      </c>
      <c r="S1212" s="8">
        <f t="shared" si="186"/>
        <v>11.175000000000001</v>
      </c>
      <c r="T1212" s="8">
        <f t="shared" si="187"/>
        <v>10.375</v>
      </c>
      <c r="U1212" s="7">
        <f t="shared" si="188"/>
        <v>10.508333333333335</v>
      </c>
      <c r="V1212" s="7">
        <f t="shared" si="189"/>
        <v>10.475000000000001</v>
      </c>
    </row>
    <row r="1213" spans="1:22" ht="13.5" x14ac:dyDescent="0.25">
      <c r="A1213" s="3">
        <f>RSI!A1213</f>
        <v>43776</v>
      </c>
      <c r="B1213" s="2">
        <f>RSI!B1213</f>
        <v>7.851</v>
      </c>
      <c r="C1213" s="2">
        <f>RSI!I1213</f>
        <v>39.878570148472868</v>
      </c>
      <c r="D1213" s="2">
        <f>MACD!E1213</f>
        <v>0.14807425925301843</v>
      </c>
      <c r="E1213" s="2">
        <f>MACD!F1213</f>
        <v>8.8273713666379983E-2</v>
      </c>
      <c r="F1213" s="2">
        <f>'Moving Avg'!D1213</f>
        <v>7.8225999999999996</v>
      </c>
      <c r="G1213" s="2">
        <f>'Moving Avg'!F1213</f>
        <v>8.019499999999999</v>
      </c>
      <c r="H1213" s="2">
        <f>'Moving Avg'!G1213</f>
        <v>8.1871399999999994</v>
      </c>
      <c r="I1213" s="2">
        <f>'Moving Avg'!H1213</f>
        <v>8.6233450000000058</v>
      </c>
      <c r="J1213" s="5" t="str">
        <f>OBV!F1213</f>
        <v>BULLISH</v>
      </c>
      <c r="K1213" s="5" t="str">
        <f>OBV!G1213</f>
        <v>NEUTRAL</v>
      </c>
      <c r="L1213" s="5" t="str">
        <f>OBV!H1213</f>
        <v>NEUTRAL</v>
      </c>
      <c r="M1213" s="7">
        <f t="shared" si="180"/>
        <v>25</v>
      </c>
      <c r="N1213" s="7">
        <f t="shared" si="181"/>
        <v>0</v>
      </c>
      <c r="O1213" s="7">
        <f t="shared" si="182"/>
        <v>0</v>
      </c>
      <c r="P1213" s="7">
        <f t="shared" si="183"/>
        <v>49.5</v>
      </c>
      <c r="Q1213" s="8">
        <f t="shared" si="184"/>
        <v>16.175000000000001</v>
      </c>
      <c r="R1213" s="8">
        <f t="shared" si="185"/>
        <v>17.375</v>
      </c>
      <c r="S1213" s="8">
        <f t="shared" si="186"/>
        <v>26.025000000000002</v>
      </c>
      <c r="T1213" s="8">
        <f t="shared" si="187"/>
        <v>18.625</v>
      </c>
      <c r="U1213" s="7">
        <f t="shared" si="188"/>
        <v>19.858333333333334</v>
      </c>
      <c r="V1213" s="7">
        <f t="shared" si="189"/>
        <v>19.55</v>
      </c>
    </row>
    <row r="1214" spans="1:22" ht="13.5" x14ac:dyDescent="0.25">
      <c r="A1214" s="3">
        <f>RSI!A1214</f>
        <v>43777</v>
      </c>
      <c r="B1214" s="2">
        <f>RSI!B1214</f>
        <v>8.0649999999999995</v>
      </c>
      <c r="C1214" s="2">
        <f>RSI!I1214</f>
        <v>51.673564904765612</v>
      </c>
      <c r="D1214" s="2">
        <f>MACD!E1214</f>
        <v>0.13322881319321489</v>
      </c>
      <c r="E1214" s="2">
        <f>MACD!F1214</f>
        <v>9.7264733571746961E-2</v>
      </c>
      <c r="F1214" s="2">
        <f>'Moving Avg'!D1214</f>
        <v>7.8439999999999994</v>
      </c>
      <c r="G1214" s="2">
        <f>'Moving Avg'!F1214</f>
        <v>8.0158999999999985</v>
      </c>
      <c r="H1214" s="2">
        <f>'Moving Avg'!G1214</f>
        <v>8.1771400000000014</v>
      </c>
      <c r="I1214" s="2">
        <f>'Moving Avg'!H1214</f>
        <v>8.6203400000000059</v>
      </c>
      <c r="J1214" s="5" t="str">
        <f>OBV!F1214</f>
        <v>BULLISH</v>
      </c>
      <c r="K1214" s="5" t="str">
        <f>OBV!G1214</f>
        <v>NEUTRAL</v>
      </c>
      <c r="L1214" s="5" t="str">
        <f>OBV!H1214</f>
        <v>CONFIRMED BULLISH</v>
      </c>
      <c r="M1214" s="7">
        <f t="shared" si="180"/>
        <v>25</v>
      </c>
      <c r="N1214" s="7">
        <f t="shared" si="181"/>
        <v>0</v>
      </c>
      <c r="O1214" s="7">
        <f t="shared" si="182"/>
        <v>0</v>
      </c>
      <c r="P1214" s="7">
        <f t="shared" si="183"/>
        <v>83.5</v>
      </c>
      <c r="Q1214" s="8">
        <f t="shared" si="184"/>
        <v>21.274999999999999</v>
      </c>
      <c r="R1214" s="8">
        <f t="shared" si="185"/>
        <v>25.875</v>
      </c>
      <c r="S1214" s="8">
        <f t="shared" si="186"/>
        <v>41.325000000000003</v>
      </c>
      <c r="T1214" s="8">
        <f t="shared" si="187"/>
        <v>27.125</v>
      </c>
      <c r="U1214" s="7">
        <f t="shared" si="188"/>
        <v>29.491666666666664</v>
      </c>
      <c r="V1214" s="7">
        <f t="shared" si="189"/>
        <v>28.9</v>
      </c>
    </row>
    <row r="1215" spans="1:22" ht="13.5" x14ac:dyDescent="0.25">
      <c r="A1215" s="3">
        <f>RSI!A1215</f>
        <v>43780</v>
      </c>
      <c r="B1215" s="2">
        <f>RSI!B1215</f>
        <v>8.0510000000000002</v>
      </c>
      <c r="C1215" s="2">
        <f>RSI!I1215</f>
        <v>50.969076000085416</v>
      </c>
      <c r="D1215" s="2">
        <f>MACD!E1215</f>
        <v>8.6216240773786978E-2</v>
      </c>
      <c r="E1215" s="2">
        <f>MACD!F1215</f>
        <v>9.5055035012154981E-2</v>
      </c>
      <c r="F1215" s="2">
        <f>'Moving Avg'!D1215</f>
        <v>7.9054000000000002</v>
      </c>
      <c r="G1215" s="2">
        <f>'Moving Avg'!F1215</f>
        <v>8.0115999999999978</v>
      </c>
      <c r="H1215" s="2">
        <f>'Moving Avg'!G1215</f>
        <v>8.1648600000000009</v>
      </c>
      <c r="I1215" s="2">
        <f>'Moving Avg'!H1215</f>
        <v>8.6159700000000061</v>
      </c>
      <c r="J1215" s="5" t="str">
        <f>OBV!F1215</f>
        <v>BULLISH</v>
      </c>
      <c r="K1215" s="5" t="str">
        <f>OBV!G1215</f>
        <v>NEUTRAL</v>
      </c>
      <c r="L1215" s="5" t="str">
        <f>OBV!H1215</f>
        <v>CONFIRMED BULLISH</v>
      </c>
      <c r="M1215" s="7">
        <f t="shared" si="180"/>
        <v>25</v>
      </c>
      <c r="N1215" s="7">
        <f t="shared" si="181"/>
        <v>45</v>
      </c>
      <c r="O1215" s="7">
        <f t="shared" si="182"/>
        <v>0</v>
      </c>
      <c r="P1215" s="7">
        <f t="shared" si="183"/>
        <v>83.5</v>
      </c>
      <c r="Q1215" s="8">
        <f t="shared" si="184"/>
        <v>37.024999999999999</v>
      </c>
      <c r="R1215" s="8">
        <f t="shared" si="185"/>
        <v>34.875</v>
      </c>
      <c r="S1215" s="8">
        <f t="shared" si="186"/>
        <v>48.075000000000003</v>
      </c>
      <c r="T1215" s="8">
        <f t="shared" si="187"/>
        <v>38.375</v>
      </c>
      <c r="U1215" s="7">
        <f t="shared" si="188"/>
        <v>39.991666666666667</v>
      </c>
      <c r="V1215" s="7">
        <f t="shared" si="189"/>
        <v>39.587500000000006</v>
      </c>
    </row>
    <row r="1216" spans="1:22" ht="13.5" x14ac:dyDescent="0.25">
      <c r="A1216" s="3">
        <f>RSI!A1216</f>
        <v>43781</v>
      </c>
      <c r="B1216" s="2">
        <f>RSI!B1216</f>
        <v>7.8369999999999997</v>
      </c>
      <c r="C1216" s="2">
        <f>RSI!I1216</f>
        <v>41.626861711117058</v>
      </c>
      <c r="D1216" s="2">
        <f>MACD!E1216</f>
        <v>6.1055778157156126E-2</v>
      </c>
      <c r="E1216" s="2">
        <f>MACD!F1216</f>
        <v>8.8255183641155213E-2</v>
      </c>
      <c r="F1216" s="2">
        <f>'Moving Avg'!D1216</f>
        <v>7.9168000000000003</v>
      </c>
      <c r="G1216" s="2">
        <f>'Moving Avg'!F1216</f>
        <v>7.9973499999999991</v>
      </c>
      <c r="H1216" s="2">
        <f>'Moving Avg'!G1216</f>
        <v>8.1484400000000008</v>
      </c>
      <c r="I1216" s="2">
        <f>'Moving Avg'!H1216</f>
        <v>8.6112100000000051</v>
      </c>
      <c r="J1216" s="5" t="str">
        <f>OBV!F1216</f>
        <v>BULLISH</v>
      </c>
      <c r="K1216" s="5" t="str">
        <f>OBV!G1216</f>
        <v>NEUTRAL</v>
      </c>
      <c r="L1216" s="5" t="str">
        <f>OBV!H1216</f>
        <v>CONFIRMED BULLISH</v>
      </c>
      <c r="M1216" s="7">
        <f t="shared" si="180"/>
        <v>25</v>
      </c>
      <c r="N1216" s="7">
        <f t="shared" si="181"/>
        <v>100</v>
      </c>
      <c r="O1216" s="7">
        <f t="shared" si="182"/>
        <v>0</v>
      </c>
      <c r="P1216" s="7">
        <f t="shared" si="183"/>
        <v>83.5</v>
      </c>
      <c r="Q1216" s="8">
        <f t="shared" si="184"/>
        <v>56.274999999999999</v>
      </c>
      <c r="R1216" s="8">
        <f t="shared" si="185"/>
        <v>45.875</v>
      </c>
      <c r="S1216" s="8">
        <f t="shared" si="186"/>
        <v>56.325000000000003</v>
      </c>
      <c r="T1216" s="8">
        <f t="shared" si="187"/>
        <v>52.125</v>
      </c>
      <c r="U1216" s="7">
        <f t="shared" si="188"/>
        <v>52.82500000000001</v>
      </c>
      <c r="V1216" s="7">
        <f t="shared" si="189"/>
        <v>52.650000000000006</v>
      </c>
    </row>
    <row r="1217" spans="1:22" ht="13.5" x14ac:dyDescent="0.25">
      <c r="A1217" s="3">
        <f>RSI!A1217</f>
        <v>43782</v>
      </c>
      <c r="B1217" s="2">
        <f>RSI!B1217</f>
        <v>7.9939999999999998</v>
      </c>
      <c r="C1217" s="2">
        <f>RSI!I1217</f>
        <v>49.01085593689627</v>
      </c>
      <c r="D1217" s="2">
        <f>MACD!E1217</f>
        <v>3.9103213108147017E-2</v>
      </c>
      <c r="E1217" s="2">
        <f>MACD!F1217</f>
        <v>7.8424789534553577E-2</v>
      </c>
      <c r="F1217" s="2">
        <f>'Moving Avg'!D1217</f>
        <v>7.9596</v>
      </c>
      <c r="G1217" s="2">
        <f>'Moving Avg'!F1217</f>
        <v>7.9916499999999981</v>
      </c>
      <c r="H1217" s="2">
        <f>'Moving Avg'!G1217</f>
        <v>8.1351600000000008</v>
      </c>
      <c r="I1217" s="2">
        <f>'Moving Avg'!H1217</f>
        <v>8.6085300000000053</v>
      </c>
      <c r="J1217" s="5" t="str">
        <f>OBV!F1217</f>
        <v>BULLISH</v>
      </c>
      <c r="K1217" s="5" t="str">
        <f>OBV!G1217</f>
        <v>NEUTRAL</v>
      </c>
      <c r="L1217" s="5" t="str">
        <f>OBV!H1217</f>
        <v>CONFIRMED BULLISH</v>
      </c>
      <c r="M1217" s="7">
        <f t="shared" si="180"/>
        <v>25</v>
      </c>
      <c r="N1217" s="7">
        <f t="shared" si="181"/>
        <v>100</v>
      </c>
      <c r="O1217" s="7">
        <f t="shared" si="182"/>
        <v>0</v>
      </c>
      <c r="P1217" s="7">
        <f t="shared" si="183"/>
        <v>83.5</v>
      </c>
      <c r="Q1217" s="8">
        <f t="shared" si="184"/>
        <v>56.274999999999999</v>
      </c>
      <c r="R1217" s="8">
        <f t="shared" si="185"/>
        <v>45.875</v>
      </c>
      <c r="S1217" s="8">
        <f t="shared" si="186"/>
        <v>56.325000000000003</v>
      </c>
      <c r="T1217" s="8">
        <f t="shared" si="187"/>
        <v>52.125</v>
      </c>
      <c r="U1217" s="7">
        <f t="shared" si="188"/>
        <v>52.82500000000001</v>
      </c>
      <c r="V1217" s="7">
        <f t="shared" si="189"/>
        <v>52.650000000000006</v>
      </c>
    </row>
    <row r="1218" spans="1:22" ht="13.5" x14ac:dyDescent="0.25">
      <c r="A1218" s="3">
        <f>RSI!A1218</f>
        <v>43783</v>
      </c>
      <c r="B1218" s="2">
        <f>RSI!B1218</f>
        <v>7.78</v>
      </c>
      <c r="C1218" s="2">
        <f>RSI!I1218</f>
        <v>41.335473457906716</v>
      </c>
      <c r="D1218" s="2">
        <f>MACD!E1218</f>
        <v>2.5566551453132469E-2</v>
      </c>
      <c r="E1218" s="2">
        <f>MACD!F1218</f>
        <v>6.7853141918269355E-2</v>
      </c>
      <c r="F1218" s="2">
        <f>'Moving Avg'!D1218</f>
        <v>7.9453999999999994</v>
      </c>
      <c r="G1218" s="2">
        <f>'Moving Avg'!F1218</f>
        <v>7.9702499999999983</v>
      </c>
      <c r="H1218" s="2">
        <f>'Moving Avg'!G1218</f>
        <v>8.1194599999999983</v>
      </c>
      <c r="I1218" s="2">
        <f>'Moving Avg'!H1218</f>
        <v>8.6043400000000041</v>
      </c>
      <c r="J1218" s="5" t="str">
        <f>OBV!F1218</f>
        <v>BEARISH</v>
      </c>
      <c r="K1218" s="5" t="str">
        <f>OBV!G1218</f>
        <v>NEUTRAL</v>
      </c>
      <c r="L1218" s="5" t="str">
        <f>OBV!H1218</f>
        <v>CONFIRMED BEARISH</v>
      </c>
      <c r="M1218" s="7">
        <f t="shared" ref="M1218:M1281" si="190">IF(C1218&lt;30,50, IF(C1218&gt;70, 0, 25))</f>
        <v>25</v>
      </c>
      <c r="N1218" s="7">
        <f t="shared" ref="N1218:N1281" si="191">IF(E1218-D1218&gt;0.02, 100, IF(E1218-D1218&lt;0,0,45))</f>
        <v>100</v>
      </c>
      <c r="O1218" s="7">
        <f t="shared" ref="O1218:O1281" si="192">IF(F1218-I1218&gt;10,100,IF(F1218-I1218&gt;5,75, IF(F1218-I1218&gt;0,50,0)))</f>
        <v>0</v>
      </c>
      <c r="P1218" s="7">
        <f t="shared" ref="P1218:P1281" si="193">IF(L1218="confirmed bullish", 34, IF(L1218="bullish divergence",17, 0))+IF(J1218="bullish",33,IF(J1218="bearish",0,16.5))+IF(K1218="strong",33,IF(K1218="weak",0,16.5))</f>
        <v>16.5</v>
      </c>
      <c r="Q1218" s="8">
        <f t="shared" si="184"/>
        <v>46.225000000000001</v>
      </c>
      <c r="R1218" s="8">
        <f t="shared" si="185"/>
        <v>29.125</v>
      </c>
      <c r="S1218" s="8">
        <f t="shared" si="186"/>
        <v>26.175000000000001</v>
      </c>
      <c r="T1218" s="8">
        <f t="shared" si="187"/>
        <v>35.375</v>
      </c>
      <c r="U1218" s="7">
        <f t="shared" si="188"/>
        <v>33.841666666666661</v>
      </c>
      <c r="V1218" s="7">
        <f t="shared" si="189"/>
        <v>34.224999999999994</v>
      </c>
    </row>
    <row r="1219" spans="1:22" ht="13.5" x14ac:dyDescent="0.25">
      <c r="A1219" s="3">
        <f>RSI!A1219</f>
        <v>43784</v>
      </c>
      <c r="B1219" s="2">
        <f>RSI!B1219</f>
        <v>7.7939999999999996</v>
      </c>
      <c r="C1219" s="2">
        <f>RSI!I1219</f>
        <v>41.975675096202629</v>
      </c>
      <c r="D1219" s="2">
        <f>MACD!E1219</f>
        <v>3.0903166379225411E-2</v>
      </c>
      <c r="E1219" s="2">
        <f>MACD!F1219</f>
        <v>6.0463146810460569E-2</v>
      </c>
      <c r="F1219" s="2">
        <f>'Moving Avg'!D1219</f>
        <v>7.8911999999999995</v>
      </c>
      <c r="G1219" s="2">
        <f>'Moving Avg'!F1219</f>
        <v>7.9460000000000006</v>
      </c>
      <c r="H1219" s="2">
        <f>'Moving Avg'!G1219</f>
        <v>8.1040399999999977</v>
      </c>
      <c r="I1219" s="2">
        <f>'Moving Avg'!H1219</f>
        <v>8.5996750000000048</v>
      </c>
      <c r="J1219" s="5" t="str">
        <f>OBV!F1219</f>
        <v>BEARISH</v>
      </c>
      <c r="K1219" s="5" t="str">
        <f>OBV!G1219</f>
        <v>NEUTRAL</v>
      </c>
      <c r="L1219" s="5" t="str">
        <f>OBV!H1219</f>
        <v>CONFIRMED BEARISH</v>
      </c>
      <c r="M1219" s="7">
        <f t="shared" si="190"/>
        <v>25</v>
      </c>
      <c r="N1219" s="7">
        <f t="shared" si="191"/>
        <v>100</v>
      </c>
      <c r="O1219" s="7">
        <f t="shared" si="192"/>
        <v>0</v>
      </c>
      <c r="P1219" s="7">
        <f t="shared" si="193"/>
        <v>16.5</v>
      </c>
      <c r="Q1219" s="8">
        <f t="shared" ref="Q1219:Q1282" si="194">0.35*M1219+N1219*0.35+O1219*0.15+P1219*0.15</f>
        <v>46.225000000000001</v>
      </c>
      <c r="R1219" s="8">
        <f t="shared" ref="R1219:R1282" si="195">M1219*0.2+N1219*0.2+O1219*0.35+P1219*0.25</f>
        <v>29.125</v>
      </c>
      <c r="S1219" s="8">
        <f t="shared" ref="S1219:S1282" si="196">M1219*0.15+N1219*0.15+O1219*0.25+P1219*0.45</f>
        <v>26.175000000000001</v>
      </c>
      <c r="T1219" s="8">
        <f t="shared" ref="T1219:T1282" si="197">0.25*SUM(M1219:P1219)</f>
        <v>35.375</v>
      </c>
      <c r="U1219" s="7">
        <f t="shared" ref="U1219:U1282" si="198">SUM(Q1219:S1219)/3</f>
        <v>33.841666666666661</v>
      </c>
      <c r="V1219" s="7">
        <f t="shared" ref="V1219:V1282" si="199">SUM(Q1219:T1219)/4</f>
        <v>34.224999999999994</v>
      </c>
    </row>
    <row r="1220" spans="1:22" ht="13.5" x14ac:dyDescent="0.25">
      <c r="A1220" s="3">
        <f>RSI!A1220</f>
        <v>43787</v>
      </c>
      <c r="B1220" s="2">
        <f>RSI!B1220</f>
        <v>7.915</v>
      </c>
      <c r="C1220" s="2">
        <f>RSI!I1220</f>
        <v>47.325992985752983</v>
      </c>
      <c r="D1220" s="2">
        <f>MACD!E1220</f>
        <v>-5.2849919137711865E-3</v>
      </c>
      <c r="E1220" s="2">
        <f>MACD!F1220</f>
        <v>4.7313519065614221E-2</v>
      </c>
      <c r="F1220" s="2">
        <f>'Moving Avg'!D1220</f>
        <v>7.8639999999999999</v>
      </c>
      <c r="G1220" s="2">
        <f>'Moving Avg'!F1220</f>
        <v>7.9278000000000004</v>
      </c>
      <c r="H1220" s="2">
        <f>'Moving Avg'!G1220</f>
        <v>8.0953199999999974</v>
      </c>
      <c r="I1220" s="2">
        <f>'Moving Avg'!H1220</f>
        <v>8.5956450000000064</v>
      </c>
      <c r="J1220" s="5" t="str">
        <f>OBV!F1220</f>
        <v>BULLISH</v>
      </c>
      <c r="K1220" s="5" t="str">
        <f>OBV!G1220</f>
        <v>NEUTRAL</v>
      </c>
      <c r="L1220" s="5" t="str">
        <f>OBV!H1220</f>
        <v>BULLISH DIVERGENCE</v>
      </c>
      <c r="M1220" s="7">
        <f t="shared" si="190"/>
        <v>25</v>
      </c>
      <c r="N1220" s="7">
        <f t="shared" si="191"/>
        <v>100</v>
      </c>
      <c r="O1220" s="7">
        <f t="shared" si="192"/>
        <v>0</v>
      </c>
      <c r="P1220" s="7">
        <f t="shared" si="193"/>
        <v>66.5</v>
      </c>
      <c r="Q1220" s="8">
        <f t="shared" si="194"/>
        <v>53.725000000000001</v>
      </c>
      <c r="R1220" s="8">
        <f t="shared" si="195"/>
        <v>41.625</v>
      </c>
      <c r="S1220" s="8">
        <f t="shared" si="196"/>
        <v>48.674999999999997</v>
      </c>
      <c r="T1220" s="8">
        <f t="shared" si="197"/>
        <v>47.875</v>
      </c>
      <c r="U1220" s="7">
        <f t="shared" si="198"/>
        <v>48.008333333333326</v>
      </c>
      <c r="V1220" s="7">
        <f t="shared" si="199"/>
        <v>47.974999999999994</v>
      </c>
    </row>
    <row r="1221" spans="1:22" ht="13.5" x14ac:dyDescent="0.25">
      <c r="A1221" s="3">
        <f>RSI!A1221</f>
        <v>43788</v>
      </c>
      <c r="B1221" s="2">
        <f>RSI!B1221</f>
        <v>7.8010000000000002</v>
      </c>
      <c r="C1221" s="2">
        <f>RSI!I1221</f>
        <v>43.27713830206477</v>
      </c>
      <c r="D1221" s="2">
        <f>MACD!E1221</f>
        <v>-2.1543121722657155E-2</v>
      </c>
      <c r="E1221" s="2">
        <f>MACD!F1221</f>
        <v>3.354219090795995E-2</v>
      </c>
      <c r="F1221" s="2">
        <f>'Moving Avg'!D1221</f>
        <v>7.8567999999999998</v>
      </c>
      <c r="G1221" s="2">
        <f>'Moving Avg'!F1221</f>
        <v>7.9077999999999991</v>
      </c>
      <c r="H1221" s="2">
        <f>'Moving Avg'!G1221</f>
        <v>8.0816199999999974</v>
      </c>
      <c r="I1221" s="2">
        <f>'Moving Avg'!H1221</f>
        <v>8.5910150000000058</v>
      </c>
      <c r="J1221" s="5" t="str">
        <f>OBV!F1221</f>
        <v>BULLISH</v>
      </c>
      <c r="K1221" s="5" t="str">
        <f>OBV!G1221</f>
        <v>NEUTRAL</v>
      </c>
      <c r="L1221" s="5" t="str">
        <f>OBV!H1221</f>
        <v>BULLISH DIVERGENCE</v>
      </c>
      <c r="M1221" s="7">
        <f t="shared" si="190"/>
        <v>25</v>
      </c>
      <c r="N1221" s="7">
        <f t="shared" si="191"/>
        <v>100</v>
      </c>
      <c r="O1221" s="7">
        <f t="shared" si="192"/>
        <v>0</v>
      </c>
      <c r="P1221" s="7">
        <f t="shared" si="193"/>
        <v>66.5</v>
      </c>
      <c r="Q1221" s="8">
        <f t="shared" si="194"/>
        <v>53.725000000000001</v>
      </c>
      <c r="R1221" s="8">
        <f t="shared" si="195"/>
        <v>41.625</v>
      </c>
      <c r="S1221" s="8">
        <f t="shared" si="196"/>
        <v>48.674999999999997</v>
      </c>
      <c r="T1221" s="8">
        <f t="shared" si="197"/>
        <v>47.875</v>
      </c>
      <c r="U1221" s="7">
        <f t="shared" si="198"/>
        <v>48.008333333333326</v>
      </c>
      <c r="V1221" s="7">
        <f t="shared" si="199"/>
        <v>47.974999999999994</v>
      </c>
    </row>
    <row r="1222" spans="1:22" ht="13.5" x14ac:dyDescent="0.25">
      <c r="A1222" s="3">
        <f>RSI!A1222</f>
        <v>43789</v>
      </c>
      <c r="B1222" s="2">
        <f>RSI!B1222</f>
        <v>7.88</v>
      </c>
      <c r="C1222" s="2">
        <f>RSI!I1222</f>
        <v>46.681364465242368</v>
      </c>
      <c r="D1222" s="2">
        <f>MACD!E1222</f>
        <v>-4.0126635143036715E-2</v>
      </c>
      <c r="E1222" s="2">
        <f>MACD!F1222</f>
        <v>1.8808425697760617E-2</v>
      </c>
      <c r="F1222" s="2">
        <f>'Moving Avg'!D1222</f>
        <v>7.8340000000000005</v>
      </c>
      <c r="G1222" s="2">
        <f>'Moving Avg'!F1222</f>
        <v>7.8956999999999997</v>
      </c>
      <c r="H1222" s="2">
        <f>'Moving Avg'!G1222</f>
        <v>8.0707799999999992</v>
      </c>
      <c r="I1222" s="2">
        <f>'Moving Avg'!H1222</f>
        <v>8.5868100000000069</v>
      </c>
      <c r="J1222" s="5" t="str">
        <f>OBV!F1222</f>
        <v>BULLISH</v>
      </c>
      <c r="K1222" s="5" t="str">
        <f>OBV!G1222</f>
        <v>NEUTRAL</v>
      </c>
      <c r="L1222" s="5" t="str">
        <f>OBV!H1222</f>
        <v>BULLISH DIVERGENCE</v>
      </c>
      <c r="M1222" s="7">
        <f t="shared" si="190"/>
        <v>25</v>
      </c>
      <c r="N1222" s="7">
        <f t="shared" si="191"/>
        <v>100</v>
      </c>
      <c r="O1222" s="7">
        <f t="shared" si="192"/>
        <v>0</v>
      </c>
      <c r="P1222" s="7">
        <f t="shared" si="193"/>
        <v>66.5</v>
      </c>
      <c r="Q1222" s="8">
        <f t="shared" si="194"/>
        <v>53.725000000000001</v>
      </c>
      <c r="R1222" s="8">
        <f t="shared" si="195"/>
        <v>41.625</v>
      </c>
      <c r="S1222" s="8">
        <f t="shared" si="196"/>
        <v>48.674999999999997</v>
      </c>
      <c r="T1222" s="8">
        <f t="shared" si="197"/>
        <v>47.875</v>
      </c>
      <c r="U1222" s="7">
        <f t="shared" si="198"/>
        <v>48.008333333333326</v>
      </c>
      <c r="V1222" s="7">
        <f t="shared" si="199"/>
        <v>47.974999999999994</v>
      </c>
    </row>
    <row r="1223" spans="1:22" ht="13.5" x14ac:dyDescent="0.25">
      <c r="A1223" s="3">
        <f>RSI!A1223</f>
        <v>43790</v>
      </c>
      <c r="B1223" s="2">
        <f>RSI!B1223</f>
        <v>7.7939999999999996</v>
      </c>
      <c r="C1223" s="2">
        <f>RSI!I1223</f>
        <v>43.612832783029745</v>
      </c>
      <c r="D1223" s="2">
        <f>MACD!E1223</f>
        <v>-3.8075238134581468E-2</v>
      </c>
      <c r="E1223" s="2">
        <f>MACD!F1223</f>
        <v>7.4316929312922006E-3</v>
      </c>
      <c r="F1223" s="2">
        <f>'Moving Avg'!D1223</f>
        <v>7.8367999999999993</v>
      </c>
      <c r="G1223" s="2">
        <f>'Moving Avg'!F1223</f>
        <v>7.8807</v>
      </c>
      <c r="H1223" s="2">
        <f>'Moving Avg'!G1223</f>
        <v>8.0590799999999998</v>
      </c>
      <c r="I1223" s="2">
        <f>'Moving Avg'!H1223</f>
        <v>8.5820050000000077</v>
      </c>
      <c r="J1223" s="5" t="str">
        <f>OBV!F1223</f>
        <v>BULLISH</v>
      </c>
      <c r="K1223" s="5" t="str">
        <f>OBV!G1223</f>
        <v>NEUTRAL</v>
      </c>
      <c r="L1223" s="5" t="str">
        <f>OBV!H1223</f>
        <v>CONFIRMED BULLISH</v>
      </c>
      <c r="M1223" s="7">
        <f t="shared" si="190"/>
        <v>25</v>
      </c>
      <c r="N1223" s="7">
        <f t="shared" si="191"/>
        <v>100</v>
      </c>
      <c r="O1223" s="7">
        <f t="shared" si="192"/>
        <v>0</v>
      </c>
      <c r="P1223" s="7">
        <f t="shared" si="193"/>
        <v>83.5</v>
      </c>
      <c r="Q1223" s="8">
        <f t="shared" si="194"/>
        <v>56.274999999999999</v>
      </c>
      <c r="R1223" s="8">
        <f t="shared" si="195"/>
        <v>45.875</v>
      </c>
      <c r="S1223" s="8">
        <f t="shared" si="196"/>
        <v>56.325000000000003</v>
      </c>
      <c r="T1223" s="8">
        <f t="shared" si="197"/>
        <v>52.125</v>
      </c>
      <c r="U1223" s="7">
        <f t="shared" si="198"/>
        <v>52.82500000000001</v>
      </c>
      <c r="V1223" s="7">
        <f t="shared" si="199"/>
        <v>52.650000000000006</v>
      </c>
    </row>
    <row r="1224" spans="1:22" ht="13.5" x14ac:dyDescent="0.25">
      <c r="A1224" s="3">
        <f>RSI!A1224</f>
        <v>43791</v>
      </c>
      <c r="B1224" s="2">
        <f>RSI!B1224</f>
        <v>7.8940000000000001</v>
      </c>
      <c r="C1224" s="2">
        <f>RSI!I1224</f>
        <v>47.901282613023383</v>
      </c>
      <c r="D1224" s="2">
        <f>MACD!E1224</f>
        <v>-9.8688702432321307E-3</v>
      </c>
      <c r="E1224" s="2">
        <f>MACD!F1224</f>
        <v>3.9715802963873354E-3</v>
      </c>
      <c r="F1224" s="2">
        <f>'Moving Avg'!D1224</f>
        <v>7.8567999999999998</v>
      </c>
      <c r="G1224" s="2">
        <f>'Moving Avg'!F1224</f>
        <v>7.8707000000000011</v>
      </c>
      <c r="H1224" s="2">
        <f>'Moving Avg'!G1224</f>
        <v>8.05138</v>
      </c>
      <c r="I1224" s="2">
        <f>'Moving Avg'!H1224</f>
        <v>8.5771900000000088</v>
      </c>
      <c r="J1224" s="5" t="str">
        <f>OBV!F1224</f>
        <v>BULLISH</v>
      </c>
      <c r="K1224" s="5" t="str">
        <f>OBV!G1224</f>
        <v>NEUTRAL</v>
      </c>
      <c r="L1224" s="5" t="str">
        <f>OBV!H1224</f>
        <v>CONFIRMED BULLISH</v>
      </c>
      <c r="M1224" s="7">
        <f t="shared" si="190"/>
        <v>25</v>
      </c>
      <c r="N1224" s="7">
        <f t="shared" si="191"/>
        <v>45</v>
      </c>
      <c r="O1224" s="7">
        <f t="shared" si="192"/>
        <v>0</v>
      </c>
      <c r="P1224" s="7">
        <f t="shared" si="193"/>
        <v>83.5</v>
      </c>
      <c r="Q1224" s="8">
        <f t="shared" si="194"/>
        <v>37.024999999999999</v>
      </c>
      <c r="R1224" s="8">
        <f t="shared" si="195"/>
        <v>34.875</v>
      </c>
      <c r="S1224" s="8">
        <f t="shared" si="196"/>
        <v>48.075000000000003</v>
      </c>
      <c r="T1224" s="8">
        <f t="shared" si="197"/>
        <v>38.375</v>
      </c>
      <c r="U1224" s="7">
        <f t="shared" si="198"/>
        <v>39.991666666666667</v>
      </c>
      <c r="V1224" s="7">
        <f t="shared" si="199"/>
        <v>39.587500000000006</v>
      </c>
    </row>
    <row r="1225" spans="1:22" ht="13.5" x14ac:dyDescent="0.25">
      <c r="A1225" s="3">
        <f>RSI!A1225</f>
        <v>43794</v>
      </c>
      <c r="B1225" s="2">
        <f>RSI!B1225</f>
        <v>7.7510000000000003</v>
      </c>
      <c r="C1225" s="2">
        <f>RSI!I1225</f>
        <v>42.879162744657805</v>
      </c>
      <c r="D1225" s="2">
        <f>MACD!E1225</f>
        <v>2.2730066084672096E-2</v>
      </c>
      <c r="E1225" s="2">
        <f>MACD!F1225</f>
        <v>7.7232774540442872E-3</v>
      </c>
      <c r="F1225" s="2">
        <f>'Moving Avg'!D1225</f>
        <v>7.8239999999999998</v>
      </c>
      <c r="G1225" s="2">
        <f>'Moving Avg'!F1225</f>
        <v>7.865000000000002</v>
      </c>
      <c r="H1225" s="2">
        <f>'Moving Avg'!G1225</f>
        <v>8.0408199999999983</v>
      </c>
      <c r="I1225" s="2">
        <f>'Moving Avg'!H1225</f>
        <v>8.5716600000000085</v>
      </c>
      <c r="J1225" s="5" t="str">
        <f>OBV!F1225</f>
        <v>BEARISH</v>
      </c>
      <c r="K1225" s="5" t="str">
        <f>OBV!G1225</f>
        <v>NEUTRAL</v>
      </c>
      <c r="L1225" s="5" t="str">
        <f>OBV!H1225</f>
        <v>CONFIRMED BEARISH</v>
      </c>
      <c r="M1225" s="7">
        <f t="shared" si="190"/>
        <v>25</v>
      </c>
      <c r="N1225" s="7">
        <f t="shared" si="191"/>
        <v>0</v>
      </c>
      <c r="O1225" s="7">
        <f t="shared" si="192"/>
        <v>0</v>
      </c>
      <c r="P1225" s="7">
        <f t="shared" si="193"/>
        <v>16.5</v>
      </c>
      <c r="Q1225" s="8">
        <f t="shared" si="194"/>
        <v>11.225</v>
      </c>
      <c r="R1225" s="8">
        <f t="shared" si="195"/>
        <v>9.125</v>
      </c>
      <c r="S1225" s="8">
        <f t="shared" si="196"/>
        <v>11.175000000000001</v>
      </c>
      <c r="T1225" s="8">
        <f t="shared" si="197"/>
        <v>10.375</v>
      </c>
      <c r="U1225" s="7">
        <f t="shared" si="198"/>
        <v>10.508333333333335</v>
      </c>
      <c r="V1225" s="7">
        <f t="shared" si="199"/>
        <v>10.475000000000001</v>
      </c>
    </row>
    <row r="1226" spans="1:22" ht="13.5" x14ac:dyDescent="0.25">
      <c r="A1226" s="3">
        <f>RSI!A1226</f>
        <v>43795</v>
      </c>
      <c r="B1226" s="2">
        <f>RSI!B1226</f>
        <v>7.7510000000000003</v>
      </c>
      <c r="C1226" s="2">
        <f>RSI!I1226</f>
        <v>42.879162744657812</v>
      </c>
      <c r="D1226" s="2">
        <f>MACD!E1226</f>
        <v>1.8507237668246468E-2</v>
      </c>
      <c r="E1226" s="2">
        <f>MACD!F1226</f>
        <v>9.8800694968847243E-3</v>
      </c>
      <c r="F1226" s="2">
        <f>'Moving Avg'!D1226</f>
        <v>7.8140000000000001</v>
      </c>
      <c r="G1226" s="2">
        <f>'Moving Avg'!F1226</f>
        <v>7.8596500000000002</v>
      </c>
      <c r="H1226" s="2">
        <f>'Moving Avg'!G1226</f>
        <v>8.0305399999999985</v>
      </c>
      <c r="I1226" s="2">
        <f>'Moving Avg'!H1226</f>
        <v>8.5671550000000067</v>
      </c>
      <c r="J1226" s="5" t="str">
        <f>OBV!F1226</f>
        <v>BULLISH</v>
      </c>
      <c r="K1226" s="5" t="str">
        <f>OBV!G1226</f>
        <v>NEUTRAL</v>
      </c>
      <c r="L1226" s="5" t="str">
        <f>OBV!H1226</f>
        <v>BULLISH DIVERGENCE</v>
      </c>
      <c r="M1226" s="7">
        <f t="shared" si="190"/>
        <v>25</v>
      </c>
      <c r="N1226" s="7">
        <f t="shared" si="191"/>
        <v>0</v>
      </c>
      <c r="O1226" s="7">
        <f t="shared" si="192"/>
        <v>0</v>
      </c>
      <c r="P1226" s="7">
        <f t="shared" si="193"/>
        <v>66.5</v>
      </c>
      <c r="Q1226" s="8">
        <f t="shared" si="194"/>
        <v>18.725000000000001</v>
      </c>
      <c r="R1226" s="8">
        <f t="shared" si="195"/>
        <v>21.625</v>
      </c>
      <c r="S1226" s="8">
        <f t="shared" si="196"/>
        <v>33.674999999999997</v>
      </c>
      <c r="T1226" s="8">
        <f t="shared" si="197"/>
        <v>22.875</v>
      </c>
      <c r="U1226" s="7">
        <f t="shared" si="198"/>
        <v>24.675000000000001</v>
      </c>
      <c r="V1226" s="7">
        <f t="shared" si="199"/>
        <v>24.225000000000001</v>
      </c>
    </row>
    <row r="1227" spans="1:22" ht="13.5" x14ac:dyDescent="0.25">
      <c r="A1227" s="3">
        <f>RSI!A1227</f>
        <v>43796</v>
      </c>
      <c r="B1227" s="2">
        <f>RSI!B1227</f>
        <v>7.78</v>
      </c>
      <c r="C1227" s="2">
        <f>RSI!I1227</f>
        <v>44.253795112388126</v>
      </c>
      <c r="D1227" s="2">
        <f>MACD!E1227</f>
        <v>3.7973600160582599E-2</v>
      </c>
      <c r="E1227" s="2">
        <f>MACD!F1227</f>
        <v>1.54987756296243E-2</v>
      </c>
      <c r="F1227" s="2">
        <f>'Moving Avg'!D1227</f>
        <v>7.7939999999999996</v>
      </c>
      <c r="G1227" s="2">
        <f>'Moving Avg'!F1227</f>
        <v>7.8525500000000008</v>
      </c>
      <c r="H1227" s="2">
        <f>'Moving Avg'!G1227</f>
        <v>8.020979999999998</v>
      </c>
      <c r="I1227" s="2">
        <f>'Moving Avg'!H1227</f>
        <v>8.5618750000000077</v>
      </c>
      <c r="J1227" s="5" t="str">
        <f>OBV!F1227</f>
        <v>BEARISH</v>
      </c>
      <c r="K1227" s="5" t="str">
        <f>OBV!G1227</f>
        <v>NEUTRAL</v>
      </c>
      <c r="L1227" s="5" t="str">
        <f>OBV!H1227</f>
        <v>CONFIRMED BEARISH</v>
      </c>
      <c r="M1227" s="7">
        <f t="shared" si="190"/>
        <v>25</v>
      </c>
      <c r="N1227" s="7">
        <f t="shared" si="191"/>
        <v>0</v>
      </c>
      <c r="O1227" s="7">
        <f t="shared" si="192"/>
        <v>0</v>
      </c>
      <c r="P1227" s="7">
        <f t="shared" si="193"/>
        <v>16.5</v>
      </c>
      <c r="Q1227" s="8">
        <f t="shared" si="194"/>
        <v>11.225</v>
      </c>
      <c r="R1227" s="8">
        <f t="shared" si="195"/>
        <v>9.125</v>
      </c>
      <c r="S1227" s="8">
        <f t="shared" si="196"/>
        <v>11.175000000000001</v>
      </c>
      <c r="T1227" s="8">
        <f t="shared" si="197"/>
        <v>10.375</v>
      </c>
      <c r="U1227" s="7">
        <f t="shared" si="198"/>
        <v>10.508333333333335</v>
      </c>
      <c r="V1227" s="7">
        <f t="shared" si="199"/>
        <v>10.475000000000001</v>
      </c>
    </row>
    <row r="1228" spans="1:22" ht="13.5" x14ac:dyDescent="0.25">
      <c r="A1228" s="3">
        <f>RSI!A1228</f>
        <v>43797</v>
      </c>
      <c r="B1228" s="2">
        <f>RSI!B1228</f>
        <v>7.7510000000000003</v>
      </c>
      <c r="C1228" s="2">
        <f>RSI!I1228</f>
        <v>43.135863641163226</v>
      </c>
      <c r="D1228" s="2">
        <f>MACD!E1228</f>
        <v>2.4456093849329896E-2</v>
      </c>
      <c r="E1228" s="2">
        <f>MACD!F1228</f>
        <v>1.7290239273565419E-2</v>
      </c>
      <c r="F1228" s="2">
        <f>'Moving Avg'!D1228</f>
        <v>7.7854000000000001</v>
      </c>
      <c r="G1228" s="2">
        <f>'Moving Avg'!F1228</f>
        <v>7.8475500000000009</v>
      </c>
      <c r="H1228" s="2">
        <f>'Moving Avg'!G1228</f>
        <v>8.0121199999999959</v>
      </c>
      <c r="I1228" s="2">
        <f>'Moving Avg'!H1228</f>
        <v>8.5573700000000077</v>
      </c>
      <c r="J1228" s="5" t="str">
        <f>OBV!F1228</f>
        <v>BEARISH</v>
      </c>
      <c r="K1228" s="5" t="str">
        <f>OBV!G1228</f>
        <v>NEUTRAL</v>
      </c>
      <c r="L1228" s="5" t="str">
        <f>OBV!H1228</f>
        <v>CONFIRMED BEARISH</v>
      </c>
      <c r="M1228" s="7">
        <f t="shared" si="190"/>
        <v>25</v>
      </c>
      <c r="N1228" s="7">
        <f t="shared" si="191"/>
        <v>0</v>
      </c>
      <c r="O1228" s="7">
        <f t="shared" si="192"/>
        <v>0</v>
      </c>
      <c r="P1228" s="7">
        <f t="shared" si="193"/>
        <v>16.5</v>
      </c>
      <c r="Q1228" s="8">
        <f t="shared" si="194"/>
        <v>11.225</v>
      </c>
      <c r="R1228" s="8">
        <f t="shared" si="195"/>
        <v>9.125</v>
      </c>
      <c r="S1228" s="8">
        <f t="shared" si="196"/>
        <v>11.175000000000001</v>
      </c>
      <c r="T1228" s="8">
        <f t="shared" si="197"/>
        <v>10.375</v>
      </c>
      <c r="U1228" s="7">
        <f t="shared" si="198"/>
        <v>10.508333333333335</v>
      </c>
      <c r="V1228" s="7">
        <f t="shared" si="199"/>
        <v>10.475000000000001</v>
      </c>
    </row>
    <row r="1229" spans="1:22" ht="13.5" x14ac:dyDescent="0.25">
      <c r="A1229" s="3">
        <f>RSI!A1229</f>
        <v>43798</v>
      </c>
      <c r="B1229" s="2">
        <f>RSI!B1229</f>
        <v>7.851</v>
      </c>
      <c r="C1229" s="2">
        <f>RSI!I1229</f>
        <v>48.012807040927093</v>
      </c>
      <c r="D1229" s="2">
        <f>MACD!E1229</f>
        <v>8.663676154196942E-3</v>
      </c>
      <c r="E1229" s="2">
        <f>MACD!F1229</f>
        <v>1.5564926649691724E-2</v>
      </c>
      <c r="F1229" s="2">
        <f>'Moving Avg'!D1229</f>
        <v>7.7767999999999997</v>
      </c>
      <c r="G1229" s="2">
        <f>'Moving Avg'!F1229</f>
        <v>7.8422000000000009</v>
      </c>
      <c r="H1229" s="2">
        <f>'Moving Avg'!G1229</f>
        <v>8.005119999999998</v>
      </c>
      <c r="I1229" s="2">
        <f>'Moving Avg'!H1229</f>
        <v>8.5546550000000074</v>
      </c>
      <c r="J1229" s="5" t="str">
        <f>OBV!F1229</f>
        <v>BULLISH</v>
      </c>
      <c r="K1229" s="5" t="str">
        <f>OBV!G1229</f>
        <v>NEUTRAL</v>
      </c>
      <c r="L1229" s="5" t="str">
        <f>OBV!H1229</f>
        <v>BULLISH DIVERGENCE</v>
      </c>
      <c r="M1229" s="7">
        <f t="shared" si="190"/>
        <v>25</v>
      </c>
      <c r="N1229" s="7">
        <f t="shared" si="191"/>
        <v>45</v>
      </c>
      <c r="O1229" s="7">
        <f t="shared" si="192"/>
        <v>0</v>
      </c>
      <c r="P1229" s="7">
        <f t="shared" si="193"/>
        <v>66.5</v>
      </c>
      <c r="Q1229" s="8">
        <f t="shared" si="194"/>
        <v>34.475000000000001</v>
      </c>
      <c r="R1229" s="8">
        <f t="shared" si="195"/>
        <v>30.625</v>
      </c>
      <c r="S1229" s="8">
        <f t="shared" si="196"/>
        <v>40.424999999999997</v>
      </c>
      <c r="T1229" s="8">
        <f t="shared" si="197"/>
        <v>34.125</v>
      </c>
      <c r="U1229" s="7">
        <f t="shared" si="198"/>
        <v>35.174999999999997</v>
      </c>
      <c r="V1229" s="7">
        <f t="shared" si="199"/>
        <v>34.912499999999994</v>
      </c>
    </row>
    <row r="1230" spans="1:22" ht="13.5" x14ac:dyDescent="0.25">
      <c r="A1230" s="3">
        <f>RSI!A1230</f>
        <v>43801</v>
      </c>
      <c r="B1230" s="2">
        <f>RSI!B1230</f>
        <v>8.2010000000000005</v>
      </c>
      <c r="C1230" s="2">
        <f>RSI!I1230</f>
        <v>60.713011998798116</v>
      </c>
      <c r="D1230" s="2">
        <f>MACD!E1230</f>
        <v>-1.1768145984773604E-2</v>
      </c>
      <c r="E1230" s="2">
        <f>MACD!F1230</f>
        <v>1.0098312122798658E-2</v>
      </c>
      <c r="F1230" s="2">
        <f>'Moving Avg'!D1230</f>
        <v>7.8668000000000005</v>
      </c>
      <c r="G1230" s="2">
        <f>'Moving Avg'!F1230</f>
        <v>7.865050000000001</v>
      </c>
      <c r="H1230" s="2">
        <f>'Moving Avg'!G1230</f>
        <v>8.0049799999999962</v>
      </c>
      <c r="I1230" s="2">
        <f>'Moving Avg'!H1230</f>
        <v>8.5541000000000107</v>
      </c>
      <c r="J1230" s="5" t="str">
        <f>OBV!F1230</f>
        <v>BULLISH</v>
      </c>
      <c r="K1230" s="5" t="str">
        <f>OBV!G1230</f>
        <v>NEUTRAL</v>
      </c>
      <c r="L1230" s="5" t="str">
        <f>OBV!H1230</f>
        <v>CONFIRMED BULLISH</v>
      </c>
      <c r="M1230" s="7">
        <f t="shared" si="190"/>
        <v>25</v>
      </c>
      <c r="N1230" s="7">
        <f t="shared" si="191"/>
        <v>100</v>
      </c>
      <c r="O1230" s="7">
        <f t="shared" si="192"/>
        <v>0</v>
      </c>
      <c r="P1230" s="7">
        <f t="shared" si="193"/>
        <v>83.5</v>
      </c>
      <c r="Q1230" s="8">
        <f t="shared" si="194"/>
        <v>56.274999999999999</v>
      </c>
      <c r="R1230" s="8">
        <f t="shared" si="195"/>
        <v>45.875</v>
      </c>
      <c r="S1230" s="8">
        <f t="shared" si="196"/>
        <v>56.325000000000003</v>
      </c>
      <c r="T1230" s="8">
        <f t="shared" si="197"/>
        <v>52.125</v>
      </c>
      <c r="U1230" s="7">
        <f t="shared" si="198"/>
        <v>52.82500000000001</v>
      </c>
      <c r="V1230" s="7">
        <f t="shared" si="199"/>
        <v>52.650000000000006</v>
      </c>
    </row>
    <row r="1231" spans="1:22" ht="13.5" x14ac:dyDescent="0.25">
      <c r="A1231" s="3">
        <f>RSI!A1231</f>
        <v>43802</v>
      </c>
      <c r="B1231" s="2">
        <f>RSI!B1231</f>
        <v>8.6929999999999996</v>
      </c>
      <c r="C1231" s="2">
        <f>RSI!I1231</f>
        <v>71.319699978122458</v>
      </c>
      <c r="D1231" s="2">
        <f>MACD!E1231</f>
        <v>-8.4884039159353719E-2</v>
      </c>
      <c r="E1231" s="2">
        <f>MACD!F1231</f>
        <v>-8.8981581336318189E-3</v>
      </c>
      <c r="F1231" s="2">
        <f>'Moving Avg'!D1231</f>
        <v>8.055200000000001</v>
      </c>
      <c r="G1231" s="2">
        <f>'Moving Avg'!F1231</f>
        <v>7.9107000000000012</v>
      </c>
      <c r="H1231" s="2">
        <f>'Moving Avg'!G1231</f>
        <v>8.0175399999999968</v>
      </c>
      <c r="I1231" s="2">
        <f>'Moving Avg'!H1231</f>
        <v>8.5560050000000096</v>
      </c>
      <c r="J1231" s="5" t="str">
        <f>OBV!F1231</f>
        <v>BULLISH</v>
      </c>
      <c r="K1231" s="5" t="str">
        <f>OBV!G1231</f>
        <v>NEUTRAL</v>
      </c>
      <c r="L1231" s="5" t="str">
        <f>OBV!H1231</f>
        <v>CONFIRMED BULLISH</v>
      </c>
      <c r="M1231" s="7">
        <f t="shared" si="190"/>
        <v>0</v>
      </c>
      <c r="N1231" s="7">
        <f t="shared" si="191"/>
        <v>100</v>
      </c>
      <c r="O1231" s="7">
        <f t="shared" si="192"/>
        <v>0</v>
      </c>
      <c r="P1231" s="7">
        <f t="shared" si="193"/>
        <v>83.5</v>
      </c>
      <c r="Q1231" s="8">
        <f t="shared" si="194"/>
        <v>47.524999999999999</v>
      </c>
      <c r="R1231" s="8">
        <f t="shared" si="195"/>
        <v>40.875</v>
      </c>
      <c r="S1231" s="8">
        <f t="shared" si="196"/>
        <v>52.575000000000003</v>
      </c>
      <c r="T1231" s="8">
        <f t="shared" si="197"/>
        <v>45.875</v>
      </c>
      <c r="U1231" s="7">
        <f t="shared" si="198"/>
        <v>46.991666666666674</v>
      </c>
      <c r="V1231" s="7">
        <f t="shared" si="199"/>
        <v>46.712500000000006</v>
      </c>
    </row>
    <row r="1232" spans="1:22" ht="13.5" x14ac:dyDescent="0.25">
      <c r="A1232" s="3">
        <f>RSI!A1232</f>
        <v>43803</v>
      </c>
      <c r="B1232" s="2">
        <f>RSI!B1232</f>
        <v>8.8149999999999995</v>
      </c>
      <c r="C1232" s="2">
        <f>RSI!I1232</f>
        <v>73.248381554097008</v>
      </c>
      <c r="D1232" s="2">
        <f>MACD!E1232</f>
        <v>-0.1482496644196738</v>
      </c>
      <c r="E1232" s="2">
        <f>MACD!F1232</f>
        <v>-3.6768459390840218E-2</v>
      </c>
      <c r="F1232" s="2">
        <f>'Moving Avg'!D1232</f>
        <v>8.2622</v>
      </c>
      <c r="G1232" s="2">
        <f>'Moving Avg'!F1232</f>
        <v>7.9624500000000014</v>
      </c>
      <c r="H1232" s="2">
        <f>'Moving Avg'!G1232</f>
        <v>8.0326799999999974</v>
      </c>
      <c r="I1232" s="2">
        <f>'Moving Avg'!H1232</f>
        <v>8.5586900000000092</v>
      </c>
      <c r="J1232" s="5" t="str">
        <f>OBV!F1232</f>
        <v>BULLISH</v>
      </c>
      <c r="K1232" s="5" t="str">
        <f>OBV!G1232</f>
        <v>NEUTRAL</v>
      </c>
      <c r="L1232" s="5" t="str">
        <f>OBV!H1232</f>
        <v>CONFIRMED BULLISH</v>
      </c>
      <c r="M1232" s="7">
        <f t="shared" si="190"/>
        <v>0</v>
      </c>
      <c r="N1232" s="7">
        <f t="shared" si="191"/>
        <v>100</v>
      </c>
      <c r="O1232" s="7">
        <f t="shared" si="192"/>
        <v>0</v>
      </c>
      <c r="P1232" s="7">
        <f t="shared" si="193"/>
        <v>83.5</v>
      </c>
      <c r="Q1232" s="8">
        <f t="shared" si="194"/>
        <v>47.524999999999999</v>
      </c>
      <c r="R1232" s="8">
        <f t="shared" si="195"/>
        <v>40.875</v>
      </c>
      <c r="S1232" s="8">
        <f t="shared" si="196"/>
        <v>52.575000000000003</v>
      </c>
      <c r="T1232" s="8">
        <f t="shared" si="197"/>
        <v>45.875</v>
      </c>
      <c r="U1232" s="7">
        <f t="shared" si="198"/>
        <v>46.991666666666674</v>
      </c>
      <c r="V1232" s="7">
        <f t="shared" si="199"/>
        <v>46.712500000000006</v>
      </c>
    </row>
    <row r="1233" spans="1:22" ht="13.5" x14ac:dyDescent="0.25">
      <c r="A1233" s="3">
        <f>RSI!A1233</f>
        <v>43804</v>
      </c>
      <c r="B1233" s="2">
        <f>RSI!B1233</f>
        <v>8.5510000000000002</v>
      </c>
      <c r="C1233" s="2">
        <f>RSI!I1233</f>
        <v>63.324582604237825</v>
      </c>
      <c r="D1233" s="2">
        <f>MACD!E1233</f>
        <v>-0.20053612678123844</v>
      </c>
      <c r="E1233" s="2">
        <f>MACD!F1233</f>
        <v>-6.9521992868919871E-2</v>
      </c>
      <c r="F1233" s="2">
        <f>'Moving Avg'!D1233</f>
        <v>8.4222000000000001</v>
      </c>
      <c r="G1233" s="2">
        <f>'Moving Avg'!F1233</f>
        <v>7.9974500000000006</v>
      </c>
      <c r="H1233" s="2">
        <f>'Moving Avg'!G1233</f>
        <v>8.039539999999997</v>
      </c>
      <c r="I1233" s="2">
        <f>'Moving Avg'!H1233</f>
        <v>8.5605650000000093</v>
      </c>
      <c r="J1233" s="5" t="str">
        <f>OBV!F1233</f>
        <v>BULLISH</v>
      </c>
      <c r="K1233" s="5" t="str">
        <f>OBV!G1233</f>
        <v>NEUTRAL</v>
      </c>
      <c r="L1233" s="5" t="str">
        <f>OBV!H1233</f>
        <v>CONFIRMED BULLISH</v>
      </c>
      <c r="M1233" s="7">
        <f t="shared" si="190"/>
        <v>25</v>
      </c>
      <c r="N1233" s="7">
        <f t="shared" si="191"/>
        <v>100</v>
      </c>
      <c r="O1233" s="7">
        <f t="shared" si="192"/>
        <v>0</v>
      </c>
      <c r="P1233" s="7">
        <f t="shared" si="193"/>
        <v>83.5</v>
      </c>
      <c r="Q1233" s="8">
        <f t="shared" si="194"/>
        <v>56.274999999999999</v>
      </c>
      <c r="R1233" s="8">
        <f t="shared" si="195"/>
        <v>45.875</v>
      </c>
      <c r="S1233" s="8">
        <f t="shared" si="196"/>
        <v>56.325000000000003</v>
      </c>
      <c r="T1233" s="8">
        <f t="shared" si="197"/>
        <v>52.125</v>
      </c>
      <c r="U1233" s="7">
        <f t="shared" si="198"/>
        <v>52.82500000000001</v>
      </c>
      <c r="V1233" s="7">
        <f t="shared" si="199"/>
        <v>52.650000000000006</v>
      </c>
    </row>
    <row r="1234" spans="1:22" ht="13.5" x14ac:dyDescent="0.25">
      <c r="A1234" s="3">
        <f>RSI!A1234</f>
        <v>43805</v>
      </c>
      <c r="B1234" s="2">
        <f>RSI!B1234</f>
        <v>8.5649999999999995</v>
      </c>
      <c r="C1234" s="2">
        <f>RSI!I1234</f>
        <v>63.606172101925111</v>
      </c>
      <c r="D1234" s="2">
        <f>MACD!E1234</f>
        <v>-0.23349519413823305</v>
      </c>
      <c r="E1234" s="2">
        <f>MACD!F1234</f>
        <v>-0.10231663312278252</v>
      </c>
      <c r="F1234" s="2">
        <f>'Moving Avg'!D1234</f>
        <v>8.5649999999999995</v>
      </c>
      <c r="G1234" s="2">
        <f>'Moving Avg'!F1234</f>
        <v>8.022450000000001</v>
      </c>
      <c r="H1234" s="2">
        <f>'Moving Avg'!G1234</f>
        <v>8.0466799999999949</v>
      </c>
      <c r="I1234" s="2">
        <f>'Moving Avg'!H1234</f>
        <v>8.5616600000000105</v>
      </c>
      <c r="J1234" s="5" t="str">
        <f>OBV!F1234</f>
        <v>BULLISH</v>
      </c>
      <c r="K1234" s="5" t="str">
        <f>OBV!G1234</f>
        <v>NEUTRAL</v>
      </c>
      <c r="L1234" s="5" t="str">
        <f>OBV!H1234</f>
        <v>CONFIRMED BULLISH</v>
      </c>
      <c r="M1234" s="7">
        <f t="shared" si="190"/>
        <v>25</v>
      </c>
      <c r="N1234" s="7">
        <f t="shared" si="191"/>
        <v>100</v>
      </c>
      <c r="O1234" s="7">
        <f t="shared" si="192"/>
        <v>50</v>
      </c>
      <c r="P1234" s="7">
        <f t="shared" si="193"/>
        <v>83.5</v>
      </c>
      <c r="Q1234" s="8">
        <f t="shared" si="194"/>
        <v>63.774999999999999</v>
      </c>
      <c r="R1234" s="8">
        <f t="shared" si="195"/>
        <v>63.375</v>
      </c>
      <c r="S1234" s="8">
        <f t="shared" si="196"/>
        <v>68.825000000000003</v>
      </c>
      <c r="T1234" s="8">
        <f t="shared" si="197"/>
        <v>64.625</v>
      </c>
      <c r="U1234" s="7">
        <f t="shared" si="198"/>
        <v>65.325000000000003</v>
      </c>
      <c r="V1234" s="7">
        <f t="shared" si="199"/>
        <v>65.150000000000006</v>
      </c>
    </row>
    <row r="1235" spans="1:22" ht="13.5" x14ac:dyDescent="0.25">
      <c r="A1235" s="3">
        <f>RSI!A1235</f>
        <v>43808</v>
      </c>
      <c r="B1235" s="2">
        <f>RSI!B1235</f>
        <v>8.4429999999999996</v>
      </c>
      <c r="C1235" s="2">
        <f>RSI!I1235</f>
        <v>59.331129173769284</v>
      </c>
      <c r="D1235" s="2">
        <f>MACD!E1235</f>
        <v>-0.27726659797475861</v>
      </c>
      <c r="E1235" s="2">
        <f>MACD!F1235</f>
        <v>-0.13730662609317776</v>
      </c>
      <c r="F1235" s="2">
        <f>'Moving Avg'!D1235</f>
        <v>8.6133999999999986</v>
      </c>
      <c r="G1235" s="2">
        <f>'Moving Avg'!F1235</f>
        <v>8.0420500000000015</v>
      </c>
      <c r="H1235" s="2">
        <f>'Moving Avg'!G1235</f>
        <v>8.0540999999999965</v>
      </c>
      <c r="I1235" s="2">
        <f>'Moving Avg'!H1235</f>
        <v>8.5623150000000106</v>
      </c>
      <c r="J1235" s="5" t="str">
        <f>OBV!F1235</f>
        <v>BULLISH</v>
      </c>
      <c r="K1235" s="5" t="str">
        <f>OBV!G1235</f>
        <v>NEUTRAL</v>
      </c>
      <c r="L1235" s="5" t="str">
        <f>OBV!H1235</f>
        <v>CONFIRMED BULLISH</v>
      </c>
      <c r="M1235" s="7">
        <f t="shared" si="190"/>
        <v>25</v>
      </c>
      <c r="N1235" s="7">
        <f t="shared" si="191"/>
        <v>100</v>
      </c>
      <c r="O1235" s="7">
        <f t="shared" si="192"/>
        <v>50</v>
      </c>
      <c r="P1235" s="7">
        <f t="shared" si="193"/>
        <v>83.5</v>
      </c>
      <c r="Q1235" s="8">
        <f t="shared" si="194"/>
        <v>63.774999999999999</v>
      </c>
      <c r="R1235" s="8">
        <f t="shared" si="195"/>
        <v>63.375</v>
      </c>
      <c r="S1235" s="8">
        <f t="shared" si="196"/>
        <v>68.825000000000003</v>
      </c>
      <c r="T1235" s="8">
        <f t="shared" si="197"/>
        <v>64.625</v>
      </c>
      <c r="U1235" s="7">
        <f t="shared" si="198"/>
        <v>65.325000000000003</v>
      </c>
      <c r="V1235" s="7">
        <f t="shared" si="199"/>
        <v>65.150000000000006</v>
      </c>
    </row>
    <row r="1236" spans="1:22" ht="13.5" x14ac:dyDescent="0.25">
      <c r="A1236" s="3">
        <f>RSI!A1236</f>
        <v>43809</v>
      </c>
      <c r="B1236" s="2">
        <f>RSI!B1236</f>
        <v>8.3510000000000009</v>
      </c>
      <c r="C1236" s="2">
        <f>RSI!I1236</f>
        <v>56.260298082979226</v>
      </c>
      <c r="D1236" s="2">
        <f>MACD!E1236</f>
        <v>-0.30947192465038675</v>
      </c>
      <c r="E1236" s="2">
        <f>MACD!F1236</f>
        <v>-0.17173968580461957</v>
      </c>
      <c r="F1236" s="2">
        <f>'Moving Avg'!D1236</f>
        <v>8.5449999999999982</v>
      </c>
      <c r="G1236" s="2">
        <f>'Moving Avg'!F1236</f>
        <v>8.0677500000000002</v>
      </c>
      <c r="H1236" s="2">
        <f>'Moving Avg'!G1236</f>
        <v>8.0569599999999966</v>
      </c>
      <c r="I1236" s="2">
        <f>'Moving Avg'!H1236</f>
        <v>8.5625100000000103</v>
      </c>
      <c r="J1236" s="5" t="str">
        <f>OBV!F1236</f>
        <v>BEARISH</v>
      </c>
      <c r="K1236" s="5" t="str">
        <f>OBV!G1236</f>
        <v>NEUTRAL</v>
      </c>
      <c r="L1236" s="5" t="str">
        <f>OBV!H1236</f>
        <v>CONFIRMED BEARISH</v>
      </c>
      <c r="M1236" s="7">
        <f t="shared" si="190"/>
        <v>25</v>
      </c>
      <c r="N1236" s="7">
        <f t="shared" si="191"/>
        <v>100</v>
      </c>
      <c r="O1236" s="7">
        <f t="shared" si="192"/>
        <v>0</v>
      </c>
      <c r="P1236" s="7">
        <f t="shared" si="193"/>
        <v>16.5</v>
      </c>
      <c r="Q1236" s="8">
        <f t="shared" si="194"/>
        <v>46.225000000000001</v>
      </c>
      <c r="R1236" s="8">
        <f t="shared" si="195"/>
        <v>29.125</v>
      </c>
      <c r="S1236" s="8">
        <f t="shared" si="196"/>
        <v>26.175000000000001</v>
      </c>
      <c r="T1236" s="8">
        <f t="shared" si="197"/>
        <v>35.375</v>
      </c>
      <c r="U1236" s="7">
        <f t="shared" si="198"/>
        <v>33.841666666666661</v>
      </c>
      <c r="V1236" s="7">
        <f t="shared" si="199"/>
        <v>34.224999999999994</v>
      </c>
    </row>
    <row r="1237" spans="1:22" ht="13.5" x14ac:dyDescent="0.25">
      <c r="A1237" s="3">
        <f>RSI!A1237</f>
        <v>43810</v>
      </c>
      <c r="B1237" s="2">
        <f>RSI!B1237</f>
        <v>8.3510000000000009</v>
      </c>
      <c r="C1237" s="2">
        <f>RSI!I1237</f>
        <v>56.260298082979226</v>
      </c>
      <c r="D1237" s="2">
        <f>MACD!E1237</f>
        <v>-0.33355334099567635</v>
      </c>
      <c r="E1237" s="2">
        <f>MACD!F1237</f>
        <v>-0.20410241684283092</v>
      </c>
      <c r="F1237" s="2">
        <f>'Moving Avg'!D1237</f>
        <v>8.4521999999999995</v>
      </c>
      <c r="G1237" s="2">
        <f>'Moving Avg'!F1237</f>
        <v>8.0856000000000012</v>
      </c>
      <c r="H1237" s="2">
        <f>'Moving Avg'!G1237</f>
        <v>8.0598199999999967</v>
      </c>
      <c r="I1237" s="2">
        <f>'Moving Avg'!H1237</f>
        <v>8.5620250000000109</v>
      </c>
      <c r="J1237" s="5" t="str">
        <f>OBV!F1237</f>
        <v>BEARISH</v>
      </c>
      <c r="K1237" s="5" t="str">
        <f>OBV!G1237</f>
        <v>NEUTRAL</v>
      </c>
      <c r="L1237" s="5" t="str">
        <f>OBV!H1237</f>
        <v>CONFIRMED BEARISH</v>
      </c>
      <c r="M1237" s="7">
        <f t="shared" si="190"/>
        <v>25</v>
      </c>
      <c r="N1237" s="7">
        <f t="shared" si="191"/>
        <v>100</v>
      </c>
      <c r="O1237" s="7">
        <f t="shared" si="192"/>
        <v>0</v>
      </c>
      <c r="P1237" s="7">
        <f t="shared" si="193"/>
        <v>16.5</v>
      </c>
      <c r="Q1237" s="8">
        <f t="shared" si="194"/>
        <v>46.225000000000001</v>
      </c>
      <c r="R1237" s="8">
        <f t="shared" si="195"/>
        <v>29.125</v>
      </c>
      <c r="S1237" s="8">
        <f t="shared" si="196"/>
        <v>26.175000000000001</v>
      </c>
      <c r="T1237" s="8">
        <f t="shared" si="197"/>
        <v>35.375</v>
      </c>
      <c r="U1237" s="7">
        <f t="shared" si="198"/>
        <v>33.841666666666661</v>
      </c>
      <c r="V1237" s="7">
        <f t="shared" si="199"/>
        <v>34.224999999999994</v>
      </c>
    </row>
    <row r="1238" spans="1:22" ht="13.5" x14ac:dyDescent="0.25">
      <c r="A1238" s="3">
        <f>RSI!A1238</f>
        <v>43811</v>
      </c>
      <c r="B1238" s="2">
        <f>RSI!B1238</f>
        <v>8.1579999999999995</v>
      </c>
      <c r="C1238" s="2">
        <f>RSI!I1238</f>
        <v>49.968066368707319</v>
      </c>
      <c r="D1238" s="2">
        <f>MACD!E1238</f>
        <v>-0.34529173453120698</v>
      </c>
      <c r="E1238" s="2">
        <f>MACD!F1238</f>
        <v>-0.23234028038050614</v>
      </c>
      <c r="F1238" s="2">
        <f>'Moving Avg'!D1238</f>
        <v>8.3735999999999997</v>
      </c>
      <c r="G1238" s="2">
        <f>'Moving Avg'!F1238</f>
        <v>8.104499999999998</v>
      </c>
      <c r="H1238" s="2">
        <f>'Moving Avg'!G1238</f>
        <v>8.0589599999999972</v>
      </c>
      <c r="I1238" s="2">
        <f>'Moving Avg'!H1238</f>
        <v>8.5597250000000109</v>
      </c>
      <c r="J1238" s="5" t="str">
        <f>OBV!F1238</f>
        <v>BEARISH</v>
      </c>
      <c r="K1238" s="5" t="str">
        <f>OBV!G1238</f>
        <v>NEUTRAL</v>
      </c>
      <c r="L1238" s="5" t="str">
        <f>OBV!H1238</f>
        <v>CONFIRMED BEARISH</v>
      </c>
      <c r="M1238" s="7">
        <f t="shared" si="190"/>
        <v>25</v>
      </c>
      <c r="N1238" s="7">
        <f t="shared" si="191"/>
        <v>100</v>
      </c>
      <c r="O1238" s="7">
        <f t="shared" si="192"/>
        <v>0</v>
      </c>
      <c r="P1238" s="7">
        <f t="shared" si="193"/>
        <v>16.5</v>
      </c>
      <c r="Q1238" s="8">
        <f t="shared" si="194"/>
        <v>46.225000000000001</v>
      </c>
      <c r="R1238" s="8">
        <f t="shared" si="195"/>
        <v>29.125</v>
      </c>
      <c r="S1238" s="8">
        <f t="shared" si="196"/>
        <v>26.175000000000001</v>
      </c>
      <c r="T1238" s="8">
        <f t="shared" si="197"/>
        <v>35.375</v>
      </c>
      <c r="U1238" s="7">
        <f t="shared" si="198"/>
        <v>33.841666666666661</v>
      </c>
      <c r="V1238" s="7">
        <f t="shared" si="199"/>
        <v>34.224999999999994</v>
      </c>
    </row>
    <row r="1239" spans="1:22" ht="13.5" x14ac:dyDescent="0.25">
      <c r="A1239" s="3">
        <f>RSI!A1239</f>
        <v>43812</v>
      </c>
      <c r="B1239" s="2">
        <f>RSI!B1239</f>
        <v>8.3719999999999999</v>
      </c>
      <c r="C1239" s="2">
        <f>RSI!I1239</f>
        <v>55.862613445152114</v>
      </c>
      <c r="D1239" s="2">
        <f>MACD!E1239</f>
        <v>-0.35565894616695282</v>
      </c>
      <c r="E1239" s="2">
        <f>MACD!F1239</f>
        <v>-0.25700401353779551</v>
      </c>
      <c r="F1239" s="2">
        <f>'Moving Avg'!D1239</f>
        <v>8.3350000000000009</v>
      </c>
      <c r="G1239" s="2">
        <f>'Moving Avg'!F1239</f>
        <v>8.1334</v>
      </c>
      <c r="H1239" s="2">
        <f>'Moving Avg'!G1239</f>
        <v>8.0623799999999974</v>
      </c>
      <c r="I1239" s="2">
        <f>'Moving Avg'!H1239</f>
        <v>8.5579800000000095</v>
      </c>
      <c r="J1239" s="5" t="str">
        <f>OBV!F1239</f>
        <v>BEARISH</v>
      </c>
      <c r="K1239" s="5" t="str">
        <f>OBV!G1239</f>
        <v>NEUTRAL</v>
      </c>
      <c r="L1239" s="5" t="str">
        <f>OBV!H1239</f>
        <v>CONFIRMED BEARISH</v>
      </c>
      <c r="M1239" s="7">
        <f t="shared" si="190"/>
        <v>25</v>
      </c>
      <c r="N1239" s="7">
        <f t="shared" si="191"/>
        <v>100</v>
      </c>
      <c r="O1239" s="7">
        <f t="shared" si="192"/>
        <v>0</v>
      </c>
      <c r="P1239" s="7">
        <f t="shared" si="193"/>
        <v>16.5</v>
      </c>
      <c r="Q1239" s="8">
        <f t="shared" si="194"/>
        <v>46.225000000000001</v>
      </c>
      <c r="R1239" s="8">
        <f t="shared" si="195"/>
        <v>29.125</v>
      </c>
      <c r="S1239" s="8">
        <f t="shared" si="196"/>
        <v>26.175000000000001</v>
      </c>
      <c r="T1239" s="8">
        <f t="shared" si="197"/>
        <v>35.375</v>
      </c>
      <c r="U1239" s="7">
        <f t="shared" si="198"/>
        <v>33.841666666666661</v>
      </c>
      <c r="V1239" s="7">
        <f t="shared" si="199"/>
        <v>34.224999999999994</v>
      </c>
    </row>
    <row r="1240" spans="1:22" ht="13.5" x14ac:dyDescent="0.25">
      <c r="A1240" s="3">
        <f>RSI!A1240</f>
        <v>43815</v>
      </c>
      <c r="B1240" s="2">
        <f>RSI!B1240</f>
        <v>8.2789999999999999</v>
      </c>
      <c r="C1240" s="2">
        <f>RSI!I1240</f>
        <v>52.94338096029059</v>
      </c>
      <c r="D1240" s="2">
        <f>MACD!E1240</f>
        <v>-0.30493059122439359</v>
      </c>
      <c r="E1240" s="2">
        <f>MACD!F1240</f>
        <v>-0.26658932907511512</v>
      </c>
      <c r="F1240" s="2">
        <f>'Moving Avg'!D1240</f>
        <v>8.3021999999999991</v>
      </c>
      <c r="G1240" s="2">
        <f>'Moving Avg'!F1240</f>
        <v>8.1515999999999984</v>
      </c>
      <c r="H1240" s="2">
        <f>'Moving Avg'!G1240</f>
        <v>8.0677999999999965</v>
      </c>
      <c r="I1240" s="2">
        <f>'Moving Avg'!H1240</f>
        <v>8.5554300000000101</v>
      </c>
      <c r="J1240" s="5" t="str">
        <f>OBV!F1240</f>
        <v>BEARISH</v>
      </c>
      <c r="K1240" s="5" t="str">
        <f>OBV!G1240</f>
        <v>NEUTRAL</v>
      </c>
      <c r="L1240" s="5" t="str">
        <f>OBV!H1240</f>
        <v>CONFIRMED BEARISH</v>
      </c>
      <c r="M1240" s="7">
        <f t="shared" si="190"/>
        <v>25</v>
      </c>
      <c r="N1240" s="7">
        <f t="shared" si="191"/>
        <v>100</v>
      </c>
      <c r="O1240" s="7">
        <f t="shared" si="192"/>
        <v>0</v>
      </c>
      <c r="P1240" s="7">
        <f t="shared" si="193"/>
        <v>16.5</v>
      </c>
      <c r="Q1240" s="8">
        <f t="shared" si="194"/>
        <v>46.225000000000001</v>
      </c>
      <c r="R1240" s="8">
        <f t="shared" si="195"/>
        <v>29.125</v>
      </c>
      <c r="S1240" s="8">
        <f t="shared" si="196"/>
        <v>26.175000000000001</v>
      </c>
      <c r="T1240" s="8">
        <f t="shared" si="197"/>
        <v>35.375</v>
      </c>
      <c r="U1240" s="7">
        <f t="shared" si="198"/>
        <v>33.841666666666661</v>
      </c>
      <c r="V1240" s="7">
        <f t="shared" si="199"/>
        <v>34.224999999999994</v>
      </c>
    </row>
    <row r="1241" spans="1:22" ht="13.5" x14ac:dyDescent="0.25">
      <c r="A1241" s="3">
        <f>RSI!A1241</f>
        <v>43816</v>
      </c>
      <c r="B1241" s="2">
        <f>RSI!B1241</f>
        <v>8.3510000000000009</v>
      </c>
      <c r="C1241" s="2">
        <f>RSI!I1241</f>
        <v>54.908012200433312</v>
      </c>
      <c r="D1241" s="2">
        <f>MACD!E1241</f>
        <v>-0.19224107562866521</v>
      </c>
      <c r="E1241" s="2">
        <f>MACD!F1241</f>
        <v>-0.25171967838582515</v>
      </c>
      <c r="F1241" s="2">
        <f>'Moving Avg'!D1241</f>
        <v>8.3021999999999991</v>
      </c>
      <c r="G1241" s="2">
        <f>'Moving Avg'!F1241</f>
        <v>8.1791</v>
      </c>
      <c r="H1241" s="2">
        <f>'Moving Avg'!G1241</f>
        <v>8.0707999999999966</v>
      </c>
      <c r="I1241" s="2">
        <f>'Moving Avg'!H1241</f>
        <v>8.5532400000000113</v>
      </c>
      <c r="J1241" s="5" t="str">
        <f>OBV!F1241</f>
        <v>BULLISH</v>
      </c>
      <c r="K1241" s="5" t="str">
        <f>OBV!G1241</f>
        <v>NEUTRAL</v>
      </c>
      <c r="L1241" s="5" t="str">
        <f>OBV!H1241</f>
        <v>NEUTRAL</v>
      </c>
      <c r="M1241" s="7">
        <f t="shared" si="190"/>
        <v>25</v>
      </c>
      <c r="N1241" s="7">
        <f t="shared" si="191"/>
        <v>0</v>
      </c>
      <c r="O1241" s="7">
        <f t="shared" si="192"/>
        <v>0</v>
      </c>
      <c r="P1241" s="7">
        <f t="shared" si="193"/>
        <v>49.5</v>
      </c>
      <c r="Q1241" s="8">
        <f t="shared" si="194"/>
        <v>16.175000000000001</v>
      </c>
      <c r="R1241" s="8">
        <f t="shared" si="195"/>
        <v>17.375</v>
      </c>
      <c r="S1241" s="8">
        <f t="shared" si="196"/>
        <v>26.025000000000002</v>
      </c>
      <c r="T1241" s="8">
        <f t="shared" si="197"/>
        <v>18.625</v>
      </c>
      <c r="U1241" s="7">
        <f t="shared" si="198"/>
        <v>19.858333333333334</v>
      </c>
      <c r="V1241" s="7">
        <f t="shared" si="199"/>
        <v>19.55</v>
      </c>
    </row>
    <row r="1242" spans="1:22" ht="13.5" x14ac:dyDescent="0.25">
      <c r="A1242" s="3">
        <f>RSI!A1242</f>
        <v>43817</v>
      </c>
      <c r="B1242" s="2">
        <f>RSI!B1242</f>
        <v>8.3510000000000009</v>
      </c>
      <c r="C1242" s="2">
        <f>RSI!I1242</f>
        <v>54.908012200433305</v>
      </c>
      <c r="D1242" s="2">
        <f>MACD!E1242</f>
        <v>-7.9094120952483138E-2</v>
      </c>
      <c r="E1242" s="2">
        <f>MACD!F1242</f>
        <v>-0.21719456689915675</v>
      </c>
      <c r="F1242" s="2">
        <f>'Moving Avg'!D1242</f>
        <v>8.3022000000000009</v>
      </c>
      <c r="G1242" s="2">
        <f>'Moving Avg'!F1242</f>
        <v>8.2026500000000002</v>
      </c>
      <c r="H1242" s="2">
        <f>'Moving Avg'!G1242</f>
        <v>8.0739399999999986</v>
      </c>
      <c r="I1242" s="2">
        <f>'Moving Avg'!H1242</f>
        <v>8.5523450000000132</v>
      </c>
      <c r="J1242" s="5" t="str">
        <f>OBV!F1242</f>
        <v>BULLISH</v>
      </c>
      <c r="K1242" s="5" t="str">
        <f>OBV!G1242</f>
        <v>NEUTRAL</v>
      </c>
      <c r="L1242" s="5" t="str">
        <f>OBV!H1242</f>
        <v>NEUTRAL</v>
      </c>
      <c r="M1242" s="7">
        <f t="shared" si="190"/>
        <v>25</v>
      </c>
      <c r="N1242" s="7">
        <f t="shared" si="191"/>
        <v>0</v>
      </c>
      <c r="O1242" s="7">
        <f t="shared" si="192"/>
        <v>0</v>
      </c>
      <c r="P1242" s="7">
        <f t="shared" si="193"/>
        <v>49.5</v>
      </c>
      <c r="Q1242" s="8">
        <f t="shared" si="194"/>
        <v>16.175000000000001</v>
      </c>
      <c r="R1242" s="8">
        <f t="shared" si="195"/>
        <v>17.375</v>
      </c>
      <c r="S1242" s="8">
        <f t="shared" si="196"/>
        <v>26.025000000000002</v>
      </c>
      <c r="T1242" s="8">
        <f t="shared" si="197"/>
        <v>18.625</v>
      </c>
      <c r="U1242" s="7">
        <f t="shared" si="198"/>
        <v>19.858333333333334</v>
      </c>
      <c r="V1242" s="7">
        <f t="shared" si="199"/>
        <v>19.55</v>
      </c>
    </row>
    <row r="1243" spans="1:22" ht="13.5" x14ac:dyDescent="0.25">
      <c r="A1243" s="3">
        <f>RSI!A1243</f>
        <v>43818</v>
      </c>
      <c r="B1243" s="2">
        <f>RSI!B1243</f>
        <v>8.1579999999999995</v>
      </c>
      <c r="C1243" s="2">
        <f>RSI!I1243</f>
        <v>48.600022509508584</v>
      </c>
      <c r="D1243" s="2">
        <f>MACD!E1243</f>
        <v>-1.0576203517267402E-2</v>
      </c>
      <c r="E1243" s="2">
        <f>MACD!F1243</f>
        <v>-0.17587089422277891</v>
      </c>
      <c r="F1243" s="2">
        <f>'Moving Avg'!D1243</f>
        <v>8.3022000000000009</v>
      </c>
      <c r="G1243" s="2">
        <f>'Moving Avg'!F1243</f>
        <v>8.2208499999999987</v>
      </c>
      <c r="H1243" s="2">
        <f>'Moving Avg'!G1243</f>
        <v>8.0743599999999986</v>
      </c>
      <c r="I1243" s="2">
        <f>'Moving Avg'!H1243</f>
        <v>8.5498750000000108</v>
      </c>
      <c r="J1243" s="5" t="str">
        <f>OBV!F1243</f>
        <v>BULLISH</v>
      </c>
      <c r="K1243" s="5" t="str">
        <f>OBV!G1243</f>
        <v>NEUTRAL</v>
      </c>
      <c r="L1243" s="5" t="str">
        <f>OBV!H1243</f>
        <v>NEUTRAL</v>
      </c>
      <c r="M1243" s="7">
        <f t="shared" si="190"/>
        <v>25</v>
      </c>
      <c r="N1243" s="7">
        <f t="shared" si="191"/>
        <v>0</v>
      </c>
      <c r="O1243" s="7">
        <f t="shared" si="192"/>
        <v>0</v>
      </c>
      <c r="P1243" s="7">
        <f t="shared" si="193"/>
        <v>49.5</v>
      </c>
      <c r="Q1243" s="8">
        <f t="shared" si="194"/>
        <v>16.175000000000001</v>
      </c>
      <c r="R1243" s="8">
        <f t="shared" si="195"/>
        <v>17.375</v>
      </c>
      <c r="S1243" s="8">
        <f t="shared" si="196"/>
        <v>26.025000000000002</v>
      </c>
      <c r="T1243" s="8">
        <f t="shared" si="197"/>
        <v>18.625</v>
      </c>
      <c r="U1243" s="7">
        <f t="shared" si="198"/>
        <v>19.858333333333334</v>
      </c>
      <c r="V1243" s="7">
        <f t="shared" si="199"/>
        <v>19.55</v>
      </c>
    </row>
    <row r="1244" spans="1:22" ht="13.5" x14ac:dyDescent="0.25">
      <c r="A1244" s="3">
        <f>RSI!A1244</f>
        <v>43819</v>
      </c>
      <c r="B1244" s="2">
        <f>RSI!B1244</f>
        <v>8.1440000000000001</v>
      </c>
      <c r="C1244" s="2">
        <f>RSI!I1244</f>
        <v>48.167740720741499</v>
      </c>
      <c r="D1244" s="2">
        <f>MACD!E1244</f>
        <v>5.0895967732740743E-2</v>
      </c>
      <c r="E1244" s="2">
        <f>MACD!F1244</f>
        <v>-0.13051752183167498</v>
      </c>
      <c r="F1244" s="2">
        <f>'Moving Avg'!D1244</f>
        <v>8.2566000000000006</v>
      </c>
      <c r="G1244" s="2">
        <f>'Moving Avg'!F1244</f>
        <v>8.2333499999999997</v>
      </c>
      <c r="H1244" s="2">
        <f>'Moving Avg'!G1244</f>
        <v>8.0744999999999987</v>
      </c>
      <c r="I1244" s="2">
        <f>'Moving Avg'!H1244</f>
        <v>8.5473350000000092</v>
      </c>
      <c r="J1244" s="5" t="str">
        <f>OBV!F1244</f>
        <v>BEARISH</v>
      </c>
      <c r="K1244" s="5" t="str">
        <f>OBV!G1244</f>
        <v>NEUTRAL</v>
      </c>
      <c r="L1244" s="5" t="str">
        <f>OBV!H1244</f>
        <v>CONFIRMED BEARISH</v>
      </c>
      <c r="M1244" s="7">
        <f t="shared" si="190"/>
        <v>25</v>
      </c>
      <c r="N1244" s="7">
        <f t="shared" si="191"/>
        <v>0</v>
      </c>
      <c r="O1244" s="7">
        <f t="shared" si="192"/>
        <v>0</v>
      </c>
      <c r="P1244" s="7">
        <f t="shared" si="193"/>
        <v>16.5</v>
      </c>
      <c r="Q1244" s="8">
        <f t="shared" si="194"/>
        <v>11.225</v>
      </c>
      <c r="R1244" s="8">
        <f t="shared" si="195"/>
        <v>9.125</v>
      </c>
      <c r="S1244" s="8">
        <f t="shared" si="196"/>
        <v>11.175000000000001</v>
      </c>
      <c r="T1244" s="8">
        <f t="shared" si="197"/>
        <v>10.375</v>
      </c>
      <c r="U1244" s="7">
        <f t="shared" si="198"/>
        <v>10.508333333333335</v>
      </c>
      <c r="V1244" s="7">
        <f t="shared" si="199"/>
        <v>10.475000000000001</v>
      </c>
    </row>
    <row r="1245" spans="1:22" ht="13.5" x14ac:dyDescent="0.25">
      <c r="A1245" s="3">
        <f>RSI!A1245</f>
        <v>43822</v>
      </c>
      <c r="B1245" s="2">
        <f>RSI!B1245</f>
        <v>8.3510000000000009</v>
      </c>
      <c r="C1245" s="2">
        <f>RSI!I1245</f>
        <v>54.598051387422402</v>
      </c>
      <c r="D1245" s="2">
        <f>MACD!E1245</f>
        <v>6.9173070931661584E-2</v>
      </c>
      <c r="E1245" s="2">
        <f>MACD!F1245</f>
        <v>-9.0579403279007667E-2</v>
      </c>
      <c r="F1245" s="2">
        <f>'Moving Avg'!D1245</f>
        <v>8.270999999999999</v>
      </c>
      <c r="G1245" s="2">
        <f>'Moving Avg'!F1245</f>
        <v>8.2633499999999991</v>
      </c>
      <c r="H1245" s="2">
        <f>'Moving Avg'!G1245</f>
        <v>8.0787800000000001</v>
      </c>
      <c r="I1245" s="2">
        <f>'Moving Avg'!H1245</f>
        <v>8.5465100000000103</v>
      </c>
      <c r="J1245" s="5" t="str">
        <f>OBV!F1245</f>
        <v>BULLISH</v>
      </c>
      <c r="K1245" s="5" t="str">
        <f>OBV!G1245</f>
        <v>NEUTRAL</v>
      </c>
      <c r="L1245" s="5" t="str">
        <f>OBV!H1245</f>
        <v>CONFIRMED BULLISH</v>
      </c>
      <c r="M1245" s="7">
        <f t="shared" si="190"/>
        <v>25</v>
      </c>
      <c r="N1245" s="7">
        <f t="shared" si="191"/>
        <v>0</v>
      </c>
      <c r="O1245" s="7">
        <f t="shared" si="192"/>
        <v>0</v>
      </c>
      <c r="P1245" s="7">
        <f t="shared" si="193"/>
        <v>83.5</v>
      </c>
      <c r="Q1245" s="8">
        <f t="shared" si="194"/>
        <v>21.274999999999999</v>
      </c>
      <c r="R1245" s="8">
        <f t="shared" si="195"/>
        <v>25.875</v>
      </c>
      <c r="S1245" s="8">
        <f t="shared" si="196"/>
        <v>41.325000000000003</v>
      </c>
      <c r="T1245" s="8">
        <f t="shared" si="197"/>
        <v>27.125</v>
      </c>
      <c r="U1245" s="7">
        <f t="shared" si="198"/>
        <v>29.491666666666664</v>
      </c>
      <c r="V1245" s="7">
        <f t="shared" si="199"/>
        <v>28.9</v>
      </c>
    </row>
    <row r="1246" spans="1:22" ht="13.5" x14ac:dyDescent="0.25">
      <c r="A1246" s="3">
        <f>RSI!A1246</f>
        <v>43823</v>
      </c>
      <c r="B1246" s="2">
        <f>RSI!B1246</f>
        <v>8.3510000000000009</v>
      </c>
      <c r="C1246" s="2">
        <f>RSI!I1246</f>
        <v>54.598051387422402</v>
      </c>
      <c r="D1246" s="2">
        <f>MACD!E1246</f>
        <v>6.9599028470056723E-2</v>
      </c>
      <c r="E1246" s="2">
        <f>MACD!F1246</f>
        <v>-5.85437169291948E-2</v>
      </c>
      <c r="F1246" s="2">
        <f>'Moving Avg'!D1246</f>
        <v>8.270999999999999</v>
      </c>
      <c r="G1246" s="2">
        <f>'Moving Avg'!F1246</f>
        <v>8.2933500000000002</v>
      </c>
      <c r="H1246" s="2">
        <f>'Moving Avg'!G1246</f>
        <v>8.0833600000000008</v>
      </c>
      <c r="I1246" s="2">
        <f>'Moving Avg'!H1246</f>
        <v>8.5458900000000089</v>
      </c>
      <c r="J1246" s="5" t="str">
        <f>OBV!F1246</f>
        <v>BEARISH</v>
      </c>
      <c r="K1246" s="5" t="str">
        <f>OBV!G1246</f>
        <v>NEUTRAL</v>
      </c>
      <c r="L1246" s="5" t="str">
        <f>OBV!H1246</f>
        <v>NEUTRAL</v>
      </c>
      <c r="M1246" s="7">
        <f t="shared" si="190"/>
        <v>25</v>
      </c>
      <c r="N1246" s="7">
        <f t="shared" si="191"/>
        <v>0</v>
      </c>
      <c r="O1246" s="7">
        <f t="shared" si="192"/>
        <v>0</v>
      </c>
      <c r="P1246" s="7">
        <f t="shared" si="193"/>
        <v>16.5</v>
      </c>
      <c r="Q1246" s="8">
        <f t="shared" si="194"/>
        <v>11.225</v>
      </c>
      <c r="R1246" s="8">
        <f t="shared" si="195"/>
        <v>9.125</v>
      </c>
      <c r="S1246" s="8">
        <f t="shared" si="196"/>
        <v>11.175000000000001</v>
      </c>
      <c r="T1246" s="8">
        <f t="shared" si="197"/>
        <v>10.375</v>
      </c>
      <c r="U1246" s="7">
        <f t="shared" si="198"/>
        <v>10.508333333333335</v>
      </c>
      <c r="V1246" s="7">
        <f t="shared" si="199"/>
        <v>10.475000000000001</v>
      </c>
    </row>
    <row r="1247" spans="1:22" ht="13.5" x14ac:dyDescent="0.25">
      <c r="A1247" s="3">
        <f>RSI!A1247</f>
        <v>43824</v>
      </c>
      <c r="B1247" s="2">
        <f>RSI!B1247</f>
        <v>8.4220000000000006</v>
      </c>
      <c r="C1247" s="2">
        <f>RSI!I1247</f>
        <v>56.73327427761123</v>
      </c>
      <c r="D1247" s="2">
        <f>MACD!E1247</f>
        <v>6.3880345305321384E-2</v>
      </c>
      <c r="E1247" s="2">
        <f>MACD!F1247</f>
        <v>-3.4058904482291562E-2</v>
      </c>
      <c r="F1247" s="2">
        <f>'Moving Avg'!D1247</f>
        <v>8.2851999999999997</v>
      </c>
      <c r="G1247" s="2">
        <f>'Moving Avg'!F1247</f>
        <v>8.32545</v>
      </c>
      <c r="H1247" s="2">
        <f>'Moving Avg'!G1247</f>
        <v>8.0896400000000011</v>
      </c>
      <c r="I1247" s="2">
        <f>'Moving Avg'!H1247</f>
        <v>8.54562500000001</v>
      </c>
      <c r="J1247" s="5" t="str">
        <f>OBV!F1247</f>
        <v>BULLISH</v>
      </c>
      <c r="K1247" s="5" t="str">
        <f>OBV!G1247</f>
        <v>NEUTRAL</v>
      </c>
      <c r="L1247" s="5" t="str">
        <f>OBV!H1247</f>
        <v>CONFIRMED BULLISH</v>
      </c>
      <c r="M1247" s="7">
        <f t="shared" si="190"/>
        <v>25</v>
      </c>
      <c r="N1247" s="7">
        <f t="shared" si="191"/>
        <v>0</v>
      </c>
      <c r="O1247" s="7">
        <f t="shared" si="192"/>
        <v>0</v>
      </c>
      <c r="P1247" s="7">
        <f t="shared" si="193"/>
        <v>83.5</v>
      </c>
      <c r="Q1247" s="8">
        <f t="shared" si="194"/>
        <v>21.274999999999999</v>
      </c>
      <c r="R1247" s="8">
        <f t="shared" si="195"/>
        <v>25.875</v>
      </c>
      <c r="S1247" s="8">
        <f t="shared" si="196"/>
        <v>41.325000000000003</v>
      </c>
      <c r="T1247" s="8">
        <f t="shared" si="197"/>
        <v>27.125</v>
      </c>
      <c r="U1247" s="7">
        <f t="shared" si="198"/>
        <v>29.491666666666664</v>
      </c>
      <c r="V1247" s="7">
        <f t="shared" si="199"/>
        <v>28.9</v>
      </c>
    </row>
    <row r="1248" spans="1:22" ht="13.5" x14ac:dyDescent="0.25">
      <c r="A1248" s="3">
        <f>RSI!A1248</f>
        <v>43825</v>
      </c>
      <c r="B1248" s="2">
        <f>RSI!B1248</f>
        <v>8.3510000000000009</v>
      </c>
      <c r="C1248" s="2">
        <f>RSI!I1248</f>
        <v>53.998418387441134</v>
      </c>
      <c r="D1248" s="2">
        <f>MACD!E1248</f>
        <v>3.3429749147137144E-2</v>
      </c>
      <c r="E1248" s="2">
        <f>MACD!F1248</f>
        <v>-2.0561173756405822E-2</v>
      </c>
      <c r="F1248" s="2">
        <f>'Moving Avg'!D1248</f>
        <v>8.3238000000000003</v>
      </c>
      <c r="G1248" s="2">
        <f>'Moving Avg'!F1248</f>
        <v>8.3554499999999994</v>
      </c>
      <c r="H1248" s="2">
        <f>'Moving Avg'!G1248</f>
        <v>8.0924999999999994</v>
      </c>
      <c r="I1248" s="2">
        <f>'Moving Avg'!H1248</f>
        <v>8.5450400000000108</v>
      </c>
      <c r="J1248" s="5" t="str">
        <f>OBV!F1248</f>
        <v>BEARISH</v>
      </c>
      <c r="K1248" s="5" t="str">
        <f>OBV!G1248</f>
        <v>NEUTRAL</v>
      </c>
      <c r="L1248" s="5" t="str">
        <f>OBV!H1248</f>
        <v>BEARISH DIVERGENCE</v>
      </c>
      <c r="M1248" s="7">
        <f t="shared" si="190"/>
        <v>25</v>
      </c>
      <c r="N1248" s="7">
        <f t="shared" si="191"/>
        <v>0</v>
      </c>
      <c r="O1248" s="7">
        <f t="shared" si="192"/>
        <v>0</v>
      </c>
      <c r="P1248" s="7">
        <f t="shared" si="193"/>
        <v>16.5</v>
      </c>
      <c r="Q1248" s="8">
        <f t="shared" si="194"/>
        <v>11.225</v>
      </c>
      <c r="R1248" s="8">
        <f t="shared" si="195"/>
        <v>9.125</v>
      </c>
      <c r="S1248" s="8">
        <f t="shared" si="196"/>
        <v>11.175000000000001</v>
      </c>
      <c r="T1248" s="8">
        <f t="shared" si="197"/>
        <v>10.375</v>
      </c>
      <c r="U1248" s="7">
        <f t="shared" si="198"/>
        <v>10.508333333333335</v>
      </c>
      <c r="V1248" s="7">
        <f t="shared" si="199"/>
        <v>10.475000000000001</v>
      </c>
    </row>
    <row r="1249" spans="1:22" ht="13.5" x14ac:dyDescent="0.25">
      <c r="A1249" s="3">
        <f>RSI!A1249</f>
        <v>43826</v>
      </c>
      <c r="B1249" s="2">
        <f>RSI!B1249</f>
        <v>8.5649999999999995</v>
      </c>
      <c r="C1249" s="2">
        <f>RSI!I1249</f>
        <v>60.22248651044962</v>
      </c>
      <c r="D1249" s="2">
        <f>MACD!E1249</f>
        <v>2.4063273534347118E-2</v>
      </c>
      <c r="E1249" s="2">
        <f>MACD!F1249</f>
        <v>-1.1636284298255233E-2</v>
      </c>
      <c r="F1249" s="2">
        <f>'Moving Avg'!D1249</f>
        <v>8.4079999999999995</v>
      </c>
      <c r="G1249" s="2">
        <f>'Moving Avg'!F1249</f>
        <v>8.3911499999999997</v>
      </c>
      <c r="H1249" s="2">
        <f>'Moving Avg'!G1249</f>
        <v>8.0982200000000013</v>
      </c>
      <c r="I1249" s="2">
        <f>'Moving Avg'!H1249</f>
        <v>8.545525000000012</v>
      </c>
      <c r="J1249" s="5" t="str">
        <f>OBV!F1249</f>
        <v>BULLISH</v>
      </c>
      <c r="K1249" s="5" t="str">
        <f>OBV!G1249</f>
        <v>NEUTRAL</v>
      </c>
      <c r="L1249" s="5" t="str">
        <f>OBV!H1249</f>
        <v>CONFIRMED BULLISH</v>
      </c>
      <c r="M1249" s="7">
        <f t="shared" si="190"/>
        <v>25</v>
      </c>
      <c r="N1249" s="7">
        <f t="shared" si="191"/>
        <v>0</v>
      </c>
      <c r="O1249" s="7">
        <f t="shared" si="192"/>
        <v>0</v>
      </c>
      <c r="P1249" s="7">
        <f t="shared" si="193"/>
        <v>83.5</v>
      </c>
      <c r="Q1249" s="8">
        <f t="shared" si="194"/>
        <v>21.274999999999999</v>
      </c>
      <c r="R1249" s="8">
        <f t="shared" si="195"/>
        <v>25.875</v>
      </c>
      <c r="S1249" s="8">
        <f t="shared" si="196"/>
        <v>41.325000000000003</v>
      </c>
      <c r="T1249" s="8">
        <f t="shared" si="197"/>
        <v>27.125</v>
      </c>
      <c r="U1249" s="7">
        <f t="shared" si="198"/>
        <v>29.491666666666664</v>
      </c>
      <c r="V1249" s="7">
        <f t="shared" si="199"/>
        <v>28.9</v>
      </c>
    </row>
    <row r="1250" spans="1:22" ht="13.5" x14ac:dyDescent="0.25">
      <c r="A1250" s="3">
        <f>RSI!A1250</f>
        <v>43829</v>
      </c>
      <c r="B1250" s="2">
        <f>RSI!B1250</f>
        <v>8.3219999999999992</v>
      </c>
      <c r="C1250" s="2">
        <f>RSI!I1250</f>
        <v>51.672959424237092</v>
      </c>
      <c r="D1250" s="2">
        <f>MACD!E1250</f>
        <v>1.7943518868662522E-2</v>
      </c>
      <c r="E1250" s="2">
        <f>MACD!F1250</f>
        <v>-5.7203236648716823E-3</v>
      </c>
      <c r="F1250" s="2">
        <f>'Moving Avg'!D1250</f>
        <v>8.4021999999999988</v>
      </c>
      <c r="G1250" s="2">
        <f>'Moving Avg'!F1250</f>
        <v>8.3971999999999998</v>
      </c>
      <c r="H1250" s="2">
        <f>'Moving Avg'!G1250</f>
        <v>8.0990800000000007</v>
      </c>
      <c r="I1250" s="2">
        <f>'Moving Avg'!H1250</f>
        <v>8.5447950000000112</v>
      </c>
      <c r="J1250" s="5" t="str">
        <f>OBV!F1250</f>
        <v>BEARISH</v>
      </c>
      <c r="K1250" s="5" t="str">
        <f>OBV!G1250</f>
        <v>NEUTRAL</v>
      </c>
      <c r="L1250" s="5" t="str">
        <f>OBV!H1250</f>
        <v>CONFIRMED BEARISH</v>
      </c>
      <c r="M1250" s="7">
        <f t="shared" si="190"/>
        <v>25</v>
      </c>
      <c r="N1250" s="7">
        <f t="shared" si="191"/>
        <v>0</v>
      </c>
      <c r="O1250" s="7">
        <f t="shared" si="192"/>
        <v>0</v>
      </c>
      <c r="P1250" s="7">
        <f t="shared" si="193"/>
        <v>16.5</v>
      </c>
      <c r="Q1250" s="8">
        <f t="shared" si="194"/>
        <v>11.225</v>
      </c>
      <c r="R1250" s="8">
        <f t="shared" si="195"/>
        <v>9.125</v>
      </c>
      <c r="S1250" s="8">
        <f t="shared" si="196"/>
        <v>11.175000000000001</v>
      </c>
      <c r="T1250" s="8">
        <f t="shared" si="197"/>
        <v>10.375</v>
      </c>
      <c r="U1250" s="7">
        <f t="shared" si="198"/>
        <v>10.508333333333335</v>
      </c>
      <c r="V1250" s="7">
        <f t="shared" si="199"/>
        <v>10.475000000000001</v>
      </c>
    </row>
    <row r="1251" spans="1:22" ht="13.5" x14ac:dyDescent="0.25">
      <c r="A1251" s="3">
        <f>RSI!A1251</f>
        <v>43830</v>
      </c>
      <c r="B1251" s="2">
        <f>RSI!B1251</f>
        <v>8.5220000000000002</v>
      </c>
      <c r="C1251" s="2">
        <f>RSI!I1251</f>
        <v>57.074384387509646</v>
      </c>
      <c r="D1251" s="2">
        <f>MACD!E1251</f>
        <v>8.7164345138539545E-3</v>
      </c>
      <c r="E1251" s="2">
        <f>MACD!F1251</f>
        <v>-2.8329720291265553E-3</v>
      </c>
      <c r="F1251" s="2">
        <f>'Moving Avg'!D1251</f>
        <v>8.436399999999999</v>
      </c>
      <c r="G1251" s="2">
        <f>'Moving Avg'!F1251</f>
        <v>8.3886500000000002</v>
      </c>
      <c r="H1251" s="2">
        <f>'Moving Avg'!G1251</f>
        <v>8.105500000000001</v>
      </c>
      <c r="I1251" s="2">
        <f>'Moving Avg'!H1251</f>
        <v>8.5451650000000114</v>
      </c>
      <c r="J1251" s="5" t="str">
        <f>OBV!F1251</f>
        <v>BULLISH</v>
      </c>
      <c r="K1251" s="5" t="str">
        <f>OBV!G1251</f>
        <v>NEUTRAL</v>
      </c>
      <c r="L1251" s="5" t="str">
        <f>OBV!H1251</f>
        <v>CONFIRMED BULLISH</v>
      </c>
      <c r="M1251" s="7">
        <f t="shared" si="190"/>
        <v>25</v>
      </c>
      <c r="N1251" s="7">
        <f t="shared" si="191"/>
        <v>0</v>
      </c>
      <c r="O1251" s="7">
        <f t="shared" si="192"/>
        <v>0</v>
      </c>
      <c r="P1251" s="7">
        <f t="shared" si="193"/>
        <v>83.5</v>
      </c>
      <c r="Q1251" s="8">
        <f t="shared" si="194"/>
        <v>21.274999999999999</v>
      </c>
      <c r="R1251" s="8">
        <f t="shared" si="195"/>
        <v>25.875</v>
      </c>
      <c r="S1251" s="8">
        <f t="shared" si="196"/>
        <v>41.325000000000003</v>
      </c>
      <c r="T1251" s="8">
        <f t="shared" si="197"/>
        <v>27.125</v>
      </c>
      <c r="U1251" s="7">
        <f t="shared" si="198"/>
        <v>29.491666666666664</v>
      </c>
      <c r="V1251" s="7">
        <f t="shared" si="199"/>
        <v>28.9</v>
      </c>
    </row>
    <row r="1252" spans="1:22" ht="13.5" x14ac:dyDescent="0.25">
      <c r="A1252" s="3">
        <f>RSI!A1252</f>
        <v>43832</v>
      </c>
      <c r="B1252" s="2">
        <f>RSI!B1252</f>
        <v>8.4009999999999998</v>
      </c>
      <c r="C1252" s="2">
        <f>RSI!I1252</f>
        <v>53.200273315919482</v>
      </c>
      <c r="D1252" s="2">
        <f>MACD!E1252</f>
        <v>8.4021497969679615E-3</v>
      </c>
      <c r="E1252" s="2">
        <f>MACD!F1252</f>
        <v>-5.8594766390765202E-4</v>
      </c>
      <c r="F1252" s="2">
        <f>'Moving Avg'!D1252</f>
        <v>8.4321999999999999</v>
      </c>
      <c r="G1252" s="2">
        <f>'Moving Avg'!F1252</f>
        <v>8.3679500000000004</v>
      </c>
      <c r="H1252" s="2">
        <f>'Moving Avg'!G1252</f>
        <v>8.1110800000000012</v>
      </c>
      <c r="I1252" s="2">
        <f>'Moving Avg'!H1252</f>
        <v>8.5459500000000101</v>
      </c>
      <c r="J1252" s="5" t="str">
        <f>OBV!F1252</f>
        <v>BEARISH</v>
      </c>
      <c r="K1252" s="5" t="str">
        <f>OBV!G1252</f>
        <v>NEUTRAL</v>
      </c>
      <c r="L1252" s="5" t="str">
        <f>OBV!H1252</f>
        <v>CONFIRMED BEARISH</v>
      </c>
      <c r="M1252" s="7">
        <f t="shared" si="190"/>
        <v>25</v>
      </c>
      <c r="N1252" s="7">
        <f t="shared" si="191"/>
        <v>0</v>
      </c>
      <c r="O1252" s="7">
        <f t="shared" si="192"/>
        <v>0</v>
      </c>
      <c r="P1252" s="7">
        <f t="shared" si="193"/>
        <v>16.5</v>
      </c>
      <c r="Q1252" s="8">
        <f t="shared" si="194"/>
        <v>11.225</v>
      </c>
      <c r="R1252" s="8">
        <f t="shared" si="195"/>
        <v>9.125</v>
      </c>
      <c r="S1252" s="8">
        <f t="shared" si="196"/>
        <v>11.175000000000001</v>
      </c>
      <c r="T1252" s="8">
        <f t="shared" si="197"/>
        <v>10.375</v>
      </c>
      <c r="U1252" s="7">
        <f t="shared" si="198"/>
        <v>10.508333333333335</v>
      </c>
      <c r="V1252" s="7">
        <f t="shared" si="199"/>
        <v>10.475000000000001</v>
      </c>
    </row>
    <row r="1253" spans="1:22" ht="13.5" x14ac:dyDescent="0.25">
      <c r="A1253" s="3">
        <f>RSI!A1253</f>
        <v>43833</v>
      </c>
      <c r="B1253" s="2">
        <f>RSI!B1253</f>
        <v>8.2360000000000007</v>
      </c>
      <c r="C1253" s="2">
        <f>RSI!I1253</f>
        <v>48.377897230559824</v>
      </c>
      <c r="D1253" s="2">
        <f>MACD!E1253</f>
        <v>-9.9797217025532348E-3</v>
      </c>
      <c r="E1253" s="2">
        <f>MACD!F1253</f>
        <v>-2.4647024716367687E-3</v>
      </c>
      <c r="F1253" s="2">
        <f>'Moving Avg'!D1253</f>
        <v>8.409200000000002</v>
      </c>
      <c r="G1253" s="2">
        <f>'Moving Avg'!F1253</f>
        <v>8.3521999999999998</v>
      </c>
      <c r="H1253" s="2">
        <f>'Moving Avg'!G1253</f>
        <v>8.113920000000002</v>
      </c>
      <c r="I1253" s="2">
        <f>'Moving Avg'!H1253</f>
        <v>8.5456050000000108</v>
      </c>
      <c r="J1253" s="5" t="str">
        <f>OBV!F1253</f>
        <v>BEARISH</v>
      </c>
      <c r="K1253" s="5" t="str">
        <f>OBV!G1253</f>
        <v>NEUTRAL</v>
      </c>
      <c r="L1253" s="5" t="str">
        <f>OBV!H1253</f>
        <v>CONFIRMED BEARISH</v>
      </c>
      <c r="M1253" s="7">
        <f t="shared" si="190"/>
        <v>25</v>
      </c>
      <c r="N1253" s="7">
        <f t="shared" si="191"/>
        <v>45</v>
      </c>
      <c r="O1253" s="7">
        <f t="shared" si="192"/>
        <v>0</v>
      </c>
      <c r="P1253" s="7">
        <f t="shared" si="193"/>
        <v>16.5</v>
      </c>
      <c r="Q1253" s="8">
        <f t="shared" si="194"/>
        <v>26.975000000000001</v>
      </c>
      <c r="R1253" s="8">
        <f t="shared" si="195"/>
        <v>18.125</v>
      </c>
      <c r="S1253" s="8">
        <f t="shared" si="196"/>
        <v>17.925000000000001</v>
      </c>
      <c r="T1253" s="8">
        <f t="shared" si="197"/>
        <v>21.625</v>
      </c>
      <c r="U1253" s="7">
        <f t="shared" si="198"/>
        <v>21.008333333333336</v>
      </c>
      <c r="V1253" s="7">
        <f t="shared" si="199"/>
        <v>21.162500000000001</v>
      </c>
    </row>
    <row r="1254" spans="1:22" ht="13.5" x14ac:dyDescent="0.25">
      <c r="A1254" s="3">
        <f>RSI!A1254</f>
        <v>43836</v>
      </c>
      <c r="B1254" s="2">
        <f>RSI!B1254</f>
        <v>8.2080000000000002</v>
      </c>
      <c r="C1254" s="2">
        <f>RSI!I1254</f>
        <v>47.589549936003515</v>
      </c>
      <c r="D1254" s="2">
        <f>MACD!E1254</f>
        <v>-2.5236404823802516E-2</v>
      </c>
      <c r="E1254" s="2">
        <f>MACD!F1254</f>
        <v>-7.0190429420699182E-3</v>
      </c>
      <c r="F1254" s="2">
        <f>'Moving Avg'!D1254</f>
        <v>8.3377999999999997</v>
      </c>
      <c r="G1254" s="2">
        <f>'Moving Avg'!F1254</f>
        <v>8.3343499999999988</v>
      </c>
      <c r="H1254" s="2">
        <f>'Moving Avg'!G1254</f>
        <v>8.1162000000000027</v>
      </c>
      <c r="I1254" s="2">
        <f>'Moving Avg'!H1254</f>
        <v>8.5440650000000122</v>
      </c>
      <c r="J1254" s="5" t="str">
        <f>OBV!F1254</f>
        <v>BEARISH</v>
      </c>
      <c r="K1254" s="5" t="str">
        <f>OBV!G1254</f>
        <v>NEUTRAL</v>
      </c>
      <c r="L1254" s="5" t="str">
        <f>OBV!H1254</f>
        <v>CONFIRMED BEARISH</v>
      </c>
      <c r="M1254" s="7">
        <f t="shared" si="190"/>
        <v>25</v>
      </c>
      <c r="N1254" s="7">
        <f t="shared" si="191"/>
        <v>45</v>
      </c>
      <c r="O1254" s="7">
        <f t="shared" si="192"/>
        <v>0</v>
      </c>
      <c r="P1254" s="7">
        <f t="shared" si="193"/>
        <v>16.5</v>
      </c>
      <c r="Q1254" s="8">
        <f t="shared" si="194"/>
        <v>26.975000000000001</v>
      </c>
      <c r="R1254" s="8">
        <f t="shared" si="195"/>
        <v>18.125</v>
      </c>
      <c r="S1254" s="8">
        <f t="shared" si="196"/>
        <v>17.925000000000001</v>
      </c>
      <c r="T1254" s="8">
        <f t="shared" si="197"/>
        <v>21.625</v>
      </c>
      <c r="U1254" s="7">
        <f t="shared" si="198"/>
        <v>21.008333333333336</v>
      </c>
      <c r="V1254" s="7">
        <f t="shared" si="199"/>
        <v>21.162500000000001</v>
      </c>
    </row>
    <row r="1255" spans="1:22" ht="13.5" x14ac:dyDescent="0.25">
      <c r="A1255" s="3">
        <f>RSI!A1255</f>
        <v>43837</v>
      </c>
      <c r="B1255" s="2">
        <f>RSI!B1255</f>
        <v>8.1080000000000005</v>
      </c>
      <c r="C1255" s="2">
        <f>RSI!I1255</f>
        <v>44.782770999796796</v>
      </c>
      <c r="D1255" s="2">
        <f>MACD!E1255</f>
        <v>1.6221642957177096E-3</v>
      </c>
      <c r="E1255" s="2">
        <f>MACD!F1255</f>
        <v>-5.2908014945123923E-3</v>
      </c>
      <c r="F1255" s="2">
        <f>'Moving Avg'!D1255</f>
        <v>8.2950000000000017</v>
      </c>
      <c r="G1255" s="2">
        <f>'Moving Avg'!F1255</f>
        <v>8.3176000000000005</v>
      </c>
      <c r="H1255" s="2">
        <f>'Moving Avg'!G1255</f>
        <v>8.1210600000000035</v>
      </c>
      <c r="I1255" s="2">
        <f>'Moving Avg'!H1255</f>
        <v>8.5432500000000111</v>
      </c>
      <c r="J1255" s="5" t="str">
        <f>OBV!F1255</f>
        <v>BEARISH</v>
      </c>
      <c r="K1255" s="5" t="str">
        <f>OBV!G1255</f>
        <v>NEUTRAL</v>
      </c>
      <c r="L1255" s="5" t="str">
        <f>OBV!H1255</f>
        <v>CONFIRMED BEARISH</v>
      </c>
      <c r="M1255" s="7">
        <f t="shared" si="190"/>
        <v>25</v>
      </c>
      <c r="N1255" s="7">
        <f t="shared" si="191"/>
        <v>0</v>
      </c>
      <c r="O1255" s="7">
        <f t="shared" si="192"/>
        <v>0</v>
      </c>
      <c r="P1255" s="7">
        <f t="shared" si="193"/>
        <v>16.5</v>
      </c>
      <c r="Q1255" s="8">
        <f t="shared" si="194"/>
        <v>11.225</v>
      </c>
      <c r="R1255" s="8">
        <f t="shared" si="195"/>
        <v>9.125</v>
      </c>
      <c r="S1255" s="8">
        <f t="shared" si="196"/>
        <v>11.175000000000001</v>
      </c>
      <c r="T1255" s="8">
        <f t="shared" si="197"/>
        <v>10.375</v>
      </c>
      <c r="U1255" s="7">
        <f t="shared" si="198"/>
        <v>10.508333333333335</v>
      </c>
      <c r="V1255" s="7">
        <f t="shared" si="199"/>
        <v>10.475000000000001</v>
      </c>
    </row>
    <row r="1256" spans="1:22" ht="13.5" x14ac:dyDescent="0.25">
      <c r="A1256" s="3">
        <f>RSI!A1256</f>
        <v>43838</v>
      </c>
      <c r="B1256" s="2">
        <f>RSI!B1256</f>
        <v>8.2080000000000002</v>
      </c>
      <c r="C1256" s="2">
        <f>RSI!I1256</f>
        <v>48.080477384002805</v>
      </c>
      <c r="D1256" s="2">
        <f>MACD!E1256</f>
        <v>1.8008539938696444E-2</v>
      </c>
      <c r="E1256" s="2">
        <f>MACD!F1256</f>
        <v>-6.3093320787062541E-4</v>
      </c>
      <c r="F1256" s="2">
        <f>'Moving Avg'!D1256</f>
        <v>8.2322000000000006</v>
      </c>
      <c r="G1256" s="2">
        <f>'Moving Avg'!F1256</f>
        <v>8.3104499999999994</v>
      </c>
      <c r="H1256" s="2">
        <f>'Moving Avg'!G1256</f>
        <v>8.1280600000000032</v>
      </c>
      <c r="I1256" s="2">
        <f>'Moving Avg'!H1256</f>
        <v>8.5417100000000108</v>
      </c>
      <c r="J1256" s="5" t="str">
        <f>OBV!F1256</f>
        <v>BEARISH</v>
      </c>
      <c r="K1256" s="5" t="str">
        <f>OBV!G1256</f>
        <v>NEUTRAL</v>
      </c>
      <c r="L1256" s="5" t="str">
        <f>OBV!H1256</f>
        <v>CONFIRMED BEARISH</v>
      </c>
      <c r="M1256" s="7">
        <f t="shared" si="190"/>
        <v>25</v>
      </c>
      <c r="N1256" s="7">
        <f t="shared" si="191"/>
        <v>0</v>
      </c>
      <c r="O1256" s="7">
        <f t="shared" si="192"/>
        <v>0</v>
      </c>
      <c r="P1256" s="7">
        <f t="shared" si="193"/>
        <v>16.5</v>
      </c>
      <c r="Q1256" s="8">
        <f t="shared" si="194"/>
        <v>11.225</v>
      </c>
      <c r="R1256" s="8">
        <f t="shared" si="195"/>
        <v>9.125</v>
      </c>
      <c r="S1256" s="8">
        <f t="shared" si="196"/>
        <v>11.175000000000001</v>
      </c>
      <c r="T1256" s="8">
        <f t="shared" si="197"/>
        <v>10.375</v>
      </c>
      <c r="U1256" s="7">
        <f t="shared" si="198"/>
        <v>10.508333333333335</v>
      </c>
      <c r="V1256" s="7">
        <f t="shared" si="199"/>
        <v>10.475000000000001</v>
      </c>
    </row>
    <row r="1257" spans="1:22" ht="13.5" x14ac:dyDescent="0.25">
      <c r="A1257" s="3">
        <f>RSI!A1257</f>
        <v>43839</v>
      </c>
      <c r="B1257" s="2">
        <f>RSI!B1257</f>
        <v>8.1869999999999994</v>
      </c>
      <c r="C1257" s="2">
        <f>RSI!I1257</f>
        <v>47.439734772396228</v>
      </c>
      <c r="D1257" s="2">
        <f>MACD!E1257</f>
        <v>4.4749905015802227E-2</v>
      </c>
      <c r="E1257" s="2">
        <f>MACD!F1257</f>
        <v>8.4452344368639454E-3</v>
      </c>
      <c r="F1257" s="2">
        <f>'Moving Avg'!D1257</f>
        <v>8.1894000000000009</v>
      </c>
      <c r="G1257" s="2">
        <f>'Moving Avg'!F1257</f>
        <v>8.3022500000000008</v>
      </c>
      <c r="H1257" s="2">
        <f>'Moving Avg'!G1257</f>
        <v>8.1333600000000033</v>
      </c>
      <c r="I1257" s="2">
        <f>'Moving Avg'!H1257</f>
        <v>8.5407450000000118</v>
      </c>
      <c r="J1257" s="5" t="str">
        <f>OBV!F1257</f>
        <v>BEARISH</v>
      </c>
      <c r="K1257" s="5" t="str">
        <f>OBV!G1257</f>
        <v>NEUTRAL</v>
      </c>
      <c r="L1257" s="5" t="str">
        <f>OBV!H1257</f>
        <v>CONFIRMED BEARISH</v>
      </c>
      <c r="M1257" s="7">
        <f t="shared" si="190"/>
        <v>25</v>
      </c>
      <c r="N1257" s="7">
        <f t="shared" si="191"/>
        <v>0</v>
      </c>
      <c r="O1257" s="7">
        <f t="shared" si="192"/>
        <v>0</v>
      </c>
      <c r="P1257" s="7">
        <f t="shared" si="193"/>
        <v>16.5</v>
      </c>
      <c r="Q1257" s="8">
        <f t="shared" si="194"/>
        <v>11.225</v>
      </c>
      <c r="R1257" s="8">
        <f t="shared" si="195"/>
        <v>9.125</v>
      </c>
      <c r="S1257" s="8">
        <f t="shared" si="196"/>
        <v>11.175000000000001</v>
      </c>
      <c r="T1257" s="8">
        <f t="shared" si="197"/>
        <v>10.375</v>
      </c>
      <c r="U1257" s="7">
        <f t="shared" si="198"/>
        <v>10.508333333333335</v>
      </c>
      <c r="V1257" s="7">
        <f t="shared" si="199"/>
        <v>10.475000000000001</v>
      </c>
    </row>
    <row r="1258" spans="1:22" ht="13.5" x14ac:dyDescent="0.25">
      <c r="A1258" s="3">
        <f>RSI!A1258</f>
        <v>43840</v>
      </c>
      <c r="B1258" s="2">
        <f>RSI!B1258</f>
        <v>8.0079999999999991</v>
      </c>
      <c r="C1258" s="2">
        <f>RSI!I1258</f>
        <v>42.268968521122986</v>
      </c>
      <c r="D1258" s="2">
        <f>MACD!E1258</f>
        <v>7.0205391557514929E-2</v>
      </c>
      <c r="E1258" s="2">
        <f>MACD!F1258</f>
        <v>2.0797265860994143E-2</v>
      </c>
      <c r="F1258" s="2">
        <f>'Moving Avg'!D1258</f>
        <v>8.1437999999999988</v>
      </c>
      <c r="G1258" s="2">
        <f>'Moving Avg'!F1258</f>
        <v>8.2947500000000023</v>
      </c>
      <c r="H1258" s="2">
        <f>'Moving Avg'!G1258</f>
        <v>8.1365000000000016</v>
      </c>
      <c r="I1258" s="2">
        <f>'Moving Avg'!H1258</f>
        <v>8.5384750000000125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  <c r="M1258" s="7">
        <f t="shared" si="190"/>
        <v>25</v>
      </c>
      <c r="N1258" s="7">
        <f t="shared" si="191"/>
        <v>0</v>
      </c>
      <c r="O1258" s="7">
        <f t="shared" si="192"/>
        <v>0</v>
      </c>
      <c r="P1258" s="7">
        <f t="shared" si="193"/>
        <v>16.5</v>
      </c>
      <c r="Q1258" s="8">
        <f t="shared" si="194"/>
        <v>11.225</v>
      </c>
      <c r="R1258" s="8">
        <f t="shared" si="195"/>
        <v>9.125</v>
      </c>
      <c r="S1258" s="8">
        <f t="shared" si="196"/>
        <v>11.175000000000001</v>
      </c>
      <c r="T1258" s="8">
        <f t="shared" si="197"/>
        <v>10.375</v>
      </c>
      <c r="U1258" s="7">
        <f t="shared" si="198"/>
        <v>10.508333333333335</v>
      </c>
      <c r="V1258" s="7">
        <f t="shared" si="199"/>
        <v>10.475000000000001</v>
      </c>
    </row>
    <row r="1259" spans="1:22" ht="13.5" x14ac:dyDescent="0.25">
      <c r="A1259" s="3">
        <f>RSI!A1259</f>
        <v>43843</v>
      </c>
      <c r="B1259" s="2">
        <f>RSI!B1259</f>
        <v>7.9939999999999998</v>
      </c>
      <c r="C1259" s="2">
        <f>RSI!I1259</f>
        <v>41.88444307343196</v>
      </c>
      <c r="D1259" s="2">
        <f>MACD!E1259</f>
        <v>0.12721803324623515</v>
      </c>
      <c r="E1259" s="2">
        <f>MACD!F1259</f>
        <v>4.2081419338042346E-2</v>
      </c>
      <c r="F1259" s="2">
        <f>'Moving Avg'!D1259</f>
        <v>8.1009999999999991</v>
      </c>
      <c r="G1259" s="2">
        <f>'Moving Avg'!F1259</f>
        <v>8.2758500000000019</v>
      </c>
      <c r="H1259" s="2">
        <f>'Moving Avg'!G1259</f>
        <v>8.1372200000000028</v>
      </c>
      <c r="I1259" s="2">
        <f>'Moving Avg'!H1259</f>
        <v>8.5370200000000125</v>
      </c>
      <c r="J1259" s="5" t="str">
        <f>OBV!F1259</f>
        <v>BEARISH</v>
      </c>
      <c r="K1259" s="5" t="str">
        <f>OBV!G1259</f>
        <v>NEUTRAL</v>
      </c>
      <c r="L1259" s="5" t="str">
        <f>OBV!H1259</f>
        <v>CONFIRMED BEARISH</v>
      </c>
      <c r="M1259" s="7">
        <f t="shared" si="190"/>
        <v>25</v>
      </c>
      <c r="N1259" s="7">
        <f t="shared" si="191"/>
        <v>0</v>
      </c>
      <c r="O1259" s="7">
        <f t="shared" si="192"/>
        <v>0</v>
      </c>
      <c r="P1259" s="7">
        <f t="shared" si="193"/>
        <v>16.5</v>
      </c>
      <c r="Q1259" s="8">
        <f t="shared" si="194"/>
        <v>11.225</v>
      </c>
      <c r="R1259" s="8">
        <f t="shared" si="195"/>
        <v>9.125</v>
      </c>
      <c r="S1259" s="8">
        <f t="shared" si="196"/>
        <v>11.175000000000001</v>
      </c>
      <c r="T1259" s="8">
        <f t="shared" si="197"/>
        <v>10.375</v>
      </c>
      <c r="U1259" s="7">
        <f t="shared" si="198"/>
        <v>10.508333333333335</v>
      </c>
      <c r="V1259" s="7">
        <f t="shared" si="199"/>
        <v>10.475000000000001</v>
      </c>
    </row>
    <row r="1260" spans="1:22" ht="13.5" x14ac:dyDescent="0.25">
      <c r="A1260" s="3">
        <f>RSI!A1260</f>
        <v>43845</v>
      </c>
      <c r="B1260" s="2">
        <f>RSI!B1260</f>
        <v>7.8579999999999997</v>
      </c>
      <c r="C1260" s="2">
        <f>RSI!I1260</f>
        <v>38.24470365109547</v>
      </c>
      <c r="D1260" s="2">
        <f>MACD!E1260</f>
        <v>0.14963286040125823</v>
      </c>
      <c r="E1260" s="2">
        <f>MACD!F1260</f>
        <v>6.3591707550685522E-2</v>
      </c>
      <c r="F1260" s="2">
        <f>'Moving Avg'!D1260</f>
        <v>8.0509999999999984</v>
      </c>
      <c r="G1260" s="2">
        <f>'Moving Avg'!F1260</f>
        <v>8.2548000000000012</v>
      </c>
      <c r="H1260" s="2">
        <f>'Moving Avg'!G1260</f>
        <v>8.1395000000000017</v>
      </c>
      <c r="I1260" s="2">
        <f>'Moving Avg'!H1260</f>
        <v>8.5339700000000107</v>
      </c>
      <c r="J1260" s="5" t="str">
        <f>OBV!F1260</f>
        <v>BEARISH</v>
      </c>
      <c r="K1260" s="5" t="str">
        <f>OBV!G1260</f>
        <v>NEUTRAL</v>
      </c>
      <c r="L1260" s="5" t="str">
        <f>OBV!H1260</f>
        <v>CONFIRMED BEARISH</v>
      </c>
      <c r="M1260" s="7">
        <f t="shared" si="190"/>
        <v>25</v>
      </c>
      <c r="N1260" s="7">
        <f t="shared" si="191"/>
        <v>0</v>
      </c>
      <c r="O1260" s="7">
        <f t="shared" si="192"/>
        <v>0</v>
      </c>
      <c r="P1260" s="7">
        <f t="shared" si="193"/>
        <v>16.5</v>
      </c>
      <c r="Q1260" s="8">
        <f t="shared" si="194"/>
        <v>11.225</v>
      </c>
      <c r="R1260" s="8">
        <f t="shared" si="195"/>
        <v>9.125</v>
      </c>
      <c r="S1260" s="8">
        <f t="shared" si="196"/>
        <v>11.175000000000001</v>
      </c>
      <c r="T1260" s="8">
        <f t="shared" si="197"/>
        <v>10.375</v>
      </c>
      <c r="U1260" s="7">
        <f t="shared" si="198"/>
        <v>10.508333333333335</v>
      </c>
      <c r="V1260" s="7">
        <f t="shared" si="199"/>
        <v>10.475000000000001</v>
      </c>
    </row>
    <row r="1261" spans="1:22" ht="13.5" x14ac:dyDescent="0.25">
      <c r="A1261" s="3">
        <f>RSI!A1261</f>
        <v>43846</v>
      </c>
      <c r="B1261" s="2">
        <f>RSI!B1261</f>
        <v>7.9939999999999998</v>
      </c>
      <c r="C1261" s="2">
        <f>RSI!I1261</f>
        <v>43.529451124515688</v>
      </c>
      <c r="D1261" s="2">
        <f>MACD!E1261</f>
        <v>0.19147202286857024</v>
      </c>
      <c r="E1261" s="2">
        <f>MACD!F1261</f>
        <v>8.9167770614262482E-2</v>
      </c>
      <c r="F1261" s="2">
        <f>'Moving Avg'!D1261</f>
        <v>8.0081999999999987</v>
      </c>
      <c r="G1261" s="2">
        <f>'Moving Avg'!F1261</f>
        <v>8.236950000000002</v>
      </c>
      <c r="H1261" s="2">
        <f>'Moving Avg'!G1261</f>
        <v>8.1437800000000014</v>
      </c>
      <c r="I1261" s="2">
        <f>'Moving Avg'!H1261</f>
        <v>8.5316650000000109</v>
      </c>
      <c r="J1261" s="5" t="str">
        <f>OBV!F1261</f>
        <v>BEARISH</v>
      </c>
      <c r="K1261" s="5" t="str">
        <f>OBV!G1261</f>
        <v>NEUTRAL</v>
      </c>
      <c r="L1261" s="5" t="str">
        <f>OBV!H1261</f>
        <v>CONFIRMED BEARISH</v>
      </c>
      <c r="M1261" s="7">
        <f t="shared" si="190"/>
        <v>25</v>
      </c>
      <c r="N1261" s="7">
        <f t="shared" si="191"/>
        <v>0</v>
      </c>
      <c r="O1261" s="7">
        <f t="shared" si="192"/>
        <v>0</v>
      </c>
      <c r="P1261" s="7">
        <f t="shared" si="193"/>
        <v>16.5</v>
      </c>
      <c r="Q1261" s="8">
        <f t="shared" si="194"/>
        <v>11.225</v>
      </c>
      <c r="R1261" s="8">
        <f t="shared" si="195"/>
        <v>9.125</v>
      </c>
      <c r="S1261" s="8">
        <f t="shared" si="196"/>
        <v>11.175000000000001</v>
      </c>
      <c r="T1261" s="8">
        <f t="shared" si="197"/>
        <v>10.375</v>
      </c>
      <c r="U1261" s="7">
        <f t="shared" si="198"/>
        <v>10.508333333333335</v>
      </c>
      <c r="V1261" s="7">
        <f t="shared" si="199"/>
        <v>10.475000000000001</v>
      </c>
    </row>
    <row r="1262" spans="1:22" ht="13.5" x14ac:dyDescent="0.25">
      <c r="A1262" s="3">
        <f>RSI!A1262</f>
        <v>43847</v>
      </c>
      <c r="B1262" s="2">
        <f>RSI!B1262</f>
        <v>7.9219999999999997</v>
      </c>
      <c r="C1262" s="2">
        <f>RSI!I1262</f>
        <v>41.504460245318157</v>
      </c>
      <c r="D1262" s="2">
        <f>MACD!E1262</f>
        <v>0.21480501884303393</v>
      </c>
      <c r="E1262" s="2">
        <f>MACD!F1262</f>
        <v>0.11429522026001677</v>
      </c>
      <c r="F1262" s="2">
        <f>'Moving Avg'!D1262</f>
        <v>7.9551999999999996</v>
      </c>
      <c r="G1262" s="2">
        <f>'Moving Avg'!F1262</f>
        <v>8.2155000000000005</v>
      </c>
      <c r="H1262" s="2">
        <f>'Moving Avg'!G1262</f>
        <v>8.1466200000000004</v>
      </c>
      <c r="I1262" s="2">
        <f>'Moving Avg'!H1262</f>
        <v>8.5302250000000104</v>
      </c>
      <c r="J1262" s="5" t="str">
        <f>OBV!F1262</f>
        <v>BEARISH</v>
      </c>
      <c r="K1262" s="5" t="str">
        <f>OBV!G1262</f>
        <v>NEUTRAL</v>
      </c>
      <c r="L1262" s="5" t="str">
        <f>OBV!H1262</f>
        <v>CONFIRMED BEARISH</v>
      </c>
      <c r="M1262" s="7">
        <f t="shared" si="190"/>
        <v>25</v>
      </c>
      <c r="N1262" s="7">
        <f t="shared" si="191"/>
        <v>0</v>
      </c>
      <c r="O1262" s="7">
        <f t="shared" si="192"/>
        <v>0</v>
      </c>
      <c r="P1262" s="7">
        <f t="shared" si="193"/>
        <v>16.5</v>
      </c>
      <c r="Q1262" s="8">
        <f t="shared" si="194"/>
        <v>11.225</v>
      </c>
      <c r="R1262" s="8">
        <f t="shared" si="195"/>
        <v>9.125</v>
      </c>
      <c r="S1262" s="8">
        <f t="shared" si="196"/>
        <v>11.175000000000001</v>
      </c>
      <c r="T1262" s="8">
        <f t="shared" si="197"/>
        <v>10.375</v>
      </c>
      <c r="U1262" s="7">
        <f t="shared" si="198"/>
        <v>10.508333333333335</v>
      </c>
      <c r="V1262" s="7">
        <f t="shared" si="199"/>
        <v>10.475000000000001</v>
      </c>
    </row>
    <row r="1263" spans="1:22" ht="13.5" x14ac:dyDescent="0.25">
      <c r="A1263" s="3">
        <f>RSI!A1263</f>
        <v>43850</v>
      </c>
      <c r="B1263" s="2">
        <f>RSI!B1263</f>
        <v>7.9219999999999997</v>
      </c>
      <c r="C1263" s="2">
        <f>RSI!I1263</f>
        <v>41.504460245318157</v>
      </c>
      <c r="D1263" s="2">
        <f>MACD!E1263</f>
        <v>0.21071200977638327</v>
      </c>
      <c r="E1263" s="2">
        <f>MACD!F1263</f>
        <v>0.13357857816329008</v>
      </c>
      <c r="F1263" s="2">
        <f>'Moving Avg'!D1263</f>
        <v>7.9379999999999997</v>
      </c>
      <c r="G1263" s="2">
        <f>'Moving Avg'!F1263</f>
        <v>8.2036999999999995</v>
      </c>
      <c r="H1263" s="2">
        <f>'Moving Avg'!G1263</f>
        <v>8.1480400000000035</v>
      </c>
      <c r="I1263" s="2">
        <f>'Moving Avg'!H1263</f>
        <v>8.5276300000000109</v>
      </c>
      <c r="J1263" s="5" t="str">
        <f>OBV!F1263</f>
        <v>BEARISH</v>
      </c>
      <c r="K1263" s="5" t="str">
        <f>OBV!G1263</f>
        <v>NEUTRAL</v>
      </c>
      <c r="L1263" s="5" t="str">
        <f>OBV!H1263</f>
        <v>CONFIRMED BEARISH</v>
      </c>
      <c r="M1263" s="7">
        <f t="shared" si="190"/>
        <v>25</v>
      </c>
      <c r="N1263" s="7">
        <f t="shared" si="191"/>
        <v>0</v>
      </c>
      <c r="O1263" s="7">
        <f t="shared" si="192"/>
        <v>0</v>
      </c>
      <c r="P1263" s="7">
        <f t="shared" si="193"/>
        <v>16.5</v>
      </c>
      <c r="Q1263" s="8">
        <f t="shared" si="194"/>
        <v>11.225</v>
      </c>
      <c r="R1263" s="8">
        <f t="shared" si="195"/>
        <v>9.125</v>
      </c>
      <c r="S1263" s="8">
        <f t="shared" si="196"/>
        <v>11.175000000000001</v>
      </c>
      <c r="T1263" s="8">
        <f t="shared" si="197"/>
        <v>10.375</v>
      </c>
      <c r="U1263" s="7">
        <f t="shared" si="198"/>
        <v>10.508333333333335</v>
      </c>
      <c r="V1263" s="7">
        <f t="shared" si="199"/>
        <v>10.475000000000001</v>
      </c>
    </row>
    <row r="1264" spans="1:22" ht="13.5" x14ac:dyDescent="0.25">
      <c r="A1264" s="3">
        <f>RSI!A1264</f>
        <v>43851</v>
      </c>
      <c r="B1264" s="2">
        <f>RSI!B1264</f>
        <v>7.9219999999999997</v>
      </c>
      <c r="C1264" s="2">
        <f>RSI!I1264</f>
        <v>41.504460245318157</v>
      </c>
      <c r="D1264" s="2">
        <f>MACD!E1264</f>
        <v>0.20437461509708221</v>
      </c>
      <c r="E1264" s="2">
        <f>MACD!F1264</f>
        <v>0.14773778555004852</v>
      </c>
      <c r="F1264" s="2">
        <f>'Moving Avg'!D1264</f>
        <v>7.9236000000000004</v>
      </c>
      <c r="G1264" s="2">
        <f>'Moving Avg'!F1264</f>
        <v>8.1925999999999988</v>
      </c>
      <c r="H1264" s="2">
        <f>'Moving Avg'!G1264</f>
        <v>8.1451800000000034</v>
      </c>
      <c r="I1264" s="2">
        <f>'Moving Avg'!H1264</f>
        <v>8.5243200000000101</v>
      </c>
      <c r="J1264" s="5" t="str">
        <f>OBV!F1264</f>
        <v>BEARISH</v>
      </c>
      <c r="K1264" s="5" t="str">
        <f>OBV!G1264</f>
        <v>NEUTRAL</v>
      </c>
      <c r="L1264" s="5" t="str">
        <f>OBV!H1264</f>
        <v>CONFIRMED BEARISH</v>
      </c>
      <c r="M1264" s="7">
        <f t="shared" si="190"/>
        <v>25</v>
      </c>
      <c r="N1264" s="7">
        <f t="shared" si="191"/>
        <v>0</v>
      </c>
      <c r="O1264" s="7">
        <f t="shared" si="192"/>
        <v>0</v>
      </c>
      <c r="P1264" s="7">
        <f t="shared" si="193"/>
        <v>16.5</v>
      </c>
      <c r="Q1264" s="8">
        <f t="shared" si="194"/>
        <v>11.225</v>
      </c>
      <c r="R1264" s="8">
        <f t="shared" si="195"/>
        <v>9.125</v>
      </c>
      <c r="S1264" s="8">
        <f t="shared" si="196"/>
        <v>11.175000000000001</v>
      </c>
      <c r="T1264" s="8">
        <f t="shared" si="197"/>
        <v>10.375</v>
      </c>
      <c r="U1264" s="7">
        <f t="shared" si="198"/>
        <v>10.508333333333335</v>
      </c>
      <c r="V1264" s="7">
        <f t="shared" si="199"/>
        <v>10.475000000000001</v>
      </c>
    </row>
    <row r="1265" spans="1:22" ht="13.5" x14ac:dyDescent="0.25">
      <c r="A1265" s="3">
        <f>RSI!A1265</f>
        <v>43852</v>
      </c>
      <c r="B1265" s="2">
        <f>RSI!B1265</f>
        <v>7.851</v>
      </c>
      <c r="C1265" s="2">
        <f>RSI!I1265</f>
        <v>39.255311339860079</v>
      </c>
      <c r="D1265" s="2">
        <f>MACD!E1265</f>
        <v>0.19021426752672177</v>
      </c>
      <c r="E1265" s="2">
        <f>MACD!F1265</f>
        <v>0.15623308194538318</v>
      </c>
      <c r="F1265" s="2">
        <f>'Moving Avg'!D1265</f>
        <v>7.922200000000001</v>
      </c>
      <c r="G1265" s="2">
        <f>'Moving Avg'!F1265</f>
        <v>8.1676000000000002</v>
      </c>
      <c r="H1265" s="2">
        <f>'Moving Avg'!G1265</f>
        <v>8.1411800000000021</v>
      </c>
      <c r="I1265" s="2">
        <f>'Moving Avg'!H1265</f>
        <v>8.5219150000000123</v>
      </c>
      <c r="J1265" s="5" t="str">
        <f>OBV!F1265</f>
        <v>BEARISH</v>
      </c>
      <c r="K1265" s="5" t="str">
        <f>OBV!G1265</f>
        <v>NEUTRAL</v>
      </c>
      <c r="L1265" s="5" t="str">
        <f>OBV!H1265</f>
        <v>CONFIRMED BEARISH</v>
      </c>
      <c r="M1265" s="7">
        <f t="shared" si="190"/>
        <v>25</v>
      </c>
      <c r="N1265" s="7">
        <f t="shared" si="191"/>
        <v>0</v>
      </c>
      <c r="O1265" s="7">
        <f t="shared" si="192"/>
        <v>0</v>
      </c>
      <c r="P1265" s="7">
        <f t="shared" si="193"/>
        <v>16.5</v>
      </c>
      <c r="Q1265" s="8">
        <f t="shared" si="194"/>
        <v>11.225</v>
      </c>
      <c r="R1265" s="8">
        <f t="shared" si="195"/>
        <v>9.125</v>
      </c>
      <c r="S1265" s="8">
        <f t="shared" si="196"/>
        <v>11.175000000000001</v>
      </c>
      <c r="T1265" s="8">
        <f t="shared" si="197"/>
        <v>10.375</v>
      </c>
      <c r="U1265" s="7">
        <f t="shared" si="198"/>
        <v>10.508333333333335</v>
      </c>
      <c r="V1265" s="7">
        <f t="shared" si="199"/>
        <v>10.475000000000001</v>
      </c>
    </row>
    <row r="1266" spans="1:22" ht="13.5" x14ac:dyDescent="0.25">
      <c r="A1266" s="3">
        <f>RSI!A1266</f>
        <v>43853</v>
      </c>
      <c r="B1266" s="2">
        <f>RSI!B1266</f>
        <v>7.8579999999999997</v>
      </c>
      <c r="C1266" s="2">
        <f>RSI!I1266</f>
        <v>39.602819079348301</v>
      </c>
      <c r="D1266" s="2">
        <f>MACD!E1266</f>
        <v>0.1947471659541975</v>
      </c>
      <c r="E1266" s="2">
        <f>MACD!F1266</f>
        <v>0.16393589874714604</v>
      </c>
      <c r="F1266" s="2">
        <f>'Moving Avg'!D1266</f>
        <v>7.8949999999999987</v>
      </c>
      <c r="G1266" s="2">
        <f>'Moving Avg'!F1266</f>
        <v>8.1429500000000008</v>
      </c>
      <c r="H1266" s="2">
        <f>'Moving Avg'!G1266</f>
        <v>8.1416000000000022</v>
      </c>
      <c r="I1266" s="2">
        <f>'Moving Avg'!H1266</f>
        <v>8.5170550000000098</v>
      </c>
      <c r="J1266" s="5" t="str">
        <f>OBV!F1266</f>
        <v>BEARISH</v>
      </c>
      <c r="K1266" s="5" t="str">
        <f>OBV!G1266</f>
        <v>NEUTRAL</v>
      </c>
      <c r="L1266" s="5" t="str">
        <f>OBV!H1266</f>
        <v>CONFIRMED BEARISH</v>
      </c>
      <c r="M1266" s="7">
        <f t="shared" si="190"/>
        <v>25</v>
      </c>
      <c r="N1266" s="7">
        <f t="shared" si="191"/>
        <v>0</v>
      </c>
      <c r="O1266" s="7">
        <f t="shared" si="192"/>
        <v>0</v>
      </c>
      <c r="P1266" s="7">
        <f t="shared" si="193"/>
        <v>16.5</v>
      </c>
      <c r="Q1266" s="8">
        <f t="shared" si="194"/>
        <v>11.225</v>
      </c>
      <c r="R1266" s="8">
        <f t="shared" si="195"/>
        <v>9.125</v>
      </c>
      <c r="S1266" s="8">
        <f t="shared" si="196"/>
        <v>11.175000000000001</v>
      </c>
      <c r="T1266" s="8">
        <f t="shared" si="197"/>
        <v>10.375</v>
      </c>
      <c r="U1266" s="7">
        <f t="shared" si="198"/>
        <v>10.508333333333335</v>
      </c>
      <c r="V1266" s="7">
        <f t="shared" si="199"/>
        <v>10.475000000000001</v>
      </c>
    </row>
    <row r="1267" spans="1:22" ht="13.5" x14ac:dyDescent="0.25">
      <c r="A1267" s="3">
        <f>RSI!A1267</f>
        <v>43854</v>
      </c>
      <c r="B1267" s="2">
        <f>RSI!B1267</f>
        <v>7.7939999999999996</v>
      </c>
      <c r="C1267" s="2">
        <f>RSI!I1267</f>
        <v>37.491031746392672</v>
      </c>
      <c r="D1267" s="2">
        <f>MACD!E1267</f>
        <v>0.20157781667709962</v>
      </c>
      <c r="E1267" s="2">
        <f>MACD!F1267</f>
        <v>0.17146428233313676</v>
      </c>
      <c r="F1267" s="2">
        <f>'Moving Avg'!D1267</f>
        <v>7.8694000000000006</v>
      </c>
      <c r="G1267" s="2">
        <f>'Moving Avg'!F1267</f>
        <v>8.1115500000000011</v>
      </c>
      <c r="H1267" s="2">
        <f>'Moving Avg'!G1267</f>
        <v>8.1376000000000008</v>
      </c>
      <c r="I1267" s="2">
        <f>'Moving Avg'!H1267</f>
        <v>8.5124200000000094</v>
      </c>
      <c r="J1267" s="5" t="str">
        <f>OBV!F1267</f>
        <v>BEARISH</v>
      </c>
      <c r="K1267" s="5" t="str">
        <f>OBV!G1267</f>
        <v>NEUTRAL</v>
      </c>
      <c r="L1267" s="5" t="str">
        <f>OBV!H1267</f>
        <v>CONFIRMED BEARISH</v>
      </c>
      <c r="M1267" s="7">
        <f t="shared" si="190"/>
        <v>25</v>
      </c>
      <c r="N1267" s="7">
        <f t="shared" si="191"/>
        <v>0</v>
      </c>
      <c r="O1267" s="7">
        <f t="shared" si="192"/>
        <v>0</v>
      </c>
      <c r="P1267" s="7">
        <f t="shared" si="193"/>
        <v>16.5</v>
      </c>
      <c r="Q1267" s="8">
        <f t="shared" si="194"/>
        <v>11.225</v>
      </c>
      <c r="R1267" s="8">
        <f t="shared" si="195"/>
        <v>9.125</v>
      </c>
      <c r="S1267" s="8">
        <f t="shared" si="196"/>
        <v>11.175000000000001</v>
      </c>
      <c r="T1267" s="8">
        <f t="shared" si="197"/>
        <v>10.375</v>
      </c>
      <c r="U1267" s="7">
        <f t="shared" si="198"/>
        <v>10.508333333333335</v>
      </c>
      <c r="V1267" s="7">
        <f t="shared" si="199"/>
        <v>10.475000000000001</v>
      </c>
    </row>
    <row r="1268" spans="1:22" ht="13.5" x14ac:dyDescent="0.25">
      <c r="A1268" s="3">
        <f>RSI!A1268</f>
        <v>43857</v>
      </c>
      <c r="B1268" s="2">
        <f>RSI!B1268</f>
        <v>7.758</v>
      </c>
      <c r="C1268" s="2">
        <f>RSI!I1268</f>
        <v>36.31788631471543</v>
      </c>
      <c r="D1268" s="2">
        <f>MACD!E1268</f>
        <v>0.18423912061467718</v>
      </c>
      <c r="E1268" s="2">
        <f>MACD!F1268</f>
        <v>0.17401924998944485</v>
      </c>
      <c r="F1268" s="2">
        <f>'Moving Avg'!D1268</f>
        <v>7.8365999999999998</v>
      </c>
      <c r="G1268" s="2">
        <f>'Moving Avg'!F1268</f>
        <v>8.081900000000001</v>
      </c>
      <c r="H1268" s="2">
        <f>'Moving Avg'!G1268</f>
        <v>8.1371600000000015</v>
      </c>
      <c r="I1268" s="2">
        <f>'Moving Avg'!H1268</f>
        <v>8.5076050000000105</v>
      </c>
      <c r="J1268" s="5" t="str">
        <f>OBV!F1268</f>
        <v>BEARISH</v>
      </c>
      <c r="K1268" s="5" t="str">
        <f>OBV!G1268</f>
        <v>NEUTRAL</v>
      </c>
      <c r="L1268" s="5" t="str">
        <f>OBV!H1268</f>
        <v>CONFIRMED BEARISH</v>
      </c>
      <c r="M1268" s="7">
        <f t="shared" si="190"/>
        <v>25</v>
      </c>
      <c r="N1268" s="7">
        <f t="shared" si="191"/>
        <v>0</v>
      </c>
      <c r="O1268" s="7">
        <f t="shared" si="192"/>
        <v>0</v>
      </c>
      <c r="P1268" s="7">
        <f t="shared" si="193"/>
        <v>16.5</v>
      </c>
      <c r="Q1268" s="8">
        <f t="shared" si="194"/>
        <v>11.225</v>
      </c>
      <c r="R1268" s="8">
        <f t="shared" si="195"/>
        <v>9.125</v>
      </c>
      <c r="S1268" s="8">
        <f t="shared" si="196"/>
        <v>11.175000000000001</v>
      </c>
      <c r="T1268" s="8">
        <f t="shared" si="197"/>
        <v>10.375</v>
      </c>
      <c r="U1268" s="7">
        <f t="shared" si="198"/>
        <v>10.508333333333335</v>
      </c>
      <c r="V1268" s="7">
        <f t="shared" si="199"/>
        <v>10.475000000000001</v>
      </c>
    </row>
    <row r="1269" spans="1:22" ht="13.5" x14ac:dyDescent="0.25">
      <c r="A1269" s="3">
        <f>RSI!A1269</f>
        <v>43858</v>
      </c>
      <c r="B1269" s="2">
        <f>RSI!B1269</f>
        <v>7.7510000000000003</v>
      </c>
      <c r="C1269" s="2">
        <f>RSI!I1269</f>
        <v>36.081463800031585</v>
      </c>
      <c r="D1269" s="2">
        <f>MACD!E1269</f>
        <v>0.16976875622828302</v>
      </c>
      <c r="E1269" s="2">
        <f>MACD!F1269</f>
        <v>0.17316915123721249</v>
      </c>
      <c r="F1269" s="2">
        <f>'Moving Avg'!D1269</f>
        <v>7.8024000000000004</v>
      </c>
      <c r="G1269" s="2">
        <f>'Moving Avg'!F1269</f>
        <v>8.0411999999999999</v>
      </c>
      <c r="H1269" s="2">
        <f>'Moving Avg'!G1269</f>
        <v>8.1363000000000003</v>
      </c>
      <c r="I1269" s="2">
        <f>'Moving Avg'!H1269</f>
        <v>8.5022800000000096</v>
      </c>
      <c r="J1269" s="5" t="str">
        <f>OBV!F1269</f>
        <v>BEARISH</v>
      </c>
      <c r="K1269" s="5" t="str">
        <f>OBV!G1269</f>
        <v>NEUTRAL</v>
      </c>
      <c r="L1269" s="5" t="str">
        <f>OBV!H1269</f>
        <v>CONFIRMED BEARISH</v>
      </c>
      <c r="M1269" s="7">
        <f t="shared" si="190"/>
        <v>25</v>
      </c>
      <c r="N1269" s="7">
        <f t="shared" si="191"/>
        <v>45</v>
      </c>
      <c r="O1269" s="7">
        <f t="shared" si="192"/>
        <v>0</v>
      </c>
      <c r="P1269" s="7">
        <f t="shared" si="193"/>
        <v>16.5</v>
      </c>
      <c r="Q1269" s="8">
        <f t="shared" si="194"/>
        <v>26.975000000000001</v>
      </c>
      <c r="R1269" s="8">
        <f t="shared" si="195"/>
        <v>18.125</v>
      </c>
      <c r="S1269" s="8">
        <f t="shared" si="196"/>
        <v>17.925000000000001</v>
      </c>
      <c r="T1269" s="8">
        <f t="shared" si="197"/>
        <v>21.625</v>
      </c>
      <c r="U1269" s="7">
        <f t="shared" si="198"/>
        <v>21.008333333333336</v>
      </c>
      <c r="V1269" s="7">
        <f t="shared" si="199"/>
        <v>21.162500000000001</v>
      </c>
    </row>
    <row r="1270" spans="1:22" ht="13.5" x14ac:dyDescent="0.25">
      <c r="A1270" s="3">
        <f>RSI!A1270</f>
        <v>43859</v>
      </c>
      <c r="B1270" s="2">
        <f>RSI!B1270</f>
        <v>7.7080000000000002</v>
      </c>
      <c r="C1270" s="2">
        <f>RSI!I1270</f>
        <v>34.591772825352479</v>
      </c>
      <c r="D1270" s="2">
        <f>MACD!E1270</f>
        <v>0.14152822850414815</v>
      </c>
      <c r="E1270" s="2">
        <f>MACD!F1270</f>
        <v>0.16684096669059964</v>
      </c>
      <c r="F1270" s="2">
        <f>'Moving Avg'!D1270</f>
        <v>7.7737999999999996</v>
      </c>
      <c r="G1270" s="2">
        <f>'Moving Avg'!F1270</f>
        <v>8.0105000000000004</v>
      </c>
      <c r="H1270" s="2">
        <f>'Moving Avg'!G1270</f>
        <v>8.1321600000000007</v>
      </c>
      <c r="I1270" s="2">
        <f>'Moving Avg'!H1270</f>
        <v>8.4967750000000102</v>
      </c>
      <c r="J1270" s="5" t="str">
        <f>OBV!F1270</f>
        <v>BEARISH</v>
      </c>
      <c r="K1270" s="5" t="str">
        <f>OBV!G1270</f>
        <v>NEUTRAL</v>
      </c>
      <c r="L1270" s="5" t="str">
        <f>OBV!H1270</f>
        <v>CONFIRMED BEARISH</v>
      </c>
      <c r="M1270" s="7">
        <f t="shared" si="190"/>
        <v>25</v>
      </c>
      <c r="N1270" s="7">
        <f t="shared" si="191"/>
        <v>100</v>
      </c>
      <c r="O1270" s="7">
        <f t="shared" si="192"/>
        <v>0</v>
      </c>
      <c r="P1270" s="7">
        <f t="shared" si="193"/>
        <v>16.5</v>
      </c>
      <c r="Q1270" s="8">
        <f t="shared" si="194"/>
        <v>46.225000000000001</v>
      </c>
      <c r="R1270" s="8">
        <f t="shared" si="195"/>
        <v>29.125</v>
      </c>
      <c r="S1270" s="8">
        <f t="shared" si="196"/>
        <v>26.175000000000001</v>
      </c>
      <c r="T1270" s="8">
        <f t="shared" si="197"/>
        <v>35.375</v>
      </c>
      <c r="U1270" s="7">
        <f t="shared" si="198"/>
        <v>33.841666666666661</v>
      </c>
      <c r="V1270" s="7">
        <f t="shared" si="199"/>
        <v>34.224999999999994</v>
      </c>
    </row>
    <row r="1271" spans="1:22" ht="13.5" x14ac:dyDescent="0.25">
      <c r="A1271" s="3">
        <f>RSI!A1271</f>
        <v>43860</v>
      </c>
      <c r="B1271" s="2">
        <f>RSI!B1271</f>
        <v>7.7080000000000002</v>
      </c>
      <c r="C1271" s="2">
        <f>RSI!I1271</f>
        <v>34.591772825352479</v>
      </c>
      <c r="D1271" s="2">
        <f>MACD!E1271</f>
        <v>0.14042208024729952</v>
      </c>
      <c r="E1271" s="2">
        <f>MACD!F1271</f>
        <v>0.16155718940193964</v>
      </c>
      <c r="F1271" s="2">
        <f>'Moving Avg'!D1271</f>
        <v>7.7438000000000002</v>
      </c>
      <c r="G1271" s="2">
        <f>'Moving Avg'!F1271</f>
        <v>7.9698000000000011</v>
      </c>
      <c r="H1271" s="2">
        <f>'Moving Avg'!G1271</f>
        <v>8.1303000000000019</v>
      </c>
      <c r="I1271" s="2">
        <f>'Moving Avg'!H1271</f>
        <v>8.4913700000000105</v>
      </c>
      <c r="J1271" s="5" t="str">
        <f>OBV!F1271</f>
        <v>BEARISH</v>
      </c>
      <c r="K1271" s="5" t="str">
        <f>OBV!G1271</f>
        <v>STRONG</v>
      </c>
      <c r="L1271" s="5" t="str">
        <f>OBV!H1271</f>
        <v>CONFIRMED BEARISH</v>
      </c>
      <c r="M1271" s="7">
        <f t="shared" si="190"/>
        <v>25</v>
      </c>
      <c r="N1271" s="7">
        <f t="shared" si="191"/>
        <v>100</v>
      </c>
      <c r="O1271" s="7">
        <f t="shared" si="192"/>
        <v>0</v>
      </c>
      <c r="P1271" s="7">
        <f t="shared" si="193"/>
        <v>33</v>
      </c>
      <c r="Q1271" s="8">
        <f t="shared" si="194"/>
        <v>48.7</v>
      </c>
      <c r="R1271" s="8">
        <f t="shared" si="195"/>
        <v>33.25</v>
      </c>
      <c r="S1271" s="8">
        <f t="shared" si="196"/>
        <v>33.6</v>
      </c>
      <c r="T1271" s="8">
        <f t="shared" si="197"/>
        <v>39.5</v>
      </c>
      <c r="U1271" s="7">
        <f t="shared" si="198"/>
        <v>38.516666666666673</v>
      </c>
      <c r="V1271" s="7">
        <f t="shared" si="199"/>
        <v>38.762500000000003</v>
      </c>
    </row>
    <row r="1272" spans="1:22" ht="13.5" x14ac:dyDescent="0.25">
      <c r="A1272" s="3">
        <f>RSI!A1272</f>
        <v>43861</v>
      </c>
      <c r="B1272" s="2">
        <f>RSI!B1272</f>
        <v>7.7149999999999999</v>
      </c>
      <c r="C1272" s="2">
        <f>RSI!I1272</f>
        <v>35.097680430438942</v>
      </c>
      <c r="D1272" s="2">
        <f>MACD!E1272</f>
        <v>0.12961900591219244</v>
      </c>
      <c r="E1272" s="2">
        <f>MACD!F1272</f>
        <v>0.15516955270399019</v>
      </c>
      <c r="F1272" s="2">
        <f>'Moving Avg'!D1272</f>
        <v>7.7279999999999998</v>
      </c>
      <c r="G1272" s="2">
        <f>'Moving Avg'!F1272</f>
        <v>7.9354999999999993</v>
      </c>
      <c r="H1272" s="2">
        <f>'Moving Avg'!G1272</f>
        <v>8.1270000000000024</v>
      </c>
      <c r="I1272" s="2">
        <f>'Moving Avg'!H1272</f>
        <v>8.4865150000000114</v>
      </c>
      <c r="J1272" s="5" t="str">
        <f>OBV!F1272</f>
        <v>BEARISH</v>
      </c>
      <c r="K1272" s="5" t="str">
        <f>OBV!G1272</f>
        <v>NEUTRAL</v>
      </c>
      <c r="L1272" s="5" t="str">
        <f>OBV!H1272</f>
        <v>CONFIRMED BEARISH</v>
      </c>
      <c r="M1272" s="7">
        <f t="shared" si="190"/>
        <v>25</v>
      </c>
      <c r="N1272" s="7">
        <f t="shared" si="191"/>
        <v>100</v>
      </c>
      <c r="O1272" s="7">
        <f t="shared" si="192"/>
        <v>0</v>
      </c>
      <c r="P1272" s="7">
        <f t="shared" si="193"/>
        <v>16.5</v>
      </c>
      <c r="Q1272" s="8">
        <f t="shared" si="194"/>
        <v>46.225000000000001</v>
      </c>
      <c r="R1272" s="8">
        <f t="shared" si="195"/>
        <v>29.125</v>
      </c>
      <c r="S1272" s="8">
        <f t="shared" si="196"/>
        <v>26.175000000000001</v>
      </c>
      <c r="T1272" s="8">
        <f t="shared" si="197"/>
        <v>35.375</v>
      </c>
      <c r="U1272" s="7">
        <f t="shared" si="198"/>
        <v>33.841666666666661</v>
      </c>
      <c r="V1272" s="7">
        <f t="shared" si="199"/>
        <v>34.224999999999994</v>
      </c>
    </row>
    <row r="1273" spans="1:22" ht="13.5" x14ac:dyDescent="0.25">
      <c r="A1273" s="3">
        <f>RSI!A1273</f>
        <v>43864</v>
      </c>
      <c r="B1273" s="2">
        <f>RSI!B1273</f>
        <v>7.8230000000000004</v>
      </c>
      <c r="C1273" s="2">
        <f>RSI!I1273</f>
        <v>42.488670760946391</v>
      </c>
      <c r="D1273" s="2">
        <f>MACD!E1273</f>
        <v>0.11403689347400636</v>
      </c>
      <c r="E1273" s="2">
        <f>MACD!F1273</f>
        <v>0.14694302085799343</v>
      </c>
      <c r="F1273" s="2">
        <f>'Moving Avg'!D1273</f>
        <v>7.7409999999999997</v>
      </c>
      <c r="G1273" s="2">
        <f>'Moving Avg'!F1273</f>
        <v>7.9148499999999995</v>
      </c>
      <c r="H1273" s="2">
        <f>'Moving Avg'!G1273</f>
        <v>8.12758</v>
      </c>
      <c r="I1273" s="2">
        <f>'Moving Avg'!H1273</f>
        <v>8.4823700000000102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  <c r="M1273" s="7">
        <f t="shared" si="190"/>
        <v>25</v>
      </c>
      <c r="N1273" s="7">
        <f t="shared" si="191"/>
        <v>100</v>
      </c>
      <c r="O1273" s="7">
        <f t="shared" si="192"/>
        <v>0</v>
      </c>
      <c r="P1273" s="7">
        <f t="shared" si="193"/>
        <v>83.5</v>
      </c>
      <c r="Q1273" s="8">
        <f t="shared" si="194"/>
        <v>56.274999999999999</v>
      </c>
      <c r="R1273" s="8">
        <f t="shared" si="195"/>
        <v>45.875</v>
      </c>
      <c r="S1273" s="8">
        <f t="shared" si="196"/>
        <v>56.325000000000003</v>
      </c>
      <c r="T1273" s="8">
        <f t="shared" si="197"/>
        <v>52.125</v>
      </c>
      <c r="U1273" s="7">
        <f t="shared" si="198"/>
        <v>52.82500000000001</v>
      </c>
      <c r="V1273" s="7">
        <f t="shared" si="199"/>
        <v>52.650000000000006</v>
      </c>
    </row>
    <row r="1274" spans="1:22" ht="13.5" x14ac:dyDescent="0.25">
      <c r="A1274" s="3">
        <f>RSI!A1274</f>
        <v>43865</v>
      </c>
      <c r="B1274" s="2">
        <f>RSI!B1274</f>
        <v>7.915</v>
      </c>
      <c r="C1274" s="2">
        <f>RSI!I1274</f>
        <v>47.928567957080361</v>
      </c>
      <c r="D1274" s="2">
        <f>MACD!E1274</f>
        <v>9.4842510299084637E-2</v>
      </c>
      <c r="E1274" s="2">
        <f>MACD!F1274</f>
        <v>0.1365229187462117</v>
      </c>
      <c r="F1274" s="2">
        <f>'Moving Avg'!D1274</f>
        <v>7.7737999999999996</v>
      </c>
      <c r="G1274" s="2">
        <f>'Moving Avg'!F1274</f>
        <v>7.9001999999999999</v>
      </c>
      <c r="H1274" s="2">
        <f>'Moving Avg'!G1274</f>
        <v>8.1280000000000001</v>
      </c>
      <c r="I1274" s="2">
        <f>'Moving Avg'!H1274</f>
        <v>8.47810500000001</v>
      </c>
      <c r="J1274" s="5" t="str">
        <f>OBV!F1274</f>
        <v>BULLISH</v>
      </c>
      <c r="K1274" s="5" t="str">
        <f>OBV!G1274</f>
        <v>NEUTRAL</v>
      </c>
      <c r="L1274" s="5" t="str">
        <f>OBV!H1274</f>
        <v>CONFIRMED BULLISH</v>
      </c>
      <c r="M1274" s="7">
        <f t="shared" si="190"/>
        <v>25</v>
      </c>
      <c r="N1274" s="7">
        <f t="shared" si="191"/>
        <v>100</v>
      </c>
      <c r="O1274" s="7">
        <f t="shared" si="192"/>
        <v>0</v>
      </c>
      <c r="P1274" s="7">
        <f t="shared" si="193"/>
        <v>83.5</v>
      </c>
      <c r="Q1274" s="8">
        <f t="shared" si="194"/>
        <v>56.274999999999999</v>
      </c>
      <c r="R1274" s="8">
        <f t="shared" si="195"/>
        <v>45.875</v>
      </c>
      <c r="S1274" s="8">
        <f t="shared" si="196"/>
        <v>56.325000000000003</v>
      </c>
      <c r="T1274" s="8">
        <f t="shared" si="197"/>
        <v>52.125</v>
      </c>
      <c r="U1274" s="7">
        <f t="shared" si="198"/>
        <v>52.82500000000001</v>
      </c>
      <c r="V1274" s="7">
        <f t="shared" si="199"/>
        <v>52.650000000000006</v>
      </c>
    </row>
    <row r="1275" spans="1:22" ht="13.5" x14ac:dyDescent="0.25">
      <c r="A1275" s="3">
        <f>RSI!A1275</f>
        <v>43866</v>
      </c>
      <c r="B1275" s="2">
        <f>RSI!B1275</f>
        <v>7.9939999999999998</v>
      </c>
      <c r="C1275" s="2">
        <f>RSI!I1275</f>
        <v>52.116921188440379</v>
      </c>
      <c r="D1275" s="2">
        <f>MACD!E1275</f>
        <v>6.2028192879428623E-2</v>
      </c>
      <c r="E1275" s="2">
        <f>MACD!F1275</f>
        <v>0.12162397357285509</v>
      </c>
      <c r="F1275" s="2">
        <f>'Moving Avg'!D1275</f>
        <v>7.8310000000000004</v>
      </c>
      <c r="G1275" s="2">
        <f>'Moving Avg'!F1275</f>
        <v>7.894499999999999</v>
      </c>
      <c r="H1275" s="2">
        <f>'Moving Avg'!G1275</f>
        <v>8.1328600000000009</v>
      </c>
      <c r="I1275" s="2">
        <f>'Moving Avg'!H1275</f>
        <v>8.4754950000000111</v>
      </c>
      <c r="J1275" s="5" t="str">
        <f>OBV!F1275</f>
        <v>BULLISH</v>
      </c>
      <c r="K1275" s="5" t="str">
        <f>OBV!G1275</f>
        <v>WEAK</v>
      </c>
      <c r="L1275" s="5" t="str">
        <f>OBV!H1275</f>
        <v>CONFIRMED BULLISH</v>
      </c>
      <c r="M1275" s="7">
        <f t="shared" si="190"/>
        <v>25</v>
      </c>
      <c r="N1275" s="7">
        <f t="shared" si="191"/>
        <v>100</v>
      </c>
      <c r="O1275" s="7">
        <f t="shared" si="192"/>
        <v>0</v>
      </c>
      <c r="P1275" s="7">
        <f t="shared" si="193"/>
        <v>67</v>
      </c>
      <c r="Q1275" s="8">
        <f t="shared" si="194"/>
        <v>53.8</v>
      </c>
      <c r="R1275" s="8">
        <f t="shared" si="195"/>
        <v>41.75</v>
      </c>
      <c r="S1275" s="8">
        <f t="shared" si="196"/>
        <v>48.900000000000006</v>
      </c>
      <c r="T1275" s="8">
        <f t="shared" si="197"/>
        <v>48</v>
      </c>
      <c r="U1275" s="7">
        <f t="shared" si="198"/>
        <v>48.15</v>
      </c>
      <c r="V1275" s="7">
        <f t="shared" si="199"/>
        <v>48.112499999999997</v>
      </c>
    </row>
    <row r="1276" spans="1:22" ht="13.5" x14ac:dyDescent="0.25">
      <c r="A1276" s="3">
        <f>RSI!A1276</f>
        <v>43867</v>
      </c>
      <c r="B1276" s="2">
        <f>RSI!B1276</f>
        <v>7.851</v>
      </c>
      <c r="C1276" s="2">
        <f>RSI!I1276</f>
        <v>45.052785158608458</v>
      </c>
      <c r="D1276" s="2">
        <f>MACD!E1276</f>
        <v>4.5651981876798864E-2</v>
      </c>
      <c r="E1276" s="2">
        <f>MACD!F1276</f>
        <v>0.10642957523364385</v>
      </c>
      <c r="F1276" s="2">
        <f>'Moving Avg'!D1276</f>
        <v>7.8596000000000004</v>
      </c>
      <c r="G1276" s="2">
        <f>'Moving Avg'!F1276</f>
        <v>7.8766499999999997</v>
      </c>
      <c r="H1276" s="2">
        <f>'Moving Avg'!G1276</f>
        <v>8.1348600000000015</v>
      </c>
      <c r="I1276" s="2">
        <f>'Moving Avg'!H1276</f>
        <v>8.4711450000000124</v>
      </c>
      <c r="J1276" s="5" t="str">
        <f>OBV!F1276</f>
        <v>BULLISH</v>
      </c>
      <c r="K1276" s="5" t="str">
        <f>OBV!G1276</f>
        <v>NEUTRAL</v>
      </c>
      <c r="L1276" s="5" t="str">
        <f>OBV!H1276</f>
        <v>CONFIRMED BULLISH</v>
      </c>
      <c r="M1276" s="7">
        <f t="shared" si="190"/>
        <v>25</v>
      </c>
      <c r="N1276" s="7">
        <f t="shared" si="191"/>
        <v>100</v>
      </c>
      <c r="O1276" s="7">
        <f t="shared" si="192"/>
        <v>0</v>
      </c>
      <c r="P1276" s="7">
        <f t="shared" si="193"/>
        <v>83.5</v>
      </c>
      <c r="Q1276" s="8">
        <f t="shared" si="194"/>
        <v>56.274999999999999</v>
      </c>
      <c r="R1276" s="8">
        <f t="shared" si="195"/>
        <v>45.875</v>
      </c>
      <c r="S1276" s="8">
        <f t="shared" si="196"/>
        <v>56.325000000000003</v>
      </c>
      <c r="T1276" s="8">
        <f t="shared" si="197"/>
        <v>52.125</v>
      </c>
      <c r="U1276" s="7">
        <f t="shared" si="198"/>
        <v>52.82500000000001</v>
      </c>
      <c r="V1276" s="7">
        <f t="shared" si="199"/>
        <v>52.650000000000006</v>
      </c>
    </row>
    <row r="1277" spans="1:22" ht="13.5" x14ac:dyDescent="0.25">
      <c r="A1277" s="3">
        <f>RSI!A1277</f>
        <v>43868</v>
      </c>
      <c r="B1277" s="2">
        <f>RSI!B1277</f>
        <v>7.9939999999999998</v>
      </c>
      <c r="C1277" s="2">
        <f>RSI!I1277</f>
        <v>52.051805328427463</v>
      </c>
      <c r="D1277" s="2">
        <f>MACD!E1277</f>
        <v>1.1942392266455215E-2</v>
      </c>
      <c r="E1277" s="2">
        <f>MACD!F1277</f>
        <v>8.7532138640206134E-2</v>
      </c>
      <c r="F1277" s="2">
        <f>'Moving Avg'!D1277</f>
        <v>7.9154</v>
      </c>
      <c r="G1277" s="2">
        <f>'Moving Avg'!F1277</f>
        <v>7.8669999999999991</v>
      </c>
      <c r="H1277" s="2">
        <f>'Moving Avg'!G1277</f>
        <v>8.1391400000000029</v>
      </c>
      <c r="I1277" s="2">
        <f>'Moving Avg'!H1277</f>
        <v>8.4662200000000105</v>
      </c>
      <c r="J1277" s="5" t="str">
        <f>OBV!F1277</f>
        <v>BULLISH</v>
      </c>
      <c r="K1277" s="5" t="str">
        <f>OBV!G1277</f>
        <v>NEUTRAL</v>
      </c>
      <c r="L1277" s="5" t="str">
        <f>OBV!H1277</f>
        <v>CONFIRMED BULLISH</v>
      </c>
      <c r="M1277" s="7">
        <f t="shared" si="190"/>
        <v>25</v>
      </c>
      <c r="N1277" s="7">
        <f t="shared" si="191"/>
        <v>100</v>
      </c>
      <c r="O1277" s="7">
        <f t="shared" si="192"/>
        <v>0</v>
      </c>
      <c r="P1277" s="7">
        <f t="shared" si="193"/>
        <v>83.5</v>
      </c>
      <c r="Q1277" s="8">
        <f t="shared" si="194"/>
        <v>56.274999999999999</v>
      </c>
      <c r="R1277" s="8">
        <f t="shared" si="195"/>
        <v>45.875</v>
      </c>
      <c r="S1277" s="8">
        <f t="shared" si="196"/>
        <v>56.325000000000003</v>
      </c>
      <c r="T1277" s="8">
        <f t="shared" si="197"/>
        <v>52.125</v>
      </c>
      <c r="U1277" s="7">
        <f t="shared" si="198"/>
        <v>52.82500000000001</v>
      </c>
      <c r="V1277" s="7">
        <f t="shared" si="199"/>
        <v>52.650000000000006</v>
      </c>
    </row>
    <row r="1278" spans="1:22" ht="13.5" x14ac:dyDescent="0.25">
      <c r="A1278" s="3">
        <f>RSI!A1278</f>
        <v>43871</v>
      </c>
      <c r="B1278" s="2">
        <f>RSI!B1278</f>
        <v>7.758</v>
      </c>
      <c r="C1278" s="2">
        <f>RSI!I1278</f>
        <v>42.443200451835672</v>
      </c>
      <c r="D1278" s="2">
        <f>MACD!E1278</f>
        <v>-4.9405328387015501E-3</v>
      </c>
      <c r="E1278" s="2">
        <f>MACD!F1278</f>
        <v>6.9037604344424588E-2</v>
      </c>
      <c r="F1278" s="2">
        <f>'Moving Avg'!D1278</f>
        <v>7.9024000000000001</v>
      </c>
      <c r="G1278" s="2">
        <f>'Moving Avg'!F1278</f>
        <v>7.8545000000000016</v>
      </c>
      <c r="H1278" s="2">
        <f>'Moving Avg'!G1278</f>
        <v>8.139280000000003</v>
      </c>
      <c r="I1278" s="2">
        <f>'Moving Avg'!H1278</f>
        <v>8.4580350000000113</v>
      </c>
      <c r="J1278" s="5" t="str">
        <f>OBV!F1278</f>
        <v>BULLISH</v>
      </c>
      <c r="K1278" s="5" t="str">
        <f>OBV!G1278</f>
        <v>NEUTRAL</v>
      </c>
      <c r="L1278" s="5" t="str">
        <f>OBV!H1278</f>
        <v>BULLISH DIVERGENCE</v>
      </c>
      <c r="M1278" s="7">
        <f t="shared" si="190"/>
        <v>25</v>
      </c>
      <c r="N1278" s="7">
        <f t="shared" si="191"/>
        <v>100</v>
      </c>
      <c r="O1278" s="7">
        <f t="shared" si="192"/>
        <v>0</v>
      </c>
      <c r="P1278" s="7">
        <f t="shared" si="193"/>
        <v>66.5</v>
      </c>
      <c r="Q1278" s="8">
        <f t="shared" si="194"/>
        <v>53.725000000000001</v>
      </c>
      <c r="R1278" s="8">
        <f t="shared" si="195"/>
        <v>41.625</v>
      </c>
      <c r="S1278" s="8">
        <f t="shared" si="196"/>
        <v>48.674999999999997</v>
      </c>
      <c r="T1278" s="8">
        <f t="shared" si="197"/>
        <v>47.875</v>
      </c>
      <c r="U1278" s="7">
        <f t="shared" si="198"/>
        <v>48.008333333333326</v>
      </c>
      <c r="V1278" s="7">
        <f t="shared" si="199"/>
        <v>47.974999999999994</v>
      </c>
    </row>
    <row r="1279" spans="1:22" ht="13.5" x14ac:dyDescent="0.25">
      <c r="A1279" s="3">
        <f>RSI!A1279</f>
        <v>43872</v>
      </c>
      <c r="B1279" s="2">
        <f>RSI!B1279</f>
        <v>7.9870000000000001</v>
      </c>
      <c r="C1279" s="2">
        <f>RSI!I1279</f>
        <v>51.75053280950123</v>
      </c>
      <c r="D1279" s="2">
        <f>MACD!E1279</f>
        <v>-3.6151479484182403E-2</v>
      </c>
      <c r="E1279" s="2">
        <f>MACD!F1279</f>
        <v>4.7999787578703199E-2</v>
      </c>
      <c r="F1279" s="2">
        <f>'Moving Avg'!D1279</f>
        <v>7.9167999999999994</v>
      </c>
      <c r="G1279" s="2">
        <f>'Moving Avg'!F1279</f>
        <v>7.8541500000000015</v>
      </c>
      <c r="H1279" s="2">
        <f>'Moving Avg'!G1279</f>
        <v>8.142000000000003</v>
      </c>
      <c r="I1279" s="2">
        <f>'Moving Avg'!H1279</f>
        <v>8.4482000000000124</v>
      </c>
      <c r="J1279" s="5" t="str">
        <f>OBV!F1279</f>
        <v>BULLISH</v>
      </c>
      <c r="K1279" s="5" t="str">
        <f>OBV!G1279</f>
        <v>NEUTRAL</v>
      </c>
      <c r="L1279" s="5" t="str">
        <f>OBV!H1279</f>
        <v>CONFIRMED BULLISH</v>
      </c>
      <c r="M1279" s="7">
        <f t="shared" si="190"/>
        <v>25</v>
      </c>
      <c r="N1279" s="7">
        <f t="shared" si="191"/>
        <v>100</v>
      </c>
      <c r="O1279" s="7">
        <f t="shared" si="192"/>
        <v>0</v>
      </c>
      <c r="P1279" s="7">
        <f t="shared" si="193"/>
        <v>83.5</v>
      </c>
      <c r="Q1279" s="8">
        <f t="shared" si="194"/>
        <v>56.274999999999999</v>
      </c>
      <c r="R1279" s="8">
        <f t="shared" si="195"/>
        <v>45.875</v>
      </c>
      <c r="S1279" s="8">
        <f t="shared" si="196"/>
        <v>56.325000000000003</v>
      </c>
      <c r="T1279" s="8">
        <f t="shared" si="197"/>
        <v>52.125</v>
      </c>
      <c r="U1279" s="7">
        <f t="shared" si="198"/>
        <v>52.82500000000001</v>
      </c>
      <c r="V1279" s="7">
        <f t="shared" si="199"/>
        <v>52.650000000000006</v>
      </c>
    </row>
    <row r="1280" spans="1:22" ht="13.5" x14ac:dyDescent="0.25">
      <c r="A1280" s="3">
        <f>RSI!A1280</f>
        <v>43873</v>
      </c>
      <c r="B1280" s="2">
        <f>RSI!B1280</f>
        <v>7.8230000000000004</v>
      </c>
      <c r="C1280" s="2">
        <f>RSI!I1280</f>
        <v>46.012095433284571</v>
      </c>
      <c r="D1280" s="2">
        <f>MACD!E1280</f>
        <v>-5.7349212844781228E-2</v>
      </c>
      <c r="E1280" s="2">
        <f>MACD!F1280</f>
        <v>2.6929987494006317E-2</v>
      </c>
      <c r="F1280" s="2">
        <f>'Moving Avg'!D1280</f>
        <v>7.8825999999999992</v>
      </c>
      <c r="G1280" s="2">
        <f>'Moving Avg'!F1280</f>
        <v>7.8524000000000012</v>
      </c>
      <c r="H1280" s="2">
        <f>'Moving Avg'!G1280</f>
        <v>8.1344400000000014</v>
      </c>
      <c r="I1280" s="2">
        <f>'Moving Avg'!H1280</f>
        <v>8.4365600000000107</v>
      </c>
      <c r="J1280" s="5" t="str">
        <f>OBV!F1280</f>
        <v>BEARISH</v>
      </c>
      <c r="K1280" s="5" t="str">
        <f>OBV!G1280</f>
        <v>NEUTRAL</v>
      </c>
      <c r="L1280" s="5" t="str">
        <f>OBV!H1280</f>
        <v>CONFIRMED BEARISH</v>
      </c>
      <c r="M1280" s="7">
        <f t="shared" si="190"/>
        <v>25</v>
      </c>
      <c r="N1280" s="7">
        <f t="shared" si="191"/>
        <v>100</v>
      </c>
      <c r="O1280" s="7">
        <f t="shared" si="192"/>
        <v>0</v>
      </c>
      <c r="P1280" s="7">
        <f t="shared" si="193"/>
        <v>16.5</v>
      </c>
      <c r="Q1280" s="8">
        <f t="shared" si="194"/>
        <v>46.225000000000001</v>
      </c>
      <c r="R1280" s="8">
        <f t="shared" si="195"/>
        <v>29.125</v>
      </c>
      <c r="S1280" s="8">
        <f t="shared" si="196"/>
        <v>26.175000000000001</v>
      </c>
      <c r="T1280" s="8">
        <f t="shared" si="197"/>
        <v>35.375</v>
      </c>
      <c r="U1280" s="7">
        <f t="shared" si="198"/>
        <v>33.841666666666661</v>
      </c>
      <c r="V1280" s="7">
        <f t="shared" si="199"/>
        <v>34.224999999999994</v>
      </c>
    </row>
    <row r="1281" spans="1:22" ht="13.5" x14ac:dyDescent="0.25">
      <c r="A1281" s="3">
        <f>RSI!A1281</f>
        <v>43874</v>
      </c>
      <c r="B1281" s="2">
        <f>RSI!B1281</f>
        <v>7.9509999999999996</v>
      </c>
      <c r="C1281" s="2">
        <f>RSI!I1281</f>
        <v>50.614929357507236</v>
      </c>
      <c r="D1281" s="2">
        <f>MACD!E1281</f>
        <v>-8.4095594106278426E-2</v>
      </c>
      <c r="E1281" s="2">
        <f>MACD!F1281</f>
        <v>4.7248711739493708E-3</v>
      </c>
      <c r="F1281" s="2">
        <f>'Moving Avg'!D1281</f>
        <v>7.9025999999999996</v>
      </c>
      <c r="G1281" s="2">
        <f>'Moving Avg'!F1281</f>
        <v>7.85025</v>
      </c>
      <c r="H1281" s="2">
        <f>'Moving Avg'!G1281</f>
        <v>8.1196000000000019</v>
      </c>
      <c r="I1281" s="2">
        <f>'Moving Avg'!H1281</f>
        <v>8.425900000000011</v>
      </c>
      <c r="J1281" s="5" t="str">
        <f>OBV!F1281</f>
        <v>BULLISH</v>
      </c>
      <c r="K1281" s="5" t="str">
        <f>OBV!G1281</f>
        <v>NEUTRAL</v>
      </c>
      <c r="L1281" s="5" t="str">
        <f>OBV!H1281</f>
        <v>CONFIRMED BULLISH</v>
      </c>
      <c r="M1281" s="7">
        <f t="shared" si="190"/>
        <v>25</v>
      </c>
      <c r="N1281" s="7">
        <f t="shared" si="191"/>
        <v>100</v>
      </c>
      <c r="O1281" s="7">
        <f t="shared" si="192"/>
        <v>0</v>
      </c>
      <c r="P1281" s="7">
        <f t="shared" si="193"/>
        <v>83.5</v>
      </c>
      <c r="Q1281" s="8">
        <f t="shared" si="194"/>
        <v>56.274999999999999</v>
      </c>
      <c r="R1281" s="8">
        <f t="shared" si="195"/>
        <v>45.875</v>
      </c>
      <c r="S1281" s="8">
        <f t="shared" si="196"/>
        <v>56.325000000000003</v>
      </c>
      <c r="T1281" s="8">
        <f t="shared" si="197"/>
        <v>52.125</v>
      </c>
      <c r="U1281" s="7">
        <f t="shared" si="198"/>
        <v>52.82500000000001</v>
      </c>
      <c r="V1281" s="7">
        <f t="shared" si="199"/>
        <v>52.650000000000006</v>
      </c>
    </row>
    <row r="1282" spans="1:22" ht="13.5" x14ac:dyDescent="0.25">
      <c r="A1282" s="3">
        <f>RSI!A1282</f>
        <v>43875</v>
      </c>
      <c r="B1282" s="2">
        <f>RSI!B1282</f>
        <v>7.851</v>
      </c>
      <c r="C1282" s="2">
        <f>RSI!I1282</f>
        <v>47.227294343375156</v>
      </c>
      <c r="D1282" s="2">
        <f>MACD!E1282</f>
        <v>-9.8377282056382853E-2</v>
      </c>
      <c r="E1282" s="2">
        <f>MACD!F1282</f>
        <v>-1.5895559472117075E-2</v>
      </c>
      <c r="F1282" s="2">
        <f>'Moving Avg'!D1282</f>
        <v>7.8740000000000006</v>
      </c>
      <c r="G1282" s="2">
        <f>'Moving Avg'!F1282</f>
        <v>7.8467000000000002</v>
      </c>
      <c r="H1282" s="2">
        <f>'Moving Avg'!G1282</f>
        <v>8.1003200000000017</v>
      </c>
      <c r="I1282" s="2">
        <f>'Moving Avg'!H1282</f>
        <v>8.4162050000000121</v>
      </c>
      <c r="J1282" s="5" t="str">
        <f>OBV!F1282</f>
        <v>BEARISH</v>
      </c>
      <c r="K1282" s="5" t="str">
        <f>OBV!G1282</f>
        <v>NEUTRAL</v>
      </c>
      <c r="L1282" s="5" t="str">
        <f>OBV!H1282</f>
        <v>CONFIRMED BEARISH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100</v>
      </c>
      <c r="O1282" s="7">
        <f t="shared" ref="O1282:O1345" si="202">IF(F1282-I1282&gt;10,100,IF(F1282-I1282&gt;5,75, IF(F1282-I1282&gt;0,50,0)))</f>
        <v>0</v>
      </c>
      <c r="P1282" s="7">
        <f t="shared" ref="P1282:P1345" si="203">IF(L1282="confirmed bullish", 34, IF(L1282="bullish divergence",17, 0))+IF(J1282="bullish",33,IF(J1282="bearish",0,16.5))+IF(K1282="strong",33,IF(K1282="weak",0,16.5))</f>
        <v>16.5</v>
      </c>
      <c r="Q1282" s="8">
        <f t="shared" si="194"/>
        <v>46.225000000000001</v>
      </c>
      <c r="R1282" s="8">
        <f t="shared" si="195"/>
        <v>29.125</v>
      </c>
      <c r="S1282" s="8">
        <f t="shared" si="196"/>
        <v>26.175000000000001</v>
      </c>
      <c r="T1282" s="8">
        <f t="shared" si="197"/>
        <v>35.375</v>
      </c>
      <c r="U1282" s="7">
        <f t="shared" si="198"/>
        <v>33.841666666666661</v>
      </c>
      <c r="V1282" s="7">
        <f t="shared" si="199"/>
        <v>34.224999999999994</v>
      </c>
    </row>
    <row r="1283" spans="1:22" ht="13.5" x14ac:dyDescent="0.25">
      <c r="A1283" s="3">
        <f>RSI!A1283</f>
        <v>43878</v>
      </c>
      <c r="B1283" s="2">
        <f>RSI!B1283</f>
        <v>7.98</v>
      </c>
      <c r="C1283" s="2">
        <f>RSI!I1283</f>
        <v>51.716704418797256</v>
      </c>
      <c r="D1283" s="2">
        <f>MACD!E1283</f>
        <v>-0.10293555857505332</v>
      </c>
      <c r="E1283" s="2">
        <f>MACD!F1283</f>
        <v>-3.3303559292704329E-2</v>
      </c>
      <c r="F1283" s="2">
        <f>'Moving Avg'!D1283</f>
        <v>7.9184000000000001</v>
      </c>
      <c r="G1283" s="2">
        <f>'Moving Avg'!F1283</f>
        <v>7.8495999999999997</v>
      </c>
      <c r="H1283" s="2">
        <f>'Moving Avg'!G1283</f>
        <v>8.0889000000000006</v>
      </c>
      <c r="I1283" s="2">
        <f>'Moving Avg'!H1283</f>
        <v>8.4063700000000114</v>
      </c>
      <c r="J1283" s="5" t="str">
        <f>OBV!F1283</f>
        <v>BULLISH</v>
      </c>
      <c r="K1283" s="5" t="str">
        <f>OBV!G1283</f>
        <v>NEUTRAL</v>
      </c>
      <c r="L1283" s="5" t="str">
        <f>OBV!H1283</f>
        <v>CONFIRMED BULLISH</v>
      </c>
      <c r="M1283" s="7">
        <f t="shared" si="200"/>
        <v>25</v>
      </c>
      <c r="N1283" s="7">
        <f t="shared" si="201"/>
        <v>100</v>
      </c>
      <c r="O1283" s="7">
        <f t="shared" si="202"/>
        <v>0</v>
      </c>
      <c r="P1283" s="7">
        <f t="shared" si="203"/>
        <v>83.5</v>
      </c>
      <c r="Q1283" s="8">
        <f t="shared" ref="Q1283:Q1346" si="204">0.35*M1283+N1283*0.35+O1283*0.15+P1283*0.15</f>
        <v>56.274999999999999</v>
      </c>
      <c r="R1283" s="8">
        <f t="shared" ref="R1283:R1346" si="205">M1283*0.2+N1283*0.2+O1283*0.35+P1283*0.25</f>
        <v>45.875</v>
      </c>
      <c r="S1283" s="8">
        <f t="shared" ref="S1283:S1346" si="206">M1283*0.15+N1283*0.15+O1283*0.25+P1283*0.45</f>
        <v>56.325000000000003</v>
      </c>
      <c r="T1283" s="8">
        <f t="shared" ref="T1283:T1346" si="207">0.25*SUM(M1283:P1283)</f>
        <v>52.125</v>
      </c>
      <c r="U1283" s="7">
        <f t="shared" ref="U1283:U1346" si="208">SUM(Q1283:S1283)/3</f>
        <v>52.82500000000001</v>
      </c>
      <c r="V1283" s="7">
        <f t="shared" ref="V1283:V1346" si="209">SUM(Q1283:T1283)/4</f>
        <v>52.650000000000006</v>
      </c>
    </row>
    <row r="1284" spans="1:22" ht="13.5" x14ac:dyDescent="0.25">
      <c r="A1284" s="3">
        <f>RSI!A1284</f>
        <v>43879</v>
      </c>
      <c r="B1284" s="2">
        <f>RSI!B1284</f>
        <v>7.944</v>
      </c>
      <c r="C1284" s="2">
        <f>RSI!I1284</f>
        <v>50.427433302111346</v>
      </c>
      <c r="D1284" s="2">
        <f>MACD!E1284</f>
        <v>-9.0302464011903005E-2</v>
      </c>
      <c r="E1284" s="2">
        <f>MACD!F1284</f>
        <v>-4.470334023654407E-2</v>
      </c>
      <c r="F1284" s="2">
        <f>'Moving Avg'!D1284</f>
        <v>7.9097999999999997</v>
      </c>
      <c r="G1284" s="2">
        <f>'Moving Avg'!F1284</f>
        <v>7.8506999999999989</v>
      </c>
      <c r="H1284" s="2">
        <f>'Moving Avg'!G1284</f>
        <v>8.0764800000000001</v>
      </c>
      <c r="I1284" s="2">
        <f>'Moving Avg'!H1284</f>
        <v>8.3972050000000085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  <c r="M1284" s="7">
        <f t="shared" si="200"/>
        <v>25</v>
      </c>
      <c r="N1284" s="7">
        <f t="shared" si="201"/>
        <v>100</v>
      </c>
      <c r="O1284" s="7">
        <f t="shared" si="202"/>
        <v>0</v>
      </c>
      <c r="P1284" s="7">
        <f t="shared" si="203"/>
        <v>16.5</v>
      </c>
      <c r="Q1284" s="8">
        <f t="shared" si="204"/>
        <v>46.225000000000001</v>
      </c>
      <c r="R1284" s="8">
        <f t="shared" si="205"/>
        <v>29.125</v>
      </c>
      <c r="S1284" s="8">
        <f t="shared" si="206"/>
        <v>26.175000000000001</v>
      </c>
      <c r="T1284" s="8">
        <f t="shared" si="207"/>
        <v>35.375</v>
      </c>
      <c r="U1284" s="7">
        <f t="shared" si="208"/>
        <v>33.841666666666661</v>
      </c>
      <c r="V1284" s="7">
        <f t="shared" si="209"/>
        <v>34.224999999999994</v>
      </c>
    </row>
    <row r="1285" spans="1:22" ht="13.5" x14ac:dyDescent="0.25">
      <c r="A1285" s="3">
        <f>RSI!A1285</f>
        <v>43880</v>
      </c>
      <c r="B1285" s="2">
        <f>RSI!B1285</f>
        <v>7.944</v>
      </c>
      <c r="C1285" s="2">
        <f>RSI!I1285</f>
        <v>50.427433302111346</v>
      </c>
      <c r="D1285" s="2">
        <f>MACD!E1285</f>
        <v>-6.7552290618985822E-2</v>
      </c>
      <c r="E1285" s="2">
        <f>MACD!F1285</f>
        <v>-4.9273130313032418E-2</v>
      </c>
      <c r="F1285" s="2">
        <f>'Moving Avg'!D1285</f>
        <v>7.9340000000000002</v>
      </c>
      <c r="G1285" s="2">
        <f>'Moving Avg'!F1285</f>
        <v>7.8553499999999969</v>
      </c>
      <c r="H1285" s="2">
        <f>'Moving Avg'!G1285</f>
        <v>8.0665000000000013</v>
      </c>
      <c r="I1285" s="2">
        <f>'Moving Avg'!H1285</f>
        <v>8.3895050000000086</v>
      </c>
      <c r="J1285" s="5" t="str">
        <f>OBV!F1285</f>
        <v>BULLISH</v>
      </c>
      <c r="K1285" s="5" t="str">
        <f>OBV!G1285</f>
        <v>NEUTRAL</v>
      </c>
      <c r="L1285" s="5" t="str">
        <f>OBV!H1285</f>
        <v>CONFIRMED BULLISH</v>
      </c>
      <c r="M1285" s="7">
        <f t="shared" si="200"/>
        <v>25</v>
      </c>
      <c r="N1285" s="7">
        <f t="shared" si="201"/>
        <v>45</v>
      </c>
      <c r="O1285" s="7">
        <f t="shared" si="202"/>
        <v>0</v>
      </c>
      <c r="P1285" s="7">
        <f t="shared" si="203"/>
        <v>83.5</v>
      </c>
      <c r="Q1285" s="8">
        <f t="shared" si="204"/>
        <v>37.024999999999999</v>
      </c>
      <c r="R1285" s="8">
        <f t="shared" si="205"/>
        <v>34.875</v>
      </c>
      <c r="S1285" s="8">
        <f t="shared" si="206"/>
        <v>48.075000000000003</v>
      </c>
      <c r="T1285" s="8">
        <f t="shared" si="207"/>
        <v>38.375</v>
      </c>
      <c r="U1285" s="7">
        <f t="shared" si="208"/>
        <v>39.991666666666667</v>
      </c>
      <c r="V1285" s="7">
        <f t="shared" si="209"/>
        <v>39.587500000000006</v>
      </c>
    </row>
    <row r="1286" spans="1:22" ht="13.5" x14ac:dyDescent="0.25">
      <c r="A1286" s="3">
        <f>RSI!A1286</f>
        <v>43881</v>
      </c>
      <c r="B1286" s="2">
        <f>RSI!B1286</f>
        <v>7.851</v>
      </c>
      <c r="C1286" s="2">
        <f>RSI!I1286</f>
        <v>46.922765745401627</v>
      </c>
      <c r="D1286" s="2">
        <f>MACD!E1286</f>
        <v>-6.3499564563349153E-2</v>
      </c>
      <c r="E1286" s="2">
        <f>MACD!F1286</f>
        <v>-5.2118417163095766E-2</v>
      </c>
      <c r="F1286" s="2">
        <f>'Moving Avg'!D1286</f>
        <v>7.9139999999999997</v>
      </c>
      <c r="G1286" s="2">
        <f>'Moving Avg'!F1286</f>
        <v>7.8549999999999969</v>
      </c>
      <c r="H1286" s="2">
        <f>'Moving Avg'!G1286</f>
        <v>8.0565000000000033</v>
      </c>
      <c r="I1286" s="2">
        <f>'Moving Avg'!H1286</f>
        <v>8.3811400000000091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  <c r="M1286" s="7">
        <f t="shared" si="200"/>
        <v>25</v>
      </c>
      <c r="N1286" s="7">
        <f t="shared" si="201"/>
        <v>45</v>
      </c>
      <c r="O1286" s="7">
        <f t="shared" si="202"/>
        <v>0</v>
      </c>
      <c r="P1286" s="7">
        <f t="shared" si="203"/>
        <v>16.5</v>
      </c>
      <c r="Q1286" s="8">
        <f t="shared" si="204"/>
        <v>26.975000000000001</v>
      </c>
      <c r="R1286" s="8">
        <f t="shared" si="205"/>
        <v>18.125</v>
      </c>
      <c r="S1286" s="8">
        <f t="shared" si="206"/>
        <v>17.925000000000001</v>
      </c>
      <c r="T1286" s="8">
        <f t="shared" si="207"/>
        <v>21.625</v>
      </c>
      <c r="U1286" s="7">
        <f t="shared" si="208"/>
        <v>21.008333333333336</v>
      </c>
      <c r="V1286" s="7">
        <f t="shared" si="209"/>
        <v>21.162500000000001</v>
      </c>
    </row>
    <row r="1287" spans="1:22" ht="13.5" x14ac:dyDescent="0.25">
      <c r="A1287" s="3">
        <f>RSI!A1287</f>
        <v>43882</v>
      </c>
      <c r="B1287" s="2">
        <f>RSI!B1287</f>
        <v>7.78</v>
      </c>
      <c r="C1287" s="2">
        <f>RSI!I1287</f>
        <v>44.386521030957503</v>
      </c>
      <c r="D1287" s="2">
        <f>MACD!E1287</f>
        <v>-3.2341450821031792E-2</v>
      </c>
      <c r="E1287" s="2">
        <f>MACD!F1287</f>
        <v>-4.8163023894682973E-2</v>
      </c>
      <c r="F1287" s="2">
        <f>'Moving Avg'!D1287</f>
        <v>7.899799999999999</v>
      </c>
      <c r="G1287" s="2">
        <f>'Moving Avg'!F1287</f>
        <v>7.8542999999999994</v>
      </c>
      <c r="H1287" s="2">
        <f>'Moving Avg'!G1287</f>
        <v>8.0450800000000022</v>
      </c>
      <c r="I1287" s="2">
        <f>'Moving Avg'!H1287</f>
        <v>8.3726900000000093</v>
      </c>
      <c r="J1287" s="5" t="str">
        <f>OBV!F1287</f>
        <v>BEARISH</v>
      </c>
      <c r="K1287" s="5" t="str">
        <f>OBV!G1287</f>
        <v>NEUTRAL</v>
      </c>
      <c r="L1287" s="5" t="str">
        <f>OBV!H1287</f>
        <v>CONFIRMED BEARISH</v>
      </c>
      <c r="M1287" s="7">
        <f t="shared" si="200"/>
        <v>25</v>
      </c>
      <c r="N1287" s="7">
        <f t="shared" si="201"/>
        <v>0</v>
      </c>
      <c r="O1287" s="7">
        <f t="shared" si="202"/>
        <v>0</v>
      </c>
      <c r="P1287" s="7">
        <f t="shared" si="203"/>
        <v>16.5</v>
      </c>
      <c r="Q1287" s="8">
        <f t="shared" si="204"/>
        <v>11.225</v>
      </c>
      <c r="R1287" s="8">
        <f t="shared" si="205"/>
        <v>9.125</v>
      </c>
      <c r="S1287" s="8">
        <f t="shared" si="206"/>
        <v>11.175000000000001</v>
      </c>
      <c r="T1287" s="8">
        <f t="shared" si="207"/>
        <v>10.375</v>
      </c>
      <c r="U1287" s="7">
        <f t="shared" si="208"/>
        <v>10.508333333333335</v>
      </c>
      <c r="V1287" s="7">
        <f t="shared" si="209"/>
        <v>10.475000000000001</v>
      </c>
    </row>
    <row r="1288" spans="1:22" ht="13.5" x14ac:dyDescent="0.25">
      <c r="A1288" s="3">
        <f>RSI!A1288</f>
        <v>43885</v>
      </c>
      <c r="B1288" s="2">
        <f>RSI!B1288</f>
        <v>7.9219999999999997</v>
      </c>
      <c r="C1288" s="2">
        <f>RSI!I1288</f>
        <v>50.185816636275433</v>
      </c>
      <c r="D1288" s="2">
        <f>MACD!E1288</f>
        <v>-5.1948724090486564E-2</v>
      </c>
      <c r="E1288" s="2">
        <f>MACD!F1288</f>
        <v>-4.8920163933843692E-2</v>
      </c>
      <c r="F1288" s="2">
        <f>'Moving Avg'!D1288</f>
        <v>7.8882000000000003</v>
      </c>
      <c r="G1288" s="2">
        <f>'Moving Avg'!F1288</f>
        <v>7.8624999999999989</v>
      </c>
      <c r="H1288" s="2">
        <f>'Moving Avg'!G1288</f>
        <v>8.0403600000000033</v>
      </c>
      <c r="I1288" s="2">
        <f>'Moving Avg'!H1288</f>
        <v>8.3669600000000095</v>
      </c>
      <c r="J1288" s="5" t="str">
        <f>OBV!F1288</f>
        <v>BEARISH</v>
      </c>
      <c r="K1288" s="5" t="str">
        <f>OBV!G1288</f>
        <v>NEUTRAL</v>
      </c>
      <c r="L1288" s="5" t="str">
        <f>OBV!H1288</f>
        <v>CONFIRMED BEARISH</v>
      </c>
      <c r="M1288" s="7">
        <f t="shared" si="200"/>
        <v>25</v>
      </c>
      <c r="N1288" s="7">
        <f t="shared" si="201"/>
        <v>45</v>
      </c>
      <c r="O1288" s="7">
        <f t="shared" si="202"/>
        <v>0</v>
      </c>
      <c r="P1288" s="7">
        <f t="shared" si="203"/>
        <v>16.5</v>
      </c>
      <c r="Q1288" s="8">
        <f t="shared" si="204"/>
        <v>26.975000000000001</v>
      </c>
      <c r="R1288" s="8">
        <f t="shared" si="205"/>
        <v>18.125</v>
      </c>
      <c r="S1288" s="8">
        <f t="shared" si="206"/>
        <v>17.925000000000001</v>
      </c>
      <c r="T1288" s="8">
        <f t="shared" si="207"/>
        <v>21.625</v>
      </c>
      <c r="U1288" s="7">
        <f t="shared" si="208"/>
        <v>21.008333333333336</v>
      </c>
      <c r="V1288" s="7">
        <f t="shared" si="209"/>
        <v>21.162500000000001</v>
      </c>
    </row>
    <row r="1289" spans="1:22" ht="13.5" x14ac:dyDescent="0.25">
      <c r="A1289" s="3">
        <f>RSI!A1289</f>
        <v>43886</v>
      </c>
      <c r="B1289" s="2">
        <f>RSI!B1289</f>
        <v>7.78</v>
      </c>
      <c r="C1289" s="2">
        <f>RSI!I1289</f>
        <v>45.118956536191696</v>
      </c>
      <c r="D1289" s="2">
        <f>MACD!E1289</f>
        <v>-2.2838197745010724E-2</v>
      </c>
      <c r="E1289" s="2">
        <f>MACD!F1289</f>
        <v>-4.3703770696077102E-2</v>
      </c>
      <c r="F1289" s="2">
        <f>'Moving Avg'!D1289</f>
        <v>7.8554000000000004</v>
      </c>
      <c r="G1289" s="2">
        <f>'Moving Avg'!F1289</f>
        <v>7.86395</v>
      </c>
      <c r="H1289" s="2">
        <f>'Moving Avg'!G1289</f>
        <v>8.0285200000000003</v>
      </c>
      <c r="I1289" s="2">
        <f>'Moving Avg'!H1289</f>
        <v>8.3604200000000084</v>
      </c>
      <c r="J1289" s="5" t="str">
        <f>OBV!F1289</f>
        <v>BEARISH</v>
      </c>
      <c r="K1289" s="5" t="str">
        <f>OBV!G1289</f>
        <v>NEUTRAL</v>
      </c>
      <c r="L1289" s="5" t="str">
        <f>OBV!H1289</f>
        <v>CONFIRMED BEARISH</v>
      </c>
      <c r="M1289" s="7">
        <f t="shared" si="200"/>
        <v>25</v>
      </c>
      <c r="N1289" s="7">
        <f t="shared" si="201"/>
        <v>0</v>
      </c>
      <c r="O1289" s="7">
        <f t="shared" si="202"/>
        <v>0</v>
      </c>
      <c r="P1289" s="7">
        <f t="shared" si="203"/>
        <v>16.5</v>
      </c>
      <c r="Q1289" s="8">
        <f t="shared" si="204"/>
        <v>11.225</v>
      </c>
      <c r="R1289" s="8">
        <f t="shared" si="205"/>
        <v>9.125</v>
      </c>
      <c r="S1289" s="8">
        <f t="shared" si="206"/>
        <v>11.175000000000001</v>
      </c>
      <c r="T1289" s="8">
        <f t="shared" si="207"/>
        <v>10.375</v>
      </c>
      <c r="U1289" s="7">
        <f t="shared" si="208"/>
        <v>10.508333333333335</v>
      </c>
      <c r="V1289" s="7">
        <f t="shared" si="209"/>
        <v>10.475000000000001</v>
      </c>
    </row>
    <row r="1290" spans="1:22" ht="13.5" x14ac:dyDescent="0.25">
      <c r="A1290" s="3">
        <f>RSI!A1290</f>
        <v>43887</v>
      </c>
      <c r="B1290" s="2">
        <f>RSI!B1290</f>
        <v>7.7370000000000001</v>
      </c>
      <c r="C1290" s="2">
        <f>RSI!I1290</f>
        <v>43.680777120273085</v>
      </c>
      <c r="D1290" s="2">
        <f>MACD!E1290</f>
        <v>-1.9457150633940934E-2</v>
      </c>
      <c r="E1290" s="2">
        <f>MACD!F1290</f>
        <v>-3.8854446683649867E-2</v>
      </c>
      <c r="F1290" s="2">
        <f>'Moving Avg'!D1290</f>
        <v>7.8140000000000001</v>
      </c>
      <c r="G1290" s="2">
        <f>'Moving Avg'!F1290</f>
        <v>7.8653999999999993</v>
      </c>
      <c r="H1290" s="2">
        <f>'Moving Avg'!G1290</f>
        <v>8.0176800000000021</v>
      </c>
      <c r="I1290" s="2">
        <f>'Moving Avg'!H1290</f>
        <v>8.3538000000000086</v>
      </c>
      <c r="J1290" s="5" t="str">
        <f>OBV!F1290</f>
        <v>BEARISH</v>
      </c>
      <c r="K1290" s="5" t="str">
        <f>OBV!G1290</f>
        <v>NEUTRAL</v>
      </c>
      <c r="L1290" s="5" t="str">
        <f>OBV!H1290</f>
        <v>CONFIRMED BEARISH</v>
      </c>
      <c r="M1290" s="7">
        <f t="shared" si="200"/>
        <v>25</v>
      </c>
      <c r="N1290" s="7">
        <f t="shared" si="201"/>
        <v>0</v>
      </c>
      <c r="O1290" s="7">
        <f t="shared" si="202"/>
        <v>0</v>
      </c>
      <c r="P1290" s="7">
        <f t="shared" si="203"/>
        <v>16.5</v>
      </c>
      <c r="Q1290" s="8">
        <f t="shared" si="204"/>
        <v>11.225</v>
      </c>
      <c r="R1290" s="8">
        <f t="shared" si="205"/>
        <v>9.125</v>
      </c>
      <c r="S1290" s="8">
        <f t="shared" si="206"/>
        <v>11.175000000000001</v>
      </c>
      <c r="T1290" s="8">
        <f t="shared" si="207"/>
        <v>10.375</v>
      </c>
      <c r="U1290" s="7">
        <f t="shared" si="208"/>
        <v>10.508333333333335</v>
      </c>
      <c r="V1290" s="7">
        <f t="shared" si="209"/>
        <v>10.475000000000001</v>
      </c>
    </row>
    <row r="1291" spans="1:22" ht="13.5" x14ac:dyDescent="0.25">
      <c r="A1291" s="3">
        <f>RSI!A1291</f>
        <v>43888</v>
      </c>
      <c r="B1291" s="2">
        <f>RSI!B1291</f>
        <v>7.78</v>
      </c>
      <c r="C1291" s="2">
        <f>RSI!I1291</f>
        <v>45.549898055947416</v>
      </c>
      <c r="D1291" s="2">
        <f>MACD!E1291</f>
        <v>9.0073129791168327E-4</v>
      </c>
      <c r="E1291" s="2">
        <f>MACD!F1291</f>
        <v>-3.0903411087337556E-2</v>
      </c>
      <c r="F1291" s="2">
        <f>'Moving Avg'!D1291</f>
        <v>7.7998000000000003</v>
      </c>
      <c r="G1291" s="2">
        <f>'Moving Avg'!F1291</f>
        <v>7.8690000000000015</v>
      </c>
      <c r="H1291" s="2">
        <f>'Moving Avg'!G1291</f>
        <v>8.0062600000000028</v>
      </c>
      <c r="I1291" s="2">
        <f>'Moving Avg'!H1291</f>
        <v>8.3473950000000077</v>
      </c>
      <c r="J1291" s="5" t="str">
        <f>OBV!F1291</f>
        <v>BEARISH</v>
      </c>
      <c r="K1291" s="5" t="str">
        <f>OBV!G1291</f>
        <v>NEUTRAL</v>
      </c>
      <c r="L1291" s="5" t="str">
        <f>OBV!H1291</f>
        <v>CONFIRMED BEARISH</v>
      </c>
      <c r="M1291" s="7">
        <f t="shared" si="200"/>
        <v>25</v>
      </c>
      <c r="N1291" s="7">
        <f t="shared" si="201"/>
        <v>0</v>
      </c>
      <c r="O1291" s="7">
        <f t="shared" si="202"/>
        <v>0</v>
      </c>
      <c r="P1291" s="7">
        <f t="shared" si="203"/>
        <v>16.5</v>
      </c>
      <c r="Q1291" s="8">
        <f t="shared" si="204"/>
        <v>11.225</v>
      </c>
      <c r="R1291" s="8">
        <f t="shared" si="205"/>
        <v>9.125</v>
      </c>
      <c r="S1291" s="8">
        <f t="shared" si="206"/>
        <v>11.175000000000001</v>
      </c>
      <c r="T1291" s="8">
        <f t="shared" si="207"/>
        <v>10.375</v>
      </c>
      <c r="U1291" s="7">
        <f t="shared" si="208"/>
        <v>10.508333333333335</v>
      </c>
      <c r="V1291" s="7">
        <f t="shared" si="209"/>
        <v>10.475000000000001</v>
      </c>
    </row>
    <row r="1292" spans="1:22" ht="13.5" x14ac:dyDescent="0.25">
      <c r="A1292" s="3">
        <f>RSI!A1292</f>
        <v>43889</v>
      </c>
      <c r="B1292" s="2">
        <f>RSI!B1292</f>
        <v>7.851</v>
      </c>
      <c r="C1292" s="2">
        <f>RSI!I1292</f>
        <v>48.584154657306762</v>
      </c>
      <c r="D1292" s="2">
        <f>MACD!E1292</f>
        <v>-1.8547826449140103E-3</v>
      </c>
      <c r="E1292" s="2">
        <f>MACD!F1292</f>
        <v>-2.5093685398852848E-2</v>
      </c>
      <c r="F1292" s="2">
        <f>'Moving Avg'!D1292</f>
        <v>7.8140000000000001</v>
      </c>
      <c r="G1292" s="2">
        <f>'Moving Avg'!F1292</f>
        <v>7.8757999999999999</v>
      </c>
      <c r="H1292" s="2">
        <f>'Moving Avg'!G1292</f>
        <v>7.9962600000000013</v>
      </c>
      <c r="I1292" s="2">
        <f>'Moving Avg'!H1292</f>
        <v>8.3401500000000084</v>
      </c>
      <c r="J1292" s="5" t="str">
        <f>OBV!F1292</f>
        <v>BULLISH</v>
      </c>
      <c r="K1292" s="5" t="str">
        <f>OBV!G1292</f>
        <v>NEUTRAL</v>
      </c>
      <c r="L1292" s="5" t="str">
        <f>OBV!H1292</f>
        <v>CONFIRMED BULLISH</v>
      </c>
      <c r="M1292" s="7">
        <f t="shared" si="200"/>
        <v>25</v>
      </c>
      <c r="N1292" s="7">
        <f t="shared" si="201"/>
        <v>0</v>
      </c>
      <c r="O1292" s="7">
        <f t="shared" si="202"/>
        <v>0</v>
      </c>
      <c r="P1292" s="7">
        <f t="shared" si="203"/>
        <v>83.5</v>
      </c>
      <c r="Q1292" s="8">
        <f t="shared" si="204"/>
        <v>21.274999999999999</v>
      </c>
      <c r="R1292" s="8">
        <f t="shared" si="205"/>
        <v>25.875</v>
      </c>
      <c r="S1292" s="8">
        <f t="shared" si="206"/>
        <v>41.325000000000003</v>
      </c>
      <c r="T1292" s="8">
        <f t="shared" si="207"/>
        <v>27.125</v>
      </c>
      <c r="U1292" s="7">
        <f t="shared" si="208"/>
        <v>29.491666666666664</v>
      </c>
      <c r="V1292" s="7">
        <f t="shared" si="209"/>
        <v>28.9</v>
      </c>
    </row>
    <row r="1293" spans="1:22" ht="13.5" x14ac:dyDescent="0.25">
      <c r="A1293" s="3">
        <f>RSI!A1293</f>
        <v>43892</v>
      </c>
      <c r="B1293" s="2">
        <f>RSI!B1293</f>
        <v>7.9939999999999998</v>
      </c>
      <c r="C1293" s="2">
        <f>RSI!I1293</f>
        <v>54.128598506694495</v>
      </c>
      <c r="D1293" s="2">
        <f>MACD!E1293</f>
        <v>5.2610372875721012E-3</v>
      </c>
      <c r="E1293" s="2">
        <f>MACD!F1293</f>
        <v>-1.9022740861567859E-2</v>
      </c>
      <c r="F1293" s="2">
        <f>'Moving Avg'!D1293</f>
        <v>7.8283999999999994</v>
      </c>
      <c r="G1293" s="2">
        <f>'Moving Avg'!F1293</f>
        <v>7.8843500000000004</v>
      </c>
      <c r="H1293" s="2">
        <f>'Moving Avg'!G1293</f>
        <v>7.9929800000000002</v>
      </c>
      <c r="I1293" s="2">
        <f>'Moving Avg'!H1293</f>
        <v>8.3351550000000074</v>
      </c>
      <c r="J1293" s="5" t="str">
        <f>OBV!F1293</f>
        <v>BULLISH</v>
      </c>
      <c r="K1293" s="5" t="str">
        <f>OBV!G1293</f>
        <v>NEUTRAL</v>
      </c>
      <c r="L1293" s="5" t="str">
        <f>OBV!H1293</f>
        <v>CONFIRMED BULLISH</v>
      </c>
      <c r="M1293" s="7">
        <f t="shared" si="200"/>
        <v>25</v>
      </c>
      <c r="N1293" s="7">
        <f t="shared" si="201"/>
        <v>0</v>
      </c>
      <c r="O1293" s="7">
        <f t="shared" si="202"/>
        <v>0</v>
      </c>
      <c r="P1293" s="7">
        <f t="shared" si="203"/>
        <v>83.5</v>
      </c>
      <c r="Q1293" s="8">
        <f t="shared" si="204"/>
        <v>21.274999999999999</v>
      </c>
      <c r="R1293" s="8">
        <f t="shared" si="205"/>
        <v>25.875</v>
      </c>
      <c r="S1293" s="8">
        <f t="shared" si="206"/>
        <v>41.325000000000003</v>
      </c>
      <c r="T1293" s="8">
        <f t="shared" si="207"/>
        <v>27.125</v>
      </c>
      <c r="U1293" s="7">
        <f t="shared" si="208"/>
        <v>29.491666666666664</v>
      </c>
      <c r="V1293" s="7">
        <f t="shared" si="209"/>
        <v>28.9</v>
      </c>
    </row>
    <row r="1294" spans="1:22" ht="13.5" x14ac:dyDescent="0.25">
      <c r="A1294" s="3">
        <f>RSI!A1294</f>
        <v>43893</v>
      </c>
      <c r="B1294" s="2">
        <f>RSI!B1294</f>
        <v>7.78</v>
      </c>
      <c r="C1294" s="2">
        <f>RSI!I1294</f>
        <v>46.114401647752892</v>
      </c>
      <c r="D1294" s="2">
        <f>MACD!E1294</f>
        <v>2.0930001197211112E-2</v>
      </c>
      <c r="E1294" s="2">
        <f>MACD!F1294</f>
        <v>-1.1032192449812066E-2</v>
      </c>
      <c r="F1294" s="2">
        <f>'Moving Avg'!D1294</f>
        <v>7.8283999999999994</v>
      </c>
      <c r="G1294" s="2">
        <f>'Moving Avg'!F1294</f>
        <v>7.8775999999999993</v>
      </c>
      <c r="H1294" s="2">
        <f>'Moving Avg'!G1294</f>
        <v>7.9856999999999996</v>
      </c>
      <c r="I1294" s="2">
        <f>'Moving Avg'!H1294</f>
        <v>8.3278050000000068</v>
      </c>
      <c r="J1294" s="5" t="str">
        <f>OBV!F1294</f>
        <v>BULLISH</v>
      </c>
      <c r="K1294" s="5" t="str">
        <f>OBV!G1294</f>
        <v>NEUTRAL</v>
      </c>
      <c r="L1294" s="5" t="str">
        <f>OBV!H1294</f>
        <v>NEUTRAL</v>
      </c>
      <c r="M1294" s="7">
        <f t="shared" si="200"/>
        <v>25</v>
      </c>
      <c r="N1294" s="7">
        <f t="shared" si="201"/>
        <v>0</v>
      </c>
      <c r="O1294" s="7">
        <f t="shared" si="202"/>
        <v>0</v>
      </c>
      <c r="P1294" s="7">
        <f t="shared" si="203"/>
        <v>49.5</v>
      </c>
      <c r="Q1294" s="8">
        <f t="shared" si="204"/>
        <v>16.175000000000001</v>
      </c>
      <c r="R1294" s="8">
        <f t="shared" si="205"/>
        <v>17.375</v>
      </c>
      <c r="S1294" s="8">
        <f t="shared" si="206"/>
        <v>26.025000000000002</v>
      </c>
      <c r="T1294" s="8">
        <f t="shared" si="207"/>
        <v>18.625</v>
      </c>
      <c r="U1294" s="7">
        <f t="shared" si="208"/>
        <v>19.858333333333334</v>
      </c>
      <c r="V1294" s="7">
        <f t="shared" si="209"/>
        <v>19.55</v>
      </c>
    </row>
    <row r="1295" spans="1:22" ht="13.5" x14ac:dyDescent="0.25">
      <c r="A1295" s="3">
        <f>RSI!A1295</f>
        <v>43894</v>
      </c>
      <c r="B1295" s="2">
        <f>RSI!B1295</f>
        <v>7.6660000000000004</v>
      </c>
      <c r="C1295" s="2">
        <f>RSI!I1295</f>
        <v>42.504128196177803</v>
      </c>
      <c r="D1295" s="2">
        <f>MACD!E1295</f>
        <v>4.3281126753797139E-2</v>
      </c>
      <c r="E1295" s="2">
        <f>MACD!F1295</f>
        <v>-1.6952860909022482E-4</v>
      </c>
      <c r="F1295" s="2">
        <f>'Moving Avg'!D1295</f>
        <v>7.8141999999999996</v>
      </c>
      <c r="G1295" s="2">
        <f>'Moving Avg'!F1295</f>
        <v>7.8611999999999993</v>
      </c>
      <c r="H1295" s="2">
        <f>'Moving Avg'!G1295</f>
        <v>7.9719999999999995</v>
      </c>
      <c r="I1295" s="2">
        <f>'Moving Avg'!H1295</f>
        <v>8.3198500000000077</v>
      </c>
      <c r="J1295" s="5" t="str">
        <f>OBV!F1295</f>
        <v>BULLISH</v>
      </c>
      <c r="K1295" s="5" t="str">
        <f>OBV!G1295</f>
        <v>NEUTRAL</v>
      </c>
      <c r="L1295" s="5" t="str">
        <f>OBV!H1295</f>
        <v>BULLISH DIVERGENCE</v>
      </c>
      <c r="M1295" s="7">
        <f t="shared" si="200"/>
        <v>25</v>
      </c>
      <c r="N1295" s="7">
        <f t="shared" si="201"/>
        <v>0</v>
      </c>
      <c r="O1295" s="7">
        <f t="shared" si="202"/>
        <v>0</v>
      </c>
      <c r="P1295" s="7">
        <f t="shared" si="203"/>
        <v>66.5</v>
      </c>
      <c r="Q1295" s="8">
        <f t="shared" si="204"/>
        <v>18.725000000000001</v>
      </c>
      <c r="R1295" s="8">
        <f t="shared" si="205"/>
        <v>21.625</v>
      </c>
      <c r="S1295" s="8">
        <f t="shared" si="206"/>
        <v>33.674999999999997</v>
      </c>
      <c r="T1295" s="8">
        <f t="shared" si="207"/>
        <v>22.875</v>
      </c>
      <c r="U1295" s="7">
        <f t="shared" si="208"/>
        <v>24.675000000000001</v>
      </c>
      <c r="V1295" s="7">
        <f t="shared" si="209"/>
        <v>24.225000000000001</v>
      </c>
    </row>
    <row r="1296" spans="1:22" ht="13.5" x14ac:dyDescent="0.25">
      <c r="A1296" s="3">
        <f>RSI!A1296</f>
        <v>43895</v>
      </c>
      <c r="B1296" s="2">
        <f>RSI!B1296</f>
        <v>7.5229999999999997</v>
      </c>
      <c r="C1296" s="2">
        <f>RSI!I1296</f>
        <v>38.438854192009096</v>
      </c>
      <c r="D1296" s="2">
        <f>MACD!E1296</f>
        <v>5.9752451600082246E-2</v>
      </c>
      <c r="E1296" s="2">
        <f>MACD!F1296</f>
        <v>1.1814867432744271E-2</v>
      </c>
      <c r="F1296" s="2">
        <f>'Moving Avg'!D1296</f>
        <v>7.7628000000000004</v>
      </c>
      <c r="G1296" s="2">
        <f>'Moving Avg'!F1296</f>
        <v>7.8447999999999993</v>
      </c>
      <c r="H1296" s="2">
        <f>'Moving Avg'!G1296</f>
        <v>7.9554400000000021</v>
      </c>
      <c r="I1296" s="2">
        <f>'Moving Avg'!H1296</f>
        <v>8.3112850000000069</v>
      </c>
      <c r="J1296" s="5" t="str">
        <f>OBV!F1296</f>
        <v>BEARISH</v>
      </c>
      <c r="K1296" s="5" t="str">
        <f>OBV!G1296</f>
        <v>NEUTRAL</v>
      </c>
      <c r="L1296" s="5" t="str">
        <f>OBV!H1296</f>
        <v>CONFIRMED BEARISH</v>
      </c>
      <c r="M1296" s="7">
        <f t="shared" si="200"/>
        <v>25</v>
      </c>
      <c r="N1296" s="7">
        <f t="shared" si="201"/>
        <v>0</v>
      </c>
      <c r="O1296" s="7">
        <f t="shared" si="202"/>
        <v>0</v>
      </c>
      <c r="P1296" s="7">
        <f t="shared" si="203"/>
        <v>16.5</v>
      </c>
      <c r="Q1296" s="8">
        <f t="shared" si="204"/>
        <v>11.225</v>
      </c>
      <c r="R1296" s="8">
        <f t="shared" si="205"/>
        <v>9.125</v>
      </c>
      <c r="S1296" s="8">
        <f t="shared" si="206"/>
        <v>11.175000000000001</v>
      </c>
      <c r="T1296" s="8">
        <f t="shared" si="207"/>
        <v>10.375</v>
      </c>
      <c r="U1296" s="7">
        <f t="shared" si="208"/>
        <v>10.508333333333335</v>
      </c>
      <c r="V1296" s="7">
        <f t="shared" si="209"/>
        <v>10.475000000000001</v>
      </c>
    </row>
    <row r="1297" spans="1:22" ht="13.5" x14ac:dyDescent="0.25">
      <c r="A1297" s="3">
        <f>RSI!A1297</f>
        <v>43896</v>
      </c>
      <c r="B1297" s="2">
        <f>RSI!B1297</f>
        <v>7.351</v>
      </c>
      <c r="C1297" s="2">
        <f>RSI!I1297</f>
        <v>34.201619894163656</v>
      </c>
      <c r="D1297" s="2">
        <f>MACD!E1297</f>
        <v>7.7531951675090305E-2</v>
      </c>
      <c r="E1297" s="2">
        <f>MACD!F1297</f>
        <v>2.495828428121348E-2</v>
      </c>
      <c r="F1297" s="2">
        <f>'Moving Avg'!D1297</f>
        <v>7.6627999999999998</v>
      </c>
      <c r="G1297" s="2">
        <f>'Moving Avg'!F1297</f>
        <v>7.8126499999999997</v>
      </c>
      <c r="H1297" s="2">
        <f>'Moving Avg'!G1297</f>
        <v>7.9340200000000012</v>
      </c>
      <c r="I1297" s="2">
        <f>'Moving Avg'!H1297</f>
        <v>8.3020050000000083</v>
      </c>
      <c r="J1297" s="5" t="str">
        <f>OBV!F1297</f>
        <v>BEARISH</v>
      </c>
      <c r="K1297" s="5" t="str">
        <f>OBV!G1297</f>
        <v>NEUTRAL</v>
      </c>
      <c r="L1297" s="5" t="str">
        <f>OBV!H1297</f>
        <v>CONFIRMED BEARISH</v>
      </c>
      <c r="M1297" s="7">
        <f t="shared" si="200"/>
        <v>25</v>
      </c>
      <c r="N1297" s="7">
        <f t="shared" si="201"/>
        <v>0</v>
      </c>
      <c r="O1297" s="7">
        <f t="shared" si="202"/>
        <v>0</v>
      </c>
      <c r="P1297" s="7">
        <f t="shared" si="203"/>
        <v>16.5</v>
      </c>
      <c r="Q1297" s="8">
        <f t="shared" si="204"/>
        <v>11.225</v>
      </c>
      <c r="R1297" s="8">
        <f t="shared" si="205"/>
        <v>9.125</v>
      </c>
      <c r="S1297" s="8">
        <f t="shared" si="206"/>
        <v>11.175000000000001</v>
      </c>
      <c r="T1297" s="8">
        <f t="shared" si="207"/>
        <v>10.375</v>
      </c>
      <c r="U1297" s="7">
        <f t="shared" si="208"/>
        <v>10.508333333333335</v>
      </c>
      <c r="V1297" s="7">
        <f t="shared" si="209"/>
        <v>10.475000000000001</v>
      </c>
    </row>
    <row r="1298" spans="1:22" ht="13.5" x14ac:dyDescent="0.25">
      <c r="A1298" s="3">
        <f>RSI!A1298</f>
        <v>43899</v>
      </c>
      <c r="B1298" s="2">
        <f>RSI!B1298</f>
        <v>7.3019999999999996</v>
      </c>
      <c r="C1298" s="2">
        <f>RSI!I1298</f>
        <v>33.082783948786442</v>
      </c>
      <c r="D1298" s="2">
        <f>MACD!E1298</f>
        <v>0.12094287678599436</v>
      </c>
      <c r="E1298" s="2">
        <f>MACD!F1298</f>
        <v>4.4155202782169653E-2</v>
      </c>
      <c r="F1298" s="2">
        <f>'Moving Avg'!D1298</f>
        <v>7.5244</v>
      </c>
      <c r="G1298" s="2">
        <f>'Moving Avg'!F1298</f>
        <v>7.7898499999999995</v>
      </c>
      <c r="H1298" s="2">
        <f>'Moving Avg'!G1298</f>
        <v>7.9130400000000023</v>
      </c>
      <c r="I1298" s="2">
        <f>'Moving Avg'!H1298</f>
        <v>8.2938350000000067</v>
      </c>
      <c r="J1298" s="5" t="str">
        <f>OBV!F1298</f>
        <v>BEARISH</v>
      </c>
      <c r="K1298" s="5" t="str">
        <f>OBV!G1298</f>
        <v>STRONG</v>
      </c>
      <c r="L1298" s="5" t="str">
        <f>OBV!H1298</f>
        <v>CONFIRMED BEARISH</v>
      </c>
      <c r="M1298" s="7">
        <f t="shared" si="200"/>
        <v>25</v>
      </c>
      <c r="N1298" s="7">
        <f t="shared" si="201"/>
        <v>0</v>
      </c>
      <c r="O1298" s="7">
        <f t="shared" si="202"/>
        <v>0</v>
      </c>
      <c r="P1298" s="7">
        <f t="shared" si="203"/>
        <v>33</v>
      </c>
      <c r="Q1298" s="8">
        <f t="shared" si="204"/>
        <v>13.7</v>
      </c>
      <c r="R1298" s="8">
        <f t="shared" si="205"/>
        <v>13.25</v>
      </c>
      <c r="S1298" s="8">
        <f t="shared" si="206"/>
        <v>18.600000000000001</v>
      </c>
      <c r="T1298" s="8">
        <f t="shared" si="207"/>
        <v>14.5</v>
      </c>
      <c r="U1298" s="7">
        <f t="shared" si="208"/>
        <v>15.183333333333332</v>
      </c>
      <c r="V1298" s="7">
        <f t="shared" si="209"/>
        <v>15.012499999999999</v>
      </c>
    </row>
    <row r="1299" spans="1:22" ht="13.5" x14ac:dyDescent="0.25">
      <c r="A1299" s="3">
        <f>RSI!A1299</f>
        <v>43900</v>
      </c>
      <c r="B1299" s="2">
        <f>RSI!B1299</f>
        <v>7.2089999999999996</v>
      </c>
      <c r="C1299" s="2">
        <f>RSI!I1299</f>
        <v>31.009377993920623</v>
      </c>
      <c r="D1299" s="2">
        <f>MACD!E1299</f>
        <v>0.14568428105480979</v>
      </c>
      <c r="E1299" s="2">
        <f>MACD!F1299</f>
        <v>6.4461018436697687E-2</v>
      </c>
      <c r="F1299" s="2">
        <f>'Moving Avg'!D1299</f>
        <v>7.4102000000000006</v>
      </c>
      <c r="G1299" s="2">
        <f>'Moving Avg'!F1299</f>
        <v>7.7509500000000005</v>
      </c>
      <c r="H1299" s="2">
        <f>'Moving Avg'!G1299</f>
        <v>7.8859200000000014</v>
      </c>
      <c r="I1299" s="2">
        <f>'Moving Avg'!H1299</f>
        <v>8.285200000000005</v>
      </c>
      <c r="J1299" s="5" t="str">
        <f>OBV!F1299</f>
        <v>BEARISH</v>
      </c>
      <c r="K1299" s="5" t="str">
        <f>OBV!G1299</f>
        <v>STRONG</v>
      </c>
      <c r="L1299" s="5" t="str">
        <f>OBV!H1299</f>
        <v>CONFIRMED BEARISH</v>
      </c>
      <c r="M1299" s="7">
        <f t="shared" si="200"/>
        <v>25</v>
      </c>
      <c r="N1299" s="7">
        <f t="shared" si="201"/>
        <v>0</v>
      </c>
      <c r="O1299" s="7">
        <f t="shared" si="202"/>
        <v>0</v>
      </c>
      <c r="P1299" s="7">
        <f t="shared" si="203"/>
        <v>33</v>
      </c>
      <c r="Q1299" s="8">
        <f t="shared" si="204"/>
        <v>13.7</v>
      </c>
      <c r="R1299" s="8">
        <f t="shared" si="205"/>
        <v>13.25</v>
      </c>
      <c r="S1299" s="8">
        <f t="shared" si="206"/>
        <v>18.600000000000001</v>
      </c>
      <c r="T1299" s="8">
        <f t="shared" si="207"/>
        <v>14.5</v>
      </c>
      <c r="U1299" s="7">
        <f t="shared" si="208"/>
        <v>15.183333333333332</v>
      </c>
      <c r="V1299" s="7">
        <f t="shared" si="209"/>
        <v>15.012499999999999</v>
      </c>
    </row>
    <row r="1300" spans="1:22" ht="13.5" x14ac:dyDescent="0.25">
      <c r="A1300" s="3">
        <f>RSI!A1300</f>
        <v>43901</v>
      </c>
      <c r="B1300" s="2">
        <f>RSI!B1300</f>
        <v>7.423</v>
      </c>
      <c r="C1300" s="2">
        <f>RSI!I1300</f>
        <v>40.283857514312871</v>
      </c>
      <c r="D1300" s="2">
        <f>MACD!E1300</f>
        <v>0.14744823846137667</v>
      </c>
      <c r="E1300" s="2">
        <f>MACD!F1300</f>
        <v>8.1058462441633478E-2</v>
      </c>
      <c r="F1300" s="2">
        <f>'Moving Avg'!D1300</f>
        <v>7.3616000000000001</v>
      </c>
      <c r="G1300" s="2">
        <f>'Moving Avg'!F1300</f>
        <v>7.73095</v>
      </c>
      <c r="H1300" s="2">
        <f>'Moving Avg'!G1300</f>
        <v>7.8679400000000008</v>
      </c>
      <c r="I1300" s="2">
        <f>'Moving Avg'!H1300</f>
        <v>8.2776350000000054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  <c r="M1300" s="7">
        <f t="shared" si="200"/>
        <v>25</v>
      </c>
      <c r="N1300" s="7">
        <f t="shared" si="201"/>
        <v>0</v>
      </c>
      <c r="O1300" s="7">
        <f t="shared" si="202"/>
        <v>0</v>
      </c>
      <c r="P1300" s="7">
        <f t="shared" si="203"/>
        <v>16.5</v>
      </c>
      <c r="Q1300" s="8">
        <f t="shared" si="204"/>
        <v>11.225</v>
      </c>
      <c r="R1300" s="8">
        <f t="shared" si="205"/>
        <v>9.125</v>
      </c>
      <c r="S1300" s="8">
        <f t="shared" si="206"/>
        <v>11.175000000000001</v>
      </c>
      <c r="T1300" s="8">
        <f t="shared" si="207"/>
        <v>10.375</v>
      </c>
      <c r="U1300" s="7">
        <f t="shared" si="208"/>
        <v>10.508333333333335</v>
      </c>
      <c r="V1300" s="7">
        <f t="shared" si="209"/>
        <v>10.475000000000001</v>
      </c>
    </row>
    <row r="1301" spans="1:22" ht="13.5" x14ac:dyDescent="0.25">
      <c r="A1301" s="3">
        <f>RSI!A1301</f>
        <v>43902</v>
      </c>
      <c r="B1301" s="2">
        <f>RSI!B1301</f>
        <v>7.28</v>
      </c>
      <c r="C1301" s="2">
        <f>RSI!I1301</f>
        <v>36.730542012196807</v>
      </c>
      <c r="D1301" s="2">
        <f>MACD!E1301</f>
        <v>0.16793625935300138</v>
      </c>
      <c r="E1301" s="2">
        <f>MACD!F1301</f>
        <v>9.8434021823907064E-2</v>
      </c>
      <c r="F1301" s="2">
        <f>'Moving Avg'!D1301</f>
        <v>7.3129999999999997</v>
      </c>
      <c r="G1301" s="2">
        <f>'Moving Avg'!F1301</f>
        <v>7.6974</v>
      </c>
      <c r="H1301" s="2">
        <f>'Moving Avg'!G1301</f>
        <v>7.8430999999999997</v>
      </c>
      <c r="I1301" s="2">
        <f>'Moving Avg'!H1301</f>
        <v>8.2693550000000062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  <c r="M1301" s="7">
        <f t="shared" si="200"/>
        <v>25</v>
      </c>
      <c r="N1301" s="7">
        <f t="shared" si="201"/>
        <v>0</v>
      </c>
      <c r="O1301" s="7">
        <f t="shared" si="202"/>
        <v>0</v>
      </c>
      <c r="P1301" s="7">
        <f t="shared" si="203"/>
        <v>16.5</v>
      </c>
      <c r="Q1301" s="8">
        <f t="shared" si="204"/>
        <v>11.225</v>
      </c>
      <c r="R1301" s="8">
        <f t="shared" si="205"/>
        <v>9.125</v>
      </c>
      <c r="S1301" s="8">
        <f t="shared" si="206"/>
        <v>11.175000000000001</v>
      </c>
      <c r="T1301" s="8">
        <f t="shared" si="207"/>
        <v>10.375</v>
      </c>
      <c r="U1301" s="7">
        <f t="shared" si="208"/>
        <v>10.508333333333335</v>
      </c>
      <c r="V1301" s="7">
        <f t="shared" si="209"/>
        <v>10.475000000000001</v>
      </c>
    </row>
    <row r="1302" spans="1:22" ht="13.5" x14ac:dyDescent="0.25">
      <c r="A1302" s="3">
        <f>RSI!A1302</f>
        <v>43903</v>
      </c>
      <c r="B1302" s="2">
        <f>RSI!B1302</f>
        <v>6.9589999999999996</v>
      </c>
      <c r="C1302" s="2">
        <f>RSI!I1302</f>
        <v>30.274903972056677</v>
      </c>
      <c r="D1302" s="2">
        <f>MACD!E1302</f>
        <v>0.22247318444640563</v>
      </c>
      <c r="E1302" s="2">
        <f>MACD!F1302</f>
        <v>0.12324185434840679</v>
      </c>
      <c r="F1302" s="2">
        <f>'Moving Avg'!D1302</f>
        <v>7.2346000000000004</v>
      </c>
      <c r="G1302" s="2">
        <f>'Moving Avg'!F1302</f>
        <v>7.6527999999999992</v>
      </c>
      <c r="H1302" s="2">
        <f>'Moving Avg'!G1302</f>
        <v>7.8142599999999982</v>
      </c>
      <c r="I1302" s="2">
        <f>'Moving Avg'!H1302</f>
        <v>8.2595400000000048</v>
      </c>
      <c r="J1302" s="5" t="str">
        <f>OBV!F1302</f>
        <v>BEARISH</v>
      </c>
      <c r="K1302" s="5" t="str">
        <f>OBV!G1302</f>
        <v>NEUTRAL</v>
      </c>
      <c r="L1302" s="5" t="str">
        <f>OBV!H1302</f>
        <v>CONFIRMED BEARISH</v>
      </c>
      <c r="M1302" s="7">
        <f t="shared" si="200"/>
        <v>25</v>
      </c>
      <c r="N1302" s="7">
        <f t="shared" si="201"/>
        <v>0</v>
      </c>
      <c r="O1302" s="7">
        <f t="shared" si="202"/>
        <v>0</v>
      </c>
      <c r="P1302" s="7">
        <f t="shared" si="203"/>
        <v>16.5</v>
      </c>
      <c r="Q1302" s="8">
        <f t="shared" si="204"/>
        <v>11.225</v>
      </c>
      <c r="R1302" s="8">
        <f t="shared" si="205"/>
        <v>9.125</v>
      </c>
      <c r="S1302" s="8">
        <f t="shared" si="206"/>
        <v>11.175000000000001</v>
      </c>
      <c r="T1302" s="8">
        <f t="shared" si="207"/>
        <v>10.375</v>
      </c>
      <c r="U1302" s="7">
        <f t="shared" si="208"/>
        <v>10.508333333333335</v>
      </c>
      <c r="V1302" s="7">
        <f t="shared" si="209"/>
        <v>10.475000000000001</v>
      </c>
    </row>
    <row r="1303" spans="1:22" ht="13.5" x14ac:dyDescent="0.25">
      <c r="A1303" s="3">
        <f>RSI!A1303</f>
        <v>43906</v>
      </c>
      <c r="B1303" s="2">
        <f>RSI!B1303</f>
        <v>6.6520000000000001</v>
      </c>
      <c r="C1303" s="2">
        <f>RSI!I1303</f>
        <v>25.634509748044238</v>
      </c>
      <c r="D1303" s="2">
        <f>MACD!E1303</f>
        <v>0.31757222052304535</v>
      </c>
      <c r="E1303" s="2">
        <f>MACD!F1303</f>
        <v>0.1621079275833345</v>
      </c>
      <c r="F1303" s="2">
        <f>'Moving Avg'!D1303</f>
        <v>7.1045999999999996</v>
      </c>
      <c r="G1303" s="2">
        <f>'Moving Avg'!F1303</f>
        <v>7.5864000000000003</v>
      </c>
      <c r="H1303" s="2">
        <f>'Moving Avg'!G1303</f>
        <v>7.7825799999999985</v>
      </c>
      <c r="I1303" s="2">
        <f>'Moving Avg'!H1303</f>
        <v>8.2472300000000072</v>
      </c>
      <c r="J1303" s="5" t="str">
        <f>OBV!F1303</f>
        <v>BEARISH</v>
      </c>
      <c r="K1303" s="5" t="str">
        <f>OBV!G1303</f>
        <v>NEUTRAL</v>
      </c>
      <c r="L1303" s="5" t="str">
        <f>OBV!H1303</f>
        <v>CONFIRMED BEARISH</v>
      </c>
      <c r="M1303" s="7">
        <f t="shared" si="200"/>
        <v>50</v>
      </c>
      <c r="N1303" s="7">
        <f t="shared" si="201"/>
        <v>0</v>
      </c>
      <c r="O1303" s="7">
        <f t="shared" si="202"/>
        <v>0</v>
      </c>
      <c r="P1303" s="7">
        <f t="shared" si="203"/>
        <v>16.5</v>
      </c>
      <c r="Q1303" s="8">
        <f t="shared" si="204"/>
        <v>19.975000000000001</v>
      </c>
      <c r="R1303" s="8">
        <f t="shared" si="205"/>
        <v>14.125</v>
      </c>
      <c r="S1303" s="8">
        <f t="shared" si="206"/>
        <v>14.925000000000001</v>
      </c>
      <c r="T1303" s="8">
        <f t="shared" si="207"/>
        <v>16.625</v>
      </c>
      <c r="U1303" s="7">
        <f t="shared" si="208"/>
        <v>16.341666666666669</v>
      </c>
      <c r="V1303" s="7">
        <f t="shared" si="209"/>
        <v>16.412500000000001</v>
      </c>
    </row>
    <row r="1304" spans="1:22" ht="13.5" x14ac:dyDescent="0.25">
      <c r="A1304" s="3">
        <f>RSI!A1304</f>
        <v>43907</v>
      </c>
      <c r="B1304" s="2">
        <f>RSI!B1304</f>
        <v>6.7089999999999996</v>
      </c>
      <c r="C1304" s="2">
        <f>RSI!I1304</f>
        <v>27.845845111474048</v>
      </c>
      <c r="D1304" s="2">
        <f>MACD!E1304</f>
        <v>0.36660910382499345</v>
      </c>
      <c r="E1304" s="2">
        <f>MACD!F1304</f>
        <v>0.20300816283166628</v>
      </c>
      <c r="F1304" s="2">
        <f>'Moving Avg'!D1304</f>
        <v>7.004599999999999</v>
      </c>
      <c r="G1304" s="2">
        <f>'Moving Avg'!F1304</f>
        <v>7.5246499999999994</v>
      </c>
      <c r="H1304" s="2">
        <f>'Moving Avg'!G1304</f>
        <v>7.7525999999999984</v>
      </c>
      <c r="I1304" s="2">
        <f>'Moving Avg'!H1304</f>
        <v>8.2361650000000068</v>
      </c>
      <c r="J1304" s="5" t="str">
        <f>OBV!F1304</f>
        <v>BEARISH</v>
      </c>
      <c r="K1304" s="5" t="str">
        <f>OBV!G1304</f>
        <v>NEUTRAL</v>
      </c>
      <c r="L1304" s="5" t="str">
        <f>OBV!H1304</f>
        <v>CONFIRMED BEARISH</v>
      </c>
      <c r="M1304" s="7">
        <f t="shared" si="200"/>
        <v>50</v>
      </c>
      <c r="N1304" s="7">
        <f t="shared" si="201"/>
        <v>0</v>
      </c>
      <c r="O1304" s="7">
        <f t="shared" si="202"/>
        <v>0</v>
      </c>
      <c r="P1304" s="7">
        <f t="shared" si="203"/>
        <v>16.5</v>
      </c>
      <c r="Q1304" s="8">
        <f t="shared" si="204"/>
        <v>19.975000000000001</v>
      </c>
      <c r="R1304" s="8">
        <f t="shared" si="205"/>
        <v>14.125</v>
      </c>
      <c r="S1304" s="8">
        <f t="shared" si="206"/>
        <v>14.925000000000001</v>
      </c>
      <c r="T1304" s="8">
        <f t="shared" si="207"/>
        <v>16.625</v>
      </c>
      <c r="U1304" s="7">
        <f t="shared" si="208"/>
        <v>16.341666666666669</v>
      </c>
      <c r="V1304" s="7">
        <f t="shared" si="209"/>
        <v>16.412500000000001</v>
      </c>
    </row>
    <row r="1305" spans="1:22" ht="13.5" x14ac:dyDescent="0.25">
      <c r="A1305" s="3">
        <f>RSI!A1305</f>
        <v>43908</v>
      </c>
      <c r="B1305" s="2">
        <f>RSI!B1305</f>
        <v>6.7089999999999996</v>
      </c>
      <c r="C1305" s="2">
        <f>RSI!I1305</f>
        <v>27.845845111474048</v>
      </c>
      <c r="D1305" s="2">
        <f>MACD!E1305</f>
        <v>0.39551709953079417</v>
      </c>
      <c r="E1305" s="2">
        <f>MACD!F1305</f>
        <v>0.24150995017149185</v>
      </c>
      <c r="F1305" s="2">
        <f>'Moving Avg'!D1305</f>
        <v>6.8617999999999997</v>
      </c>
      <c r="G1305" s="2">
        <f>'Moving Avg'!F1305</f>
        <v>7.4628999999999994</v>
      </c>
      <c r="H1305" s="2">
        <f>'Moving Avg'!G1305</f>
        <v>7.724619999999998</v>
      </c>
      <c r="I1305" s="2">
        <f>'Moving Avg'!H1305</f>
        <v>8.2251000000000065</v>
      </c>
      <c r="J1305" s="5" t="str">
        <f>OBV!F1305</f>
        <v>BEARISH</v>
      </c>
      <c r="K1305" s="5" t="str">
        <f>OBV!G1305</f>
        <v>NEUTRAL</v>
      </c>
      <c r="L1305" s="5" t="str">
        <f>OBV!H1305</f>
        <v>CONFIRMED BEARISH</v>
      </c>
      <c r="M1305" s="7">
        <f t="shared" si="200"/>
        <v>50</v>
      </c>
      <c r="N1305" s="7">
        <f t="shared" si="201"/>
        <v>0</v>
      </c>
      <c r="O1305" s="7">
        <f t="shared" si="202"/>
        <v>0</v>
      </c>
      <c r="P1305" s="7">
        <f t="shared" si="203"/>
        <v>16.5</v>
      </c>
      <c r="Q1305" s="8">
        <f t="shared" si="204"/>
        <v>19.975000000000001</v>
      </c>
      <c r="R1305" s="8">
        <f t="shared" si="205"/>
        <v>14.125</v>
      </c>
      <c r="S1305" s="8">
        <f t="shared" si="206"/>
        <v>14.925000000000001</v>
      </c>
      <c r="T1305" s="8">
        <f t="shared" si="207"/>
        <v>16.625</v>
      </c>
      <c r="U1305" s="7">
        <f t="shared" si="208"/>
        <v>16.341666666666669</v>
      </c>
      <c r="V1305" s="7">
        <f t="shared" si="209"/>
        <v>16.412500000000001</v>
      </c>
    </row>
    <row r="1306" spans="1:22" ht="13.5" x14ac:dyDescent="0.25">
      <c r="A1306" s="3">
        <f>RSI!A1306</f>
        <v>43909</v>
      </c>
      <c r="B1306" s="2">
        <f>RSI!B1306</f>
        <v>6.8520000000000003</v>
      </c>
      <c r="C1306" s="2">
        <f>RSI!I1306</f>
        <v>33.591473801889876</v>
      </c>
      <c r="D1306" s="2">
        <f>MACD!E1306</f>
        <v>0.39197188705493069</v>
      </c>
      <c r="E1306" s="2">
        <f>MACD!F1306</f>
        <v>0.27160233754817964</v>
      </c>
      <c r="F1306" s="2">
        <f>'Moving Avg'!D1306</f>
        <v>6.7762000000000002</v>
      </c>
      <c r="G1306" s="2">
        <f>'Moving Avg'!F1306</f>
        <v>7.4129500000000004</v>
      </c>
      <c r="H1306" s="2">
        <f>'Moving Avg'!G1306</f>
        <v>7.697499999999998</v>
      </c>
      <c r="I1306" s="2">
        <f>'Moving Avg'!H1306</f>
        <v>8.2148250000000083</v>
      </c>
      <c r="J1306" s="5" t="str">
        <f>OBV!F1306</f>
        <v>BULLISH</v>
      </c>
      <c r="K1306" s="5" t="str">
        <f>OBV!G1306</f>
        <v>NEUTRAL</v>
      </c>
      <c r="L1306" s="5" t="str">
        <f>OBV!H1306</f>
        <v>BULLISH DIVERGENCE</v>
      </c>
      <c r="M1306" s="7">
        <f t="shared" si="200"/>
        <v>25</v>
      </c>
      <c r="N1306" s="7">
        <f t="shared" si="201"/>
        <v>0</v>
      </c>
      <c r="O1306" s="7">
        <f t="shared" si="202"/>
        <v>0</v>
      </c>
      <c r="P1306" s="7">
        <f t="shared" si="203"/>
        <v>66.5</v>
      </c>
      <c r="Q1306" s="8">
        <f t="shared" si="204"/>
        <v>18.725000000000001</v>
      </c>
      <c r="R1306" s="8">
        <f t="shared" si="205"/>
        <v>21.625</v>
      </c>
      <c r="S1306" s="8">
        <f t="shared" si="206"/>
        <v>33.674999999999997</v>
      </c>
      <c r="T1306" s="8">
        <f t="shared" si="207"/>
        <v>22.875</v>
      </c>
      <c r="U1306" s="7">
        <f t="shared" si="208"/>
        <v>24.675000000000001</v>
      </c>
      <c r="V1306" s="7">
        <f t="shared" si="209"/>
        <v>24.225000000000001</v>
      </c>
    </row>
    <row r="1307" spans="1:22" ht="13.5" x14ac:dyDescent="0.25">
      <c r="A1307" s="3">
        <f>RSI!A1307</f>
        <v>43913</v>
      </c>
      <c r="B1307" s="2">
        <f>RSI!B1307</f>
        <v>6.6520000000000001</v>
      </c>
      <c r="C1307" s="2">
        <f>RSI!I1307</f>
        <v>29.994062122825511</v>
      </c>
      <c r="D1307" s="2">
        <f>MACD!E1307</f>
        <v>0.38072738284102048</v>
      </c>
      <c r="E1307" s="2">
        <f>MACD!F1307</f>
        <v>0.2934273466067478</v>
      </c>
      <c r="F1307" s="2">
        <f>'Moving Avg'!D1307</f>
        <v>6.7147999999999994</v>
      </c>
      <c r="G1307" s="2">
        <f>'Moving Avg'!F1307</f>
        <v>7.3565500000000004</v>
      </c>
      <c r="H1307" s="2">
        <f>'Moving Avg'!G1307</f>
        <v>7.6667999999999976</v>
      </c>
      <c r="I1307" s="2">
        <f>'Moving Avg'!H1307</f>
        <v>8.2041900000000059</v>
      </c>
      <c r="J1307" s="5" t="str">
        <f>OBV!F1307</f>
        <v>BULLISH</v>
      </c>
      <c r="K1307" s="5" t="str">
        <f>OBV!G1307</f>
        <v>NEUTRAL</v>
      </c>
      <c r="L1307" s="5" t="str">
        <f>OBV!H1307</f>
        <v>BULLISH DIVERGENCE</v>
      </c>
      <c r="M1307" s="7">
        <f t="shared" si="200"/>
        <v>50</v>
      </c>
      <c r="N1307" s="7">
        <f t="shared" si="201"/>
        <v>0</v>
      </c>
      <c r="O1307" s="7">
        <f t="shared" si="202"/>
        <v>0</v>
      </c>
      <c r="P1307" s="7">
        <f t="shared" si="203"/>
        <v>66.5</v>
      </c>
      <c r="Q1307" s="8">
        <f t="shared" si="204"/>
        <v>27.475000000000001</v>
      </c>
      <c r="R1307" s="8">
        <f t="shared" si="205"/>
        <v>26.625</v>
      </c>
      <c r="S1307" s="8">
        <f t="shared" si="206"/>
        <v>37.424999999999997</v>
      </c>
      <c r="T1307" s="8">
        <f t="shared" si="207"/>
        <v>29.125</v>
      </c>
      <c r="U1307" s="7">
        <f t="shared" si="208"/>
        <v>30.508333333333336</v>
      </c>
      <c r="V1307" s="7">
        <f t="shared" si="209"/>
        <v>30.162500000000001</v>
      </c>
    </row>
    <row r="1308" spans="1:22" ht="13.5" x14ac:dyDescent="0.25">
      <c r="A1308" s="3">
        <f>RSI!A1308</f>
        <v>43914</v>
      </c>
      <c r="B1308" s="2">
        <f>RSI!B1308</f>
        <v>6.7089999999999996</v>
      </c>
      <c r="C1308" s="2">
        <f>RSI!I1308</f>
        <v>32.221882278615098</v>
      </c>
      <c r="D1308" s="2">
        <f>MACD!E1308</f>
        <v>0.36378394070372888</v>
      </c>
      <c r="E1308" s="2">
        <f>MACD!F1308</f>
        <v>0.30749866542614401</v>
      </c>
      <c r="F1308" s="2">
        <f>'Moving Avg'!D1308</f>
        <v>6.7262000000000004</v>
      </c>
      <c r="G1308" s="2">
        <f>'Moving Avg'!F1308</f>
        <v>7.2958999999999987</v>
      </c>
      <c r="H1308" s="2">
        <f>'Moving Avg'!G1308</f>
        <v>7.6408199999999988</v>
      </c>
      <c r="I1308" s="2">
        <f>'Moving Avg'!H1308</f>
        <v>8.1941950000000059</v>
      </c>
      <c r="J1308" s="5" t="str">
        <f>OBV!F1308</f>
        <v>BULLISH</v>
      </c>
      <c r="K1308" s="5" t="str">
        <f>OBV!G1308</f>
        <v>NEUTRAL</v>
      </c>
      <c r="L1308" s="5" t="str">
        <f>OBV!H1308</f>
        <v>CONFIRMED BULLISH</v>
      </c>
      <c r="M1308" s="7">
        <f t="shared" si="200"/>
        <v>25</v>
      </c>
      <c r="N1308" s="7">
        <f t="shared" si="201"/>
        <v>0</v>
      </c>
      <c r="O1308" s="7">
        <f t="shared" si="202"/>
        <v>0</v>
      </c>
      <c r="P1308" s="7">
        <f t="shared" si="203"/>
        <v>83.5</v>
      </c>
      <c r="Q1308" s="8">
        <f t="shared" si="204"/>
        <v>21.274999999999999</v>
      </c>
      <c r="R1308" s="8">
        <f t="shared" si="205"/>
        <v>25.875</v>
      </c>
      <c r="S1308" s="8">
        <f t="shared" si="206"/>
        <v>41.325000000000003</v>
      </c>
      <c r="T1308" s="8">
        <f t="shared" si="207"/>
        <v>27.125</v>
      </c>
      <c r="U1308" s="7">
        <f t="shared" si="208"/>
        <v>29.491666666666664</v>
      </c>
      <c r="V1308" s="7">
        <f t="shared" si="209"/>
        <v>28.9</v>
      </c>
    </row>
    <row r="1309" spans="1:22" ht="13.5" x14ac:dyDescent="0.25">
      <c r="A1309" s="3">
        <f>RSI!A1309</f>
        <v>43915</v>
      </c>
      <c r="B1309" s="2">
        <f>RSI!B1309</f>
        <v>6.8090000000000002</v>
      </c>
      <c r="C1309" s="2">
        <f>RSI!I1309</f>
        <v>36.065918811581916</v>
      </c>
      <c r="D1309" s="2">
        <f>MACD!E1309</f>
        <v>0.33140621320922747</v>
      </c>
      <c r="E1309" s="2">
        <f>MACD!F1309</f>
        <v>0.31228017498276073</v>
      </c>
      <c r="F1309" s="2">
        <f>'Moving Avg'!D1309</f>
        <v>6.7462</v>
      </c>
      <c r="G1309" s="2">
        <f>'Moving Avg'!F1309</f>
        <v>7.24735</v>
      </c>
      <c r="H1309" s="2">
        <f>'Moving Avg'!G1309</f>
        <v>7.617119999999999</v>
      </c>
      <c r="I1309" s="2">
        <f>'Moving Avg'!H1309</f>
        <v>8.1854150000000079</v>
      </c>
      <c r="J1309" s="5" t="str">
        <f>OBV!F1309</f>
        <v>BULLISH</v>
      </c>
      <c r="K1309" s="5" t="str">
        <f>OBV!G1309</f>
        <v>NEUTRAL</v>
      </c>
      <c r="L1309" s="5" t="str">
        <f>OBV!H1309</f>
        <v>CONFIRMED BULLISH</v>
      </c>
      <c r="M1309" s="7">
        <f t="shared" si="200"/>
        <v>25</v>
      </c>
      <c r="N1309" s="7">
        <f t="shared" si="201"/>
        <v>0</v>
      </c>
      <c r="O1309" s="7">
        <f t="shared" si="202"/>
        <v>0</v>
      </c>
      <c r="P1309" s="7">
        <f t="shared" si="203"/>
        <v>83.5</v>
      </c>
      <c r="Q1309" s="8">
        <f t="shared" si="204"/>
        <v>21.274999999999999</v>
      </c>
      <c r="R1309" s="8">
        <f t="shared" si="205"/>
        <v>25.875</v>
      </c>
      <c r="S1309" s="8">
        <f t="shared" si="206"/>
        <v>41.325000000000003</v>
      </c>
      <c r="T1309" s="8">
        <f t="shared" si="207"/>
        <v>27.125</v>
      </c>
      <c r="U1309" s="7">
        <f t="shared" si="208"/>
        <v>29.491666666666664</v>
      </c>
      <c r="V1309" s="7">
        <f t="shared" si="209"/>
        <v>28.9</v>
      </c>
    </row>
    <row r="1310" spans="1:22" ht="13.5" x14ac:dyDescent="0.25">
      <c r="A1310" s="3">
        <f>RSI!A1310</f>
        <v>43916</v>
      </c>
      <c r="B1310" s="2">
        <f>RSI!B1310</f>
        <v>6.98</v>
      </c>
      <c r="C1310" s="2">
        <f>RSI!I1310</f>
        <v>42.111916389816507</v>
      </c>
      <c r="D1310" s="2">
        <f>MACD!E1310</f>
        <v>0.32707715362568113</v>
      </c>
      <c r="E1310" s="2">
        <f>MACD!F1310</f>
        <v>0.31523957071134479</v>
      </c>
      <c r="F1310" s="2">
        <f>'Moving Avg'!D1310</f>
        <v>6.8004000000000007</v>
      </c>
      <c r="G1310" s="2">
        <f>'Moving Avg'!F1310</f>
        <v>7.2095000000000002</v>
      </c>
      <c r="H1310" s="2">
        <f>'Moving Avg'!G1310</f>
        <v>7.5995600000000003</v>
      </c>
      <c r="I1310" s="2">
        <f>'Moving Avg'!H1310</f>
        <v>8.1762400000000071</v>
      </c>
      <c r="J1310" s="5" t="str">
        <f>OBV!F1310</f>
        <v>BULLISH</v>
      </c>
      <c r="K1310" s="5" t="str">
        <f>OBV!G1310</f>
        <v>NEUTRAL</v>
      </c>
      <c r="L1310" s="5" t="str">
        <f>OBV!H1310</f>
        <v>CONFIRMED BULLISH</v>
      </c>
      <c r="M1310" s="7">
        <f t="shared" si="200"/>
        <v>25</v>
      </c>
      <c r="N1310" s="7">
        <f t="shared" si="201"/>
        <v>0</v>
      </c>
      <c r="O1310" s="7">
        <f t="shared" si="202"/>
        <v>0</v>
      </c>
      <c r="P1310" s="7">
        <f t="shared" si="203"/>
        <v>83.5</v>
      </c>
      <c r="Q1310" s="8">
        <f t="shared" si="204"/>
        <v>21.274999999999999</v>
      </c>
      <c r="R1310" s="8">
        <f t="shared" si="205"/>
        <v>25.875</v>
      </c>
      <c r="S1310" s="8">
        <f t="shared" si="206"/>
        <v>41.325000000000003</v>
      </c>
      <c r="T1310" s="8">
        <f t="shared" si="207"/>
        <v>27.125</v>
      </c>
      <c r="U1310" s="7">
        <f t="shared" si="208"/>
        <v>29.491666666666664</v>
      </c>
      <c r="V1310" s="7">
        <f t="shared" si="209"/>
        <v>28.9</v>
      </c>
    </row>
    <row r="1311" spans="1:22" ht="13.5" x14ac:dyDescent="0.25">
      <c r="A1311" s="3">
        <f>RSI!A1311</f>
        <v>43917</v>
      </c>
      <c r="B1311" s="2">
        <f>RSI!B1311</f>
        <v>6.78</v>
      </c>
      <c r="C1311" s="2">
        <f>RSI!I1311</f>
        <v>37.629773353279475</v>
      </c>
      <c r="D1311" s="2">
        <f>MACD!E1311</f>
        <v>0.31782131316990281</v>
      </c>
      <c r="E1311" s="2">
        <f>MACD!F1311</f>
        <v>0.3157559192030564</v>
      </c>
      <c r="F1311" s="2">
        <f>'Moving Avg'!D1311</f>
        <v>6.7859999999999996</v>
      </c>
      <c r="G1311" s="2">
        <f>'Moving Avg'!F1311</f>
        <v>7.1595000000000013</v>
      </c>
      <c r="H1311" s="2">
        <f>'Moving Avg'!G1311</f>
        <v>7.5752799999999993</v>
      </c>
      <c r="I1311" s="2">
        <f>'Moving Avg'!H1311</f>
        <v>8.1662450000000071</v>
      </c>
      <c r="J1311" s="5" t="str">
        <f>OBV!F1311</f>
        <v>BULLISH</v>
      </c>
      <c r="K1311" s="5" t="str">
        <f>OBV!G1311</f>
        <v>NEUTRAL</v>
      </c>
      <c r="L1311" s="5" t="str">
        <f>OBV!H1311</f>
        <v>BULLISH DIVERGENCE</v>
      </c>
      <c r="M1311" s="7">
        <f t="shared" si="200"/>
        <v>25</v>
      </c>
      <c r="N1311" s="7">
        <f t="shared" si="201"/>
        <v>0</v>
      </c>
      <c r="O1311" s="7">
        <f t="shared" si="202"/>
        <v>0</v>
      </c>
      <c r="P1311" s="7">
        <f t="shared" si="203"/>
        <v>66.5</v>
      </c>
      <c r="Q1311" s="8">
        <f t="shared" si="204"/>
        <v>18.725000000000001</v>
      </c>
      <c r="R1311" s="8">
        <f t="shared" si="205"/>
        <v>21.625</v>
      </c>
      <c r="S1311" s="8">
        <f t="shared" si="206"/>
        <v>33.674999999999997</v>
      </c>
      <c r="T1311" s="8">
        <f t="shared" si="207"/>
        <v>22.875</v>
      </c>
      <c r="U1311" s="7">
        <f t="shared" si="208"/>
        <v>24.675000000000001</v>
      </c>
      <c r="V1311" s="7">
        <f t="shared" si="209"/>
        <v>24.225000000000001</v>
      </c>
    </row>
    <row r="1312" spans="1:22" ht="13.5" x14ac:dyDescent="0.25">
      <c r="A1312" s="3">
        <f>RSI!A1312</f>
        <v>43920</v>
      </c>
      <c r="B1312" s="2">
        <f>RSI!B1312</f>
        <v>6.9589999999999996</v>
      </c>
      <c r="C1312" s="2">
        <f>RSI!I1312</f>
        <v>43.432782339344428</v>
      </c>
      <c r="D1312" s="2">
        <f>MACD!E1312</f>
        <v>0.25000182206443711</v>
      </c>
      <c r="E1312" s="2">
        <f>MACD!F1312</f>
        <v>0.30260509977533256</v>
      </c>
      <c r="F1312" s="2">
        <f>'Moving Avg'!D1312</f>
        <v>6.8474000000000004</v>
      </c>
      <c r="G1312" s="2">
        <f>'Moving Avg'!F1312</f>
        <v>7.1149000000000013</v>
      </c>
      <c r="H1312" s="2">
        <f>'Moving Avg'!G1312</f>
        <v>7.5560200000000002</v>
      </c>
      <c r="I1312" s="2">
        <f>'Moving Avg'!H1312</f>
        <v>8.1572150000000079</v>
      </c>
      <c r="J1312" s="5" t="str">
        <f>OBV!F1312</f>
        <v>BULLISH</v>
      </c>
      <c r="K1312" s="5" t="str">
        <f>OBV!G1312</f>
        <v>NEUTRAL</v>
      </c>
      <c r="L1312" s="5" t="str">
        <f>OBV!H1312</f>
        <v>CONFIRMED BULLISH</v>
      </c>
      <c r="M1312" s="7">
        <f t="shared" si="200"/>
        <v>25</v>
      </c>
      <c r="N1312" s="7">
        <f t="shared" si="201"/>
        <v>100</v>
      </c>
      <c r="O1312" s="7">
        <f t="shared" si="202"/>
        <v>0</v>
      </c>
      <c r="P1312" s="7">
        <f t="shared" si="203"/>
        <v>83.5</v>
      </c>
      <c r="Q1312" s="8">
        <f t="shared" si="204"/>
        <v>56.274999999999999</v>
      </c>
      <c r="R1312" s="8">
        <f t="shared" si="205"/>
        <v>45.875</v>
      </c>
      <c r="S1312" s="8">
        <f t="shared" si="206"/>
        <v>56.325000000000003</v>
      </c>
      <c r="T1312" s="8">
        <f t="shared" si="207"/>
        <v>52.125</v>
      </c>
      <c r="U1312" s="7">
        <f t="shared" si="208"/>
        <v>52.82500000000001</v>
      </c>
      <c r="V1312" s="7">
        <f t="shared" si="209"/>
        <v>52.650000000000006</v>
      </c>
    </row>
    <row r="1313" spans="1:22" ht="13.5" x14ac:dyDescent="0.25">
      <c r="A1313" s="3">
        <f>RSI!A1313</f>
        <v>43921</v>
      </c>
      <c r="B1313" s="2">
        <f>RSI!B1313</f>
        <v>6.9589999999999996</v>
      </c>
      <c r="C1313" s="2">
        <f>RSI!I1313</f>
        <v>43.432782339344435</v>
      </c>
      <c r="D1313" s="2">
        <f>MACD!E1313</f>
        <v>0.1467871002916139</v>
      </c>
      <c r="E1313" s="2">
        <f>MACD!F1313</f>
        <v>0.27144149987858884</v>
      </c>
      <c r="F1313" s="2">
        <f>'Moving Avg'!D1313</f>
        <v>6.8974000000000002</v>
      </c>
      <c r="G1313" s="2">
        <f>'Moving Avg'!F1313</f>
        <v>7.063150000000002</v>
      </c>
      <c r="H1313" s="2">
        <f>'Moving Avg'!G1313</f>
        <v>7.5367599999999992</v>
      </c>
      <c r="I1313" s="2">
        <f>'Moving Avg'!H1313</f>
        <v>8.1488300000000073</v>
      </c>
      <c r="J1313" s="5" t="str">
        <f>OBV!F1313</f>
        <v>BULLISH</v>
      </c>
      <c r="K1313" s="5" t="str">
        <f>OBV!G1313</f>
        <v>NEUTRAL</v>
      </c>
      <c r="L1313" s="5" t="str">
        <f>OBV!H1313</f>
        <v>CONFIRMED BULLISH</v>
      </c>
      <c r="M1313" s="7">
        <f t="shared" si="200"/>
        <v>25</v>
      </c>
      <c r="N1313" s="7">
        <f t="shared" si="201"/>
        <v>100</v>
      </c>
      <c r="O1313" s="7">
        <f t="shared" si="202"/>
        <v>0</v>
      </c>
      <c r="P1313" s="7">
        <f t="shared" si="203"/>
        <v>83.5</v>
      </c>
      <c r="Q1313" s="8">
        <f t="shared" si="204"/>
        <v>56.274999999999999</v>
      </c>
      <c r="R1313" s="8">
        <f t="shared" si="205"/>
        <v>45.875</v>
      </c>
      <c r="S1313" s="8">
        <f t="shared" si="206"/>
        <v>56.325000000000003</v>
      </c>
      <c r="T1313" s="8">
        <f t="shared" si="207"/>
        <v>52.125</v>
      </c>
      <c r="U1313" s="7">
        <f t="shared" si="208"/>
        <v>52.82500000000001</v>
      </c>
      <c r="V1313" s="7">
        <f t="shared" si="209"/>
        <v>52.650000000000006</v>
      </c>
    </row>
    <row r="1314" spans="1:22" ht="13.5" x14ac:dyDescent="0.25">
      <c r="A1314" s="3">
        <f>RSI!A1314</f>
        <v>43922</v>
      </c>
      <c r="B1314" s="2">
        <f>RSI!B1314</f>
        <v>6.9950000000000001</v>
      </c>
      <c r="C1314" s="2">
        <f>RSI!I1314</f>
        <v>44.63431460564275</v>
      </c>
      <c r="D1314" s="2">
        <f>MACD!E1314</f>
        <v>6.6852066420693745E-2</v>
      </c>
      <c r="E1314" s="2">
        <f>MACD!F1314</f>
        <v>0.23052361318700981</v>
      </c>
      <c r="F1314" s="2">
        <f>'Moving Avg'!D1314</f>
        <v>6.9346000000000005</v>
      </c>
      <c r="G1314" s="2">
        <f>'Moving Avg'!F1314</f>
        <v>7.023900000000002</v>
      </c>
      <c r="H1314" s="2">
        <f>'Moving Avg'!G1314</f>
        <v>7.5182199999999986</v>
      </c>
      <c r="I1314" s="2">
        <f>'Moving Avg'!H1314</f>
        <v>8.1406250000000071</v>
      </c>
      <c r="J1314" s="5" t="str">
        <f>OBV!F1314</f>
        <v>BULLISH</v>
      </c>
      <c r="K1314" s="5" t="str">
        <f>OBV!G1314</f>
        <v>NEUTRAL</v>
      </c>
      <c r="L1314" s="5" t="str">
        <f>OBV!H1314</f>
        <v>CONFIRMED BULLISH</v>
      </c>
      <c r="M1314" s="7">
        <f t="shared" si="200"/>
        <v>25</v>
      </c>
      <c r="N1314" s="7">
        <f t="shared" si="201"/>
        <v>100</v>
      </c>
      <c r="O1314" s="7">
        <f t="shared" si="202"/>
        <v>0</v>
      </c>
      <c r="P1314" s="7">
        <f t="shared" si="203"/>
        <v>83.5</v>
      </c>
      <c r="Q1314" s="8">
        <f t="shared" si="204"/>
        <v>56.274999999999999</v>
      </c>
      <c r="R1314" s="8">
        <f t="shared" si="205"/>
        <v>45.875</v>
      </c>
      <c r="S1314" s="8">
        <f t="shared" si="206"/>
        <v>56.325000000000003</v>
      </c>
      <c r="T1314" s="8">
        <f t="shared" si="207"/>
        <v>52.125</v>
      </c>
      <c r="U1314" s="7">
        <f t="shared" si="208"/>
        <v>52.82500000000001</v>
      </c>
      <c r="V1314" s="7">
        <f t="shared" si="209"/>
        <v>52.650000000000006</v>
      </c>
    </row>
    <row r="1315" spans="1:22" ht="13.5" x14ac:dyDescent="0.25">
      <c r="A1315" s="3">
        <f>RSI!A1315</f>
        <v>43923</v>
      </c>
      <c r="B1315" s="2">
        <f>RSI!B1315</f>
        <v>6.7880000000000003</v>
      </c>
      <c r="C1315" s="2">
        <f>RSI!I1315</f>
        <v>39.446001944077217</v>
      </c>
      <c r="D1315" s="2">
        <f>MACD!E1315</f>
        <v>1.5537130294807966E-2</v>
      </c>
      <c r="E1315" s="2">
        <f>MACD!F1315</f>
        <v>0.18752631660856944</v>
      </c>
      <c r="F1315" s="2">
        <f>'Moving Avg'!D1315</f>
        <v>6.8962000000000003</v>
      </c>
      <c r="G1315" s="2">
        <f>'Moving Avg'!F1315</f>
        <v>6.9800000000000013</v>
      </c>
      <c r="H1315" s="2">
        <f>'Moving Avg'!G1315</f>
        <v>7.4969599999999978</v>
      </c>
      <c r="I1315" s="2">
        <f>'Moving Avg'!H1315</f>
        <v>8.1313850000000052</v>
      </c>
      <c r="J1315" s="5" t="str">
        <f>OBV!F1315</f>
        <v>BEARISH</v>
      </c>
      <c r="K1315" s="5" t="str">
        <f>OBV!G1315</f>
        <v>NEUTRAL</v>
      </c>
      <c r="L1315" s="5" t="str">
        <f>OBV!H1315</f>
        <v>CONFIRMED BEARISH</v>
      </c>
      <c r="M1315" s="7">
        <f t="shared" si="200"/>
        <v>25</v>
      </c>
      <c r="N1315" s="7">
        <f t="shared" si="201"/>
        <v>100</v>
      </c>
      <c r="O1315" s="7">
        <f t="shared" si="202"/>
        <v>0</v>
      </c>
      <c r="P1315" s="7">
        <f t="shared" si="203"/>
        <v>16.5</v>
      </c>
      <c r="Q1315" s="8">
        <f t="shared" si="204"/>
        <v>46.225000000000001</v>
      </c>
      <c r="R1315" s="8">
        <f t="shared" si="205"/>
        <v>29.125</v>
      </c>
      <c r="S1315" s="8">
        <f t="shared" si="206"/>
        <v>26.175000000000001</v>
      </c>
      <c r="T1315" s="8">
        <f t="shared" si="207"/>
        <v>35.375</v>
      </c>
      <c r="U1315" s="7">
        <f t="shared" si="208"/>
        <v>33.841666666666661</v>
      </c>
      <c r="V1315" s="7">
        <f t="shared" si="209"/>
        <v>34.224999999999994</v>
      </c>
    </row>
    <row r="1316" spans="1:22" ht="13.5" x14ac:dyDescent="0.25">
      <c r="A1316" s="3">
        <f>RSI!A1316</f>
        <v>43924</v>
      </c>
      <c r="B1316" s="2">
        <f>RSI!B1316</f>
        <v>6.5880000000000001</v>
      </c>
      <c r="C1316" s="2">
        <f>RSI!I1316</f>
        <v>35.189833431729994</v>
      </c>
      <c r="D1316" s="2">
        <f>MACD!E1316</f>
        <v>1.1070589110198981E-2</v>
      </c>
      <c r="E1316" s="2">
        <f>MACD!F1316</f>
        <v>0.15223517110889534</v>
      </c>
      <c r="F1316" s="2">
        <f>'Moving Avg'!D1316</f>
        <v>6.8578000000000001</v>
      </c>
      <c r="G1316" s="2">
        <f>'Moving Avg'!F1316</f>
        <v>6.933250000000001</v>
      </c>
      <c r="H1316" s="2">
        <f>'Moving Avg'!G1316</f>
        <v>7.4715599999999984</v>
      </c>
      <c r="I1316" s="2">
        <f>'Moving Avg'!H1316</f>
        <v>8.120430000000006</v>
      </c>
      <c r="J1316" s="5" t="str">
        <f>OBV!F1316</f>
        <v>BEARISH</v>
      </c>
      <c r="K1316" s="5" t="str">
        <f>OBV!G1316</f>
        <v>NEUTRAL</v>
      </c>
      <c r="L1316" s="5" t="str">
        <f>OBV!H1316</f>
        <v>CONFIRMED BEARISH</v>
      </c>
      <c r="M1316" s="7">
        <f t="shared" si="200"/>
        <v>25</v>
      </c>
      <c r="N1316" s="7">
        <f t="shared" si="201"/>
        <v>100</v>
      </c>
      <c r="O1316" s="7">
        <f t="shared" si="202"/>
        <v>0</v>
      </c>
      <c r="P1316" s="7">
        <f t="shared" si="203"/>
        <v>16.5</v>
      </c>
      <c r="Q1316" s="8">
        <f t="shared" si="204"/>
        <v>46.225000000000001</v>
      </c>
      <c r="R1316" s="8">
        <f t="shared" si="205"/>
        <v>29.125</v>
      </c>
      <c r="S1316" s="8">
        <f t="shared" si="206"/>
        <v>26.175000000000001</v>
      </c>
      <c r="T1316" s="8">
        <f t="shared" si="207"/>
        <v>35.375</v>
      </c>
      <c r="U1316" s="7">
        <f t="shared" si="208"/>
        <v>33.841666666666661</v>
      </c>
      <c r="V1316" s="7">
        <f t="shared" si="209"/>
        <v>34.224999999999994</v>
      </c>
    </row>
    <row r="1317" spans="1:22" ht="13.5" x14ac:dyDescent="0.25">
      <c r="A1317" s="3">
        <f>RSI!A1317</f>
        <v>43927</v>
      </c>
      <c r="B1317" s="2">
        <f>RSI!B1317</f>
        <v>6.7089999999999996</v>
      </c>
      <c r="C1317" s="2">
        <f>RSI!I1317</f>
        <v>39.446733512199735</v>
      </c>
      <c r="D1317" s="2">
        <f>MACD!E1317</f>
        <v>-2.9278645027145167E-2</v>
      </c>
      <c r="E1317" s="2">
        <f>MACD!F1317</f>
        <v>0.11593240788168724</v>
      </c>
      <c r="F1317" s="2">
        <f>'Moving Avg'!D1317</f>
        <v>6.8078000000000003</v>
      </c>
      <c r="G1317" s="2">
        <f>'Moving Avg'!F1317</f>
        <v>6.9011500000000012</v>
      </c>
      <c r="H1317" s="2">
        <f>'Moving Avg'!G1317</f>
        <v>7.4498599999999984</v>
      </c>
      <c r="I1317" s="2">
        <f>'Moving Avg'!H1317</f>
        <v>8.1097250000000063</v>
      </c>
      <c r="J1317" s="5" t="str">
        <f>OBV!F1317</f>
        <v>BULLISH</v>
      </c>
      <c r="K1317" s="5" t="str">
        <f>OBV!G1317</f>
        <v>NEUTRAL</v>
      </c>
      <c r="L1317" s="5" t="str">
        <f>OBV!H1317</f>
        <v>BULLISH DIVERGENCE</v>
      </c>
      <c r="M1317" s="7">
        <f t="shared" si="200"/>
        <v>25</v>
      </c>
      <c r="N1317" s="7">
        <f t="shared" si="201"/>
        <v>100</v>
      </c>
      <c r="O1317" s="7">
        <f t="shared" si="202"/>
        <v>0</v>
      </c>
      <c r="P1317" s="7">
        <f t="shared" si="203"/>
        <v>66.5</v>
      </c>
      <c r="Q1317" s="8">
        <f t="shared" si="204"/>
        <v>53.725000000000001</v>
      </c>
      <c r="R1317" s="8">
        <f t="shared" si="205"/>
        <v>41.625</v>
      </c>
      <c r="S1317" s="8">
        <f t="shared" si="206"/>
        <v>48.674999999999997</v>
      </c>
      <c r="T1317" s="8">
        <f t="shared" si="207"/>
        <v>47.875</v>
      </c>
      <c r="U1317" s="7">
        <f t="shared" si="208"/>
        <v>48.008333333333326</v>
      </c>
      <c r="V1317" s="7">
        <f t="shared" si="209"/>
        <v>47.974999999999994</v>
      </c>
    </row>
    <row r="1318" spans="1:22" ht="13.5" x14ac:dyDescent="0.25">
      <c r="A1318" s="3">
        <f>RSI!A1318</f>
        <v>43928</v>
      </c>
      <c r="B1318" s="2">
        <f>RSI!B1318</f>
        <v>6.5090000000000003</v>
      </c>
      <c r="C1318" s="2">
        <f>RSI!I1318</f>
        <v>35.317498825684851</v>
      </c>
      <c r="D1318" s="2">
        <f>MACD!E1318</f>
        <v>-3.7623160148688051E-2</v>
      </c>
      <c r="E1318" s="2">
        <f>MACD!F1318</f>
        <v>8.5221294275612189E-2</v>
      </c>
      <c r="F1318" s="2">
        <f>'Moving Avg'!D1318</f>
        <v>6.7177999999999995</v>
      </c>
      <c r="G1318" s="2">
        <f>'Moving Avg'!F1318</f>
        <v>6.8615000000000013</v>
      </c>
      <c r="H1318" s="2">
        <f>'Moving Avg'!G1318</f>
        <v>7.424879999999999</v>
      </c>
      <c r="I1318" s="2">
        <f>'Moving Avg'!H1318</f>
        <v>8.0983750000000061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  <c r="M1318" s="7">
        <f t="shared" si="200"/>
        <v>25</v>
      </c>
      <c r="N1318" s="7">
        <f t="shared" si="201"/>
        <v>100</v>
      </c>
      <c r="O1318" s="7">
        <f t="shared" si="202"/>
        <v>0</v>
      </c>
      <c r="P1318" s="7">
        <f t="shared" si="203"/>
        <v>16.5</v>
      </c>
      <c r="Q1318" s="8">
        <f t="shared" si="204"/>
        <v>46.225000000000001</v>
      </c>
      <c r="R1318" s="8">
        <f t="shared" si="205"/>
        <v>29.125</v>
      </c>
      <c r="S1318" s="8">
        <f t="shared" si="206"/>
        <v>26.175000000000001</v>
      </c>
      <c r="T1318" s="8">
        <f t="shared" si="207"/>
        <v>35.375</v>
      </c>
      <c r="U1318" s="7">
        <f t="shared" si="208"/>
        <v>33.841666666666661</v>
      </c>
      <c r="V1318" s="7">
        <f t="shared" si="209"/>
        <v>34.224999999999994</v>
      </c>
    </row>
    <row r="1319" spans="1:22" ht="13.5" x14ac:dyDescent="0.25">
      <c r="A1319" s="3">
        <f>RSI!A1319</f>
        <v>43929</v>
      </c>
      <c r="B1319" s="2">
        <f>RSI!B1319</f>
        <v>6.5309999999999997</v>
      </c>
      <c r="C1319" s="2">
        <f>RSI!I1319</f>
        <v>36.10976366763532</v>
      </c>
      <c r="D1319" s="2">
        <f>MACD!E1319</f>
        <v>-2.7697943675266679E-2</v>
      </c>
      <c r="E1319" s="2">
        <f>MACD!F1319</f>
        <v>6.2637446685436415E-2</v>
      </c>
      <c r="F1319" s="2">
        <f>'Moving Avg'!D1319</f>
        <v>6.625</v>
      </c>
      <c r="G1319" s="2">
        <f>'Moving Avg'!F1319</f>
        <v>6.8276000000000012</v>
      </c>
      <c r="H1319" s="2">
        <f>'Moving Avg'!G1319</f>
        <v>7.4004800000000008</v>
      </c>
      <c r="I1319" s="2">
        <f>'Moving Avg'!H1319</f>
        <v>8.087705000000005</v>
      </c>
      <c r="J1319" s="5" t="str">
        <f>OBV!F1319</f>
        <v>BEARISH</v>
      </c>
      <c r="K1319" s="5" t="str">
        <f>OBV!G1319</f>
        <v>NEUTRAL</v>
      </c>
      <c r="L1319" s="5" t="str">
        <f>OBV!H1319</f>
        <v>CONFIRMED BEARISH</v>
      </c>
      <c r="M1319" s="7">
        <f t="shared" si="200"/>
        <v>25</v>
      </c>
      <c r="N1319" s="7">
        <f t="shared" si="201"/>
        <v>100</v>
      </c>
      <c r="O1319" s="7">
        <f t="shared" si="202"/>
        <v>0</v>
      </c>
      <c r="P1319" s="7">
        <f t="shared" si="203"/>
        <v>16.5</v>
      </c>
      <c r="Q1319" s="8">
        <f t="shared" si="204"/>
        <v>46.225000000000001</v>
      </c>
      <c r="R1319" s="8">
        <f t="shared" si="205"/>
        <v>29.125</v>
      </c>
      <c r="S1319" s="8">
        <f t="shared" si="206"/>
        <v>26.175000000000001</v>
      </c>
      <c r="T1319" s="8">
        <f t="shared" si="207"/>
        <v>35.375</v>
      </c>
      <c r="U1319" s="7">
        <f t="shared" si="208"/>
        <v>33.841666666666661</v>
      </c>
      <c r="V1319" s="7">
        <f t="shared" si="209"/>
        <v>34.224999999999994</v>
      </c>
    </row>
    <row r="1320" spans="1:22" ht="13.5" x14ac:dyDescent="0.25">
      <c r="A1320" s="3">
        <f>RSI!A1320</f>
        <v>43934</v>
      </c>
      <c r="B1320" s="2">
        <f>RSI!B1320</f>
        <v>6.3879999999999999</v>
      </c>
      <c r="C1320" s="2">
        <f>RSI!I1320</f>
        <v>33.258216408109647</v>
      </c>
      <c r="D1320" s="2">
        <f>MACD!E1320</f>
        <v>2.0462245227558462E-2</v>
      </c>
      <c r="E1320" s="2">
        <f>MACD!F1320</f>
        <v>5.4202406393860827E-2</v>
      </c>
      <c r="F1320" s="2">
        <f>'Moving Avg'!D1320</f>
        <v>6.5449999999999999</v>
      </c>
      <c r="G1320" s="2">
        <f>'Moving Avg'!F1320</f>
        <v>6.775850000000001</v>
      </c>
      <c r="H1320" s="2">
        <f>'Moving Avg'!G1320</f>
        <v>7.3740800000000002</v>
      </c>
      <c r="I1320" s="2">
        <f>'Moving Avg'!H1320</f>
        <v>8.0763200000000044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  <c r="M1320" s="7">
        <f t="shared" si="200"/>
        <v>25</v>
      </c>
      <c r="N1320" s="7">
        <f t="shared" si="201"/>
        <v>100</v>
      </c>
      <c r="O1320" s="7">
        <f t="shared" si="202"/>
        <v>0</v>
      </c>
      <c r="P1320" s="7">
        <f t="shared" si="203"/>
        <v>16.5</v>
      </c>
      <c r="Q1320" s="8">
        <f t="shared" si="204"/>
        <v>46.225000000000001</v>
      </c>
      <c r="R1320" s="8">
        <f t="shared" si="205"/>
        <v>29.125</v>
      </c>
      <c r="S1320" s="8">
        <f t="shared" si="206"/>
        <v>26.175000000000001</v>
      </c>
      <c r="T1320" s="8">
        <f t="shared" si="207"/>
        <v>35.375</v>
      </c>
      <c r="U1320" s="7">
        <f t="shared" si="208"/>
        <v>33.841666666666661</v>
      </c>
      <c r="V1320" s="7">
        <f t="shared" si="209"/>
        <v>34.224999999999994</v>
      </c>
    </row>
    <row r="1321" spans="1:22" ht="13.5" x14ac:dyDescent="0.25">
      <c r="A1321" s="3">
        <f>RSI!A1321</f>
        <v>43935</v>
      </c>
      <c r="B1321" s="2">
        <f>RSI!B1321</f>
        <v>6.3879999999999999</v>
      </c>
      <c r="C1321" s="2">
        <f>RSI!I1321</f>
        <v>33.258216408109647</v>
      </c>
      <c r="D1321" s="2">
        <f>MACD!E1321</f>
        <v>3.3938606957947925E-2</v>
      </c>
      <c r="E1321" s="2">
        <f>MACD!F1321</f>
        <v>5.0149646506678247E-2</v>
      </c>
      <c r="F1321" s="2">
        <f>'Moving Avg'!D1321</f>
        <v>6.5049999999999999</v>
      </c>
      <c r="G1321" s="2">
        <f>'Moving Avg'!F1321</f>
        <v>6.7312500000000011</v>
      </c>
      <c r="H1321" s="2">
        <f>'Moving Avg'!G1321</f>
        <v>7.3476800000000004</v>
      </c>
      <c r="I1321" s="2">
        <f>'Moving Avg'!H1321</f>
        <v>8.0654350000000044</v>
      </c>
      <c r="J1321" s="5" t="str">
        <f>OBV!F1321</f>
        <v>BULLISH</v>
      </c>
      <c r="K1321" s="5" t="str">
        <f>OBV!G1321</f>
        <v>NEUTRAL</v>
      </c>
      <c r="L1321" s="5" t="str">
        <f>OBV!H1321</f>
        <v>BULLISH DIVERGENCE</v>
      </c>
      <c r="M1321" s="7">
        <f t="shared" si="200"/>
        <v>25</v>
      </c>
      <c r="N1321" s="7">
        <f t="shared" si="201"/>
        <v>45</v>
      </c>
      <c r="O1321" s="7">
        <f t="shared" si="202"/>
        <v>0</v>
      </c>
      <c r="P1321" s="7">
        <f t="shared" si="203"/>
        <v>66.5</v>
      </c>
      <c r="Q1321" s="8">
        <f t="shared" si="204"/>
        <v>34.475000000000001</v>
      </c>
      <c r="R1321" s="8">
        <f t="shared" si="205"/>
        <v>30.625</v>
      </c>
      <c r="S1321" s="8">
        <f t="shared" si="206"/>
        <v>40.424999999999997</v>
      </c>
      <c r="T1321" s="8">
        <f t="shared" si="207"/>
        <v>34.125</v>
      </c>
      <c r="U1321" s="7">
        <f t="shared" si="208"/>
        <v>35.174999999999997</v>
      </c>
      <c r="V1321" s="7">
        <f t="shared" si="209"/>
        <v>34.912499999999994</v>
      </c>
    </row>
    <row r="1322" spans="1:22" ht="13.5" x14ac:dyDescent="0.25">
      <c r="A1322" s="3">
        <f>RSI!A1322</f>
        <v>43936</v>
      </c>
      <c r="B1322" s="2">
        <f>RSI!B1322</f>
        <v>6.4950000000000001</v>
      </c>
      <c r="C1322" s="2">
        <f>RSI!I1322</f>
        <v>37.538618984539454</v>
      </c>
      <c r="D1322" s="2">
        <f>MACD!E1322</f>
        <v>6.8190017351182242E-2</v>
      </c>
      <c r="E1322" s="2">
        <f>MACD!F1322</f>
        <v>5.3757720675579053E-2</v>
      </c>
      <c r="F1322" s="2">
        <f>'Moving Avg'!D1322</f>
        <v>6.4621999999999984</v>
      </c>
      <c r="G1322" s="2">
        <f>'Moving Avg'!F1322</f>
        <v>6.7080500000000018</v>
      </c>
      <c r="H1322" s="2">
        <f>'Moving Avg'!G1322</f>
        <v>7.3232799999999996</v>
      </c>
      <c r="I1322" s="2">
        <f>'Moving Avg'!H1322</f>
        <v>8.0563000000000038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  <c r="M1322" s="7">
        <f t="shared" si="200"/>
        <v>25</v>
      </c>
      <c r="N1322" s="7">
        <f t="shared" si="201"/>
        <v>0</v>
      </c>
      <c r="O1322" s="7">
        <f t="shared" si="202"/>
        <v>0</v>
      </c>
      <c r="P1322" s="7">
        <f t="shared" si="203"/>
        <v>16.5</v>
      </c>
      <c r="Q1322" s="8">
        <f t="shared" si="204"/>
        <v>11.225</v>
      </c>
      <c r="R1322" s="8">
        <f t="shared" si="205"/>
        <v>9.125</v>
      </c>
      <c r="S1322" s="8">
        <f t="shared" si="206"/>
        <v>11.175000000000001</v>
      </c>
      <c r="T1322" s="8">
        <f t="shared" si="207"/>
        <v>10.375</v>
      </c>
      <c r="U1322" s="7">
        <f t="shared" si="208"/>
        <v>10.508333333333335</v>
      </c>
      <c r="V1322" s="7">
        <f t="shared" si="209"/>
        <v>10.475000000000001</v>
      </c>
    </row>
    <row r="1323" spans="1:22" ht="13.5" x14ac:dyDescent="0.25">
      <c r="A1323" s="3">
        <f>RSI!A1323</f>
        <v>43937</v>
      </c>
      <c r="B1323" s="2">
        <f>RSI!B1323</f>
        <v>6.3879999999999999</v>
      </c>
      <c r="C1323" s="2">
        <f>RSI!I1323</f>
        <v>35.11343438946659</v>
      </c>
      <c r="D1323" s="2">
        <f>MACD!E1323</f>
        <v>0.10746174894301852</v>
      </c>
      <c r="E1323" s="2">
        <f>MACD!F1323</f>
        <v>6.4498526329066941E-2</v>
      </c>
      <c r="F1323" s="2">
        <f>'Moving Avg'!D1323</f>
        <v>6.4380000000000006</v>
      </c>
      <c r="G1323" s="2">
        <f>'Moving Avg'!F1323</f>
        <v>6.6948500000000006</v>
      </c>
      <c r="H1323" s="2">
        <f>'Moving Avg'!G1323</f>
        <v>7.2945800000000007</v>
      </c>
      <c r="I1323" s="2">
        <f>'Moving Avg'!H1323</f>
        <v>8.0455250000000031</v>
      </c>
      <c r="J1323" s="5" t="str">
        <f>OBV!F1323</f>
        <v>BULLISH</v>
      </c>
      <c r="K1323" s="5" t="str">
        <f>OBV!G1323</f>
        <v>NEUTRAL</v>
      </c>
      <c r="L1323" s="5" t="str">
        <f>OBV!H1323</f>
        <v>BULLISH DIVERGENCE</v>
      </c>
      <c r="M1323" s="7">
        <f t="shared" si="200"/>
        <v>25</v>
      </c>
      <c r="N1323" s="7">
        <f t="shared" si="201"/>
        <v>0</v>
      </c>
      <c r="O1323" s="7">
        <f t="shared" si="202"/>
        <v>0</v>
      </c>
      <c r="P1323" s="7">
        <f t="shared" si="203"/>
        <v>66.5</v>
      </c>
      <c r="Q1323" s="8">
        <f t="shared" si="204"/>
        <v>18.725000000000001</v>
      </c>
      <c r="R1323" s="8">
        <f t="shared" si="205"/>
        <v>21.625</v>
      </c>
      <c r="S1323" s="8">
        <f t="shared" si="206"/>
        <v>33.674999999999997</v>
      </c>
      <c r="T1323" s="8">
        <f t="shared" si="207"/>
        <v>22.875</v>
      </c>
      <c r="U1323" s="7">
        <f t="shared" si="208"/>
        <v>24.675000000000001</v>
      </c>
      <c r="V1323" s="7">
        <f t="shared" si="209"/>
        <v>24.225000000000001</v>
      </c>
    </row>
    <row r="1324" spans="1:22" ht="13.5" x14ac:dyDescent="0.25">
      <c r="A1324" s="3">
        <f>RSI!A1324</f>
        <v>43938</v>
      </c>
      <c r="B1324" s="2">
        <f>RSI!B1324</f>
        <v>6.4240000000000004</v>
      </c>
      <c r="C1324" s="2">
        <f>RSI!I1324</f>
        <v>36.59757745853036</v>
      </c>
      <c r="D1324" s="2">
        <f>MACD!E1324</f>
        <v>0.14638448168371099</v>
      </c>
      <c r="E1324" s="2">
        <f>MACD!F1324</f>
        <v>8.0875717399995758E-2</v>
      </c>
      <c r="F1324" s="2">
        <f>'Moving Avg'!D1324</f>
        <v>6.4165999999999999</v>
      </c>
      <c r="G1324" s="2">
        <f>'Moving Avg'!F1324</f>
        <v>6.680600000000001</v>
      </c>
      <c r="H1324" s="2">
        <f>'Moving Avg'!G1324</f>
        <v>7.264759999999999</v>
      </c>
      <c r="I1324" s="2">
        <f>'Moving Avg'!H1324</f>
        <v>8.0348200000000034</v>
      </c>
      <c r="J1324" s="5" t="str">
        <f>OBV!F1324</f>
        <v>BEARISH</v>
      </c>
      <c r="K1324" s="5" t="str">
        <f>OBV!G1324</f>
        <v>NEUTRAL</v>
      </c>
      <c r="L1324" s="5" t="str">
        <f>OBV!H1324</f>
        <v>CONFIRMED BEARISH</v>
      </c>
      <c r="M1324" s="7">
        <f t="shared" si="200"/>
        <v>25</v>
      </c>
      <c r="N1324" s="7">
        <f t="shared" si="201"/>
        <v>0</v>
      </c>
      <c r="O1324" s="7">
        <f t="shared" si="202"/>
        <v>0</v>
      </c>
      <c r="P1324" s="7">
        <f t="shared" si="203"/>
        <v>16.5</v>
      </c>
      <c r="Q1324" s="8">
        <f t="shared" si="204"/>
        <v>11.225</v>
      </c>
      <c r="R1324" s="8">
        <f t="shared" si="205"/>
        <v>9.125</v>
      </c>
      <c r="S1324" s="8">
        <f t="shared" si="206"/>
        <v>11.175000000000001</v>
      </c>
      <c r="T1324" s="8">
        <f t="shared" si="207"/>
        <v>10.375</v>
      </c>
      <c r="U1324" s="7">
        <f t="shared" si="208"/>
        <v>10.508333333333335</v>
      </c>
      <c r="V1324" s="7">
        <f t="shared" si="209"/>
        <v>10.475000000000001</v>
      </c>
    </row>
    <row r="1325" spans="1:22" ht="13.5" x14ac:dyDescent="0.25">
      <c r="A1325" s="3">
        <f>RSI!A1325</f>
        <v>43941</v>
      </c>
      <c r="B1325" s="2">
        <f>RSI!B1325</f>
        <v>6.6020000000000003</v>
      </c>
      <c r="C1325" s="2">
        <f>RSI!I1325</f>
        <v>43.481186570864494</v>
      </c>
      <c r="D1325" s="2">
        <f>MACD!E1325</f>
        <v>0.13668708446705935</v>
      </c>
      <c r="E1325" s="2">
        <f>MACD!F1325</f>
        <v>9.203799081340848E-2</v>
      </c>
      <c r="F1325" s="2">
        <f>'Moving Avg'!D1325</f>
        <v>6.4593999999999996</v>
      </c>
      <c r="G1325" s="2">
        <f>'Moving Avg'!F1325</f>
        <v>6.675250000000001</v>
      </c>
      <c r="H1325" s="2">
        <f>'Moving Avg'!G1325</f>
        <v>7.2369199999999978</v>
      </c>
      <c r="I1325" s="2">
        <f>'Moving Avg'!H1325</f>
        <v>8.0250050000000037</v>
      </c>
      <c r="J1325" s="5" t="str">
        <f>OBV!F1325</f>
        <v>BULLISH</v>
      </c>
      <c r="K1325" s="5" t="str">
        <f>OBV!G1325</f>
        <v>NEUTRAL</v>
      </c>
      <c r="L1325" s="5" t="str">
        <f>OBV!H1325</f>
        <v>CONFIRMED BULLISH</v>
      </c>
      <c r="M1325" s="7">
        <f t="shared" si="200"/>
        <v>25</v>
      </c>
      <c r="N1325" s="7">
        <f t="shared" si="201"/>
        <v>0</v>
      </c>
      <c r="O1325" s="7">
        <f t="shared" si="202"/>
        <v>0</v>
      </c>
      <c r="P1325" s="7">
        <f t="shared" si="203"/>
        <v>83.5</v>
      </c>
      <c r="Q1325" s="8">
        <f t="shared" si="204"/>
        <v>21.274999999999999</v>
      </c>
      <c r="R1325" s="8">
        <f t="shared" si="205"/>
        <v>25.875</v>
      </c>
      <c r="S1325" s="8">
        <f t="shared" si="206"/>
        <v>41.325000000000003</v>
      </c>
      <c r="T1325" s="8">
        <f t="shared" si="207"/>
        <v>27.125</v>
      </c>
      <c r="U1325" s="7">
        <f t="shared" si="208"/>
        <v>29.491666666666664</v>
      </c>
      <c r="V1325" s="7">
        <f t="shared" si="209"/>
        <v>28.9</v>
      </c>
    </row>
    <row r="1326" spans="1:22" ht="13.5" x14ac:dyDescent="0.25">
      <c r="A1326" s="3">
        <f>RSI!A1326</f>
        <v>43942</v>
      </c>
      <c r="B1326" s="2">
        <f>RSI!B1326</f>
        <v>6.524</v>
      </c>
      <c r="C1326" s="2">
        <f>RSI!I1326</f>
        <v>41.361990857966141</v>
      </c>
      <c r="D1326" s="2">
        <f>MACD!E1326</f>
        <v>0.10465992614099928</v>
      </c>
      <c r="E1326" s="2">
        <f>MACD!F1326</f>
        <v>9.4562377878926643E-2</v>
      </c>
      <c r="F1326" s="2">
        <f>'Moving Avg'!D1326</f>
        <v>6.4866000000000001</v>
      </c>
      <c r="G1326" s="2">
        <f>'Moving Avg'!F1326</f>
        <v>6.658850000000001</v>
      </c>
      <c r="H1326" s="2">
        <f>'Moving Avg'!G1326</f>
        <v>7.210379999999998</v>
      </c>
      <c r="I1326" s="2">
        <f>'Moving Avg'!H1326</f>
        <v>8.0135150000000017</v>
      </c>
      <c r="J1326" s="5" t="str">
        <f>OBV!F1326</f>
        <v>BULLISH</v>
      </c>
      <c r="K1326" s="5" t="str">
        <f>OBV!G1326</f>
        <v>NEUTRAL</v>
      </c>
      <c r="L1326" s="5" t="str">
        <f>OBV!H1326</f>
        <v>CONFIRMED BULLISH</v>
      </c>
      <c r="M1326" s="7">
        <f t="shared" si="200"/>
        <v>25</v>
      </c>
      <c r="N1326" s="7">
        <f t="shared" si="201"/>
        <v>0</v>
      </c>
      <c r="O1326" s="7">
        <f t="shared" si="202"/>
        <v>0</v>
      </c>
      <c r="P1326" s="7">
        <f t="shared" si="203"/>
        <v>83.5</v>
      </c>
      <c r="Q1326" s="8">
        <f t="shared" si="204"/>
        <v>21.274999999999999</v>
      </c>
      <c r="R1326" s="8">
        <f t="shared" si="205"/>
        <v>25.875</v>
      </c>
      <c r="S1326" s="8">
        <f t="shared" si="206"/>
        <v>41.325000000000003</v>
      </c>
      <c r="T1326" s="8">
        <f t="shared" si="207"/>
        <v>27.125</v>
      </c>
      <c r="U1326" s="7">
        <f t="shared" si="208"/>
        <v>29.491666666666664</v>
      </c>
      <c r="V1326" s="7">
        <f t="shared" si="209"/>
        <v>28.9</v>
      </c>
    </row>
    <row r="1327" spans="1:22" ht="13.5" x14ac:dyDescent="0.25">
      <c r="A1327" s="3">
        <f>RSI!A1327</f>
        <v>43943</v>
      </c>
      <c r="B1327" s="2">
        <f>RSI!B1327</f>
        <v>6.367</v>
      </c>
      <c r="C1327" s="2">
        <f>RSI!I1327</f>
        <v>37.409743291737712</v>
      </c>
      <c r="D1327" s="2">
        <f>MACD!E1327</f>
        <v>0.10934907644233771</v>
      </c>
      <c r="E1327" s="2">
        <f>MACD!F1327</f>
        <v>9.7519717591608865E-2</v>
      </c>
      <c r="F1327" s="2">
        <f>'Moving Avg'!D1327</f>
        <v>6.4610000000000003</v>
      </c>
      <c r="G1327" s="2">
        <f>'Moving Avg'!F1327</f>
        <v>6.6446000000000014</v>
      </c>
      <c r="H1327" s="2">
        <f>'Moving Avg'!G1327</f>
        <v>7.1778399999999989</v>
      </c>
      <c r="I1327" s="2">
        <f>'Moving Avg'!H1327</f>
        <v>8.0000300000000042</v>
      </c>
      <c r="J1327" s="5" t="str">
        <f>OBV!F1327</f>
        <v>BEARISH</v>
      </c>
      <c r="K1327" s="5" t="str">
        <f>OBV!G1327</f>
        <v>NEUTRAL</v>
      </c>
      <c r="L1327" s="5" t="str">
        <f>OBV!H1327</f>
        <v>CONFIRMED BEARISH</v>
      </c>
      <c r="M1327" s="7">
        <f t="shared" si="200"/>
        <v>25</v>
      </c>
      <c r="N1327" s="7">
        <f t="shared" si="201"/>
        <v>0</v>
      </c>
      <c r="O1327" s="7">
        <f t="shared" si="202"/>
        <v>0</v>
      </c>
      <c r="P1327" s="7">
        <f t="shared" si="203"/>
        <v>16.5</v>
      </c>
      <c r="Q1327" s="8">
        <f t="shared" si="204"/>
        <v>11.225</v>
      </c>
      <c r="R1327" s="8">
        <f t="shared" si="205"/>
        <v>9.125</v>
      </c>
      <c r="S1327" s="8">
        <f t="shared" si="206"/>
        <v>11.175000000000001</v>
      </c>
      <c r="T1327" s="8">
        <f t="shared" si="207"/>
        <v>10.375</v>
      </c>
      <c r="U1327" s="7">
        <f t="shared" si="208"/>
        <v>10.508333333333335</v>
      </c>
      <c r="V1327" s="7">
        <f t="shared" si="209"/>
        <v>10.475000000000001</v>
      </c>
    </row>
    <row r="1328" spans="1:22" ht="13.5" x14ac:dyDescent="0.25">
      <c r="A1328" s="3">
        <f>RSI!A1328</f>
        <v>43944</v>
      </c>
      <c r="B1328" s="2">
        <f>RSI!B1328</f>
        <v>6.4160000000000004</v>
      </c>
      <c r="C1328" s="2">
        <f>RSI!I1328</f>
        <v>39.357353157758141</v>
      </c>
      <c r="D1328" s="2">
        <f>MACD!E1328</f>
        <v>8.1275344325808518E-2</v>
      </c>
      <c r="E1328" s="2">
        <f>MACD!F1328</f>
        <v>9.4270842938448798E-2</v>
      </c>
      <c r="F1328" s="2">
        <f>'Moving Avg'!D1328</f>
        <v>6.4665999999999997</v>
      </c>
      <c r="G1328" s="2">
        <f>'Moving Avg'!F1328</f>
        <v>6.6299500000000027</v>
      </c>
      <c r="H1328" s="2">
        <f>'Moving Avg'!G1328</f>
        <v>7.1509999999999989</v>
      </c>
      <c r="I1328" s="2">
        <f>'Moving Avg'!H1328</f>
        <v>7.9879650000000026</v>
      </c>
      <c r="J1328" s="5" t="str">
        <f>OBV!F1328</f>
        <v>BULLISH</v>
      </c>
      <c r="K1328" s="5" t="str">
        <f>OBV!G1328</f>
        <v>NEUTRAL</v>
      </c>
      <c r="L1328" s="5" t="str">
        <f>OBV!H1328</f>
        <v>CONFIRMED BULLISH</v>
      </c>
      <c r="M1328" s="7">
        <f t="shared" si="200"/>
        <v>25</v>
      </c>
      <c r="N1328" s="7">
        <f t="shared" si="201"/>
        <v>45</v>
      </c>
      <c r="O1328" s="7">
        <f t="shared" si="202"/>
        <v>0</v>
      </c>
      <c r="P1328" s="7">
        <f t="shared" si="203"/>
        <v>83.5</v>
      </c>
      <c r="Q1328" s="8">
        <f t="shared" si="204"/>
        <v>37.024999999999999</v>
      </c>
      <c r="R1328" s="8">
        <f t="shared" si="205"/>
        <v>34.875</v>
      </c>
      <c r="S1328" s="8">
        <f t="shared" si="206"/>
        <v>48.075000000000003</v>
      </c>
      <c r="T1328" s="8">
        <f t="shared" si="207"/>
        <v>38.375</v>
      </c>
      <c r="U1328" s="7">
        <f t="shared" si="208"/>
        <v>39.991666666666667</v>
      </c>
      <c r="V1328" s="7">
        <f t="shared" si="209"/>
        <v>39.587500000000006</v>
      </c>
    </row>
    <row r="1329" spans="1:22" ht="13.5" x14ac:dyDescent="0.25">
      <c r="A1329" s="3">
        <f>RSI!A1329</f>
        <v>43945</v>
      </c>
      <c r="B1329" s="2">
        <f>RSI!B1329</f>
        <v>6.4160000000000004</v>
      </c>
      <c r="C1329" s="2">
        <f>RSI!I1329</f>
        <v>39.357353157758141</v>
      </c>
      <c r="D1329" s="2">
        <f>MACD!E1329</f>
        <v>6.2798484755014705E-2</v>
      </c>
      <c r="E1329" s="2">
        <f>MACD!F1329</f>
        <v>8.7976371301761988E-2</v>
      </c>
      <c r="F1329" s="2">
        <f>'Moving Avg'!D1329</f>
        <v>6.4650000000000007</v>
      </c>
      <c r="G1329" s="2">
        <f>'Moving Avg'!F1329</f>
        <v>6.6103000000000023</v>
      </c>
      <c r="H1329" s="2">
        <f>'Moving Avg'!G1329</f>
        <v>7.1195799999999982</v>
      </c>
      <c r="I1329" s="2">
        <f>'Moving Avg'!H1329</f>
        <v>7.9760450000000027</v>
      </c>
      <c r="J1329" s="5" t="str">
        <f>OBV!F1329</f>
        <v>BULLISH</v>
      </c>
      <c r="K1329" s="5" t="str">
        <f>OBV!G1329</f>
        <v>NEUTRAL</v>
      </c>
      <c r="L1329" s="5" t="str">
        <f>OBV!H1329</f>
        <v>BULLISH DIVERGENCE</v>
      </c>
      <c r="M1329" s="7">
        <f t="shared" si="200"/>
        <v>25</v>
      </c>
      <c r="N1329" s="7">
        <f t="shared" si="201"/>
        <v>100</v>
      </c>
      <c r="O1329" s="7">
        <f t="shared" si="202"/>
        <v>0</v>
      </c>
      <c r="P1329" s="7">
        <f t="shared" si="203"/>
        <v>66.5</v>
      </c>
      <c r="Q1329" s="8">
        <f t="shared" si="204"/>
        <v>53.725000000000001</v>
      </c>
      <c r="R1329" s="8">
        <f t="shared" si="205"/>
        <v>41.625</v>
      </c>
      <c r="S1329" s="8">
        <f t="shared" si="206"/>
        <v>48.674999999999997</v>
      </c>
      <c r="T1329" s="8">
        <f t="shared" si="207"/>
        <v>47.875</v>
      </c>
      <c r="U1329" s="7">
        <f t="shared" si="208"/>
        <v>48.008333333333326</v>
      </c>
      <c r="V1329" s="7">
        <f t="shared" si="209"/>
        <v>47.974999999999994</v>
      </c>
    </row>
    <row r="1330" spans="1:22" ht="13.5" x14ac:dyDescent="0.25">
      <c r="A1330" s="3">
        <f>RSI!A1330</f>
        <v>43948</v>
      </c>
      <c r="B1330" s="2">
        <f>RSI!B1330</f>
        <v>6.4880000000000004</v>
      </c>
      <c r="C1330" s="2">
        <f>RSI!I1330</f>
        <v>42.411145196865398</v>
      </c>
      <c r="D1330" s="2">
        <f>MACD!E1330</f>
        <v>2.1583868455902433E-2</v>
      </c>
      <c r="E1330" s="2">
        <f>MACD!F1330</f>
        <v>7.4697870732590071E-2</v>
      </c>
      <c r="F1330" s="2">
        <f>'Moving Avg'!D1330</f>
        <v>6.4422000000000015</v>
      </c>
      <c r="G1330" s="2">
        <f>'Moving Avg'!F1330</f>
        <v>6.585700000000001</v>
      </c>
      <c r="H1330" s="2">
        <f>'Moving Avg'!G1330</f>
        <v>7.0928799999999992</v>
      </c>
      <c r="I1330" s="2">
        <f>'Moving Avg'!H1330</f>
        <v>7.9645200000000038</v>
      </c>
      <c r="J1330" s="5" t="str">
        <f>OBV!F1330</f>
        <v>BULLISH</v>
      </c>
      <c r="K1330" s="5" t="str">
        <f>OBV!G1330</f>
        <v>NEUTRAL</v>
      </c>
      <c r="L1330" s="5" t="str">
        <f>OBV!H1330</f>
        <v>BULLISH DIVERGENCE</v>
      </c>
      <c r="M1330" s="7">
        <f t="shared" si="200"/>
        <v>25</v>
      </c>
      <c r="N1330" s="7">
        <f t="shared" si="201"/>
        <v>100</v>
      </c>
      <c r="O1330" s="7">
        <f t="shared" si="202"/>
        <v>0</v>
      </c>
      <c r="P1330" s="7">
        <f t="shared" si="203"/>
        <v>66.5</v>
      </c>
      <c r="Q1330" s="8">
        <f t="shared" si="204"/>
        <v>53.725000000000001</v>
      </c>
      <c r="R1330" s="8">
        <f t="shared" si="205"/>
        <v>41.625</v>
      </c>
      <c r="S1330" s="8">
        <f t="shared" si="206"/>
        <v>48.674999999999997</v>
      </c>
      <c r="T1330" s="8">
        <f t="shared" si="207"/>
        <v>47.875</v>
      </c>
      <c r="U1330" s="7">
        <f t="shared" si="208"/>
        <v>48.008333333333326</v>
      </c>
      <c r="V1330" s="7">
        <f t="shared" si="209"/>
        <v>47.974999999999994</v>
      </c>
    </row>
    <row r="1331" spans="1:22" ht="13.5" x14ac:dyDescent="0.25">
      <c r="A1331" s="3">
        <f>RSI!A1331</f>
        <v>43949</v>
      </c>
      <c r="B1331" s="2">
        <f>RSI!B1331</f>
        <v>6.4240000000000004</v>
      </c>
      <c r="C1331" s="2">
        <f>RSI!I1331</f>
        <v>40.460729515743395</v>
      </c>
      <c r="D1331" s="2">
        <f>MACD!E1331</f>
        <v>-7.3516157494522005E-3</v>
      </c>
      <c r="E1331" s="2">
        <f>MACD!F1331</f>
        <v>5.8287973436181618E-2</v>
      </c>
      <c r="F1331" s="2">
        <f>'Moving Avg'!D1331</f>
        <v>6.422200000000001</v>
      </c>
      <c r="G1331" s="2">
        <f>'Moving Avg'!F1331</f>
        <v>6.5679000000000016</v>
      </c>
      <c r="H1331" s="2">
        <f>'Moving Avg'!G1331</f>
        <v>7.0623399999999981</v>
      </c>
      <c r="I1331" s="2">
        <f>'Moving Avg'!H1331</f>
        <v>7.9525300000000012</v>
      </c>
      <c r="J1331" s="5" t="str">
        <f>OBV!F1331</f>
        <v>BULLISH</v>
      </c>
      <c r="K1331" s="5" t="str">
        <f>OBV!G1331</f>
        <v>NEUTRAL</v>
      </c>
      <c r="L1331" s="5" t="str">
        <f>OBV!H1331</f>
        <v>BULLISH DIVERGENCE</v>
      </c>
      <c r="M1331" s="7">
        <f t="shared" si="200"/>
        <v>25</v>
      </c>
      <c r="N1331" s="7">
        <f t="shared" si="201"/>
        <v>100</v>
      </c>
      <c r="O1331" s="7">
        <f t="shared" si="202"/>
        <v>0</v>
      </c>
      <c r="P1331" s="7">
        <f t="shared" si="203"/>
        <v>66.5</v>
      </c>
      <c r="Q1331" s="8">
        <f t="shared" si="204"/>
        <v>53.725000000000001</v>
      </c>
      <c r="R1331" s="8">
        <f t="shared" si="205"/>
        <v>41.625</v>
      </c>
      <c r="S1331" s="8">
        <f t="shared" si="206"/>
        <v>48.674999999999997</v>
      </c>
      <c r="T1331" s="8">
        <f t="shared" si="207"/>
        <v>47.875</v>
      </c>
      <c r="U1331" s="7">
        <f t="shared" si="208"/>
        <v>48.008333333333326</v>
      </c>
      <c r="V1331" s="7">
        <f t="shared" si="209"/>
        <v>47.974999999999994</v>
      </c>
    </row>
    <row r="1332" spans="1:22" ht="13.5" x14ac:dyDescent="0.25">
      <c r="A1332" s="3">
        <f>RSI!A1332</f>
        <v>43950</v>
      </c>
      <c r="B1332" s="2">
        <f>RSI!B1332</f>
        <v>6.4160000000000004</v>
      </c>
      <c r="C1332" s="2">
        <f>RSI!I1332</f>
        <v>40.211789178377273</v>
      </c>
      <c r="D1332" s="2">
        <f>MACD!E1332</f>
        <v>-1.329421316675905E-2</v>
      </c>
      <c r="E1332" s="2">
        <f>MACD!F1332</f>
        <v>4.3971536115593485E-2</v>
      </c>
      <c r="F1332" s="2">
        <f>'Moving Avg'!D1332</f>
        <v>6.4319999999999995</v>
      </c>
      <c r="G1332" s="2">
        <f>'Moving Avg'!F1332</f>
        <v>6.540750000000001</v>
      </c>
      <c r="H1332" s="2">
        <f>'Moving Avg'!G1332</f>
        <v>7.0336399999999966</v>
      </c>
      <c r="I1332" s="2">
        <f>'Moving Avg'!H1332</f>
        <v>7.9395400000000018</v>
      </c>
      <c r="J1332" s="5" t="str">
        <f>OBV!F1332</f>
        <v>BULLISH</v>
      </c>
      <c r="K1332" s="5" t="str">
        <f>OBV!G1332</f>
        <v>NEUTRAL</v>
      </c>
      <c r="L1332" s="5" t="str">
        <f>OBV!H1332</f>
        <v>CONFIRMED BULLISH</v>
      </c>
      <c r="M1332" s="7">
        <f t="shared" si="200"/>
        <v>25</v>
      </c>
      <c r="N1332" s="7">
        <f t="shared" si="201"/>
        <v>100</v>
      </c>
      <c r="O1332" s="7">
        <f t="shared" si="202"/>
        <v>0</v>
      </c>
      <c r="P1332" s="7">
        <f t="shared" si="203"/>
        <v>83.5</v>
      </c>
      <c r="Q1332" s="8">
        <f t="shared" si="204"/>
        <v>56.274999999999999</v>
      </c>
      <c r="R1332" s="8">
        <f t="shared" si="205"/>
        <v>45.875</v>
      </c>
      <c r="S1332" s="8">
        <f t="shared" si="206"/>
        <v>56.325000000000003</v>
      </c>
      <c r="T1332" s="8">
        <f t="shared" si="207"/>
        <v>52.125</v>
      </c>
      <c r="U1332" s="7">
        <f t="shared" si="208"/>
        <v>52.82500000000001</v>
      </c>
      <c r="V1332" s="7">
        <f t="shared" si="209"/>
        <v>52.650000000000006</v>
      </c>
    </row>
    <row r="1333" spans="1:22" ht="13.5" x14ac:dyDescent="0.25">
      <c r="A1333" s="3">
        <f>RSI!A1333</f>
        <v>43951</v>
      </c>
      <c r="B1333" s="2">
        <f>RSI!B1333</f>
        <v>6.3520000000000003</v>
      </c>
      <c r="C1333" s="2">
        <f>RSI!I1333</f>
        <v>38.18756679696525</v>
      </c>
      <c r="D1333" s="2">
        <f>MACD!E1333</f>
        <v>-2.8619106149927909E-2</v>
      </c>
      <c r="E1333" s="2">
        <f>MACD!F1333</f>
        <v>2.9453407662489203E-2</v>
      </c>
      <c r="F1333" s="2">
        <f>'Moving Avg'!D1333</f>
        <v>6.4192000000000009</v>
      </c>
      <c r="G1333" s="2">
        <f>'Moving Avg'!F1333</f>
        <v>6.5103999999999997</v>
      </c>
      <c r="H1333" s="2">
        <f>'Moving Avg'!G1333</f>
        <v>7.0010799999999973</v>
      </c>
      <c r="I1333" s="2">
        <f>'Moving Avg'!H1333</f>
        <v>7.9260150000000023</v>
      </c>
      <c r="J1333" s="5" t="str">
        <f>OBV!F1333</f>
        <v>BEARISH</v>
      </c>
      <c r="K1333" s="5" t="str">
        <f>OBV!G1333</f>
        <v>NEUTRAL</v>
      </c>
      <c r="L1333" s="5" t="str">
        <f>OBV!H1333</f>
        <v>CONFIRMED BEARISH</v>
      </c>
      <c r="M1333" s="7">
        <f t="shared" si="200"/>
        <v>25</v>
      </c>
      <c r="N1333" s="7">
        <f t="shared" si="201"/>
        <v>100</v>
      </c>
      <c r="O1333" s="7">
        <f t="shared" si="202"/>
        <v>0</v>
      </c>
      <c r="P1333" s="7">
        <f t="shared" si="203"/>
        <v>16.5</v>
      </c>
      <c r="Q1333" s="8">
        <f t="shared" si="204"/>
        <v>46.225000000000001</v>
      </c>
      <c r="R1333" s="8">
        <f t="shared" si="205"/>
        <v>29.125</v>
      </c>
      <c r="S1333" s="8">
        <f t="shared" si="206"/>
        <v>26.175000000000001</v>
      </c>
      <c r="T1333" s="8">
        <f t="shared" si="207"/>
        <v>35.375</v>
      </c>
      <c r="U1333" s="7">
        <f t="shared" si="208"/>
        <v>33.841666666666661</v>
      </c>
      <c r="V1333" s="7">
        <f t="shared" si="209"/>
        <v>34.224999999999994</v>
      </c>
    </row>
    <row r="1334" spans="1:22" ht="13.5" x14ac:dyDescent="0.25">
      <c r="A1334" s="3">
        <f>RSI!A1334</f>
        <v>43955</v>
      </c>
      <c r="B1334" s="2">
        <f>RSI!B1334</f>
        <v>6.1669999999999998</v>
      </c>
      <c r="C1334" s="2">
        <f>RSI!I1334</f>
        <v>33.014109685262511</v>
      </c>
      <c r="D1334" s="2">
        <f>MACD!E1334</f>
        <v>-2.0647223374348656E-2</v>
      </c>
      <c r="E1334" s="2">
        <f>MACD!F1334</f>
        <v>1.9433281455121632E-2</v>
      </c>
      <c r="F1334" s="2">
        <f>'Moving Avg'!D1334</f>
        <v>6.3694000000000006</v>
      </c>
      <c r="G1334" s="2">
        <f>'Moving Avg'!F1334</f>
        <v>6.4689999999999994</v>
      </c>
      <c r="H1334" s="2">
        <f>'Moving Avg'!G1334</f>
        <v>6.9655399999999963</v>
      </c>
      <c r="I1334" s="2">
        <f>'Moving Avg'!H1334</f>
        <v>7.9115650000000031</v>
      </c>
      <c r="J1334" s="5" t="str">
        <f>OBV!F1334</f>
        <v>BEARISH</v>
      </c>
      <c r="K1334" s="5" t="str">
        <f>OBV!G1334</f>
        <v>NEUTRAL</v>
      </c>
      <c r="L1334" s="5" t="str">
        <f>OBV!H1334</f>
        <v>CONFIRMED BEARISH</v>
      </c>
      <c r="M1334" s="7">
        <f t="shared" si="200"/>
        <v>25</v>
      </c>
      <c r="N1334" s="7">
        <f t="shared" si="201"/>
        <v>100</v>
      </c>
      <c r="O1334" s="7">
        <f t="shared" si="202"/>
        <v>0</v>
      </c>
      <c r="P1334" s="7">
        <f t="shared" si="203"/>
        <v>16.5</v>
      </c>
      <c r="Q1334" s="8">
        <f t="shared" si="204"/>
        <v>46.225000000000001</v>
      </c>
      <c r="R1334" s="8">
        <f t="shared" si="205"/>
        <v>29.125</v>
      </c>
      <c r="S1334" s="8">
        <f t="shared" si="206"/>
        <v>26.175000000000001</v>
      </c>
      <c r="T1334" s="8">
        <f t="shared" si="207"/>
        <v>35.375</v>
      </c>
      <c r="U1334" s="7">
        <f t="shared" si="208"/>
        <v>33.841666666666661</v>
      </c>
      <c r="V1334" s="7">
        <f t="shared" si="209"/>
        <v>34.224999999999994</v>
      </c>
    </row>
    <row r="1335" spans="1:22" ht="13.5" x14ac:dyDescent="0.25">
      <c r="A1335" s="3">
        <f>RSI!A1335</f>
        <v>43956</v>
      </c>
      <c r="B1335" s="2">
        <f>RSI!B1335</f>
        <v>6.1879999999999997</v>
      </c>
      <c r="C1335" s="2">
        <f>RSI!I1335</f>
        <v>34.105401583871227</v>
      </c>
      <c r="D1335" s="2">
        <f>MACD!E1335</f>
        <v>1.4591684479730027E-2</v>
      </c>
      <c r="E1335" s="2">
        <f>MACD!F1335</f>
        <v>1.8464962060043312E-2</v>
      </c>
      <c r="F1335" s="2">
        <f>'Moving Avg'!D1335</f>
        <v>6.3094000000000001</v>
      </c>
      <c r="G1335" s="2">
        <f>'Moving Avg'!F1335</f>
        <v>6.4390000000000001</v>
      </c>
      <c r="H1335" s="2">
        <f>'Moving Avg'!G1335</f>
        <v>6.9304199999999971</v>
      </c>
      <c r="I1335" s="2">
        <f>'Moving Avg'!H1335</f>
        <v>7.8972200000000035</v>
      </c>
      <c r="J1335" s="5" t="str">
        <f>OBV!F1335</f>
        <v>BEARISH</v>
      </c>
      <c r="K1335" s="5" t="str">
        <f>OBV!G1335</f>
        <v>NEUTRAL</v>
      </c>
      <c r="L1335" s="5" t="str">
        <f>OBV!H1335</f>
        <v>CONFIRMED BEARISH</v>
      </c>
      <c r="M1335" s="7">
        <f t="shared" si="200"/>
        <v>25</v>
      </c>
      <c r="N1335" s="7">
        <f t="shared" si="201"/>
        <v>45</v>
      </c>
      <c r="O1335" s="7">
        <f t="shared" si="202"/>
        <v>0</v>
      </c>
      <c r="P1335" s="7">
        <f t="shared" si="203"/>
        <v>16.5</v>
      </c>
      <c r="Q1335" s="8">
        <f t="shared" si="204"/>
        <v>26.975000000000001</v>
      </c>
      <c r="R1335" s="8">
        <f t="shared" si="205"/>
        <v>18.125</v>
      </c>
      <c r="S1335" s="8">
        <f t="shared" si="206"/>
        <v>17.925000000000001</v>
      </c>
      <c r="T1335" s="8">
        <f t="shared" si="207"/>
        <v>21.625</v>
      </c>
      <c r="U1335" s="7">
        <f t="shared" si="208"/>
        <v>21.008333333333336</v>
      </c>
      <c r="V1335" s="7">
        <f t="shared" si="209"/>
        <v>21.162500000000001</v>
      </c>
    </row>
    <row r="1336" spans="1:22" ht="13.5" x14ac:dyDescent="0.25">
      <c r="A1336" s="3">
        <f>RSI!A1336</f>
        <v>43957</v>
      </c>
      <c r="B1336" s="2">
        <f>RSI!B1336</f>
        <v>6.2089999999999996</v>
      </c>
      <c r="C1336" s="2">
        <f>RSI!I1336</f>
        <v>35.241559405911048</v>
      </c>
      <c r="D1336" s="2">
        <f>MACD!E1336</f>
        <v>3.3196621579310914E-2</v>
      </c>
      <c r="E1336" s="2">
        <f>MACD!F1336</f>
        <v>2.1411293963896832E-2</v>
      </c>
      <c r="F1336" s="2">
        <f>'Moving Avg'!D1336</f>
        <v>6.2664</v>
      </c>
      <c r="G1336" s="2">
        <f>'Moving Avg'!F1336</f>
        <v>6.4200500000000007</v>
      </c>
      <c r="H1336" s="2">
        <f>'Moving Avg'!G1336</f>
        <v>6.8975799999999978</v>
      </c>
      <c r="I1336" s="2">
        <f>'Moving Avg'!H1336</f>
        <v>7.8841550000000042</v>
      </c>
      <c r="J1336" s="5" t="str">
        <f>OBV!F1336</f>
        <v>BEARISH</v>
      </c>
      <c r="K1336" s="5" t="str">
        <f>OBV!G1336</f>
        <v>NEUTRAL</v>
      </c>
      <c r="L1336" s="5" t="str">
        <f>OBV!H1336</f>
        <v>CONFIRMED BEARISH</v>
      </c>
      <c r="M1336" s="7">
        <f t="shared" si="200"/>
        <v>25</v>
      </c>
      <c r="N1336" s="7">
        <f t="shared" si="201"/>
        <v>0</v>
      </c>
      <c r="O1336" s="7">
        <f t="shared" si="202"/>
        <v>0</v>
      </c>
      <c r="P1336" s="7">
        <f t="shared" si="203"/>
        <v>16.5</v>
      </c>
      <c r="Q1336" s="8">
        <f t="shared" si="204"/>
        <v>11.225</v>
      </c>
      <c r="R1336" s="8">
        <f t="shared" si="205"/>
        <v>9.125</v>
      </c>
      <c r="S1336" s="8">
        <f t="shared" si="206"/>
        <v>11.175000000000001</v>
      </c>
      <c r="T1336" s="8">
        <f t="shared" si="207"/>
        <v>10.375</v>
      </c>
      <c r="U1336" s="7">
        <f t="shared" si="208"/>
        <v>10.508333333333335</v>
      </c>
      <c r="V1336" s="7">
        <f t="shared" si="209"/>
        <v>10.475000000000001</v>
      </c>
    </row>
    <row r="1337" spans="1:22" ht="13.5" x14ac:dyDescent="0.25">
      <c r="A1337" s="3">
        <f>RSI!A1337</f>
        <v>43958</v>
      </c>
      <c r="B1337" s="2">
        <f>RSI!B1337</f>
        <v>6.3520000000000003</v>
      </c>
      <c r="C1337" s="2">
        <f>RSI!I1337</f>
        <v>42.510614192709667</v>
      </c>
      <c r="D1337" s="2">
        <f>MACD!E1337</f>
        <v>1.6238135015400168E-2</v>
      </c>
      <c r="E1337" s="2">
        <f>MACD!F1337</f>
        <v>2.03766621741975E-2</v>
      </c>
      <c r="F1337" s="2">
        <f>'Moving Avg'!D1337</f>
        <v>6.2536000000000005</v>
      </c>
      <c r="G1337" s="2">
        <f>'Moving Avg'!F1337</f>
        <v>6.4022000000000006</v>
      </c>
      <c r="H1337" s="2">
        <f>'Moving Avg'!G1337</f>
        <v>6.8690199999999981</v>
      </c>
      <c r="I1337" s="2">
        <f>'Moving Avg'!H1337</f>
        <v>7.870950000000005</v>
      </c>
      <c r="J1337" s="5" t="str">
        <f>OBV!F1337</f>
        <v>BULLISH</v>
      </c>
      <c r="K1337" s="5" t="str">
        <f>OBV!G1337</f>
        <v>NEUTRAL</v>
      </c>
      <c r="L1337" s="5" t="str">
        <f>OBV!H1337</f>
        <v>BULLISH DIVERGENCE</v>
      </c>
      <c r="M1337" s="7">
        <f t="shared" si="200"/>
        <v>25</v>
      </c>
      <c r="N1337" s="7">
        <f t="shared" si="201"/>
        <v>45</v>
      </c>
      <c r="O1337" s="7">
        <f t="shared" si="202"/>
        <v>0</v>
      </c>
      <c r="P1337" s="7">
        <f t="shared" si="203"/>
        <v>66.5</v>
      </c>
      <c r="Q1337" s="8">
        <f t="shared" si="204"/>
        <v>34.475000000000001</v>
      </c>
      <c r="R1337" s="8">
        <f t="shared" si="205"/>
        <v>30.625</v>
      </c>
      <c r="S1337" s="8">
        <f t="shared" si="206"/>
        <v>40.424999999999997</v>
      </c>
      <c r="T1337" s="8">
        <f t="shared" si="207"/>
        <v>34.125</v>
      </c>
      <c r="U1337" s="7">
        <f t="shared" si="208"/>
        <v>35.174999999999997</v>
      </c>
      <c r="V1337" s="7">
        <f t="shared" si="209"/>
        <v>34.912499999999994</v>
      </c>
    </row>
    <row r="1338" spans="1:22" ht="13.5" x14ac:dyDescent="0.25">
      <c r="A1338" s="3">
        <f>RSI!A1338</f>
        <v>43959</v>
      </c>
      <c r="B1338" s="2">
        <f>RSI!B1338</f>
        <v>6.1669999999999998</v>
      </c>
      <c r="C1338" s="2">
        <f>RSI!I1338</f>
        <v>36.76156613138518</v>
      </c>
      <c r="D1338" s="2">
        <f>MACD!E1338</f>
        <v>2.4179626909597296E-2</v>
      </c>
      <c r="E1338" s="2">
        <f>MACD!F1338</f>
        <v>2.1137255121277461E-2</v>
      </c>
      <c r="F1338" s="2">
        <f>'Moving Avg'!D1338</f>
        <v>6.2165999999999997</v>
      </c>
      <c r="G1338" s="2">
        <f>'Moving Avg'!F1338</f>
        <v>6.3851000000000013</v>
      </c>
      <c r="H1338" s="2">
        <f>'Moving Avg'!G1338</f>
        <v>6.8339199999999973</v>
      </c>
      <c r="I1338" s="2">
        <f>'Moving Avg'!H1338</f>
        <v>7.8578900000000047</v>
      </c>
      <c r="J1338" s="5" t="str">
        <f>OBV!F1338</f>
        <v>BULLISH</v>
      </c>
      <c r="K1338" s="5" t="str">
        <f>OBV!G1338</f>
        <v>NEUTRAL</v>
      </c>
      <c r="L1338" s="5" t="str">
        <f>OBV!H1338</f>
        <v>BULLISH DIVERGENCE</v>
      </c>
      <c r="M1338" s="7">
        <f t="shared" si="200"/>
        <v>25</v>
      </c>
      <c r="N1338" s="7">
        <f t="shared" si="201"/>
        <v>0</v>
      </c>
      <c r="O1338" s="7">
        <f t="shared" si="202"/>
        <v>0</v>
      </c>
      <c r="P1338" s="7">
        <f t="shared" si="203"/>
        <v>66.5</v>
      </c>
      <c r="Q1338" s="8">
        <f t="shared" si="204"/>
        <v>18.725000000000001</v>
      </c>
      <c r="R1338" s="8">
        <f t="shared" si="205"/>
        <v>21.625</v>
      </c>
      <c r="S1338" s="8">
        <f t="shared" si="206"/>
        <v>33.674999999999997</v>
      </c>
      <c r="T1338" s="8">
        <f t="shared" si="207"/>
        <v>22.875</v>
      </c>
      <c r="U1338" s="7">
        <f t="shared" si="208"/>
        <v>24.675000000000001</v>
      </c>
      <c r="V1338" s="7">
        <f t="shared" si="209"/>
        <v>24.225000000000001</v>
      </c>
    </row>
    <row r="1339" spans="1:22" ht="13.5" x14ac:dyDescent="0.25">
      <c r="A1339" s="3">
        <f>RSI!A1339</f>
        <v>43962</v>
      </c>
      <c r="B1339" s="2">
        <f>RSI!B1339</f>
        <v>6.1669999999999998</v>
      </c>
      <c r="C1339" s="2">
        <f>RSI!I1339</f>
        <v>36.76156613138518</v>
      </c>
      <c r="D1339" s="2">
        <f>MACD!E1339</f>
        <v>3.29636490271632E-2</v>
      </c>
      <c r="E1339" s="2">
        <f>MACD!F1339</f>
        <v>2.350253390245461E-2</v>
      </c>
      <c r="F1339" s="2">
        <f>'Moving Avg'!D1339</f>
        <v>6.2165999999999997</v>
      </c>
      <c r="G1339" s="2">
        <f>'Moving Avg'!F1339</f>
        <v>6.3669000000000011</v>
      </c>
      <c r="H1339" s="2">
        <f>'Moving Avg'!G1339</f>
        <v>6.8016599999999974</v>
      </c>
      <c r="I1339" s="2">
        <f>'Moving Avg'!H1339</f>
        <v>7.8449000000000044</v>
      </c>
      <c r="J1339" s="5" t="str">
        <f>OBV!F1339</f>
        <v>BULLISH</v>
      </c>
      <c r="K1339" s="5" t="str">
        <f>OBV!G1339</f>
        <v>NEUTRAL</v>
      </c>
      <c r="L1339" s="5" t="str">
        <f>OBV!H1339</f>
        <v>NEUTRAL</v>
      </c>
      <c r="M1339" s="7">
        <f t="shared" si="200"/>
        <v>25</v>
      </c>
      <c r="N1339" s="7">
        <f t="shared" si="201"/>
        <v>0</v>
      </c>
      <c r="O1339" s="7">
        <f t="shared" si="202"/>
        <v>0</v>
      </c>
      <c r="P1339" s="7">
        <f t="shared" si="203"/>
        <v>49.5</v>
      </c>
      <c r="Q1339" s="8">
        <f t="shared" si="204"/>
        <v>16.175000000000001</v>
      </c>
      <c r="R1339" s="8">
        <f t="shared" si="205"/>
        <v>17.375</v>
      </c>
      <c r="S1339" s="8">
        <f t="shared" si="206"/>
        <v>26.025000000000002</v>
      </c>
      <c r="T1339" s="8">
        <f t="shared" si="207"/>
        <v>18.625</v>
      </c>
      <c r="U1339" s="7">
        <f t="shared" si="208"/>
        <v>19.858333333333334</v>
      </c>
      <c r="V1339" s="7">
        <f t="shared" si="209"/>
        <v>19.55</v>
      </c>
    </row>
    <row r="1340" spans="1:22" ht="13.5" x14ac:dyDescent="0.25">
      <c r="A1340" s="3">
        <f>RSI!A1340</f>
        <v>43963</v>
      </c>
      <c r="B1340" s="2">
        <f>RSI!B1340</f>
        <v>6.0739999999999998</v>
      </c>
      <c r="C1340" s="2">
        <f>RSI!I1340</f>
        <v>34.074899793963553</v>
      </c>
      <c r="D1340" s="2">
        <f>MACD!E1340</f>
        <v>6.0273482321242078E-2</v>
      </c>
      <c r="E1340" s="2">
        <f>MACD!F1340</f>
        <v>3.0856723586212102E-2</v>
      </c>
      <c r="F1340" s="2">
        <f>'Moving Avg'!D1340</f>
        <v>6.1938000000000004</v>
      </c>
      <c r="G1340" s="2">
        <f>'Moving Avg'!F1340</f>
        <v>6.3512000000000004</v>
      </c>
      <c r="H1340" s="2">
        <f>'Moving Avg'!G1340</f>
        <v>6.768399999999998</v>
      </c>
      <c r="I1340" s="2">
        <f>'Moving Avg'!H1340</f>
        <v>7.8315550000000043</v>
      </c>
      <c r="J1340" s="5" t="str">
        <f>OBV!F1340</f>
        <v>BULLISH</v>
      </c>
      <c r="K1340" s="5" t="str">
        <f>OBV!G1340</f>
        <v>NEUTRAL</v>
      </c>
      <c r="L1340" s="5" t="str">
        <f>OBV!H1340</f>
        <v>BULLISH DIVERGENCE</v>
      </c>
      <c r="M1340" s="7">
        <f t="shared" si="200"/>
        <v>25</v>
      </c>
      <c r="N1340" s="7">
        <f t="shared" si="201"/>
        <v>0</v>
      </c>
      <c r="O1340" s="7">
        <f t="shared" si="202"/>
        <v>0</v>
      </c>
      <c r="P1340" s="7">
        <f t="shared" si="203"/>
        <v>66.5</v>
      </c>
      <c r="Q1340" s="8">
        <f t="shared" si="204"/>
        <v>18.725000000000001</v>
      </c>
      <c r="R1340" s="8">
        <f t="shared" si="205"/>
        <v>21.625</v>
      </c>
      <c r="S1340" s="8">
        <f t="shared" si="206"/>
        <v>33.674999999999997</v>
      </c>
      <c r="T1340" s="8">
        <f t="shared" si="207"/>
        <v>22.875</v>
      </c>
      <c r="U1340" s="7">
        <f t="shared" si="208"/>
        <v>24.675000000000001</v>
      </c>
      <c r="V1340" s="7">
        <f t="shared" si="209"/>
        <v>24.225000000000001</v>
      </c>
    </row>
    <row r="1341" spans="1:22" ht="13.5" x14ac:dyDescent="0.25">
      <c r="A1341" s="3">
        <f>RSI!A1341</f>
        <v>43964</v>
      </c>
      <c r="B1341" s="2">
        <f>RSI!B1341</f>
        <v>6.1239999999999997</v>
      </c>
      <c r="C1341" s="2">
        <f>RSI!I1341</f>
        <v>36.751252800246547</v>
      </c>
      <c r="D1341" s="2">
        <f>MACD!E1341</f>
        <v>7.2151289234596128E-2</v>
      </c>
      <c r="E1341" s="2">
        <f>MACD!F1341</f>
        <v>3.9115636715888906E-2</v>
      </c>
      <c r="F1341" s="2">
        <f>'Moving Avg'!D1341</f>
        <v>6.1767999999999992</v>
      </c>
      <c r="G1341" s="2">
        <f>'Moving Avg'!F1341</f>
        <v>6.3380000000000001</v>
      </c>
      <c r="H1341" s="2">
        <f>'Moving Avg'!G1341</f>
        <v>6.7352799999999995</v>
      </c>
      <c r="I1341" s="2">
        <f>'Moving Avg'!H1341</f>
        <v>7.8184600000000044</v>
      </c>
      <c r="J1341" s="5" t="str">
        <f>OBV!F1341</f>
        <v>BULLISH</v>
      </c>
      <c r="K1341" s="5" t="str">
        <f>OBV!G1341</f>
        <v>NEUTRAL</v>
      </c>
      <c r="L1341" s="5" t="str">
        <f>OBV!H1341</f>
        <v>BULLISH DIVERGENCE</v>
      </c>
      <c r="M1341" s="7">
        <f t="shared" si="200"/>
        <v>25</v>
      </c>
      <c r="N1341" s="7">
        <f t="shared" si="201"/>
        <v>0</v>
      </c>
      <c r="O1341" s="7">
        <f t="shared" si="202"/>
        <v>0</v>
      </c>
      <c r="P1341" s="7">
        <f t="shared" si="203"/>
        <v>66.5</v>
      </c>
      <c r="Q1341" s="8">
        <f t="shared" si="204"/>
        <v>18.725000000000001</v>
      </c>
      <c r="R1341" s="8">
        <f t="shared" si="205"/>
        <v>21.625</v>
      </c>
      <c r="S1341" s="8">
        <f t="shared" si="206"/>
        <v>33.674999999999997</v>
      </c>
      <c r="T1341" s="8">
        <f t="shared" si="207"/>
        <v>22.875</v>
      </c>
      <c r="U1341" s="7">
        <f t="shared" si="208"/>
        <v>24.675000000000001</v>
      </c>
      <c r="V1341" s="7">
        <f t="shared" si="209"/>
        <v>24.225000000000001</v>
      </c>
    </row>
    <row r="1342" spans="1:22" ht="13.5" x14ac:dyDescent="0.25">
      <c r="A1342" s="3">
        <f>RSI!A1342</f>
        <v>43965</v>
      </c>
      <c r="B1342" s="2">
        <f>RSI!B1342</f>
        <v>6.2949999999999999</v>
      </c>
      <c r="C1342" s="2">
        <f>RSI!I1342</f>
        <v>44.978191270802995</v>
      </c>
      <c r="D1342" s="2">
        <f>MACD!E1342</f>
        <v>7.0156393919022619E-2</v>
      </c>
      <c r="E1342" s="2">
        <f>MACD!F1342</f>
        <v>4.5323788156515651E-2</v>
      </c>
      <c r="F1342" s="2">
        <f>'Moving Avg'!D1342</f>
        <v>6.1654</v>
      </c>
      <c r="G1342" s="2">
        <f>'Moving Avg'!F1342</f>
        <v>6.3280000000000012</v>
      </c>
      <c r="H1342" s="2">
        <f>'Moving Avg'!G1342</f>
        <v>6.704159999999999</v>
      </c>
      <c r="I1342" s="2">
        <f>'Moving Avg'!H1342</f>
        <v>7.8061100000000048</v>
      </c>
      <c r="J1342" s="5" t="str">
        <f>OBV!F1342</f>
        <v>BULLISH</v>
      </c>
      <c r="K1342" s="5" t="str">
        <f>OBV!G1342</f>
        <v>NEUTRAL</v>
      </c>
      <c r="L1342" s="5" t="str">
        <f>OBV!H1342</f>
        <v>BULLISH DIVERGENCE</v>
      </c>
      <c r="M1342" s="7">
        <f t="shared" si="200"/>
        <v>25</v>
      </c>
      <c r="N1342" s="7">
        <f t="shared" si="201"/>
        <v>0</v>
      </c>
      <c r="O1342" s="7">
        <f t="shared" si="202"/>
        <v>0</v>
      </c>
      <c r="P1342" s="7">
        <f t="shared" si="203"/>
        <v>66.5</v>
      </c>
      <c r="Q1342" s="8">
        <f t="shared" si="204"/>
        <v>18.725000000000001</v>
      </c>
      <c r="R1342" s="8">
        <f t="shared" si="205"/>
        <v>21.625</v>
      </c>
      <c r="S1342" s="8">
        <f t="shared" si="206"/>
        <v>33.674999999999997</v>
      </c>
      <c r="T1342" s="8">
        <f t="shared" si="207"/>
        <v>22.875</v>
      </c>
      <c r="U1342" s="7">
        <f t="shared" si="208"/>
        <v>24.675000000000001</v>
      </c>
      <c r="V1342" s="7">
        <f t="shared" si="209"/>
        <v>24.225000000000001</v>
      </c>
    </row>
    <row r="1343" spans="1:22" ht="13.5" x14ac:dyDescent="0.25">
      <c r="A1343" s="3">
        <f>RSI!A1343</f>
        <v>43966</v>
      </c>
      <c r="B1343" s="2">
        <f>RSI!B1343</f>
        <v>6.4240000000000004</v>
      </c>
      <c r="C1343" s="2">
        <f>RSI!I1343</f>
        <v>50.236822412096458</v>
      </c>
      <c r="D1343" s="2">
        <f>MACD!E1343</f>
        <v>4.977114666130511E-2</v>
      </c>
      <c r="E1343" s="2">
        <f>MACD!F1343</f>
        <v>4.6213259857473543E-2</v>
      </c>
      <c r="F1343" s="2">
        <f>'Moving Avg'!D1343</f>
        <v>6.2167999999999992</v>
      </c>
      <c r="G1343" s="2">
        <f>'Moving Avg'!F1343</f>
        <v>6.3298000000000005</v>
      </c>
      <c r="H1343" s="2">
        <f>'Moving Avg'!G1343</f>
        <v>6.6727599999999985</v>
      </c>
      <c r="I1343" s="2">
        <f>'Moving Avg'!H1343</f>
        <v>7.7945150000000032</v>
      </c>
      <c r="J1343" s="5" t="str">
        <f>OBV!F1343</f>
        <v>BULLISH</v>
      </c>
      <c r="K1343" s="5" t="str">
        <f>OBV!G1343</f>
        <v>NEUTRAL</v>
      </c>
      <c r="L1343" s="5" t="str">
        <f>OBV!H1343</f>
        <v>CONFIRMED BULLISH</v>
      </c>
      <c r="M1343" s="7">
        <f t="shared" si="200"/>
        <v>25</v>
      </c>
      <c r="N1343" s="7">
        <f t="shared" si="201"/>
        <v>0</v>
      </c>
      <c r="O1343" s="7">
        <f t="shared" si="202"/>
        <v>0</v>
      </c>
      <c r="P1343" s="7">
        <f t="shared" si="203"/>
        <v>83.5</v>
      </c>
      <c r="Q1343" s="8">
        <f t="shared" si="204"/>
        <v>21.274999999999999</v>
      </c>
      <c r="R1343" s="8">
        <f t="shared" si="205"/>
        <v>25.875</v>
      </c>
      <c r="S1343" s="8">
        <f t="shared" si="206"/>
        <v>41.325000000000003</v>
      </c>
      <c r="T1343" s="8">
        <f t="shared" si="207"/>
        <v>27.125</v>
      </c>
      <c r="U1343" s="7">
        <f t="shared" si="208"/>
        <v>29.491666666666664</v>
      </c>
      <c r="V1343" s="7">
        <f t="shared" si="209"/>
        <v>28.9</v>
      </c>
    </row>
    <row r="1344" spans="1:22" ht="13.5" x14ac:dyDescent="0.25">
      <c r="A1344" s="3">
        <f>RSI!A1344</f>
        <v>43969</v>
      </c>
      <c r="B1344" s="2">
        <f>RSI!B1344</f>
        <v>6.5590000000000002</v>
      </c>
      <c r="C1344" s="2">
        <f>RSI!I1344</f>
        <v>55.075732899666264</v>
      </c>
      <c r="D1344" s="2">
        <f>MACD!E1344</f>
        <v>-6.0494447418779629E-3</v>
      </c>
      <c r="E1344" s="2">
        <f>MACD!F1344</f>
        <v>3.5760718937603242E-2</v>
      </c>
      <c r="F1344" s="2">
        <f>'Moving Avg'!D1344</f>
        <v>6.2952000000000004</v>
      </c>
      <c r="G1344" s="2">
        <f>'Moving Avg'!F1344</f>
        <v>6.3365500000000008</v>
      </c>
      <c r="H1344" s="2">
        <f>'Moving Avg'!G1344</f>
        <v>6.648340000000001</v>
      </c>
      <c r="I1344" s="2">
        <f>'Moving Avg'!H1344</f>
        <v>7.7843100000000041</v>
      </c>
      <c r="J1344" s="5" t="str">
        <f>OBV!F1344</f>
        <v>BULLISH</v>
      </c>
      <c r="K1344" s="5" t="str">
        <f>OBV!G1344</f>
        <v>NEUTRAL</v>
      </c>
      <c r="L1344" s="5" t="str">
        <f>OBV!H1344</f>
        <v>CONFIRMED BULLISH</v>
      </c>
      <c r="M1344" s="7">
        <f t="shared" si="200"/>
        <v>25</v>
      </c>
      <c r="N1344" s="7">
        <f t="shared" si="201"/>
        <v>100</v>
      </c>
      <c r="O1344" s="7">
        <f t="shared" si="202"/>
        <v>0</v>
      </c>
      <c r="P1344" s="7">
        <f t="shared" si="203"/>
        <v>83.5</v>
      </c>
      <c r="Q1344" s="8">
        <f t="shared" si="204"/>
        <v>56.274999999999999</v>
      </c>
      <c r="R1344" s="8">
        <f t="shared" si="205"/>
        <v>45.875</v>
      </c>
      <c r="S1344" s="8">
        <f t="shared" si="206"/>
        <v>56.325000000000003</v>
      </c>
      <c r="T1344" s="8">
        <f t="shared" si="207"/>
        <v>52.125</v>
      </c>
      <c r="U1344" s="7">
        <f t="shared" si="208"/>
        <v>52.82500000000001</v>
      </c>
      <c r="V1344" s="7">
        <f t="shared" si="209"/>
        <v>52.650000000000006</v>
      </c>
    </row>
    <row r="1345" spans="1:22" ht="13.5" x14ac:dyDescent="0.25">
      <c r="A1345" s="3">
        <f>RSI!A1345</f>
        <v>43970</v>
      </c>
      <c r="B1345" s="2">
        <f>RSI!B1345</f>
        <v>6.6020000000000003</v>
      </c>
      <c r="C1345" s="2">
        <f>RSI!I1345</f>
        <v>56.52580760778946</v>
      </c>
      <c r="D1345" s="2">
        <f>MACD!E1345</f>
        <v>-5.4136239206003189E-2</v>
      </c>
      <c r="E1345" s="2">
        <f>MACD!F1345</f>
        <v>1.7781327308881958E-2</v>
      </c>
      <c r="F1345" s="2">
        <f>'Moving Avg'!D1345</f>
        <v>6.4008000000000012</v>
      </c>
      <c r="G1345" s="2">
        <f>'Moving Avg'!F1345</f>
        <v>6.3365500000000008</v>
      </c>
      <c r="H1345" s="2">
        <f>'Moving Avg'!G1345</f>
        <v>6.6270599999999993</v>
      </c>
      <c r="I1345" s="2">
        <f>'Moving Avg'!H1345</f>
        <v>7.7734250000000031</v>
      </c>
      <c r="J1345" s="5" t="str">
        <f>OBV!F1345</f>
        <v>BULLISH</v>
      </c>
      <c r="K1345" s="5" t="str">
        <f>OBV!G1345</f>
        <v>WEAK</v>
      </c>
      <c r="L1345" s="5" t="str">
        <f>OBV!H1345</f>
        <v>CONFIRMED BULLISH</v>
      </c>
      <c r="M1345" s="7">
        <f t="shared" si="200"/>
        <v>25</v>
      </c>
      <c r="N1345" s="7">
        <f t="shared" si="201"/>
        <v>100</v>
      </c>
      <c r="O1345" s="7">
        <f t="shared" si="202"/>
        <v>0</v>
      </c>
      <c r="P1345" s="7">
        <f t="shared" si="203"/>
        <v>67</v>
      </c>
      <c r="Q1345" s="8">
        <f t="shared" si="204"/>
        <v>53.8</v>
      </c>
      <c r="R1345" s="8">
        <f t="shared" si="205"/>
        <v>41.75</v>
      </c>
      <c r="S1345" s="8">
        <f t="shared" si="206"/>
        <v>48.900000000000006</v>
      </c>
      <c r="T1345" s="8">
        <f t="shared" si="207"/>
        <v>48</v>
      </c>
      <c r="U1345" s="7">
        <f t="shared" si="208"/>
        <v>48.15</v>
      </c>
      <c r="V1345" s="7">
        <f t="shared" si="209"/>
        <v>48.112499999999997</v>
      </c>
    </row>
    <row r="1346" spans="1:22" ht="13.5" x14ac:dyDescent="0.25">
      <c r="A1346" s="3">
        <f>RSI!A1346</f>
        <v>43971</v>
      </c>
      <c r="B1346" s="2">
        <f>RSI!B1346</f>
        <v>6.4740000000000002</v>
      </c>
      <c r="C1346" s="2">
        <f>RSI!I1346</f>
        <v>51.225270990624274</v>
      </c>
      <c r="D1346" s="2">
        <f>MACD!E1346</f>
        <v>-8.3199838980392293E-2</v>
      </c>
      <c r="E1346" s="2">
        <f>MACD!F1346</f>
        <v>-2.4149059489728918E-3</v>
      </c>
      <c r="F1346" s="2">
        <f>'Moving Avg'!D1346</f>
        <v>6.4707999999999997</v>
      </c>
      <c r="G1346" s="2">
        <f>'Moving Avg'!F1346</f>
        <v>6.3340500000000013</v>
      </c>
      <c r="H1346" s="2">
        <f>'Moving Avg'!G1346</f>
        <v>6.6060800000000004</v>
      </c>
      <c r="I1346" s="2">
        <f>'Moving Avg'!H1346</f>
        <v>7.7631850000000036</v>
      </c>
      <c r="J1346" s="5" t="str">
        <f>OBV!F1346</f>
        <v>BULLISH</v>
      </c>
      <c r="K1346" s="5" t="str">
        <f>OBV!G1346</f>
        <v>NEUTRAL</v>
      </c>
      <c r="L1346" s="5" t="str">
        <f>OBV!H1346</f>
        <v>CONFIRMED BULLISH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100</v>
      </c>
      <c r="O1346" s="7">
        <f t="shared" ref="O1346:O1409" si="212">IF(F1346-I1346&gt;10,100,IF(F1346-I1346&gt;5,75, IF(F1346-I1346&gt;0,50,0)))</f>
        <v>0</v>
      </c>
      <c r="P1346" s="7">
        <f t="shared" ref="P1346:P1409" si="213">IF(L1346="confirmed bullish", 34, IF(L1346="bullish divergence",17, 0))+IF(J1346="bullish",33,IF(J1346="bearish",0,16.5))+IF(K1346="strong",33,IF(K1346="weak",0,16.5))</f>
        <v>83.5</v>
      </c>
      <c r="Q1346" s="8">
        <f t="shared" si="204"/>
        <v>56.274999999999999</v>
      </c>
      <c r="R1346" s="8">
        <f t="shared" si="205"/>
        <v>45.875</v>
      </c>
      <c r="S1346" s="8">
        <f t="shared" si="206"/>
        <v>56.325000000000003</v>
      </c>
      <c r="T1346" s="8">
        <f t="shared" si="207"/>
        <v>52.125</v>
      </c>
      <c r="U1346" s="7">
        <f t="shared" si="208"/>
        <v>52.82500000000001</v>
      </c>
      <c r="V1346" s="7">
        <f t="shared" si="209"/>
        <v>52.650000000000006</v>
      </c>
    </row>
    <row r="1347" spans="1:22" ht="13.5" x14ac:dyDescent="0.25">
      <c r="A1347" s="3">
        <f>RSI!A1347</f>
        <v>43972</v>
      </c>
      <c r="B1347" s="2">
        <f>RSI!B1347</f>
        <v>6.5309999999999997</v>
      </c>
      <c r="C1347" s="2">
        <f>RSI!I1347</f>
        <v>53.324277019953477</v>
      </c>
      <c r="D1347" s="2">
        <f>MACD!E1347</f>
        <v>-9.0264484513256527E-2</v>
      </c>
      <c r="E1347" s="2">
        <f>MACD!F1347</f>
        <v>-1.9984821661829619E-2</v>
      </c>
      <c r="F1347" s="2">
        <f>'Moving Avg'!D1347</f>
        <v>6.5180000000000007</v>
      </c>
      <c r="G1347" s="2">
        <f>'Moving Avg'!F1347</f>
        <v>6.3422500000000017</v>
      </c>
      <c r="H1347" s="2">
        <f>'Moving Avg'!G1347</f>
        <v>6.5896799999999995</v>
      </c>
      <c r="I1347" s="2">
        <f>'Moving Avg'!H1347</f>
        <v>7.7531950000000025</v>
      </c>
      <c r="J1347" s="5" t="str">
        <f>OBV!F1347</f>
        <v>BULLISH</v>
      </c>
      <c r="K1347" s="5" t="str">
        <f>OBV!G1347</f>
        <v>NEUTRAL</v>
      </c>
      <c r="L1347" s="5" t="str">
        <f>OBV!H1347</f>
        <v>CONFIRMED BULLISH</v>
      </c>
      <c r="M1347" s="7">
        <f t="shared" si="210"/>
        <v>25</v>
      </c>
      <c r="N1347" s="7">
        <f t="shared" si="211"/>
        <v>100</v>
      </c>
      <c r="O1347" s="7">
        <f t="shared" si="212"/>
        <v>0</v>
      </c>
      <c r="P1347" s="7">
        <f t="shared" si="213"/>
        <v>83.5</v>
      </c>
      <c r="Q1347" s="8">
        <f t="shared" ref="Q1347:Q1410" si="214">0.35*M1347+N1347*0.35+O1347*0.15+P1347*0.15</f>
        <v>56.274999999999999</v>
      </c>
      <c r="R1347" s="8">
        <f t="shared" ref="R1347:R1410" si="215">M1347*0.2+N1347*0.2+O1347*0.35+P1347*0.25</f>
        <v>45.875</v>
      </c>
      <c r="S1347" s="8">
        <f t="shared" ref="S1347:S1410" si="216">M1347*0.15+N1347*0.15+O1347*0.25+P1347*0.45</f>
        <v>56.325000000000003</v>
      </c>
      <c r="T1347" s="8">
        <f t="shared" ref="T1347:T1410" si="217">0.25*SUM(M1347:P1347)</f>
        <v>52.125</v>
      </c>
      <c r="U1347" s="7">
        <f t="shared" ref="U1347:U1410" si="218">SUM(Q1347:S1347)/3</f>
        <v>52.82500000000001</v>
      </c>
      <c r="V1347" s="7">
        <f t="shared" ref="V1347:V1410" si="219">SUM(Q1347:T1347)/4</f>
        <v>52.650000000000006</v>
      </c>
    </row>
    <row r="1348" spans="1:22" ht="13.5" x14ac:dyDescent="0.25">
      <c r="A1348" s="3">
        <f>RSI!A1348</f>
        <v>43973</v>
      </c>
      <c r="B1348" s="2">
        <f>RSI!B1348</f>
        <v>6.367</v>
      </c>
      <c r="C1348" s="2">
        <f>RSI!I1348</f>
        <v>47.050402355758052</v>
      </c>
      <c r="D1348" s="2">
        <f>MACD!E1348</f>
        <v>-0.11312408446620381</v>
      </c>
      <c r="E1348" s="2">
        <f>MACD!F1348</f>
        <v>-3.8612674222704466E-2</v>
      </c>
      <c r="F1348" s="2">
        <f>'Moving Avg'!D1348</f>
        <v>6.5066000000000006</v>
      </c>
      <c r="G1348" s="2">
        <f>'Moving Avg'!F1348</f>
        <v>6.3398000000000021</v>
      </c>
      <c r="H1348" s="2">
        <f>'Moving Avg'!G1348</f>
        <v>6.5709800000000005</v>
      </c>
      <c r="I1348" s="2">
        <f>'Moving Avg'!H1348</f>
        <v>7.7413150000000028</v>
      </c>
      <c r="J1348" s="5" t="str">
        <f>OBV!F1348</f>
        <v>BULLISH</v>
      </c>
      <c r="K1348" s="5" t="str">
        <f>OBV!G1348</f>
        <v>NEUTRAL</v>
      </c>
      <c r="L1348" s="5" t="str">
        <f>OBV!H1348</f>
        <v>BULLISH DIVERGENCE</v>
      </c>
      <c r="M1348" s="7">
        <f t="shared" si="210"/>
        <v>25</v>
      </c>
      <c r="N1348" s="7">
        <f t="shared" si="211"/>
        <v>100</v>
      </c>
      <c r="O1348" s="7">
        <f t="shared" si="212"/>
        <v>0</v>
      </c>
      <c r="P1348" s="7">
        <f t="shared" si="213"/>
        <v>66.5</v>
      </c>
      <c r="Q1348" s="8">
        <f t="shared" si="214"/>
        <v>53.725000000000001</v>
      </c>
      <c r="R1348" s="8">
        <f t="shared" si="215"/>
        <v>41.625</v>
      </c>
      <c r="S1348" s="8">
        <f t="shared" si="216"/>
        <v>48.674999999999997</v>
      </c>
      <c r="T1348" s="8">
        <f t="shared" si="217"/>
        <v>47.875</v>
      </c>
      <c r="U1348" s="7">
        <f t="shared" si="218"/>
        <v>48.008333333333326</v>
      </c>
      <c r="V1348" s="7">
        <f t="shared" si="219"/>
        <v>47.974999999999994</v>
      </c>
    </row>
    <row r="1349" spans="1:22" ht="13.5" x14ac:dyDescent="0.25">
      <c r="A1349" s="3">
        <f>RSI!A1349</f>
        <v>43977</v>
      </c>
      <c r="B1349" s="2">
        <f>RSI!B1349</f>
        <v>6.5309999999999997</v>
      </c>
      <c r="C1349" s="2">
        <f>RSI!I1349</f>
        <v>53.004936459373141</v>
      </c>
      <c r="D1349" s="2">
        <f>MACD!E1349</f>
        <v>-0.14417221452089368</v>
      </c>
      <c r="E1349" s="2">
        <f>MACD!F1349</f>
        <v>-5.9724582282342314E-2</v>
      </c>
      <c r="F1349" s="2">
        <f>'Moving Avg'!D1349</f>
        <v>6.5010000000000003</v>
      </c>
      <c r="G1349" s="2">
        <f>'Moving Avg'!F1349</f>
        <v>6.3455500000000011</v>
      </c>
      <c r="H1349" s="2">
        <f>'Moving Avg'!G1349</f>
        <v>6.5574200000000005</v>
      </c>
      <c r="I1349" s="2">
        <f>'Moving Avg'!H1349</f>
        <v>7.7303250000000023</v>
      </c>
      <c r="J1349" s="5" t="str">
        <f>OBV!F1349</f>
        <v>BULLISH</v>
      </c>
      <c r="K1349" s="5" t="str">
        <f>OBV!G1349</f>
        <v>NEUTRAL</v>
      </c>
      <c r="L1349" s="5" t="str">
        <f>OBV!H1349</f>
        <v>BULLISH DIVERGENCE</v>
      </c>
      <c r="M1349" s="7">
        <f t="shared" si="210"/>
        <v>25</v>
      </c>
      <c r="N1349" s="7">
        <f t="shared" si="211"/>
        <v>100</v>
      </c>
      <c r="O1349" s="7">
        <f t="shared" si="212"/>
        <v>0</v>
      </c>
      <c r="P1349" s="7">
        <f t="shared" si="213"/>
        <v>66.5</v>
      </c>
      <c r="Q1349" s="8">
        <f t="shared" si="214"/>
        <v>53.725000000000001</v>
      </c>
      <c r="R1349" s="8">
        <f t="shared" si="215"/>
        <v>41.625</v>
      </c>
      <c r="S1349" s="8">
        <f t="shared" si="216"/>
        <v>48.674999999999997</v>
      </c>
      <c r="T1349" s="8">
        <f t="shared" si="217"/>
        <v>47.875</v>
      </c>
      <c r="U1349" s="7">
        <f t="shared" si="218"/>
        <v>48.008333333333326</v>
      </c>
      <c r="V1349" s="7">
        <f t="shared" si="219"/>
        <v>47.974999999999994</v>
      </c>
    </row>
    <row r="1350" spans="1:22" ht="13.5" x14ac:dyDescent="0.25">
      <c r="A1350" s="3">
        <f>RSI!A1350</f>
        <v>43978</v>
      </c>
      <c r="B1350" s="2">
        <f>RSI!B1350</f>
        <v>6.5309999999999997</v>
      </c>
      <c r="C1350" s="2">
        <f>RSI!I1350</f>
        <v>53.004936459373141</v>
      </c>
      <c r="D1350" s="2">
        <f>MACD!E1350</f>
        <v>-0.18531052479712162</v>
      </c>
      <c r="E1350" s="2">
        <f>MACD!F1350</f>
        <v>-8.4841770785298171E-2</v>
      </c>
      <c r="F1350" s="2">
        <f>'Moving Avg'!D1350</f>
        <v>6.4867999999999997</v>
      </c>
      <c r="G1350" s="2">
        <f>'Moving Avg'!F1350</f>
        <v>6.3477000000000015</v>
      </c>
      <c r="H1350" s="2">
        <f>'Moving Avg'!G1350</f>
        <v>6.5395800000000017</v>
      </c>
      <c r="I1350" s="2">
        <f>'Moving Avg'!H1350</f>
        <v>7.7194800000000017</v>
      </c>
      <c r="J1350" s="5" t="str">
        <f>OBV!F1350</f>
        <v>BEARISH</v>
      </c>
      <c r="K1350" s="5" t="str">
        <f>OBV!G1350</f>
        <v>NEUTRAL</v>
      </c>
      <c r="L1350" s="5" t="str">
        <f>OBV!H1350</f>
        <v>CONFIRMED BEARISH</v>
      </c>
      <c r="M1350" s="7">
        <f t="shared" si="210"/>
        <v>25</v>
      </c>
      <c r="N1350" s="7">
        <f t="shared" si="211"/>
        <v>100</v>
      </c>
      <c r="O1350" s="7">
        <f t="shared" si="212"/>
        <v>0</v>
      </c>
      <c r="P1350" s="7">
        <f t="shared" si="213"/>
        <v>16.5</v>
      </c>
      <c r="Q1350" s="8">
        <f t="shared" si="214"/>
        <v>46.225000000000001</v>
      </c>
      <c r="R1350" s="8">
        <f t="shared" si="215"/>
        <v>29.125</v>
      </c>
      <c r="S1350" s="8">
        <f t="shared" si="216"/>
        <v>26.175000000000001</v>
      </c>
      <c r="T1350" s="8">
        <f t="shared" si="217"/>
        <v>35.375</v>
      </c>
      <c r="U1350" s="7">
        <f t="shared" si="218"/>
        <v>33.841666666666661</v>
      </c>
      <c r="V1350" s="7">
        <f t="shared" si="219"/>
        <v>34.224999999999994</v>
      </c>
    </row>
    <row r="1351" spans="1:22" ht="13.5" x14ac:dyDescent="0.25">
      <c r="A1351" s="3">
        <f>RSI!A1351</f>
        <v>43979</v>
      </c>
      <c r="B1351" s="2">
        <f>RSI!B1351</f>
        <v>6.3380000000000001</v>
      </c>
      <c r="C1351" s="2">
        <f>RSI!I1351</f>
        <v>45.951966248141119</v>
      </c>
      <c r="D1351" s="2">
        <f>MACD!E1351</f>
        <v>-0.19864896703864332</v>
      </c>
      <c r="E1351" s="2">
        <f>MACD!F1351</f>
        <v>-0.10760321003596721</v>
      </c>
      <c r="F1351" s="2">
        <f>'Moving Avg'!D1351</f>
        <v>6.4595999999999991</v>
      </c>
      <c r="G1351" s="2">
        <f>'Moving Avg'!F1351</f>
        <v>6.3434000000000008</v>
      </c>
      <c r="H1351" s="2">
        <f>'Moving Avg'!G1351</f>
        <v>6.5207400000000018</v>
      </c>
      <c r="I1351" s="2">
        <f>'Moving Avg'!H1351</f>
        <v>7.707670000000002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  <c r="M1351" s="7">
        <f t="shared" si="210"/>
        <v>25</v>
      </c>
      <c r="N1351" s="7">
        <f t="shared" si="211"/>
        <v>100</v>
      </c>
      <c r="O1351" s="7">
        <f t="shared" si="212"/>
        <v>0</v>
      </c>
      <c r="P1351" s="7">
        <f t="shared" si="213"/>
        <v>16.5</v>
      </c>
      <c r="Q1351" s="8">
        <f t="shared" si="214"/>
        <v>46.225000000000001</v>
      </c>
      <c r="R1351" s="8">
        <f t="shared" si="215"/>
        <v>29.125</v>
      </c>
      <c r="S1351" s="8">
        <f t="shared" si="216"/>
        <v>26.175000000000001</v>
      </c>
      <c r="T1351" s="8">
        <f t="shared" si="217"/>
        <v>35.375</v>
      </c>
      <c r="U1351" s="7">
        <f t="shared" si="218"/>
        <v>33.841666666666661</v>
      </c>
      <c r="V1351" s="7">
        <f t="shared" si="219"/>
        <v>34.224999999999994</v>
      </c>
    </row>
    <row r="1352" spans="1:22" ht="13.5" x14ac:dyDescent="0.25">
      <c r="A1352" s="3">
        <f>RSI!A1352</f>
        <v>43980</v>
      </c>
      <c r="B1352" s="2">
        <f>RSI!B1352</f>
        <v>6.4240000000000004</v>
      </c>
      <c r="C1352" s="2">
        <f>RSI!I1352</f>
        <v>49.19595857596078</v>
      </c>
      <c r="D1352" s="2">
        <f>MACD!E1352</f>
        <v>-0.18933693213341307</v>
      </c>
      <c r="E1352" s="2">
        <f>MACD!F1352</f>
        <v>-0.1239499544554564</v>
      </c>
      <c r="F1352" s="2">
        <f>'Moving Avg'!D1352</f>
        <v>6.4382000000000001</v>
      </c>
      <c r="G1352" s="2">
        <f>'Moving Avg'!F1352</f>
        <v>6.3438000000000017</v>
      </c>
      <c r="H1352" s="2">
        <f>'Moving Avg'!G1352</f>
        <v>6.5100400000000009</v>
      </c>
      <c r="I1352" s="2">
        <f>'Moving Avg'!H1352</f>
        <v>7.6964300000000012</v>
      </c>
      <c r="J1352" s="5" t="str">
        <f>OBV!F1352</f>
        <v>BULLISH</v>
      </c>
      <c r="K1352" s="5" t="str">
        <f>OBV!G1352</f>
        <v>NEUTRAL</v>
      </c>
      <c r="L1352" s="5" t="str">
        <f>OBV!H1352</f>
        <v>BULLISH DIVERGENCE</v>
      </c>
      <c r="M1352" s="7">
        <f t="shared" si="210"/>
        <v>25</v>
      </c>
      <c r="N1352" s="7">
        <f t="shared" si="211"/>
        <v>100</v>
      </c>
      <c r="O1352" s="7">
        <f t="shared" si="212"/>
        <v>0</v>
      </c>
      <c r="P1352" s="7">
        <f t="shared" si="213"/>
        <v>66.5</v>
      </c>
      <c r="Q1352" s="8">
        <f t="shared" si="214"/>
        <v>53.725000000000001</v>
      </c>
      <c r="R1352" s="8">
        <f t="shared" si="215"/>
        <v>41.625</v>
      </c>
      <c r="S1352" s="8">
        <f t="shared" si="216"/>
        <v>48.674999999999997</v>
      </c>
      <c r="T1352" s="8">
        <f t="shared" si="217"/>
        <v>47.875</v>
      </c>
      <c r="U1352" s="7">
        <f t="shared" si="218"/>
        <v>48.008333333333326</v>
      </c>
      <c r="V1352" s="7">
        <f t="shared" si="219"/>
        <v>47.974999999999994</v>
      </c>
    </row>
    <row r="1353" spans="1:22" ht="13.5" x14ac:dyDescent="0.25">
      <c r="A1353" s="3">
        <f>RSI!A1353</f>
        <v>43983</v>
      </c>
      <c r="B1353" s="2">
        <f>RSI!B1353</f>
        <v>6.4950000000000001</v>
      </c>
      <c r="C1353" s="2">
        <f>RSI!I1353</f>
        <v>51.769697473669865</v>
      </c>
      <c r="D1353" s="2">
        <f>MACD!E1353</f>
        <v>-0.16676668333719569</v>
      </c>
      <c r="E1353" s="2">
        <f>MACD!F1353</f>
        <v>-0.13251330023180427</v>
      </c>
      <c r="F1353" s="2">
        <f>'Moving Avg'!D1353</f>
        <v>6.4637999999999991</v>
      </c>
      <c r="G1353" s="2">
        <f>'Moving Avg'!F1353</f>
        <v>6.3509500000000019</v>
      </c>
      <c r="H1353" s="2">
        <f>'Moving Avg'!G1353</f>
        <v>6.5069000000000008</v>
      </c>
      <c r="I1353" s="2">
        <f>'Moving Avg'!H1353</f>
        <v>7.6856550000000006</v>
      </c>
      <c r="J1353" s="5" t="str">
        <f>OBV!F1353</f>
        <v>BULLISH</v>
      </c>
      <c r="K1353" s="5" t="str">
        <f>OBV!G1353</f>
        <v>NEUTRAL</v>
      </c>
      <c r="L1353" s="5" t="str">
        <f>OBV!H1353</f>
        <v>CONFIRMED BULLISH</v>
      </c>
      <c r="M1353" s="7">
        <f t="shared" si="210"/>
        <v>25</v>
      </c>
      <c r="N1353" s="7">
        <f t="shared" si="211"/>
        <v>100</v>
      </c>
      <c r="O1353" s="7">
        <f t="shared" si="212"/>
        <v>0</v>
      </c>
      <c r="P1353" s="7">
        <f t="shared" si="213"/>
        <v>83.5</v>
      </c>
      <c r="Q1353" s="8">
        <f t="shared" si="214"/>
        <v>56.274999999999999</v>
      </c>
      <c r="R1353" s="8">
        <f t="shared" si="215"/>
        <v>45.875</v>
      </c>
      <c r="S1353" s="8">
        <f t="shared" si="216"/>
        <v>56.325000000000003</v>
      </c>
      <c r="T1353" s="8">
        <f t="shared" si="217"/>
        <v>52.125</v>
      </c>
      <c r="U1353" s="7">
        <f t="shared" si="218"/>
        <v>52.82500000000001</v>
      </c>
      <c r="V1353" s="7">
        <f t="shared" si="219"/>
        <v>52.650000000000006</v>
      </c>
    </row>
    <row r="1354" spans="1:22" ht="13.5" x14ac:dyDescent="0.25">
      <c r="A1354" s="3">
        <f>RSI!A1354</f>
        <v>43984</v>
      </c>
      <c r="B1354" s="2">
        <f>RSI!B1354</f>
        <v>6.516</v>
      </c>
      <c r="C1354" s="2">
        <f>RSI!I1354</f>
        <v>52.535611016312785</v>
      </c>
      <c r="D1354" s="2">
        <f>MACD!E1354</f>
        <v>-0.1287784065499924</v>
      </c>
      <c r="E1354" s="2">
        <f>MACD!F1354</f>
        <v>-0.1317663214954419</v>
      </c>
      <c r="F1354" s="2">
        <f>'Moving Avg'!D1354</f>
        <v>6.4608000000000008</v>
      </c>
      <c r="G1354" s="2">
        <f>'Moving Avg'!F1354</f>
        <v>6.3684000000000021</v>
      </c>
      <c r="H1354" s="2">
        <f>'Moving Avg'!G1354</f>
        <v>6.5030400000000013</v>
      </c>
      <c r="I1354" s="2">
        <f>'Moving Avg'!H1354</f>
        <v>7.6755899999999997</v>
      </c>
      <c r="J1354" s="5" t="str">
        <f>OBV!F1354</f>
        <v>BULLISH</v>
      </c>
      <c r="K1354" s="5" t="str">
        <f>OBV!G1354</f>
        <v>NEUTRAL</v>
      </c>
      <c r="L1354" s="5" t="str">
        <f>OBV!H1354</f>
        <v>BULLISH DIVERGENCE</v>
      </c>
      <c r="M1354" s="7">
        <f t="shared" si="210"/>
        <v>25</v>
      </c>
      <c r="N1354" s="7">
        <f t="shared" si="211"/>
        <v>0</v>
      </c>
      <c r="O1354" s="7">
        <f t="shared" si="212"/>
        <v>0</v>
      </c>
      <c r="P1354" s="7">
        <f t="shared" si="213"/>
        <v>66.5</v>
      </c>
      <c r="Q1354" s="8">
        <f t="shared" si="214"/>
        <v>18.725000000000001</v>
      </c>
      <c r="R1354" s="8">
        <f t="shared" si="215"/>
        <v>21.625</v>
      </c>
      <c r="S1354" s="8">
        <f t="shared" si="216"/>
        <v>33.674999999999997</v>
      </c>
      <c r="T1354" s="8">
        <f t="shared" si="217"/>
        <v>22.875</v>
      </c>
      <c r="U1354" s="7">
        <f t="shared" si="218"/>
        <v>24.675000000000001</v>
      </c>
      <c r="V1354" s="7">
        <f t="shared" si="219"/>
        <v>24.225000000000001</v>
      </c>
    </row>
    <row r="1355" spans="1:22" ht="13.5" x14ac:dyDescent="0.25">
      <c r="A1355" s="3">
        <f>RSI!A1355</f>
        <v>43985</v>
      </c>
      <c r="B1355" s="2">
        <f>RSI!B1355</f>
        <v>6.4880000000000004</v>
      </c>
      <c r="C1355" s="2">
        <f>RSI!I1355</f>
        <v>51.364372964957994</v>
      </c>
      <c r="D1355" s="2">
        <f>MACD!E1355</f>
        <v>-8.8368464263151481E-2</v>
      </c>
      <c r="E1355" s="2">
        <f>MACD!F1355</f>
        <v>-0.12308675004898381</v>
      </c>
      <c r="F1355" s="2">
        <f>'Moving Avg'!D1355</f>
        <v>6.4522000000000004</v>
      </c>
      <c r="G1355" s="2">
        <f>'Moving Avg'!F1355</f>
        <v>6.3834000000000017</v>
      </c>
      <c r="H1355" s="2">
        <f>'Moving Avg'!G1355</f>
        <v>6.4986200000000007</v>
      </c>
      <c r="I1355" s="2">
        <f>'Moving Avg'!H1355</f>
        <v>7.6653849999999997</v>
      </c>
      <c r="J1355" s="5" t="str">
        <f>OBV!F1355</f>
        <v>BULLISH</v>
      </c>
      <c r="K1355" s="5" t="str">
        <f>OBV!G1355</f>
        <v>NEUTRAL</v>
      </c>
      <c r="L1355" s="5" t="str">
        <f>OBV!H1355</f>
        <v>BULLISH DIVERGENCE</v>
      </c>
      <c r="M1355" s="7">
        <f t="shared" si="210"/>
        <v>25</v>
      </c>
      <c r="N1355" s="7">
        <f t="shared" si="211"/>
        <v>0</v>
      </c>
      <c r="O1355" s="7">
        <f t="shared" si="212"/>
        <v>0</v>
      </c>
      <c r="P1355" s="7">
        <f t="shared" si="213"/>
        <v>66.5</v>
      </c>
      <c r="Q1355" s="8">
        <f t="shared" si="214"/>
        <v>18.725000000000001</v>
      </c>
      <c r="R1355" s="8">
        <f t="shared" si="215"/>
        <v>21.625</v>
      </c>
      <c r="S1355" s="8">
        <f t="shared" si="216"/>
        <v>33.674999999999997</v>
      </c>
      <c r="T1355" s="8">
        <f t="shared" si="217"/>
        <v>22.875</v>
      </c>
      <c r="U1355" s="7">
        <f t="shared" si="218"/>
        <v>24.675000000000001</v>
      </c>
      <c r="V1355" s="7">
        <f t="shared" si="219"/>
        <v>24.225000000000001</v>
      </c>
    </row>
    <row r="1356" spans="1:22" ht="13.5" x14ac:dyDescent="0.25">
      <c r="A1356" s="3">
        <f>RSI!A1356</f>
        <v>43986</v>
      </c>
      <c r="B1356" s="2">
        <f>RSI!B1356</f>
        <v>6.3310000000000004</v>
      </c>
      <c r="C1356" s="2">
        <f>RSI!I1356</f>
        <v>45.270010440336598</v>
      </c>
      <c r="D1356" s="2">
        <f>MACD!E1356</f>
        <v>-6.2464737807499837E-2</v>
      </c>
      <c r="E1356" s="2">
        <f>MACD!F1356</f>
        <v>-0.11096234760068702</v>
      </c>
      <c r="F1356" s="2">
        <f>'Moving Avg'!D1356</f>
        <v>6.450800000000001</v>
      </c>
      <c r="G1356" s="2">
        <f>'Moving Avg'!F1356</f>
        <v>6.3895000000000017</v>
      </c>
      <c r="H1356" s="2">
        <f>'Moving Avg'!G1356</f>
        <v>6.4882000000000017</v>
      </c>
      <c r="I1356" s="2">
        <f>'Moving Avg'!H1356</f>
        <v>7.653249999999999</v>
      </c>
      <c r="J1356" s="5" t="str">
        <f>OBV!F1356</f>
        <v>BULLISH</v>
      </c>
      <c r="K1356" s="5" t="str">
        <f>OBV!G1356</f>
        <v>NEUTRAL</v>
      </c>
      <c r="L1356" s="5" t="str">
        <f>OBV!H1356</f>
        <v>BULLISH DIVERGENCE</v>
      </c>
      <c r="M1356" s="7">
        <f t="shared" si="210"/>
        <v>25</v>
      </c>
      <c r="N1356" s="7">
        <f t="shared" si="211"/>
        <v>0</v>
      </c>
      <c r="O1356" s="7">
        <f t="shared" si="212"/>
        <v>0</v>
      </c>
      <c r="P1356" s="7">
        <f t="shared" si="213"/>
        <v>66.5</v>
      </c>
      <c r="Q1356" s="8">
        <f t="shared" si="214"/>
        <v>18.725000000000001</v>
      </c>
      <c r="R1356" s="8">
        <f t="shared" si="215"/>
        <v>21.625</v>
      </c>
      <c r="S1356" s="8">
        <f t="shared" si="216"/>
        <v>33.674999999999997</v>
      </c>
      <c r="T1356" s="8">
        <f t="shared" si="217"/>
        <v>22.875</v>
      </c>
      <c r="U1356" s="7">
        <f t="shared" si="218"/>
        <v>24.675000000000001</v>
      </c>
      <c r="V1356" s="7">
        <f t="shared" si="219"/>
        <v>24.225000000000001</v>
      </c>
    </row>
    <row r="1357" spans="1:22" ht="13.5" x14ac:dyDescent="0.25">
      <c r="A1357" s="3">
        <f>RSI!A1357</f>
        <v>43987</v>
      </c>
      <c r="B1357" s="2">
        <f>RSI!B1357</f>
        <v>6.4660000000000002</v>
      </c>
      <c r="C1357" s="2">
        <f>RSI!I1357</f>
        <v>50.687994904113232</v>
      </c>
      <c r="D1357" s="2">
        <f>MACD!E1357</f>
        <v>-4.1059086164952241E-2</v>
      </c>
      <c r="E1357" s="2">
        <f>MACD!F1357</f>
        <v>-9.6981695313540062E-2</v>
      </c>
      <c r="F1357" s="2">
        <f>'Moving Avg'!D1357</f>
        <v>6.4592000000000001</v>
      </c>
      <c r="G1357" s="2">
        <f>'Moving Avg'!F1357</f>
        <v>6.3952000000000009</v>
      </c>
      <c r="H1357" s="2">
        <f>'Moving Avg'!G1357</f>
        <v>6.4844800000000022</v>
      </c>
      <c r="I1357" s="2">
        <f>'Moving Avg'!H1357</f>
        <v>7.6417899999999985</v>
      </c>
      <c r="J1357" s="5" t="str">
        <f>OBV!F1357</f>
        <v>BULLISH</v>
      </c>
      <c r="K1357" s="5" t="str">
        <f>OBV!G1357</f>
        <v>NEUTRAL</v>
      </c>
      <c r="L1357" s="5" t="str">
        <f>OBV!H1357</f>
        <v>CONFIRMED BULLISH</v>
      </c>
      <c r="M1357" s="7">
        <f t="shared" si="210"/>
        <v>25</v>
      </c>
      <c r="N1357" s="7">
        <f t="shared" si="211"/>
        <v>0</v>
      </c>
      <c r="O1357" s="7">
        <f t="shared" si="212"/>
        <v>0</v>
      </c>
      <c r="P1357" s="7">
        <f t="shared" si="213"/>
        <v>83.5</v>
      </c>
      <c r="Q1357" s="8">
        <f t="shared" si="214"/>
        <v>21.274999999999999</v>
      </c>
      <c r="R1357" s="8">
        <f t="shared" si="215"/>
        <v>25.875</v>
      </c>
      <c r="S1357" s="8">
        <f t="shared" si="216"/>
        <v>41.325000000000003</v>
      </c>
      <c r="T1357" s="8">
        <f t="shared" si="217"/>
        <v>27.125</v>
      </c>
      <c r="U1357" s="7">
        <f t="shared" si="218"/>
        <v>29.491666666666664</v>
      </c>
      <c r="V1357" s="7">
        <f t="shared" si="219"/>
        <v>28.9</v>
      </c>
    </row>
    <row r="1358" spans="1:22" ht="13.5" x14ac:dyDescent="0.25">
      <c r="A1358" s="3">
        <f>RSI!A1358</f>
        <v>43990</v>
      </c>
      <c r="B1358" s="2">
        <f>RSI!B1358</f>
        <v>6.5309999999999997</v>
      </c>
      <c r="C1358" s="2">
        <f>RSI!I1358</f>
        <v>53.095626326085849</v>
      </c>
      <c r="D1358" s="2">
        <f>MACD!E1358</f>
        <v>-5.3125209964495212E-2</v>
      </c>
      <c r="E1358" s="2">
        <f>MACD!F1358</f>
        <v>-8.82103982437311E-2</v>
      </c>
      <c r="F1358" s="2">
        <f>'Moving Avg'!D1358</f>
        <v>6.4664000000000001</v>
      </c>
      <c r="G1358" s="2">
        <f>'Moving Avg'!F1358</f>
        <v>6.4134000000000002</v>
      </c>
      <c r="H1358" s="2">
        <f>'Moving Avg'!G1358</f>
        <v>6.480920000000002</v>
      </c>
      <c r="I1358" s="2">
        <f>'Moving Avg'!H1358</f>
        <v>7.6315849999999976</v>
      </c>
      <c r="J1358" s="5" t="str">
        <f>OBV!F1358</f>
        <v>BULLISH</v>
      </c>
      <c r="K1358" s="5" t="str">
        <f>OBV!G1358</f>
        <v>NEUTRAL</v>
      </c>
      <c r="L1358" s="5" t="str">
        <f>OBV!H1358</f>
        <v>CONFIRMED BULLISH</v>
      </c>
      <c r="M1358" s="7">
        <f t="shared" si="210"/>
        <v>25</v>
      </c>
      <c r="N1358" s="7">
        <f t="shared" si="211"/>
        <v>0</v>
      </c>
      <c r="O1358" s="7">
        <f t="shared" si="212"/>
        <v>0</v>
      </c>
      <c r="P1358" s="7">
        <f t="shared" si="213"/>
        <v>83.5</v>
      </c>
      <c r="Q1358" s="8">
        <f t="shared" si="214"/>
        <v>21.274999999999999</v>
      </c>
      <c r="R1358" s="8">
        <f t="shared" si="215"/>
        <v>25.875</v>
      </c>
      <c r="S1358" s="8">
        <f t="shared" si="216"/>
        <v>41.325000000000003</v>
      </c>
      <c r="T1358" s="8">
        <f t="shared" si="217"/>
        <v>27.125</v>
      </c>
      <c r="U1358" s="7">
        <f t="shared" si="218"/>
        <v>29.491666666666664</v>
      </c>
      <c r="V1358" s="7">
        <f t="shared" si="219"/>
        <v>28.9</v>
      </c>
    </row>
    <row r="1359" spans="1:22" ht="13.5" x14ac:dyDescent="0.25">
      <c r="A1359" s="3">
        <f>RSI!A1359</f>
        <v>43991</v>
      </c>
      <c r="B1359" s="2">
        <f>RSI!B1359</f>
        <v>6.5659999999999998</v>
      </c>
      <c r="C1359" s="2">
        <f>RSI!I1359</f>
        <v>54.387038807069921</v>
      </c>
      <c r="D1359" s="2">
        <f>MACD!E1359</f>
        <v>-4.1204079494455925E-2</v>
      </c>
      <c r="E1359" s="2">
        <f>MACD!F1359</f>
        <v>-7.8809134493876068E-2</v>
      </c>
      <c r="F1359" s="2">
        <f>'Moving Avg'!D1359</f>
        <v>6.4763999999999999</v>
      </c>
      <c r="G1359" s="2">
        <f>'Moving Avg'!F1359</f>
        <v>6.4333499999999999</v>
      </c>
      <c r="H1359" s="2">
        <f>'Moving Avg'!G1359</f>
        <v>6.4760600000000013</v>
      </c>
      <c r="I1359" s="2">
        <f>'Moving Avg'!H1359</f>
        <v>7.621909999999998</v>
      </c>
      <c r="J1359" s="5" t="str">
        <f>OBV!F1359</f>
        <v>BULLISH</v>
      </c>
      <c r="K1359" s="5" t="str">
        <f>OBV!G1359</f>
        <v>NEUTRAL</v>
      </c>
      <c r="L1359" s="5" t="str">
        <f>OBV!H1359</f>
        <v>CONFIRMED BULLISH</v>
      </c>
      <c r="M1359" s="7">
        <f t="shared" si="210"/>
        <v>25</v>
      </c>
      <c r="N1359" s="7">
        <f t="shared" si="211"/>
        <v>0</v>
      </c>
      <c r="O1359" s="7">
        <f t="shared" si="212"/>
        <v>0</v>
      </c>
      <c r="P1359" s="7">
        <f t="shared" si="213"/>
        <v>83.5</v>
      </c>
      <c r="Q1359" s="8">
        <f t="shared" si="214"/>
        <v>21.274999999999999</v>
      </c>
      <c r="R1359" s="8">
        <f t="shared" si="215"/>
        <v>25.875</v>
      </c>
      <c r="S1359" s="8">
        <f t="shared" si="216"/>
        <v>41.325000000000003</v>
      </c>
      <c r="T1359" s="8">
        <f t="shared" si="217"/>
        <v>27.125</v>
      </c>
      <c r="U1359" s="7">
        <f t="shared" si="218"/>
        <v>29.491666666666664</v>
      </c>
      <c r="V1359" s="7">
        <f t="shared" si="219"/>
        <v>28.9</v>
      </c>
    </row>
    <row r="1360" spans="1:22" ht="13.5" x14ac:dyDescent="0.25">
      <c r="A1360" s="3">
        <f>RSI!A1360</f>
        <v>43992</v>
      </c>
      <c r="B1360" s="2">
        <f>RSI!B1360</f>
        <v>6.6230000000000002</v>
      </c>
      <c r="C1360" s="2">
        <f>RSI!I1360</f>
        <v>56.488157593317872</v>
      </c>
      <c r="D1360" s="2">
        <f>MACD!E1360</f>
        <v>-3.601568292112578E-2</v>
      </c>
      <c r="E1360" s="2">
        <f>MACD!F1360</f>
        <v>-7.0250444179326008E-2</v>
      </c>
      <c r="F1360" s="2">
        <f>'Moving Avg'!D1360</f>
        <v>6.5033999999999992</v>
      </c>
      <c r="G1360" s="2">
        <f>'Moving Avg'!F1360</f>
        <v>6.4608000000000008</v>
      </c>
      <c r="H1360" s="2">
        <f>'Moving Avg'!G1360</f>
        <v>6.4689200000000007</v>
      </c>
      <c r="I1360" s="2">
        <f>'Moving Avg'!H1360</f>
        <v>7.6114849999999983</v>
      </c>
      <c r="J1360" s="5" t="str">
        <f>OBV!F1360</f>
        <v>BULLISH</v>
      </c>
      <c r="K1360" s="5" t="str">
        <f>OBV!G1360</f>
        <v>NEUTRAL</v>
      </c>
      <c r="L1360" s="5" t="str">
        <f>OBV!H1360</f>
        <v>CONFIRMED BULLISH</v>
      </c>
      <c r="M1360" s="7">
        <f t="shared" si="210"/>
        <v>25</v>
      </c>
      <c r="N1360" s="7">
        <f t="shared" si="211"/>
        <v>0</v>
      </c>
      <c r="O1360" s="7">
        <f t="shared" si="212"/>
        <v>0</v>
      </c>
      <c r="P1360" s="7">
        <f t="shared" si="213"/>
        <v>83.5</v>
      </c>
      <c r="Q1360" s="8">
        <f t="shared" si="214"/>
        <v>21.274999999999999</v>
      </c>
      <c r="R1360" s="8">
        <f t="shared" si="215"/>
        <v>25.875</v>
      </c>
      <c r="S1360" s="8">
        <f t="shared" si="216"/>
        <v>41.325000000000003</v>
      </c>
      <c r="T1360" s="8">
        <f t="shared" si="217"/>
        <v>27.125</v>
      </c>
      <c r="U1360" s="7">
        <f t="shared" si="218"/>
        <v>29.491666666666664</v>
      </c>
      <c r="V1360" s="7">
        <f t="shared" si="219"/>
        <v>28.9</v>
      </c>
    </row>
    <row r="1361" spans="1:22" ht="13.5" x14ac:dyDescent="0.25">
      <c r="A1361" s="3">
        <f>RSI!A1361</f>
        <v>43993</v>
      </c>
      <c r="B1361" s="2">
        <f>RSI!B1361</f>
        <v>6.6379999999999999</v>
      </c>
      <c r="C1361" s="2">
        <f>RSI!I1361</f>
        <v>57.04886726441822</v>
      </c>
      <c r="D1361" s="2">
        <f>MACD!E1361</f>
        <v>-6.3392116569701784E-2</v>
      </c>
      <c r="E1361" s="2">
        <f>MACD!F1361</f>
        <v>-6.8878778657401163E-2</v>
      </c>
      <c r="F1361" s="2">
        <f>'Moving Avg'!D1361</f>
        <v>6.5648</v>
      </c>
      <c r="G1361" s="2">
        <f>'Moving Avg'!F1361</f>
        <v>6.4865000000000013</v>
      </c>
      <c r="H1361" s="2">
        <f>'Moving Avg'!G1361</f>
        <v>6.4660800000000007</v>
      </c>
      <c r="I1361" s="2">
        <f>'Moving Avg'!H1361</f>
        <v>7.6011349999999966</v>
      </c>
      <c r="J1361" s="5" t="str">
        <f>OBV!F1361</f>
        <v>BULLISH</v>
      </c>
      <c r="K1361" s="5" t="str">
        <f>OBV!G1361</f>
        <v>WEAK</v>
      </c>
      <c r="L1361" s="5" t="str">
        <f>OBV!H1361</f>
        <v>CONFIRMED BULLISH</v>
      </c>
      <c r="M1361" s="7">
        <f t="shared" si="210"/>
        <v>25</v>
      </c>
      <c r="N1361" s="7">
        <f t="shared" si="211"/>
        <v>0</v>
      </c>
      <c r="O1361" s="7">
        <f t="shared" si="212"/>
        <v>0</v>
      </c>
      <c r="P1361" s="7">
        <f t="shared" si="213"/>
        <v>67</v>
      </c>
      <c r="Q1361" s="8">
        <f t="shared" si="214"/>
        <v>18.799999999999997</v>
      </c>
      <c r="R1361" s="8">
        <f t="shared" si="215"/>
        <v>21.75</v>
      </c>
      <c r="S1361" s="8">
        <f t="shared" si="216"/>
        <v>33.900000000000006</v>
      </c>
      <c r="T1361" s="8">
        <f t="shared" si="217"/>
        <v>23</v>
      </c>
      <c r="U1361" s="7">
        <f t="shared" si="218"/>
        <v>24.816666666666666</v>
      </c>
      <c r="V1361" s="7">
        <f t="shared" si="219"/>
        <v>24.362500000000001</v>
      </c>
    </row>
    <row r="1362" spans="1:22" ht="13.5" x14ac:dyDescent="0.25">
      <c r="A1362" s="3">
        <f>RSI!A1362</f>
        <v>43994</v>
      </c>
      <c r="B1362" s="2">
        <f>RSI!B1362</f>
        <v>6.681</v>
      </c>
      <c r="C1362" s="2">
        <f>RSI!I1362</f>
        <v>58.692196407945907</v>
      </c>
      <c r="D1362" s="2">
        <f>MACD!E1362</f>
        <v>-7.7491691461665901E-2</v>
      </c>
      <c r="E1362" s="2">
        <f>MACD!F1362</f>
        <v>-7.0601361218254111E-2</v>
      </c>
      <c r="F1362" s="2">
        <f>'Moving Avg'!D1362</f>
        <v>6.6077999999999992</v>
      </c>
      <c r="G1362" s="2">
        <f>'Moving Avg'!F1362</f>
        <v>6.5058000000000025</v>
      </c>
      <c r="H1362" s="2">
        <f>'Moving Avg'!G1362</f>
        <v>6.4605199999999998</v>
      </c>
      <c r="I1362" s="2">
        <f>'Moving Avg'!H1362</f>
        <v>7.5911449999999983</v>
      </c>
      <c r="J1362" s="5" t="str">
        <f>OBV!F1362</f>
        <v>BULLISH</v>
      </c>
      <c r="K1362" s="5" t="str">
        <f>OBV!G1362</f>
        <v>WEAK</v>
      </c>
      <c r="L1362" s="5" t="str">
        <f>OBV!H1362</f>
        <v>CONFIRMED BULLISH</v>
      </c>
      <c r="M1362" s="7">
        <f t="shared" si="210"/>
        <v>25</v>
      </c>
      <c r="N1362" s="7">
        <f t="shared" si="211"/>
        <v>45</v>
      </c>
      <c r="O1362" s="7">
        <f t="shared" si="212"/>
        <v>0</v>
      </c>
      <c r="P1362" s="7">
        <f t="shared" si="213"/>
        <v>67</v>
      </c>
      <c r="Q1362" s="8">
        <f t="shared" si="214"/>
        <v>34.549999999999997</v>
      </c>
      <c r="R1362" s="8">
        <f t="shared" si="215"/>
        <v>30.75</v>
      </c>
      <c r="S1362" s="8">
        <f t="shared" si="216"/>
        <v>40.650000000000006</v>
      </c>
      <c r="T1362" s="8">
        <f t="shared" si="217"/>
        <v>34.25</v>
      </c>
      <c r="U1362" s="7">
        <f t="shared" si="218"/>
        <v>35.31666666666667</v>
      </c>
      <c r="V1362" s="7">
        <f t="shared" si="219"/>
        <v>35.049999999999997</v>
      </c>
    </row>
    <row r="1363" spans="1:22" ht="13.5" x14ac:dyDescent="0.25">
      <c r="A1363" s="3">
        <f>RSI!A1363</f>
        <v>43997</v>
      </c>
      <c r="B1363" s="2">
        <f>RSI!B1363</f>
        <v>6.6379999999999999</v>
      </c>
      <c r="C1363" s="2">
        <f>RSI!I1363</f>
        <v>56.369570096684072</v>
      </c>
      <c r="D1363" s="2">
        <f>MACD!E1363</f>
        <v>-7.6475783568342059E-2</v>
      </c>
      <c r="E1363" s="2">
        <f>MACD!F1363</f>
        <v>-7.1776245688271706E-2</v>
      </c>
      <c r="F1363" s="2">
        <f>'Moving Avg'!D1363</f>
        <v>6.6292</v>
      </c>
      <c r="G1363" s="2">
        <f>'Moving Avg'!F1363</f>
        <v>6.5165000000000006</v>
      </c>
      <c r="H1363" s="2">
        <f>'Moving Avg'!G1363</f>
        <v>6.4540999999999986</v>
      </c>
      <c r="I1363" s="2">
        <f>'Moving Avg'!H1363</f>
        <v>7.5815099999999962</v>
      </c>
      <c r="J1363" s="5" t="str">
        <f>OBV!F1363</f>
        <v>BULLISH</v>
      </c>
      <c r="K1363" s="5" t="str">
        <f>OBV!G1363</f>
        <v>NEUTRAL</v>
      </c>
      <c r="L1363" s="5" t="str">
        <f>OBV!H1363</f>
        <v>CONFIRMED BULLISH</v>
      </c>
      <c r="M1363" s="7">
        <f t="shared" si="210"/>
        <v>25</v>
      </c>
      <c r="N1363" s="7">
        <f t="shared" si="211"/>
        <v>45</v>
      </c>
      <c r="O1363" s="7">
        <f t="shared" si="212"/>
        <v>0</v>
      </c>
      <c r="P1363" s="7">
        <f t="shared" si="213"/>
        <v>83.5</v>
      </c>
      <c r="Q1363" s="8">
        <f t="shared" si="214"/>
        <v>37.024999999999999</v>
      </c>
      <c r="R1363" s="8">
        <f t="shared" si="215"/>
        <v>34.875</v>
      </c>
      <c r="S1363" s="8">
        <f t="shared" si="216"/>
        <v>48.075000000000003</v>
      </c>
      <c r="T1363" s="8">
        <f t="shared" si="217"/>
        <v>38.375</v>
      </c>
      <c r="U1363" s="7">
        <f t="shared" si="218"/>
        <v>39.991666666666667</v>
      </c>
      <c r="V1363" s="7">
        <f t="shared" si="219"/>
        <v>39.587500000000006</v>
      </c>
    </row>
    <row r="1364" spans="1:22" ht="13.5" x14ac:dyDescent="0.25">
      <c r="A1364" s="3">
        <f>RSI!A1364</f>
        <v>43998</v>
      </c>
      <c r="B1364" s="2">
        <f>RSI!B1364</f>
        <v>6.6379999999999999</v>
      </c>
      <c r="C1364" s="2">
        <f>RSI!I1364</f>
        <v>56.369570096684072</v>
      </c>
      <c r="D1364" s="2">
        <f>MACD!E1364</f>
        <v>-7.3207185833477517E-2</v>
      </c>
      <c r="E1364" s="2">
        <f>MACD!F1364</f>
        <v>-7.2062433717312871E-2</v>
      </c>
      <c r="F1364" s="2">
        <f>'Moving Avg'!D1364</f>
        <v>6.6435999999999993</v>
      </c>
      <c r="G1364" s="2">
        <f>'Moving Avg'!F1364</f>
        <v>6.5204500000000012</v>
      </c>
      <c r="H1364" s="2">
        <f>'Moving Avg'!G1364</f>
        <v>6.446959999999998</v>
      </c>
      <c r="I1364" s="2">
        <f>'Moving Avg'!H1364</f>
        <v>7.5718749999999968</v>
      </c>
      <c r="J1364" s="5" t="str">
        <f>OBV!F1364</f>
        <v>BULLISH</v>
      </c>
      <c r="K1364" s="5" t="str">
        <f>OBV!G1364</f>
        <v>NEUTRAL</v>
      </c>
      <c r="L1364" s="5" t="str">
        <f>OBV!H1364</f>
        <v>CONFIRMED BULLISH</v>
      </c>
      <c r="M1364" s="7">
        <f t="shared" si="210"/>
        <v>25</v>
      </c>
      <c r="N1364" s="7">
        <f t="shared" si="211"/>
        <v>45</v>
      </c>
      <c r="O1364" s="7">
        <f t="shared" si="212"/>
        <v>0</v>
      </c>
      <c r="P1364" s="7">
        <f t="shared" si="213"/>
        <v>83.5</v>
      </c>
      <c r="Q1364" s="8">
        <f t="shared" si="214"/>
        <v>37.024999999999999</v>
      </c>
      <c r="R1364" s="8">
        <f t="shared" si="215"/>
        <v>34.875</v>
      </c>
      <c r="S1364" s="8">
        <f t="shared" si="216"/>
        <v>48.075000000000003</v>
      </c>
      <c r="T1364" s="8">
        <f t="shared" si="217"/>
        <v>38.375</v>
      </c>
      <c r="U1364" s="7">
        <f t="shared" si="218"/>
        <v>39.991666666666667</v>
      </c>
      <c r="V1364" s="7">
        <f t="shared" si="219"/>
        <v>39.587500000000006</v>
      </c>
    </row>
    <row r="1365" spans="1:22" ht="13.5" x14ac:dyDescent="0.25">
      <c r="A1365" s="3">
        <f>RSI!A1365</f>
        <v>43999</v>
      </c>
      <c r="B1365" s="2">
        <f>RSI!B1365</f>
        <v>6.6230000000000002</v>
      </c>
      <c r="C1365" s="2">
        <f>RSI!I1365</f>
        <v>55.481314622587682</v>
      </c>
      <c r="D1365" s="2">
        <f>MACD!E1365</f>
        <v>-7.439894332515351E-2</v>
      </c>
      <c r="E1365" s="2">
        <f>MACD!F1365</f>
        <v>-7.2529735638881002E-2</v>
      </c>
      <c r="F1365" s="2">
        <f>'Moving Avg'!D1365</f>
        <v>6.6435999999999993</v>
      </c>
      <c r="G1365" s="2">
        <f>'Moving Avg'!F1365</f>
        <v>6.5215000000000005</v>
      </c>
      <c r="H1365" s="2">
        <f>'Moving Avg'!G1365</f>
        <v>6.4436599999999986</v>
      </c>
      <c r="I1365" s="2">
        <f>'Moving Avg'!H1365</f>
        <v>7.5616649999999961</v>
      </c>
      <c r="J1365" s="5" t="str">
        <f>OBV!F1365</f>
        <v>BEARISH</v>
      </c>
      <c r="K1365" s="5" t="str">
        <f>OBV!G1365</f>
        <v>NEUTRAL</v>
      </c>
      <c r="L1365" s="5" t="str">
        <f>OBV!H1365</f>
        <v>NEUTRAL</v>
      </c>
      <c r="M1365" s="7">
        <f t="shared" si="210"/>
        <v>25</v>
      </c>
      <c r="N1365" s="7">
        <f t="shared" si="211"/>
        <v>45</v>
      </c>
      <c r="O1365" s="7">
        <f t="shared" si="212"/>
        <v>0</v>
      </c>
      <c r="P1365" s="7">
        <f t="shared" si="213"/>
        <v>16.5</v>
      </c>
      <c r="Q1365" s="8">
        <f t="shared" si="214"/>
        <v>26.975000000000001</v>
      </c>
      <c r="R1365" s="8">
        <f t="shared" si="215"/>
        <v>18.125</v>
      </c>
      <c r="S1365" s="8">
        <f t="shared" si="216"/>
        <v>17.925000000000001</v>
      </c>
      <c r="T1365" s="8">
        <f t="shared" si="217"/>
        <v>21.625</v>
      </c>
      <c r="U1365" s="7">
        <f t="shared" si="218"/>
        <v>21.008333333333336</v>
      </c>
      <c r="V1365" s="7">
        <f t="shared" si="219"/>
        <v>21.162500000000001</v>
      </c>
    </row>
    <row r="1366" spans="1:22" ht="13.5" x14ac:dyDescent="0.25">
      <c r="A1366" s="3">
        <f>RSI!A1366</f>
        <v>44000</v>
      </c>
      <c r="B1366" s="2">
        <f>RSI!B1366</f>
        <v>6.6379999999999999</v>
      </c>
      <c r="C1366" s="2">
        <f>RSI!I1366</f>
        <v>56.224183406869052</v>
      </c>
      <c r="D1366" s="2">
        <f>MACD!E1366</f>
        <v>-0.10128822405709226</v>
      </c>
      <c r="E1366" s="2">
        <f>MACD!F1366</f>
        <v>-7.8281433322523256E-2</v>
      </c>
      <c r="F1366" s="2">
        <f>'Moving Avg'!D1366</f>
        <v>6.6436000000000011</v>
      </c>
      <c r="G1366" s="2">
        <f>'Moving Avg'!F1366</f>
        <v>6.5297000000000009</v>
      </c>
      <c r="H1366" s="2">
        <f>'Moving Avg'!G1366</f>
        <v>6.4446599999999981</v>
      </c>
      <c r="I1366" s="2">
        <f>'Moving Avg'!H1366</f>
        <v>7.5515649999999956</v>
      </c>
      <c r="J1366" s="5" t="str">
        <f>OBV!F1366</f>
        <v>BEARISH</v>
      </c>
      <c r="K1366" s="5" t="str">
        <f>OBV!G1366</f>
        <v>NEUTRAL</v>
      </c>
      <c r="L1366" s="5" t="str">
        <f>OBV!H1366</f>
        <v>NEUTRAL</v>
      </c>
      <c r="M1366" s="7">
        <f t="shared" si="210"/>
        <v>25</v>
      </c>
      <c r="N1366" s="7">
        <f t="shared" si="211"/>
        <v>100</v>
      </c>
      <c r="O1366" s="7">
        <f t="shared" si="212"/>
        <v>0</v>
      </c>
      <c r="P1366" s="7">
        <f t="shared" si="213"/>
        <v>16.5</v>
      </c>
      <c r="Q1366" s="8">
        <f t="shared" si="214"/>
        <v>46.225000000000001</v>
      </c>
      <c r="R1366" s="8">
        <f t="shared" si="215"/>
        <v>29.125</v>
      </c>
      <c r="S1366" s="8">
        <f t="shared" si="216"/>
        <v>26.175000000000001</v>
      </c>
      <c r="T1366" s="8">
        <f t="shared" si="217"/>
        <v>35.375</v>
      </c>
      <c r="U1366" s="7">
        <f t="shared" si="218"/>
        <v>33.841666666666661</v>
      </c>
      <c r="V1366" s="7">
        <f t="shared" si="219"/>
        <v>34.224999999999994</v>
      </c>
    </row>
    <row r="1367" spans="1:22" ht="13.5" x14ac:dyDescent="0.25">
      <c r="A1367" s="3">
        <f>RSI!A1367</f>
        <v>44001</v>
      </c>
      <c r="B1367" s="2">
        <f>RSI!B1367</f>
        <v>6.6159999999999997</v>
      </c>
      <c r="C1367" s="2">
        <f>RSI!I1367</f>
        <v>54.780370730932241</v>
      </c>
      <c r="D1367" s="2">
        <f>MACD!E1367</f>
        <v>-0.10230075768972657</v>
      </c>
      <c r="E1367" s="2">
        <f>MACD!F1367</f>
        <v>-8.3085298195963914E-2</v>
      </c>
      <c r="F1367" s="2">
        <f>'Moving Avg'!D1367</f>
        <v>6.6305999999999994</v>
      </c>
      <c r="G1367" s="2">
        <f>'Moving Avg'!F1367</f>
        <v>6.5339500000000017</v>
      </c>
      <c r="H1367" s="2">
        <f>'Moving Avg'!G1367</f>
        <v>6.4427999999999965</v>
      </c>
      <c r="I1367" s="2">
        <f>'Moving Avg'!H1367</f>
        <v>7.5413549999999967</v>
      </c>
      <c r="J1367" s="5" t="str">
        <f>OBV!F1367</f>
        <v>BEARISH</v>
      </c>
      <c r="K1367" s="5" t="str">
        <f>OBV!G1367</f>
        <v>NEUTRAL</v>
      </c>
      <c r="L1367" s="5" t="str">
        <f>OBV!H1367</f>
        <v>CONFIRMED BEARISH</v>
      </c>
      <c r="M1367" s="7">
        <f t="shared" si="210"/>
        <v>25</v>
      </c>
      <c r="N1367" s="7">
        <f t="shared" si="211"/>
        <v>45</v>
      </c>
      <c r="O1367" s="7">
        <f t="shared" si="212"/>
        <v>0</v>
      </c>
      <c r="P1367" s="7">
        <f t="shared" si="213"/>
        <v>16.5</v>
      </c>
      <c r="Q1367" s="8">
        <f t="shared" si="214"/>
        <v>26.975000000000001</v>
      </c>
      <c r="R1367" s="8">
        <f t="shared" si="215"/>
        <v>18.125</v>
      </c>
      <c r="S1367" s="8">
        <f t="shared" si="216"/>
        <v>17.925000000000001</v>
      </c>
      <c r="T1367" s="8">
        <f t="shared" si="217"/>
        <v>21.625</v>
      </c>
      <c r="U1367" s="7">
        <f t="shared" si="218"/>
        <v>21.008333333333336</v>
      </c>
      <c r="V1367" s="7">
        <f t="shared" si="219"/>
        <v>21.162500000000001</v>
      </c>
    </row>
    <row r="1368" spans="1:22" ht="13.5" x14ac:dyDescent="0.25">
      <c r="A1368" s="3">
        <f>RSI!A1368</f>
        <v>44004</v>
      </c>
      <c r="B1368" s="2">
        <f>RSI!B1368</f>
        <v>6.5519999999999996</v>
      </c>
      <c r="C1368" s="2">
        <f>RSI!I1368</f>
        <v>50.701408406717455</v>
      </c>
      <c r="D1368" s="2">
        <f>MACD!E1368</f>
        <v>-8.8896893639058838E-2</v>
      </c>
      <c r="E1368" s="2">
        <f>MACD!F1368</f>
        <v>-8.4247617284582896E-2</v>
      </c>
      <c r="F1368" s="2">
        <f>'Moving Avg'!D1368</f>
        <v>6.6134000000000004</v>
      </c>
      <c r="G1368" s="2">
        <f>'Moving Avg'!F1368</f>
        <v>6.5432000000000015</v>
      </c>
      <c r="H1368" s="2">
        <f>'Moving Avg'!G1368</f>
        <v>6.4436599999999977</v>
      </c>
      <c r="I1368" s="2">
        <f>'Moving Avg'!H1368</f>
        <v>7.5312899999999958</v>
      </c>
      <c r="J1368" s="5" t="str">
        <f>OBV!F1368</f>
        <v>BEARISH</v>
      </c>
      <c r="K1368" s="5" t="str">
        <f>OBV!G1368</f>
        <v>NEUTRAL</v>
      </c>
      <c r="L1368" s="5" t="str">
        <f>OBV!H1368</f>
        <v>CONFIRMED BEARISH</v>
      </c>
      <c r="M1368" s="7">
        <f t="shared" si="210"/>
        <v>25</v>
      </c>
      <c r="N1368" s="7">
        <f t="shared" si="211"/>
        <v>45</v>
      </c>
      <c r="O1368" s="7">
        <f t="shared" si="212"/>
        <v>0</v>
      </c>
      <c r="P1368" s="7">
        <f t="shared" si="213"/>
        <v>16.5</v>
      </c>
      <c r="Q1368" s="8">
        <f t="shared" si="214"/>
        <v>26.975000000000001</v>
      </c>
      <c r="R1368" s="8">
        <f t="shared" si="215"/>
        <v>18.125</v>
      </c>
      <c r="S1368" s="8">
        <f t="shared" si="216"/>
        <v>17.925000000000001</v>
      </c>
      <c r="T1368" s="8">
        <f t="shared" si="217"/>
        <v>21.625</v>
      </c>
      <c r="U1368" s="7">
        <f t="shared" si="218"/>
        <v>21.008333333333336</v>
      </c>
      <c r="V1368" s="7">
        <f t="shared" si="219"/>
        <v>21.162500000000001</v>
      </c>
    </row>
    <row r="1369" spans="1:22" ht="13.5" x14ac:dyDescent="0.25">
      <c r="A1369" s="3">
        <f>RSI!A1369</f>
        <v>44005</v>
      </c>
      <c r="B1369" s="2">
        <f>RSI!B1369</f>
        <v>6.5309999999999997</v>
      </c>
      <c r="C1369" s="2">
        <f>RSI!I1369</f>
        <v>49.401569658434418</v>
      </c>
      <c r="D1369" s="2">
        <f>MACD!E1369</f>
        <v>-7.0681366036523308E-2</v>
      </c>
      <c r="E1369" s="2">
        <f>MACD!F1369</f>
        <v>-8.1534367034970981E-2</v>
      </c>
      <c r="F1369" s="2">
        <f>'Moving Avg'!D1369</f>
        <v>6.5920000000000005</v>
      </c>
      <c r="G1369" s="2">
        <f>'Moving Avg'!F1369</f>
        <v>6.5432000000000015</v>
      </c>
      <c r="H1369" s="2">
        <f>'Moving Avg'!G1369</f>
        <v>6.4436599999999977</v>
      </c>
      <c r="I1369" s="2">
        <f>'Moving Avg'!H1369</f>
        <v>7.5211199999999954</v>
      </c>
      <c r="J1369" s="5" t="str">
        <f>OBV!F1369</f>
        <v>BEARISH</v>
      </c>
      <c r="K1369" s="5" t="str">
        <f>OBV!G1369</f>
        <v>NEUTRAL</v>
      </c>
      <c r="L1369" s="5" t="str">
        <f>OBV!H1369</f>
        <v>CONFIRMED BEARISH</v>
      </c>
      <c r="M1369" s="7">
        <f t="shared" si="210"/>
        <v>25</v>
      </c>
      <c r="N1369" s="7">
        <f t="shared" si="211"/>
        <v>0</v>
      </c>
      <c r="O1369" s="7">
        <f t="shared" si="212"/>
        <v>0</v>
      </c>
      <c r="P1369" s="7">
        <f t="shared" si="213"/>
        <v>16.5</v>
      </c>
      <c r="Q1369" s="8">
        <f t="shared" si="214"/>
        <v>11.225</v>
      </c>
      <c r="R1369" s="8">
        <f t="shared" si="215"/>
        <v>9.125</v>
      </c>
      <c r="S1369" s="8">
        <f t="shared" si="216"/>
        <v>11.175000000000001</v>
      </c>
      <c r="T1369" s="8">
        <f t="shared" si="217"/>
        <v>10.375</v>
      </c>
      <c r="U1369" s="7">
        <f t="shared" si="218"/>
        <v>10.508333333333335</v>
      </c>
      <c r="V1369" s="7">
        <f t="shared" si="219"/>
        <v>10.475000000000001</v>
      </c>
    </row>
    <row r="1370" spans="1:22" ht="13.5" x14ac:dyDescent="0.25">
      <c r="A1370" s="3">
        <f>RSI!A1370</f>
        <v>44006</v>
      </c>
      <c r="B1370" s="2">
        <f>RSI!B1370</f>
        <v>6.4740000000000002</v>
      </c>
      <c r="C1370" s="2">
        <f>RSI!I1370</f>
        <v>45.957543016783056</v>
      </c>
      <c r="D1370" s="2">
        <f>MACD!E1370</f>
        <v>-4.2214142233550689E-2</v>
      </c>
      <c r="E1370" s="2">
        <f>MACD!F1370</f>
        <v>-7.3670322074686934E-2</v>
      </c>
      <c r="F1370" s="2">
        <f>'Moving Avg'!D1370</f>
        <v>6.5621999999999989</v>
      </c>
      <c r="G1370" s="2">
        <f>'Moving Avg'!F1370</f>
        <v>6.540350000000001</v>
      </c>
      <c r="H1370" s="2">
        <f>'Moving Avg'!G1370</f>
        <v>6.4453799999999974</v>
      </c>
      <c r="I1370" s="2">
        <f>'Moving Avg'!H1370</f>
        <v>7.5117349999999945</v>
      </c>
      <c r="J1370" s="5" t="str">
        <f>OBV!F1370</f>
        <v>BEARISH</v>
      </c>
      <c r="K1370" s="5" t="str">
        <f>OBV!G1370</f>
        <v>NEUTRAL</v>
      </c>
      <c r="L1370" s="5" t="str">
        <f>OBV!H1370</f>
        <v>CONFIRMED BEARISH</v>
      </c>
      <c r="M1370" s="7">
        <f t="shared" si="210"/>
        <v>25</v>
      </c>
      <c r="N1370" s="7">
        <f t="shared" si="211"/>
        <v>0</v>
      </c>
      <c r="O1370" s="7">
        <f t="shared" si="212"/>
        <v>0</v>
      </c>
      <c r="P1370" s="7">
        <f t="shared" si="213"/>
        <v>16.5</v>
      </c>
      <c r="Q1370" s="8">
        <f t="shared" si="214"/>
        <v>11.225</v>
      </c>
      <c r="R1370" s="8">
        <f t="shared" si="215"/>
        <v>9.125</v>
      </c>
      <c r="S1370" s="8">
        <f t="shared" si="216"/>
        <v>11.175000000000001</v>
      </c>
      <c r="T1370" s="8">
        <f t="shared" si="217"/>
        <v>10.375</v>
      </c>
      <c r="U1370" s="7">
        <f t="shared" si="218"/>
        <v>10.508333333333335</v>
      </c>
      <c r="V1370" s="7">
        <f t="shared" si="219"/>
        <v>10.475000000000001</v>
      </c>
    </row>
    <row r="1371" spans="1:22" ht="13.5" x14ac:dyDescent="0.25">
      <c r="A1371" s="3">
        <f>RSI!A1371</f>
        <v>44007</v>
      </c>
      <c r="B1371" s="2">
        <f>RSI!B1371</f>
        <v>6.2809999999999997</v>
      </c>
      <c r="C1371" s="2">
        <f>RSI!I1371</f>
        <v>36.642617612278968</v>
      </c>
      <c r="D1371" s="2">
        <f>MACD!E1371</f>
        <v>-1.1276946131761889E-3</v>
      </c>
      <c r="E1371" s="2">
        <f>MACD!F1371</f>
        <v>-5.9161796582384789E-2</v>
      </c>
      <c r="F1371" s="2">
        <f>'Moving Avg'!D1371</f>
        <v>6.4908000000000001</v>
      </c>
      <c r="G1371" s="2">
        <f>'Moving Avg'!F1371</f>
        <v>6.5375000000000014</v>
      </c>
      <c r="H1371" s="2">
        <f>'Moving Avg'!G1371</f>
        <v>6.4432399999999985</v>
      </c>
      <c r="I1371" s="2">
        <f>'Moving Avg'!H1371</f>
        <v>7.5007099999999944</v>
      </c>
      <c r="J1371" s="5" t="str">
        <f>OBV!F1371</f>
        <v>BEARISH</v>
      </c>
      <c r="K1371" s="5" t="str">
        <f>OBV!G1371</f>
        <v>STRONG</v>
      </c>
      <c r="L1371" s="5" t="str">
        <f>OBV!H1371</f>
        <v>CONFIRMED BEARISH</v>
      </c>
      <c r="M1371" s="7">
        <f t="shared" si="210"/>
        <v>25</v>
      </c>
      <c r="N1371" s="7">
        <f t="shared" si="211"/>
        <v>0</v>
      </c>
      <c r="O1371" s="7">
        <f t="shared" si="212"/>
        <v>0</v>
      </c>
      <c r="P1371" s="7">
        <f t="shared" si="213"/>
        <v>33</v>
      </c>
      <c r="Q1371" s="8">
        <f t="shared" si="214"/>
        <v>13.7</v>
      </c>
      <c r="R1371" s="8">
        <f t="shared" si="215"/>
        <v>13.25</v>
      </c>
      <c r="S1371" s="8">
        <f t="shared" si="216"/>
        <v>18.600000000000001</v>
      </c>
      <c r="T1371" s="8">
        <f t="shared" si="217"/>
        <v>14.5</v>
      </c>
      <c r="U1371" s="7">
        <f t="shared" si="218"/>
        <v>15.183333333333332</v>
      </c>
      <c r="V1371" s="7">
        <f t="shared" si="219"/>
        <v>15.012499999999999</v>
      </c>
    </row>
    <row r="1372" spans="1:22" ht="13.5" x14ac:dyDescent="0.25">
      <c r="A1372" s="3">
        <f>RSI!A1372</f>
        <v>44008</v>
      </c>
      <c r="B1372" s="2">
        <f>RSI!B1372</f>
        <v>6.2809999999999997</v>
      </c>
      <c r="C1372" s="2">
        <f>RSI!I1372</f>
        <v>36.642617612278968</v>
      </c>
      <c r="D1372" s="2">
        <f>MACD!E1372</f>
        <v>4.1759154030857282E-2</v>
      </c>
      <c r="E1372" s="2">
        <f>MACD!F1372</f>
        <v>-3.8977606459736372E-2</v>
      </c>
      <c r="F1372" s="2">
        <f>'Moving Avg'!D1372</f>
        <v>6.4238</v>
      </c>
      <c r="G1372" s="2">
        <f>'Moving Avg'!F1372</f>
        <v>6.5303500000000012</v>
      </c>
      <c r="H1372" s="2">
        <f>'Moving Avg'!G1372</f>
        <v>6.438959999999998</v>
      </c>
      <c r="I1372" s="2">
        <f>'Moving Avg'!H1372</f>
        <v>7.4900049999999938</v>
      </c>
      <c r="J1372" s="5" t="str">
        <f>OBV!F1372</f>
        <v>BEARISH</v>
      </c>
      <c r="K1372" s="5" t="str">
        <f>OBV!G1372</f>
        <v>NEUTRAL</v>
      </c>
      <c r="L1372" s="5" t="str">
        <f>OBV!H1372</f>
        <v>CONFIRMED BEARISH</v>
      </c>
      <c r="M1372" s="7">
        <f t="shared" si="210"/>
        <v>25</v>
      </c>
      <c r="N1372" s="7">
        <f t="shared" si="211"/>
        <v>0</v>
      </c>
      <c r="O1372" s="7">
        <f t="shared" si="212"/>
        <v>0</v>
      </c>
      <c r="P1372" s="7">
        <f t="shared" si="213"/>
        <v>16.5</v>
      </c>
      <c r="Q1372" s="8">
        <f t="shared" si="214"/>
        <v>11.225</v>
      </c>
      <c r="R1372" s="8">
        <f t="shared" si="215"/>
        <v>9.125</v>
      </c>
      <c r="S1372" s="8">
        <f t="shared" si="216"/>
        <v>11.175000000000001</v>
      </c>
      <c r="T1372" s="8">
        <f t="shared" si="217"/>
        <v>10.375</v>
      </c>
      <c r="U1372" s="7">
        <f t="shared" si="218"/>
        <v>10.508333333333335</v>
      </c>
      <c r="V1372" s="7">
        <f t="shared" si="219"/>
        <v>10.475000000000001</v>
      </c>
    </row>
    <row r="1373" spans="1:22" ht="13.5" x14ac:dyDescent="0.25">
      <c r="A1373" s="3">
        <f>RSI!A1373</f>
        <v>44011</v>
      </c>
      <c r="B1373" s="2">
        <f>RSI!B1373</f>
        <v>6.0949999999999998</v>
      </c>
      <c r="C1373" s="2">
        <f>RSI!I1373</f>
        <v>29.874749926157548</v>
      </c>
      <c r="D1373" s="2">
        <f>MACD!E1373</f>
        <v>8.6604871298622932E-2</v>
      </c>
      <c r="E1373" s="2">
        <f>MACD!F1373</f>
        <v>-1.3861110908064512E-2</v>
      </c>
      <c r="F1373" s="2">
        <f>'Moving Avg'!D1373</f>
        <v>6.3323999999999989</v>
      </c>
      <c r="G1373" s="2">
        <f>'Moving Avg'!F1373</f>
        <v>6.5103500000000025</v>
      </c>
      <c r="H1373" s="2">
        <f>'Moving Avg'!G1373</f>
        <v>6.4331000000000005</v>
      </c>
      <c r="I1373" s="2">
        <f>'Moving Avg'!H1373</f>
        <v>7.4785849999999945</v>
      </c>
      <c r="J1373" s="5" t="str">
        <f>OBV!F1373</f>
        <v>BEARISH</v>
      </c>
      <c r="K1373" s="5" t="str">
        <f>OBV!G1373</f>
        <v>NEUTRAL</v>
      </c>
      <c r="L1373" s="5" t="str">
        <f>OBV!H1373</f>
        <v>CONFIRMED BEARISH</v>
      </c>
      <c r="M1373" s="7">
        <f t="shared" si="210"/>
        <v>50</v>
      </c>
      <c r="N1373" s="7">
        <f t="shared" si="211"/>
        <v>0</v>
      </c>
      <c r="O1373" s="7">
        <f t="shared" si="212"/>
        <v>0</v>
      </c>
      <c r="P1373" s="7">
        <f t="shared" si="213"/>
        <v>16.5</v>
      </c>
      <c r="Q1373" s="8">
        <f t="shared" si="214"/>
        <v>19.975000000000001</v>
      </c>
      <c r="R1373" s="8">
        <f t="shared" si="215"/>
        <v>14.125</v>
      </c>
      <c r="S1373" s="8">
        <f t="shared" si="216"/>
        <v>14.925000000000001</v>
      </c>
      <c r="T1373" s="8">
        <f t="shared" si="217"/>
        <v>16.625</v>
      </c>
      <c r="U1373" s="7">
        <f t="shared" si="218"/>
        <v>16.341666666666669</v>
      </c>
      <c r="V1373" s="7">
        <f t="shared" si="219"/>
        <v>16.412500000000001</v>
      </c>
    </row>
    <row r="1374" spans="1:22" ht="13.5" x14ac:dyDescent="0.25">
      <c r="A1374" s="3">
        <f>RSI!A1374</f>
        <v>44012</v>
      </c>
      <c r="B1374" s="2">
        <f>RSI!B1374</f>
        <v>5.9809999999999999</v>
      </c>
      <c r="C1374" s="2">
        <f>RSI!I1374</f>
        <v>26.628455295268694</v>
      </c>
      <c r="D1374" s="2">
        <f>MACD!E1374</f>
        <v>0.13538593330272874</v>
      </c>
      <c r="E1374" s="2">
        <f>MACD!F1374</f>
        <v>1.5988297934094141E-2</v>
      </c>
      <c r="F1374" s="2">
        <f>'Moving Avg'!D1374</f>
        <v>6.2223999999999986</v>
      </c>
      <c r="G1374" s="2">
        <f>'Moving Avg'!F1374</f>
        <v>6.4836000000000009</v>
      </c>
      <c r="H1374" s="2">
        <f>'Moving Avg'!G1374</f>
        <v>6.4242400000000011</v>
      </c>
      <c r="I1374" s="2">
        <f>'Moving Avg'!H1374</f>
        <v>7.4670949999999934</v>
      </c>
      <c r="J1374" s="5" t="str">
        <f>OBV!F1374</f>
        <v>BEARISH</v>
      </c>
      <c r="K1374" s="5" t="str">
        <f>OBV!G1374</f>
        <v>NEUTRAL</v>
      </c>
      <c r="L1374" s="5" t="str">
        <f>OBV!H1374</f>
        <v>CONFIRMED BEARISH</v>
      </c>
      <c r="M1374" s="7">
        <f t="shared" si="210"/>
        <v>50</v>
      </c>
      <c r="N1374" s="7">
        <f t="shared" si="211"/>
        <v>0</v>
      </c>
      <c r="O1374" s="7">
        <f t="shared" si="212"/>
        <v>0</v>
      </c>
      <c r="P1374" s="7">
        <f t="shared" si="213"/>
        <v>16.5</v>
      </c>
      <c r="Q1374" s="8">
        <f t="shared" si="214"/>
        <v>19.975000000000001</v>
      </c>
      <c r="R1374" s="8">
        <f t="shared" si="215"/>
        <v>14.125</v>
      </c>
      <c r="S1374" s="8">
        <f t="shared" si="216"/>
        <v>14.925000000000001</v>
      </c>
      <c r="T1374" s="8">
        <f t="shared" si="217"/>
        <v>16.625</v>
      </c>
      <c r="U1374" s="7">
        <f t="shared" si="218"/>
        <v>16.341666666666669</v>
      </c>
      <c r="V1374" s="7">
        <f t="shared" si="219"/>
        <v>16.412500000000001</v>
      </c>
    </row>
    <row r="1375" spans="1:22" ht="13.5" x14ac:dyDescent="0.25">
      <c r="A1375" s="3">
        <f>RSI!A1375</f>
        <v>44013</v>
      </c>
      <c r="B1375" s="2">
        <f>RSI!B1375</f>
        <v>5.7530000000000001</v>
      </c>
      <c r="C1375" s="2">
        <f>RSI!I1375</f>
        <v>21.578197971079604</v>
      </c>
      <c r="D1375" s="2">
        <f>MACD!E1375</f>
        <v>0.19413023050477385</v>
      </c>
      <c r="E1375" s="2">
        <f>MACD!F1375</f>
        <v>5.1616684448230088E-2</v>
      </c>
      <c r="F1375" s="2">
        <f>'Moving Avg'!D1375</f>
        <v>6.0781999999999998</v>
      </c>
      <c r="G1375" s="2">
        <f>'Moving Avg'!F1375</f>
        <v>6.4468500000000004</v>
      </c>
      <c r="H1375" s="2">
        <f>'Moving Avg'!G1375</f>
        <v>6.4072600000000008</v>
      </c>
      <c r="I1375" s="2">
        <f>'Moving Avg'!H1375</f>
        <v>7.4544649999999937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  <c r="M1375" s="7">
        <f t="shared" si="210"/>
        <v>50</v>
      </c>
      <c r="N1375" s="7">
        <f t="shared" si="211"/>
        <v>0</v>
      </c>
      <c r="O1375" s="7">
        <f t="shared" si="212"/>
        <v>0</v>
      </c>
      <c r="P1375" s="7">
        <f t="shared" si="213"/>
        <v>16.5</v>
      </c>
      <c r="Q1375" s="8">
        <f t="shared" si="214"/>
        <v>19.975000000000001</v>
      </c>
      <c r="R1375" s="8">
        <f t="shared" si="215"/>
        <v>14.125</v>
      </c>
      <c r="S1375" s="8">
        <f t="shared" si="216"/>
        <v>14.925000000000001</v>
      </c>
      <c r="T1375" s="8">
        <f t="shared" si="217"/>
        <v>16.625</v>
      </c>
      <c r="U1375" s="7">
        <f t="shared" si="218"/>
        <v>16.341666666666669</v>
      </c>
      <c r="V1375" s="7">
        <f t="shared" si="219"/>
        <v>16.412500000000001</v>
      </c>
    </row>
    <row r="1376" spans="1:22" ht="13.5" x14ac:dyDescent="0.25">
      <c r="A1376" s="3">
        <f>RSI!A1376</f>
        <v>44014</v>
      </c>
      <c r="B1376" s="2">
        <f>RSI!B1376</f>
        <v>5.7530000000000001</v>
      </c>
      <c r="C1376" s="2">
        <f>RSI!I1376</f>
        <v>21.578197971079604</v>
      </c>
      <c r="D1376" s="2">
        <f>MACD!E1376</f>
        <v>0.25016487668296072</v>
      </c>
      <c r="E1376" s="2">
        <f>MACD!F1376</f>
        <v>9.1326322895176226E-2</v>
      </c>
      <c r="F1376" s="2">
        <f>'Moving Avg'!D1376</f>
        <v>5.9725999999999999</v>
      </c>
      <c r="G1376" s="2">
        <f>'Moving Avg'!F1376</f>
        <v>6.4179499999999994</v>
      </c>
      <c r="H1376" s="2">
        <f>'Moving Avg'!G1376</f>
        <v>6.3918400000000011</v>
      </c>
      <c r="I1376" s="2">
        <f>'Moving Avg'!H1376</f>
        <v>7.4419049999999922</v>
      </c>
      <c r="J1376" s="5" t="str">
        <f>OBV!F1376</f>
        <v>BEARISH</v>
      </c>
      <c r="K1376" s="5" t="str">
        <f>OBV!G1376</f>
        <v>NEUTRAL</v>
      </c>
      <c r="L1376" s="5" t="str">
        <f>OBV!H1376</f>
        <v>CONFIRMED BEARISH</v>
      </c>
      <c r="M1376" s="7">
        <f t="shared" si="210"/>
        <v>50</v>
      </c>
      <c r="N1376" s="7">
        <f t="shared" si="211"/>
        <v>0</v>
      </c>
      <c r="O1376" s="7">
        <f t="shared" si="212"/>
        <v>0</v>
      </c>
      <c r="P1376" s="7">
        <f t="shared" si="213"/>
        <v>16.5</v>
      </c>
      <c r="Q1376" s="8">
        <f t="shared" si="214"/>
        <v>19.975000000000001</v>
      </c>
      <c r="R1376" s="8">
        <f t="shared" si="215"/>
        <v>14.125</v>
      </c>
      <c r="S1376" s="8">
        <f t="shared" si="216"/>
        <v>14.925000000000001</v>
      </c>
      <c r="T1376" s="8">
        <f t="shared" si="217"/>
        <v>16.625</v>
      </c>
      <c r="U1376" s="7">
        <f t="shared" si="218"/>
        <v>16.341666666666669</v>
      </c>
      <c r="V1376" s="7">
        <f t="shared" si="219"/>
        <v>16.412500000000001</v>
      </c>
    </row>
    <row r="1377" spans="1:22" ht="13.5" x14ac:dyDescent="0.25">
      <c r="A1377" s="3">
        <f>RSI!A1377</f>
        <v>44015</v>
      </c>
      <c r="B1377" s="2">
        <f>RSI!B1377</f>
        <v>5.71</v>
      </c>
      <c r="C1377" s="2">
        <f>RSI!I1377</f>
        <v>20.71872250857642</v>
      </c>
      <c r="D1377" s="2">
        <f>MACD!E1377</f>
        <v>0.30110182309968359</v>
      </c>
      <c r="E1377" s="2">
        <f>MACD!F1377</f>
        <v>0.1332814229360777</v>
      </c>
      <c r="F1377" s="2">
        <f>'Moving Avg'!D1377</f>
        <v>5.8584000000000005</v>
      </c>
      <c r="G1377" s="2">
        <f>'Moving Avg'!F1377</f>
        <v>6.3801499999999987</v>
      </c>
      <c r="H1377" s="2">
        <f>'Moving Avg'!G1377</f>
        <v>6.3787000000000011</v>
      </c>
      <c r="I1377" s="2">
        <f>'Moving Avg'!H1377</f>
        <v>7.4291649999999914</v>
      </c>
      <c r="J1377" s="5" t="str">
        <f>OBV!F1377</f>
        <v>BEARISH</v>
      </c>
      <c r="K1377" s="5" t="str">
        <f>OBV!G1377</f>
        <v>NEUTRAL</v>
      </c>
      <c r="L1377" s="5" t="str">
        <f>OBV!H1377</f>
        <v>CONFIRMED BEARISH</v>
      </c>
      <c r="M1377" s="7">
        <f t="shared" si="210"/>
        <v>50</v>
      </c>
      <c r="N1377" s="7">
        <f t="shared" si="211"/>
        <v>0</v>
      </c>
      <c r="O1377" s="7">
        <f t="shared" si="212"/>
        <v>0</v>
      </c>
      <c r="P1377" s="7">
        <f t="shared" si="213"/>
        <v>16.5</v>
      </c>
      <c r="Q1377" s="8">
        <f t="shared" si="214"/>
        <v>19.975000000000001</v>
      </c>
      <c r="R1377" s="8">
        <f t="shared" si="215"/>
        <v>14.125</v>
      </c>
      <c r="S1377" s="8">
        <f t="shared" si="216"/>
        <v>14.925000000000001</v>
      </c>
      <c r="T1377" s="8">
        <f t="shared" si="217"/>
        <v>16.625</v>
      </c>
      <c r="U1377" s="7">
        <f t="shared" si="218"/>
        <v>16.341666666666669</v>
      </c>
      <c r="V1377" s="7">
        <f t="shared" si="219"/>
        <v>16.412500000000001</v>
      </c>
    </row>
    <row r="1378" spans="1:22" ht="13.5" x14ac:dyDescent="0.25">
      <c r="A1378" s="3">
        <f>RSI!A1378</f>
        <v>44018</v>
      </c>
      <c r="B1378" s="2">
        <f>RSI!B1378</f>
        <v>5.7530000000000001</v>
      </c>
      <c r="C1378" s="2">
        <f>RSI!I1378</f>
        <v>23.979590351687449</v>
      </c>
      <c r="D1378" s="2">
        <f>MACD!E1378</f>
        <v>0.33487177458743211</v>
      </c>
      <c r="E1378" s="2">
        <f>MACD!F1378</f>
        <v>0.1735994932663486</v>
      </c>
      <c r="F1378" s="2">
        <f>'Moving Avg'!D1378</f>
        <v>5.7900000000000009</v>
      </c>
      <c r="G1378" s="2">
        <f>'Moving Avg'!F1378</f>
        <v>6.3412500000000005</v>
      </c>
      <c r="H1378" s="2">
        <f>'Moving Avg'!G1378</f>
        <v>6.3654400000000013</v>
      </c>
      <c r="I1378" s="2">
        <f>'Moving Avg'!H1378</f>
        <v>7.4169599999999898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  <c r="M1378" s="7">
        <f t="shared" si="210"/>
        <v>50</v>
      </c>
      <c r="N1378" s="7">
        <f t="shared" si="211"/>
        <v>0</v>
      </c>
      <c r="O1378" s="7">
        <f t="shared" si="212"/>
        <v>0</v>
      </c>
      <c r="P1378" s="7">
        <f t="shared" si="213"/>
        <v>16.5</v>
      </c>
      <c r="Q1378" s="8">
        <f t="shared" si="214"/>
        <v>19.975000000000001</v>
      </c>
      <c r="R1378" s="8">
        <f t="shared" si="215"/>
        <v>14.125</v>
      </c>
      <c r="S1378" s="8">
        <f t="shared" si="216"/>
        <v>14.925000000000001</v>
      </c>
      <c r="T1378" s="8">
        <f t="shared" si="217"/>
        <v>16.625</v>
      </c>
      <c r="U1378" s="7">
        <f t="shared" si="218"/>
        <v>16.341666666666669</v>
      </c>
      <c r="V1378" s="7">
        <f t="shared" si="219"/>
        <v>16.412500000000001</v>
      </c>
    </row>
    <row r="1379" spans="1:22" ht="13.5" x14ac:dyDescent="0.25">
      <c r="A1379" s="3">
        <f>RSI!A1379</f>
        <v>44019</v>
      </c>
      <c r="B1379" s="2">
        <f>RSI!B1379</f>
        <v>5.774</v>
      </c>
      <c r="C1379" s="2">
        <f>RSI!I1379</f>
        <v>25.589248932837336</v>
      </c>
      <c r="D1379" s="2">
        <f>MACD!E1379</f>
        <v>0.36183259954692293</v>
      </c>
      <c r="E1379" s="2">
        <f>MACD!F1379</f>
        <v>0.21124611452246347</v>
      </c>
      <c r="F1379" s="2">
        <f>'Moving Avg'!D1379</f>
        <v>5.7486000000000006</v>
      </c>
      <c r="G1379" s="2">
        <f>'Moving Avg'!F1379</f>
        <v>6.3016500000000004</v>
      </c>
      <c r="H1379" s="2">
        <f>'Moving Avg'!G1379</f>
        <v>6.3525999999999998</v>
      </c>
      <c r="I1379" s="2">
        <f>'Moving Avg'!H1379</f>
        <v>7.4048249999999909</v>
      </c>
      <c r="J1379" s="5" t="str">
        <f>OBV!F1379</f>
        <v>BULLISH</v>
      </c>
      <c r="K1379" s="5" t="str">
        <f>OBV!G1379</f>
        <v>NEUTRAL</v>
      </c>
      <c r="L1379" s="5" t="str">
        <f>OBV!H1379</f>
        <v>BULLISH DIVERGENCE</v>
      </c>
      <c r="M1379" s="7">
        <f t="shared" si="210"/>
        <v>50</v>
      </c>
      <c r="N1379" s="7">
        <f t="shared" si="211"/>
        <v>0</v>
      </c>
      <c r="O1379" s="7">
        <f t="shared" si="212"/>
        <v>0</v>
      </c>
      <c r="P1379" s="7">
        <f t="shared" si="213"/>
        <v>66.5</v>
      </c>
      <c r="Q1379" s="8">
        <f t="shared" si="214"/>
        <v>27.475000000000001</v>
      </c>
      <c r="R1379" s="8">
        <f t="shared" si="215"/>
        <v>26.625</v>
      </c>
      <c r="S1379" s="8">
        <f t="shared" si="216"/>
        <v>37.424999999999997</v>
      </c>
      <c r="T1379" s="8">
        <f t="shared" si="217"/>
        <v>29.125</v>
      </c>
      <c r="U1379" s="7">
        <f t="shared" si="218"/>
        <v>30.508333333333336</v>
      </c>
      <c r="V1379" s="7">
        <f t="shared" si="219"/>
        <v>30.162500000000001</v>
      </c>
    </row>
    <row r="1380" spans="1:22" ht="13.5" x14ac:dyDescent="0.25">
      <c r="A1380" s="3">
        <f>RSI!A1380</f>
        <v>44020</v>
      </c>
      <c r="B1380" s="2">
        <f>RSI!B1380</f>
        <v>5.7530000000000001</v>
      </c>
      <c r="C1380" s="2">
        <f>RSI!I1380</f>
        <v>25.018751261116108</v>
      </c>
      <c r="D1380" s="2">
        <f>MACD!E1380</f>
        <v>0.38024540999043399</v>
      </c>
      <c r="E1380" s="2">
        <f>MACD!F1380</f>
        <v>0.24504597361605759</v>
      </c>
      <c r="F1380" s="2">
        <f>'Moving Avg'!D1380</f>
        <v>5.7486000000000006</v>
      </c>
      <c r="G1380" s="2">
        <f>'Moving Avg'!F1380</f>
        <v>6.2581499999999997</v>
      </c>
      <c r="H1380" s="2">
        <f>'Moving Avg'!G1380</f>
        <v>6.3379000000000012</v>
      </c>
      <c r="I1380" s="2">
        <f>'Moving Avg'!H1380</f>
        <v>7.3925499999999884</v>
      </c>
      <c r="J1380" s="5" t="str">
        <f>OBV!F1380</f>
        <v>BEARISH</v>
      </c>
      <c r="K1380" s="5" t="str">
        <f>OBV!G1380</f>
        <v>NEUTRAL</v>
      </c>
      <c r="L1380" s="5" t="str">
        <f>OBV!H1380</f>
        <v>NEUTRAL</v>
      </c>
      <c r="M1380" s="7">
        <f t="shared" si="210"/>
        <v>50</v>
      </c>
      <c r="N1380" s="7">
        <f t="shared" si="211"/>
        <v>0</v>
      </c>
      <c r="O1380" s="7">
        <f t="shared" si="212"/>
        <v>0</v>
      </c>
      <c r="P1380" s="7">
        <f t="shared" si="213"/>
        <v>16.5</v>
      </c>
      <c r="Q1380" s="8">
        <f t="shared" si="214"/>
        <v>19.975000000000001</v>
      </c>
      <c r="R1380" s="8">
        <f t="shared" si="215"/>
        <v>14.125</v>
      </c>
      <c r="S1380" s="8">
        <f t="shared" si="216"/>
        <v>14.925000000000001</v>
      </c>
      <c r="T1380" s="8">
        <f t="shared" si="217"/>
        <v>16.625</v>
      </c>
      <c r="U1380" s="7">
        <f t="shared" si="218"/>
        <v>16.341666666666669</v>
      </c>
      <c r="V1380" s="7">
        <f t="shared" si="219"/>
        <v>16.412500000000001</v>
      </c>
    </row>
    <row r="1381" spans="1:22" ht="13.5" x14ac:dyDescent="0.25">
      <c r="A1381" s="3">
        <f>RSI!A1381</f>
        <v>44021</v>
      </c>
      <c r="B1381" s="2">
        <f>RSI!B1381</f>
        <v>5.8529999999999998</v>
      </c>
      <c r="C1381" s="2">
        <f>RSI!I1381</f>
        <v>32.711834221293444</v>
      </c>
      <c r="D1381" s="2">
        <f>MACD!E1381</f>
        <v>0.36145492916993138</v>
      </c>
      <c r="E1381" s="2">
        <f>MACD!F1381</f>
        <v>0.2683277647268324</v>
      </c>
      <c r="F1381" s="2">
        <f>'Moving Avg'!D1381</f>
        <v>5.7686000000000011</v>
      </c>
      <c r="G1381" s="2">
        <f>'Moving Avg'!F1381</f>
        <v>6.2188999999999997</v>
      </c>
      <c r="H1381" s="2">
        <f>'Moving Avg'!G1381</f>
        <v>6.3264799999999992</v>
      </c>
      <c r="I1381" s="2">
        <f>'Moving Avg'!H1381</f>
        <v>7.3814899999999897</v>
      </c>
      <c r="J1381" s="5" t="str">
        <f>OBV!F1381</f>
        <v>BULLISH</v>
      </c>
      <c r="K1381" s="5" t="str">
        <f>OBV!G1381</f>
        <v>NEUTRAL</v>
      </c>
      <c r="L1381" s="5" t="str">
        <f>OBV!H1381</f>
        <v>CONFIRMED BULLISH</v>
      </c>
      <c r="M1381" s="7">
        <f t="shared" si="210"/>
        <v>25</v>
      </c>
      <c r="N1381" s="7">
        <f t="shared" si="211"/>
        <v>0</v>
      </c>
      <c r="O1381" s="7">
        <f t="shared" si="212"/>
        <v>0</v>
      </c>
      <c r="P1381" s="7">
        <f t="shared" si="213"/>
        <v>83.5</v>
      </c>
      <c r="Q1381" s="8">
        <f t="shared" si="214"/>
        <v>21.274999999999999</v>
      </c>
      <c r="R1381" s="8">
        <f t="shared" si="215"/>
        <v>25.875</v>
      </c>
      <c r="S1381" s="8">
        <f t="shared" si="216"/>
        <v>41.325000000000003</v>
      </c>
      <c r="T1381" s="8">
        <f t="shared" si="217"/>
        <v>27.125</v>
      </c>
      <c r="U1381" s="7">
        <f t="shared" si="218"/>
        <v>29.491666666666664</v>
      </c>
      <c r="V1381" s="7">
        <f t="shared" si="219"/>
        <v>28.9</v>
      </c>
    </row>
    <row r="1382" spans="1:22" ht="13.5" x14ac:dyDescent="0.25">
      <c r="A1382" s="3">
        <f>RSI!A1382</f>
        <v>44022</v>
      </c>
      <c r="B1382" s="2">
        <f>RSI!B1382</f>
        <v>5.8529999999999998</v>
      </c>
      <c r="C1382" s="2">
        <f>RSI!I1382</f>
        <v>32.711834221293444</v>
      </c>
      <c r="D1382" s="2">
        <f>MACD!E1382</f>
        <v>0.34749139087272951</v>
      </c>
      <c r="E1382" s="2">
        <f>MACD!F1382</f>
        <v>0.28416048995601184</v>
      </c>
      <c r="F1382" s="2">
        <f>'Moving Avg'!D1382</f>
        <v>5.797200000000001</v>
      </c>
      <c r="G1382" s="2">
        <f>'Moving Avg'!F1382</f>
        <v>6.1774999999999984</v>
      </c>
      <c r="H1382" s="2">
        <f>'Moving Avg'!G1382</f>
        <v>6.3152199999999992</v>
      </c>
      <c r="I1382" s="2">
        <f>'Moving Avg'!H1382</f>
        <v>7.3704649999999905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  <c r="M1382" s="7">
        <f t="shared" si="210"/>
        <v>25</v>
      </c>
      <c r="N1382" s="7">
        <f t="shared" si="211"/>
        <v>0</v>
      </c>
      <c r="O1382" s="7">
        <f t="shared" si="212"/>
        <v>0</v>
      </c>
      <c r="P1382" s="7">
        <f t="shared" si="213"/>
        <v>83.5</v>
      </c>
      <c r="Q1382" s="8">
        <f t="shared" si="214"/>
        <v>21.274999999999999</v>
      </c>
      <c r="R1382" s="8">
        <f t="shared" si="215"/>
        <v>25.875</v>
      </c>
      <c r="S1382" s="8">
        <f t="shared" si="216"/>
        <v>41.325000000000003</v>
      </c>
      <c r="T1382" s="8">
        <f t="shared" si="217"/>
        <v>27.125</v>
      </c>
      <c r="U1382" s="7">
        <f t="shared" si="218"/>
        <v>29.491666666666664</v>
      </c>
      <c r="V1382" s="7">
        <f t="shared" si="219"/>
        <v>28.9</v>
      </c>
    </row>
    <row r="1383" spans="1:22" ht="13.5" x14ac:dyDescent="0.25">
      <c r="A1383" s="3">
        <f>RSI!A1383</f>
        <v>44025</v>
      </c>
      <c r="B1383" s="2">
        <f>RSI!B1383</f>
        <v>6.06</v>
      </c>
      <c r="C1383" s="2">
        <f>RSI!I1383</f>
        <v>46.010222197496049</v>
      </c>
      <c r="D1383" s="2">
        <f>MACD!E1383</f>
        <v>0.29352005584360796</v>
      </c>
      <c r="E1383" s="2">
        <f>MACD!F1383</f>
        <v>0.28603240313353107</v>
      </c>
      <c r="F1383" s="2">
        <f>'Moving Avg'!D1383</f>
        <v>5.8586000000000009</v>
      </c>
      <c r="G1383" s="2">
        <f>'Moving Avg'!F1383</f>
        <v>6.1485999999999992</v>
      </c>
      <c r="H1383" s="2">
        <f>'Moving Avg'!G1383</f>
        <v>6.30938</v>
      </c>
      <c r="I1383" s="2">
        <f>'Moving Avg'!H1383</f>
        <v>7.3597249999999894</v>
      </c>
      <c r="J1383" s="5" t="str">
        <f>OBV!F1383</f>
        <v>BULLISH</v>
      </c>
      <c r="K1383" s="5" t="str">
        <f>OBV!G1383</f>
        <v>NEUTRAL</v>
      </c>
      <c r="L1383" s="5" t="str">
        <f>OBV!H1383</f>
        <v>CONFIRMED BULLISH</v>
      </c>
      <c r="M1383" s="7">
        <f t="shared" si="210"/>
        <v>25</v>
      </c>
      <c r="N1383" s="7">
        <f t="shared" si="211"/>
        <v>0</v>
      </c>
      <c r="O1383" s="7">
        <f t="shared" si="212"/>
        <v>0</v>
      </c>
      <c r="P1383" s="7">
        <f t="shared" si="213"/>
        <v>83.5</v>
      </c>
      <c r="Q1383" s="8">
        <f t="shared" si="214"/>
        <v>21.274999999999999</v>
      </c>
      <c r="R1383" s="8">
        <f t="shared" si="215"/>
        <v>25.875</v>
      </c>
      <c r="S1383" s="8">
        <f t="shared" si="216"/>
        <v>41.325000000000003</v>
      </c>
      <c r="T1383" s="8">
        <f t="shared" si="217"/>
        <v>27.125</v>
      </c>
      <c r="U1383" s="7">
        <f t="shared" si="218"/>
        <v>29.491666666666664</v>
      </c>
      <c r="V1383" s="7">
        <f t="shared" si="219"/>
        <v>28.9</v>
      </c>
    </row>
    <row r="1384" spans="1:22" ht="13.5" x14ac:dyDescent="0.25">
      <c r="A1384" s="3">
        <f>RSI!A1384</f>
        <v>44026</v>
      </c>
      <c r="B1384" s="2">
        <f>RSI!B1384</f>
        <v>6.0309999999999997</v>
      </c>
      <c r="C1384" s="2">
        <f>RSI!I1384</f>
        <v>44.678030670905308</v>
      </c>
      <c r="D1384" s="2">
        <f>MACD!E1384</f>
        <v>0.23289841095362895</v>
      </c>
      <c r="E1384" s="2">
        <f>MACD!F1384</f>
        <v>0.27540560469755065</v>
      </c>
      <c r="F1384" s="2">
        <f>'Moving Avg'!D1384</f>
        <v>5.9099999999999993</v>
      </c>
      <c r="G1384" s="2">
        <f>'Moving Avg'!F1384</f>
        <v>6.1182499999999989</v>
      </c>
      <c r="H1384" s="2">
        <f>'Moving Avg'!G1384</f>
        <v>6.3066600000000008</v>
      </c>
      <c r="I1384" s="2">
        <f>'Moving Avg'!H1384</f>
        <v>7.3488399999999885</v>
      </c>
      <c r="J1384" s="5" t="str">
        <f>OBV!F1384</f>
        <v>BULLISH</v>
      </c>
      <c r="K1384" s="5" t="str">
        <f>OBV!G1384</f>
        <v>NEUTRAL</v>
      </c>
      <c r="L1384" s="5" t="str">
        <f>OBV!H1384</f>
        <v>CONFIRMED BULLISH</v>
      </c>
      <c r="M1384" s="7">
        <f t="shared" si="210"/>
        <v>25</v>
      </c>
      <c r="N1384" s="7">
        <f t="shared" si="211"/>
        <v>100</v>
      </c>
      <c r="O1384" s="7">
        <f t="shared" si="212"/>
        <v>0</v>
      </c>
      <c r="P1384" s="7">
        <f t="shared" si="213"/>
        <v>83.5</v>
      </c>
      <c r="Q1384" s="8">
        <f t="shared" si="214"/>
        <v>56.274999999999999</v>
      </c>
      <c r="R1384" s="8">
        <f t="shared" si="215"/>
        <v>45.875</v>
      </c>
      <c r="S1384" s="8">
        <f t="shared" si="216"/>
        <v>56.325000000000003</v>
      </c>
      <c r="T1384" s="8">
        <f t="shared" si="217"/>
        <v>52.125</v>
      </c>
      <c r="U1384" s="7">
        <f t="shared" si="218"/>
        <v>52.82500000000001</v>
      </c>
      <c r="V1384" s="7">
        <f t="shared" si="219"/>
        <v>52.650000000000006</v>
      </c>
    </row>
    <row r="1385" spans="1:22" ht="13.5" x14ac:dyDescent="0.25">
      <c r="A1385" s="3">
        <f>RSI!A1385</f>
        <v>44027</v>
      </c>
      <c r="B1385" s="2">
        <f>RSI!B1385</f>
        <v>6.024</v>
      </c>
      <c r="C1385" s="2">
        <f>RSI!I1385</f>
        <v>44.344270448489979</v>
      </c>
      <c r="D1385" s="2">
        <f>MACD!E1385</f>
        <v>0.14762050215431533</v>
      </c>
      <c r="E1385" s="2">
        <f>MACD!F1385</f>
        <v>0.2498485841889036</v>
      </c>
      <c r="F1385" s="2">
        <f>'Moving Avg'!D1385</f>
        <v>5.9641999999999999</v>
      </c>
      <c r="G1385" s="2">
        <f>'Moving Avg'!F1385</f>
        <v>6.0882999999999985</v>
      </c>
      <c r="H1385" s="2">
        <f>'Moving Avg'!G1385</f>
        <v>6.3033799999999998</v>
      </c>
      <c r="I1385" s="2">
        <f>'Moving Avg'!H1385</f>
        <v>7.3385999999999889</v>
      </c>
      <c r="J1385" s="5" t="str">
        <f>OBV!F1385</f>
        <v>BULLISH</v>
      </c>
      <c r="K1385" s="5" t="str">
        <f>OBV!G1385</f>
        <v>NEUTRAL</v>
      </c>
      <c r="L1385" s="5" t="str">
        <f>OBV!H1385</f>
        <v>CONFIRMED BULLISH</v>
      </c>
      <c r="M1385" s="7">
        <f t="shared" si="210"/>
        <v>25</v>
      </c>
      <c r="N1385" s="7">
        <f t="shared" si="211"/>
        <v>100</v>
      </c>
      <c r="O1385" s="7">
        <f t="shared" si="212"/>
        <v>0</v>
      </c>
      <c r="P1385" s="7">
        <f t="shared" si="213"/>
        <v>83.5</v>
      </c>
      <c r="Q1385" s="8">
        <f t="shared" si="214"/>
        <v>56.274999999999999</v>
      </c>
      <c r="R1385" s="8">
        <f t="shared" si="215"/>
        <v>45.875</v>
      </c>
      <c r="S1385" s="8">
        <f t="shared" si="216"/>
        <v>56.325000000000003</v>
      </c>
      <c r="T1385" s="8">
        <f t="shared" si="217"/>
        <v>52.125</v>
      </c>
      <c r="U1385" s="7">
        <f t="shared" si="218"/>
        <v>52.82500000000001</v>
      </c>
      <c r="V1385" s="7">
        <f t="shared" si="219"/>
        <v>52.650000000000006</v>
      </c>
    </row>
    <row r="1386" spans="1:22" ht="13.5" x14ac:dyDescent="0.25">
      <c r="A1386" s="3">
        <f>RSI!A1386</f>
        <v>44028</v>
      </c>
      <c r="B1386" s="2">
        <f>RSI!B1386</f>
        <v>6.024</v>
      </c>
      <c r="C1386" s="2">
        <f>RSI!I1386</f>
        <v>44.344270448489986</v>
      </c>
      <c r="D1386" s="2">
        <f>MACD!E1386</f>
        <v>7.6036721731441936E-2</v>
      </c>
      <c r="E1386" s="2">
        <f>MACD!F1386</f>
        <v>0.21508621169741129</v>
      </c>
      <c r="F1386" s="2">
        <f>'Moving Avg'!D1386</f>
        <v>5.9984000000000002</v>
      </c>
      <c r="G1386" s="2">
        <f>'Moving Avg'!F1386</f>
        <v>6.0575999999999999</v>
      </c>
      <c r="H1386" s="2">
        <f>'Moving Avg'!G1386</f>
        <v>6.2996799999999995</v>
      </c>
      <c r="I1386" s="2">
        <f>'Moving Avg'!H1386</f>
        <v>7.3276799999999866</v>
      </c>
      <c r="J1386" s="5" t="str">
        <f>OBV!F1386</f>
        <v>BULLISH</v>
      </c>
      <c r="K1386" s="5" t="str">
        <f>OBV!G1386</f>
        <v>NEUTRAL</v>
      </c>
      <c r="L1386" s="5" t="str">
        <f>OBV!H1386</f>
        <v>CONFIRMED BULLISH</v>
      </c>
      <c r="M1386" s="7">
        <f t="shared" si="210"/>
        <v>25</v>
      </c>
      <c r="N1386" s="7">
        <f t="shared" si="211"/>
        <v>100</v>
      </c>
      <c r="O1386" s="7">
        <f t="shared" si="212"/>
        <v>0</v>
      </c>
      <c r="P1386" s="7">
        <f t="shared" si="213"/>
        <v>83.5</v>
      </c>
      <c r="Q1386" s="8">
        <f t="shared" si="214"/>
        <v>56.274999999999999</v>
      </c>
      <c r="R1386" s="8">
        <f t="shared" si="215"/>
        <v>45.875</v>
      </c>
      <c r="S1386" s="8">
        <f t="shared" si="216"/>
        <v>56.325000000000003</v>
      </c>
      <c r="T1386" s="8">
        <f t="shared" si="217"/>
        <v>52.125</v>
      </c>
      <c r="U1386" s="7">
        <f t="shared" si="218"/>
        <v>52.82500000000001</v>
      </c>
      <c r="V1386" s="7">
        <f t="shared" si="219"/>
        <v>52.650000000000006</v>
      </c>
    </row>
    <row r="1387" spans="1:22" ht="13.5" x14ac:dyDescent="0.25">
      <c r="A1387" s="3">
        <f>RSI!A1387</f>
        <v>44029</v>
      </c>
      <c r="B1387" s="2">
        <f>RSI!B1387</f>
        <v>5.7809999999999997</v>
      </c>
      <c r="C1387" s="2">
        <f>RSI!I1387</f>
        <v>34.091081994580961</v>
      </c>
      <c r="D1387" s="2">
        <f>MACD!E1387</f>
        <v>2.7382344229403444E-2</v>
      </c>
      <c r="E1387" s="2">
        <f>MACD!F1387</f>
        <v>0.17754543820380972</v>
      </c>
      <c r="F1387" s="2">
        <f>'Moving Avg'!D1387</f>
        <v>5.984</v>
      </c>
      <c r="G1387" s="2">
        <f>'Moving Avg'!F1387</f>
        <v>6.0158500000000004</v>
      </c>
      <c r="H1387" s="2">
        <f>'Moving Avg'!G1387</f>
        <v>6.2882600000000002</v>
      </c>
      <c r="I1387" s="2">
        <f>'Moving Avg'!H1387</f>
        <v>7.3155449999999869</v>
      </c>
      <c r="J1387" s="5" t="str">
        <f>OBV!F1387</f>
        <v>BEARISH</v>
      </c>
      <c r="K1387" s="5" t="str">
        <f>OBV!G1387</f>
        <v>NEUTRAL</v>
      </c>
      <c r="L1387" s="5" t="str">
        <f>OBV!H1387</f>
        <v>CONFIRMED BEARISH</v>
      </c>
      <c r="M1387" s="7">
        <f t="shared" si="210"/>
        <v>25</v>
      </c>
      <c r="N1387" s="7">
        <f t="shared" si="211"/>
        <v>100</v>
      </c>
      <c r="O1387" s="7">
        <f t="shared" si="212"/>
        <v>0</v>
      </c>
      <c r="P1387" s="7">
        <f t="shared" si="213"/>
        <v>16.5</v>
      </c>
      <c r="Q1387" s="8">
        <f t="shared" si="214"/>
        <v>46.225000000000001</v>
      </c>
      <c r="R1387" s="8">
        <f t="shared" si="215"/>
        <v>29.125</v>
      </c>
      <c r="S1387" s="8">
        <f t="shared" si="216"/>
        <v>26.175000000000001</v>
      </c>
      <c r="T1387" s="8">
        <f t="shared" si="217"/>
        <v>35.375</v>
      </c>
      <c r="U1387" s="7">
        <f t="shared" si="218"/>
        <v>33.841666666666661</v>
      </c>
      <c r="V1387" s="7">
        <f t="shared" si="219"/>
        <v>34.224999999999994</v>
      </c>
    </row>
    <row r="1388" spans="1:22" ht="13.5" x14ac:dyDescent="0.25">
      <c r="A1388" s="3">
        <f>RSI!A1388</f>
        <v>44032</v>
      </c>
      <c r="B1388" s="2">
        <f>RSI!B1388</f>
        <v>5.7809999999999997</v>
      </c>
      <c r="C1388" s="2">
        <f>RSI!I1388</f>
        <v>34.091081994580961</v>
      </c>
      <c r="D1388" s="2">
        <f>MACD!E1388</f>
        <v>-5.2429640041529169E-3</v>
      </c>
      <c r="E1388" s="2">
        <f>MACD!F1388</f>
        <v>0.1409877577622172</v>
      </c>
      <c r="F1388" s="2">
        <f>'Moving Avg'!D1388</f>
        <v>5.9281999999999995</v>
      </c>
      <c r="G1388" s="2">
        <f>'Moving Avg'!F1388</f>
        <v>5.9773000000000005</v>
      </c>
      <c r="H1388" s="2">
        <f>'Moving Avg'!G1388</f>
        <v>6.2805400000000011</v>
      </c>
      <c r="I1388" s="2">
        <f>'Moving Avg'!H1388</f>
        <v>7.3034449999999866</v>
      </c>
      <c r="J1388" s="5" t="str">
        <f>OBV!F1388</f>
        <v>BEARISH</v>
      </c>
      <c r="K1388" s="5" t="str">
        <f>OBV!G1388</f>
        <v>NEUTRAL</v>
      </c>
      <c r="L1388" s="5" t="str">
        <f>OBV!H1388</f>
        <v>CONFIRMED BEARISH</v>
      </c>
      <c r="M1388" s="7">
        <f t="shared" si="210"/>
        <v>25</v>
      </c>
      <c r="N1388" s="7">
        <f t="shared" si="211"/>
        <v>100</v>
      </c>
      <c r="O1388" s="7">
        <f t="shared" si="212"/>
        <v>0</v>
      </c>
      <c r="P1388" s="7">
        <f t="shared" si="213"/>
        <v>16.5</v>
      </c>
      <c r="Q1388" s="8">
        <f t="shared" si="214"/>
        <v>46.225000000000001</v>
      </c>
      <c r="R1388" s="8">
        <f t="shared" si="215"/>
        <v>29.125</v>
      </c>
      <c r="S1388" s="8">
        <f t="shared" si="216"/>
        <v>26.175000000000001</v>
      </c>
      <c r="T1388" s="8">
        <f t="shared" si="217"/>
        <v>35.375</v>
      </c>
      <c r="U1388" s="7">
        <f t="shared" si="218"/>
        <v>33.841666666666661</v>
      </c>
      <c r="V1388" s="7">
        <f t="shared" si="219"/>
        <v>34.224999999999994</v>
      </c>
    </row>
    <row r="1389" spans="1:22" ht="13.5" x14ac:dyDescent="0.25">
      <c r="A1389" s="3">
        <f>RSI!A1389</f>
        <v>44033</v>
      </c>
      <c r="B1389" s="2">
        <f>RSI!B1389</f>
        <v>5.7809999999999997</v>
      </c>
      <c r="C1389" s="2">
        <f>RSI!I1389</f>
        <v>34.091081994580961</v>
      </c>
      <c r="D1389" s="2">
        <f>MACD!E1389</f>
        <v>-2.7832673144356335E-2</v>
      </c>
      <c r="E1389" s="2">
        <f>MACD!F1389</f>
        <v>0.10722367158090249</v>
      </c>
      <c r="F1389" s="2">
        <f>'Moving Avg'!D1389</f>
        <v>5.8781999999999996</v>
      </c>
      <c r="G1389" s="2">
        <f>'Moving Avg'!F1389</f>
        <v>5.9398000000000009</v>
      </c>
      <c r="H1389" s="2">
        <f>'Moving Avg'!G1389</f>
        <v>6.2728200000000003</v>
      </c>
      <c r="I1389" s="2">
        <f>'Moving Avg'!H1389</f>
        <v>7.2913449999999873</v>
      </c>
      <c r="J1389" s="5" t="str">
        <f>OBV!F1389</f>
        <v>BEARISH</v>
      </c>
      <c r="K1389" s="5" t="str">
        <f>OBV!G1389</f>
        <v>NEUTRAL</v>
      </c>
      <c r="L1389" s="5" t="str">
        <f>OBV!H1389</f>
        <v>CONFIRMED BEARISH</v>
      </c>
      <c r="M1389" s="7">
        <f t="shared" si="210"/>
        <v>25</v>
      </c>
      <c r="N1389" s="7">
        <f t="shared" si="211"/>
        <v>100</v>
      </c>
      <c r="O1389" s="7">
        <f t="shared" si="212"/>
        <v>0</v>
      </c>
      <c r="P1389" s="7">
        <f t="shared" si="213"/>
        <v>16.5</v>
      </c>
      <c r="Q1389" s="8">
        <f t="shared" si="214"/>
        <v>46.225000000000001</v>
      </c>
      <c r="R1389" s="8">
        <f t="shared" si="215"/>
        <v>29.125</v>
      </c>
      <c r="S1389" s="8">
        <f t="shared" si="216"/>
        <v>26.175000000000001</v>
      </c>
      <c r="T1389" s="8">
        <f t="shared" si="217"/>
        <v>35.375</v>
      </c>
      <c r="U1389" s="7">
        <f t="shared" si="218"/>
        <v>33.841666666666661</v>
      </c>
      <c r="V1389" s="7">
        <f t="shared" si="219"/>
        <v>34.224999999999994</v>
      </c>
    </row>
    <row r="1390" spans="1:22" ht="13.5" x14ac:dyDescent="0.25">
      <c r="A1390" s="3">
        <f>RSI!A1390</f>
        <v>44034</v>
      </c>
      <c r="B1390" s="2">
        <f>RSI!B1390</f>
        <v>5.7809999999999997</v>
      </c>
      <c r="C1390" s="2">
        <f>RSI!I1390</f>
        <v>34.091081994580961</v>
      </c>
      <c r="D1390" s="2">
        <f>MACD!E1390</f>
        <v>-4.8524523061673541E-2</v>
      </c>
      <c r="E1390" s="2">
        <f>MACD!F1390</f>
        <v>7.6074032652387283E-2</v>
      </c>
      <c r="F1390" s="2">
        <f>'Moving Avg'!D1390</f>
        <v>5.8295999999999992</v>
      </c>
      <c r="G1390" s="2">
        <f>'Moving Avg'!F1390</f>
        <v>5.9051500000000008</v>
      </c>
      <c r="H1390" s="2">
        <f>'Moving Avg'!G1390</f>
        <v>6.266960000000001</v>
      </c>
      <c r="I1390" s="2">
        <f>'Moving Avg'!H1390</f>
        <v>7.280209999999987</v>
      </c>
      <c r="J1390" s="5" t="str">
        <f>OBV!F1390</f>
        <v>BEARISH</v>
      </c>
      <c r="K1390" s="5" t="str">
        <f>OBV!G1390</f>
        <v>NEUTRAL</v>
      </c>
      <c r="L1390" s="5" t="str">
        <f>OBV!H1390</f>
        <v>CONFIRMED BEARISH</v>
      </c>
      <c r="M1390" s="7">
        <f t="shared" si="210"/>
        <v>25</v>
      </c>
      <c r="N1390" s="7">
        <f t="shared" si="211"/>
        <v>100</v>
      </c>
      <c r="O1390" s="7">
        <f t="shared" si="212"/>
        <v>0</v>
      </c>
      <c r="P1390" s="7">
        <f t="shared" si="213"/>
        <v>16.5</v>
      </c>
      <c r="Q1390" s="8">
        <f t="shared" si="214"/>
        <v>46.225000000000001</v>
      </c>
      <c r="R1390" s="8">
        <f t="shared" si="215"/>
        <v>29.125</v>
      </c>
      <c r="S1390" s="8">
        <f t="shared" si="216"/>
        <v>26.175000000000001</v>
      </c>
      <c r="T1390" s="8">
        <f t="shared" si="217"/>
        <v>35.375</v>
      </c>
      <c r="U1390" s="7">
        <f t="shared" si="218"/>
        <v>33.841666666666661</v>
      </c>
      <c r="V1390" s="7">
        <f t="shared" si="219"/>
        <v>34.224999999999994</v>
      </c>
    </row>
    <row r="1391" spans="1:22" ht="13.5" x14ac:dyDescent="0.25">
      <c r="A1391" s="3">
        <f>RSI!A1391</f>
        <v>44035</v>
      </c>
      <c r="B1391" s="2">
        <f>RSI!B1391</f>
        <v>5.7809999999999997</v>
      </c>
      <c r="C1391" s="2">
        <f>RSI!I1391</f>
        <v>34.091081994580961</v>
      </c>
      <c r="D1391" s="2">
        <f>MACD!E1391</f>
        <v>-4.9117573303883333E-2</v>
      </c>
      <c r="E1391" s="2">
        <f>MACD!F1391</f>
        <v>5.1035711461133164E-2</v>
      </c>
      <c r="F1391" s="2">
        <f>'Moving Avg'!D1391</f>
        <v>5.7809999999999997</v>
      </c>
      <c r="G1391" s="2">
        <f>'Moving Avg'!F1391</f>
        <v>5.8801500000000022</v>
      </c>
      <c r="H1391" s="2">
        <f>'Moving Avg'!G1391</f>
        <v>6.2601000000000013</v>
      </c>
      <c r="I1391" s="2">
        <f>'Moving Avg'!H1391</f>
        <v>7.2681099999999876</v>
      </c>
      <c r="J1391" s="5" t="str">
        <f>OBV!F1391</f>
        <v>BEARISH</v>
      </c>
      <c r="K1391" s="5" t="str">
        <f>OBV!G1391</f>
        <v>NEUTRAL</v>
      </c>
      <c r="L1391" s="5" t="str">
        <f>OBV!H1391</f>
        <v>CONFIRMED BEARISH</v>
      </c>
      <c r="M1391" s="7">
        <f t="shared" si="210"/>
        <v>25</v>
      </c>
      <c r="N1391" s="7">
        <f t="shared" si="211"/>
        <v>100</v>
      </c>
      <c r="O1391" s="7">
        <f t="shared" si="212"/>
        <v>0</v>
      </c>
      <c r="P1391" s="7">
        <f t="shared" si="213"/>
        <v>16.5</v>
      </c>
      <c r="Q1391" s="8">
        <f t="shared" si="214"/>
        <v>46.225000000000001</v>
      </c>
      <c r="R1391" s="8">
        <f t="shared" si="215"/>
        <v>29.125</v>
      </c>
      <c r="S1391" s="8">
        <f t="shared" si="216"/>
        <v>26.175000000000001</v>
      </c>
      <c r="T1391" s="8">
        <f t="shared" si="217"/>
        <v>35.375</v>
      </c>
      <c r="U1391" s="7">
        <f t="shared" si="218"/>
        <v>33.841666666666661</v>
      </c>
      <c r="V1391" s="7">
        <f t="shared" si="219"/>
        <v>34.224999999999994</v>
      </c>
    </row>
    <row r="1392" spans="1:22" ht="13.5" x14ac:dyDescent="0.25">
      <c r="A1392" s="3">
        <f>RSI!A1392</f>
        <v>44036</v>
      </c>
      <c r="B1392" s="2">
        <f>RSI!B1392</f>
        <v>5.71</v>
      </c>
      <c r="C1392" s="2">
        <f>RSI!I1392</f>
        <v>31.052356427217603</v>
      </c>
      <c r="D1392" s="2">
        <f>MACD!E1392</f>
        <v>-4.2942697302151167E-2</v>
      </c>
      <c r="E1392" s="2">
        <f>MACD!F1392</f>
        <v>3.2240029708476302E-2</v>
      </c>
      <c r="F1392" s="2">
        <f>'Moving Avg'!D1392</f>
        <v>5.7667999999999999</v>
      </c>
      <c r="G1392" s="2">
        <f>'Moving Avg'!F1392</f>
        <v>5.8516000000000021</v>
      </c>
      <c r="H1392" s="2">
        <f>'Moving Avg'!G1392</f>
        <v>6.2484000000000011</v>
      </c>
      <c r="I1392" s="2">
        <f>'Moving Avg'!H1392</f>
        <v>7.2556899999999898</v>
      </c>
      <c r="J1392" s="5" t="str">
        <f>OBV!F1392</f>
        <v>BEARISH</v>
      </c>
      <c r="K1392" s="5" t="str">
        <f>OBV!G1392</f>
        <v>NEUTRAL</v>
      </c>
      <c r="L1392" s="5" t="str">
        <f>OBV!H1392</f>
        <v>CONFIRMED BEARISH</v>
      </c>
      <c r="M1392" s="7">
        <f t="shared" si="210"/>
        <v>25</v>
      </c>
      <c r="N1392" s="7">
        <f t="shared" si="211"/>
        <v>100</v>
      </c>
      <c r="O1392" s="7">
        <f t="shared" si="212"/>
        <v>0</v>
      </c>
      <c r="P1392" s="7">
        <f t="shared" si="213"/>
        <v>16.5</v>
      </c>
      <c r="Q1392" s="8">
        <f t="shared" si="214"/>
        <v>46.225000000000001</v>
      </c>
      <c r="R1392" s="8">
        <f t="shared" si="215"/>
        <v>29.125</v>
      </c>
      <c r="S1392" s="8">
        <f t="shared" si="216"/>
        <v>26.175000000000001</v>
      </c>
      <c r="T1392" s="8">
        <f t="shared" si="217"/>
        <v>35.375</v>
      </c>
      <c r="U1392" s="7">
        <f t="shared" si="218"/>
        <v>33.841666666666661</v>
      </c>
      <c r="V1392" s="7">
        <f t="shared" si="219"/>
        <v>34.224999999999994</v>
      </c>
    </row>
    <row r="1393" spans="1:22" ht="13.5" x14ac:dyDescent="0.25">
      <c r="A1393" s="3">
        <f>RSI!A1393</f>
        <v>44039</v>
      </c>
      <c r="B1393" s="2">
        <f>RSI!B1393</f>
        <v>5.71</v>
      </c>
      <c r="C1393" s="2">
        <f>RSI!I1393</f>
        <v>31.052356427217603</v>
      </c>
      <c r="D1393" s="2">
        <f>MACD!E1393</f>
        <v>-4.1396725452145233E-3</v>
      </c>
      <c r="E1393" s="2">
        <f>MACD!F1393</f>
        <v>2.4964089257738138E-2</v>
      </c>
      <c r="F1393" s="2">
        <f>'Moving Avg'!D1393</f>
        <v>5.7526000000000002</v>
      </c>
      <c r="G1393" s="2">
        <f>'Moving Avg'!F1393</f>
        <v>5.8323500000000017</v>
      </c>
      <c r="H1393" s="2">
        <f>'Moving Avg'!G1393</f>
        <v>6.2341200000000008</v>
      </c>
      <c r="I1393" s="2">
        <f>'Moving Avg'!H1393</f>
        <v>7.2435549999999891</v>
      </c>
      <c r="J1393" s="5" t="str">
        <f>OBV!F1393</f>
        <v>BEARISH</v>
      </c>
      <c r="K1393" s="5" t="str">
        <f>OBV!G1393</f>
        <v>NEUTRAL</v>
      </c>
      <c r="L1393" s="5" t="str">
        <f>OBV!H1393</f>
        <v>CONFIRMED BEARISH</v>
      </c>
      <c r="M1393" s="7">
        <f t="shared" si="210"/>
        <v>25</v>
      </c>
      <c r="N1393" s="7">
        <f t="shared" si="211"/>
        <v>100</v>
      </c>
      <c r="O1393" s="7">
        <f t="shared" si="212"/>
        <v>0</v>
      </c>
      <c r="P1393" s="7">
        <f t="shared" si="213"/>
        <v>16.5</v>
      </c>
      <c r="Q1393" s="8">
        <f t="shared" si="214"/>
        <v>46.225000000000001</v>
      </c>
      <c r="R1393" s="8">
        <f t="shared" si="215"/>
        <v>29.125</v>
      </c>
      <c r="S1393" s="8">
        <f t="shared" si="216"/>
        <v>26.175000000000001</v>
      </c>
      <c r="T1393" s="8">
        <f t="shared" si="217"/>
        <v>35.375</v>
      </c>
      <c r="U1393" s="7">
        <f t="shared" si="218"/>
        <v>33.841666666666661</v>
      </c>
      <c r="V1393" s="7">
        <f t="shared" si="219"/>
        <v>34.224999999999994</v>
      </c>
    </row>
    <row r="1394" spans="1:22" ht="13.5" x14ac:dyDescent="0.25">
      <c r="A1394" s="3">
        <f>RSI!A1394</f>
        <v>44040</v>
      </c>
      <c r="B1394" s="2">
        <f>RSI!B1394</f>
        <v>5.71</v>
      </c>
      <c r="C1394" s="2">
        <f>RSI!I1394</f>
        <v>31.052356427217603</v>
      </c>
      <c r="D1394" s="2">
        <f>MACD!E1394</f>
        <v>2.5835798960023304E-2</v>
      </c>
      <c r="E1394" s="2">
        <f>MACD!F1394</f>
        <v>2.5138431198195171E-2</v>
      </c>
      <c r="F1394" s="2">
        <f>'Moving Avg'!D1394</f>
        <v>5.7384000000000004</v>
      </c>
      <c r="G1394" s="2">
        <f>'Moving Avg'!F1394</f>
        <v>5.8188000000000013</v>
      </c>
      <c r="H1394" s="2">
        <f>'Moving Avg'!G1394</f>
        <v>6.2171399999999997</v>
      </c>
      <c r="I1394" s="2">
        <f>'Moving Avg'!H1394</f>
        <v>7.2314199999999902</v>
      </c>
      <c r="J1394" s="5" t="str">
        <f>OBV!F1394</f>
        <v>BEARISH</v>
      </c>
      <c r="K1394" s="5" t="str">
        <f>OBV!G1394</f>
        <v>NEUTRAL</v>
      </c>
      <c r="L1394" s="5" t="str">
        <f>OBV!H1394</f>
        <v>CONFIRMED BEARISH</v>
      </c>
      <c r="M1394" s="7">
        <f t="shared" si="210"/>
        <v>25</v>
      </c>
      <c r="N1394" s="7">
        <f t="shared" si="211"/>
        <v>0</v>
      </c>
      <c r="O1394" s="7">
        <f t="shared" si="212"/>
        <v>0</v>
      </c>
      <c r="P1394" s="7">
        <f t="shared" si="213"/>
        <v>16.5</v>
      </c>
      <c r="Q1394" s="8">
        <f t="shared" si="214"/>
        <v>11.225</v>
      </c>
      <c r="R1394" s="8">
        <f t="shared" si="215"/>
        <v>9.125</v>
      </c>
      <c r="S1394" s="8">
        <f t="shared" si="216"/>
        <v>11.175000000000001</v>
      </c>
      <c r="T1394" s="8">
        <f t="shared" si="217"/>
        <v>10.375</v>
      </c>
      <c r="U1394" s="7">
        <f t="shared" si="218"/>
        <v>10.508333333333335</v>
      </c>
      <c r="V1394" s="7">
        <f t="shared" si="219"/>
        <v>10.475000000000001</v>
      </c>
    </row>
    <row r="1395" spans="1:22" ht="13.5" x14ac:dyDescent="0.25">
      <c r="A1395" s="3">
        <f>RSI!A1395</f>
        <v>44041</v>
      </c>
      <c r="B1395" s="2">
        <f>RSI!B1395</f>
        <v>5.71</v>
      </c>
      <c r="C1395" s="2">
        <f>RSI!I1395</f>
        <v>31.052356427217603</v>
      </c>
      <c r="D1395" s="2">
        <f>MACD!E1395</f>
        <v>5.1607626504468485E-2</v>
      </c>
      <c r="E1395" s="2">
        <f>MACD!F1395</f>
        <v>3.0432270259449834E-2</v>
      </c>
      <c r="F1395" s="2">
        <f>'Moving Avg'!D1395</f>
        <v>5.7242000000000006</v>
      </c>
      <c r="G1395" s="2">
        <f>'Moving Avg'!F1395</f>
        <v>5.816650000000001</v>
      </c>
      <c r="H1395" s="2">
        <f>'Moving Avg'!G1395</f>
        <v>6.1992999999999991</v>
      </c>
      <c r="I1395" s="2">
        <f>'Moving Avg'!H1395</f>
        <v>7.2192849999999895</v>
      </c>
      <c r="J1395" s="5" t="str">
        <f>OBV!F1395</f>
        <v>BEARISH</v>
      </c>
      <c r="K1395" s="5" t="str">
        <f>OBV!G1395</f>
        <v>NEUTRAL</v>
      </c>
      <c r="L1395" s="5" t="str">
        <f>OBV!H1395</f>
        <v>CONFIRMED BEARISH</v>
      </c>
      <c r="M1395" s="7">
        <f t="shared" si="210"/>
        <v>25</v>
      </c>
      <c r="N1395" s="7">
        <f t="shared" si="211"/>
        <v>0</v>
      </c>
      <c r="O1395" s="7">
        <f t="shared" si="212"/>
        <v>0</v>
      </c>
      <c r="P1395" s="7">
        <f t="shared" si="213"/>
        <v>16.5</v>
      </c>
      <c r="Q1395" s="8">
        <f t="shared" si="214"/>
        <v>11.225</v>
      </c>
      <c r="R1395" s="8">
        <f t="shared" si="215"/>
        <v>9.125</v>
      </c>
      <c r="S1395" s="8">
        <f t="shared" si="216"/>
        <v>11.175000000000001</v>
      </c>
      <c r="T1395" s="8">
        <f t="shared" si="217"/>
        <v>10.375</v>
      </c>
      <c r="U1395" s="7">
        <f t="shared" si="218"/>
        <v>10.508333333333335</v>
      </c>
      <c r="V1395" s="7">
        <f t="shared" si="219"/>
        <v>10.475000000000001</v>
      </c>
    </row>
    <row r="1396" spans="1:22" ht="13.5" x14ac:dyDescent="0.25">
      <c r="A1396" s="3">
        <f>RSI!A1396</f>
        <v>44042</v>
      </c>
      <c r="B1396" s="2">
        <f>RSI!B1396</f>
        <v>5.71</v>
      </c>
      <c r="C1396" s="2">
        <f>RSI!I1396</f>
        <v>31.052356427217603</v>
      </c>
      <c r="D1396" s="2">
        <f>MACD!E1396</f>
        <v>7.4789455760036816E-2</v>
      </c>
      <c r="E1396" s="2">
        <f>MACD!F1396</f>
        <v>3.930370735956723E-2</v>
      </c>
      <c r="F1396" s="2">
        <f>'Moving Avg'!D1396</f>
        <v>5.71</v>
      </c>
      <c r="G1396" s="2">
        <f>'Moving Avg'!F1396</f>
        <v>5.8145000000000007</v>
      </c>
      <c r="H1396" s="2">
        <f>'Moving Avg'!G1396</f>
        <v>6.1840199999999994</v>
      </c>
      <c r="I1396" s="2">
        <f>'Moving Avg'!H1396</f>
        <v>7.2072249999999904</v>
      </c>
      <c r="J1396" s="5" t="str">
        <f>OBV!F1396</f>
        <v>BEARISH</v>
      </c>
      <c r="K1396" s="5" t="str">
        <f>OBV!G1396</f>
        <v>NEUTRAL</v>
      </c>
      <c r="L1396" s="5" t="str">
        <f>OBV!H1396</f>
        <v>CONFIRMED BEARISH</v>
      </c>
      <c r="M1396" s="7">
        <f t="shared" si="210"/>
        <v>25</v>
      </c>
      <c r="N1396" s="7">
        <f t="shared" si="211"/>
        <v>0</v>
      </c>
      <c r="O1396" s="7">
        <f t="shared" si="212"/>
        <v>0</v>
      </c>
      <c r="P1396" s="7">
        <f t="shared" si="213"/>
        <v>16.5</v>
      </c>
      <c r="Q1396" s="8">
        <f t="shared" si="214"/>
        <v>11.225</v>
      </c>
      <c r="R1396" s="8">
        <f t="shared" si="215"/>
        <v>9.125</v>
      </c>
      <c r="S1396" s="8">
        <f t="shared" si="216"/>
        <v>11.175000000000001</v>
      </c>
      <c r="T1396" s="8">
        <f t="shared" si="217"/>
        <v>10.375</v>
      </c>
      <c r="U1396" s="7">
        <f t="shared" si="218"/>
        <v>10.508333333333335</v>
      </c>
      <c r="V1396" s="7">
        <f t="shared" si="219"/>
        <v>10.475000000000001</v>
      </c>
    </row>
    <row r="1397" spans="1:22" ht="13.5" x14ac:dyDescent="0.25">
      <c r="A1397" s="3">
        <f>RSI!A1397</f>
        <v>44046</v>
      </c>
      <c r="B1397" s="2">
        <f>RSI!B1397</f>
        <v>5.71</v>
      </c>
      <c r="C1397" s="2">
        <f>RSI!I1397</f>
        <v>31.052356427217603</v>
      </c>
      <c r="D1397" s="2">
        <f>MACD!E1397</f>
        <v>5.829328830203373E-2</v>
      </c>
      <c r="E1397" s="2">
        <f>MACD!F1397</f>
        <v>4.3101623548060533E-2</v>
      </c>
      <c r="F1397" s="2">
        <f>'Moving Avg'!D1397</f>
        <v>5.71</v>
      </c>
      <c r="G1397" s="2">
        <f>'Moving Avg'!F1397</f>
        <v>5.8144999999999998</v>
      </c>
      <c r="H1397" s="2">
        <f>'Moving Avg'!G1397</f>
        <v>6.1675999999999984</v>
      </c>
      <c r="I1397" s="2">
        <f>'Moving Avg'!H1397</f>
        <v>7.1952349999999923</v>
      </c>
      <c r="J1397" s="5" t="str">
        <f>OBV!F1397</f>
        <v>NEUTRAL</v>
      </c>
      <c r="K1397" s="5" t="str">
        <f>OBV!G1397</f>
        <v>NEUTRAL</v>
      </c>
      <c r="L1397" s="5" t="str">
        <f>OBV!H1397</f>
        <v>NEUTRAL</v>
      </c>
      <c r="M1397" s="7">
        <f t="shared" si="210"/>
        <v>25</v>
      </c>
      <c r="N1397" s="7">
        <f t="shared" si="211"/>
        <v>0</v>
      </c>
      <c r="O1397" s="7">
        <f t="shared" si="212"/>
        <v>0</v>
      </c>
      <c r="P1397" s="7">
        <f t="shared" si="213"/>
        <v>33</v>
      </c>
      <c r="Q1397" s="8">
        <f t="shared" si="214"/>
        <v>13.7</v>
      </c>
      <c r="R1397" s="8">
        <f t="shared" si="215"/>
        <v>13.25</v>
      </c>
      <c r="S1397" s="8">
        <f t="shared" si="216"/>
        <v>18.600000000000001</v>
      </c>
      <c r="T1397" s="8">
        <f t="shared" si="217"/>
        <v>14.5</v>
      </c>
      <c r="U1397" s="7">
        <f t="shared" si="218"/>
        <v>15.183333333333332</v>
      </c>
      <c r="V1397" s="7">
        <f t="shared" si="219"/>
        <v>15.012499999999999</v>
      </c>
    </row>
    <row r="1398" spans="1:22" ht="13.5" x14ac:dyDescent="0.25">
      <c r="A1398" s="3">
        <f>RSI!A1398</f>
        <v>44047</v>
      </c>
      <c r="B1398" s="2">
        <f>RSI!B1398</f>
        <v>5.71</v>
      </c>
      <c r="C1398" s="2">
        <f>RSI!I1398</f>
        <v>31.052356427217603</v>
      </c>
      <c r="D1398" s="2">
        <f>MACD!E1398</f>
        <v>4.5513746409843847E-2</v>
      </c>
      <c r="E1398" s="2">
        <f>MACD!F1398</f>
        <v>4.3584048120417197E-2</v>
      </c>
      <c r="F1398" s="2">
        <f>'Moving Avg'!D1398</f>
        <v>5.71</v>
      </c>
      <c r="G1398" s="2">
        <f>'Moving Avg'!F1398</f>
        <v>5.8123499999999986</v>
      </c>
      <c r="H1398" s="2">
        <f>'Moving Avg'!G1398</f>
        <v>6.1544599999999994</v>
      </c>
      <c r="I1398" s="2">
        <f>'Moving Avg'!H1398</f>
        <v>7.1827449999999917</v>
      </c>
      <c r="J1398" s="5" t="str">
        <f>OBV!F1398</f>
        <v>NEUTRAL</v>
      </c>
      <c r="K1398" s="5" t="str">
        <f>OBV!G1398</f>
        <v>NEUTRAL</v>
      </c>
      <c r="L1398" s="5" t="str">
        <f>OBV!H1398</f>
        <v>NEUTRAL</v>
      </c>
      <c r="M1398" s="7">
        <f t="shared" si="210"/>
        <v>25</v>
      </c>
      <c r="N1398" s="7">
        <f t="shared" si="211"/>
        <v>0</v>
      </c>
      <c r="O1398" s="7">
        <f t="shared" si="212"/>
        <v>0</v>
      </c>
      <c r="P1398" s="7">
        <f t="shared" si="213"/>
        <v>33</v>
      </c>
      <c r="Q1398" s="8">
        <f t="shared" si="214"/>
        <v>13.7</v>
      </c>
      <c r="R1398" s="8">
        <f t="shared" si="215"/>
        <v>13.25</v>
      </c>
      <c r="S1398" s="8">
        <f t="shared" si="216"/>
        <v>18.600000000000001</v>
      </c>
      <c r="T1398" s="8">
        <f t="shared" si="217"/>
        <v>14.5</v>
      </c>
      <c r="U1398" s="7">
        <f t="shared" si="218"/>
        <v>15.183333333333332</v>
      </c>
      <c r="V1398" s="7">
        <f t="shared" si="219"/>
        <v>15.012499999999999</v>
      </c>
    </row>
    <row r="1399" spans="1:22" ht="13.5" x14ac:dyDescent="0.25">
      <c r="A1399" s="3">
        <f>RSI!A1399</f>
        <v>44048</v>
      </c>
      <c r="B1399" s="2">
        <f>RSI!B1399</f>
        <v>5.71</v>
      </c>
      <c r="C1399" s="2">
        <f>RSI!I1399</f>
        <v>31.052356427217603</v>
      </c>
      <c r="D1399" s="2">
        <f>MACD!E1399</f>
        <v>3.5791726449754258E-2</v>
      </c>
      <c r="E1399" s="2">
        <f>MACD!F1399</f>
        <v>4.2025583786284612E-2</v>
      </c>
      <c r="F1399" s="2">
        <f>'Moving Avg'!D1399</f>
        <v>5.71</v>
      </c>
      <c r="G1399" s="2">
        <f>'Moving Avg'!F1399</f>
        <v>5.8091499999999971</v>
      </c>
      <c r="H1399" s="2">
        <f>'Moving Avg'!G1399</f>
        <v>6.1380399999999984</v>
      </c>
      <c r="I1399" s="2">
        <f>'Moving Avg'!H1399</f>
        <v>7.1698999999999922</v>
      </c>
      <c r="J1399" s="5" t="str">
        <f>OBV!F1399</f>
        <v>NEUTRAL</v>
      </c>
      <c r="K1399" s="5" t="str">
        <f>OBV!G1399</f>
        <v>NEUTRAL</v>
      </c>
      <c r="L1399" s="5" t="str">
        <f>OBV!H1399</f>
        <v>NEUTRAL</v>
      </c>
      <c r="M1399" s="7">
        <f t="shared" si="210"/>
        <v>25</v>
      </c>
      <c r="N1399" s="7">
        <f t="shared" si="211"/>
        <v>45</v>
      </c>
      <c r="O1399" s="7">
        <f t="shared" si="212"/>
        <v>0</v>
      </c>
      <c r="P1399" s="7">
        <f t="shared" si="213"/>
        <v>33</v>
      </c>
      <c r="Q1399" s="8">
        <f t="shared" si="214"/>
        <v>29.45</v>
      </c>
      <c r="R1399" s="8">
        <f t="shared" si="215"/>
        <v>22.25</v>
      </c>
      <c r="S1399" s="8">
        <f t="shared" si="216"/>
        <v>25.35</v>
      </c>
      <c r="T1399" s="8">
        <f t="shared" si="217"/>
        <v>25.75</v>
      </c>
      <c r="U1399" s="7">
        <f t="shared" si="218"/>
        <v>25.683333333333337</v>
      </c>
      <c r="V1399" s="7">
        <f t="shared" si="219"/>
        <v>25.700000000000003</v>
      </c>
    </row>
    <row r="1400" spans="1:22" ht="13.5" x14ac:dyDescent="0.25">
      <c r="A1400" s="3">
        <f>RSI!A1400</f>
        <v>44049</v>
      </c>
      <c r="B1400" s="2">
        <f>RSI!B1400</f>
        <v>5.71</v>
      </c>
      <c r="C1400" s="2">
        <f>RSI!I1400</f>
        <v>31.052356427217603</v>
      </c>
      <c r="D1400" s="2">
        <f>MACD!E1400</f>
        <v>2.8575993131168431E-2</v>
      </c>
      <c r="E1400" s="2">
        <f>MACD!F1400</f>
        <v>3.9335665655261379E-2</v>
      </c>
      <c r="F1400" s="2">
        <f>'Moving Avg'!D1400</f>
        <v>5.71</v>
      </c>
      <c r="G1400" s="2">
        <f>'Moving Avg'!F1400</f>
        <v>5.8069999999999968</v>
      </c>
      <c r="H1400" s="2">
        <f>'Moving Avg'!G1400</f>
        <v>6.1216199999999983</v>
      </c>
      <c r="I1400" s="2">
        <f>'Moving Avg'!H1400</f>
        <v>7.1570549999999926</v>
      </c>
      <c r="J1400" s="5" t="str">
        <f>OBV!F1400</f>
        <v>NEUTRAL</v>
      </c>
      <c r="K1400" s="5" t="str">
        <f>OBV!G1400</f>
        <v>NEUTRAL</v>
      </c>
      <c r="L1400" s="5" t="str">
        <f>OBV!H1400</f>
        <v>NEUTRAL</v>
      </c>
      <c r="M1400" s="7">
        <f t="shared" si="210"/>
        <v>25</v>
      </c>
      <c r="N1400" s="7">
        <f t="shared" si="211"/>
        <v>45</v>
      </c>
      <c r="O1400" s="7">
        <f t="shared" si="212"/>
        <v>0</v>
      </c>
      <c r="P1400" s="7">
        <f t="shared" si="213"/>
        <v>33</v>
      </c>
      <c r="Q1400" s="8">
        <f t="shared" si="214"/>
        <v>29.45</v>
      </c>
      <c r="R1400" s="8">
        <f t="shared" si="215"/>
        <v>22.25</v>
      </c>
      <c r="S1400" s="8">
        <f t="shared" si="216"/>
        <v>25.35</v>
      </c>
      <c r="T1400" s="8">
        <f t="shared" si="217"/>
        <v>25.75</v>
      </c>
      <c r="U1400" s="7">
        <f t="shared" si="218"/>
        <v>25.683333333333337</v>
      </c>
      <c r="V1400" s="7">
        <f t="shared" si="219"/>
        <v>25.700000000000003</v>
      </c>
    </row>
    <row r="1401" spans="1:22" ht="13.5" x14ac:dyDescent="0.25">
      <c r="A1401" s="3">
        <f>RSI!A1401</f>
        <v>44050</v>
      </c>
      <c r="B1401" s="2">
        <f>RSI!B1401</f>
        <v>5.7030000000000003</v>
      </c>
      <c r="C1401" s="2">
        <f>RSI!I1401</f>
        <v>30.529630449383205</v>
      </c>
      <c r="D1401" s="2">
        <f>MACD!E1401</f>
        <v>2.3924623800295919E-2</v>
      </c>
      <c r="E1401" s="2">
        <f>MACD!F1401</f>
        <v>3.6253457284268292E-2</v>
      </c>
      <c r="F1401" s="2">
        <f>'Moving Avg'!D1401</f>
        <v>5.7085999999999997</v>
      </c>
      <c r="G1401" s="2">
        <f>'Moving Avg'!F1401</f>
        <v>5.7994999999999974</v>
      </c>
      <c r="H1401" s="2">
        <f>'Moving Avg'!G1401</f>
        <v>6.1089199999999986</v>
      </c>
      <c r="I1401" s="2">
        <f>'Moving Avg'!H1401</f>
        <v>7.1445649999999921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  <c r="M1401" s="7">
        <f t="shared" si="210"/>
        <v>25</v>
      </c>
      <c r="N1401" s="7">
        <f t="shared" si="211"/>
        <v>45</v>
      </c>
      <c r="O1401" s="7">
        <f t="shared" si="212"/>
        <v>0</v>
      </c>
      <c r="P1401" s="7">
        <f t="shared" si="213"/>
        <v>16.5</v>
      </c>
      <c r="Q1401" s="8">
        <f t="shared" si="214"/>
        <v>26.975000000000001</v>
      </c>
      <c r="R1401" s="8">
        <f t="shared" si="215"/>
        <v>18.125</v>
      </c>
      <c r="S1401" s="8">
        <f t="shared" si="216"/>
        <v>17.925000000000001</v>
      </c>
      <c r="T1401" s="8">
        <f t="shared" si="217"/>
        <v>21.625</v>
      </c>
      <c r="U1401" s="7">
        <f t="shared" si="218"/>
        <v>21.008333333333336</v>
      </c>
      <c r="V1401" s="7">
        <f t="shared" si="219"/>
        <v>21.162500000000001</v>
      </c>
    </row>
    <row r="1402" spans="1:22" ht="13.5" x14ac:dyDescent="0.25">
      <c r="A1402" s="3">
        <f>RSI!A1402</f>
        <v>44053</v>
      </c>
      <c r="B1402" s="2">
        <f>RSI!B1402</f>
        <v>5.61</v>
      </c>
      <c r="C1402" s="2">
        <f>RSI!I1402</f>
        <v>24.603777127998825</v>
      </c>
      <c r="D1402" s="2">
        <f>MACD!E1402</f>
        <v>1.6862444138783239E-2</v>
      </c>
      <c r="E1402" s="2">
        <f>MACD!F1402</f>
        <v>3.2375254655171284E-2</v>
      </c>
      <c r="F1402" s="2">
        <f>'Moving Avg'!D1402</f>
        <v>5.6885999999999992</v>
      </c>
      <c r="G1402" s="2">
        <f>'Moving Avg'!F1402</f>
        <v>5.7873499999999982</v>
      </c>
      <c r="H1402" s="2">
        <f>'Moving Avg'!G1402</f>
        <v>6.0926399999999994</v>
      </c>
      <c r="I1402" s="2">
        <f>'Moving Avg'!H1402</f>
        <v>7.1320049999999915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  <c r="M1402" s="7">
        <f t="shared" si="210"/>
        <v>50</v>
      </c>
      <c r="N1402" s="7">
        <f t="shared" si="211"/>
        <v>45</v>
      </c>
      <c r="O1402" s="7">
        <f t="shared" si="212"/>
        <v>0</v>
      </c>
      <c r="P1402" s="7">
        <f t="shared" si="213"/>
        <v>16.5</v>
      </c>
      <c r="Q1402" s="8">
        <f t="shared" si="214"/>
        <v>35.725000000000001</v>
      </c>
      <c r="R1402" s="8">
        <f t="shared" si="215"/>
        <v>23.125</v>
      </c>
      <c r="S1402" s="8">
        <f t="shared" si="216"/>
        <v>21.675000000000001</v>
      </c>
      <c r="T1402" s="8">
        <f t="shared" si="217"/>
        <v>27.875</v>
      </c>
      <c r="U1402" s="7">
        <f t="shared" si="218"/>
        <v>26.841666666666669</v>
      </c>
      <c r="V1402" s="7">
        <f t="shared" si="219"/>
        <v>27.1</v>
      </c>
    </row>
    <row r="1403" spans="1:22" ht="13.5" x14ac:dyDescent="0.25">
      <c r="A1403" s="3">
        <f>RSI!A1403</f>
        <v>44054</v>
      </c>
      <c r="B1403" s="2">
        <f>RSI!B1403</f>
        <v>5.61</v>
      </c>
      <c r="C1403" s="2">
        <f>RSI!I1403</f>
        <v>24.603777127998825</v>
      </c>
      <c r="D1403" s="2">
        <f>MACD!E1403</f>
        <v>1.2276833929464104E-2</v>
      </c>
      <c r="E1403" s="2">
        <f>MACD!F1403</f>
        <v>2.8355570510029848E-2</v>
      </c>
      <c r="F1403" s="2">
        <f>'Moving Avg'!D1403</f>
        <v>5.6685999999999996</v>
      </c>
      <c r="G1403" s="2">
        <f>'Moving Avg'!F1403</f>
        <v>5.7648499999999974</v>
      </c>
      <c r="H1403" s="2">
        <f>'Moving Avg'!G1403</f>
        <v>6.0749400000000007</v>
      </c>
      <c r="I1403" s="2">
        <f>'Moving Avg'!H1403</f>
        <v>7.1195849999999901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  <c r="M1403" s="7">
        <f t="shared" si="210"/>
        <v>50</v>
      </c>
      <c r="N1403" s="7">
        <f t="shared" si="211"/>
        <v>45</v>
      </c>
      <c r="O1403" s="7">
        <f t="shared" si="212"/>
        <v>0</v>
      </c>
      <c r="P1403" s="7">
        <f t="shared" si="213"/>
        <v>16.5</v>
      </c>
      <c r="Q1403" s="8">
        <f t="shared" si="214"/>
        <v>35.725000000000001</v>
      </c>
      <c r="R1403" s="8">
        <f t="shared" si="215"/>
        <v>23.125</v>
      </c>
      <c r="S1403" s="8">
        <f t="shared" si="216"/>
        <v>21.675000000000001</v>
      </c>
      <c r="T1403" s="8">
        <f t="shared" si="217"/>
        <v>27.875</v>
      </c>
      <c r="U1403" s="7">
        <f t="shared" si="218"/>
        <v>26.841666666666669</v>
      </c>
      <c r="V1403" s="7">
        <f t="shared" si="219"/>
        <v>27.1</v>
      </c>
    </row>
    <row r="1404" spans="1:22" ht="13.5" x14ac:dyDescent="0.25">
      <c r="A1404" s="3">
        <f>RSI!A1404</f>
        <v>44055</v>
      </c>
      <c r="B1404" s="2">
        <f>RSI!B1404</f>
        <v>5.61</v>
      </c>
      <c r="C1404" s="2">
        <f>RSI!I1404</f>
        <v>24.603777127998825</v>
      </c>
      <c r="D1404" s="2">
        <f>MACD!E1404</f>
        <v>9.6838135782366663E-3</v>
      </c>
      <c r="E1404" s="2">
        <f>MACD!F1404</f>
        <v>2.4621219123671215E-2</v>
      </c>
      <c r="F1404" s="2">
        <f>'Moving Avg'!D1404</f>
        <v>5.6486000000000001</v>
      </c>
      <c r="G1404" s="2">
        <f>'Moving Avg'!F1404</f>
        <v>5.7437999999999985</v>
      </c>
      <c r="H1404" s="2">
        <f>'Moving Avg'!G1404</f>
        <v>6.0568200000000001</v>
      </c>
      <c r="I1404" s="2">
        <f>'Moving Avg'!H1404</f>
        <v>7.1071649999999913</v>
      </c>
      <c r="J1404" s="5" t="str">
        <f>OBV!F1404</f>
        <v>BEARISH</v>
      </c>
      <c r="K1404" s="5" t="str">
        <f>OBV!G1404</f>
        <v>NEUTRAL</v>
      </c>
      <c r="L1404" s="5" t="str">
        <f>OBV!H1404</f>
        <v>CONFIRMED BEARISH</v>
      </c>
      <c r="M1404" s="7">
        <f t="shared" si="210"/>
        <v>50</v>
      </c>
      <c r="N1404" s="7">
        <f t="shared" si="211"/>
        <v>45</v>
      </c>
      <c r="O1404" s="7">
        <f t="shared" si="212"/>
        <v>0</v>
      </c>
      <c r="P1404" s="7">
        <f t="shared" si="213"/>
        <v>16.5</v>
      </c>
      <c r="Q1404" s="8">
        <f t="shared" si="214"/>
        <v>35.725000000000001</v>
      </c>
      <c r="R1404" s="8">
        <f t="shared" si="215"/>
        <v>23.125</v>
      </c>
      <c r="S1404" s="8">
        <f t="shared" si="216"/>
        <v>21.675000000000001</v>
      </c>
      <c r="T1404" s="8">
        <f t="shared" si="217"/>
        <v>27.875</v>
      </c>
      <c r="U1404" s="7">
        <f t="shared" si="218"/>
        <v>26.841666666666669</v>
      </c>
      <c r="V1404" s="7">
        <f t="shared" si="219"/>
        <v>27.1</v>
      </c>
    </row>
    <row r="1405" spans="1:22" ht="13.5" x14ac:dyDescent="0.25">
      <c r="A1405" s="3">
        <f>RSI!A1405</f>
        <v>44057</v>
      </c>
      <c r="B1405" s="2">
        <f>RSI!B1405</f>
        <v>5.61</v>
      </c>
      <c r="C1405" s="2">
        <f>RSI!I1405</f>
        <v>24.603777127998825</v>
      </c>
      <c r="D1405" s="2">
        <f>MACD!E1405</f>
        <v>8.6814892166966473E-3</v>
      </c>
      <c r="E1405" s="2">
        <f>MACD!F1405</f>
        <v>2.1433273142276305E-2</v>
      </c>
      <c r="F1405" s="2">
        <f>'Moving Avg'!D1405</f>
        <v>5.6286000000000005</v>
      </c>
      <c r="G1405" s="2">
        <f>'Moving Avg'!F1405</f>
        <v>5.7230999999999987</v>
      </c>
      <c r="H1405" s="2">
        <f>'Moving Avg'!G1405</f>
        <v>6.0392600000000014</v>
      </c>
      <c r="I1405" s="2">
        <f>'Moving Avg'!H1405</f>
        <v>7.0958899999999892</v>
      </c>
      <c r="J1405" s="5" t="str">
        <f>OBV!F1405</f>
        <v>BEARISH</v>
      </c>
      <c r="K1405" s="5" t="str">
        <f>OBV!G1405</f>
        <v>NEUTRAL</v>
      </c>
      <c r="L1405" s="5" t="str">
        <f>OBV!H1405</f>
        <v>CONFIRMED BEARISH</v>
      </c>
      <c r="M1405" s="7">
        <f t="shared" si="210"/>
        <v>50</v>
      </c>
      <c r="N1405" s="7">
        <f t="shared" si="211"/>
        <v>45</v>
      </c>
      <c r="O1405" s="7">
        <f t="shared" si="212"/>
        <v>0</v>
      </c>
      <c r="P1405" s="7">
        <f t="shared" si="213"/>
        <v>16.5</v>
      </c>
      <c r="Q1405" s="8">
        <f t="shared" si="214"/>
        <v>35.725000000000001</v>
      </c>
      <c r="R1405" s="8">
        <f t="shared" si="215"/>
        <v>23.125</v>
      </c>
      <c r="S1405" s="8">
        <f t="shared" si="216"/>
        <v>21.675000000000001</v>
      </c>
      <c r="T1405" s="8">
        <f t="shared" si="217"/>
        <v>27.875</v>
      </c>
      <c r="U1405" s="7">
        <f t="shared" si="218"/>
        <v>26.841666666666669</v>
      </c>
      <c r="V1405" s="7">
        <f t="shared" si="219"/>
        <v>27.1</v>
      </c>
    </row>
    <row r="1406" spans="1:22" ht="13.5" x14ac:dyDescent="0.25">
      <c r="A1406" s="3">
        <f>RSI!A1406</f>
        <v>44060</v>
      </c>
      <c r="B1406" s="2">
        <f>RSI!B1406</f>
        <v>5.5670000000000002</v>
      </c>
      <c r="C1406" s="2">
        <f>RSI!I1406</f>
        <v>21.953684743599879</v>
      </c>
      <c r="D1406" s="2">
        <f>MACD!E1406</f>
        <v>1.2122044326980941E-2</v>
      </c>
      <c r="E1406" s="2">
        <f>MACD!F1406</f>
        <v>1.9571027379217232E-2</v>
      </c>
      <c r="F1406" s="2">
        <f>'Moving Avg'!D1406</f>
        <v>5.6013999999999999</v>
      </c>
      <c r="G1406" s="2">
        <f>'Moving Avg'!F1406</f>
        <v>5.7002499999999996</v>
      </c>
      <c r="H1406" s="2">
        <f>'Moving Avg'!G1406</f>
        <v>6.0239800000000017</v>
      </c>
      <c r="I1406" s="2">
        <f>'Moving Avg'!H1406</f>
        <v>7.0844349999999894</v>
      </c>
      <c r="J1406" s="5" t="str">
        <f>OBV!F1406</f>
        <v>BEARISH</v>
      </c>
      <c r="K1406" s="5" t="str">
        <f>OBV!G1406</f>
        <v>NEUTRAL</v>
      </c>
      <c r="L1406" s="5" t="str">
        <f>OBV!H1406</f>
        <v>CONFIRMED BEARISH</v>
      </c>
      <c r="M1406" s="7">
        <f t="shared" si="210"/>
        <v>50</v>
      </c>
      <c r="N1406" s="7">
        <f t="shared" si="211"/>
        <v>45</v>
      </c>
      <c r="O1406" s="7">
        <f t="shared" si="212"/>
        <v>0</v>
      </c>
      <c r="P1406" s="7">
        <f t="shared" si="213"/>
        <v>16.5</v>
      </c>
      <c r="Q1406" s="8">
        <f t="shared" si="214"/>
        <v>35.725000000000001</v>
      </c>
      <c r="R1406" s="8">
        <f t="shared" si="215"/>
        <v>23.125</v>
      </c>
      <c r="S1406" s="8">
        <f t="shared" si="216"/>
        <v>21.675000000000001</v>
      </c>
      <c r="T1406" s="8">
        <f t="shared" si="217"/>
        <v>27.875</v>
      </c>
      <c r="U1406" s="7">
        <f t="shared" si="218"/>
        <v>26.841666666666669</v>
      </c>
      <c r="V1406" s="7">
        <f t="shared" si="219"/>
        <v>27.1</v>
      </c>
    </row>
    <row r="1407" spans="1:22" ht="13.5" x14ac:dyDescent="0.25">
      <c r="A1407" s="3">
        <f>RSI!A1407</f>
        <v>44061</v>
      </c>
      <c r="B1407" s="2">
        <f>RSI!B1407</f>
        <v>5.5670000000000002</v>
      </c>
      <c r="C1407" s="2">
        <f>RSI!I1407</f>
        <v>21.953684743599865</v>
      </c>
      <c r="D1407" s="2">
        <f>MACD!E1407</f>
        <v>1.6309122611939841E-2</v>
      </c>
      <c r="E1407" s="2">
        <f>MACD!F1407</f>
        <v>1.8918646425761756E-2</v>
      </c>
      <c r="F1407" s="2">
        <f>'Moving Avg'!D1407</f>
        <v>5.5928000000000004</v>
      </c>
      <c r="G1407" s="2">
        <f>'Moving Avg'!F1407</f>
        <v>5.6895499999999997</v>
      </c>
      <c r="H1407" s="2">
        <f>'Moving Avg'!G1407</f>
        <v>6.0060000000000029</v>
      </c>
      <c r="I1407" s="2">
        <f>'Moving Avg'!H1407</f>
        <v>7.0726599999999893</v>
      </c>
      <c r="J1407" s="5" t="str">
        <f>OBV!F1407</f>
        <v>BEARISH</v>
      </c>
      <c r="K1407" s="5" t="str">
        <f>OBV!G1407</f>
        <v>NEUTRAL</v>
      </c>
      <c r="L1407" s="5" t="str">
        <f>OBV!H1407</f>
        <v>CONFIRMED BEARISH</v>
      </c>
      <c r="M1407" s="7">
        <f t="shared" si="210"/>
        <v>50</v>
      </c>
      <c r="N1407" s="7">
        <f t="shared" si="211"/>
        <v>45</v>
      </c>
      <c r="O1407" s="7">
        <f t="shared" si="212"/>
        <v>0</v>
      </c>
      <c r="P1407" s="7">
        <f t="shared" si="213"/>
        <v>16.5</v>
      </c>
      <c r="Q1407" s="8">
        <f t="shared" si="214"/>
        <v>35.725000000000001</v>
      </c>
      <c r="R1407" s="8">
        <f t="shared" si="215"/>
        <v>23.125</v>
      </c>
      <c r="S1407" s="8">
        <f t="shared" si="216"/>
        <v>21.675000000000001</v>
      </c>
      <c r="T1407" s="8">
        <f t="shared" si="217"/>
        <v>27.875</v>
      </c>
      <c r="U1407" s="7">
        <f t="shared" si="218"/>
        <v>26.841666666666669</v>
      </c>
      <c r="V1407" s="7">
        <f t="shared" si="219"/>
        <v>27.1</v>
      </c>
    </row>
    <row r="1408" spans="1:22" ht="13.5" x14ac:dyDescent="0.25">
      <c r="A1408" s="3">
        <f>RSI!A1408</f>
        <v>44062</v>
      </c>
      <c r="B1408" s="2">
        <f>RSI!B1408</f>
        <v>5.5670000000000002</v>
      </c>
      <c r="C1408" s="2">
        <f>RSI!I1408</f>
        <v>21.953684743599879</v>
      </c>
      <c r="D1408" s="2">
        <f>MACD!E1408</f>
        <v>2.1033367734207609E-2</v>
      </c>
      <c r="E1408" s="2">
        <f>MACD!F1408</f>
        <v>1.9341590687450928E-2</v>
      </c>
      <c r="F1408" s="2">
        <f>'Moving Avg'!D1408</f>
        <v>5.5842000000000001</v>
      </c>
      <c r="G1408" s="2">
        <f>'Moving Avg'!F1408</f>
        <v>5.6788500000000015</v>
      </c>
      <c r="H1408" s="2">
        <f>'Moving Avg'!G1408</f>
        <v>5.9867200000000036</v>
      </c>
      <c r="I1408" s="2">
        <f>'Moving Avg'!H1408</f>
        <v>7.0612399999999891</v>
      </c>
      <c r="J1408" s="5" t="str">
        <f>OBV!F1408</f>
        <v>BEARISH</v>
      </c>
      <c r="K1408" s="5" t="str">
        <f>OBV!G1408</f>
        <v>NEUTRAL</v>
      </c>
      <c r="L1408" s="5" t="str">
        <f>OBV!H1408</f>
        <v>CONFIRMED BEARISH</v>
      </c>
      <c r="M1408" s="7">
        <f t="shared" si="210"/>
        <v>50</v>
      </c>
      <c r="N1408" s="7">
        <f t="shared" si="211"/>
        <v>0</v>
      </c>
      <c r="O1408" s="7">
        <f t="shared" si="212"/>
        <v>0</v>
      </c>
      <c r="P1408" s="7">
        <f t="shared" si="213"/>
        <v>16.5</v>
      </c>
      <c r="Q1408" s="8">
        <f t="shared" si="214"/>
        <v>19.975000000000001</v>
      </c>
      <c r="R1408" s="8">
        <f t="shared" si="215"/>
        <v>14.125</v>
      </c>
      <c r="S1408" s="8">
        <f t="shared" si="216"/>
        <v>14.925000000000001</v>
      </c>
      <c r="T1408" s="8">
        <f t="shared" si="217"/>
        <v>16.625</v>
      </c>
      <c r="U1408" s="7">
        <f t="shared" si="218"/>
        <v>16.341666666666669</v>
      </c>
      <c r="V1408" s="7">
        <f t="shared" si="219"/>
        <v>16.412500000000001</v>
      </c>
    </row>
    <row r="1409" spans="1:22" ht="13.5" x14ac:dyDescent="0.25">
      <c r="A1409" s="3">
        <f>RSI!A1409</f>
        <v>44064</v>
      </c>
      <c r="B1409" s="2">
        <f>RSI!B1409</f>
        <v>5.5670000000000002</v>
      </c>
      <c r="C1409" s="2">
        <f>RSI!I1409</f>
        <v>21.953684743599879</v>
      </c>
      <c r="D1409" s="2">
        <f>MACD!E1409</f>
        <v>2.6124632513941926E-2</v>
      </c>
      <c r="E1409" s="2">
        <f>MACD!F1409</f>
        <v>2.0698199052749128E-2</v>
      </c>
      <c r="F1409" s="2">
        <f>'Moving Avg'!D1409</f>
        <v>5.5755999999999997</v>
      </c>
      <c r="G1409" s="2">
        <f>'Moving Avg'!F1409</f>
        <v>5.6681500000000016</v>
      </c>
      <c r="H1409" s="2">
        <f>'Moving Avg'!G1409</f>
        <v>5.9667400000000042</v>
      </c>
      <c r="I1409" s="2">
        <f>'Moving Avg'!H1409</f>
        <v>7.0492849999999896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  <c r="M1409" s="7">
        <f t="shared" si="210"/>
        <v>50</v>
      </c>
      <c r="N1409" s="7">
        <f t="shared" si="211"/>
        <v>0</v>
      </c>
      <c r="O1409" s="7">
        <f t="shared" si="212"/>
        <v>0</v>
      </c>
      <c r="P1409" s="7">
        <f t="shared" si="213"/>
        <v>16.5</v>
      </c>
      <c r="Q1409" s="8">
        <f t="shared" si="214"/>
        <v>19.975000000000001</v>
      </c>
      <c r="R1409" s="8">
        <f t="shared" si="215"/>
        <v>14.125</v>
      </c>
      <c r="S1409" s="8">
        <f t="shared" si="216"/>
        <v>14.925000000000001</v>
      </c>
      <c r="T1409" s="8">
        <f t="shared" si="217"/>
        <v>16.625</v>
      </c>
      <c r="U1409" s="7">
        <f t="shared" si="218"/>
        <v>16.341666666666669</v>
      </c>
      <c r="V1409" s="7">
        <f t="shared" si="219"/>
        <v>16.412500000000001</v>
      </c>
    </row>
    <row r="1410" spans="1:22" ht="13.5" x14ac:dyDescent="0.25">
      <c r="A1410" s="3">
        <f>RSI!A1410</f>
        <v>44067</v>
      </c>
      <c r="B1410" s="2">
        <f>RSI!B1410</f>
        <v>5.5670000000000002</v>
      </c>
      <c r="C1410" s="2">
        <f>RSI!I1410</f>
        <v>21.953684743599879</v>
      </c>
      <c r="D1410" s="2">
        <f>MACD!E1410</f>
        <v>3.1445428195910452E-2</v>
      </c>
      <c r="E1410" s="2">
        <f>MACD!F1410</f>
        <v>2.2847644881381392E-2</v>
      </c>
      <c r="F1410" s="2">
        <f>'Moving Avg'!D1410</f>
        <v>5.5670000000000002</v>
      </c>
      <c r="G1410" s="2">
        <f>'Moving Avg'!F1410</f>
        <v>5.6574500000000016</v>
      </c>
      <c r="H1410" s="2">
        <f>'Moving Avg'!G1410</f>
        <v>5.9456200000000035</v>
      </c>
      <c r="I1410" s="2">
        <f>'Moving Avg'!H1410</f>
        <v>7.0383999999999904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  <c r="M1410" s="7">
        <f t="shared" ref="M1410:M1473" si="220">IF(C1410&lt;30,50, IF(C1410&gt;70, 0, 25))</f>
        <v>50</v>
      </c>
      <c r="N1410" s="7">
        <f t="shared" ref="N1410:N1473" si="221">IF(E1410-D1410&gt;0.02, 100, IF(E1410-D1410&lt;0,0,45))</f>
        <v>0</v>
      </c>
      <c r="O1410" s="7">
        <f t="shared" ref="O1410:O1473" si="222">IF(F1410-I1410&gt;10,100,IF(F1410-I1410&gt;5,75, IF(F1410-I1410&gt;0,50,0)))</f>
        <v>0</v>
      </c>
      <c r="P1410" s="7">
        <f t="shared" ref="P1410:P1473" si="223">IF(L1410="confirmed bullish", 34, IF(L1410="bullish divergence",17, 0))+IF(J1410="bullish",33,IF(J1410="bearish",0,16.5))+IF(K1410="strong",33,IF(K1410="weak",0,16.5))</f>
        <v>16.5</v>
      </c>
      <c r="Q1410" s="8">
        <f t="shared" si="214"/>
        <v>19.975000000000001</v>
      </c>
      <c r="R1410" s="8">
        <f t="shared" si="215"/>
        <v>14.125</v>
      </c>
      <c r="S1410" s="8">
        <f t="shared" si="216"/>
        <v>14.925000000000001</v>
      </c>
      <c r="T1410" s="8">
        <f t="shared" si="217"/>
        <v>16.625</v>
      </c>
      <c r="U1410" s="7">
        <f t="shared" si="218"/>
        <v>16.341666666666669</v>
      </c>
      <c r="V1410" s="7">
        <f t="shared" si="219"/>
        <v>16.412500000000001</v>
      </c>
    </row>
    <row r="1411" spans="1:22" ht="13.5" x14ac:dyDescent="0.25">
      <c r="A1411" s="3">
        <f>RSI!A1411</f>
        <v>44068</v>
      </c>
      <c r="B1411" s="2">
        <f>RSI!B1411</f>
        <v>5.5670000000000002</v>
      </c>
      <c r="C1411" s="2">
        <f>RSI!I1411</f>
        <v>21.953684743599879</v>
      </c>
      <c r="D1411" s="2">
        <f>MACD!E1411</f>
        <v>3.5808496856189365E-2</v>
      </c>
      <c r="E1411" s="2">
        <f>MACD!F1411</f>
        <v>2.5439815276342988E-2</v>
      </c>
      <c r="F1411" s="2">
        <f>'Moving Avg'!D1411</f>
        <v>5.5670000000000002</v>
      </c>
      <c r="G1411" s="2">
        <f>'Moving Avg'!F1411</f>
        <v>5.6467500000000017</v>
      </c>
      <c r="H1411" s="2">
        <f>'Moving Avg'!G1411</f>
        <v>5.9242000000000044</v>
      </c>
      <c r="I1411" s="2">
        <f>'Moving Avg'!H1411</f>
        <v>7.0273349999999901</v>
      </c>
      <c r="J1411" s="5" t="str">
        <f>OBV!F1411</f>
        <v>NEUTRAL</v>
      </c>
      <c r="K1411" s="5" t="str">
        <f>OBV!G1411</f>
        <v>NEUTRAL</v>
      </c>
      <c r="L1411" s="5" t="str">
        <f>OBV!H1411</f>
        <v>NEUTRAL</v>
      </c>
      <c r="M1411" s="7">
        <f t="shared" si="220"/>
        <v>50</v>
      </c>
      <c r="N1411" s="7">
        <f t="shared" si="221"/>
        <v>0</v>
      </c>
      <c r="O1411" s="7">
        <f t="shared" si="222"/>
        <v>0</v>
      </c>
      <c r="P1411" s="7">
        <f t="shared" si="223"/>
        <v>33</v>
      </c>
      <c r="Q1411" s="8">
        <f t="shared" ref="Q1411:Q1474" si="224">0.35*M1411+N1411*0.35+O1411*0.15+P1411*0.15</f>
        <v>22.45</v>
      </c>
      <c r="R1411" s="8">
        <f t="shared" ref="R1411:R1474" si="225">M1411*0.2+N1411*0.2+O1411*0.35+P1411*0.25</f>
        <v>18.25</v>
      </c>
      <c r="S1411" s="8">
        <f t="shared" ref="S1411:S1474" si="226">M1411*0.15+N1411*0.15+O1411*0.25+P1411*0.45</f>
        <v>22.35</v>
      </c>
      <c r="T1411" s="8">
        <f t="shared" ref="T1411:T1474" si="227">0.25*SUM(M1411:P1411)</f>
        <v>20.75</v>
      </c>
      <c r="U1411" s="7">
        <f t="shared" ref="U1411:U1474" si="228">SUM(Q1411:S1411)/3</f>
        <v>21.016666666666669</v>
      </c>
      <c r="V1411" s="7">
        <f t="shared" ref="V1411:V1474" si="229">SUM(Q1411:T1411)/4</f>
        <v>20.950000000000003</v>
      </c>
    </row>
    <row r="1412" spans="1:22" ht="13.5" x14ac:dyDescent="0.25">
      <c r="A1412" s="3">
        <f>RSI!A1412</f>
        <v>44069</v>
      </c>
      <c r="B1412" s="2">
        <f>RSI!B1412</f>
        <v>5.6390000000000002</v>
      </c>
      <c r="C1412" s="2">
        <f>RSI!I1412</f>
        <v>39.090077818428512</v>
      </c>
      <c r="D1412" s="2">
        <f>MACD!E1412</f>
        <v>2.0727613363744624E-2</v>
      </c>
      <c r="E1412" s="2">
        <f>MACD!F1412</f>
        <v>2.4497374893823316E-2</v>
      </c>
      <c r="F1412" s="2">
        <f>'Moving Avg'!D1412</f>
        <v>5.5814000000000004</v>
      </c>
      <c r="G1412" s="2">
        <f>'Moving Avg'!F1412</f>
        <v>5.643200000000002</v>
      </c>
      <c r="H1412" s="2">
        <f>'Moving Avg'!G1412</f>
        <v>5.9033600000000037</v>
      </c>
      <c r="I1412" s="2">
        <f>'Moving Avg'!H1412</f>
        <v>7.0166299999999886</v>
      </c>
      <c r="J1412" s="5" t="str">
        <f>OBV!F1412</f>
        <v>BULLISH</v>
      </c>
      <c r="K1412" s="5" t="str">
        <f>OBV!G1412</f>
        <v>NEUTRAL</v>
      </c>
      <c r="L1412" s="5" t="str">
        <f>OBV!H1412</f>
        <v>CONFIRMED BULLISH</v>
      </c>
      <c r="M1412" s="7">
        <f t="shared" si="220"/>
        <v>25</v>
      </c>
      <c r="N1412" s="7">
        <f t="shared" si="221"/>
        <v>45</v>
      </c>
      <c r="O1412" s="7">
        <f t="shared" si="222"/>
        <v>0</v>
      </c>
      <c r="P1412" s="7">
        <f t="shared" si="223"/>
        <v>83.5</v>
      </c>
      <c r="Q1412" s="8">
        <f t="shared" si="224"/>
        <v>37.024999999999999</v>
      </c>
      <c r="R1412" s="8">
        <f t="shared" si="225"/>
        <v>34.875</v>
      </c>
      <c r="S1412" s="8">
        <f t="shared" si="226"/>
        <v>48.075000000000003</v>
      </c>
      <c r="T1412" s="8">
        <f t="shared" si="227"/>
        <v>38.375</v>
      </c>
      <c r="U1412" s="7">
        <f t="shared" si="228"/>
        <v>39.991666666666667</v>
      </c>
      <c r="V1412" s="7">
        <f t="shared" si="229"/>
        <v>39.587500000000006</v>
      </c>
    </row>
    <row r="1413" spans="1:22" ht="13.5" x14ac:dyDescent="0.25">
      <c r="A1413" s="3">
        <f>RSI!A1413</f>
        <v>44070</v>
      </c>
      <c r="B1413" s="2">
        <f>RSI!B1413</f>
        <v>5.7030000000000003</v>
      </c>
      <c r="C1413" s="2">
        <f>RSI!I1413</f>
        <v>49.668865328955647</v>
      </c>
      <c r="D1413" s="2">
        <f>MACD!E1413</f>
        <v>3.604669164664287E-3</v>
      </c>
      <c r="E1413" s="2">
        <f>MACD!F1413</f>
        <v>2.0318833747991514E-2</v>
      </c>
      <c r="F1413" s="2">
        <f>'Moving Avg'!D1413</f>
        <v>5.6086</v>
      </c>
      <c r="G1413" s="2">
        <f>'Moving Avg'!F1413</f>
        <v>5.6428500000000019</v>
      </c>
      <c r="H1413" s="2">
        <f>'Moving Avg'!G1413</f>
        <v>5.8846600000000038</v>
      </c>
      <c r="I1413" s="2">
        <f>'Moving Avg'!H1413</f>
        <v>7.0058899999999893</v>
      </c>
      <c r="J1413" s="5" t="str">
        <f>OBV!F1413</f>
        <v>BULLISH</v>
      </c>
      <c r="K1413" s="5" t="str">
        <f>OBV!G1413</f>
        <v>NEUTRAL</v>
      </c>
      <c r="L1413" s="5" t="str">
        <f>OBV!H1413</f>
        <v>CONFIRMED BULLISH</v>
      </c>
      <c r="M1413" s="7">
        <f t="shared" si="220"/>
        <v>25</v>
      </c>
      <c r="N1413" s="7">
        <f t="shared" si="221"/>
        <v>45</v>
      </c>
      <c r="O1413" s="7">
        <f t="shared" si="222"/>
        <v>0</v>
      </c>
      <c r="P1413" s="7">
        <f t="shared" si="223"/>
        <v>83.5</v>
      </c>
      <c r="Q1413" s="8">
        <f t="shared" si="224"/>
        <v>37.024999999999999</v>
      </c>
      <c r="R1413" s="8">
        <f t="shared" si="225"/>
        <v>34.875</v>
      </c>
      <c r="S1413" s="8">
        <f t="shared" si="226"/>
        <v>48.075000000000003</v>
      </c>
      <c r="T1413" s="8">
        <f t="shared" si="227"/>
        <v>38.375</v>
      </c>
      <c r="U1413" s="7">
        <f t="shared" si="228"/>
        <v>39.991666666666667</v>
      </c>
      <c r="V1413" s="7">
        <f t="shared" si="229"/>
        <v>39.587500000000006</v>
      </c>
    </row>
    <row r="1414" spans="1:22" ht="13.5" x14ac:dyDescent="0.25">
      <c r="A1414" s="3">
        <f>RSI!A1414</f>
        <v>44071</v>
      </c>
      <c r="B1414" s="2">
        <f>RSI!B1414</f>
        <v>5.7030000000000003</v>
      </c>
      <c r="C1414" s="2">
        <f>RSI!I1414</f>
        <v>49.668865328955647</v>
      </c>
      <c r="D1414" s="2">
        <f>MACD!E1414</f>
        <v>-1.0911650867830858E-2</v>
      </c>
      <c r="E1414" s="2">
        <f>MACD!F1414</f>
        <v>1.4072736824827039E-2</v>
      </c>
      <c r="F1414" s="2">
        <f>'Moving Avg'!D1414</f>
        <v>5.6357999999999997</v>
      </c>
      <c r="G1414" s="2">
        <f>'Moving Avg'!F1414</f>
        <v>5.6425000000000018</v>
      </c>
      <c r="H1414" s="2">
        <f>'Moving Avg'!G1414</f>
        <v>5.8659600000000021</v>
      </c>
      <c r="I1414" s="2">
        <f>'Moving Avg'!H1414</f>
        <v>6.9940799999999888</v>
      </c>
      <c r="J1414" s="5" t="str">
        <f>OBV!F1414</f>
        <v>BULLISH</v>
      </c>
      <c r="K1414" s="5" t="str">
        <f>OBV!G1414</f>
        <v>NEUTRAL</v>
      </c>
      <c r="L1414" s="5" t="str">
        <f>OBV!H1414</f>
        <v>CONFIRMED BULLISH</v>
      </c>
      <c r="M1414" s="7">
        <f t="shared" si="220"/>
        <v>25</v>
      </c>
      <c r="N1414" s="7">
        <f t="shared" si="221"/>
        <v>100</v>
      </c>
      <c r="O1414" s="7">
        <f t="shared" si="222"/>
        <v>0</v>
      </c>
      <c r="P1414" s="7">
        <f t="shared" si="223"/>
        <v>83.5</v>
      </c>
      <c r="Q1414" s="8">
        <f t="shared" si="224"/>
        <v>56.274999999999999</v>
      </c>
      <c r="R1414" s="8">
        <f t="shared" si="225"/>
        <v>45.875</v>
      </c>
      <c r="S1414" s="8">
        <f t="shared" si="226"/>
        <v>56.325000000000003</v>
      </c>
      <c r="T1414" s="8">
        <f t="shared" si="227"/>
        <v>52.125</v>
      </c>
      <c r="U1414" s="7">
        <f t="shared" si="228"/>
        <v>52.82500000000001</v>
      </c>
      <c r="V1414" s="7">
        <f t="shared" si="229"/>
        <v>52.650000000000006</v>
      </c>
    </row>
    <row r="1415" spans="1:22" ht="13.5" x14ac:dyDescent="0.25">
      <c r="A1415" s="3">
        <f>RSI!A1415</f>
        <v>44074</v>
      </c>
      <c r="B1415" s="2">
        <f>RSI!B1415</f>
        <v>5.6029999999999998</v>
      </c>
      <c r="C1415" s="2">
        <f>RSI!I1415</f>
        <v>37.77877584309099</v>
      </c>
      <c r="D1415" s="2">
        <f>MACD!E1415</f>
        <v>-1.5812908433258777E-2</v>
      </c>
      <c r="E1415" s="2">
        <f>MACD!F1415</f>
        <v>8.0956077732098758E-3</v>
      </c>
      <c r="F1415" s="2">
        <f>'Moving Avg'!D1415</f>
        <v>5.6429999999999989</v>
      </c>
      <c r="G1415" s="2">
        <f>'Moving Avg'!F1415</f>
        <v>5.637150000000001</v>
      </c>
      <c r="H1415" s="2">
        <f>'Moving Avg'!G1415</f>
        <v>5.8455600000000025</v>
      </c>
      <c r="I1415" s="2">
        <f>'Moving Avg'!H1415</f>
        <v>6.9818399999999894</v>
      </c>
      <c r="J1415" s="5" t="str">
        <f>OBV!F1415</f>
        <v>BULLISH</v>
      </c>
      <c r="K1415" s="5" t="str">
        <f>OBV!G1415</f>
        <v>NEUTRAL</v>
      </c>
      <c r="L1415" s="5" t="str">
        <f>OBV!H1415</f>
        <v>CONFIRMED BULLISH</v>
      </c>
      <c r="M1415" s="7">
        <f t="shared" si="220"/>
        <v>25</v>
      </c>
      <c r="N1415" s="7">
        <f t="shared" si="221"/>
        <v>100</v>
      </c>
      <c r="O1415" s="7">
        <f t="shared" si="222"/>
        <v>0</v>
      </c>
      <c r="P1415" s="7">
        <f t="shared" si="223"/>
        <v>83.5</v>
      </c>
      <c r="Q1415" s="8">
        <f t="shared" si="224"/>
        <v>56.274999999999999</v>
      </c>
      <c r="R1415" s="8">
        <f t="shared" si="225"/>
        <v>45.875</v>
      </c>
      <c r="S1415" s="8">
        <f t="shared" si="226"/>
        <v>56.325000000000003</v>
      </c>
      <c r="T1415" s="8">
        <f t="shared" si="227"/>
        <v>52.125</v>
      </c>
      <c r="U1415" s="7">
        <f t="shared" si="228"/>
        <v>52.82500000000001</v>
      </c>
      <c r="V1415" s="7">
        <f t="shared" si="229"/>
        <v>52.650000000000006</v>
      </c>
    </row>
    <row r="1416" spans="1:22" ht="13.5" x14ac:dyDescent="0.25">
      <c r="A1416" s="3">
        <f>RSI!A1416</f>
        <v>44075</v>
      </c>
      <c r="B1416" s="2">
        <f>RSI!B1416</f>
        <v>5.46</v>
      </c>
      <c r="C1416" s="2">
        <f>RSI!I1416</f>
        <v>27.602822656327334</v>
      </c>
      <c r="D1416" s="2">
        <f>MACD!E1416</f>
        <v>-1.5415740902658293E-2</v>
      </c>
      <c r="E1416" s="2">
        <f>MACD!F1416</f>
        <v>3.3933380380362422E-3</v>
      </c>
      <c r="F1416" s="2">
        <f>'Moving Avg'!D1416</f>
        <v>5.6216000000000008</v>
      </c>
      <c r="G1416" s="2">
        <f>'Moving Avg'!F1416</f>
        <v>5.6246500000000008</v>
      </c>
      <c r="H1416" s="2">
        <f>'Moving Avg'!G1416</f>
        <v>5.8220000000000027</v>
      </c>
      <c r="I1416" s="2">
        <f>'Moving Avg'!H1416</f>
        <v>6.9699549999999899</v>
      </c>
      <c r="J1416" s="5" t="str">
        <f>OBV!F1416</f>
        <v>BEARISH</v>
      </c>
      <c r="K1416" s="5" t="str">
        <f>OBV!G1416</f>
        <v>NEUTRAL</v>
      </c>
      <c r="L1416" s="5" t="str">
        <f>OBV!H1416</f>
        <v>CONFIRMED BEARISH</v>
      </c>
      <c r="M1416" s="7">
        <f t="shared" si="220"/>
        <v>50</v>
      </c>
      <c r="N1416" s="7">
        <f t="shared" si="221"/>
        <v>45</v>
      </c>
      <c r="O1416" s="7">
        <f t="shared" si="222"/>
        <v>0</v>
      </c>
      <c r="P1416" s="7">
        <f t="shared" si="223"/>
        <v>16.5</v>
      </c>
      <c r="Q1416" s="8">
        <f t="shared" si="224"/>
        <v>35.725000000000001</v>
      </c>
      <c r="R1416" s="8">
        <f t="shared" si="225"/>
        <v>23.125</v>
      </c>
      <c r="S1416" s="8">
        <f t="shared" si="226"/>
        <v>21.675000000000001</v>
      </c>
      <c r="T1416" s="8">
        <f t="shared" si="227"/>
        <v>27.875</v>
      </c>
      <c r="U1416" s="7">
        <f t="shared" si="228"/>
        <v>26.841666666666669</v>
      </c>
      <c r="V1416" s="7">
        <f t="shared" si="229"/>
        <v>27.1</v>
      </c>
    </row>
    <row r="1417" spans="1:22" ht="13.5" x14ac:dyDescent="0.25">
      <c r="A1417" s="3">
        <f>RSI!A1417</f>
        <v>44076</v>
      </c>
      <c r="B1417" s="2">
        <f>RSI!B1417</f>
        <v>5.5960000000000001</v>
      </c>
      <c r="C1417" s="2">
        <f>RSI!I1417</f>
        <v>43.25691007834935</v>
      </c>
      <c r="D1417" s="2">
        <f>MACD!E1417</f>
        <v>-2.3783592656146268E-2</v>
      </c>
      <c r="E1417" s="2">
        <f>MACD!F1417</f>
        <v>-2.0420481008002604E-3</v>
      </c>
      <c r="F1417" s="2">
        <f>'Moving Avg'!D1417</f>
        <v>5.6130000000000004</v>
      </c>
      <c r="G1417" s="2">
        <f>'Moving Avg'!F1417</f>
        <v>5.6189499999999999</v>
      </c>
      <c r="H1417" s="2">
        <f>'Moving Avg'!G1417</f>
        <v>5.8016000000000032</v>
      </c>
      <c r="I1417" s="2">
        <f>'Moving Avg'!H1417</f>
        <v>6.9579649999999891</v>
      </c>
      <c r="J1417" s="5" t="str">
        <f>OBV!F1417</f>
        <v>BEARISH</v>
      </c>
      <c r="K1417" s="5" t="str">
        <f>OBV!G1417</f>
        <v>NEUTRAL</v>
      </c>
      <c r="L1417" s="5" t="str">
        <f>OBV!H1417</f>
        <v>CONFIRMED BEARISH</v>
      </c>
      <c r="M1417" s="7">
        <f t="shared" si="220"/>
        <v>25</v>
      </c>
      <c r="N1417" s="7">
        <f t="shared" si="221"/>
        <v>100</v>
      </c>
      <c r="O1417" s="7">
        <f t="shared" si="222"/>
        <v>0</v>
      </c>
      <c r="P1417" s="7">
        <f t="shared" si="223"/>
        <v>16.5</v>
      </c>
      <c r="Q1417" s="8">
        <f t="shared" si="224"/>
        <v>46.225000000000001</v>
      </c>
      <c r="R1417" s="8">
        <f t="shared" si="225"/>
        <v>29.125</v>
      </c>
      <c r="S1417" s="8">
        <f t="shared" si="226"/>
        <v>26.175000000000001</v>
      </c>
      <c r="T1417" s="8">
        <f t="shared" si="227"/>
        <v>35.375</v>
      </c>
      <c r="U1417" s="7">
        <f t="shared" si="228"/>
        <v>33.841666666666661</v>
      </c>
      <c r="V1417" s="7">
        <f t="shared" si="229"/>
        <v>34.224999999999994</v>
      </c>
    </row>
    <row r="1418" spans="1:22" ht="13.5" x14ac:dyDescent="0.25">
      <c r="A1418" s="3">
        <f>RSI!A1418</f>
        <v>44077</v>
      </c>
      <c r="B1418" s="2">
        <f>RSI!B1418</f>
        <v>5.4390000000000001</v>
      </c>
      <c r="C1418" s="2">
        <f>RSI!I1418</f>
        <v>34.092402155924063</v>
      </c>
      <c r="D1418" s="2">
        <f>MACD!E1418</f>
        <v>-1.8769418472626143E-2</v>
      </c>
      <c r="E1418" s="2">
        <f>MACD!F1418</f>
        <v>-5.3875221751654365E-3</v>
      </c>
      <c r="F1418" s="2">
        <f>'Moving Avg'!D1418</f>
        <v>5.5602</v>
      </c>
      <c r="G1418" s="2">
        <f>'Moving Avg'!F1418</f>
        <v>5.6054000000000004</v>
      </c>
      <c r="H1418" s="2">
        <f>'Moving Avg'!G1418</f>
        <v>5.779340000000003</v>
      </c>
      <c r="I1418" s="2">
        <f>'Moving Avg'!H1418</f>
        <v>6.9462599999999908</v>
      </c>
      <c r="J1418" s="5" t="str">
        <f>OBV!F1418</f>
        <v>BEARISH</v>
      </c>
      <c r="K1418" s="5" t="str">
        <f>OBV!G1418</f>
        <v>NEUTRAL</v>
      </c>
      <c r="L1418" s="5" t="str">
        <f>OBV!H1418</f>
        <v>CONFIRMED BEARISH</v>
      </c>
      <c r="M1418" s="7">
        <f t="shared" si="220"/>
        <v>25</v>
      </c>
      <c r="N1418" s="7">
        <f t="shared" si="221"/>
        <v>45</v>
      </c>
      <c r="O1418" s="7">
        <f t="shared" si="222"/>
        <v>0</v>
      </c>
      <c r="P1418" s="7">
        <f t="shared" si="223"/>
        <v>16.5</v>
      </c>
      <c r="Q1418" s="8">
        <f t="shared" si="224"/>
        <v>26.975000000000001</v>
      </c>
      <c r="R1418" s="8">
        <f t="shared" si="225"/>
        <v>18.125</v>
      </c>
      <c r="S1418" s="8">
        <f t="shared" si="226"/>
        <v>17.925000000000001</v>
      </c>
      <c r="T1418" s="8">
        <f t="shared" si="227"/>
        <v>21.625</v>
      </c>
      <c r="U1418" s="7">
        <f t="shared" si="228"/>
        <v>21.008333333333336</v>
      </c>
      <c r="V1418" s="7">
        <f t="shared" si="229"/>
        <v>21.162500000000001</v>
      </c>
    </row>
    <row r="1419" spans="1:22" ht="13.5" x14ac:dyDescent="0.25">
      <c r="A1419" s="3">
        <f>RSI!A1419</f>
        <v>44078</v>
      </c>
      <c r="B1419" s="2">
        <f>RSI!B1419</f>
        <v>5.5670000000000002</v>
      </c>
      <c r="C1419" s="2">
        <f>RSI!I1419</f>
        <v>44.429386314677409</v>
      </c>
      <c r="D1419" s="2">
        <f>MACD!E1419</f>
        <v>-2.2649829941689958E-2</v>
      </c>
      <c r="E1419" s="2">
        <f>MACD!F1419</f>
        <v>-8.8399837284703423E-3</v>
      </c>
      <c r="F1419" s="2">
        <f>'Moving Avg'!D1419</f>
        <v>5.5329999999999995</v>
      </c>
      <c r="G1419" s="2">
        <f>'Moving Avg'!F1419</f>
        <v>5.5982500000000002</v>
      </c>
      <c r="H1419" s="2">
        <f>'Moving Avg'!G1419</f>
        <v>5.7600600000000046</v>
      </c>
      <c r="I1419" s="2">
        <f>'Moving Avg'!H1419</f>
        <v>6.9351249999999913</v>
      </c>
      <c r="J1419" s="5" t="str">
        <f>OBV!F1419</f>
        <v>BEARISH</v>
      </c>
      <c r="K1419" s="5" t="str">
        <f>OBV!G1419</f>
        <v>NEUTRAL</v>
      </c>
      <c r="L1419" s="5" t="str">
        <f>OBV!H1419</f>
        <v>CONFIRMED BEARISH</v>
      </c>
      <c r="M1419" s="7">
        <f t="shared" si="220"/>
        <v>25</v>
      </c>
      <c r="N1419" s="7">
        <f t="shared" si="221"/>
        <v>45</v>
      </c>
      <c r="O1419" s="7">
        <f t="shared" si="222"/>
        <v>0</v>
      </c>
      <c r="P1419" s="7">
        <f t="shared" si="223"/>
        <v>16.5</v>
      </c>
      <c r="Q1419" s="8">
        <f t="shared" si="224"/>
        <v>26.975000000000001</v>
      </c>
      <c r="R1419" s="8">
        <f t="shared" si="225"/>
        <v>18.125</v>
      </c>
      <c r="S1419" s="8">
        <f t="shared" si="226"/>
        <v>17.925000000000001</v>
      </c>
      <c r="T1419" s="8">
        <f t="shared" si="227"/>
        <v>21.625</v>
      </c>
      <c r="U1419" s="7">
        <f t="shared" si="228"/>
        <v>21.008333333333336</v>
      </c>
      <c r="V1419" s="7">
        <f t="shared" si="229"/>
        <v>21.162500000000001</v>
      </c>
    </row>
    <row r="1420" spans="1:22" ht="13.5" x14ac:dyDescent="0.25">
      <c r="A1420" s="3">
        <f>RSI!A1420</f>
        <v>44081</v>
      </c>
      <c r="B1420" s="2">
        <f>RSI!B1420</f>
        <v>5.8529999999999998</v>
      </c>
      <c r="C1420" s="2">
        <f>RSI!I1420</f>
        <v>59.655357052645329</v>
      </c>
      <c r="D1420" s="2">
        <f>MACD!E1420</f>
        <v>-4.661710582267542E-2</v>
      </c>
      <c r="E1420" s="2">
        <f>MACD!F1420</f>
        <v>-1.6395408147311358E-2</v>
      </c>
      <c r="F1420" s="2">
        <f>'Moving Avg'!D1420</f>
        <v>5.5830000000000002</v>
      </c>
      <c r="G1420" s="2">
        <f>'Moving Avg'!F1420</f>
        <v>5.6053999999999995</v>
      </c>
      <c r="H1420" s="2">
        <f>'Moving Avg'!G1420</f>
        <v>5.747640000000005</v>
      </c>
      <c r="I1420" s="2">
        <f>'Moving Avg'!H1420</f>
        <v>6.9248149999999908</v>
      </c>
      <c r="J1420" s="5" t="str">
        <f>OBV!F1420</f>
        <v>BULLISH</v>
      </c>
      <c r="K1420" s="5" t="str">
        <f>OBV!G1420</f>
        <v>NEUTRAL</v>
      </c>
      <c r="L1420" s="5" t="str">
        <f>OBV!H1420</f>
        <v>CONFIRMED BULLISH</v>
      </c>
      <c r="M1420" s="7">
        <f t="shared" si="220"/>
        <v>25</v>
      </c>
      <c r="N1420" s="7">
        <f t="shared" si="221"/>
        <v>100</v>
      </c>
      <c r="O1420" s="7">
        <f t="shared" si="222"/>
        <v>0</v>
      </c>
      <c r="P1420" s="7">
        <f t="shared" si="223"/>
        <v>83.5</v>
      </c>
      <c r="Q1420" s="8">
        <f t="shared" si="224"/>
        <v>56.274999999999999</v>
      </c>
      <c r="R1420" s="8">
        <f t="shared" si="225"/>
        <v>45.875</v>
      </c>
      <c r="S1420" s="8">
        <f t="shared" si="226"/>
        <v>56.325000000000003</v>
      </c>
      <c r="T1420" s="8">
        <f t="shared" si="227"/>
        <v>52.125</v>
      </c>
      <c r="U1420" s="7">
        <f t="shared" si="228"/>
        <v>52.82500000000001</v>
      </c>
      <c r="V1420" s="7">
        <f t="shared" si="229"/>
        <v>52.650000000000006</v>
      </c>
    </row>
    <row r="1421" spans="1:22" ht="13.5" x14ac:dyDescent="0.25">
      <c r="A1421" s="3">
        <f>RSI!A1421</f>
        <v>44082</v>
      </c>
      <c r="B1421" s="2">
        <f>RSI!B1421</f>
        <v>5.8529999999999998</v>
      </c>
      <c r="C1421" s="2">
        <f>RSI!I1421</f>
        <v>59.655357052645329</v>
      </c>
      <c r="D1421" s="2">
        <f>MACD!E1421</f>
        <v>-6.8122896261365362E-2</v>
      </c>
      <c r="E1421" s="2">
        <f>MACD!F1421</f>
        <v>-2.6740905770122163E-2</v>
      </c>
      <c r="F1421" s="2">
        <f>'Moving Avg'!D1421</f>
        <v>5.6616</v>
      </c>
      <c r="G1421" s="2">
        <f>'Moving Avg'!F1421</f>
        <v>5.6128999999999989</v>
      </c>
      <c r="H1421" s="2">
        <f>'Moving Avg'!G1421</f>
        <v>5.7390800000000048</v>
      </c>
      <c r="I1421" s="2">
        <f>'Moving Avg'!H1421</f>
        <v>6.9150749999999928</v>
      </c>
      <c r="J1421" s="5" t="str">
        <f>OBV!F1421</f>
        <v>BULLISH</v>
      </c>
      <c r="K1421" s="5" t="str">
        <f>OBV!G1421</f>
        <v>NEUTRAL</v>
      </c>
      <c r="L1421" s="5" t="str">
        <f>OBV!H1421</f>
        <v>CONFIRMED BULLISH</v>
      </c>
      <c r="M1421" s="7">
        <f t="shared" si="220"/>
        <v>25</v>
      </c>
      <c r="N1421" s="7">
        <f t="shared" si="221"/>
        <v>100</v>
      </c>
      <c r="O1421" s="7">
        <f t="shared" si="222"/>
        <v>0</v>
      </c>
      <c r="P1421" s="7">
        <f t="shared" si="223"/>
        <v>83.5</v>
      </c>
      <c r="Q1421" s="8">
        <f t="shared" si="224"/>
        <v>56.274999999999999</v>
      </c>
      <c r="R1421" s="8">
        <f t="shared" si="225"/>
        <v>45.875</v>
      </c>
      <c r="S1421" s="8">
        <f t="shared" si="226"/>
        <v>56.325000000000003</v>
      </c>
      <c r="T1421" s="8">
        <f t="shared" si="227"/>
        <v>52.125</v>
      </c>
      <c r="U1421" s="7">
        <f t="shared" si="228"/>
        <v>52.82500000000001</v>
      </c>
      <c r="V1421" s="7">
        <f t="shared" si="229"/>
        <v>52.650000000000006</v>
      </c>
    </row>
    <row r="1422" spans="1:22" ht="13.5" x14ac:dyDescent="0.25">
      <c r="A1422" s="3">
        <f>RSI!A1422</f>
        <v>44083</v>
      </c>
      <c r="B1422" s="2">
        <f>RSI!B1422</f>
        <v>6.11</v>
      </c>
      <c r="C1422" s="2">
        <f>RSI!I1422</f>
        <v>68.616728334801039</v>
      </c>
      <c r="D1422" s="2">
        <f>MACD!E1422</f>
        <v>-9.5415206191834301E-2</v>
      </c>
      <c r="E1422" s="2">
        <f>MACD!F1422</f>
        <v>-4.0475765854464593E-2</v>
      </c>
      <c r="F1422" s="2">
        <f>'Moving Avg'!D1422</f>
        <v>5.7644000000000002</v>
      </c>
      <c r="G1422" s="2">
        <f>'Moving Avg'!F1422</f>
        <v>5.6379000000000001</v>
      </c>
      <c r="H1422" s="2">
        <f>'Moving Avg'!G1422</f>
        <v>5.7356600000000046</v>
      </c>
      <c r="I1422" s="2">
        <f>'Moving Avg'!H1422</f>
        <v>6.9062249999999912</v>
      </c>
      <c r="J1422" s="5" t="str">
        <f>OBV!F1422</f>
        <v>BULLISH</v>
      </c>
      <c r="K1422" s="5" t="str">
        <f>OBV!G1422</f>
        <v>NEUTRAL</v>
      </c>
      <c r="L1422" s="5" t="str">
        <f>OBV!H1422</f>
        <v>CONFIRMED BULLISH</v>
      </c>
      <c r="M1422" s="7">
        <f t="shared" si="220"/>
        <v>25</v>
      </c>
      <c r="N1422" s="7">
        <f t="shared" si="221"/>
        <v>100</v>
      </c>
      <c r="O1422" s="7">
        <f t="shared" si="222"/>
        <v>0</v>
      </c>
      <c r="P1422" s="7">
        <f t="shared" si="223"/>
        <v>83.5</v>
      </c>
      <c r="Q1422" s="8">
        <f t="shared" si="224"/>
        <v>56.274999999999999</v>
      </c>
      <c r="R1422" s="8">
        <f t="shared" si="225"/>
        <v>45.875</v>
      </c>
      <c r="S1422" s="8">
        <f t="shared" si="226"/>
        <v>56.325000000000003</v>
      </c>
      <c r="T1422" s="8">
        <f t="shared" si="227"/>
        <v>52.125</v>
      </c>
      <c r="U1422" s="7">
        <f t="shared" si="228"/>
        <v>52.82500000000001</v>
      </c>
      <c r="V1422" s="7">
        <f t="shared" si="229"/>
        <v>52.650000000000006</v>
      </c>
    </row>
    <row r="1423" spans="1:22" ht="13.5" x14ac:dyDescent="0.25">
      <c r="A1423" s="3">
        <f>RSI!A1423</f>
        <v>44084</v>
      </c>
      <c r="B1423" s="2">
        <f>RSI!B1423</f>
        <v>6.3949999999999996</v>
      </c>
      <c r="C1423" s="2">
        <f>RSI!I1423</f>
        <v>75.19634625679582</v>
      </c>
      <c r="D1423" s="2">
        <f>MACD!E1423</f>
        <v>-0.13234319595283583</v>
      </c>
      <c r="E1423" s="2">
        <f>MACD!F1423</f>
        <v>-5.8849251874138843E-2</v>
      </c>
      <c r="F1423" s="2">
        <f>'Moving Avg'!D1423</f>
        <v>5.9555999999999996</v>
      </c>
      <c r="G1423" s="2">
        <f>'Moving Avg'!F1423</f>
        <v>5.6771500000000001</v>
      </c>
      <c r="H1423" s="2">
        <f>'Moving Avg'!G1423</f>
        <v>5.7416600000000049</v>
      </c>
      <c r="I1423" s="2">
        <f>'Moving Avg'!H1423</f>
        <v>6.8992299999999922</v>
      </c>
      <c r="J1423" s="5" t="str">
        <f>OBV!F1423</f>
        <v>BULLISH</v>
      </c>
      <c r="K1423" s="5" t="str">
        <f>OBV!G1423</f>
        <v>NEUTRAL</v>
      </c>
      <c r="L1423" s="5" t="str">
        <f>OBV!H1423</f>
        <v>CONFIRMED BULLISH</v>
      </c>
      <c r="M1423" s="7">
        <f t="shared" si="220"/>
        <v>0</v>
      </c>
      <c r="N1423" s="7">
        <f t="shared" si="221"/>
        <v>100</v>
      </c>
      <c r="O1423" s="7">
        <f t="shared" si="222"/>
        <v>0</v>
      </c>
      <c r="P1423" s="7">
        <f t="shared" si="223"/>
        <v>83.5</v>
      </c>
      <c r="Q1423" s="8">
        <f t="shared" si="224"/>
        <v>47.524999999999999</v>
      </c>
      <c r="R1423" s="8">
        <f t="shared" si="225"/>
        <v>40.875</v>
      </c>
      <c r="S1423" s="8">
        <f t="shared" si="226"/>
        <v>52.575000000000003</v>
      </c>
      <c r="T1423" s="8">
        <f t="shared" si="227"/>
        <v>45.875</v>
      </c>
      <c r="U1423" s="7">
        <f t="shared" si="228"/>
        <v>46.991666666666674</v>
      </c>
      <c r="V1423" s="7">
        <f t="shared" si="229"/>
        <v>46.712500000000006</v>
      </c>
    </row>
    <row r="1424" spans="1:22" ht="13.5" x14ac:dyDescent="0.25">
      <c r="A1424" s="3">
        <f>RSI!A1424</f>
        <v>44085</v>
      </c>
      <c r="B1424" s="2">
        <f>RSI!B1424</f>
        <v>6.6159999999999997</v>
      </c>
      <c r="C1424" s="2">
        <f>RSI!I1424</f>
        <v>78.891930242232519</v>
      </c>
      <c r="D1424" s="2">
        <f>MACD!E1424</f>
        <v>-0.18402360735016909</v>
      </c>
      <c r="E1424" s="2">
        <f>MACD!F1424</f>
        <v>-8.3884122969344901E-2</v>
      </c>
      <c r="F1424" s="2">
        <f>'Moving Avg'!D1424</f>
        <v>6.1654</v>
      </c>
      <c r="G1424" s="2">
        <f>'Moving Avg'!F1424</f>
        <v>5.7274499999999993</v>
      </c>
      <c r="H1424" s="2">
        <f>'Moving Avg'!G1424</f>
        <v>5.7543600000000028</v>
      </c>
      <c r="I1424" s="2">
        <f>'Moving Avg'!H1424</f>
        <v>6.8928399999999916</v>
      </c>
      <c r="J1424" s="5" t="str">
        <f>OBV!F1424</f>
        <v>BULLISH</v>
      </c>
      <c r="K1424" s="5" t="str">
        <f>OBV!G1424</f>
        <v>NEUTRAL</v>
      </c>
      <c r="L1424" s="5" t="str">
        <f>OBV!H1424</f>
        <v>CONFIRMED BULLISH</v>
      </c>
      <c r="M1424" s="7">
        <f t="shared" si="220"/>
        <v>0</v>
      </c>
      <c r="N1424" s="7">
        <f t="shared" si="221"/>
        <v>100</v>
      </c>
      <c r="O1424" s="7">
        <f t="shared" si="222"/>
        <v>0</v>
      </c>
      <c r="P1424" s="7">
        <f t="shared" si="223"/>
        <v>83.5</v>
      </c>
      <c r="Q1424" s="8">
        <f t="shared" si="224"/>
        <v>47.524999999999999</v>
      </c>
      <c r="R1424" s="8">
        <f t="shared" si="225"/>
        <v>40.875</v>
      </c>
      <c r="S1424" s="8">
        <f t="shared" si="226"/>
        <v>52.575000000000003</v>
      </c>
      <c r="T1424" s="8">
        <f t="shared" si="227"/>
        <v>45.875</v>
      </c>
      <c r="U1424" s="7">
        <f t="shared" si="228"/>
        <v>46.991666666666674</v>
      </c>
      <c r="V1424" s="7">
        <f t="shared" si="229"/>
        <v>46.712500000000006</v>
      </c>
    </row>
    <row r="1425" spans="1:22" ht="13.5" x14ac:dyDescent="0.25">
      <c r="A1425" s="3">
        <f>RSI!A1425</f>
        <v>44088</v>
      </c>
      <c r="B1425" s="2">
        <f>RSI!B1425</f>
        <v>6.923</v>
      </c>
      <c r="C1425" s="2">
        <f>RSI!I1425</f>
        <v>82.739246966153203</v>
      </c>
      <c r="D1425" s="2">
        <f>MACD!E1425</f>
        <v>-0.27094673756346221</v>
      </c>
      <c r="E1425" s="2">
        <f>MACD!F1425</f>
        <v>-0.12129664588816837</v>
      </c>
      <c r="F1425" s="2">
        <f>'Moving Avg'!D1425</f>
        <v>6.3793999999999995</v>
      </c>
      <c r="G1425" s="2">
        <f>'Moving Avg'!F1425</f>
        <v>5.7931000000000008</v>
      </c>
      <c r="H1425" s="2">
        <f>'Moving Avg'!G1425</f>
        <v>5.7777600000000033</v>
      </c>
      <c r="I1425" s="2">
        <f>'Moving Avg'!H1425</f>
        <v>6.8886999999999921</v>
      </c>
      <c r="J1425" s="5" t="str">
        <f>OBV!F1425</f>
        <v>BULLISH</v>
      </c>
      <c r="K1425" s="5" t="str">
        <f>OBV!G1425</f>
        <v>NEUTRAL</v>
      </c>
      <c r="L1425" s="5" t="str">
        <f>OBV!H1425</f>
        <v>CONFIRMED BULLISH</v>
      </c>
      <c r="M1425" s="7">
        <f t="shared" si="220"/>
        <v>0</v>
      </c>
      <c r="N1425" s="7">
        <f t="shared" si="221"/>
        <v>100</v>
      </c>
      <c r="O1425" s="7">
        <f t="shared" si="222"/>
        <v>0</v>
      </c>
      <c r="P1425" s="7">
        <f t="shared" si="223"/>
        <v>83.5</v>
      </c>
      <c r="Q1425" s="8">
        <f t="shared" si="224"/>
        <v>47.524999999999999</v>
      </c>
      <c r="R1425" s="8">
        <f t="shared" si="225"/>
        <v>40.875</v>
      </c>
      <c r="S1425" s="8">
        <f t="shared" si="226"/>
        <v>52.575000000000003</v>
      </c>
      <c r="T1425" s="8">
        <f t="shared" si="227"/>
        <v>45.875</v>
      </c>
      <c r="U1425" s="7">
        <f t="shared" si="228"/>
        <v>46.991666666666674</v>
      </c>
      <c r="V1425" s="7">
        <f t="shared" si="229"/>
        <v>46.712500000000006</v>
      </c>
    </row>
    <row r="1426" spans="1:22" ht="13.5" x14ac:dyDescent="0.25">
      <c r="A1426" s="3">
        <f>RSI!A1426</f>
        <v>44089</v>
      </c>
      <c r="B1426" s="2">
        <f>RSI!B1426</f>
        <v>6.9370000000000003</v>
      </c>
      <c r="C1426" s="2">
        <f>RSI!I1426</f>
        <v>82.892381562638136</v>
      </c>
      <c r="D1426" s="2">
        <f>MACD!E1426</f>
        <v>-0.37404096508027695</v>
      </c>
      <c r="E1426" s="2">
        <f>MACD!F1426</f>
        <v>-0.17184550972659007</v>
      </c>
      <c r="F1426" s="2">
        <f>'Moving Avg'!D1426</f>
        <v>6.5961999999999987</v>
      </c>
      <c r="G1426" s="2">
        <f>'Moving Avg'!F1426</f>
        <v>5.8616000000000001</v>
      </c>
      <c r="H1426" s="2">
        <f>'Moving Avg'!G1426</f>
        <v>5.8014400000000022</v>
      </c>
      <c r="I1426" s="2">
        <f>'Moving Avg'!H1426</f>
        <v>6.8846299999999925</v>
      </c>
      <c r="J1426" s="5" t="str">
        <f>OBV!F1426</f>
        <v>BULLISH</v>
      </c>
      <c r="K1426" s="5" t="str">
        <f>OBV!G1426</f>
        <v>WEAK</v>
      </c>
      <c r="L1426" s="5" t="str">
        <f>OBV!H1426</f>
        <v>CONFIRMED BULLISH</v>
      </c>
      <c r="M1426" s="7">
        <f t="shared" si="220"/>
        <v>0</v>
      </c>
      <c r="N1426" s="7">
        <f t="shared" si="221"/>
        <v>100</v>
      </c>
      <c r="O1426" s="7">
        <f t="shared" si="222"/>
        <v>0</v>
      </c>
      <c r="P1426" s="7">
        <f t="shared" si="223"/>
        <v>67</v>
      </c>
      <c r="Q1426" s="8">
        <f t="shared" si="224"/>
        <v>45.05</v>
      </c>
      <c r="R1426" s="8">
        <f t="shared" si="225"/>
        <v>36.75</v>
      </c>
      <c r="S1426" s="8">
        <f t="shared" si="226"/>
        <v>45.150000000000006</v>
      </c>
      <c r="T1426" s="8">
        <f t="shared" si="227"/>
        <v>41.75</v>
      </c>
      <c r="U1426" s="7">
        <f t="shared" si="228"/>
        <v>42.31666666666667</v>
      </c>
      <c r="V1426" s="7">
        <f t="shared" si="229"/>
        <v>42.174999999999997</v>
      </c>
    </row>
    <row r="1427" spans="1:22" ht="13.5" x14ac:dyDescent="0.25">
      <c r="A1427" s="3">
        <f>RSI!A1427</f>
        <v>44090</v>
      </c>
      <c r="B1427" s="2">
        <f>RSI!B1427</f>
        <v>6.9870000000000001</v>
      </c>
      <c r="C1427" s="2">
        <f>RSI!I1427</f>
        <v>83.456873599521501</v>
      </c>
      <c r="D1427" s="2">
        <f>MACD!E1427</f>
        <v>-0.45016275626774949</v>
      </c>
      <c r="E1427" s="2">
        <f>MACD!F1427</f>
        <v>-0.22750895903482199</v>
      </c>
      <c r="F1427" s="2">
        <f>'Moving Avg'!D1427</f>
        <v>6.7715999999999994</v>
      </c>
      <c r="G1427" s="2">
        <f>'Moving Avg'!F1427</f>
        <v>5.932599999999999</v>
      </c>
      <c r="H1427" s="2">
        <f>'Moving Avg'!G1427</f>
        <v>5.8269800000000034</v>
      </c>
      <c r="I1427" s="2">
        <f>'Moving Avg'!H1427</f>
        <v>6.8806649999999943</v>
      </c>
      <c r="J1427" s="5" t="str">
        <f>OBV!F1427</f>
        <v>BULLISH</v>
      </c>
      <c r="K1427" s="5" t="str">
        <f>OBV!G1427</f>
        <v>WEAK</v>
      </c>
      <c r="L1427" s="5" t="str">
        <f>OBV!H1427</f>
        <v>CONFIRMED BULLISH</v>
      </c>
      <c r="M1427" s="7">
        <f t="shared" si="220"/>
        <v>0</v>
      </c>
      <c r="N1427" s="7">
        <f t="shared" si="221"/>
        <v>100</v>
      </c>
      <c r="O1427" s="7">
        <f t="shared" si="222"/>
        <v>0</v>
      </c>
      <c r="P1427" s="7">
        <f t="shared" si="223"/>
        <v>67</v>
      </c>
      <c r="Q1427" s="8">
        <f t="shared" si="224"/>
        <v>45.05</v>
      </c>
      <c r="R1427" s="8">
        <f t="shared" si="225"/>
        <v>36.75</v>
      </c>
      <c r="S1427" s="8">
        <f t="shared" si="226"/>
        <v>45.150000000000006</v>
      </c>
      <c r="T1427" s="8">
        <f t="shared" si="227"/>
        <v>41.75</v>
      </c>
      <c r="U1427" s="7">
        <f t="shared" si="228"/>
        <v>42.31666666666667</v>
      </c>
      <c r="V1427" s="7">
        <f t="shared" si="229"/>
        <v>42.174999999999997</v>
      </c>
    </row>
    <row r="1428" spans="1:22" ht="13.5" x14ac:dyDescent="0.25">
      <c r="A1428" s="3">
        <f>RSI!A1428</f>
        <v>44091</v>
      </c>
      <c r="B1428" s="2">
        <f>RSI!B1428</f>
        <v>6.673</v>
      </c>
      <c r="C1428" s="2">
        <f>RSI!I1428</f>
        <v>68.230652951080501</v>
      </c>
      <c r="D1428" s="2">
        <f>MACD!E1428</f>
        <v>-0.52141871510388604</v>
      </c>
      <c r="E1428" s="2">
        <f>MACD!F1428</f>
        <v>-0.28629091024863479</v>
      </c>
      <c r="F1428" s="2">
        <f>'Moving Avg'!D1428</f>
        <v>6.8272000000000004</v>
      </c>
      <c r="G1428" s="2">
        <f>'Moving Avg'!F1428</f>
        <v>5.9878999999999989</v>
      </c>
      <c r="H1428" s="2">
        <f>'Moving Avg'!G1428</f>
        <v>5.8453800000000022</v>
      </c>
      <c r="I1428" s="2">
        <f>'Moving Avg'!H1428</f>
        <v>6.8752749999999949</v>
      </c>
      <c r="J1428" s="5" t="str">
        <f>OBV!F1428</f>
        <v>BULLISH</v>
      </c>
      <c r="K1428" s="5" t="str">
        <f>OBV!G1428</f>
        <v>NEUTRAL</v>
      </c>
      <c r="L1428" s="5" t="str">
        <f>OBV!H1428</f>
        <v>CONFIRMED BULLISH</v>
      </c>
      <c r="M1428" s="7">
        <f t="shared" si="220"/>
        <v>25</v>
      </c>
      <c r="N1428" s="7">
        <f t="shared" si="221"/>
        <v>100</v>
      </c>
      <c r="O1428" s="7">
        <f t="shared" si="222"/>
        <v>0</v>
      </c>
      <c r="P1428" s="7">
        <f t="shared" si="223"/>
        <v>83.5</v>
      </c>
      <c r="Q1428" s="8">
        <f t="shared" si="224"/>
        <v>56.274999999999999</v>
      </c>
      <c r="R1428" s="8">
        <f t="shared" si="225"/>
        <v>45.875</v>
      </c>
      <c r="S1428" s="8">
        <f t="shared" si="226"/>
        <v>56.325000000000003</v>
      </c>
      <c r="T1428" s="8">
        <f t="shared" si="227"/>
        <v>52.125</v>
      </c>
      <c r="U1428" s="7">
        <f t="shared" si="228"/>
        <v>52.82500000000001</v>
      </c>
      <c r="V1428" s="7">
        <f t="shared" si="229"/>
        <v>52.650000000000006</v>
      </c>
    </row>
    <row r="1429" spans="1:22" ht="13.5" x14ac:dyDescent="0.25">
      <c r="A1429" s="3">
        <f>RSI!A1429</f>
        <v>44092</v>
      </c>
      <c r="B1429" s="2">
        <f>RSI!B1429</f>
        <v>6.673</v>
      </c>
      <c r="C1429" s="2">
        <f>RSI!I1429</f>
        <v>68.230652951080501</v>
      </c>
      <c r="D1429" s="2">
        <f>MACD!E1429</f>
        <v>-0.56567431003129887</v>
      </c>
      <c r="E1429" s="2">
        <f>MACD!F1429</f>
        <v>-0.34216759020516763</v>
      </c>
      <c r="F1429" s="2">
        <f>'Moving Avg'!D1429</f>
        <v>6.8386000000000013</v>
      </c>
      <c r="G1429" s="2">
        <f>'Moving Avg'!F1429</f>
        <v>6.0431999999999997</v>
      </c>
      <c r="H1429" s="2">
        <f>'Moving Avg'!G1429</f>
        <v>5.8633600000000037</v>
      </c>
      <c r="I1429" s="2">
        <f>'Moving Avg'!H1429</f>
        <v>6.8693849999999941</v>
      </c>
      <c r="J1429" s="5" t="str">
        <f>OBV!F1429</f>
        <v>BULLISH</v>
      </c>
      <c r="K1429" s="5" t="str">
        <f>OBV!G1429</f>
        <v>NEUTRAL</v>
      </c>
      <c r="L1429" s="5" t="str">
        <f>OBV!H1429</f>
        <v>CONFIRMED BULLISH</v>
      </c>
      <c r="M1429" s="7">
        <f t="shared" si="220"/>
        <v>25</v>
      </c>
      <c r="N1429" s="7">
        <f t="shared" si="221"/>
        <v>100</v>
      </c>
      <c r="O1429" s="7">
        <f t="shared" si="222"/>
        <v>0</v>
      </c>
      <c r="P1429" s="7">
        <f t="shared" si="223"/>
        <v>83.5</v>
      </c>
      <c r="Q1429" s="8">
        <f t="shared" si="224"/>
        <v>56.274999999999999</v>
      </c>
      <c r="R1429" s="8">
        <f t="shared" si="225"/>
        <v>45.875</v>
      </c>
      <c r="S1429" s="8">
        <f t="shared" si="226"/>
        <v>56.325000000000003</v>
      </c>
      <c r="T1429" s="8">
        <f t="shared" si="227"/>
        <v>52.125</v>
      </c>
      <c r="U1429" s="7">
        <f t="shared" si="228"/>
        <v>52.82500000000001</v>
      </c>
      <c r="V1429" s="7">
        <f t="shared" si="229"/>
        <v>52.650000000000006</v>
      </c>
    </row>
    <row r="1430" spans="1:22" ht="13.5" x14ac:dyDescent="0.25">
      <c r="A1430" s="3">
        <f>RSI!A1430</f>
        <v>44095</v>
      </c>
      <c r="B1430" s="2">
        <f>RSI!B1430</f>
        <v>6.6310000000000002</v>
      </c>
      <c r="C1430" s="2">
        <f>RSI!I1430</f>
        <v>66.352729819266443</v>
      </c>
      <c r="D1430" s="2">
        <f>MACD!E1430</f>
        <v>-0.55939394354957095</v>
      </c>
      <c r="E1430" s="2">
        <f>MACD!F1430</f>
        <v>-0.38561286087404828</v>
      </c>
      <c r="F1430" s="2">
        <f>'Moving Avg'!D1430</f>
        <v>6.7802000000000007</v>
      </c>
      <c r="G1430" s="2">
        <f>'Moving Avg'!F1430</f>
        <v>6.0964</v>
      </c>
      <c r="H1430" s="2">
        <f>'Moving Avg'!G1430</f>
        <v>5.8809200000000033</v>
      </c>
      <c r="I1430" s="2">
        <f>'Moving Avg'!H1430</f>
        <v>6.8615349999999955</v>
      </c>
      <c r="J1430" s="5" t="str">
        <f>OBV!F1430</f>
        <v>BULLISH</v>
      </c>
      <c r="K1430" s="5" t="str">
        <f>OBV!G1430</f>
        <v>NEUTRAL</v>
      </c>
      <c r="L1430" s="5" t="str">
        <f>OBV!H1430</f>
        <v>BULLISH DIVERGENCE</v>
      </c>
      <c r="M1430" s="7">
        <f t="shared" si="220"/>
        <v>25</v>
      </c>
      <c r="N1430" s="7">
        <f t="shared" si="221"/>
        <v>100</v>
      </c>
      <c r="O1430" s="7">
        <f t="shared" si="222"/>
        <v>0</v>
      </c>
      <c r="P1430" s="7">
        <f t="shared" si="223"/>
        <v>66.5</v>
      </c>
      <c r="Q1430" s="8">
        <f t="shared" si="224"/>
        <v>53.725000000000001</v>
      </c>
      <c r="R1430" s="8">
        <f t="shared" si="225"/>
        <v>41.625</v>
      </c>
      <c r="S1430" s="8">
        <f t="shared" si="226"/>
        <v>48.674999999999997</v>
      </c>
      <c r="T1430" s="8">
        <f t="shared" si="227"/>
        <v>47.875</v>
      </c>
      <c r="U1430" s="7">
        <f t="shared" si="228"/>
        <v>48.008333333333326</v>
      </c>
      <c r="V1430" s="7">
        <f t="shared" si="229"/>
        <v>47.974999999999994</v>
      </c>
    </row>
    <row r="1431" spans="1:22" ht="13.5" x14ac:dyDescent="0.25">
      <c r="A1431" s="3">
        <f>RSI!A1431</f>
        <v>44096</v>
      </c>
      <c r="B1431" s="2">
        <f>RSI!B1431</f>
        <v>6.4379999999999997</v>
      </c>
      <c r="C1431" s="2">
        <f>RSI!I1431</f>
        <v>58.398587957189498</v>
      </c>
      <c r="D1431" s="2">
        <f>MACD!E1431</f>
        <v>-0.54266836931403351</v>
      </c>
      <c r="E1431" s="2">
        <f>MACD!F1431</f>
        <v>-0.41702396256204538</v>
      </c>
      <c r="F1431" s="2">
        <f>'Moving Avg'!D1431</f>
        <v>6.6804000000000006</v>
      </c>
      <c r="G1431" s="2">
        <f>'Moving Avg'!F1431</f>
        <v>6.1399500000000007</v>
      </c>
      <c r="H1431" s="2">
        <f>'Moving Avg'!G1431</f>
        <v>5.8926200000000017</v>
      </c>
      <c r="I1431" s="2">
        <f>'Moving Avg'!H1431</f>
        <v>6.8502599999999951</v>
      </c>
      <c r="J1431" s="5" t="str">
        <f>OBV!F1431</f>
        <v>BEARISH</v>
      </c>
      <c r="K1431" s="5" t="str">
        <f>OBV!G1431</f>
        <v>NEUTRAL</v>
      </c>
      <c r="L1431" s="5" t="str">
        <f>OBV!H1431</f>
        <v>CONFIRMED BEARISH</v>
      </c>
      <c r="M1431" s="7">
        <f t="shared" si="220"/>
        <v>25</v>
      </c>
      <c r="N1431" s="7">
        <f t="shared" si="221"/>
        <v>100</v>
      </c>
      <c r="O1431" s="7">
        <f t="shared" si="222"/>
        <v>0</v>
      </c>
      <c r="P1431" s="7">
        <f t="shared" si="223"/>
        <v>16.5</v>
      </c>
      <c r="Q1431" s="8">
        <f t="shared" si="224"/>
        <v>46.225000000000001</v>
      </c>
      <c r="R1431" s="8">
        <f t="shared" si="225"/>
        <v>29.125</v>
      </c>
      <c r="S1431" s="8">
        <f t="shared" si="226"/>
        <v>26.175000000000001</v>
      </c>
      <c r="T1431" s="8">
        <f t="shared" si="227"/>
        <v>35.375</v>
      </c>
      <c r="U1431" s="7">
        <f t="shared" si="228"/>
        <v>33.841666666666661</v>
      </c>
      <c r="V1431" s="7">
        <f t="shared" si="229"/>
        <v>34.224999999999994</v>
      </c>
    </row>
    <row r="1432" spans="1:22" ht="13.5" x14ac:dyDescent="0.25">
      <c r="A1432" s="3">
        <f>RSI!A1432</f>
        <v>44097</v>
      </c>
      <c r="B1432" s="2">
        <f>RSI!B1432</f>
        <v>6.2450000000000001</v>
      </c>
      <c r="C1432" s="2">
        <f>RSI!I1432</f>
        <v>51.721455947305401</v>
      </c>
      <c r="D1432" s="2">
        <f>MACD!E1432</f>
        <v>-0.47621194084671536</v>
      </c>
      <c r="E1432" s="2">
        <f>MACD!F1432</f>
        <v>-0.42886155821897942</v>
      </c>
      <c r="F1432" s="2">
        <f>'Moving Avg'!D1432</f>
        <v>6.5319999999999991</v>
      </c>
      <c r="G1432" s="2">
        <f>'Moving Avg'!F1432</f>
        <v>6.1702500000000011</v>
      </c>
      <c r="H1432" s="2">
        <f>'Moving Avg'!G1432</f>
        <v>5.9004600000000025</v>
      </c>
      <c r="I1432" s="2">
        <f>'Moving Avg'!H1432</f>
        <v>6.837409999999994</v>
      </c>
      <c r="J1432" s="5" t="str">
        <f>OBV!F1432</f>
        <v>BEARISH</v>
      </c>
      <c r="K1432" s="5" t="str">
        <f>OBV!G1432</f>
        <v>NEUTRAL</v>
      </c>
      <c r="L1432" s="5" t="str">
        <f>OBV!H1432</f>
        <v>CONFIRMED BEARISH</v>
      </c>
      <c r="M1432" s="7">
        <f t="shared" si="220"/>
        <v>25</v>
      </c>
      <c r="N1432" s="7">
        <f t="shared" si="221"/>
        <v>100</v>
      </c>
      <c r="O1432" s="7">
        <f t="shared" si="222"/>
        <v>0</v>
      </c>
      <c r="P1432" s="7">
        <f t="shared" si="223"/>
        <v>16.5</v>
      </c>
      <c r="Q1432" s="8">
        <f t="shared" si="224"/>
        <v>46.225000000000001</v>
      </c>
      <c r="R1432" s="8">
        <f t="shared" si="225"/>
        <v>29.125</v>
      </c>
      <c r="S1432" s="8">
        <f t="shared" si="226"/>
        <v>26.175000000000001</v>
      </c>
      <c r="T1432" s="8">
        <f t="shared" si="227"/>
        <v>35.375</v>
      </c>
      <c r="U1432" s="7">
        <f t="shared" si="228"/>
        <v>33.841666666666661</v>
      </c>
      <c r="V1432" s="7">
        <f t="shared" si="229"/>
        <v>34.224999999999994</v>
      </c>
    </row>
    <row r="1433" spans="1:22" ht="13.5" x14ac:dyDescent="0.25">
      <c r="A1433" s="3">
        <f>RSI!A1433</f>
        <v>44098</v>
      </c>
      <c r="B1433" s="2">
        <f>RSI!B1433</f>
        <v>6.0739999999999998</v>
      </c>
      <c r="C1433" s="2">
        <f>RSI!I1433</f>
        <v>46.633861553889986</v>
      </c>
      <c r="D1433" s="2">
        <f>MACD!E1433</f>
        <v>-0.36374366280711623</v>
      </c>
      <c r="E1433" s="2">
        <f>MACD!F1433</f>
        <v>-0.41583797913660681</v>
      </c>
      <c r="F1433" s="2">
        <f>'Moving Avg'!D1433</f>
        <v>6.4122000000000003</v>
      </c>
      <c r="G1433" s="2">
        <f>'Moving Avg'!F1433</f>
        <v>6.1888000000000005</v>
      </c>
      <c r="H1433" s="2">
        <f>'Moving Avg'!G1433</f>
        <v>5.9007400000000017</v>
      </c>
      <c r="I1433" s="2">
        <f>'Moving Avg'!H1433</f>
        <v>6.8250249999999957</v>
      </c>
      <c r="J1433" s="5" t="str">
        <f>OBV!F1433</f>
        <v>BEARISH</v>
      </c>
      <c r="K1433" s="5" t="str">
        <f>OBV!G1433</f>
        <v>NEUTRAL</v>
      </c>
      <c r="L1433" s="5" t="str">
        <f>OBV!H1433</f>
        <v>CONFIRMED BEARISH</v>
      </c>
      <c r="M1433" s="7">
        <f t="shared" si="220"/>
        <v>25</v>
      </c>
      <c r="N1433" s="7">
        <f t="shared" si="221"/>
        <v>0</v>
      </c>
      <c r="O1433" s="7">
        <f t="shared" si="222"/>
        <v>0</v>
      </c>
      <c r="P1433" s="7">
        <f t="shared" si="223"/>
        <v>16.5</v>
      </c>
      <c r="Q1433" s="8">
        <f t="shared" si="224"/>
        <v>11.225</v>
      </c>
      <c r="R1433" s="8">
        <f t="shared" si="225"/>
        <v>9.125</v>
      </c>
      <c r="S1433" s="8">
        <f t="shared" si="226"/>
        <v>11.175000000000001</v>
      </c>
      <c r="T1433" s="8">
        <f t="shared" si="227"/>
        <v>10.375</v>
      </c>
      <c r="U1433" s="7">
        <f t="shared" si="228"/>
        <v>10.508333333333335</v>
      </c>
      <c r="V1433" s="7">
        <f t="shared" si="229"/>
        <v>10.475000000000001</v>
      </c>
    </row>
    <row r="1434" spans="1:22" ht="13.5" x14ac:dyDescent="0.25">
      <c r="A1434" s="3">
        <f>RSI!A1434</f>
        <v>44099</v>
      </c>
      <c r="B1434" s="2">
        <f>RSI!B1434</f>
        <v>6.2380000000000004</v>
      </c>
      <c r="C1434" s="2">
        <f>RSI!I1434</f>
        <v>51.555591876463041</v>
      </c>
      <c r="D1434" s="2">
        <f>MACD!E1434</f>
        <v>-0.24597229211731975</v>
      </c>
      <c r="E1434" s="2">
        <f>MACD!F1434</f>
        <v>-0.38186484173274937</v>
      </c>
      <c r="F1434" s="2">
        <f>'Moving Avg'!D1434</f>
        <v>6.3251999999999997</v>
      </c>
      <c r="G1434" s="2">
        <f>'Moving Avg'!F1434</f>
        <v>6.2155500000000004</v>
      </c>
      <c r="H1434" s="2">
        <f>'Moving Avg'!G1434</f>
        <v>5.9048800000000004</v>
      </c>
      <c r="I1434" s="2">
        <f>'Moving Avg'!H1434</f>
        <v>6.8133899999999947</v>
      </c>
      <c r="J1434" s="5" t="str">
        <f>OBV!F1434</f>
        <v>BEARISH</v>
      </c>
      <c r="K1434" s="5" t="str">
        <f>OBV!G1434</f>
        <v>NEUTRAL</v>
      </c>
      <c r="L1434" s="5" t="str">
        <f>OBV!H1434</f>
        <v>CONFIRMED BEARISH</v>
      </c>
      <c r="M1434" s="7">
        <f t="shared" si="220"/>
        <v>25</v>
      </c>
      <c r="N1434" s="7">
        <f t="shared" si="221"/>
        <v>0</v>
      </c>
      <c r="O1434" s="7">
        <f t="shared" si="222"/>
        <v>0</v>
      </c>
      <c r="P1434" s="7">
        <f t="shared" si="223"/>
        <v>16.5</v>
      </c>
      <c r="Q1434" s="8">
        <f t="shared" si="224"/>
        <v>11.225</v>
      </c>
      <c r="R1434" s="8">
        <f t="shared" si="225"/>
        <v>9.125</v>
      </c>
      <c r="S1434" s="8">
        <f t="shared" si="226"/>
        <v>11.175000000000001</v>
      </c>
      <c r="T1434" s="8">
        <f t="shared" si="227"/>
        <v>10.375</v>
      </c>
      <c r="U1434" s="7">
        <f t="shared" si="228"/>
        <v>10.508333333333335</v>
      </c>
      <c r="V1434" s="7">
        <f t="shared" si="229"/>
        <v>10.475000000000001</v>
      </c>
    </row>
    <row r="1435" spans="1:22" ht="13.5" x14ac:dyDescent="0.25">
      <c r="A1435" s="3">
        <f>RSI!A1435</f>
        <v>44102</v>
      </c>
      <c r="B1435" s="2">
        <f>RSI!B1435</f>
        <v>6.3310000000000004</v>
      </c>
      <c r="C1435" s="2">
        <f>RSI!I1435</f>
        <v>54.138585108131643</v>
      </c>
      <c r="D1435" s="2">
        <f>MACD!E1435</f>
        <v>-0.10624859950147059</v>
      </c>
      <c r="E1435" s="2">
        <f>MACD!F1435</f>
        <v>-0.32674159328649366</v>
      </c>
      <c r="F1435" s="2">
        <f>'Moving Avg'!D1435</f>
        <v>6.2651999999999992</v>
      </c>
      <c r="G1435" s="2">
        <f>'Moving Avg'!F1435</f>
        <v>6.2519499999999999</v>
      </c>
      <c r="H1435" s="2">
        <f>'Moving Avg'!G1435</f>
        <v>5.9110200000000006</v>
      </c>
      <c r="I1435" s="2">
        <f>'Moving Avg'!H1435</f>
        <v>6.8028299999999966</v>
      </c>
      <c r="J1435" s="5" t="str">
        <f>OBV!F1435</f>
        <v>BEARISH</v>
      </c>
      <c r="K1435" s="5" t="str">
        <f>OBV!G1435</f>
        <v>NEUTRAL</v>
      </c>
      <c r="L1435" s="5" t="str">
        <f>OBV!H1435</f>
        <v>CONFIRMED BEARISH</v>
      </c>
      <c r="M1435" s="7">
        <f t="shared" si="220"/>
        <v>25</v>
      </c>
      <c r="N1435" s="7">
        <f t="shared" si="221"/>
        <v>0</v>
      </c>
      <c r="O1435" s="7">
        <f t="shared" si="222"/>
        <v>0</v>
      </c>
      <c r="P1435" s="7">
        <f t="shared" si="223"/>
        <v>16.5</v>
      </c>
      <c r="Q1435" s="8">
        <f t="shared" si="224"/>
        <v>11.225</v>
      </c>
      <c r="R1435" s="8">
        <f t="shared" si="225"/>
        <v>9.125</v>
      </c>
      <c r="S1435" s="8">
        <f t="shared" si="226"/>
        <v>11.175000000000001</v>
      </c>
      <c r="T1435" s="8">
        <f t="shared" si="227"/>
        <v>10.375</v>
      </c>
      <c r="U1435" s="7">
        <f t="shared" si="228"/>
        <v>10.508333333333335</v>
      </c>
      <c r="V1435" s="7">
        <f t="shared" si="229"/>
        <v>10.475000000000001</v>
      </c>
    </row>
    <row r="1436" spans="1:22" ht="13.5" x14ac:dyDescent="0.25">
      <c r="A1436" s="3">
        <f>RSI!A1436</f>
        <v>44103</v>
      </c>
      <c r="B1436" s="2">
        <f>RSI!B1436</f>
        <v>6.4160000000000004</v>
      </c>
      <c r="C1436" s="2">
        <f>RSI!I1436</f>
        <v>56.425413367663495</v>
      </c>
      <c r="D1436" s="2">
        <f>MACD!E1436</f>
        <v>7.03632889557948E-3</v>
      </c>
      <c r="E1436" s="2">
        <f>MACD!F1436</f>
        <v>-0.25998600885007905</v>
      </c>
      <c r="F1436" s="2">
        <f>'Moving Avg'!D1436</f>
        <v>6.2607999999999997</v>
      </c>
      <c r="G1436" s="2">
        <f>'Moving Avg'!F1436</f>
        <v>6.2997500000000004</v>
      </c>
      <c r="H1436" s="2">
        <f>'Moving Avg'!G1436</f>
        <v>5.9188600000000031</v>
      </c>
      <c r="I1436" s="2">
        <f>'Moving Avg'!H1436</f>
        <v>6.7931549999999969</v>
      </c>
      <c r="J1436" s="5" t="str">
        <f>OBV!F1436</f>
        <v>BULLISH</v>
      </c>
      <c r="K1436" s="5" t="str">
        <f>OBV!G1436</f>
        <v>NEUTRAL</v>
      </c>
      <c r="L1436" s="5" t="str">
        <f>OBV!H1436</f>
        <v>BULLISH DIVERGENCE</v>
      </c>
      <c r="M1436" s="7">
        <f t="shared" si="220"/>
        <v>25</v>
      </c>
      <c r="N1436" s="7">
        <f t="shared" si="221"/>
        <v>0</v>
      </c>
      <c r="O1436" s="7">
        <f t="shared" si="222"/>
        <v>0</v>
      </c>
      <c r="P1436" s="7">
        <f t="shared" si="223"/>
        <v>66.5</v>
      </c>
      <c r="Q1436" s="8">
        <f t="shared" si="224"/>
        <v>18.725000000000001</v>
      </c>
      <c r="R1436" s="8">
        <f t="shared" si="225"/>
        <v>21.625</v>
      </c>
      <c r="S1436" s="8">
        <f t="shared" si="226"/>
        <v>33.674999999999997</v>
      </c>
      <c r="T1436" s="8">
        <f t="shared" si="227"/>
        <v>22.875</v>
      </c>
      <c r="U1436" s="7">
        <f t="shared" si="228"/>
        <v>24.675000000000001</v>
      </c>
      <c r="V1436" s="7">
        <f t="shared" si="229"/>
        <v>24.225000000000001</v>
      </c>
    </row>
    <row r="1437" spans="1:22" ht="13.5" x14ac:dyDescent="0.25">
      <c r="A1437" s="3">
        <f>RSI!A1437</f>
        <v>44104</v>
      </c>
      <c r="B1437" s="2">
        <f>RSI!B1437</f>
        <v>6.3520000000000003</v>
      </c>
      <c r="C1437" s="2">
        <f>RSI!I1437</f>
        <v>54.232645672928058</v>
      </c>
      <c r="D1437" s="2">
        <f>MACD!E1437</f>
        <v>0.11408251121354684</v>
      </c>
      <c r="E1437" s="2">
        <f>MACD!F1437</f>
        <v>-0.18517230483735389</v>
      </c>
      <c r="F1437" s="2">
        <f>'Moving Avg'!D1437</f>
        <v>6.2822000000000005</v>
      </c>
      <c r="G1437" s="2">
        <f>'Moving Avg'!F1437</f>
        <v>6.3375500000000002</v>
      </c>
      <c r="H1437" s="2">
        <f>'Moving Avg'!G1437</f>
        <v>5.9302800000000024</v>
      </c>
      <c r="I1437" s="2">
        <f>'Moving Avg'!H1437</f>
        <v>6.7831599999999979</v>
      </c>
      <c r="J1437" s="5" t="str">
        <f>OBV!F1437</f>
        <v>BULLISH</v>
      </c>
      <c r="K1437" s="5" t="str">
        <f>OBV!G1437</f>
        <v>NEUTRAL</v>
      </c>
      <c r="L1437" s="5" t="str">
        <f>OBV!H1437</f>
        <v>CONFIRMED BULLISH</v>
      </c>
      <c r="M1437" s="7">
        <f t="shared" si="220"/>
        <v>25</v>
      </c>
      <c r="N1437" s="7">
        <f t="shared" si="221"/>
        <v>0</v>
      </c>
      <c r="O1437" s="7">
        <f t="shared" si="222"/>
        <v>0</v>
      </c>
      <c r="P1437" s="7">
        <f t="shared" si="223"/>
        <v>83.5</v>
      </c>
      <c r="Q1437" s="8">
        <f t="shared" si="224"/>
        <v>21.274999999999999</v>
      </c>
      <c r="R1437" s="8">
        <f t="shared" si="225"/>
        <v>25.875</v>
      </c>
      <c r="S1437" s="8">
        <f t="shared" si="226"/>
        <v>41.325000000000003</v>
      </c>
      <c r="T1437" s="8">
        <f t="shared" si="227"/>
        <v>27.125</v>
      </c>
      <c r="U1437" s="7">
        <f t="shared" si="228"/>
        <v>29.491666666666664</v>
      </c>
      <c r="V1437" s="7">
        <f t="shared" si="229"/>
        <v>28.9</v>
      </c>
    </row>
    <row r="1438" spans="1:22" ht="13.5" x14ac:dyDescent="0.25">
      <c r="A1438" s="3">
        <f>RSI!A1438</f>
        <v>44105</v>
      </c>
      <c r="B1438" s="2">
        <f>RSI!B1438</f>
        <v>6.1669999999999998</v>
      </c>
      <c r="C1438" s="2">
        <f>RSI!I1438</f>
        <v>48.379904490291914</v>
      </c>
      <c r="D1438" s="2">
        <f>MACD!E1438</f>
        <v>0.16928299580781037</v>
      </c>
      <c r="E1438" s="2">
        <f>MACD!F1438</f>
        <v>-0.11428124470832104</v>
      </c>
      <c r="F1438" s="2">
        <f>'Moving Avg'!D1438</f>
        <v>6.3007999999999997</v>
      </c>
      <c r="G1438" s="2">
        <f>'Moving Avg'!F1438</f>
        <v>6.3739500000000007</v>
      </c>
      <c r="H1438" s="2">
        <f>'Moving Avg'!G1438</f>
        <v>5.9380000000000015</v>
      </c>
      <c r="I1438" s="2">
        <f>'Moving Avg'!H1438</f>
        <v>6.7732049999999973</v>
      </c>
      <c r="J1438" s="5" t="str">
        <f>OBV!F1438</f>
        <v>BULLISH</v>
      </c>
      <c r="K1438" s="5" t="str">
        <f>OBV!G1438</f>
        <v>NEUTRAL</v>
      </c>
      <c r="L1438" s="5" t="str">
        <f>OBV!H1438</f>
        <v>CONFIRMED BULLISH</v>
      </c>
      <c r="M1438" s="7">
        <f t="shared" si="220"/>
        <v>25</v>
      </c>
      <c r="N1438" s="7">
        <f t="shared" si="221"/>
        <v>0</v>
      </c>
      <c r="O1438" s="7">
        <f t="shared" si="222"/>
        <v>0</v>
      </c>
      <c r="P1438" s="7">
        <f t="shared" si="223"/>
        <v>83.5</v>
      </c>
      <c r="Q1438" s="8">
        <f t="shared" si="224"/>
        <v>21.274999999999999</v>
      </c>
      <c r="R1438" s="8">
        <f t="shared" si="225"/>
        <v>25.875</v>
      </c>
      <c r="S1438" s="8">
        <f t="shared" si="226"/>
        <v>41.325000000000003</v>
      </c>
      <c r="T1438" s="8">
        <f t="shared" si="227"/>
        <v>27.125</v>
      </c>
      <c r="U1438" s="7">
        <f t="shared" si="228"/>
        <v>29.491666666666664</v>
      </c>
      <c r="V1438" s="7">
        <f t="shared" si="229"/>
        <v>28.9</v>
      </c>
    </row>
    <row r="1439" spans="1:22" ht="13.5" x14ac:dyDescent="0.25">
      <c r="A1439" s="3">
        <f>RSI!A1439</f>
        <v>44106</v>
      </c>
      <c r="B1439" s="2">
        <f>RSI!B1439</f>
        <v>6.3449999999999998</v>
      </c>
      <c r="C1439" s="2">
        <f>RSI!I1439</f>
        <v>53.571664396144456</v>
      </c>
      <c r="D1439" s="2">
        <f>MACD!E1439</f>
        <v>0.20318328435536426</v>
      </c>
      <c r="E1439" s="2">
        <f>MACD!F1439</f>
        <v>-5.0788338895583991E-2</v>
      </c>
      <c r="F1439" s="2">
        <f>'Moving Avg'!D1439</f>
        <v>6.3221999999999996</v>
      </c>
      <c r="G1439" s="2">
        <f>'Moving Avg'!F1439</f>
        <v>6.4128500000000006</v>
      </c>
      <c r="H1439" s="2">
        <f>'Moving Avg'!G1439</f>
        <v>5.9492800000000026</v>
      </c>
      <c r="I1439" s="2">
        <f>'Moving Avg'!H1439</f>
        <v>6.7630699999999964</v>
      </c>
      <c r="J1439" s="5" t="str">
        <f>OBV!F1439</f>
        <v>BULLISH</v>
      </c>
      <c r="K1439" s="5" t="str">
        <f>OBV!G1439</f>
        <v>NEUTRAL</v>
      </c>
      <c r="L1439" s="5" t="str">
        <f>OBV!H1439</f>
        <v>CONFIRMED BULLISH</v>
      </c>
      <c r="M1439" s="7">
        <f t="shared" si="220"/>
        <v>25</v>
      </c>
      <c r="N1439" s="7">
        <f t="shared" si="221"/>
        <v>0</v>
      </c>
      <c r="O1439" s="7">
        <f t="shared" si="222"/>
        <v>0</v>
      </c>
      <c r="P1439" s="7">
        <f t="shared" si="223"/>
        <v>83.5</v>
      </c>
      <c r="Q1439" s="8">
        <f t="shared" si="224"/>
        <v>21.274999999999999</v>
      </c>
      <c r="R1439" s="8">
        <f t="shared" si="225"/>
        <v>25.875</v>
      </c>
      <c r="S1439" s="8">
        <f t="shared" si="226"/>
        <v>41.325000000000003</v>
      </c>
      <c r="T1439" s="8">
        <f t="shared" si="227"/>
        <v>27.125</v>
      </c>
      <c r="U1439" s="7">
        <f t="shared" si="228"/>
        <v>29.491666666666664</v>
      </c>
      <c r="V1439" s="7">
        <f t="shared" si="229"/>
        <v>28.9</v>
      </c>
    </row>
    <row r="1440" spans="1:22" ht="13.5" x14ac:dyDescent="0.25">
      <c r="A1440" s="3">
        <f>RSI!A1440</f>
        <v>44109</v>
      </c>
      <c r="B1440" s="2">
        <f>RSI!B1440</f>
        <v>6.1740000000000004</v>
      </c>
      <c r="C1440" s="2">
        <f>RSI!I1440</f>
        <v>48.522708018660985</v>
      </c>
      <c r="D1440" s="2">
        <f>MACD!E1440</f>
        <v>0.23737088040424048</v>
      </c>
      <c r="E1440" s="2">
        <f>MACD!F1440</f>
        <v>6.8435049643809018E-3</v>
      </c>
      <c r="F1440" s="2">
        <f>'Moving Avg'!D1440</f>
        <v>6.2907999999999999</v>
      </c>
      <c r="G1440" s="2">
        <f>'Moving Avg'!F1440</f>
        <v>6.4289000000000005</v>
      </c>
      <c r="H1440" s="2">
        <f>'Moving Avg'!G1440</f>
        <v>5.9571400000000017</v>
      </c>
      <c r="I1440" s="2">
        <f>'Moving Avg'!H1440</f>
        <v>6.7525449999999978</v>
      </c>
      <c r="J1440" s="5" t="str">
        <f>OBV!F1440</f>
        <v>BEARISH</v>
      </c>
      <c r="K1440" s="5" t="str">
        <f>OBV!G1440</f>
        <v>NEUTRAL</v>
      </c>
      <c r="L1440" s="5" t="str">
        <f>OBV!H1440</f>
        <v>CONFIRMED BEARISH</v>
      </c>
      <c r="M1440" s="7">
        <f t="shared" si="220"/>
        <v>25</v>
      </c>
      <c r="N1440" s="7">
        <f t="shared" si="221"/>
        <v>0</v>
      </c>
      <c r="O1440" s="7">
        <f t="shared" si="222"/>
        <v>0</v>
      </c>
      <c r="P1440" s="7">
        <f t="shared" si="223"/>
        <v>16.5</v>
      </c>
      <c r="Q1440" s="8">
        <f t="shared" si="224"/>
        <v>11.225</v>
      </c>
      <c r="R1440" s="8">
        <f t="shared" si="225"/>
        <v>9.125</v>
      </c>
      <c r="S1440" s="8">
        <f t="shared" si="226"/>
        <v>11.175000000000001</v>
      </c>
      <c r="T1440" s="8">
        <f t="shared" si="227"/>
        <v>10.375</v>
      </c>
      <c r="U1440" s="7">
        <f t="shared" si="228"/>
        <v>10.508333333333335</v>
      </c>
      <c r="V1440" s="7">
        <f t="shared" si="229"/>
        <v>10.475000000000001</v>
      </c>
    </row>
    <row r="1441" spans="1:22" ht="13.5" x14ac:dyDescent="0.25">
      <c r="A1441" s="3">
        <f>RSI!A1441</f>
        <v>44110</v>
      </c>
      <c r="B1441" s="2">
        <f>RSI!B1441</f>
        <v>6.1740000000000004</v>
      </c>
      <c r="C1441" s="2">
        <f>RSI!I1441</f>
        <v>48.522708018660985</v>
      </c>
      <c r="D1441" s="2">
        <f>MACD!E1441</f>
        <v>0.23696662226128939</v>
      </c>
      <c r="E1441" s="2">
        <f>MACD!F1441</f>
        <v>5.2868128423762609E-2</v>
      </c>
      <c r="F1441" s="2">
        <f>'Moving Avg'!D1441</f>
        <v>6.2423999999999999</v>
      </c>
      <c r="G1441" s="2">
        <f>'Moving Avg'!F1441</f>
        <v>6.4449500000000004</v>
      </c>
      <c r="H1441" s="2">
        <f>'Moving Avg'!G1441</f>
        <v>5.9650000000000007</v>
      </c>
      <c r="I1441" s="2">
        <f>'Moving Avg'!H1441</f>
        <v>6.7416599999999987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  <c r="M1441" s="7">
        <f t="shared" si="220"/>
        <v>25</v>
      </c>
      <c r="N1441" s="7">
        <f t="shared" si="221"/>
        <v>0</v>
      </c>
      <c r="O1441" s="7">
        <f t="shared" si="222"/>
        <v>0</v>
      </c>
      <c r="P1441" s="7">
        <f t="shared" si="223"/>
        <v>16.5</v>
      </c>
      <c r="Q1441" s="8">
        <f t="shared" si="224"/>
        <v>11.225</v>
      </c>
      <c r="R1441" s="8">
        <f t="shared" si="225"/>
        <v>9.125</v>
      </c>
      <c r="S1441" s="8">
        <f t="shared" si="226"/>
        <v>11.175000000000001</v>
      </c>
      <c r="T1441" s="8">
        <f t="shared" si="227"/>
        <v>10.375</v>
      </c>
      <c r="U1441" s="7">
        <f t="shared" si="228"/>
        <v>10.508333333333335</v>
      </c>
      <c r="V1441" s="7">
        <f t="shared" si="229"/>
        <v>10.475000000000001</v>
      </c>
    </row>
    <row r="1442" spans="1:22" ht="13.5" x14ac:dyDescent="0.25">
      <c r="A1442" s="3">
        <f>RSI!A1442</f>
        <v>44111</v>
      </c>
      <c r="B1442" s="2">
        <f>RSI!B1442</f>
        <v>6.1449999999999996</v>
      </c>
      <c r="C1442" s="2">
        <f>RSI!I1442</f>
        <v>47.639615948632567</v>
      </c>
      <c r="D1442" s="2">
        <f>MACD!E1442</f>
        <v>0.20941380893263961</v>
      </c>
      <c r="E1442" s="2">
        <f>MACD!F1442</f>
        <v>8.4177264525538004E-2</v>
      </c>
      <c r="F1442" s="2">
        <f>'Moving Avg'!D1442</f>
        <v>6.2009999999999996</v>
      </c>
      <c r="G1442" s="2">
        <f>'Moving Avg'!F1442</f>
        <v>6.4467000000000017</v>
      </c>
      <c r="H1442" s="2">
        <f>'Moving Avg'!G1442</f>
        <v>5.9737000000000009</v>
      </c>
      <c r="I1442" s="2">
        <f>'Moving Avg'!H1442</f>
        <v>6.7306299999999979</v>
      </c>
      <c r="J1442" s="5" t="str">
        <f>OBV!F1442</f>
        <v>BEARISH</v>
      </c>
      <c r="K1442" s="5" t="str">
        <f>OBV!G1442</f>
        <v>NEUTRAL</v>
      </c>
      <c r="L1442" s="5" t="str">
        <f>OBV!H1442</f>
        <v>CONFIRMED BEARISH</v>
      </c>
      <c r="M1442" s="7">
        <f t="shared" si="220"/>
        <v>25</v>
      </c>
      <c r="N1442" s="7">
        <f t="shared" si="221"/>
        <v>0</v>
      </c>
      <c r="O1442" s="7">
        <f t="shared" si="222"/>
        <v>0</v>
      </c>
      <c r="P1442" s="7">
        <f t="shared" si="223"/>
        <v>16.5</v>
      </c>
      <c r="Q1442" s="8">
        <f t="shared" si="224"/>
        <v>11.225</v>
      </c>
      <c r="R1442" s="8">
        <f t="shared" si="225"/>
        <v>9.125</v>
      </c>
      <c r="S1442" s="8">
        <f t="shared" si="226"/>
        <v>11.175000000000001</v>
      </c>
      <c r="T1442" s="8">
        <f t="shared" si="227"/>
        <v>10.375</v>
      </c>
      <c r="U1442" s="7">
        <f t="shared" si="228"/>
        <v>10.508333333333335</v>
      </c>
      <c r="V1442" s="7">
        <f t="shared" si="229"/>
        <v>10.475000000000001</v>
      </c>
    </row>
    <row r="1443" spans="1:22" ht="13.5" x14ac:dyDescent="0.25">
      <c r="A1443" s="3">
        <f>RSI!A1443</f>
        <v>44112</v>
      </c>
      <c r="B1443" s="2">
        <f>RSI!B1443</f>
        <v>6.1449999999999996</v>
      </c>
      <c r="C1443" s="2">
        <f>RSI!I1443</f>
        <v>47.639615948632567</v>
      </c>
      <c r="D1443" s="2">
        <f>MACD!E1443</f>
        <v>0.16027227360184249</v>
      </c>
      <c r="E1443" s="2">
        <f>MACD!F1443</f>
        <v>9.93962663407989E-2</v>
      </c>
      <c r="F1443" s="2">
        <f>'Moving Avg'!D1443</f>
        <v>6.1966000000000001</v>
      </c>
      <c r="G1443" s="2">
        <f>'Moving Avg'!F1443</f>
        <v>6.4342000000000015</v>
      </c>
      <c r="H1443" s="2">
        <f>'Moving Avg'!G1443</f>
        <v>5.9824000000000002</v>
      </c>
      <c r="I1443" s="2">
        <f>'Moving Avg'!H1443</f>
        <v>6.7205649999999979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  <c r="M1443" s="7">
        <f t="shared" si="220"/>
        <v>25</v>
      </c>
      <c r="N1443" s="7">
        <f t="shared" si="221"/>
        <v>0</v>
      </c>
      <c r="O1443" s="7">
        <f t="shared" si="222"/>
        <v>0</v>
      </c>
      <c r="P1443" s="7">
        <f t="shared" si="223"/>
        <v>16.5</v>
      </c>
      <c r="Q1443" s="8">
        <f t="shared" si="224"/>
        <v>11.225</v>
      </c>
      <c r="R1443" s="8">
        <f t="shared" si="225"/>
        <v>9.125</v>
      </c>
      <c r="S1443" s="8">
        <f t="shared" si="226"/>
        <v>11.175000000000001</v>
      </c>
      <c r="T1443" s="8">
        <f t="shared" si="227"/>
        <v>10.375</v>
      </c>
      <c r="U1443" s="7">
        <f t="shared" si="228"/>
        <v>10.508333333333335</v>
      </c>
      <c r="V1443" s="7">
        <f t="shared" si="229"/>
        <v>10.475000000000001</v>
      </c>
    </row>
    <row r="1444" spans="1:22" ht="13.5" x14ac:dyDescent="0.25">
      <c r="A1444" s="3">
        <f>RSI!A1444</f>
        <v>44113</v>
      </c>
      <c r="B1444" s="2">
        <f>RSI!B1444</f>
        <v>6.16</v>
      </c>
      <c r="C1444" s="2">
        <f>RSI!I1444</f>
        <v>48.205087403861022</v>
      </c>
      <c r="D1444" s="2">
        <f>MACD!E1444</f>
        <v>0.14325514736145362</v>
      </c>
      <c r="E1444" s="2">
        <f>MACD!F1444</f>
        <v>0.10816804254492986</v>
      </c>
      <c r="F1444" s="2">
        <f>'Moving Avg'!D1444</f>
        <v>6.1596000000000002</v>
      </c>
      <c r="G1444" s="2">
        <f>'Moving Avg'!F1444</f>
        <v>6.4114000000000004</v>
      </c>
      <c r="H1444" s="2">
        <f>'Moving Avg'!G1444</f>
        <v>5.9913999999999996</v>
      </c>
      <c r="I1444" s="2">
        <f>'Moving Avg'!H1444</f>
        <v>6.7106449999999986</v>
      </c>
      <c r="J1444" s="5" t="str">
        <f>OBV!F1444</f>
        <v>BEARISH</v>
      </c>
      <c r="K1444" s="5" t="str">
        <f>OBV!G1444</f>
        <v>NEUTRAL</v>
      </c>
      <c r="L1444" s="5" t="str">
        <f>OBV!H1444</f>
        <v>CONFIRMED BEARISH</v>
      </c>
      <c r="M1444" s="7">
        <f t="shared" si="220"/>
        <v>25</v>
      </c>
      <c r="N1444" s="7">
        <f t="shared" si="221"/>
        <v>0</v>
      </c>
      <c r="O1444" s="7">
        <f t="shared" si="222"/>
        <v>0</v>
      </c>
      <c r="P1444" s="7">
        <f t="shared" si="223"/>
        <v>16.5</v>
      </c>
      <c r="Q1444" s="8">
        <f t="shared" si="224"/>
        <v>11.225</v>
      </c>
      <c r="R1444" s="8">
        <f t="shared" si="225"/>
        <v>9.125</v>
      </c>
      <c r="S1444" s="8">
        <f t="shared" si="226"/>
        <v>11.175000000000001</v>
      </c>
      <c r="T1444" s="8">
        <f t="shared" si="227"/>
        <v>10.375</v>
      </c>
      <c r="U1444" s="7">
        <f t="shared" si="228"/>
        <v>10.508333333333335</v>
      </c>
      <c r="V1444" s="7">
        <f t="shared" si="229"/>
        <v>10.475000000000001</v>
      </c>
    </row>
    <row r="1445" spans="1:22" ht="13.5" x14ac:dyDescent="0.25">
      <c r="A1445" s="3">
        <f>RSI!A1445</f>
        <v>44116</v>
      </c>
      <c r="B1445" s="2">
        <f>RSI!B1445</f>
        <v>6.1669999999999998</v>
      </c>
      <c r="C1445" s="2">
        <f>RSI!I1445</f>
        <v>48.484686443498916</v>
      </c>
      <c r="D1445" s="2">
        <f>MACD!E1445</f>
        <v>0.14296816643395349</v>
      </c>
      <c r="E1445" s="2">
        <f>MACD!F1445</f>
        <v>0.11512806732273459</v>
      </c>
      <c r="F1445" s="2">
        <f>'Moving Avg'!D1445</f>
        <v>6.158199999999999</v>
      </c>
      <c r="G1445" s="2">
        <f>'Moving Avg'!F1445</f>
        <v>6.3736000000000006</v>
      </c>
      <c r="H1445" s="2">
        <f>'Moving Avg'!G1445</f>
        <v>6.00054</v>
      </c>
      <c r="I1445" s="2">
        <f>'Moving Avg'!H1445</f>
        <v>6.6997249999999973</v>
      </c>
      <c r="J1445" s="5" t="str">
        <f>OBV!F1445</f>
        <v>BULLISH</v>
      </c>
      <c r="K1445" s="5" t="str">
        <f>OBV!G1445</f>
        <v>NEUTRAL</v>
      </c>
      <c r="L1445" s="5" t="str">
        <f>OBV!H1445</f>
        <v>BULLISH DIVERGENCE</v>
      </c>
      <c r="M1445" s="7">
        <f t="shared" si="220"/>
        <v>25</v>
      </c>
      <c r="N1445" s="7">
        <f t="shared" si="221"/>
        <v>0</v>
      </c>
      <c r="O1445" s="7">
        <f t="shared" si="222"/>
        <v>0</v>
      </c>
      <c r="P1445" s="7">
        <f t="shared" si="223"/>
        <v>66.5</v>
      </c>
      <c r="Q1445" s="8">
        <f t="shared" si="224"/>
        <v>18.725000000000001</v>
      </c>
      <c r="R1445" s="8">
        <f t="shared" si="225"/>
        <v>21.625</v>
      </c>
      <c r="S1445" s="8">
        <f t="shared" si="226"/>
        <v>33.674999999999997</v>
      </c>
      <c r="T1445" s="8">
        <f t="shared" si="227"/>
        <v>22.875</v>
      </c>
      <c r="U1445" s="7">
        <f t="shared" si="228"/>
        <v>24.675000000000001</v>
      </c>
      <c r="V1445" s="7">
        <f t="shared" si="229"/>
        <v>24.225000000000001</v>
      </c>
    </row>
    <row r="1446" spans="1:22" ht="13.5" x14ac:dyDescent="0.25">
      <c r="A1446" s="3">
        <f>RSI!A1446</f>
        <v>44117</v>
      </c>
      <c r="B1446" s="2">
        <f>RSI!B1446</f>
        <v>6.3310000000000004</v>
      </c>
      <c r="C1446" s="2">
        <f>RSI!I1446</f>
        <v>54.660019571583909</v>
      </c>
      <c r="D1446" s="2">
        <f>MACD!E1446</f>
        <v>0.14391177777071018</v>
      </c>
      <c r="E1446" s="2">
        <f>MACD!F1446</f>
        <v>0.12088480941232971</v>
      </c>
      <c r="F1446" s="2">
        <f>'Moving Avg'!D1446</f>
        <v>6.1895999999999995</v>
      </c>
      <c r="G1446" s="2">
        <f>'Moving Avg'!F1446</f>
        <v>6.343300000000001</v>
      </c>
      <c r="H1446" s="2">
        <f>'Moving Avg'!G1446</f>
        <v>6.0129600000000005</v>
      </c>
      <c r="I1446" s="2">
        <f>'Moving Avg'!H1446</f>
        <v>6.6896249999999977</v>
      </c>
      <c r="J1446" s="5" t="str">
        <f>OBV!F1446</f>
        <v>BULLISH</v>
      </c>
      <c r="K1446" s="5" t="str">
        <f>OBV!G1446</f>
        <v>NEUTRAL</v>
      </c>
      <c r="L1446" s="5" t="str">
        <f>OBV!H1446</f>
        <v>CONFIRMED BULLISH</v>
      </c>
      <c r="M1446" s="7">
        <f t="shared" si="220"/>
        <v>25</v>
      </c>
      <c r="N1446" s="7">
        <f t="shared" si="221"/>
        <v>0</v>
      </c>
      <c r="O1446" s="7">
        <f t="shared" si="222"/>
        <v>0</v>
      </c>
      <c r="P1446" s="7">
        <f t="shared" si="223"/>
        <v>83.5</v>
      </c>
      <c r="Q1446" s="8">
        <f t="shared" si="224"/>
        <v>21.274999999999999</v>
      </c>
      <c r="R1446" s="8">
        <f t="shared" si="225"/>
        <v>25.875</v>
      </c>
      <c r="S1446" s="8">
        <f t="shared" si="226"/>
        <v>41.325000000000003</v>
      </c>
      <c r="T1446" s="8">
        <f t="shared" si="227"/>
        <v>27.125</v>
      </c>
      <c r="U1446" s="7">
        <f t="shared" si="228"/>
        <v>29.491666666666664</v>
      </c>
      <c r="V1446" s="7">
        <f t="shared" si="229"/>
        <v>28.9</v>
      </c>
    </row>
    <row r="1447" spans="1:22" ht="13.5" x14ac:dyDescent="0.25">
      <c r="A1447" s="3">
        <f>RSI!A1447</f>
        <v>44118</v>
      </c>
      <c r="B1447" s="2">
        <f>RSI!B1447</f>
        <v>6.3310000000000004</v>
      </c>
      <c r="C1447" s="2">
        <f>RSI!I1447</f>
        <v>54.660019571583909</v>
      </c>
      <c r="D1447" s="2">
        <f>MACD!E1447</f>
        <v>0.13413356126508358</v>
      </c>
      <c r="E1447" s="2">
        <f>MACD!F1447</f>
        <v>0.1235345597828805</v>
      </c>
      <c r="F1447" s="2">
        <f>'Moving Avg'!D1447</f>
        <v>6.2267999999999999</v>
      </c>
      <c r="G1447" s="2">
        <f>'Moving Avg'!F1447</f>
        <v>6.3105000000000002</v>
      </c>
      <c r="H1447" s="2">
        <f>'Moving Avg'!G1447</f>
        <v>6.0253800000000002</v>
      </c>
      <c r="I1447" s="2">
        <f>'Moving Avg'!H1447</f>
        <v>6.6791699999999965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  <c r="M1447" s="7">
        <f t="shared" si="220"/>
        <v>25</v>
      </c>
      <c r="N1447" s="7">
        <f t="shared" si="221"/>
        <v>0</v>
      </c>
      <c r="O1447" s="7">
        <f t="shared" si="222"/>
        <v>0</v>
      </c>
      <c r="P1447" s="7">
        <f t="shared" si="223"/>
        <v>83.5</v>
      </c>
      <c r="Q1447" s="8">
        <f t="shared" si="224"/>
        <v>21.274999999999999</v>
      </c>
      <c r="R1447" s="8">
        <f t="shared" si="225"/>
        <v>25.875</v>
      </c>
      <c r="S1447" s="8">
        <f t="shared" si="226"/>
        <v>41.325000000000003</v>
      </c>
      <c r="T1447" s="8">
        <f t="shared" si="227"/>
        <v>27.125</v>
      </c>
      <c r="U1447" s="7">
        <f t="shared" si="228"/>
        <v>29.491666666666664</v>
      </c>
      <c r="V1447" s="7">
        <f t="shared" si="229"/>
        <v>28.9</v>
      </c>
    </row>
    <row r="1448" spans="1:22" ht="13.5" x14ac:dyDescent="0.25">
      <c r="A1448" s="3">
        <f>RSI!A1448</f>
        <v>44120</v>
      </c>
      <c r="B1448" s="2">
        <f>RSI!B1448</f>
        <v>6.3239999999999998</v>
      </c>
      <c r="C1448" s="2">
        <f>RSI!I1448</f>
        <v>54.33758032559718</v>
      </c>
      <c r="D1448" s="2">
        <f>MACD!E1448</f>
        <v>9.7240274130873772E-2</v>
      </c>
      <c r="E1448" s="2">
        <f>MACD!F1448</f>
        <v>0.11827570265247916</v>
      </c>
      <c r="F1448" s="2">
        <f>'Moving Avg'!D1448</f>
        <v>6.2626000000000008</v>
      </c>
      <c r="G1448" s="2">
        <f>'Moving Avg'!F1448</f>
        <v>6.2930500000000009</v>
      </c>
      <c r="H1448" s="2">
        <f>'Moving Avg'!G1448</f>
        <v>6.0376600000000007</v>
      </c>
      <c r="I1448" s="2">
        <f>'Moving Avg'!H1448</f>
        <v>6.6690349999999974</v>
      </c>
      <c r="J1448" s="5" t="str">
        <f>OBV!F1448</f>
        <v>BULLISH</v>
      </c>
      <c r="K1448" s="5" t="str">
        <f>OBV!G1448</f>
        <v>NEUTRAL</v>
      </c>
      <c r="L1448" s="5" t="str">
        <f>OBV!H1448</f>
        <v>CONFIRMED BULLISH</v>
      </c>
      <c r="M1448" s="7">
        <f t="shared" si="220"/>
        <v>25</v>
      </c>
      <c r="N1448" s="7">
        <f t="shared" si="221"/>
        <v>100</v>
      </c>
      <c r="O1448" s="7">
        <f t="shared" si="222"/>
        <v>0</v>
      </c>
      <c r="P1448" s="7">
        <f t="shared" si="223"/>
        <v>83.5</v>
      </c>
      <c r="Q1448" s="8">
        <f t="shared" si="224"/>
        <v>56.274999999999999</v>
      </c>
      <c r="R1448" s="8">
        <f t="shared" si="225"/>
        <v>45.875</v>
      </c>
      <c r="S1448" s="8">
        <f t="shared" si="226"/>
        <v>56.325000000000003</v>
      </c>
      <c r="T1448" s="8">
        <f t="shared" si="227"/>
        <v>52.125</v>
      </c>
      <c r="U1448" s="7">
        <f t="shared" si="228"/>
        <v>52.82500000000001</v>
      </c>
      <c r="V1448" s="7">
        <f t="shared" si="229"/>
        <v>52.650000000000006</v>
      </c>
    </row>
    <row r="1449" spans="1:22" ht="13.5" x14ac:dyDescent="0.25">
      <c r="A1449" s="3">
        <f>RSI!A1449</f>
        <v>44123</v>
      </c>
      <c r="B1449" s="2">
        <f>RSI!B1449</f>
        <v>6.2809999999999997</v>
      </c>
      <c r="C1449" s="2">
        <f>RSI!I1449</f>
        <v>52.296745412743874</v>
      </c>
      <c r="D1449" s="2">
        <f>MACD!E1449</f>
        <v>9.6007752596880991E-2</v>
      </c>
      <c r="E1449" s="2">
        <f>MACD!F1449</f>
        <v>0.11382211264135952</v>
      </c>
      <c r="F1449" s="2">
        <f>'Moving Avg'!D1449</f>
        <v>6.2867999999999995</v>
      </c>
      <c r="G1449" s="2">
        <f>'Moving Avg'!F1449</f>
        <v>6.2734500000000013</v>
      </c>
      <c r="H1449" s="2">
        <f>'Moving Avg'!G1449</f>
        <v>6.0490800000000009</v>
      </c>
      <c r="I1449" s="2">
        <f>'Moving Avg'!H1449</f>
        <v>6.6576149999999972</v>
      </c>
      <c r="J1449" s="5" t="str">
        <f>OBV!F1449</f>
        <v>BULLISH</v>
      </c>
      <c r="K1449" s="5" t="str">
        <f>OBV!G1449</f>
        <v>NEUTRAL</v>
      </c>
      <c r="L1449" s="5" t="str">
        <f>OBV!H1449</f>
        <v>CONFIRMED BULLISH</v>
      </c>
      <c r="M1449" s="7">
        <f t="shared" si="220"/>
        <v>25</v>
      </c>
      <c r="N1449" s="7">
        <f t="shared" si="221"/>
        <v>45</v>
      </c>
      <c r="O1449" s="7">
        <f t="shared" si="222"/>
        <v>0</v>
      </c>
      <c r="P1449" s="7">
        <f t="shared" si="223"/>
        <v>83.5</v>
      </c>
      <c r="Q1449" s="8">
        <f t="shared" si="224"/>
        <v>37.024999999999999</v>
      </c>
      <c r="R1449" s="8">
        <f t="shared" si="225"/>
        <v>34.875</v>
      </c>
      <c r="S1449" s="8">
        <f t="shared" si="226"/>
        <v>48.075000000000003</v>
      </c>
      <c r="T1449" s="8">
        <f t="shared" si="227"/>
        <v>38.375</v>
      </c>
      <c r="U1449" s="7">
        <f t="shared" si="228"/>
        <v>39.991666666666667</v>
      </c>
      <c r="V1449" s="7">
        <f t="shared" si="229"/>
        <v>39.587500000000006</v>
      </c>
    </row>
    <row r="1450" spans="1:22" ht="13.5" x14ac:dyDescent="0.25">
      <c r="A1450" s="3">
        <f>RSI!A1450</f>
        <v>44124</v>
      </c>
      <c r="B1450" s="2">
        <f>RSI!B1450</f>
        <v>6.1740000000000004</v>
      </c>
      <c r="C1450" s="2">
        <f>RSI!I1450</f>
        <v>47.514481094016837</v>
      </c>
      <c r="D1450" s="2">
        <f>MACD!E1450</f>
        <v>7.6295574727264004E-2</v>
      </c>
      <c r="E1450" s="2">
        <f>MACD!F1450</f>
        <v>0.10631680505854042</v>
      </c>
      <c r="F1450" s="2">
        <f>'Moving Avg'!D1450</f>
        <v>6.2881999999999998</v>
      </c>
      <c r="G1450" s="2">
        <f>'Moving Avg'!F1450</f>
        <v>6.2506000000000004</v>
      </c>
      <c r="H1450" s="2">
        <f>'Moving Avg'!G1450</f>
        <v>6.0583600000000013</v>
      </c>
      <c r="I1450" s="2">
        <f>'Moving Avg'!H1450</f>
        <v>6.6468749999999979</v>
      </c>
      <c r="J1450" s="5" t="str">
        <f>OBV!F1450</f>
        <v>BEARISH</v>
      </c>
      <c r="K1450" s="5" t="str">
        <f>OBV!G1450</f>
        <v>NEUTRAL</v>
      </c>
      <c r="L1450" s="5" t="str">
        <f>OBV!H1450</f>
        <v>BEARISH DIVERGENCE</v>
      </c>
      <c r="M1450" s="7">
        <f t="shared" si="220"/>
        <v>25</v>
      </c>
      <c r="N1450" s="7">
        <f t="shared" si="221"/>
        <v>100</v>
      </c>
      <c r="O1450" s="7">
        <f t="shared" si="222"/>
        <v>0</v>
      </c>
      <c r="P1450" s="7">
        <f t="shared" si="223"/>
        <v>16.5</v>
      </c>
      <c r="Q1450" s="8">
        <f t="shared" si="224"/>
        <v>46.225000000000001</v>
      </c>
      <c r="R1450" s="8">
        <f t="shared" si="225"/>
        <v>29.125</v>
      </c>
      <c r="S1450" s="8">
        <f t="shared" si="226"/>
        <v>26.175000000000001</v>
      </c>
      <c r="T1450" s="8">
        <f t="shared" si="227"/>
        <v>35.375</v>
      </c>
      <c r="U1450" s="7">
        <f t="shared" si="228"/>
        <v>33.841666666666661</v>
      </c>
      <c r="V1450" s="7">
        <f t="shared" si="229"/>
        <v>34.224999999999994</v>
      </c>
    </row>
    <row r="1451" spans="1:22" ht="13.5" x14ac:dyDescent="0.25">
      <c r="A1451" s="3">
        <f>RSI!A1451</f>
        <v>44125</v>
      </c>
      <c r="B1451" s="2">
        <f>RSI!B1451</f>
        <v>6.1740000000000004</v>
      </c>
      <c r="C1451" s="2">
        <f>RSI!I1451</f>
        <v>47.514481094016844</v>
      </c>
      <c r="D1451" s="2">
        <f>MACD!E1451</f>
        <v>5.9982095487794318E-2</v>
      </c>
      <c r="E1451" s="2">
        <f>MACD!F1451</f>
        <v>9.7049863144391207E-2</v>
      </c>
      <c r="F1451" s="2">
        <f>'Moving Avg'!D1451</f>
        <v>6.2568000000000001</v>
      </c>
      <c r="G1451" s="2">
        <f>'Moving Avg'!F1451</f>
        <v>6.2374000000000009</v>
      </c>
      <c r="H1451" s="2">
        <f>'Moving Avg'!G1451</f>
        <v>6.06778</v>
      </c>
      <c r="I1451" s="2">
        <f>'Moving Avg'!H1451</f>
        <v>6.6351349999999982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  <c r="M1451" s="7">
        <f t="shared" si="220"/>
        <v>25</v>
      </c>
      <c r="N1451" s="7">
        <f t="shared" si="221"/>
        <v>100</v>
      </c>
      <c r="O1451" s="7">
        <f t="shared" si="222"/>
        <v>0</v>
      </c>
      <c r="P1451" s="7">
        <f t="shared" si="223"/>
        <v>16.5</v>
      </c>
      <c r="Q1451" s="8">
        <f t="shared" si="224"/>
        <v>46.225000000000001</v>
      </c>
      <c r="R1451" s="8">
        <f t="shared" si="225"/>
        <v>29.125</v>
      </c>
      <c r="S1451" s="8">
        <f t="shared" si="226"/>
        <v>26.175000000000001</v>
      </c>
      <c r="T1451" s="8">
        <f t="shared" si="227"/>
        <v>35.375</v>
      </c>
      <c r="U1451" s="7">
        <f t="shared" si="228"/>
        <v>33.841666666666661</v>
      </c>
      <c r="V1451" s="7">
        <f t="shared" si="229"/>
        <v>34.224999999999994</v>
      </c>
    </row>
    <row r="1452" spans="1:22" ht="13.5" x14ac:dyDescent="0.25">
      <c r="A1452" s="3">
        <f>RSI!A1452</f>
        <v>44126</v>
      </c>
      <c r="B1452" s="2">
        <f>RSI!B1452</f>
        <v>6.1740000000000004</v>
      </c>
      <c r="C1452" s="2">
        <f>RSI!I1452</f>
        <v>47.514481094016844</v>
      </c>
      <c r="D1452" s="2">
        <f>MACD!E1452</f>
        <v>4.2055784454161582E-2</v>
      </c>
      <c r="E1452" s="2">
        <f>MACD!F1452</f>
        <v>8.6051047406345282E-2</v>
      </c>
      <c r="F1452" s="2">
        <f>'Moving Avg'!D1452</f>
        <v>6.2253999999999996</v>
      </c>
      <c r="G1452" s="2">
        <f>'Moving Avg'!F1452</f>
        <v>6.2338500000000012</v>
      </c>
      <c r="H1452" s="2">
        <f>'Moving Avg'!G1452</f>
        <v>6.0790599999999992</v>
      </c>
      <c r="I1452" s="2">
        <f>'Moving Avg'!H1452</f>
        <v>6.6239999999999979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  <c r="M1452" s="7">
        <f t="shared" si="220"/>
        <v>25</v>
      </c>
      <c r="N1452" s="7">
        <f t="shared" si="221"/>
        <v>100</v>
      </c>
      <c r="O1452" s="7">
        <f t="shared" si="222"/>
        <v>0</v>
      </c>
      <c r="P1452" s="7">
        <f t="shared" si="223"/>
        <v>16.5</v>
      </c>
      <c r="Q1452" s="8">
        <f t="shared" si="224"/>
        <v>46.225000000000001</v>
      </c>
      <c r="R1452" s="8">
        <f t="shared" si="225"/>
        <v>29.125</v>
      </c>
      <c r="S1452" s="8">
        <f t="shared" si="226"/>
        <v>26.175000000000001</v>
      </c>
      <c r="T1452" s="8">
        <f t="shared" si="227"/>
        <v>35.375</v>
      </c>
      <c r="U1452" s="7">
        <f t="shared" si="228"/>
        <v>33.841666666666661</v>
      </c>
      <c r="V1452" s="7">
        <f t="shared" si="229"/>
        <v>34.224999999999994</v>
      </c>
    </row>
    <row r="1453" spans="1:22" ht="13.5" x14ac:dyDescent="0.25">
      <c r="A1453" s="3">
        <f>RSI!A1453</f>
        <v>44127</v>
      </c>
      <c r="B1453" s="2">
        <f>RSI!B1453</f>
        <v>6.1950000000000003</v>
      </c>
      <c r="C1453" s="2">
        <f>RSI!I1453</f>
        <v>48.66517695361874</v>
      </c>
      <c r="D1453" s="2">
        <f>MACD!E1453</f>
        <v>2.5645645787307991E-2</v>
      </c>
      <c r="E1453" s="2">
        <f>MACD!F1453</f>
        <v>7.3969967082537821E-2</v>
      </c>
      <c r="F1453" s="2">
        <f>'Moving Avg'!D1453</f>
        <v>6.1996000000000002</v>
      </c>
      <c r="G1453" s="2">
        <f>'Moving Avg'!F1453</f>
        <v>6.2399000000000013</v>
      </c>
      <c r="H1453" s="2">
        <f>'Moving Avg'!G1453</f>
        <v>6.0907600000000004</v>
      </c>
      <c r="I1453" s="2">
        <f>'Moving Avg'!H1453</f>
        <v>6.6137949999999988</v>
      </c>
      <c r="J1453" s="5" t="str">
        <f>OBV!F1453</f>
        <v>BEARISH</v>
      </c>
      <c r="K1453" s="5" t="str">
        <f>OBV!G1453</f>
        <v>NEUTRAL</v>
      </c>
      <c r="L1453" s="5" t="str">
        <f>OBV!H1453</f>
        <v>CONFIRMED BEARISH</v>
      </c>
      <c r="M1453" s="7">
        <f t="shared" si="220"/>
        <v>25</v>
      </c>
      <c r="N1453" s="7">
        <f t="shared" si="221"/>
        <v>100</v>
      </c>
      <c r="O1453" s="7">
        <f t="shared" si="222"/>
        <v>0</v>
      </c>
      <c r="P1453" s="7">
        <f t="shared" si="223"/>
        <v>16.5</v>
      </c>
      <c r="Q1453" s="8">
        <f t="shared" si="224"/>
        <v>46.225000000000001</v>
      </c>
      <c r="R1453" s="8">
        <f t="shared" si="225"/>
        <v>29.125</v>
      </c>
      <c r="S1453" s="8">
        <f t="shared" si="226"/>
        <v>26.175000000000001</v>
      </c>
      <c r="T1453" s="8">
        <f t="shared" si="227"/>
        <v>35.375</v>
      </c>
      <c r="U1453" s="7">
        <f t="shared" si="228"/>
        <v>33.841666666666661</v>
      </c>
      <c r="V1453" s="7">
        <f t="shared" si="229"/>
        <v>34.224999999999994</v>
      </c>
    </row>
    <row r="1454" spans="1:22" ht="13.5" x14ac:dyDescent="0.25">
      <c r="A1454" s="3">
        <f>RSI!A1454</f>
        <v>44130</v>
      </c>
      <c r="B1454" s="2">
        <f>RSI!B1454</f>
        <v>6.2089999999999996</v>
      </c>
      <c r="C1454" s="2">
        <f>RSI!I1454</f>
        <v>49.460683654632668</v>
      </c>
      <c r="D1454" s="2">
        <f>MACD!E1454</f>
        <v>1.3197296167553496E-2</v>
      </c>
      <c r="E1454" s="2">
        <f>MACD!F1454</f>
        <v>6.1815432899540959E-2</v>
      </c>
      <c r="F1454" s="2">
        <f>'Moving Avg'!D1454</f>
        <v>6.1852</v>
      </c>
      <c r="G1454" s="2">
        <f>'Moving Avg'!F1454</f>
        <v>6.238450000000002</v>
      </c>
      <c r="H1454" s="2">
        <f>'Moving Avg'!G1454</f>
        <v>6.1027399999999989</v>
      </c>
      <c r="I1454" s="2">
        <f>'Moving Avg'!H1454</f>
        <v>6.6037999999999988</v>
      </c>
      <c r="J1454" s="5" t="str">
        <f>OBV!F1454</f>
        <v>BULLISH</v>
      </c>
      <c r="K1454" s="5" t="str">
        <f>OBV!G1454</f>
        <v>NEUTRAL</v>
      </c>
      <c r="L1454" s="5" t="str">
        <f>OBV!H1454</f>
        <v>BULLISH DIVERGENCE</v>
      </c>
      <c r="M1454" s="7">
        <f t="shared" si="220"/>
        <v>25</v>
      </c>
      <c r="N1454" s="7">
        <f t="shared" si="221"/>
        <v>100</v>
      </c>
      <c r="O1454" s="7">
        <f t="shared" si="222"/>
        <v>0</v>
      </c>
      <c r="P1454" s="7">
        <f t="shared" si="223"/>
        <v>66.5</v>
      </c>
      <c r="Q1454" s="8">
        <f t="shared" si="224"/>
        <v>53.725000000000001</v>
      </c>
      <c r="R1454" s="8">
        <f t="shared" si="225"/>
        <v>41.625</v>
      </c>
      <c r="S1454" s="8">
        <f t="shared" si="226"/>
        <v>48.674999999999997</v>
      </c>
      <c r="T1454" s="8">
        <f t="shared" si="227"/>
        <v>47.875</v>
      </c>
      <c r="U1454" s="7">
        <f t="shared" si="228"/>
        <v>48.008333333333326</v>
      </c>
      <c r="V1454" s="7">
        <f t="shared" si="229"/>
        <v>47.974999999999994</v>
      </c>
    </row>
    <row r="1455" spans="1:22" ht="13.5" x14ac:dyDescent="0.25">
      <c r="A1455" s="3">
        <f>RSI!A1455</f>
        <v>44131</v>
      </c>
      <c r="B1455" s="2">
        <f>RSI!B1455</f>
        <v>6.3879999999999999</v>
      </c>
      <c r="C1455" s="2">
        <f>RSI!I1455</f>
        <v>58.348112528159604</v>
      </c>
      <c r="D1455" s="2">
        <f>MACD!E1455</f>
        <v>-9.4468215820269208E-3</v>
      </c>
      <c r="E1455" s="2">
        <f>MACD!F1455</f>
        <v>4.7562982003227387E-2</v>
      </c>
      <c r="F1455" s="2">
        <f>'Moving Avg'!D1455</f>
        <v>6.2279999999999998</v>
      </c>
      <c r="G1455" s="2">
        <f>'Moving Avg'!F1455</f>
        <v>6.2413000000000007</v>
      </c>
      <c r="H1455" s="2">
        <f>'Moving Avg'!G1455</f>
        <v>6.1182999999999979</v>
      </c>
      <c r="I1455" s="2">
        <f>'Moving Avg'!H1455</f>
        <v>6.5951999999999984</v>
      </c>
      <c r="J1455" s="5" t="str">
        <f>OBV!F1455</f>
        <v>BULLISH</v>
      </c>
      <c r="K1455" s="5" t="str">
        <f>OBV!G1455</f>
        <v>NEUTRAL</v>
      </c>
      <c r="L1455" s="5" t="str">
        <f>OBV!H1455</f>
        <v>CONFIRMED BULLISH</v>
      </c>
      <c r="M1455" s="7">
        <f t="shared" si="220"/>
        <v>25</v>
      </c>
      <c r="N1455" s="7">
        <f t="shared" si="221"/>
        <v>100</v>
      </c>
      <c r="O1455" s="7">
        <f t="shared" si="222"/>
        <v>0</v>
      </c>
      <c r="P1455" s="7">
        <f t="shared" si="223"/>
        <v>83.5</v>
      </c>
      <c r="Q1455" s="8">
        <f t="shared" si="224"/>
        <v>56.274999999999999</v>
      </c>
      <c r="R1455" s="8">
        <f t="shared" si="225"/>
        <v>45.875</v>
      </c>
      <c r="S1455" s="8">
        <f t="shared" si="226"/>
        <v>56.325000000000003</v>
      </c>
      <c r="T1455" s="8">
        <f t="shared" si="227"/>
        <v>52.125</v>
      </c>
      <c r="U1455" s="7">
        <f t="shared" si="228"/>
        <v>52.82500000000001</v>
      </c>
      <c r="V1455" s="7">
        <f t="shared" si="229"/>
        <v>52.650000000000006</v>
      </c>
    </row>
    <row r="1456" spans="1:22" ht="13.5" x14ac:dyDescent="0.25">
      <c r="A1456" s="3">
        <f>RSI!A1456</f>
        <v>44132</v>
      </c>
      <c r="B1456" s="2">
        <f>RSI!B1456</f>
        <v>6.202</v>
      </c>
      <c r="C1456" s="2">
        <f>RSI!I1456</f>
        <v>48.75405875636006</v>
      </c>
      <c r="D1456" s="2">
        <f>MACD!E1456</f>
        <v>9.4097450994361509E-3</v>
      </c>
      <c r="E1456" s="2">
        <f>MACD!F1456</f>
        <v>3.9932334622469146E-2</v>
      </c>
      <c r="F1456" s="2">
        <f>'Moving Avg'!D1456</f>
        <v>6.2336</v>
      </c>
      <c r="G1456" s="2">
        <f>'Moving Avg'!F1456</f>
        <v>6.2306000000000008</v>
      </c>
      <c r="H1456" s="2">
        <f>'Moving Avg'!G1456</f>
        <v>6.1309999999999976</v>
      </c>
      <c r="I1456" s="2">
        <f>'Moving Avg'!H1456</f>
        <v>6.585169999999998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  <c r="M1456" s="7">
        <f t="shared" si="220"/>
        <v>25</v>
      </c>
      <c r="N1456" s="7">
        <f t="shared" si="221"/>
        <v>100</v>
      </c>
      <c r="O1456" s="7">
        <f t="shared" si="222"/>
        <v>0</v>
      </c>
      <c r="P1456" s="7">
        <f t="shared" si="223"/>
        <v>83.5</v>
      </c>
      <c r="Q1456" s="8">
        <f t="shared" si="224"/>
        <v>56.274999999999999</v>
      </c>
      <c r="R1456" s="8">
        <f t="shared" si="225"/>
        <v>45.875</v>
      </c>
      <c r="S1456" s="8">
        <f t="shared" si="226"/>
        <v>56.325000000000003</v>
      </c>
      <c r="T1456" s="8">
        <f t="shared" si="227"/>
        <v>52.125</v>
      </c>
      <c r="U1456" s="7">
        <f t="shared" si="228"/>
        <v>52.82500000000001</v>
      </c>
      <c r="V1456" s="7">
        <f t="shared" si="229"/>
        <v>52.650000000000006</v>
      </c>
    </row>
    <row r="1457" spans="1:22" ht="13.5" x14ac:dyDescent="0.25">
      <c r="A1457" s="3">
        <f>RSI!A1457</f>
        <v>44134</v>
      </c>
      <c r="B1457" s="2">
        <f>RSI!B1457</f>
        <v>6.1669999999999998</v>
      </c>
      <c r="C1457" s="2">
        <f>RSI!I1457</f>
        <v>47.181920505453967</v>
      </c>
      <c r="D1457" s="2">
        <f>MACD!E1457</f>
        <v>2.8138852954150195E-2</v>
      </c>
      <c r="E1457" s="2">
        <f>MACD!F1457</f>
        <v>3.7573638288805361E-2</v>
      </c>
      <c r="F1457" s="2">
        <f>'Moving Avg'!D1457</f>
        <v>6.2322000000000006</v>
      </c>
      <c r="G1457" s="2">
        <f>'Moving Avg'!F1457</f>
        <v>6.2213500000000028</v>
      </c>
      <c r="H1457" s="2">
        <f>'Moving Avg'!G1457</f>
        <v>6.1429999999999971</v>
      </c>
      <c r="I1457" s="2">
        <f>'Moving Avg'!H1457</f>
        <v>6.5750699999999984</v>
      </c>
      <c r="J1457" s="5" t="str">
        <f>OBV!F1457</f>
        <v>BULLISH</v>
      </c>
      <c r="K1457" s="5" t="str">
        <f>OBV!G1457</f>
        <v>NEUTRAL</v>
      </c>
      <c r="L1457" s="5" t="str">
        <f>OBV!H1457</f>
        <v>BULLISH DIVERGENCE</v>
      </c>
      <c r="M1457" s="7">
        <f t="shared" si="220"/>
        <v>25</v>
      </c>
      <c r="N1457" s="7">
        <f t="shared" si="221"/>
        <v>45</v>
      </c>
      <c r="O1457" s="7">
        <f t="shared" si="222"/>
        <v>0</v>
      </c>
      <c r="P1457" s="7">
        <f t="shared" si="223"/>
        <v>66.5</v>
      </c>
      <c r="Q1457" s="8">
        <f t="shared" si="224"/>
        <v>34.475000000000001</v>
      </c>
      <c r="R1457" s="8">
        <f t="shared" si="225"/>
        <v>30.625</v>
      </c>
      <c r="S1457" s="8">
        <f t="shared" si="226"/>
        <v>40.424999999999997</v>
      </c>
      <c r="T1457" s="8">
        <f t="shared" si="227"/>
        <v>34.125</v>
      </c>
      <c r="U1457" s="7">
        <f t="shared" si="228"/>
        <v>35.174999999999997</v>
      </c>
      <c r="V1457" s="7">
        <f t="shared" si="229"/>
        <v>34.912499999999994</v>
      </c>
    </row>
    <row r="1458" spans="1:22" ht="13.5" x14ac:dyDescent="0.25">
      <c r="A1458" s="3">
        <f>RSI!A1458</f>
        <v>44137</v>
      </c>
      <c r="B1458" s="2">
        <f>RSI!B1458</f>
        <v>6.1669999999999998</v>
      </c>
      <c r="C1458" s="2">
        <f>RSI!I1458</f>
        <v>47.181920505453967</v>
      </c>
      <c r="D1458" s="2">
        <f>MACD!E1458</f>
        <v>4.3284007507510935E-2</v>
      </c>
      <c r="E1458" s="2">
        <f>MACD!F1458</f>
        <v>3.871571213254648E-2</v>
      </c>
      <c r="F1458" s="2">
        <f>'Moving Avg'!D1458</f>
        <v>6.2266000000000004</v>
      </c>
      <c r="G1458" s="2">
        <f>'Moving Avg'!F1458</f>
        <v>6.2213500000000028</v>
      </c>
      <c r="H1458" s="2">
        <f>'Moving Avg'!G1458</f>
        <v>6.1549999999999976</v>
      </c>
      <c r="I1458" s="2">
        <f>'Moving Avg'!H1458</f>
        <v>6.5658649999999987</v>
      </c>
      <c r="J1458" s="5" t="str">
        <f>OBV!F1458</f>
        <v>BULLISH</v>
      </c>
      <c r="K1458" s="5" t="str">
        <f>OBV!G1458</f>
        <v>NEUTRAL</v>
      </c>
      <c r="L1458" s="5" t="str">
        <f>OBV!H1458</f>
        <v>BULLISH DIVERGENCE</v>
      </c>
      <c r="M1458" s="7">
        <f t="shared" si="220"/>
        <v>25</v>
      </c>
      <c r="N1458" s="7">
        <f t="shared" si="221"/>
        <v>0</v>
      </c>
      <c r="O1458" s="7">
        <f t="shared" si="222"/>
        <v>0</v>
      </c>
      <c r="P1458" s="7">
        <f t="shared" si="223"/>
        <v>66.5</v>
      </c>
      <c r="Q1458" s="8">
        <f t="shared" si="224"/>
        <v>18.725000000000001</v>
      </c>
      <c r="R1458" s="8">
        <f t="shared" si="225"/>
        <v>21.625</v>
      </c>
      <c r="S1458" s="8">
        <f t="shared" si="226"/>
        <v>33.674999999999997</v>
      </c>
      <c r="T1458" s="8">
        <f t="shared" si="227"/>
        <v>22.875</v>
      </c>
      <c r="U1458" s="7">
        <f t="shared" si="228"/>
        <v>24.675000000000001</v>
      </c>
      <c r="V1458" s="7">
        <f t="shared" si="229"/>
        <v>24.225000000000001</v>
      </c>
    </row>
    <row r="1459" spans="1:22" ht="13.5" x14ac:dyDescent="0.25">
      <c r="A1459" s="3">
        <f>RSI!A1459</f>
        <v>44138</v>
      </c>
      <c r="B1459" s="2">
        <f>RSI!B1459</f>
        <v>6.3449999999999998</v>
      </c>
      <c r="C1459" s="2">
        <f>RSI!I1459</f>
        <v>55.622366932209395</v>
      </c>
      <c r="D1459" s="2">
        <f>MACD!E1459</f>
        <v>3.6645208282850561E-2</v>
      </c>
      <c r="E1459" s="2">
        <f>MACD!F1459</f>
        <v>3.8301611362607298E-2</v>
      </c>
      <c r="F1459" s="2">
        <f>'Moving Avg'!D1459</f>
        <v>6.2538</v>
      </c>
      <c r="G1459" s="2">
        <f>'Moving Avg'!F1459</f>
        <v>6.221350000000001</v>
      </c>
      <c r="H1459" s="2">
        <f>'Moving Avg'!G1459</f>
        <v>6.1705599999999992</v>
      </c>
      <c r="I1459" s="2">
        <f>'Moving Avg'!H1459</f>
        <v>6.5576199999999982</v>
      </c>
      <c r="J1459" s="5" t="str">
        <f>OBV!F1459</f>
        <v>BULLISH</v>
      </c>
      <c r="K1459" s="5" t="str">
        <f>OBV!G1459</f>
        <v>NEUTRAL</v>
      </c>
      <c r="L1459" s="5" t="str">
        <f>OBV!H1459</f>
        <v>CONFIRMED BULLISH</v>
      </c>
      <c r="M1459" s="7">
        <f t="shared" si="220"/>
        <v>25</v>
      </c>
      <c r="N1459" s="7">
        <f t="shared" si="221"/>
        <v>45</v>
      </c>
      <c r="O1459" s="7">
        <f t="shared" si="222"/>
        <v>0</v>
      </c>
      <c r="P1459" s="7">
        <f t="shared" si="223"/>
        <v>83.5</v>
      </c>
      <c r="Q1459" s="8">
        <f t="shared" si="224"/>
        <v>37.024999999999999</v>
      </c>
      <c r="R1459" s="8">
        <f t="shared" si="225"/>
        <v>34.875</v>
      </c>
      <c r="S1459" s="8">
        <f t="shared" si="226"/>
        <v>48.075000000000003</v>
      </c>
      <c r="T1459" s="8">
        <f t="shared" si="227"/>
        <v>38.375</v>
      </c>
      <c r="U1459" s="7">
        <f t="shared" si="228"/>
        <v>39.991666666666667</v>
      </c>
      <c r="V1459" s="7">
        <f t="shared" si="229"/>
        <v>39.587500000000006</v>
      </c>
    </row>
    <row r="1460" spans="1:22" ht="13.5" x14ac:dyDescent="0.25">
      <c r="A1460" s="3">
        <f>RSI!A1460</f>
        <v>44139</v>
      </c>
      <c r="B1460" s="2">
        <f>RSI!B1460</f>
        <v>6.1740000000000004</v>
      </c>
      <c r="C1460" s="2">
        <f>RSI!I1460</f>
        <v>47.731126317353905</v>
      </c>
      <c r="D1460" s="2">
        <f>MACD!E1460</f>
        <v>2.6502044123553503E-2</v>
      </c>
      <c r="E1460" s="2">
        <f>MACD!F1460</f>
        <v>3.5941697914796539E-2</v>
      </c>
      <c r="F1460" s="2">
        <f>'Moving Avg'!D1460</f>
        <v>6.2110000000000003</v>
      </c>
      <c r="G1460" s="2">
        <f>'Moving Avg'!F1460</f>
        <v>6.221350000000001</v>
      </c>
      <c r="H1460" s="2">
        <f>'Moving Avg'!G1460</f>
        <v>6.1826999999999988</v>
      </c>
      <c r="I1460" s="2">
        <f>'Moving Avg'!H1460</f>
        <v>6.5491999999999981</v>
      </c>
      <c r="J1460" s="5" t="str">
        <f>OBV!F1460</f>
        <v>BEARISH</v>
      </c>
      <c r="K1460" s="5" t="str">
        <f>OBV!G1460</f>
        <v>NEUTRAL</v>
      </c>
      <c r="L1460" s="5" t="str">
        <f>OBV!H1460</f>
        <v>CONFIRMED BEARISH</v>
      </c>
      <c r="M1460" s="7">
        <f t="shared" si="220"/>
        <v>25</v>
      </c>
      <c r="N1460" s="7">
        <f t="shared" si="221"/>
        <v>45</v>
      </c>
      <c r="O1460" s="7">
        <f t="shared" si="222"/>
        <v>0</v>
      </c>
      <c r="P1460" s="7">
        <f t="shared" si="223"/>
        <v>16.5</v>
      </c>
      <c r="Q1460" s="8">
        <f t="shared" si="224"/>
        <v>26.975000000000001</v>
      </c>
      <c r="R1460" s="8">
        <f t="shared" si="225"/>
        <v>18.125</v>
      </c>
      <c r="S1460" s="8">
        <f t="shared" si="226"/>
        <v>17.925000000000001</v>
      </c>
      <c r="T1460" s="8">
        <f t="shared" si="227"/>
        <v>21.625</v>
      </c>
      <c r="U1460" s="7">
        <f t="shared" si="228"/>
        <v>21.008333333333336</v>
      </c>
      <c r="V1460" s="7">
        <f t="shared" si="229"/>
        <v>21.162500000000001</v>
      </c>
    </row>
    <row r="1461" spans="1:22" ht="13.5" x14ac:dyDescent="0.25">
      <c r="A1461" s="3">
        <f>RSI!A1461</f>
        <v>44140</v>
      </c>
      <c r="B1461" s="2">
        <f>RSI!B1461</f>
        <v>6.181</v>
      </c>
      <c r="C1461" s="2">
        <f>RSI!I1461</f>
        <v>48.056002446913475</v>
      </c>
      <c r="D1461" s="2">
        <f>MACD!E1461</f>
        <v>1.7734584521557295E-2</v>
      </c>
      <c r="E1461" s="2">
        <f>MACD!F1461</f>
        <v>3.2300275236148687E-2</v>
      </c>
      <c r="F1461" s="2">
        <f>'Moving Avg'!D1461</f>
        <v>6.2067999999999994</v>
      </c>
      <c r="G1461" s="2">
        <f>'Moving Avg'!F1461</f>
        <v>6.2217000000000002</v>
      </c>
      <c r="H1461" s="2">
        <f>'Moving Avg'!G1461</f>
        <v>6.1949799999999993</v>
      </c>
      <c r="I1461" s="2">
        <f>'Moving Avg'!H1461</f>
        <v>6.5401349999999967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  <c r="M1461" s="7">
        <f t="shared" si="220"/>
        <v>25</v>
      </c>
      <c r="N1461" s="7">
        <f t="shared" si="221"/>
        <v>45</v>
      </c>
      <c r="O1461" s="7">
        <f t="shared" si="222"/>
        <v>0</v>
      </c>
      <c r="P1461" s="7">
        <f t="shared" si="223"/>
        <v>16.5</v>
      </c>
      <c r="Q1461" s="8">
        <f t="shared" si="224"/>
        <v>26.975000000000001</v>
      </c>
      <c r="R1461" s="8">
        <f t="shared" si="225"/>
        <v>18.125</v>
      </c>
      <c r="S1461" s="8">
        <f t="shared" si="226"/>
        <v>17.925000000000001</v>
      </c>
      <c r="T1461" s="8">
        <f t="shared" si="227"/>
        <v>21.625</v>
      </c>
      <c r="U1461" s="7">
        <f t="shared" si="228"/>
        <v>21.008333333333336</v>
      </c>
      <c r="V1461" s="7">
        <f t="shared" si="229"/>
        <v>21.162500000000001</v>
      </c>
    </row>
    <row r="1462" spans="1:22" ht="13.5" x14ac:dyDescent="0.25">
      <c r="A1462" s="3">
        <f>RSI!A1462</f>
        <v>44141</v>
      </c>
      <c r="B1462" s="2">
        <f>RSI!B1462</f>
        <v>6.4089999999999998</v>
      </c>
      <c r="C1462" s="2">
        <f>RSI!I1462</f>
        <v>57.353736804552526</v>
      </c>
      <c r="D1462" s="2">
        <f>MACD!E1462</f>
        <v>-6.3052722551804052E-3</v>
      </c>
      <c r="E1462" s="2">
        <f>MACD!F1462</f>
        <v>2.4579165737882869E-2</v>
      </c>
      <c r="F1462" s="2">
        <f>'Moving Avg'!D1462</f>
        <v>6.2552000000000003</v>
      </c>
      <c r="G1462" s="2">
        <f>'Moving Avg'!F1462</f>
        <v>6.2349000000000006</v>
      </c>
      <c r="H1462" s="2">
        <f>'Moving Avg'!G1462</f>
        <v>6.2103799999999989</v>
      </c>
      <c r="I1462" s="2">
        <f>'Moving Avg'!H1462</f>
        <v>6.532569999999998</v>
      </c>
      <c r="J1462" s="5" t="str">
        <f>OBV!F1462</f>
        <v>BULLISH</v>
      </c>
      <c r="K1462" s="5" t="str">
        <f>OBV!G1462</f>
        <v>NEUTRAL</v>
      </c>
      <c r="L1462" s="5" t="str">
        <f>OBV!H1462</f>
        <v>CONFIRMED BULLISH</v>
      </c>
      <c r="M1462" s="7">
        <f t="shared" si="220"/>
        <v>25</v>
      </c>
      <c r="N1462" s="7">
        <f t="shared" si="221"/>
        <v>100</v>
      </c>
      <c r="O1462" s="7">
        <f t="shared" si="222"/>
        <v>0</v>
      </c>
      <c r="P1462" s="7">
        <f t="shared" si="223"/>
        <v>83.5</v>
      </c>
      <c r="Q1462" s="8">
        <f t="shared" si="224"/>
        <v>56.274999999999999</v>
      </c>
      <c r="R1462" s="8">
        <f t="shared" si="225"/>
        <v>45.875</v>
      </c>
      <c r="S1462" s="8">
        <f t="shared" si="226"/>
        <v>56.325000000000003</v>
      </c>
      <c r="T1462" s="8">
        <f t="shared" si="227"/>
        <v>52.125</v>
      </c>
      <c r="U1462" s="7">
        <f t="shared" si="228"/>
        <v>52.82500000000001</v>
      </c>
      <c r="V1462" s="7">
        <f t="shared" si="229"/>
        <v>52.650000000000006</v>
      </c>
    </row>
    <row r="1463" spans="1:22" ht="13.5" x14ac:dyDescent="0.25">
      <c r="A1463" s="3">
        <f>RSI!A1463</f>
        <v>44144</v>
      </c>
      <c r="B1463" s="2">
        <f>RSI!B1463</f>
        <v>6.4089999999999998</v>
      </c>
      <c r="C1463" s="2">
        <f>RSI!I1463</f>
        <v>57.353736804552526</v>
      </c>
      <c r="D1463" s="2">
        <f>MACD!E1463</f>
        <v>-2.4515356370799601E-2</v>
      </c>
      <c r="E1463" s="2">
        <f>MACD!F1463</f>
        <v>1.4760261316146375E-2</v>
      </c>
      <c r="F1463" s="2">
        <f>'Moving Avg'!D1463</f>
        <v>6.3035999999999994</v>
      </c>
      <c r="G1463" s="2">
        <f>'Moving Avg'!F1463</f>
        <v>6.2481000000000009</v>
      </c>
      <c r="H1463" s="2">
        <f>'Moving Avg'!G1463</f>
        <v>6.224499999999999</v>
      </c>
      <c r="I1463" s="2">
        <f>'Moving Avg'!H1463</f>
        <v>6.5250049999999975</v>
      </c>
      <c r="J1463" s="5" t="str">
        <f>OBV!F1463</f>
        <v>BULLISH</v>
      </c>
      <c r="K1463" s="5" t="str">
        <f>OBV!G1463</f>
        <v>NEUTRAL</v>
      </c>
      <c r="L1463" s="5" t="str">
        <f>OBV!H1463</f>
        <v>CONFIRMED BULLISH</v>
      </c>
      <c r="M1463" s="7">
        <f t="shared" si="220"/>
        <v>25</v>
      </c>
      <c r="N1463" s="7">
        <f t="shared" si="221"/>
        <v>100</v>
      </c>
      <c r="O1463" s="7">
        <f t="shared" si="222"/>
        <v>0</v>
      </c>
      <c r="P1463" s="7">
        <f t="shared" si="223"/>
        <v>83.5</v>
      </c>
      <c r="Q1463" s="8">
        <f t="shared" si="224"/>
        <v>56.274999999999999</v>
      </c>
      <c r="R1463" s="8">
        <f t="shared" si="225"/>
        <v>45.875</v>
      </c>
      <c r="S1463" s="8">
        <f t="shared" si="226"/>
        <v>56.325000000000003</v>
      </c>
      <c r="T1463" s="8">
        <f t="shared" si="227"/>
        <v>52.125</v>
      </c>
      <c r="U1463" s="7">
        <f t="shared" si="228"/>
        <v>52.82500000000001</v>
      </c>
      <c r="V1463" s="7">
        <f t="shared" si="229"/>
        <v>52.650000000000006</v>
      </c>
    </row>
    <row r="1464" spans="1:22" ht="13.5" x14ac:dyDescent="0.25">
      <c r="A1464" s="3">
        <f>RSI!A1464</f>
        <v>44145</v>
      </c>
      <c r="B1464" s="2">
        <f>RSI!B1464</f>
        <v>6.4089999999999998</v>
      </c>
      <c r="C1464" s="2">
        <f>RSI!I1464</f>
        <v>57.353736804552526</v>
      </c>
      <c r="D1464" s="2">
        <f>MACD!E1464</f>
        <v>-3.878803929476593E-2</v>
      </c>
      <c r="E1464" s="2">
        <f>MACD!F1464</f>
        <v>4.0506011939639153E-3</v>
      </c>
      <c r="F1464" s="2">
        <f>'Moving Avg'!D1464</f>
        <v>6.3163999999999998</v>
      </c>
      <c r="G1464" s="2">
        <f>'Moving Avg'!F1464</f>
        <v>6.2605500000000012</v>
      </c>
      <c r="H1464" s="2">
        <f>'Moving Avg'!G1464</f>
        <v>6.2386200000000001</v>
      </c>
      <c r="I1464" s="2">
        <f>'Moving Avg'!H1464</f>
        <v>6.5174399999999979</v>
      </c>
      <c r="J1464" s="5" t="str">
        <f>OBV!F1464</f>
        <v>BULLISH</v>
      </c>
      <c r="K1464" s="5" t="str">
        <f>OBV!G1464</f>
        <v>NEUTRAL</v>
      </c>
      <c r="L1464" s="5" t="str">
        <f>OBV!H1464</f>
        <v>CONFIRMED BULLISH</v>
      </c>
      <c r="M1464" s="7">
        <f t="shared" si="220"/>
        <v>25</v>
      </c>
      <c r="N1464" s="7">
        <f t="shared" si="221"/>
        <v>100</v>
      </c>
      <c r="O1464" s="7">
        <f t="shared" si="222"/>
        <v>0</v>
      </c>
      <c r="P1464" s="7">
        <f t="shared" si="223"/>
        <v>83.5</v>
      </c>
      <c r="Q1464" s="8">
        <f t="shared" si="224"/>
        <v>56.274999999999999</v>
      </c>
      <c r="R1464" s="8">
        <f t="shared" si="225"/>
        <v>45.875</v>
      </c>
      <c r="S1464" s="8">
        <f t="shared" si="226"/>
        <v>56.325000000000003</v>
      </c>
      <c r="T1464" s="8">
        <f t="shared" si="227"/>
        <v>52.125</v>
      </c>
      <c r="U1464" s="7">
        <f t="shared" si="228"/>
        <v>52.82500000000001</v>
      </c>
      <c r="V1464" s="7">
        <f t="shared" si="229"/>
        <v>52.650000000000006</v>
      </c>
    </row>
    <row r="1465" spans="1:22" ht="13.5" x14ac:dyDescent="0.25">
      <c r="A1465" s="3">
        <f>RSI!A1465</f>
        <v>44146</v>
      </c>
      <c r="B1465" s="2">
        <f>RSI!B1465</f>
        <v>6.4089999999999998</v>
      </c>
      <c r="C1465" s="2">
        <f>RSI!I1465</f>
        <v>57.353736804552526</v>
      </c>
      <c r="D1465" s="2">
        <f>MACD!E1465</f>
        <v>-2.4269052533830049E-2</v>
      </c>
      <c r="E1465" s="2">
        <f>MACD!F1465</f>
        <v>-1.613329551594878E-3</v>
      </c>
      <c r="F1465" s="2">
        <f>'Moving Avg'!D1465</f>
        <v>6.3633999999999995</v>
      </c>
      <c r="G1465" s="2">
        <f>'Moving Avg'!F1465</f>
        <v>6.2726500000000014</v>
      </c>
      <c r="H1465" s="2">
        <f>'Moving Avg'!G1465</f>
        <v>6.2547399999999991</v>
      </c>
      <c r="I1465" s="2">
        <f>'Moving Avg'!H1465</f>
        <v>6.5102299999999982</v>
      </c>
      <c r="J1465" s="5" t="str">
        <f>OBV!F1465</f>
        <v>BULLISH</v>
      </c>
      <c r="K1465" s="5" t="str">
        <f>OBV!G1465</f>
        <v>NEUTRAL</v>
      </c>
      <c r="L1465" s="5" t="str">
        <f>OBV!H1465</f>
        <v>CONFIRMED BULLISH</v>
      </c>
      <c r="M1465" s="7">
        <f t="shared" si="220"/>
        <v>25</v>
      </c>
      <c r="N1465" s="7">
        <f t="shared" si="221"/>
        <v>100</v>
      </c>
      <c r="O1465" s="7">
        <f t="shared" si="222"/>
        <v>0</v>
      </c>
      <c r="P1465" s="7">
        <f t="shared" si="223"/>
        <v>83.5</v>
      </c>
      <c r="Q1465" s="8">
        <f t="shared" si="224"/>
        <v>56.274999999999999</v>
      </c>
      <c r="R1465" s="8">
        <f t="shared" si="225"/>
        <v>45.875</v>
      </c>
      <c r="S1465" s="8">
        <f t="shared" si="226"/>
        <v>56.325000000000003</v>
      </c>
      <c r="T1465" s="8">
        <f t="shared" si="227"/>
        <v>52.125</v>
      </c>
      <c r="U1465" s="7">
        <f t="shared" si="228"/>
        <v>52.82500000000001</v>
      </c>
      <c r="V1465" s="7">
        <f t="shared" si="229"/>
        <v>52.650000000000006</v>
      </c>
    </row>
    <row r="1466" spans="1:22" ht="13.5" x14ac:dyDescent="0.25">
      <c r="A1466" s="3">
        <f>RSI!A1466</f>
        <v>44147</v>
      </c>
      <c r="B1466" s="2">
        <f>RSI!B1466</f>
        <v>6.5309999999999997</v>
      </c>
      <c r="C1466" s="2">
        <f>RSI!I1466</f>
        <v>62.220713167993935</v>
      </c>
      <c r="D1466" s="2">
        <f>MACD!E1466</f>
        <v>-5.0508945498523694E-2</v>
      </c>
      <c r="E1466" s="2">
        <f>MACD!F1466</f>
        <v>-1.1392452740980642E-2</v>
      </c>
      <c r="F1466" s="2">
        <f>'Moving Avg'!D1466</f>
        <v>6.4334000000000007</v>
      </c>
      <c r="G1466" s="2">
        <f>'Moving Avg'!F1466</f>
        <v>6.2826500000000012</v>
      </c>
      <c r="H1466" s="2">
        <f>'Moving Avg'!G1466</f>
        <v>6.27616</v>
      </c>
      <c r="I1466" s="2">
        <f>'Moving Avg'!H1466</f>
        <v>6.503594999999998</v>
      </c>
      <c r="J1466" s="5" t="str">
        <f>OBV!F1466</f>
        <v>BULLISH</v>
      </c>
      <c r="K1466" s="5" t="str">
        <f>OBV!G1466</f>
        <v>NEUTRAL</v>
      </c>
      <c r="L1466" s="5" t="str">
        <f>OBV!H1466</f>
        <v>CONFIRMED BULLISH</v>
      </c>
      <c r="M1466" s="7">
        <f t="shared" si="220"/>
        <v>25</v>
      </c>
      <c r="N1466" s="7">
        <f t="shared" si="221"/>
        <v>100</v>
      </c>
      <c r="O1466" s="7">
        <f t="shared" si="222"/>
        <v>0</v>
      </c>
      <c r="P1466" s="7">
        <f t="shared" si="223"/>
        <v>83.5</v>
      </c>
      <c r="Q1466" s="8">
        <f t="shared" si="224"/>
        <v>56.274999999999999</v>
      </c>
      <c r="R1466" s="8">
        <f t="shared" si="225"/>
        <v>45.875</v>
      </c>
      <c r="S1466" s="8">
        <f t="shared" si="226"/>
        <v>56.325000000000003</v>
      </c>
      <c r="T1466" s="8">
        <f t="shared" si="227"/>
        <v>52.125</v>
      </c>
      <c r="U1466" s="7">
        <f t="shared" si="228"/>
        <v>52.82500000000001</v>
      </c>
      <c r="V1466" s="7">
        <f t="shared" si="229"/>
        <v>52.650000000000006</v>
      </c>
    </row>
    <row r="1467" spans="1:22" ht="13.5" x14ac:dyDescent="0.25">
      <c r="A1467" s="3">
        <f>RSI!A1467</f>
        <v>44148</v>
      </c>
      <c r="B1467" s="2">
        <f>RSI!B1467</f>
        <v>6.5090000000000003</v>
      </c>
      <c r="C1467" s="2">
        <f>RSI!I1467</f>
        <v>60.871623936389113</v>
      </c>
      <c r="D1467" s="2">
        <f>MACD!E1467</f>
        <v>-7.7995939183129082E-2</v>
      </c>
      <c r="E1467" s="2">
        <f>MACD!F1467</f>
        <v>-2.4713150029410332E-2</v>
      </c>
      <c r="F1467" s="2">
        <f>'Moving Avg'!D1467</f>
        <v>6.4533999999999994</v>
      </c>
      <c r="G1467" s="2">
        <f>'Moving Avg'!F1467</f>
        <v>6.2915500000000018</v>
      </c>
      <c r="H1467" s="2">
        <f>'Moving Avg'!G1467</f>
        <v>6.2944199999999997</v>
      </c>
      <c r="I1467" s="2">
        <f>'Moving Avg'!H1467</f>
        <v>6.4971699999999979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  <c r="M1467" s="7">
        <f t="shared" si="220"/>
        <v>25</v>
      </c>
      <c r="N1467" s="7">
        <f t="shared" si="221"/>
        <v>100</v>
      </c>
      <c r="O1467" s="7">
        <f t="shared" si="222"/>
        <v>0</v>
      </c>
      <c r="P1467" s="7">
        <f t="shared" si="223"/>
        <v>83.5</v>
      </c>
      <c r="Q1467" s="8">
        <f t="shared" si="224"/>
        <v>56.274999999999999</v>
      </c>
      <c r="R1467" s="8">
        <f t="shared" si="225"/>
        <v>45.875</v>
      </c>
      <c r="S1467" s="8">
        <f t="shared" si="226"/>
        <v>56.325000000000003</v>
      </c>
      <c r="T1467" s="8">
        <f t="shared" si="227"/>
        <v>52.125</v>
      </c>
      <c r="U1467" s="7">
        <f t="shared" si="228"/>
        <v>52.82500000000001</v>
      </c>
      <c r="V1467" s="7">
        <f t="shared" si="229"/>
        <v>52.650000000000006</v>
      </c>
    </row>
    <row r="1468" spans="1:22" ht="13.5" x14ac:dyDescent="0.25">
      <c r="A1468" s="3">
        <f>RSI!A1468</f>
        <v>44151</v>
      </c>
      <c r="B1468" s="2">
        <f>RSI!B1468</f>
        <v>6.4240000000000004</v>
      </c>
      <c r="C1468" s="2">
        <f>RSI!I1468</f>
        <v>55.834429634173283</v>
      </c>
      <c r="D1468" s="2">
        <f>MACD!E1468</f>
        <v>-9.624363008493475E-2</v>
      </c>
      <c r="E1468" s="2">
        <f>MACD!F1468</f>
        <v>-3.9019246040515217E-2</v>
      </c>
      <c r="F1468" s="2">
        <f>'Moving Avg'!D1468</f>
        <v>6.4564000000000004</v>
      </c>
      <c r="G1468" s="2">
        <f>'Moving Avg'!F1468</f>
        <v>6.2965500000000016</v>
      </c>
      <c r="H1468" s="2">
        <f>'Moving Avg'!G1468</f>
        <v>6.31412</v>
      </c>
      <c r="I1468" s="2">
        <f>'Moving Avg'!H1468</f>
        <v>6.4904999999999973</v>
      </c>
      <c r="J1468" s="5" t="str">
        <f>OBV!F1468</f>
        <v>BEARISH</v>
      </c>
      <c r="K1468" s="5" t="str">
        <f>OBV!G1468</f>
        <v>NEUTRAL</v>
      </c>
      <c r="L1468" s="5" t="str">
        <f>OBV!H1468</f>
        <v>BEARISH DIVERGENCE</v>
      </c>
      <c r="M1468" s="7">
        <f t="shared" si="220"/>
        <v>25</v>
      </c>
      <c r="N1468" s="7">
        <f t="shared" si="221"/>
        <v>100</v>
      </c>
      <c r="O1468" s="7">
        <f t="shared" si="222"/>
        <v>0</v>
      </c>
      <c r="P1468" s="7">
        <f t="shared" si="223"/>
        <v>16.5</v>
      </c>
      <c r="Q1468" s="8">
        <f t="shared" si="224"/>
        <v>46.225000000000001</v>
      </c>
      <c r="R1468" s="8">
        <f t="shared" si="225"/>
        <v>29.125</v>
      </c>
      <c r="S1468" s="8">
        <f t="shared" si="226"/>
        <v>26.175000000000001</v>
      </c>
      <c r="T1468" s="8">
        <f t="shared" si="227"/>
        <v>35.375</v>
      </c>
      <c r="U1468" s="7">
        <f t="shared" si="228"/>
        <v>33.841666666666661</v>
      </c>
      <c r="V1468" s="7">
        <f t="shared" si="229"/>
        <v>34.224999999999994</v>
      </c>
    </row>
    <row r="1469" spans="1:22" ht="13.5" x14ac:dyDescent="0.25">
      <c r="A1469" s="3">
        <f>RSI!A1469</f>
        <v>44152</v>
      </c>
      <c r="B1469" s="2">
        <f>RSI!B1469</f>
        <v>6.4240000000000004</v>
      </c>
      <c r="C1469" s="2">
        <f>RSI!I1469</f>
        <v>55.834429634173283</v>
      </c>
      <c r="D1469" s="2">
        <f>MACD!E1469</f>
        <v>-8.4987620049768786E-2</v>
      </c>
      <c r="E1469" s="2">
        <f>MACD!F1469</f>
        <v>-4.8212920842365933E-2</v>
      </c>
      <c r="F1469" s="2">
        <f>'Moving Avg'!D1469</f>
        <v>6.4593999999999996</v>
      </c>
      <c r="G1469" s="2">
        <f>'Moving Avg'!F1469</f>
        <v>6.3037000000000019</v>
      </c>
      <c r="H1469" s="2">
        <f>'Moving Avg'!G1469</f>
        <v>6.3312599999999994</v>
      </c>
      <c r="I1469" s="2">
        <f>'Moving Avg'!H1469</f>
        <v>6.483864999999998</v>
      </c>
      <c r="J1469" s="5" t="str">
        <f>OBV!F1469</f>
        <v>BEARISH</v>
      </c>
      <c r="K1469" s="5" t="str">
        <f>OBV!G1469</f>
        <v>NEUTRAL</v>
      </c>
      <c r="L1469" s="5" t="str">
        <f>OBV!H1469</f>
        <v>BEARISH DIVERGENCE</v>
      </c>
      <c r="M1469" s="7">
        <f t="shared" si="220"/>
        <v>25</v>
      </c>
      <c r="N1469" s="7">
        <f t="shared" si="221"/>
        <v>100</v>
      </c>
      <c r="O1469" s="7">
        <f t="shared" si="222"/>
        <v>0</v>
      </c>
      <c r="P1469" s="7">
        <f t="shared" si="223"/>
        <v>16.5</v>
      </c>
      <c r="Q1469" s="8">
        <f t="shared" si="224"/>
        <v>46.225000000000001</v>
      </c>
      <c r="R1469" s="8">
        <f t="shared" si="225"/>
        <v>29.125</v>
      </c>
      <c r="S1469" s="8">
        <f t="shared" si="226"/>
        <v>26.175000000000001</v>
      </c>
      <c r="T1469" s="8">
        <f t="shared" si="227"/>
        <v>35.375</v>
      </c>
      <c r="U1469" s="7">
        <f t="shared" si="228"/>
        <v>33.841666666666661</v>
      </c>
      <c r="V1469" s="7">
        <f t="shared" si="229"/>
        <v>34.224999999999994</v>
      </c>
    </row>
    <row r="1470" spans="1:22" ht="13.5" x14ac:dyDescent="0.25">
      <c r="A1470" s="3">
        <f>RSI!A1470</f>
        <v>44153</v>
      </c>
      <c r="B1470" s="2">
        <f>RSI!B1470</f>
        <v>6.5090000000000003</v>
      </c>
      <c r="C1470" s="2">
        <f>RSI!I1470</f>
        <v>59.70190615693479</v>
      </c>
      <c r="D1470" s="2">
        <f>MACD!E1470</f>
        <v>-0.10870456238632276</v>
      </c>
      <c r="E1470" s="2">
        <f>MACD!F1470</f>
        <v>-6.0311249151157306E-2</v>
      </c>
      <c r="F1470" s="2">
        <f>'Moving Avg'!D1470</f>
        <v>6.4794</v>
      </c>
      <c r="G1470" s="2">
        <f>'Moving Avg'!F1470</f>
        <v>6.3204500000000028</v>
      </c>
      <c r="H1470" s="2">
        <f>'Moving Avg'!G1470</f>
        <v>6.3443800000000001</v>
      </c>
      <c r="I1470" s="2">
        <f>'Moving Avg'!H1470</f>
        <v>6.4778699999999985</v>
      </c>
      <c r="J1470" s="5" t="str">
        <f>OBV!F1470</f>
        <v>BULLISH</v>
      </c>
      <c r="K1470" s="5" t="str">
        <f>OBV!G1470</f>
        <v>NEUTRAL</v>
      </c>
      <c r="L1470" s="5" t="str">
        <f>OBV!H1470</f>
        <v>CONFIRMED BULLISH</v>
      </c>
      <c r="M1470" s="7">
        <f t="shared" si="220"/>
        <v>25</v>
      </c>
      <c r="N1470" s="7">
        <f t="shared" si="221"/>
        <v>100</v>
      </c>
      <c r="O1470" s="7">
        <f t="shared" si="222"/>
        <v>50</v>
      </c>
      <c r="P1470" s="7">
        <f t="shared" si="223"/>
        <v>83.5</v>
      </c>
      <c r="Q1470" s="8">
        <f t="shared" si="224"/>
        <v>63.774999999999999</v>
      </c>
      <c r="R1470" s="8">
        <f t="shared" si="225"/>
        <v>63.375</v>
      </c>
      <c r="S1470" s="8">
        <f t="shared" si="226"/>
        <v>68.825000000000003</v>
      </c>
      <c r="T1470" s="8">
        <f t="shared" si="227"/>
        <v>64.625</v>
      </c>
      <c r="U1470" s="7">
        <f t="shared" si="228"/>
        <v>65.325000000000003</v>
      </c>
      <c r="V1470" s="7">
        <f t="shared" si="229"/>
        <v>65.150000000000006</v>
      </c>
    </row>
    <row r="1471" spans="1:22" ht="13.5" x14ac:dyDescent="0.25">
      <c r="A1471" s="3">
        <f>RSI!A1471</f>
        <v>44154</v>
      </c>
      <c r="B1471" s="2">
        <f>RSI!B1471</f>
        <v>6.524</v>
      </c>
      <c r="C1471" s="2">
        <f>RSI!I1471</f>
        <v>60.361561967028571</v>
      </c>
      <c r="D1471" s="2">
        <f>MACD!E1471</f>
        <v>-0.12989926578520272</v>
      </c>
      <c r="E1471" s="2">
        <f>MACD!F1471</f>
        <v>-7.4228852477966401E-2</v>
      </c>
      <c r="F1471" s="2">
        <f>'Moving Avg'!D1471</f>
        <v>6.4779999999999998</v>
      </c>
      <c r="G1471" s="2">
        <f>'Moving Avg'!F1471</f>
        <v>6.337950000000002</v>
      </c>
      <c r="H1471" s="2">
        <f>'Moving Avg'!G1471</f>
        <v>6.357800000000001</v>
      </c>
      <c r="I1471" s="2">
        <f>'Moving Avg'!H1471</f>
        <v>6.471949999999997</v>
      </c>
      <c r="J1471" s="5" t="str">
        <f>OBV!F1471</f>
        <v>BULLISH</v>
      </c>
      <c r="K1471" s="5" t="str">
        <f>OBV!G1471</f>
        <v>NEUTRAL</v>
      </c>
      <c r="L1471" s="5" t="str">
        <f>OBV!H1471</f>
        <v>BULLISH DIVERGENCE</v>
      </c>
      <c r="M1471" s="7">
        <f t="shared" si="220"/>
        <v>25</v>
      </c>
      <c r="N1471" s="7">
        <f t="shared" si="221"/>
        <v>100</v>
      </c>
      <c r="O1471" s="7">
        <f t="shared" si="222"/>
        <v>50</v>
      </c>
      <c r="P1471" s="7">
        <f t="shared" si="223"/>
        <v>66.5</v>
      </c>
      <c r="Q1471" s="8">
        <f t="shared" si="224"/>
        <v>61.225000000000001</v>
      </c>
      <c r="R1471" s="8">
        <f t="shared" si="225"/>
        <v>59.125</v>
      </c>
      <c r="S1471" s="8">
        <f t="shared" si="226"/>
        <v>61.174999999999997</v>
      </c>
      <c r="T1471" s="8">
        <f t="shared" si="227"/>
        <v>60.375</v>
      </c>
      <c r="U1471" s="7">
        <f t="shared" si="228"/>
        <v>60.508333333333326</v>
      </c>
      <c r="V1471" s="7">
        <f t="shared" si="229"/>
        <v>60.474999999999994</v>
      </c>
    </row>
    <row r="1472" spans="1:22" ht="13.5" x14ac:dyDescent="0.25">
      <c r="A1472" s="3">
        <f>RSI!A1472</f>
        <v>44155</v>
      </c>
      <c r="B1472" s="2">
        <f>RSI!B1472</f>
        <v>6.609</v>
      </c>
      <c r="C1472" s="2">
        <f>RSI!I1472</f>
        <v>63.961627512119485</v>
      </c>
      <c r="D1472" s="2">
        <f>MACD!E1472</f>
        <v>-0.12015267425116161</v>
      </c>
      <c r="E1472" s="2">
        <f>MACD!F1472</f>
        <v>-8.3413616832605453E-2</v>
      </c>
      <c r="F1472" s="2">
        <f>'Moving Avg'!D1472</f>
        <v>6.4980000000000002</v>
      </c>
      <c r="G1472" s="2">
        <f>'Moving Avg'!F1472</f>
        <v>6.3597000000000019</v>
      </c>
      <c r="H1472" s="2">
        <f>'Moving Avg'!G1472</f>
        <v>6.3677799999999998</v>
      </c>
      <c r="I1472" s="2">
        <f>'Moving Avg'!H1472</f>
        <v>6.4664199999999967</v>
      </c>
      <c r="J1472" s="5" t="str">
        <f>OBV!F1472</f>
        <v>BULLISH</v>
      </c>
      <c r="K1472" s="5" t="str">
        <f>OBV!G1472</f>
        <v>NEUTRAL</v>
      </c>
      <c r="L1472" s="5" t="str">
        <f>OBV!H1472</f>
        <v>CONFIRMED BULLISH</v>
      </c>
      <c r="M1472" s="7">
        <f t="shared" si="220"/>
        <v>25</v>
      </c>
      <c r="N1472" s="7">
        <f t="shared" si="221"/>
        <v>100</v>
      </c>
      <c r="O1472" s="7">
        <f t="shared" si="222"/>
        <v>50</v>
      </c>
      <c r="P1472" s="7">
        <f t="shared" si="223"/>
        <v>83.5</v>
      </c>
      <c r="Q1472" s="8">
        <f t="shared" si="224"/>
        <v>63.774999999999999</v>
      </c>
      <c r="R1472" s="8">
        <f t="shared" si="225"/>
        <v>63.375</v>
      </c>
      <c r="S1472" s="8">
        <f t="shared" si="226"/>
        <v>68.825000000000003</v>
      </c>
      <c r="T1472" s="8">
        <f t="shared" si="227"/>
        <v>64.625</v>
      </c>
      <c r="U1472" s="7">
        <f t="shared" si="228"/>
        <v>65.325000000000003</v>
      </c>
      <c r="V1472" s="7">
        <f t="shared" si="229"/>
        <v>65.150000000000006</v>
      </c>
    </row>
    <row r="1473" spans="1:22" ht="13.5" x14ac:dyDescent="0.25">
      <c r="A1473" s="3">
        <f>RSI!A1473</f>
        <v>44158</v>
      </c>
      <c r="B1473" s="2">
        <f>RSI!B1473</f>
        <v>6.431</v>
      </c>
      <c r="C1473" s="2">
        <f>RSI!I1473</f>
        <v>53.087967833420471</v>
      </c>
      <c r="D1473" s="2">
        <f>MACD!E1473</f>
        <v>-0.10024121166179967</v>
      </c>
      <c r="E1473" s="2">
        <f>MACD!F1473</f>
        <v>-8.6779135798444304E-2</v>
      </c>
      <c r="F1473" s="2">
        <f>'Moving Avg'!D1473</f>
        <v>6.4993999999999996</v>
      </c>
      <c r="G1473" s="2">
        <f>'Moving Avg'!F1473</f>
        <v>6.3715000000000011</v>
      </c>
      <c r="H1473" s="2">
        <f>'Moving Avg'!G1473</f>
        <v>6.3685</v>
      </c>
      <c r="I1473" s="2">
        <f>'Moving Avg'!H1473</f>
        <v>6.4594599999999964</v>
      </c>
      <c r="J1473" s="5" t="str">
        <f>OBV!F1473</f>
        <v>BULLISH</v>
      </c>
      <c r="K1473" s="5" t="str">
        <f>OBV!G1473</f>
        <v>NEUTRAL</v>
      </c>
      <c r="L1473" s="5" t="str">
        <f>OBV!H1473</f>
        <v>CONFIRMED BULLISH</v>
      </c>
      <c r="M1473" s="7">
        <f t="shared" si="220"/>
        <v>25</v>
      </c>
      <c r="N1473" s="7">
        <f t="shared" si="221"/>
        <v>45</v>
      </c>
      <c r="O1473" s="7">
        <f t="shared" si="222"/>
        <v>50</v>
      </c>
      <c r="P1473" s="7">
        <f t="shared" si="223"/>
        <v>83.5</v>
      </c>
      <c r="Q1473" s="8">
        <f t="shared" si="224"/>
        <v>44.524999999999999</v>
      </c>
      <c r="R1473" s="8">
        <f t="shared" si="225"/>
        <v>52.375</v>
      </c>
      <c r="S1473" s="8">
        <f t="shared" si="226"/>
        <v>60.575000000000003</v>
      </c>
      <c r="T1473" s="8">
        <f t="shared" si="227"/>
        <v>50.875</v>
      </c>
      <c r="U1473" s="7">
        <f t="shared" si="228"/>
        <v>52.491666666666674</v>
      </c>
      <c r="V1473" s="7">
        <f t="shared" si="229"/>
        <v>52.087500000000006</v>
      </c>
    </row>
    <row r="1474" spans="1:22" ht="13.5" x14ac:dyDescent="0.25">
      <c r="A1474" s="3">
        <f>RSI!A1474</f>
        <v>44159</v>
      </c>
      <c r="B1474" s="2">
        <f>RSI!B1474</f>
        <v>6.5309999999999997</v>
      </c>
      <c r="C1474" s="2">
        <f>RSI!I1474</f>
        <v>57.463059541891411</v>
      </c>
      <c r="D1474" s="2">
        <f>MACD!E1474</f>
        <v>-9.1156832577122593E-2</v>
      </c>
      <c r="E1474" s="2">
        <f>MACD!F1474</f>
        <v>-8.7654675154179962E-2</v>
      </c>
      <c r="F1474" s="2">
        <f>'Moving Avg'!D1474</f>
        <v>6.5208000000000013</v>
      </c>
      <c r="G1474" s="2">
        <f>'Moving Avg'!F1474</f>
        <v>6.3876000000000008</v>
      </c>
      <c r="H1474" s="2">
        <f>'Moving Avg'!G1474</f>
        <v>6.3667999999999996</v>
      </c>
      <c r="I1474" s="2">
        <f>'Moving Avg'!H1474</f>
        <v>6.4525399999999964</v>
      </c>
      <c r="J1474" s="5" t="str">
        <f>OBV!F1474</f>
        <v>BULLISH</v>
      </c>
      <c r="K1474" s="5" t="str">
        <f>OBV!G1474</f>
        <v>NEUTRAL</v>
      </c>
      <c r="L1474" s="5" t="str">
        <f>OBV!H1474</f>
        <v>CONFIRMED BULLISH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45</v>
      </c>
      <c r="O1474" s="7">
        <f t="shared" ref="O1474:O1537" si="232">IF(F1474-I1474&gt;10,100,IF(F1474-I1474&gt;5,75, IF(F1474-I1474&gt;0,50,0)))</f>
        <v>50</v>
      </c>
      <c r="P1474" s="7">
        <f t="shared" ref="P1474:P1537" si="233">IF(L1474="confirmed bullish", 34, IF(L1474="bullish divergence",17, 0))+IF(J1474="bullish",33,IF(J1474="bearish",0,16.5))+IF(K1474="strong",33,IF(K1474="weak",0,16.5))</f>
        <v>83.5</v>
      </c>
      <c r="Q1474" s="8">
        <f t="shared" si="224"/>
        <v>44.524999999999999</v>
      </c>
      <c r="R1474" s="8">
        <f t="shared" si="225"/>
        <v>52.375</v>
      </c>
      <c r="S1474" s="8">
        <f t="shared" si="226"/>
        <v>60.575000000000003</v>
      </c>
      <c r="T1474" s="8">
        <f t="shared" si="227"/>
        <v>50.875</v>
      </c>
      <c r="U1474" s="7">
        <f t="shared" si="228"/>
        <v>52.491666666666674</v>
      </c>
      <c r="V1474" s="7">
        <f t="shared" si="229"/>
        <v>52.087500000000006</v>
      </c>
    </row>
    <row r="1475" spans="1:22" ht="13.5" x14ac:dyDescent="0.25">
      <c r="A1475" s="3">
        <f>RSI!A1475</f>
        <v>44160</v>
      </c>
      <c r="B1475" s="2">
        <f>RSI!B1475</f>
        <v>6.6230000000000002</v>
      </c>
      <c r="C1475" s="2">
        <f>RSI!I1475</f>
        <v>61.061047379211381</v>
      </c>
      <c r="D1475" s="2">
        <f>MACD!E1475</f>
        <v>-9.1205745458618814E-2</v>
      </c>
      <c r="E1475" s="2">
        <f>MACD!F1475</f>
        <v>-8.8364889215067743E-2</v>
      </c>
      <c r="F1475" s="2">
        <f>'Moving Avg'!D1475</f>
        <v>6.5435999999999996</v>
      </c>
      <c r="G1475" s="2">
        <f>'Moving Avg'!F1475</f>
        <v>6.3993500000000001</v>
      </c>
      <c r="H1475" s="2">
        <f>'Moving Avg'!G1475</f>
        <v>6.3607999999999993</v>
      </c>
      <c r="I1475" s="2">
        <f>'Moving Avg'!H1475</f>
        <v>6.4456849999999966</v>
      </c>
      <c r="J1475" s="5" t="str">
        <f>OBV!F1475</f>
        <v>BULLISH</v>
      </c>
      <c r="K1475" s="5" t="str">
        <f>OBV!G1475</f>
        <v>NEUTRAL</v>
      </c>
      <c r="L1475" s="5" t="str">
        <f>OBV!H1475</f>
        <v>CONFIRMED BULLISH</v>
      </c>
      <c r="M1475" s="7">
        <f t="shared" si="230"/>
        <v>25</v>
      </c>
      <c r="N1475" s="7">
        <f t="shared" si="231"/>
        <v>45</v>
      </c>
      <c r="O1475" s="7">
        <f t="shared" si="232"/>
        <v>50</v>
      </c>
      <c r="P1475" s="7">
        <f t="shared" si="233"/>
        <v>83.5</v>
      </c>
      <c r="Q1475" s="8">
        <f t="shared" ref="Q1475:Q1538" si="234">0.35*M1475+N1475*0.35+O1475*0.15+P1475*0.15</f>
        <v>44.524999999999999</v>
      </c>
      <c r="R1475" s="8">
        <f t="shared" ref="R1475:R1538" si="235">M1475*0.2+N1475*0.2+O1475*0.35+P1475*0.25</f>
        <v>52.375</v>
      </c>
      <c r="S1475" s="8">
        <f t="shared" ref="S1475:S1538" si="236">M1475*0.15+N1475*0.15+O1475*0.25+P1475*0.45</f>
        <v>60.575000000000003</v>
      </c>
      <c r="T1475" s="8">
        <f t="shared" ref="T1475:T1538" si="237">0.25*SUM(M1475:P1475)</f>
        <v>50.875</v>
      </c>
      <c r="U1475" s="7">
        <f t="shared" ref="U1475:U1538" si="238">SUM(Q1475:S1475)/3</f>
        <v>52.491666666666674</v>
      </c>
      <c r="V1475" s="7">
        <f t="shared" ref="V1475:V1538" si="239">SUM(Q1475:T1475)/4</f>
        <v>52.087500000000006</v>
      </c>
    </row>
    <row r="1476" spans="1:22" ht="13.5" x14ac:dyDescent="0.25">
      <c r="A1476" s="3">
        <f>RSI!A1476</f>
        <v>44161</v>
      </c>
      <c r="B1476" s="2">
        <f>RSI!B1476</f>
        <v>6.4950000000000001</v>
      </c>
      <c r="C1476" s="2">
        <f>RSI!I1476</f>
        <v>54.192857145153063</v>
      </c>
      <c r="D1476" s="2">
        <f>MACD!E1476</f>
        <v>-6.4392719990176595E-2</v>
      </c>
      <c r="E1476" s="2">
        <f>MACD!F1476</f>
        <v>-8.357045537008953E-2</v>
      </c>
      <c r="F1476" s="2">
        <f>'Moving Avg'!D1476</f>
        <v>6.5377999999999998</v>
      </c>
      <c r="G1476" s="2">
        <f>'Moving Avg'!F1476</f>
        <v>6.4139999999999997</v>
      </c>
      <c r="H1476" s="2">
        <f>'Moving Avg'!G1476</f>
        <v>6.3519599999999992</v>
      </c>
      <c r="I1476" s="2">
        <f>'Moving Avg'!H1476</f>
        <v>6.4389049999999965</v>
      </c>
      <c r="J1476" s="5" t="str">
        <f>OBV!F1476</f>
        <v>BULLISH</v>
      </c>
      <c r="K1476" s="5" t="str">
        <f>OBV!G1476</f>
        <v>NEUTRAL</v>
      </c>
      <c r="L1476" s="5" t="str">
        <f>OBV!H1476</f>
        <v>BULLISH DIVERGENCE</v>
      </c>
      <c r="M1476" s="7">
        <f t="shared" si="230"/>
        <v>25</v>
      </c>
      <c r="N1476" s="7">
        <f t="shared" si="231"/>
        <v>0</v>
      </c>
      <c r="O1476" s="7">
        <f t="shared" si="232"/>
        <v>50</v>
      </c>
      <c r="P1476" s="7">
        <f t="shared" si="233"/>
        <v>66.5</v>
      </c>
      <c r="Q1476" s="8">
        <f t="shared" si="234"/>
        <v>26.225000000000001</v>
      </c>
      <c r="R1476" s="8">
        <f t="shared" si="235"/>
        <v>39.125</v>
      </c>
      <c r="S1476" s="8">
        <f t="shared" si="236"/>
        <v>46.174999999999997</v>
      </c>
      <c r="T1476" s="8">
        <f t="shared" si="237"/>
        <v>35.375</v>
      </c>
      <c r="U1476" s="7">
        <f t="shared" si="238"/>
        <v>37.174999999999997</v>
      </c>
      <c r="V1476" s="7">
        <f t="shared" si="239"/>
        <v>36.724999999999994</v>
      </c>
    </row>
    <row r="1477" spans="1:22" ht="13.5" x14ac:dyDescent="0.25">
      <c r="A1477" s="3">
        <f>RSI!A1477</f>
        <v>44162</v>
      </c>
      <c r="B1477" s="2">
        <f>RSI!B1477</f>
        <v>6.4589999999999996</v>
      </c>
      <c r="C1477" s="2">
        <f>RSI!I1477</f>
        <v>52.407406105235161</v>
      </c>
      <c r="D1477" s="2">
        <f>MACD!E1477</f>
        <v>-4.2959235990797318E-2</v>
      </c>
      <c r="E1477" s="2">
        <f>MACD!F1477</f>
        <v>-7.5448211494231088E-2</v>
      </c>
      <c r="F1477" s="2">
        <f>'Moving Avg'!D1477</f>
        <v>6.5078000000000005</v>
      </c>
      <c r="G1477" s="2">
        <f>'Moving Avg'!F1477</f>
        <v>6.4286000000000003</v>
      </c>
      <c r="H1477" s="2">
        <f>'Moving Avg'!G1477</f>
        <v>6.3414000000000001</v>
      </c>
      <c r="I1477" s="2">
        <f>'Moving Avg'!H1477</f>
        <v>6.4312299999999984</v>
      </c>
      <c r="J1477" s="5" t="str">
        <f>OBV!F1477</f>
        <v>BEARISH</v>
      </c>
      <c r="K1477" s="5" t="str">
        <f>OBV!G1477</f>
        <v>NEUTRAL</v>
      </c>
      <c r="L1477" s="5" t="str">
        <f>OBV!H1477</f>
        <v>CONFIRMED BEARISH</v>
      </c>
      <c r="M1477" s="7">
        <f t="shared" si="230"/>
        <v>25</v>
      </c>
      <c r="N1477" s="7">
        <f t="shared" si="231"/>
        <v>0</v>
      </c>
      <c r="O1477" s="7">
        <f t="shared" si="232"/>
        <v>50</v>
      </c>
      <c r="P1477" s="7">
        <f t="shared" si="233"/>
        <v>16.5</v>
      </c>
      <c r="Q1477" s="8">
        <f t="shared" si="234"/>
        <v>18.725000000000001</v>
      </c>
      <c r="R1477" s="8">
        <f t="shared" si="235"/>
        <v>26.625</v>
      </c>
      <c r="S1477" s="8">
        <f t="shared" si="236"/>
        <v>23.675000000000001</v>
      </c>
      <c r="T1477" s="8">
        <f t="shared" si="237"/>
        <v>22.875</v>
      </c>
      <c r="U1477" s="7">
        <f t="shared" si="238"/>
        <v>23.008333333333336</v>
      </c>
      <c r="V1477" s="7">
        <f t="shared" si="239"/>
        <v>22.975000000000001</v>
      </c>
    </row>
    <row r="1478" spans="1:22" ht="13.5" x14ac:dyDescent="0.25">
      <c r="A1478" s="3">
        <f>RSI!A1478</f>
        <v>44165</v>
      </c>
      <c r="B1478" s="2">
        <f>RSI!B1478</f>
        <v>6.4450000000000003</v>
      </c>
      <c r="C1478" s="2">
        <f>RSI!I1478</f>
        <v>51.694130533405499</v>
      </c>
      <c r="D1478" s="2">
        <f>MACD!E1478</f>
        <v>-3.7147141848938858E-2</v>
      </c>
      <c r="E1478" s="2">
        <f>MACD!F1478</f>
        <v>-6.7787997565172647E-2</v>
      </c>
      <c r="F1478" s="2">
        <f>'Moving Avg'!D1478</f>
        <v>6.5105999999999993</v>
      </c>
      <c r="G1478" s="2">
        <f>'Moving Avg'!F1478</f>
        <v>6.4425000000000008</v>
      </c>
      <c r="H1478" s="2">
        <f>'Moving Avg'!G1478</f>
        <v>6.3368400000000005</v>
      </c>
      <c r="I1478" s="2">
        <f>'Moving Avg'!H1478</f>
        <v>6.4246649999999974</v>
      </c>
      <c r="J1478" s="5" t="str">
        <f>OBV!F1478</f>
        <v>BEARISH</v>
      </c>
      <c r="K1478" s="5" t="str">
        <f>OBV!G1478</f>
        <v>NEUTRAL</v>
      </c>
      <c r="L1478" s="5" t="str">
        <f>OBV!H1478</f>
        <v>BEARISH DIVERGENCE</v>
      </c>
      <c r="M1478" s="7">
        <f t="shared" si="230"/>
        <v>25</v>
      </c>
      <c r="N1478" s="7">
        <f t="shared" si="231"/>
        <v>0</v>
      </c>
      <c r="O1478" s="7">
        <f t="shared" si="232"/>
        <v>50</v>
      </c>
      <c r="P1478" s="7">
        <f t="shared" si="233"/>
        <v>16.5</v>
      </c>
      <c r="Q1478" s="8">
        <f t="shared" si="234"/>
        <v>18.725000000000001</v>
      </c>
      <c r="R1478" s="8">
        <f t="shared" si="235"/>
        <v>26.625</v>
      </c>
      <c r="S1478" s="8">
        <f t="shared" si="236"/>
        <v>23.675000000000001</v>
      </c>
      <c r="T1478" s="8">
        <f t="shared" si="237"/>
        <v>22.875</v>
      </c>
      <c r="U1478" s="7">
        <f t="shared" si="238"/>
        <v>23.008333333333336</v>
      </c>
      <c r="V1478" s="7">
        <f t="shared" si="239"/>
        <v>22.975000000000001</v>
      </c>
    </row>
    <row r="1479" spans="1:22" ht="13.5" x14ac:dyDescent="0.25">
      <c r="A1479" s="3">
        <f>RSI!A1479</f>
        <v>44166</v>
      </c>
      <c r="B1479" s="2">
        <f>RSI!B1479</f>
        <v>6.5519999999999996</v>
      </c>
      <c r="C1479" s="2">
        <f>RSI!I1479</f>
        <v>56.560347347683802</v>
      </c>
      <c r="D1479" s="2">
        <f>MACD!E1479</f>
        <v>-4.0335419750912038E-2</v>
      </c>
      <c r="E1479" s="2">
        <f>MACD!F1479</f>
        <v>-6.2297482002320527E-2</v>
      </c>
      <c r="F1479" s="2">
        <f>'Moving Avg'!D1479</f>
        <v>6.5147999999999993</v>
      </c>
      <c r="G1479" s="2">
        <f>'Moving Avg'!F1479</f>
        <v>6.4528500000000006</v>
      </c>
      <c r="H1479" s="2">
        <f>'Moving Avg'!G1479</f>
        <v>6.3344200000000015</v>
      </c>
      <c r="I1479" s="2">
        <f>'Moving Avg'!H1479</f>
        <v>6.4174899999999981</v>
      </c>
      <c r="J1479" s="5" t="str">
        <f>OBV!F1479</f>
        <v>BEARISH</v>
      </c>
      <c r="K1479" s="5" t="str">
        <f>OBV!G1479</f>
        <v>NEUTRAL</v>
      </c>
      <c r="L1479" s="5" t="str">
        <f>OBV!H1479</f>
        <v>BEARISH DIVERGENCE</v>
      </c>
      <c r="M1479" s="7">
        <f t="shared" si="230"/>
        <v>25</v>
      </c>
      <c r="N1479" s="7">
        <f t="shared" si="231"/>
        <v>0</v>
      </c>
      <c r="O1479" s="7">
        <f t="shared" si="232"/>
        <v>50</v>
      </c>
      <c r="P1479" s="7">
        <f t="shared" si="233"/>
        <v>16.5</v>
      </c>
      <c r="Q1479" s="8">
        <f t="shared" si="234"/>
        <v>18.725000000000001</v>
      </c>
      <c r="R1479" s="8">
        <f t="shared" si="235"/>
        <v>26.625</v>
      </c>
      <c r="S1479" s="8">
        <f t="shared" si="236"/>
        <v>23.675000000000001</v>
      </c>
      <c r="T1479" s="8">
        <f t="shared" si="237"/>
        <v>22.875</v>
      </c>
      <c r="U1479" s="7">
        <f t="shared" si="238"/>
        <v>23.008333333333336</v>
      </c>
      <c r="V1479" s="7">
        <f t="shared" si="239"/>
        <v>22.975000000000001</v>
      </c>
    </row>
    <row r="1480" spans="1:22" ht="13.5" x14ac:dyDescent="0.25">
      <c r="A1480" s="3">
        <f>RSI!A1480</f>
        <v>44167</v>
      </c>
      <c r="B1480" s="2">
        <f>RSI!B1480</f>
        <v>6.4880000000000004</v>
      </c>
      <c r="C1480" s="2">
        <f>RSI!I1480</f>
        <v>53.113833117909195</v>
      </c>
      <c r="D1480" s="2">
        <f>MACD!E1480</f>
        <v>-2.6014721015981124E-2</v>
      </c>
      <c r="E1480" s="2">
        <f>MACD!F1480</f>
        <v>-5.5040929805052652E-2</v>
      </c>
      <c r="F1480" s="2">
        <f>'Moving Avg'!D1480</f>
        <v>6.4878</v>
      </c>
      <c r="G1480" s="2">
        <f>'Moving Avg'!F1480</f>
        <v>6.4685500000000005</v>
      </c>
      <c r="H1480" s="2">
        <f>'Moving Avg'!G1480</f>
        <v>6.3315600000000005</v>
      </c>
      <c r="I1480" s="2">
        <f>'Moving Avg'!H1480</f>
        <v>6.4108149999999986</v>
      </c>
      <c r="J1480" s="5" t="str">
        <f>OBV!F1480</f>
        <v>BEARISH</v>
      </c>
      <c r="K1480" s="5" t="str">
        <f>OBV!G1480</f>
        <v>NEUTRAL</v>
      </c>
      <c r="L1480" s="5" t="str">
        <f>OBV!H1480</f>
        <v>CONFIRMED BEARISH</v>
      </c>
      <c r="M1480" s="7">
        <f t="shared" si="230"/>
        <v>25</v>
      </c>
      <c r="N1480" s="7">
        <f t="shared" si="231"/>
        <v>0</v>
      </c>
      <c r="O1480" s="7">
        <f t="shared" si="232"/>
        <v>50</v>
      </c>
      <c r="P1480" s="7">
        <f t="shared" si="233"/>
        <v>16.5</v>
      </c>
      <c r="Q1480" s="8">
        <f t="shared" si="234"/>
        <v>18.725000000000001</v>
      </c>
      <c r="R1480" s="8">
        <f t="shared" si="235"/>
        <v>26.625</v>
      </c>
      <c r="S1480" s="8">
        <f t="shared" si="236"/>
        <v>23.675000000000001</v>
      </c>
      <c r="T1480" s="8">
        <f t="shared" si="237"/>
        <v>22.875</v>
      </c>
      <c r="U1480" s="7">
        <f t="shared" si="238"/>
        <v>23.008333333333336</v>
      </c>
      <c r="V1480" s="7">
        <f t="shared" si="239"/>
        <v>22.975000000000001</v>
      </c>
    </row>
    <row r="1481" spans="1:22" ht="13.5" x14ac:dyDescent="0.25">
      <c r="A1481" s="3">
        <f>RSI!A1481</f>
        <v>44168</v>
      </c>
      <c r="B1481" s="2">
        <f>RSI!B1481</f>
        <v>6.4660000000000002</v>
      </c>
      <c r="C1481" s="2">
        <f>RSI!I1481</f>
        <v>51.942136417914341</v>
      </c>
      <c r="D1481" s="2">
        <f>MACD!E1481</f>
        <v>-1.0321698120909772E-2</v>
      </c>
      <c r="E1481" s="2">
        <f>MACD!F1481</f>
        <v>-4.6097083468224082E-2</v>
      </c>
      <c r="F1481" s="2">
        <f>'Moving Avg'!D1481</f>
        <v>6.4819999999999993</v>
      </c>
      <c r="G1481" s="2">
        <f>'Moving Avg'!F1481</f>
        <v>6.4828000000000001</v>
      </c>
      <c r="H1481" s="2">
        <f>'Moving Avg'!G1481</f>
        <v>6.3321200000000006</v>
      </c>
      <c r="I1481" s="2">
        <f>'Moving Avg'!H1481</f>
        <v>6.4033899999999973</v>
      </c>
      <c r="J1481" s="5" t="str">
        <f>OBV!F1481</f>
        <v>BEARISH</v>
      </c>
      <c r="K1481" s="5" t="str">
        <f>OBV!G1481</f>
        <v>NEUTRAL</v>
      </c>
      <c r="L1481" s="5" t="str">
        <f>OBV!H1481</f>
        <v>CONFIRMED BEARISH</v>
      </c>
      <c r="M1481" s="7">
        <f t="shared" si="230"/>
        <v>25</v>
      </c>
      <c r="N1481" s="7">
        <f t="shared" si="231"/>
        <v>0</v>
      </c>
      <c r="O1481" s="7">
        <f t="shared" si="232"/>
        <v>50</v>
      </c>
      <c r="P1481" s="7">
        <f t="shared" si="233"/>
        <v>16.5</v>
      </c>
      <c r="Q1481" s="8">
        <f t="shared" si="234"/>
        <v>18.725000000000001</v>
      </c>
      <c r="R1481" s="8">
        <f t="shared" si="235"/>
        <v>26.625</v>
      </c>
      <c r="S1481" s="8">
        <f t="shared" si="236"/>
        <v>23.675000000000001</v>
      </c>
      <c r="T1481" s="8">
        <f t="shared" si="237"/>
        <v>22.875</v>
      </c>
      <c r="U1481" s="7">
        <f t="shared" si="238"/>
        <v>23.008333333333336</v>
      </c>
      <c r="V1481" s="7">
        <f t="shared" si="239"/>
        <v>22.975000000000001</v>
      </c>
    </row>
    <row r="1482" spans="1:22" ht="13.5" x14ac:dyDescent="0.25">
      <c r="A1482" s="3">
        <f>RSI!A1482</f>
        <v>44169</v>
      </c>
      <c r="B1482" s="2">
        <f>RSI!B1482</f>
        <v>6.4589999999999996</v>
      </c>
      <c r="C1482" s="2">
        <f>RSI!I1482</f>
        <v>51.552448534931855</v>
      </c>
      <c r="D1482" s="2">
        <f>MACD!E1482</f>
        <v>1.634744173273095E-2</v>
      </c>
      <c r="E1482" s="2">
        <f>MACD!F1482</f>
        <v>-3.3608178428033077E-2</v>
      </c>
      <c r="F1482" s="2">
        <f>'Moving Avg'!D1482</f>
        <v>6.4819999999999993</v>
      </c>
      <c r="G1482" s="2">
        <f>'Moving Avg'!F1482</f>
        <v>6.4852999999999996</v>
      </c>
      <c r="H1482" s="2">
        <f>'Moving Avg'!G1482</f>
        <v>6.336400000000002</v>
      </c>
      <c r="I1482" s="2">
        <f>'Moving Avg'!H1482</f>
        <v>6.3964299999999978</v>
      </c>
      <c r="J1482" s="5" t="str">
        <f>OBV!F1482</f>
        <v>BEARISH</v>
      </c>
      <c r="K1482" s="5" t="str">
        <f>OBV!G1482</f>
        <v>NEUTRAL</v>
      </c>
      <c r="L1482" s="5" t="str">
        <f>OBV!H1482</f>
        <v>NEUTRAL</v>
      </c>
      <c r="M1482" s="7">
        <f t="shared" si="230"/>
        <v>25</v>
      </c>
      <c r="N1482" s="7">
        <f t="shared" si="231"/>
        <v>0</v>
      </c>
      <c r="O1482" s="7">
        <f t="shared" si="232"/>
        <v>50</v>
      </c>
      <c r="P1482" s="7">
        <f t="shared" si="233"/>
        <v>16.5</v>
      </c>
      <c r="Q1482" s="8">
        <f t="shared" si="234"/>
        <v>18.725000000000001</v>
      </c>
      <c r="R1482" s="8">
        <f t="shared" si="235"/>
        <v>26.625</v>
      </c>
      <c r="S1482" s="8">
        <f t="shared" si="236"/>
        <v>23.675000000000001</v>
      </c>
      <c r="T1482" s="8">
        <f t="shared" si="237"/>
        <v>22.875</v>
      </c>
      <c r="U1482" s="7">
        <f t="shared" si="238"/>
        <v>23.008333333333336</v>
      </c>
      <c r="V1482" s="7">
        <f t="shared" si="239"/>
        <v>22.975000000000001</v>
      </c>
    </row>
    <row r="1483" spans="1:22" ht="13.5" x14ac:dyDescent="0.25">
      <c r="A1483" s="3">
        <f>RSI!A1483</f>
        <v>44172</v>
      </c>
      <c r="B1483" s="2">
        <f>RSI!B1483</f>
        <v>6.6020000000000003</v>
      </c>
      <c r="C1483" s="2">
        <f>RSI!I1483</f>
        <v>58.415961230624703</v>
      </c>
      <c r="D1483" s="2">
        <f>MACD!E1483</f>
        <v>7.8796507409961691E-4</v>
      </c>
      <c r="E1483" s="2">
        <f>MACD!F1483</f>
        <v>-2.6728949727606539E-2</v>
      </c>
      <c r="F1483" s="2">
        <f>'Moving Avg'!D1483</f>
        <v>6.5133999999999999</v>
      </c>
      <c r="G1483" s="2">
        <f>'Moving Avg'!F1483</f>
        <v>6.4949500000000002</v>
      </c>
      <c r="H1483" s="2">
        <f>'Moving Avg'!G1483</f>
        <v>6.346960000000001</v>
      </c>
      <c r="I1483" s="2">
        <f>'Moving Avg'!H1483</f>
        <v>6.3895399999999984</v>
      </c>
      <c r="J1483" s="5" t="str">
        <f>OBV!F1483</f>
        <v>BEARISH</v>
      </c>
      <c r="K1483" s="5" t="str">
        <f>OBV!G1483</f>
        <v>NEUTRAL</v>
      </c>
      <c r="L1483" s="5" t="str">
        <f>OBV!H1483</f>
        <v>BEARISH DIVERGENCE</v>
      </c>
      <c r="M1483" s="7">
        <f t="shared" si="230"/>
        <v>25</v>
      </c>
      <c r="N1483" s="7">
        <f t="shared" si="231"/>
        <v>0</v>
      </c>
      <c r="O1483" s="7">
        <f t="shared" si="232"/>
        <v>50</v>
      </c>
      <c r="P1483" s="7">
        <f t="shared" si="233"/>
        <v>16.5</v>
      </c>
      <c r="Q1483" s="8">
        <f t="shared" si="234"/>
        <v>18.725000000000001</v>
      </c>
      <c r="R1483" s="8">
        <f t="shared" si="235"/>
        <v>26.625</v>
      </c>
      <c r="S1483" s="8">
        <f t="shared" si="236"/>
        <v>23.675000000000001</v>
      </c>
      <c r="T1483" s="8">
        <f t="shared" si="237"/>
        <v>22.875</v>
      </c>
      <c r="U1483" s="7">
        <f t="shared" si="238"/>
        <v>23.008333333333336</v>
      </c>
      <c r="V1483" s="7">
        <f t="shared" si="239"/>
        <v>22.975000000000001</v>
      </c>
    </row>
    <row r="1484" spans="1:22" ht="13.5" x14ac:dyDescent="0.25">
      <c r="A1484" s="3">
        <f>RSI!A1484</f>
        <v>44173</v>
      </c>
      <c r="B1484" s="2">
        <f>RSI!B1484</f>
        <v>6.6020000000000003</v>
      </c>
      <c r="C1484" s="2">
        <f>RSI!I1484</f>
        <v>58.415961230624703</v>
      </c>
      <c r="D1484" s="2">
        <f>MACD!E1484</f>
        <v>2.0244096854389326E-3</v>
      </c>
      <c r="E1484" s="2">
        <f>MACD!F1484</f>
        <v>-2.0978277844997447E-2</v>
      </c>
      <c r="F1484" s="2">
        <f>'Moving Avg'!D1484</f>
        <v>6.5234000000000005</v>
      </c>
      <c r="G1484" s="2">
        <f>'Moving Avg'!F1484</f>
        <v>6.504599999999999</v>
      </c>
      <c r="H1484" s="2">
        <f>'Moving Avg'!G1484</f>
        <v>6.3542400000000008</v>
      </c>
      <c r="I1484" s="2">
        <f>'Moving Avg'!H1484</f>
        <v>6.3828299999999976</v>
      </c>
      <c r="J1484" s="5" t="str">
        <f>OBV!F1484</f>
        <v>BEARISH</v>
      </c>
      <c r="K1484" s="5" t="str">
        <f>OBV!G1484</f>
        <v>NEUTRAL</v>
      </c>
      <c r="L1484" s="5" t="str">
        <f>OBV!H1484</f>
        <v>BEARISH DIVERGENCE</v>
      </c>
      <c r="M1484" s="7">
        <f t="shared" si="230"/>
        <v>25</v>
      </c>
      <c r="N1484" s="7">
        <f t="shared" si="231"/>
        <v>0</v>
      </c>
      <c r="O1484" s="7">
        <f t="shared" si="232"/>
        <v>50</v>
      </c>
      <c r="P1484" s="7">
        <f t="shared" si="233"/>
        <v>16.5</v>
      </c>
      <c r="Q1484" s="8">
        <f t="shared" si="234"/>
        <v>18.725000000000001</v>
      </c>
      <c r="R1484" s="8">
        <f t="shared" si="235"/>
        <v>26.625</v>
      </c>
      <c r="S1484" s="8">
        <f t="shared" si="236"/>
        <v>23.675000000000001</v>
      </c>
      <c r="T1484" s="8">
        <f t="shared" si="237"/>
        <v>22.875</v>
      </c>
      <c r="U1484" s="7">
        <f t="shared" si="238"/>
        <v>23.008333333333336</v>
      </c>
      <c r="V1484" s="7">
        <f t="shared" si="239"/>
        <v>22.975000000000001</v>
      </c>
    </row>
    <row r="1485" spans="1:22" ht="13.5" x14ac:dyDescent="0.25">
      <c r="A1485" s="3">
        <f>RSI!A1485</f>
        <v>44174</v>
      </c>
      <c r="B1485" s="2">
        <f>RSI!B1485</f>
        <v>6.4740000000000002</v>
      </c>
      <c r="C1485" s="2">
        <f>RSI!I1485</f>
        <v>50.926332214094948</v>
      </c>
      <c r="D1485" s="2">
        <f>MACD!E1485</f>
        <v>2.5796274726396895E-2</v>
      </c>
      <c r="E1485" s="2">
        <f>MACD!F1485</f>
        <v>-1.1623367330718578E-2</v>
      </c>
      <c r="F1485" s="2">
        <f>'Moving Avg'!D1485</f>
        <v>6.5206</v>
      </c>
      <c r="G1485" s="2">
        <f>'Moving Avg'!F1485</f>
        <v>6.5078500000000004</v>
      </c>
      <c r="H1485" s="2">
        <f>'Moving Avg'!G1485</f>
        <v>6.3571</v>
      </c>
      <c r="I1485" s="2">
        <f>'Moving Avg'!H1485</f>
        <v>6.3754799999999978</v>
      </c>
      <c r="J1485" s="5" t="str">
        <f>OBV!F1485</f>
        <v>BEARISH</v>
      </c>
      <c r="K1485" s="5" t="str">
        <f>OBV!G1485</f>
        <v>NEUTRAL</v>
      </c>
      <c r="L1485" s="5" t="str">
        <f>OBV!H1485</f>
        <v>CONFIRMED BEARISH</v>
      </c>
      <c r="M1485" s="7">
        <f t="shared" si="230"/>
        <v>25</v>
      </c>
      <c r="N1485" s="7">
        <f t="shared" si="231"/>
        <v>0</v>
      </c>
      <c r="O1485" s="7">
        <f t="shared" si="232"/>
        <v>50</v>
      </c>
      <c r="P1485" s="7">
        <f t="shared" si="233"/>
        <v>16.5</v>
      </c>
      <c r="Q1485" s="8">
        <f t="shared" si="234"/>
        <v>18.725000000000001</v>
      </c>
      <c r="R1485" s="8">
        <f t="shared" si="235"/>
        <v>26.625</v>
      </c>
      <c r="S1485" s="8">
        <f t="shared" si="236"/>
        <v>23.675000000000001</v>
      </c>
      <c r="T1485" s="8">
        <f t="shared" si="237"/>
        <v>22.875</v>
      </c>
      <c r="U1485" s="7">
        <f t="shared" si="238"/>
        <v>23.008333333333336</v>
      </c>
      <c r="V1485" s="7">
        <f t="shared" si="239"/>
        <v>22.975000000000001</v>
      </c>
    </row>
    <row r="1486" spans="1:22" ht="13.5" x14ac:dyDescent="0.25">
      <c r="A1486" s="3">
        <f>RSI!A1486</f>
        <v>44175</v>
      </c>
      <c r="B1486" s="2">
        <f>RSI!B1486</f>
        <v>6.4880000000000004</v>
      </c>
      <c r="C1486" s="2">
        <f>RSI!I1486</f>
        <v>51.65641213969392</v>
      </c>
      <c r="D1486" s="2">
        <f>MACD!E1486</f>
        <v>2.5095641641946997E-2</v>
      </c>
      <c r="E1486" s="2">
        <f>MACD!F1486</f>
        <v>-4.2795655361854631E-3</v>
      </c>
      <c r="F1486" s="2">
        <f>'Moving Avg'!D1486</f>
        <v>6.5250000000000004</v>
      </c>
      <c r="G1486" s="2">
        <f>'Moving Avg'!F1486</f>
        <v>6.5057</v>
      </c>
      <c r="H1486" s="2">
        <f>'Moving Avg'!G1486</f>
        <v>6.3585400000000005</v>
      </c>
      <c r="I1486" s="2">
        <f>'Moving Avg'!H1486</f>
        <v>6.3686649999999982</v>
      </c>
      <c r="J1486" s="5" t="str">
        <f>OBV!F1486</f>
        <v>BEARISH</v>
      </c>
      <c r="K1486" s="5" t="str">
        <f>OBV!G1486</f>
        <v>NEUTRAL</v>
      </c>
      <c r="L1486" s="5" t="str">
        <f>OBV!H1486</f>
        <v>BEARISH DIVERGENCE</v>
      </c>
      <c r="M1486" s="7">
        <f t="shared" si="230"/>
        <v>25</v>
      </c>
      <c r="N1486" s="7">
        <f t="shared" si="231"/>
        <v>0</v>
      </c>
      <c r="O1486" s="7">
        <f t="shared" si="232"/>
        <v>50</v>
      </c>
      <c r="P1486" s="7">
        <f t="shared" si="233"/>
        <v>16.5</v>
      </c>
      <c r="Q1486" s="8">
        <f t="shared" si="234"/>
        <v>18.725000000000001</v>
      </c>
      <c r="R1486" s="8">
        <f t="shared" si="235"/>
        <v>26.625</v>
      </c>
      <c r="S1486" s="8">
        <f t="shared" si="236"/>
        <v>23.675000000000001</v>
      </c>
      <c r="T1486" s="8">
        <f t="shared" si="237"/>
        <v>22.875</v>
      </c>
      <c r="U1486" s="7">
        <f t="shared" si="238"/>
        <v>23.008333333333336</v>
      </c>
      <c r="V1486" s="7">
        <f t="shared" si="239"/>
        <v>22.975000000000001</v>
      </c>
    </row>
    <row r="1487" spans="1:22" ht="13.5" x14ac:dyDescent="0.25">
      <c r="A1487" s="3">
        <f>RSI!A1487</f>
        <v>44176</v>
      </c>
      <c r="B1487" s="2">
        <f>RSI!B1487</f>
        <v>6.4379999999999997</v>
      </c>
      <c r="C1487" s="2">
        <f>RSI!I1487</f>
        <v>48.86060395740904</v>
      </c>
      <c r="D1487" s="2">
        <f>MACD!E1487</f>
        <v>2.250573661405042E-2</v>
      </c>
      <c r="E1487" s="2">
        <f>MACD!F1487</f>
        <v>1.077494893861713E-3</v>
      </c>
      <c r="F1487" s="2">
        <f>'Moving Avg'!D1487</f>
        <v>6.5207999999999995</v>
      </c>
      <c r="G1487" s="2">
        <f>'Moving Avg'!F1487</f>
        <v>6.5021499999999985</v>
      </c>
      <c r="H1487" s="2">
        <f>'Moving Avg'!G1487</f>
        <v>6.3602600000000002</v>
      </c>
      <c r="I1487" s="2">
        <f>'Moving Avg'!H1487</f>
        <v>6.3619549999999991</v>
      </c>
      <c r="J1487" s="5" t="str">
        <f>OBV!F1487</f>
        <v>BEARISH</v>
      </c>
      <c r="K1487" s="5" t="str">
        <f>OBV!G1487</f>
        <v>NEUTRAL</v>
      </c>
      <c r="L1487" s="5" t="str">
        <f>OBV!H1487</f>
        <v>CONFIRMED BEARISH</v>
      </c>
      <c r="M1487" s="7">
        <f t="shared" si="230"/>
        <v>25</v>
      </c>
      <c r="N1487" s="7">
        <f t="shared" si="231"/>
        <v>0</v>
      </c>
      <c r="O1487" s="7">
        <f t="shared" si="232"/>
        <v>50</v>
      </c>
      <c r="P1487" s="7">
        <f t="shared" si="233"/>
        <v>16.5</v>
      </c>
      <c r="Q1487" s="8">
        <f t="shared" si="234"/>
        <v>18.725000000000001</v>
      </c>
      <c r="R1487" s="8">
        <f t="shared" si="235"/>
        <v>26.625</v>
      </c>
      <c r="S1487" s="8">
        <f t="shared" si="236"/>
        <v>23.675000000000001</v>
      </c>
      <c r="T1487" s="8">
        <f t="shared" si="237"/>
        <v>22.875</v>
      </c>
      <c r="U1487" s="7">
        <f t="shared" si="238"/>
        <v>23.008333333333336</v>
      </c>
      <c r="V1487" s="7">
        <f t="shared" si="239"/>
        <v>22.975000000000001</v>
      </c>
    </row>
    <row r="1488" spans="1:22" ht="13.5" x14ac:dyDescent="0.25">
      <c r="A1488" s="3">
        <f>RSI!A1488</f>
        <v>44179</v>
      </c>
      <c r="B1488" s="2">
        <f>RSI!B1488</f>
        <v>6.5659999999999998</v>
      </c>
      <c r="C1488" s="2">
        <f>RSI!I1488</f>
        <v>55.500521727466989</v>
      </c>
      <c r="D1488" s="2">
        <f>MACD!E1488</f>
        <v>8.824121716251021E-3</v>
      </c>
      <c r="E1488" s="2">
        <f>MACD!F1488</f>
        <v>2.6268202583395748E-3</v>
      </c>
      <c r="F1488" s="2">
        <f>'Moving Avg'!D1488</f>
        <v>6.5135999999999994</v>
      </c>
      <c r="G1488" s="2">
        <f>'Moving Avg'!F1488</f>
        <v>6.5092499999999989</v>
      </c>
      <c r="H1488" s="2">
        <f>'Moving Avg'!G1488</f>
        <v>6.368240000000001</v>
      </c>
      <c r="I1488" s="2">
        <f>'Moving Avg'!H1488</f>
        <v>6.3551749999999991</v>
      </c>
      <c r="J1488" s="5" t="str">
        <f>OBV!F1488</f>
        <v>BEARISH</v>
      </c>
      <c r="K1488" s="5" t="str">
        <f>OBV!G1488</f>
        <v>NEUTRAL</v>
      </c>
      <c r="L1488" s="5" t="str">
        <f>OBV!H1488</f>
        <v>CONFIRMED BEARISH</v>
      </c>
      <c r="M1488" s="7">
        <f t="shared" si="230"/>
        <v>25</v>
      </c>
      <c r="N1488" s="7">
        <f t="shared" si="231"/>
        <v>0</v>
      </c>
      <c r="O1488" s="7">
        <f t="shared" si="232"/>
        <v>50</v>
      </c>
      <c r="P1488" s="7">
        <f t="shared" si="233"/>
        <v>16.5</v>
      </c>
      <c r="Q1488" s="8">
        <f t="shared" si="234"/>
        <v>18.725000000000001</v>
      </c>
      <c r="R1488" s="8">
        <f t="shared" si="235"/>
        <v>26.625</v>
      </c>
      <c r="S1488" s="8">
        <f t="shared" si="236"/>
        <v>23.675000000000001</v>
      </c>
      <c r="T1488" s="8">
        <f t="shared" si="237"/>
        <v>22.875</v>
      </c>
      <c r="U1488" s="7">
        <f t="shared" si="238"/>
        <v>23.008333333333336</v>
      </c>
      <c r="V1488" s="7">
        <f t="shared" si="239"/>
        <v>22.975000000000001</v>
      </c>
    </row>
    <row r="1489" spans="1:22" ht="13.5" x14ac:dyDescent="0.25">
      <c r="A1489" s="3">
        <f>RSI!A1489</f>
        <v>44180</v>
      </c>
      <c r="B1489" s="2">
        <f>RSI!B1489</f>
        <v>6.4950000000000001</v>
      </c>
      <c r="C1489" s="2">
        <f>RSI!I1489</f>
        <v>51.505716565600174</v>
      </c>
      <c r="D1489" s="2">
        <f>MACD!E1489</f>
        <v>1.8346228315226476E-2</v>
      </c>
      <c r="E1489" s="2">
        <f>MACD!F1489</f>
        <v>5.770701869716956E-3</v>
      </c>
      <c r="F1489" s="2">
        <f>'Moving Avg'!D1489</f>
        <v>6.4921999999999995</v>
      </c>
      <c r="G1489" s="2">
        <f>'Moving Avg'!F1489</f>
        <v>6.5128000000000004</v>
      </c>
      <c r="H1489" s="2">
        <f>'Moving Avg'!G1489</f>
        <v>6.3712400000000002</v>
      </c>
      <c r="I1489" s="2">
        <f>'Moving Avg'!H1489</f>
        <v>6.3487499999999981</v>
      </c>
      <c r="J1489" s="5" t="str">
        <f>OBV!F1489</f>
        <v>BEARISH</v>
      </c>
      <c r="K1489" s="5" t="str">
        <f>OBV!G1489</f>
        <v>NEUTRAL</v>
      </c>
      <c r="L1489" s="5" t="str">
        <f>OBV!H1489</f>
        <v>CONFIRMED BEARISH</v>
      </c>
      <c r="M1489" s="7">
        <f t="shared" si="230"/>
        <v>25</v>
      </c>
      <c r="N1489" s="7">
        <f t="shared" si="231"/>
        <v>0</v>
      </c>
      <c r="O1489" s="7">
        <f t="shared" si="232"/>
        <v>50</v>
      </c>
      <c r="P1489" s="7">
        <f t="shared" si="233"/>
        <v>16.5</v>
      </c>
      <c r="Q1489" s="8">
        <f t="shared" si="234"/>
        <v>18.725000000000001</v>
      </c>
      <c r="R1489" s="8">
        <f t="shared" si="235"/>
        <v>26.625</v>
      </c>
      <c r="S1489" s="8">
        <f t="shared" si="236"/>
        <v>23.675000000000001</v>
      </c>
      <c r="T1489" s="8">
        <f t="shared" si="237"/>
        <v>22.875</v>
      </c>
      <c r="U1489" s="7">
        <f t="shared" si="238"/>
        <v>23.008333333333336</v>
      </c>
      <c r="V1489" s="7">
        <f t="shared" si="239"/>
        <v>22.975000000000001</v>
      </c>
    </row>
    <row r="1490" spans="1:22" ht="13.5" x14ac:dyDescent="0.25">
      <c r="A1490" s="3">
        <f>RSI!A1490</f>
        <v>44181</v>
      </c>
      <c r="B1490" s="2">
        <f>RSI!B1490</f>
        <v>6.4450000000000003</v>
      </c>
      <c r="C1490" s="2">
        <f>RSI!I1490</f>
        <v>48.839670780503326</v>
      </c>
      <c r="D1490" s="2">
        <f>MACD!E1490</f>
        <v>2.0104616923365626E-2</v>
      </c>
      <c r="E1490" s="2">
        <f>MACD!F1490</f>
        <v>8.6374848804466903E-3</v>
      </c>
      <c r="F1490" s="2">
        <f>'Moving Avg'!D1490</f>
        <v>6.4864000000000006</v>
      </c>
      <c r="G1490" s="2">
        <f>'Moving Avg'!F1490</f>
        <v>6.5096000000000007</v>
      </c>
      <c r="H1490" s="2">
        <f>'Moving Avg'!G1490</f>
        <v>6.3766599999999984</v>
      </c>
      <c r="I1490" s="2">
        <f>'Moving Avg'!H1490</f>
        <v>6.3422899999999984</v>
      </c>
      <c r="J1490" s="5" t="str">
        <f>OBV!F1490</f>
        <v>BEARISH</v>
      </c>
      <c r="K1490" s="5" t="str">
        <f>OBV!G1490</f>
        <v>NEUTRAL</v>
      </c>
      <c r="L1490" s="5" t="str">
        <f>OBV!H1490</f>
        <v>CONFIRMED BEARISH</v>
      </c>
      <c r="M1490" s="7">
        <f t="shared" si="230"/>
        <v>25</v>
      </c>
      <c r="N1490" s="7">
        <f t="shared" si="231"/>
        <v>0</v>
      </c>
      <c r="O1490" s="7">
        <f t="shared" si="232"/>
        <v>50</v>
      </c>
      <c r="P1490" s="7">
        <f t="shared" si="233"/>
        <v>16.5</v>
      </c>
      <c r="Q1490" s="8">
        <f t="shared" si="234"/>
        <v>18.725000000000001</v>
      </c>
      <c r="R1490" s="8">
        <f t="shared" si="235"/>
        <v>26.625</v>
      </c>
      <c r="S1490" s="8">
        <f t="shared" si="236"/>
        <v>23.675000000000001</v>
      </c>
      <c r="T1490" s="8">
        <f t="shared" si="237"/>
        <v>22.875</v>
      </c>
      <c r="U1490" s="7">
        <f t="shared" si="238"/>
        <v>23.008333333333336</v>
      </c>
      <c r="V1490" s="7">
        <f t="shared" si="239"/>
        <v>22.975000000000001</v>
      </c>
    </row>
    <row r="1491" spans="1:22" ht="13.5" x14ac:dyDescent="0.25">
      <c r="A1491" s="3">
        <f>RSI!A1491</f>
        <v>44182</v>
      </c>
      <c r="B1491" s="2">
        <f>RSI!B1491</f>
        <v>6.4450000000000003</v>
      </c>
      <c r="C1491" s="2">
        <f>RSI!I1491</f>
        <v>48.839670780503326</v>
      </c>
      <c r="D1491" s="2">
        <f>MACD!E1491</f>
        <v>1.8358572477624513E-2</v>
      </c>
      <c r="E1491" s="2">
        <f>MACD!F1491</f>
        <v>1.0581702399882254E-2</v>
      </c>
      <c r="F1491" s="2">
        <f>'Moving Avg'!D1491</f>
        <v>6.4777999999999993</v>
      </c>
      <c r="G1491" s="2">
        <f>'Moving Avg'!F1491</f>
        <v>6.5056500000000002</v>
      </c>
      <c r="H1491" s="2">
        <f>'Moving Avg'!G1491</f>
        <v>6.3820799999999984</v>
      </c>
      <c r="I1491" s="2">
        <f>'Moving Avg'!H1491</f>
        <v>6.335614999999998</v>
      </c>
      <c r="J1491" s="5" t="str">
        <f>OBV!F1491</f>
        <v>BEARISH</v>
      </c>
      <c r="K1491" s="5" t="str">
        <f>OBV!G1491</f>
        <v>NEUTRAL</v>
      </c>
      <c r="L1491" s="5" t="str">
        <f>OBV!H1491</f>
        <v>CONFIRMED BEARISH</v>
      </c>
      <c r="M1491" s="7">
        <f t="shared" si="230"/>
        <v>25</v>
      </c>
      <c r="N1491" s="7">
        <f t="shared" si="231"/>
        <v>0</v>
      </c>
      <c r="O1491" s="7">
        <f t="shared" si="232"/>
        <v>50</v>
      </c>
      <c r="P1491" s="7">
        <f t="shared" si="233"/>
        <v>16.5</v>
      </c>
      <c r="Q1491" s="8">
        <f t="shared" si="234"/>
        <v>18.725000000000001</v>
      </c>
      <c r="R1491" s="8">
        <f t="shared" si="235"/>
        <v>26.625</v>
      </c>
      <c r="S1491" s="8">
        <f t="shared" si="236"/>
        <v>23.675000000000001</v>
      </c>
      <c r="T1491" s="8">
        <f t="shared" si="237"/>
        <v>22.875</v>
      </c>
      <c r="U1491" s="7">
        <f t="shared" si="238"/>
        <v>23.008333333333336</v>
      </c>
      <c r="V1491" s="7">
        <f t="shared" si="239"/>
        <v>22.975000000000001</v>
      </c>
    </row>
    <row r="1492" spans="1:22" ht="13.5" x14ac:dyDescent="0.25">
      <c r="A1492" s="3">
        <f>RSI!A1492</f>
        <v>44183</v>
      </c>
      <c r="B1492" s="2">
        <f>RSI!B1492</f>
        <v>6.4450000000000003</v>
      </c>
      <c r="C1492" s="2">
        <f>RSI!I1492</f>
        <v>48.839670780503326</v>
      </c>
      <c r="D1492" s="2">
        <f>MACD!E1492</f>
        <v>1.5943767598736613E-2</v>
      </c>
      <c r="E1492" s="2">
        <f>MACD!F1492</f>
        <v>1.1654115439653126E-2</v>
      </c>
      <c r="F1492" s="2">
        <f>'Moving Avg'!D1492</f>
        <v>6.4792000000000005</v>
      </c>
      <c r="G1492" s="2">
        <f>'Moving Avg'!F1492</f>
        <v>6.4974500000000006</v>
      </c>
      <c r="H1492" s="2">
        <f>'Moving Avg'!G1492</f>
        <v>6.3880799999999986</v>
      </c>
      <c r="I1492" s="2">
        <f>'Moving Avg'!H1492</f>
        <v>6.3285849999999968</v>
      </c>
      <c r="J1492" s="5" t="str">
        <f>OBV!F1492</f>
        <v>BEARISH</v>
      </c>
      <c r="K1492" s="5" t="str">
        <f>OBV!G1492</f>
        <v>NEUTRAL</v>
      </c>
      <c r="L1492" s="5" t="str">
        <f>OBV!H1492</f>
        <v>BEARISH DIVERGENCE</v>
      </c>
      <c r="M1492" s="7">
        <f t="shared" si="230"/>
        <v>25</v>
      </c>
      <c r="N1492" s="7">
        <f t="shared" si="231"/>
        <v>0</v>
      </c>
      <c r="O1492" s="7">
        <f t="shared" si="232"/>
        <v>50</v>
      </c>
      <c r="P1492" s="7">
        <f t="shared" si="233"/>
        <v>16.5</v>
      </c>
      <c r="Q1492" s="8">
        <f t="shared" si="234"/>
        <v>18.725000000000001</v>
      </c>
      <c r="R1492" s="8">
        <f t="shared" si="235"/>
        <v>26.625</v>
      </c>
      <c r="S1492" s="8">
        <f t="shared" si="236"/>
        <v>23.675000000000001</v>
      </c>
      <c r="T1492" s="8">
        <f t="shared" si="237"/>
        <v>22.875</v>
      </c>
      <c r="U1492" s="7">
        <f t="shared" si="238"/>
        <v>23.008333333333336</v>
      </c>
      <c r="V1492" s="7">
        <f t="shared" si="239"/>
        <v>22.975000000000001</v>
      </c>
    </row>
    <row r="1493" spans="1:22" ht="13.5" x14ac:dyDescent="0.25">
      <c r="A1493" s="3">
        <f>RSI!A1493</f>
        <v>44186</v>
      </c>
      <c r="B1493" s="2">
        <f>RSI!B1493</f>
        <v>6.4450000000000003</v>
      </c>
      <c r="C1493" s="2">
        <f>RSI!I1493</f>
        <v>48.839670780503326</v>
      </c>
      <c r="D1493" s="2">
        <f>MACD!E1493</f>
        <v>3.6029675256602722E-2</v>
      </c>
      <c r="E1493" s="2">
        <f>MACD!F1493</f>
        <v>1.6529227403043044E-2</v>
      </c>
      <c r="F1493" s="2">
        <f>'Moving Avg'!D1493</f>
        <v>6.455000000000001</v>
      </c>
      <c r="G1493" s="2">
        <f>'Moving Avg'!F1493</f>
        <v>6.4981499999999999</v>
      </c>
      <c r="H1493" s="2">
        <f>'Moving Avg'!G1493</f>
        <v>6.3940799999999989</v>
      </c>
      <c r="I1493" s="2">
        <f>'Moving Avg'!H1493</f>
        <v>6.3208399999999969</v>
      </c>
      <c r="J1493" s="5" t="str">
        <f>OBV!F1493</f>
        <v>BEARISH</v>
      </c>
      <c r="K1493" s="5" t="str">
        <f>OBV!G1493</f>
        <v>NEUTRAL</v>
      </c>
      <c r="L1493" s="5" t="str">
        <f>OBV!H1493</f>
        <v>CONFIRMED BEARISH</v>
      </c>
      <c r="M1493" s="7">
        <f t="shared" si="230"/>
        <v>25</v>
      </c>
      <c r="N1493" s="7">
        <f t="shared" si="231"/>
        <v>0</v>
      </c>
      <c r="O1493" s="7">
        <f t="shared" si="232"/>
        <v>50</v>
      </c>
      <c r="P1493" s="7">
        <f t="shared" si="233"/>
        <v>16.5</v>
      </c>
      <c r="Q1493" s="8">
        <f t="shared" si="234"/>
        <v>18.725000000000001</v>
      </c>
      <c r="R1493" s="8">
        <f t="shared" si="235"/>
        <v>26.625</v>
      </c>
      <c r="S1493" s="8">
        <f t="shared" si="236"/>
        <v>23.675000000000001</v>
      </c>
      <c r="T1493" s="8">
        <f t="shared" si="237"/>
        <v>22.875</v>
      </c>
      <c r="U1493" s="7">
        <f t="shared" si="238"/>
        <v>23.008333333333336</v>
      </c>
      <c r="V1493" s="7">
        <f t="shared" si="239"/>
        <v>22.975000000000001</v>
      </c>
    </row>
    <row r="1494" spans="1:22" ht="13.5" x14ac:dyDescent="0.25">
      <c r="A1494" s="3">
        <f>RSI!A1494</f>
        <v>44187</v>
      </c>
      <c r="B1494" s="2">
        <f>RSI!B1494</f>
        <v>6.4589999999999996</v>
      </c>
      <c r="C1494" s="2">
        <f>RSI!I1494</f>
        <v>49.81793785913051</v>
      </c>
      <c r="D1494" s="2">
        <f>MACD!E1494</f>
        <v>5.2108039657990268E-2</v>
      </c>
      <c r="E1494" s="2">
        <f>MACD!F1494</f>
        <v>2.3644989854032489E-2</v>
      </c>
      <c r="F1494" s="2">
        <f>'Moving Avg'!D1494</f>
        <v>6.4478000000000009</v>
      </c>
      <c r="G1494" s="2">
        <f>'Moving Avg'!F1494</f>
        <v>6.4945499999999994</v>
      </c>
      <c r="H1494" s="2">
        <f>'Moving Avg'!G1494</f>
        <v>6.4000600000000007</v>
      </c>
      <c r="I1494" s="2">
        <f>'Moving Avg'!H1494</f>
        <v>6.3142349999999992</v>
      </c>
      <c r="J1494" s="5" t="str">
        <f>OBV!F1494</f>
        <v>BULLISH</v>
      </c>
      <c r="K1494" s="5" t="str">
        <f>OBV!G1494</f>
        <v>NEUTRAL</v>
      </c>
      <c r="L1494" s="5" t="str">
        <f>OBV!H1494</f>
        <v>BULLISH DIVERGENCE</v>
      </c>
      <c r="M1494" s="7">
        <f t="shared" si="230"/>
        <v>25</v>
      </c>
      <c r="N1494" s="7">
        <f t="shared" si="231"/>
        <v>0</v>
      </c>
      <c r="O1494" s="7">
        <f t="shared" si="232"/>
        <v>50</v>
      </c>
      <c r="P1494" s="7">
        <f t="shared" si="233"/>
        <v>66.5</v>
      </c>
      <c r="Q1494" s="8">
        <f t="shared" si="234"/>
        <v>26.225000000000001</v>
      </c>
      <c r="R1494" s="8">
        <f t="shared" si="235"/>
        <v>39.125</v>
      </c>
      <c r="S1494" s="8">
        <f t="shared" si="236"/>
        <v>46.174999999999997</v>
      </c>
      <c r="T1494" s="8">
        <f t="shared" si="237"/>
        <v>35.375</v>
      </c>
      <c r="U1494" s="7">
        <f t="shared" si="238"/>
        <v>37.174999999999997</v>
      </c>
      <c r="V1494" s="7">
        <f t="shared" si="239"/>
        <v>36.724999999999994</v>
      </c>
    </row>
    <row r="1495" spans="1:22" ht="13.5" x14ac:dyDescent="0.25">
      <c r="A1495" s="3">
        <f>RSI!A1495</f>
        <v>44188</v>
      </c>
      <c r="B1495" s="2">
        <f>RSI!B1495</f>
        <v>6.4589999999999996</v>
      </c>
      <c r="C1495" s="2">
        <f>RSI!I1495</f>
        <v>49.817937859130502</v>
      </c>
      <c r="D1495" s="2">
        <f>MACD!E1495</f>
        <v>4.6048546927932144E-2</v>
      </c>
      <c r="E1495" s="2">
        <f>MACD!F1495</f>
        <v>2.812570126881242E-2</v>
      </c>
      <c r="F1495" s="2">
        <f>'Moving Avg'!D1495</f>
        <v>6.4505999999999997</v>
      </c>
      <c r="G1495" s="2">
        <f>'Moving Avg'!F1495</f>
        <v>6.4863499999999998</v>
      </c>
      <c r="H1495" s="2">
        <f>'Moving Avg'!G1495</f>
        <v>6.4059000000000017</v>
      </c>
      <c r="I1495" s="2">
        <f>'Moving Avg'!H1495</f>
        <v>6.3081999999999994</v>
      </c>
      <c r="J1495" s="5" t="str">
        <f>OBV!F1495</f>
        <v>BULLISH</v>
      </c>
      <c r="K1495" s="5" t="str">
        <f>OBV!G1495</f>
        <v>NEUTRAL</v>
      </c>
      <c r="L1495" s="5" t="str">
        <f>OBV!H1495</f>
        <v>CONFIRMED BULLISH</v>
      </c>
      <c r="M1495" s="7">
        <f t="shared" si="230"/>
        <v>25</v>
      </c>
      <c r="N1495" s="7">
        <f t="shared" si="231"/>
        <v>0</v>
      </c>
      <c r="O1495" s="7">
        <f t="shared" si="232"/>
        <v>50</v>
      </c>
      <c r="P1495" s="7">
        <f t="shared" si="233"/>
        <v>83.5</v>
      </c>
      <c r="Q1495" s="8">
        <f t="shared" si="234"/>
        <v>28.774999999999999</v>
      </c>
      <c r="R1495" s="8">
        <f t="shared" si="235"/>
        <v>43.375</v>
      </c>
      <c r="S1495" s="8">
        <f t="shared" si="236"/>
        <v>53.825000000000003</v>
      </c>
      <c r="T1495" s="8">
        <f t="shared" si="237"/>
        <v>39.625</v>
      </c>
      <c r="U1495" s="7">
        <f t="shared" si="238"/>
        <v>41.991666666666667</v>
      </c>
      <c r="V1495" s="7">
        <f t="shared" si="239"/>
        <v>41.400000000000006</v>
      </c>
    </row>
    <row r="1496" spans="1:22" ht="13.5" x14ac:dyDescent="0.25">
      <c r="A1496" s="3">
        <f>RSI!A1496</f>
        <v>44189</v>
      </c>
      <c r="B1496" s="2">
        <f>RSI!B1496</f>
        <v>6.4589999999999996</v>
      </c>
      <c r="C1496" s="2">
        <f>RSI!I1496</f>
        <v>49.817937859130502</v>
      </c>
      <c r="D1496" s="2">
        <f>MACD!E1496</f>
        <v>4.310109767301018E-2</v>
      </c>
      <c r="E1496" s="2">
        <f>MACD!F1496</f>
        <v>3.112078054965197E-2</v>
      </c>
      <c r="F1496" s="2">
        <f>'Moving Avg'!D1496</f>
        <v>6.4533999999999994</v>
      </c>
      <c r="G1496" s="2">
        <f>'Moving Avg'!F1496</f>
        <v>6.4845500000000005</v>
      </c>
      <c r="H1496" s="2">
        <f>'Moving Avg'!G1496</f>
        <v>6.4084600000000016</v>
      </c>
      <c r="I1496" s="2">
        <f>'Moving Avg'!H1496</f>
        <v>6.30288</v>
      </c>
      <c r="J1496" s="5" t="str">
        <f>OBV!F1496</f>
        <v>BULLISH</v>
      </c>
      <c r="K1496" s="5" t="str">
        <f>OBV!G1496</f>
        <v>NEUTRAL</v>
      </c>
      <c r="L1496" s="5" t="str">
        <f>OBV!H1496</f>
        <v>CONFIRMED BULLISH</v>
      </c>
      <c r="M1496" s="7">
        <f t="shared" si="230"/>
        <v>25</v>
      </c>
      <c r="N1496" s="7">
        <f t="shared" si="231"/>
        <v>0</v>
      </c>
      <c r="O1496" s="7">
        <f t="shared" si="232"/>
        <v>50</v>
      </c>
      <c r="P1496" s="7">
        <f t="shared" si="233"/>
        <v>83.5</v>
      </c>
      <c r="Q1496" s="8">
        <f t="shared" si="234"/>
        <v>28.774999999999999</v>
      </c>
      <c r="R1496" s="8">
        <f t="shared" si="235"/>
        <v>43.375</v>
      </c>
      <c r="S1496" s="8">
        <f t="shared" si="236"/>
        <v>53.825000000000003</v>
      </c>
      <c r="T1496" s="8">
        <f t="shared" si="237"/>
        <v>39.625</v>
      </c>
      <c r="U1496" s="7">
        <f t="shared" si="238"/>
        <v>41.991666666666667</v>
      </c>
      <c r="V1496" s="7">
        <f t="shared" si="239"/>
        <v>41.400000000000006</v>
      </c>
    </row>
    <row r="1497" spans="1:22" ht="13.5" x14ac:dyDescent="0.25">
      <c r="A1497" s="3">
        <f>RSI!A1497</f>
        <v>44190</v>
      </c>
      <c r="B1497" s="2">
        <f>RSI!B1497</f>
        <v>6.4379999999999997</v>
      </c>
      <c r="C1497" s="2">
        <f>RSI!I1497</f>
        <v>48.095001025783645</v>
      </c>
      <c r="D1497" s="2">
        <f>MACD!E1497</f>
        <v>3.4494394152225105E-2</v>
      </c>
      <c r="E1497" s="2">
        <f>MACD!F1497</f>
        <v>3.17955032701666E-2</v>
      </c>
      <c r="F1497" s="2">
        <f>'Moving Avg'!D1497</f>
        <v>6.452</v>
      </c>
      <c r="G1497" s="2">
        <f>'Moving Avg'!F1497</f>
        <v>6.4834999999999994</v>
      </c>
      <c r="H1497" s="2">
        <f>'Moving Avg'!G1497</f>
        <v>6.4106000000000005</v>
      </c>
      <c r="I1497" s="2">
        <f>'Moving Avg'!H1497</f>
        <v>6.2983149999999997</v>
      </c>
      <c r="J1497" s="5" t="str">
        <f>OBV!F1497</f>
        <v>BEARISH</v>
      </c>
      <c r="K1497" s="5" t="str">
        <f>OBV!G1497</f>
        <v>NEUTRAL</v>
      </c>
      <c r="L1497" s="5" t="str">
        <f>OBV!H1497</f>
        <v>CONFIRMED BEARISH</v>
      </c>
      <c r="M1497" s="7">
        <f t="shared" si="230"/>
        <v>25</v>
      </c>
      <c r="N1497" s="7">
        <f t="shared" si="231"/>
        <v>0</v>
      </c>
      <c r="O1497" s="7">
        <f t="shared" si="232"/>
        <v>50</v>
      </c>
      <c r="P1497" s="7">
        <f t="shared" si="233"/>
        <v>16.5</v>
      </c>
      <c r="Q1497" s="8">
        <f t="shared" si="234"/>
        <v>18.725000000000001</v>
      </c>
      <c r="R1497" s="8">
        <f t="shared" si="235"/>
        <v>26.625</v>
      </c>
      <c r="S1497" s="8">
        <f t="shared" si="236"/>
        <v>23.675000000000001</v>
      </c>
      <c r="T1497" s="8">
        <f t="shared" si="237"/>
        <v>22.875</v>
      </c>
      <c r="U1497" s="7">
        <f t="shared" si="238"/>
        <v>23.008333333333336</v>
      </c>
      <c r="V1497" s="7">
        <f t="shared" si="239"/>
        <v>22.975000000000001</v>
      </c>
    </row>
    <row r="1498" spans="1:22" ht="13.5" x14ac:dyDescent="0.25">
      <c r="A1498" s="3">
        <f>RSI!A1498</f>
        <v>44193</v>
      </c>
      <c r="B1498" s="2">
        <f>RSI!B1498</f>
        <v>6.5659999999999998</v>
      </c>
      <c r="C1498" s="2">
        <f>RSI!I1498</f>
        <v>57.698234014724569</v>
      </c>
      <c r="D1498" s="2">
        <f>MACD!E1498</f>
        <v>3.7568978070103398E-2</v>
      </c>
      <c r="E1498" s="2">
        <f>MACD!F1498</f>
        <v>3.2950198230153958E-2</v>
      </c>
      <c r="F1498" s="2">
        <f>'Moving Avg'!D1498</f>
        <v>6.4762000000000004</v>
      </c>
      <c r="G1498" s="2">
        <f>'Moving Avg'!F1498</f>
        <v>6.4895499999999995</v>
      </c>
      <c r="H1498" s="2">
        <f>'Moving Avg'!G1498</f>
        <v>6.4154400000000003</v>
      </c>
      <c r="I1498" s="2">
        <f>'Moving Avg'!H1498</f>
        <v>6.2946349999999995</v>
      </c>
      <c r="J1498" s="5" t="str">
        <f>OBV!F1498</f>
        <v>BULLISH</v>
      </c>
      <c r="K1498" s="5" t="str">
        <f>OBV!G1498</f>
        <v>NEUTRAL</v>
      </c>
      <c r="L1498" s="5" t="str">
        <f>OBV!H1498</f>
        <v>CONFIRMED BULLISH</v>
      </c>
      <c r="M1498" s="7">
        <f t="shared" si="230"/>
        <v>25</v>
      </c>
      <c r="N1498" s="7">
        <f t="shared" si="231"/>
        <v>0</v>
      </c>
      <c r="O1498" s="7">
        <f t="shared" si="232"/>
        <v>50</v>
      </c>
      <c r="P1498" s="7">
        <f t="shared" si="233"/>
        <v>83.5</v>
      </c>
      <c r="Q1498" s="8">
        <f t="shared" si="234"/>
        <v>28.774999999999999</v>
      </c>
      <c r="R1498" s="8">
        <f t="shared" si="235"/>
        <v>43.375</v>
      </c>
      <c r="S1498" s="8">
        <f t="shared" si="236"/>
        <v>53.825000000000003</v>
      </c>
      <c r="T1498" s="8">
        <f t="shared" si="237"/>
        <v>39.625</v>
      </c>
      <c r="U1498" s="7">
        <f t="shared" si="238"/>
        <v>41.991666666666667</v>
      </c>
      <c r="V1498" s="7">
        <f t="shared" si="239"/>
        <v>41.400000000000006</v>
      </c>
    </row>
    <row r="1499" spans="1:22" ht="13.5" x14ac:dyDescent="0.25">
      <c r="A1499" s="3">
        <f>RSI!A1499</f>
        <v>44194</v>
      </c>
      <c r="B1499" s="2">
        <f>RSI!B1499</f>
        <v>6.5659999999999998</v>
      </c>
      <c r="C1499" s="2">
        <f>RSI!I1499</f>
        <v>57.698234014724569</v>
      </c>
      <c r="D1499" s="2">
        <f>MACD!E1499</f>
        <v>2.8626626688724954E-2</v>
      </c>
      <c r="E1499" s="2">
        <f>MACD!F1499</f>
        <v>3.2085483921868163E-2</v>
      </c>
      <c r="F1499" s="2">
        <f>'Moving Avg'!D1499</f>
        <v>6.4976000000000003</v>
      </c>
      <c r="G1499" s="2">
        <f>'Moving Avg'!F1499</f>
        <v>6.4902500000000005</v>
      </c>
      <c r="H1499" s="2">
        <f>'Moving Avg'!G1499</f>
        <v>6.4211399999999994</v>
      </c>
      <c r="I1499" s="2">
        <f>'Moving Avg'!H1499</f>
        <v>6.2914199999999996</v>
      </c>
      <c r="J1499" s="5" t="str">
        <f>OBV!F1499</f>
        <v>BEARISH</v>
      </c>
      <c r="K1499" s="5" t="str">
        <f>OBV!G1499</f>
        <v>NEUTRAL</v>
      </c>
      <c r="L1499" s="5" t="str">
        <f>OBV!H1499</f>
        <v>BEARISH DIVERGENCE</v>
      </c>
      <c r="M1499" s="7">
        <f t="shared" si="230"/>
        <v>25</v>
      </c>
      <c r="N1499" s="7">
        <f t="shared" si="231"/>
        <v>45</v>
      </c>
      <c r="O1499" s="7">
        <f t="shared" si="232"/>
        <v>50</v>
      </c>
      <c r="P1499" s="7">
        <f t="shared" si="233"/>
        <v>16.5</v>
      </c>
      <c r="Q1499" s="8">
        <f t="shared" si="234"/>
        <v>34.475000000000001</v>
      </c>
      <c r="R1499" s="8">
        <f t="shared" si="235"/>
        <v>35.625</v>
      </c>
      <c r="S1499" s="8">
        <f t="shared" si="236"/>
        <v>30.425000000000001</v>
      </c>
      <c r="T1499" s="8">
        <f t="shared" si="237"/>
        <v>34.125</v>
      </c>
      <c r="U1499" s="7">
        <f t="shared" si="238"/>
        <v>33.508333333333333</v>
      </c>
      <c r="V1499" s="7">
        <f t="shared" si="239"/>
        <v>33.662499999999994</v>
      </c>
    </row>
    <row r="1500" spans="1:22" ht="13.5" x14ac:dyDescent="0.25">
      <c r="A1500" s="3">
        <f>RSI!A1500</f>
        <v>44195</v>
      </c>
      <c r="B1500" s="2">
        <f>RSI!B1500</f>
        <v>6.4240000000000004</v>
      </c>
      <c r="C1500" s="2">
        <f>RSI!I1500</f>
        <v>46.604373637011349</v>
      </c>
      <c r="D1500" s="2">
        <f>MACD!E1500</f>
        <v>2.3311375587203642E-2</v>
      </c>
      <c r="E1500" s="2">
        <f>MACD!F1500</f>
        <v>3.0330662254935258E-2</v>
      </c>
      <c r="F1500" s="2">
        <f>'Moving Avg'!D1500</f>
        <v>6.4905999999999988</v>
      </c>
      <c r="G1500" s="2">
        <f>'Moving Avg'!F1500</f>
        <v>6.4870499999999991</v>
      </c>
      <c r="H1500" s="2">
        <f>'Moving Avg'!G1500</f>
        <v>6.4261399999999993</v>
      </c>
      <c r="I1500" s="2">
        <f>'Moving Avg'!H1500</f>
        <v>6.2864249999999977</v>
      </c>
      <c r="J1500" s="5" t="str">
        <f>OBV!F1500</f>
        <v>BEARISH</v>
      </c>
      <c r="K1500" s="5" t="str">
        <f>OBV!G1500</f>
        <v>NEUTRAL</v>
      </c>
      <c r="L1500" s="5" t="str">
        <f>OBV!H1500</f>
        <v>CONFIRMED BEARISH</v>
      </c>
      <c r="M1500" s="7">
        <f t="shared" si="230"/>
        <v>25</v>
      </c>
      <c r="N1500" s="7">
        <f t="shared" si="231"/>
        <v>45</v>
      </c>
      <c r="O1500" s="7">
        <f t="shared" si="232"/>
        <v>50</v>
      </c>
      <c r="P1500" s="7">
        <f t="shared" si="233"/>
        <v>16.5</v>
      </c>
      <c r="Q1500" s="8">
        <f t="shared" si="234"/>
        <v>34.475000000000001</v>
      </c>
      <c r="R1500" s="8">
        <f t="shared" si="235"/>
        <v>35.625</v>
      </c>
      <c r="S1500" s="8">
        <f t="shared" si="236"/>
        <v>30.425000000000001</v>
      </c>
      <c r="T1500" s="8">
        <f t="shared" si="237"/>
        <v>34.125</v>
      </c>
      <c r="U1500" s="7">
        <f t="shared" si="238"/>
        <v>33.508333333333333</v>
      </c>
      <c r="V1500" s="7">
        <f t="shared" si="239"/>
        <v>33.662499999999994</v>
      </c>
    </row>
    <row r="1501" spans="1:22" ht="13.5" x14ac:dyDescent="0.25">
      <c r="A1501" s="3">
        <f>RSI!A1501</f>
        <v>44196</v>
      </c>
      <c r="B1501" s="2">
        <f>RSI!B1501</f>
        <v>6.5590000000000002</v>
      </c>
      <c r="C1501" s="2">
        <f>RSI!I1501</f>
        <v>55.386785479747779</v>
      </c>
      <c r="D1501" s="2">
        <f>MACD!E1501</f>
        <v>9.1206646035368877E-3</v>
      </c>
      <c r="E1501" s="2">
        <f>MACD!F1501</f>
        <v>2.6088662724655584E-2</v>
      </c>
      <c r="F1501" s="2">
        <f>'Moving Avg'!D1501</f>
        <v>6.5105999999999993</v>
      </c>
      <c r="G1501" s="2">
        <f>'Moving Avg'!F1501</f>
        <v>6.4917000000000016</v>
      </c>
      <c r="H1501" s="2">
        <f>'Moving Avg'!G1501</f>
        <v>6.43384</v>
      </c>
      <c r="I1501" s="2">
        <f>'Moving Avg'!H1501</f>
        <v>6.2828199999999983</v>
      </c>
      <c r="J1501" s="5" t="str">
        <f>OBV!F1501</f>
        <v>BEARISH</v>
      </c>
      <c r="K1501" s="5" t="str">
        <f>OBV!G1501</f>
        <v>NEUTRAL</v>
      </c>
      <c r="L1501" s="5" t="str">
        <f>OBV!H1501</f>
        <v>BEARISH DIVERGENCE</v>
      </c>
      <c r="M1501" s="7">
        <f t="shared" si="230"/>
        <v>25</v>
      </c>
      <c r="N1501" s="7">
        <f t="shared" si="231"/>
        <v>45</v>
      </c>
      <c r="O1501" s="7">
        <f t="shared" si="232"/>
        <v>50</v>
      </c>
      <c r="P1501" s="7">
        <f t="shared" si="233"/>
        <v>16.5</v>
      </c>
      <c r="Q1501" s="8">
        <f t="shared" si="234"/>
        <v>34.475000000000001</v>
      </c>
      <c r="R1501" s="8">
        <f t="shared" si="235"/>
        <v>35.625</v>
      </c>
      <c r="S1501" s="8">
        <f t="shared" si="236"/>
        <v>30.425000000000001</v>
      </c>
      <c r="T1501" s="8">
        <f t="shared" si="237"/>
        <v>34.125</v>
      </c>
      <c r="U1501" s="7">
        <f t="shared" si="238"/>
        <v>33.508333333333333</v>
      </c>
      <c r="V1501" s="7">
        <f t="shared" si="239"/>
        <v>33.662499999999994</v>
      </c>
    </row>
    <row r="1502" spans="1:22" ht="13.5" x14ac:dyDescent="0.25">
      <c r="A1502" s="3">
        <f>RSI!A1502</f>
        <v>44200</v>
      </c>
      <c r="B1502" s="2">
        <f>RSI!B1502</f>
        <v>6.3739999999999997</v>
      </c>
      <c r="C1502" s="2">
        <f>RSI!I1502</f>
        <v>44.568493246392904</v>
      </c>
      <c r="D1502" s="2">
        <f>MACD!E1502</f>
        <v>1.030320540432772E-2</v>
      </c>
      <c r="E1502" s="2">
        <f>MACD!F1502</f>
        <v>2.2931571260590013E-2</v>
      </c>
      <c r="F1502" s="2">
        <f>'Moving Avg'!D1502</f>
        <v>6.4978000000000007</v>
      </c>
      <c r="G1502" s="2">
        <f>'Moving Avg'!F1502</f>
        <v>6.4874500000000008</v>
      </c>
      <c r="H1502" s="2">
        <f>'Moving Avg'!G1502</f>
        <v>6.4378399999999996</v>
      </c>
      <c r="I1502" s="2">
        <f>'Moving Avg'!H1502</f>
        <v>6.279894999999998</v>
      </c>
      <c r="J1502" s="5" t="str">
        <f>OBV!F1502</f>
        <v>BULLISH</v>
      </c>
      <c r="K1502" s="5" t="str">
        <f>OBV!G1502</f>
        <v>NEUTRAL</v>
      </c>
      <c r="L1502" s="5" t="str">
        <f>OBV!H1502</f>
        <v>BULLISH DIVERGENCE</v>
      </c>
      <c r="M1502" s="7">
        <f t="shared" si="230"/>
        <v>25</v>
      </c>
      <c r="N1502" s="7">
        <f t="shared" si="231"/>
        <v>45</v>
      </c>
      <c r="O1502" s="7">
        <f t="shared" si="232"/>
        <v>50</v>
      </c>
      <c r="P1502" s="7">
        <f t="shared" si="233"/>
        <v>66.5</v>
      </c>
      <c r="Q1502" s="8">
        <f t="shared" si="234"/>
        <v>41.975000000000001</v>
      </c>
      <c r="R1502" s="8">
        <f t="shared" si="235"/>
        <v>48.125</v>
      </c>
      <c r="S1502" s="8">
        <f t="shared" si="236"/>
        <v>52.924999999999997</v>
      </c>
      <c r="T1502" s="8">
        <f t="shared" si="237"/>
        <v>46.625</v>
      </c>
      <c r="U1502" s="7">
        <f t="shared" si="238"/>
        <v>47.67499999999999</v>
      </c>
      <c r="V1502" s="7">
        <f t="shared" si="239"/>
        <v>47.412499999999994</v>
      </c>
    </row>
    <row r="1503" spans="1:22" ht="13.5" x14ac:dyDescent="0.25">
      <c r="A1503" s="3">
        <f>RSI!A1503</f>
        <v>44201</v>
      </c>
      <c r="B1503" s="2">
        <f>RSI!B1503</f>
        <v>6.2089999999999996</v>
      </c>
      <c r="C1503" s="2">
        <f>RSI!I1503</f>
        <v>37.527975684844932</v>
      </c>
      <c r="D1503" s="2">
        <f>MACD!E1503</f>
        <v>2.4143621069854682E-2</v>
      </c>
      <c r="E1503" s="2">
        <f>MACD!F1503</f>
        <v>2.3173981222442949E-2</v>
      </c>
      <c r="F1503" s="2">
        <f>'Moving Avg'!D1503</f>
        <v>6.4263999999999992</v>
      </c>
      <c r="G1503" s="2">
        <f>'Moving Avg'!F1503</f>
        <v>6.4677999999999995</v>
      </c>
      <c r="H1503" s="2">
        <f>'Moving Avg'!G1503</f>
        <v>6.4381199999999987</v>
      </c>
      <c r="I1503" s="2">
        <f>'Moving Avg'!H1503</f>
        <v>6.2776799999999984</v>
      </c>
      <c r="J1503" s="5" t="str">
        <f>OBV!F1503</f>
        <v>BEARISH</v>
      </c>
      <c r="K1503" s="5" t="str">
        <f>OBV!G1503</f>
        <v>NEUTRAL</v>
      </c>
      <c r="L1503" s="5" t="str">
        <f>OBV!H1503</f>
        <v>CONFIRMED BEARISH</v>
      </c>
      <c r="M1503" s="7">
        <f t="shared" si="230"/>
        <v>25</v>
      </c>
      <c r="N1503" s="7">
        <f t="shared" si="231"/>
        <v>0</v>
      </c>
      <c r="O1503" s="7">
        <f t="shared" si="232"/>
        <v>50</v>
      </c>
      <c r="P1503" s="7">
        <f t="shared" si="233"/>
        <v>16.5</v>
      </c>
      <c r="Q1503" s="8">
        <f t="shared" si="234"/>
        <v>18.725000000000001</v>
      </c>
      <c r="R1503" s="8">
        <f t="shared" si="235"/>
        <v>26.625</v>
      </c>
      <c r="S1503" s="8">
        <f t="shared" si="236"/>
        <v>23.675000000000001</v>
      </c>
      <c r="T1503" s="8">
        <f t="shared" si="237"/>
        <v>22.875</v>
      </c>
      <c r="U1503" s="7">
        <f t="shared" si="238"/>
        <v>23.008333333333336</v>
      </c>
      <c r="V1503" s="7">
        <f t="shared" si="239"/>
        <v>22.975000000000001</v>
      </c>
    </row>
    <row r="1504" spans="1:22" ht="13.5" x14ac:dyDescent="0.25">
      <c r="A1504" s="3">
        <f>RSI!A1504</f>
        <v>44202</v>
      </c>
      <c r="B1504" s="2">
        <f>RSI!B1504</f>
        <v>6.024</v>
      </c>
      <c r="C1504" s="2">
        <f>RSI!I1504</f>
        <v>31.516430382149736</v>
      </c>
      <c r="D1504" s="2">
        <f>MACD!E1504</f>
        <v>5.3259119143188371E-2</v>
      </c>
      <c r="E1504" s="2">
        <f>MACD!F1504</f>
        <v>2.9191008806592034E-2</v>
      </c>
      <c r="F1504" s="2">
        <f>'Moving Avg'!D1504</f>
        <v>6.3179999999999996</v>
      </c>
      <c r="G1504" s="2">
        <f>'Moving Avg'!F1504</f>
        <v>6.4389000000000012</v>
      </c>
      <c r="H1504" s="2">
        <f>'Moving Avg'!G1504</f>
        <v>6.4344199999999994</v>
      </c>
      <c r="I1504" s="2">
        <f>'Moving Avg'!H1504</f>
        <v>6.2742549999999984</v>
      </c>
      <c r="J1504" s="5" t="str">
        <f>OBV!F1504</f>
        <v>BEARISH</v>
      </c>
      <c r="K1504" s="5" t="str">
        <f>OBV!G1504</f>
        <v>NEUTRAL</v>
      </c>
      <c r="L1504" s="5" t="str">
        <f>OBV!H1504</f>
        <v>CONFIRMED BEARISH</v>
      </c>
      <c r="M1504" s="7">
        <f t="shared" si="230"/>
        <v>25</v>
      </c>
      <c r="N1504" s="7">
        <f t="shared" si="231"/>
        <v>0</v>
      </c>
      <c r="O1504" s="7">
        <f t="shared" si="232"/>
        <v>50</v>
      </c>
      <c r="P1504" s="7">
        <f t="shared" si="233"/>
        <v>16.5</v>
      </c>
      <c r="Q1504" s="8">
        <f t="shared" si="234"/>
        <v>18.725000000000001</v>
      </c>
      <c r="R1504" s="8">
        <f t="shared" si="235"/>
        <v>26.625</v>
      </c>
      <c r="S1504" s="8">
        <f t="shared" si="236"/>
        <v>23.675000000000001</v>
      </c>
      <c r="T1504" s="8">
        <f t="shared" si="237"/>
        <v>22.875</v>
      </c>
      <c r="U1504" s="7">
        <f t="shared" si="238"/>
        <v>23.008333333333336</v>
      </c>
      <c r="V1504" s="7">
        <f t="shared" si="239"/>
        <v>22.975000000000001</v>
      </c>
    </row>
    <row r="1505" spans="1:22" ht="13.5" x14ac:dyDescent="0.25">
      <c r="A1505" s="3">
        <f>RSI!A1505</f>
        <v>44203</v>
      </c>
      <c r="B1505" s="2">
        <f>RSI!B1505</f>
        <v>5.9240000000000004</v>
      </c>
      <c r="C1505" s="2">
        <f>RSI!I1505</f>
        <v>28.828228411693516</v>
      </c>
      <c r="D1505" s="2">
        <f>MACD!E1505</f>
        <v>8.782813764345665E-2</v>
      </c>
      <c r="E1505" s="2">
        <f>MACD!F1505</f>
        <v>4.0918434573964962E-2</v>
      </c>
      <c r="F1505" s="2">
        <f>'Moving Avg'!D1505</f>
        <v>6.218</v>
      </c>
      <c r="G1505" s="2">
        <f>'Moving Avg'!F1505</f>
        <v>6.4114000000000004</v>
      </c>
      <c r="H1505" s="2">
        <f>'Moving Avg'!G1505</f>
        <v>6.4251399999999981</v>
      </c>
      <c r="I1505" s="2">
        <f>'Moving Avg'!H1505</f>
        <v>6.2703299999999977</v>
      </c>
      <c r="J1505" s="5" t="str">
        <f>OBV!F1505</f>
        <v>BEARISH</v>
      </c>
      <c r="K1505" s="5" t="str">
        <f>OBV!G1505</f>
        <v>NEUTRAL</v>
      </c>
      <c r="L1505" s="5" t="str">
        <f>OBV!H1505</f>
        <v>CONFIRMED BEARISH</v>
      </c>
      <c r="M1505" s="7">
        <f t="shared" si="230"/>
        <v>50</v>
      </c>
      <c r="N1505" s="7">
        <f t="shared" si="231"/>
        <v>0</v>
      </c>
      <c r="O1505" s="7">
        <f t="shared" si="232"/>
        <v>0</v>
      </c>
      <c r="P1505" s="7">
        <f t="shared" si="233"/>
        <v>16.5</v>
      </c>
      <c r="Q1505" s="8">
        <f t="shared" si="234"/>
        <v>19.975000000000001</v>
      </c>
      <c r="R1505" s="8">
        <f t="shared" si="235"/>
        <v>14.125</v>
      </c>
      <c r="S1505" s="8">
        <f t="shared" si="236"/>
        <v>14.925000000000001</v>
      </c>
      <c r="T1505" s="8">
        <f t="shared" si="237"/>
        <v>16.625</v>
      </c>
      <c r="U1505" s="7">
        <f t="shared" si="238"/>
        <v>16.341666666666669</v>
      </c>
      <c r="V1505" s="7">
        <f t="shared" si="239"/>
        <v>16.412500000000001</v>
      </c>
    </row>
    <row r="1506" spans="1:22" ht="13.5" x14ac:dyDescent="0.25">
      <c r="A1506" s="3">
        <f>RSI!A1506</f>
        <v>44204</v>
      </c>
      <c r="B1506" s="2">
        <f>RSI!B1506</f>
        <v>5.9240000000000004</v>
      </c>
      <c r="C1506" s="2">
        <f>RSI!I1506</f>
        <v>28.828228411693516</v>
      </c>
      <c r="D1506" s="2">
        <f>MACD!E1506</f>
        <v>0.12000810213633439</v>
      </c>
      <c r="E1506" s="2">
        <f>MACD!F1506</f>
        <v>5.6736368086438851E-2</v>
      </c>
      <c r="F1506" s="2">
        <f>'Moving Avg'!D1506</f>
        <v>6.0909999999999993</v>
      </c>
      <c r="G1506" s="2">
        <f>'Moving Avg'!F1506</f>
        <v>6.3832000000000013</v>
      </c>
      <c r="H1506" s="2">
        <f>'Moving Avg'!G1506</f>
        <v>6.4195799999999972</v>
      </c>
      <c r="I1506" s="2">
        <f>'Moving Avg'!H1506</f>
        <v>6.2656899999999984</v>
      </c>
      <c r="J1506" s="5" t="str">
        <f>OBV!F1506</f>
        <v>BEARISH</v>
      </c>
      <c r="K1506" s="5" t="str">
        <f>OBV!G1506</f>
        <v>NEUTRAL</v>
      </c>
      <c r="L1506" s="5" t="str">
        <f>OBV!H1506</f>
        <v>CONFIRMED BEARISH</v>
      </c>
      <c r="M1506" s="7">
        <f t="shared" si="230"/>
        <v>50</v>
      </c>
      <c r="N1506" s="7">
        <f t="shared" si="231"/>
        <v>0</v>
      </c>
      <c r="O1506" s="7">
        <f t="shared" si="232"/>
        <v>0</v>
      </c>
      <c r="P1506" s="7">
        <f t="shared" si="233"/>
        <v>16.5</v>
      </c>
      <c r="Q1506" s="8">
        <f t="shared" si="234"/>
        <v>19.975000000000001</v>
      </c>
      <c r="R1506" s="8">
        <f t="shared" si="235"/>
        <v>14.125</v>
      </c>
      <c r="S1506" s="8">
        <f t="shared" si="236"/>
        <v>14.925000000000001</v>
      </c>
      <c r="T1506" s="8">
        <f t="shared" si="237"/>
        <v>16.625</v>
      </c>
      <c r="U1506" s="7">
        <f t="shared" si="238"/>
        <v>16.341666666666669</v>
      </c>
      <c r="V1506" s="7">
        <f t="shared" si="239"/>
        <v>16.412500000000001</v>
      </c>
    </row>
    <row r="1507" spans="1:22" ht="13.5" x14ac:dyDescent="0.25">
      <c r="A1507" s="3">
        <f>RSI!A1507</f>
        <v>44207</v>
      </c>
      <c r="B1507" s="2">
        <f>RSI!B1507</f>
        <v>5.8310000000000004</v>
      </c>
      <c r="C1507" s="2">
        <f>RSI!I1507</f>
        <v>26.399531054191087</v>
      </c>
      <c r="D1507" s="2">
        <f>MACD!E1507</f>
        <v>0.15360769708504041</v>
      </c>
      <c r="E1507" s="2">
        <f>MACD!F1507</f>
        <v>7.6110633886159171E-2</v>
      </c>
      <c r="F1507" s="2">
        <f>'Moving Avg'!D1507</f>
        <v>5.9824000000000002</v>
      </c>
      <c r="G1507" s="2">
        <f>'Moving Avg'!F1507</f>
        <v>6.3528500000000019</v>
      </c>
      <c r="H1507" s="2">
        <f>'Moving Avg'!G1507</f>
        <v>6.4128599999999985</v>
      </c>
      <c r="I1507" s="2">
        <f>'Moving Avg'!H1507</f>
        <v>6.2615849999999993</v>
      </c>
      <c r="J1507" s="5" t="str">
        <f>OBV!F1507</f>
        <v>BEARISH</v>
      </c>
      <c r="K1507" s="5" t="str">
        <f>OBV!G1507</f>
        <v>NEUTRAL</v>
      </c>
      <c r="L1507" s="5" t="str">
        <f>OBV!H1507</f>
        <v>CONFIRMED BEARISH</v>
      </c>
      <c r="M1507" s="7">
        <f t="shared" si="230"/>
        <v>50</v>
      </c>
      <c r="N1507" s="7">
        <f t="shared" si="231"/>
        <v>0</v>
      </c>
      <c r="O1507" s="7">
        <f t="shared" si="232"/>
        <v>0</v>
      </c>
      <c r="P1507" s="7">
        <f t="shared" si="233"/>
        <v>16.5</v>
      </c>
      <c r="Q1507" s="8">
        <f t="shared" si="234"/>
        <v>19.975000000000001</v>
      </c>
      <c r="R1507" s="8">
        <f t="shared" si="235"/>
        <v>14.125</v>
      </c>
      <c r="S1507" s="8">
        <f t="shared" si="236"/>
        <v>14.925000000000001</v>
      </c>
      <c r="T1507" s="8">
        <f t="shared" si="237"/>
        <v>16.625</v>
      </c>
      <c r="U1507" s="7">
        <f t="shared" si="238"/>
        <v>16.341666666666669</v>
      </c>
      <c r="V1507" s="7">
        <f t="shared" si="239"/>
        <v>16.412500000000001</v>
      </c>
    </row>
    <row r="1508" spans="1:22" ht="13.5" x14ac:dyDescent="0.25">
      <c r="A1508" s="3">
        <f>RSI!A1508</f>
        <v>44208</v>
      </c>
      <c r="B1508" s="2">
        <f>RSI!B1508</f>
        <v>5.76</v>
      </c>
      <c r="C1508" s="2">
        <f>RSI!I1508</f>
        <v>24.68941225615508</v>
      </c>
      <c r="D1508" s="2">
        <f>MACD!E1508</f>
        <v>0.21005059686439687</v>
      </c>
      <c r="E1508" s="2">
        <f>MACD!F1508</f>
        <v>0.10289862648180673</v>
      </c>
      <c r="F1508" s="2">
        <f>'Moving Avg'!D1508</f>
        <v>5.8925999999999998</v>
      </c>
      <c r="G1508" s="2">
        <f>'Moving Avg'!F1508</f>
        <v>6.3125500000000025</v>
      </c>
      <c r="H1508" s="2">
        <f>'Moving Avg'!G1508</f>
        <v>6.4047199999999984</v>
      </c>
      <c r="I1508" s="2">
        <f>'Moving Avg'!H1508</f>
        <v>6.2568399999999986</v>
      </c>
      <c r="J1508" s="5" t="str">
        <f>OBV!F1508</f>
        <v>BEARISH</v>
      </c>
      <c r="K1508" s="5" t="str">
        <f>OBV!G1508</f>
        <v>NEUTRAL</v>
      </c>
      <c r="L1508" s="5" t="str">
        <f>OBV!H1508</f>
        <v>CONFIRMED BEARISH</v>
      </c>
      <c r="M1508" s="7">
        <f t="shared" si="230"/>
        <v>50</v>
      </c>
      <c r="N1508" s="7">
        <f t="shared" si="231"/>
        <v>0</v>
      </c>
      <c r="O1508" s="7">
        <f t="shared" si="232"/>
        <v>0</v>
      </c>
      <c r="P1508" s="7">
        <f t="shared" si="233"/>
        <v>16.5</v>
      </c>
      <c r="Q1508" s="8">
        <f t="shared" si="234"/>
        <v>19.975000000000001</v>
      </c>
      <c r="R1508" s="8">
        <f t="shared" si="235"/>
        <v>14.125</v>
      </c>
      <c r="S1508" s="8">
        <f t="shared" si="236"/>
        <v>14.925000000000001</v>
      </c>
      <c r="T1508" s="8">
        <f t="shared" si="237"/>
        <v>16.625</v>
      </c>
      <c r="U1508" s="7">
        <f t="shared" si="238"/>
        <v>16.341666666666669</v>
      </c>
      <c r="V1508" s="7">
        <f t="shared" si="239"/>
        <v>16.412500000000001</v>
      </c>
    </row>
    <row r="1509" spans="1:22" ht="13.5" x14ac:dyDescent="0.25">
      <c r="A1509" s="3">
        <f>RSI!A1509</f>
        <v>44209</v>
      </c>
      <c r="B1509" s="2">
        <f>RSI!B1509</f>
        <v>5.76</v>
      </c>
      <c r="C1509" s="2">
        <f>RSI!I1509</f>
        <v>24.68941225615508</v>
      </c>
      <c r="D1509" s="2">
        <f>MACD!E1509</f>
        <v>0.26106368818025327</v>
      </c>
      <c r="E1509" s="2">
        <f>MACD!F1509</f>
        <v>0.13453163882149605</v>
      </c>
      <c r="F1509" s="2">
        <f>'Moving Avg'!D1509</f>
        <v>5.8397999999999994</v>
      </c>
      <c r="G1509" s="2">
        <f>'Moving Avg'!F1509</f>
        <v>6.275800000000002</v>
      </c>
      <c r="H1509" s="2">
        <f>'Moving Avg'!G1509</f>
        <v>6.393019999999999</v>
      </c>
      <c r="I1509" s="2">
        <f>'Moving Avg'!H1509</f>
        <v>6.251595</v>
      </c>
      <c r="J1509" s="5" t="str">
        <f>OBV!F1509</f>
        <v>BEARISH</v>
      </c>
      <c r="K1509" s="5" t="str">
        <f>OBV!G1509</f>
        <v>NEUTRAL</v>
      </c>
      <c r="L1509" s="5" t="str">
        <f>OBV!H1509</f>
        <v>CONFIRMED BEARISH</v>
      </c>
      <c r="M1509" s="7">
        <f t="shared" si="230"/>
        <v>50</v>
      </c>
      <c r="N1509" s="7">
        <f t="shared" si="231"/>
        <v>0</v>
      </c>
      <c r="O1509" s="7">
        <f t="shared" si="232"/>
        <v>0</v>
      </c>
      <c r="P1509" s="7">
        <f t="shared" si="233"/>
        <v>16.5</v>
      </c>
      <c r="Q1509" s="8">
        <f t="shared" si="234"/>
        <v>19.975000000000001</v>
      </c>
      <c r="R1509" s="8">
        <f t="shared" si="235"/>
        <v>14.125</v>
      </c>
      <c r="S1509" s="8">
        <f t="shared" si="236"/>
        <v>14.925000000000001</v>
      </c>
      <c r="T1509" s="8">
        <f t="shared" si="237"/>
        <v>16.625</v>
      </c>
      <c r="U1509" s="7">
        <f t="shared" si="238"/>
        <v>16.341666666666669</v>
      </c>
      <c r="V1509" s="7">
        <f t="shared" si="239"/>
        <v>16.412500000000001</v>
      </c>
    </row>
    <row r="1510" spans="1:22" ht="13.5" x14ac:dyDescent="0.25">
      <c r="A1510" s="3">
        <f>RSI!A1510</f>
        <v>44211</v>
      </c>
      <c r="B1510" s="2">
        <f>RSI!B1510</f>
        <v>5.76</v>
      </c>
      <c r="C1510" s="2">
        <f>RSI!I1510</f>
        <v>24.68941225615508</v>
      </c>
      <c r="D1510" s="2">
        <f>MACD!E1510</f>
        <v>0.2853951564399102</v>
      </c>
      <c r="E1510" s="2">
        <f>MACD!F1510</f>
        <v>0.16470434234517889</v>
      </c>
      <c r="F1510" s="2">
        <f>'Moving Avg'!D1510</f>
        <v>5.8069999999999995</v>
      </c>
      <c r="G1510" s="2">
        <f>'Moving Avg'!F1510</f>
        <v>6.2415500000000019</v>
      </c>
      <c r="H1510" s="2">
        <f>'Moving Avg'!G1510</f>
        <v>6.384739999999999</v>
      </c>
      <c r="I1510" s="2">
        <f>'Moving Avg'!H1510</f>
        <v>6.245495</v>
      </c>
      <c r="J1510" s="5" t="str">
        <f>OBV!F1510</f>
        <v>BEARISH</v>
      </c>
      <c r="K1510" s="5" t="str">
        <f>OBV!G1510</f>
        <v>NEUTRAL</v>
      </c>
      <c r="L1510" s="5" t="str">
        <f>OBV!H1510</f>
        <v>CONFIRMED BEARISH</v>
      </c>
      <c r="M1510" s="7">
        <f t="shared" si="230"/>
        <v>50</v>
      </c>
      <c r="N1510" s="7">
        <f t="shared" si="231"/>
        <v>0</v>
      </c>
      <c r="O1510" s="7">
        <f t="shared" si="232"/>
        <v>0</v>
      </c>
      <c r="P1510" s="7">
        <f t="shared" si="233"/>
        <v>16.5</v>
      </c>
      <c r="Q1510" s="8">
        <f t="shared" si="234"/>
        <v>19.975000000000001</v>
      </c>
      <c r="R1510" s="8">
        <f t="shared" si="235"/>
        <v>14.125</v>
      </c>
      <c r="S1510" s="8">
        <f t="shared" si="236"/>
        <v>14.925000000000001</v>
      </c>
      <c r="T1510" s="8">
        <f t="shared" si="237"/>
        <v>16.625</v>
      </c>
      <c r="U1510" s="7">
        <f t="shared" si="238"/>
        <v>16.341666666666669</v>
      </c>
      <c r="V1510" s="7">
        <f t="shared" si="239"/>
        <v>16.412500000000001</v>
      </c>
    </row>
    <row r="1511" spans="1:22" ht="13.5" x14ac:dyDescent="0.25">
      <c r="A1511" s="3">
        <f>RSI!A1511</f>
        <v>44214</v>
      </c>
      <c r="B1511" s="2">
        <f>RSI!B1511</f>
        <v>5.7530000000000001</v>
      </c>
      <c r="C1511" s="2">
        <f>RSI!I1511</f>
        <v>24.494030475303802</v>
      </c>
      <c r="D1511" s="2">
        <f>MACD!E1511</f>
        <v>0.33006060699730533</v>
      </c>
      <c r="E1511" s="2">
        <f>MACD!F1511</f>
        <v>0.19777559527560418</v>
      </c>
      <c r="F1511" s="2">
        <f>'Moving Avg'!D1511</f>
        <v>5.7727999999999993</v>
      </c>
      <c r="G1511" s="2">
        <f>'Moving Avg'!F1511</f>
        <v>6.2069500000000017</v>
      </c>
      <c r="H1511" s="2">
        <f>'Moving Avg'!G1511</f>
        <v>6.3761799999999997</v>
      </c>
      <c r="I1511" s="2">
        <f>'Moving Avg'!H1511</f>
        <v>6.240359999999999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  <c r="M1511" s="7">
        <f t="shared" si="230"/>
        <v>50</v>
      </c>
      <c r="N1511" s="7">
        <f t="shared" si="231"/>
        <v>0</v>
      </c>
      <c r="O1511" s="7">
        <f t="shared" si="232"/>
        <v>0</v>
      </c>
      <c r="P1511" s="7">
        <f t="shared" si="233"/>
        <v>16.5</v>
      </c>
      <c r="Q1511" s="8">
        <f t="shared" si="234"/>
        <v>19.975000000000001</v>
      </c>
      <c r="R1511" s="8">
        <f t="shared" si="235"/>
        <v>14.125</v>
      </c>
      <c r="S1511" s="8">
        <f t="shared" si="236"/>
        <v>14.925000000000001</v>
      </c>
      <c r="T1511" s="8">
        <f t="shared" si="237"/>
        <v>16.625</v>
      </c>
      <c r="U1511" s="7">
        <f t="shared" si="238"/>
        <v>16.341666666666669</v>
      </c>
      <c r="V1511" s="7">
        <f t="shared" si="239"/>
        <v>16.412500000000001</v>
      </c>
    </row>
    <row r="1512" spans="1:22" ht="13.5" x14ac:dyDescent="0.25">
      <c r="A1512" s="3">
        <f>RSI!A1512</f>
        <v>44215</v>
      </c>
      <c r="B1512" s="2">
        <f>RSI!B1512</f>
        <v>5.7809999999999997</v>
      </c>
      <c r="C1512" s="2">
        <f>RSI!I1512</f>
        <v>26.983124110166713</v>
      </c>
      <c r="D1512" s="2">
        <f>MACD!E1512</f>
        <v>0.33994310407791684</v>
      </c>
      <c r="E1512" s="2">
        <f>MACD!F1512</f>
        <v>0.22620909703606673</v>
      </c>
      <c r="F1512" s="2">
        <f>'Moving Avg'!D1512</f>
        <v>5.7628000000000004</v>
      </c>
      <c r="G1512" s="2">
        <f>'Moving Avg'!F1512</f>
        <v>6.1737500000000018</v>
      </c>
      <c r="H1512" s="2">
        <f>'Moving Avg'!G1512</f>
        <v>6.3636199999999983</v>
      </c>
      <c r="I1512" s="2">
        <f>'Moving Avg'!H1512</f>
        <v>6.2344699999999991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  <c r="M1512" s="7">
        <f t="shared" si="230"/>
        <v>50</v>
      </c>
      <c r="N1512" s="7">
        <f t="shared" si="231"/>
        <v>0</v>
      </c>
      <c r="O1512" s="7">
        <f t="shared" si="232"/>
        <v>0</v>
      </c>
      <c r="P1512" s="7">
        <f t="shared" si="233"/>
        <v>16.5</v>
      </c>
      <c r="Q1512" s="8">
        <f t="shared" si="234"/>
        <v>19.975000000000001</v>
      </c>
      <c r="R1512" s="8">
        <f t="shared" si="235"/>
        <v>14.125</v>
      </c>
      <c r="S1512" s="8">
        <f t="shared" si="236"/>
        <v>14.925000000000001</v>
      </c>
      <c r="T1512" s="8">
        <f t="shared" si="237"/>
        <v>16.625</v>
      </c>
      <c r="U1512" s="7">
        <f t="shared" si="238"/>
        <v>16.341666666666669</v>
      </c>
      <c r="V1512" s="7">
        <f t="shared" si="239"/>
        <v>16.412500000000001</v>
      </c>
    </row>
    <row r="1513" spans="1:22" ht="13.5" x14ac:dyDescent="0.25">
      <c r="A1513" s="3">
        <f>RSI!A1513</f>
        <v>44216</v>
      </c>
      <c r="B1513" s="2">
        <f>RSI!B1513</f>
        <v>5.8879999999999999</v>
      </c>
      <c r="C1513" s="2">
        <f>RSI!I1513</f>
        <v>35.705666241953594</v>
      </c>
      <c r="D1513" s="2">
        <f>MACD!E1513</f>
        <v>0.31725909918007211</v>
      </c>
      <c r="E1513" s="2">
        <f>MACD!F1513</f>
        <v>0.24441909746486784</v>
      </c>
      <c r="F1513" s="2">
        <f>'Moving Avg'!D1513</f>
        <v>5.7884000000000002</v>
      </c>
      <c r="G1513" s="2">
        <f>'Moving Avg'!F1513</f>
        <v>6.1459000000000028</v>
      </c>
      <c r="H1513" s="2">
        <f>'Moving Avg'!G1513</f>
        <v>6.3531999999999975</v>
      </c>
      <c r="I1513" s="2">
        <f>'Moving Avg'!H1513</f>
        <v>6.2291149999999984</v>
      </c>
      <c r="J1513" s="5" t="str">
        <f>OBV!F1513</f>
        <v>BULLISH</v>
      </c>
      <c r="K1513" s="5" t="str">
        <f>OBV!G1513</f>
        <v>NEUTRAL</v>
      </c>
      <c r="L1513" s="5" t="str">
        <f>OBV!H1513</f>
        <v>CONFIRMED BULLISH</v>
      </c>
      <c r="M1513" s="7">
        <f t="shared" si="230"/>
        <v>25</v>
      </c>
      <c r="N1513" s="7">
        <f t="shared" si="231"/>
        <v>0</v>
      </c>
      <c r="O1513" s="7">
        <f t="shared" si="232"/>
        <v>0</v>
      </c>
      <c r="P1513" s="7">
        <f t="shared" si="233"/>
        <v>83.5</v>
      </c>
      <c r="Q1513" s="8">
        <f t="shared" si="234"/>
        <v>21.274999999999999</v>
      </c>
      <c r="R1513" s="8">
        <f t="shared" si="235"/>
        <v>25.875</v>
      </c>
      <c r="S1513" s="8">
        <f t="shared" si="236"/>
        <v>41.325000000000003</v>
      </c>
      <c r="T1513" s="8">
        <f t="shared" si="237"/>
        <v>27.125</v>
      </c>
      <c r="U1513" s="7">
        <f t="shared" si="238"/>
        <v>29.491666666666664</v>
      </c>
      <c r="V1513" s="7">
        <f t="shared" si="239"/>
        <v>28.9</v>
      </c>
    </row>
    <row r="1514" spans="1:22" ht="13.5" x14ac:dyDescent="0.25">
      <c r="A1514" s="3">
        <f>RSI!A1514</f>
        <v>44217</v>
      </c>
      <c r="B1514" s="2">
        <f>RSI!B1514</f>
        <v>5.7169999999999996</v>
      </c>
      <c r="C1514" s="2">
        <f>RSI!I1514</f>
        <v>29.616584348355275</v>
      </c>
      <c r="D1514" s="2">
        <f>MACD!E1514</f>
        <v>0.28373449022386854</v>
      </c>
      <c r="E1514" s="2">
        <f>MACD!F1514</f>
        <v>0.25228217601666802</v>
      </c>
      <c r="F1514" s="2">
        <f>'Moving Avg'!D1514</f>
        <v>5.7797999999999998</v>
      </c>
      <c r="G1514" s="2">
        <f>'Moving Avg'!F1514</f>
        <v>6.1088000000000022</v>
      </c>
      <c r="H1514" s="2">
        <f>'Moving Avg'!G1514</f>
        <v>6.3393599999999966</v>
      </c>
      <c r="I1514" s="2">
        <f>'Moving Avg'!H1514</f>
        <v>6.2227249999999978</v>
      </c>
      <c r="J1514" s="5" t="str">
        <f>OBV!F1514</f>
        <v>BULLISH</v>
      </c>
      <c r="K1514" s="5" t="str">
        <f>OBV!G1514</f>
        <v>NEUTRAL</v>
      </c>
      <c r="L1514" s="5" t="str">
        <f>OBV!H1514</f>
        <v>BULLISH DIVERGENCE</v>
      </c>
      <c r="M1514" s="7">
        <f t="shared" si="230"/>
        <v>50</v>
      </c>
      <c r="N1514" s="7">
        <f t="shared" si="231"/>
        <v>0</v>
      </c>
      <c r="O1514" s="7">
        <f t="shared" si="232"/>
        <v>0</v>
      </c>
      <c r="P1514" s="7">
        <f t="shared" si="233"/>
        <v>66.5</v>
      </c>
      <c r="Q1514" s="8">
        <f t="shared" si="234"/>
        <v>27.475000000000001</v>
      </c>
      <c r="R1514" s="8">
        <f t="shared" si="235"/>
        <v>26.625</v>
      </c>
      <c r="S1514" s="8">
        <f t="shared" si="236"/>
        <v>37.424999999999997</v>
      </c>
      <c r="T1514" s="8">
        <f t="shared" si="237"/>
        <v>29.125</v>
      </c>
      <c r="U1514" s="7">
        <f t="shared" si="238"/>
        <v>30.508333333333336</v>
      </c>
      <c r="V1514" s="7">
        <f t="shared" si="239"/>
        <v>30.162500000000001</v>
      </c>
    </row>
    <row r="1515" spans="1:22" ht="13.5" x14ac:dyDescent="0.25">
      <c r="A1515" s="3">
        <f>RSI!A1515</f>
        <v>44218</v>
      </c>
      <c r="B1515" s="2">
        <f>RSI!B1515</f>
        <v>5.6390000000000002</v>
      </c>
      <c r="C1515" s="2">
        <f>RSI!I1515</f>
        <v>27.327325121182568</v>
      </c>
      <c r="D1515" s="2">
        <f>MACD!E1515</f>
        <v>0.24812706736389245</v>
      </c>
      <c r="E1515" s="2">
        <f>MACD!F1515</f>
        <v>0.25145115428611292</v>
      </c>
      <c r="F1515" s="2">
        <f>'Moving Avg'!D1515</f>
        <v>5.7555999999999994</v>
      </c>
      <c r="G1515" s="2">
        <f>'Moving Avg'!F1515</f>
        <v>6.067800000000001</v>
      </c>
      <c r="H1515" s="2">
        <f>'Moving Avg'!G1515</f>
        <v>6.3239599999999987</v>
      </c>
      <c r="I1515" s="2">
        <f>'Moving Avg'!H1515</f>
        <v>6.2169799999999977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  <c r="M1515" s="7">
        <f t="shared" si="230"/>
        <v>50</v>
      </c>
      <c r="N1515" s="7">
        <f t="shared" si="231"/>
        <v>45</v>
      </c>
      <c r="O1515" s="7">
        <f t="shared" si="232"/>
        <v>0</v>
      </c>
      <c r="P1515" s="7">
        <f t="shared" si="233"/>
        <v>16.5</v>
      </c>
      <c r="Q1515" s="8">
        <f t="shared" si="234"/>
        <v>35.725000000000001</v>
      </c>
      <c r="R1515" s="8">
        <f t="shared" si="235"/>
        <v>23.125</v>
      </c>
      <c r="S1515" s="8">
        <f t="shared" si="236"/>
        <v>21.675000000000001</v>
      </c>
      <c r="T1515" s="8">
        <f t="shared" si="237"/>
        <v>27.875</v>
      </c>
      <c r="U1515" s="7">
        <f t="shared" si="238"/>
        <v>26.841666666666669</v>
      </c>
      <c r="V1515" s="7">
        <f t="shared" si="239"/>
        <v>27.1</v>
      </c>
    </row>
    <row r="1516" spans="1:22" ht="13.5" x14ac:dyDescent="0.25">
      <c r="A1516" s="3">
        <f>RSI!A1516</f>
        <v>44221</v>
      </c>
      <c r="B1516" s="2">
        <f>RSI!B1516</f>
        <v>5.6390000000000002</v>
      </c>
      <c r="C1516" s="2">
        <f>RSI!I1516</f>
        <v>27.327325121182568</v>
      </c>
      <c r="D1516" s="2">
        <f>MACD!E1516</f>
        <v>0.22064971820164381</v>
      </c>
      <c r="E1516" s="2">
        <f>MACD!F1516</f>
        <v>0.24529086706921913</v>
      </c>
      <c r="F1516" s="2">
        <f>'Moving Avg'!D1516</f>
        <v>5.7327999999999992</v>
      </c>
      <c r="G1516" s="2">
        <f>'Moving Avg'!F1516</f>
        <v>6.0268000000000006</v>
      </c>
      <c r="H1516" s="2">
        <f>'Moving Avg'!G1516</f>
        <v>6.3061199999999982</v>
      </c>
      <c r="I1516" s="2">
        <f>'Moving Avg'!H1516</f>
        <v>6.2122349999999971</v>
      </c>
      <c r="J1516" s="5" t="str">
        <f>OBV!F1516</f>
        <v>BULLISH</v>
      </c>
      <c r="K1516" s="5" t="str">
        <f>OBV!G1516</f>
        <v>NEUTRAL</v>
      </c>
      <c r="L1516" s="5" t="str">
        <f>OBV!H1516</f>
        <v>BULLISH DIVERGENCE</v>
      </c>
      <c r="M1516" s="7">
        <f t="shared" si="230"/>
        <v>50</v>
      </c>
      <c r="N1516" s="7">
        <f t="shared" si="231"/>
        <v>100</v>
      </c>
      <c r="O1516" s="7">
        <f t="shared" si="232"/>
        <v>0</v>
      </c>
      <c r="P1516" s="7">
        <f t="shared" si="233"/>
        <v>66.5</v>
      </c>
      <c r="Q1516" s="8">
        <f t="shared" si="234"/>
        <v>62.475000000000001</v>
      </c>
      <c r="R1516" s="8">
        <f t="shared" si="235"/>
        <v>46.625</v>
      </c>
      <c r="S1516" s="8">
        <f t="shared" si="236"/>
        <v>52.424999999999997</v>
      </c>
      <c r="T1516" s="8">
        <f t="shared" si="237"/>
        <v>54.125</v>
      </c>
      <c r="U1516" s="7">
        <f t="shared" si="238"/>
        <v>53.841666666666661</v>
      </c>
      <c r="V1516" s="7">
        <f t="shared" si="239"/>
        <v>53.912499999999994</v>
      </c>
    </row>
    <row r="1517" spans="1:22" ht="13.5" x14ac:dyDescent="0.25">
      <c r="A1517" s="3">
        <f>RSI!A1517</f>
        <v>44222</v>
      </c>
      <c r="B1517" s="2">
        <f>RSI!B1517</f>
        <v>5.6310000000000002</v>
      </c>
      <c r="C1517" s="2">
        <f>RSI!I1517</f>
        <v>27.078355113061477</v>
      </c>
      <c r="D1517" s="2">
        <f>MACD!E1517</f>
        <v>0.18614011736852554</v>
      </c>
      <c r="E1517" s="2">
        <f>MACD!F1517</f>
        <v>0.23346071712908043</v>
      </c>
      <c r="F1517" s="2">
        <f>'Moving Avg'!D1517</f>
        <v>5.7027999999999999</v>
      </c>
      <c r="G1517" s="2">
        <f>'Moving Avg'!F1517</f>
        <v>5.9864500000000014</v>
      </c>
      <c r="H1517" s="2">
        <f>'Moving Avg'!G1517</f>
        <v>6.2885599999999977</v>
      </c>
      <c r="I1517" s="2">
        <f>'Moving Avg'!H1517</f>
        <v>6.2068449999999977</v>
      </c>
      <c r="J1517" s="5" t="str">
        <f>OBV!F1517</f>
        <v>BEARISH</v>
      </c>
      <c r="K1517" s="5" t="str">
        <f>OBV!G1517</f>
        <v>NEUTRAL</v>
      </c>
      <c r="L1517" s="5" t="str">
        <f>OBV!H1517</f>
        <v>CONFIRMED BEARISH</v>
      </c>
      <c r="M1517" s="7">
        <f t="shared" si="230"/>
        <v>50</v>
      </c>
      <c r="N1517" s="7">
        <f t="shared" si="231"/>
        <v>100</v>
      </c>
      <c r="O1517" s="7">
        <f t="shared" si="232"/>
        <v>0</v>
      </c>
      <c r="P1517" s="7">
        <f t="shared" si="233"/>
        <v>16.5</v>
      </c>
      <c r="Q1517" s="8">
        <f t="shared" si="234"/>
        <v>54.975000000000001</v>
      </c>
      <c r="R1517" s="8">
        <f t="shared" si="235"/>
        <v>34.125</v>
      </c>
      <c r="S1517" s="8">
        <f t="shared" si="236"/>
        <v>29.925000000000001</v>
      </c>
      <c r="T1517" s="8">
        <f t="shared" si="237"/>
        <v>41.625</v>
      </c>
      <c r="U1517" s="7">
        <f t="shared" si="238"/>
        <v>39.674999999999997</v>
      </c>
      <c r="V1517" s="7">
        <f t="shared" si="239"/>
        <v>40.162499999999994</v>
      </c>
    </row>
    <row r="1518" spans="1:22" ht="13.5" x14ac:dyDescent="0.25">
      <c r="A1518" s="3">
        <f>RSI!A1518</f>
        <v>44223</v>
      </c>
      <c r="B1518" s="2">
        <f>RSI!B1518</f>
        <v>5.6239999999999997</v>
      </c>
      <c r="C1518" s="2">
        <f>RSI!I1518</f>
        <v>26.8478649470905</v>
      </c>
      <c r="D1518" s="2">
        <f>MACD!E1518</f>
        <v>0.14885606979421784</v>
      </c>
      <c r="E1518" s="2">
        <f>MACD!F1518</f>
        <v>0.21653978766210794</v>
      </c>
      <c r="F1518" s="2">
        <f>'Moving Avg'!D1518</f>
        <v>5.65</v>
      </c>
      <c r="G1518" s="2">
        <f>'Moving Avg'!F1518</f>
        <v>5.9393500000000001</v>
      </c>
      <c r="H1518" s="2">
        <f>'Moving Avg'!G1518</f>
        <v>6.2725599999999986</v>
      </c>
      <c r="I1518" s="2">
        <f>'Moving Avg'!H1518</f>
        <v>6.2024199999999974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  <c r="M1518" s="7">
        <f t="shared" si="230"/>
        <v>50</v>
      </c>
      <c r="N1518" s="7">
        <f t="shared" si="231"/>
        <v>100</v>
      </c>
      <c r="O1518" s="7">
        <f t="shared" si="232"/>
        <v>0</v>
      </c>
      <c r="P1518" s="7">
        <f t="shared" si="233"/>
        <v>16.5</v>
      </c>
      <c r="Q1518" s="8">
        <f t="shared" si="234"/>
        <v>54.975000000000001</v>
      </c>
      <c r="R1518" s="8">
        <f t="shared" si="235"/>
        <v>34.125</v>
      </c>
      <c r="S1518" s="8">
        <f t="shared" si="236"/>
        <v>29.925000000000001</v>
      </c>
      <c r="T1518" s="8">
        <f t="shared" si="237"/>
        <v>41.625</v>
      </c>
      <c r="U1518" s="7">
        <f t="shared" si="238"/>
        <v>39.674999999999997</v>
      </c>
      <c r="V1518" s="7">
        <f t="shared" si="239"/>
        <v>40.162499999999994</v>
      </c>
    </row>
    <row r="1519" spans="1:22" ht="13.5" x14ac:dyDescent="0.25">
      <c r="A1519" s="3">
        <f>RSI!A1519</f>
        <v>44224</v>
      </c>
      <c r="B1519" s="2">
        <f>RSI!B1519</f>
        <v>5.7809999999999997</v>
      </c>
      <c r="C1519" s="2">
        <f>RSI!I1519</f>
        <v>39.322887094609271</v>
      </c>
      <c r="D1519" s="2">
        <f>MACD!E1519</f>
        <v>0.10786878386227627</v>
      </c>
      <c r="E1519" s="2">
        <f>MACD!F1519</f>
        <v>0.19480558690214161</v>
      </c>
      <c r="F1519" s="2">
        <f>'Moving Avg'!D1519</f>
        <v>5.6627999999999989</v>
      </c>
      <c r="G1519" s="2">
        <f>'Moving Avg'!F1519</f>
        <v>5.9001000000000001</v>
      </c>
      <c r="H1519" s="2">
        <f>'Moving Avg'!G1519</f>
        <v>6.2596999999999987</v>
      </c>
      <c r="I1519" s="2">
        <f>'Moving Avg'!H1519</f>
        <v>6.1986699999999963</v>
      </c>
      <c r="J1519" s="5" t="str">
        <f>OBV!F1519</f>
        <v>BEARISH</v>
      </c>
      <c r="K1519" s="5" t="str">
        <f>OBV!G1519</f>
        <v>NEUTRAL</v>
      </c>
      <c r="L1519" s="5" t="str">
        <f>OBV!H1519</f>
        <v>BEARISH DIVERGENCE</v>
      </c>
      <c r="M1519" s="7">
        <f t="shared" si="230"/>
        <v>25</v>
      </c>
      <c r="N1519" s="7">
        <f t="shared" si="231"/>
        <v>100</v>
      </c>
      <c r="O1519" s="7">
        <f t="shared" si="232"/>
        <v>0</v>
      </c>
      <c r="P1519" s="7">
        <f t="shared" si="233"/>
        <v>16.5</v>
      </c>
      <c r="Q1519" s="8">
        <f t="shared" si="234"/>
        <v>46.225000000000001</v>
      </c>
      <c r="R1519" s="8">
        <f t="shared" si="235"/>
        <v>29.125</v>
      </c>
      <c r="S1519" s="8">
        <f t="shared" si="236"/>
        <v>26.175000000000001</v>
      </c>
      <c r="T1519" s="8">
        <f t="shared" si="237"/>
        <v>35.375</v>
      </c>
      <c r="U1519" s="7">
        <f t="shared" si="238"/>
        <v>33.841666666666661</v>
      </c>
      <c r="V1519" s="7">
        <f t="shared" si="239"/>
        <v>34.224999999999994</v>
      </c>
    </row>
    <row r="1520" spans="1:22" ht="13.5" x14ac:dyDescent="0.25">
      <c r="A1520" s="3">
        <f>RSI!A1520</f>
        <v>44225</v>
      </c>
      <c r="B1520" s="2">
        <f>RSI!B1520</f>
        <v>5.7809999999999997</v>
      </c>
      <c r="C1520" s="2">
        <f>RSI!I1520</f>
        <v>39.322887094609271</v>
      </c>
      <c r="D1520" s="2">
        <f>MACD!E1520</f>
        <v>7.4287647774718302E-2</v>
      </c>
      <c r="E1520" s="2">
        <f>MACD!F1520</f>
        <v>0.17070199907665695</v>
      </c>
      <c r="F1520" s="2">
        <f>'Moving Avg'!D1520</f>
        <v>5.6911999999999994</v>
      </c>
      <c r="G1520" s="2">
        <f>'Moving Avg'!F1520</f>
        <v>5.8679500000000004</v>
      </c>
      <c r="H1520" s="2">
        <f>'Moving Avg'!G1520</f>
        <v>6.2451399999999992</v>
      </c>
      <c r="I1520" s="2">
        <f>'Moving Avg'!H1520</f>
        <v>6.1956349999999949</v>
      </c>
      <c r="J1520" s="5" t="str">
        <f>OBV!F1520</f>
        <v>BEARISH</v>
      </c>
      <c r="K1520" s="5" t="str">
        <f>OBV!G1520</f>
        <v>NEUTRAL</v>
      </c>
      <c r="L1520" s="5" t="str">
        <f>OBV!H1520</f>
        <v>BEARISH DIVERGENCE</v>
      </c>
      <c r="M1520" s="7">
        <f t="shared" si="230"/>
        <v>25</v>
      </c>
      <c r="N1520" s="7">
        <f t="shared" si="231"/>
        <v>100</v>
      </c>
      <c r="O1520" s="7">
        <f t="shared" si="232"/>
        <v>0</v>
      </c>
      <c r="P1520" s="7">
        <f t="shared" si="233"/>
        <v>16.5</v>
      </c>
      <c r="Q1520" s="8">
        <f t="shared" si="234"/>
        <v>46.225000000000001</v>
      </c>
      <c r="R1520" s="8">
        <f t="shared" si="235"/>
        <v>29.125</v>
      </c>
      <c r="S1520" s="8">
        <f t="shared" si="236"/>
        <v>26.175000000000001</v>
      </c>
      <c r="T1520" s="8">
        <f t="shared" si="237"/>
        <v>35.375</v>
      </c>
      <c r="U1520" s="7">
        <f t="shared" si="238"/>
        <v>33.841666666666661</v>
      </c>
      <c r="V1520" s="7">
        <f t="shared" si="239"/>
        <v>34.224999999999994</v>
      </c>
    </row>
    <row r="1521" spans="1:22" ht="13.5" x14ac:dyDescent="0.25">
      <c r="A1521" s="3">
        <f>RSI!A1521</f>
        <v>44228</v>
      </c>
      <c r="B1521" s="2">
        <f>RSI!B1521</f>
        <v>5.71</v>
      </c>
      <c r="C1521" s="2">
        <f>RSI!I1521</f>
        <v>36.094514944734257</v>
      </c>
      <c r="D1521" s="2">
        <f>MACD!E1521</f>
        <v>5.1074077930908679E-2</v>
      </c>
      <c r="E1521" s="2">
        <f>MACD!F1521</f>
        <v>0.14677641484750731</v>
      </c>
      <c r="F1521" s="2">
        <f>'Moving Avg'!D1521</f>
        <v>5.7053999999999991</v>
      </c>
      <c r="G1521" s="2">
        <f>'Moving Avg'!F1521</f>
        <v>5.8254999999999999</v>
      </c>
      <c r="H1521" s="2">
        <f>'Moving Avg'!G1521</f>
        <v>6.2288599999999983</v>
      </c>
      <c r="I1521" s="2">
        <f>'Moving Avg'!H1521</f>
        <v>6.1922449999999962</v>
      </c>
      <c r="J1521" s="5" t="str">
        <f>OBV!F1521</f>
        <v>BEARISH</v>
      </c>
      <c r="K1521" s="5" t="str">
        <f>OBV!G1521</f>
        <v>NEUTRAL</v>
      </c>
      <c r="L1521" s="5" t="str">
        <f>OBV!H1521</f>
        <v>BEARISH DIVERGENCE</v>
      </c>
      <c r="M1521" s="7">
        <f t="shared" si="230"/>
        <v>25</v>
      </c>
      <c r="N1521" s="7">
        <f t="shared" si="231"/>
        <v>100</v>
      </c>
      <c r="O1521" s="7">
        <f t="shared" si="232"/>
        <v>0</v>
      </c>
      <c r="P1521" s="7">
        <f t="shared" si="233"/>
        <v>16.5</v>
      </c>
      <c r="Q1521" s="8">
        <f t="shared" si="234"/>
        <v>46.225000000000001</v>
      </c>
      <c r="R1521" s="8">
        <f t="shared" si="235"/>
        <v>29.125</v>
      </c>
      <c r="S1521" s="8">
        <f t="shared" si="236"/>
        <v>26.175000000000001</v>
      </c>
      <c r="T1521" s="8">
        <f t="shared" si="237"/>
        <v>35.375</v>
      </c>
      <c r="U1521" s="7">
        <f t="shared" si="238"/>
        <v>33.841666666666661</v>
      </c>
      <c r="V1521" s="7">
        <f t="shared" si="239"/>
        <v>34.224999999999994</v>
      </c>
    </row>
    <row r="1522" spans="1:22" ht="13.5" x14ac:dyDescent="0.25">
      <c r="A1522" s="3">
        <f>RSI!A1522</f>
        <v>44229</v>
      </c>
      <c r="B1522" s="2">
        <f>RSI!B1522</f>
        <v>5.71</v>
      </c>
      <c r="C1522" s="2">
        <f>RSI!I1522</f>
        <v>36.094514944734264</v>
      </c>
      <c r="D1522" s="2">
        <f>MACD!E1522</f>
        <v>3.7102488133839984E-2</v>
      </c>
      <c r="E1522" s="2">
        <f>MACD!F1522</f>
        <v>0.12484162950477384</v>
      </c>
      <c r="F1522" s="2">
        <f>'Moving Avg'!D1522</f>
        <v>5.7212000000000005</v>
      </c>
      <c r="G1522" s="2">
        <f>'Moving Avg'!F1522</f>
        <v>5.7922999999999991</v>
      </c>
      <c r="H1522" s="2">
        <f>'Moving Avg'!G1522</f>
        <v>6.2108799999999995</v>
      </c>
      <c r="I1522" s="2">
        <f>'Moving Avg'!H1522</f>
        <v>6.1883199999999965</v>
      </c>
      <c r="J1522" s="5" t="str">
        <f>OBV!F1522</f>
        <v>BEARISH</v>
      </c>
      <c r="K1522" s="5" t="str">
        <f>OBV!G1522</f>
        <v>NEUTRAL</v>
      </c>
      <c r="L1522" s="5" t="str">
        <f>OBV!H1522</f>
        <v>BEARISH DIVERGENCE</v>
      </c>
      <c r="M1522" s="7">
        <f t="shared" si="230"/>
        <v>25</v>
      </c>
      <c r="N1522" s="7">
        <f t="shared" si="231"/>
        <v>100</v>
      </c>
      <c r="O1522" s="7">
        <f t="shared" si="232"/>
        <v>0</v>
      </c>
      <c r="P1522" s="7">
        <f t="shared" si="233"/>
        <v>16.5</v>
      </c>
      <c r="Q1522" s="8">
        <f t="shared" si="234"/>
        <v>46.225000000000001</v>
      </c>
      <c r="R1522" s="8">
        <f t="shared" si="235"/>
        <v>29.125</v>
      </c>
      <c r="S1522" s="8">
        <f t="shared" si="236"/>
        <v>26.175000000000001</v>
      </c>
      <c r="T1522" s="8">
        <f t="shared" si="237"/>
        <v>35.375</v>
      </c>
      <c r="U1522" s="7">
        <f t="shared" si="238"/>
        <v>33.841666666666661</v>
      </c>
      <c r="V1522" s="7">
        <f t="shared" si="239"/>
        <v>34.224999999999994</v>
      </c>
    </row>
    <row r="1523" spans="1:22" ht="13.5" x14ac:dyDescent="0.25">
      <c r="A1523" s="3">
        <f>RSI!A1523</f>
        <v>44230</v>
      </c>
      <c r="B1523" s="2">
        <f>RSI!B1523</f>
        <v>5.71</v>
      </c>
      <c r="C1523" s="2">
        <f>RSI!I1523</f>
        <v>36.094514944734264</v>
      </c>
      <c r="D1523" s="2">
        <f>MACD!E1523</f>
        <v>4.3003920764240533E-2</v>
      </c>
      <c r="E1523" s="2">
        <f>MACD!F1523</f>
        <v>0.10847408775666718</v>
      </c>
      <c r="F1523" s="2">
        <f>'Moving Avg'!D1523</f>
        <v>5.7384000000000004</v>
      </c>
      <c r="G1523" s="2">
        <f>'Moving Avg'!F1523</f>
        <v>5.7673499999999986</v>
      </c>
      <c r="H1523" s="2">
        <f>'Moving Avg'!G1523</f>
        <v>6.196460000000001</v>
      </c>
      <c r="I1523" s="2">
        <f>'Moving Avg'!H1523</f>
        <v>6.184929999999996</v>
      </c>
      <c r="J1523" s="5" t="str">
        <f>OBV!F1523</f>
        <v>BULLISH</v>
      </c>
      <c r="K1523" s="5" t="str">
        <f>OBV!G1523</f>
        <v>NEUTRAL</v>
      </c>
      <c r="L1523" s="5" t="str">
        <f>OBV!H1523</f>
        <v>CONFIRMED BULLISH</v>
      </c>
      <c r="M1523" s="7">
        <f t="shared" si="230"/>
        <v>25</v>
      </c>
      <c r="N1523" s="7">
        <f t="shared" si="231"/>
        <v>100</v>
      </c>
      <c r="O1523" s="7">
        <f t="shared" si="232"/>
        <v>0</v>
      </c>
      <c r="P1523" s="7">
        <f t="shared" si="233"/>
        <v>83.5</v>
      </c>
      <c r="Q1523" s="8">
        <f t="shared" si="234"/>
        <v>56.274999999999999</v>
      </c>
      <c r="R1523" s="8">
        <f t="shared" si="235"/>
        <v>45.875</v>
      </c>
      <c r="S1523" s="8">
        <f t="shared" si="236"/>
        <v>56.325000000000003</v>
      </c>
      <c r="T1523" s="8">
        <f t="shared" si="237"/>
        <v>52.125</v>
      </c>
      <c r="U1523" s="7">
        <f t="shared" si="238"/>
        <v>52.82500000000001</v>
      </c>
      <c r="V1523" s="7">
        <f t="shared" si="239"/>
        <v>52.650000000000006</v>
      </c>
    </row>
    <row r="1524" spans="1:22" ht="13.5" x14ac:dyDescent="0.25">
      <c r="A1524" s="3">
        <f>RSI!A1524</f>
        <v>44231</v>
      </c>
      <c r="B1524" s="2">
        <f>RSI!B1524</f>
        <v>5.71</v>
      </c>
      <c r="C1524" s="2">
        <f>RSI!I1524</f>
        <v>36.094514944734264</v>
      </c>
      <c r="D1524" s="2">
        <f>MACD!E1524</f>
        <v>2.2858274867668449E-2</v>
      </c>
      <c r="E1524" s="2">
        <f>MACD!F1524</f>
        <v>9.1350925178867448E-2</v>
      </c>
      <c r="F1524" s="2">
        <f>'Moving Avg'!D1524</f>
        <v>5.7242000000000006</v>
      </c>
      <c r="G1524" s="2">
        <f>'Moving Avg'!F1524</f>
        <v>5.7516499999999988</v>
      </c>
      <c r="H1524" s="2">
        <f>'Moving Avg'!G1524</f>
        <v>6.1800399999999991</v>
      </c>
      <c r="I1524" s="2">
        <f>'Moving Avg'!H1524</f>
        <v>6.1813599999999971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  <c r="M1524" s="7">
        <f t="shared" si="230"/>
        <v>25</v>
      </c>
      <c r="N1524" s="7">
        <f t="shared" si="231"/>
        <v>100</v>
      </c>
      <c r="O1524" s="7">
        <f t="shared" si="232"/>
        <v>0</v>
      </c>
      <c r="P1524" s="7">
        <f t="shared" si="233"/>
        <v>16.5</v>
      </c>
      <c r="Q1524" s="8">
        <f t="shared" si="234"/>
        <v>46.225000000000001</v>
      </c>
      <c r="R1524" s="8">
        <f t="shared" si="235"/>
        <v>29.125</v>
      </c>
      <c r="S1524" s="8">
        <f t="shared" si="236"/>
        <v>26.175000000000001</v>
      </c>
      <c r="T1524" s="8">
        <f t="shared" si="237"/>
        <v>35.375</v>
      </c>
      <c r="U1524" s="7">
        <f t="shared" si="238"/>
        <v>33.841666666666661</v>
      </c>
      <c r="V1524" s="7">
        <f t="shared" si="239"/>
        <v>34.224999999999994</v>
      </c>
    </row>
    <row r="1525" spans="1:22" ht="13.5" x14ac:dyDescent="0.25">
      <c r="A1525" s="3">
        <f>RSI!A1525</f>
        <v>44232</v>
      </c>
      <c r="B1525" s="2">
        <f>RSI!B1525</f>
        <v>5.71</v>
      </c>
      <c r="C1525" s="2">
        <f>RSI!I1525</f>
        <v>36.094514944734264</v>
      </c>
      <c r="D1525" s="2">
        <f>MACD!E1525</f>
        <v>-5.1060719158879664E-3</v>
      </c>
      <c r="E1525" s="2">
        <f>MACD!F1525</f>
        <v>7.2059525759916365E-2</v>
      </c>
      <c r="F1525" s="2">
        <f>'Moving Avg'!D1525</f>
        <v>5.71</v>
      </c>
      <c r="G1525" s="2">
        <f>'Moving Avg'!F1525</f>
        <v>5.7409499999999989</v>
      </c>
      <c r="H1525" s="2">
        <f>'Moving Avg'!G1525</f>
        <v>6.1617800000000003</v>
      </c>
      <c r="I1525" s="2">
        <f>'Moving Avg'!H1525</f>
        <v>6.1768999999999981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  <c r="M1525" s="7">
        <f t="shared" si="230"/>
        <v>25</v>
      </c>
      <c r="N1525" s="7">
        <f t="shared" si="231"/>
        <v>100</v>
      </c>
      <c r="O1525" s="7">
        <f t="shared" si="232"/>
        <v>0</v>
      </c>
      <c r="P1525" s="7">
        <f t="shared" si="233"/>
        <v>16.5</v>
      </c>
      <c r="Q1525" s="8">
        <f t="shared" si="234"/>
        <v>46.225000000000001</v>
      </c>
      <c r="R1525" s="8">
        <f t="shared" si="235"/>
        <v>29.125</v>
      </c>
      <c r="S1525" s="8">
        <f t="shared" si="236"/>
        <v>26.175000000000001</v>
      </c>
      <c r="T1525" s="8">
        <f t="shared" si="237"/>
        <v>35.375</v>
      </c>
      <c r="U1525" s="7">
        <f t="shared" si="238"/>
        <v>33.841666666666661</v>
      </c>
      <c r="V1525" s="7">
        <f t="shared" si="239"/>
        <v>34.224999999999994</v>
      </c>
    </row>
    <row r="1526" spans="1:22" ht="13.5" x14ac:dyDescent="0.25">
      <c r="A1526" s="3">
        <f>RSI!A1526</f>
        <v>44235</v>
      </c>
      <c r="B1526" s="2">
        <f>RSI!B1526</f>
        <v>5.7169999999999996</v>
      </c>
      <c r="C1526" s="2">
        <f>RSI!I1526</f>
        <v>36.835103662571981</v>
      </c>
      <c r="D1526" s="2">
        <f>MACD!E1526</f>
        <v>-2.8284906895414963E-2</v>
      </c>
      <c r="E1526" s="2">
        <f>MACD!F1526</f>
        <v>5.1990639228850104E-2</v>
      </c>
      <c r="F1526" s="2">
        <f>'Moving Avg'!D1526</f>
        <v>5.7113999999999994</v>
      </c>
      <c r="G1526" s="2">
        <f>'Moving Avg'!F1526</f>
        <v>5.730599999999999</v>
      </c>
      <c r="H1526" s="2">
        <f>'Moving Avg'!G1526</f>
        <v>6.1462199999999987</v>
      </c>
      <c r="I1526" s="2">
        <f>'Moving Avg'!H1526</f>
        <v>6.1728649999999989</v>
      </c>
      <c r="J1526" s="5" t="str">
        <f>OBV!F1526</f>
        <v>BULLISH</v>
      </c>
      <c r="K1526" s="5" t="str">
        <f>OBV!G1526</f>
        <v>NEUTRAL</v>
      </c>
      <c r="L1526" s="5" t="str">
        <f>OBV!H1526</f>
        <v>CONFIRMED BULLISH</v>
      </c>
      <c r="M1526" s="7">
        <f t="shared" si="230"/>
        <v>25</v>
      </c>
      <c r="N1526" s="7">
        <f t="shared" si="231"/>
        <v>100</v>
      </c>
      <c r="O1526" s="7">
        <f t="shared" si="232"/>
        <v>0</v>
      </c>
      <c r="P1526" s="7">
        <f t="shared" si="233"/>
        <v>83.5</v>
      </c>
      <c r="Q1526" s="8">
        <f t="shared" si="234"/>
        <v>56.274999999999999</v>
      </c>
      <c r="R1526" s="8">
        <f t="shared" si="235"/>
        <v>45.875</v>
      </c>
      <c r="S1526" s="8">
        <f t="shared" si="236"/>
        <v>56.325000000000003</v>
      </c>
      <c r="T1526" s="8">
        <f t="shared" si="237"/>
        <v>52.125</v>
      </c>
      <c r="U1526" s="7">
        <f t="shared" si="238"/>
        <v>52.82500000000001</v>
      </c>
      <c r="V1526" s="7">
        <f t="shared" si="239"/>
        <v>52.650000000000006</v>
      </c>
    </row>
    <row r="1527" spans="1:22" ht="13.5" x14ac:dyDescent="0.25">
      <c r="A1527" s="3">
        <f>RSI!A1527</f>
        <v>44236</v>
      </c>
      <c r="B1527" s="2">
        <f>RSI!B1527</f>
        <v>5.8879999999999999</v>
      </c>
      <c r="C1527" s="2">
        <f>RSI!I1527</f>
        <v>51.593141218337401</v>
      </c>
      <c r="D1527" s="2">
        <f>MACD!E1527</f>
        <v>-6.0908952456066423E-2</v>
      </c>
      <c r="E1527" s="2">
        <f>MACD!F1527</f>
        <v>2.9410720891866804E-2</v>
      </c>
      <c r="F1527" s="2">
        <f>'Moving Avg'!D1527</f>
        <v>5.7469999999999999</v>
      </c>
      <c r="G1527" s="2">
        <f>'Moving Avg'!F1527</f>
        <v>5.7334499999999995</v>
      </c>
      <c r="H1527" s="2">
        <f>'Moving Avg'!G1527</f>
        <v>6.1347999999999976</v>
      </c>
      <c r="I1527" s="2">
        <f>'Moving Avg'!H1527</f>
        <v>6.170469999999999</v>
      </c>
      <c r="J1527" s="5" t="str">
        <f>OBV!F1527</f>
        <v>BULLISH</v>
      </c>
      <c r="K1527" s="5" t="str">
        <f>OBV!G1527</f>
        <v>NEUTRAL</v>
      </c>
      <c r="L1527" s="5" t="str">
        <f>OBV!H1527</f>
        <v>CONFIRMED BULLISH</v>
      </c>
      <c r="M1527" s="7">
        <f t="shared" si="230"/>
        <v>25</v>
      </c>
      <c r="N1527" s="7">
        <f t="shared" si="231"/>
        <v>100</v>
      </c>
      <c r="O1527" s="7">
        <f t="shared" si="232"/>
        <v>0</v>
      </c>
      <c r="P1527" s="7">
        <f t="shared" si="233"/>
        <v>83.5</v>
      </c>
      <c r="Q1527" s="8">
        <f t="shared" si="234"/>
        <v>56.274999999999999</v>
      </c>
      <c r="R1527" s="8">
        <f t="shared" si="235"/>
        <v>45.875</v>
      </c>
      <c r="S1527" s="8">
        <f t="shared" si="236"/>
        <v>56.325000000000003</v>
      </c>
      <c r="T1527" s="8">
        <f t="shared" si="237"/>
        <v>52.125</v>
      </c>
      <c r="U1527" s="7">
        <f t="shared" si="238"/>
        <v>52.82500000000001</v>
      </c>
      <c r="V1527" s="7">
        <f t="shared" si="239"/>
        <v>52.650000000000006</v>
      </c>
    </row>
    <row r="1528" spans="1:22" ht="13.5" x14ac:dyDescent="0.25">
      <c r="A1528" s="3">
        <f>RSI!A1528</f>
        <v>44237</v>
      </c>
      <c r="B1528" s="2">
        <f>RSI!B1528</f>
        <v>5.9880000000000004</v>
      </c>
      <c r="C1528" s="2">
        <f>RSI!I1528</f>
        <v>57.802267730648943</v>
      </c>
      <c r="D1528" s="2">
        <f>MACD!E1528</f>
        <v>-9.7188088408644013E-2</v>
      </c>
      <c r="E1528" s="2">
        <f>MACD!F1528</f>
        <v>4.0909590317646412E-3</v>
      </c>
      <c r="F1528" s="2">
        <f>'Moving Avg'!D1528</f>
        <v>5.8026</v>
      </c>
      <c r="G1528" s="2">
        <f>'Moving Avg'!F1528</f>
        <v>5.7448499999999987</v>
      </c>
      <c r="H1528" s="2">
        <f>'Moving Avg'!G1528</f>
        <v>6.1256599999999981</v>
      </c>
      <c r="I1528" s="2">
        <f>'Moving Avg'!H1528</f>
        <v>6.1683300000000001</v>
      </c>
      <c r="J1528" s="5" t="str">
        <f>OBV!F1528</f>
        <v>BULLISH</v>
      </c>
      <c r="K1528" s="5" t="str">
        <f>OBV!G1528</f>
        <v>NEUTRAL</v>
      </c>
      <c r="L1528" s="5" t="str">
        <f>OBV!H1528</f>
        <v>CONFIRMED BULLISH</v>
      </c>
      <c r="M1528" s="7">
        <f t="shared" si="230"/>
        <v>25</v>
      </c>
      <c r="N1528" s="7">
        <f t="shared" si="231"/>
        <v>100</v>
      </c>
      <c r="O1528" s="7">
        <f t="shared" si="232"/>
        <v>0</v>
      </c>
      <c r="P1528" s="7">
        <f t="shared" si="233"/>
        <v>83.5</v>
      </c>
      <c r="Q1528" s="8">
        <f t="shared" si="234"/>
        <v>56.274999999999999</v>
      </c>
      <c r="R1528" s="8">
        <f t="shared" si="235"/>
        <v>45.875</v>
      </c>
      <c r="S1528" s="8">
        <f t="shared" si="236"/>
        <v>56.325000000000003</v>
      </c>
      <c r="T1528" s="8">
        <f t="shared" si="237"/>
        <v>52.125</v>
      </c>
      <c r="U1528" s="7">
        <f t="shared" si="238"/>
        <v>52.82500000000001</v>
      </c>
      <c r="V1528" s="7">
        <f t="shared" si="239"/>
        <v>52.650000000000006</v>
      </c>
    </row>
    <row r="1529" spans="1:22" ht="13.5" x14ac:dyDescent="0.25">
      <c r="A1529" s="3">
        <f>RSI!A1529</f>
        <v>44238</v>
      </c>
      <c r="B1529" s="2">
        <f>RSI!B1529</f>
        <v>6.1669999999999998</v>
      </c>
      <c r="C1529" s="2">
        <f>RSI!I1529</f>
        <v>66.167768842505538</v>
      </c>
      <c r="D1529" s="2">
        <f>MACD!E1529</f>
        <v>-0.11775791756341469</v>
      </c>
      <c r="E1529" s="2">
        <f>MACD!F1529</f>
        <v>-2.0278816287271226E-2</v>
      </c>
      <c r="F1529" s="2">
        <f>'Moving Avg'!D1529</f>
        <v>5.8940000000000001</v>
      </c>
      <c r="G1529" s="2">
        <f>'Moving Avg'!F1529</f>
        <v>5.7651999999999992</v>
      </c>
      <c r="H1529" s="2">
        <f>'Moving Avg'!G1529</f>
        <v>6.1179599999999974</v>
      </c>
      <c r="I1529" s="2">
        <f>'Moving Avg'!H1529</f>
        <v>6.1670849999999993</v>
      </c>
      <c r="J1529" s="5" t="str">
        <f>OBV!F1529</f>
        <v>BULLISH</v>
      </c>
      <c r="K1529" s="5" t="str">
        <f>OBV!G1529</f>
        <v>NEUTRAL</v>
      </c>
      <c r="L1529" s="5" t="str">
        <f>OBV!H1529</f>
        <v>CONFIRMED BULLISH</v>
      </c>
      <c r="M1529" s="7">
        <f t="shared" si="230"/>
        <v>25</v>
      </c>
      <c r="N1529" s="7">
        <f t="shared" si="231"/>
        <v>100</v>
      </c>
      <c r="O1529" s="7">
        <f t="shared" si="232"/>
        <v>0</v>
      </c>
      <c r="P1529" s="7">
        <f t="shared" si="233"/>
        <v>83.5</v>
      </c>
      <c r="Q1529" s="8">
        <f t="shared" si="234"/>
        <v>56.274999999999999</v>
      </c>
      <c r="R1529" s="8">
        <f t="shared" si="235"/>
        <v>45.875</v>
      </c>
      <c r="S1529" s="8">
        <f t="shared" si="236"/>
        <v>56.325000000000003</v>
      </c>
      <c r="T1529" s="8">
        <f t="shared" si="237"/>
        <v>52.125</v>
      </c>
      <c r="U1529" s="7">
        <f t="shared" si="238"/>
        <v>52.82500000000001</v>
      </c>
      <c r="V1529" s="7">
        <f t="shared" si="239"/>
        <v>52.650000000000006</v>
      </c>
    </row>
    <row r="1530" spans="1:22" ht="13.5" x14ac:dyDescent="0.25">
      <c r="A1530" s="3">
        <f>RSI!A1530</f>
        <v>44239</v>
      </c>
      <c r="B1530" s="2">
        <f>RSI!B1530</f>
        <v>6.2089999999999996</v>
      </c>
      <c r="C1530" s="2">
        <f>RSI!I1530</f>
        <v>67.781704979117677</v>
      </c>
      <c r="D1530" s="2">
        <f>MACD!E1530</f>
        <v>-0.1400418815158595</v>
      </c>
      <c r="E1530" s="2">
        <f>MACD!F1530</f>
        <v>-4.4231429332988882E-2</v>
      </c>
      <c r="F1530" s="2">
        <f>'Moving Avg'!D1530</f>
        <v>5.9937999999999994</v>
      </c>
      <c r="G1530" s="2">
        <f>'Moving Avg'!F1530</f>
        <v>5.7876499999999993</v>
      </c>
      <c r="H1530" s="2">
        <f>'Moving Avg'!G1530</f>
        <v>6.1123799999999981</v>
      </c>
      <c r="I1530" s="2">
        <f>'Moving Avg'!H1530</f>
        <v>6.1656899999999997</v>
      </c>
      <c r="J1530" s="5" t="str">
        <f>OBV!F1530</f>
        <v>BULLISH</v>
      </c>
      <c r="K1530" s="5" t="str">
        <f>OBV!G1530</f>
        <v>WEAK</v>
      </c>
      <c r="L1530" s="5" t="str">
        <f>OBV!H1530</f>
        <v>CONFIRMED BULLISH</v>
      </c>
      <c r="M1530" s="7">
        <f t="shared" si="230"/>
        <v>25</v>
      </c>
      <c r="N1530" s="7">
        <f t="shared" si="231"/>
        <v>100</v>
      </c>
      <c r="O1530" s="7">
        <f t="shared" si="232"/>
        <v>0</v>
      </c>
      <c r="P1530" s="7">
        <f t="shared" si="233"/>
        <v>67</v>
      </c>
      <c r="Q1530" s="8">
        <f t="shared" si="234"/>
        <v>53.8</v>
      </c>
      <c r="R1530" s="8">
        <f t="shared" si="235"/>
        <v>41.75</v>
      </c>
      <c r="S1530" s="8">
        <f t="shared" si="236"/>
        <v>48.900000000000006</v>
      </c>
      <c r="T1530" s="8">
        <f t="shared" si="237"/>
        <v>48</v>
      </c>
      <c r="U1530" s="7">
        <f t="shared" si="238"/>
        <v>48.15</v>
      </c>
      <c r="V1530" s="7">
        <f t="shared" si="239"/>
        <v>48.112499999999997</v>
      </c>
    </row>
    <row r="1531" spans="1:22" ht="13.5" x14ac:dyDescent="0.25">
      <c r="A1531" s="3">
        <f>RSI!A1531</f>
        <v>44242</v>
      </c>
      <c r="B1531" s="2">
        <f>RSI!B1531</f>
        <v>6.2089999999999996</v>
      </c>
      <c r="C1531" s="2">
        <f>RSI!I1531</f>
        <v>67.781704979117677</v>
      </c>
      <c r="D1531" s="2">
        <f>MACD!E1531</f>
        <v>-0.17170547855534402</v>
      </c>
      <c r="E1531" s="2">
        <f>MACD!F1531</f>
        <v>-6.9726239177459903E-2</v>
      </c>
      <c r="F1531" s="2">
        <f>'Moving Avg'!D1531</f>
        <v>6.0922000000000001</v>
      </c>
      <c r="G1531" s="2">
        <f>'Moving Avg'!F1531</f>
        <v>5.8104500000000003</v>
      </c>
      <c r="H1531" s="2">
        <f>'Moving Avg'!G1531</f>
        <v>6.1072399999999991</v>
      </c>
      <c r="I1531" s="2">
        <f>'Moving Avg'!H1531</f>
        <v>6.1646149999999986</v>
      </c>
      <c r="J1531" s="5" t="str">
        <f>OBV!F1531</f>
        <v>BULLISH</v>
      </c>
      <c r="K1531" s="5" t="str">
        <f>OBV!G1531</f>
        <v>NEUTRAL</v>
      </c>
      <c r="L1531" s="5" t="str">
        <f>OBV!H1531</f>
        <v>CONFIRMED BULLISH</v>
      </c>
      <c r="M1531" s="7">
        <f t="shared" si="230"/>
        <v>25</v>
      </c>
      <c r="N1531" s="7">
        <f t="shared" si="231"/>
        <v>100</v>
      </c>
      <c r="O1531" s="7">
        <f t="shared" si="232"/>
        <v>0</v>
      </c>
      <c r="P1531" s="7">
        <f t="shared" si="233"/>
        <v>83.5</v>
      </c>
      <c r="Q1531" s="8">
        <f t="shared" si="234"/>
        <v>56.274999999999999</v>
      </c>
      <c r="R1531" s="8">
        <f t="shared" si="235"/>
        <v>45.875</v>
      </c>
      <c r="S1531" s="8">
        <f t="shared" si="236"/>
        <v>56.325000000000003</v>
      </c>
      <c r="T1531" s="8">
        <f t="shared" si="237"/>
        <v>52.125</v>
      </c>
      <c r="U1531" s="7">
        <f t="shared" si="238"/>
        <v>52.82500000000001</v>
      </c>
      <c r="V1531" s="7">
        <f t="shared" si="239"/>
        <v>52.650000000000006</v>
      </c>
    </row>
    <row r="1532" spans="1:22" ht="13.5" x14ac:dyDescent="0.25">
      <c r="A1532" s="3">
        <f>RSI!A1532</f>
        <v>44243</v>
      </c>
      <c r="B1532" s="2">
        <f>RSI!B1532</f>
        <v>6.202</v>
      </c>
      <c r="C1532" s="2">
        <f>RSI!I1532</f>
        <v>67.162406417863735</v>
      </c>
      <c r="D1532" s="2">
        <f>MACD!E1532</f>
        <v>-0.1997244736312318</v>
      </c>
      <c r="E1532" s="2">
        <f>MACD!F1532</f>
        <v>-9.5725886068214291E-2</v>
      </c>
      <c r="F1532" s="2">
        <f>'Moving Avg'!D1532</f>
        <v>6.1549999999999994</v>
      </c>
      <c r="G1532" s="2">
        <f>'Moving Avg'!F1532</f>
        <v>5.8315000000000001</v>
      </c>
      <c r="H1532" s="2">
        <f>'Moving Avg'!G1532</f>
        <v>6.1021000000000001</v>
      </c>
      <c r="I1532" s="2">
        <f>'Moving Avg'!H1532</f>
        <v>6.1635449999999983</v>
      </c>
      <c r="J1532" s="5" t="str">
        <f>OBV!F1532</f>
        <v>BULLISH</v>
      </c>
      <c r="K1532" s="5" t="str">
        <f>OBV!G1532</f>
        <v>NEUTRAL</v>
      </c>
      <c r="L1532" s="5" t="str">
        <f>OBV!H1532</f>
        <v>CONFIRMED BULLISH</v>
      </c>
      <c r="M1532" s="7">
        <f t="shared" si="230"/>
        <v>25</v>
      </c>
      <c r="N1532" s="7">
        <f t="shared" si="231"/>
        <v>100</v>
      </c>
      <c r="O1532" s="7">
        <f t="shared" si="232"/>
        <v>0</v>
      </c>
      <c r="P1532" s="7">
        <f t="shared" si="233"/>
        <v>83.5</v>
      </c>
      <c r="Q1532" s="8">
        <f t="shared" si="234"/>
        <v>56.274999999999999</v>
      </c>
      <c r="R1532" s="8">
        <f t="shared" si="235"/>
        <v>45.875</v>
      </c>
      <c r="S1532" s="8">
        <f t="shared" si="236"/>
        <v>56.325000000000003</v>
      </c>
      <c r="T1532" s="8">
        <f t="shared" si="237"/>
        <v>52.125</v>
      </c>
      <c r="U1532" s="7">
        <f t="shared" si="238"/>
        <v>52.82500000000001</v>
      </c>
      <c r="V1532" s="7">
        <f t="shared" si="239"/>
        <v>52.650000000000006</v>
      </c>
    </row>
    <row r="1533" spans="1:22" ht="13.5" x14ac:dyDescent="0.25">
      <c r="A1533" s="3">
        <f>RSI!A1533</f>
        <v>44244</v>
      </c>
      <c r="B1533" s="2">
        <f>RSI!B1533</f>
        <v>6.202</v>
      </c>
      <c r="C1533" s="2">
        <f>RSI!I1533</f>
        <v>67.162406417863735</v>
      </c>
      <c r="D1533" s="2">
        <f>MACD!E1533</f>
        <v>-0.22500745297979119</v>
      </c>
      <c r="E1533" s="2">
        <f>MACD!F1533</f>
        <v>-0.12158219945052967</v>
      </c>
      <c r="F1533" s="2">
        <f>'Moving Avg'!D1533</f>
        <v>6.1977999999999991</v>
      </c>
      <c r="G1533" s="2">
        <f>'Moving Avg'!F1533</f>
        <v>5.8472</v>
      </c>
      <c r="H1533" s="2">
        <f>'Moving Avg'!G1533</f>
        <v>6.0941000000000001</v>
      </c>
      <c r="I1533" s="2">
        <f>'Moving Avg'!H1533</f>
        <v>6.1627949999999974</v>
      </c>
      <c r="J1533" s="5" t="str">
        <f>OBV!F1533</f>
        <v>BULLISH</v>
      </c>
      <c r="K1533" s="5" t="str">
        <f>OBV!G1533</f>
        <v>NEUTRAL</v>
      </c>
      <c r="L1533" s="5" t="str">
        <f>OBV!H1533</f>
        <v>CONFIRMED BULLISH</v>
      </c>
      <c r="M1533" s="7">
        <f t="shared" si="230"/>
        <v>25</v>
      </c>
      <c r="N1533" s="7">
        <f t="shared" si="231"/>
        <v>100</v>
      </c>
      <c r="O1533" s="7">
        <f t="shared" si="232"/>
        <v>50</v>
      </c>
      <c r="P1533" s="7">
        <f t="shared" si="233"/>
        <v>83.5</v>
      </c>
      <c r="Q1533" s="8">
        <f t="shared" si="234"/>
        <v>63.774999999999999</v>
      </c>
      <c r="R1533" s="8">
        <f t="shared" si="235"/>
        <v>63.375</v>
      </c>
      <c r="S1533" s="8">
        <f t="shared" si="236"/>
        <v>68.825000000000003</v>
      </c>
      <c r="T1533" s="8">
        <f t="shared" si="237"/>
        <v>64.625</v>
      </c>
      <c r="U1533" s="7">
        <f t="shared" si="238"/>
        <v>65.325000000000003</v>
      </c>
      <c r="V1533" s="7">
        <f t="shared" si="239"/>
        <v>65.150000000000006</v>
      </c>
    </row>
    <row r="1534" spans="1:22" ht="13.5" x14ac:dyDescent="0.25">
      <c r="A1534" s="3">
        <f>RSI!A1534</f>
        <v>44245</v>
      </c>
      <c r="B1534" s="2">
        <f>RSI!B1534</f>
        <v>6.202</v>
      </c>
      <c r="C1534" s="2">
        <f>RSI!I1534</f>
        <v>67.162406417863735</v>
      </c>
      <c r="D1534" s="2">
        <f>MACD!E1534</f>
        <v>-0.24785870514199804</v>
      </c>
      <c r="E1534" s="2">
        <f>MACD!F1534</f>
        <v>-0.14683750058882336</v>
      </c>
      <c r="F1534" s="2">
        <f>'Moving Avg'!D1534</f>
        <v>6.2047999999999988</v>
      </c>
      <c r="G1534" s="2">
        <f>'Moving Avg'!F1534</f>
        <v>5.8714500000000012</v>
      </c>
      <c r="H1534" s="2">
        <f>'Moving Avg'!G1534</f>
        <v>6.086100000000001</v>
      </c>
      <c r="I1534" s="2">
        <f>'Moving Avg'!H1534</f>
        <v>6.1629699999999978</v>
      </c>
      <c r="J1534" s="5" t="str">
        <f>OBV!F1534</f>
        <v>BULLISH</v>
      </c>
      <c r="K1534" s="5" t="str">
        <f>OBV!G1534</f>
        <v>NEUTRAL</v>
      </c>
      <c r="L1534" s="5" t="str">
        <f>OBV!H1534</f>
        <v>CONFIRMED BULLISH</v>
      </c>
      <c r="M1534" s="7">
        <f t="shared" si="230"/>
        <v>25</v>
      </c>
      <c r="N1534" s="7">
        <f t="shared" si="231"/>
        <v>100</v>
      </c>
      <c r="O1534" s="7">
        <f t="shared" si="232"/>
        <v>50</v>
      </c>
      <c r="P1534" s="7">
        <f t="shared" si="233"/>
        <v>83.5</v>
      </c>
      <c r="Q1534" s="8">
        <f t="shared" si="234"/>
        <v>63.774999999999999</v>
      </c>
      <c r="R1534" s="8">
        <f t="shared" si="235"/>
        <v>63.375</v>
      </c>
      <c r="S1534" s="8">
        <f t="shared" si="236"/>
        <v>68.825000000000003</v>
      </c>
      <c r="T1534" s="8">
        <f t="shared" si="237"/>
        <v>64.625</v>
      </c>
      <c r="U1534" s="7">
        <f t="shared" si="238"/>
        <v>65.325000000000003</v>
      </c>
      <c r="V1534" s="7">
        <f t="shared" si="239"/>
        <v>65.150000000000006</v>
      </c>
    </row>
    <row r="1535" spans="1:22" ht="13.5" x14ac:dyDescent="0.25">
      <c r="A1535" s="3">
        <f>RSI!A1535</f>
        <v>44246</v>
      </c>
      <c r="B1535" s="2">
        <f>RSI!B1535</f>
        <v>6.0670000000000002</v>
      </c>
      <c r="C1535" s="2">
        <f>RSI!I1535</f>
        <v>55.047616669508592</v>
      </c>
      <c r="D1535" s="2">
        <f>MACD!E1535</f>
        <v>-0.25854434481162425</v>
      </c>
      <c r="E1535" s="2">
        <f>MACD!F1535</f>
        <v>-0.16917886943338356</v>
      </c>
      <c r="F1535" s="2">
        <f>'Moving Avg'!D1535</f>
        <v>6.1763999999999992</v>
      </c>
      <c r="G1535" s="2">
        <f>'Moving Avg'!F1535</f>
        <v>5.8928500000000001</v>
      </c>
      <c r="H1535" s="2">
        <f>'Moving Avg'!G1535</f>
        <v>6.0779600000000018</v>
      </c>
      <c r="I1535" s="2">
        <f>'Moving Avg'!H1535</f>
        <v>6.1623649999999985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  <c r="M1535" s="7">
        <f t="shared" si="230"/>
        <v>25</v>
      </c>
      <c r="N1535" s="7">
        <f t="shared" si="231"/>
        <v>100</v>
      </c>
      <c r="O1535" s="7">
        <f t="shared" si="232"/>
        <v>50</v>
      </c>
      <c r="P1535" s="7">
        <f t="shared" si="233"/>
        <v>16.5</v>
      </c>
      <c r="Q1535" s="8">
        <f t="shared" si="234"/>
        <v>53.725000000000001</v>
      </c>
      <c r="R1535" s="8">
        <f t="shared" si="235"/>
        <v>46.625</v>
      </c>
      <c r="S1535" s="8">
        <f t="shared" si="236"/>
        <v>38.674999999999997</v>
      </c>
      <c r="T1535" s="8">
        <f t="shared" si="237"/>
        <v>47.875</v>
      </c>
      <c r="U1535" s="7">
        <f t="shared" si="238"/>
        <v>46.341666666666661</v>
      </c>
      <c r="V1535" s="7">
        <f t="shared" si="239"/>
        <v>46.724999999999994</v>
      </c>
    </row>
    <row r="1536" spans="1:22" ht="13.5" x14ac:dyDescent="0.25">
      <c r="A1536" s="3">
        <f>RSI!A1536</f>
        <v>44249</v>
      </c>
      <c r="B1536" s="2">
        <f>RSI!B1536</f>
        <v>6.0670000000000002</v>
      </c>
      <c r="C1536" s="2">
        <f>RSI!I1536</f>
        <v>55.047616669508606</v>
      </c>
      <c r="D1536" s="2">
        <f>MACD!E1536</f>
        <v>-0.26696136341533006</v>
      </c>
      <c r="E1536" s="2">
        <f>MACD!F1536</f>
        <v>-0.18873536822977285</v>
      </c>
      <c r="F1536" s="2">
        <f>'Moving Avg'!D1536</f>
        <v>6.1480000000000006</v>
      </c>
      <c r="G1536" s="2">
        <f>'Moving Avg'!F1536</f>
        <v>5.91425</v>
      </c>
      <c r="H1536" s="2">
        <f>'Moving Avg'!G1536</f>
        <v>6.0695400000000026</v>
      </c>
      <c r="I1536" s="2">
        <f>'Moving Avg'!H1536</f>
        <v>6.1616549999999997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  <c r="M1536" s="7">
        <f t="shared" si="230"/>
        <v>25</v>
      </c>
      <c r="N1536" s="7">
        <f t="shared" si="231"/>
        <v>100</v>
      </c>
      <c r="O1536" s="7">
        <f t="shared" si="232"/>
        <v>0</v>
      </c>
      <c r="P1536" s="7">
        <f t="shared" si="233"/>
        <v>16.5</v>
      </c>
      <c r="Q1536" s="8">
        <f t="shared" si="234"/>
        <v>46.225000000000001</v>
      </c>
      <c r="R1536" s="8">
        <f t="shared" si="235"/>
        <v>29.125</v>
      </c>
      <c r="S1536" s="8">
        <f t="shared" si="236"/>
        <v>26.175000000000001</v>
      </c>
      <c r="T1536" s="8">
        <f t="shared" si="237"/>
        <v>35.375</v>
      </c>
      <c r="U1536" s="7">
        <f t="shared" si="238"/>
        <v>33.841666666666661</v>
      </c>
      <c r="V1536" s="7">
        <f t="shared" si="239"/>
        <v>34.224999999999994</v>
      </c>
    </row>
    <row r="1537" spans="1:22" ht="13.5" x14ac:dyDescent="0.25">
      <c r="A1537" s="3">
        <f>RSI!A1537</f>
        <v>44250</v>
      </c>
      <c r="B1537" s="2">
        <f>RSI!B1537</f>
        <v>6.0670000000000002</v>
      </c>
      <c r="C1537" s="2">
        <f>RSI!I1537</f>
        <v>55.047616669508606</v>
      </c>
      <c r="D1537" s="2">
        <f>MACD!E1537</f>
        <v>-0.24819451060153419</v>
      </c>
      <c r="E1537" s="2">
        <f>MACD!F1537</f>
        <v>-0.20062719670412513</v>
      </c>
      <c r="F1537" s="2">
        <f>'Moving Avg'!D1537</f>
        <v>6.1210000000000004</v>
      </c>
      <c r="G1537" s="2">
        <f>'Moving Avg'!F1537</f>
        <v>5.9360499999999998</v>
      </c>
      <c r="H1537" s="2">
        <f>'Moving Avg'!G1537</f>
        <v>6.0621200000000037</v>
      </c>
      <c r="I1537" s="2">
        <f>'Moving Avg'!H1537</f>
        <v>6.1602299999999994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  <c r="M1537" s="7">
        <f t="shared" si="230"/>
        <v>25</v>
      </c>
      <c r="N1537" s="7">
        <f t="shared" si="231"/>
        <v>100</v>
      </c>
      <c r="O1537" s="7">
        <f t="shared" si="232"/>
        <v>0</v>
      </c>
      <c r="P1537" s="7">
        <f t="shared" si="233"/>
        <v>16.5</v>
      </c>
      <c r="Q1537" s="8">
        <f t="shared" si="234"/>
        <v>46.225000000000001</v>
      </c>
      <c r="R1537" s="8">
        <f t="shared" si="235"/>
        <v>29.125</v>
      </c>
      <c r="S1537" s="8">
        <f t="shared" si="236"/>
        <v>26.175000000000001</v>
      </c>
      <c r="T1537" s="8">
        <f t="shared" si="237"/>
        <v>35.375</v>
      </c>
      <c r="U1537" s="7">
        <f t="shared" si="238"/>
        <v>33.841666666666661</v>
      </c>
      <c r="V1537" s="7">
        <f t="shared" si="239"/>
        <v>34.224999999999994</v>
      </c>
    </row>
    <row r="1538" spans="1:22" ht="13.5" x14ac:dyDescent="0.25">
      <c r="A1538" s="3">
        <f>RSI!A1538</f>
        <v>44251</v>
      </c>
      <c r="B1538" s="2">
        <f>RSI!B1538</f>
        <v>6.1310000000000002</v>
      </c>
      <c r="C1538" s="2">
        <f>RSI!I1538</f>
        <v>59.385438023222434</v>
      </c>
      <c r="D1538" s="2">
        <f>MACD!E1538</f>
        <v>-0.22205871981463954</v>
      </c>
      <c r="E1538" s="2">
        <f>MACD!F1538</f>
        <v>-0.20491350132622801</v>
      </c>
      <c r="F1538" s="2">
        <f>'Moving Avg'!D1538</f>
        <v>6.1067999999999998</v>
      </c>
      <c r="G1538" s="2">
        <f>'Moving Avg'!F1538</f>
        <v>5.9614000000000003</v>
      </c>
      <c r="H1538" s="2">
        <f>'Moving Avg'!G1538</f>
        <v>6.0534200000000036</v>
      </c>
      <c r="I1538" s="2">
        <f>'Moving Avg'!H1538</f>
        <v>6.16005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45</v>
      </c>
      <c r="O1538" s="7">
        <f t="shared" ref="O1538:O1601" si="242">IF(F1538-I1538&gt;10,100,IF(F1538-I1538&gt;5,75, IF(F1538-I1538&gt;0,50,0)))</f>
        <v>0</v>
      </c>
      <c r="P1538" s="7">
        <f t="shared" ref="P1538:P1601" si="243">IF(L1538="confirmed bullish", 34, IF(L1538="bullish divergence",17, 0))+IF(J1538="bullish",33,IF(J1538="bearish",0,16.5))+IF(K1538="strong",33,IF(K1538="weak",0,16.5))</f>
        <v>16.5</v>
      </c>
      <c r="Q1538" s="8">
        <f t="shared" si="234"/>
        <v>26.975000000000001</v>
      </c>
      <c r="R1538" s="8">
        <f t="shared" si="235"/>
        <v>18.125</v>
      </c>
      <c r="S1538" s="8">
        <f t="shared" si="236"/>
        <v>17.925000000000001</v>
      </c>
      <c r="T1538" s="8">
        <f t="shared" si="237"/>
        <v>21.625</v>
      </c>
      <c r="U1538" s="7">
        <f t="shared" si="238"/>
        <v>21.008333333333336</v>
      </c>
      <c r="V1538" s="7">
        <f t="shared" si="239"/>
        <v>21.162500000000001</v>
      </c>
    </row>
    <row r="1539" spans="1:22" ht="13.5" x14ac:dyDescent="0.25">
      <c r="A1539" s="3">
        <f>RSI!A1539</f>
        <v>44252</v>
      </c>
      <c r="B1539" s="2">
        <f>RSI!B1539</f>
        <v>5.9530000000000003</v>
      </c>
      <c r="C1539" s="2">
        <f>RSI!I1539</f>
        <v>46.06984762542735</v>
      </c>
      <c r="D1539" s="2">
        <f>MACD!E1539</f>
        <v>-0.15995735985551018</v>
      </c>
      <c r="E1539" s="2">
        <f>MACD!F1539</f>
        <v>-0.19592227303208448</v>
      </c>
      <c r="F1539" s="2">
        <f>'Moving Avg'!D1539</f>
        <v>6.0570000000000004</v>
      </c>
      <c r="G1539" s="2">
        <f>'Moving Avg'!F1539</f>
        <v>5.9700000000000006</v>
      </c>
      <c r="H1539" s="2">
        <f>'Moving Avg'!G1539</f>
        <v>6.0425800000000027</v>
      </c>
      <c r="I1539" s="2">
        <f>'Moving Avg'!H1539</f>
        <v>6.1589799999999988</v>
      </c>
      <c r="J1539" s="5" t="str">
        <f>OBV!F1539</f>
        <v>BEARISH</v>
      </c>
      <c r="K1539" s="5" t="str">
        <f>OBV!G1539</f>
        <v>NEUTRAL</v>
      </c>
      <c r="L1539" s="5" t="str">
        <f>OBV!H1539</f>
        <v>CONFIRMED BEARISH</v>
      </c>
      <c r="M1539" s="7">
        <f t="shared" si="240"/>
        <v>25</v>
      </c>
      <c r="N1539" s="7">
        <f t="shared" si="241"/>
        <v>0</v>
      </c>
      <c r="O1539" s="7">
        <f t="shared" si="242"/>
        <v>0</v>
      </c>
      <c r="P1539" s="7">
        <f t="shared" si="243"/>
        <v>16.5</v>
      </c>
      <c r="Q1539" s="8">
        <f t="shared" ref="Q1539:Q1602" si="244">0.35*M1539+N1539*0.35+O1539*0.15+P1539*0.15</f>
        <v>11.225</v>
      </c>
      <c r="R1539" s="8">
        <f t="shared" ref="R1539:R1602" si="245">M1539*0.2+N1539*0.2+O1539*0.35+P1539*0.25</f>
        <v>9.125</v>
      </c>
      <c r="S1539" s="8">
        <f t="shared" ref="S1539:S1602" si="246">M1539*0.15+N1539*0.15+O1539*0.25+P1539*0.45</f>
        <v>11.175000000000001</v>
      </c>
      <c r="T1539" s="8">
        <f t="shared" ref="T1539:T1602" si="247">0.25*SUM(M1539:P1539)</f>
        <v>10.375</v>
      </c>
      <c r="U1539" s="7">
        <f t="shared" ref="U1539:U1602" si="248">SUM(Q1539:S1539)/3</f>
        <v>10.508333333333335</v>
      </c>
      <c r="V1539" s="7">
        <f t="shared" ref="V1539:V1602" si="249">SUM(Q1539:T1539)/4</f>
        <v>10.475000000000001</v>
      </c>
    </row>
    <row r="1540" spans="1:22" ht="13.5" x14ac:dyDescent="0.25">
      <c r="A1540" s="3">
        <f>RSI!A1540</f>
        <v>44253</v>
      </c>
      <c r="B1540" s="2">
        <f>RSI!B1540</f>
        <v>5.9530000000000003</v>
      </c>
      <c r="C1540" s="2">
        <f>RSI!I1540</f>
        <v>46.069847625427343</v>
      </c>
      <c r="D1540" s="2">
        <f>MACD!E1540</f>
        <v>-0.10057928741054489</v>
      </c>
      <c r="E1540" s="2">
        <f>MACD!F1540</f>
        <v>-0.17685367590777656</v>
      </c>
      <c r="F1540" s="2">
        <f>'Moving Avg'!D1540</f>
        <v>6.0342000000000002</v>
      </c>
      <c r="G1540" s="2">
        <f>'Moving Avg'!F1540</f>
        <v>5.9786000000000019</v>
      </c>
      <c r="H1540" s="2">
        <f>'Moving Avg'!G1540</f>
        <v>6.0327400000000031</v>
      </c>
      <c r="I1540" s="2">
        <f>'Moving Avg'!H1540</f>
        <v>6.1583749999999995</v>
      </c>
      <c r="J1540" s="5" t="str">
        <f>OBV!F1540</f>
        <v>NEUTRAL</v>
      </c>
      <c r="K1540" s="5" t="str">
        <f>OBV!G1540</f>
        <v>NEUTRAL</v>
      </c>
      <c r="L1540" s="5" t="str">
        <f>OBV!H1540</f>
        <v>NEUTRAL</v>
      </c>
      <c r="M1540" s="7">
        <f t="shared" si="240"/>
        <v>25</v>
      </c>
      <c r="N1540" s="7">
        <f t="shared" si="241"/>
        <v>0</v>
      </c>
      <c r="O1540" s="7">
        <f t="shared" si="242"/>
        <v>0</v>
      </c>
      <c r="P1540" s="7">
        <f t="shared" si="243"/>
        <v>33</v>
      </c>
      <c r="Q1540" s="8">
        <f t="shared" si="244"/>
        <v>13.7</v>
      </c>
      <c r="R1540" s="8">
        <f t="shared" si="245"/>
        <v>13.25</v>
      </c>
      <c r="S1540" s="8">
        <f t="shared" si="246"/>
        <v>18.600000000000001</v>
      </c>
      <c r="T1540" s="8">
        <f t="shared" si="247"/>
        <v>14.5</v>
      </c>
      <c r="U1540" s="7">
        <f t="shared" si="248"/>
        <v>15.183333333333332</v>
      </c>
      <c r="V1540" s="7">
        <f t="shared" si="249"/>
        <v>15.012499999999999</v>
      </c>
    </row>
    <row r="1541" spans="1:22" ht="13.5" x14ac:dyDescent="0.25">
      <c r="A1541" s="3">
        <f>RSI!A1541</f>
        <v>44256</v>
      </c>
      <c r="B1541" s="2">
        <f>RSI!B1541</f>
        <v>6.06</v>
      </c>
      <c r="C1541" s="2">
        <f>RSI!I1541</f>
        <v>53.360515970472918</v>
      </c>
      <c r="D1541" s="2">
        <f>MACD!E1541</f>
        <v>-5.7920349883457511E-2</v>
      </c>
      <c r="E1541" s="2">
        <f>MACD!F1541</f>
        <v>-0.15306701070291276</v>
      </c>
      <c r="F1541" s="2">
        <f>'Moving Avg'!D1541</f>
        <v>6.0327999999999999</v>
      </c>
      <c r="G1541" s="2">
        <f>'Moving Avg'!F1541</f>
        <v>5.9961000000000011</v>
      </c>
      <c r="H1541" s="2">
        <f>'Moving Avg'!G1541</f>
        <v>6.0250400000000024</v>
      </c>
      <c r="I1541" s="2">
        <f>'Moving Avg'!H1541</f>
        <v>6.1580549999999992</v>
      </c>
      <c r="J1541" s="5" t="str">
        <f>OBV!F1541</f>
        <v>BULLISH</v>
      </c>
      <c r="K1541" s="5" t="str">
        <f>OBV!G1541</f>
        <v>NEUTRAL</v>
      </c>
      <c r="L1541" s="5" t="str">
        <f>OBV!H1541</f>
        <v>BULLISH DIVERGENCE</v>
      </c>
      <c r="M1541" s="7">
        <f t="shared" si="240"/>
        <v>25</v>
      </c>
      <c r="N1541" s="7">
        <f t="shared" si="241"/>
        <v>0</v>
      </c>
      <c r="O1541" s="7">
        <f t="shared" si="242"/>
        <v>0</v>
      </c>
      <c r="P1541" s="7">
        <f t="shared" si="243"/>
        <v>66.5</v>
      </c>
      <c r="Q1541" s="8">
        <f t="shared" si="244"/>
        <v>18.725000000000001</v>
      </c>
      <c r="R1541" s="8">
        <f t="shared" si="245"/>
        <v>21.625</v>
      </c>
      <c r="S1541" s="8">
        <f t="shared" si="246"/>
        <v>33.674999999999997</v>
      </c>
      <c r="T1541" s="8">
        <f t="shared" si="247"/>
        <v>22.875</v>
      </c>
      <c r="U1541" s="7">
        <f t="shared" si="248"/>
        <v>24.675000000000001</v>
      </c>
      <c r="V1541" s="7">
        <f t="shared" si="249"/>
        <v>24.225000000000001</v>
      </c>
    </row>
    <row r="1542" spans="1:22" ht="13.5" x14ac:dyDescent="0.25">
      <c r="A1542" s="3">
        <f>RSI!A1542</f>
        <v>44257</v>
      </c>
      <c r="B1542" s="2">
        <f>RSI!B1542</f>
        <v>6.0519999999999996</v>
      </c>
      <c r="C1542" s="2">
        <f>RSI!I1542</f>
        <v>52.785943418058302</v>
      </c>
      <c r="D1542" s="2">
        <f>MACD!E1542</f>
        <v>-2.2624369201170502E-2</v>
      </c>
      <c r="E1542" s="2">
        <f>MACD!F1542</f>
        <v>-0.12697848240256432</v>
      </c>
      <c r="F1542" s="2">
        <f>'Moving Avg'!D1542</f>
        <v>6.0297999999999998</v>
      </c>
      <c r="G1542" s="2">
        <f>'Moving Avg'!F1542</f>
        <v>6.0132000000000003</v>
      </c>
      <c r="H1542" s="2">
        <f>'Moving Avg'!G1542</f>
        <v>6.0171800000000015</v>
      </c>
      <c r="I1542" s="2">
        <f>'Moving Avg'!H1542</f>
        <v>6.1568399999999999</v>
      </c>
      <c r="J1542" s="5" t="str">
        <f>OBV!F1542</f>
        <v>BEARISH</v>
      </c>
      <c r="K1542" s="5" t="str">
        <f>OBV!G1542</f>
        <v>NEUTRAL</v>
      </c>
      <c r="L1542" s="5" t="str">
        <f>OBV!H1542</f>
        <v>CONFIRMED BEARISH</v>
      </c>
      <c r="M1542" s="7">
        <f t="shared" si="240"/>
        <v>25</v>
      </c>
      <c r="N1542" s="7">
        <f t="shared" si="241"/>
        <v>0</v>
      </c>
      <c r="O1542" s="7">
        <f t="shared" si="242"/>
        <v>0</v>
      </c>
      <c r="P1542" s="7">
        <f t="shared" si="243"/>
        <v>16.5</v>
      </c>
      <c r="Q1542" s="8">
        <f t="shared" si="244"/>
        <v>11.225</v>
      </c>
      <c r="R1542" s="8">
        <f t="shared" si="245"/>
        <v>9.125</v>
      </c>
      <c r="S1542" s="8">
        <f t="shared" si="246"/>
        <v>11.175000000000001</v>
      </c>
      <c r="T1542" s="8">
        <f t="shared" si="247"/>
        <v>10.375</v>
      </c>
      <c r="U1542" s="7">
        <f t="shared" si="248"/>
        <v>10.508333333333335</v>
      </c>
      <c r="V1542" s="7">
        <f t="shared" si="249"/>
        <v>10.475000000000001</v>
      </c>
    </row>
    <row r="1543" spans="1:22" ht="13.5" x14ac:dyDescent="0.25">
      <c r="A1543" s="3">
        <f>RSI!A1543</f>
        <v>44258</v>
      </c>
      <c r="B1543" s="2">
        <f>RSI!B1543</f>
        <v>5.8879999999999999</v>
      </c>
      <c r="C1543" s="2">
        <f>RSI!I1543</f>
        <v>42.64776978492015</v>
      </c>
      <c r="D1543" s="2">
        <f>MACD!E1543</f>
        <v>1.9144554344224574E-2</v>
      </c>
      <c r="E1543" s="2">
        <f>MACD!F1543</f>
        <v>-9.775387505320654E-2</v>
      </c>
      <c r="F1543" s="2">
        <f>'Moving Avg'!D1543</f>
        <v>5.9811999999999994</v>
      </c>
      <c r="G1543" s="2">
        <f>'Moving Avg'!F1543</f>
        <v>6.0221</v>
      </c>
      <c r="H1543" s="2">
        <f>'Moving Avg'!G1543</f>
        <v>6.0060400000000023</v>
      </c>
      <c r="I1543" s="2">
        <f>'Moving Avg'!H1543</f>
        <v>6.1541599999999992</v>
      </c>
      <c r="J1543" s="5" t="str">
        <f>OBV!F1543</f>
        <v>BEARISH</v>
      </c>
      <c r="K1543" s="5" t="str">
        <f>OBV!G1543</f>
        <v>NEUTRAL</v>
      </c>
      <c r="L1543" s="5" t="str">
        <f>OBV!H1543</f>
        <v>CONFIRMED BEARISH</v>
      </c>
      <c r="M1543" s="7">
        <f t="shared" si="240"/>
        <v>25</v>
      </c>
      <c r="N1543" s="7">
        <f t="shared" si="241"/>
        <v>0</v>
      </c>
      <c r="O1543" s="7">
        <f t="shared" si="242"/>
        <v>0</v>
      </c>
      <c r="P1543" s="7">
        <f t="shared" si="243"/>
        <v>16.5</v>
      </c>
      <c r="Q1543" s="8">
        <f t="shared" si="244"/>
        <v>11.225</v>
      </c>
      <c r="R1543" s="8">
        <f t="shared" si="245"/>
        <v>9.125</v>
      </c>
      <c r="S1543" s="8">
        <f t="shared" si="246"/>
        <v>11.175000000000001</v>
      </c>
      <c r="T1543" s="8">
        <f t="shared" si="247"/>
        <v>10.375</v>
      </c>
      <c r="U1543" s="7">
        <f t="shared" si="248"/>
        <v>10.508333333333335</v>
      </c>
      <c r="V1543" s="7">
        <f t="shared" si="249"/>
        <v>10.475000000000001</v>
      </c>
    </row>
    <row r="1544" spans="1:22" ht="13.5" x14ac:dyDescent="0.25">
      <c r="A1544" s="3">
        <f>RSI!A1544</f>
        <v>44259</v>
      </c>
      <c r="B1544" s="2">
        <f>RSI!B1544</f>
        <v>5.7169999999999996</v>
      </c>
      <c r="C1544" s="2">
        <f>RSI!I1544</f>
        <v>35.08186235912747</v>
      </c>
      <c r="D1544" s="2">
        <f>MACD!E1544</f>
        <v>6.789633712942944E-2</v>
      </c>
      <c r="E1544" s="2">
        <f>MACD!F1544</f>
        <v>-6.4623832616679353E-2</v>
      </c>
      <c r="F1544" s="2">
        <f>'Moving Avg'!D1544</f>
        <v>5.9339999999999993</v>
      </c>
      <c r="G1544" s="2">
        <f>'Moving Avg'!F1544</f>
        <v>6.022450000000001</v>
      </c>
      <c r="H1544" s="2">
        <f>'Moving Avg'!G1544</f>
        <v>5.991200000000001</v>
      </c>
      <c r="I1544" s="2">
        <f>'Moving Avg'!H1544</f>
        <v>6.1499500000000005</v>
      </c>
      <c r="J1544" s="5" t="str">
        <f>OBV!F1544</f>
        <v>BEARISH</v>
      </c>
      <c r="K1544" s="5" t="str">
        <f>OBV!G1544</f>
        <v>NEUTRAL</v>
      </c>
      <c r="L1544" s="5" t="str">
        <f>OBV!H1544</f>
        <v>CONFIRMED BEARISH</v>
      </c>
      <c r="M1544" s="7">
        <f t="shared" si="240"/>
        <v>25</v>
      </c>
      <c r="N1544" s="7">
        <f t="shared" si="241"/>
        <v>0</v>
      </c>
      <c r="O1544" s="7">
        <f t="shared" si="242"/>
        <v>0</v>
      </c>
      <c r="P1544" s="7">
        <f t="shared" si="243"/>
        <v>16.5</v>
      </c>
      <c r="Q1544" s="8">
        <f t="shared" si="244"/>
        <v>11.225</v>
      </c>
      <c r="R1544" s="8">
        <f t="shared" si="245"/>
        <v>9.125</v>
      </c>
      <c r="S1544" s="8">
        <f t="shared" si="246"/>
        <v>11.175000000000001</v>
      </c>
      <c r="T1544" s="8">
        <f t="shared" si="247"/>
        <v>10.375</v>
      </c>
      <c r="U1544" s="7">
        <f t="shared" si="248"/>
        <v>10.508333333333335</v>
      </c>
      <c r="V1544" s="7">
        <f t="shared" si="249"/>
        <v>10.475000000000001</v>
      </c>
    </row>
    <row r="1545" spans="1:22" ht="13.5" x14ac:dyDescent="0.25">
      <c r="A1545" s="3">
        <f>RSI!A1545</f>
        <v>44260</v>
      </c>
      <c r="B1545" s="2">
        <f>RSI!B1545</f>
        <v>5.71</v>
      </c>
      <c r="C1545" s="2">
        <f>RSI!I1545</f>
        <v>34.809623176064008</v>
      </c>
      <c r="D1545" s="2">
        <f>MACD!E1545</f>
        <v>9.0594784187587152E-2</v>
      </c>
      <c r="E1545" s="2">
        <f>MACD!F1545</f>
        <v>-3.3580109255826052E-2</v>
      </c>
      <c r="F1545" s="2">
        <f>'Moving Avg'!D1545</f>
        <v>5.8853999999999997</v>
      </c>
      <c r="G1545" s="2">
        <f>'Moving Avg'!F1545</f>
        <v>6.0224499999999992</v>
      </c>
      <c r="H1545" s="2">
        <f>'Moving Avg'!G1545</f>
        <v>5.9762200000000005</v>
      </c>
      <c r="I1545" s="2">
        <f>'Moving Avg'!H1545</f>
        <v>6.1454899999999997</v>
      </c>
      <c r="J1545" s="5" t="str">
        <f>OBV!F1545</f>
        <v>BEARISH</v>
      </c>
      <c r="K1545" s="5" t="str">
        <f>OBV!G1545</f>
        <v>NEUTRAL</v>
      </c>
      <c r="L1545" s="5" t="str">
        <f>OBV!H1545</f>
        <v>CONFIRMED BEARISH</v>
      </c>
      <c r="M1545" s="7">
        <f t="shared" si="240"/>
        <v>25</v>
      </c>
      <c r="N1545" s="7">
        <f t="shared" si="241"/>
        <v>0</v>
      </c>
      <c r="O1545" s="7">
        <f t="shared" si="242"/>
        <v>0</v>
      </c>
      <c r="P1545" s="7">
        <f t="shared" si="243"/>
        <v>16.5</v>
      </c>
      <c r="Q1545" s="8">
        <f t="shared" si="244"/>
        <v>11.225</v>
      </c>
      <c r="R1545" s="8">
        <f t="shared" si="245"/>
        <v>9.125</v>
      </c>
      <c r="S1545" s="8">
        <f t="shared" si="246"/>
        <v>11.175000000000001</v>
      </c>
      <c r="T1545" s="8">
        <f t="shared" si="247"/>
        <v>10.375</v>
      </c>
      <c r="U1545" s="7">
        <f t="shared" si="248"/>
        <v>10.508333333333335</v>
      </c>
      <c r="V1545" s="7">
        <f t="shared" si="249"/>
        <v>10.475000000000001</v>
      </c>
    </row>
    <row r="1546" spans="1:22" ht="13.5" x14ac:dyDescent="0.25">
      <c r="A1546" s="3">
        <f>RSI!A1546</f>
        <v>44263</v>
      </c>
      <c r="B1546" s="2">
        <f>RSI!B1546</f>
        <v>5.8739999999999997</v>
      </c>
      <c r="C1546" s="2">
        <f>RSI!I1546</f>
        <v>45.483587623837202</v>
      </c>
      <c r="D1546" s="2">
        <f>MACD!E1546</f>
        <v>9.9266276507367301E-2</v>
      </c>
      <c r="E1546" s="2">
        <f>MACD!F1546</f>
        <v>-7.0108321031873803E-3</v>
      </c>
      <c r="F1546" s="2">
        <f>'Moving Avg'!D1546</f>
        <v>5.8482000000000003</v>
      </c>
      <c r="G1546" s="2">
        <f>'Moving Avg'!F1546</f>
        <v>6.0302999999999995</v>
      </c>
      <c r="H1546" s="2">
        <f>'Moving Avg'!G1546</f>
        <v>5.9645200000000012</v>
      </c>
      <c r="I1546" s="2">
        <f>'Moving Avg'!H1546</f>
        <v>6.1424900000000013</v>
      </c>
      <c r="J1546" s="5" t="str">
        <f>OBV!F1546</f>
        <v>BEARISH</v>
      </c>
      <c r="K1546" s="5" t="str">
        <f>OBV!G1546</f>
        <v>NEUTRAL</v>
      </c>
      <c r="L1546" s="5" t="str">
        <f>OBV!H1546</f>
        <v>CONFIRMED BEARISH</v>
      </c>
      <c r="M1546" s="7">
        <f t="shared" si="240"/>
        <v>25</v>
      </c>
      <c r="N1546" s="7">
        <f t="shared" si="241"/>
        <v>0</v>
      </c>
      <c r="O1546" s="7">
        <f t="shared" si="242"/>
        <v>0</v>
      </c>
      <c r="P1546" s="7">
        <f t="shared" si="243"/>
        <v>16.5</v>
      </c>
      <c r="Q1546" s="8">
        <f t="shared" si="244"/>
        <v>11.225</v>
      </c>
      <c r="R1546" s="8">
        <f t="shared" si="245"/>
        <v>9.125</v>
      </c>
      <c r="S1546" s="8">
        <f t="shared" si="246"/>
        <v>11.175000000000001</v>
      </c>
      <c r="T1546" s="8">
        <f t="shared" si="247"/>
        <v>10.375</v>
      </c>
      <c r="U1546" s="7">
        <f t="shared" si="248"/>
        <v>10.508333333333335</v>
      </c>
      <c r="V1546" s="7">
        <f t="shared" si="249"/>
        <v>10.475000000000001</v>
      </c>
    </row>
    <row r="1547" spans="1:22" ht="13.5" x14ac:dyDescent="0.25">
      <c r="A1547" s="3">
        <f>RSI!A1547</f>
        <v>44264</v>
      </c>
      <c r="B1547" s="2">
        <f>RSI!B1547</f>
        <v>5.71</v>
      </c>
      <c r="C1547" s="2">
        <f>RSI!I1547</f>
        <v>38.665660200395038</v>
      </c>
      <c r="D1547" s="2">
        <f>MACD!E1547</f>
        <v>0.11927651947577278</v>
      </c>
      <c r="E1547" s="2">
        <f>MACD!F1547</f>
        <v>1.8246638212604652E-2</v>
      </c>
      <c r="F1547" s="2">
        <f>'Moving Avg'!D1547</f>
        <v>5.7797999999999998</v>
      </c>
      <c r="G1547" s="2">
        <f>'Moving Avg'!F1547</f>
        <v>6.021399999999999</v>
      </c>
      <c r="H1547" s="2">
        <f>'Moving Avg'!G1547</f>
        <v>5.9499600000000008</v>
      </c>
      <c r="I1547" s="2">
        <f>'Moving Avg'!H1547</f>
        <v>6.1383850000000004</v>
      </c>
      <c r="J1547" s="5" t="str">
        <f>OBV!F1547</f>
        <v>BEARISH</v>
      </c>
      <c r="K1547" s="5" t="str">
        <f>OBV!G1547</f>
        <v>NEUTRAL</v>
      </c>
      <c r="L1547" s="5" t="str">
        <f>OBV!H1547</f>
        <v>CONFIRMED BEARISH</v>
      </c>
      <c r="M1547" s="7">
        <f t="shared" si="240"/>
        <v>25</v>
      </c>
      <c r="N1547" s="7">
        <f t="shared" si="241"/>
        <v>0</v>
      </c>
      <c r="O1547" s="7">
        <f t="shared" si="242"/>
        <v>0</v>
      </c>
      <c r="P1547" s="7">
        <f t="shared" si="243"/>
        <v>16.5</v>
      </c>
      <c r="Q1547" s="8">
        <f t="shared" si="244"/>
        <v>11.225</v>
      </c>
      <c r="R1547" s="8">
        <f t="shared" si="245"/>
        <v>9.125</v>
      </c>
      <c r="S1547" s="8">
        <f t="shared" si="246"/>
        <v>11.175000000000001</v>
      </c>
      <c r="T1547" s="8">
        <f t="shared" si="247"/>
        <v>10.375</v>
      </c>
      <c r="U1547" s="7">
        <f t="shared" si="248"/>
        <v>10.508333333333335</v>
      </c>
      <c r="V1547" s="7">
        <f t="shared" si="249"/>
        <v>10.475000000000001</v>
      </c>
    </row>
    <row r="1548" spans="1:22" ht="13.5" x14ac:dyDescent="0.25">
      <c r="A1548" s="3">
        <f>RSI!A1548</f>
        <v>44265</v>
      </c>
      <c r="B1548" s="2">
        <f>RSI!B1548</f>
        <v>5.71</v>
      </c>
      <c r="C1548" s="2">
        <f>RSI!I1548</f>
        <v>38.665660200395031</v>
      </c>
      <c r="D1548" s="2">
        <f>MACD!E1548</f>
        <v>0.14750931360229291</v>
      </c>
      <c r="E1548" s="2">
        <f>MACD!F1548</f>
        <v>4.4099173290542304E-2</v>
      </c>
      <c r="F1548" s="2">
        <f>'Moving Avg'!D1548</f>
        <v>5.7442000000000002</v>
      </c>
      <c r="G1548" s="2">
        <f>'Moving Avg'!F1548</f>
        <v>6.0074999999999985</v>
      </c>
      <c r="H1548" s="2">
        <f>'Moving Avg'!G1548</f>
        <v>5.9328400000000014</v>
      </c>
      <c r="I1548" s="2">
        <f>'Moving Avg'!H1548</f>
        <v>6.1351000000000013</v>
      </c>
      <c r="J1548" s="5" t="str">
        <f>OBV!F1548</f>
        <v>BEARISH</v>
      </c>
      <c r="K1548" s="5" t="str">
        <f>OBV!G1548</f>
        <v>NEUTRAL</v>
      </c>
      <c r="L1548" s="5" t="str">
        <f>OBV!H1548</f>
        <v>CONFIRMED BEARISH</v>
      </c>
      <c r="M1548" s="7">
        <f t="shared" si="240"/>
        <v>25</v>
      </c>
      <c r="N1548" s="7">
        <f t="shared" si="241"/>
        <v>0</v>
      </c>
      <c r="O1548" s="7">
        <f t="shared" si="242"/>
        <v>0</v>
      </c>
      <c r="P1548" s="7">
        <f t="shared" si="243"/>
        <v>16.5</v>
      </c>
      <c r="Q1548" s="8">
        <f t="shared" si="244"/>
        <v>11.225</v>
      </c>
      <c r="R1548" s="8">
        <f t="shared" si="245"/>
        <v>9.125</v>
      </c>
      <c r="S1548" s="8">
        <f t="shared" si="246"/>
        <v>11.175000000000001</v>
      </c>
      <c r="T1548" s="8">
        <f t="shared" si="247"/>
        <v>10.375</v>
      </c>
      <c r="U1548" s="7">
        <f t="shared" si="248"/>
        <v>10.508333333333335</v>
      </c>
      <c r="V1548" s="7">
        <f t="shared" si="249"/>
        <v>10.475000000000001</v>
      </c>
    </row>
    <row r="1549" spans="1:22" ht="13.5" x14ac:dyDescent="0.25">
      <c r="A1549" s="3">
        <f>RSI!A1549</f>
        <v>44266</v>
      </c>
      <c r="B1549" s="2">
        <f>RSI!B1549</f>
        <v>5.8810000000000002</v>
      </c>
      <c r="C1549" s="2">
        <f>RSI!I1549</f>
        <v>48.077506572162179</v>
      </c>
      <c r="D1549" s="2">
        <f>MACD!E1549</f>
        <v>0.1326944450278873</v>
      </c>
      <c r="E1549" s="2">
        <f>MACD!F1549</f>
        <v>6.18182276380113E-2</v>
      </c>
      <c r="F1549" s="2">
        <f>'Moving Avg'!D1549</f>
        <v>5.7770000000000001</v>
      </c>
      <c r="G1549" s="2">
        <f>'Moving Avg'!F1549</f>
        <v>5.993199999999999</v>
      </c>
      <c r="H1549" s="2">
        <f>'Moving Avg'!G1549</f>
        <v>5.9191399999999996</v>
      </c>
      <c r="I1549" s="2">
        <f>'Moving Avg'!H1549</f>
        <v>6.1318500000000018</v>
      </c>
      <c r="J1549" s="5" t="str">
        <f>OBV!F1549</f>
        <v>BULLISH</v>
      </c>
      <c r="K1549" s="5" t="str">
        <f>OBV!G1549</f>
        <v>NEUTRAL</v>
      </c>
      <c r="L1549" s="5" t="str">
        <f>OBV!H1549</f>
        <v>CONFIRMED BULLISH</v>
      </c>
      <c r="M1549" s="7">
        <f t="shared" si="240"/>
        <v>25</v>
      </c>
      <c r="N1549" s="7">
        <f t="shared" si="241"/>
        <v>0</v>
      </c>
      <c r="O1549" s="7">
        <f t="shared" si="242"/>
        <v>0</v>
      </c>
      <c r="P1549" s="7">
        <f t="shared" si="243"/>
        <v>83.5</v>
      </c>
      <c r="Q1549" s="8">
        <f t="shared" si="244"/>
        <v>21.274999999999999</v>
      </c>
      <c r="R1549" s="8">
        <f t="shared" si="245"/>
        <v>25.875</v>
      </c>
      <c r="S1549" s="8">
        <f t="shared" si="246"/>
        <v>41.325000000000003</v>
      </c>
      <c r="T1549" s="8">
        <f t="shared" si="247"/>
        <v>27.125</v>
      </c>
      <c r="U1549" s="7">
        <f t="shared" si="248"/>
        <v>29.491666666666664</v>
      </c>
      <c r="V1549" s="7">
        <f t="shared" si="249"/>
        <v>28.9</v>
      </c>
    </row>
    <row r="1550" spans="1:22" ht="13.5" x14ac:dyDescent="0.25">
      <c r="A1550" s="3">
        <f>RSI!A1550</f>
        <v>44267</v>
      </c>
      <c r="B1550" s="2">
        <f>RSI!B1550</f>
        <v>5.8529999999999998</v>
      </c>
      <c r="C1550" s="2">
        <f>RSI!I1550</f>
        <v>46.81083470673444</v>
      </c>
      <c r="D1550" s="2">
        <f>MACD!E1550</f>
        <v>0.12246975375132596</v>
      </c>
      <c r="E1550" s="2">
        <f>MACD!F1550</f>
        <v>7.3948532860674238E-2</v>
      </c>
      <c r="F1550" s="2">
        <f>'Moving Avg'!D1550</f>
        <v>5.8056000000000001</v>
      </c>
      <c r="G1550" s="2">
        <f>'Moving Avg'!F1550</f>
        <v>5.9753999999999987</v>
      </c>
      <c r="H1550" s="2">
        <f>'Moving Avg'!G1550</f>
        <v>5.9077200000000003</v>
      </c>
      <c r="I1550" s="2">
        <f>'Moving Avg'!H1550</f>
        <v>6.1284600000000022</v>
      </c>
      <c r="J1550" s="5" t="str">
        <f>OBV!F1550</f>
        <v>BULLISH</v>
      </c>
      <c r="K1550" s="5" t="str">
        <f>OBV!G1550</f>
        <v>NEUTRAL</v>
      </c>
      <c r="L1550" s="5" t="str">
        <f>OBV!H1550</f>
        <v>CONFIRMED BULLISH</v>
      </c>
      <c r="M1550" s="7">
        <f t="shared" si="240"/>
        <v>25</v>
      </c>
      <c r="N1550" s="7">
        <f t="shared" si="241"/>
        <v>0</v>
      </c>
      <c r="O1550" s="7">
        <f t="shared" si="242"/>
        <v>0</v>
      </c>
      <c r="P1550" s="7">
        <f t="shared" si="243"/>
        <v>83.5</v>
      </c>
      <c r="Q1550" s="8">
        <f t="shared" si="244"/>
        <v>21.274999999999999</v>
      </c>
      <c r="R1550" s="8">
        <f t="shared" si="245"/>
        <v>25.875</v>
      </c>
      <c r="S1550" s="8">
        <f t="shared" si="246"/>
        <v>41.325000000000003</v>
      </c>
      <c r="T1550" s="8">
        <f t="shared" si="247"/>
        <v>27.125</v>
      </c>
      <c r="U1550" s="7">
        <f t="shared" si="248"/>
        <v>29.491666666666664</v>
      </c>
      <c r="V1550" s="7">
        <f t="shared" si="249"/>
        <v>28.9</v>
      </c>
    </row>
    <row r="1551" spans="1:22" ht="13.5" x14ac:dyDescent="0.25">
      <c r="A1551" s="3">
        <f>RSI!A1551</f>
        <v>44270</v>
      </c>
      <c r="B1551" s="2">
        <f>RSI!B1551</f>
        <v>5.7809999999999997</v>
      </c>
      <c r="C1551" s="2">
        <f>RSI!I1551</f>
        <v>43.627777619173095</v>
      </c>
      <c r="D1551" s="2">
        <f>MACD!E1551</f>
        <v>0.13599776196767976</v>
      </c>
      <c r="E1551" s="2">
        <f>MACD!F1551</f>
        <v>8.6358378682075354E-2</v>
      </c>
      <c r="F1551" s="2">
        <f>'Moving Avg'!D1551</f>
        <v>5.7870000000000008</v>
      </c>
      <c r="G1551" s="2">
        <f>'Moving Avg'!F1551</f>
        <v>5.9539999999999997</v>
      </c>
      <c r="H1551" s="2">
        <f>'Moving Avg'!G1551</f>
        <v>5.8921600000000014</v>
      </c>
      <c r="I1551" s="2">
        <f>'Moving Avg'!H1551</f>
        <v>6.125675000000002</v>
      </c>
      <c r="J1551" s="5" t="str">
        <f>OBV!F1551</f>
        <v>BEARISH</v>
      </c>
      <c r="K1551" s="5" t="str">
        <f>OBV!G1551</f>
        <v>NEUTRAL</v>
      </c>
      <c r="L1551" s="5" t="str">
        <f>OBV!H1551</f>
        <v>CONFIRMED BEARISH</v>
      </c>
      <c r="M1551" s="7">
        <f t="shared" si="240"/>
        <v>25</v>
      </c>
      <c r="N1551" s="7">
        <f t="shared" si="241"/>
        <v>0</v>
      </c>
      <c r="O1551" s="7">
        <f t="shared" si="242"/>
        <v>0</v>
      </c>
      <c r="P1551" s="7">
        <f t="shared" si="243"/>
        <v>16.5</v>
      </c>
      <c r="Q1551" s="8">
        <f t="shared" si="244"/>
        <v>11.225</v>
      </c>
      <c r="R1551" s="8">
        <f t="shared" si="245"/>
        <v>9.125</v>
      </c>
      <c r="S1551" s="8">
        <f t="shared" si="246"/>
        <v>11.175000000000001</v>
      </c>
      <c r="T1551" s="8">
        <f t="shared" si="247"/>
        <v>10.375</v>
      </c>
      <c r="U1551" s="7">
        <f t="shared" si="248"/>
        <v>10.508333333333335</v>
      </c>
      <c r="V1551" s="7">
        <f t="shared" si="249"/>
        <v>10.475000000000001</v>
      </c>
    </row>
    <row r="1552" spans="1:22" ht="13.5" x14ac:dyDescent="0.25">
      <c r="A1552" s="3">
        <f>RSI!A1552</f>
        <v>44271</v>
      </c>
      <c r="B1552" s="2">
        <f>RSI!B1552</f>
        <v>5.7809999999999997</v>
      </c>
      <c r="C1552" s="2">
        <f>RSI!I1552</f>
        <v>43.627777619173088</v>
      </c>
      <c r="D1552" s="2">
        <f>MACD!E1552</f>
        <v>0.14699551470735805</v>
      </c>
      <c r="E1552" s="2">
        <f>MACD!F1552</f>
        <v>9.8485805887131905E-2</v>
      </c>
      <c r="F1552" s="2">
        <f>'Moving Avg'!D1552</f>
        <v>5.8011999999999997</v>
      </c>
      <c r="G1552" s="2">
        <f>'Moving Avg'!F1552</f>
        <v>5.9329499999999999</v>
      </c>
      <c r="H1552" s="2">
        <f>'Moving Avg'!G1552</f>
        <v>5.880300000000001</v>
      </c>
      <c r="I1552" s="2">
        <f>'Moving Avg'!H1552</f>
        <v>6.122460000000002</v>
      </c>
      <c r="J1552" s="5" t="str">
        <f>OBV!F1552</f>
        <v>BEARISH</v>
      </c>
      <c r="K1552" s="5" t="str">
        <f>OBV!G1552</f>
        <v>NEUTRAL</v>
      </c>
      <c r="L1552" s="5" t="str">
        <f>OBV!H1552</f>
        <v>BEARISH DIVERGENCE</v>
      </c>
      <c r="M1552" s="7">
        <f t="shared" si="240"/>
        <v>25</v>
      </c>
      <c r="N1552" s="7">
        <f t="shared" si="241"/>
        <v>0</v>
      </c>
      <c r="O1552" s="7">
        <f t="shared" si="242"/>
        <v>0</v>
      </c>
      <c r="P1552" s="7">
        <f t="shared" si="243"/>
        <v>16.5</v>
      </c>
      <c r="Q1552" s="8">
        <f t="shared" si="244"/>
        <v>11.225</v>
      </c>
      <c r="R1552" s="8">
        <f t="shared" si="245"/>
        <v>9.125</v>
      </c>
      <c r="S1552" s="8">
        <f t="shared" si="246"/>
        <v>11.175000000000001</v>
      </c>
      <c r="T1552" s="8">
        <f t="shared" si="247"/>
        <v>10.375</v>
      </c>
      <c r="U1552" s="7">
        <f t="shared" si="248"/>
        <v>10.508333333333335</v>
      </c>
      <c r="V1552" s="7">
        <f t="shared" si="249"/>
        <v>10.475000000000001</v>
      </c>
    </row>
    <row r="1553" spans="1:22" ht="13.5" x14ac:dyDescent="0.25">
      <c r="A1553" s="3">
        <f>RSI!A1553</f>
        <v>44272</v>
      </c>
      <c r="B1553" s="2">
        <f>RSI!B1553</f>
        <v>5.9240000000000004</v>
      </c>
      <c r="C1553" s="2">
        <f>RSI!I1553</f>
        <v>51.261602541629337</v>
      </c>
      <c r="D1553" s="2">
        <f>MACD!E1553</f>
        <v>0.12120178235573942</v>
      </c>
      <c r="E1553" s="2">
        <f>MACD!F1553</f>
        <v>0.10302900118085342</v>
      </c>
      <c r="F1553" s="2">
        <f>'Moving Avg'!D1553</f>
        <v>5.8439999999999994</v>
      </c>
      <c r="G1553" s="2">
        <f>'Moving Avg'!F1553</f>
        <v>5.9190500000000004</v>
      </c>
      <c r="H1553" s="2">
        <f>'Moving Avg'!G1553</f>
        <v>5.8745999999999992</v>
      </c>
      <c r="I1553" s="2">
        <f>'Moving Avg'!H1553</f>
        <v>6.1196050000000026</v>
      </c>
      <c r="J1553" s="5" t="str">
        <f>OBV!F1553</f>
        <v>BULLISH</v>
      </c>
      <c r="K1553" s="5" t="str">
        <f>OBV!G1553</f>
        <v>NEUTRAL</v>
      </c>
      <c r="L1553" s="5" t="str">
        <f>OBV!H1553</f>
        <v>CONFIRMED BULLISH</v>
      </c>
      <c r="M1553" s="7">
        <f t="shared" si="240"/>
        <v>25</v>
      </c>
      <c r="N1553" s="7">
        <f t="shared" si="241"/>
        <v>0</v>
      </c>
      <c r="O1553" s="7">
        <f t="shared" si="242"/>
        <v>0</v>
      </c>
      <c r="P1553" s="7">
        <f t="shared" si="243"/>
        <v>83.5</v>
      </c>
      <c r="Q1553" s="8">
        <f t="shared" si="244"/>
        <v>21.274999999999999</v>
      </c>
      <c r="R1553" s="8">
        <f t="shared" si="245"/>
        <v>25.875</v>
      </c>
      <c r="S1553" s="8">
        <f t="shared" si="246"/>
        <v>41.325000000000003</v>
      </c>
      <c r="T1553" s="8">
        <f t="shared" si="247"/>
        <v>27.125</v>
      </c>
      <c r="U1553" s="7">
        <f t="shared" si="248"/>
        <v>29.491666666666664</v>
      </c>
      <c r="V1553" s="7">
        <f t="shared" si="249"/>
        <v>28.9</v>
      </c>
    </row>
    <row r="1554" spans="1:22" ht="13.5" x14ac:dyDescent="0.25">
      <c r="A1554" s="3">
        <f>RSI!A1554</f>
        <v>44273</v>
      </c>
      <c r="B1554" s="2">
        <f>RSI!B1554</f>
        <v>5.7960000000000003</v>
      </c>
      <c r="C1554" s="2">
        <f>RSI!I1554</f>
        <v>45.342677786379511</v>
      </c>
      <c r="D1554" s="2">
        <f>MACD!E1554</f>
        <v>8.2375333563380337E-2</v>
      </c>
      <c r="E1554" s="2">
        <f>MACD!F1554</f>
        <v>9.8898267657358818E-2</v>
      </c>
      <c r="F1554" s="2">
        <f>'Moving Avg'!D1554</f>
        <v>5.827</v>
      </c>
      <c r="G1554" s="2">
        <f>'Moving Avg'!F1554</f>
        <v>5.8987499999999997</v>
      </c>
      <c r="H1554" s="2">
        <f>'Moving Avg'!G1554</f>
        <v>5.8700399999999995</v>
      </c>
      <c r="I1554" s="2">
        <f>'Moving Avg'!H1554</f>
        <v>6.1160050000000012</v>
      </c>
      <c r="J1554" s="5" t="str">
        <f>OBV!F1554</f>
        <v>BEARISH</v>
      </c>
      <c r="K1554" s="5" t="str">
        <f>OBV!G1554</f>
        <v>NEUTRAL</v>
      </c>
      <c r="L1554" s="5" t="str">
        <f>OBV!H1554</f>
        <v>CONFIRMED BEARISH</v>
      </c>
      <c r="M1554" s="7">
        <f t="shared" si="240"/>
        <v>25</v>
      </c>
      <c r="N1554" s="7">
        <f t="shared" si="241"/>
        <v>45</v>
      </c>
      <c r="O1554" s="7">
        <f t="shared" si="242"/>
        <v>0</v>
      </c>
      <c r="P1554" s="7">
        <f t="shared" si="243"/>
        <v>16.5</v>
      </c>
      <c r="Q1554" s="8">
        <f t="shared" si="244"/>
        <v>26.975000000000001</v>
      </c>
      <c r="R1554" s="8">
        <f t="shared" si="245"/>
        <v>18.125</v>
      </c>
      <c r="S1554" s="8">
        <f t="shared" si="246"/>
        <v>17.925000000000001</v>
      </c>
      <c r="T1554" s="8">
        <f t="shared" si="247"/>
        <v>21.625</v>
      </c>
      <c r="U1554" s="7">
        <f t="shared" si="248"/>
        <v>21.008333333333336</v>
      </c>
      <c r="V1554" s="7">
        <f t="shared" si="249"/>
        <v>21.162500000000001</v>
      </c>
    </row>
    <row r="1555" spans="1:22" ht="13.5" x14ac:dyDescent="0.25">
      <c r="A1555" s="3">
        <f>RSI!A1555</f>
        <v>44274</v>
      </c>
      <c r="B1555" s="2">
        <f>RSI!B1555</f>
        <v>5.7960000000000003</v>
      </c>
      <c r="C1555" s="2">
        <f>RSI!I1555</f>
        <v>45.342677786379511</v>
      </c>
      <c r="D1555" s="2">
        <f>MACD!E1555</f>
        <v>4.9039792958957662E-2</v>
      </c>
      <c r="E1555" s="2">
        <f>MACD!F1555</f>
        <v>8.8926572717678593E-2</v>
      </c>
      <c r="F1555" s="2">
        <f>'Moving Avg'!D1555</f>
        <v>5.8155999999999999</v>
      </c>
      <c r="G1555" s="2">
        <f>'Moving Avg'!F1555</f>
        <v>5.8852000000000002</v>
      </c>
      <c r="H1555" s="2">
        <f>'Moving Avg'!G1555</f>
        <v>5.8674800000000005</v>
      </c>
      <c r="I1555" s="2">
        <f>'Moving Avg'!H1555</f>
        <v>6.1125450000000026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  <c r="M1555" s="7">
        <f t="shared" si="240"/>
        <v>25</v>
      </c>
      <c r="N1555" s="7">
        <f t="shared" si="241"/>
        <v>100</v>
      </c>
      <c r="O1555" s="7">
        <f t="shared" si="242"/>
        <v>0</v>
      </c>
      <c r="P1555" s="7">
        <f t="shared" si="243"/>
        <v>16.5</v>
      </c>
      <c r="Q1555" s="8">
        <f t="shared" si="244"/>
        <v>46.225000000000001</v>
      </c>
      <c r="R1555" s="8">
        <f t="shared" si="245"/>
        <v>29.125</v>
      </c>
      <c r="S1555" s="8">
        <f t="shared" si="246"/>
        <v>26.175000000000001</v>
      </c>
      <c r="T1555" s="8">
        <f t="shared" si="247"/>
        <v>35.375</v>
      </c>
      <c r="U1555" s="7">
        <f t="shared" si="248"/>
        <v>33.841666666666661</v>
      </c>
      <c r="V1555" s="7">
        <f t="shared" si="249"/>
        <v>34.224999999999994</v>
      </c>
    </row>
    <row r="1556" spans="1:22" ht="13.5" x14ac:dyDescent="0.25">
      <c r="A1556" s="3">
        <f>RSI!A1556</f>
        <v>44277</v>
      </c>
      <c r="B1556" s="2">
        <f>RSI!B1556</f>
        <v>5.9669999999999996</v>
      </c>
      <c r="C1556" s="2">
        <f>RSI!I1556</f>
        <v>53.636947752861303</v>
      </c>
      <c r="D1556" s="2">
        <f>MACD!E1556</f>
        <v>3.3947391710944963E-2</v>
      </c>
      <c r="E1556" s="2">
        <f>MACD!F1556</f>
        <v>7.7930736516331867E-2</v>
      </c>
      <c r="F1556" s="2">
        <f>'Moving Avg'!D1556</f>
        <v>5.8528000000000002</v>
      </c>
      <c r="G1556" s="2">
        <f>'Moving Avg'!F1556</f>
        <v>5.8802000000000003</v>
      </c>
      <c r="H1556" s="2">
        <f>'Moving Avg'!G1556</f>
        <v>5.8683399999999999</v>
      </c>
      <c r="I1556" s="2">
        <f>'Moving Avg'!H1556</f>
        <v>6.1107250000000022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  <c r="M1556" s="7">
        <f t="shared" si="240"/>
        <v>25</v>
      </c>
      <c r="N1556" s="7">
        <f t="shared" si="241"/>
        <v>100</v>
      </c>
      <c r="O1556" s="7">
        <f t="shared" si="242"/>
        <v>0</v>
      </c>
      <c r="P1556" s="7">
        <f t="shared" si="243"/>
        <v>83.5</v>
      </c>
      <c r="Q1556" s="8">
        <f t="shared" si="244"/>
        <v>56.274999999999999</v>
      </c>
      <c r="R1556" s="8">
        <f t="shared" si="245"/>
        <v>45.875</v>
      </c>
      <c r="S1556" s="8">
        <f t="shared" si="246"/>
        <v>56.325000000000003</v>
      </c>
      <c r="T1556" s="8">
        <f t="shared" si="247"/>
        <v>52.125</v>
      </c>
      <c r="U1556" s="7">
        <f t="shared" si="248"/>
        <v>52.82500000000001</v>
      </c>
      <c r="V1556" s="7">
        <f t="shared" si="249"/>
        <v>52.650000000000006</v>
      </c>
    </row>
    <row r="1557" spans="1:22" ht="13.5" x14ac:dyDescent="0.25">
      <c r="A1557" s="3">
        <f>RSI!A1557</f>
        <v>44278</v>
      </c>
      <c r="B1557" s="2">
        <f>RSI!B1557</f>
        <v>6.3239999999999998</v>
      </c>
      <c r="C1557" s="2">
        <f>RSI!I1557</f>
        <v>65.431210068700921</v>
      </c>
      <c r="D1557" s="2">
        <f>MACD!E1557</f>
        <v>-3.0999046779218276E-2</v>
      </c>
      <c r="E1557" s="2">
        <f>MACD!F1557</f>
        <v>5.6144779857221841E-2</v>
      </c>
      <c r="F1557" s="2">
        <f>'Moving Avg'!D1557</f>
        <v>5.9614000000000003</v>
      </c>
      <c r="G1557" s="2">
        <f>'Moving Avg'!F1557</f>
        <v>5.8930500000000006</v>
      </c>
      <c r="H1557" s="2">
        <f>'Moving Avg'!G1557</f>
        <v>5.8782000000000005</v>
      </c>
      <c r="I1557" s="2">
        <f>'Moving Avg'!H1557</f>
        <v>6.1100150000000033</v>
      </c>
      <c r="J1557" s="5" t="str">
        <f>OBV!F1557</f>
        <v>BULLISH</v>
      </c>
      <c r="K1557" s="5" t="str">
        <f>OBV!G1557</f>
        <v>NEUTRAL</v>
      </c>
      <c r="L1557" s="5" t="str">
        <f>OBV!H1557</f>
        <v>CONFIRMED BULLISH</v>
      </c>
      <c r="M1557" s="7">
        <f t="shared" si="240"/>
        <v>25</v>
      </c>
      <c r="N1557" s="7">
        <f t="shared" si="241"/>
        <v>100</v>
      </c>
      <c r="O1557" s="7">
        <f t="shared" si="242"/>
        <v>0</v>
      </c>
      <c r="P1557" s="7">
        <f t="shared" si="243"/>
        <v>83.5</v>
      </c>
      <c r="Q1557" s="8">
        <f t="shared" si="244"/>
        <v>56.274999999999999</v>
      </c>
      <c r="R1557" s="8">
        <f t="shared" si="245"/>
        <v>45.875</v>
      </c>
      <c r="S1557" s="8">
        <f t="shared" si="246"/>
        <v>56.325000000000003</v>
      </c>
      <c r="T1557" s="8">
        <f t="shared" si="247"/>
        <v>52.125</v>
      </c>
      <c r="U1557" s="7">
        <f t="shared" si="248"/>
        <v>52.82500000000001</v>
      </c>
      <c r="V1557" s="7">
        <f t="shared" si="249"/>
        <v>52.650000000000006</v>
      </c>
    </row>
    <row r="1558" spans="1:22" ht="13.5" x14ac:dyDescent="0.25">
      <c r="A1558" s="3">
        <f>RSI!A1558</f>
        <v>44279</v>
      </c>
      <c r="B1558" s="2">
        <f>RSI!B1558</f>
        <v>6.6020000000000003</v>
      </c>
      <c r="C1558" s="2">
        <f>RSI!I1558</f>
        <v>71.50925414535098</v>
      </c>
      <c r="D1558" s="2">
        <f>MACD!E1558</f>
        <v>-0.10911948665864202</v>
      </c>
      <c r="E1558" s="2">
        <f>MACD!F1558</f>
        <v>2.3091926554049069E-2</v>
      </c>
      <c r="F1558" s="2">
        <f>'Moving Avg'!D1558</f>
        <v>6.0970000000000004</v>
      </c>
      <c r="G1558" s="2">
        <f>'Moving Avg'!F1558</f>
        <v>5.9166000000000016</v>
      </c>
      <c r="H1558" s="2">
        <f>'Moving Avg'!G1558</f>
        <v>5.8950399999999989</v>
      </c>
      <c r="I1558" s="2">
        <f>'Moving Avg'!H1558</f>
        <v>6.1103700000000041</v>
      </c>
      <c r="J1558" s="5" t="str">
        <f>OBV!F1558</f>
        <v>BULLISH</v>
      </c>
      <c r="K1558" s="5" t="str">
        <f>OBV!G1558</f>
        <v>NEUTRAL</v>
      </c>
      <c r="L1558" s="5" t="str">
        <f>OBV!H1558</f>
        <v>CONFIRMED BULLISH</v>
      </c>
      <c r="M1558" s="7">
        <f t="shared" si="240"/>
        <v>0</v>
      </c>
      <c r="N1558" s="7">
        <f t="shared" si="241"/>
        <v>100</v>
      </c>
      <c r="O1558" s="7">
        <f t="shared" si="242"/>
        <v>0</v>
      </c>
      <c r="P1558" s="7">
        <f t="shared" si="243"/>
        <v>83.5</v>
      </c>
      <c r="Q1558" s="8">
        <f t="shared" si="244"/>
        <v>47.524999999999999</v>
      </c>
      <c r="R1558" s="8">
        <f t="shared" si="245"/>
        <v>40.875</v>
      </c>
      <c r="S1558" s="8">
        <f t="shared" si="246"/>
        <v>52.575000000000003</v>
      </c>
      <c r="T1558" s="8">
        <f t="shared" si="247"/>
        <v>45.875</v>
      </c>
      <c r="U1558" s="7">
        <f t="shared" si="248"/>
        <v>46.991666666666674</v>
      </c>
      <c r="V1558" s="7">
        <f t="shared" si="249"/>
        <v>46.712500000000006</v>
      </c>
    </row>
    <row r="1559" spans="1:22" ht="13.5" x14ac:dyDescent="0.25">
      <c r="A1559" s="3">
        <f>RSI!A1559</f>
        <v>44280</v>
      </c>
      <c r="B1559" s="2">
        <f>RSI!B1559</f>
        <v>6.4950000000000001</v>
      </c>
      <c r="C1559" s="2">
        <f>RSI!I1559</f>
        <v>66.651732177193111</v>
      </c>
      <c r="D1559" s="2">
        <f>MACD!E1559</f>
        <v>-0.1450130565167802</v>
      </c>
      <c r="E1559" s="2">
        <f>MACD!F1559</f>
        <v>-1.0529070060116788E-2</v>
      </c>
      <c r="F1559" s="2">
        <f>'Moving Avg'!D1559</f>
        <v>6.2368000000000006</v>
      </c>
      <c r="G1559" s="2">
        <f>'Moving Avg'!F1559</f>
        <v>5.9437000000000015</v>
      </c>
      <c r="H1559" s="2">
        <f>'Moving Avg'!G1559</f>
        <v>5.9097400000000002</v>
      </c>
      <c r="I1559" s="2">
        <f>'Moving Avg'!H1559</f>
        <v>6.1100150000000033</v>
      </c>
      <c r="J1559" s="5" t="str">
        <f>OBV!F1559</f>
        <v>BULLISH</v>
      </c>
      <c r="K1559" s="5" t="str">
        <f>OBV!G1559</f>
        <v>NEUTRAL</v>
      </c>
      <c r="L1559" s="5" t="str">
        <f>OBV!H1559</f>
        <v>CONFIRMED BULLISH</v>
      </c>
      <c r="M1559" s="7">
        <f t="shared" si="240"/>
        <v>25</v>
      </c>
      <c r="N1559" s="7">
        <f t="shared" si="241"/>
        <v>100</v>
      </c>
      <c r="O1559" s="7">
        <f t="shared" si="242"/>
        <v>50</v>
      </c>
      <c r="P1559" s="7">
        <f t="shared" si="243"/>
        <v>83.5</v>
      </c>
      <c r="Q1559" s="8">
        <f t="shared" si="244"/>
        <v>63.774999999999999</v>
      </c>
      <c r="R1559" s="8">
        <f t="shared" si="245"/>
        <v>63.375</v>
      </c>
      <c r="S1559" s="8">
        <f t="shared" si="246"/>
        <v>68.825000000000003</v>
      </c>
      <c r="T1559" s="8">
        <f t="shared" si="247"/>
        <v>64.625</v>
      </c>
      <c r="U1559" s="7">
        <f t="shared" si="248"/>
        <v>65.325000000000003</v>
      </c>
      <c r="V1559" s="7">
        <f t="shared" si="249"/>
        <v>65.150000000000006</v>
      </c>
    </row>
    <row r="1560" spans="1:22" ht="13.5" x14ac:dyDescent="0.25">
      <c r="A1560" s="3">
        <f>RSI!A1560</f>
        <v>44281</v>
      </c>
      <c r="B1560" s="2">
        <f>RSI!B1560</f>
        <v>6.4589999999999996</v>
      </c>
      <c r="C1560" s="2">
        <f>RSI!I1560</f>
        <v>65.050671772082424</v>
      </c>
      <c r="D1560" s="2">
        <f>MACD!E1560</f>
        <v>-0.18012040547666963</v>
      </c>
      <c r="E1560" s="2">
        <f>MACD!F1560</f>
        <v>-4.4447337143427357E-2</v>
      </c>
      <c r="F1560" s="2">
        <f>'Moving Avg'!D1560</f>
        <v>6.3694000000000006</v>
      </c>
      <c r="G1560" s="2">
        <f>'Moving Avg'!F1560</f>
        <v>5.9690000000000021</v>
      </c>
      <c r="H1560" s="2">
        <f>'Moving Avg'!G1560</f>
        <v>5.9237200000000003</v>
      </c>
      <c r="I1560" s="2">
        <f>'Moving Avg'!H1560</f>
        <v>6.1091950000000033</v>
      </c>
      <c r="J1560" s="5" t="str">
        <f>OBV!F1560</f>
        <v>BULLISH</v>
      </c>
      <c r="K1560" s="5" t="str">
        <f>OBV!G1560</f>
        <v>NEUTRAL</v>
      </c>
      <c r="L1560" s="5" t="str">
        <f>OBV!H1560</f>
        <v>CONFIRMED BULLISH</v>
      </c>
      <c r="M1560" s="7">
        <f t="shared" si="240"/>
        <v>25</v>
      </c>
      <c r="N1560" s="7">
        <f t="shared" si="241"/>
        <v>100</v>
      </c>
      <c r="O1560" s="7">
        <f t="shared" si="242"/>
        <v>50</v>
      </c>
      <c r="P1560" s="7">
        <f t="shared" si="243"/>
        <v>83.5</v>
      </c>
      <c r="Q1560" s="8">
        <f t="shared" si="244"/>
        <v>63.774999999999999</v>
      </c>
      <c r="R1560" s="8">
        <f t="shared" si="245"/>
        <v>63.375</v>
      </c>
      <c r="S1560" s="8">
        <f t="shared" si="246"/>
        <v>68.825000000000003</v>
      </c>
      <c r="T1560" s="8">
        <f t="shared" si="247"/>
        <v>64.625</v>
      </c>
      <c r="U1560" s="7">
        <f t="shared" si="248"/>
        <v>65.325000000000003</v>
      </c>
      <c r="V1560" s="7">
        <f t="shared" si="249"/>
        <v>65.150000000000006</v>
      </c>
    </row>
    <row r="1561" spans="1:22" ht="13.5" x14ac:dyDescent="0.25">
      <c r="A1561" s="3">
        <f>RSI!A1561</f>
        <v>44284</v>
      </c>
      <c r="B1561" s="2">
        <f>RSI!B1561</f>
        <v>6.3170000000000002</v>
      </c>
      <c r="C1561" s="2">
        <f>RSI!I1561</f>
        <v>59.027551032193152</v>
      </c>
      <c r="D1561" s="2">
        <f>MACD!E1561</f>
        <v>-0.2130378964796984</v>
      </c>
      <c r="E1561" s="2">
        <f>MACD!F1561</f>
        <v>-7.8165449010681565E-2</v>
      </c>
      <c r="F1561" s="2">
        <f>'Moving Avg'!D1561</f>
        <v>6.4394000000000009</v>
      </c>
      <c r="G1561" s="2">
        <f>'Moving Avg'!F1561</f>
        <v>5.9818500000000014</v>
      </c>
      <c r="H1561" s="2">
        <f>'Moving Avg'!G1561</f>
        <v>5.9350000000000014</v>
      </c>
      <c r="I1561" s="2">
        <f>'Moving Avg'!H1561</f>
        <v>6.1075900000000045</v>
      </c>
      <c r="J1561" s="5" t="str">
        <f>OBV!F1561</f>
        <v>BEARISH</v>
      </c>
      <c r="K1561" s="5" t="str">
        <f>OBV!G1561</f>
        <v>NEUTRAL</v>
      </c>
      <c r="L1561" s="5" t="str">
        <f>OBV!H1561</f>
        <v>BEARISH DIVERGENCE</v>
      </c>
      <c r="M1561" s="7">
        <f t="shared" si="240"/>
        <v>25</v>
      </c>
      <c r="N1561" s="7">
        <f t="shared" si="241"/>
        <v>100</v>
      </c>
      <c r="O1561" s="7">
        <f t="shared" si="242"/>
        <v>50</v>
      </c>
      <c r="P1561" s="7">
        <f t="shared" si="243"/>
        <v>16.5</v>
      </c>
      <c r="Q1561" s="8">
        <f t="shared" si="244"/>
        <v>53.725000000000001</v>
      </c>
      <c r="R1561" s="8">
        <f t="shared" si="245"/>
        <v>46.625</v>
      </c>
      <c r="S1561" s="8">
        <f t="shared" si="246"/>
        <v>38.674999999999997</v>
      </c>
      <c r="T1561" s="8">
        <f t="shared" si="247"/>
        <v>47.875</v>
      </c>
      <c r="U1561" s="7">
        <f t="shared" si="248"/>
        <v>46.341666666666661</v>
      </c>
      <c r="V1561" s="7">
        <f t="shared" si="249"/>
        <v>46.724999999999994</v>
      </c>
    </row>
    <row r="1562" spans="1:22" ht="13.5" x14ac:dyDescent="0.25">
      <c r="A1562" s="3">
        <f>RSI!A1562</f>
        <v>44285</v>
      </c>
      <c r="B1562" s="2">
        <f>RSI!B1562</f>
        <v>6.3520000000000003</v>
      </c>
      <c r="C1562" s="2">
        <f>RSI!I1562</f>
        <v>60.010387720954554</v>
      </c>
      <c r="D1562" s="2">
        <f>MACD!E1562</f>
        <v>-0.2451010259381432</v>
      </c>
      <c r="E1562" s="2">
        <f>MACD!F1562</f>
        <v>-0.11155256439617391</v>
      </c>
      <c r="F1562" s="2">
        <f>'Moving Avg'!D1562</f>
        <v>6.4450000000000003</v>
      </c>
      <c r="G1562" s="2">
        <f>'Moving Avg'!F1562</f>
        <v>5.9968500000000002</v>
      </c>
      <c r="H1562" s="2">
        <f>'Moving Avg'!G1562</f>
        <v>5.9464200000000007</v>
      </c>
      <c r="I1562" s="2">
        <f>'Moving Avg'!H1562</f>
        <v>6.1059450000000046</v>
      </c>
      <c r="J1562" s="5" t="str">
        <f>OBV!F1562</f>
        <v>BEARISH</v>
      </c>
      <c r="K1562" s="5" t="str">
        <f>OBV!G1562</f>
        <v>NEUTRAL</v>
      </c>
      <c r="L1562" s="5" t="str">
        <f>OBV!H1562</f>
        <v>BEARISH DIVERGENCE</v>
      </c>
      <c r="M1562" s="7">
        <f t="shared" si="240"/>
        <v>25</v>
      </c>
      <c r="N1562" s="7">
        <f t="shared" si="241"/>
        <v>100</v>
      </c>
      <c r="O1562" s="7">
        <f t="shared" si="242"/>
        <v>50</v>
      </c>
      <c r="P1562" s="7">
        <f t="shared" si="243"/>
        <v>16.5</v>
      </c>
      <c r="Q1562" s="8">
        <f t="shared" si="244"/>
        <v>53.725000000000001</v>
      </c>
      <c r="R1562" s="8">
        <f t="shared" si="245"/>
        <v>46.625</v>
      </c>
      <c r="S1562" s="8">
        <f t="shared" si="246"/>
        <v>38.674999999999997</v>
      </c>
      <c r="T1562" s="8">
        <f t="shared" si="247"/>
        <v>47.875</v>
      </c>
      <c r="U1562" s="7">
        <f t="shared" si="248"/>
        <v>46.341666666666661</v>
      </c>
      <c r="V1562" s="7">
        <f t="shared" si="249"/>
        <v>46.724999999999994</v>
      </c>
    </row>
    <row r="1563" spans="1:22" ht="13.5" x14ac:dyDescent="0.25">
      <c r="A1563" s="3">
        <f>RSI!A1563</f>
        <v>44286</v>
      </c>
      <c r="B1563" s="2">
        <f>RSI!B1563</f>
        <v>6.3520000000000003</v>
      </c>
      <c r="C1563" s="2">
        <f>RSI!I1563</f>
        <v>60.010387720954554</v>
      </c>
      <c r="D1563" s="2">
        <f>MACD!E1563</f>
        <v>-0.25193565983364063</v>
      </c>
      <c r="E1563" s="2">
        <f>MACD!F1563</f>
        <v>-0.13962918348366726</v>
      </c>
      <c r="F1563" s="2">
        <f>'Moving Avg'!D1563</f>
        <v>6.3950000000000005</v>
      </c>
      <c r="G1563" s="2">
        <f>'Moving Avg'!F1563</f>
        <v>6.0200500000000003</v>
      </c>
      <c r="H1563" s="2">
        <f>'Moving Avg'!G1563</f>
        <v>5.9557000000000002</v>
      </c>
      <c r="I1563" s="2">
        <f>'Moving Avg'!H1563</f>
        <v>6.1045150000000046</v>
      </c>
      <c r="J1563" s="5" t="str">
        <f>OBV!F1563</f>
        <v>BEARISH</v>
      </c>
      <c r="K1563" s="5" t="str">
        <f>OBV!G1563</f>
        <v>NEUTRAL</v>
      </c>
      <c r="L1563" s="5" t="str">
        <f>OBV!H1563</f>
        <v>CONFIRMED BEARISH</v>
      </c>
      <c r="M1563" s="7">
        <f t="shared" si="240"/>
        <v>25</v>
      </c>
      <c r="N1563" s="7">
        <f t="shared" si="241"/>
        <v>100</v>
      </c>
      <c r="O1563" s="7">
        <f t="shared" si="242"/>
        <v>50</v>
      </c>
      <c r="P1563" s="7">
        <f t="shared" si="243"/>
        <v>16.5</v>
      </c>
      <c r="Q1563" s="8">
        <f t="shared" si="244"/>
        <v>53.725000000000001</v>
      </c>
      <c r="R1563" s="8">
        <f t="shared" si="245"/>
        <v>46.625</v>
      </c>
      <c r="S1563" s="8">
        <f t="shared" si="246"/>
        <v>38.674999999999997</v>
      </c>
      <c r="T1563" s="8">
        <f t="shared" si="247"/>
        <v>47.875</v>
      </c>
      <c r="U1563" s="7">
        <f t="shared" si="248"/>
        <v>46.341666666666661</v>
      </c>
      <c r="V1563" s="7">
        <f t="shared" si="249"/>
        <v>46.724999999999994</v>
      </c>
    </row>
    <row r="1564" spans="1:22" ht="13.5" x14ac:dyDescent="0.25">
      <c r="A1564" s="3">
        <f>RSI!A1564</f>
        <v>44287</v>
      </c>
      <c r="B1564" s="2">
        <f>RSI!B1564</f>
        <v>6.2809999999999997</v>
      </c>
      <c r="C1564" s="2">
        <f>RSI!I1564</f>
        <v>56.804615000670047</v>
      </c>
      <c r="D1564" s="2">
        <f>MACD!E1564</f>
        <v>-0.27372990963970079</v>
      </c>
      <c r="E1564" s="2">
        <f>MACD!F1564</f>
        <v>-0.16644932871487397</v>
      </c>
      <c r="F1564" s="2">
        <f>'Moving Avg'!D1564</f>
        <v>6.3521999999999998</v>
      </c>
      <c r="G1564" s="2">
        <f>'Moving Avg'!F1564</f>
        <v>6.0482500000000012</v>
      </c>
      <c r="H1564" s="2">
        <f>'Moving Avg'!G1564</f>
        <v>5.9669800000000013</v>
      </c>
      <c r="I1564" s="2">
        <f>'Moving Avg'!H1564</f>
        <v>6.1027300000000047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  <c r="M1564" s="7">
        <f t="shared" si="240"/>
        <v>25</v>
      </c>
      <c r="N1564" s="7">
        <f t="shared" si="241"/>
        <v>100</v>
      </c>
      <c r="O1564" s="7">
        <f t="shared" si="242"/>
        <v>50</v>
      </c>
      <c r="P1564" s="7">
        <f t="shared" si="243"/>
        <v>16.5</v>
      </c>
      <c r="Q1564" s="8">
        <f t="shared" si="244"/>
        <v>53.725000000000001</v>
      </c>
      <c r="R1564" s="8">
        <f t="shared" si="245"/>
        <v>46.625</v>
      </c>
      <c r="S1564" s="8">
        <f t="shared" si="246"/>
        <v>38.674999999999997</v>
      </c>
      <c r="T1564" s="8">
        <f t="shared" si="247"/>
        <v>47.875</v>
      </c>
      <c r="U1564" s="7">
        <f t="shared" si="248"/>
        <v>46.341666666666661</v>
      </c>
      <c r="V1564" s="7">
        <f t="shared" si="249"/>
        <v>46.724999999999994</v>
      </c>
    </row>
    <row r="1565" spans="1:22" ht="13.5" x14ac:dyDescent="0.25">
      <c r="A1565" s="3">
        <f>RSI!A1565</f>
        <v>44288</v>
      </c>
      <c r="B1565" s="2">
        <f>RSI!B1565</f>
        <v>6.274</v>
      </c>
      <c r="C1565" s="2">
        <f>RSI!I1565</f>
        <v>56.484240483799724</v>
      </c>
      <c r="D1565" s="2">
        <f>MACD!E1565</f>
        <v>-0.29269429442063455</v>
      </c>
      <c r="E1565" s="2">
        <f>MACD!F1565</f>
        <v>-0.19169832185602609</v>
      </c>
      <c r="F1565" s="2">
        <f>'Moving Avg'!D1565</f>
        <v>6.3151999999999999</v>
      </c>
      <c r="G1565" s="2">
        <f>'Moving Avg'!F1565</f>
        <v>6.0764500000000012</v>
      </c>
      <c r="H1565" s="2">
        <f>'Moving Avg'!G1565</f>
        <v>5.979680000000001</v>
      </c>
      <c r="I1565" s="2">
        <f>'Moving Avg'!H1565</f>
        <v>6.1009850000000041</v>
      </c>
      <c r="J1565" s="5" t="str">
        <f>OBV!F1565</f>
        <v>BEARISH</v>
      </c>
      <c r="K1565" s="5" t="str">
        <f>OBV!G1565</f>
        <v>NEUTRAL</v>
      </c>
      <c r="L1565" s="5" t="str">
        <f>OBV!H1565</f>
        <v>CONFIRMED BEARISH</v>
      </c>
      <c r="M1565" s="7">
        <f t="shared" si="240"/>
        <v>25</v>
      </c>
      <c r="N1565" s="7">
        <f t="shared" si="241"/>
        <v>100</v>
      </c>
      <c r="O1565" s="7">
        <f t="shared" si="242"/>
        <v>50</v>
      </c>
      <c r="P1565" s="7">
        <f t="shared" si="243"/>
        <v>16.5</v>
      </c>
      <c r="Q1565" s="8">
        <f t="shared" si="244"/>
        <v>53.725000000000001</v>
      </c>
      <c r="R1565" s="8">
        <f t="shared" si="245"/>
        <v>46.625</v>
      </c>
      <c r="S1565" s="8">
        <f t="shared" si="246"/>
        <v>38.674999999999997</v>
      </c>
      <c r="T1565" s="8">
        <f t="shared" si="247"/>
        <v>47.875</v>
      </c>
      <c r="U1565" s="7">
        <f t="shared" si="248"/>
        <v>46.341666666666661</v>
      </c>
      <c r="V1565" s="7">
        <f t="shared" si="249"/>
        <v>46.724999999999994</v>
      </c>
    </row>
    <row r="1566" spans="1:22" ht="13.5" x14ac:dyDescent="0.25">
      <c r="A1566" s="3">
        <f>RSI!A1566</f>
        <v>44291</v>
      </c>
      <c r="B1566" s="2">
        <f>RSI!B1566</f>
        <v>6.3380000000000001</v>
      </c>
      <c r="C1566" s="2">
        <f>RSI!I1566</f>
        <v>58.773611860434485</v>
      </c>
      <c r="D1566" s="2">
        <f>MACD!E1566</f>
        <v>-0.28809722501059021</v>
      </c>
      <c r="E1566" s="2">
        <f>MACD!F1566</f>
        <v>-0.21097810248693893</v>
      </c>
      <c r="F1566" s="2">
        <f>'Moving Avg'!D1566</f>
        <v>6.3193999999999999</v>
      </c>
      <c r="G1566" s="2">
        <f>'Moving Avg'!F1566</f>
        <v>6.0996500000000013</v>
      </c>
      <c r="H1566" s="2">
        <f>'Moving Avg'!G1566</f>
        <v>5.9936600000000011</v>
      </c>
      <c r="I1566" s="2">
        <f>'Moving Avg'!H1566</f>
        <v>6.099485000000004</v>
      </c>
      <c r="J1566" s="5" t="str">
        <f>OBV!F1566</f>
        <v>BULLISH</v>
      </c>
      <c r="K1566" s="5" t="str">
        <f>OBV!G1566</f>
        <v>NEUTRAL</v>
      </c>
      <c r="L1566" s="5" t="str">
        <f>OBV!H1566</f>
        <v>CONFIRMED BULLISH</v>
      </c>
      <c r="M1566" s="7">
        <f t="shared" si="240"/>
        <v>25</v>
      </c>
      <c r="N1566" s="7">
        <f t="shared" si="241"/>
        <v>100</v>
      </c>
      <c r="O1566" s="7">
        <f t="shared" si="242"/>
        <v>50</v>
      </c>
      <c r="P1566" s="7">
        <f t="shared" si="243"/>
        <v>83.5</v>
      </c>
      <c r="Q1566" s="8">
        <f t="shared" si="244"/>
        <v>63.774999999999999</v>
      </c>
      <c r="R1566" s="8">
        <f t="shared" si="245"/>
        <v>63.375</v>
      </c>
      <c r="S1566" s="8">
        <f t="shared" si="246"/>
        <v>68.825000000000003</v>
      </c>
      <c r="T1566" s="8">
        <f t="shared" si="247"/>
        <v>64.625</v>
      </c>
      <c r="U1566" s="7">
        <f t="shared" si="248"/>
        <v>65.325000000000003</v>
      </c>
      <c r="V1566" s="7">
        <f t="shared" si="249"/>
        <v>65.150000000000006</v>
      </c>
    </row>
    <row r="1567" spans="1:22" ht="13.5" x14ac:dyDescent="0.25">
      <c r="A1567" s="3">
        <f>RSI!A1567</f>
        <v>44292</v>
      </c>
      <c r="B1567" s="2">
        <f>RSI!B1567</f>
        <v>6.3520000000000003</v>
      </c>
      <c r="C1567" s="2">
        <f>RSI!I1567</f>
        <v>59.278306000018127</v>
      </c>
      <c r="D1567" s="2">
        <f>MACD!E1567</f>
        <v>-0.23155425353536252</v>
      </c>
      <c r="E1567" s="2">
        <f>MACD!F1567</f>
        <v>-0.21509333269662365</v>
      </c>
      <c r="F1567" s="2">
        <f>'Moving Avg'!D1567</f>
        <v>6.3193999999999999</v>
      </c>
      <c r="G1567" s="2">
        <f>'Moving Avg'!F1567</f>
        <v>6.1317500000000011</v>
      </c>
      <c r="H1567" s="2">
        <f>'Moving Avg'!G1567</f>
        <v>6.0080800000000014</v>
      </c>
      <c r="I1567" s="2">
        <f>'Moving Avg'!H1567</f>
        <v>6.0981650000000034</v>
      </c>
      <c r="J1567" s="5" t="str">
        <f>OBV!F1567</f>
        <v>BULLISH</v>
      </c>
      <c r="K1567" s="5" t="str">
        <f>OBV!G1567</f>
        <v>NEUTRAL</v>
      </c>
      <c r="L1567" s="5" t="str">
        <f>OBV!H1567</f>
        <v>NEUTRAL</v>
      </c>
      <c r="M1567" s="7">
        <f t="shared" si="240"/>
        <v>25</v>
      </c>
      <c r="N1567" s="7">
        <f t="shared" si="241"/>
        <v>45</v>
      </c>
      <c r="O1567" s="7">
        <f t="shared" si="242"/>
        <v>50</v>
      </c>
      <c r="P1567" s="7">
        <f t="shared" si="243"/>
        <v>49.5</v>
      </c>
      <c r="Q1567" s="8">
        <f t="shared" si="244"/>
        <v>39.424999999999997</v>
      </c>
      <c r="R1567" s="8">
        <f t="shared" si="245"/>
        <v>43.875</v>
      </c>
      <c r="S1567" s="8">
        <f t="shared" si="246"/>
        <v>45.275000000000006</v>
      </c>
      <c r="T1567" s="8">
        <f t="shared" si="247"/>
        <v>42.375</v>
      </c>
      <c r="U1567" s="7">
        <f t="shared" si="248"/>
        <v>42.858333333333327</v>
      </c>
      <c r="V1567" s="7">
        <f t="shared" si="249"/>
        <v>42.737499999999997</v>
      </c>
    </row>
    <row r="1568" spans="1:22" ht="13.5" x14ac:dyDescent="0.25">
      <c r="A1568" s="3">
        <f>RSI!A1568</f>
        <v>44293</v>
      </c>
      <c r="B1568" s="2">
        <f>RSI!B1568</f>
        <v>6.5949999999999998</v>
      </c>
      <c r="C1568" s="2">
        <f>RSI!I1568</f>
        <v>66.861451334333907</v>
      </c>
      <c r="D1568" s="2">
        <f>MACD!E1568</f>
        <v>-0.16016526729653435</v>
      </c>
      <c r="E1568" s="2">
        <f>MACD!F1568</f>
        <v>-0.20410771961660581</v>
      </c>
      <c r="F1568" s="2">
        <f>'Moving Avg'!D1568</f>
        <v>6.3680000000000003</v>
      </c>
      <c r="G1568" s="2">
        <f>'Moving Avg'!F1568</f>
        <v>6.1760000000000002</v>
      </c>
      <c r="H1568" s="2">
        <f>'Moving Avg'!G1568</f>
        <v>6.0275000000000007</v>
      </c>
      <c r="I1568" s="2">
        <f>'Moving Avg'!H1568</f>
        <v>6.0983800000000041</v>
      </c>
      <c r="J1568" s="5" t="str">
        <f>OBV!F1568</f>
        <v>BULLISH</v>
      </c>
      <c r="K1568" s="5" t="str">
        <f>OBV!G1568</f>
        <v>NEUTRAL</v>
      </c>
      <c r="L1568" s="5" t="str">
        <f>OBV!H1568</f>
        <v>CONFIRMED BULLISH</v>
      </c>
      <c r="M1568" s="7">
        <f t="shared" si="240"/>
        <v>25</v>
      </c>
      <c r="N1568" s="7">
        <f t="shared" si="241"/>
        <v>0</v>
      </c>
      <c r="O1568" s="7">
        <f t="shared" si="242"/>
        <v>50</v>
      </c>
      <c r="P1568" s="7">
        <f t="shared" si="243"/>
        <v>83.5</v>
      </c>
      <c r="Q1568" s="8">
        <f t="shared" si="244"/>
        <v>28.774999999999999</v>
      </c>
      <c r="R1568" s="8">
        <f t="shared" si="245"/>
        <v>43.375</v>
      </c>
      <c r="S1568" s="8">
        <f t="shared" si="246"/>
        <v>53.825000000000003</v>
      </c>
      <c r="T1568" s="8">
        <f t="shared" si="247"/>
        <v>39.625</v>
      </c>
      <c r="U1568" s="7">
        <f t="shared" si="248"/>
        <v>41.991666666666667</v>
      </c>
      <c r="V1568" s="7">
        <f t="shared" si="249"/>
        <v>41.400000000000006</v>
      </c>
    </row>
    <row r="1569" spans="1:22" ht="13.5" x14ac:dyDescent="0.25">
      <c r="A1569" s="3">
        <f>RSI!A1569</f>
        <v>44294</v>
      </c>
      <c r="B1569" s="2">
        <f>RSI!B1569</f>
        <v>6.5659999999999998</v>
      </c>
      <c r="C1569" s="2">
        <f>RSI!I1569</f>
        <v>65.298648663237827</v>
      </c>
      <c r="D1569" s="2">
        <f>MACD!E1569</f>
        <v>-0.11664209839378792</v>
      </c>
      <c r="E1569" s="2">
        <f>MACD!F1569</f>
        <v>-0.18661459537204225</v>
      </c>
      <c r="F1569" s="2">
        <f>'Moving Avg'!D1569</f>
        <v>6.4249999999999998</v>
      </c>
      <c r="G1569" s="2">
        <f>'Moving Avg'!F1569</f>
        <v>6.2102500000000003</v>
      </c>
      <c r="H1569" s="2">
        <f>'Moving Avg'!G1569</f>
        <v>6.0432000000000015</v>
      </c>
      <c r="I1569" s="2">
        <f>'Moving Avg'!H1569</f>
        <v>6.0985550000000046</v>
      </c>
      <c r="J1569" s="5" t="str">
        <f>OBV!F1569</f>
        <v>BULLISH</v>
      </c>
      <c r="K1569" s="5" t="str">
        <f>OBV!G1569</f>
        <v>NEUTRAL</v>
      </c>
      <c r="L1569" s="5" t="str">
        <f>OBV!H1569</f>
        <v>CONFIRMED BULLISH</v>
      </c>
      <c r="M1569" s="7">
        <f t="shared" si="240"/>
        <v>25</v>
      </c>
      <c r="N1569" s="7">
        <f t="shared" si="241"/>
        <v>0</v>
      </c>
      <c r="O1569" s="7">
        <f t="shared" si="242"/>
        <v>50</v>
      </c>
      <c r="P1569" s="7">
        <f t="shared" si="243"/>
        <v>83.5</v>
      </c>
      <c r="Q1569" s="8">
        <f t="shared" si="244"/>
        <v>28.774999999999999</v>
      </c>
      <c r="R1569" s="8">
        <f t="shared" si="245"/>
        <v>43.375</v>
      </c>
      <c r="S1569" s="8">
        <f t="shared" si="246"/>
        <v>53.825000000000003</v>
      </c>
      <c r="T1569" s="8">
        <f t="shared" si="247"/>
        <v>39.625</v>
      </c>
      <c r="U1569" s="7">
        <f t="shared" si="248"/>
        <v>41.991666666666667</v>
      </c>
      <c r="V1569" s="7">
        <f t="shared" si="249"/>
        <v>41.400000000000006</v>
      </c>
    </row>
    <row r="1570" spans="1:22" ht="13.5" x14ac:dyDescent="0.25">
      <c r="A1570" s="3">
        <f>RSI!A1570</f>
        <v>44298</v>
      </c>
      <c r="B1570" s="2">
        <f>RSI!B1570</f>
        <v>6.7519999999999998</v>
      </c>
      <c r="C1570" s="2">
        <f>RSI!I1570</f>
        <v>70.122292624628471</v>
      </c>
      <c r="D1570" s="2">
        <f>MACD!E1570</f>
        <v>-0.10133885098116657</v>
      </c>
      <c r="E1570" s="2">
        <f>MACD!F1570</f>
        <v>-0.16955944649386714</v>
      </c>
      <c r="F1570" s="2">
        <f>'Moving Avg'!D1570</f>
        <v>6.5206</v>
      </c>
      <c r="G1570" s="2">
        <f>'Moving Avg'!F1570</f>
        <v>6.2552000000000003</v>
      </c>
      <c r="H1570" s="2">
        <f>'Moving Avg'!G1570</f>
        <v>6.0626200000000026</v>
      </c>
      <c r="I1570" s="2">
        <f>'Moving Avg'!H1570</f>
        <v>6.0999450000000044</v>
      </c>
      <c r="J1570" s="5" t="str">
        <f>OBV!F1570</f>
        <v>BULLISH</v>
      </c>
      <c r="K1570" s="5" t="str">
        <f>OBV!G1570</f>
        <v>NEUTRAL</v>
      </c>
      <c r="L1570" s="5" t="str">
        <f>OBV!H1570</f>
        <v>CONFIRMED BULLISH</v>
      </c>
      <c r="M1570" s="7">
        <f t="shared" si="240"/>
        <v>0</v>
      </c>
      <c r="N1570" s="7">
        <f t="shared" si="241"/>
        <v>0</v>
      </c>
      <c r="O1570" s="7">
        <f t="shared" si="242"/>
        <v>50</v>
      </c>
      <c r="P1570" s="7">
        <f t="shared" si="243"/>
        <v>83.5</v>
      </c>
      <c r="Q1570" s="8">
        <f t="shared" si="244"/>
        <v>20.024999999999999</v>
      </c>
      <c r="R1570" s="8">
        <f t="shared" si="245"/>
        <v>38.375</v>
      </c>
      <c r="S1570" s="8">
        <f t="shared" si="246"/>
        <v>50.075000000000003</v>
      </c>
      <c r="T1570" s="8">
        <f t="shared" si="247"/>
        <v>33.375</v>
      </c>
      <c r="U1570" s="7">
        <f t="shared" si="248"/>
        <v>36.158333333333331</v>
      </c>
      <c r="V1570" s="7">
        <f t="shared" si="249"/>
        <v>35.462499999999999</v>
      </c>
    </row>
    <row r="1571" spans="1:22" ht="13.5" x14ac:dyDescent="0.25">
      <c r="A1571" s="3">
        <f>RSI!A1571</f>
        <v>44299</v>
      </c>
      <c r="B1571" s="2">
        <f>RSI!B1571</f>
        <v>6.7519999999999998</v>
      </c>
      <c r="C1571" s="2">
        <f>RSI!I1571</f>
        <v>70.122292624628471</v>
      </c>
      <c r="D1571" s="2">
        <f>MACD!E1571</f>
        <v>-0.11337945370938396</v>
      </c>
      <c r="E1571" s="2">
        <f>MACD!F1571</f>
        <v>-0.15832344793697051</v>
      </c>
      <c r="F1571" s="2">
        <f>'Moving Avg'!D1571</f>
        <v>6.6033999999999988</v>
      </c>
      <c r="G1571" s="2">
        <f>'Moving Avg'!F1571</f>
        <v>6.3037499999999991</v>
      </c>
      <c r="H1571" s="2">
        <f>'Moving Avg'!G1571</f>
        <v>6.0834600000000023</v>
      </c>
      <c r="I1571" s="2">
        <f>'Moving Avg'!H1571</f>
        <v>6.1023000000000032</v>
      </c>
      <c r="J1571" s="5" t="str">
        <f>OBV!F1571</f>
        <v>BULLISH</v>
      </c>
      <c r="K1571" s="5" t="str">
        <f>OBV!G1571</f>
        <v>NEUTRAL</v>
      </c>
      <c r="L1571" s="5" t="str">
        <f>OBV!H1571</f>
        <v>CONFIRMED BULLISH</v>
      </c>
      <c r="M1571" s="7">
        <f t="shared" si="240"/>
        <v>0</v>
      </c>
      <c r="N1571" s="7">
        <f t="shared" si="241"/>
        <v>0</v>
      </c>
      <c r="O1571" s="7">
        <f t="shared" si="242"/>
        <v>50</v>
      </c>
      <c r="P1571" s="7">
        <f t="shared" si="243"/>
        <v>83.5</v>
      </c>
      <c r="Q1571" s="8">
        <f t="shared" si="244"/>
        <v>20.024999999999999</v>
      </c>
      <c r="R1571" s="8">
        <f t="shared" si="245"/>
        <v>38.375</v>
      </c>
      <c r="S1571" s="8">
        <f t="shared" si="246"/>
        <v>50.075000000000003</v>
      </c>
      <c r="T1571" s="8">
        <f t="shared" si="247"/>
        <v>33.375</v>
      </c>
      <c r="U1571" s="7">
        <f t="shared" si="248"/>
        <v>36.158333333333331</v>
      </c>
      <c r="V1571" s="7">
        <f t="shared" si="249"/>
        <v>35.462499999999999</v>
      </c>
    </row>
    <row r="1572" spans="1:22" ht="13.5" x14ac:dyDescent="0.25">
      <c r="A1572" s="3">
        <f>RSI!A1572</f>
        <v>44300</v>
      </c>
      <c r="B1572" s="2">
        <f>RSI!B1572</f>
        <v>6.7089999999999996</v>
      </c>
      <c r="C1572" s="2">
        <f>RSI!I1572</f>
        <v>67.602770200820402</v>
      </c>
      <c r="D1572" s="2">
        <f>MACD!E1572</f>
        <v>-0.11790836520631309</v>
      </c>
      <c r="E1572" s="2">
        <f>MACD!F1572</f>
        <v>-0.15024043139083904</v>
      </c>
      <c r="F1572" s="2">
        <f>'Moving Avg'!D1572</f>
        <v>6.6747999999999994</v>
      </c>
      <c r="G1572" s="2">
        <f>'Moving Avg'!F1572</f>
        <v>6.3501500000000002</v>
      </c>
      <c r="H1572" s="2">
        <f>'Moving Avg'!G1572</f>
        <v>6.1034400000000026</v>
      </c>
      <c r="I1572" s="2">
        <f>'Moving Avg'!H1572</f>
        <v>6.1044400000000039</v>
      </c>
      <c r="J1572" s="5" t="str">
        <f>OBV!F1572</f>
        <v>BULLISH</v>
      </c>
      <c r="K1572" s="5" t="str">
        <f>OBV!G1572</f>
        <v>NEUTRAL</v>
      </c>
      <c r="L1572" s="5" t="str">
        <f>OBV!H1572</f>
        <v>CONFIRMED BULLISH</v>
      </c>
      <c r="M1572" s="7">
        <f t="shared" si="240"/>
        <v>25</v>
      </c>
      <c r="N1572" s="7">
        <f t="shared" si="241"/>
        <v>0</v>
      </c>
      <c r="O1572" s="7">
        <f t="shared" si="242"/>
        <v>50</v>
      </c>
      <c r="P1572" s="7">
        <f t="shared" si="243"/>
        <v>83.5</v>
      </c>
      <c r="Q1572" s="8">
        <f t="shared" si="244"/>
        <v>28.774999999999999</v>
      </c>
      <c r="R1572" s="8">
        <f t="shared" si="245"/>
        <v>43.375</v>
      </c>
      <c r="S1572" s="8">
        <f t="shared" si="246"/>
        <v>53.825000000000003</v>
      </c>
      <c r="T1572" s="8">
        <f t="shared" si="247"/>
        <v>39.625</v>
      </c>
      <c r="U1572" s="7">
        <f t="shared" si="248"/>
        <v>41.991666666666667</v>
      </c>
      <c r="V1572" s="7">
        <f t="shared" si="249"/>
        <v>41.400000000000006</v>
      </c>
    </row>
    <row r="1573" spans="1:22" ht="13.5" x14ac:dyDescent="0.25">
      <c r="A1573" s="3">
        <f>RSI!A1573</f>
        <v>44301</v>
      </c>
      <c r="B1573" s="2">
        <f>RSI!B1573</f>
        <v>6.5090000000000003</v>
      </c>
      <c r="C1573" s="2">
        <f>RSI!I1573</f>
        <v>57.291774243894906</v>
      </c>
      <c r="D1573" s="2">
        <f>MACD!E1573</f>
        <v>-0.10936653386964768</v>
      </c>
      <c r="E1573" s="2">
        <f>MACD!F1573</f>
        <v>-0.14206565188660078</v>
      </c>
      <c r="F1573" s="2">
        <f>'Moving Avg'!D1573</f>
        <v>6.6575999999999995</v>
      </c>
      <c r="G1573" s="2">
        <f>'Moving Avg'!F1573</f>
        <v>6.3794000000000004</v>
      </c>
      <c r="H1573" s="2">
        <f>'Moving Avg'!G1573</f>
        <v>6.1194200000000025</v>
      </c>
      <c r="I1573" s="2">
        <f>'Moving Avg'!H1573</f>
        <v>6.1065100000000028</v>
      </c>
      <c r="J1573" s="5" t="str">
        <f>OBV!F1573</f>
        <v>BEARISH</v>
      </c>
      <c r="K1573" s="5" t="str">
        <f>OBV!G1573</f>
        <v>NEUTRAL</v>
      </c>
      <c r="L1573" s="5" t="str">
        <f>OBV!H1573</f>
        <v>CONFIRMED BEARISH</v>
      </c>
      <c r="M1573" s="7">
        <f t="shared" si="240"/>
        <v>25</v>
      </c>
      <c r="N1573" s="7">
        <f t="shared" si="241"/>
        <v>0</v>
      </c>
      <c r="O1573" s="7">
        <f t="shared" si="242"/>
        <v>50</v>
      </c>
      <c r="P1573" s="7">
        <f t="shared" si="243"/>
        <v>16.5</v>
      </c>
      <c r="Q1573" s="8">
        <f t="shared" si="244"/>
        <v>18.725000000000001</v>
      </c>
      <c r="R1573" s="8">
        <f t="shared" si="245"/>
        <v>26.625</v>
      </c>
      <c r="S1573" s="8">
        <f t="shared" si="246"/>
        <v>23.675000000000001</v>
      </c>
      <c r="T1573" s="8">
        <f t="shared" si="247"/>
        <v>22.875</v>
      </c>
      <c r="U1573" s="7">
        <f t="shared" si="248"/>
        <v>23.008333333333336</v>
      </c>
      <c r="V1573" s="7">
        <f t="shared" si="249"/>
        <v>22.975000000000001</v>
      </c>
    </row>
    <row r="1574" spans="1:22" ht="13.5" x14ac:dyDescent="0.25">
      <c r="A1574" s="3">
        <f>RSI!A1574</f>
        <v>44302</v>
      </c>
      <c r="B1574" s="2">
        <f>RSI!B1574</f>
        <v>6.4950000000000001</v>
      </c>
      <c r="C1574" s="2">
        <f>RSI!I1574</f>
        <v>56.640526652452714</v>
      </c>
      <c r="D1574" s="2">
        <f>MACD!E1574</f>
        <v>-0.11310308727972807</v>
      </c>
      <c r="E1574" s="2">
        <f>MACD!F1574</f>
        <v>-0.13627313896522625</v>
      </c>
      <c r="F1574" s="2">
        <f>'Moving Avg'!D1574</f>
        <v>6.6433999999999997</v>
      </c>
      <c r="G1574" s="2">
        <f>'Moving Avg'!F1574</f>
        <v>6.4143499999999989</v>
      </c>
      <c r="H1574" s="2">
        <f>'Moving Avg'!G1574</f>
        <v>6.1351200000000032</v>
      </c>
      <c r="I1574" s="2">
        <f>'Moving Avg'!H1574</f>
        <v>6.1090800000000032</v>
      </c>
      <c r="J1574" s="5" t="str">
        <f>OBV!F1574</f>
        <v>BEARISH</v>
      </c>
      <c r="K1574" s="5" t="str">
        <f>OBV!G1574</f>
        <v>NEUTRAL</v>
      </c>
      <c r="L1574" s="5" t="str">
        <f>OBV!H1574</f>
        <v>CONFIRMED BEARISH</v>
      </c>
      <c r="M1574" s="7">
        <f t="shared" si="240"/>
        <v>25</v>
      </c>
      <c r="N1574" s="7">
        <f t="shared" si="241"/>
        <v>0</v>
      </c>
      <c r="O1574" s="7">
        <f t="shared" si="242"/>
        <v>50</v>
      </c>
      <c r="P1574" s="7">
        <f t="shared" si="243"/>
        <v>16.5</v>
      </c>
      <c r="Q1574" s="8">
        <f t="shared" si="244"/>
        <v>18.725000000000001</v>
      </c>
      <c r="R1574" s="8">
        <f t="shared" si="245"/>
        <v>26.625</v>
      </c>
      <c r="S1574" s="8">
        <f t="shared" si="246"/>
        <v>23.675000000000001</v>
      </c>
      <c r="T1574" s="8">
        <f t="shared" si="247"/>
        <v>22.875</v>
      </c>
      <c r="U1574" s="7">
        <f t="shared" si="248"/>
        <v>23.008333333333336</v>
      </c>
      <c r="V1574" s="7">
        <f t="shared" si="249"/>
        <v>22.975000000000001</v>
      </c>
    </row>
    <row r="1575" spans="1:22" ht="13.5" x14ac:dyDescent="0.25">
      <c r="A1575" s="3">
        <f>RSI!A1575</f>
        <v>44305</v>
      </c>
      <c r="B1575" s="2">
        <f>RSI!B1575</f>
        <v>6.6379999999999999</v>
      </c>
      <c r="C1575" s="2">
        <f>RSI!I1575</f>
        <v>61.459592353064231</v>
      </c>
      <c r="D1575" s="2">
        <f>MACD!E1575</f>
        <v>-0.12884992442688858</v>
      </c>
      <c r="E1575" s="2">
        <f>MACD!F1575</f>
        <v>-0.13478849605755872</v>
      </c>
      <c r="F1575" s="2">
        <f>'Moving Avg'!D1575</f>
        <v>6.6206000000000005</v>
      </c>
      <c r="G1575" s="2">
        <f>'Moving Avg'!F1575</f>
        <v>6.4564500000000011</v>
      </c>
      <c r="H1575" s="2">
        <f>'Moving Avg'!G1575</f>
        <v>6.1536800000000014</v>
      </c>
      <c r="I1575" s="2">
        <f>'Moving Avg'!H1575</f>
        <v>6.1135050000000026</v>
      </c>
      <c r="J1575" s="5" t="str">
        <f>OBV!F1575</f>
        <v>BEARISH</v>
      </c>
      <c r="K1575" s="5" t="str">
        <f>OBV!G1575</f>
        <v>NEUTRAL</v>
      </c>
      <c r="L1575" s="5" t="str">
        <f>OBV!H1575</f>
        <v>CONFIRMED BEARISH</v>
      </c>
      <c r="M1575" s="7">
        <f t="shared" si="240"/>
        <v>25</v>
      </c>
      <c r="N1575" s="7">
        <f t="shared" si="241"/>
        <v>0</v>
      </c>
      <c r="O1575" s="7">
        <f t="shared" si="242"/>
        <v>50</v>
      </c>
      <c r="P1575" s="7">
        <f t="shared" si="243"/>
        <v>16.5</v>
      </c>
      <c r="Q1575" s="8">
        <f t="shared" si="244"/>
        <v>18.725000000000001</v>
      </c>
      <c r="R1575" s="8">
        <f t="shared" si="245"/>
        <v>26.625</v>
      </c>
      <c r="S1575" s="8">
        <f t="shared" si="246"/>
        <v>23.675000000000001</v>
      </c>
      <c r="T1575" s="8">
        <f t="shared" si="247"/>
        <v>22.875</v>
      </c>
      <c r="U1575" s="7">
        <f t="shared" si="248"/>
        <v>23.008333333333336</v>
      </c>
      <c r="V1575" s="7">
        <f t="shared" si="249"/>
        <v>22.975000000000001</v>
      </c>
    </row>
    <row r="1576" spans="1:22" ht="13.5" x14ac:dyDescent="0.25">
      <c r="A1576" s="3">
        <f>RSI!A1576</f>
        <v>44306</v>
      </c>
      <c r="B1576" s="2">
        <f>RSI!B1576</f>
        <v>6.5659999999999998</v>
      </c>
      <c r="C1576" s="2">
        <f>RSI!I1576</f>
        <v>57.966295159510715</v>
      </c>
      <c r="D1576" s="2">
        <f>MACD!E1576</f>
        <v>-0.1286874757595422</v>
      </c>
      <c r="E1576" s="2">
        <f>MACD!F1576</f>
        <v>-0.13356829199795542</v>
      </c>
      <c r="F1576" s="2">
        <f>'Moving Avg'!D1576</f>
        <v>6.5834000000000001</v>
      </c>
      <c r="G1576" s="2">
        <f>'Moving Avg'!F1576</f>
        <v>6.4864000000000006</v>
      </c>
      <c r="H1576" s="2">
        <f>'Moving Avg'!G1576</f>
        <v>6.1706600000000007</v>
      </c>
      <c r="I1576" s="2">
        <f>'Moving Avg'!H1576</f>
        <v>6.1175700000000033</v>
      </c>
      <c r="J1576" s="5" t="str">
        <f>OBV!F1576</f>
        <v>BEARISH</v>
      </c>
      <c r="K1576" s="5" t="str">
        <f>OBV!G1576</f>
        <v>NEUTRAL</v>
      </c>
      <c r="L1576" s="5" t="str">
        <f>OBV!H1576</f>
        <v>CONFIRMED BEARISH</v>
      </c>
      <c r="M1576" s="7">
        <f t="shared" si="240"/>
        <v>25</v>
      </c>
      <c r="N1576" s="7">
        <f t="shared" si="241"/>
        <v>0</v>
      </c>
      <c r="O1576" s="7">
        <f t="shared" si="242"/>
        <v>50</v>
      </c>
      <c r="P1576" s="7">
        <f t="shared" si="243"/>
        <v>16.5</v>
      </c>
      <c r="Q1576" s="8">
        <f t="shared" si="244"/>
        <v>18.725000000000001</v>
      </c>
      <c r="R1576" s="8">
        <f t="shared" si="245"/>
        <v>26.625</v>
      </c>
      <c r="S1576" s="8">
        <f t="shared" si="246"/>
        <v>23.675000000000001</v>
      </c>
      <c r="T1576" s="8">
        <f t="shared" si="247"/>
        <v>22.875</v>
      </c>
      <c r="U1576" s="7">
        <f t="shared" si="248"/>
        <v>23.008333333333336</v>
      </c>
      <c r="V1576" s="7">
        <f t="shared" si="249"/>
        <v>22.975000000000001</v>
      </c>
    </row>
    <row r="1577" spans="1:22" ht="13.5" x14ac:dyDescent="0.25">
      <c r="A1577" s="3">
        <f>RSI!A1577</f>
        <v>44307</v>
      </c>
      <c r="B1577" s="2">
        <f>RSI!B1577</f>
        <v>6.5449999999999999</v>
      </c>
      <c r="C1577" s="2">
        <f>RSI!I1577</f>
        <v>56.94956029386681</v>
      </c>
      <c r="D1577" s="2">
        <f>MACD!E1577</f>
        <v>-0.12598256611122771</v>
      </c>
      <c r="E1577" s="2">
        <f>MACD!F1577</f>
        <v>-0.13205114682060987</v>
      </c>
      <c r="F1577" s="2">
        <f>'Moving Avg'!D1577</f>
        <v>6.5506000000000002</v>
      </c>
      <c r="G1577" s="2">
        <f>'Moving Avg'!F1577</f>
        <v>6.4974500000000006</v>
      </c>
      <c r="H1577" s="2">
        <f>'Moving Avg'!G1577</f>
        <v>6.1838000000000015</v>
      </c>
      <c r="I1577" s="2">
        <f>'Moving Avg'!H1577</f>
        <v>6.1217450000000015</v>
      </c>
      <c r="J1577" s="5" t="str">
        <f>OBV!F1577</f>
        <v>BEARISH</v>
      </c>
      <c r="K1577" s="5" t="str">
        <f>OBV!G1577</f>
        <v>NEUTRAL</v>
      </c>
      <c r="L1577" s="5" t="str">
        <f>OBV!H1577</f>
        <v>CONFIRMED BEARISH</v>
      </c>
      <c r="M1577" s="7">
        <f t="shared" si="240"/>
        <v>25</v>
      </c>
      <c r="N1577" s="7">
        <f t="shared" si="241"/>
        <v>0</v>
      </c>
      <c r="O1577" s="7">
        <f t="shared" si="242"/>
        <v>50</v>
      </c>
      <c r="P1577" s="7">
        <f t="shared" si="243"/>
        <v>16.5</v>
      </c>
      <c r="Q1577" s="8">
        <f t="shared" si="244"/>
        <v>18.725000000000001</v>
      </c>
      <c r="R1577" s="8">
        <f t="shared" si="245"/>
        <v>26.625</v>
      </c>
      <c r="S1577" s="8">
        <f t="shared" si="246"/>
        <v>23.675000000000001</v>
      </c>
      <c r="T1577" s="8">
        <f t="shared" si="247"/>
        <v>22.875</v>
      </c>
      <c r="U1577" s="7">
        <f t="shared" si="248"/>
        <v>23.008333333333336</v>
      </c>
      <c r="V1577" s="7">
        <f t="shared" si="249"/>
        <v>22.975000000000001</v>
      </c>
    </row>
    <row r="1578" spans="1:22" ht="13.5" x14ac:dyDescent="0.25">
      <c r="A1578" s="3">
        <f>RSI!A1578</f>
        <v>44308</v>
      </c>
      <c r="B1578" s="2">
        <f>RSI!B1578</f>
        <v>6.5659999999999998</v>
      </c>
      <c r="C1578" s="2">
        <f>RSI!I1578</f>
        <v>57.747678885926128</v>
      </c>
      <c r="D1578" s="2">
        <f>MACD!E1578</f>
        <v>-8.8798006516551453E-2</v>
      </c>
      <c r="E1578" s="2">
        <f>MACD!F1578</f>
        <v>-0.1234005187597982</v>
      </c>
      <c r="F1578" s="2">
        <f>'Moving Avg'!D1578</f>
        <v>6.5620000000000003</v>
      </c>
      <c r="G1578" s="2">
        <f>'Moving Avg'!F1578</f>
        <v>6.4956500000000004</v>
      </c>
      <c r="H1578" s="2">
        <f>'Moving Avg'!G1578</f>
        <v>6.1953600000000009</v>
      </c>
      <c r="I1578" s="2">
        <f>'Moving Avg'!H1578</f>
        <v>6.1258100000000022</v>
      </c>
      <c r="J1578" s="5" t="str">
        <f>OBV!F1578</f>
        <v>BEARISH</v>
      </c>
      <c r="K1578" s="5" t="str">
        <f>OBV!G1578</f>
        <v>NEUTRAL</v>
      </c>
      <c r="L1578" s="5" t="str">
        <f>OBV!H1578</f>
        <v>BEARISH DIVERGENCE</v>
      </c>
      <c r="M1578" s="7">
        <f t="shared" si="240"/>
        <v>25</v>
      </c>
      <c r="N1578" s="7">
        <f t="shared" si="241"/>
        <v>0</v>
      </c>
      <c r="O1578" s="7">
        <f t="shared" si="242"/>
        <v>50</v>
      </c>
      <c r="P1578" s="7">
        <f t="shared" si="243"/>
        <v>16.5</v>
      </c>
      <c r="Q1578" s="8">
        <f t="shared" si="244"/>
        <v>18.725000000000001</v>
      </c>
      <c r="R1578" s="8">
        <f t="shared" si="245"/>
        <v>26.625</v>
      </c>
      <c r="S1578" s="8">
        <f t="shared" si="246"/>
        <v>23.675000000000001</v>
      </c>
      <c r="T1578" s="8">
        <f t="shared" si="247"/>
        <v>22.875</v>
      </c>
      <c r="U1578" s="7">
        <f t="shared" si="248"/>
        <v>23.008333333333336</v>
      </c>
      <c r="V1578" s="7">
        <f t="shared" si="249"/>
        <v>22.975000000000001</v>
      </c>
    </row>
    <row r="1579" spans="1:22" ht="13.5" x14ac:dyDescent="0.25">
      <c r="A1579" s="3">
        <f>RSI!A1579</f>
        <v>44309</v>
      </c>
      <c r="B1579" s="2">
        <f>RSI!B1579</f>
        <v>6.5659999999999998</v>
      </c>
      <c r="C1579" s="2">
        <f>RSI!I1579</f>
        <v>57.747678885926135</v>
      </c>
      <c r="D1579" s="2">
        <f>MACD!E1579</f>
        <v>-6.2783915591758443E-2</v>
      </c>
      <c r="E1579" s="2">
        <f>MACD!F1579</f>
        <v>-0.11127719812619026</v>
      </c>
      <c r="F1579" s="2">
        <f>'Moving Avg'!D1579</f>
        <v>6.5762</v>
      </c>
      <c r="G1579" s="2">
        <f>'Moving Avg'!F1579</f>
        <v>6.4992000000000001</v>
      </c>
      <c r="H1579" s="2">
        <f>'Moving Avg'!G1579</f>
        <v>6.2033399999999999</v>
      </c>
      <c r="I1579" s="2">
        <f>'Moving Avg'!H1579</f>
        <v>6.1297700000000033</v>
      </c>
      <c r="J1579" s="5" t="str">
        <f>OBV!F1579</f>
        <v>BULLISH</v>
      </c>
      <c r="K1579" s="5" t="str">
        <f>OBV!G1579</f>
        <v>NEUTRAL</v>
      </c>
      <c r="L1579" s="5" t="str">
        <f>OBV!H1579</f>
        <v>CONFIRMED BULLISH</v>
      </c>
      <c r="M1579" s="7">
        <f t="shared" si="240"/>
        <v>25</v>
      </c>
      <c r="N1579" s="7">
        <f t="shared" si="241"/>
        <v>0</v>
      </c>
      <c r="O1579" s="7">
        <f t="shared" si="242"/>
        <v>50</v>
      </c>
      <c r="P1579" s="7">
        <f t="shared" si="243"/>
        <v>83.5</v>
      </c>
      <c r="Q1579" s="8">
        <f t="shared" si="244"/>
        <v>28.774999999999999</v>
      </c>
      <c r="R1579" s="8">
        <f t="shared" si="245"/>
        <v>43.375</v>
      </c>
      <c r="S1579" s="8">
        <f t="shared" si="246"/>
        <v>53.825000000000003</v>
      </c>
      <c r="T1579" s="8">
        <f t="shared" si="247"/>
        <v>39.625</v>
      </c>
      <c r="U1579" s="7">
        <f t="shared" si="248"/>
        <v>41.991666666666667</v>
      </c>
      <c r="V1579" s="7">
        <f t="shared" si="249"/>
        <v>41.400000000000006</v>
      </c>
    </row>
    <row r="1580" spans="1:22" ht="13.5" x14ac:dyDescent="0.25">
      <c r="A1580" s="3">
        <f>RSI!A1580</f>
        <v>44312</v>
      </c>
      <c r="B1580" s="2">
        <f>RSI!B1580</f>
        <v>6.7309999999999999</v>
      </c>
      <c r="C1580" s="2">
        <f>RSI!I1580</f>
        <v>63.854053619734863</v>
      </c>
      <c r="D1580" s="2">
        <f>MACD!E1580</f>
        <v>-2.5293856712314877E-2</v>
      </c>
      <c r="E1580" s="2">
        <f>MACD!F1580</f>
        <v>-9.4080529843415195E-2</v>
      </c>
      <c r="F1580" s="2">
        <f>'Moving Avg'!D1580</f>
        <v>6.5947999999999993</v>
      </c>
      <c r="G1580" s="2">
        <f>'Moving Avg'!F1580</f>
        <v>6.5128000000000013</v>
      </c>
      <c r="H1580" s="2">
        <f>'Moving Avg'!G1580</f>
        <v>6.213779999999999</v>
      </c>
      <c r="I1580" s="2">
        <f>'Moving Avg'!H1580</f>
        <v>6.134660000000002</v>
      </c>
      <c r="J1580" s="5" t="str">
        <f>OBV!F1580</f>
        <v>BULLISH</v>
      </c>
      <c r="K1580" s="5" t="str">
        <f>OBV!G1580</f>
        <v>NEUTRAL</v>
      </c>
      <c r="L1580" s="5" t="str">
        <f>OBV!H1580</f>
        <v>CONFIRMED BULLISH</v>
      </c>
      <c r="M1580" s="7">
        <f t="shared" si="240"/>
        <v>25</v>
      </c>
      <c r="N1580" s="7">
        <f t="shared" si="241"/>
        <v>0</v>
      </c>
      <c r="O1580" s="7">
        <f t="shared" si="242"/>
        <v>50</v>
      </c>
      <c r="P1580" s="7">
        <f t="shared" si="243"/>
        <v>83.5</v>
      </c>
      <c r="Q1580" s="8">
        <f t="shared" si="244"/>
        <v>28.774999999999999</v>
      </c>
      <c r="R1580" s="8">
        <f t="shared" si="245"/>
        <v>43.375</v>
      </c>
      <c r="S1580" s="8">
        <f t="shared" si="246"/>
        <v>53.825000000000003</v>
      </c>
      <c r="T1580" s="8">
        <f t="shared" si="247"/>
        <v>39.625</v>
      </c>
      <c r="U1580" s="7">
        <f t="shared" si="248"/>
        <v>41.991666666666667</v>
      </c>
      <c r="V1580" s="7">
        <f t="shared" si="249"/>
        <v>41.400000000000006</v>
      </c>
    </row>
    <row r="1581" spans="1:22" ht="13.5" x14ac:dyDescent="0.25">
      <c r="A1581" s="3">
        <f>RSI!A1581</f>
        <v>44313</v>
      </c>
      <c r="B1581" s="2">
        <f>RSI!B1581</f>
        <v>6.7380000000000004</v>
      </c>
      <c r="C1581" s="2">
        <f>RSI!I1581</f>
        <v>64.091154465239782</v>
      </c>
      <c r="D1581" s="2">
        <f>MACD!E1581</f>
        <v>4.0877433409507447E-3</v>
      </c>
      <c r="E1581" s="2">
        <f>MACD!F1581</f>
        <v>-7.4446875206542015E-2</v>
      </c>
      <c r="F1581" s="2">
        <f>'Moving Avg'!D1581</f>
        <v>6.6292</v>
      </c>
      <c r="G1581" s="2">
        <f>'Moving Avg'!F1581</f>
        <v>6.533850000000001</v>
      </c>
      <c r="H1581" s="2">
        <f>'Moving Avg'!G1581</f>
        <v>6.224359999999999</v>
      </c>
      <c r="I1581" s="2">
        <f>'Moving Avg'!H1581</f>
        <v>6.1390850000000023</v>
      </c>
      <c r="J1581" s="5" t="str">
        <f>OBV!F1581</f>
        <v>BULLISH</v>
      </c>
      <c r="K1581" s="5" t="str">
        <f>OBV!G1581</f>
        <v>NEUTRAL</v>
      </c>
      <c r="L1581" s="5" t="str">
        <f>OBV!H1581</f>
        <v>CONFIRMED BULLISH</v>
      </c>
      <c r="M1581" s="7">
        <f t="shared" si="240"/>
        <v>25</v>
      </c>
      <c r="N1581" s="7">
        <f t="shared" si="241"/>
        <v>0</v>
      </c>
      <c r="O1581" s="7">
        <f t="shared" si="242"/>
        <v>50</v>
      </c>
      <c r="P1581" s="7">
        <f t="shared" si="243"/>
        <v>83.5</v>
      </c>
      <c r="Q1581" s="8">
        <f t="shared" si="244"/>
        <v>28.774999999999999</v>
      </c>
      <c r="R1581" s="8">
        <f t="shared" si="245"/>
        <v>43.375</v>
      </c>
      <c r="S1581" s="8">
        <f t="shared" si="246"/>
        <v>53.825000000000003</v>
      </c>
      <c r="T1581" s="8">
        <f t="shared" si="247"/>
        <v>39.625</v>
      </c>
      <c r="U1581" s="7">
        <f t="shared" si="248"/>
        <v>41.991666666666667</v>
      </c>
      <c r="V1581" s="7">
        <f t="shared" si="249"/>
        <v>41.400000000000006</v>
      </c>
    </row>
    <row r="1582" spans="1:22" ht="13.5" x14ac:dyDescent="0.25">
      <c r="A1582" s="3">
        <f>RSI!A1582</f>
        <v>44314</v>
      </c>
      <c r="B1582" s="2">
        <f>RSI!B1582</f>
        <v>6.7380000000000004</v>
      </c>
      <c r="C1582" s="2">
        <f>RSI!I1582</f>
        <v>64.091154465239782</v>
      </c>
      <c r="D1582" s="2">
        <f>MACD!E1582</f>
        <v>2.0605091036918211E-2</v>
      </c>
      <c r="E1582" s="2">
        <f>MACD!F1582</f>
        <v>-5.5436481957849976E-2</v>
      </c>
      <c r="F1582" s="2">
        <f>'Moving Avg'!D1582</f>
        <v>6.6677999999999997</v>
      </c>
      <c r="G1582" s="2">
        <f>'Moving Avg'!F1582</f>
        <v>6.5531500000000005</v>
      </c>
      <c r="H1582" s="2">
        <f>'Moving Avg'!G1582</f>
        <v>6.2350799999999991</v>
      </c>
      <c r="I1582" s="2">
        <f>'Moving Avg'!H1582</f>
        <v>6.1435100000000027</v>
      </c>
      <c r="J1582" s="5" t="str">
        <f>OBV!F1582</f>
        <v>BULLISH</v>
      </c>
      <c r="K1582" s="5" t="str">
        <f>OBV!G1582</f>
        <v>NEUTRAL</v>
      </c>
      <c r="L1582" s="5" t="str">
        <f>OBV!H1582</f>
        <v>CONFIRMED BULLISH</v>
      </c>
      <c r="M1582" s="7">
        <f t="shared" si="240"/>
        <v>25</v>
      </c>
      <c r="N1582" s="7">
        <f t="shared" si="241"/>
        <v>0</v>
      </c>
      <c r="O1582" s="7">
        <f t="shared" si="242"/>
        <v>50</v>
      </c>
      <c r="P1582" s="7">
        <f t="shared" si="243"/>
        <v>83.5</v>
      </c>
      <c r="Q1582" s="8">
        <f t="shared" si="244"/>
        <v>28.774999999999999</v>
      </c>
      <c r="R1582" s="8">
        <f t="shared" si="245"/>
        <v>43.375</v>
      </c>
      <c r="S1582" s="8">
        <f t="shared" si="246"/>
        <v>53.825000000000003</v>
      </c>
      <c r="T1582" s="8">
        <f t="shared" si="247"/>
        <v>39.625</v>
      </c>
      <c r="U1582" s="7">
        <f t="shared" si="248"/>
        <v>41.991666666666667</v>
      </c>
      <c r="V1582" s="7">
        <f t="shared" si="249"/>
        <v>41.400000000000006</v>
      </c>
    </row>
    <row r="1583" spans="1:22" ht="13.5" x14ac:dyDescent="0.25">
      <c r="A1583" s="3">
        <f>RSI!A1583</f>
        <v>44315</v>
      </c>
      <c r="B1583" s="2">
        <f>RSI!B1583</f>
        <v>6.78</v>
      </c>
      <c r="C1583" s="2">
        <f>RSI!I1583</f>
        <v>65.658667849869261</v>
      </c>
      <c r="D1583" s="2">
        <f>MACD!E1583</f>
        <v>-8.9960909914132969E-4</v>
      </c>
      <c r="E1583" s="2">
        <f>MACD!F1583</f>
        <v>-4.4529107386108248E-2</v>
      </c>
      <c r="F1583" s="2">
        <f>'Moving Avg'!D1583</f>
        <v>6.7105999999999995</v>
      </c>
      <c r="G1583" s="2">
        <f>'Moving Avg'!F1583</f>
        <v>6.5745500000000003</v>
      </c>
      <c r="H1583" s="2">
        <f>'Moving Avg'!G1583</f>
        <v>6.2466400000000002</v>
      </c>
      <c r="I1583" s="2">
        <f>'Moving Avg'!H1583</f>
        <v>6.1471100000000023</v>
      </c>
      <c r="J1583" s="5" t="str">
        <f>OBV!F1583</f>
        <v>BULLISH</v>
      </c>
      <c r="K1583" s="5" t="str">
        <f>OBV!G1583</f>
        <v>NEUTRAL</v>
      </c>
      <c r="L1583" s="5" t="str">
        <f>OBV!H1583</f>
        <v>CONFIRMED BULLISH</v>
      </c>
      <c r="M1583" s="7">
        <f t="shared" si="240"/>
        <v>25</v>
      </c>
      <c r="N1583" s="7">
        <f t="shared" si="241"/>
        <v>0</v>
      </c>
      <c r="O1583" s="7">
        <f t="shared" si="242"/>
        <v>50</v>
      </c>
      <c r="P1583" s="7">
        <f t="shared" si="243"/>
        <v>83.5</v>
      </c>
      <c r="Q1583" s="8">
        <f t="shared" si="244"/>
        <v>28.774999999999999</v>
      </c>
      <c r="R1583" s="8">
        <f t="shared" si="245"/>
        <v>43.375</v>
      </c>
      <c r="S1583" s="8">
        <f t="shared" si="246"/>
        <v>53.825000000000003</v>
      </c>
      <c r="T1583" s="8">
        <f t="shared" si="247"/>
        <v>39.625</v>
      </c>
      <c r="U1583" s="7">
        <f t="shared" si="248"/>
        <v>41.991666666666667</v>
      </c>
      <c r="V1583" s="7">
        <f t="shared" si="249"/>
        <v>41.400000000000006</v>
      </c>
    </row>
    <row r="1584" spans="1:22" ht="13.5" x14ac:dyDescent="0.25">
      <c r="A1584" s="3">
        <f>RSI!A1584</f>
        <v>44316</v>
      </c>
      <c r="B1584" s="2">
        <f>RSI!B1584</f>
        <v>6.8159999999999998</v>
      </c>
      <c r="C1584" s="2">
        <f>RSI!I1584</f>
        <v>66.988841894769749</v>
      </c>
      <c r="D1584" s="2">
        <f>MACD!E1584</f>
        <v>-2.5646600839937861E-2</v>
      </c>
      <c r="E1584" s="2">
        <f>MACD!F1584</f>
        <v>-4.0752606076874177E-2</v>
      </c>
      <c r="F1584" s="2">
        <f>'Moving Avg'!D1584</f>
        <v>6.7606000000000011</v>
      </c>
      <c r="G1584" s="2">
        <f>'Moving Avg'!F1584</f>
        <v>6.6013000000000002</v>
      </c>
      <c r="H1584" s="2">
        <f>'Moving Avg'!G1584</f>
        <v>6.2589199999999998</v>
      </c>
      <c r="I1584" s="2">
        <f>'Moving Avg'!H1584</f>
        <v>6.1510350000000029</v>
      </c>
      <c r="J1584" s="5" t="str">
        <f>OBV!F1584</f>
        <v>BULLISH</v>
      </c>
      <c r="K1584" s="5" t="str">
        <f>OBV!G1584</f>
        <v>NEUTRAL</v>
      </c>
      <c r="L1584" s="5" t="str">
        <f>OBV!H1584</f>
        <v>CONFIRMED BULLISH</v>
      </c>
      <c r="M1584" s="7">
        <f t="shared" si="240"/>
        <v>25</v>
      </c>
      <c r="N1584" s="7">
        <f t="shared" si="241"/>
        <v>0</v>
      </c>
      <c r="O1584" s="7">
        <f t="shared" si="242"/>
        <v>50</v>
      </c>
      <c r="P1584" s="7">
        <f t="shared" si="243"/>
        <v>83.5</v>
      </c>
      <c r="Q1584" s="8">
        <f t="shared" si="244"/>
        <v>28.774999999999999</v>
      </c>
      <c r="R1584" s="8">
        <f t="shared" si="245"/>
        <v>43.375</v>
      </c>
      <c r="S1584" s="8">
        <f t="shared" si="246"/>
        <v>53.825000000000003</v>
      </c>
      <c r="T1584" s="8">
        <f t="shared" si="247"/>
        <v>39.625</v>
      </c>
      <c r="U1584" s="7">
        <f t="shared" si="248"/>
        <v>41.991666666666667</v>
      </c>
      <c r="V1584" s="7">
        <f t="shared" si="249"/>
        <v>41.400000000000006</v>
      </c>
    </row>
    <row r="1585" spans="1:22" ht="13.5" x14ac:dyDescent="0.25">
      <c r="A1585" s="3">
        <f>RSI!A1585</f>
        <v>44319</v>
      </c>
      <c r="B1585" s="2">
        <f>RSI!B1585</f>
        <v>6.8879999999999999</v>
      </c>
      <c r="C1585" s="2">
        <f>RSI!I1585</f>
        <v>69.530792832905689</v>
      </c>
      <c r="D1585" s="2">
        <f>MACD!E1585</f>
        <v>-3.1734453618740943E-2</v>
      </c>
      <c r="E1585" s="2">
        <f>MACD!F1585</f>
        <v>-3.8948975585247528E-2</v>
      </c>
      <c r="F1585" s="2">
        <f>'Moving Avg'!D1585</f>
        <v>6.7919999999999998</v>
      </c>
      <c r="G1585" s="2">
        <f>'Moving Avg'!F1585</f>
        <v>6.6320000000000006</v>
      </c>
      <c r="H1585" s="2">
        <f>'Moving Avg'!G1585</f>
        <v>6.275339999999999</v>
      </c>
      <c r="I1585" s="2">
        <f>'Moving Avg'!H1585</f>
        <v>6.155355000000001</v>
      </c>
      <c r="J1585" s="5" t="str">
        <f>OBV!F1585</f>
        <v>BULLISH</v>
      </c>
      <c r="K1585" s="5" t="str">
        <f>OBV!G1585</f>
        <v>NEUTRAL</v>
      </c>
      <c r="L1585" s="5" t="str">
        <f>OBV!H1585</f>
        <v>CONFIRMED BULLISH</v>
      </c>
      <c r="M1585" s="7">
        <f t="shared" si="240"/>
        <v>25</v>
      </c>
      <c r="N1585" s="7">
        <f t="shared" si="241"/>
        <v>0</v>
      </c>
      <c r="O1585" s="7">
        <f t="shared" si="242"/>
        <v>50</v>
      </c>
      <c r="P1585" s="7">
        <f t="shared" si="243"/>
        <v>83.5</v>
      </c>
      <c r="Q1585" s="8">
        <f t="shared" si="244"/>
        <v>28.774999999999999</v>
      </c>
      <c r="R1585" s="8">
        <f t="shared" si="245"/>
        <v>43.375</v>
      </c>
      <c r="S1585" s="8">
        <f t="shared" si="246"/>
        <v>53.825000000000003</v>
      </c>
      <c r="T1585" s="8">
        <f t="shared" si="247"/>
        <v>39.625</v>
      </c>
      <c r="U1585" s="7">
        <f t="shared" si="248"/>
        <v>41.991666666666667</v>
      </c>
      <c r="V1585" s="7">
        <f t="shared" si="249"/>
        <v>41.400000000000006</v>
      </c>
    </row>
    <row r="1586" spans="1:22" ht="13.5" x14ac:dyDescent="0.25">
      <c r="A1586" s="3">
        <f>RSI!A1586</f>
        <v>44320</v>
      </c>
      <c r="B1586" s="2">
        <f>RSI!B1586</f>
        <v>6.9729999999999999</v>
      </c>
      <c r="C1586" s="2">
        <f>RSI!I1586</f>
        <v>72.247709676378946</v>
      </c>
      <c r="D1586" s="2">
        <f>MACD!E1586</f>
        <v>-5.6364714871434352E-2</v>
      </c>
      <c r="E1586" s="2">
        <f>MACD!F1586</f>
        <v>-4.2432123442484898E-2</v>
      </c>
      <c r="F1586" s="2">
        <f>'Moving Avg'!D1586</f>
        <v>6.8390000000000004</v>
      </c>
      <c r="G1586" s="2">
        <f>'Moving Avg'!F1586</f>
        <v>6.6637500000000003</v>
      </c>
      <c r="H1586" s="2">
        <f>'Moving Avg'!G1586</f>
        <v>6.2934599999999987</v>
      </c>
      <c r="I1586" s="2">
        <f>'Moving Avg'!H1586</f>
        <v>6.1601000000000008</v>
      </c>
      <c r="J1586" s="5" t="str">
        <f>OBV!F1586</f>
        <v>BULLISH</v>
      </c>
      <c r="K1586" s="5" t="str">
        <f>OBV!G1586</f>
        <v>NEUTRAL</v>
      </c>
      <c r="L1586" s="5" t="str">
        <f>OBV!H1586</f>
        <v>CONFIRMED BULLISH</v>
      </c>
      <c r="M1586" s="7">
        <f t="shared" si="240"/>
        <v>0</v>
      </c>
      <c r="N1586" s="7">
        <f t="shared" si="241"/>
        <v>45</v>
      </c>
      <c r="O1586" s="7">
        <f t="shared" si="242"/>
        <v>50</v>
      </c>
      <c r="P1586" s="7">
        <f t="shared" si="243"/>
        <v>83.5</v>
      </c>
      <c r="Q1586" s="8">
        <f t="shared" si="244"/>
        <v>35.774999999999999</v>
      </c>
      <c r="R1586" s="8">
        <f t="shared" si="245"/>
        <v>47.375</v>
      </c>
      <c r="S1586" s="8">
        <f t="shared" si="246"/>
        <v>56.825000000000003</v>
      </c>
      <c r="T1586" s="8">
        <f t="shared" si="247"/>
        <v>44.625</v>
      </c>
      <c r="U1586" s="7">
        <f t="shared" si="248"/>
        <v>46.658333333333339</v>
      </c>
      <c r="V1586" s="7">
        <f t="shared" si="249"/>
        <v>46.150000000000006</v>
      </c>
    </row>
    <row r="1587" spans="1:22" ht="13.5" x14ac:dyDescent="0.25">
      <c r="A1587" s="3">
        <f>RSI!A1587</f>
        <v>44321</v>
      </c>
      <c r="B1587" s="2">
        <f>RSI!B1587</f>
        <v>7.03</v>
      </c>
      <c r="C1587" s="2">
        <f>RSI!I1587</f>
        <v>73.926713127647716</v>
      </c>
      <c r="D1587" s="2">
        <f>MACD!E1587</f>
        <v>-8.7110763261762258E-2</v>
      </c>
      <c r="E1587" s="2">
        <f>MACD!F1587</f>
        <v>-5.136785140634037E-2</v>
      </c>
      <c r="F1587" s="2">
        <f>'Moving Avg'!D1587</f>
        <v>6.8974000000000002</v>
      </c>
      <c r="G1587" s="2">
        <f>'Moving Avg'!F1587</f>
        <v>6.6976500000000003</v>
      </c>
      <c r="H1587" s="2">
        <f>'Moving Avg'!G1587</f>
        <v>6.3127199999999997</v>
      </c>
      <c r="I1587" s="2">
        <f>'Moving Avg'!H1587</f>
        <v>6.1663450000000015</v>
      </c>
      <c r="J1587" s="5" t="str">
        <f>OBV!F1587</f>
        <v>BULLISH</v>
      </c>
      <c r="K1587" s="5" t="str">
        <f>OBV!G1587</f>
        <v>WEAK</v>
      </c>
      <c r="L1587" s="5" t="str">
        <f>OBV!H1587</f>
        <v>CONFIRMED BULLISH</v>
      </c>
      <c r="M1587" s="7">
        <f t="shared" si="240"/>
        <v>0</v>
      </c>
      <c r="N1587" s="7">
        <f t="shared" si="241"/>
        <v>100</v>
      </c>
      <c r="O1587" s="7">
        <f t="shared" si="242"/>
        <v>50</v>
      </c>
      <c r="P1587" s="7">
        <f t="shared" si="243"/>
        <v>67</v>
      </c>
      <c r="Q1587" s="8">
        <f t="shared" si="244"/>
        <v>52.55</v>
      </c>
      <c r="R1587" s="8">
        <f t="shared" si="245"/>
        <v>54.25</v>
      </c>
      <c r="S1587" s="8">
        <f t="shared" si="246"/>
        <v>57.650000000000006</v>
      </c>
      <c r="T1587" s="8">
        <f t="shared" si="247"/>
        <v>54.25</v>
      </c>
      <c r="U1587" s="7">
        <f t="shared" si="248"/>
        <v>54.816666666666663</v>
      </c>
      <c r="V1587" s="7">
        <f t="shared" si="249"/>
        <v>54.674999999999997</v>
      </c>
    </row>
    <row r="1588" spans="1:22" ht="13.5" x14ac:dyDescent="0.25">
      <c r="A1588" s="3">
        <f>RSI!A1588</f>
        <v>44322</v>
      </c>
      <c r="B1588" s="2">
        <f>RSI!B1588</f>
        <v>7.0730000000000004</v>
      </c>
      <c r="C1588" s="2">
        <f>RSI!I1588</f>
        <v>75.148200236004598</v>
      </c>
      <c r="D1588" s="2">
        <f>MACD!E1588</f>
        <v>-0.11568831384379408</v>
      </c>
      <c r="E1588" s="2">
        <f>MACD!F1588</f>
        <v>-6.4231943893831106E-2</v>
      </c>
      <c r="F1588" s="2">
        <f>'Moving Avg'!D1588</f>
        <v>6.9560000000000004</v>
      </c>
      <c r="G1588" s="2">
        <f>'Moving Avg'!F1588</f>
        <v>6.7215500000000006</v>
      </c>
      <c r="H1588" s="2">
        <f>'Moving Avg'!G1588</f>
        <v>6.3315599999999996</v>
      </c>
      <c r="I1588" s="2">
        <f>'Moving Avg'!H1588</f>
        <v>6.1728050000000003</v>
      </c>
      <c r="J1588" s="5" t="str">
        <f>OBV!F1588</f>
        <v>BULLISH</v>
      </c>
      <c r="K1588" s="5" t="str">
        <f>OBV!G1588</f>
        <v>WEAK</v>
      </c>
      <c r="L1588" s="5" t="str">
        <f>OBV!H1588</f>
        <v>CONFIRMED BULLISH</v>
      </c>
      <c r="M1588" s="7">
        <f t="shared" si="240"/>
        <v>0</v>
      </c>
      <c r="N1588" s="7">
        <f t="shared" si="241"/>
        <v>100</v>
      </c>
      <c r="O1588" s="7">
        <f t="shared" si="242"/>
        <v>50</v>
      </c>
      <c r="P1588" s="7">
        <f t="shared" si="243"/>
        <v>67</v>
      </c>
      <c r="Q1588" s="8">
        <f t="shared" si="244"/>
        <v>52.55</v>
      </c>
      <c r="R1588" s="8">
        <f t="shared" si="245"/>
        <v>54.25</v>
      </c>
      <c r="S1588" s="8">
        <f t="shared" si="246"/>
        <v>57.650000000000006</v>
      </c>
      <c r="T1588" s="8">
        <f t="shared" si="247"/>
        <v>54.25</v>
      </c>
      <c r="U1588" s="7">
        <f t="shared" si="248"/>
        <v>54.816666666666663</v>
      </c>
      <c r="V1588" s="7">
        <f t="shared" si="249"/>
        <v>54.674999999999997</v>
      </c>
    </row>
    <row r="1589" spans="1:22" ht="13.5" x14ac:dyDescent="0.25">
      <c r="A1589" s="3">
        <f>RSI!A1589</f>
        <v>44323</v>
      </c>
      <c r="B1589" s="2">
        <f>RSI!B1589</f>
        <v>7.173</v>
      </c>
      <c r="C1589" s="2">
        <f>RSI!I1589</f>
        <v>77.757870825631642</v>
      </c>
      <c r="D1589" s="2">
        <f>MACD!E1589</f>
        <v>-0.14994493251810592</v>
      </c>
      <c r="E1589" s="2">
        <f>MACD!F1589</f>
        <v>-8.1374541618686069E-2</v>
      </c>
      <c r="F1589" s="2">
        <f>'Moving Avg'!D1589</f>
        <v>7.0274000000000001</v>
      </c>
      <c r="G1589" s="2">
        <f>'Moving Avg'!F1589</f>
        <v>6.7519000000000009</v>
      </c>
      <c r="H1589" s="2">
        <f>'Moving Avg'!G1589</f>
        <v>6.3559599999999996</v>
      </c>
      <c r="I1589" s="2">
        <f>'Moving Avg'!H1589</f>
        <v>6.1797649999999997</v>
      </c>
      <c r="J1589" s="5" t="str">
        <f>OBV!F1589</f>
        <v>BULLISH</v>
      </c>
      <c r="K1589" s="5" t="str">
        <f>OBV!G1589</f>
        <v>WEAK</v>
      </c>
      <c r="L1589" s="5" t="str">
        <f>OBV!H1589</f>
        <v>CONFIRMED BULLISH</v>
      </c>
      <c r="M1589" s="7">
        <f t="shared" si="240"/>
        <v>0</v>
      </c>
      <c r="N1589" s="7">
        <f t="shared" si="241"/>
        <v>100</v>
      </c>
      <c r="O1589" s="7">
        <f t="shared" si="242"/>
        <v>50</v>
      </c>
      <c r="P1589" s="7">
        <f t="shared" si="243"/>
        <v>67</v>
      </c>
      <c r="Q1589" s="8">
        <f t="shared" si="244"/>
        <v>52.55</v>
      </c>
      <c r="R1589" s="8">
        <f t="shared" si="245"/>
        <v>54.25</v>
      </c>
      <c r="S1589" s="8">
        <f t="shared" si="246"/>
        <v>57.650000000000006</v>
      </c>
      <c r="T1589" s="8">
        <f t="shared" si="247"/>
        <v>54.25</v>
      </c>
      <c r="U1589" s="7">
        <f t="shared" si="248"/>
        <v>54.816666666666663</v>
      </c>
      <c r="V1589" s="7">
        <f t="shared" si="249"/>
        <v>54.674999999999997</v>
      </c>
    </row>
    <row r="1590" spans="1:22" ht="13.5" x14ac:dyDescent="0.25">
      <c r="A1590" s="3">
        <f>RSI!A1590</f>
        <v>44326</v>
      </c>
      <c r="B1590" s="2">
        <f>RSI!B1590</f>
        <v>7.4690000000000003</v>
      </c>
      <c r="C1590" s="2">
        <f>RSI!I1590</f>
        <v>83.335951208800608</v>
      </c>
      <c r="D1590" s="2">
        <f>MACD!E1590</f>
        <v>-0.1785340789721328</v>
      </c>
      <c r="E1590" s="2">
        <f>MACD!F1590</f>
        <v>-0.10080644908937542</v>
      </c>
      <c r="F1590" s="2">
        <f>'Moving Avg'!D1590</f>
        <v>7.1436000000000011</v>
      </c>
      <c r="G1590" s="2">
        <f>'Moving Avg'!F1590</f>
        <v>6.7877500000000008</v>
      </c>
      <c r="H1590" s="2">
        <f>'Moving Avg'!G1590</f>
        <v>6.3862799999999993</v>
      </c>
      <c r="I1590" s="2">
        <f>'Moving Avg'!H1590</f>
        <v>6.188205</v>
      </c>
      <c r="J1590" s="5" t="str">
        <f>OBV!F1590</f>
        <v>BULLISH</v>
      </c>
      <c r="K1590" s="5" t="str">
        <f>OBV!G1590</f>
        <v>NEUTRAL</v>
      </c>
      <c r="L1590" s="5" t="str">
        <f>OBV!H1590</f>
        <v>CONFIRMED BULLISH</v>
      </c>
      <c r="M1590" s="7">
        <f t="shared" si="240"/>
        <v>0</v>
      </c>
      <c r="N1590" s="7">
        <f t="shared" si="241"/>
        <v>100</v>
      </c>
      <c r="O1590" s="7">
        <f t="shared" si="242"/>
        <v>50</v>
      </c>
      <c r="P1590" s="7">
        <f t="shared" si="243"/>
        <v>83.5</v>
      </c>
      <c r="Q1590" s="8">
        <f t="shared" si="244"/>
        <v>55.024999999999999</v>
      </c>
      <c r="R1590" s="8">
        <f t="shared" si="245"/>
        <v>58.375</v>
      </c>
      <c r="S1590" s="8">
        <f t="shared" si="246"/>
        <v>65.075000000000003</v>
      </c>
      <c r="T1590" s="8">
        <f t="shared" si="247"/>
        <v>58.375</v>
      </c>
      <c r="U1590" s="7">
        <f t="shared" si="248"/>
        <v>59.491666666666674</v>
      </c>
      <c r="V1590" s="7">
        <f t="shared" si="249"/>
        <v>59.212500000000006</v>
      </c>
    </row>
    <row r="1591" spans="1:22" ht="13.5" x14ac:dyDescent="0.25">
      <c r="A1591" s="3">
        <f>RSI!A1591</f>
        <v>44327</v>
      </c>
      <c r="B1591" s="2">
        <f>RSI!B1591</f>
        <v>7.7270000000000003</v>
      </c>
      <c r="C1591" s="2">
        <f>RSI!I1591</f>
        <v>86.511298503158685</v>
      </c>
      <c r="D1591" s="2">
        <f>MACD!E1591</f>
        <v>-0.22534285093500639</v>
      </c>
      <c r="E1591" s="2">
        <f>MACD!F1591</f>
        <v>-0.12571372945850162</v>
      </c>
      <c r="F1591" s="2">
        <f>'Moving Avg'!D1591</f>
        <v>7.2944000000000013</v>
      </c>
      <c r="G1591" s="2">
        <f>'Moving Avg'!F1591</f>
        <v>6.8365000000000009</v>
      </c>
      <c r="H1591" s="2">
        <f>'Moving Avg'!G1591</f>
        <v>6.4196199999999983</v>
      </c>
      <c r="I1591" s="2">
        <f>'Moving Avg'!H1591</f>
        <v>6.1979350000000011</v>
      </c>
      <c r="J1591" s="5" t="str">
        <f>OBV!F1591</f>
        <v>BULLISH</v>
      </c>
      <c r="K1591" s="5" t="str">
        <f>OBV!G1591</f>
        <v>NEUTRAL</v>
      </c>
      <c r="L1591" s="5" t="str">
        <f>OBV!H1591</f>
        <v>CONFIRMED BULLISH</v>
      </c>
      <c r="M1591" s="7">
        <f t="shared" si="240"/>
        <v>0</v>
      </c>
      <c r="N1591" s="7">
        <f t="shared" si="241"/>
        <v>100</v>
      </c>
      <c r="O1591" s="7">
        <f t="shared" si="242"/>
        <v>50</v>
      </c>
      <c r="P1591" s="7">
        <f t="shared" si="243"/>
        <v>83.5</v>
      </c>
      <c r="Q1591" s="8">
        <f t="shared" si="244"/>
        <v>55.024999999999999</v>
      </c>
      <c r="R1591" s="8">
        <f t="shared" si="245"/>
        <v>58.375</v>
      </c>
      <c r="S1591" s="8">
        <f t="shared" si="246"/>
        <v>65.075000000000003</v>
      </c>
      <c r="T1591" s="8">
        <f t="shared" si="247"/>
        <v>58.375</v>
      </c>
      <c r="U1591" s="7">
        <f t="shared" si="248"/>
        <v>59.491666666666674</v>
      </c>
      <c r="V1591" s="7">
        <f t="shared" si="249"/>
        <v>59.212500000000006</v>
      </c>
    </row>
    <row r="1592" spans="1:22" ht="13.5" x14ac:dyDescent="0.25">
      <c r="A1592" s="3">
        <f>RSI!A1592</f>
        <v>44333</v>
      </c>
      <c r="B1592" s="2">
        <f>RSI!B1592</f>
        <v>7.5910000000000002</v>
      </c>
      <c r="C1592" s="2">
        <f>RSI!I1592</f>
        <v>78.066675352966072</v>
      </c>
      <c r="D1592" s="2">
        <f>MACD!E1592</f>
        <v>-0.260644961721475</v>
      </c>
      <c r="E1592" s="2">
        <f>MACD!F1592</f>
        <v>-0.1526999759110963</v>
      </c>
      <c r="F1592" s="2">
        <f>'Moving Avg'!D1592</f>
        <v>7.4066000000000001</v>
      </c>
      <c r="G1592" s="2">
        <f>'Moving Avg'!F1592</f>
        <v>6.8806000000000012</v>
      </c>
      <c r="H1592" s="2">
        <f>'Moving Avg'!G1592</f>
        <v>6.4503999999999984</v>
      </c>
      <c r="I1592" s="2">
        <f>'Moving Avg'!H1592</f>
        <v>6.2073400000000003</v>
      </c>
      <c r="J1592" s="5" t="str">
        <f>OBV!F1592</f>
        <v>BULLISH</v>
      </c>
      <c r="K1592" s="5" t="str">
        <f>OBV!G1592</f>
        <v>NEUTRAL</v>
      </c>
      <c r="L1592" s="5" t="str">
        <f>OBV!H1592</f>
        <v>CONFIRMED BULLISH</v>
      </c>
      <c r="M1592" s="7">
        <f t="shared" si="240"/>
        <v>0</v>
      </c>
      <c r="N1592" s="7">
        <f t="shared" si="241"/>
        <v>100</v>
      </c>
      <c r="O1592" s="7">
        <f t="shared" si="242"/>
        <v>50</v>
      </c>
      <c r="P1592" s="7">
        <f t="shared" si="243"/>
        <v>83.5</v>
      </c>
      <c r="Q1592" s="8">
        <f t="shared" si="244"/>
        <v>55.024999999999999</v>
      </c>
      <c r="R1592" s="8">
        <f t="shared" si="245"/>
        <v>58.375</v>
      </c>
      <c r="S1592" s="8">
        <f t="shared" si="246"/>
        <v>65.075000000000003</v>
      </c>
      <c r="T1592" s="8">
        <f t="shared" si="247"/>
        <v>58.375</v>
      </c>
      <c r="U1592" s="7">
        <f t="shared" si="248"/>
        <v>59.491666666666674</v>
      </c>
      <c r="V1592" s="7">
        <f t="shared" si="249"/>
        <v>59.212500000000006</v>
      </c>
    </row>
    <row r="1593" spans="1:22" ht="13.5" x14ac:dyDescent="0.25">
      <c r="A1593" s="3">
        <f>RSI!A1593</f>
        <v>44334</v>
      </c>
      <c r="B1593" s="2">
        <f>RSI!B1593</f>
        <v>7.5910000000000002</v>
      </c>
      <c r="C1593" s="2">
        <f>RSI!I1593</f>
        <v>78.066675352966072</v>
      </c>
      <c r="D1593" s="2">
        <f>MACD!E1593</f>
        <v>-0.28859225693341894</v>
      </c>
      <c r="E1593" s="2">
        <f>MACD!F1593</f>
        <v>-0.17987843211556084</v>
      </c>
      <c r="F1593" s="2">
        <f>'Moving Avg'!D1593</f>
        <v>7.5102000000000002</v>
      </c>
      <c r="G1593" s="2">
        <f>'Moving Avg'!F1593</f>
        <v>6.9347000000000012</v>
      </c>
      <c r="H1593" s="2">
        <f>'Moving Avg'!G1593</f>
        <v>6.4844599999999994</v>
      </c>
      <c r="I1593" s="2">
        <f>'Moving Avg'!H1593</f>
        <v>6.2167449999999995</v>
      </c>
      <c r="J1593" s="5" t="str">
        <f>OBV!F1593</f>
        <v>BEARISH</v>
      </c>
      <c r="K1593" s="5" t="str">
        <f>OBV!G1593</f>
        <v>NEUTRAL</v>
      </c>
      <c r="L1593" s="5" t="str">
        <f>OBV!H1593</f>
        <v>BEARISH DIVERGENCE</v>
      </c>
      <c r="M1593" s="7">
        <f t="shared" si="240"/>
        <v>0</v>
      </c>
      <c r="N1593" s="7">
        <f t="shared" si="241"/>
        <v>100</v>
      </c>
      <c r="O1593" s="7">
        <f t="shared" si="242"/>
        <v>50</v>
      </c>
      <c r="P1593" s="7">
        <f t="shared" si="243"/>
        <v>16.5</v>
      </c>
      <c r="Q1593" s="8">
        <f t="shared" si="244"/>
        <v>44.975000000000001</v>
      </c>
      <c r="R1593" s="8">
        <f t="shared" si="245"/>
        <v>41.625</v>
      </c>
      <c r="S1593" s="8">
        <f t="shared" si="246"/>
        <v>34.924999999999997</v>
      </c>
      <c r="T1593" s="8">
        <f t="shared" si="247"/>
        <v>41.625</v>
      </c>
      <c r="U1593" s="7">
        <f t="shared" si="248"/>
        <v>40.508333333333333</v>
      </c>
      <c r="V1593" s="7">
        <f t="shared" si="249"/>
        <v>40.787499999999994</v>
      </c>
    </row>
    <row r="1594" spans="1:22" ht="13.5" x14ac:dyDescent="0.25">
      <c r="A1594" s="3">
        <f>RSI!A1594</f>
        <v>44335</v>
      </c>
      <c r="B1594" s="2">
        <f>RSI!B1594</f>
        <v>7.5910000000000002</v>
      </c>
      <c r="C1594" s="2">
        <f>RSI!I1594</f>
        <v>78.066675352966072</v>
      </c>
      <c r="D1594" s="2">
        <f>MACD!E1594</f>
        <v>-0.31090318900051717</v>
      </c>
      <c r="E1594" s="2">
        <f>MACD!F1594</f>
        <v>-0.20608338349255212</v>
      </c>
      <c r="F1594" s="2">
        <f>'Moving Avg'!D1594</f>
        <v>7.5937999999999999</v>
      </c>
      <c r="G1594" s="2">
        <f>'Moving Avg'!F1594</f>
        <v>6.9894999999999996</v>
      </c>
      <c r="H1594" s="2">
        <f>'Moving Avg'!G1594</f>
        <v>6.5219400000000007</v>
      </c>
      <c r="I1594" s="2">
        <f>'Moving Avg'!H1594</f>
        <v>6.2261499999999987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  <c r="M1594" s="7">
        <f t="shared" si="240"/>
        <v>0</v>
      </c>
      <c r="N1594" s="7">
        <f t="shared" si="241"/>
        <v>100</v>
      </c>
      <c r="O1594" s="7">
        <f t="shared" si="242"/>
        <v>50</v>
      </c>
      <c r="P1594" s="7">
        <f t="shared" si="243"/>
        <v>16.5</v>
      </c>
      <c r="Q1594" s="8">
        <f t="shared" si="244"/>
        <v>44.975000000000001</v>
      </c>
      <c r="R1594" s="8">
        <f t="shared" si="245"/>
        <v>41.625</v>
      </c>
      <c r="S1594" s="8">
        <f t="shared" si="246"/>
        <v>34.924999999999997</v>
      </c>
      <c r="T1594" s="8">
        <f t="shared" si="247"/>
        <v>41.625</v>
      </c>
      <c r="U1594" s="7">
        <f t="shared" si="248"/>
        <v>40.508333333333333</v>
      </c>
      <c r="V1594" s="7">
        <f t="shared" si="249"/>
        <v>40.787499999999994</v>
      </c>
    </row>
    <row r="1595" spans="1:22" ht="13.5" x14ac:dyDescent="0.25">
      <c r="A1595" s="3">
        <f>RSI!A1595</f>
        <v>44336</v>
      </c>
      <c r="B1595" s="2">
        <f>RSI!B1595</f>
        <v>7.5910000000000002</v>
      </c>
      <c r="C1595" s="2">
        <f>RSI!I1595</f>
        <v>78.066675352966072</v>
      </c>
      <c r="D1595" s="2">
        <f>MACD!E1595</f>
        <v>-0.32259519345194221</v>
      </c>
      <c r="E1595" s="2">
        <f>MACD!F1595</f>
        <v>-0.22938574548443014</v>
      </c>
      <c r="F1595" s="2">
        <f>'Moving Avg'!D1595</f>
        <v>7.6181999999999999</v>
      </c>
      <c r="G1595" s="2">
        <f>'Moving Avg'!F1595</f>
        <v>7.0371499999999996</v>
      </c>
      <c r="H1595" s="2">
        <f>'Moving Avg'!G1595</f>
        <v>6.5595600000000003</v>
      </c>
      <c r="I1595" s="2">
        <f>'Moving Avg'!H1595</f>
        <v>6.2355549999999971</v>
      </c>
      <c r="J1595" s="5" t="str">
        <f>OBV!F1595</f>
        <v>BEARISH</v>
      </c>
      <c r="K1595" s="5" t="str">
        <f>OBV!G1595</f>
        <v>NEUTRAL</v>
      </c>
      <c r="L1595" s="5" t="str">
        <f>OBV!H1595</f>
        <v>BEARISH DIVERGENCE</v>
      </c>
      <c r="M1595" s="7">
        <f t="shared" si="240"/>
        <v>0</v>
      </c>
      <c r="N1595" s="7">
        <f t="shared" si="241"/>
        <v>100</v>
      </c>
      <c r="O1595" s="7">
        <f t="shared" si="242"/>
        <v>50</v>
      </c>
      <c r="P1595" s="7">
        <f t="shared" si="243"/>
        <v>16.5</v>
      </c>
      <c r="Q1595" s="8">
        <f t="shared" si="244"/>
        <v>44.975000000000001</v>
      </c>
      <c r="R1595" s="8">
        <f t="shared" si="245"/>
        <v>41.625</v>
      </c>
      <c r="S1595" s="8">
        <f t="shared" si="246"/>
        <v>34.924999999999997</v>
      </c>
      <c r="T1595" s="8">
        <f t="shared" si="247"/>
        <v>41.625</v>
      </c>
      <c r="U1595" s="7">
        <f t="shared" si="248"/>
        <v>40.508333333333333</v>
      </c>
      <c r="V1595" s="7">
        <f t="shared" si="249"/>
        <v>40.787499999999994</v>
      </c>
    </row>
    <row r="1596" spans="1:22" ht="13.5" x14ac:dyDescent="0.25">
      <c r="A1596" s="3">
        <f>RSI!A1596</f>
        <v>44337</v>
      </c>
      <c r="B1596" s="2">
        <f>RSI!B1596</f>
        <v>7.8559999999999999</v>
      </c>
      <c r="C1596" s="2">
        <f>RSI!I1596</f>
        <v>82.534811674557062</v>
      </c>
      <c r="D1596" s="2">
        <f>MACD!E1596</f>
        <v>-0.3426433998631504</v>
      </c>
      <c r="E1596" s="2">
        <f>MACD!F1596</f>
        <v>-0.2520372763601742</v>
      </c>
      <c r="F1596" s="2">
        <f>'Moving Avg'!D1596</f>
        <v>7.6440000000000001</v>
      </c>
      <c r="G1596" s="2">
        <f>'Moving Avg'!F1596</f>
        <v>7.1016499999999994</v>
      </c>
      <c r="H1596" s="2">
        <f>'Moving Avg'!G1596</f>
        <v>6.5992000000000006</v>
      </c>
      <c r="I1596" s="2">
        <f>'Moving Avg'!H1596</f>
        <v>6.2462849999999968</v>
      </c>
      <c r="J1596" s="5" t="str">
        <f>OBV!F1596</f>
        <v>BULLISH</v>
      </c>
      <c r="K1596" s="5" t="str">
        <f>OBV!G1596</f>
        <v>NEUTRAL</v>
      </c>
      <c r="L1596" s="5" t="str">
        <f>OBV!H1596</f>
        <v>CONFIRMED BULLISH</v>
      </c>
      <c r="M1596" s="7">
        <f t="shared" si="240"/>
        <v>0</v>
      </c>
      <c r="N1596" s="7">
        <f t="shared" si="241"/>
        <v>100</v>
      </c>
      <c r="O1596" s="7">
        <f t="shared" si="242"/>
        <v>50</v>
      </c>
      <c r="P1596" s="7">
        <f t="shared" si="243"/>
        <v>83.5</v>
      </c>
      <c r="Q1596" s="8">
        <f t="shared" si="244"/>
        <v>55.024999999999999</v>
      </c>
      <c r="R1596" s="8">
        <f t="shared" si="245"/>
        <v>58.375</v>
      </c>
      <c r="S1596" s="8">
        <f t="shared" si="246"/>
        <v>65.075000000000003</v>
      </c>
      <c r="T1596" s="8">
        <f t="shared" si="247"/>
        <v>58.375</v>
      </c>
      <c r="U1596" s="7">
        <f t="shared" si="248"/>
        <v>59.491666666666674</v>
      </c>
      <c r="V1596" s="7">
        <f t="shared" si="249"/>
        <v>59.212500000000006</v>
      </c>
    </row>
    <row r="1597" spans="1:22" ht="13.5" x14ac:dyDescent="0.25">
      <c r="A1597" s="3">
        <f>RSI!A1597</f>
        <v>44340</v>
      </c>
      <c r="B1597" s="2">
        <f>RSI!B1597</f>
        <v>7.8179999999999996</v>
      </c>
      <c r="C1597" s="2">
        <f>RSI!I1597</f>
        <v>80.017543030825124</v>
      </c>
      <c r="D1597" s="2">
        <f>MACD!E1597</f>
        <v>-0.35292454847747834</v>
      </c>
      <c r="E1597" s="2">
        <f>MACD!F1597</f>
        <v>-0.27221473078363506</v>
      </c>
      <c r="F1597" s="2">
        <f>'Moving Avg'!D1597</f>
        <v>7.6893999999999991</v>
      </c>
      <c r="G1597" s="2">
        <f>'Moving Avg'!F1597</f>
        <v>7.1652999999999993</v>
      </c>
      <c r="H1597" s="2">
        <f>'Moving Avg'!G1597</f>
        <v>6.6413599999999997</v>
      </c>
      <c r="I1597" s="2">
        <f>'Moving Avg'!H1597</f>
        <v>6.2568249999999965</v>
      </c>
      <c r="J1597" s="5" t="str">
        <f>OBV!F1597</f>
        <v>BULLISH</v>
      </c>
      <c r="K1597" s="5" t="str">
        <f>OBV!G1597</f>
        <v>NEUTRAL</v>
      </c>
      <c r="L1597" s="5" t="str">
        <f>OBV!H1597</f>
        <v>CONFIRMED BULLISH</v>
      </c>
      <c r="M1597" s="7">
        <f t="shared" si="240"/>
        <v>0</v>
      </c>
      <c r="N1597" s="7">
        <f t="shared" si="241"/>
        <v>100</v>
      </c>
      <c r="O1597" s="7">
        <f t="shared" si="242"/>
        <v>50</v>
      </c>
      <c r="P1597" s="7">
        <f t="shared" si="243"/>
        <v>83.5</v>
      </c>
      <c r="Q1597" s="8">
        <f t="shared" si="244"/>
        <v>55.024999999999999</v>
      </c>
      <c r="R1597" s="8">
        <f t="shared" si="245"/>
        <v>58.375</v>
      </c>
      <c r="S1597" s="8">
        <f t="shared" si="246"/>
        <v>65.075000000000003</v>
      </c>
      <c r="T1597" s="8">
        <f t="shared" si="247"/>
        <v>58.375</v>
      </c>
      <c r="U1597" s="7">
        <f t="shared" si="248"/>
        <v>59.491666666666674</v>
      </c>
      <c r="V1597" s="7">
        <f t="shared" si="249"/>
        <v>59.212500000000006</v>
      </c>
    </row>
    <row r="1598" spans="1:22" ht="13.5" x14ac:dyDescent="0.25">
      <c r="A1598" s="3">
        <f>RSI!A1598</f>
        <v>44341</v>
      </c>
      <c r="B1598" s="2">
        <f>RSI!B1598</f>
        <v>7.8179999999999996</v>
      </c>
      <c r="C1598" s="2">
        <f>RSI!I1598</f>
        <v>80.017543030825124</v>
      </c>
      <c r="D1598" s="2">
        <f>MACD!E1598</f>
        <v>-0.3593223196314117</v>
      </c>
      <c r="E1598" s="2">
        <f>MACD!F1598</f>
        <v>-0.28963624855319037</v>
      </c>
      <c r="F1598" s="2">
        <f>'Moving Avg'!D1598</f>
        <v>7.7347999999999999</v>
      </c>
      <c r="G1598" s="2">
        <f>'Moving Avg'!F1598</f>
        <v>7.2279</v>
      </c>
      <c r="H1598" s="2">
        <f>'Moving Avg'!G1598</f>
        <v>6.6835200000000006</v>
      </c>
      <c r="I1598" s="2">
        <f>'Moving Avg'!H1598</f>
        <v>6.2673649999999972</v>
      </c>
      <c r="J1598" s="5" t="str">
        <f>OBV!F1598</f>
        <v>BULLISH</v>
      </c>
      <c r="K1598" s="5" t="str">
        <f>OBV!G1598</f>
        <v>NEUTRAL</v>
      </c>
      <c r="L1598" s="5" t="str">
        <f>OBV!H1598</f>
        <v>CONFIRMED BULLISH</v>
      </c>
      <c r="M1598" s="7">
        <f t="shared" si="240"/>
        <v>0</v>
      </c>
      <c r="N1598" s="7">
        <f t="shared" si="241"/>
        <v>100</v>
      </c>
      <c r="O1598" s="7">
        <f t="shared" si="242"/>
        <v>50</v>
      </c>
      <c r="P1598" s="7">
        <f t="shared" si="243"/>
        <v>83.5</v>
      </c>
      <c r="Q1598" s="8">
        <f t="shared" si="244"/>
        <v>55.024999999999999</v>
      </c>
      <c r="R1598" s="8">
        <f t="shared" si="245"/>
        <v>58.375</v>
      </c>
      <c r="S1598" s="8">
        <f t="shared" si="246"/>
        <v>65.075000000000003</v>
      </c>
      <c r="T1598" s="8">
        <f t="shared" si="247"/>
        <v>58.375</v>
      </c>
      <c r="U1598" s="7">
        <f t="shared" si="248"/>
        <v>59.491666666666674</v>
      </c>
      <c r="V1598" s="7">
        <f t="shared" si="249"/>
        <v>59.212500000000006</v>
      </c>
    </row>
    <row r="1599" spans="1:22" ht="13.5" x14ac:dyDescent="0.25">
      <c r="A1599" s="3">
        <f>RSI!A1599</f>
        <v>44342</v>
      </c>
      <c r="B1599" s="2">
        <f>RSI!B1599</f>
        <v>7.8179999999999996</v>
      </c>
      <c r="C1599" s="2">
        <f>RSI!I1599</f>
        <v>80.017543030825124</v>
      </c>
      <c r="D1599" s="2">
        <f>MACD!E1599</f>
        <v>-0.35334539025478939</v>
      </c>
      <c r="E1599" s="2">
        <f>MACD!F1599</f>
        <v>-0.30237807689351021</v>
      </c>
      <c r="F1599" s="2">
        <f>'Moving Avg'!D1599</f>
        <v>7.7801999999999989</v>
      </c>
      <c r="G1599" s="2">
        <f>'Moving Avg'!F1599</f>
        <v>7.2904999999999998</v>
      </c>
      <c r="H1599" s="2">
        <f>'Moving Avg'!G1599</f>
        <v>6.7222600000000003</v>
      </c>
      <c r="I1599" s="2">
        <f>'Moving Avg'!H1599</f>
        <v>6.277904999999997</v>
      </c>
      <c r="J1599" s="5" t="str">
        <f>OBV!F1599</f>
        <v>BULLISH</v>
      </c>
      <c r="K1599" s="5" t="str">
        <f>OBV!G1599</f>
        <v>NEUTRAL</v>
      </c>
      <c r="L1599" s="5" t="str">
        <f>OBV!H1599</f>
        <v>CONFIRMED BULLISH</v>
      </c>
      <c r="M1599" s="7">
        <f t="shared" si="240"/>
        <v>0</v>
      </c>
      <c r="N1599" s="7">
        <f t="shared" si="241"/>
        <v>100</v>
      </c>
      <c r="O1599" s="7">
        <f t="shared" si="242"/>
        <v>50</v>
      </c>
      <c r="P1599" s="7">
        <f t="shared" si="243"/>
        <v>83.5</v>
      </c>
      <c r="Q1599" s="8">
        <f t="shared" si="244"/>
        <v>55.024999999999999</v>
      </c>
      <c r="R1599" s="8">
        <f t="shared" si="245"/>
        <v>58.375</v>
      </c>
      <c r="S1599" s="8">
        <f t="shared" si="246"/>
        <v>65.075000000000003</v>
      </c>
      <c r="T1599" s="8">
        <f t="shared" si="247"/>
        <v>58.375</v>
      </c>
      <c r="U1599" s="7">
        <f t="shared" si="248"/>
        <v>59.491666666666674</v>
      </c>
      <c r="V1599" s="7">
        <f t="shared" si="249"/>
        <v>59.212500000000006</v>
      </c>
    </row>
    <row r="1600" spans="1:22" ht="13.5" x14ac:dyDescent="0.25">
      <c r="A1600" s="3">
        <f>RSI!A1600</f>
        <v>44343</v>
      </c>
      <c r="B1600" s="2">
        <f>RSI!B1600</f>
        <v>7.8179999999999996</v>
      </c>
      <c r="C1600" s="2">
        <f>RSI!I1600</f>
        <v>80.017543030825124</v>
      </c>
      <c r="D1600" s="2">
        <f>MACD!E1600</f>
        <v>-0.30644784854655516</v>
      </c>
      <c r="E1600" s="2">
        <f>MACD!F1600</f>
        <v>-0.3031920312241192</v>
      </c>
      <c r="F1600" s="2">
        <f>'Moving Avg'!D1600</f>
        <v>7.8255999999999988</v>
      </c>
      <c r="G1600" s="2">
        <f>'Moving Avg'!F1600</f>
        <v>7.3448499999999992</v>
      </c>
      <c r="H1600" s="2">
        <f>'Moving Avg'!G1600</f>
        <v>6.7615599999999993</v>
      </c>
      <c r="I1600" s="2">
        <f>'Moving Avg'!H1600</f>
        <v>6.2884449999999967</v>
      </c>
      <c r="J1600" s="5" t="str">
        <f>OBV!F1600</f>
        <v>BULLISH</v>
      </c>
      <c r="K1600" s="5" t="str">
        <f>OBV!G1600</f>
        <v>NEUTRAL</v>
      </c>
      <c r="L1600" s="5" t="str">
        <f>OBV!H1600</f>
        <v>CONFIRMED BULLISH</v>
      </c>
      <c r="M1600" s="7">
        <f t="shared" si="240"/>
        <v>0</v>
      </c>
      <c r="N1600" s="7">
        <f t="shared" si="241"/>
        <v>45</v>
      </c>
      <c r="O1600" s="7">
        <f t="shared" si="242"/>
        <v>50</v>
      </c>
      <c r="P1600" s="7">
        <f t="shared" si="243"/>
        <v>83.5</v>
      </c>
      <c r="Q1600" s="8">
        <f t="shared" si="244"/>
        <v>35.774999999999999</v>
      </c>
      <c r="R1600" s="8">
        <f t="shared" si="245"/>
        <v>47.375</v>
      </c>
      <c r="S1600" s="8">
        <f t="shared" si="246"/>
        <v>56.825000000000003</v>
      </c>
      <c r="T1600" s="8">
        <f t="shared" si="247"/>
        <v>44.625</v>
      </c>
      <c r="U1600" s="7">
        <f t="shared" si="248"/>
        <v>46.658333333333339</v>
      </c>
      <c r="V1600" s="7">
        <f t="shared" si="249"/>
        <v>46.150000000000006</v>
      </c>
    </row>
    <row r="1601" spans="1:22" ht="13.5" x14ac:dyDescent="0.25">
      <c r="A1601" s="3">
        <f>RSI!A1601</f>
        <v>44344</v>
      </c>
      <c r="B1601" s="2">
        <f>RSI!B1601</f>
        <v>7.97</v>
      </c>
      <c r="C1601" s="2">
        <f>RSI!I1601</f>
        <v>82.834318201935247</v>
      </c>
      <c r="D1601" s="2">
        <f>MACD!E1601</f>
        <v>-0.24175663668344871</v>
      </c>
      <c r="E1601" s="2">
        <f>MACD!F1601</f>
        <v>-0.29090495231598512</v>
      </c>
      <c r="F1601" s="2">
        <f>'Moving Avg'!D1601</f>
        <v>7.8483999999999998</v>
      </c>
      <c r="G1601" s="2">
        <f>'Moving Avg'!F1601</f>
        <v>7.4064499999999995</v>
      </c>
      <c r="H1601" s="2">
        <f>'Moving Avg'!G1601</f>
        <v>6.8053400000000002</v>
      </c>
      <c r="I1601" s="2">
        <f>'Moving Avg'!H1601</f>
        <v>6.2997799999999975</v>
      </c>
      <c r="J1601" s="5" t="str">
        <f>OBV!F1601</f>
        <v>BULLISH</v>
      </c>
      <c r="K1601" s="5" t="str">
        <f>OBV!G1601</f>
        <v>NEUTRAL</v>
      </c>
      <c r="L1601" s="5" t="str">
        <f>OBV!H1601</f>
        <v>CONFIRMED BULLISH</v>
      </c>
      <c r="M1601" s="7">
        <f t="shared" si="240"/>
        <v>0</v>
      </c>
      <c r="N1601" s="7">
        <f t="shared" si="241"/>
        <v>0</v>
      </c>
      <c r="O1601" s="7">
        <f t="shared" si="242"/>
        <v>50</v>
      </c>
      <c r="P1601" s="7">
        <f t="shared" si="243"/>
        <v>83.5</v>
      </c>
      <c r="Q1601" s="8">
        <f t="shared" si="244"/>
        <v>20.024999999999999</v>
      </c>
      <c r="R1601" s="8">
        <f t="shared" si="245"/>
        <v>38.375</v>
      </c>
      <c r="S1601" s="8">
        <f t="shared" si="246"/>
        <v>50.075000000000003</v>
      </c>
      <c r="T1601" s="8">
        <f t="shared" si="247"/>
        <v>33.375</v>
      </c>
      <c r="U1601" s="7">
        <f t="shared" si="248"/>
        <v>36.158333333333331</v>
      </c>
      <c r="V1601" s="7">
        <f t="shared" si="249"/>
        <v>35.462499999999999</v>
      </c>
    </row>
    <row r="1602" spans="1:22" ht="13.5" x14ac:dyDescent="0.25">
      <c r="A1602" s="3">
        <f>RSI!A1602</f>
        <v>44347</v>
      </c>
      <c r="B1602" s="2">
        <f>RSI!B1602</f>
        <v>7.9470000000000001</v>
      </c>
      <c r="C1602" s="2">
        <f>RSI!I1602</f>
        <v>80.97429063396828</v>
      </c>
      <c r="D1602" s="2">
        <f>MACD!E1602</f>
        <v>-0.21030618138690116</v>
      </c>
      <c r="E1602" s="2">
        <f>MACD!F1602</f>
        <v>-0.27478519813016833</v>
      </c>
      <c r="F1602" s="2">
        <f>'Moving Avg'!D1602</f>
        <v>7.8742000000000001</v>
      </c>
      <c r="G1602" s="2">
        <f>'Moving Avg'!F1602</f>
        <v>7.4668999999999981</v>
      </c>
      <c r="H1602" s="2">
        <f>'Moving Avg'!G1602</f>
        <v>6.8486599999999997</v>
      </c>
      <c r="I1602" s="2">
        <f>'Moving Avg'!H1602</f>
        <v>6.3114649999999957</v>
      </c>
      <c r="J1602" s="5" t="str">
        <f>OBV!F1602</f>
        <v>BULLISH</v>
      </c>
      <c r="K1602" s="5" t="str">
        <f>OBV!G1602</f>
        <v>NEUTRAL</v>
      </c>
      <c r="L1602" s="5" t="str">
        <f>OBV!H1602</f>
        <v>CONFIRMED BULLISH</v>
      </c>
      <c r="M1602" s="7">
        <f t="shared" ref="M1602:M1665" si="250">IF(C1602&lt;30,50, IF(C1602&gt;70, 0, 25))</f>
        <v>0</v>
      </c>
      <c r="N1602" s="7">
        <f t="shared" ref="N1602:N1665" si="251">IF(E1602-D1602&gt;0.02, 100, IF(E1602-D1602&lt;0,0,45))</f>
        <v>0</v>
      </c>
      <c r="O1602" s="7">
        <f t="shared" ref="O1602:O1665" si="252">IF(F1602-I1602&gt;10,100,IF(F1602-I1602&gt;5,75, IF(F1602-I1602&gt;0,50,0)))</f>
        <v>50</v>
      </c>
      <c r="P1602" s="7">
        <f t="shared" ref="P1602:P1665" si="253">IF(L1602="confirmed bullish", 34, IF(L1602="bullish divergence",17, 0))+IF(J1602="bullish",33,IF(J1602="bearish",0,16.5))+IF(K1602="strong",33,IF(K1602="weak",0,16.5))</f>
        <v>83.5</v>
      </c>
      <c r="Q1602" s="8">
        <f t="shared" si="244"/>
        <v>20.024999999999999</v>
      </c>
      <c r="R1602" s="8">
        <f t="shared" si="245"/>
        <v>38.375</v>
      </c>
      <c r="S1602" s="8">
        <f t="shared" si="246"/>
        <v>50.075000000000003</v>
      </c>
      <c r="T1602" s="8">
        <f t="shared" si="247"/>
        <v>33.375</v>
      </c>
      <c r="U1602" s="7">
        <f t="shared" si="248"/>
        <v>36.158333333333331</v>
      </c>
      <c r="V1602" s="7">
        <f t="shared" si="249"/>
        <v>35.462499999999999</v>
      </c>
    </row>
    <row r="1603" spans="1:22" ht="13.5" x14ac:dyDescent="0.25">
      <c r="A1603" s="3">
        <f>RSI!A1603</f>
        <v>44348</v>
      </c>
      <c r="B1603" s="2">
        <f>RSI!B1603</f>
        <v>7.8559999999999999</v>
      </c>
      <c r="C1603" s="2">
        <f>RSI!I1603</f>
        <v>73.903435399384051</v>
      </c>
      <c r="D1603" s="2">
        <f>MACD!E1603</f>
        <v>-0.18058509895927255</v>
      </c>
      <c r="E1603" s="2">
        <f>MACD!F1603</f>
        <v>-0.25594517829598917</v>
      </c>
      <c r="F1603" s="2">
        <f>'Moving Avg'!D1603</f>
        <v>7.8818000000000001</v>
      </c>
      <c r="G1603" s="2">
        <f>'Moving Avg'!F1603</f>
        <v>7.5206999999999979</v>
      </c>
      <c r="H1603" s="2">
        <f>'Moving Avg'!G1603</f>
        <v>6.8872999999999998</v>
      </c>
      <c r="I1603" s="2">
        <f>'Moving Avg'!H1603</f>
        <v>6.3226949999999968</v>
      </c>
      <c r="J1603" s="5" t="str">
        <f>OBV!F1603</f>
        <v>BEARISH</v>
      </c>
      <c r="K1603" s="5" t="str">
        <f>OBV!G1603</f>
        <v>NEUTRAL</v>
      </c>
      <c r="L1603" s="5" t="str">
        <f>OBV!H1603</f>
        <v>BEARISH DIVERGENCE</v>
      </c>
      <c r="M1603" s="7">
        <f t="shared" si="250"/>
        <v>0</v>
      </c>
      <c r="N1603" s="7">
        <f t="shared" si="251"/>
        <v>0</v>
      </c>
      <c r="O1603" s="7">
        <f t="shared" si="252"/>
        <v>50</v>
      </c>
      <c r="P1603" s="7">
        <f t="shared" si="253"/>
        <v>16.5</v>
      </c>
      <c r="Q1603" s="8">
        <f t="shared" ref="Q1603:Q1666" si="254">0.35*M1603+N1603*0.35+O1603*0.15+P1603*0.15</f>
        <v>9.9749999999999996</v>
      </c>
      <c r="R1603" s="8">
        <f t="shared" ref="R1603:R1666" si="255">M1603*0.2+N1603*0.2+O1603*0.35+P1603*0.25</f>
        <v>21.625</v>
      </c>
      <c r="S1603" s="8">
        <f t="shared" ref="S1603:S1666" si="256">M1603*0.15+N1603*0.15+O1603*0.25+P1603*0.45</f>
        <v>19.925000000000001</v>
      </c>
      <c r="T1603" s="8">
        <f t="shared" ref="T1603:T1666" si="257">0.25*SUM(M1603:P1603)</f>
        <v>16.625</v>
      </c>
      <c r="U1603" s="7">
        <f t="shared" ref="U1603:U1666" si="258">SUM(Q1603:S1603)/3</f>
        <v>17.175000000000001</v>
      </c>
      <c r="V1603" s="7">
        <f t="shared" ref="V1603:V1666" si="259">SUM(Q1603:T1603)/4</f>
        <v>17.037500000000001</v>
      </c>
    </row>
    <row r="1604" spans="1:22" ht="13.5" x14ac:dyDescent="0.25">
      <c r="A1604" s="3">
        <f>RSI!A1604</f>
        <v>44349</v>
      </c>
      <c r="B1604" s="2">
        <f>RSI!B1604</f>
        <v>7.6970000000000001</v>
      </c>
      <c r="C1604" s="2">
        <f>RSI!I1604</f>
        <v>63.473994262678865</v>
      </c>
      <c r="D1604" s="2">
        <f>MACD!E1604</f>
        <v>-0.14648356601501256</v>
      </c>
      <c r="E1604" s="2">
        <f>MACD!F1604</f>
        <v>-0.23405285583979385</v>
      </c>
      <c r="F1604" s="2">
        <f>'Moving Avg'!D1604</f>
        <v>7.8576000000000006</v>
      </c>
      <c r="G1604" s="2">
        <f>'Moving Avg'!F1604</f>
        <v>7.5647499999999983</v>
      </c>
      <c r="H1604" s="2">
        <f>'Moving Avg'!G1604</f>
        <v>6.9253199999999993</v>
      </c>
      <c r="I1604" s="2">
        <f>'Moving Avg'!H1604</f>
        <v>6.3331299999999953</v>
      </c>
      <c r="J1604" s="5" t="str">
        <f>OBV!F1604</f>
        <v>BEARISH</v>
      </c>
      <c r="K1604" s="5" t="str">
        <f>OBV!G1604</f>
        <v>NEUTRAL</v>
      </c>
      <c r="L1604" s="5" t="str">
        <f>OBV!H1604</f>
        <v>CONFIRMED BEARISH</v>
      </c>
      <c r="M1604" s="7">
        <f t="shared" si="250"/>
        <v>25</v>
      </c>
      <c r="N1604" s="7">
        <f t="shared" si="251"/>
        <v>0</v>
      </c>
      <c r="O1604" s="7">
        <f t="shared" si="252"/>
        <v>50</v>
      </c>
      <c r="P1604" s="7">
        <f t="shared" si="253"/>
        <v>16.5</v>
      </c>
      <c r="Q1604" s="8">
        <f t="shared" si="254"/>
        <v>18.725000000000001</v>
      </c>
      <c r="R1604" s="8">
        <f t="shared" si="255"/>
        <v>26.625</v>
      </c>
      <c r="S1604" s="8">
        <f t="shared" si="256"/>
        <v>23.675000000000001</v>
      </c>
      <c r="T1604" s="8">
        <f t="shared" si="257"/>
        <v>22.875</v>
      </c>
      <c r="U1604" s="7">
        <f t="shared" si="258"/>
        <v>23.008333333333336</v>
      </c>
      <c r="V1604" s="7">
        <f t="shared" si="259"/>
        <v>22.975000000000001</v>
      </c>
    </row>
    <row r="1605" spans="1:22" ht="13.5" x14ac:dyDescent="0.25">
      <c r="A1605" s="3">
        <f>RSI!A1605</f>
        <v>44350</v>
      </c>
      <c r="B1605" s="2">
        <f>RSI!B1605</f>
        <v>7.5069999999999997</v>
      </c>
      <c r="C1605" s="2">
        <f>RSI!I1605</f>
        <v>53.718268646879039</v>
      </c>
      <c r="D1605" s="2">
        <f>MACD!E1605</f>
        <v>-0.10523041552005008</v>
      </c>
      <c r="E1605" s="2">
        <f>MACD!F1605</f>
        <v>-0.20828836777584511</v>
      </c>
      <c r="F1605" s="2">
        <f>'Moving Avg'!D1605</f>
        <v>7.795399999999999</v>
      </c>
      <c r="G1605" s="2">
        <f>'Moving Avg'!F1605</f>
        <v>7.595699999999999</v>
      </c>
      <c r="H1605" s="2">
        <f>'Moving Avg'!G1605</f>
        <v>6.9595400000000005</v>
      </c>
      <c r="I1605" s="2">
        <f>'Moving Avg'!H1605</f>
        <v>6.342614999999995</v>
      </c>
      <c r="J1605" s="5" t="str">
        <f>OBV!F1605</f>
        <v>BEARISH</v>
      </c>
      <c r="K1605" s="5" t="str">
        <f>OBV!G1605</f>
        <v>NEUTRAL</v>
      </c>
      <c r="L1605" s="5" t="str">
        <f>OBV!H1605</f>
        <v>CONFIRMED BEARISH</v>
      </c>
      <c r="M1605" s="7">
        <f t="shared" si="250"/>
        <v>25</v>
      </c>
      <c r="N1605" s="7">
        <f t="shared" si="251"/>
        <v>0</v>
      </c>
      <c r="O1605" s="7">
        <f t="shared" si="252"/>
        <v>50</v>
      </c>
      <c r="P1605" s="7">
        <f t="shared" si="253"/>
        <v>16.5</v>
      </c>
      <c r="Q1605" s="8">
        <f t="shared" si="254"/>
        <v>18.725000000000001</v>
      </c>
      <c r="R1605" s="8">
        <f t="shared" si="255"/>
        <v>26.625</v>
      </c>
      <c r="S1605" s="8">
        <f t="shared" si="256"/>
        <v>23.675000000000001</v>
      </c>
      <c r="T1605" s="8">
        <f t="shared" si="257"/>
        <v>22.875</v>
      </c>
      <c r="U1605" s="7">
        <f t="shared" si="258"/>
        <v>23.008333333333336</v>
      </c>
      <c r="V1605" s="7">
        <f t="shared" si="259"/>
        <v>22.975000000000001</v>
      </c>
    </row>
    <row r="1606" spans="1:22" ht="13.5" x14ac:dyDescent="0.25">
      <c r="A1606" s="3">
        <f>RSI!A1606</f>
        <v>44351</v>
      </c>
      <c r="B1606" s="2">
        <f>RSI!B1606</f>
        <v>7.5910000000000002</v>
      </c>
      <c r="C1606" s="2">
        <f>RSI!I1606</f>
        <v>56.874089858733278</v>
      </c>
      <c r="D1606" s="2">
        <f>MACD!E1606</f>
        <v>-3.6206090596418328E-2</v>
      </c>
      <c r="E1606" s="2">
        <f>MACD!F1606</f>
        <v>-0.17387191233995977</v>
      </c>
      <c r="F1606" s="2">
        <f>'Moving Avg'!D1606</f>
        <v>7.7195999999999998</v>
      </c>
      <c r="G1606" s="2">
        <f>'Moving Avg'!F1606</f>
        <v>7.6266000000000007</v>
      </c>
      <c r="H1606" s="2">
        <f>'Moving Avg'!G1606</f>
        <v>6.9920200000000001</v>
      </c>
      <c r="I1606" s="2">
        <f>'Moving Avg'!H1606</f>
        <v>6.3527349999999947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  <c r="M1606" s="7">
        <f t="shared" si="250"/>
        <v>25</v>
      </c>
      <c r="N1606" s="7">
        <f t="shared" si="251"/>
        <v>0</v>
      </c>
      <c r="O1606" s="7">
        <f t="shared" si="252"/>
        <v>50</v>
      </c>
      <c r="P1606" s="7">
        <f t="shared" si="253"/>
        <v>16.5</v>
      </c>
      <c r="Q1606" s="8">
        <f t="shared" si="254"/>
        <v>18.725000000000001</v>
      </c>
      <c r="R1606" s="8">
        <f t="shared" si="255"/>
        <v>26.625</v>
      </c>
      <c r="S1606" s="8">
        <f t="shared" si="256"/>
        <v>23.675000000000001</v>
      </c>
      <c r="T1606" s="8">
        <f t="shared" si="257"/>
        <v>22.875</v>
      </c>
      <c r="U1606" s="7">
        <f t="shared" si="258"/>
        <v>23.008333333333336</v>
      </c>
      <c r="V1606" s="7">
        <f t="shared" si="259"/>
        <v>22.975000000000001</v>
      </c>
    </row>
    <row r="1607" spans="1:22" ht="13.5" x14ac:dyDescent="0.25">
      <c r="A1607" s="3">
        <f>RSI!A1607</f>
        <v>44354</v>
      </c>
      <c r="B1607" s="2">
        <f>RSI!B1607</f>
        <v>7.5910000000000002</v>
      </c>
      <c r="C1607" s="2">
        <f>RSI!I1607</f>
        <v>56.874089858733278</v>
      </c>
      <c r="D1607" s="2">
        <f>MACD!E1607</f>
        <v>1.5459190646842202E-2</v>
      </c>
      <c r="E1607" s="2">
        <f>MACD!F1607</f>
        <v>-0.13600569174259938</v>
      </c>
      <c r="F1607" s="2">
        <f>'Moving Avg'!D1607</f>
        <v>7.6484000000000005</v>
      </c>
      <c r="G1607" s="2">
        <f>'Moving Avg'!F1607</f>
        <v>7.6546500000000011</v>
      </c>
      <c r="H1607" s="2">
        <f>'Moving Avg'!G1607</f>
        <v>7.0173600000000009</v>
      </c>
      <c r="I1607" s="2">
        <f>'Moving Avg'!H1607</f>
        <v>6.3628549999999926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  <c r="M1607" s="7">
        <f t="shared" si="250"/>
        <v>25</v>
      </c>
      <c r="N1607" s="7">
        <f t="shared" si="251"/>
        <v>0</v>
      </c>
      <c r="O1607" s="7">
        <f t="shared" si="252"/>
        <v>50</v>
      </c>
      <c r="P1607" s="7">
        <f t="shared" si="253"/>
        <v>16.5</v>
      </c>
      <c r="Q1607" s="8">
        <f t="shared" si="254"/>
        <v>18.725000000000001</v>
      </c>
      <c r="R1607" s="8">
        <f t="shared" si="255"/>
        <v>26.625</v>
      </c>
      <c r="S1607" s="8">
        <f t="shared" si="256"/>
        <v>23.675000000000001</v>
      </c>
      <c r="T1607" s="8">
        <f t="shared" si="257"/>
        <v>22.875</v>
      </c>
      <c r="U1607" s="7">
        <f t="shared" si="258"/>
        <v>23.008333333333336</v>
      </c>
      <c r="V1607" s="7">
        <f t="shared" si="259"/>
        <v>22.975000000000001</v>
      </c>
    </row>
    <row r="1608" spans="1:22" ht="13.5" x14ac:dyDescent="0.25">
      <c r="A1608" s="3">
        <f>RSI!A1608</f>
        <v>44355</v>
      </c>
      <c r="B1608" s="2">
        <f>RSI!B1608</f>
        <v>7.5910000000000002</v>
      </c>
      <c r="C1608" s="2">
        <f>RSI!I1608</f>
        <v>56.874089858733278</v>
      </c>
      <c r="D1608" s="2">
        <f>MACD!E1608</f>
        <v>5.8348408821512265E-2</v>
      </c>
      <c r="E1608" s="2">
        <f>MACD!F1608</f>
        <v>-9.7134871629777061E-2</v>
      </c>
      <c r="F1608" s="2">
        <f>'Moving Avg'!D1608</f>
        <v>7.5954000000000006</v>
      </c>
      <c r="G1608" s="2">
        <f>'Moving Avg'!F1608</f>
        <v>7.6805500000000011</v>
      </c>
      <c r="H1608" s="2">
        <f>'Moving Avg'!G1608</f>
        <v>7.0371400000000017</v>
      </c>
      <c r="I1608" s="2">
        <f>'Moving Avg'!H1608</f>
        <v>6.3729749999999932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  <c r="M1608" s="7">
        <f t="shared" si="250"/>
        <v>25</v>
      </c>
      <c r="N1608" s="7">
        <f t="shared" si="251"/>
        <v>0</v>
      </c>
      <c r="O1608" s="7">
        <f t="shared" si="252"/>
        <v>50</v>
      </c>
      <c r="P1608" s="7">
        <f t="shared" si="253"/>
        <v>16.5</v>
      </c>
      <c r="Q1608" s="8">
        <f t="shared" si="254"/>
        <v>18.725000000000001</v>
      </c>
      <c r="R1608" s="8">
        <f t="shared" si="255"/>
        <v>26.625</v>
      </c>
      <c r="S1608" s="8">
        <f t="shared" si="256"/>
        <v>23.675000000000001</v>
      </c>
      <c r="T1608" s="8">
        <f t="shared" si="257"/>
        <v>22.875</v>
      </c>
      <c r="U1608" s="7">
        <f t="shared" si="258"/>
        <v>23.008333333333336</v>
      </c>
      <c r="V1608" s="7">
        <f t="shared" si="259"/>
        <v>22.975000000000001</v>
      </c>
    </row>
    <row r="1609" spans="1:22" ht="13.5" x14ac:dyDescent="0.25">
      <c r="A1609" s="3">
        <f>RSI!A1609</f>
        <v>44356</v>
      </c>
      <c r="B1609" s="2">
        <f>RSI!B1609</f>
        <v>7.5910000000000002</v>
      </c>
      <c r="C1609" s="2">
        <f>RSI!I1609</f>
        <v>56.874089858733264</v>
      </c>
      <c r="D1609" s="2">
        <f>MACD!E1609</f>
        <v>9.3873028088600208E-2</v>
      </c>
      <c r="E1609" s="2">
        <f>MACD!F1609</f>
        <v>-5.8933291686101619E-2</v>
      </c>
      <c r="F1609" s="2">
        <f>'Moving Avg'!D1609</f>
        <v>7.5742000000000003</v>
      </c>
      <c r="G1609" s="2">
        <f>'Moving Avg'!F1609</f>
        <v>7.7014500000000012</v>
      </c>
      <c r="H1609" s="2">
        <f>'Moving Avg'!G1609</f>
        <v>7.0590600000000014</v>
      </c>
      <c r="I1609" s="2">
        <f>'Moving Avg'!H1609</f>
        <v>6.3830949999999929</v>
      </c>
      <c r="J1609" s="5" t="str">
        <f>OBV!F1609</f>
        <v>BEARISH</v>
      </c>
      <c r="K1609" s="5" t="str">
        <f>OBV!G1609</f>
        <v>NEUTRAL</v>
      </c>
      <c r="L1609" s="5" t="str">
        <f>OBV!H1609</f>
        <v>CONFIRMED BEARISH</v>
      </c>
      <c r="M1609" s="7">
        <f t="shared" si="250"/>
        <v>25</v>
      </c>
      <c r="N1609" s="7">
        <f t="shared" si="251"/>
        <v>0</v>
      </c>
      <c r="O1609" s="7">
        <f t="shared" si="252"/>
        <v>50</v>
      </c>
      <c r="P1609" s="7">
        <f t="shared" si="253"/>
        <v>16.5</v>
      </c>
      <c r="Q1609" s="8">
        <f t="shared" si="254"/>
        <v>18.725000000000001</v>
      </c>
      <c r="R1609" s="8">
        <f t="shared" si="255"/>
        <v>26.625</v>
      </c>
      <c r="S1609" s="8">
        <f t="shared" si="256"/>
        <v>23.675000000000001</v>
      </c>
      <c r="T1609" s="8">
        <f t="shared" si="257"/>
        <v>22.875</v>
      </c>
      <c r="U1609" s="7">
        <f t="shared" si="258"/>
        <v>23.008333333333336</v>
      </c>
      <c r="V1609" s="7">
        <f t="shared" si="259"/>
        <v>22.975000000000001</v>
      </c>
    </row>
    <row r="1610" spans="1:22" ht="13.5" x14ac:dyDescent="0.25">
      <c r="A1610" s="3">
        <f>RSI!A1610</f>
        <v>44357</v>
      </c>
      <c r="B1610" s="2">
        <f>RSI!B1610</f>
        <v>7.5830000000000002</v>
      </c>
      <c r="C1610" s="2">
        <f>RSI!I1610</f>
        <v>56.381608619688315</v>
      </c>
      <c r="D1610" s="2">
        <f>MACD!E1610</f>
        <v>0.1238154160831737</v>
      </c>
      <c r="E1610" s="2">
        <f>MACD!F1610</f>
        <v>-2.2383550132246556E-2</v>
      </c>
      <c r="F1610" s="2">
        <f>'Moving Avg'!D1610</f>
        <v>7.5894000000000004</v>
      </c>
      <c r="G1610" s="2">
        <f>'Moving Avg'!F1610</f>
        <v>7.7071500000000004</v>
      </c>
      <c r="H1610" s="2">
        <f>'Moving Avg'!G1610</f>
        <v>7.0815400000000031</v>
      </c>
      <c r="I1610" s="2">
        <f>'Moving Avg'!H1610</f>
        <v>6.3931749999999932</v>
      </c>
      <c r="J1610" s="5" t="str">
        <f>OBV!F1610</f>
        <v>BULLISH</v>
      </c>
      <c r="K1610" s="5" t="str">
        <f>OBV!G1610</f>
        <v>NEUTRAL</v>
      </c>
      <c r="L1610" s="5" t="str">
        <f>OBV!H1610</f>
        <v>CONFIRMED BULLISH</v>
      </c>
      <c r="M1610" s="7">
        <f t="shared" si="250"/>
        <v>25</v>
      </c>
      <c r="N1610" s="7">
        <f t="shared" si="251"/>
        <v>0</v>
      </c>
      <c r="O1610" s="7">
        <f t="shared" si="252"/>
        <v>50</v>
      </c>
      <c r="P1610" s="7">
        <f t="shared" si="253"/>
        <v>83.5</v>
      </c>
      <c r="Q1610" s="8">
        <f t="shared" si="254"/>
        <v>28.774999999999999</v>
      </c>
      <c r="R1610" s="8">
        <f t="shared" si="255"/>
        <v>43.375</v>
      </c>
      <c r="S1610" s="8">
        <f t="shared" si="256"/>
        <v>53.825000000000003</v>
      </c>
      <c r="T1610" s="8">
        <f t="shared" si="257"/>
        <v>39.625</v>
      </c>
      <c r="U1610" s="7">
        <f t="shared" si="258"/>
        <v>41.991666666666667</v>
      </c>
      <c r="V1610" s="7">
        <f t="shared" si="259"/>
        <v>41.400000000000006</v>
      </c>
    </row>
    <row r="1611" spans="1:22" ht="13.5" x14ac:dyDescent="0.25">
      <c r="A1611" s="3">
        <f>RSI!A1611</f>
        <v>44358</v>
      </c>
      <c r="B1611" s="2">
        <f>RSI!B1611</f>
        <v>7.5830000000000002</v>
      </c>
      <c r="C1611" s="2">
        <f>RSI!I1611</f>
        <v>56.381608619688315</v>
      </c>
      <c r="D1611" s="2">
        <f>MACD!E1611</f>
        <v>0.17192622814634984</v>
      </c>
      <c r="E1611" s="2">
        <f>MACD!F1611</f>
        <v>1.6478405523472725E-2</v>
      </c>
      <c r="F1611" s="2">
        <f>'Moving Avg'!D1611</f>
        <v>7.5877999999999997</v>
      </c>
      <c r="G1611" s="2">
        <f>'Moving Avg'!F1611</f>
        <v>7.6999499999999994</v>
      </c>
      <c r="H1611" s="2">
        <f>'Moving Avg'!G1611</f>
        <v>7.1068600000000037</v>
      </c>
      <c r="I1611" s="2">
        <f>'Moving Avg'!H1611</f>
        <v>6.4032549999999935</v>
      </c>
      <c r="J1611" s="5" t="str">
        <f>OBV!F1611</f>
        <v>BEARISH</v>
      </c>
      <c r="K1611" s="5" t="str">
        <f>OBV!G1611</f>
        <v>NEUTRAL</v>
      </c>
      <c r="L1611" s="5" t="str">
        <f>OBV!H1611</f>
        <v>CONFIRMED BEARISH</v>
      </c>
      <c r="M1611" s="7">
        <f t="shared" si="250"/>
        <v>25</v>
      </c>
      <c r="N1611" s="7">
        <f t="shared" si="251"/>
        <v>0</v>
      </c>
      <c r="O1611" s="7">
        <f t="shared" si="252"/>
        <v>50</v>
      </c>
      <c r="P1611" s="7">
        <f t="shared" si="253"/>
        <v>16.5</v>
      </c>
      <c r="Q1611" s="8">
        <f t="shared" si="254"/>
        <v>18.725000000000001</v>
      </c>
      <c r="R1611" s="8">
        <f t="shared" si="255"/>
        <v>26.625</v>
      </c>
      <c r="S1611" s="8">
        <f t="shared" si="256"/>
        <v>23.675000000000001</v>
      </c>
      <c r="T1611" s="8">
        <f t="shared" si="257"/>
        <v>22.875</v>
      </c>
      <c r="U1611" s="7">
        <f t="shared" si="258"/>
        <v>23.008333333333336</v>
      </c>
      <c r="V1611" s="7">
        <f t="shared" si="259"/>
        <v>22.975000000000001</v>
      </c>
    </row>
    <row r="1612" spans="1:22" ht="13.5" x14ac:dyDescent="0.25">
      <c r="A1612" s="3">
        <f>RSI!A1612</f>
        <v>44361</v>
      </c>
      <c r="B1612" s="2">
        <f>RSI!B1612</f>
        <v>7.5830000000000002</v>
      </c>
      <c r="C1612" s="2">
        <f>RSI!I1612</f>
        <v>56.381608619688315</v>
      </c>
      <c r="D1612" s="2">
        <f>MACD!E1612</f>
        <v>0.20853240593776778</v>
      </c>
      <c r="E1612" s="2">
        <f>MACD!F1612</f>
        <v>5.4889205606331738E-2</v>
      </c>
      <c r="F1612" s="2">
        <f>'Moving Avg'!D1612</f>
        <v>7.5861999999999998</v>
      </c>
      <c r="G1612" s="2">
        <f>'Moving Avg'!F1612</f>
        <v>7.6995499999999995</v>
      </c>
      <c r="H1612" s="2">
        <f>'Moving Avg'!G1612</f>
        <v>7.1314800000000051</v>
      </c>
      <c r="I1612" s="2">
        <f>'Moving Avg'!H1612</f>
        <v>6.4129749999999932</v>
      </c>
      <c r="J1612" s="5" t="str">
        <f>OBV!F1612</f>
        <v>BEARISH</v>
      </c>
      <c r="K1612" s="5" t="str">
        <f>OBV!G1612</f>
        <v>NEUTRAL</v>
      </c>
      <c r="L1612" s="5" t="str">
        <f>OBV!H1612</f>
        <v>CONFIRMED BEARISH</v>
      </c>
      <c r="M1612" s="7">
        <f t="shared" si="250"/>
        <v>25</v>
      </c>
      <c r="N1612" s="7">
        <f t="shared" si="251"/>
        <v>0</v>
      </c>
      <c r="O1612" s="7">
        <f t="shared" si="252"/>
        <v>50</v>
      </c>
      <c r="P1612" s="7">
        <f t="shared" si="253"/>
        <v>16.5</v>
      </c>
      <c r="Q1612" s="8">
        <f t="shared" si="254"/>
        <v>18.725000000000001</v>
      </c>
      <c r="R1612" s="8">
        <f t="shared" si="255"/>
        <v>26.625</v>
      </c>
      <c r="S1612" s="8">
        <f t="shared" si="256"/>
        <v>23.675000000000001</v>
      </c>
      <c r="T1612" s="8">
        <f t="shared" si="257"/>
        <v>22.875</v>
      </c>
      <c r="U1612" s="7">
        <f t="shared" si="258"/>
        <v>23.008333333333336</v>
      </c>
      <c r="V1612" s="7">
        <f t="shared" si="259"/>
        <v>22.975000000000001</v>
      </c>
    </row>
    <row r="1613" spans="1:22" ht="13.5" x14ac:dyDescent="0.25">
      <c r="A1613" s="3">
        <f>RSI!A1613</f>
        <v>44362</v>
      </c>
      <c r="B1613" s="2">
        <f>RSI!B1613</f>
        <v>7.3479999999999999</v>
      </c>
      <c r="C1613" s="2">
        <f>RSI!I1613</f>
        <v>42.78813345533635</v>
      </c>
      <c r="D1613" s="2">
        <f>MACD!E1613</f>
        <v>0.2423915776440051</v>
      </c>
      <c r="E1613" s="2">
        <f>MACD!F1613</f>
        <v>9.238968001386641E-2</v>
      </c>
      <c r="F1613" s="2">
        <f>'Moving Avg'!D1613</f>
        <v>7.5375999999999994</v>
      </c>
      <c r="G1613" s="2">
        <f>'Moving Avg'!F1613</f>
        <v>7.6873999999999993</v>
      </c>
      <c r="H1613" s="2">
        <f>'Moving Avg'!G1613</f>
        <v>7.151400000000006</v>
      </c>
      <c r="I1613" s="2">
        <f>'Moving Avg'!H1613</f>
        <v>6.4211999999999936</v>
      </c>
      <c r="J1613" s="5" t="str">
        <f>OBV!F1613</f>
        <v>BEARISH</v>
      </c>
      <c r="K1613" s="5" t="str">
        <f>OBV!G1613</f>
        <v>NEUTRAL</v>
      </c>
      <c r="L1613" s="5" t="str">
        <f>OBV!H1613</f>
        <v>CONFIRMED BEARISH</v>
      </c>
      <c r="M1613" s="7">
        <f t="shared" si="250"/>
        <v>25</v>
      </c>
      <c r="N1613" s="7">
        <f t="shared" si="251"/>
        <v>0</v>
      </c>
      <c r="O1613" s="7">
        <f t="shared" si="252"/>
        <v>50</v>
      </c>
      <c r="P1613" s="7">
        <f t="shared" si="253"/>
        <v>16.5</v>
      </c>
      <c r="Q1613" s="8">
        <f t="shared" si="254"/>
        <v>18.725000000000001</v>
      </c>
      <c r="R1613" s="8">
        <f t="shared" si="255"/>
        <v>26.625</v>
      </c>
      <c r="S1613" s="8">
        <f t="shared" si="256"/>
        <v>23.675000000000001</v>
      </c>
      <c r="T1613" s="8">
        <f t="shared" si="257"/>
        <v>22.875</v>
      </c>
      <c r="U1613" s="7">
        <f t="shared" si="258"/>
        <v>23.008333333333336</v>
      </c>
      <c r="V1613" s="7">
        <f t="shared" si="259"/>
        <v>22.975000000000001</v>
      </c>
    </row>
    <row r="1614" spans="1:22" ht="13.5" x14ac:dyDescent="0.25">
      <c r="A1614" s="3">
        <f>RSI!A1614</f>
        <v>44363</v>
      </c>
      <c r="B1614" s="2">
        <f>RSI!B1614</f>
        <v>7.5679999999999996</v>
      </c>
      <c r="C1614" s="2">
        <f>RSI!I1614</f>
        <v>53.975370462257146</v>
      </c>
      <c r="D1614" s="2">
        <f>MACD!E1614</f>
        <v>0.23118846057460107</v>
      </c>
      <c r="E1614" s="2">
        <f>MACD!F1614</f>
        <v>0.12014943612601334</v>
      </c>
      <c r="F1614" s="2">
        <f>'Moving Avg'!D1614</f>
        <v>7.5329999999999995</v>
      </c>
      <c r="G1614" s="2">
        <f>'Moving Avg'!F1614</f>
        <v>7.6862499999999994</v>
      </c>
      <c r="H1614" s="2">
        <f>'Moving Avg'!G1614</f>
        <v>7.177140000000005</v>
      </c>
      <c r="I1614" s="2">
        <f>'Moving Avg'!H1614</f>
        <v>6.4305249999999932</v>
      </c>
      <c r="J1614" s="5" t="str">
        <f>OBV!F1614</f>
        <v>BEARISH</v>
      </c>
      <c r="K1614" s="5" t="str">
        <f>OBV!G1614</f>
        <v>NEUTRAL</v>
      </c>
      <c r="L1614" s="5" t="str">
        <f>OBV!H1614</f>
        <v>CONFIRMED BEARISH</v>
      </c>
      <c r="M1614" s="7">
        <f t="shared" si="250"/>
        <v>25</v>
      </c>
      <c r="N1614" s="7">
        <f t="shared" si="251"/>
        <v>0</v>
      </c>
      <c r="O1614" s="7">
        <f t="shared" si="252"/>
        <v>50</v>
      </c>
      <c r="P1614" s="7">
        <f t="shared" si="253"/>
        <v>16.5</v>
      </c>
      <c r="Q1614" s="8">
        <f t="shared" si="254"/>
        <v>18.725000000000001</v>
      </c>
      <c r="R1614" s="8">
        <f t="shared" si="255"/>
        <v>26.625</v>
      </c>
      <c r="S1614" s="8">
        <f t="shared" si="256"/>
        <v>23.675000000000001</v>
      </c>
      <c r="T1614" s="8">
        <f t="shared" si="257"/>
        <v>22.875</v>
      </c>
      <c r="U1614" s="7">
        <f t="shared" si="258"/>
        <v>23.008333333333336</v>
      </c>
      <c r="V1614" s="7">
        <f t="shared" si="259"/>
        <v>22.975000000000001</v>
      </c>
    </row>
    <row r="1615" spans="1:22" ht="13.5" x14ac:dyDescent="0.25">
      <c r="A1615" s="3">
        <f>RSI!A1615</f>
        <v>44364</v>
      </c>
      <c r="B1615" s="2">
        <f>RSI!B1615</f>
        <v>7.5679999999999996</v>
      </c>
      <c r="C1615" s="2">
        <f>RSI!I1615</f>
        <v>53.97537046225716</v>
      </c>
      <c r="D1615" s="2">
        <f>MACD!E1615</f>
        <v>0.1920157795592603</v>
      </c>
      <c r="E1615" s="2">
        <f>MACD!F1615</f>
        <v>0.13452270481266274</v>
      </c>
      <c r="F1615" s="2">
        <f>'Moving Avg'!D1615</f>
        <v>7.5299999999999994</v>
      </c>
      <c r="G1615" s="2">
        <f>'Moving Avg'!F1615</f>
        <v>7.6851000000000012</v>
      </c>
      <c r="H1615" s="2">
        <f>'Moving Avg'!G1615</f>
        <v>7.203020000000004</v>
      </c>
      <c r="I1615" s="2">
        <f>'Moving Avg'!H1615</f>
        <v>6.4403499999999942</v>
      </c>
      <c r="J1615" s="5" t="str">
        <f>OBV!F1615</f>
        <v>BEARISH</v>
      </c>
      <c r="K1615" s="5" t="str">
        <f>OBV!G1615</f>
        <v>NEUTRAL</v>
      </c>
      <c r="L1615" s="5" t="str">
        <f>OBV!H1615</f>
        <v>CONFIRMED BEARISH</v>
      </c>
      <c r="M1615" s="7">
        <f t="shared" si="250"/>
        <v>25</v>
      </c>
      <c r="N1615" s="7">
        <f t="shared" si="251"/>
        <v>0</v>
      </c>
      <c r="O1615" s="7">
        <f t="shared" si="252"/>
        <v>50</v>
      </c>
      <c r="P1615" s="7">
        <f t="shared" si="253"/>
        <v>16.5</v>
      </c>
      <c r="Q1615" s="8">
        <f t="shared" si="254"/>
        <v>18.725000000000001</v>
      </c>
      <c r="R1615" s="8">
        <f t="shared" si="255"/>
        <v>26.625</v>
      </c>
      <c r="S1615" s="8">
        <f t="shared" si="256"/>
        <v>23.675000000000001</v>
      </c>
      <c r="T1615" s="8">
        <f t="shared" si="257"/>
        <v>22.875</v>
      </c>
      <c r="U1615" s="7">
        <f t="shared" si="258"/>
        <v>23.008333333333336</v>
      </c>
      <c r="V1615" s="7">
        <f t="shared" si="259"/>
        <v>22.975000000000001</v>
      </c>
    </row>
    <row r="1616" spans="1:22" ht="13.5" x14ac:dyDescent="0.25">
      <c r="A1616" s="3">
        <f>RSI!A1616</f>
        <v>44365</v>
      </c>
      <c r="B1616" s="2">
        <f>RSI!B1616</f>
        <v>7.5679999999999996</v>
      </c>
      <c r="C1616" s="2">
        <f>RSI!I1616</f>
        <v>53.97537046225716</v>
      </c>
      <c r="D1616" s="2">
        <f>MACD!E1616</f>
        <v>0.17136463882576791</v>
      </c>
      <c r="E1616" s="2">
        <f>MACD!F1616</f>
        <v>0.14189109161528377</v>
      </c>
      <c r="F1616" s="2">
        <f>'Moving Avg'!D1616</f>
        <v>7.5269999999999992</v>
      </c>
      <c r="G1616" s="2">
        <f>'Moving Avg'!F1616</f>
        <v>7.670700000000001</v>
      </c>
      <c r="H1616" s="2">
        <f>'Moving Avg'!G1616</f>
        <v>7.2276200000000044</v>
      </c>
      <c r="I1616" s="2">
        <f>'Moving Avg'!H1616</f>
        <v>6.450889999999994</v>
      </c>
      <c r="J1616" s="5" t="str">
        <f>OBV!F1616</f>
        <v>BEARISH</v>
      </c>
      <c r="K1616" s="5" t="str">
        <f>OBV!G1616</f>
        <v>NEUTRAL</v>
      </c>
      <c r="L1616" s="5" t="str">
        <f>OBV!H1616</f>
        <v>CONFIRMED BEARISH</v>
      </c>
      <c r="M1616" s="7">
        <f t="shared" si="250"/>
        <v>25</v>
      </c>
      <c r="N1616" s="7">
        <f t="shared" si="251"/>
        <v>0</v>
      </c>
      <c r="O1616" s="7">
        <f t="shared" si="252"/>
        <v>50</v>
      </c>
      <c r="P1616" s="7">
        <f t="shared" si="253"/>
        <v>16.5</v>
      </c>
      <c r="Q1616" s="8">
        <f t="shared" si="254"/>
        <v>18.725000000000001</v>
      </c>
      <c r="R1616" s="8">
        <f t="shared" si="255"/>
        <v>26.625</v>
      </c>
      <c r="S1616" s="8">
        <f t="shared" si="256"/>
        <v>23.675000000000001</v>
      </c>
      <c r="T1616" s="8">
        <f t="shared" si="257"/>
        <v>22.875</v>
      </c>
      <c r="U1616" s="7">
        <f t="shared" si="258"/>
        <v>23.008333333333336</v>
      </c>
      <c r="V1616" s="7">
        <f t="shared" si="259"/>
        <v>22.975000000000001</v>
      </c>
    </row>
    <row r="1617" spans="1:22" ht="13.5" x14ac:dyDescent="0.25">
      <c r="A1617" s="3">
        <f>RSI!A1617</f>
        <v>44368</v>
      </c>
      <c r="B1617" s="2">
        <f>RSI!B1617</f>
        <v>7.5679999999999996</v>
      </c>
      <c r="C1617" s="2">
        <f>RSI!I1617</f>
        <v>53.97537046225716</v>
      </c>
      <c r="D1617" s="2">
        <f>MACD!E1617</f>
        <v>0.15349420504510292</v>
      </c>
      <c r="E1617" s="2">
        <f>MACD!F1617</f>
        <v>0.1442117143012476</v>
      </c>
      <c r="F1617" s="2">
        <f>'Moving Avg'!D1617</f>
        <v>7.5239999999999991</v>
      </c>
      <c r="G1617" s="2">
        <f>'Moving Avg'!F1617</f>
        <v>7.6582000000000008</v>
      </c>
      <c r="H1617" s="2">
        <f>'Moving Avg'!G1617</f>
        <v>7.2519400000000029</v>
      </c>
      <c r="I1617" s="2">
        <f>'Moving Avg'!H1617</f>
        <v>6.4607499999999938</v>
      </c>
      <c r="J1617" s="5" t="str">
        <f>OBV!F1617</f>
        <v>BEARISH</v>
      </c>
      <c r="K1617" s="5" t="str">
        <f>OBV!G1617</f>
        <v>NEUTRAL</v>
      </c>
      <c r="L1617" s="5" t="str">
        <f>OBV!H1617</f>
        <v>CONFIRMED BEARISH</v>
      </c>
      <c r="M1617" s="7">
        <f t="shared" si="250"/>
        <v>25</v>
      </c>
      <c r="N1617" s="7">
        <f t="shared" si="251"/>
        <v>0</v>
      </c>
      <c r="O1617" s="7">
        <f t="shared" si="252"/>
        <v>50</v>
      </c>
      <c r="P1617" s="7">
        <f t="shared" si="253"/>
        <v>16.5</v>
      </c>
      <c r="Q1617" s="8">
        <f t="shared" si="254"/>
        <v>18.725000000000001</v>
      </c>
      <c r="R1617" s="8">
        <f t="shared" si="255"/>
        <v>26.625</v>
      </c>
      <c r="S1617" s="8">
        <f t="shared" si="256"/>
        <v>23.675000000000001</v>
      </c>
      <c r="T1617" s="8">
        <f t="shared" si="257"/>
        <v>22.875</v>
      </c>
      <c r="U1617" s="7">
        <f t="shared" si="258"/>
        <v>23.008333333333336</v>
      </c>
      <c r="V1617" s="7">
        <f t="shared" si="259"/>
        <v>22.975000000000001</v>
      </c>
    </row>
    <row r="1618" spans="1:22" ht="13.5" x14ac:dyDescent="0.25">
      <c r="A1618" s="3">
        <f>RSI!A1618</f>
        <v>44369</v>
      </c>
      <c r="B1618" s="2">
        <f>RSI!B1618</f>
        <v>7.5679999999999996</v>
      </c>
      <c r="C1618" s="2">
        <f>RSI!I1618</f>
        <v>53.975370462257168</v>
      </c>
      <c r="D1618" s="2">
        <f>MACD!E1618</f>
        <v>0.13800603948993651</v>
      </c>
      <c r="E1618" s="2">
        <f>MACD!F1618</f>
        <v>0.14297057933898538</v>
      </c>
      <c r="F1618" s="2">
        <f>'Moving Avg'!D1618</f>
        <v>7.5679999999999996</v>
      </c>
      <c r="G1618" s="2">
        <f>'Moving Avg'!F1618</f>
        <v>7.6457000000000006</v>
      </c>
      <c r="H1618" s="2">
        <f>'Moving Avg'!G1618</f>
        <v>7.2714000000000025</v>
      </c>
      <c r="I1618" s="2">
        <f>'Moving Avg'!H1618</f>
        <v>6.471394999999994</v>
      </c>
      <c r="J1618" s="5" t="str">
        <f>OBV!F1618</f>
        <v>NEUTRAL</v>
      </c>
      <c r="K1618" s="5" t="str">
        <f>OBV!G1618</f>
        <v>NEUTRAL</v>
      </c>
      <c r="L1618" s="5" t="str">
        <f>OBV!H1618</f>
        <v>NEUTRAL</v>
      </c>
      <c r="M1618" s="7">
        <f t="shared" si="250"/>
        <v>25</v>
      </c>
      <c r="N1618" s="7">
        <f t="shared" si="251"/>
        <v>45</v>
      </c>
      <c r="O1618" s="7">
        <f t="shared" si="252"/>
        <v>50</v>
      </c>
      <c r="P1618" s="7">
        <f t="shared" si="253"/>
        <v>33</v>
      </c>
      <c r="Q1618" s="8">
        <f t="shared" si="254"/>
        <v>36.950000000000003</v>
      </c>
      <c r="R1618" s="8">
        <f t="shared" si="255"/>
        <v>39.75</v>
      </c>
      <c r="S1618" s="8">
        <f t="shared" si="256"/>
        <v>37.85</v>
      </c>
      <c r="T1618" s="8">
        <f t="shared" si="257"/>
        <v>38.25</v>
      </c>
      <c r="U1618" s="7">
        <f t="shared" si="258"/>
        <v>38.183333333333337</v>
      </c>
      <c r="V1618" s="7">
        <f t="shared" si="259"/>
        <v>38.200000000000003</v>
      </c>
    </row>
    <row r="1619" spans="1:22" ht="13.5" x14ac:dyDescent="0.25">
      <c r="A1619" s="3">
        <f>RSI!A1619</f>
        <v>44370</v>
      </c>
      <c r="B1619" s="2">
        <f>RSI!B1619</f>
        <v>7.5529999999999999</v>
      </c>
      <c r="C1619" s="2">
        <f>RSI!I1619</f>
        <v>52.952743629238036</v>
      </c>
      <c r="D1619" s="2">
        <f>MACD!E1619</f>
        <v>0.12567193782147346</v>
      </c>
      <c r="E1619" s="2">
        <f>MACD!F1619</f>
        <v>0.139510851035483</v>
      </c>
      <c r="F1619" s="2">
        <f>'Moving Avg'!D1619</f>
        <v>7.5649999999999995</v>
      </c>
      <c r="G1619" s="2">
        <f>'Moving Avg'!F1619</f>
        <v>7.6324500000000004</v>
      </c>
      <c r="H1619" s="2">
        <f>'Moving Avg'!G1619</f>
        <v>7.2911400000000022</v>
      </c>
      <c r="I1619" s="2">
        <f>'Moving Avg'!H1619</f>
        <v>6.4813249999999947</v>
      </c>
      <c r="J1619" s="5" t="str">
        <f>OBV!F1619</f>
        <v>NEUTRAL</v>
      </c>
      <c r="K1619" s="5" t="str">
        <f>OBV!G1619</f>
        <v>NEUTRAL</v>
      </c>
      <c r="L1619" s="5" t="str">
        <f>OBV!H1619</f>
        <v>NEUTRAL</v>
      </c>
      <c r="M1619" s="7">
        <f t="shared" si="250"/>
        <v>25</v>
      </c>
      <c r="N1619" s="7">
        <f t="shared" si="251"/>
        <v>45</v>
      </c>
      <c r="O1619" s="7">
        <f t="shared" si="252"/>
        <v>50</v>
      </c>
      <c r="P1619" s="7">
        <f t="shared" si="253"/>
        <v>33</v>
      </c>
      <c r="Q1619" s="8">
        <f t="shared" si="254"/>
        <v>36.950000000000003</v>
      </c>
      <c r="R1619" s="8">
        <f t="shared" si="255"/>
        <v>39.75</v>
      </c>
      <c r="S1619" s="8">
        <f t="shared" si="256"/>
        <v>37.85</v>
      </c>
      <c r="T1619" s="8">
        <f t="shared" si="257"/>
        <v>38.25</v>
      </c>
      <c r="U1619" s="7">
        <f t="shared" si="258"/>
        <v>38.183333333333337</v>
      </c>
      <c r="V1619" s="7">
        <f t="shared" si="259"/>
        <v>38.200000000000003</v>
      </c>
    </row>
    <row r="1620" spans="1:22" ht="13.5" x14ac:dyDescent="0.25">
      <c r="A1620" s="3">
        <f>RSI!A1620</f>
        <v>44371</v>
      </c>
      <c r="B1620" s="2">
        <f>RSI!B1620</f>
        <v>7.5529999999999999</v>
      </c>
      <c r="C1620" s="2">
        <f>RSI!I1620</f>
        <v>52.952743629238036</v>
      </c>
      <c r="D1620" s="2">
        <f>MACD!E1620</f>
        <v>0.1137785882200113</v>
      </c>
      <c r="E1620" s="2">
        <f>MACD!F1620</f>
        <v>0.13436439847238868</v>
      </c>
      <c r="F1620" s="2">
        <f>'Moving Avg'!D1620</f>
        <v>7.5620000000000003</v>
      </c>
      <c r="G1620" s="2">
        <f>'Moving Avg'!F1620</f>
        <v>7.6191999999999993</v>
      </c>
      <c r="H1620" s="2">
        <f>'Moving Avg'!G1620</f>
        <v>7.3071600000000023</v>
      </c>
      <c r="I1620" s="2">
        <f>'Moving Avg'!H1620</f>
        <v>6.4898249999999953</v>
      </c>
      <c r="J1620" s="5" t="str">
        <f>OBV!F1620</f>
        <v>NEUTRAL</v>
      </c>
      <c r="K1620" s="5" t="str">
        <f>OBV!G1620</f>
        <v>NEUTRAL</v>
      </c>
      <c r="L1620" s="5" t="str">
        <f>OBV!H1620</f>
        <v>NEUTRAL</v>
      </c>
      <c r="M1620" s="7">
        <f t="shared" si="250"/>
        <v>25</v>
      </c>
      <c r="N1620" s="7">
        <f t="shared" si="251"/>
        <v>100</v>
      </c>
      <c r="O1620" s="7">
        <f t="shared" si="252"/>
        <v>50</v>
      </c>
      <c r="P1620" s="7">
        <f t="shared" si="253"/>
        <v>33</v>
      </c>
      <c r="Q1620" s="8">
        <f t="shared" si="254"/>
        <v>56.2</v>
      </c>
      <c r="R1620" s="8">
        <f t="shared" si="255"/>
        <v>50.75</v>
      </c>
      <c r="S1620" s="8">
        <f t="shared" si="256"/>
        <v>46.1</v>
      </c>
      <c r="T1620" s="8">
        <f t="shared" si="257"/>
        <v>52</v>
      </c>
      <c r="U1620" s="7">
        <f t="shared" si="258"/>
        <v>51.016666666666673</v>
      </c>
      <c r="V1620" s="7">
        <f t="shared" si="259"/>
        <v>51.262500000000003</v>
      </c>
    </row>
    <row r="1621" spans="1:22" ht="13.5" x14ac:dyDescent="0.25">
      <c r="A1621" s="3">
        <f>RSI!A1621</f>
        <v>44372</v>
      </c>
      <c r="B1621" s="2">
        <f>RSI!B1621</f>
        <v>7.5369999999999999</v>
      </c>
      <c r="C1621" s="2">
        <f>RSI!I1621</f>
        <v>51.74006257595093</v>
      </c>
      <c r="D1621" s="2">
        <f>MACD!E1621</f>
        <v>0.10469088026194306</v>
      </c>
      <c r="E1621" s="2">
        <f>MACD!F1621</f>
        <v>0.12842969483029956</v>
      </c>
      <c r="F1621" s="2">
        <f>'Moving Avg'!D1621</f>
        <v>7.5558000000000005</v>
      </c>
      <c r="G1621" s="2">
        <f>'Moving Avg'!F1621</f>
        <v>7.59755</v>
      </c>
      <c r="H1621" s="2">
        <f>'Moving Avg'!G1621</f>
        <v>7.3228600000000021</v>
      </c>
      <c r="I1621" s="2">
        <f>'Moving Avg'!H1621</f>
        <v>6.4982449999999963</v>
      </c>
      <c r="J1621" s="5" t="str">
        <f>OBV!F1621</f>
        <v>BEARISH</v>
      </c>
      <c r="K1621" s="5" t="str">
        <f>OBV!G1621</f>
        <v>NEUTRAL</v>
      </c>
      <c r="L1621" s="5" t="str">
        <f>OBV!H1621</f>
        <v>CONFIRMED BEARISH</v>
      </c>
      <c r="M1621" s="7">
        <f t="shared" si="250"/>
        <v>25</v>
      </c>
      <c r="N1621" s="7">
        <f t="shared" si="251"/>
        <v>100</v>
      </c>
      <c r="O1621" s="7">
        <f t="shared" si="252"/>
        <v>50</v>
      </c>
      <c r="P1621" s="7">
        <f t="shared" si="253"/>
        <v>16.5</v>
      </c>
      <c r="Q1621" s="8">
        <f t="shared" si="254"/>
        <v>53.725000000000001</v>
      </c>
      <c r="R1621" s="8">
        <f t="shared" si="255"/>
        <v>46.625</v>
      </c>
      <c r="S1621" s="8">
        <f t="shared" si="256"/>
        <v>38.674999999999997</v>
      </c>
      <c r="T1621" s="8">
        <f t="shared" si="257"/>
        <v>47.875</v>
      </c>
      <c r="U1621" s="7">
        <f t="shared" si="258"/>
        <v>46.341666666666661</v>
      </c>
      <c r="V1621" s="7">
        <f t="shared" si="259"/>
        <v>46.724999999999994</v>
      </c>
    </row>
    <row r="1622" spans="1:22" ht="13.5" x14ac:dyDescent="0.25">
      <c r="A1622" s="3">
        <f>RSI!A1622</f>
        <v>44375</v>
      </c>
      <c r="B1622" s="2">
        <f>RSI!B1622</f>
        <v>7.4390000000000001</v>
      </c>
      <c r="C1622" s="2">
        <f>RSI!I1622</f>
        <v>44.949934515927922</v>
      </c>
      <c r="D1622" s="2">
        <f>MACD!E1622</f>
        <v>0.10416129846844768</v>
      </c>
      <c r="E1622" s="2">
        <f>MACD!F1622</f>
        <v>0.1235760155579292</v>
      </c>
      <c r="F1622" s="2">
        <f>'Moving Avg'!D1622</f>
        <v>7.5299999999999994</v>
      </c>
      <c r="G1622" s="2">
        <f>'Moving Avg'!F1622</f>
        <v>7.5721499999999988</v>
      </c>
      <c r="H1622" s="2">
        <f>'Moving Avg'!G1622</f>
        <v>7.3374600000000019</v>
      </c>
      <c r="I1622" s="2">
        <f>'Moving Avg'!H1622</f>
        <v>6.504889999999997</v>
      </c>
      <c r="J1622" s="5" t="str">
        <f>OBV!F1622</f>
        <v>BEARISH</v>
      </c>
      <c r="K1622" s="5" t="str">
        <f>OBV!G1622</f>
        <v>NEUTRAL</v>
      </c>
      <c r="L1622" s="5" t="str">
        <f>OBV!H1622</f>
        <v>CONFIRMED BEARISH</v>
      </c>
      <c r="M1622" s="7">
        <f t="shared" si="250"/>
        <v>25</v>
      </c>
      <c r="N1622" s="7">
        <f t="shared" si="251"/>
        <v>45</v>
      </c>
      <c r="O1622" s="7">
        <f t="shared" si="252"/>
        <v>50</v>
      </c>
      <c r="P1622" s="7">
        <f t="shared" si="253"/>
        <v>16.5</v>
      </c>
      <c r="Q1622" s="8">
        <f t="shared" si="254"/>
        <v>34.475000000000001</v>
      </c>
      <c r="R1622" s="8">
        <f t="shared" si="255"/>
        <v>35.625</v>
      </c>
      <c r="S1622" s="8">
        <f t="shared" si="256"/>
        <v>30.425000000000001</v>
      </c>
      <c r="T1622" s="8">
        <f t="shared" si="257"/>
        <v>34.125</v>
      </c>
      <c r="U1622" s="7">
        <f t="shared" si="258"/>
        <v>33.508333333333333</v>
      </c>
      <c r="V1622" s="7">
        <f t="shared" si="259"/>
        <v>33.662499999999994</v>
      </c>
    </row>
    <row r="1623" spans="1:22" ht="13.5" x14ac:dyDescent="0.25">
      <c r="A1623" s="3">
        <f>RSI!A1623</f>
        <v>44376</v>
      </c>
      <c r="B1623" s="2">
        <f>RSI!B1623</f>
        <v>7.5149999999999997</v>
      </c>
      <c r="C1623" s="2">
        <f>RSI!I1623</f>
        <v>50.387610887798644</v>
      </c>
      <c r="D1623" s="2">
        <f>MACD!E1623</f>
        <v>6.2416910471054798E-2</v>
      </c>
      <c r="E1623" s="2">
        <f>MACD!F1623</f>
        <v>0.11134419454055433</v>
      </c>
      <c r="F1623" s="2">
        <f>'Moving Avg'!D1623</f>
        <v>7.5194000000000001</v>
      </c>
      <c r="G1623" s="2">
        <f>'Moving Avg'!F1623</f>
        <v>7.5550999999999986</v>
      </c>
      <c r="H1623" s="2">
        <f>'Moving Avg'!G1623</f>
        <v>7.3575800000000013</v>
      </c>
      <c r="I1623" s="2">
        <f>'Moving Avg'!H1623</f>
        <v>6.5104899999999972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  <c r="M1623" s="7">
        <f t="shared" si="250"/>
        <v>25</v>
      </c>
      <c r="N1623" s="7">
        <f t="shared" si="251"/>
        <v>100</v>
      </c>
      <c r="O1623" s="7">
        <f t="shared" si="252"/>
        <v>50</v>
      </c>
      <c r="P1623" s="7">
        <f t="shared" si="253"/>
        <v>16.5</v>
      </c>
      <c r="Q1623" s="8">
        <f t="shared" si="254"/>
        <v>53.725000000000001</v>
      </c>
      <c r="R1623" s="8">
        <f t="shared" si="255"/>
        <v>46.625</v>
      </c>
      <c r="S1623" s="8">
        <f t="shared" si="256"/>
        <v>38.674999999999997</v>
      </c>
      <c r="T1623" s="8">
        <f t="shared" si="257"/>
        <v>47.875</v>
      </c>
      <c r="U1623" s="7">
        <f t="shared" si="258"/>
        <v>46.341666666666661</v>
      </c>
      <c r="V1623" s="7">
        <f t="shared" si="259"/>
        <v>46.724999999999994</v>
      </c>
    </row>
    <row r="1624" spans="1:22" ht="13.5" x14ac:dyDescent="0.25">
      <c r="A1624" s="3">
        <f>RSI!A1624</f>
        <v>44377</v>
      </c>
      <c r="B1624" s="2">
        <f>RSI!B1624</f>
        <v>7.5069999999999997</v>
      </c>
      <c r="C1624" s="2">
        <f>RSI!I1624</f>
        <v>49.829649142567163</v>
      </c>
      <c r="D1624" s="2">
        <f>MACD!E1624</f>
        <v>6.1535502091661698E-2</v>
      </c>
      <c r="E1624" s="2">
        <f>MACD!F1624</f>
        <v>0.10138245605077581</v>
      </c>
      <c r="F1624" s="2">
        <f>'Moving Avg'!D1624</f>
        <v>7.5102000000000002</v>
      </c>
      <c r="G1624" s="2">
        <f>'Moving Avg'!F1624</f>
        <v>7.5455999999999985</v>
      </c>
      <c r="H1624" s="2">
        <f>'Moving Avg'!G1624</f>
        <v>7.3778200000000016</v>
      </c>
      <c r="I1624" s="2">
        <f>'Moving Avg'!H1624</f>
        <v>6.5149449999999964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  <c r="M1624" s="7">
        <f t="shared" si="250"/>
        <v>25</v>
      </c>
      <c r="N1624" s="7">
        <f t="shared" si="251"/>
        <v>100</v>
      </c>
      <c r="O1624" s="7">
        <f t="shared" si="252"/>
        <v>50</v>
      </c>
      <c r="P1624" s="7">
        <f t="shared" si="253"/>
        <v>16.5</v>
      </c>
      <c r="Q1624" s="8">
        <f t="shared" si="254"/>
        <v>53.725000000000001</v>
      </c>
      <c r="R1624" s="8">
        <f t="shared" si="255"/>
        <v>46.625</v>
      </c>
      <c r="S1624" s="8">
        <f t="shared" si="256"/>
        <v>38.674999999999997</v>
      </c>
      <c r="T1624" s="8">
        <f t="shared" si="257"/>
        <v>47.875</v>
      </c>
      <c r="U1624" s="7">
        <f t="shared" si="258"/>
        <v>46.341666666666661</v>
      </c>
      <c r="V1624" s="7">
        <f t="shared" si="259"/>
        <v>46.724999999999994</v>
      </c>
    </row>
    <row r="1625" spans="1:22" ht="13.5" x14ac:dyDescent="0.25">
      <c r="A1625" s="3">
        <f>RSI!A1625</f>
        <v>44378</v>
      </c>
      <c r="B1625" s="2">
        <f>RSI!B1625</f>
        <v>7.5069999999999997</v>
      </c>
      <c r="C1625" s="2">
        <f>RSI!I1625</f>
        <v>49.829649142567163</v>
      </c>
      <c r="D1625" s="2">
        <f>MACD!E1625</f>
        <v>6.0838837383114353E-2</v>
      </c>
      <c r="E1625" s="2">
        <f>MACD!F1625</f>
        <v>9.3273732317243535E-2</v>
      </c>
      <c r="F1625" s="2">
        <f>'Moving Avg'!D1625</f>
        <v>7.5009999999999994</v>
      </c>
      <c r="G1625" s="2">
        <f>'Moving Avg'!F1625</f>
        <v>7.5455999999999985</v>
      </c>
      <c r="H1625" s="2">
        <f>'Moving Avg'!G1625</f>
        <v>7.3952000000000009</v>
      </c>
      <c r="I1625" s="2">
        <f>'Moving Avg'!H1625</f>
        <v>6.5178649999999969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  <c r="M1625" s="7">
        <f t="shared" si="250"/>
        <v>25</v>
      </c>
      <c r="N1625" s="7">
        <f t="shared" si="251"/>
        <v>100</v>
      </c>
      <c r="O1625" s="7">
        <f t="shared" si="252"/>
        <v>50</v>
      </c>
      <c r="P1625" s="7">
        <f t="shared" si="253"/>
        <v>16.5</v>
      </c>
      <c r="Q1625" s="8">
        <f t="shared" si="254"/>
        <v>53.725000000000001</v>
      </c>
      <c r="R1625" s="8">
        <f t="shared" si="255"/>
        <v>46.625</v>
      </c>
      <c r="S1625" s="8">
        <f t="shared" si="256"/>
        <v>38.674999999999997</v>
      </c>
      <c r="T1625" s="8">
        <f t="shared" si="257"/>
        <v>47.875</v>
      </c>
      <c r="U1625" s="7">
        <f t="shared" si="258"/>
        <v>46.341666666666661</v>
      </c>
      <c r="V1625" s="7">
        <f t="shared" si="259"/>
        <v>46.724999999999994</v>
      </c>
    </row>
    <row r="1626" spans="1:22" ht="13.5" x14ac:dyDescent="0.25">
      <c r="A1626" s="3">
        <f>RSI!A1626</f>
        <v>44379</v>
      </c>
      <c r="B1626" s="2">
        <f>RSI!B1626</f>
        <v>7.5069999999999997</v>
      </c>
      <c r="C1626" s="2">
        <f>RSI!I1626</f>
        <v>49.82964914256717</v>
      </c>
      <c r="D1626" s="2">
        <f>MACD!E1626</f>
        <v>6.0294854065785053E-2</v>
      </c>
      <c r="E1626" s="2">
        <f>MACD!F1626</f>
        <v>8.6677956666951841E-2</v>
      </c>
      <c r="F1626" s="2">
        <f>'Moving Avg'!D1626</f>
        <v>7.4949999999999992</v>
      </c>
      <c r="G1626" s="2">
        <f>'Moving Avg'!F1626</f>
        <v>7.5414000000000003</v>
      </c>
      <c r="H1626" s="2">
        <f>'Moving Avg'!G1626</f>
        <v>7.4140200000000007</v>
      </c>
      <c r="I1626" s="2">
        <f>'Moving Avg'!H1626</f>
        <v>6.5207149999999965</v>
      </c>
      <c r="J1626" s="5" t="str">
        <f>OBV!F1626</f>
        <v>BEARISH</v>
      </c>
      <c r="K1626" s="5" t="str">
        <f>OBV!G1626</f>
        <v>NEUTRAL</v>
      </c>
      <c r="L1626" s="5" t="str">
        <f>OBV!H1626</f>
        <v>CONFIRMED BEARISH</v>
      </c>
      <c r="M1626" s="7">
        <f t="shared" si="250"/>
        <v>25</v>
      </c>
      <c r="N1626" s="7">
        <f t="shared" si="251"/>
        <v>100</v>
      </c>
      <c r="O1626" s="7">
        <f t="shared" si="252"/>
        <v>50</v>
      </c>
      <c r="P1626" s="7">
        <f t="shared" si="253"/>
        <v>16.5</v>
      </c>
      <c r="Q1626" s="8">
        <f t="shared" si="254"/>
        <v>53.725000000000001</v>
      </c>
      <c r="R1626" s="8">
        <f t="shared" si="255"/>
        <v>46.625</v>
      </c>
      <c r="S1626" s="8">
        <f t="shared" si="256"/>
        <v>38.674999999999997</v>
      </c>
      <c r="T1626" s="8">
        <f t="shared" si="257"/>
        <v>47.875</v>
      </c>
      <c r="U1626" s="7">
        <f t="shared" si="258"/>
        <v>46.341666666666661</v>
      </c>
      <c r="V1626" s="7">
        <f t="shared" si="259"/>
        <v>46.724999999999994</v>
      </c>
    </row>
    <row r="1627" spans="1:22" ht="13.5" x14ac:dyDescent="0.25">
      <c r="A1627" s="3">
        <f>RSI!A1627</f>
        <v>44382</v>
      </c>
      <c r="B1627" s="2">
        <f>RSI!B1627</f>
        <v>7.5069999999999997</v>
      </c>
      <c r="C1627" s="2">
        <f>RSI!I1627</f>
        <v>49.82964914256717</v>
      </c>
      <c r="D1627" s="2">
        <f>MACD!E1627</f>
        <v>5.987669216114444E-2</v>
      </c>
      <c r="E1627" s="2">
        <f>MACD!F1627</f>
        <v>8.1317703765790367E-2</v>
      </c>
      <c r="F1627" s="2">
        <f>'Moving Avg'!D1627</f>
        <v>7.5085999999999986</v>
      </c>
      <c r="G1627" s="2">
        <f>'Moving Avg'!F1627</f>
        <v>7.5372000000000003</v>
      </c>
      <c r="H1627" s="2">
        <f>'Moving Avg'!G1627</f>
        <v>7.4332600000000006</v>
      </c>
      <c r="I1627" s="2">
        <f>'Moving Avg'!H1627</f>
        <v>6.5233149999999975</v>
      </c>
      <c r="J1627" s="5" t="str">
        <f>OBV!F1627</f>
        <v>BULLISH</v>
      </c>
      <c r="K1627" s="5" t="str">
        <f>OBV!G1627</f>
        <v>NEUTRAL</v>
      </c>
      <c r="L1627" s="5" t="str">
        <f>OBV!H1627</f>
        <v>CONFIRMED BULLISH</v>
      </c>
      <c r="M1627" s="7">
        <f t="shared" si="250"/>
        <v>25</v>
      </c>
      <c r="N1627" s="7">
        <f t="shared" si="251"/>
        <v>100</v>
      </c>
      <c r="O1627" s="7">
        <f t="shared" si="252"/>
        <v>50</v>
      </c>
      <c r="P1627" s="7">
        <f t="shared" si="253"/>
        <v>83.5</v>
      </c>
      <c r="Q1627" s="8">
        <f t="shared" si="254"/>
        <v>63.774999999999999</v>
      </c>
      <c r="R1627" s="8">
        <f t="shared" si="255"/>
        <v>63.375</v>
      </c>
      <c r="S1627" s="8">
        <f t="shared" si="256"/>
        <v>68.825000000000003</v>
      </c>
      <c r="T1627" s="8">
        <f t="shared" si="257"/>
        <v>64.625</v>
      </c>
      <c r="U1627" s="7">
        <f t="shared" si="258"/>
        <v>65.325000000000003</v>
      </c>
      <c r="V1627" s="7">
        <f t="shared" si="259"/>
        <v>65.150000000000006</v>
      </c>
    </row>
    <row r="1628" spans="1:22" ht="13.5" x14ac:dyDescent="0.25">
      <c r="A1628" s="3">
        <f>RSI!A1628</f>
        <v>44383</v>
      </c>
      <c r="B1628" s="2">
        <f>RSI!B1628</f>
        <v>7.5069999999999997</v>
      </c>
      <c r="C1628" s="2">
        <f>RSI!I1628</f>
        <v>49.829649142567163</v>
      </c>
      <c r="D1628" s="2">
        <f>MACD!E1628</f>
        <v>5.9561873664218723E-2</v>
      </c>
      <c r="E1628" s="2">
        <f>MACD!F1628</f>
        <v>7.6966537745476044E-2</v>
      </c>
      <c r="F1628" s="2">
        <f>'Moving Avg'!D1628</f>
        <v>7.5069999999999997</v>
      </c>
      <c r="G1628" s="2">
        <f>'Moving Avg'!F1628</f>
        <v>7.5329999999999995</v>
      </c>
      <c r="H1628" s="2">
        <f>'Moving Avg'!G1628</f>
        <v>7.4520799999999996</v>
      </c>
      <c r="I1628" s="2">
        <f>'Moving Avg'!H1628</f>
        <v>6.5274849999999978</v>
      </c>
      <c r="J1628" s="5" t="str">
        <f>OBV!F1628</f>
        <v>BEARISH</v>
      </c>
      <c r="K1628" s="5" t="str">
        <f>OBV!G1628</f>
        <v>NEUTRAL</v>
      </c>
      <c r="L1628" s="5" t="str">
        <f>OBV!H1628</f>
        <v>CONFIRMED BEARISH</v>
      </c>
      <c r="M1628" s="7">
        <f t="shared" si="250"/>
        <v>25</v>
      </c>
      <c r="N1628" s="7">
        <f t="shared" si="251"/>
        <v>45</v>
      </c>
      <c r="O1628" s="7">
        <f t="shared" si="252"/>
        <v>50</v>
      </c>
      <c r="P1628" s="7">
        <f t="shared" si="253"/>
        <v>16.5</v>
      </c>
      <c r="Q1628" s="8">
        <f t="shared" si="254"/>
        <v>34.475000000000001</v>
      </c>
      <c r="R1628" s="8">
        <f t="shared" si="255"/>
        <v>35.625</v>
      </c>
      <c r="S1628" s="8">
        <f t="shared" si="256"/>
        <v>30.425000000000001</v>
      </c>
      <c r="T1628" s="8">
        <f t="shared" si="257"/>
        <v>34.125</v>
      </c>
      <c r="U1628" s="7">
        <f t="shared" si="258"/>
        <v>33.508333333333333</v>
      </c>
      <c r="V1628" s="7">
        <f t="shared" si="259"/>
        <v>33.662499999999994</v>
      </c>
    </row>
    <row r="1629" spans="1:22" ht="13.5" x14ac:dyDescent="0.25">
      <c r="A1629" s="3">
        <f>RSI!A1629</f>
        <v>44384</v>
      </c>
      <c r="B1629" s="2">
        <f>RSI!B1629</f>
        <v>7.5069999999999997</v>
      </c>
      <c r="C1629" s="2">
        <f>RSI!I1629</f>
        <v>49.829649142567163</v>
      </c>
      <c r="D1629" s="2">
        <f>MACD!E1629</f>
        <v>5.7023917592106343E-2</v>
      </c>
      <c r="E1629" s="2">
        <f>MACD!F1629</f>
        <v>7.2978013714802101E-2</v>
      </c>
      <c r="F1629" s="2">
        <f>'Moving Avg'!D1629</f>
        <v>7.5069999999999997</v>
      </c>
      <c r="G1629" s="2">
        <f>'Moving Avg'!F1629</f>
        <v>7.5288000000000013</v>
      </c>
      <c r="H1629" s="2">
        <f>'Moving Avg'!G1629</f>
        <v>7.4709000000000003</v>
      </c>
      <c r="I1629" s="2">
        <f>'Moving Avg'!H1629</f>
        <v>6.531654999999998</v>
      </c>
      <c r="J1629" s="5" t="str">
        <f>OBV!F1629</f>
        <v>NEUTRAL</v>
      </c>
      <c r="K1629" s="5" t="str">
        <f>OBV!G1629</f>
        <v>NEUTRAL</v>
      </c>
      <c r="L1629" s="5" t="str">
        <f>OBV!H1629</f>
        <v>NEUTRAL</v>
      </c>
      <c r="M1629" s="7">
        <f t="shared" si="250"/>
        <v>25</v>
      </c>
      <c r="N1629" s="7">
        <f t="shared" si="251"/>
        <v>45</v>
      </c>
      <c r="O1629" s="7">
        <f t="shared" si="252"/>
        <v>50</v>
      </c>
      <c r="P1629" s="7">
        <f t="shared" si="253"/>
        <v>33</v>
      </c>
      <c r="Q1629" s="8">
        <f t="shared" si="254"/>
        <v>36.950000000000003</v>
      </c>
      <c r="R1629" s="8">
        <f t="shared" si="255"/>
        <v>39.75</v>
      </c>
      <c r="S1629" s="8">
        <f t="shared" si="256"/>
        <v>37.85</v>
      </c>
      <c r="T1629" s="8">
        <f t="shared" si="257"/>
        <v>38.25</v>
      </c>
      <c r="U1629" s="7">
        <f t="shared" si="258"/>
        <v>38.183333333333337</v>
      </c>
      <c r="V1629" s="7">
        <f t="shared" si="259"/>
        <v>38.200000000000003</v>
      </c>
    </row>
    <row r="1630" spans="1:22" ht="13.5" x14ac:dyDescent="0.25">
      <c r="A1630" s="3">
        <f>RSI!A1630</f>
        <v>44385</v>
      </c>
      <c r="B1630" s="2">
        <f>RSI!B1630</f>
        <v>7.4989999999999997</v>
      </c>
      <c r="C1630" s="2">
        <f>RSI!I1630</f>
        <v>48.98351598828522</v>
      </c>
      <c r="D1630" s="2">
        <f>MACD!E1630</f>
        <v>5.5502454372165388E-2</v>
      </c>
      <c r="E1630" s="2">
        <f>MACD!F1630</f>
        <v>6.9482901846274758E-2</v>
      </c>
      <c r="F1630" s="2">
        <f>'Moving Avg'!D1630</f>
        <v>7.5053999999999998</v>
      </c>
      <c r="G1630" s="2">
        <f>'Moving Avg'!F1630</f>
        <v>7.5246000000000013</v>
      </c>
      <c r="H1630" s="2">
        <f>'Moving Avg'!G1630</f>
        <v>7.4862600000000006</v>
      </c>
      <c r="I1630" s="2">
        <f>'Moving Avg'!H1630</f>
        <v>6.5359949999999989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  <c r="M1630" s="7">
        <f t="shared" si="250"/>
        <v>25</v>
      </c>
      <c r="N1630" s="7">
        <f t="shared" si="251"/>
        <v>45</v>
      </c>
      <c r="O1630" s="7">
        <f t="shared" si="252"/>
        <v>50</v>
      </c>
      <c r="P1630" s="7">
        <f t="shared" si="253"/>
        <v>16.5</v>
      </c>
      <c r="Q1630" s="8">
        <f t="shared" si="254"/>
        <v>34.475000000000001</v>
      </c>
      <c r="R1630" s="8">
        <f t="shared" si="255"/>
        <v>35.625</v>
      </c>
      <c r="S1630" s="8">
        <f t="shared" si="256"/>
        <v>30.425000000000001</v>
      </c>
      <c r="T1630" s="8">
        <f t="shared" si="257"/>
        <v>34.125</v>
      </c>
      <c r="U1630" s="7">
        <f t="shared" si="258"/>
        <v>33.508333333333333</v>
      </c>
      <c r="V1630" s="7">
        <f t="shared" si="259"/>
        <v>33.662499999999994</v>
      </c>
    </row>
    <row r="1631" spans="1:22" ht="13.5" x14ac:dyDescent="0.25">
      <c r="A1631" s="3">
        <f>RSI!A1631</f>
        <v>44386</v>
      </c>
      <c r="B1631" s="2">
        <f>RSI!B1631</f>
        <v>7.4989999999999997</v>
      </c>
      <c r="C1631" s="2">
        <f>RSI!I1631</f>
        <v>48.98351598828522</v>
      </c>
      <c r="D1631" s="2">
        <f>MACD!E1631</f>
        <v>5.1831764335206643E-2</v>
      </c>
      <c r="E1631" s="2">
        <f>MACD!F1631</f>
        <v>6.595267434406113E-2</v>
      </c>
      <c r="F1631" s="2">
        <f>'Moving Avg'!D1631</f>
        <v>7.5038</v>
      </c>
      <c r="G1631" s="2">
        <f>'Moving Avg'!F1631</f>
        <v>7.5204000000000004</v>
      </c>
      <c r="H1631" s="2">
        <f>'Moving Avg'!G1631</f>
        <v>7.5014800000000017</v>
      </c>
      <c r="I1631" s="2">
        <f>'Moving Avg'!H1631</f>
        <v>6.5412999999999997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  <c r="M1631" s="7">
        <f t="shared" si="250"/>
        <v>25</v>
      </c>
      <c r="N1631" s="7">
        <f t="shared" si="251"/>
        <v>45</v>
      </c>
      <c r="O1631" s="7">
        <f t="shared" si="252"/>
        <v>50</v>
      </c>
      <c r="P1631" s="7">
        <f t="shared" si="253"/>
        <v>16.5</v>
      </c>
      <c r="Q1631" s="8">
        <f t="shared" si="254"/>
        <v>34.475000000000001</v>
      </c>
      <c r="R1631" s="8">
        <f t="shared" si="255"/>
        <v>35.625</v>
      </c>
      <c r="S1631" s="8">
        <f t="shared" si="256"/>
        <v>30.425000000000001</v>
      </c>
      <c r="T1631" s="8">
        <f t="shared" si="257"/>
        <v>34.125</v>
      </c>
      <c r="U1631" s="7">
        <f t="shared" si="258"/>
        <v>33.508333333333333</v>
      </c>
      <c r="V1631" s="7">
        <f t="shared" si="259"/>
        <v>33.662499999999994</v>
      </c>
    </row>
    <row r="1632" spans="1:22" ht="13.5" x14ac:dyDescent="0.25">
      <c r="A1632" s="3">
        <f>RSI!A1632</f>
        <v>44389</v>
      </c>
      <c r="B1632" s="2">
        <f>RSI!B1632</f>
        <v>7.4989999999999997</v>
      </c>
      <c r="C1632" s="2">
        <f>RSI!I1632</f>
        <v>48.98351598828522</v>
      </c>
      <c r="D1632" s="2">
        <f>MACD!E1632</f>
        <v>3.3721317561690611E-2</v>
      </c>
      <c r="E1632" s="2">
        <f>MACD!F1632</f>
        <v>5.9506402987587033E-2</v>
      </c>
      <c r="F1632" s="2">
        <f>'Moving Avg'!D1632</f>
        <v>7.5021999999999993</v>
      </c>
      <c r="G1632" s="2">
        <f>'Moving Avg'!F1632</f>
        <v>7.5162000000000004</v>
      </c>
      <c r="H1632" s="2">
        <f>'Moving Avg'!G1632</f>
        <v>7.5167000000000019</v>
      </c>
      <c r="I1632" s="2">
        <f>'Moving Avg'!H1632</f>
        <v>6.5475700000000003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  <c r="M1632" s="7">
        <f t="shared" si="250"/>
        <v>25</v>
      </c>
      <c r="N1632" s="7">
        <f t="shared" si="251"/>
        <v>100</v>
      </c>
      <c r="O1632" s="7">
        <f t="shared" si="252"/>
        <v>50</v>
      </c>
      <c r="P1632" s="7">
        <f t="shared" si="253"/>
        <v>16.5</v>
      </c>
      <c r="Q1632" s="8">
        <f t="shared" si="254"/>
        <v>53.725000000000001</v>
      </c>
      <c r="R1632" s="8">
        <f t="shared" si="255"/>
        <v>46.625</v>
      </c>
      <c r="S1632" s="8">
        <f t="shared" si="256"/>
        <v>38.674999999999997</v>
      </c>
      <c r="T1632" s="8">
        <f t="shared" si="257"/>
        <v>47.875</v>
      </c>
      <c r="U1632" s="7">
        <f t="shared" si="258"/>
        <v>46.341666666666661</v>
      </c>
      <c r="V1632" s="7">
        <f t="shared" si="259"/>
        <v>46.724999999999994</v>
      </c>
    </row>
    <row r="1633" spans="1:22" ht="13.5" x14ac:dyDescent="0.25">
      <c r="A1633" s="3">
        <f>RSI!A1633</f>
        <v>44390</v>
      </c>
      <c r="B1633" s="2">
        <f>RSI!B1633</f>
        <v>7.4989999999999997</v>
      </c>
      <c r="C1633" s="2">
        <f>RSI!I1633</f>
        <v>48.98351598828522</v>
      </c>
      <c r="D1633" s="2">
        <f>MACD!E1633</f>
        <v>3.0156479576039175E-2</v>
      </c>
      <c r="E1633" s="2">
        <f>MACD!F1633</f>
        <v>5.3636418305277461E-2</v>
      </c>
      <c r="F1633" s="2">
        <f>'Moving Avg'!D1633</f>
        <v>7.5006000000000004</v>
      </c>
      <c r="G1633" s="2">
        <f>'Moving Avg'!F1633</f>
        <v>7.5237500000000015</v>
      </c>
      <c r="H1633" s="2">
        <f>'Moving Avg'!G1633</f>
        <v>7.5310800000000029</v>
      </c>
      <c r="I1633" s="2">
        <f>'Moving Avg'!H1633</f>
        <v>6.5546950000000006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  <c r="M1633" s="7">
        <f t="shared" si="250"/>
        <v>25</v>
      </c>
      <c r="N1633" s="7">
        <f t="shared" si="251"/>
        <v>100</v>
      </c>
      <c r="O1633" s="7">
        <f t="shared" si="252"/>
        <v>50</v>
      </c>
      <c r="P1633" s="7">
        <f t="shared" si="253"/>
        <v>16.5</v>
      </c>
      <c r="Q1633" s="8">
        <f t="shared" si="254"/>
        <v>53.725000000000001</v>
      </c>
      <c r="R1633" s="8">
        <f t="shared" si="255"/>
        <v>46.625</v>
      </c>
      <c r="S1633" s="8">
        <f t="shared" si="256"/>
        <v>38.674999999999997</v>
      </c>
      <c r="T1633" s="8">
        <f t="shared" si="257"/>
        <v>47.875</v>
      </c>
      <c r="U1633" s="7">
        <f t="shared" si="258"/>
        <v>46.341666666666661</v>
      </c>
      <c r="V1633" s="7">
        <f t="shared" si="259"/>
        <v>46.724999999999994</v>
      </c>
    </row>
    <row r="1634" spans="1:22" ht="13.5" x14ac:dyDescent="0.25">
      <c r="A1634" s="3">
        <f>RSI!A1634</f>
        <v>44391</v>
      </c>
      <c r="B1634" s="2">
        <f>RSI!B1634</f>
        <v>7.484</v>
      </c>
      <c r="C1634" s="2">
        <f>RSI!I1634</f>
        <v>46.971971342811678</v>
      </c>
      <c r="D1634" s="2">
        <f>MACD!E1634</f>
        <v>2.7082529820032342E-2</v>
      </c>
      <c r="E1634" s="2">
        <f>MACD!F1634</f>
        <v>4.8325640608228436E-2</v>
      </c>
      <c r="F1634" s="2">
        <f>'Moving Avg'!D1634</f>
        <v>7.4959999999999996</v>
      </c>
      <c r="G1634" s="2">
        <f>'Moving Avg'!F1634</f>
        <v>7.5195500000000006</v>
      </c>
      <c r="H1634" s="2">
        <f>'Moving Avg'!G1634</f>
        <v>7.5444400000000034</v>
      </c>
      <c r="I1634" s="2">
        <f>'Moving Avg'!H1634</f>
        <v>6.560925000000001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  <c r="M1634" s="7">
        <f t="shared" si="250"/>
        <v>25</v>
      </c>
      <c r="N1634" s="7">
        <f t="shared" si="251"/>
        <v>100</v>
      </c>
      <c r="O1634" s="7">
        <f t="shared" si="252"/>
        <v>50</v>
      </c>
      <c r="P1634" s="7">
        <f t="shared" si="253"/>
        <v>16.5</v>
      </c>
      <c r="Q1634" s="8">
        <f t="shared" si="254"/>
        <v>53.725000000000001</v>
      </c>
      <c r="R1634" s="8">
        <f t="shared" si="255"/>
        <v>46.625</v>
      </c>
      <c r="S1634" s="8">
        <f t="shared" si="256"/>
        <v>38.674999999999997</v>
      </c>
      <c r="T1634" s="8">
        <f t="shared" si="257"/>
        <v>47.875</v>
      </c>
      <c r="U1634" s="7">
        <f t="shared" si="258"/>
        <v>46.341666666666661</v>
      </c>
      <c r="V1634" s="7">
        <f t="shared" si="259"/>
        <v>46.724999999999994</v>
      </c>
    </row>
    <row r="1635" spans="1:22" ht="13.5" x14ac:dyDescent="0.25">
      <c r="A1635" s="3">
        <f>RSI!A1635</f>
        <v>44392</v>
      </c>
      <c r="B1635" s="2">
        <f>RSI!B1635</f>
        <v>7.4989999999999997</v>
      </c>
      <c r="C1635" s="2">
        <f>RSI!I1635</f>
        <v>49.217796516660655</v>
      </c>
      <c r="D1635" s="2">
        <f>MACD!E1635</f>
        <v>2.3516528959114602E-2</v>
      </c>
      <c r="E1635" s="2">
        <f>MACD!F1635</f>
        <v>4.3363818278405672E-2</v>
      </c>
      <c r="F1635" s="2">
        <f>'Moving Avg'!D1635</f>
        <v>7.4960000000000004</v>
      </c>
      <c r="G1635" s="2">
        <f>'Moving Avg'!F1635</f>
        <v>7.5161000000000016</v>
      </c>
      <c r="H1635" s="2">
        <f>'Moving Avg'!G1635</f>
        <v>7.5566600000000044</v>
      </c>
      <c r="I1635" s="2">
        <f>'Moving Avg'!H1635</f>
        <v>6.5667650000000002</v>
      </c>
      <c r="J1635" s="5" t="str">
        <f>OBV!F1635</f>
        <v>BULLISH</v>
      </c>
      <c r="K1635" s="5" t="str">
        <f>OBV!G1635</f>
        <v>NEUTRAL</v>
      </c>
      <c r="L1635" s="5" t="str">
        <f>OBV!H1635</f>
        <v>NEUTRAL</v>
      </c>
      <c r="M1635" s="7">
        <f t="shared" si="250"/>
        <v>25</v>
      </c>
      <c r="N1635" s="7">
        <f t="shared" si="251"/>
        <v>45</v>
      </c>
      <c r="O1635" s="7">
        <f t="shared" si="252"/>
        <v>50</v>
      </c>
      <c r="P1635" s="7">
        <f t="shared" si="253"/>
        <v>49.5</v>
      </c>
      <c r="Q1635" s="8">
        <f t="shared" si="254"/>
        <v>39.424999999999997</v>
      </c>
      <c r="R1635" s="8">
        <f t="shared" si="255"/>
        <v>43.875</v>
      </c>
      <c r="S1635" s="8">
        <f t="shared" si="256"/>
        <v>45.275000000000006</v>
      </c>
      <c r="T1635" s="8">
        <f t="shared" si="257"/>
        <v>42.375</v>
      </c>
      <c r="U1635" s="7">
        <f t="shared" si="258"/>
        <v>42.858333333333327</v>
      </c>
      <c r="V1635" s="7">
        <f t="shared" si="259"/>
        <v>42.737499999999997</v>
      </c>
    </row>
    <row r="1636" spans="1:22" ht="13.5" x14ac:dyDescent="0.25">
      <c r="A1636" s="3">
        <f>RSI!A1636</f>
        <v>44393</v>
      </c>
      <c r="B1636" s="2">
        <f>RSI!B1636</f>
        <v>7.4989999999999997</v>
      </c>
      <c r="C1636" s="2">
        <f>RSI!I1636</f>
        <v>49.217796516660655</v>
      </c>
      <c r="D1636" s="2">
        <f>MACD!E1636</f>
        <v>2.0545827099887504E-2</v>
      </c>
      <c r="E1636" s="2">
        <f>MACD!F1636</f>
        <v>3.880022004270204E-2</v>
      </c>
      <c r="F1636" s="2">
        <f>'Moving Avg'!D1636</f>
        <v>7.4959999999999996</v>
      </c>
      <c r="G1636" s="2">
        <f>'Moving Avg'!F1636</f>
        <v>7.5126499999999989</v>
      </c>
      <c r="H1636" s="2">
        <f>'Moving Avg'!G1636</f>
        <v>7.5671800000000049</v>
      </c>
      <c r="I1636" s="2">
        <f>'Moving Avg'!H1636</f>
        <v>6.5721800000000004</v>
      </c>
      <c r="J1636" s="5" t="str">
        <f>OBV!F1636</f>
        <v>BULLISH</v>
      </c>
      <c r="K1636" s="5" t="str">
        <f>OBV!G1636</f>
        <v>NEUTRAL</v>
      </c>
      <c r="L1636" s="5" t="str">
        <f>OBV!H1636</f>
        <v>NEUTRAL</v>
      </c>
      <c r="M1636" s="7">
        <f t="shared" si="250"/>
        <v>25</v>
      </c>
      <c r="N1636" s="7">
        <f t="shared" si="251"/>
        <v>45</v>
      </c>
      <c r="O1636" s="7">
        <f t="shared" si="252"/>
        <v>50</v>
      </c>
      <c r="P1636" s="7">
        <f t="shared" si="253"/>
        <v>49.5</v>
      </c>
      <c r="Q1636" s="8">
        <f t="shared" si="254"/>
        <v>39.424999999999997</v>
      </c>
      <c r="R1636" s="8">
        <f t="shared" si="255"/>
        <v>43.875</v>
      </c>
      <c r="S1636" s="8">
        <f t="shared" si="256"/>
        <v>45.275000000000006</v>
      </c>
      <c r="T1636" s="8">
        <f t="shared" si="257"/>
        <v>42.375</v>
      </c>
      <c r="U1636" s="7">
        <f t="shared" si="258"/>
        <v>42.858333333333327</v>
      </c>
      <c r="V1636" s="7">
        <f t="shared" si="259"/>
        <v>42.737499999999997</v>
      </c>
    </row>
    <row r="1637" spans="1:22" ht="13.5" x14ac:dyDescent="0.25">
      <c r="A1637" s="3">
        <f>RSI!A1637</f>
        <v>44396</v>
      </c>
      <c r="B1637" s="2">
        <f>RSI!B1637</f>
        <v>7.4989999999999997</v>
      </c>
      <c r="C1637" s="2">
        <f>RSI!I1637</f>
        <v>49.217796516660655</v>
      </c>
      <c r="D1637" s="2">
        <f>MACD!E1637</f>
        <v>1.8075381744653285E-2</v>
      </c>
      <c r="E1637" s="2">
        <f>MACD!F1637</f>
        <v>3.4655252383092292E-2</v>
      </c>
      <c r="F1637" s="2">
        <f>'Moving Avg'!D1637</f>
        <v>7.4959999999999996</v>
      </c>
      <c r="G1637" s="2">
        <f>'Moving Avg'!F1637</f>
        <v>7.5091999999999981</v>
      </c>
      <c r="H1637" s="2">
        <f>'Moving Avg'!G1637</f>
        <v>7.5765600000000051</v>
      </c>
      <c r="I1637" s="2">
        <f>'Moving Avg'!H1637</f>
        <v>6.5779150000000017</v>
      </c>
      <c r="J1637" s="5" t="str">
        <f>OBV!F1637</f>
        <v>BULLISH</v>
      </c>
      <c r="K1637" s="5" t="str">
        <f>OBV!G1637</f>
        <v>NEUTRAL</v>
      </c>
      <c r="L1637" s="5" t="str">
        <f>OBV!H1637</f>
        <v>NEUTRAL</v>
      </c>
      <c r="M1637" s="7">
        <f t="shared" si="250"/>
        <v>25</v>
      </c>
      <c r="N1637" s="7">
        <f t="shared" si="251"/>
        <v>45</v>
      </c>
      <c r="O1637" s="7">
        <f t="shared" si="252"/>
        <v>50</v>
      </c>
      <c r="P1637" s="7">
        <f t="shared" si="253"/>
        <v>49.5</v>
      </c>
      <c r="Q1637" s="8">
        <f t="shared" si="254"/>
        <v>39.424999999999997</v>
      </c>
      <c r="R1637" s="8">
        <f t="shared" si="255"/>
        <v>43.875</v>
      </c>
      <c r="S1637" s="8">
        <f t="shared" si="256"/>
        <v>45.275000000000006</v>
      </c>
      <c r="T1637" s="8">
        <f t="shared" si="257"/>
        <v>42.375</v>
      </c>
      <c r="U1637" s="7">
        <f t="shared" si="258"/>
        <v>42.858333333333327</v>
      </c>
      <c r="V1637" s="7">
        <f t="shared" si="259"/>
        <v>42.737499999999997</v>
      </c>
    </row>
    <row r="1638" spans="1:22" ht="13.5" x14ac:dyDescent="0.25">
      <c r="A1638" s="3">
        <f>RSI!A1638</f>
        <v>44399</v>
      </c>
      <c r="B1638" s="2">
        <f>RSI!B1638</f>
        <v>7.4770000000000003</v>
      </c>
      <c r="C1638" s="2">
        <f>RSI!I1638</f>
        <v>45.67433161108071</v>
      </c>
      <c r="D1638" s="2">
        <f>MACD!E1638</f>
        <v>1.7654658098875231E-2</v>
      </c>
      <c r="E1638" s="2">
        <f>MACD!F1638</f>
        <v>3.1255133526248882E-2</v>
      </c>
      <c r="F1638" s="2">
        <f>'Moving Avg'!D1638</f>
        <v>7.4916</v>
      </c>
      <c r="G1638" s="2">
        <f>'Moving Avg'!F1638</f>
        <v>7.5046499999999998</v>
      </c>
      <c r="H1638" s="2">
        <f>'Moving Avg'!G1638</f>
        <v>7.5846400000000047</v>
      </c>
      <c r="I1638" s="2">
        <f>'Moving Avg'!H1638</f>
        <v>6.5844650000000025</v>
      </c>
      <c r="J1638" s="5" t="str">
        <f>OBV!F1638</f>
        <v>BEARISH</v>
      </c>
      <c r="K1638" s="5" t="str">
        <f>OBV!G1638</f>
        <v>NEUTRAL</v>
      </c>
      <c r="L1638" s="5" t="str">
        <f>OBV!H1638</f>
        <v>CONFIRMED BEARISH</v>
      </c>
      <c r="M1638" s="7">
        <f t="shared" si="250"/>
        <v>25</v>
      </c>
      <c r="N1638" s="7">
        <f t="shared" si="251"/>
        <v>45</v>
      </c>
      <c r="O1638" s="7">
        <f t="shared" si="252"/>
        <v>50</v>
      </c>
      <c r="P1638" s="7">
        <f t="shared" si="253"/>
        <v>16.5</v>
      </c>
      <c r="Q1638" s="8">
        <f t="shared" si="254"/>
        <v>34.475000000000001</v>
      </c>
      <c r="R1638" s="8">
        <f t="shared" si="255"/>
        <v>35.625</v>
      </c>
      <c r="S1638" s="8">
        <f t="shared" si="256"/>
        <v>30.425000000000001</v>
      </c>
      <c r="T1638" s="8">
        <f t="shared" si="257"/>
        <v>34.125</v>
      </c>
      <c r="U1638" s="7">
        <f t="shared" si="258"/>
        <v>33.508333333333333</v>
      </c>
      <c r="V1638" s="7">
        <f t="shared" si="259"/>
        <v>33.662499999999994</v>
      </c>
    </row>
    <row r="1639" spans="1:22" ht="13.5" x14ac:dyDescent="0.25">
      <c r="A1639" s="3">
        <f>RSI!A1639</f>
        <v>44400</v>
      </c>
      <c r="B1639" s="2">
        <f>RSI!B1639</f>
        <v>7.4989999999999997</v>
      </c>
      <c r="C1639" s="2">
        <f>RSI!I1639</f>
        <v>49.583324309075351</v>
      </c>
      <c r="D1639" s="2">
        <f>MACD!E1639</f>
        <v>1.5836089338236548E-2</v>
      </c>
      <c r="E1639" s="2">
        <f>MACD!F1639</f>
        <v>2.8171324688646415E-2</v>
      </c>
      <c r="F1639" s="2">
        <f>'Moving Avg'!D1639</f>
        <v>7.4946000000000002</v>
      </c>
      <c r="G1639" s="2">
        <f>'Moving Avg'!F1639</f>
        <v>7.5019499999999981</v>
      </c>
      <c r="H1639" s="2">
        <f>'Moving Avg'!G1639</f>
        <v>7.5911600000000057</v>
      </c>
      <c r="I1639" s="2">
        <f>'Moving Avg'!H1639</f>
        <v>6.5902350000000016</v>
      </c>
      <c r="J1639" s="5" t="str">
        <f>OBV!F1639</f>
        <v>BULLISH</v>
      </c>
      <c r="K1639" s="5" t="str">
        <f>OBV!G1639</f>
        <v>NEUTRAL</v>
      </c>
      <c r="L1639" s="5" t="str">
        <f>OBV!H1639</f>
        <v>CONFIRMED BULLISH</v>
      </c>
      <c r="M1639" s="7">
        <f t="shared" si="250"/>
        <v>25</v>
      </c>
      <c r="N1639" s="7">
        <f t="shared" si="251"/>
        <v>45</v>
      </c>
      <c r="O1639" s="7">
        <f t="shared" si="252"/>
        <v>50</v>
      </c>
      <c r="P1639" s="7">
        <f t="shared" si="253"/>
        <v>83.5</v>
      </c>
      <c r="Q1639" s="8">
        <f t="shared" si="254"/>
        <v>44.524999999999999</v>
      </c>
      <c r="R1639" s="8">
        <f t="shared" si="255"/>
        <v>52.375</v>
      </c>
      <c r="S1639" s="8">
        <f t="shared" si="256"/>
        <v>60.575000000000003</v>
      </c>
      <c r="T1639" s="8">
        <f t="shared" si="257"/>
        <v>50.875</v>
      </c>
      <c r="U1639" s="7">
        <f t="shared" si="258"/>
        <v>52.491666666666674</v>
      </c>
      <c r="V1639" s="7">
        <f t="shared" si="259"/>
        <v>52.087500000000006</v>
      </c>
    </row>
    <row r="1640" spans="1:22" ht="13.5" x14ac:dyDescent="0.25">
      <c r="A1640" s="3">
        <f>RSI!A1640</f>
        <v>44403</v>
      </c>
      <c r="B1640" s="2">
        <f>RSI!B1640</f>
        <v>7.4989999999999997</v>
      </c>
      <c r="C1640" s="2">
        <f>RSI!I1640</f>
        <v>49.583324309075351</v>
      </c>
      <c r="D1640" s="2">
        <f>MACD!E1640</f>
        <v>1.3091215359521513E-2</v>
      </c>
      <c r="E1640" s="2">
        <f>MACD!F1640</f>
        <v>2.5155302822821433E-2</v>
      </c>
      <c r="F1640" s="2">
        <f>'Moving Avg'!D1640</f>
        <v>7.4946000000000002</v>
      </c>
      <c r="G1640" s="2">
        <f>'Moving Avg'!F1640</f>
        <v>7.4992499999999964</v>
      </c>
      <c r="H1640" s="2">
        <f>'Moving Avg'!G1640</f>
        <v>7.5917600000000052</v>
      </c>
      <c r="I1640" s="2">
        <f>'Moving Avg'!H1640</f>
        <v>6.5968600000000004</v>
      </c>
      <c r="J1640" s="5" t="str">
        <f>OBV!F1640</f>
        <v>BULLISH</v>
      </c>
      <c r="K1640" s="5" t="str">
        <f>OBV!G1640</f>
        <v>NEUTRAL</v>
      </c>
      <c r="L1640" s="5" t="str">
        <f>OBV!H1640</f>
        <v>NEUTRAL</v>
      </c>
      <c r="M1640" s="7">
        <f t="shared" si="250"/>
        <v>25</v>
      </c>
      <c r="N1640" s="7">
        <f t="shared" si="251"/>
        <v>45</v>
      </c>
      <c r="O1640" s="7">
        <f t="shared" si="252"/>
        <v>50</v>
      </c>
      <c r="P1640" s="7">
        <f t="shared" si="253"/>
        <v>49.5</v>
      </c>
      <c r="Q1640" s="8">
        <f t="shared" si="254"/>
        <v>39.424999999999997</v>
      </c>
      <c r="R1640" s="8">
        <f t="shared" si="255"/>
        <v>43.875</v>
      </c>
      <c r="S1640" s="8">
        <f t="shared" si="256"/>
        <v>45.275000000000006</v>
      </c>
      <c r="T1640" s="8">
        <f t="shared" si="257"/>
        <v>42.375</v>
      </c>
      <c r="U1640" s="7">
        <f t="shared" si="258"/>
        <v>42.858333333333327</v>
      </c>
      <c r="V1640" s="7">
        <f t="shared" si="259"/>
        <v>42.737499999999997</v>
      </c>
    </row>
    <row r="1641" spans="1:22" ht="13.5" x14ac:dyDescent="0.25">
      <c r="A1641" s="3">
        <f>RSI!A1641</f>
        <v>44404</v>
      </c>
      <c r="B1641" s="2">
        <f>RSI!B1641</f>
        <v>7.4989999999999997</v>
      </c>
      <c r="C1641" s="2">
        <f>RSI!I1641</f>
        <v>49.583324309075351</v>
      </c>
      <c r="D1641" s="2">
        <f>MACD!E1641</f>
        <v>1.0791485429081149E-2</v>
      </c>
      <c r="E1641" s="2">
        <f>MACD!F1641</f>
        <v>2.2282539344073378E-2</v>
      </c>
      <c r="F1641" s="2">
        <f>'Moving Avg'!D1641</f>
        <v>7.4946000000000002</v>
      </c>
      <c r="G1641" s="2">
        <f>'Moving Avg'!F1641</f>
        <v>7.4973499999999973</v>
      </c>
      <c r="H1641" s="2">
        <f>'Moving Avg'!G1641</f>
        <v>7.5872000000000046</v>
      </c>
      <c r="I1641" s="2">
        <f>'Moving Avg'!H1641</f>
        <v>6.6034850000000009</v>
      </c>
      <c r="J1641" s="5" t="str">
        <f>OBV!F1641</f>
        <v>BULLISH</v>
      </c>
      <c r="K1641" s="5" t="str">
        <f>OBV!G1641</f>
        <v>NEUTRAL</v>
      </c>
      <c r="L1641" s="5" t="str">
        <f>OBV!H1641</f>
        <v>NEUTRAL</v>
      </c>
      <c r="M1641" s="7">
        <f t="shared" si="250"/>
        <v>25</v>
      </c>
      <c r="N1641" s="7">
        <f t="shared" si="251"/>
        <v>45</v>
      </c>
      <c r="O1641" s="7">
        <f t="shared" si="252"/>
        <v>50</v>
      </c>
      <c r="P1641" s="7">
        <f t="shared" si="253"/>
        <v>49.5</v>
      </c>
      <c r="Q1641" s="8">
        <f t="shared" si="254"/>
        <v>39.424999999999997</v>
      </c>
      <c r="R1641" s="8">
        <f t="shared" si="255"/>
        <v>43.875</v>
      </c>
      <c r="S1641" s="8">
        <f t="shared" si="256"/>
        <v>45.275000000000006</v>
      </c>
      <c r="T1641" s="8">
        <f t="shared" si="257"/>
        <v>42.375</v>
      </c>
      <c r="U1641" s="7">
        <f t="shared" si="258"/>
        <v>42.858333333333327</v>
      </c>
      <c r="V1641" s="7">
        <f t="shared" si="259"/>
        <v>42.737499999999997</v>
      </c>
    </row>
    <row r="1642" spans="1:22" ht="13.5" x14ac:dyDescent="0.25">
      <c r="A1642" s="3">
        <f>RSI!A1642</f>
        <v>44405</v>
      </c>
      <c r="B1642" s="2">
        <f>RSI!B1642</f>
        <v>7.4989999999999997</v>
      </c>
      <c r="C1642" s="2">
        <f>RSI!I1642</f>
        <v>49.583324309075351</v>
      </c>
      <c r="D1642" s="2">
        <f>MACD!E1642</f>
        <v>8.8667228291168243E-3</v>
      </c>
      <c r="E1642" s="2">
        <f>MACD!F1642</f>
        <v>1.9599376041082067E-2</v>
      </c>
      <c r="F1642" s="2">
        <f>'Moving Avg'!D1642</f>
        <v>7.4946000000000002</v>
      </c>
      <c r="G1642" s="2">
        <f>'Moving Avg'!F1642</f>
        <v>7.5003499999999974</v>
      </c>
      <c r="H1642" s="2">
        <f>'Moving Avg'!G1642</f>
        <v>7.585360000000005</v>
      </c>
      <c r="I1642" s="2">
        <f>'Moving Avg'!H1642</f>
        <v>6.6102550000000022</v>
      </c>
      <c r="J1642" s="5" t="str">
        <f>OBV!F1642</f>
        <v>BULLISH</v>
      </c>
      <c r="K1642" s="5" t="str">
        <f>OBV!G1642</f>
        <v>NEUTRAL</v>
      </c>
      <c r="L1642" s="5" t="str">
        <f>OBV!H1642</f>
        <v>NEUTRAL</v>
      </c>
      <c r="M1642" s="7">
        <f t="shared" si="250"/>
        <v>25</v>
      </c>
      <c r="N1642" s="7">
        <f t="shared" si="251"/>
        <v>45</v>
      </c>
      <c r="O1642" s="7">
        <f t="shared" si="252"/>
        <v>50</v>
      </c>
      <c r="P1642" s="7">
        <f t="shared" si="253"/>
        <v>49.5</v>
      </c>
      <c r="Q1642" s="8">
        <f t="shared" si="254"/>
        <v>39.424999999999997</v>
      </c>
      <c r="R1642" s="8">
        <f t="shared" si="255"/>
        <v>43.875</v>
      </c>
      <c r="S1642" s="8">
        <f t="shared" si="256"/>
        <v>45.275000000000006</v>
      </c>
      <c r="T1642" s="8">
        <f t="shared" si="257"/>
        <v>42.375</v>
      </c>
      <c r="U1642" s="7">
        <f t="shared" si="258"/>
        <v>42.858333333333327</v>
      </c>
      <c r="V1642" s="7">
        <f t="shared" si="259"/>
        <v>42.737499999999997</v>
      </c>
    </row>
    <row r="1643" spans="1:22" ht="13.5" x14ac:dyDescent="0.25">
      <c r="A1643" s="3">
        <f>RSI!A1643</f>
        <v>44406</v>
      </c>
      <c r="B1643" s="2">
        <f>RSI!B1643</f>
        <v>7.5679999999999996</v>
      </c>
      <c r="C1643" s="2">
        <f>RSI!I1643</f>
        <v>61.323448034335115</v>
      </c>
      <c r="D1643" s="2">
        <f>MACD!E1643</f>
        <v>2.146561557587745E-3</v>
      </c>
      <c r="E1643" s="2">
        <f>MACD!F1643</f>
        <v>1.6108813144383203E-2</v>
      </c>
      <c r="F1643" s="2">
        <f>'Moving Avg'!D1643</f>
        <v>7.5128000000000004</v>
      </c>
      <c r="G1643" s="2">
        <f>'Moving Avg'!F1643</f>
        <v>7.5029999999999983</v>
      </c>
      <c r="H1643" s="2">
        <f>'Moving Avg'!G1643</f>
        <v>7.5849000000000046</v>
      </c>
      <c r="I1643" s="2">
        <f>'Moving Avg'!H1643</f>
        <v>6.617370000000002</v>
      </c>
      <c r="J1643" s="5" t="str">
        <f>OBV!F1643</f>
        <v>BULLISH</v>
      </c>
      <c r="K1643" s="5" t="str">
        <f>OBV!G1643</f>
        <v>NEUTRAL</v>
      </c>
      <c r="L1643" s="5" t="str">
        <f>OBV!H1643</f>
        <v>CONFIRMED BULLISH</v>
      </c>
      <c r="M1643" s="7">
        <f t="shared" si="250"/>
        <v>25</v>
      </c>
      <c r="N1643" s="7">
        <f t="shared" si="251"/>
        <v>45</v>
      </c>
      <c r="O1643" s="7">
        <f t="shared" si="252"/>
        <v>50</v>
      </c>
      <c r="P1643" s="7">
        <f t="shared" si="253"/>
        <v>83.5</v>
      </c>
      <c r="Q1643" s="8">
        <f t="shared" si="254"/>
        <v>44.524999999999999</v>
      </c>
      <c r="R1643" s="8">
        <f t="shared" si="255"/>
        <v>52.375</v>
      </c>
      <c r="S1643" s="8">
        <f t="shared" si="256"/>
        <v>60.575000000000003</v>
      </c>
      <c r="T1643" s="8">
        <f t="shared" si="257"/>
        <v>50.875</v>
      </c>
      <c r="U1643" s="7">
        <f t="shared" si="258"/>
        <v>52.491666666666674</v>
      </c>
      <c r="V1643" s="7">
        <f t="shared" si="259"/>
        <v>52.087500000000006</v>
      </c>
    </row>
    <row r="1644" spans="1:22" ht="13.5" x14ac:dyDescent="0.25">
      <c r="A1644" s="3">
        <f>RSI!A1644</f>
        <v>44407</v>
      </c>
      <c r="B1644" s="2">
        <f>RSI!B1644</f>
        <v>7.5529999999999999</v>
      </c>
      <c r="C1644" s="2">
        <f>RSI!I1644</f>
        <v>58.153160577455274</v>
      </c>
      <c r="D1644" s="2">
        <f>MACD!E1644</f>
        <v>-5.1258902825850328E-3</v>
      </c>
      <c r="E1644" s="2">
        <f>MACD!F1644</f>
        <v>1.1861872458989557E-2</v>
      </c>
      <c r="F1644" s="2">
        <f>'Moving Avg'!D1644</f>
        <v>7.5235999999999992</v>
      </c>
      <c r="G1644" s="2">
        <f>'Moving Avg'!F1644</f>
        <v>7.5053000000000001</v>
      </c>
      <c r="H1644" s="2">
        <f>'Moving Avg'!G1644</f>
        <v>7.5841400000000041</v>
      </c>
      <c r="I1644" s="2">
        <f>'Moving Avg'!H1644</f>
        <v>6.6243350000000021</v>
      </c>
      <c r="J1644" s="5" t="str">
        <f>OBV!F1644</f>
        <v>BULLISH</v>
      </c>
      <c r="K1644" s="5" t="str">
        <f>OBV!G1644</f>
        <v>NEUTRAL</v>
      </c>
      <c r="L1644" s="5" t="str">
        <f>OBV!H1644</f>
        <v>CONFIRMED BULLISH</v>
      </c>
      <c r="M1644" s="7">
        <f t="shared" si="250"/>
        <v>25</v>
      </c>
      <c r="N1644" s="7">
        <f t="shared" si="251"/>
        <v>45</v>
      </c>
      <c r="O1644" s="7">
        <f t="shared" si="252"/>
        <v>50</v>
      </c>
      <c r="P1644" s="7">
        <f t="shared" si="253"/>
        <v>83.5</v>
      </c>
      <c r="Q1644" s="8">
        <f t="shared" si="254"/>
        <v>44.524999999999999</v>
      </c>
      <c r="R1644" s="8">
        <f t="shared" si="255"/>
        <v>52.375</v>
      </c>
      <c r="S1644" s="8">
        <f t="shared" si="256"/>
        <v>60.575000000000003</v>
      </c>
      <c r="T1644" s="8">
        <f t="shared" si="257"/>
        <v>50.875</v>
      </c>
      <c r="U1644" s="7">
        <f t="shared" si="258"/>
        <v>52.491666666666674</v>
      </c>
      <c r="V1644" s="7">
        <f t="shared" si="259"/>
        <v>52.087500000000006</v>
      </c>
    </row>
    <row r="1645" spans="1:22" ht="13.5" x14ac:dyDescent="0.25">
      <c r="A1645" s="3">
        <f>RSI!A1645</f>
        <v>44410</v>
      </c>
      <c r="B1645" s="2">
        <f>RSI!B1645</f>
        <v>7.5369999999999999</v>
      </c>
      <c r="C1645" s="2">
        <f>RSI!I1645</f>
        <v>54.893258923045472</v>
      </c>
      <c r="D1645" s="2">
        <f>MACD!E1645</f>
        <v>-8.0587127752274057E-3</v>
      </c>
      <c r="E1645" s="2">
        <f>MACD!F1645</f>
        <v>7.8777554121461646E-3</v>
      </c>
      <c r="F1645" s="2">
        <f>'Moving Avg'!D1645</f>
        <v>7.5312000000000001</v>
      </c>
      <c r="G1645" s="2">
        <f>'Moving Avg'!F1645</f>
        <v>7.5068000000000001</v>
      </c>
      <c r="H1645" s="2">
        <f>'Moving Avg'!G1645</f>
        <v>7.583060000000005</v>
      </c>
      <c r="I1645" s="2">
        <f>'Moving Avg'!H1645</f>
        <v>6.631185000000003</v>
      </c>
      <c r="J1645" s="5" t="str">
        <f>OBV!F1645</f>
        <v>BEARISH</v>
      </c>
      <c r="K1645" s="5" t="str">
        <f>OBV!G1645</f>
        <v>NEUTRAL</v>
      </c>
      <c r="L1645" s="5" t="str">
        <f>OBV!H1645</f>
        <v>BEARISH DIVERGENCE</v>
      </c>
      <c r="M1645" s="7">
        <f t="shared" si="250"/>
        <v>25</v>
      </c>
      <c r="N1645" s="7">
        <f t="shared" si="251"/>
        <v>45</v>
      </c>
      <c r="O1645" s="7">
        <f t="shared" si="252"/>
        <v>50</v>
      </c>
      <c r="P1645" s="7">
        <f t="shared" si="253"/>
        <v>16.5</v>
      </c>
      <c r="Q1645" s="8">
        <f t="shared" si="254"/>
        <v>34.475000000000001</v>
      </c>
      <c r="R1645" s="8">
        <f t="shared" si="255"/>
        <v>35.625</v>
      </c>
      <c r="S1645" s="8">
        <f t="shared" si="256"/>
        <v>30.425000000000001</v>
      </c>
      <c r="T1645" s="8">
        <f t="shared" si="257"/>
        <v>34.125</v>
      </c>
      <c r="U1645" s="7">
        <f t="shared" si="258"/>
        <v>33.508333333333333</v>
      </c>
      <c r="V1645" s="7">
        <f t="shared" si="259"/>
        <v>33.662499999999994</v>
      </c>
    </row>
    <row r="1646" spans="1:22" ht="13.5" x14ac:dyDescent="0.25">
      <c r="A1646" s="3">
        <f>RSI!A1646</f>
        <v>44411</v>
      </c>
      <c r="B1646" s="2">
        <f>RSI!B1646</f>
        <v>7.5149999999999997</v>
      </c>
      <c r="C1646" s="2">
        <f>RSI!I1646</f>
        <v>50.685934381201342</v>
      </c>
      <c r="D1646" s="2">
        <f>MACD!E1646</f>
        <v>-9.0680897962398532E-3</v>
      </c>
      <c r="E1646" s="2">
        <f>MACD!F1646</f>
        <v>4.4885863704689612E-3</v>
      </c>
      <c r="F1646" s="2">
        <f>'Moving Avg'!D1646</f>
        <v>7.5343999999999998</v>
      </c>
      <c r="G1646" s="2">
        <f>'Moving Avg'!F1646</f>
        <v>7.5071999999999992</v>
      </c>
      <c r="H1646" s="2">
        <f>'Moving Avg'!G1646</f>
        <v>7.5762400000000039</v>
      </c>
      <c r="I1646" s="2">
        <f>'Moving Avg'!H1646</f>
        <v>6.6371050000000027</v>
      </c>
      <c r="J1646" s="5" t="str">
        <f>OBV!F1646</f>
        <v>BEARISH</v>
      </c>
      <c r="K1646" s="5" t="str">
        <f>OBV!G1646</f>
        <v>NEUTRAL</v>
      </c>
      <c r="L1646" s="5" t="str">
        <f>OBV!H1646</f>
        <v>BEARISH DIVERGENCE</v>
      </c>
      <c r="M1646" s="7">
        <f t="shared" si="250"/>
        <v>25</v>
      </c>
      <c r="N1646" s="7">
        <f t="shared" si="251"/>
        <v>45</v>
      </c>
      <c r="O1646" s="7">
        <f t="shared" si="252"/>
        <v>50</v>
      </c>
      <c r="P1646" s="7">
        <f t="shared" si="253"/>
        <v>16.5</v>
      </c>
      <c r="Q1646" s="8">
        <f t="shared" si="254"/>
        <v>34.475000000000001</v>
      </c>
      <c r="R1646" s="8">
        <f t="shared" si="255"/>
        <v>35.625</v>
      </c>
      <c r="S1646" s="8">
        <f t="shared" si="256"/>
        <v>30.425000000000001</v>
      </c>
      <c r="T1646" s="8">
        <f t="shared" si="257"/>
        <v>34.125</v>
      </c>
      <c r="U1646" s="7">
        <f t="shared" si="258"/>
        <v>33.508333333333333</v>
      </c>
      <c r="V1646" s="7">
        <f t="shared" si="259"/>
        <v>33.662499999999994</v>
      </c>
    </row>
    <row r="1647" spans="1:22" ht="13.5" x14ac:dyDescent="0.25">
      <c r="A1647" s="3">
        <f>RSI!A1647</f>
        <v>44412</v>
      </c>
      <c r="B1647" s="2">
        <f>RSI!B1647</f>
        <v>7.5149999999999997</v>
      </c>
      <c r="C1647" s="2">
        <f>RSI!I1647</f>
        <v>50.685934381201349</v>
      </c>
      <c r="D1647" s="2">
        <f>MACD!E1647</f>
        <v>-9.9379083762789477E-3</v>
      </c>
      <c r="E1647" s="2">
        <f>MACD!F1647</f>
        <v>1.6032874211193795E-3</v>
      </c>
      <c r="F1647" s="2">
        <f>'Moving Avg'!D1647</f>
        <v>7.5375999999999994</v>
      </c>
      <c r="G1647" s="2">
        <f>'Moving Avg'!F1647</f>
        <v>7.5075999999999983</v>
      </c>
      <c r="H1647" s="2">
        <f>'Moving Avg'!G1647</f>
        <v>7.5701800000000024</v>
      </c>
      <c r="I1647" s="2">
        <f>'Moving Avg'!H1647</f>
        <v>6.6430250000000033</v>
      </c>
      <c r="J1647" s="5" t="str">
        <f>OBV!F1647</f>
        <v>BEARISH</v>
      </c>
      <c r="K1647" s="5" t="str">
        <f>OBV!G1647</f>
        <v>NEUTRAL</v>
      </c>
      <c r="L1647" s="5" t="str">
        <f>OBV!H1647</f>
        <v>BEARISH DIVERGENCE</v>
      </c>
      <c r="M1647" s="7">
        <f t="shared" si="250"/>
        <v>25</v>
      </c>
      <c r="N1647" s="7">
        <f t="shared" si="251"/>
        <v>45</v>
      </c>
      <c r="O1647" s="7">
        <f t="shared" si="252"/>
        <v>50</v>
      </c>
      <c r="P1647" s="7">
        <f t="shared" si="253"/>
        <v>16.5</v>
      </c>
      <c r="Q1647" s="8">
        <f t="shared" si="254"/>
        <v>34.475000000000001</v>
      </c>
      <c r="R1647" s="8">
        <f t="shared" si="255"/>
        <v>35.625</v>
      </c>
      <c r="S1647" s="8">
        <f t="shared" si="256"/>
        <v>30.425000000000001</v>
      </c>
      <c r="T1647" s="8">
        <f t="shared" si="257"/>
        <v>34.125</v>
      </c>
      <c r="U1647" s="7">
        <f t="shared" si="258"/>
        <v>33.508333333333333</v>
      </c>
      <c r="V1647" s="7">
        <f t="shared" si="259"/>
        <v>33.662499999999994</v>
      </c>
    </row>
    <row r="1648" spans="1:22" ht="13.5" x14ac:dyDescent="0.25">
      <c r="A1648" s="3">
        <f>RSI!A1648</f>
        <v>44413</v>
      </c>
      <c r="B1648" s="2">
        <f>RSI!B1648</f>
        <v>7.5449999999999999</v>
      </c>
      <c r="C1648" s="2">
        <f>RSI!I1648</f>
        <v>56.01728202909262</v>
      </c>
      <c r="D1648" s="2">
        <f>MACD!E1648</f>
        <v>-1.629531144182117E-2</v>
      </c>
      <c r="E1648" s="2">
        <f>MACD!F1648</f>
        <v>-1.9764323514687302E-3</v>
      </c>
      <c r="F1648" s="2">
        <f>'Moving Avg'!D1648</f>
        <v>7.5329999999999995</v>
      </c>
      <c r="G1648" s="2">
        <f>'Moving Avg'!F1648</f>
        <v>7.5094999999999983</v>
      </c>
      <c r="H1648" s="2">
        <f>'Moving Avg'!G1648</f>
        <v>7.5647200000000021</v>
      </c>
      <c r="I1648" s="2">
        <f>'Moving Avg'!H1648</f>
        <v>6.6491300000000049</v>
      </c>
      <c r="J1648" s="5" t="str">
        <f>OBV!F1648</f>
        <v>BEARISH</v>
      </c>
      <c r="K1648" s="5" t="str">
        <f>OBV!G1648</f>
        <v>NEUTRAL</v>
      </c>
      <c r="L1648" s="5" t="str">
        <f>OBV!H1648</f>
        <v>CONFIRMED BEARISH</v>
      </c>
      <c r="M1648" s="7">
        <f t="shared" si="250"/>
        <v>25</v>
      </c>
      <c r="N1648" s="7">
        <f t="shared" si="251"/>
        <v>45</v>
      </c>
      <c r="O1648" s="7">
        <f t="shared" si="252"/>
        <v>50</v>
      </c>
      <c r="P1648" s="7">
        <f t="shared" si="253"/>
        <v>16.5</v>
      </c>
      <c r="Q1648" s="8">
        <f t="shared" si="254"/>
        <v>34.475000000000001</v>
      </c>
      <c r="R1648" s="8">
        <f t="shared" si="255"/>
        <v>35.625</v>
      </c>
      <c r="S1648" s="8">
        <f t="shared" si="256"/>
        <v>30.425000000000001</v>
      </c>
      <c r="T1648" s="8">
        <f t="shared" si="257"/>
        <v>34.125</v>
      </c>
      <c r="U1648" s="7">
        <f t="shared" si="258"/>
        <v>33.508333333333333</v>
      </c>
      <c r="V1648" s="7">
        <f t="shared" si="259"/>
        <v>33.662499999999994</v>
      </c>
    </row>
    <row r="1649" spans="1:22" ht="13.5" x14ac:dyDescent="0.25">
      <c r="A1649" s="3">
        <f>RSI!A1649</f>
        <v>44414</v>
      </c>
      <c r="B1649" s="2">
        <f>RSI!B1649</f>
        <v>7.5449999999999999</v>
      </c>
      <c r="C1649" s="2">
        <f>RSI!I1649</f>
        <v>56.01728202909262</v>
      </c>
      <c r="D1649" s="2">
        <f>MACD!E1649</f>
        <v>-1.8480794624890606E-2</v>
      </c>
      <c r="E1649" s="2">
        <f>MACD!F1649</f>
        <v>-5.2773048061531061E-3</v>
      </c>
      <c r="F1649" s="2">
        <f>'Moving Avg'!D1649</f>
        <v>7.5314000000000005</v>
      </c>
      <c r="G1649" s="2">
        <f>'Moving Avg'!F1649</f>
        <v>7.5113999999999974</v>
      </c>
      <c r="H1649" s="2">
        <f>'Moving Avg'!G1649</f>
        <v>7.5592600000000019</v>
      </c>
      <c r="I1649" s="2">
        <f>'Moving Avg'!H1649</f>
        <v>6.6554500000000054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  <c r="M1649" s="7">
        <f t="shared" si="250"/>
        <v>25</v>
      </c>
      <c r="N1649" s="7">
        <f t="shared" si="251"/>
        <v>45</v>
      </c>
      <c r="O1649" s="7">
        <f t="shared" si="252"/>
        <v>50</v>
      </c>
      <c r="P1649" s="7">
        <f t="shared" si="253"/>
        <v>16.5</v>
      </c>
      <c r="Q1649" s="8">
        <f t="shared" si="254"/>
        <v>34.475000000000001</v>
      </c>
      <c r="R1649" s="8">
        <f t="shared" si="255"/>
        <v>35.625</v>
      </c>
      <c r="S1649" s="8">
        <f t="shared" si="256"/>
        <v>30.425000000000001</v>
      </c>
      <c r="T1649" s="8">
        <f t="shared" si="257"/>
        <v>34.125</v>
      </c>
      <c r="U1649" s="7">
        <f t="shared" si="258"/>
        <v>33.508333333333333</v>
      </c>
      <c r="V1649" s="7">
        <f t="shared" si="259"/>
        <v>33.662499999999994</v>
      </c>
    </row>
    <row r="1650" spans="1:22" ht="13.5" x14ac:dyDescent="0.25">
      <c r="A1650" s="3">
        <f>RSI!A1650</f>
        <v>44417</v>
      </c>
      <c r="B1650" s="2">
        <f>RSI!B1650</f>
        <v>7.5529999999999999</v>
      </c>
      <c r="C1650" s="2">
        <f>RSI!I1650</f>
        <v>57.440276114788098</v>
      </c>
      <c r="D1650" s="2">
        <f>MACD!E1650</f>
        <v>-2.1099269544675003E-2</v>
      </c>
      <c r="E1650" s="2">
        <f>MACD!F1650</f>
        <v>-8.4416977538574849E-3</v>
      </c>
      <c r="F1650" s="2">
        <f>'Moving Avg'!D1650</f>
        <v>7.5345999999999993</v>
      </c>
      <c r="G1650" s="2">
        <f>'Moving Avg'!F1650</f>
        <v>7.5140999999999991</v>
      </c>
      <c r="H1650" s="2">
        <f>'Moving Avg'!G1650</f>
        <v>7.5539600000000018</v>
      </c>
      <c r="I1650" s="2">
        <f>'Moving Avg'!H1650</f>
        <v>6.6623450000000055</v>
      </c>
      <c r="J1650" s="5" t="str">
        <f>OBV!F1650</f>
        <v>BULLISH</v>
      </c>
      <c r="K1650" s="5" t="str">
        <f>OBV!G1650</f>
        <v>NEUTRAL</v>
      </c>
      <c r="L1650" s="5" t="str">
        <f>OBV!H1650</f>
        <v>CONFIRMED BULLISH</v>
      </c>
      <c r="M1650" s="7">
        <f t="shared" si="250"/>
        <v>25</v>
      </c>
      <c r="N1650" s="7">
        <f t="shared" si="251"/>
        <v>45</v>
      </c>
      <c r="O1650" s="7">
        <f t="shared" si="252"/>
        <v>50</v>
      </c>
      <c r="P1650" s="7">
        <f t="shared" si="253"/>
        <v>83.5</v>
      </c>
      <c r="Q1650" s="8">
        <f t="shared" si="254"/>
        <v>44.524999999999999</v>
      </c>
      <c r="R1650" s="8">
        <f t="shared" si="255"/>
        <v>52.375</v>
      </c>
      <c r="S1650" s="8">
        <f t="shared" si="256"/>
        <v>60.575000000000003</v>
      </c>
      <c r="T1650" s="8">
        <f t="shared" si="257"/>
        <v>50.875</v>
      </c>
      <c r="U1650" s="7">
        <f t="shared" si="258"/>
        <v>52.491666666666674</v>
      </c>
      <c r="V1650" s="7">
        <f t="shared" si="259"/>
        <v>52.087500000000006</v>
      </c>
    </row>
    <row r="1651" spans="1:22" ht="13.5" x14ac:dyDescent="0.25">
      <c r="A1651" s="3">
        <f>RSI!A1651</f>
        <v>44419</v>
      </c>
      <c r="B1651" s="2">
        <f>RSI!B1651</f>
        <v>7.5149999999999997</v>
      </c>
      <c r="C1651" s="2">
        <f>RSI!I1651</f>
        <v>49.283784818515464</v>
      </c>
      <c r="D1651" s="2">
        <f>MACD!E1651</f>
        <v>-2.0710903518356361E-2</v>
      </c>
      <c r="E1651" s="2">
        <f>MACD!F1651</f>
        <v>-1.0895538906757259E-2</v>
      </c>
      <c r="F1651" s="2">
        <f>'Moving Avg'!D1651</f>
        <v>7.5345999999999993</v>
      </c>
      <c r="G1651" s="2">
        <f>'Moving Avg'!F1651</f>
        <v>7.514899999999999</v>
      </c>
      <c r="H1651" s="2">
        <f>'Moving Avg'!G1651</f>
        <v>7.5448600000000008</v>
      </c>
      <c r="I1651" s="2">
        <f>'Moving Avg'!H1651</f>
        <v>6.6690500000000066</v>
      </c>
      <c r="J1651" s="5" t="str">
        <f>OBV!F1651</f>
        <v>BULLISH</v>
      </c>
      <c r="K1651" s="5" t="str">
        <f>OBV!G1651</f>
        <v>NEUTRAL</v>
      </c>
      <c r="L1651" s="5" t="str">
        <f>OBV!H1651</f>
        <v>NEUTRAL</v>
      </c>
      <c r="M1651" s="7">
        <f t="shared" si="250"/>
        <v>25</v>
      </c>
      <c r="N1651" s="7">
        <f t="shared" si="251"/>
        <v>45</v>
      </c>
      <c r="O1651" s="7">
        <f t="shared" si="252"/>
        <v>50</v>
      </c>
      <c r="P1651" s="7">
        <f t="shared" si="253"/>
        <v>49.5</v>
      </c>
      <c r="Q1651" s="8">
        <f t="shared" si="254"/>
        <v>39.424999999999997</v>
      </c>
      <c r="R1651" s="8">
        <f t="shared" si="255"/>
        <v>43.875</v>
      </c>
      <c r="S1651" s="8">
        <f t="shared" si="256"/>
        <v>45.275000000000006</v>
      </c>
      <c r="T1651" s="8">
        <f t="shared" si="257"/>
        <v>42.375</v>
      </c>
      <c r="U1651" s="7">
        <f t="shared" si="258"/>
        <v>42.858333333333327</v>
      </c>
      <c r="V1651" s="7">
        <f t="shared" si="259"/>
        <v>42.737499999999997</v>
      </c>
    </row>
    <row r="1652" spans="1:22" ht="13.5" x14ac:dyDescent="0.25">
      <c r="A1652" s="3">
        <f>RSI!A1652</f>
        <v>44420</v>
      </c>
      <c r="B1652" s="2">
        <f>RSI!B1652</f>
        <v>7.5449999999999999</v>
      </c>
      <c r="C1652" s="2">
        <f>RSI!I1652</f>
        <v>54.747092812349564</v>
      </c>
      <c r="D1652" s="2">
        <f>MACD!E1652</f>
        <v>-2.2575164853653185E-2</v>
      </c>
      <c r="E1652" s="2">
        <f>MACD!F1652</f>
        <v>-1.3231464096136444E-2</v>
      </c>
      <c r="F1652" s="2">
        <f>'Moving Avg'!D1652</f>
        <v>7.5406000000000004</v>
      </c>
      <c r="G1652" s="2">
        <f>'Moving Avg'!F1652</f>
        <v>7.5171999999999981</v>
      </c>
      <c r="H1652" s="2">
        <f>'Moving Avg'!G1652</f>
        <v>7.5368200000000014</v>
      </c>
      <c r="I1652" s="2">
        <f>'Moving Avg'!H1652</f>
        <v>6.6759050000000073</v>
      </c>
      <c r="J1652" s="5" t="str">
        <f>OBV!F1652</f>
        <v>BULLISH</v>
      </c>
      <c r="K1652" s="5" t="str">
        <f>OBV!G1652</f>
        <v>NEUTRAL</v>
      </c>
      <c r="L1652" s="5" t="str">
        <f>OBV!H1652</f>
        <v>CONFIRMED BULLISH</v>
      </c>
      <c r="M1652" s="7">
        <f t="shared" si="250"/>
        <v>25</v>
      </c>
      <c r="N1652" s="7">
        <f t="shared" si="251"/>
        <v>45</v>
      </c>
      <c r="O1652" s="7">
        <f t="shared" si="252"/>
        <v>50</v>
      </c>
      <c r="P1652" s="7">
        <f t="shared" si="253"/>
        <v>83.5</v>
      </c>
      <c r="Q1652" s="8">
        <f t="shared" si="254"/>
        <v>44.524999999999999</v>
      </c>
      <c r="R1652" s="8">
        <f t="shared" si="255"/>
        <v>52.375</v>
      </c>
      <c r="S1652" s="8">
        <f t="shared" si="256"/>
        <v>60.575000000000003</v>
      </c>
      <c r="T1652" s="8">
        <f t="shared" si="257"/>
        <v>50.875</v>
      </c>
      <c r="U1652" s="7">
        <f t="shared" si="258"/>
        <v>52.491666666666674</v>
      </c>
      <c r="V1652" s="7">
        <f t="shared" si="259"/>
        <v>52.087500000000006</v>
      </c>
    </row>
    <row r="1653" spans="1:22" ht="13.5" x14ac:dyDescent="0.25">
      <c r="A1653" s="3">
        <f>RSI!A1653</f>
        <v>44424</v>
      </c>
      <c r="B1653" s="2">
        <f>RSI!B1653</f>
        <v>7.72</v>
      </c>
      <c r="C1653" s="2">
        <f>RSI!I1653</f>
        <v>73.011085975191961</v>
      </c>
      <c r="D1653" s="2">
        <f>MACD!E1653</f>
        <v>-2.6650296499783899E-2</v>
      </c>
      <c r="E1653" s="2">
        <f>MACD!F1653</f>
        <v>-1.5915230576865936E-2</v>
      </c>
      <c r="F1653" s="2">
        <f>'Moving Avg'!D1653</f>
        <v>7.5755999999999997</v>
      </c>
      <c r="G1653" s="2">
        <f>'Moving Avg'!F1653</f>
        <v>7.5282499999999999</v>
      </c>
      <c r="H1653" s="2">
        <f>'Moving Avg'!G1653</f>
        <v>7.5341000000000005</v>
      </c>
      <c r="I1653" s="2">
        <f>'Moving Avg'!H1653</f>
        <v>6.6835300000000064</v>
      </c>
      <c r="J1653" s="5" t="str">
        <f>OBV!F1653</f>
        <v>BULLISH</v>
      </c>
      <c r="K1653" s="5" t="str">
        <f>OBV!G1653</f>
        <v>NEUTRAL</v>
      </c>
      <c r="L1653" s="5" t="str">
        <f>OBV!H1653</f>
        <v>CONFIRMED BULLISH</v>
      </c>
      <c r="M1653" s="7">
        <f t="shared" si="250"/>
        <v>0</v>
      </c>
      <c r="N1653" s="7">
        <f t="shared" si="251"/>
        <v>45</v>
      </c>
      <c r="O1653" s="7">
        <f t="shared" si="252"/>
        <v>50</v>
      </c>
      <c r="P1653" s="7">
        <f t="shared" si="253"/>
        <v>83.5</v>
      </c>
      <c r="Q1653" s="8">
        <f t="shared" si="254"/>
        <v>35.774999999999999</v>
      </c>
      <c r="R1653" s="8">
        <f t="shared" si="255"/>
        <v>47.375</v>
      </c>
      <c r="S1653" s="8">
        <f t="shared" si="256"/>
        <v>56.825000000000003</v>
      </c>
      <c r="T1653" s="8">
        <f t="shared" si="257"/>
        <v>44.625</v>
      </c>
      <c r="U1653" s="7">
        <f t="shared" si="258"/>
        <v>46.658333333333339</v>
      </c>
      <c r="V1653" s="7">
        <f t="shared" si="259"/>
        <v>46.150000000000006</v>
      </c>
    </row>
    <row r="1654" spans="1:22" ht="13.5" x14ac:dyDescent="0.25">
      <c r="A1654" s="3">
        <f>RSI!A1654</f>
        <v>44425</v>
      </c>
      <c r="B1654" s="2">
        <f>RSI!B1654</f>
        <v>7.7039999999999997</v>
      </c>
      <c r="C1654" s="2">
        <f>RSI!I1654</f>
        <v>70.220596537908449</v>
      </c>
      <c r="D1654" s="2">
        <f>MACD!E1654</f>
        <v>-3.2394057231084794E-2</v>
      </c>
      <c r="E1654" s="2">
        <f>MACD!F1654</f>
        <v>-1.9210995907709708E-2</v>
      </c>
      <c r="F1654" s="2">
        <f>'Moving Avg'!D1654</f>
        <v>7.6074000000000002</v>
      </c>
      <c r="G1654" s="2">
        <f>'Moving Avg'!F1654</f>
        <v>7.5392500000000009</v>
      </c>
      <c r="H1654" s="2">
        <f>'Moving Avg'!G1654</f>
        <v>7.5342400000000005</v>
      </c>
      <c r="I1654" s="2">
        <f>'Moving Avg'!H1654</f>
        <v>6.6910050000000059</v>
      </c>
      <c r="J1654" s="5" t="str">
        <f>OBV!F1654</f>
        <v>BULLISH</v>
      </c>
      <c r="K1654" s="5" t="str">
        <f>OBV!G1654</f>
        <v>NEUTRAL</v>
      </c>
      <c r="L1654" s="5" t="str">
        <f>OBV!H1654</f>
        <v>CONFIRMED BULLISH</v>
      </c>
      <c r="M1654" s="7">
        <f t="shared" si="250"/>
        <v>0</v>
      </c>
      <c r="N1654" s="7">
        <f t="shared" si="251"/>
        <v>45</v>
      </c>
      <c r="O1654" s="7">
        <f t="shared" si="252"/>
        <v>50</v>
      </c>
      <c r="P1654" s="7">
        <f t="shared" si="253"/>
        <v>83.5</v>
      </c>
      <c r="Q1654" s="8">
        <f t="shared" si="254"/>
        <v>35.774999999999999</v>
      </c>
      <c r="R1654" s="8">
        <f t="shared" si="255"/>
        <v>47.375</v>
      </c>
      <c r="S1654" s="8">
        <f t="shared" si="256"/>
        <v>56.825000000000003</v>
      </c>
      <c r="T1654" s="8">
        <f t="shared" si="257"/>
        <v>44.625</v>
      </c>
      <c r="U1654" s="7">
        <f t="shared" si="258"/>
        <v>46.658333333333339</v>
      </c>
      <c r="V1654" s="7">
        <f t="shared" si="259"/>
        <v>46.150000000000006</v>
      </c>
    </row>
    <row r="1655" spans="1:22" ht="13.5" x14ac:dyDescent="0.25">
      <c r="A1655" s="3">
        <f>RSI!A1655</f>
        <v>44426</v>
      </c>
      <c r="B1655" s="2">
        <f>RSI!B1655</f>
        <v>7.742</v>
      </c>
      <c r="C1655" s="2">
        <f>RSI!I1655</f>
        <v>72.872455132966792</v>
      </c>
      <c r="D1655" s="2">
        <f>MACD!E1655</f>
        <v>-4.3522142621921667E-2</v>
      </c>
      <c r="E1655" s="2">
        <f>MACD!F1655</f>
        <v>-2.40732252505521E-2</v>
      </c>
      <c r="F1655" s="2">
        <f>'Moving Avg'!D1655</f>
        <v>7.6452</v>
      </c>
      <c r="G1655" s="2">
        <f>'Moving Avg'!F1655</f>
        <v>7.551400000000001</v>
      </c>
      <c r="H1655" s="2">
        <f>'Moving Avg'!G1655</f>
        <v>7.5389400000000011</v>
      </c>
      <c r="I1655" s="2">
        <f>'Moving Avg'!H1655</f>
        <v>6.6977750000000045</v>
      </c>
      <c r="J1655" s="5" t="str">
        <f>OBV!F1655</f>
        <v>BULLISH</v>
      </c>
      <c r="K1655" s="5" t="str">
        <f>OBV!G1655</f>
        <v>NEUTRAL</v>
      </c>
      <c r="L1655" s="5" t="str">
        <f>OBV!H1655</f>
        <v>CONFIRMED BULLISH</v>
      </c>
      <c r="M1655" s="7">
        <f t="shared" si="250"/>
        <v>0</v>
      </c>
      <c r="N1655" s="7">
        <f t="shared" si="251"/>
        <v>45</v>
      </c>
      <c r="O1655" s="7">
        <f t="shared" si="252"/>
        <v>50</v>
      </c>
      <c r="P1655" s="7">
        <f t="shared" si="253"/>
        <v>83.5</v>
      </c>
      <c r="Q1655" s="8">
        <f t="shared" si="254"/>
        <v>35.774999999999999</v>
      </c>
      <c r="R1655" s="8">
        <f t="shared" si="255"/>
        <v>47.375</v>
      </c>
      <c r="S1655" s="8">
        <f t="shared" si="256"/>
        <v>56.825000000000003</v>
      </c>
      <c r="T1655" s="8">
        <f t="shared" si="257"/>
        <v>44.625</v>
      </c>
      <c r="U1655" s="7">
        <f t="shared" si="258"/>
        <v>46.658333333333339</v>
      </c>
      <c r="V1655" s="7">
        <f t="shared" si="259"/>
        <v>46.150000000000006</v>
      </c>
    </row>
    <row r="1656" spans="1:22" ht="13.5" x14ac:dyDescent="0.25">
      <c r="A1656" s="3">
        <f>RSI!A1656</f>
        <v>44427</v>
      </c>
      <c r="B1656" s="2">
        <f>RSI!B1656</f>
        <v>7.8179999999999996</v>
      </c>
      <c r="C1656" s="2">
        <f>RSI!I1656</f>
        <v>77.238177215584557</v>
      </c>
      <c r="D1656" s="2">
        <f>MACD!E1656</f>
        <v>-6.3095176559221144E-2</v>
      </c>
      <c r="E1656" s="2">
        <f>MACD!F1656</f>
        <v>-3.1877615512285913E-2</v>
      </c>
      <c r="F1656" s="2">
        <f>'Moving Avg'!D1656</f>
        <v>7.7058000000000009</v>
      </c>
      <c r="G1656" s="2">
        <f>'Moving Avg'!F1656</f>
        <v>7.5673500000000002</v>
      </c>
      <c r="H1656" s="2">
        <f>'Moving Avg'!G1656</f>
        <v>7.5434800000000006</v>
      </c>
      <c r="I1656" s="2">
        <f>'Moving Avg'!H1656</f>
        <v>6.705855000000005</v>
      </c>
      <c r="J1656" s="5" t="str">
        <f>OBV!F1656</f>
        <v>BULLISH</v>
      </c>
      <c r="K1656" s="5" t="str">
        <f>OBV!G1656</f>
        <v>NEUTRAL</v>
      </c>
      <c r="L1656" s="5" t="str">
        <f>OBV!H1656</f>
        <v>CONFIRMED BULLISH</v>
      </c>
      <c r="M1656" s="7">
        <f t="shared" si="250"/>
        <v>0</v>
      </c>
      <c r="N1656" s="7">
        <f t="shared" si="251"/>
        <v>100</v>
      </c>
      <c r="O1656" s="7">
        <f t="shared" si="252"/>
        <v>50</v>
      </c>
      <c r="P1656" s="7">
        <f t="shared" si="253"/>
        <v>83.5</v>
      </c>
      <c r="Q1656" s="8">
        <f t="shared" si="254"/>
        <v>55.024999999999999</v>
      </c>
      <c r="R1656" s="8">
        <f t="shared" si="255"/>
        <v>58.375</v>
      </c>
      <c r="S1656" s="8">
        <f t="shared" si="256"/>
        <v>65.075000000000003</v>
      </c>
      <c r="T1656" s="8">
        <f t="shared" si="257"/>
        <v>58.375</v>
      </c>
      <c r="U1656" s="7">
        <f t="shared" si="258"/>
        <v>59.491666666666674</v>
      </c>
      <c r="V1656" s="7">
        <f t="shared" si="259"/>
        <v>59.212500000000006</v>
      </c>
    </row>
    <row r="1657" spans="1:22" ht="13.5" x14ac:dyDescent="0.25">
      <c r="A1657" s="3">
        <f>RSI!A1657</f>
        <v>44428</v>
      </c>
      <c r="B1657" s="2">
        <f>RSI!B1657</f>
        <v>7.9089999999999998</v>
      </c>
      <c r="C1657" s="2">
        <f>RSI!I1657</f>
        <v>81.149927355050366</v>
      </c>
      <c r="D1657" s="2">
        <f>MACD!E1657</f>
        <v>-8.7904873500875169E-2</v>
      </c>
      <c r="E1657" s="2">
        <f>MACD!F1657</f>
        <v>-4.3083067110003766E-2</v>
      </c>
      <c r="F1657" s="2">
        <f>'Moving Avg'!D1657</f>
        <v>7.7786</v>
      </c>
      <c r="G1657" s="2">
        <f>'Moving Avg'!F1657</f>
        <v>7.5878499999999987</v>
      </c>
      <c r="H1657" s="2">
        <f>'Moving Avg'!G1657</f>
        <v>7.5498399999999997</v>
      </c>
      <c r="I1657" s="2">
        <f>'Moving Avg'!H1657</f>
        <v>6.7145650000000057</v>
      </c>
      <c r="J1657" s="5" t="str">
        <f>OBV!F1657</f>
        <v>BULLISH</v>
      </c>
      <c r="K1657" s="5" t="str">
        <f>OBV!G1657</f>
        <v>NEUTRAL</v>
      </c>
      <c r="L1657" s="5" t="str">
        <f>OBV!H1657</f>
        <v>CONFIRMED BULLISH</v>
      </c>
      <c r="M1657" s="7">
        <f t="shared" si="250"/>
        <v>0</v>
      </c>
      <c r="N1657" s="7">
        <f t="shared" si="251"/>
        <v>100</v>
      </c>
      <c r="O1657" s="7">
        <f t="shared" si="252"/>
        <v>50</v>
      </c>
      <c r="P1657" s="7">
        <f t="shared" si="253"/>
        <v>83.5</v>
      </c>
      <c r="Q1657" s="8">
        <f t="shared" si="254"/>
        <v>55.024999999999999</v>
      </c>
      <c r="R1657" s="8">
        <f t="shared" si="255"/>
        <v>58.375</v>
      </c>
      <c r="S1657" s="8">
        <f t="shared" si="256"/>
        <v>65.075000000000003</v>
      </c>
      <c r="T1657" s="8">
        <f t="shared" si="257"/>
        <v>58.375</v>
      </c>
      <c r="U1657" s="7">
        <f t="shared" si="258"/>
        <v>59.491666666666674</v>
      </c>
      <c r="V1657" s="7">
        <f t="shared" si="259"/>
        <v>59.212500000000006</v>
      </c>
    </row>
    <row r="1658" spans="1:22" ht="13.5" x14ac:dyDescent="0.25">
      <c r="A1658" s="3">
        <f>RSI!A1658</f>
        <v>44431</v>
      </c>
      <c r="B1658" s="2">
        <f>RSI!B1658</f>
        <v>7.7880000000000003</v>
      </c>
      <c r="C1658" s="2">
        <f>RSI!I1658</f>
        <v>65.12368525825616</v>
      </c>
      <c r="D1658" s="2">
        <f>MACD!E1658</f>
        <v>-9.7252586221534543E-2</v>
      </c>
      <c r="E1658" s="2">
        <f>MACD!F1658</f>
        <v>-5.3916970932309925E-2</v>
      </c>
      <c r="F1658" s="2">
        <f>'Moving Avg'!D1658</f>
        <v>7.7921999999999993</v>
      </c>
      <c r="G1658" s="2">
        <f>'Moving Avg'!F1658</f>
        <v>7.6034000000000006</v>
      </c>
      <c r="H1658" s="2">
        <f>'Moving Avg'!G1658</f>
        <v>7.5537799999999997</v>
      </c>
      <c r="I1658" s="2">
        <f>'Moving Avg'!H1658</f>
        <v>6.7226700000000061</v>
      </c>
      <c r="J1658" s="5" t="str">
        <f>OBV!F1658</f>
        <v>BULLISH</v>
      </c>
      <c r="K1658" s="5" t="str">
        <f>OBV!G1658</f>
        <v>NEUTRAL</v>
      </c>
      <c r="L1658" s="5" t="str">
        <f>OBV!H1658</f>
        <v>CONFIRMED BULLISH</v>
      </c>
      <c r="M1658" s="7">
        <f t="shared" si="250"/>
        <v>25</v>
      </c>
      <c r="N1658" s="7">
        <f t="shared" si="251"/>
        <v>100</v>
      </c>
      <c r="O1658" s="7">
        <f t="shared" si="252"/>
        <v>50</v>
      </c>
      <c r="P1658" s="7">
        <f t="shared" si="253"/>
        <v>83.5</v>
      </c>
      <c r="Q1658" s="8">
        <f t="shared" si="254"/>
        <v>63.774999999999999</v>
      </c>
      <c r="R1658" s="8">
        <f t="shared" si="255"/>
        <v>63.375</v>
      </c>
      <c r="S1658" s="8">
        <f t="shared" si="256"/>
        <v>68.825000000000003</v>
      </c>
      <c r="T1658" s="8">
        <f t="shared" si="257"/>
        <v>64.625</v>
      </c>
      <c r="U1658" s="7">
        <f t="shared" si="258"/>
        <v>65.325000000000003</v>
      </c>
      <c r="V1658" s="7">
        <f t="shared" si="259"/>
        <v>65.150000000000006</v>
      </c>
    </row>
    <row r="1659" spans="1:22" ht="13.5" x14ac:dyDescent="0.25">
      <c r="A1659" s="3">
        <f>RSI!A1659</f>
        <v>44432</v>
      </c>
      <c r="B1659" s="2">
        <f>RSI!B1659</f>
        <v>7.7649999999999997</v>
      </c>
      <c r="C1659" s="2">
        <f>RSI!I1659</f>
        <v>62.593233287681734</v>
      </c>
      <c r="D1659" s="2">
        <f>MACD!E1659</f>
        <v>-0.10453352825371454</v>
      </c>
      <c r="E1659" s="2">
        <f>MACD!F1659</f>
        <v>-6.4040282396590847E-2</v>
      </c>
      <c r="F1659" s="2">
        <f>'Moving Avg'!D1659</f>
        <v>7.8043999999999993</v>
      </c>
      <c r="G1659" s="2">
        <f>'Moving Avg'!F1659</f>
        <v>7.6166999999999989</v>
      </c>
      <c r="H1659" s="2">
        <f>'Moving Avg'!G1659</f>
        <v>7.5572600000000003</v>
      </c>
      <c r="I1659" s="2">
        <f>'Moving Avg'!H1659</f>
        <v>6.7297700000000065</v>
      </c>
      <c r="J1659" s="5" t="str">
        <f>OBV!F1659</f>
        <v>BULLISH</v>
      </c>
      <c r="K1659" s="5" t="str">
        <f>OBV!G1659</f>
        <v>NEUTRAL</v>
      </c>
      <c r="L1659" s="5" t="str">
        <f>OBV!H1659</f>
        <v>CONFIRMED BULLISH</v>
      </c>
      <c r="M1659" s="7">
        <f t="shared" si="250"/>
        <v>25</v>
      </c>
      <c r="N1659" s="7">
        <f t="shared" si="251"/>
        <v>100</v>
      </c>
      <c r="O1659" s="7">
        <f t="shared" si="252"/>
        <v>50</v>
      </c>
      <c r="P1659" s="7">
        <f t="shared" si="253"/>
        <v>83.5</v>
      </c>
      <c r="Q1659" s="8">
        <f t="shared" si="254"/>
        <v>63.774999999999999</v>
      </c>
      <c r="R1659" s="8">
        <f t="shared" si="255"/>
        <v>63.375</v>
      </c>
      <c r="S1659" s="8">
        <f t="shared" si="256"/>
        <v>68.825000000000003</v>
      </c>
      <c r="T1659" s="8">
        <f t="shared" si="257"/>
        <v>64.625</v>
      </c>
      <c r="U1659" s="7">
        <f t="shared" si="258"/>
        <v>65.325000000000003</v>
      </c>
      <c r="V1659" s="7">
        <f t="shared" si="259"/>
        <v>65.150000000000006</v>
      </c>
    </row>
    <row r="1660" spans="1:22" ht="13.5" x14ac:dyDescent="0.25">
      <c r="A1660" s="3">
        <f>RSI!A1660</f>
        <v>44433</v>
      </c>
      <c r="B1660" s="2">
        <f>RSI!B1660</f>
        <v>7.7649999999999997</v>
      </c>
      <c r="C1660" s="2">
        <f>RSI!I1660</f>
        <v>62.593233287681734</v>
      </c>
      <c r="D1660" s="2">
        <f>MACD!E1660</f>
        <v>-0.11032305801392717</v>
      </c>
      <c r="E1660" s="2">
        <f>MACD!F1660</f>
        <v>-7.3296837520058111E-2</v>
      </c>
      <c r="F1660" s="2">
        <f>'Moving Avg'!D1660</f>
        <v>7.8090000000000002</v>
      </c>
      <c r="G1660" s="2">
        <f>'Moving Avg'!F1660</f>
        <v>7.6299999999999981</v>
      </c>
      <c r="H1660" s="2">
        <f>'Moving Avg'!G1660</f>
        <v>7.5609000000000002</v>
      </c>
      <c r="I1660" s="2">
        <f>'Moving Avg'!H1660</f>
        <v>6.7377250000000073</v>
      </c>
      <c r="J1660" s="5" t="str">
        <f>OBV!F1660</f>
        <v>BEARISH</v>
      </c>
      <c r="K1660" s="5" t="str">
        <f>OBV!G1660</f>
        <v>NEUTRAL</v>
      </c>
      <c r="L1660" s="5" t="str">
        <f>OBV!H1660</f>
        <v>BEARISH DIVERGENCE</v>
      </c>
      <c r="M1660" s="7">
        <f t="shared" si="250"/>
        <v>25</v>
      </c>
      <c r="N1660" s="7">
        <f t="shared" si="251"/>
        <v>100</v>
      </c>
      <c r="O1660" s="7">
        <f t="shared" si="252"/>
        <v>50</v>
      </c>
      <c r="P1660" s="7">
        <f t="shared" si="253"/>
        <v>16.5</v>
      </c>
      <c r="Q1660" s="8">
        <f t="shared" si="254"/>
        <v>53.725000000000001</v>
      </c>
      <c r="R1660" s="8">
        <f t="shared" si="255"/>
        <v>46.625</v>
      </c>
      <c r="S1660" s="8">
        <f t="shared" si="256"/>
        <v>38.674999999999997</v>
      </c>
      <c r="T1660" s="8">
        <f t="shared" si="257"/>
        <v>47.875</v>
      </c>
      <c r="U1660" s="7">
        <f t="shared" si="258"/>
        <v>46.341666666666661</v>
      </c>
      <c r="V1660" s="7">
        <f t="shared" si="259"/>
        <v>46.724999999999994</v>
      </c>
    </row>
    <row r="1661" spans="1:22" ht="13.5" x14ac:dyDescent="0.25">
      <c r="A1661" s="3">
        <f>RSI!A1661</f>
        <v>44434</v>
      </c>
      <c r="B1661" s="2">
        <f>RSI!B1661</f>
        <v>7.9470000000000001</v>
      </c>
      <c r="C1661" s="2">
        <f>RSI!I1661</f>
        <v>72.425934651434147</v>
      </c>
      <c r="D1661" s="2">
        <f>MACD!E1661</f>
        <v>-0.13534536129598607</v>
      </c>
      <c r="E1661" s="2">
        <f>MACD!F1661</f>
        <v>-8.5706542275243713E-2</v>
      </c>
      <c r="F1661" s="2">
        <f>'Moving Avg'!D1661</f>
        <v>7.8347999999999995</v>
      </c>
      <c r="G1661" s="2">
        <f>'Moving Avg'!F1661</f>
        <v>7.6523999999999983</v>
      </c>
      <c r="H1661" s="2">
        <f>'Moving Avg'!G1661</f>
        <v>7.5681800000000008</v>
      </c>
      <c r="I1661" s="2">
        <f>'Moving Avg'!H1661</f>
        <v>6.7465550000000061</v>
      </c>
      <c r="J1661" s="5" t="str">
        <f>OBV!F1661</f>
        <v>BULLISH</v>
      </c>
      <c r="K1661" s="5" t="str">
        <f>OBV!G1661</f>
        <v>NEUTRAL</v>
      </c>
      <c r="L1661" s="5" t="str">
        <f>OBV!H1661</f>
        <v>CONFIRMED BULLISH</v>
      </c>
      <c r="M1661" s="7">
        <f t="shared" si="250"/>
        <v>0</v>
      </c>
      <c r="N1661" s="7">
        <f t="shared" si="251"/>
        <v>100</v>
      </c>
      <c r="O1661" s="7">
        <f t="shared" si="252"/>
        <v>50</v>
      </c>
      <c r="P1661" s="7">
        <f t="shared" si="253"/>
        <v>83.5</v>
      </c>
      <c r="Q1661" s="8">
        <f t="shared" si="254"/>
        <v>55.024999999999999</v>
      </c>
      <c r="R1661" s="8">
        <f t="shared" si="255"/>
        <v>58.375</v>
      </c>
      <c r="S1661" s="8">
        <f t="shared" si="256"/>
        <v>65.075000000000003</v>
      </c>
      <c r="T1661" s="8">
        <f t="shared" si="257"/>
        <v>58.375</v>
      </c>
      <c r="U1661" s="7">
        <f t="shared" si="258"/>
        <v>59.491666666666674</v>
      </c>
      <c r="V1661" s="7">
        <f t="shared" si="259"/>
        <v>59.212500000000006</v>
      </c>
    </row>
    <row r="1662" spans="1:22" ht="13.5" x14ac:dyDescent="0.25">
      <c r="A1662" s="3">
        <f>RSI!A1662</f>
        <v>44435</v>
      </c>
      <c r="B1662" s="2">
        <f>RSI!B1662</f>
        <v>7.9320000000000004</v>
      </c>
      <c r="C1662" s="2">
        <f>RSI!I1662</f>
        <v>70.774713094187319</v>
      </c>
      <c r="D1662" s="2">
        <f>MACD!E1662</f>
        <v>-0.15260391388112104</v>
      </c>
      <c r="E1662" s="2">
        <f>MACD!F1662</f>
        <v>-9.9086016596419177E-2</v>
      </c>
      <c r="F1662" s="2">
        <f>'Moving Avg'!D1662</f>
        <v>7.8394000000000004</v>
      </c>
      <c r="G1662" s="2">
        <f>'Moving Avg'!F1662</f>
        <v>7.6740499999999985</v>
      </c>
      <c r="H1662" s="2">
        <f>'Moving Avg'!G1662</f>
        <v>7.5751600000000003</v>
      </c>
      <c r="I1662" s="2">
        <f>'Moving Avg'!H1662</f>
        <v>6.7541700000000056</v>
      </c>
      <c r="J1662" s="5" t="str">
        <f>OBV!F1662</f>
        <v>BEARISH</v>
      </c>
      <c r="K1662" s="5" t="str">
        <f>OBV!G1662</f>
        <v>NEUTRAL</v>
      </c>
      <c r="L1662" s="5" t="str">
        <f>OBV!H1662</f>
        <v>BEARISH DIVERGENCE</v>
      </c>
      <c r="M1662" s="7">
        <f t="shared" si="250"/>
        <v>0</v>
      </c>
      <c r="N1662" s="7">
        <f t="shared" si="251"/>
        <v>100</v>
      </c>
      <c r="O1662" s="7">
        <f t="shared" si="252"/>
        <v>50</v>
      </c>
      <c r="P1662" s="7">
        <f t="shared" si="253"/>
        <v>16.5</v>
      </c>
      <c r="Q1662" s="8">
        <f t="shared" si="254"/>
        <v>44.975000000000001</v>
      </c>
      <c r="R1662" s="8">
        <f t="shared" si="255"/>
        <v>41.625</v>
      </c>
      <c r="S1662" s="8">
        <f t="shared" si="256"/>
        <v>34.924999999999997</v>
      </c>
      <c r="T1662" s="8">
        <f t="shared" si="257"/>
        <v>41.625</v>
      </c>
      <c r="U1662" s="7">
        <f t="shared" si="258"/>
        <v>40.508333333333333</v>
      </c>
      <c r="V1662" s="7">
        <f t="shared" si="259"/>
        <v>40.787499999999994</v>
      </c>
    </row>
    <row r="1663" spans="1:22" ht="13.5" x14ac:dyDescent="0.25">
      <c r="A1663" s="3">
        <f>RSI!A1663</f>
        <v>44438</v>
      </c>
      <c r="B1663" s="2">
        <f>RSI!B1663</f>
        <v>7.9470000000000001</v>
      </c>
      <c r="C1663" s="2">
        <f>RSI!I1663</f>
        <v>71.475071726296733</v>
      </c>
      <c r="D1663" s="2">
        <f>MACD!E1663</f>
        <v>-0.14298478654604274</v>
      </c>
      <c r="E1663" s="2">
        <f>MACD!F1663</f>
        <v>-0.1078657705863439</v>
      </c>
      <c r="F1663" s="2">
        <f>'Moving Avg'!D1663</f>
        <v>7.8712</v>
      </c>
      <c r="G1663" s="2">
        <f>'Moving Avg'!F1663</f>
        <v>7.6929999999999996</v>
      </c>
      <c r="H1663" s="2">
        <f>'Moving Avg'!G1663</f>
        <v>7.5871400000000007</v>
      </c>
      <c r="I1663" s="2">
        <f>'Moving Avg'!H1663</f>
        <v>6.761860000000004</v>
      </c>
      <c r="J1663" s="5" t="str">
        <f>OBV!F1663</f>
        <v>BULLISH</v>
      </c>
      <c r="K1663" s="5" t="str">
        <f>OBV!G1663</f>
        <v>NEUTRAL</v>
      </c>
      <c r="L1663" s="5" t="str">
        <f>OBV!H1663</f>
        <v>CONFIRMED BULLISH</v>
      </c>
      <c r="M1663" s="7">
        <f t="shared" si="250"/>
        <v>0</v>
      </c>
      <c r="N1663" s="7">
        <f t="shared" si="251"/>
        <v>100</v>
      </c>
      <c r="O1663" s="7">
        <f t="shared" si="252"/>
        <v>50</v>
      </c>
      <c r="P1663" s="7">
        <f t="shared" si="253"/>
        <v>83.5</v>
      </c>
      <c r="Q1663" s="8">
        <f t="shared" si="254"/>
        <v>55.024999999999999</v>
      </c>
      <c r="R1663" s="8">
        <f t="shared" si="255"/>
        <v>58.375</v>
      </c>
      <c r="S1663" s="8">
        <f t="shared" si="256"/>
        <v>65.075000000000003</v>
      </c>
      <c r="T1663" s="8">
        <f t="shared" si="257"/>
        <v>58.375</v>
      </c>
      <c r="U1663" s="7">
        <f t="shared" si="258"/>
        <v>59.491666666666674</v>
      </c>
      <c r="V1663" s="7">
        <f t="shared" si="259"/>
        <v>59.212500000000006</v>
      </c>
    </row>
    <row r="1664" spans="1:22" ht="13.5" x14ac:dyDescent="0.25">
      <c r="A1664" s="3">
        <f>RSI!A1664</f>
        <v>44439</v>
      </c>
      <c r="B1664" s="2">
        <f>RSI!B1664</f>
        <v>7.9240000000000004</v>
      </c>
      <c r="C1664" s="2">
        <f>RSI!I1664</f>
        <v>68.754355913212777</v>
      </c>
      <c r="D1664" s="2">
        <f>MACD!E1664</f>
        <v>-0.13716370630863395</v>
      </c>
      <c r="E1664" s="2">
        <f>MACD!F1664</f>
        <v>-0.11372535773080192</v>
      </c>
      <c r="F1664" s="2">
        <f>'Moving Avg'!D1664</f>
        <v>7.9030000000000005</v>
      </c>
      <c r="G1664" s="2">
        <f>'Moving Avg'!F1664</f>
        <v>7.7115499999999999</v>
      </c>
      <c r="H1664" s="2">
        <f>'Moving Avg'!G1664</f>
        <v>7.5942599999999993</v>
      </c>
      <c r="I1664" s="2">
        <f>'Moving Avg'!H1664</f>
        <v>6.7694350000000032</v>
      </c>
      <c r="J1664" s="5" t="str">
        <f>OBV!F1664</f>
        <v>BEARISH</v>
      </c>
      <c r="K1664" s="5" t="str">
        <f>OBV!G1664</f>
        <v>NEUTRAL</v>
      </c>
      <c r="L1664" s="5" t="str">
        <f>OBV!H1664</f>
        <v>BEARISH DIVERGENCE</v>
      </c>
      <c r="M1664" s="7">
        <f t="shared" si="250"/>
        <v>25</v>
      </c>
      <c r="N1664" s="7">
        <f t="shared" si="251"/>
        <v>100</v>
      </c>
      <c r="O1664" s="7">
        <f t="shared" si="252"/>
        <v>50</v>
      </c>
      <c r="P1664" s="7">
        <f t="shared" si="253"/>
        <v>16.5</v>
      </c>
      <c r="Q1664" s="8">
        <f t="shared" si="254"/>
        <v>53.725000000000001</v>
      </c>
      <c r="R1664" s="8">
        <f t="shared" si="255"/>
        <v>46.625</v>
      </c>
      <c r="S1664" s="8">
        <f t="shared" si="256"/>
        <v>38.674999999999997</v>
      </c>
      <c r="T1664" s="8">
        <f t="shared" si="257"/>
        <v>47.875</v>
      </c>
      <c r="U1664" s="7">
        <f t="shared" si="258"/>
        <v>46.341666666666661</v>
      </c>
      <c r="V1664" s="7">
        <f t="shared" si="259"/>
        <v>46.724999999999994</v>
      </c>
    </row>
    <row r="1665" spans="1:22" ht="13.5" x14ac:dyDescent="0.25">
      <c r="A1665" s="3">
        <f>RSI!A1665</f>
        <v>44440</v>
      </c>
      <c r="B1665" s="2">
        <f>RSI!B1665</f>
        <v>7.9240000000000004</v>
      </c>
      <c r="C1665" s="2">
        <f>RSI!I1665</f>
        <v>68.754355913212777</v>
      </c>
      <c r="D1665" s="2">
        <f>MACD!E1665</f>
        <v>-0.12770088040971039</v>
      </c>
      <c r="E1665" s="2">
        <f>MACD!F1665</f>
        <v>-0.11652046226658362</v>
      </c>
      <c r="F1665" s="2">
        <f>'Moving Avg'!D1665</f>
        <v>7.9348000000000001</v>
      </c>
      <c r="G1665" s="2">
        <f>'Moving Avg'!F1665</f>
        <v>7.730900000000001</v>
      </c>
      <c r="H1665" s="2">
        <f>'Moving Avg'!G1665</f>
        <v>7.6013799999999989</v>
      </c>
      <c r="I1665" s="2">
        <f>'Moving Avg'!H1665</f>
        <v>6.7770100000000033</v>
      </c>
      <c r="J1665" s="5" t="str">
        <f>OBV!F1665</f>
        <v>BEARISH</v>
      </c>
      <c r="K1665" s="5" t="str">
        <f>OBV!G1665</f>
        <v>NEUTRAL</v>
      </c>
      <c r="L1665" s="5" t="str">
        <f>OBV!H1665</f>
        <v>BEARISH DIVERGENCE</v>
      </c>
      <c r="M1665" s="7">
        <f t="shared" si="250"/>
        <v>25</v>
      </c>
      <c r="N1665" s="7">
        <f t="shared" si="251"/>
        <v>45</v>
      </c>
      <c r="O1665" s="7">
        <f t="shared" si="252"/>
        <v>50</v>
      </c>
      <c r="P1665" s="7">
        <f t="shared" si="253"/>
        <v>16.5</v>
      </c>
      <c r="Q1665" s="8">
        <f t="shared" si="254"/>
        <v>34.475000000000001</v>
      </c>
      <c r="R1665" s="8">
        <f t="shared" si="255"/>
        <v>35.625</v>
      </c>
      <c r="S1665" s="8">
        <f t="shared" si="256"/>
        <v>30.425000000000001</v>
      </c>
      <c r="T1665" s="8">
        <f t="shared" si="257"/>
        <v>34.125</v>
      </c>
      <c r="U1665" s="7">
        <f t="shared" si="258"/>
        <v>33.508333333333333</v>
      </c>
      <c r="V1665" s="7">
        <f t="shared" si="259"/>
        <v>33.662499999999994</v>
      </c>
    </row>
    <row r="1666" spans="1:22" ht="13.5" x14ac:dyDescent="0.25">
      <c r="A1666" s="3">
        <f>RSI!A1666</f>
        <v>44441</v>
      </c>
      <c r="B1666" s="2">
        <f>RSI!B1666</f>
        <v>7.8789999999999996</v>
      </c>
      <c r="C1666" s="2">
        <f>RSI!I1666</f>
        <v>63.287929419214059</v>
      </c>
      <c r="D1666" s="2">
        <f>MACD!E1666</f>
        <v>-0.10588013783465922</v>
      </c>
      <c r="E1666" s="2">
        <f>MACD!F1666</f>
        <v>-0.11439239738019875</v>
      </c>
      <c r="F1666" s="2">
        <f>'Moving Avg'!D1666</f>
        <v>7.9212000000000007</v>
      </c>
      <c r="G1666" s="2">
        <f>'Moving Avg'!F1666</f>
        <v>7.7491000000000003</v>
      </c>
      <c r="H1666" s="2">
        <f>'Moving Avg'!G1666</f>
        <v>7.6075999999999988</v>
      </c>
      <c r="I1666" s="2">
        <f>'Moving Avg'!H1666</f>
        <v>6.7837500000000022</v>
      </c>
      <c r="J1666" s="5" t="str">
        <f>OBV!F1666</f>
        <v>BEARISH</v>
      </c>
      <c r="K1666" s="5" t="str">
        <f>OBV!G1666</f>
        <v>NEUTRAL</v>
      </c>
      <c r="L1666" s="5" t="str">
        <f>OBV!H1666</f>
        <v>CONFIRMED BEARISH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0</v>
      </c>
      <c r="O1666" s="7">
        <f t="shared" ref="O1666:O1729" si="262">IF(F1666-I1666&gt;10,100,IF(F1666-I1666&gt;5,75, IF(F1666-I1666&gt;0,50,0)))</f>
        <v>50</v>
      </c>
      <c r="P1666" s="7">
        <f t="shared" ref="P1666:P1729" si="263">IF(L1666="confirmed bullish", 34, IF(L1666="bullish divergence",17, 0))+IF(J1666="bullish",33,IF(J1666="bearish",0,16.5))+IF(K1666="strong",33,IF(K1666="weak",0,16.5))</f>
        <v>16.5</v>
      </c>
      <c r="Q1666" s="8">
        <f t="shared" si="254"/>
        <v>18.725000000000001</v>
      </c>
      <c r="R1666" s="8">
        <f t="shared" si="255"/>
        <v>26.625</v>
      </c>
      <c r="S1666" s="8">
        <f t="shared" si="256"/>
        <v>23.675000000000001</v>
      </c>
      <c r="T1666" s="8">
        <f t="shared" si="257"/>
        <v>22.875</v>
      </c>
      <c r="U1666" s="7">
        <f t="shared" si="258"/>
        <v>23.008333333333336</v>
      </c>
      <c r="V1666" s="7">
        <f t="shared" si="259"/>
        <v>22.975000000000001</v>
      </c>
    </row>
    <row r="1667" spans="1:22" ht="13.5" x14ac:dyDescent="0.25">
      <c r="A1667" s="3">
        <f>RSI!A1667</f>
        <v>44442</v>
      </c>
      <c r="B1667" s="2">
        <f>RSI!B1667</f>
        <v>7.7270000000000003</v>
      </c>
      <c r="C1667" s="2">
        <f>RSI!I1667</f>
        <v>49.090327839460471</v>
      </c>
      <c r="D1667" s="2">
        <f>MACD!E1667</f>
        <v>-6.3013400628170402E-2</v>
      </c>
      <c r="E1667" s="2">
        <f>MACD!F1667</f>
        <v>-0.10411659802979309</v>
      </c>
      <c r="F1667" s="2">
        <f>'Moving Avg'!D1667</f>
        <v>7.8801999999999994</v>
      </c>
      <c r="G1667" s="2">
        <f>'Moving Avg'!F1667</f>
        <v>7.7597000000000005</v>
      </c>
      <c r="H1667" s="2">
        <f>'Moving Avg'!G1667</f>
        <v>7.6107799999999974</v>
      </c>
      <c r="I1667" s="2">
        <f>'Moving Avg'!H1667</f>
        <v>6.7898400000000025</v>
      </c>
      <c r="J1667" s="5" t="str">
        <f>OBV!F1667</f>
        <v>BEARISH</v>
      </c>
      <c r="K1667" s="5" t="str">
        <f>OBV!G1667</f>
        <v>NEUTRAL</v>
      </c>
      <c r="L1667" s="5" t="str">
        <f>OBV!H1667</f>
        <v>CONFIRMED BEARISH</v>
      </c>
      <c r="M1667" s="7">
        <f t="shared" si="260"/>
        <v>25</v>
      </c>
      <c r="N1667" s="7">
        <f t="shared" si="261"/>
        <v>0</v>
      </c>
      <c r="O1667" s="7">
        <f t="shared" si="262"/>
        <v>50</v>
      </c>
      <c r="P1667" s="7">
        <f t="shared" si="263"/>
        <v>16.5</v>
      </c>
      <c r="Q1667" s="8">
        <f t="shared" ref="Q1667:Q1730" si="264">0.35*M1667+N1667*0.35+O1667*0.15+P1667*0.15</f>
        <v>18.725000000000001</v>
      </c>
      <c r="R1667" s="8">
        <f t="shared" ref="R1667:R1730" si="265">M1667*0.2+N1667*0.2+O1667*0.35+P1667*0.25</f>
        <v>26.625</v>
      </c>
      <c r="S1667" s="8">
        <f t="shared" ref="S1667:S1730" si="266">M1667*0.15+N1667*0.15+O1667*0.25+P1667*0.45</f>
        <v>23.675000000000001</v>
      </c>
      <c r="T1667" s="8">
        <f t="shared" ref="T1667:T1730" si="267">0.25*SUM(M1667:P1667)</f>
        <v>22.875</v>
      </c>
      <c r="U1667" s="7">
        <f t="shared" ref="U1667:U1730" si="268">SUM(Q1667:S1667)/3</f>
        <v>23.008333333333336</v>
      </c>
      <c r="V1667" s="7">
        <f t="shared" ref="V1667:V1730" si="269">SUM(Q1667:T1667)/4</f>
        <v>22.975000000000001</v>
      </c>
    </row>
    <row r="1668" spans="1:22" ht="13.5" x14ac:dyDescent="0.25">
      <c r="A1668" s="3">
        <f>RSI!A1668</f>
        <v>44445</v>
      </c>
      <c r="B1668" s="2">
        <f>RSI!B1668</f>
        <v>7.8179999999999996</v>
      </c>
      <c r="C1668" s="2">
        <f>RSI!I1668</f>
        <v>55.523267260577448</v>
      </c>
      <c r="D1668" s="2">
        <f>MACD!E1668</f>
        <v>-5.1992299960656574E-2</v>
      </c>
      <c r="E1668" s="2">
        <f>MACD!F1668</f>
        <v>-9.36917384159658E-2</v>
      </c>
      <c r="F1668" s="2">
        <f>'Moving Avg'!D1668</f>
        <v>7.8544</v>
      </c>
      <c r="G1668" s="2">
        <f>'Moving Avg'!F1668</f>
        <v>7.7733500000000006</v>
      </c>
      <c r="H1668" s="2">
        <f>'Moving Avg'!G1668</f>
        <v>7.6157799999999973</v>
      </c>
      <c r="I1668" s="2">
        <f>'Moving Avg'!H1668</f>
        <v>6.7968100000000025</v>
      </c>
      <c r="J1668" s="5" t="str">
        <f>OBV!F1668</f>
        <v>BEARISH</v>
      </c>
      <c r="K1668" s="5" t="str">
        <f>OBV!G1668</f>
        <v>NEUTRAL</v>
      </c>
      <c r="L1668" s="5" t="str">
        <f>OBV!H1668</f>
        <v>CONFIRMED BEARISH</v>
      </c>
      <c r="M1668" s="7">
        <f t="shared" si="260"/>
        <v>25</v>
      </c>
      <c r="N1668" s="7">
        <f t="shared" si="261"/>
        <v>0</v>
      </c>
      <c r="O1668" s="7">
        <f t="shared" si="262"/>
        <v>50</v>
      </c>
      <c r="P1668" s="7">
        <f t="shared" si="263"/>
        <v>16.5</v>
      </c>
      <c r="Q1668" s="8">
        <f t="shared" si="264"/>
        <v>18.725000000000001</v>
      </c>
      <c r="R1668" s="8">
        <f t="shared" si="265"/>
        <v>26.625</v>
      </c>
      <c r="S1668" s="8">
        <f t="shared" si="266"/>
        <v>23.675000000000001</v>
      </c>
      <c r="T1668" s="8">
        <f t="shared" si="267"/>
        <v>22.875</v>
      </c>
      <c r="U1668" s="7">
        <f t="shared" si="268"/>
        <v>23.008333333333336</v>
      </c>
      <c r="V1668" s="7">
        <f t="shared" si="269"/>
        <v>22.975000000000001</v>
      </c>
    </row>
    <row r="1669" spans="1:22" ht="13.5" x14ac:dyDescent="0.25">
      <c r="A1669" s="3">
        <f>RSI!A1669</f>
        <v>44446</v>
      </c>
      <c r="B1669" s="2">
        <f>RSI!B1669</f>
        <v>7.8179999999999996</v>
      </c>
      <c r="C1669" s="2">
        <f>RSI!I1669</f>
        <v>55.523267260577448</v>
      </c>
      <c r="D1669" s="2">
        <f>MACD!E1669</f>
        <v>-4.6645371517896272E-2</v>
      </c>
      <c r="E1669" s="2">
        <f>MACD!F1669</f>
        <v>-8.4282465036351895E-2</v>
      </c>
      <c r="F1669" s="2">
        <f>'Moving Avg'!D1669</f>
        <v>7.8331999999999997</v>
      </c>
      <c r="G1669" s="2">
        <f>'Moving Avg'!F1669</f>
        <v>7.7870000000000017</v>
      </c>
      <c r="H1669" s="2">
        <f>'Moving Avg'!G1669</f>
        <v>7.6210799999999956</v>
      </c>
      <c r="I1669" s="2">
        <f>'Moving Avg'!H1669</f>
        <v>6.8037800000000024</v>
      </c>
      <c r="J1669" s="5" t="str">
        <f>OBV!F1669</f>
        <v>BEARISH</v>
      </c>
      <c r="K1669" s="5" t="str">
        <f>OBV!G1669</f>
        <v>NEUTRAL</v>
      </c>
      <c r="L1669" s="5" t="str">
        <f>OBV!H1669</f>
        <v>CONFIRMED BEARISH</v>
      </c>
      <c r="M1669" s="7">
        <f t="shared" si="260"/>
        <v>25</v>
      </c>
      <c r="N1669" s="7">
        <f t="shared" si="261"/>
        <v>0</v>
      </c>
      <c r="O1669" s="7">
        <f t="shared" si="262"/>
        <v>50</v>
      </c>
      <c r="P1669" s="7">
        <f t="shared" si="263"/>
        <v>16.5</v>
      </c>
      <c r="Q1669" s="8">
        <f t="shared" si="264"/>
        <v>18.725000000000001</v>
      </c>
      <c r="R1669" s="8">
        <f t="shared" si="265"/>
        <v>26.625</v>
      </c>
      <c r="S1669" s="8">
        <f t="shared" si="266"/>
        <v>23.675000000000001</v>
      </c>
      <c r="T1669" s="8">
        <f t="shared" si="267"/>
        <v>22.875</v>
      </c>
      <c r="U1669" s="7">
        <f t="shared" si="268"/>
        <v>23.008333333333336</v>
      </c>
      <c r="V1669" s="7">
        <f t="shared" si="269"/>
        <v>22.975000000000001</v>
      </c>
    </row>
    <row r="1670" spans="1:22" ht="13.5" x14ac:dyDescent="0.25">
      <c r="A1670" s="3">
        <f>RSI!A1670</f>
        <v>44447</v>
      </c>
      <c r="B1670" s="2">
        <f>RSI!B1670</f>
        <v>7.8179999999999996</v>
      </c>
      <c r="C1670" s="2">
        <f>RSI!I1670</f>
        <v>55.523267260577448</v>
      </c>
      <c r="D1670" s="2">
        <f>MACD!E1670</f>
        <v>-4.2528599985614868E-2</v>
      </c>
      <c r="E1670" s="2">
        <f>MACD!F1670</f>
        <v>-7.5931692026204492E-2</v>
      </c>
      <c r="F1670" s="2">
        <f>'Moving Avg'!D1670</f>
        <v>7.8119999999999994</v>
      </c>
      <c r="G1670" s="2">
        <f>'Moving Avg'!F1670</f>
        <v>7.8002500000000028</v>
      </c>
      <c r="H1670" s="2">
        <f>'Moving Avg'!G1670</f>
        <v>7.6263799999999948</v>
      </c>
      <c r="I1670" s="2">
        <f>'Moving Avg'!H1670</f>
        <v>6.8103250000000015</v>
      </c>
      <c r="J1670" s="5" t="str">
        <f>OBV!F1670</f>
        <v>BEARISH</v>
      </c>
      <c r="K1670" s="5" t="str">
        <f>OBV!G1670</f>
        <v>NEUTRAL</v>
      </c>
      <c r="L1670" s="5" t="str">
        <f>OBV!H1670</f>
        <v>CONFIRMED BEARISH</v>
      </c>
      <c r="M1670" s="7">
        <f t="shared" si="260"/>
        <v>25</v>
      </c>
      <c r="N1670" s="7">
        <f t="shared" si="261"/>
        <v>0</v>
      </c>
      <c r="O1670" s="7">
        <f t="shared" si="262"/>
        <v>50</v>
      </c>
      <c r="P1670" s="7">
        <f t="shared" si="263"/>
        <v>16.5</v>
      </c>
      <c r="Q1670" s="8">
        <f t="shared" si="264"/>
        <v>18.725000000000001</v>
      </c>
      <c r="R1670" s="8">
        <f t="shared" si="265"/>
        <v>26.625</v>
      </c>
      <c r="S1670" s="8">
        <f t="shared" si="266"/>
        <v>23.675000000000001</v>
      </c>
      <c r="T1670" s="8">
        <f t="shared" si="267"/>
        <v>22.875</v>
      </c>
      <c r="U1670" s="7">
        <f t="shared" si="268"/>
        <v>23.008333333333336</v>
      </c>
      <c r="V1670" s="7">
        <f t="shared" si="269"/>
        <v>22.975000000000001</v>
      </c>
    </row>
    <row r="1671" spans="1:22" ht="13.5" x14ac:dyDescent="0.25">
      <c r="A1671" s="3">
        <f>RSI!A1671</f>
        <v>44448</v>
      </c>
      <c r="B1671" s="2">
        <f>RSI!B1671</f>
        <v>7.8029999999999999</v>
      </c>
      <c r="C1671" s="2">
        <f>RSI!I1671</f>
        <v>54.115487701594489</v>
      </c>
      <c r="D1671" s="2">
        <f>MACD!E1671</f>
        <v>-1.0311430266756183E-2</v>
      </c>
      <c r="E1671" s="2">
        <f>MACD!F1671</f>
        <v>-6.2807639674314825E-2</v>
      </c>
      <c r="F1671" s="2">
        <f>'Moving Avg'!D1671</f>
        <v>7.7967999999999993</v>
      </c>
      <c r="G1671" s="2">
        <f>'Moving Avg'!F1671</f>
        <v>7.814650000000003</v>
      </c>
      <c r="H1671" s="2">
        <f>'Moving Avg'!G1671</f>
        <v>7.631699999999995</v>
      </c>
      <c r="I1671" s="2">
        <f>'Moving Avg'!H1671</f>
        <v>6.816720000000001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  <c r="M1671" s="7">
        <f t="shared" si="260"/>
        <v>25</v>
      </c>
      <c r="N1671" s="7">
        <f t="shared" si="261"/>
        <v>0</v>
      </c>
      <c r="O1671" s="7">
        <f t="shared" si="262"/>
        <v>50</v>
      </c>
      <c r="P1671" s="7">
        <f t="shared" si="263"/>
        <v>16.5</v>
      </c>
      <c r="Q1671" s="8">
        <f t="shared" si="264"/>
        <v>18.725000000000001</v>
      </c>
      <c r="R1671" s="8">
        <f t="shared" si="265"/>
        <v>26.625</v>
      </c>
      <c r="S1671" s="8">
        <f t="shared" si="266"/>
        <v>23.675000000000001</v>
      </c>
      <c r="T1671" s="8">
        <f t="shared" si="267"/>
        <v>22.875</v>
      </c>
      <c r="U1671" s="7">
        <f t="shared" si="268"/>
        <v>23.008333333333336</v>
      </c>
      <c r="V1671" s="7">
        <f t="shared" si="269"/>
        <v>22.975000000000001</v>
      </c>
    </row>
    <row r="1672" spans="1:22" ht="13.5" x14ac:dyDescent="0.25">
      <c r="A1672" s="3">
        <f>RSI!A1672</f>
        <v>44449</v>
      </c>
      <c r="B1672" s="2">
        <f>RSI!B1672</f>
        <v>7.8029999999999999</v>
      </c>
      <c r="C1672" s="2">
        <f>RSI!I1672</f>
        <v>54.115487701594489</v>
      </c>
      <c r="D1672" s="2">
        <f>MACD!E1672</f>
        <v>1.4380784530261259E-2</v>
      </c>
      <c r="E1672" s="2">
        <f>MACD!F1672</f>
        <v>-4.7369954833399612E-2</v>
      </c>
      <c r="F1672" s="2">
        <f>'Moving Avg'!D1672</f>
        <v>7.8120000000000003</v>
      </c>
      <c r="G1672" s="2">
        <f>'Moving Avg'!F1672</f>
        <v>7.8275500000000022</v>
      </c>
      <c r="H1672" s="2">
        <f>'Moving Avg'!G1672</f>
        <v>7.6389799999999957</v>
      </c>
      <c r="I1672" s="2">
        <f>'Moving Avg'!H1672</f>
        <v>6.8226900000000024</v>
      </c>
      <c r="J1672" s="5" t="str">
        <f>OBV!F1672</f>
        <v>BULLISH</v>
      </c>
      <c r="K1672" s="5" t="str">
        <f>OBV!G1672</f>
        <v>NEUTRAL</v>
      </c>
      <c r="L1672" s="5" t="str">
        <f>OBV!H1672</f>
        <v>CONFIRMED BULLISH</v>
      </c>
      <c r="M1672" s="7">
        <f t="shared" si="260"/>
        <v>25</v>
      </c>
      <c r="N1672" s="7">
        <f t="shared" si="261"/>
        <v>0</v>
      </c>
      <c r="O1672" s="7">
        <f t="shared" si="262"/>
        <v>50</v>
      </c>
      <c r="P1672" s="7">
        <f t="shared" si="263"/>
        <v>83.5</v>
      </c>
      <c r="Q1672" s="8">
        <f t="shared" si="264"/>
        <v>28.774999999999999</v>
      </c>
      <c r="R1672" s="8">
        <f t="shared" si="265"/>
        <v>43.375</v>
      </c>
      <c r="S1672" s="8">
        <f t="shared" si="266"/>
        <v>53.825000000000003</v>
      </c>
      <c r="T1672" s="8">
        <f t="shared" si="267"/>
        <v>39.625</v>
      </c>
      <c r="U1672" s="7">
        <f t="shared" si="268"/>
        <v>41.991666666666667</v>
      </c>
      <c r="V1672" s="7">
        <f t="shared" si="269"/>
        <v>41.400000000000006</v>
      </c>
    </row>
    <row r="1673" spans="1:22" ht="13.5" x14ac:dyDescent="0.25">
      <c r="A1673" s="3">
        <f>RSI!A1673</f>
        <v>44452</v>
      </c>
      <c r="B1673" s="2">
        <f>RSI!B1673</f>
        <v>7.8029999999999999</v>
      </c>
      <c r="C1673" s="2">
        <f>RSI!I1673</f>
        <v>54.115487701594489</v>
      </c>
      <c r="D1673" s="2">
        <f>MACD!E1673</f>
        <v>3.734043105749496E-2</v>
      </c>
      <c r="E1673" s="2">
        <f>MACD!F1673</f>
        <v>-3.0427877655220703E-2</v>
      </c>
      <c r="F1673" s="2">
        <f>'Moving Avg'!D1673</f>
        <v>7.8090000000000002</v>
      </c>
      <c r="G1673" s="2">
        <f>'Moving Avg'!F1673</f>
        <v>7.8317000000000005</v>
      </c>
      <c r="H1673" s="2">
        <f>'Moving Avg'!G1673</f>
        <v>7.6447399999999961</v>
      </c>
      <c r="I1673" s="2">
        <f>'Moving Avg'!H1673</f>
        <v>6.8295500000000029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  <c r="M1673" s="7">
        <f t="shared" si="260"/>
        <v>25</v>
      </c>
      <c r="N1673" s="7">
        <f t="shared" si="261"/>
        <v>0</v>
      </c>
      <c r="O1673" s="7">
        <f t="shared" si="262"/>
        <v>50</v>
      </c>
      <c r="P1673" s="7">
        <f t="shared" si="263"/>
        <v>16.5</v>
      </c>
      <c r="Q1673" s="8">
        <f t="shared" si="264"/>
        <v>18.725000000000001</v>
      </c>
      <c r="R1673" s="8">
        <f t="shared" si="265"/>
        <v>26.625</v>
      </c>
      <c r="S1673" s="8">
        <f t="shared" si="266"/>
        <v>23.675000000000001</v>
      </c>
      <c r="T1673" s="8">
        <f t="shared" si="267"/>
        <v>22.875</v>
      </c>
      <c r="U1673" s="7">
        <f t="shared" si="268"/>
        <v>23.008333333333336</v>
      </c>
      <c r="V1673" s="7">
        <f t="shared" si="269"/>
        <v>22.975000000000001</v>
      </c>
    </row>
    <row r="1674" spans="1:22" ht="13.5" x14ac:dyDescent="0.25">
      <c r="A1674" s="3">
        <f>RSI!A1674</f>
        <v>44453</v>
      </c>
      <c r="B1674" s="2">
        <f>RSI!B1674</f>
        <v>7.742</v>
      </c>
      <c r="C1674" s="2">
        <f>RSI!I1674</f>
        <v>47.94152361505089</v>
      </c>
      <c r="D1674" s="2">
        <f>MACD!E1674</f>
        <v>5.7524308751966124E-2</v>
      </c>
      <c r="E1674" s="2">
        <f>MACD!F1674</f>
        <v>-1.283744037378334E-2</v>
      </c>
      <c r="F1674" s="2">
        <f>'Moving Avg'!D1674</f>
        <v>7.7938000000000001</v>
      </c>
      <c r="G1674" s="2">
        <f>'Moving Avg'!F1674</f>
        <v>7.8335999999999997</v>
      </c>
      <c r="H1674" s="2">
        <f>'Moving Avg'!G1674</f>
        <v>7.6494399999999958</v>
      </c>
      <c r="I1674" s="2">
        <f>'Moving Avg'!H1674</f>
        <v>6.8356050000000019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  <c r="M1674" s="7">
        <f t="shared" si="260"/>
        <v>25</v>
      </c>
      <c r="N1674" s="7">
        <f t="shared" si="261"/>
        <v>0</v>
      </c>
      <c r="O1674" s="7">
        <f t="shared" si="262"/>
        <v>50</v>
      </c>
      <c r="P1674" s="7">
        <f t="shared" si="263"/>
        <v>16.5</v>
      </c>
      <c r="Q1674" s="8">
        <f t="shared" si="264"/>
        <v>18.725000000000001</v>
      </c>
      <c r="R1674" s="8">
        <f t="shared" si="265"/>
        <v>26.625</v>
      </c>
      <c r="S1674" s="8">
        <f t="shared" si="266"/>
        <v>23.675000000000001</v>
      </c>
      <c r="T1674" s="8">
        <f t="shared" si="267"/>
        <v>22.875</v>
      </c>
      <c r="U1674" s="7">
        <f t="shared" si="268"/>
        <v>23.008333333333336</v>
      </c>
      <c r="V1674" s="7">
        <f t="shared" si="269"/>
        <v>22.975000000000001</v>
      </c>
    </row>
    <row r="1675" spans="1:22" ht="13.5" x14ac:dyDescent="0.25">
      <c r="A1675" s="3">
        <f>RSI!A1675</f>
        <v>44454</v>
      </c>
      <c r="B1675" s="2">
        <f>RSI!B1675</f>
        <v>7.78</v>
      </c>
      <c r="C1675" s="2">
        <f>RSI!I1675</f>
        <v>51.642725561140139</v>
      </c>
      <c r="D1675" s="2">
        <f>MACD!E1675</f>
        <v>7.19415997233952E-2</v>
      </c>
      <c r="E1675" s="2">
        <f>MACD!F1675</f>
        <v>4.1183676456523679E-3</v>
      </c>
      <c r="F1675" s="2">
        <f>'Moving Avg'!D1675</f>
        <v>7.7861999999999991</v>
      </c>
      <c r="G1675" s="2">
        <f>'Moving Avg'!F1675</f>
        <v>7.8355000000000006</v>
      </c>
      <c r="H1675" s="2">
        <f>'Moving Avg'!G1675</f>
        <v>7.6548999999999969</v>
      </c>
      <c r="I1675" s="2">
        <f>'Moving Avg'!H1675</f>
        <v>6.8413900000000014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  <c r="M1675" s="7">
        <f t="shared" si="260"/>
        <v>25</v>
      </c>
      <c r="N1675" s="7">
        <f t="shared" si="261"/>
        <v>0</v>
      </c>
      <c r="O1675" s="7">
        <f t="shared" si="262"/>
        <v>50</v>
      </c>
      <c r="P1675" s="7">
        <f t="shared" si="263"/>
        <v>16.5</v>
      </c>
      <c r="Q1675" s="8">
        <f t="shared" si="264"/>
        <v>18.725000000000001</v>
      </c>
      <c r="R1675" s="8">
        <f t="shared" si="265"/>
        <v>26.625</v>
      </c>
      <c r="S1675" s="8">
        <f t="shared" si="266"/>
        <v>23.675000000000001</v>
      </c>
      <c r="T1675" s="8">
        <f t="shared" si="267"/>
        <v>22.875</v>
      </c>
      <c r="U1675" s="7">
        <f t="shared" si="268"/>
        <v>23.008333333333336</v>
      </c>
      <c r="V1675" s="7">
        <f t="shared" si="269"/>
        <v>22.975000000000001</v>
      </c>
    </row>
    <row r="1676" spans="1:22" ht="13.5" x14ac:dyDescent="0.25">
      <c r="A1676" s="3">
        <f>RSI!A1676</f>
        <v>44455</v>
      </c>
      <c r="B1676" s="2">
        <f>RSI!B1676</f>
        <v>7.78</v>
      </c>
      <c r="C1676" s="2">
        <f>RSI!I1676</f>
        <v>51.642725561140139</v>
      </c>
      <c r="D1676" s="2">
        <f>MACD!E1676</f>
        <v>7.7135299490487697E-2</v>
      </c>
      <c r="E1676" s="2">
        <f>MACD!F1676</f>
        <v>1.8721754014619434E-2</v>
      </c>
      <c r="F1676" s="2">
        <f>'Moving Avg'!D1676</f>
        <v>7.7816000000000001</v>
      </c>
      <c r="G1676" s="2">
        <f>'Moving Avg'!F1676</f>
        <v>7.8335999999999997</v>
      </c>
      <c r="H1676" s="2">
        <f>'Moving Avg'!G1676</f>
        <v>7.6603599999999963</v>
      </c>
      <c r="I1676" s="2">
        <f>'Moving Avg'!H1676</f>
        <v>6.8478150000000015</v>
      </c>
      <c r="J1676" s="5" t="str">
        <f>OBV!F1676</f>
        <v>BEARISH</v>
      </c>
      <c r="K1676" s="5" t="str">
        <f>OBV!G1676</f>
        <v>NEUTRAL</v>
      </c>
      <c r="L1676" s="5" t="str">
        <f>OBV!H1676</f>
        <v>CONFIRMED BEARISH</v>
      </c>
      <c r="M1676" s="7">
        <f t="shared" si="260"/>
        <v>25</v>
      </c>
      <c r="N1676" s="7">
        <f t="shared" si="261"/>
        <v>0</v>
      </c>
      <c r="O1676" s="7">
        <f t="shared" si="262"/>
        <v>50</v>
      </c>
      <c r="P1676" s="7">
        <f t="shared" si="263"/>
        <v>16.5</v>
      </c>
      <c r="Q1676" s="8">
        <f t="shared" si="264"/>
        <v>18.725000000000001</v>
      </c>
      <c r="R1676" s="8">
        <f t="shared" si="265"/>
        <v>26.625</v>
      </c>
      <c r="S1676" s="8">
        <f t="shared" si="266"/>
        <v>23.675000000000001</v>
      </c>
      <c r="T1676" s="8">
        <f t="shared" si="267"/>
        <v>22.875</v>
      </c>
      <c r="U1676" s="7">
        <f t="shared" si="268"/>
        <v>23.008333333333336</v>
      </c>
      <c r="V1676" s="7">
        <f t="shared" si="269"/>
        <v>22.975000000000001</v>
      </c>
    </row>
    <row r="1677" spans="1:22" ht="13.5" x14ac:dyDescent="0.25">
      <c r="A1677" s="3">
        <f>RSI!A1677</f>
        <v>44456</v>
      </c>
      <c r="B1677" s="2">
        <f>RSI!B1677</f>
        <v>7.7649999999999997</v>
      </c>
      <c r="C1677" s="2">
        <f>RSI!I1677</f>
        <v>50.014827764690985</v>
      </c>
      <c r="D1677" s="2">
        <f>MACD!E1677</f>
        <v>5.9180103587321398E-2</v>
      </c>
      <c r="E1677" s="2">
        <f>MACD!F1677</f>
        <v>2.6813423929159828E-2</v>
      </c>
      <c r="F1677" s="2">
        <f>'Moving Avg'!D1677</f>
        <v>7.7739999999999991</v>
      </c>
      <c r="G1677" s="2">
        <f>'Moving Avg'!F1677</f>
        <v>7.8263999999999996</v>
      </c>
      <c r="H1677" s="2">
        <f>'Moving Avg'!G1677</f>
        <v>7.6655199999999946</v>
      </c>
      <c r="I1677" s="2">
        <f>'Moving Avg'!H1677</f>
        <v>6.8543450000000021</v>
      </c>
      <c r="J1677" s="5" t="str">
        <f>OBV!F1677</f>
        <v>BEARISH</v>
      </c>
      <c r="K1677" s="5" t="str">
        <f>OBV!G1677</f>
        <v>NEUTRAL</v>
      </c>
      <c r="L1677" s="5" t="str">
        <f>OBV!H1677</f>
        <v>CONFIRMED BEARISH</v>
      </c>
      <c r="M1677" s="7">
        <f t="shared" si="260"/>
        <v>25</v>
      </c>
      <c r="N1677" s="7">
        <f t="shared" si="261"/>
        <v>0</v>
      </c>
      <c r="O1677" s="7">
        <f t="shared" si="262"/>
        <v>50</v>
      </c>
      <c r="P1677" s="7">
        <f t="shared" si="263"/>
        <v>16.5</v>
      </c>
      <c r="Q1677" s="8">
        <f t="shared" si="264"/>
        <v>18.725000000000001</v>
      </c>
      <c r="R1677" s="8">
        <f t="shared" si="265"/>
        <v>26.625</v>
      </c>
      <c r="S1677" s="8">
        <f t="shared" si="266"/>
        <v>23.675000000000001</v>
      </c>
      <c r="T1677" s="8">
        <f t="shared" si="267"/>
        <v>22.875</v>
      </c>
      <c r="U1677" s="7">
        <f t="shared" si="268"/>
        <v>23.008333333333336</v>
      </c>
      <c r="V1677" s="7">
        <f t="shared" si="269"/>
        <v>22.975000000000001</v>
      </c>
    </row>
    <row r="1678" spans="1:22" ht="13.5" x14ac:dyDescent="0.25">
      <c r="A1678" s="3">
        <f>RSI!A1678</f>
        <v>44459</v>
      </c>
      <c r="B1678" s="2">
        <f>RSI!B1678</f>
        <v>7.7649999999999997</v>
      </c>
      <c r="C1678" s="2">
        <f>RSI!I1678</f>
        <v>50.014827764690985</v>
      </c>
      <c r="D1678" s="2">
        <f>MACD!E1678</f>
        <v>5.8005176841680495E-2</v>
      </c>
      <c r="E1678" s="2">
        <f>MACD!F1678</f>
        <v>3.3051774511663967E-2</v>
      </c>
      <c r="F1678" s="2">
        <f>'Moving Avg'!D1678</f>
        <v>7.7664</v>
      </c>
      <c r="G1678" s="2">
        <f>'Moving Avg'!F1678</f>
        <v>7.8252499999999987</v>
      </c>
      <c r="H1678" s="2">
        <f>'Moving Avg'!G1678</f>
        <v>7.6706799999999955</v>
      </c>
      <c r="I1678" s="2">
        <f>'Moving Avg'!H1678</f>
        <v>6.8609450000000027</v>
      </c>
      <c r="J1678" s="5" t="str">
        <f>OBV!F1678</f>
        <v>BEARISH</v>
      </c>
      <c r="K1678" s="5" t="str">
        <f>OBV!G1678</f>
        <v>NEUTRAL</v>
      </c>
      <c r="L1678" s="5" t="str">
        <f>OBV!H1678</f>
        <v>CONFIRMED BEARISH</v>
      </c>
      <c r="M1678" s="7">
        <f t="shared" si="260"/>
        <v>25</v>
      </c>
      <c r="N1678" s="7">
        <f t="shared" si="261"/>
        <v>0</v>
      </c>
      <c r="O1678" s="7">
        <f t="shared" si="262"/>
        <v>50</v>
      </c>
      <c r="P1678" s="7">
        <f t="shared" si="263"/>
        <v>16.5</v>
      </c>
      <c r="Q1678" s="8">
        <f t="shared" si="264"/>
        <v>18.725000000000001</v>
      </c>
      <c r="R1678" s="8">
        <f t="shared" si="265"/>
        <v>26.625</v>
      </c>
      <c r="S1678" s="8">
        <f t="shared" si="266"/>
        <v>23.675000000000001</v>
      </c>
      <c r="T1678" s="8">
        <f t="shared" si="267"/>
        <v>22.875</v>
      </c>
      <c r="U1678" s="7">
        <f t="shared" si="268"/>
        <v>23.008333333333336</v>
      </c>
      <c r="V1678" s="7">
        <f t="shared" si="269"/>
        <v>22.975000000000001</v>
      </c>
    </row>
    <row r="1679" spans="1:22" ht="13.5" x14ac:dyDescent="0.25">
      <c r="A1679" s="3">
        <f>RSI!A1679</f>
        <v>44460</v>
      </c>
      <c r="B1679" s="2">
        <f>RSI!B1679</f>
        <v>7.7649999999999997</v>
      </c>
      <c r="C1679" s="2">
        <f>RSI!I1679</f>
        <v>50.014827764690985</v>
      </c>
      <c r="D1679" s="2">
        <f>MACD!E1679</f>
        <v>5.7027611136785339E-2</v>
      </c>
      <c r="E1679" s="2">
        <f>MACD!F1679</f>
        <v>3.7846941836688242E-2</v>
      </c>
      <c r="F1679" s="2">
        <f>'Moving Avg'!D1679</f>
        <v>7.770999999999999</v>
      </c>
      <c r="G1679" s="2">
        <f>'Moving Avg'!F1679</f>
        <v>7.8252499999999969</v>
      </c>
      <c r="H1679" s="2">
        <f>'Moving Avg'!G1679</f>
        <v>7.6758399999999938</v>
      </c>
      <c r="I1679" s="2">
        <f>'Moving Avg'!H1679</f>
        <v>6.8670100000000041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  <c r="M1679" s="7">
        <f t="shared" si="260"/>
        <v>25</v>
      </c>
      <c r="N1679" s="7">
        <f t="shared" si="261"/>
        <v>0</v>
      </c>
      <c r="O1679" s="7">
        <f t="shared" si="262"/>
        <v>50</v>
      </c>
      <c r="P1679" s="7">
        <f t="shared" si="263"/>
        <v>33</v>
      </c>
      <c r="Q1679" s="8">
        <f t="shared" si="264"/>
        <v>21.2</v>
      </c>
      <c r="R1679" s="8">
        <f t="shared" si="265"/>
        <v>30.75</v>
      </c>
      <c r="S1679" s="8">
        <f t="shared" si="266"/>
        <v>31.1</v>
      </c>
      <c r="T1679" s="8">
        <f t="shared" si="267"/>
        <v>27</v>
      </c>
      <c r="U1679" s="7">
        <f t="shared" si="268"/>
        <v>27.683333333333337</v>
      </c>
      <c r="V1679" s="7">
        <f t="shared" si="269"/>
        <v>27.512500000000003</v>
      </c>
    </row>
    <row r="1680" spans="1:22" ht="13.5" x14ac:dyDescent="0.25">
      <c r="A1680" s="3">
        <f>RSI!A1680</f>
        <v>44461</v>
      </c>
      <c r="B1680" s="2">
        <f>RSI!B1680</f>
        <v>7.7649999999999997</v>
      </c>
      <c r="C1680" s="2">
        <f>RSI!I1680</f>
        <v>50.014827764690985</v>
      </c>
      <c r="D1680" s="2">
        <f>MACD!E1680</f>
        <v>5.621581337783077E-2</v>
      </c>
      <c r="E1680" s="2">
        <f>MACD!F1680</f>
        <v>4.1520716144916751E-2</v>
      </c>
      <c r="F1680" s="2">
        <f>'Moving Avg'!D1680</f>
        <v>7.7679999999999989</v>
      </c>
      <c r="G1680" s="2">
        <f>'Moving Avg'!F1680</f>
        <v>7.8252499999999969</v>
      </c>
      <c r="H1680" s="2">
        <f>'Moving Avg'!G1680</f>
        <v>7.6811599999999949</v>
      </c>
      <c r="I1680" s="2">
        <f>'Moving Avg'!H1680</f>
        <v>6.8733950000000048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  <c r="M1680" s="7">
        <f t="shared" si="260"/>
        <v>25</v>
      </c>
      <c r="N1680" s="7">
        <f t="shared" si="261"/>
        <v>0</v>
      </c>
      <c r="O1680" s="7">
        <f t="shared" si="262"/>
        <v>50</v>
      </c>
      <c r="P1680" s="7">
        <f t="shared" si="263"/>
        <v>33</v>
      </c>
      <c r="Q1680" s="8">
        <f t="shared" si="264"/>
        <v>21.2</v>
      </c>
      <c r="R1680" s="8">
        <f t="shared" si="265"/>
        <v>30.75</v>
      </c>
      <c r="S1680" s="8">
        <f t="shared" si="266"/>
        <v>31.1</v>
      </c>
      <c r="T1680" s="8">
        <f t="shared" si="267"/>
        <v>27</v>
      </c>
      <c r="U1680" s="7">
        <f t="shared" si="268"/>
        <v>27.683333333333337</v>
      </c>
      <c r="V1680" s="7">
        <f t="shared" si="269"/>
        <v>27.512500000000003</v>
      </c>
    </row>
    <row r="1681" spans="1:22" ht="13.5" x14ac:dyDescent="0.25">
      <c r="A1681" s="3">
        <f>RSI!A1681</f>
        <v>44462</v>
      </c>
      <c r="B1681" s="2">
        <f>RSI!B1681</f>
        <v>7.7649999999999997</v>
      </c>
      <c r="C1681" s="2">
        <f>RSI!I1681</f>
        <v>50.014827764690985</v>
      </c>
      <c r="D1681" s="2">
        <f>MACD!E1681</f>
        <v>5.3235449739015728E-2</v>
      </c>
      <c r="E1681" s="2">
        <f>MACD!F1681</f>
        <v>4.3863662863736552E-2</v>
      </c>
      <c r="F1681" s="2">
        <f>'Moving Avg'!D1681</f>
        <v>7.7649999999999988</v>
      </c>
      <c r="G1681" s="2">
        <f>'Moving Avg'!F1681</f>
        <v>7.8161499999999977</v>
      </c>
      <c r="H1681" s="2">
        <f>'Moving Avg'!G1681</f>
        <v>7.686479999999996</v>
      </c>
      <c r="I1681" s="2">
        <f>'Moving Avg'!H1681</f>
        <v>6.8798900000000049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  <c r="M1681" s="7">
        <f t="shared" si="260"/>
        <v>25</v>
      </c>
      <c r="N1681" s="7">
        <f t="shared" si="261"/>
        <v>0</v>
      </c>
      <c r="O1681" s="7">
        <f t="shared" si="262"/>
        <v>50</v>
      </c>
      <c r="P1681" s="7">
        <f t="shared" si="263"/>
        <v>33</v>
      </c>
      <c r="Q1681" s="8">
        <f t="shared" si="264"/>
        <v>21.2</v>
      </c>
      <c r="R1681" s="8">
        <f t="shared" si="265"/>
        <v>30.75</v>
      </c>
      <c r="S1681" s="8">
        <f t="shared" si="266"/>
        <v>31.1</v>
      </c>
      <c r="T1681" s="8">
        <f t="shared" si="267"/>
        <v>27</v>
      </c>
      <c r="U1681" s="7">
        <f t="shared" si="268"/>
        <v>27.683333333333337</v>
      </c>
      <c r="V1681" s="7">
        <f t="shared" si="269"/>
        <v>27.512500000000003</v>
      </c>
    </row>
    <row r="1682" spans="1:22" ht="13.5" x14ac:dyDescent="0.25">
      <c r="A1682" s="3">
        <f>RSI!A1682</f>
        <v>44463</v>
      </c>
      <c r="B1682" s="2">
        <f>RSI!B1682</f>
        <v>7.8109999999999999</v>
      </c>
      <c r="C1682" s="2">
        <f>RSI!I1682</f>
        <v>56.154348833131692</v>
      </c>
      <c r="D1682" s="2">
        <f>MACD!E1682</f>
        <v>4.7319376235795296E-2</v>
      </c>
      <c r="E1682" s="2">
        <f>MACD!F1682</f>
        <v>4.4554805538148307E-2</v>
      </c>
      <c r="F1682" s="2">
        <f>'Moving Avg'!D1682</f>
        <v>7.7741999999999987</v>
      </c>
      <c r="G1682" s="2">
        <f>'Moving Avg'!F1682</f>
        <v>7.8100999999999985</v>
      </c>
      <c r="H1682" s="2">
        <f>'Moving Avg'!G1682</f>
        <v>7.6927199999999951</v>
      </c>
      <c r="I1682" s="2">
        <f>'Moving Avg'!H1682</f>
        <v>6.8866500000000057</v>
      </c>
      <c r="J1682" s="5" t="str">
        <f>OBV!F1682</f>
        <v>BULLISH</v>
      </c>
      <c r="K1682" s="5" t="str">
        <f>OBV!G1682</f>
        <v>NEUTRAL</v>
      </c>
      <c r="L1682" s="5" t="str">
        <f>OBV!H1682</f>
        <v>CONFIRMED BULLISH</v>
      </c>
      <c r="M1682" s="7">
        <f t="shared" si="260"/>
        <v>25</v>
      </c>
      <c r="N1682" s="7">
        <f t="shared" si="261"/>
        <v>0</v>
      </c>
      <c r="O1682" s="7">
        <f t="shared" si="262"/>
        <v>50</v>
      </c>
      <c r="P1682" s="7">
        <f t="shared" si="263"/>
        <v>83.5</v>
      </c>
      <c r="Q1682" s="8">
        <f t="shared" si="264"/>
        <v>28.774999999999999</v>
      </c>
      <c r="R1682" s="8">
        <f t="shared" si="265"/>
        <v>43.375</v>
      </c>
      <c r="S1682" s="8">
        <f t="shared" si="266"/>
        <v>53.825000000000003</v>
      </c>
      <c r="T1682" s="8">
        <f t="shared" si="267"/>
        <v>39.625</v>
      </c>
      <c r="U1682" s="7">
        <f t="shared" si="268"/>
        <v>41.991666666666667</v>
      </c>
      <c r="V1682" s="7">
        <f t="shared" si="269"/>
        <v>41.400000000000006</v>
      </c>
    </row>
    <row r="1683" spans="1:22" ht="13.5" x14ac:dyDescent="0.25">
      <c r="A1683" s="3">
        <f>RSI!A1683</f>
        <v>44466</v>
      </c>
      <c r="B1683" s="2">
        <f>RSI!B1683</f>
        <v>7.8109999999999999</v>
      </c>
      <c r="C1683" s="2">
        <f>RSI!I1683</f>
        <v>56.154348833131692</v>
      </c>
      <c r="D1683" s="2">
        <f>MACD!E1683</f>
        <v>4.205385567075659E-2</v>
      </c>
      <c r="E1683" s="2">
        <f>MACD!F1683</f>
        <v>4.4054615564669969E-2</v>
      </c>
      <c r="F1683" s="2">
        <f>'Moving Avg'!D1683</f>
        <v>7.7834000000000003</v>
      </c>
      <c r="G1683" s="2">
        <f>'Moving Avg'!F1683</f>
        <v>7.8033000000000001</v>
      </c>
      <c r="H1683" s="2">
        <f>'Moving Avg'!G1683</f>
        <v>7.6989599999999951</v>
      </c>
      <c r="I1683" s="2">
        <f>'Moving Avg'!H1683</f>
        <v>6.8926950000000042</v>
      </c>
      <c r="J1683" s="5" t="str">
        <f>OBV!F1683</f>
        <v>BULLISH</v>
      </c>
      <c r="K1683" s="5" t="str">
        <f>OBV!G1683</f>
        <v>NEUTRAL</v>
      </c>
      <c r="L1683" s="5" t="str">
        <f>OBV!H1683</f>
        <v>CONFIRMED BULLISH</v>
      </c>
      <c r="M1683" s="7">
        <f t="shared" si="260"/>
        <v>25</v>
      </c>
      <c r="N1683" s="7">
        <f t="shared" si="261"/>
        <v>45</v>
      </c>
      <c r="O1683" s="7">
        <f t="shared" si="262"/>
        <v>50</v>
      </c>
      <c r="P1683" s="7">
        <f t="shared" si="263"/>
        <v>83.5</v>
      </c>
      <c r="Q1683" s="8">
        <f t="shared" si="264"/>
        <v>44.524999999999999</v>
      </c>
      <c r="R1683" s="8">
        <f t="shared" si="265"/>
        <v>52.375</v>
      </c>
      <c r="S1683" s="8">
        <f t="shared" si="266"/>
        <v>60.575000000000003</v>
      </c>
      <c r="T1683" s="8">
        <f t="shared" si="267"/>
        <v>50.875</v>
      </c>
      <c r="U1683" s="7">
        <f t="shared" si="268"/>
        <v>52.491666666666674</v>
      </c>
      <c r="V1683" s="7">
        <f t="shared" si="269"/>
        <v>52.087500000000006</v>
      </c>
    </row>
    <row r="1684" spans="1:22" ht="13.5" x14ac:dyDescent="0.25">
      <c r="A1684" s="3">
        <f>RSI!A1684</f>
        <v>44467</v>
      </c>
      <c r="B1684" s="2">
        <f>RSI!B1684</f>
        <v>7.8029999999999999</v>
      </c>
      <c r="C1684" s="2">
        <f>RSI!I1684</f>
        <v>54.796816593931752</v>
      </c>
      <c r="D1684" s="2">
        <f>MACD!E1684</f>
        <v>2.8566010718994228E-2</v>
      </c>
      <c r="E1684" s="2">
        <f>MACD!F1684</f>
        <v>4.0956894595534823E-2</v>
      </c>
      <c r="F1684" s="2">
        <f>'Moving Avg'!D1684</f>
        <v>7.7909999999999995</v>
      </c>
      <c r="G1684" s="2">
        <f>'Moving Avg'!F1684</f>
        <v>7.79725</v>
      </c>
      <c r="H1684" s="2">
        <f>'Moving Avg'!G1684</f>
        <v>7.7053399999999961</v>
      </c>
      <c r="I1684" s="2">
        <f>'Moving Avg'!H1684</f>
        <v>6.898700000000006</v>
      </c>
      <c r="J1684" s="5" t="str">
        <f>OBV!F1684</f>
        <v>BEARISH</v>
      </c>
      <c r="K1684" s="5" t="str">
        <f>OBV!G1684</f>
        <v>NEUTRAL</v>
      </c>
      <c r="L1684" s="5" t="str">
        <f>OBV!H1684</f>
        <v>BEARISH DIVERGENCE</v>
      </c>
      <c r="M1684" s="7">
        <f t="shared" si="260"/>
        <v>25</v>
      </c>
      <c r="N1684" s="7">
        <f t="shared" si="261"/>
        <v>45</v>
      </c>
      <c r="O1684" s="7">
        <f t="shared" si="262"/>
        <v>50</v>
      </c>
      <c r="P1684" s="7">
        <f t="shared" si="263"/>
        <v>16.5</v>
      </c>
      <c r="Q1684" s="8">
        <f t="shared" si="264"/>
        <v>34.475000000000001</v>
      </c>
      <c r="R1684" s="8">
        <f t="shared" si="265"/>
        <v>35.625</v>
      </c>
      <c r="S1684" s="8">
        <f t="shared" si="266"/>
        <v>30.425000000000001</v>
      </c>
      <c r="T1684" s="8">
        <f t="shared" si="267"/>
        <v>34.125</v>
      </c>
      <c r="U1684" s="7">
        <f t="shared" si="268"/>
        <v>33.508333333333333</v>
      </c>
      <c r="V1684" s="7">
        <f t="shared" si="269"/>
        <v>33.662499999999994</v>
      </c>
    </row>
    <row r="1685" spans="1:22" ht="13.5" x14ac:dyDescent="0.25">
      <c r="A1685" s="3">
        <f>RSI!A1685</f>
        <v>44468</v>
      </c>
      <c r="B1685" s="2">
        <f>RSI!B1685</f>
        <v>7.8109999999999999</v>
      </c>
      <c r="C1685" s="2">
        <f>RSI!I1685</f>
        <v>55.943803449798935</v>
      </c>
      <c r="D1685" s="2">
        <f>MACD!E1685</f>
        <v>2.2231476802724082E-2</v>
      </c>
      <c r="E1685" s="2">
        <f>MACD!F1685</f>
        <v>3.7211811036972679E-2</v>
      </c>
      <c r="F1685" s="2">
        <f>'Moving Avg'!D1685</f>
        <v>7.8002000000000011</v>
      </c>
      <c r="G1685" s="2">
        <f>'Moving Avg'!F1685</f>
        <v>7.7915999999999999</v>
      </c>
      <c r="H1685" s="2">
        <f>'Moving Avg'!G1685</f>
        <v>7.711579999999997</v>
      </c>
      <c r="I1685" s="2">
        <f>'Moving Avg'!H1685</f>
        <v>6.9053850000000043</v>
      </c>
      <c r="J1685" s="5" t="str">
        <f>OBV!F1685</f>
        <v>BEARISH</v>
      </c>
      <c r="K1685" s="5" t="str">
        <f>OBV!G1685</f>
        <v>NEUTRAL</v>
      </c>
      <c r="L1685" s="5" t="str">
        <f>OBV!H1685</f>
        <v>BEARISH DIVERGENCE</v>
      </c>
      <c r="M1685" s="7">
        <f t="shared" si="260"/>
        <v>25</v>
      </c>
      <c r="N1685" s="7">
        <f t="shared" si="261"/>
        <v>45</v>
      </c>
      <c r="O1685" s="7">
        <f t="shared" si="262"/>
        <v>50</v>
      </c>
      <c r="P1685" s="7">
        <f t="shared" si="263"/>
        <v>16.5</v>
      </c>
      <c r="Q1685" s="8">
        <f t="shared" si="264"/>
        <v>34.475000000000001</v>
      </c>
      <c r="R1685" s="8">
        <f t="shared" si="265"/>
        <v>35.625</v>
      </c>
      <c r="S1685" s="8">
        <f t="shared" si="266"/>
        <v>30.425000000000001</v>
      </c>
      <c r="T1685" s="8">
        <f t="shared" si="267"/>
        <v>34.125</v>
      </c>
      <c r="U1685" s="7">
        <f t="shared" si="268"/>
        <v>33.508333333333333</v>
      </c>
      <c r="V1685" s="7">
        <f t="shared" si="269"/>
        <v>33.662499999999994</v>
      </c>
    </row>
    <row r="1686" spans="1:22" ht="13.5" x14ac:dyDescent="0.25">
      <c r="A1686" s="3">
        <f>RSI!A1686</f>
        <v>44469</v>
      </c>
      <c r="B1686" s="2">
        <f>RSI!B1686</f>
        <v>7.742</v>
      </c>
      <c r="C1686" s="2">
        <f>RSI!I1686</f>
        <v>45.273489915938235</v>
      </c>
      <c r="D1686" s="2">
        <f>MACD!E1686</f>
        <v>2.1773007474561012E-2</v>
      </c>
      <c r="E1686" s="2">
        <f>MACD!F1686</f>
        <v>3.4124050324490347E-2</v>
      </c>
      <c r="F1686" s="2">
        <f>'Moving Avg'!D1686</f>
        <v>7.7956000000000003</v>
      </c>
      <c r="G1686" s="2">
        <f>'Moving Avg'!F1686</f>
        <v>7.7847499999999998</v>
      </c>
      <c r="H1686" s="2">
        <f>'Moving Avg'!G1686</f>
        <v>7.7164399999999969</v>
      </c>
      <c r="I1686" s="2">
        <f>'Moving Avg'!H1686</f>
        <v>6.911655000000005</v>
      </c>
      <c r="J1686" s="5" t="str">
        <f>OBV!F1686</f>
        <v>BEARISH</v>
      </c>
      <c r="K1686" s="5" t="str">
        <f>OBV!G1686</f>
        <v>NEUTRAL</v>
      </c>
      <c r="L1686" s="5" t="str">
        <f>OBV!H1686</f>
        <v>CONFIRMED BEARISH</v>
      </c>
      <c r="M1686" s="7">
        <f t="shared" si="260"/>
        <v>25</v>
      </c>
      <c r="N1686" s="7">
        <f t="shared" si="261"/>
        <v>45</v>
      </c>
      <c r="O1686" s="7">
        <f t="shared" si="262"/>
        <v>50</v>
      </c>
      <c r="P1686" s="7">
        <f t="shared" si="263"/>
        <v>16.5</v>
      </c>
      <c r="Q1686" s="8">
        <f t="shared" si="264"/>
        <v>34.475000000000001</v>
      </c>
      <c r="R1686" s="8">
        <f t="shared" si="265"/>
        <v>35.625</v>
      </c>
      <c r="S1686" s="8">
        <f t="shared" si="266"/>
        <v>30.425000000000001</v>
      </c>
      <c r="T1686" s="8">
        <f t="shared" si="267"/>
        <v>34.125</v>
      </c>
      <c r="U1686" s="7">
        <f t="shared" si="268"/>
        <v>33.508333333333333</v>
      </c>
      <c r="V1686" s="7">
        <f t="shared" si="269"/>
        <v>33.662499999999994</v>
      </c>
    </row>
    <row r="1687" spans="1:22" ht="13.5" x14ac:dyDescent="0.25">
      <c r="A1687" s="3">
        <f>RSI!A1687</f>
        <v>44470</v>
      </c>
      <c r="B1687" s="2">
        <f>RSI!B1687</f>
        <v>7.742</v>
      </c>
      <c r="C1687" s="2">
        <f>RSI!I1687</f>
        <v>45.273489915938235</v>
      </c>
      <c r="D1687" s="2">
        <f>MACD!E1687</f>
        <v>1.9291038542530003E-2</v>
      </c>
      <c r="E1687" s="2">
        <f>MACD!F1687</f>
        <v>3.115744796809828E-2</v>
      </c>
      <c r="F1687" s="2">
        <f>'Moving Avg'!D1687</f>
        <v>7.7817999999999996</v>
      </c>
      <c r="G1687" s="2">
        <f>'Moving Avg'!F1687</f>
        <v>7.785499999999999</v>
      </c>
      <c r="H1687" s="2">
        <f>'Moving Avg'!G1687</f>
        <v>7.7212999999999976</v>
      </c>
      <c r="I1687" s="2">
        <f>'Moving Avg'!H1687</f>
        <v>6.918175000000006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  <c r="M1687" s="7">
        <f t="shared" si="260"/>
        <v>25</v>
      </c>
      <c r="N1687" s="7">
        <f t="shared" si="261"/>
        <v>45</v>
      </c>
      <c r="O1687" s="7">
        <f t="shared" si="262"/>
        <v>50</v>
      </c>
      <c r="P1687" s="7">
        <f t="shared" si="263"/>
        <v>16.5</v>
      </c>
      <c r="Q1687" s="8">
        <f t="shared" si="264"/>
        <v>34.475000000000001</v>
      </c>
      <c r="R1687" s="8">
        <f t="shared" si="265"/>
        <v>35.625</v>
      </c>
      <c r="S1687" s="8">
        <f t="shared" si="266"/>
        <v>30.425000000000001</v>
      </c>
      <c r="T1687" s="8">
        <f t="shared" si="267"/>
        <v>34.125</v>
      </c>
      <c r="U1687" s="7">
        <f t="shared" si="268"/>
        <v>33.508333333333333</v>
      </c>
      <c r="V1687" s="7">
        <f t="shared" si="269"/>
        <v>33.662499999999994</v>
      </c>
    </row>
    <row r="1688" spans="1:22" ht="13.5" x14ac:dyDescent="0.25">
      <c r="A1688" s="3">
        <f>RSI!A1688</f>
        <v>44473</v>
      </c>
      <c r="B1688" s="2">
        <f>RSI!B1688</f>
        <v>7.7729999999999997</v>
      </c>
      <c r="C1688" s="2">
        <f>RSI!I1688</f>
        <v>50.220654340155313</v>
      </c>
      <c r="D1688" s="2">
        <f>MACD!E1688</f>
        <v>1.5092447059684488E-2</v>
      </c>
      <c r="E1688" s="2">
        <f>MACD!F1688</f>
        <v>2.7944447786415524E-2</v>
      </c>
      <c r="F1688" s="2">
        <f>'Moving Avg'!D1688</f>
        <v>7.7742000000000004</v>
      </c>
      <c r="G1688" s="2">
        <f>'Moving Avg'!F1688</f>
        <v>7.7832499999999998</v>
      </c>
      <c r="H1688" s="2">
        <f>'Moving Avg'!G1688</f>
        <v>7.7272199999999991</v>
      </c>
      <c r="I1688" s="2">
        <f>'Moving Avg'!H1688</f>
        <v>6.9242100000000049</v>
      </c>
      <c r="J1688" s="5" t="str">
        <f>OBV!F1688</f>
        <v>BEARISH</v>
      </c>
      <c r="K1688" s="5" t="str">
        <f>OBV!G1688</f>
        <v>NEUTRAL</v>
      </c>
      <c r="L1688" s="5" t="str">
        <f>OBV!H1688</f>
        <v>CONFIRMED BEARISH</v>
      </c>
      <c r="M1688" s="7">
        <f t="shared" si="260"/>
        <v>25</v>
      </c>
      <c r="N1688" s="7">
        <f t="shared" si="261"/>
        <v>45</v>
      </c>
      <c r="O1688" s="7">
        <f t="shared" si="262"/>
        <v>50</v>
      </c>
      <c r="P1688" s="7">
        <f t="shared" si="263"/>
        <v>16.5</v>
      </c>
      <c r="Q1688" s="8">
        <f t="shared" si="264"/>
        <v>34.475000000000001</v>
      </c>
      <c r="R1688" s="8">
        <f t="shared" si="265"/>
        <v>35.625</v>
      </c>
      <c r="S1688" s="8">
        <f t="shared" si="266"/>
        <v>30.425000000000001</v>
      </c>
      <c r="T1688" s="8">
        <f t="shared" si="267"/>
        <v>34.125</v>
      </c>
      <c r="U1688" s="7">
        <f t="shared" si="268"/>
        <v>33.508333333333333</v>
      </c>
      <c r="V1688" s="7">
        <f t="shared" si="269"/>
        <v>33.662499999999994</v>
      </c>
    </row>
    <row r="1689" spans="1:22" ht="13.5" x14ac:dyDescent="0.25">
      <c r="A1689" s="3">
        <f>RSI!A1689</f>
        <v>44474</v>
      </c>
      <c r="B1689" s="2">
        <f>RSI!B1689</f>
        <v>7.5979999999999999</v>
      </c>
      <c r="C1689" s="2">
        <f>RSI!I1689</f>
        <v>32.409502830948099</v>
      </c>
      <c r="D1689" s="2">
        <f>MACD!E1689</f>
        <v>2.4502753481275619E-2</v>
      </c>
      <c r="E1689" s="2">
        <f>MACD!F1689</f>
        <v>2.7256108925387542E-2</v>
      </c>
      <c r="F1689" s="2">
        <f>'Moving Avg'!D1689</f>
        <v>7.733200000000001</v>
      </c>
      <c r="G1689" s="2">
        <f>'Moving Avg'!F1689</f>
        <v>7.7722499999999997</v>
      </c>
      <c r="H1689" s="2">
        <f>'Moving Avg'!G1689</f>
        <v>7.7291999999999987</v>
      </c>
      <c r="I1689" s="2">
        <f>'Moving Avg'!H1689</f>
        <v>6.9297250000000057</v>
      </c>
      <c r="J1689" s="5" t="str">
        <f>OBV!F1689</f>
        <v>BEARISH</v>
      </c>
      <c r="K1689" s="5" t="str">
        <f>OBV!G1689</f>
        <v>NEUTRAL</v>
      </c>
      <c r="L1689" s="5" t="str">
        <f>OBV!H1689</f>
        <v>CONFIRMED BEARISH</v>
      </c>
      <c r="M1689" s="7">
        <f t="shared" si="260"/>
        <v>25</v>
      </c>
      <c r="N1689" s="7">
        <f t="shared" si="261"/>
        <v>45</v>
      </c>
      <c r="O1689" s="7">
        <f t="shared" si="262"/>
        <v>50</v>
      </c>
      <c r="P1689" s="7">
        <f t="shared" si="263"/>
        <v>16.5</v>
      </c>
      <c r="Q1689" s="8">
        <f t="shared" si="264"/>
        <v>34.475000000000001</v>
      </c>
      <c r="R1689" s="8">
        <f t="shared" si="265"/>
        <v>35.625</v>
      </c>
      <c r="S1689" s="8">
        <f t="shared" si="266"/>
        <v>30.425000000000001</v>
      </c>
      <c r="T1689" s="8">
        <f t="shared" si="267"/>
        <v>34.125</v>
      </c>
      <c r="U1689" s="7">
        <f t="shared" si="268"/>
        <v>33.508333333333333</v>
      </c>
      <c r="V1689" s="7">
        <f t="shared" si="269"/>
        <v>33.662499999999994</v>
      </c>
    </row>
    <row r="1690" spans="1:22" ht="13.5" x14ac:dyDescent="0.25">
      <c r="A1690" s="3">
        <f>RSI!A1690</f>
        <v>44475</v>
      </c>
      <c r="B1690" s="2">
        <f>RSI!B1690</f>
        <v>7.742</v>
      </c>
      <c r="C1690" s="2">
        <f>RSI!I1690</f>
        <v>48.572281216980272</v>
      </c>
      <c r="D1690" s="2">
        <f>MACD!E1690</f>
        <v>2.2832734256240883E-2</v>
      </c>
      <c r="E1690" s="2">
        <f>MACD!F1690</f>
        <v>2.6371433991558214E-2</v>
      </c>
      <c r="F1690" s="2">
        <f>'Moving Avg'!D1690</f>
        <v>7.7193999999999985</v>
      </c>
      <c r="G1690" s="2">
        <f>'Moving Avg'!F1690</f>
        <v>7.7684500000000014</v>
      </c>
      <c r="H1690" s="2">
        <f>'Moving Avg'!G1690</f>
        <v>7.7340599999999986</v>
      </c>
      <c r="I1690" s="2">
        <f>'Moving Avg'!H1690</f>
        <v>6.9362100000000044</v>
      </c>
      <c r="J1690" s="5" t="str">
        <f>OBV!F1690</f>
        <v>BEARISH</v>
      </c>
      <c r="K1690" s="5" t="str">
        <f>OBV!G1690</f>
        <v>NEUTRAL</v>
      </c>
      <c r="L1690" s="5" t="str">
        <f>OBV!H1690</f>
        <v>CONFIRMED BEARISH</v>
      </c>
      <c r="M1690" s="7">
        <f t="shared" si="260"/>
        <v>25</v>
      </c>
      <c r="N1690" s="7">
        <f t="shared" si="261"/>
        <v>45</v>
      </c>
      <c r="O1690" s="7">
        <f t="shared" si="262"/>
        <v>50</v>
      </c>
      <c r="P1690" s="7">
        <f t="shared" si="263"/>
        <v>16.5</v>
      </c>
      <c r="Q1690" s="8">
        <f t="shared" si="264"/>
        <v>34.475000000000001</v>
      </c>
      <c r="R1690" s="8">
        <f t="shared" si="265"/>
        <v>35.625</v>
      </c>
      <c r="S1690" s="8">
        <f t="shared" si="266"/>
        <v>30.425000000000001</v>
      </c>
      <c r="T1690" s="8">
        <f t="shared" si="267"/>
        <v>34.125</v>
      </c>
      <c r="U1690" s="7">
        <f t="shared" si="268"/>
        <v>33.508333333333333</v>
      </c>
      <c r="V1690" s="7">
        <f t="shared" si="269"/>
        <v>33.662499999999994</v>
      </c>
    </row>
    <row r="1691" spans="1:22" ht="13.5" x14ac:dyDescent="0.25">
      <c r="A1691" s="3">
        <f>RSI!A1691</f>
        <v>44476</v>
      </c>
      <c r="B1691" s="2">
        <f>RSI!B1691</f>
        <v>7.6280000000000001</v>
      </c>
      <c r="C1691" s="2">
        <f>RSI!I1691</f>
        <v>40.346718184802725</v>
      </c>
      <c r="D1691" s="2">
        <f>MACD!E1691</f>
        <v>2.997066524225378E-2</v>
      </c>
      <c r="E1691" s="2">
        <f>MACD!F1691</f>
        <v>2.7091280241697328E-2</v>
      </c>
      <c r="F1691" s="2">
        <f>'Moving Avg'!D1691</f>
        <v>7.696600000000001</v>
      </c>
      <c r="G1691" s="2">
        <f>'Moving Avg'!F1691</f>
        <v>7.7597000000000005</v>
      </c>
      <c r="H1691" s="2">
        <f>'Moving Avg'!G1691</f>
        <v>7.7366399999999977</v>
      </c>
      <c r="I1691" s="2">
        <f>'Moving Avg'!H1691</f>
        <v>6.9421250000000043</v>
      </c>
      <c r="J1691" s="5" t="str">
        <f>OBV!F1691</f>
        <v>BULLISH</v>
      </c>
      <c r="K1691" s="5" t="str">
        <f>OBV!G1691</f>
        <v>NEUTRAL</v>
      </c>
      <c r="L1691" s="5" t="str">
        <f>OBV!H1691</f>
        <v>BULLISH DIVERGENCE</v>
      </c>
      <c r="M1691" s="7">
        <f t="shared" si="260"/>
        <v>25</v>
      </c>
      <c r="N1691" s="7">
        <f t="shared" si="261"/>
        <v>0</v>
      </c>
      <c r="O1691" s="7">
        <f t="shared" si="262"/>
        <v>50</v>
      </c>
      <c r="P1691" s="7">
        <f t="shared" si="263"/>
        <v>66.5</v>
      </c>
      <c r="Q1691" s="8">
        <f t="shared" si="264"/>
        <v>26.225000000000001</v>
      </c>
      <c r="R1691" s="8">
        <f t="shared" si="265"/>
        <v>39.125</v>
      </c>
      <c r="S1691" s="8">
        <f t="shared" si="266"/>
        <v>46.174999999999997</v>
      </c>
      <c r="T1691" s="8">
        <f t="shared" si="267"/>
        <v>35.375</v>
      </c>
      <c r="U1691" s="7">
        <f t="shared" si="268"/>
        <v>37.174999999999997</v>
      </c>
      <c r="V1691" s="7">
        <f t="shared" si="269"/>
        <v>36.724999999999994</v>
      </c>
    </row>
    <row r="1692" spans="1:22" ht="13.5" x14ac:dyDescent="0.25">
      <c r="A1692" s="3">
        <f>RSI!A1692</f>
        <v>44477</v>
      </c>
      <c r="B1692" s="2">
        <f>RSI!B1692</f>
        <v>7.56</v>
      </c>
      <c r="C1692" s="2">
        <f>RSI!I1692</f>
        <v>36.388250906600661</v>
      </c>
      <c r="D1692" s="2">
        <f>MACD!E1692</f>
        <v>4.8896728946482781E-2</v>
      </c>
      <c r="E1692" s="2">
        <f>MACD!F1692</f>
        <v>3.1452369982654424E-2</v>
      </c>
      <c r="F1692" s="2">
        <f>'Moving Avg'!D1692</f>
        <v>7.6602000000000006</v>
      </c>
      <c r="G1692" s="2">
        <f>'Moving Avg'!F1692</f>
        <v>7.7475500000000013</v>
      </c>
      <c r="H1692" s="2">
        <f>'Moving Avg'!G1692</f>
        <v>7.7378599999999986</v>
      </c>
      <c r="I1692" s="2">
        <f>'Moving Avg'!H1692</f>
        <v>6.9477000000000029</v>
      </c>
      <c r="J1692" s="5" t="str">
        <f>OBV!F1692</f>
        <v>BULLISH</v>
      </c>
      <c r="K1692" s="5" t="str">
        <f>OBV!G1692</f>
        <v>NEUTRAL</v>
      </c>
      <c r="L1692" s="5" t="str">
        <f>OBV!H1692</f>
        <v>BULLISH DIVERGENCE</v>
      </c>
      <c r="M1692" s="7">
        <f t="shared" si="260"/>
        <v>25</v>
      </c>
      <c r="N1692" s="7">
        <f t="shared" si="261"/>
        <v>0</v>
      </c>
      <c r="O1692" s="7">
        <f t="shared" si="262"/>
        <v>50</v>
      </c>
      <c r="P1692" s="7">
        <f t="shared" si="263"/>
        <v>66.5</v>
      </c>
      <c r="Q1692" s="8">
        <f t="shared" si="264"/>
        <v>26.225000000000001</v>
      </c>
      <c r="R1692" s="8">
        <f t="shared" si="265"/>
        <v>39.125</v>
      </c>
      <c r="S1692" s="8">
        <f t="shared" si="266"/>
        <v>46.174999999999997</v>
      </c>
      <c r="T1692" s="8">
        <f t="shared" si="267"/>
        <v>35.375</v>
      </c>
      <c r="U1692" s="7">
        <f t="shared" si="268"/>
        <v>37.174999999999997</v>
      </c>
      <c r="V1692" s="7">
        <f t="shared" si="269"/>
        <v>36.724999999999994</v>
      </c>
    </row>
    <row r="1693" spans="1:22" ht="13.5" x14ac:dyDescent="0.25">
      <c r="A1693" s="3">
        <f>RSI!A1693</f>
        <v>44480</v>
      </c>
      <c r="B1693" s="2">
        <f>RSI!B1693</f>
        <v>7.56</v>
      </c>
      <c r="C1693" s="2">
        <f>RSI!I1693</f>
        <v>36.388250906600661</v>
      </c>
      <c r="D1693" s="2">
        <f>MACD!E1693</f>
        <v>6.6028012715364071E-2</v>
      </c>
      <c r="E1693" s="2">
        <f>MACD!F1693</f>
        <v>3.8367498529196353E-2</v>
      </c>
      <c r="F1693" s="2">
        <f>'Moving Avg'!D1693</f>
        <v>7.6176000000000004</v>
      </c>
      <c r="G1693" s="2">
        <f>'Moving Avg'!F1693</f>
        <v>7.7354000000000012</v>
      </c>
      <c r="H1693" s="2">
        <f>'Moving Avg'!G1693</f>
        <v>7.7377000000000002</v>
      </c>
      <c r="I1693" s="2">
        <f>'Moving Avg'!H1693</f>
        <v>6.9532750000000032</v>
      </c>
      <c r="J1693" s="5" t="str">
        <f>OBV!F1693</f>
        <v>BEARISH</v>
      </c>
      <c r="K1693" s="5" t="str">
        <f>OBV!G1693</f>
        <v>NEUTRAL</v>
      </c>
      <c r="L1693" s="5" t="str">
        <f>OBV!H1693</f>
        <v>CONFIRMED BEARISH</v>
      </c>
      <c r="M1693" s="7">
        <f t="shared" si="260"/>
        <v>25</v>
      </c>
      <c r="N1693" s="7">
        <f t="shared" si="261"/>
        <v>0</v>
      </c>
      <c r="O1693" s="7">
        <f t="shared" si="262"/>
        <v>50</v>
      </c>
      <c r="P1693" s="7">
        <f t="shared" si="263"/>
        <v>16.5</v>
      </c>
      <c r="Q1693" s="8">
        <f t="shared" si="264"/>
        <v>18.725000000000001</v>
      </c>
      <c r="R1693" s="8">
        <f t="shared" si="265"/>
        <v>26.625</v>
      </c>
      <c r="S1693" s="8">
        <f t="shared" si="266"/>
        <v>23.675000000000001</v>
      </c>
      <c r="T1693" s="8">
        <f t="shared" si="267"/>
        <v>22.875</v>
      </c>
      <c r="U1693" s="7">
        <f t="shared" si="268"/>
        <v>23.008333333333336</v>
      </c>
      <c r="V1693" s="7">
        <f t="shared" si="269"/>
        <v>22.975000000000001</v>
      </c>
    </row>
    <row r="1694" spans="1:22" ht="13.5" x14ac:dyDescent="0.25">
      <c r="A1694" s="3">
        <f>RSI!A1694</f>
        <v>44481</v>
      </c>
      <c r="B1694" s="2">
        <f>RSI!B1694</f>
        <v>7.5220000000000002</v>
      </c>
      <c r="C1694" s="2">
        <f>RSI!I1694</f>
        <v>34.212789512914696</v>
      </c>
      <c r="D1694" s="2">
        <f>MACD!E1694</f>
        <v>8.3141947147217898E-2</v>
      </c>
      <c r="E1694" s="2">
        <f>MACD!F1694</f>
        <v>4.7322388252800662E-2</v>
      </c>
      <c r="F1694" s="2">
        <f>'Moving Avg'!D1694</f>
        <v>7.6024000000000003</v>
      </c>
      <c r="G1694" s="2">
        <f>'Moving Avg'!F1694</f>
        <v>7.7244000000000002</v>
      </c>
      <c r="H1694" s="2">
        <f>'Moving Avg'!G1694</f>
        <v>7.7370799999999997</v>
      </c>
      <c r="I1694" s="2">
        <f>'Moving Avg'!H1694</f>
        <v>6.9585900000000018</v>
      </c>
      <c r="J1694" s="5" t="str">
        <f>OBV!F1694</f>
        <v>BEARISH</v>
      </c>
      <c r="K1694" s="5" t="str">
        <f>OBV!G1694</f>
        <v>NEUTRAL</v>
      </c>
      <c r="L1694" s="5" t="str">
        <f>OBV!H1694</f>
        <v>CONFIRMED BEARISH</v>
      </c>
      <c r="M1694" s="7">
        <f t="shared" si="260"/>
        <v>25</v>
      </c>
      <c r="N1694" s="7">
        <f t="shared" si="261"/>
        <v>0</v>
      </c>
      <c r="O1694" s="7">
        <f t="shared" si="262"/>
        <v>50</v>
      </c>
      <c r="P1694" s="7">
        <f t="shared" si="263"/>
        <v>16.5</v>
      </c>
      <c r="Q1694" s="8">
        <f t="shared" si="264"/>
        <v>18.725000000000001</v>
      </c>
      <c r="R1694" s="8">
        <f t="shared" si="265"/>
        <v>26.625</v>
      </c>
      <c r="S1694" s="8">
        <f t="shared" si="266"/>
        <v>23.675000000000001</v>
      </c>
      <c r="T1694" s="8">
        <f t="shared" si="267"/>
        <v>22.875</v>
      </c>
      <c r="U1694" s="7">
        <f t="shared" si="268"/>
        <v>23.008333333333336</v>
      </c>
      <c r="V1694" s="7">
        <f t="shared" si="269"/>
        <v>22.975000000000001</v>
      </c>
    </row>
    <row r="1695" spans="1:22" ht="13.5" x14ac:dyDescent="0.25">
      <c r="A1695" s="3">
        <f>RSI!A1695</f>
        <v>44482</v>
      </c>
      <c r="B1695" s="2">
        <f>RSI!B1695</f>
        <v>7.4390000000000001</v>
      </c>
      <c r="C1695" s="2">
        <f>RSI!I1695</f>
        <v>29.994716094017136</v>
      </c>
      <c r="D1695" s="2">
        <f>MACD!E1695</f>
        <v>0.1061840103385876</v>
      </c>
      <c r="E1695" s="2">
        <f>MACD!F1695</f>
        <v>5.9094712669958055E-2</v>
      </c>
      <c r="F1695" s="2">
        <f>'Moving Avg'!D1695</f>
        <v>7.5417999999999994</v>
      </c>
      <c r="G1695" s="2">
        <f>'Moving Avg'!F1695</f>
        <v>7.7073499999999999</v>
      </c>
      <c r="H1695" s="2">
        <f>'Moving Avg'!G1695</f>
        <v>7.7351200000000002</v>
      </c>
      <c r="I1695" s="2">
        <f>'Moving Avg'!H1695</f>
        <v>6.9634900000000002</v>
      </c>
      <c r="J1695" s="5" t="str">
        <f>OBV!F1695</f>
        <v>BEARISH</v>
      </c>
      <c r="K1695" s="5" t="str">
        <f>OBV!G1695</f>
        <v>NEUTRAL</v>
      </c>
      <c r="L1695" s="5" t="str">
        <f>OBV!H1695</f>
        <v>CONFIRMED BEARISH</v>
      </c>
      <c r="M1695" s="7">
        <f t="shared" si="260"/>
        <v>50</v>
      </c>
      <c r="N1695" s="7">
        <f t="shared" si="261"/>
        <v>0</v>
      </c>
      <c r="O1695" s="7">
        <f t="shared" si="262"/>
        <v>50</v>
      </c>
      <c r="P1695" s="7">
        <f t="shared" si="263"/>
        <v>16.5</v>
      </c>
      <c r="Q1695" s="8">
        <f t="shared" si="264"/>
        <v>27.475000000000001</v>
      </c>
      <c r="R1695" s="8">
        <f t="shared" si="265"/>
        <v>31.625</v>
      </c>
      <c r="S1695" s="8">
        <f t="shared" si="266"/>
        <v>27.425000000000001</v>
      </c>
      <c r="T1695" s="8">
        <f t="shared" si="267"/>
        <v>29.125</v>
      </c>
      <c r="U1695" s="7">
        <f t="shared" si="268"/>
        <v>28.841666666666669</v>
      </c>
      <c r="V1695" s="7">
        <f t="shared" si="269"/>
        <v>28.912500000000001</v>
      </c>
    </row>
    <row r="1696" spans="1:22" ht="13.5" x14ac:dyDescent="0.25">
      <c r="A1696" s="3">
        <f>RSI!A1696</f>
        <v>44483</v>
      </c>
      <c r="B1696" s="2">
        <f>RSI!B1696</f>
        <v>7.4390000000000001</v>
      </c>
      <c r="C1696" s="2">
        <f>RSI!I1696</f>
        <v>29.994716094017136</v>
      </c>
      <c r="D1696" s="2">
        <f>MACD!E1696</f>
        <v>0.11665076628238413</v>
      </c>
      <c r="E1696" s="2">
        <f>MACD!F1696</f>
        <v>7.0605923392443273E-2</v>
      </c>
      <c r="F1696" s="2">
        <f>'Moving Avg'!D1696</f>
        <v>7.5039999999999996</v>
      </c>
      <c r="G1696" s="2">
        <f>'Moving Avg'!F1696</f>
        <v>7.6902999999999988</v>
      </c>
      <c r="H1696" s="2">
        <f>'Moving Avg'!G1696</f>
        <v>7.7336</v>
      </c>
      <c r="I1696" s="2">
        <f>'Moving Avg'!H1696</f>
        <v>6.9683900000000003</v>
      </c>
      <c r="J1696" s="5" t="str">
        <f>OBV!F1696</f>
        <v>BEARISH</v>
      </c>
      <c r="K1696" s="5" t="str">
        <f>OBV!G1696</f>
        <v>NEUTRAL</v>
      </c>
      <c r="L1696" s="5" t="str">
        <f>OBV!H1696</f>
        <v>CONFIRMED BEARISH</v>
      </c>
      <c r="M1696" s="7">
        <f t="shared" si="260"/>
        <v>50</v>
      </c>
      <c r="N1696" s="7">
        <f t="shared" si="261"/>
        <v>0</v>
      </c>
      <c r="O1696" s="7">
        <f t="shared" si="262"/>
        <v>50</v>
      </c>
      <c r="P1696" s="7">
        <f t="shared" si="263"/>
        <v>16.5</v>
      </c>
      <c r="Q1696" s="8">
        <f t="shared" si="264"/>
        <v>27.475000000000001</v>
      </c>
      <c r="R1696" s="8">
        <f t="shared" si="265"/>
        <v>31.625</v>
      </c>
      <c r="S1696" s="8">
        <f t="shared" si="266"/>
        <v>27.425000000000001</v>
      </c>
      <c r="T1696" s="8">
        <f t="shared" si="267"/>
        <v>29.125</v>
      </c>
      <c r="U1696" s="7">
        <f t="shared" si="268"/>
        <v>28.841666666666669</v>
      </c>
      <c r="V1696" s="7">
        <f t="shared" si="269"/>
        <v>28.912500000000001</v>
      </c>
    </row>
    <row r="1697" spans="1:22" ht="13.5" x14ac:dyDescent="0.25">
      <c r="A1697" s="3">
        <f>RSI!A1697</f>
        <v>44488</v>
      </c>
      <c r="B1697" s="2">
        <f>RSI!B1697</f>
        <v>7.4390000000000001</v>
      </c>
      <c r="C1697" s="2">
        <f>RSI!I1697</f>
        <v>29.994716094017136</v>
      </c>
      <c r="D1697" s="2">
        <f>MACD!E1697</f>
        <v>0.12697485408698306</v>
      </c>
      <c r="E1697" s="2">
        <f>MACD!F1697</f>
        <v>8.1879709531351236E-2</v>
      </c>
      <c r="F1697" s="2">
        <f>'Moving Avg'!D1697</f>
        <v>7.4798</v>
      </c>
      <c r="G1697" s="2">
        <f>'Moving Avg'!F1697</f>
        <v>7.6739999999999995</v>
      </c>
      <c r="H1697" s="2">
        <f>'Moving Avg'!G1697</f>
        <v>7.7320800000000007</v>
      </c>
      <c r="I1697" s="2">
        <f>'Moving Avg'!H1697</f>
        <v>6.973395</v>
      </c>
      <c r="J1697" s="5" t="str">
        <f>OBV!F1697</f>
        <v>BEARISH</v>
      </c>
      <c r="K1697" s="5" t="str">
        <f>OBV!G1697</f>
        <v>NEUTRAL</v>
      </c>
      <c r="L1697" s="5" t="str">
        <f>OBV!H1697</f>
        <v>CONFIRMED BEARISH</v>
      </c>
      <c r="M1697" s="7">
        <f t="shared" si="260"/>
        <v>50</v>
      </c>
      <c r="N1697" s="7">
        <f t="shared" si="261"/>
        <v>0</v>
      </c>
      <c r="O1697" s="7">
        <f t="shared" si="262"/>
        <v>50</v>
      </c>
      <c r="P1697" s="7">
        <f t="shared" si="263"/>
        <v>16.5</v>
      </c>
      <c r="Q1697" s="8">
        <f t="shared" si="264"/>
        <v>27.475000000000001</v>
      </c>
      <c r="R1697" s="8">
        <f t="shared" si="265"/>
        <v>31.625</v>
      </c>
      <c r="S1697" s="8">
        <f t="shared" si="266"/>
        <v>27.425000000000001</v>
      </c>
      <c r="T1697" s="8">
        <f t="shared" si="267"/>
        <v>29.125</v>
      </c>
      <c r="U1697" s="7">
        <f t="shared" si="268"/>
        <v>28.841666666666669</v>
      </c>
      <c r="V1697" s="7">
        <f t="shared" si="269"/>
        <v>28.912500000000001</v>
      </c>
    </row>
    <row r="1698" spans="1:22" ht="13.5" x14ac:dyDescent="0.25">
      <c r="A1698" s="3">
        <f>RSI!A1698</f>
        <v>44489</v>
      </c>
      <c r="B1698" s="2">
        <f>RSI!B1698</f>
        <v>7.4390000000000001</v>
      </c>
      <c r="C1698" s="2">
        <f>RSI!I1698</f>
        <v>29.994716094017136</v>
      </c>
      <c r="D1698" s="2">
        <f>MACD!E1698</f>
        <v>0.14183874220640469</v>
      </c>
      <c r="E1698" s="2">
        <f>MACD!F1698</f>
        <v>9.3871516066361932E-2</v>
      </c>
      <c r="F1698" s="2">
        <f>'Moving Avg'!D1698</f>
        <v>7.4555999999999996</v>
      </c>
      <c r="G1698" s="2">
        <f>'Moving Avg'!F1698</f>
        <v>7.6577000000000002</v>
      </c>
      <c r="H1698" s="2">
        <f>'Moving Avg'!G1698</f>
        <v>7.7299600000000011</v>
      </c>
      <c r="I1698" s="2">
        <f>'Moving Avg'!H1698</f>
        <v>6.9777600000000009</v>
      </c>
      <c r="J1698" s="5" t="str">
        <f>OBV!F1698</f>
        <v>BEARISH</v>
      </c>
      <c r="K1698" s="5" t="str">
        <f>OBV!G1698</f>
        <v>NEUTRAL</v>
      </c>
      <c r="L1698" s="5" t="str">
        <f>OBV!H1698</f>
        <v>CONFIRMED BEARISH</v>
      </c>
      <c r="M1698" s="7">
        <f t="shared" si="260"/>
        <v>50</v>
      </c>
      <c r="N1698" s="7">
        <f t="shared" si="261"/>
        <v>0</v>
      </c>
      <c r="O1698" s="7">
        <f t="shared" si="262"/>
        <v>50</v>
      </c>
      <c r="P1698" s="7">
        <f t="shared" si="263"/>
        <v>16.5</v>
      </c>
      <c r="Q1698" s="8">
        <f t="shared" si="264"/>
        <v>27.475000000000001</v>
      </c>
      <c r="R1698" s="8">
        <f t="shared" si="265"/>
        <v>31.625</v>
      </c>
      <c r="S1698" s="8">
        <f t="shared" si="266"/>
        <v>27.425000000000001</v>
      </c>
      <c r="T1698" s="8">
        <f t="shared" si="267"/>
        <v>29.125</v>
      </c>
      <c r="U1698" s="7">
        <f t="shared" si="268"/>
        <v>28.841666666666669</v>
      </c>
      <c r="V1698" s="7">
        <f t="shared" si="269"/>
        <v>28.912500000000001</v>
      </c>
    </row>
    <row r="1699" spans="1:22" ht="13.5" x14ac:dyDescent="0.25">
      <c r="A1699" s="3">
        <f>RSI!A1699</f>
        <v>44490</v>
      </c>
      <c r="B1699" s="2">
        <f>RSI!B1699</f>
        <v>7.4160000000000004</v>
      </c>
      <c r="C1699" s="2">
        <f>RSI!I1699</f>
        <v>28.676924597624037</v>
      </c>
      <c r="D1699" s="2">
        <f>MACD!E1699</f>
        <v>0.1304547372605791</v>
      </c>
      <c r="E1699" s="2">
        <f>MACD!F1699</f>
        <v>0.10118816030520537</v>
      </c>
      <c r="F1699" s="2">
        <f>'Moving Avg'!D1699</f>
        <v>7.4343999999999992</v>
      </c>
      <c r="G1699" s="2">
        <f>'Moving Avg'!F1699</f>
        <v>7.6402499999999991</v>
      </c>
      <c r="H1699" s="2">
        <f>'Moving Avg'!G1699</f>
        <v>7.7273800000000019</v>
      </c>
      <c r="I1699" s="2">
        <f>'Moving Avg'!H1699</f>
        <v>6.9820099999999989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  <c r="M1699" s="7">
        <f t="shared" si="260"/>
        <v>50</v>
      </c>
      <c r="N1699" s="7">
        <f t="shared" si="261"/>
        <v>0</v>
      </c>
      <c r="O1699" s="7">
        <f t="shared" si="262"/>
        <v>50</v>
      </c>
      <c r="P1699" s="7">
        <f t="shared" si="263"/>
        <v>16.5</v>
      </c>
      <c r="Q1699" s="8">
        <f t="shared" si="264"/>
        <v>27.475000000000001</v>
      </c>
      <c r="R1699" s="8">
        <f t="shared" si="265"/>
        <v>31.625</v>
      </c>
      <c r="S1699" s="8">
        <f t="shared" si="266"/>
        <v>27.425000000000001</v>
      </c>
      <c r="T1699" s="8">
        <f t="shared" si="267"/>
        <v>29.125</v>
      </c>
      <c r="U1699" s="7">
        <f t="shared" si="268"/>
        <v>28.841666666666669</v>
      </c>
      <c r="V1699" s="7">
        <f t="shared" si="269"/>
        <v>28.912500000000001</v>
      </c>
    </row>
    <row r="1700" spans="1:22" ht="13.5" x14ac:dyDescent="0.25">
      <c r="A1700" s="3">
        <f>RSI!A1700</f>
        <v>44491</v>
      </c>
      <c r="B1700" s="2">
        <f>RSI!B1700</f>
        <v>7.4160000000000004</v>
      </c>
      <c r="C1700" s="2">
        <f>RSI!I1700</f>
        <v>28.676924597624037</v>
      </c>
      <c r="D1700" s="2">
        <f>MACD!E1700</f>
        <v>0.1442769016219918</v>
      </c>
      <c r="E1700" s="2">
        <f>MACD!F1700</f>
        <v>0.10980590856856268</v>
      </c>
      <c r="F1700" s="2">
        <f>'Moving Avg'!D1700</f>
        <v>7.4298000000000002</v>
      </c>
      <c r="G1700" s="2">
        <f>'Moving Avg'!F1700</f>
        <v>7.6227999999999998</v>
      </c>
      <c r="H1700" s="2">
        <f>'Moving Avg'!G1700</f>
        <v>7.7246400000000017</v>
      </c>
      <c r="I1700" s="2">
        <f>'Moving Avg'!H1700</f>
        <v>6.9869699999999986</v>
      </c>
      <c r="J1700" s="5" t="str">
        <f>OBV!F1700</f>
        <v>BEARISH</v>
      </c>
      <c r="K1700" s="5" t="str">
        <f>OBV!G1700</f>
        <v>NEUTRAL</v>
      </c>
      <c r="L1700" s="5" t="str">
        <f>OBV!H1700</f>
        <v>CONFIRMED BEARISH</v>
      </c>
      <c r="M1700" s="7">
        <f t="shared" si="260"/>
        <v>50</v>
      </c>
      <c r="N1700" s="7">
        <f t="shared" si="261"/>
        <v>0</v>
      </c>
      <c r="O1700" s="7">
        <f t="shared" si="262"/>
        <v>50</v>
      </c>
      <c r="P1700" s="7">
        <f t="shared" si="263"/>
        <v>16.5</v>
      </c>
      <c r="Q1700" s="8">
        <f t="shared" si="264"/>
        <v>27.475000000000001</v>
      </c>
      <c r="R1700" s="8">
        <f t="shared" si="265"/>
        <v>31.625</v>
      </c>
      <c r="S1700" s="8">
        <f t="shared" si="266"/>
        <v>27.425000000000001</v>
      </c>
      <c r="T1700" s="8">
        <f t="shared" si="267"/>
        <v>29.125</v>
      </c>
      <c r="U1700" s="7">
        <f t="shared" si="268"/>
        <v>28.841666666666669</v>
      </c>
      <c r="V1700" s="7">
        <f t="shared" si="269"/>
        <v>28.912500000000001</v>
      </c>
    </row>
    <row r="1701" spans="1:22" ht="13.5" x14ac:dyDescent="0.25">
      <c r="A1701" s="3">
        <f>RSI!A1701</f>
        <v>44494</v>
      </c>
      <c r="B1701" s="2">
        <f>RSI!B1701</f>
        <v>7.4390000000000001</v>
      </c>
      <c r="C1701" s="2">
        <f>RSI!I1701</f>
        <v>32.134868979741995</v>
      </c>
      <c r="D1701" s="2">
        <f>MACD!E1701</f>
        <v>0.13793498593225006</v>
      </c>
      <c r="E1701" s="2">
        <f>MACD!F1701</f>
        <v>0.11543172404130016</v>
      </c>
      <c r="F1701" s="2">
        <f>'Moving Avg'!D1701</f>
        <v>7.4298000000000002</v>
      </c>
      <c r="G1701" s="2">
        <f>'Moving Avg'!F1701</f>
        <v>7.6064999999999987</v>
      </c>
      <c r="H1701" s="2">
        <f>'Moving Avg'!G1701</f>
        <v>7.7231200000000033</v>
      </c>
      <c r="I1701" s="2">
        <f>'Moving Avg'!H1701</f>
        <v>6.9913699999999981</v>
      </c>
      <c r="J1701" s="5" t="str">
        <f>OBV!F1701</f>
        <v>BEARISH</v>
      </c>
      <c r="K1701" s="5" t="str">
        <f>OBV!G1701</f>
        <v>NEUTRAL</v>
      </c>
      <c r="L1701" s="5" t="str">
        <f>OBV!H1701</f>
        <v>NEUTRAL</v>
      </c>
      <c r="M1701" s="7">
        <f t="shared" si="260"/>
        <v>25</v>
      </c>
      <c r="N1701" s="7">
        <f t="shared" si="261"/>
        <v>0</v>
      </c>
      <c r="O1701" s="7">
        <f t="shared" si="262"/>
        <v>50</v>
      </c>
      <c r="P1701" s="7">
        <f t="shared" si="263"/>
        <v>16.5</v>
      </c>
      <c r="Q1701" s="8">
        <f t="shared" si="264"/>
        <v>18.725000000000001</v>
      </c>
      <c r="R1701" s="8">
        <f t="shared" si="265"/>
        <v>26.625</v>
      </c>
      <c r="S1701" s="8">
        <f t="shared" si="266"/>
        <v>23.675000000000001</v>
      </c>
      <c r="T1701" s="8">
        <f t="shared" si="267"/>
        <v>22.875</v>
      </c>
      <c r="U1701" s="7">
        <f t="shared" si="268"/>
        <v>23.008333333333336</v>
      </c>
      <c r="V1701" s="7">
        <f t="shared" si="269"/>
        <v>22.975000000000001</v>
      </c>
    </row>
    <row r="1702" spans="1:22" ht="13.5" x14ac:dyDescent="0.25">
      <c r="A1702" s="3">
        <f>RSI!A1702</f>
        <v>44495</v>
      </c>
      <c r="B1702" s="2">
        <f>RSI!B1702</f>
        <v>7.226</v>
      </c>
      <c r="C1702" s="2">
        <f>RSI!I1702</f>
        <v>21.661068949472821</v>
      </c>
      <c r="D1702" s="2">
        <f>MACD!E1702</f>
        <v>0.13886442536698418</v>
      </c>
      <c r="E1702" s="2">
        <f>MACD!F1702</f>
        <v>0.12011826430643698</v>
      </c>
      <c r="F1702" s="2">
        <f>'Moving Avg'!D1702</f>
        <v>7.3872</v>
      </c>
      <c r="G1702" s="2">
        <f>'Moving Avg'!F1702</f>
        <v>7.5772499999999994</v>
      </c>
      <c r="H1702" s="2">
        <f>'Moving Avg'!G1702</f>
        <v>7.7167400000000033</v>
      </c>
      <c r="I1702" s="2">
        <f>'Moving Avg'!H1702</f>
        <v>6.9956299999999985</v>
      </c>
      <c r="J1702" s="5" t="str">
        <f>OBV!F1702</f>
        <v>BEARISH</v>
      </c>
      <c r="K1702" s="5" t="str">
        <f>OBV!G1702</f>
        <v>NEUTRAL</v>
      </c>
      <c r="L1702" s="5" t="str">
        <f>OBV!H1702</f>
        <v>CONFIRMED BEARISH</v>
      </c>
      <c r="M1702" s="7">
        <f t="shared" si="260"/>
        <v>50</v>
      </c>
      <c r="N1702" s="7">
        <f t="shared" si="261"/>
        <v>0</v>
      </c>
      <c r="O1702" s="7">
        <f t="shared" si="262"/>
        <v>50</v>
      </c>
      <c r="P1702" s="7">
        <f t="shared" si="263"/>
        <v>16.5</v>
      </c>
      <c r="Q1702" s="8">
        <f t="shared" si="264"/>
        <v>27.475000000000001</v>
      </c>
      <c r="R1702" s="8">
        <f t="shared" si="265"/>
        <v>31.625</v>
      </c>
      <c r="S1702" s="8">
        <f t="shared" si="266"/>
        <v>27.425000000000001</v>
      </c>
      <c r="T1702" s="8">
        <f t="shared" si="267"/>
        <v>29.125</v>
      </c>
      <c r="U1702" s="7">
        <f t="shared" si="268"/>
        <v>28.841666666666669</v>
      </c>
      <c r="V1702" s="7">
        <f t="shared" si="269"/>
        <v>28.912500000000001</v>
      </c>
    </row>
    <row r="1703" spans="1:22" ht="13.5" x14ac:dyDescent="0.25">
      <c r="A1703" s="3">
        <f>RSI!A1703</f>
        <v>44496</v>
      </c>
      <c r="B1703" s="2">
        <f>RSI!B1703</f>
        <v>7.226</v>
      </c>
      <c r="C1703" s="2">
        <f>RSI!I1703</f>
        <v>21.661068949472821</v>
      </c>
      <c r="D1703" s="2">
        <f>MACD!E1703</f>
        <v>0.1418163858885908</v>
      </c>
      <c r="E1703" s="2">
        <f>MACD!F1703</f>
        <v>0.12445788862286775</v>
      </c>
      <c r="F1703" s="2">
        <f>'Moving Avg'!D1703</f>
        <v>7.3445999999999998</v>
      </c>
      <c r="G1703" s="2">
        <f>'Moving Avg'!F1703</f>
        <v>7.5479999999999992</v>
      </c>
      <c r="H1703" s="2">
        <f>'Moving Avg'!G1703</f>
        <v>7.7068600000000025</v>
      </c>
      <c r="I1703" s="2">
        <f>'Moving Avg'!H1703</f>
        <v>7.0007150000000005</v>
      </c>
      <c r="J1703" s="5" t="str">
        <f>OBV!F1703</f>
        <v>BEARISH</v>
      </c>
      <c r="K1703" s="5" t="str">
        <f>OBV!G1703</f>
        <v>NEUTRAL</v>
      </c>
      <c r="L1703" s="5" t="str">
        <f>OBV!H1703</f>
        <v>CONFIRMED BEARISH</v>
      </c>
      <c r="M1703" s="7">
        <f t="shared" si="260"/>
        <v>50</v>
      </c>
      <c r="N1703" s="7">
        <f t="shared" si="261"/>
        <v>0</v>
      </c>
      <c r="O1703" s="7">
        <f t="shared" si="262"/>
        <v>50</v>
      </c>
      <c r="P1703" s="7">
        <f t="shared" si="263"/>
        <v>16.5</v>
      </c>
      <c r="Q1703" s="8">
        <f t="shared" si="264"/>
        <v>27.475000000000001</v>
      </c>
      <c r="R1703" s="8">
        <f t="shared" si="265"/>
        <v>31.625</v>
      </c>
      <c r="S1703" s="8">
        <f t="shared" si="266"/>
        <v>27.425000000000001</v>
      </c>
      <c r="T1703" s="8">
        <f t="shared" si="267"/>
        <v>29.125</v>
      </c>
      <c r="U1703" s="7">
        <f t="shared" si="268"/>
        <v>28.841666666666669</v>
      </c>
      <c r="V1703" s="7">
        <f t="shared" si="269"/>
        <v>28.912500000000001</v>
      </c>
    </row>
    <row r="1704" spans="1:22" ht="13.5" x14ac:dyDescent="0.25">
      <c r="A1704" s="3">
        <f>RSI!A1704</f>
        <v>44497</v>
      </c>
      <c r="B1704" s="2">
        <f>RSI!B1704</f>
        <v>7.226</v>
      </c>
      <c r="C1704" s="2">
        <f>RSI!I1704</f>
        <v>21.661068949472821</v>
      </c>
      <c r="D1704" s="2">
        <f>MACD!E1704</f>
        <v>0.14047314828143254</v>
      </c>
      <c r="E1704" s="2">
        <f>MACD!F1704</f>
        <v>0.12766094055458072</v>
      </c>
      <c r="F1704" s="2">
        <f>'Moving Avg'!D1704</f>
        <v>7.3066000000000004</v>
      </c>
      <c r="G1704" s="2">
        <f>'Moving Avg'!F1704</f>
        <v>7.5191499999999989</v>
      </c>
      <c r="H1704" s="2">
        <f>'Moving Avg'!G1704</f>
        <v>7.6973000000000011</v>
      </c>
      <c r="I1704" s="2">
        <f>'Moving Avg'!H1704</f>
        <v>7.0067250000000003</v>
      </c>
      <c r="J1704" s="5" t="str">
        <f>OBV!F1704</f>
        <v>NEUTRAL</v>
      </c>
      <c r="K1704" s="5" t="str">
        <f>OBV!G1704</f>
        <v>NEUTRAL</v>
      </c>
      <c r="L1704" s="5" t="str">
        <f>OBV!H1704</f>
        <v>NEUTRAL</v>
      </c>
      <c r="M1704" s="7">
        <f t="shared" si="260"/>
        <v>50</v>
      </c>
      <c r="N1704" s="7">
        <f t="shared" si="261"/>
        <v>0</v>
      </c>
      <c r="O1704" s="7">
        <f t="shared" si="262"/>
        <v>50</v>
      </c>
      <c r="P1704" s="7">
        <f t="shared" si="263"/>
        <v>33</v>
      </c>
      <c r="Q1704" s="8">
        <f t="shared" si="264"/>
        <v>29.95</v>
      </c>
      <c r="R1704" s="8">
        <f t="shared" si="265"/>
        <v>35.75</v>
      </c>
      <c r="S1704" s="8">
        <f t="shared" si="266"/>
        <v>34.85</v>
      </c>
      <c r="T1704" s="8">
        <f t="shared" si="267"/>
        <v>33.25</v>
      </c>
      <c r="U1704" s="7">
        <f t="shared" si="268"/>
        <v>33.516666666666673</v>
      </c>
      <c r="V1704" s="7">
        <f t="shared" si="269"/>
        <v>33.450000000000003</v>
      </c>
    </row>
    <row r="1705" spans="1:22" ht="13.5" x14ac:dyDescent="0.25">
      <c r="A1705" s="3">
        <f>RSI!A1705</f>
        <v>44498</v>
      </c>
      <c r="B1705" s="2">
        <f>RSI!B1705</f>
        <v>7.226</v>
      </c>
      <c r="C1705" s="2">
        <f>RSI!I1705</f>
        <v>21.661068949472821</v>
      </c>
      <c r="D1705" s="2">
        <f>MACD!E1705</f>
        <v>0.12842390915011048</v>
      </c>
      <c r="E1705" s="2">
        <f>MACD!F1705</f>
        <v>0.12781353427368669</v>
      </c>
      <c r="F1705" s="2">
        <f>'Moving Avg'!D1705</f>
        <v>7.2685999999999993</v>
      </c>
      <c r="G1705" s="2">
        <f>'Moving Avg'!F1705</f>
        <v>7.4898999999999987</v>
      </c>
      <c r="H1705" s="2">
        <f>'Moving Avg'!G1705</f>
        <v>7.686980000000001</v>
      </c>
      <c r="I1705" s="2">
        <f>'Moving Avg'!H1705</f>
        <v>7.0132350000000008</v>
      </c>
      <c r="J1705" s="5" t="str">
        <f>OBV!F1705</f>
        <v>NEUTRAL</v>
      </c>
      <c r="K1705" s="5" t="str">
        <f>OBV!G1705</f>
        <v>NEUTRAL</v>
      </c>
      <c r="L1705" s="5" t="str">
        <f>OBV!H1705</f>
        <v>NEUTRAL</v>
      </c>
      <c r="M1705" s="7">
        <f t="shared" si="260"/>
        <v>50</v>
      </c>
      <c r="N1705" s="7">
        <f t="shared" si="261"/>
        <v>0</v>
      </c>
      <c r="O1705" s="7">
        <f t="shared" si="262"/>
        <v>50</v>
      </c>
      <c r="P1705" s="7">
        <f t="shared" si="263"/>
        <v>33</v>
      </c>
      <c r="Q1705" s="8">
        <f t="shared" si="264"/>
        <v>29.95</v>
      </c>
      <c r="R1705" s="8">
        <f t="shared" si="265"/>
        <v>35.75</v>
      </c>
      <c r="S1705" s="8">
        <f t="shared" si="266"/>
        <v>34.85</v>
      </c>
      <c r="T1705" s="8">
        <f t="shared" si="267"/>
        <v>33.25</v>
      </c>
      <c r="U1705" s="7">
        <f t="shared" si="268"/>
        <v>33.516666666666673</v>
      </c>
      <c r="V1705" s="7">
        <f t="shared" si="269"/>
        <v>33.450000000000003</v>
      </c>
    </row>
    <row r="1706" spans="1:22" ht="13.5" x14ac:dyDescent="0.25">
      <c r="A1706" s="3">
        <f>RSI!A1706</f>
        <v>44501</v>
      </c>
      <c r="B1706" s="2">
        <f>RSI!B1706</f>
        <v>7.2190000000000003</v>
      </c>
      <c r="C1706" s="2">
        <f>RSI!I1706</f>
        <v>21.353422150645628</v>
      </c>
      <c r="D1706" s="2">
        <f>MACD!E1706</f>
        <v>0.12046597069508369</v>
      </c>
      <c r="E1706" s="2">
        <f>MACD!F1706</f>
        <v>0.12634402155796609</v>
      </c>
      <c r="F1706" s="2">
        <f>'Moving Avg'!D1706</f>
        <v>7.2245999999999997</v>
      </c>
      <c r="G1706" s="2">
        <f>'Moving Avg'!F1706</f>
        <v>7.4637499999999992</v>
      </c>
      <c r="H1706" s="2">
        <f>'Moving Avg'!G1706</f>
        <v>7.6749999999999998</v>
      </c>
      <c r="I1706" s="2">
        <f>'Moving Avg'!H1706</f>
        <v>7.0197099999999999</v>
      </c>
      <c r="J1706" s="5" t="str">
        <f>OBV!F1706</f>
        <v>BEARISH</v>
      </c>
      <c r="K1706" s="5" t="str">
        <f>OBV!G1706</f>
        <v>NEUTRAL</v>
      </c>
      <c r="L1706" s="5" t="str">
        <f>OBV!H1706</f>
        <v>CONFIRMED BEARISH</v>
      </c>
      <c r="M1706" s="7">
        <f t="shared" si="260"/>
        <v>50</v>
      </c>
      <c r="N1706" s="7">
        <f t="shared" si="261"/>
        <v>45</v>
      </c>
      <c r="O1706" s="7">
        <f t="shared" si="262"/>
        <v>50</v>
      </c>
      <c r="P1706" s="7">
        <f t="shared" si="263"/>
        <v>16.5</v>
      </c>
      <c r="Q1706" s="8">
        <f t="shared" si="264"/>
        <v>43.225000000000001</v>
      </c>
      <c r="R1706" s="8">
        <f t="shared" si="265"/>
        <v>40.625</v>
      </c>
      <c r="S1706" s="8">
        <f t="shared" si="266"/>
        <v>34.174999999999997</v>
      </c>
      <c r="T1706" s="8">
        <f t="shared" si="267"/>
        <v>40.375</v>
      </c>
      <c r="U1706" s="7">
        <f t="shared" si="268"/>
        <v>39.341666666666661</v>
      </c>
      <c r="V1706" s="7">
        <f t="shared" si="269"/>
        <v>39.599999999999994</v>
      </c>
    </row>
    <row r="1707" spans="1:22" ht="13.5" x14ac:dyDescent="0.25">
      <c r="A1707" s="3">
        <f>RSI!A1707</f>
        <v>44502</v>
      </c>
      <c r="B1707" s="2">
        <f>RSI!B1707</f>
        <v>7.3630000000000004</v>
      </c>
      <c r="C1707" s="2">
        <f>RSI!I1707</f>
        <v>40.176593325886152</v>
      </c>
      <c r="D1707" s="2">
        <f>MACD!E1707</f>
        <v>0.10469874289476344</v>
      </c>
      <c r="E1707" s="2">
        <f>MACD!F1707</f>
        <v>0.12201496582532556</v>
      </c>
      <c r="F1707" s="2">
        <f>'Moving Avg'!D1707</f>
        <v>7.2520000000000007</v>
      </c>
      <c r="G1707" s="2">
        <f>'Moving Avg'!F1707</f>
        <v>7.4447999999999981</v>
      </c>
      <c r="H1707" s="2">
        <f>'Moving Avg'!G1707</f>
        <v>7.6640800000000002</v>
      </c>
      <c r="I1707" s="2">
        <f>'Moving Avg'!H1707</f>
        <v>7.0273700000000012</v>
      </c>
      <c r="J1707" s="5" t="str">
        <f>OBV!F1707</f>
        <v>BEARISH</v>
      </c>
      <c r="K1707" s="5" t="str">
        <f>OBV!G1707</f>
        <v>NEUTRAL</v>
      </c>
      <c r="L1707" s="5" t="str">
        <f>OBV!H1707</f>
        <v>BEARISH DIVERGENCE</v>
      </c>
      <c r="M1707" s="7">
        <f t="shared" si="260"/>
        <v>25</v>
      </c>
      <c r="N1707" s="7">
        <f t="shared" si="261"/>
        <v>45</v>
      </c>
      <c r="O1707" s="7">
        <f t="shared" si="262"/>
        <v>50</v>
      </c>
      <c r="P1707" s="7">
        <f t="shared" si="263"/>
        <v>16.5</v>
      </c>
      <c r="Q1707" s="8">
        <f t="shared" si="264"/>
        <v>34.475000000000001</v>
      </c>
      <c r="R1707" s="8">
        <f t="shared" si="265"/>
        <v>35.625</v>
      </c>
      <c r="S1707" s="8">
        <f t="shared" si="266"/>
        <v>30.425000000000001</v>
      </c>
      <c r="T1707" s="8">
        <f t="shared" si="267"/>
        <v>34.125</v>
      </c>
      <c r="U1707" s="7">
        <f t="shared" si="268"/>
        <v>33.508333333333333</v>
      </c>
      <c r="V1707" s="7">
        <f t="shared" si="269"/>
        <v>33.662499999999994</v>
      </c>
    </row>
    <row r="1708" spans="1:22" ht="13.5" x14ac:dyDescent="0.25">
      <c r="A1708" s="3">
        <f>RSI!A1708</f>
        <v>44503</v>
      </c>
      <c r="B1708" s="2">
        <f>RSI!B1708</f>
        <v>7.3630000000000004</v>
      </c>
      <c r="C1708" s="2">
        <f>RSI!I1708</f>
        <v>40.176593325886159</v>
      </c>
      <c r="D1708" s="2">
        <f>MACD!E1708</f>
        <v>9.201845053958646E-2</v>
      </c>
      <c r="E1708" s="2">
        <f>MACD!F1708</f>
        <v>0.11601566276817774</v>
      </c>
      <c r="F1708" s="2">
        <f>'Moving Avg'!D1708</f>
        <v>7.2793999999999999</v>
      </c>
      <c r="G1708" s="2">
        <f>'Moving Avg'!F1708</f>
        <v>7.4242999999999979</v>
      </c>
      <c r="H1708" s="2">
        <f>'Moving Avg'!G1708</f>
        <v>7.6555799999999996</v>
      </c>
      <c r="I1708" s="2">
        <f>'Moving Avg'!H1708</f>
        <v>7.0353849999999998</v>
      </c>
      <c r="J1708" s="5" t="str">
        <f>OBV!F1708</f>
        <v>BEARISH</v>
      </c>
      <c r="K1708" s="5" t="str">
        <f>OBV!G1708</f>
        <v>NEUTRAL</v>
      </c>
      <c r="L1708" s="5" t="str">
        <f>OBV!H1708</f>
        <v>BEARISH DIVERGENCE</v>
      </c>
      <c r="M1708" s="7">
        <f t="shared" si="260"/>
        <v>25</v>
      </c>
      <c r="N1708" s="7">
        <f t="shared" si="261"/>
        <v>100</v>
      </c>
      <c r="O1708" s="7">
        <f t="shared" si="262"/>
        <v>50</v>
      </c>
      <c r="P1708" s="7">
        <f t="shared" si="263"/>
        <v>16.5</v>
      </c>
      <c r="Q1708" s="8">
        <f t="shared" si="264"/>
        <v>53.725000000000001</v>
      </c>
      <c r="R1708" s="8">
        <f t="shared" si="265"/>
        <v>46.625</v>
      </c>
      <c r="S1708" s="8">
        <f t="shared" si="266"/>
        <v>38.674999999999997</v>
      </c>
      <c r="T1708" s="8">
        <f t="shared" si="267"/>
        <v>47.875</v>
      </c>
      <c r="U1708" s="7">
        <f t="shared" si="268"/>
        <v>46.341666666666661</v>
      </c>
      <c r="V1708" s="7">
        <f t="shared" si="269"/>
        <v>46.724999999999994</v>
      </c>
    </row>
    <row r="1709" spans="1:22" ht="13.5" x14ac:dyDescent="0.25">
      <c r="A1709" s="3">
        <f>RSI!A1709</f>
        <v>44504</v>
      </c>
      <c r="B1709" s="2">
        <f>RSI!B1709</f>
        <v>7.2110000000000003</v>
      </c>
      <c r="C1709" s="2">
        <f>RSI!I1709</f>
        <v>31.072452658347629</v>
      </c>
      <c r="D1709" s="2">
        <f>MACD!E1709</f>
        <v>8.9621999827814491E-2</v>
      </c>
      <c r="E1709" s="2">
        <f>MACD!F1709</f>
        <v>0.11073693018010509</v>
      </c>
      <c r="F1709" s="2">
        <f>'Moving Avg'!D1709</f>
        <v>7.2763999999999998</v>
      </c>
      <c r="G1709" s="2">
        <f>'Moving Avg'!F1709</f>
        <v>7.4049499999999995</v>
      </c>
      <c r="H1709" s="2">
        <f>'Moving Avg'!G1709</f>
        <v>7.6445000000000007</v>
      </c>
      <c r="I1709" s="2">
        <f>'Moving Avg'!H1709</f>
        <v>7.0426400000000005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  <c r="M1709" s="7">
        <f t="shared" si="260"/>
        <v>25</v>
      </c>
      <c r="N1709" s="7">
        <f t="shared" si="261"/>
        <v>100</v>
      </c>
      <c r="O1709" s="7">
        <f t="shared" si="262"/>
        <v>50</v>
      </c>
      <c r="P1709" s="7">
        <f t="shared" si="263"/>
        <v>16.5</v>
      </c>
      <c r="Q1709" s="8">
        <f t="shared" si="264"/>
        <v>53.725000000000001</v>
      </c>
      <c r="R1709" s="8">
        <f t="shared" si="265"/>
        <v>46.625</v>
      </c>
      <c r="S1709" s="8">
        <f t="shared" si="266"/>
        <v>38.674999999999997</v>
      </c>
      <c r="T1709" s="8">
        <f t="shared" si="267"/>
        <v>47.875</v>
      </c>
      <c r="U1709" s="7">
        <f t="shared" si="268"/>
        <v>46.341666666666661</v>
      </c>
      <c r="V1709" s="7">
        <f t="shared" si="269"/>
        <v>46.724999999999994</v>
      </c>
    </row>
    <row r="1710" spans="1:22" ht="13.5" x14ac:dyDescent="0.25">
      <c r="A1710" s="3">
        <f>RSI!A1710</f>
        <v>44505</v>
      </c>
      <c r="B1710" s="2">
        <f>RSI!B1710</f>
        <v>6.9980000000000002</v>
      </c>
      <c r="C1710" s="2">
        <f>RSI!I1710</f>
        <v>23.154376970205973</v>
      </c>
      <c r="D1710" s="2">
        <f>MACD!E1710</f>
        <v>0.10483706551143612</v>
      </c>
      <c r="E1710" s="2">
        <f>MACD!F1710</f>
        <v>0.10955695724637131</v>
      </c>
      <c r="F1710" s="2">
        <f>'Moving Avg'!D1710</f>
        <v>7.2307999999999995</v>
      </c>
      <c r="G1710" s="2">
        <f>'Moving Avg'!F1710</f>
        <v>7.3677499999999991</v>
      </c>
      <c r="H1710" s="2">
        <f>'Moving Avg'!G1710</f>
        <v>7.6291600000000006</v>
      </c>
      <c r="I1710" s="2">
        <f>'Moving Avg'!H1710</f>
        <v>7.0488300000000006</v>
      </c>
      <c r="J1710" s="5" t="str">
        <f>OBV!F1710</f>
        <v>BEARISH</v>
      </c>
      <c r="K1710" s="5" t="str">
        <f>OBV!G1710</f>
        <v>NEUTRAL</v>
      </c>
      <c r="L1710" s="5" t="str">
        <f>OBV!H1710</f>
        <v>CONFIRMED BEARISH</v>
      </c>
      <c r="M1710" s="7">
        <f t="shared" si="260"/>
        <v>50</v>
      </c>
      <c r="N1710" s="7">
        <f t="shared" si="261"/>
        <v>45</v>
      </c>
      <c r="O1710" s="7">
        <f t="shared" si="262"/>
        <v>50</v>
      </c>
      <c r="P1710" s="7">
        <f t="shared" si="263"/>
        <v>16.5</v>
      </c>
      <c r="Q1710" s="8">
        <f t="shared" si="264"/>
        <v>43.225000000000001</v>
      </c>
      <c r="R1710" s="8">
        <f t="shared" si="265"/>
        <v>40.625</v>
      </c>
      <c r="S1710" s="8">
        <f t="shared" si="266"/>
        <v>34.174999999999997</v>
      </c>
      <c r="T1710" s="8">
        <f t="shared" si="267"/>
        <v>40.375</v>
      </c>
      <c r="U1710" s="7">
        <f t="shared" si="268"/>
        <v>39.341666666666661</v>
      </c>
      <c r="V1710" s="7">
        <f t="shared" si="269"/>
        <v>39.599999999999994</v>
      </c>
    </row>
    <row r="1711" spans="1:22" ht="13.5" x14ac:dyDescent="0.25">
      <c r="A1711" s="3">
        <f>RSI!A1711</f>
        <v>44508</v>
      </c>
      <c r="B1711" s="2">
        <f>RSI!B1711</f>
        <v>6.9980000000000002</v>
      </c>
      <c r="C1711" s="2">
        <f>RSI!I1711</f>
        <v>23.154376970205973</v>
      </c>
      <c r="D1711" s="2">
        <f>MACD!E1711</f>
        <v>0.12386497092724902</v>
      </c>
      <c r="E1711" s="2">
        <f>MACD!F1711</f>
        <v>0.11241855998254685</v>
      </c>
      <c r="F1711" s="2">
        <f>'Moving Avg'!D1711</f>
        <v>7.1866000000000003</v>
      </c>
      <c r="G1711" s="2">
        <f>'Moving Avg'!F1711</f>
        <v>7.3362499999999979</v>
      </c>
      <c r="H1711" s="2">
        <f>'Moving Avg'!G1711</f>
        <v>7.6101800000000006</v>
      </c>
      <c r="I1711" s="2">
        <f>'Moving Avg'!H1711</f>
        <v>7.0550550000000012</v>
      </c>
      <c r="J1711" s="5" t="str">
        <f>OBV!F1711</f>
        <v>BULLISH</v>
      </c>
      <c r="K1711" s="5" t="str">
        <f>OBV!G1711</f>
        <v>NEUTRAL</v>
      </c>
      <c r="L1711" s="5" t="str">
        <f>OBV!H1711</f>
        <v>BULLISH DIVERGENCE</v>
      </c>
      <c r="M1711" s="7">
        <f t="shared" si="260"/>
        <v>50</v>
      </c>
      <c r="N1711" s="7">
        <f t="shared" si="261"/>
        <v>0</v>
      </c>
      <c r="O1711" s="7">
        <f t="shared" si="262"/>
        <v>50</v>
      </c>
      <c r="P1711" s="7">
        <f t="shared" si="263"/>
        <v>66.5</v>
      </c>
      <c r="Q1711" s="8">
        <f t="shared" si="264"/>
        <v>34.975000000000001</v>
      </c>
      <c r="R1711" s="8">
        <f t="shared" si="265"/>
        <v>44.125</v>
      </c>
      <c r="S1711" s="8">
        <f t="shared" si="266"/>
        <v>49.924999999999997</v>
      </c>
      <c r="T1711" s="8">
        <f t="shared" si="267"/>
        <v>41.625</v>
      </c>
      <c r="U1711" s="7">
        <f t="shared" si="268"/>
        <v>43.008333333333326</v>
      </c>
      <c r="V1711" s="7">
        <f t="shared" si="269"/>
        <v>42.662499999999994</v>
      </c>
    </row>
    <row r="1712" spans="1:22" ht="13.5" x14ac:dyDescent="0.25">
      <c r="A1712" s="3">
        <f>RSI!A1712</f>
        <v>44509</v>
      </c>
      <c r="B1712" s="2">
        <f>RSI!B1712</f>
        <v>6.9980000000000002</v>
      </c>
      <c r="C1712" s="2">
        <f>RSI!I1712</f>
        <v>23.154376970205973</v>
      </c>
      <c r="D1712" s="2">
        <f>MACD!E1712</f>
        <v>0.10961771766696415</v>
      </c>
      <c r="E1712" s="2">
        <f>MACD!F1712</f>
        <v>0.11185839151943032</v>
      </c>
      <c r="F1712" s="2">
        <f>'Moving Avg'!D1712</f>
        <v>7.1136000000000008</v>
      </c>
      <c r="G1712" s="2">
        <f>'Moving Avg'!F1712</f>
        <v>7.3081499999999995</v>
      </c>
      <c r="H1712" s="2">
        <f>'Moving Avg'!G1712</f>
        <v>7.5914999999999999</v>
      </c>
      <c r="I1712" s="2">
        <f>'Moving Avg'!H1712</f>
        <v>7.06114</v>
      </c>
      <c r="J1712" s="5" t="str">
        <f>OBV!F1712</f>
        <v>BEARISH</v>
      </c>
      <c r="K1712" s="5" t="str">
        <f>OBV!G1712</f>
        <v>NEUTRAL</v>
      </c>
      <c r="L1712" s="5" t="str">
        <f>OBV!H1712</f>
        <v>CONFIRMED BEARISH</v>
      </c>
      <c r="M1712" s="7">
        <f t="shared" si="260"/>
        <v>50</v>
      </c>
      <c r="N1712" s="7">
        <f t="shared" si="261"/>
        <v>45</v>
      </c>
      <c r="O1712" s="7">
        <f t="shared" si="262"/>
        <v>50</v>
      </c>
      <c r="P1712" s="7">
        <f t="shared" si="263"/>
        <v>16.5</v>
      </c>
      <c r="Q1712" s="8">
        <f t="shared" si="264"/>
        <v>43.225000000000001</v>
      </c>
      <c r="R1712" s="8">
        <f t="shared" si="265"/>
        <v>40.625</v>
      </c>
      <c r="S1712" s="8">
        <f t="shared" si="266"/>
        <v>34.174999999999997</v>
      </c>
      <c r="T1712" s="8">
        <f t="shared" si="267"/>
        <v>40.375</v>
      </c>
      <c r="U1712" s="7">
        <f t="shared" si="268"/>
        <v>39.341666666666661</v>
      </c>
      <c r="V1712" s="7">
        <f t="shared" si="269"/>
        <v>39.599999999999994</v>
      </c>
    </row>
    <row r="1713" spans="1:22" ht="13.5" x14ac:dyDescent="0.25">
      <c r="A1713" s="3">
        <f>RSI!A1713</f>
        <v>44510</v>
      </c>
      <c r="B1713" s="2">
        <f>RSI!B1713</f>
        <v>7.1349999999999998</v>
      </c>
      <c r="C1713" s="2">
        <f>RSI!I1713</f>
        <v>36.212349076131943</v>
      </c>
      <c r="D1713" s="2">
        <f>MACD!E1713</f>
        <v>8.9656277446888311E-2</v>
      </c>
      <c r="E1713" s="2">
        <f>MACD!F1713</f>
        <v>0.10741796870492193</v>
      </c>
      <c r="F1713" s="2">
        <f>'Moving Avg'!D1713</f>
        <v>7.0680000000000005</v>
      </c>
      <c r="G1713" s="2">
        <f>'Moving Avg'!F1713</f>
        <v>7.2868999999999984</v>
      </c>
      <c r="H1713" s="2">
        <f>'Moving Avg'!G1713</f>
        <v>7.5752599999999992</v>
      </c>
      <c r="I1713" s="2">
        <f>'Moving Avg'!H1713</f>
        <v>7.0673750000000011</v>
      </c>
      <c r="J1713" s="5" t="str">
        <f>OBV!F1713</f>
        <v>BULLISH</v>
      </c>
      <c r="K1713" s="5" t="str">
        <f>OBV!G1713</f>
        <v>NEUTRAL</v>
      </c>
      <c r="L1713" s="5" t="str">
        <f>OBV!H1713</f>
        <v>BULLISH DIVERGENCE</v>
      </c>
      <c r="M1713" s="7">
        <f t="shared" si="260"/>
        <v>25</v>
      </c>
      <c r="N1713" s="7">
        <f t="shared" si="261"/>
        <v>45</v>
      </c>
      <c r="O1713" s="7">
        <f t="shared" si="262"/>
        <v>50</v>
      </c>
      <c r="P1713" s="7">
        <f t="shared" si="263"/>
        <v>66.5</v>
      </c>
      <c r="Q1713" s="8">
        <f t="shared" si="264"/>
        <v>41.975000000000001</v>
      </c>
      <c r="R1713" s="8">
        <f t="shared" si="265"/>
        <v>48.125</v>
      </c>
      <c r="S1713" s="8">
        <f t="shared" si="266"/>
        <v>52.924999999999997</v>
      </c>
      <c r="T1713" s="8">
        <f t="shared" si="267"/>
        <v>46.625</v>
      </c>
      <c r="U1713" s="7">
        <f t="shared" si="268"/>
        <v>47.67499999999999</v>
      </c>
      <c r="V1713" s="7">
        <f t="shared" si="269"/>
        <v>47.412499999999994</v>
      </c>
    </row>
    <row r="1714" spans="1:22" ht="13.5" x14ac:dyDescent="0.25">
      <c r="A1714" s="3">
        <f>RSI!A1714</f>
        <v>44511</v>
      </c>
      <c r="B1714" s="2">
        <f>RSI!B1714</f>
        <v>7.1349999999999998</v>
      </c>
      <c r="C1714" s="2">
        <f>RSI!I1714</f>
        <v>36.212349076131943</v>
      </c>
      <c r="D1714" s="2">
        <f>MACD!E1714</f>
        <v>7.4032285508687679E-2</v>
      </c>
      <c r="E1714" s="2">
        <f>MACD!F1714</f>
        <v>0.10074083206567508</v>
      </c>
      <c r="F1714" s="2">
        <f>'Moving Avg'!D1714</f>
        <v>7.0527999999999995</v>
      </c>
      <c r="G1714" s="2">
        <f>'Moving Avg'!F1714</f>
        <v>7.2675499999999982</v>
      </c>
      <c r="H1714" s="2">
        <f>'Moving Avg'!G1714</f>
        <v>7.5594799999999989</v>
      </c>
      <c r="I1714" s="2">
        <f>'Moving Avg'!H1714</f>
        <v>7.0744650000000009</v>
      </c>
      <c r="J1714" s="5" t="str">
        <f>OBV!F1714</f>
        <v>BULLISH</v>
      </c>
      <c r="K1714" s="5" t="str">
        <f>OBV!G1714</f>
        <v>NEUTRAL</v>
      </c>
      <c r="L1714" s="5" t="str">
        <f>OBV!H1714</f>
        <v>BULLISH DIVERGENCE</v>
      </c>
      <c r="M1714" s="7">
        <f t="shared" si="260"/>
        <v>25</v>
      </c>
      <c r="N1714" s="7">
        <f t="shared" si="261"/>
        <v>100</v>
      </c>
      <c r="O1714" s="7">
        <f t="shared" si="262"/>
        <v>0</v>
      </c>
      <c r="P1714" s="7">
        <f t="shared" si="263"/>
        <v>66.5</v>
      </c>
      <c r="Q1714" s="8">
        <f t="shared" si="264"/>
        <v>53.725000000000001</v>
      </c>
      <c r="R1714" s="8">
        <f t="shared" si="265"/>
        <v>41.625</v>
      </c>
      <c r="S1714" s="8">
        <f t="shared" si="266"/>
        <v>48.674999999999997</v>
      </c>
      <c r="T1714" s="8">
        <f t="shared" si="267"/>
        <v>47.875</v>
      </c>
      <c r="U1714" s="7">
        <f t="shared" si="268"/>
        <v>48.008333333333326</v>
      </c>
      <c r="V1714" s="7">
        <f t="shared" si="269"/>
        <v>47.974999999999994</v>
      </c>
    </row>
    <row r="1715" spans="1:22" ht="13.5" x14ac:dyDescent="0.25">
      <c r="A1715" s="3">
        <f>RSI!A1715</f>
        <v>44512</v>
      </c>
      <c r="B1715" s="2">
        <f>RSI!B1715</f>
        <v>7.1269999999999998</v>
      </c>
      <c r="C1715" s="2">
        <f>RSI!I1715</f>
        <v>35.800362738460677</v>
      </c>
      <c r="D1715" s="2">
        <f>MACD!E1715</f>
        <v>6.257722304418678E-2</v>
      </c>
      <c r="E1715" s="2">
        <f>MACD!F1715</f>
        <v>9.3108110261377428E-2</v>
      </c>
      <c r="F1715" s="2">
        <f>'Moving Avg'!D1715</f>
        <v>7.0785999999999998</v>
      </c>
      <c r="G1715" s="2">
        <f>'Moving Avg'!F1715</f>
        <v>7.2519500000000008</v>
      </c>
      <c r="H1715" s="2">
        <f>'Moving Avg'!G1715</f>
        <v>7.5435399999999984</v>
      </c>
      <c r="I1715" s="2">
        <f>'Moving Avg'!H1715</f>
        <v>7.0819050000000017</v>
      </c>
      <c r="J1715" s="5" t="str">
        <f>OBV!F1715</f>
        <v>BULLISH</v>
      </c>
      <c r="K1715" s="5" t="str">
        <f>OBV!G1715</f>
        <v>NEUTRAL</v>
      </c>
      <c r="L1715" s="5" t="str">
        <f>OBV!H1715</f>
        <v>CONFIRMED BULLISH</v>
      </c>
      <c r="M1715" s="7">
        <f t="shared" si="260"/>
        <v>25</v>
      </c>
      <c r="N1715" s="7">
        <f t="shared" si="261"/>
        <v>100</v>
      </c>
      <c r="O1715" s="7">
        <f t="shared" si="262"/>
        <v>0</v>
      </c>
      <c r="P1715" s="7">
        <f t="shared" si="263"/>
        <v>83.5</v>
      </c>
      <c r="Q1715" s="8">
        <f t="shared" si="264"/>
        <v>56.274999999999999</v>
      </c>
      <c r="R1715" s="8">
        <f t="shared" si="265"/>
        <v>45.875</v>
      </c>
      <c r="S1715" s="8">
        <f t="shared" si="266"/>
        <v>56.325000000000003</v>
      </c>
      <c r="T1715" s="8">
        <f t="shared" si="267"/>
        <v>52.125</v>
      </c>
      <c r="U1715" s="7">
        <f t="shared" si="268"/>
        <v>52.82500000000001</v>
      </c>
      <c r="V1715" s="7">
        <f t="shared" si="269"/>
        <v>52.650000000000006</v>
      </c>
    </row>
    <row r="1716" spans="1:22" ht="13.5" x14ac:dyDescent="0.25">
      <c r="A1716" s="3">
        <f>RSI!A1716</f>
        <v>44515</v>
      </c>
      <c r="B1716" s="2">
        <f>RSI!B1716</f>
        <v>6.9980000000000002</v>
      </c>
      <c r="C1716" s="2">
        <f>RSI!I1716</f>
        <v>29.894290289547484</v>
      </c>
      <c r="D1716" s="2">
        <f>MACD!E1716</f>
        <v>6.2496165864944331E-2</v>
      </c>
      <c r="E1716" s="2">
        <f>MACD!F1716</f>
        <v>8.6985721382090819E-2</v>
      </c>
      <c r="F1716" s="2">
        <f>'Moving Avg'!D1716</f>
        <v>7.0785999999999998</v>
      </c>
      <c r="G1716" s="2">
        <f>'Moving Avg'!F1716</f>
        <v>7.2299000000000007</v>
      </c>
      <c r="H1716" s="2">
        <f>'Moving Avg'!G1716</f>
        <v>7.5259199999999984</v>
      </c>
      <c r="I1716" s="2">
        <f>'Moving Avg'!H1716</f>
        <v>7.088700000000002</v>
      </c>
      <c r="J1716" s="5" t="str">
        <f>OBV!F1716</f>
        <v>BULLISH</v>
      </c>
      <c r="K1716" s="5" t="str">
        <f>OBV!G1716</f>
        <v>NEUTRAL</v>
      </c>
      <c r="L1716" s="5" t="str">
        <f>OBV!H1716</f>
        <v>NEUTRAL</v>
      </c>
      <c r="M1716" s="7">
        <f t="shared" si="260"/>
        <v>50</v>
      </c>
      <c r="N1716" s="7">
        <f t="shared" si="261"/>
        <v>100</v>
      </c>
      <c r="O1716" s="7">
        <f t="shared" si="262"/>
        <v>0</v>
      </c>
      <c r="P1716" s="7">
        <f t="shared" si="263"/>
        <v>49.5</v>
      </c>
      <c r="Q1716" s="8">
        <f t="shared" si="264"/>
        <v>59.924999999999997</v>
      </c>
      <c r="R1716" s="8">
        <f t="shared" si="265"/>
        <v>42.375</v>
      </c>
      <c r="S1716" s="8">
        <f t="shared" si="266"/>
        <v>44.775000000000006</v>
      </c>
      <c r="T1716" s="8">
        <f t="shared" si="267"/>
        <v>49.875</v>
      </c>
      <c r="U1716" s="7">
        <f t="shared" si="268"/>
        <v>49.024999999999999</v>
      </c>
      <c r="V1716" s="7">
        <f t="shared" si="269"/>
        <v>49.237499999999997</v>
      </c>
    </row>
    <row r="1717" spans="1:22" ht="13.5" x14ac:dyDescent="0.25">
      <c r="A1717" s="3">
        <f>RSI!A1717</f>
        <v>44516</v>
      </c>
      <c r="B1717" s="2">
        <f>RSI!B1717</f>
        <v>6.9980000000000002</v>
      </c>
      <c r="C1717" s="2">
        <f>RSI!I1717</f>
        <v>29.894290289547484</v>
      </c>
      <c r="D1717" s="2">
        <f>MACD!E1717</f>
        <v>8.6392817181891068E-2</v>
      </c>
      <c r="E1717" s="2">
        <f>MACD!F1717</f>
        <v>8.6867140542050886E-2</v>
      </c>
      <c r="F1717" s="2">
        <f>'Moving Avg'!D1717</f>
        <v>7.0785999999999998</v>
      </c>
      <c r="G1717" s="2">
        <f>'Moving Avg'!F1717</f>
        <v>7.2078500000000005</v>
      </c>
      <c r="H1717" s="2">
        <f>'Moving Avg'!G1717</f>
        <v>7.5113399999999979</v>
      </c>
      <c r="I1717" s="2">
        <f>'Moving Avg'!H1717</f>
        <v>7.0955350000000017</v>
      </c>
      <c r="J1717" s="5" t="str">
        <f>OBV!F1717</f>
        <v>BULLISH</v>
      </c>
      <c r="K1717" s="5" t="str">
        <f>OBV!G1717</f>
        <v>NEUTRAL</v>
      </c>
      <c r="L1717" s="5" t="str">
        <f>OBV!H1717</f>
        <v>NEUTRAL</v>
      </c>
      <c r="M1717" s="7">
        <f t="shared" si="260"/>
        <v>50</v>
      </c>
      <c r="N1717" s="7">
        <f t="shared" si="261"/>
        <v>45</v>
      </c>
      <c r="O1717" s="7">
        <f t="shared" si="262"/>
        <v>0</v>
      </c>
      <c r="P1717" s="7">
        <f t="shared" si="263"/>
        <v>49.5</v>
      </c>
      <c r="Q1717" s="8">
        <f t="shared" si="264"/>
        <v>40.674999999999997</v>
      </c>
      <c r="R1717" s="8">
        <f t="shared" si="265"/>
        <v>31.375</v>
      </c>
      <c r="S1717" s="8">
        <f t="shared" si="266"/>
        <v>36.525000000000006</v>
      </c>
      <c r="T1717" s="8">
        <f t="shared" si="267"/>
        <v>36.125</v>
      </c>
      <c r="U1717" s="7">
        <f t="shared" si="268"/>
        <v>36.19166666666667</v>
      </c>
      <c r="V1717" s="7">
        <f t="shared" si="269"/>
        <v>36.174999999999997</v>
      </c>
    </row>
    <row r="1718" spans="1:22" ht="13.5" x14ac:dyDescent="0.25">
      <c r="A1718" s="3">
        <f>RSI!A1718</f>
        <v>44517</v>
      </c>
      <c r="B1718" s="2">
        <f>RSI!B1718</f>
        <v>6.9829999999999997</v>
      </c>
      <c r="C1718" s="2">
        <f>RSI!I1718</f>
        <v>29.243689739448754</v>
      </c>
      <c r="D1718" s="2">
        <f>MACD!E1718</f>
        <v>0.1094013865364003</v>
      </c>
      <c r="E1718" s="2">
        <f>MACD!F1718</f>
        <v>9.1373989740920772E-2</v>
      </c>
      <c r="F1718" s="2">
        <f>'Moving Avg'!D1718</f>
        <v>7.0481999999999996</v>
      </c>
      <c r="G1718" s="2">
        <f>'Moving Avg'!F1718</f>
        <v>7.1850500000000013</v>
      </c>
      <c r="H1718" s="2">
        <f>'Moving Avg'!G1718</f>
        <v>7.4946399999999986</v>
      </c>
      <c r="I1718" s="2">
        <f>'Moving Avg'!H1718</f>
        <v>7.102330000000002</v>
      </c>
      <c r="J1718" s="5" t="str">
        <f>OBV!F1718</f>
        <v>BEARISH</v>
      </c>
      <c r="K1718" s="5" t="str">
        <f>OBV!G1718</f>
        <v>NEUTRAL</v>
      </c>
      <c r="L1718" s="5" t="str">
        <f>OBV!H1718</f>
        <v>CONFIRMED BEARISH</v>
      </c>
      <c r="M1718" s="7">
        <f t="shared" si="260"/>
        <v>50</v>
      </c>
      <c r="N1718" s="7">
        <f t="shared" si="261"/>
        <v>0</v>
      </c>
      <c r="O1718" s="7">
        <f t="shared" si="262"/>
        <v>0</v>
      </c>
      <c r="P1718" s="7">
        <f t="shared" si="263"/>
        <v>16.5</v>
      </c>
      <c r="Q1718" s="8">
        <f t="shared" si="264"/>
        <v>19.975000000000001</v>
      </c>
      <c r="R1718" s="8">
        <f t="shared" si="265"/>
        <v>14.125</v>
      </c>
      <c r="S1718" s="8">
        <f t="shared" si="266"/>
        <v>14.925000000000001</v>
      </c>
      <c r="T1718" s="8">
        <f t="shared" si="267"/>
        <v>16.625</v>
      </c>
      <c r="U1718" s="7">
        <f t="shared" si="268"/>
        <v>16.341666666666669</v>
      </c>
      <c r="V1718" s="7">
        <f t="shared" si="269"/>
        <v>16.412500000000001</v>
      </c>
    </row>
    <row r="1719" spans="1:22" ht="13.5" x14ac:dyDescent="0.25">
      <c r="A1719" s="3">
        <f>RSI!A1719</f>
        <v>44518</v>
      </c>
      <c r="B1719" s="2">
        <f>RSI!B1719</f>
        <v>6.9829999999999997</v>
      </c>
      <c r="C1719" s="2">
        <f>RSI!I1719</f>
        <v>29.243689739448754</v>
      </c>
      <c r="D1719" s="2">
        <f>MACD!E1719</f>
        <v>0.10712717293624152</v>
      </c>
      <c r="E1719" s="2">
        <f>MACD!F1719</f>
        <v>9.4524626379984933E-2</v>
      </c>
      <c r="F1719" s="2">
        <f>'Moving Avg'!D1719</f>
        <v>7.0177999999999994</v>
      </c>
      <c r="G1719" s="2">
        <f>'Moving Avg'!F1719</f>
        <v>7.1634000000000011</v>
      </c>
      <c r="H1719" s="2">
        <f>'Moving Avg'!G1719</f>
        <v>7.4779399999999985</v>
      </c>
      <c r="I1719" s="2">
        <f>'Moving Avg'!H1719</f>
        <v>7.1083400000000019</v>
      </c>
      <c r="J1719" s="5" t="str">
        <f>OBV!F1719</f>
        <v>BEARISH</v>
      </c>
      <c r="K1719" s="5" t="str">
        <f>OBV!G1719</f>
        <v>NEUTRAL</v>
      </c>
      <c r="L1719" s="5" t="str">
        <f>OBV!H1719</f>
        <v>CONFIRMED BEARISH</v>
      </c>
      <c r="M1719" s="7">
        <f t="shared" si="260"/>
        <v>50</v>
      </c>
      <c r="N1719" s="7">
        <f t="shared" si="261"/>
        <v>0</v>
      </c>
      <c r="O1719" s="7">
        <f t="shared" si="262"/>
        <v>0</v>
      </c>
      <c r="P1719" s="7">
        <f t="shared" si="263"/>
        <v>16.5</v>
      </c>
      <c r="Q1719" s="8">
        <f t="shared" si="264"/>
        <v>19.975000000000001</v>
      </c>
      <c r="R1719" s="8">
        <f t="shared" si="265"/>
        <v>14.125</v>
      </c>
      <c r="S1719" s="8">
        <f t="shared" si="266"/>
        <v>14.925000000000001</v>
      </c>
      <c r="T1719" s="8">
        <f t="shared" si="267"/>
        <v>16.625</v>
      </c>
      <c r="U1719" s="7">
        <f t="shared" si="268"/>
        <v>16.341666666666669</v>
      </c>
      <c r="V1719" s="7">
        <f t="shared" si="269"/>
        <v>16.412500000000001</v>
      </c>
    </row>
    <row r="1720" spans="1:22" ht="13.5" x14ac:dyDescent="0.25">
      <c r="A1720" s="3">
        <f>RSI!A1720</f>
        <v>44519</v>
      </c>
      <c r="B1720" s="2">
        <f>RSI!B1720</f>
        <v>6.9450000000000003</v>
      </c>
      <c r="C1720" s="2">
        <f>RSI!I1720</f>
        <v>27.486162773841912</v>
      </c>
      <c r="D1720" s="2">
        <f>MACD!E1720</f>
        <v>7.6768433814336845E-2</v>
      </c>
      <c r="E1720" s="2">
        <f>MACD!F1720</f>
        <v>9.0973387866855326E-2</v>
      </c>
      <c r="F1720" s="2">
        <f>'Moving Avg'!D1720</f>
        <v>6.9813999999999989</v>
      </c>
      <c r="G1720" s="2">
        <f>'Moving Avg'!F1720</f>
        <v>7.1398500000000009</v>
      </c>
      <c r="H1720" s="2">
        <f>'Moving Avg'!G1720</f>
        <v>7.4604799999999987</v>
      </c>
      <c r="I1720" s="2">
        <f>'Moving Avg'!H1720</f>
        <v>7.1141600000000018</v>
      </c>
      <c r="J1720" s="5" t="str">
        <f>OBV!F1720</f>
        <v>BEARISH</v>
      </c>
      <c r="K1720" s="5" t="str">
        <f>OBV!G1720</f>
        <v>NEUTRAL</v>
      </c>
      <c r="L1720" s="5" t="str">
        <f>OBV!H1720</f>
        <v>CONFIRMED BEARISH</v>
      </c>
      <c r="M1720" s="7">
        <f t="shared" si="260"/>
        <v>50</v>
      </c>
      <c r="N1720" s="7">
        <f t="shared" si="261"/>
        <v>45</v>
      </c>
      <c r="O1720" s="7">
        <f t="shared" si="262"/>
        <v>0</v>
      </c>
      <c r="P1720" s="7">
        <f t="shared" si="263"/>
        <v>16.5</v>
      </c>
      <c r="Q1720" s="8">
        <f t="shared" si="264"/>
        <v>35.725000000000001</v>
      </c>
      <c r="R1720" s="8">
        <f t="shared" si="265"/>
        <v>23.125</v>
      </c>
      <c r="S1720" s="8">
        <f t="shared" si="266"/>
        <v>21.675000000000001</v>
      </c>
      <c r="T1720" s="8">
        <f t="shared" si="267"/>
        <v>27.875</v>
      </c>
      <c r="U1720" s="7">
        <f t="shared" si="268"/>
        <v>26.841666666666669</v>
      </c>
      <c r="V1720" s="7">
        <f t="shared" si="269"/>
        <v>27.1</v>
      </c>
    </row>
    <row r="1721" spans="1:22" ht="13.5" x14ac:dyDescent="0.25">
      <c r="A1721" s="3">
        <f>RSI!A1721</f>
        <v>44522</v>
      </c>
      <c r="B1721" s="2">
        <f>RSI!B1721</f>
        <v>6.9530000000000003</v>
      </c>
      <c r="C1721" s="2">
        <f>RSI!I1721</f>
        <v>28.460937250750845</v>
      </c>
      <c r="D1721" s="2">
        <f>MACD!E1721</f>
        <v>5.2119638960260062E-2</v>
      </c>
      <c r="E1721" s="2">
        <f>MACD!F1721</f>
        <v>8.3202638085536268E-2</v>
      </c>
      <c r="F1721" s="2">
        <f>'Moving Avg'!D1721</f>
        <v>6.9724000000000004</v>
      </c>
      <c r="G1721" s="2">
        <f>'Moving Avg'!F1721</f>
        <v>7.1155500000000007</v>
      </c>
      <c r="H1721" s="2">
        <f>'Moving Avg'!G1721</f>
        <v>7.4434799999999983</v>
      </c>
      <c r="I1721" s="2">
        <f>'Moving Avg'!H1721</f>
        <v>7.120375000000001</v>
      </c>
      <c r="J1721" s="5" t="str">
        <f>OBV!F1721</f>
        <v>BEARISH</v>
      </c>
      <c r="K1721" s="5" t="str">
        <f>OBV!G1721</f>
        <v>NEUTRAL</v>
      </c>
      <c r="L1721" s="5" t="str">
        <f>OBV!H1721</f>
        <v>CONFIRMED BEARISH</v>
      </c>
      <c r="M1721" s="7">
        <f t="shared" si="260"/>
        <v>50</v>
      </c>
      <c r="N1721" s="7">
        <f t="shared" si="261"/>
        <v>100</v>
      </c>
      <c r="O1721" s="7">
        <f t="shared" si="262"/>
        <v>0</v>
      </c>
      <c r="P1721" s="7">
        <f t="shared" si="263"/>
        <v>16.5</v>
      </c>
      <c r="Q1721" s="8">
        <f t="shared" si="264"/>
        <v>54.975000000000001</v>
      </c>
      <c r="R1721" s="8">
        <f t="shared" si="265"/>
        <v>34.125</v>
      </c>
      <c r="S1721" s="8">
        <f t="shared" si="266"/>
        <v>29.925000000000001</v>
      </c>
      <c r="T1721" s="8">
        <f t="shared" si="267"/>
        <v>41.625</v>
      </c>
      <c r="U1721" s="7">
        <f t="shared" si="268"/>
        <v>39.674999999999997</v>
      </c>
      <c r="V1721" s="7">
        <f t="shared" si="269"/>
        <v>40.162499999999994</v>
      </c>
    </row>
    <row r="1722" spans="1:22" ht="13.5" x14ac:dyDescent="0.25">
      <c r="A1722" s="3">
        <f>RSI!A1722</f>
        <v>44523</v>
      </c>
      <c r="B1722" s="2">
        <f>RSI!B1722</f>
        <v>7.2190000000000003</v>
      </c>
      <c r="C1722" s="2">
        <f>RSI!I1722</f>
        <v>51.706796718847421</v>
      </c>
      <c r="D1722" s="2">
        <f>MACD!E1722</f>
        <v>1.3023065909797182E-2</v>
      </c>
      <c r="E1722" s="2">
        <f>MACD!F1722</f>
        <v>6.9166723650388451E-2</v>
      </c>
      <c r="F1722" s="2">
        <f>'Moving Avg'!D1722</f>
        <v>7.0165999999999995</v>
      </c>
      <c r="G1722" s="2">
        <f>'Moving Avg'!F1722</f>
        <v>7.1152000000000015</v>
      </c>
      <c r="H1722" s="2">
        <f>'Moving Avg'!G1722</f>
        <v>7.4317999999999982</v>
      </c>
      <c r="I1722" s="2">
        <f>'Moving Avg'!H1722</f>
        <v>7.1279200000000014</v>
      </c>
      <c r="J1722" s="5" t="str">
        <f>OBV!F1722</f>
        <v>BEARISH</v>
      </c>
      <c r="K1722" s="5" t="str">
        <f>OBV!G1722</f>
        <v>NEUTRAL</v>
      </c>
      <c r="L1722" s="5" t="str">
        <f>OBV!H1722</f>
        <v>BEARISH DIVERGENCE</v>
      </c>
      <c r="M1722" s="7">
        <f t="shared" si="260"/>
        <v>25</v>
      </c>
      <c r="N1722" s="7">
        <f t="shared" si="261"/>
        <v>100</v>
      </c>
      <c r="O1722" s="7">
        <f t="shared" si="262"/>
        <v>0</v>
      </c>
      <c r="P1722" s="7">
        <f t="shared" si="263"/>
        <v>16.5</v>
      </c>
      <c r="Q1722" s="8">
        <f t="shared" si="264"/>
        <v>46.225000000000001</v>
      </c>
      <c r="R1722" s="8">
        <f t="shared" si="265"/>
        <v>29.125</v>
      </c>
      <c r="S1722" s="8">
        <f t="shared" si="266"/>
        <v>26.175000000000001</v>
      </c>
      <c r="T1722" s="8">
        <f t="shared" si="267"/>
        <v>35.375</v>
      </c>
      <c r="U1722" s="7">
        <f t="shared" si="268"/>
        <v>33.841666666666661</v>
      </c>
      <c r="V1722" s="7">
        <f t="shared" si="269"/>
        <v>34.224999999999994</v>
      </c>
    </row>
    <row r="1723" spans="1:22" ht="13.5" x14ac:dyDescent="0.25">
      <c r="A1723" s="3">
        <f>RSI!A1723</f>
        <v>44524</v>
      </c>
      <c r="B1723" s="2">
        <f>RSI!B1723</f>
        <v>7.1349999999999998</v>
      </c>
      <c r="C1723" s="2">
        <f>RSI!I1723</f>
        <v>46.561486847004232</v>
      </c>
      <c r="D1723" s="2">
        <f>MACD!E1723</f>
        <v>7.0240634809746183E-3</v>
      </c>
      <c r="E1723" s="2">
        <f>MACD!F1723</f>
        <v>5.6738191616505687E-2</v>
      </c>
      <c r="F1723" s="2">
        <f>'Moving Avg'!D1723</f>
        <v>7.0469999999999997</v>
      </c>
      <c r="G1723" s="2">
        <f>'Moving Avg'!F1723</f>
        <v>7.1106499999999997</v>
      </c>
      <c r="H1723" s="2">
        <f>'Moving Avg'!G1723</f>
        <v>7.4184399999999986</v>
      </c>
      <c r="I1723" s="2">
        <f>'Moving Avg'!H1723</f>
        <v>7.1350450000000016</v>
      </c>
      <c r="J1723" s="5" t="str">
        <f>OBV!F1723</f>
        <v>BEARISH</v>
      </c>
      <c r="K1723" s="5" t="str">
        <f>OBV!G1723</f>
        <v>NEUTRAL</v>
      </c>
      <c r="L1723" s="5" t="str">
        <f>OBV!H1723</f>
        <v>BEARISH DIVERGENCE</v>
      </c>
      <c r="M1723" s="7">
        <f t="shared" si="260"/>
        <v>25</v>
      </c>
      <c r="N1723" s="7">
        <f t="shared" si="261"/>
        <v>100</v>
      </c>
      <c r="O1723" s="7">
        <f t="shared" si="262"/>
        <v>0</v>
      </c>
      <c r="P1723" s="7">
        <f t="shared" si="263"/>
        <v>16.5</v>
      </c>
      <c r="Q1723" s="8">
        <f t="shared" si="264"/>
        <v>46.225000000000001</v>
      </c>
      <c r="R1723" s="8">
        <f t="shared" si="265"/>
        <v>29.125</v>
      </c>
      <c r="S1723" s="8">
        <f t="shared" si="266"/>
        <v>26.175000000000001</v>
      </c>
      <c r="T1723" s="8">
        <f t="shared" si="267"/>
        <v>35.375</v>
      </c>
      <c r="U1723" s="7">
        <f t="shared" si="268"/>
        <v>33.841666666666661</v>
      </c>
      <c r="V1723" s="7">
        <f t="shared" si="269"/>
        <v>34.224999999999994</v>
      </c>
    </row>
    <row r="1724" spans="1:22" ht="13.5" x14ac:dyDescent="0.25">
      <c r="A1724" s="3">
        <f>RSI!A1724</f>
        <v>44525</v>
      </c>
      <c r="B1724" s="2">
        <f>RSI!B1724</f>
        <v>7.1349999999999998</v>
      </c>
      <c r="C1724" s="2">
        <f>RSI!I1724</f>
        <v>46.561486847004232</v>
      </c>
      <c r="D1724" s="2">
        <f>MACD!E1724</f>
        <v>2.2439440455048754E-3</v>
      </c>
      <c r="E1724" s="2">
        <f>MACD!F1724</f>
        <v>4.5839342102305523E-2</v>
      </c>
      <c r="F1724" s="2">
        <f>'Moving Avg'!D1724</f>
        <v>7.0773999999999999</v>
      </c>
      <c r="G1724" s="2">
        <f>'Moving Avg'!F1724</f>
        <v>7.1060999999999996</v>
      </c>
      <c r="H1724" s="2">
        <f>'Moving Avg'!G1724</f>
        <v>7.4062999999999981</v>
      </c>
      <c r="I1724" s="2">
        <f>'Moving Avg'!H1724</f>
        <v>7.1421700000000019</v>
      </c>
      <c r="J1724" s="5" t="str">
        <f>OBV!F1724</f>
        <v>BEARISH</v>
      </c>
      <c r="K1724" s="5" t="str">
        <f>OBV!G1724</f>
        <v>NEUTRAL</v>
      </c>
      <c r="L1724" s="5" t="str">
        <f>OBV!H1724</f>
        <v>BEARISH DIVERGENCE</v>
      </c>
      <c r="M1724" s="7">
        <f t="shared" si="260"/>
        <v>25</v>
      </c>
      <c r="N1724" s="7">
        <f t="shared" si="261"/>
        <v>100</v>
      </c>
      <c r="O1724" s="7">
        <f t="shared" si="262"/>
        <v>0</v>
      </c>
      <c r="P1724" s="7">
        <f t="shared" si="263"/>
        <v>16.5</v>
      </c>
      <c r="Q1724" s="8">
        <f t="shared" si="264"/>
        <v>46.225000000000001</v>
      </c>
      <c r="R1724" s="8">
        <f t="shared" si="265"/>
        <v>29.125</v>
      </c>
      <c r="S1724" s="8">
        <f t="shared" si="266"/>
        <v>26.175000000000001</v>
      </c>
      <c r="T1724" s="8">
        <f t="shared" si="267"/>
        <v>35.375</v>
      </c>
      <c r="U1724" s="7">
        <f t="shared" si="268"/>
        <v>33.841666666666661</v>
      </c>
      <c r="V1724" s="7">
        <f t="shared" si="269"/>
        <v>34.224999999999994</v>
      </c>
    </row>
    <row r="1725" spans="1:22" ht="13.5" x14ac:dyDescent="0.25">
      <c r="A1725" s="3">
        <f>RSI!A1725</f>
        <v>44526</v>
      </c>
      <c r="B1725" s="2">
        <f>RSI!B1725</f>
        <v>7.2030000000000003</v>
      </c>
      <c r="C1725" s="2">
        <f>RSI!I1725</f>
        <v>51.127406652472999</v>
      </c>
      <c r="D1725" s="2">
        <f>MACD!E1725</f>
        <v>-7.7945420540288524E-3</v>
      </c>
      <c r="E1725" s="2">
        <f>MACD!F1725</f>
        <v>3.5112565271038648E-2</v>
      </c>
      <c r="F1725" s="2">
        <f>'Moving Avg'!D1725</f>
        <v>7.1290000000000004</v>
      </c>
      <c r="G1725" s="2">
        <f>'Moving Avg'!F1725</f>
        <v>7.1049500000000005</v>
      </c>
      <c r="H1725" s="2">
        <f>'Moving Avg'!G1725</f>
        <v>7.3947599999999962</v>
      </c>
      <c r="I1725" s="2">
        <f>'Moving Avg'!H1725</f>
        <v>7.1496350000000009</v>
      </c>
      <c r="J1725" s="5" t="str">
        <f>OBV!F1725</f>
        <v>BULLISH</v>
      </c>
      <c r="K1725" s="5" t="str">
        <f>OBV!G1725</f>
        <v>NEUTRAL</v>
      </c>
      <c r="L1725" s="5" t="str">
        <f>OBV!H1725</f>
        <v>CONFIRMED BULLISH</v>
      </c>
      <c r="M1725" s="7">
        <f t="shared" si="260"/>
        <v>25</v>
      </c>
      <c r="N1725" s="7">
        <f t="shared" si="261"/>
        <v>100</v>
      </c>
      <c r="O1725" s="7">
        <f t="shared" si="262"/>
        <v>0</v>
      </c>
      <c r="P1725" s="7">
        <f t="shared" si="263"/>
        <v>83.5</v>
      </c>
      <c r="Q1725" s="8">
        <f t="shared" si="264"/>
        <v>56.274999999999999</v>
      </c>
      <c r="R1725" s="8">
        <f t="shared" si="265"/>
        <v>45.875</v>
      </c>
      <c r="S1725" s="8">
        <f t="shared" si="266"/>
        <v>56.325000000000003</v>
      </c>
      <c r="T1725" s="8">
        <f t="shared" si="267"/>
        <v>52.125</v>
      </c>
      <c r="U1725" s="7">
        <f t="shared" si="268"/>
        <v>52.82500000000001</v>
      </c>
      <c r="V1725" s="7">
        <f t="shared" si="269"/>
        <v>52.650000000000006</v>
      </c>
    </row>
    <row r="1726" spans="1:22" ht="13.5" x14ac:dyDescent="0.25">
      <c r="A1726" s="3">
        <f>RSI!A1726</f>
        <v>44529</v>
      </c>
      <c r="B1726" s="2">
        <f>RSI!B1726</f>
        <v>7.173</v>
      </c>
      <c r="C1726" s="2">
        <f>RSI!I1726</f>
        <v>49.132865363371685</v>
      </c>
      <c r="D1726" s="2">
        <f>MACD!E1726</f>
        <v>-3.4060654615724495E-2</v>
      </c>
      <c r="E1726" s="2">
        <f>MACD!F1726</f>
        <v>2.1277921293686018E-2</v>
      </c>
      <c r="F1726" s="2">
        <f>'Moving Avg'!D1726</f>
        <v>7.1729999999999992</v>
      </c>
      <c r="G1726" s="2">
        <f>'Moving Avg'!F1726</f>
        <v>7.1026500000000015</v>
      </c>
      <c r="H1726" s="2">
        <f>'Moving Avg'!G1726</f>
        <v>7.3826199999999975</v>
      </c>
      <c r="I1726" s="2">
        <f>'Moving Avg'!H1726</f>
        <v>7.1569150000000006</v>
      </c>
      <c r="J1726" s="5" t="str">
        <f>OBV!F1726</f>
        <v>BEARISH</v>
      </c>
      <c r="K1726" s="5" t="str">
        <f>OBV!G1726</f>
        <v>NEUTRAL</v>
      </c>
      <c r="L1726" s="5" t="str">
        <f>OBV!H1726</f>
        <v>BEARISH DIVERGENCE</v>
      </c>
      <c r="M1726" s="7">
        <f t="shared" si="260"/>
        <v>25</v>
      </c>
      <c r="N1726" s="7">
        <f t="shared" si="261"/>
        <v>100</v>
      </c>
      <c r="O1726" s="7">
        <f t="shared" si="262"/>
        <v>50</v>
      </c>
      <c r="P1726" s="7">
        <f t="shared" si="263"/>
        <v>16.5</v>
      </c>
      <c r="Q1726" s="8">
        <f t="shared" si="264"/>
        <v>53.725000000000001</v>
      </c>
      <c r="R1726" s="8">
        <f t="shared" si="265"/>
        <v>46.625</v>
      </c>
      <c r="S1726" s="8">
        <f t="shared" si="266"/>
        <v>38.674999999999997</v>
      </c>
      <c r="T1726" s="8">
        <f t="shared" si="267"/>
        <v>47.875</v>
      </c>
      <c r="U1726" s="7">
        <f t="shared" si="268"/>
        <v>46.341666666666661</v>
      </c>
      <c r="V1726" s="7">
        <f t="shared" si="269"/>
        <v>46.724999999999994</v>
      </c>
    </row>
    <row r="1727" spans="1:22" ht="13.5" x14ac:dyDescent="0.25">
      <c r="A1727" s="3">
        <f>RSI!A1727</f>
        <v>44530</v>
      </c>
      <c r="B1727" s="2">
        <f>RSI!B1727</f>
        <v>6.8689999999999998</v>
      </c>
      <c r="C1727" s="2">
        <f>RSI!I1727</f>
        <v>34.461738760673924</v>
      </c>
      <c r="D1727" s="2">
        <f>MACD!E1727</f>
        <v>-3.3727145601489816E-2</v>
      </c>
      <c r="E1727" s="2">
        <f>MACD!F1727</f>
        <v>1.0276907914650853E-2</v>
      </c>
      <c r="F1727" s="2">
        <f>'Moving Avg'!D1727</f>
        <v>7.1029999999999998</v>
      </c>
      <c r="G1727" s="2">
        <f>'Moving Avg'!F1727</f>
        <v>7.0779500000000013</v>
      </c>
      <c r="H1727" s="2">
        <f>'Moving Avg'!G1727</f>
        <v>7.3646999999999982</v>
      </c>
      <c r="I1727" s="2">
        <f>'Moving Avg'!H1727</f>
        <v>7.1618200000000005</v>
      </c>
      <c r="J1727" s="5" t="str">
        <f>OBV!F1727</f>
        <v>BEARISH</v>
      </c>
      <c r="K1727" s="5" t="str">
        <f>OBV!G1727</f>
        <v>NEUTRAL</v>
      </c>
      <c r="L1727" s="5" t="str">
        <f>OBV!H1727</f>
        <v>CONFIRMED BEARISH</v>
      </c>
      <c r="M1727" s="7">
        <f t="shared" si="260"/>
        <v>25</v>
      </c>
      <c r="N1727" s="7">
        <f t="shared" si="261"/>
        <v>100</v>
      </c>
      <c r="O1727" s="7">
        <f t="shared" si="262"/>
        <v>0</v>
      </c>
      <c r="P1727" s="7">
        <f t="shared" si="263"/>
        <v>16.5</v>
      </c>
      <c r="Q1727" s="8">
        <f t="shared" si="264"/>
        <v>46.225000000000001</v>
      </c>
      <c r="R1727" s="8">
        <f t="shared" si="265"/>
        <v>29.125</v>
      </c>
      <c r="S1727" s="8">
        <f t="shared" si="266"/>
        <v>26.175000000000001</v>
      </c>
      <c r="T1727" s="8">
        <f t="shared" si="267"/>
        <v>35.375</v>
      </c>
      <c r="U1727" s="7">
        <f t="shared" si="268"/>
        <v>33.841666666666661</v>
      </c>
      <c r="V1727" s="7">
        <f t="shared" si="269"/>
        <v>34.224999999999994</v>
      </c>
    </row>
    <row r="1728" spans="1:22" ht="13.5" x14ac:dyDescent="0.25">
      <c r="A1728" s="3">
        <f>RSI!A1728</f>
        <v>44531</v>
      </c>
      <c r="B1728" s="2">
        <f>RSI!B1728</f>
        <v>7.165</v>
      </c>
      <c r="C1728" s="2">
        <f>RSI!I1728</f>
        <v>50.089207780522962</v>
      </c>
      <c r="D1728" s="2">
        <f>MACD!E1728</f>
        <v>-5.5845027193170083E-2</v>
      </c>
      <c r="E1728" s="2">
        <f>MACD!F1728</f>
        <v>-2.9474791069133335E-3</v>
      </c>
      <c r="F1728" s="2">
        <f>'Moving Avg'!D1728</f>
        <v>7.109</v>
      </c>
      <c r="G1728" s="2">
        <f>'Moving Avg'!F1728</f>
        <v>7.0680500000000013</v>
      </c>
      <c r="H1728" s="2">
        <f>'Moving Avg'!G1728</f>
        <v>7.3526999999999987</v>
      </c>
      <c r="I1728" s="2">
        <f>'Moving Avg'!H1728</f>
        <v>7.1677049999999998</v>
      </c>
      <c r="J1728" s="5" t="str">
        <f>OBV!F1728</f>
        <v>BEARISH</v>
      </c>
      <c r="K1728" s="5" t="str">
        <f>OBV!G1728</f>
        <v>NEUTRAL</v>
      </c>
      <c r="L1728" s="5" t="str">
        <f>OBV!H1728</f>
        <v>BEARISH DIVERGENCE</v>
      </c>
      <c r="M1728" s="7">
        <f t="shared" si="260"/>
        <v>25</v>
      </c>
      <c r="N1728" s="7">
        <f t="shared" si="261"/>
        <v>100</v>
      </c>
      <c r="O1728" s="7">
        <f t="shared" si="262"/>
        <v>0</v>
      </c>
      <c r="P1728" s="7">
        <f t="shared" si="263"/>
        <v>16.5</v>
      </c>
      <c r="Q1728" s="8">
        <f t="shared" si="264"/>
        <v>46.225000000000001</v>
      </c>
      <c r="R1728" s="8">
        <f t="shared" si="265"/>
        <v>29.125</v>
      </c>
      <c r="S1728" s="8">
        <f t="shared" si="266"/>
        <v>26.175000000000001</v>
      </c>
      <c r="T1728" s="8">
        <f t="shared" si="267"/>
        <v>35.375</v>
      </c>
      <c r="U1728" s="7">
        <f t="shared" si="268"/>
        <v>33.841666666666661</v>
      </c>
      <c r="V1728" s="7">
        <f t="shared" si="269"/>
        <v>34.224999999999994</v>
      </c>
    </row>
    <row r="1729" spans="1:22" ht="13.5" x14ac:dyDescent="0.25">
      <c r="A1729" s="3">
        <f>RSI!A1729</f>
        <v>44532</v>
      </c>
      <c r="B1729" s="2">
        <f>RSI!B1729</f>
        <v>7.165</v>
      </c>
      <c r="C1729" s="2">
        <f>RSI!I1729</f>
        <v>50.089207780522948</v>
      </c>
      <c r="D1729" s="2">
        <f>MACD!E1729</f>
        <v>-7.4611515309806364E-2</v>
      </c>
      <c r="E1729" s="2">
        <f>MACD!F1729</f>
        <v>-1.728028634749194E-2</v>
      </c>
      <c r="F1729" s="2">
        <f>'Moving Avg'!D1729</f>
        <v>7.1150000000000002</v>
      </c>
      <c r="G1729" s="2">
        <f>'Moving Avg'!F1729</f>
        <v>7.0657499999999995</v>
      </c>
      <c r="H1729" s="2">
        <f>'Moving Avg'!G1729</f>
        <v>7.3406999999999973</v>
      </c>
      <c r="I1729" s="2">
        <f>'Moving Avg'!H1729</f>
        <v>7.1726949999999992</v>
      </c>
      <c r="J1729" s="5" t="str">
        <f>OBV!F1729</f>
        <v>BEARISH</v>
      </c>
      <c r="K1729" s="5" t="str">
        <f>OBV!G1729</f>
        <v>NEUTRAL</v>
      </c>
      <c r="L1729" s="5" t="str">
        <f>OBV!H1729</f>
        <v>BEARISH DIVERGENCE</v>
      </c>
      <c r="M1729" s="7">
        <f t="shared" si="260"/>
        <v>25</v>
      </c>
      <c r="N1729" s="7">
        <f t="shared" si="261"/>
        <v>100</v>
      </c>
      <c r="O1729" s="7">
        <f t="shared" si="262"/>
        <v>0</v>
      </c>
      <c r="P1729" s="7">
        <f t="shared" si="263"/>
        <v>16.5</v>
      </c>
      <c r="Q1729" s="8">
        <f t="shared" si="264"/>
        <v>46.225000000000001</v>
      </c>
      <c r="R1729" s="8">
        <f t="shared" si="265"/>
        <v>29.125</v>
      </c>
      <c r="S1729" s="8">
        <f t="shared" si="266"/>
        <v>26.175000000000001</v>
      </c>
      <c r="T1729" s="8">
        <f t="shared" si="267"/>
        <v>35.375</v>
      </c>
      <c r="U1729" s="7">
        <f t="shared" si="268"/>
        <v>33.841666666666661</v>
      </c>
      <c r="V1729" s="7">
        <f t="shared" si="269"/>
        <v>34.224999999999994</v>
      </c>
    </row>
    <row r="1730" spans="1:22" ht="13.5" x14ac:dyDescent="0.25">
      <c r="A1730" s="3">
        <f>RSI!A1730</f>
        <v>44533</v>
      </c>
      <c r="B1730" s="2">
        <f>RSI!B1730</f>
        <v>6.923</v>
      </c>
      <c r="C1730" s="2">
        <f>RSI!I1730</f>
        <v>40.852704899620214</v>
      </c>
      <c r="D1730" s="2">
        <f>MACD!E1730</f>
        <v>-7.8458632605633127E-2</v>
      </c>
      <c r="E1730" s="2">
        <f>MACD!F1730</f>
        <v>-2.9515955599120181E-2</v>
      </c>
      <c r="F1730" s="2">
        <f>'Moving Avg'!D1730</f>
        <v>7.0590000000000002</v>
      </c>
      <c r="G1730" s="2">
        <f>'Moving Avg'!F1730</f>
        <v>7.0620000000000003</v>
      </c>
      <c r="H1730" s="2">
        <f>'Moving Avg'!G1730</f>
        <v>7.3238599999999972</v>
      </c>
      <c r="I1730" s="2">
        <f>'Moving Avg'!H1730</f>
        <v>7.1762649999999981</v>
      </c>
      <c r="J1730" s="5" t="str">
        <f>OBV!F1730</f>
        <v>BEARISH</v>
      </c>
      <c r="K1730" s="5" t="str">
        <f>OBV!G1730</f>
        <v>NEUTRAL</v>
      </c>
      <c r="L1730" s="5" t="str">
        <f>OBV!H1730</f>
        <v>CONFIRMED BEARISH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100</v>
      </c>
      <c r="O1730" s="7">
        <f t="shared" ref="O1730:O1793" si="272">IF(F1730-I1730&gt;10,100,IF(F1730-I1730&gt;5,75, IF(F1730-I1730&gt;0,50,0)))</f>
        <v>0</v>
      </c>
      <c r="P1730" s="7">
        <f t="shared" ref="P1730:P1793" si="273">IF(L1730="confirmed bullish", 34, IF(L1730="bullish divergence",17, 0))+IF(J1730="bullish",33,IF(J1730="bearish",0,16.5))+IF(K1730="strong",33,IF(K1730="weak",0,16.5))</f>
        <v>16.5</v>
      </c>
      <c r="Q1730" s="8">
        <f t="shared" si="264"/>
        <v>46.225000000000001</v>
      </c>
      <c r="R1730" s="8">
        <f t="shared" si="265"/>
        <v>29.125</v>
      </c>
      <c r="S1730" s="8">
        <f t="shared" si="266"/>
        <v>26.175000000000001</v>
      </c>
      <c r="T1730" s="8">
        <f t="shared" si="267"/>
        <v>35.375</v>
      </c>
      <c r="U1730" s="7">
        <f t="shared" si="268"/>
        <v>33.841666666666661</v>
      </c>
      <c r="V1730" s="7">
        <f t="shared" si="269"/>
        <v>34.224999999999994</v>
      </c>
    </row>
    <row r="1731" spans="1:22" ht="13.5" x14ac:dyDescent="0.25">
      <c r="A1731" s="3">
        <f>RSI!A1731</f>
        <v>44536</v>
      </c>
      <c r="B1731" s="2">
        <f>RSI!B1731</f>
        <v>6.907</v>
      </c>
      <c r="C1731" s="2">
        <f>RSI!I1731</f>
        <v>40.323274951419208</v>
      </c>
      <c r="D1731" s="2">
        <f>MACD!E1731</f>
        <v>-7.7911973705148796E-2</v>
      </c>
      <c r="E1731" s="2">
        <f>MACD!F1731</f>
        <v>-3.9195159220325904E-2</v>
      </c>
      <c r="F1731" s="2">
        <f>'Moving Avg'!D1731</f>
        <v>7.0057999999999989</v>
      </c>
      <c r="G1731" s="2">
        <f>'Moving Avg'!F1731</f>
        <v>7.0574500000000011</v>
      </c>
      <c r="H1731" s="2">
        <f>'Moving Avg'!G1731</f>
        <v>7.3066999999999975</v>
      </c>
      <c r="I1731" s="2">
        <f>'Moving Avg'!H1731</f>
        <v>7.1797549999999992</v>
      </c>
      <c r="J1731" s="5" t="str">
        <f>OBV!F1731</f>
        <v>BEARISH</v>
      </c>
      <c r="K1731" s="5" t="str">
        <f>OBV!G1731</f>
        <v>NEUTRAL</v>
      </c>
      <c r="L1731" s="5" t="str">
        <f>OBV!H1731</f>
        <v>CONFIRMED BEARISH</v>
      </c>
      <c r="M1731" s="7">
        <f t="shared" si="270"/>
        <v>25</v>
      </c>
      <c r="N1731" s="7">
        <f t="shared" si="271"/>
        <v>100</v>
      </c>
      <c r="O1731" s="7">
        <f t="shared" si="272"/>
        <v>0</v>
      </c>
      <c r="P1731" s="7">
        <f t="shared" si="273"/>
        <v>16.5</v>
      </c>
      <c r="Q1731" s="8">
        <f t="shared" ref="Q1731:Q1794" si="274">0.35*M1731+N1731*0.35+O1731*0.15+P1731*0.15</f>
        <v>46.225000000000001</v>
      </c>
      <c r="R1731" s="8">
        <f t="shared" ref="R1731:R1794" si="275">M1731*0.2+N1731*0.2+O1731*0.35+P1731*0.25</f>
        <v>29.125</v>
      </c>
      <c r="S1731" s="8">
        <f t="shared" ref="S1731:S1794" si="276">M1731*0.15+N1731*0.15+O1731*0.25+P1731*0.45</f>
        <v>26.175000000000001</v>
      </c>
      <c r="T1731" s="8">
        <f t="shared" ref="T1731:T1794" si="277">0.25*SUM(M1731:P1731)</f>
        <v>35.375</v>
      </c>
      <c r="U1731" s="7">
        <f t="shared" ref="U1731:U1794" si="278">SUM(Q1731:S1731)/3</f>
        <v>33.841666666666661</v>
      </c>
      <c r="V1731" s="7">
        <f t="shared" ref="V1731:V1794" si="279">SUM(Q1731:T1731)/4</f>
        <v>34.224999999999994</v>
      </c>
    </row>
    <row r="1732" spans="1:22" ht="13.5" x14ac:dyDescent="0.25">
      <c r="A1732" s="3">
        <f>RSI!A1732</f>
        <v>44537</v>
      </c>
      <c r="B1732" s="2">
        <f>RSI!B1732</f>
        <v>6.907</v>
      </c>
      <c r="C1732" s="2">
        <f>RSI!I1732</f>
        <v>40.323274951419208</v>
      </c>
      <c r="D1732" s="2">
        <f>MACD!E1732</f>
        <v>-3.5148500507275138E-2</v>
      </c>
      <c r="E1732" s="2">
        <f>MACD!F1732</f>
        <v>-3.8385827477715753E-2</v>
      </c>
      <c r="F1732" s="2">
        <f>'Moving Avg'!D1732</f>
        <v>7.0133999999999999</v>
      </c>
      <c r="G1732" s="2">
        <f>'Moving Avg'!F1732</f>
        <v>7.0529000000000028</v>
      </c>
      <c r="H1732" s="2">
        <f>'Moving Avg'!G1732</f>
        <v>7.2886199999999981</v>
      </c>
      <c r="I1732" s="2">
        <f>'Moving Avg'!H1732</f>
        <v>7.183279999999999</v>
      </c>
      <c r="J1732" s="5" t="str">
        <f>OBV!F1732</f>
        <v>BEARISH</v>
      </c>
      <c r="K1732" s="5" t="str">
        <f>OBV!G1732</f>
        <v>NEUTRAL</v>
      </c>
      <c r="L1732" s="5" t="str">
        <f>OBV!H1732</f>
        <v>BEARISH DIVERGENCE</v>
      </c>
      <c r="M1732" s="7">
        <f t="shared" si="270"/>
        <v>25</v>
      </c>
      <c r="N1732" s="7">
        <f t="shared" si="271"/>
        <v>0</v>
      </c>
      <c r="O1732" s="7">
        <f t="shared" si="272"/>
        <v>0</v>
      </c>
      <c r="P1732" s="7">
        <f t="shared" si="273"/>
        <v>16.5</v>
      </c>
      <c r="Q1732" s="8">
        <f t="shared" si="274"/>
        <v>11.225</v>
      </c>
      <c r="R1732" s="8">
        <f t="shared" si="275"/>
        <v>9.125</v>
      </c>
      <c r="S1732" s="8">
        <f t="shared" si="276"/>
        <v>11.175000000000001</v>
      </c>
      <c r="T1732" s="8">
        <f t="shared" si="277"/>
        <v>10.375</v>
      </c>
      <c r="U1732" s="7">
        <f t="shared" si="278"/>
        <v>10.508333333333335</v>
      </c>
      <c r="V1732" s="7">
        <f t="shared" si="279"/>
        <v>10.475000000000001</v>
      </c>
    </row>
    <row r="1733" spans="1:22" ht="13.5" x14ac:dyDescent="0.25">
      <c r="A1733" s="3">
        <f>RSI!A1733</f>
        <v>44538</v>
      </c>
      <c r="B1733" s="2">
        <f>RSI!B1733</f>
        <v>6.8310000000000004</v>
      </c>
      <c r="C1733" s="2">
        <f>RSI!I1733</f>
        <v>37.63633483521027</v>
      </c>
      <c r="D1733" s="2">
        <f>MACD!E1733</f>
        <v>-4.9816938649849263E-3</v>
      </c>
      <c r="E1733" s="2">
        <f>MACD!F1733</f>
        <v>-3.1705000755169591E-2</v>
      </c>
      <c r="F1733" s="2">
        <f>'Moving Avg'!D1733</f>
        <v>6.946600000000001</v>
      </c>
      <c r="G1733" s="2">
        <f>'Moving Avg'!F1733</f>
        <v>7.037700000000001</v>
      </c>
      <c r="H1733" s="2">
        <f>'Moving Avg'!G1733</f>
        <v>7.2690199999999985</v>
      </c>
      <c r="I1733" s="2">
        <f>'Moving Avg'!H1733</f>
        <v>7.1864249999999981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  <c r="M1733" s="7">
        <f t="shared" si="270"/>
        <v>25</v>
      </c>
      <c r="N1733" s="7">
        <f t="shared" si="271"/>
        <v>0</v>
      </c>
      <c r="O1733" s="7">
        <f t="shared" si="272"/>
        <v>0</v>
      </c>
      <c r="P1733" s="7">
        <f t="shared" si="273"/>
        <v>16.5</v>
      </c>
      <c r="Q1733" s="8">
        <f t="shared" si="274"/>
        <v>11.225</v>
      </c>
      <c r="R1733" s="8">
        <f t="shared" si="275"/>
        <v>9.125</v>
      </c>
      <c r="S1733" s="8">
        <f t="shared" si="276"/>
        <v>11.175000000000001</v>
      </c>
      <c r="T1733" s="8">
        <f t="shared" si="277"/>
        <v>10.375</v>
      </c>
      <c r="U1733" s="7">
        <f t="shared" si="278"/>
        <v>10.508333333333335</v>
      </c>
      <c r="V1733" s="7">
        <f t="shared" si="279"/>
        <v>10.475000000000001</v>
      </c>
    </row>
    <row r="1734" spans="1:22" ht="13.5" x14ac:dyDescent="0.25">
      <c r="A1734" s="3">
        <f>RSI!A1734</f>
        <v>44539</v>
      </c>
      <c r="B1734" s="2">
        <f>RSI!B1734</f>
        <v>6.7709999999999999</v>
      </c>
      <c r="C1734" s="2">
        <f>RSI!I1734</f>
        <v>35.61843605337836</v>
      </c>
      <c r="D1734" s="2">
        <f>MACD!E1734</f>
        <v>2.6618871952935663E-2</v>
      </c>
      <c r="E1734" s="2">
        <f>MACD!F1734</f>
        <v>-2.0040226213548541E-2</v>
      </c>
      <c r="F1734" s="2">
        <f>'Moving Avg'!D1734</f>
        <v>6.8677999999999999</v>
      </c>
      <c r="G1734" s="2">
        <f>'Moving Avg'!F1734</f>
        <v>7.019499999999999</v>
      </c>
      <c r="H1734" s="2">
        <f>'Moving Avg'!G1734</f>
        <v>7.2483799999999983</v>
      </c>
      <c r="I1734" s="2">
        <f>'Moving Avg'!H1734</f>
        <v>7.1892699999999969</v>
      </c>
      <c r="J1734" s="5" t="str">
        <f>OBV!F1734</f>
        <v>BEARISH</v>
      </c>
      <c r="K1734" s="5" t="str">
        <f>OBV!G1734</f>
        <v>NEUTRAL</v>
      </c>
      <c r="L1734" s="5" t="str">
        <f>OBV!H1734</f>
        <v>CONFIRMED BEARISH</v>
      </c>
      <c r="M1734" s="7">
        <f t="shared" si="270"/>
        <v>25</v>
      </c>
      <c r="N1734" s="7">
        <f t="shared" si="271"/>
        <v>0</v>
      </c>
      <c r="O1734" s="7">
        <f t="shared" si="272"/>
        <v>0</v>
      </c>
      <c r="P1734" s="7">
        <f t="shared" si="273"/>
        <v>16.5</v>
      </c>
      <c r="Q1734" s="8">
        <f t="shared" si="274"/>
        <v>11.225</v>
      </c>
      <c r="R1734" s="8">
        <f t="shared" si="275"/>
        <v>9.125</v>
      </c>
      <c r="S1734" s="8">
        <f t="shared" si="276"/>
        <v>11.175000000000001</v>
      </c>
      <c r="T1734" s="8">
        <f t="shared" si="277"/>
        <v>10.375</v>
      </c>
      <c r="U1734" s="7">
        <f t="shared" si="278"/>
        <v>10.508333333333335</v>
      </c>
      <c r="V1734" s="7">
        <f t="shared" si="279"/>
        <v>10.475000000000001</v>
      </c>
    </row>
    <row r="1735" spans="1:22" ht="13.5" x14ac:dyDescent="0.25">
      <c r="A1735" s="3">
        <f>RSI!A1735</f>
        <v>44540</v>
      </c>
      <c r="B1735" s="2">
        <f>RSI!B1735</f>
        <v>6.7709999999999999</v>
      </c>
      <c r="C1735" s="2">
        <f>RSI!I1735</f>
        <v>35.61843605337836</v>
      </c>
      <c r="D1735" s="2">
        <f>MACD!E1735</f>
        <v>6.568348765697074E-2</v>
      </c>
      <c r="E1735" s="2">
        <f>MACD!F1735</f>
        <v>-2.8954834394446845E-3</v>
      </c>
      <c r="F1735" s="2">
        <f>'Moving Avg'!D1735</f>
        <v>6.8373999999999997</v>
      </c>
      <c r="G1735" s="2">
        <f>'Moving Avg'!F1735</f>
        <v>7.0016999999999996</v>
      </c>
      <c r="H1735" s="2">
        <f>'Moving Avg'!G1735</f>
        <v>7.2275799999999979</v>
      </c>
      <c r="I1735" s="2">
        <f>'Moving Avg'!H1735</f>
        <v>7.1927899999999969</v>
      </c>
      <c r="J1735" s="5" t="str">
        <f>OBV!F1735</f>
        <v>BEARISH</v>
      </c>
      <c r="K1735" s="5" t="str">
        <f>OBV!G1735</f>
        <v>NEUTRAL</v>
      </c>
      <c r="L1735" s="5" t="str">
        <f>OBV!H1735</f>
        <v>CONFIRMED BEARISH</v>
      </c>
      <c r="M1735" s="7">
        <f t="shared" si="270"/>
        <v>25</v>
      </c>
      <c r="N1735" s="7">
        <f t="shared" si="271"/>
        <v>0</v>
      </c>
      <c r="O1735" s="7">
        <f t="shared" si="272"/>
        <v>0</v>
      </c>
      <c r="P1735" s="7">
        <f t="shared" si="273"/>
        <v>16.5</v>
      </c>
      <c r="Q1735" s="8">
        <f t="shared" si="274"/>
        <v>11.225</v>
      </c>
      <c r="R1735" s="8">
        <f t="shared" si="275"/>
        <v>9.125</v>
      </c>
      <c r="S1735" s="8">
        <f t="shared" si="276"/>
        <v>11.175000000000001</v>
      </c>
      <c r="T1735" s="8">
        <f t="shared" si="277"/>
        <v>10.375</v>
      </c>
      <c r="U1735" s="7">
        <f t="shared" si="278"/>
        <v>10.508333333333335</v>
      </c>
      <c r="V1735" s="7">
        <f t="shared" si="279"/>
        <v>10.475000000000001</v>
      </c>
    </row>
    <row r="1736" spans="1:22" ht="13.5" x14ac:dyDescent="0.25">
      <c r="A1736" s="3">
        <f>RSI!A1736</f>
        <v>44543</v>
      </c>
      <c r="B1736" s="2">
        <f>RSI!B1736</f>
        <v>6.7709999999999999</v>
      </c>
      <c r="C1736" s="2">
        <f>RSI!I1736</f>
        <v>35.61843605337836</v>
      </c>
      <c r="D1736" s="2">
        <f>MACD!E1736</f>
        <v>9.58488305856946E-2</v>
      </c>
      <c r="E1736" s="2">
        <f>MACD!F1736</f>
        <v>1.6853379365583173E-2</v>
      </c>
      <c r="F1736" s="2">
        <f>'Moving Avg'!D1736</f>
        <v>6.8102</v>
      </c>
      <c r="G1736" s="2">
        <f>'Moving Avg'!F1736</f>
        <v>6.9903499999999994</v>
      </c>
      <c r="H1736" s="2">
        <f>'Moving Avg'!G1736</f>
        <v>7.2081599999999995</v>
      </c>
      <c r="I1736" s="2">
        <f>'Moving Avg'!H1736</f>
        <v>7.196309999999996</v>
      </c>
      <c r="J1736" s="5" t="str">
        <f>OBV!F1736</f>
        <v>NEUTRAL</v>
      </c>
      <c r="K1736" s="5" t="str">
        <f>OBV!G1736</f>
        <v>NEUTRAL</v>
      </c>
      <c r="L1736" s="5" t="str">
        <f>OBV!H1736</f>
        <v>NEUTRAL</v>
      </c>
      <c r="M1736" s="7">
        <f t="shared" si="270"/>
        <v>25</v>
      </c>
      <c r="N1736" s="7">
        <f t="shared" si="271"/>
        <v>0</v>
      </c>
      <c r="O1736" s="7">
        <f t="shared" si="272"/>
        <v>0</v>
      </c>
      <c r="P1736" s="7">
        <f t="shared" si="273"/>
        <v>33</v>
      </c>
      <c r="Q1736" s="8">
        <f t="shared" si="274"/>
        <v>13.7</v>
      </c>
      <c r="R1736" s="8">
        <f t="shared" si="275"/>
        <v>13.25</v>
      </c>
      <c r="S1736" s="8">
        <f t="shared" si="276"/>
        <v>18.600000000000001</v>
      </c>
      <c r="T1736" s="8">
        <f t="shared" si="277"/>
        <v>14.5</v>
      </c>
      <c r="U1736" s="7">
        <f t="shared" si="278"/>
        <v>15.183333333333332</v>
      </c>
      <c r="V1736" s="7">
        <f t="shared" si="279"/>
        <v>15.012499999999999</v>
      </c>
    </row>
    <row r="1737" spans="1:22" ht="13.5" x14ac:dyDescent="0.25">
      <c r="A1737" s="3">
        <f>RSI!A1737</f>
        <v>44544</v>
      </c>
      <c r="B1737" s="2">
        <f>RSI!B1737</f>
        <v>6.7709999999999999</v>
      </c>
      <c r="C1737" s="2">
        <f>RSI!I1737</f>
        <v>35.61843605337836</v>
      </c>
      <c r="D1737" s="2">
        <f>MACD!E1737</f>
        <v>7.6202317716907331E-2</v>
      </c>
      <c r="E1737" s="2">
        <f>MACD!F1737</f>
        <v>2.8723167035848006E-2</v>
      </c>
      <c r="F1737" s="2">
        <f>'Moving Avg'!D1737</f>
        <v>6.7829999999999995</v>
      </c>
      <c r="G1737" s="2">
        <f>'Moving Avg'!F1737</f>
        <v>6.9789999999999992</v>
      </c>
      <c r="H1737" s="2">
        <f>'Moving Avg'!G1737</f>
        <v>7.1887400000000001</v>
      </c>
      <c r="I1737" s="2">
        <f>'Moving Avg'!H1737</f>
        <v>7.199829999999996</v>
      </c>
      <c r="J1737" s="5" t="str">
        <f>OBV!F1737</f>
        <v>NEUTRAL</v>
      </c>
      <c r="K1737" s="5" t="str">
        <f>OBV!G1737</f>
        <v>NEUTRAL</v>
      </c>
      <c r="L1737" s="5" t="str">
        <f>OBV!H1737</f>
        <v>NEUTRAL</v>
      </c>
      <c r="M1737" s="7">
        <f t="shared" si="270"/>
        <v>25</v>
      </c>
      <c r="N1737" s="7">
        <f t="shared" si="271"/>
        <v>0</v>
      </c>
      <c r="O1737" s="7">
        <f t="shared" si="272"/>
        <v>0</v>
      </c>
      <c r="P1737" s="7">
        <f t="shared" si="273"/>
        <v>33</v>
      </c>
      <c r="Q1737" s="8">
        <f t="shared" si="274"/>
        <v>13.7</v>
      </c>
      <c r="R1737" s="8">
        <f t="shared" si="275"/>
        <v>13.25</v>
      </c>
      <c r="S1737" s="8">
        <f t="shared" si="276"/>
        <v>18.600000000000001</v>
      </c>
      <c r="T1737" s="8">
        <f t="shared" si="277"/>
        <v>14.5</v>
      </c>
      <c r="U1737" s="7">
        <f t="shared" si="278"/>
        <v>15.183333333333332</v>
      </c>
      <c r="V1737" s="7">
        <f t="shared" si="279"/>
        <v>15.012499999999999</v>
      </c>
    </row>
    <row r="1738" spans="1:22" ht="13.5" x14ac:dyDescent="0.25">
      <c r="A1738" s="3">
        <f>RSI!A1738</f>
        <v>44545</v>
      </c>
      <c r="B1738" s="2">
        <f>RSI!B1738</f>
        <v>6.46</v>
      </c>
      <c r="C1738" s="2">
        <f>RSI!I1738</f>
        <v>25.926934053728672</v>
      </c>
      <c r="D1738" s="2">
        <f>MACD!E1738</f>
        <v>0.1296336558656721</v>
      </c>
      <c r="E1738" s="2">
        <f>MACD!F1738</f>
        <v>4.8905264801812828E-2</v>
      </c>
      <c r="F1738" s="2">
        <f>'Moving Avg'!D1738</f>
        <v>6.7087999999999992</v>
      </c>
      <c r="G1738" s="2">
        <f>'Moving Avg'!F1738</f>
        <v>6.9528500000000006</v>
      </c>
      <c r="H1738" s="2">
        <f>'Moving Avg'!G1738</f>
        <v>7.1624799999999995</v>
      </c>
      <c r="I1738" s="2">
        <f>'Moving Avg'!H1738</f>
        <v>7.2014749999999959</v>
      </c>
      <c r="J1738" s="5" t="str">
        <f>OBV!F1738</f>
        <v>BEARISH</v>
      </c>
      <c r="K1738" s="5" t="str">
        <f>OBV!G1738</f>
        <v>NEUTRAL</v>
      </c>
      <c r="L1738" s="5" t="str">
        <f>OBV!H1738</f>
        <v>CONFIRMED BEARISH</v>
      </c>
      <c r="M1738" s="7">
        <f t="shared" si="270"/>
        <v>50</v>
      </c>
      <c r="N1738" s="7">
        <f t="shared" si="271"/>
        <v>0</v>
      </c>
      <c r="O1738" s="7">
        <f t="shared" si="272"/>
        <v>0</v>
      </c>
      <c r="P1738" s="7">
        <f t="shared" si="273"/>
        <v>16.5</v>
      </c>
      <c r="Q1738" s="8">
        <f t="shared" si="274"/>
        <v>19.975000000000001</v>
      </c>
      <c r="R1738" s="8">
        <f t="shared" si="275"/>
        <v>14.125</v>
      </c>
      <c r="S1738" s="8">
        <f t="shared" si="276"/>
        <v>14.925000000000001</v>
      </c>
      <c r="T1738" s="8">
        <f t="shared" si="277"/>
        <v>16.625</v>
      </c>
      <c r="U1738" s="7">
        <f t="shared" si="278"/>
        <v>16.341666666666669</v>
      </c>
      <c r="V1738" s="7">
        <f t="shared" si="279"/>
        <v>16.412500000000001</v>
      </c>
    </row>
    <row r="1739" spans="1:22" ht="13.5" x14ac:dyDescent="0.25">
      <c r="A1739" s="3">
        <f>RSI!A1739</f>
        <v>44546</v>
      </c>
      <c r="B1739" s="2">
        <f>RSI!B1739</f>
        <v>6.5350000000000001</v>
      </c>
      <c r="C1739" s="2">
        <f>RSI!I1739</f>
        <v>30.815806260888749</v>
      </c>
      <c r="D1739" s="2">
        <f>MACD!E1739</f>
        <v>0.17249714124301629</v>
      </c>
      <c r="E1739" s="2">
        <f>MACD!F1739</f>
        <v>7.3623640090053524E-2</v>
      </c>
      <c r="F1739" s="2">
        <f>'Moving Avg'!D1739</f>
        <v>6.6616</v>
      </c>
      <c r="G1739" s="2">
        <f>'Moving Avg'!F1739</f>
        <v>6.9304500000000004</v>
      </c>
      <c r="H1739" s="2">
        <f>'Moving Avg'!G1739</f>
        <v>7.1412200000000006</v>
      </c>
      <c r="I1739" s="2">
        <f>'Moving Avg'!H1739</f>
        <v>7.2043849999999967</v>
      </c>
      <c r="J1739" s="5" t="str">
        <f>OBV!F1739</f>
        <v>BULLISH</v>
      </c>
      <c r="K1739" s="5" t="str">
        <f>OBV!G1739</f>
        <v>NEUTRAL</v>
      </c>
      <c r="L1739" s="5" t="str">
        <f>OBV!H1739</f>
        <v>BULLISH DIVERGENCE</v>
      </c>
      <c r="M1739" s="7">
        <f t="shared" si="270"/>
        <v>25</v>
      </c>
      <c r="N1739" s="7">
        <f t="shared" si="271"/>
        <v>0</v>
      </c>
      <c r="O1739" s="7">
        <f t="shared" si="272"/>
        <v>0</v>
      </c>
      <c r="P1739" s="7">
        <f t="shared" si="273"/>
        <v>66.5</v>
      </c>
      <c r="Q1739" s="8">
        <f t="shared" si="274"/>
        <v>18.725000000000001</v>
      </c>
      <c r="R1739" s="8">
        <f t="shared" si="275"/>
        <v>21.625</v>
      </c>
      <c r="S1739" s="8">
        <f t="shared" si="276"/>
        <v>33.674999999999997</v>
      </c>
      <c r="T1739" s="8">
        <f t="shared" si="277"/>
        <v>22.875</v>
      </c>
      <c r="U1739" s="7">
        <f t="shared" si="278"/>
        <v>24.675000000000001</v>
      </c>
      <c r="V1739" s="7">
        <f t="shared" si="279"/>
        <v>24.225000000000001</v>
      </c>
    </row>
    <row r="1740" spans="1:22" ht="13.5" x14ac:dyDescent="0.25">
      <c r="A1740" s="3">
        <f>RSI!A1740</f>
        <v>44550</v>
      </c>
      <c r="B1740" s="2">
        <f>RSI!B1740</f>
        <v>6.5350000000000001</v>
      </c>
      <c r="C1740" s="2">
        <f>RSI!I1740</f>
        <v>30.815806260888763</v>
      </c>
      <c r="D1740" s="2">
        <f>MACD!E1740</f>
        <v>0.17406258259286655</v>
      </c>
      <c r="E1740" s="2">
        <f>MACD!F1740</f>
        <v>9.3711428590616125E-2</v>
      </c>
      <c r="F1740" s="2">
        <f>'Moving Avg'!D1740</f>
        <v>6.6144000000000007</v>
      </c>
      <c r="G1740" s="2">
        <f>'Moving Avg'!F1740</f>
        <v>6.9099500000000003</v>
      </c>
      <c r="H1740" s="2">
        <f>'Moving Avg'!G1740</f>
        <v>7.1170799999999996</v>
      </c>
      <c r="I1740" s="2">
        <f>'Moving Avg'!H1740</f>
        <v>7.2072949999999985</v>
      </c>
      <c r="J1740" s="5" t="str">
        <f>OBV!F1740</f>
        <v>BULLISH</v>
      </c>
      <c r="K1740" s="5" t="str">
        <f>OBV!G1740</f>
        <v>NEUTRAL</v>
      </c>
      <c r="L1740" s="5" t="str">
        <f>OBV!H1740</f>
        <v>BULLISH DIVERGENCE</v>
      </c>
      <c r="M1740" s="7">
        <f t="shared" si="270"/>
        <v>25</v>
      </c>
      <c r="N1740" s="7">
        <f t="shared" si="271"/>
        <v>0</v>
      </c>
      <c r="O1740" s="7">
        <f t="shared" si="272"/>
        <v>0</v>
      </c>
      <c r="P1740" s="7">
        <f t="shared" si="273"/>
        <v>66.5</v>
      </c>
      <c r="Q1740" s="8">
        <f t="shared" si="274"/>
        <v>18.725000000000001</v>
      </c>
      <c r="R1740" s="8">
        <f t="shared" si="275"/>
        <v>21.625</v>
      </c>
      <c r="S1740" s="8">
        <f t="shared" si="276"/>
        <v>33.674999999999997</v>
      </c>
      <c r="T1740" s="8">
        <f t="shared" si="277"/>
        <v>22.875</v>
      </c>
      <c r="U1740" s="7">
        <f t="shared" si="278"/>
        <v>24.675000000000001</v>
      </c>
      <c r="V1740" s="7">
        <f t="shared" si="279"/>
        <v>24.225000000000001</v>
      </c>
    </row>
    <row r="1741" spans="1:22" ht="13.5" x14ac:dyDescent="0.25">
      <c r="A1741" s="3">
        <f>RSI!A1741</f>
        <v>44551</v>
      </c>
      <c r="B1741" s="2">
        <f>RSI!B1741</f>
        <v>6.5279999999999996</v>
      </c>
      <c r="C1741" s="2">
        <f>RSI!I1741</f>
        <v>30.597213195531396</v>
      </c>
      <c r="D1741" s="2">
        <f>MACD!E1741</f>
        <v>0.17578408128471157</v>
      </c>
      <c r="E1741" s="2">
        <f>MACD!F1741</f>
        <v>0.11012595912943521</v>
      </c>
      <c r="F1741" s="2">
        <f>'Moving Avg'!D1741</f>
        <v>6.5658000000000003</v>
      </c>
      <c r="G1741" s="2">
        <f>'Moving Avg'!F1741</f>
        <v>6.8886999999999983</v>
      </c>
      <c r="H1741" s="2">
        <f>'Moving Avg'!G1741</f>
        <v>7.0950800000000012</v>
      </c>
      <c r="I1741" s="2">
        <f>'Moving Avg'!H1741</f>
        <v>7.2096349999999969</v>
      </c>
      <c r="J1741" s="5" t="str">
        <f>OBV!F1741</f>
        <v>BEARISH</v>
      </c>
      <c r="K1741" s="5" t="str">
        <f>OBV!G1741</f>
        <v>NEUTRAL</v>
      </c>
      <c r="L1741" s="5" t="str">
        <f>OBV!H1741</f>
        <v>CONFIRMED BEARISH</v>
      </c>
      <c r="M1741" s="7">
        <f t="shared" si="270"/>
        <v>25</v>
      </c>
      <c r="N1741" s="7">
        <f t="shared" si="271"/>
        <v>0</v>
      </c>
      <c r="O1741" s="7">
        <f t="shared" si="272"/>
        <v>0</v>
      </c>
      <c r="P1741" s="7">
        <f t="shared" si="273"/>
        <v>16.5</v>
      </c>
      <c r="Q1741" s="8">
        <f t="shared" si="274"/>
        <v>11.225</v>
      </c>
      <c r="R1741" s="8">
        <f t="shared" si="275"/>
        <v>9.125</v>
      </c>
      <c r="S1741" s="8">
        <f t="shared" si="276"/>
        <v>11.175000000000001</v>
      </c>
      <c r="T1741" s="8">
        <f t="shared" si="277"/>
        <v>10.375</v>
      </c>
      <c r="U1741" s="7">
        <f t="shared" si="278"/>
        <v>10.508333333333335</v>
      </c>
      <c r="V1741" s="7">
        <f t="shared" si="279"/>
        <v>10.475000000000001</v>
      </c>
    </row>
    <row r="1742" spans="1:22" ht="13.5" x14ac:dyDescent="0.25">
      <c r="A1742" s="3">
        <f>RSI!A1742</f>
        <v>44552</v>
      </c>
      <c r="B1742" s="2">
        <f>RSI!B1742</f>
        <v>6.5350000000000001</v>
      </c>
      <c r="C1742" s="2">
        <f>RSI!I1742</f>
        <v>31.123375082479313</v>
      </c>
      <c r="D1742" s="2">
        <f>MACD!E1742</f>
        <v>0.1789301662280689</v>
      </c>
      <c r="E1742" s="2">
        <f>MACD!F1742</f>
        <v>0.12388680054916196</v>
      </c>
      <c r="F1742" s="2">
        <f>'Moving Avg'!D1742</f>
        <v>6.5186000000000011</v>
      </c>
      <c r="G1742" s="2">
        <f>'Moving Avg'!F1742</f>
        <v>6.8544999999999989</v>
      </c>
      <c r="H1742" s="2">
        <f>'Moving Avg'!G1742</f>
        <v>7.0745800000000019</v>
      </c>
      <c r="I1742" s="2">
        <f>'Moving Avg'!H1742</f>
        <v>7.2120499999999979</v>
      </c>
      <c r="J1742" s="5" t="str">
        <f>OBV!F1742</f>
        <v>BEARISH</v>
      </c>
      <c r="K1742" s="5" t="str">
        <f>OBV!G1742</f>
        <v>NEUTRAL</v>
      </c>
      <c r="L1742" s="5" t="str">
        <f>OBV!H1742</f>
        <v>CONFIRMED BEARISH</v>
      </c>
      <c r="M1742" s="7">
        <f t="shared" si="270"/>
        <v>25</v>
      </c>
      <c r="N1742" s="7">
        <f t="shared" si="271"/>
        <v>0</v>
      </c>
      <c r="O1742" s="7">
        <f t="shared" si="272"/>
        <v>0</v>
      </c>
      <c r="P1742" s="7">
        <f t="shared" si="273"/>
        <v>16.5</v>
      </c>
      <c r="Q1742" s="8">
        <f t="shared" si="274"/>
        <v>11.225</v>
      </c>
      <c r="R1742" s="8">
        <f t="shared" si="275"/>
        <v>9.125</v>
      </c>
      <c r="S1742" s="8">
        <f t="shared" si="276"/>
        <v>11.175000000000001</v>
      </c>
      <c r="T1742" s="8">
        <f t="shared" si="277"/>
        <v>10.375</v>
      </c>
      <c r="U1742" s="7">
        <f t="shared" si="278"/>
        <v>10.508333333333335</v>
      </c>
      <c r="V1742" s="7">
        <f t="shared" si="279"/>
        <v>10.475000000000001</v>
      </c>
    </row>
    <row r="1743" spans="1:22" ht="13.5" x14ac:dyDescent="0.25">
      <c r="A1743" s="3">
        <f>RSI!A1743</f>
        <v>44553</v>
      </c>
      <c r="B1743" s="2">
        <f>RSI!B1743</f>
        <v>6.5279999999999996</v>
      </c>
      <c r="C1743" s="2">
        <f>RSI!I1743</f>
        <v>30.871327540884124</v>
      </c>
      <c r="D1743" s="2">
        <f>MACD!E1743</f>
        <v>0.17242148444604855</v>
      </c>
      <c r="E1743" s="2">
        <f>MACD!F1743</f>
        <v>0.13359373732853927</v>
      </c>
      <c r="F1743" s="2">
        <f>'Moving Avg'!D1743</f>
        <v>6.5322000000000005</v>
      </c>
      <c r="G1743" s="2">
        <f>'Moving Avg'!F1743</f>
        <v>6.8241500000000004</v>
      </c>
      <c r="H1743" s="2">
        <f>'Moving Avg'!G1743</f>
        <v>7.0539400000000008</v>
      </c>
      <c r="I1743" s="2">
        <f>'Moving Avg'!H1743</f>
        <v>7.2152499999999984</v>
      </c>
      <c r="J1743" s="5" t="str">
        <f>OBV!F1743</f>
        <v>BEARISH</v>
      </c>
      <c r="K1743" s="5" t="str">
        <f>OBV!G1743</f>
        <v>NEUTRAL</v>
      </c>
      <c r="L1743" s="5" t="str">
        <f>OBV!H1743</f>
        <v>BEARISH DIVERGENCE</v>
      </c>
      <c r="M1743" s="7">
        <f t="shared" si="270"/>
        <v>25</v>
      </c>
      <c r="N1743" s="7">
        <f t="shared" si="271"/>
        <v>0</v>
      </c>
      <c r="O1743" s="7">
        <f t="shared" si="272"/>
        <v>0</v>
      </c>
      <c r="P1743" s="7">
        <f t="shared" si="273"/>
        <v>16.5</v>
      </c>
      <c r="Q1743" s="8">
        <f t="shared" si="274"/>
        <v>11.225</v>
      </c>
      <c r="R1743" s="8">
        <f t="shared" si="275"/>
        <v>9.125</v>
      </c>
      <c r="S1743" s="8">
        <f t="shared" si="276"/>
        <v>11.175000000000001</v>
      </c>
      <c r="T1743" s="8">
        <f t="shared" si="277"/>
        <v>10.375</v>
      </c>
      <c r="U1743" s="7">
        <f t="shared" si="278"/>
        <v>10.508333333333335</v>
      </c>
      <c r="V1743" s="7">
        <f t="shared" si="279"/>
        <v>10.475000000000001</v>
      </c>
    </row>
    <row r="1744" spans="1:22" ht="13.5" x14ac:dyDescent="0.25">
      <c r="A1744" s="3">
        <f>RSI!A1744</f>
        <v>44554</v>
      </c>
      <c r="B1744" s="2">
        <f>RSI!B1744</f>
        <v>6.5279999999999996</v>
      </c>
      <c r="C1744" s="2">
        <f>RSI!I1744</f>
        <v>30.871327540884124</v>
      </c>
      <c r="D1744" s="2">
        <f>MACD!E1744</f>
        <v>0.15957939490804307</v>
      </c>
      <c r="E1744" s="2">
        <f>MACD!F1744</f>
        <v>0.13879086884444003</v>
      </c>
      <c r="F1744" s="2">
        <f>'Moving Avg'!D1744</f>
        <v>6.5307999999999993</v>
      </c>
      <c r="G1744" s="2">
        <f>'Moving Avg'!F1744</f>
        <v>6.7937999999999992</v>
      </c>
      <c r="H1744" s="2">
        <f>'Moving Avg'!G1744</f>
        <v>7.034060000000002</v>
      </c>
      <c r="I1744" s="2">
        <f>'Moving Avg'!H1744</f>
        <v>7.2193049999999994</v>
      </c>
      <c r="J1744" s="5" t="str">
        <f>OBV!F1744</f>
        <v>BEARISH</v>
      </c>
      <c r="K1744" s="5" t="str">
        <f>OBV!G1744</f>
        <v>NEUTRAL</v>
      </c>
      <c r="L1744" s="5" t="str">
        <f>OBV!H1744</f>
        <v>CONFIRMED BEARISH</v>
      </c>
      <c r="M1744" s="7">
        <f t="shared" si="270"/>
        <v>25</v>
      </c>
      <c r="N1744" s="7">
        <f t="shared" si="271"/>
        <v>0</v>
      </c>
      <c r="O1744" s="7">
        <f t="shared" si="272"/>
        <v>0</v>
      </c>
      <c r="P1744" s="7">
        <f t="shared" si="273"/>
        <v>16.5</v>
      </c>
      <c r="Q1744" s="8">
        <f t="shared" si="274"/>
        <v>11.225</v>
      </c>
      <c r="R1744" s="8">
        <f t="shared" si="275"/>
        <v>9.125</v>
      </c>
      <c r="S1744" s="8">
        <f t="shared" si="276"/>
        <v>11.175000000000001</v>
      </c>
      <c r="T1744" s="8">
        <f t="shared" si="277"/>
        <v>10.375</v>
      </c>
      <c r="U1744" s="7">
        <f t="shared" si="278"/>
        <v>10.508333333333335</v>
      </c>
      <c r="V1744" s="7">
        <f t="shared" si="279"/>
        <v>10.475000000000001</v>
      </c>
    </row>
    <row r="1745" spans="1:22" ht="13.5" x14ac:dyDescent="0.25">
      <c r="A1745" s="3">
        <f>RSI!A1745</f>
        <v>44557</v>
      </c>
      <c r="B1745" s="2">
        <f>RSI!B1745</f>
        <v>6.5659999999999998</v>
      </c>
      <c r="C1745" s="2">
        <f>RSI!I1745</f>
        <v>34.224933247648508</v>
      </c>
      <c r="D1745" s="2">
        <f>MACD!E1745</f>
        <v>0.14765377609726382</v>
      </c>
      <c r="E1745" s="2">
        <f>MACD!F1745</f>
        <v>0.14056345029500478</v>
      </c>
      <c r="F1745" s="2">
        <f>'Moving Avg'!D1745</f>
        <v>6.536999999999999</v>
      </c>
      <c r="G1745" s="2">
        <f>'Moving Avg'!F1745</f>
        <v>6.7619500000000006</v>
      </c>
      <c r="H1745" s="2">
        <f>'Moving Avg'!G1745</f>
        <v>7.0166000000000022</v>
      </c>
      <c r="I1745" s="2">
        <f>'Moving Avg'!H1745</f>
        <v>7.223584999999999</v>
      </c>
      <c r="J1745" s="5" t="str">
        <f>OBV!F1745</f>
        <v>BEARISH</v>
      </c>
      <c r="K1745" s="5" t="str">
        <f>OBV!G1745</f>
        <v>NEUTRAL</v>
      </c>
      <c r="L1745" s="5" t="str">
        <f>OBV!H1745</f>
        <v>BEARISH DIVERGENCE</v>
      </c>
      <c r="M1745" s="7">
        <f t="shared" si="270"/>
        <v>25</v>
      </c>
      <c r="N1745" s="7">
        <f t="shared" si="271"/>
        <v>0</v>
      </c>
      <c r="O1745" s="7">
        <f t="shared" si="272"/>
        <v>0</v>
      </c>
      <c r="P1745" s="7">
        <f t="shared" si="273"/>
        <v>16.5</v>
      </c>
      <c r="Q1745" s="8">
        <f t="shared" si="274"/>
        <v>11.225</v>
      </c>
      <c r="R1745" s="8">
        <f t="shared" si="275"/>
        <v>9.125</v>
      </c>
      <c r="S1745" s="8">
        <f t="shared" si="276"/>
        <v>11.175000000000001</v>
      </c>
      <c r="T1745" s="8">
        <f t="shared" si="277"/>
        <v>10.375</v>
      </c>
      <c r="U1745" s="7">
        <f t="shared" si="278"/>
        <v>10.508333333333335</v>
      </c>
      <c r="V1745" s="7">
        <f t="shared" si="279"/>
        <v>10.475000000000001</v>
      </c>
    </row>
    <row r="1746" spans="1:22" ht="13.5" x14ac:dyDescent="0.25">
      <c r="A1746" s="3">
        <f>RSI!A1746</f>
        <v>44558</v>
      </c>
      <c r="B1746" s="2">
        <f>RSI!B1746</f>
        <v>6.8239999999999998</v>
      </c>
      <c r="C1746" s="2">
        <f>RSI!I1746</f>
        <v>51.447157397731033</v>
      </c>
      <c r="D1746" s="2">
        <f>MACD!E1746</f>
        <v>0.11985274966605708</v>
      </c>
      <c r="E1746" s="2">
        <f>MACD!F1746</f>
        <v>0.13642131016921524</v>
      </c>
      <c r="F1746" s="2">
        <f>'Moving Avg'!D1746</f>
        <v>6.5961999999999987</v>
      </c>
      <c r="G1746" s="2">
        <f>'Moving Avg'!F1746</f>
        <v>6.7445000000000004</v>
      </c>
      <c r="H1746" s="2">
        <f>'Moving Avg'!G1746</f>
        <v>7.0043000000000033</v>
      </c>
      <c r="I1746" s="2">
        <f>'Moving Avg'!H1746</f>
        <v>7.2283349999999995</v>
      </c>
      <c r="J1746" s="5" t="str">
        <f>OBV!F1746</f>
        <v>BULLISH</v>
      </c>
      <c r="K1746" s="5" t="str">
        <f>OBV!G1746</f>
        <v>NEUTRAL</v>
      </c>
      <c r="L1746" s="5" t="str">
        <f>OBV!H1746</f>
        <v>CONFIRMED BULLISH</v>
      </c>
      <c r="M1746" s="7">
        <f t="shared" si="270"/>
        <v>25</v>
      </c>
      <c r="N1746" s="7">
        <f t="shared" si="271"/>
        <v>45</v>
      </c>
      <c r="O1746" s="7">
        <f t="shared" si="272"/>
        <v>0</v>
      </c>
      <c r="P1746" s="7">
        <f t="shared" si="273"/>
        <v>83.5</v>
      </c>
      <c r="Q1746" s="8">
        <f t="shared" si="274"/>
        <v>37.024999999999999</v>
      </c>
      <c r="R1746" s="8">
        <f t="shared" si="275"/>
        <v>34.875</v>
      </c>
      <c r="S1746" s="8">
        <f t="shared" si="276"/>
        <v>48.075000000000003</v>
      </c>
      <c r="T1746" s="8">
        <f t="shared" si="277"/>
        <v>38.375</v>
      </c>
      <c r="U1746" s="7">
        <f t="shared" si="278"/>
        <v>39.991666666666667</v>
      </c>
      <c r="V1746" s="7">
        <f t="shared" si="279"/>
        <v>39.587500000000006</v>
      </c>
    </row>
    <row r="1747" spans="1:22" ht="13.5" x14ac:dyDescent="0.25">
      <c r="A1747" s="3">
        <f>RSI!A1747</f>
        <v>44559</v>
      </c>
      <c r="B1747" s="2">
        <f>RSI!B1747</f>
        <v>6.96</v>
      </c>
      <c r="C1747" s="2">
        <f>RSI!I1747</f>
        <v>57.730099417791358</v>
      </c>
      <c r="D1747" s="2">
        <f>MACD!E1747</f>
        <v>8.6027412722336827E-2</v>
      </c>
      <c r="E1747" s="2">
        <f>MACD!F1747</f>
        <v>0.12634253067983955</v>
      </c>
      <c r="F1747" s="2">
        <f>'Moving Avg'!D1747</f>
        <v>6.6811999999999996</v>
      </c>
      <c r="G1747" s="2">
        <f>'Moving Avg'!F1747</f>
        <v>6.7490500000000013</v>
      </c>
      <c r="H1747" s="2">
        <f>'Moving Avg'!G1747</f>
        <v>6.9947200000000036</v>
      </c>
      <c r="I1747" s="2">
        <f>'Moving Avg'!H1747</f>
        <v>7.2345849999999992</v>
      </c>
      <c r="J1747" s="5" t="str">
        <f>OBV!F1747</f>
        <v>BULLISH</v>
      </c>
      <c r="K1747" s="5" t="str">
        <f>OBV!G1747</f>
        <v>NEUTRAL</v>
      </c>
      <c r="L1747" s="5" t="str">
        <f>OBV!H1747</f>
        <v>CONFIRMED BULLISH</v>
      </c>
      <c r="M1747" s="7">
        <f t="shared" si="270"/>
        <v>25</v>
      </c>
      <c r="N1747" s="7">
        <f t="shared" si="271"/>
        <v>100</v>
      </c>
      <c r="O1747" s="7">
        <f t="shared" si="272"/>
        <v>0</v>
      </c>
      <c r="P1747" s="7">
        <f t="shared" si="273"/>
        <v>83.5</v>
      </c>
      <c r="Q1747" s="8">
        <f t="shared" si="274"/>
        <v>56.274999999999999</v>
      </c>
      <c r="R1747" s="8">
        <f t="shared" si="275"/>
        <v>45.875</v>
      </c>
      <c r="S1747" s="8">
        <f t="shared" si="276"/>
        <v>56.325000000000003</v>
      </c>
      <c r="T1747" s="8">
        <f t="shared" si="277"/>
        <v>52.125</v>
      </c>
      <c r="U1747" s="7">
        <f t="shared" si="278"/>
        <v>52.82500000000001</v>
      </c>
      <c r="V1747" s="7">
        <f t="shared" si="279"/>
        <v>52.650000000000006</v>
      </c>
    </row>
    <row r="1748" spans="1:22" ht="13.5" x14ac:dyDescent="0.25">
      <c r="A1748" s="3">
        <f>RSI!A1748</f>
        <v>44560</v>
      </c>
      <c r="B1748" s="2">
        <f>RSI!B1748</f>
        <v>7.0209999999999999</v>
      </c>
      <c r="C1748" s="2">
        <f>RSI!I1748</f>
        <v>60.216801172770225</v>
      </c>
      <c r="D1748" s="2">
        <f>MACD!E1748</f>
        <v>4.0271924647514723E-3</v>
      </c>
      <c r="E1748" s="2">
        <f>MACD!F1748</f>
        <v>0.10187946303682195</v>
      </c>
      <c r="F1748" s="2">
        <f>'Moving Avg'!D1748</f>
        <v>6.7797999999999998</v>
      </c>
      <c r="G1748" s="2">
        <f>'Moving Avg'!F1748</f>
        <v>6.7418499999999995</v>
      </c>
      <c r="H1748" s="2">
        <f>'Moving Avg'!G1748</f>
        <v>6.9863600000000021</v>
      </c>
      <c r="I1748" s="2">
        <f>'Moving Avg'!H1748</f>
        <v>7.2411400000000006</v>
      </c>
      <c r="J1748" s="5" t="str">
        <f>OBV!F1748</f>
        <v>BULLISH</v>
      </c>
      <c r="K1748" s="5" t="str">
        <f>OBV!G1748</f>
        <v>NEUTRAL</v>
      </c>
      <c r="L1748" s="5" t="str">
        <f>OBV!H1748</f>
        <v>CONFIRMED BULLISH</v>
      </c>
      <c r="M1748" s="7">
        <f t="shared" si="270"/>
        <v>25</v>
      </c>
      <c r="N1748" s="7">
        <f t="shared" si="271"/>
        <v>100</v>
      </c>
      <c r="O1748" s="7">
        <f t="shared" si="272"/>
        <v>0</v>
      </c>
      <c r="P1748" s="7">
        <f t="shared" si="273"/>
        <v>83.5</v>
      </c>
      <c r="Q1748" s="8">
        <f t="shared" si="274"/>
        <v>56.274999999999999</v>
      </c>
      <c r="R1748" s="8">
        <f t="shared" si="275"/>
        <v>45.875</v>
      </c>
      <c r="S1748" s="8">
        <f t="shared" si="276"/>
        <v>56.325000000000003</v>
      </c>
      <c r="T1748" s="8">
        <f t="shared" si="277"/>
        <v>52.125</v>
      </c>
      <c r="U1748" s="7">
        <f t="shared" si="278"/>
        <v>52.82500000000001</v>
      </c>
      <c r="V1748" s="7">
        <f t="shared" si="279"/>
        <v>52.650000000000006</v>
      </c>
    </row>
    <row r="1749" spans="1:22" ht="13.5" x14ac:dyDescent="0.25">
      <c r="A1749" s="3">
        <f>RSI!A1749</f>
        <v>44561</v>
      </c>
      <c r="B1749" s="2">
        <f>RSI!B1749</f>
        <v>7.1349999999999998</v>
      </c>
      <c r="C1749" s="2">
        <f>RSI!I1749</f>
        <v>64.428474381293668</v>
      </c>
      <c r="D1749" s="2">
        <f>MACD!E1749</f>
        <v>-6.356303357711468E-2</v>
      </c>
      <c r="E1749" s="2">
        <f>MACD!F1749</f>
        <v>6.879096371403462E-2</v>
      </c>
      <c r="F1749" s="2">
        <f>'Moving Avg'!D1749</f>
        <v>6.9012000000000002</v>
      </c>
      <c r="G1749" s="2">
        <f>'Moving Avg'!F1749</f>
        <v>6.7403500000000012</v>
      </c>
      <c r="H1749" s="2">
        <f>'Moving Avg'!G1749</f>
        <v>6.9807400000000017</v>
      </c>
      <c r="I1749" s="2">
        <f>'Moving Avg'!H1749</f>
        <v>7.2474099999999995</v>
      </c>
      <c r="J1749" s="5" t="str">
        <f>OBV!F1749</f>
        <v>BULLISH</v>
      </c>
      <c r="K1749" s="5" t="str">
        <f>OBV!G1749</f>
        <v>WEAK</v>
      </c>
      <c r="L1749" s="5" t="str">
        <f>OBV!H1749</f>
        <v>CONFIRMED BULLISH</v>
      </c>
      <c r="M1749" s="7">
        <f t="shared" si="270"/>
        <v>25</v>
      </c>
      <c r="N1749" s="7">
        <f t="shared" si="271"/>
        <v>100</v>
      </c>
      <c r="O1749" s="7">
        <f t="shared" si="272"/>
        <v>0</v>
      </c>
      <c r="P1749" s="7">
        <f t="shared" si="273"/>
        <v>67</v>
      </c>
      <c r="Q1749" s="8">
        <f t="shared" si="274"/>
        <v>53.8</v>
      </c>
      <c r="R1749" s="8">
        <f t="shared" si="275"/>
        <v>41.75</v>
      </c>
      <c r="S1749" s="8">
        <f t="shared" si="276"/>
        <v>48.900000000000006</v>
      </c>
      <c r="T1749" s="8">
        <f t="shared" si="277"/>
        <v>48</v>
      </c>
      <c r="U1749" s="7">
        <f t="shared" si="278"/>
        <v>48.15</v>
      </c>
      <c r="V1749" s="7">
        <f t="shared" si="279"/>
        <v>48.112499999999997</v>
      </c>
    </row>
    <row r="1750" spans="1:22" ht="13.5" x14ac:dyDescent="0.25">
      <c r="A1750" s="3">
        <f>RSI!A1750</f>
        <v>44564</v>
      </c>
      <c r="B1750" s="2">
        <f>RSI!B1750</f>
        <v>6.976</v>
      </c>
      <c r="C1750" s="2">
        <f>RSI!I1750</f>
        <v>55.589099356696046</v>
      </c>
      <c r="D1750" s="2">
        <f>MACD!E1750</f>
        <v>-0.11085380288538982</v>
      </c>
      <c r="E1750" s="2">
        <f>MACD!F1750</f>
        <v>3.2862010394149731E-2</v>
      </c>
      <c r="F1750" s="2">
        <f>'Moving Avg'!D1750</f>
        <v>6.9831999999999992</v>
      </c>
      <c r="G1750" s="2">
        <f>'Moving Avg'!F1750</f>
        <v>6.7430000000000003</v>
      </c>
      <c r="H1750" s="2">
        <f>'Moving Avg'!G1750</f>
        <v>6.9719400000000009</v>
      </c>
      <c r="I1750" s="2">
        <f>'Moving Avg'!H1750</f>
        <v>7.2530250000000009</v>
      </c>
      <c r="J1750" s="5" t="str">
        <f>OBV!F1750</f>
        <v>BULLISH</v>
      </c>
      <c r="K1750" s="5" t="str">
        <f>OBV!G1750</f>
        <v>NEUTRAL</v>
      </c>
      <c r="L1750" s="5" t="str">
        <f>OBV!H1750</f>
        <v>CONFIRMED BULLISH</v>
      </c>
      <c r="M1750" s="7">
        <f t="shared" si="270"/>
        <v>25</v>
      </c>
      <c r="N1750" s="7">
        <f t="shared" si="271"/>
        <v>100</v>
      </c>
      <c r="O1750" s="7">
        <f t="shared" si="272"/>
        <v>0</v>
      </c>
      <c r="P1750" s="7">
        <f t="shared" si="273"/>
        <v>83.5</v>
      </c>
      <c r="Q1750" s="8">
        <f t="shared" si="274"/>
        <v>56.274999999999999</v>
      </c>
      <c r="R1750" s="8">
        <f t="shared" si="275"/>
        <v>45.875</v>
      </c>
      <c r="S1750" s="8">
        <f t="shared" si="276"/>
        <v>56.325000000000003</v>
      </c>
      <c r="T1750" s="8">
        <f t="shared" si="277"/>
        <v>52.125</v>
      </c>
      <c r="U1750" s="7">
        <f t="shared" si="278"/>
        <v>52.82500000000001</v>
      </c>
      <c r="V1750" s="7">
        <f t="shared" si="279"/>
        <v>52.650000000000006</v>
      </c>
    </row>
    <row r="1751" spans="1:22" ht="13.5" x14ac:dyDescent="0.25">
      <c r="A1751" s="3">
        <f>RSI!A1751</f>
        <v>44565</v>
      </c>
      <c r="B1751" s="2">
        <f>RSI!B1751</f>
        <v>7.173</v>
      </c>
      <c r="C1751" s="2">
        <f>RSI!I1751</f>
        <v>62.461044472021001</v>
      </c>
      <c r="D1751" s="2">
        <f>MACD!E1751</f>
        <v>-0.16733684091454748</v>
      </c>
      <c r="E1751" s="2">
        <f>MACD!F1751</f>
        <v>-7.1777598675897107E-3</v>
      </c>
      <c r="F1751" s="2">
        <f>'Moving Avg'!D1751</f>
        <v>7.0529999999999999</v>
      </c>
      <c r="G1751" s="2">
        <f>'Moving Avg'!F1751</f>
        <v>6.7563000000000004</v>
      </c>
      <c r="H1751" s="2">
        <f>'Moving Avg'!G1751</f>
        <v>6.9666200000000007</v>
      </c>
      <c r="I1751" s="2">
        <f>'Moving Avg'!H1751</f>
        <v>7.2599850000000004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  <c r="M1751" s="7">
        <f t="shared" si="270"/>
        <v>25</v>
      </c>
      <c r="N1751" s="7">
        <f t="shared" si="271"/>
        <v>100</v>
      </c>
      <c r="O1751" s="7">
        <f t="shared" si="272"/>
        <v>0</v>
      </c>
      <c r="P1751" s="7">
        <f t="shared" si="273"/>
        <v>83.5</v>
      </c>
      <c r="Q1751" s="8">
        <f t="shared" si="274"/>
        <v>56.274999999999999</v>
      </c>
      <c r="R1751" s="8">
        <f t="shared" si="275"/>
        <v>45.875</v>
      </c>
      <c r="S1751" s="8">
        <f t="shared" si="276"/>
        <v>56.325000000000003</v>
      </c>
      <c r="T1751" s="8">
        <f t="shared" si="277"/>
        <v>52.125</v>
      </c>
      <c r="U1751" s="7">
        <f t="shared" si="278"/>
        <v>52.82500000000001</v>
      </c>
      <c r="V1751" s="7">
        <f t="shared" si="279"/>
        <v>52.650000000000006</v>
      </c>
    </row>
    <row r="1752" spans="1:22" ht="13.5" x14ac:dyDescent="0.25">
      <c r="A1752" s="3">
        <f>RSI!A1752</f>
        <v>44566</v>
      </c>
      <c r="B1752" s="2">
        <f>RSI!B1752</f>
        <v>7.2869999999999999</v>
      </c>
      <c r="C1752" s="2">
        <f>RSI!I1752</f>
        <v>65.762569360568506</v>
      </c>
      <c r="D1752" s="2">
        <f>MACD!E1752</f>
        <v>-0.22440090955944836</v>
      </c>
      <c r="E1752" s="2">
        <f>MACD!F1752</f>
        <v>-5.062238980596144E-2</v>
      </c>
      <c r="F1752" s="2">
        <f>'Moving Avg'!D1752</f>
        <v>7.1183999999999994</v>
      </c>
      <c r="G1752" s="2">
        <f>'Moving Avg'!F1752</f>
        <v>6.7752999999999997</v>
      </c>
      <c r="H1752" s="2">
        <f>'Moving Avg'!G1752</f>
        <v>6.9678400000000007</v>
      </c>
      <c r="I1752" s="2">
        <f>'Moving Avg'!H1752</f>
        <v>7.2675150000000022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  <c r="M1752" s="7">
        <f t="shared" si="270"/>
        <v>25</v>
      </c>
      <c r="N1752" s="7">
        <f t="shared" si="271"/>
        <v>100</v>
      </c>
      <c r="O1752" s="7">
        <f t="shared" si="272"/>
        <v>0</v>
      </c>
      <c r="P1752" s="7">
        <f t="shared" si="273"/>
        <v>83.5</v>
      </c>
      <c r="Q1752" s="8">
        <f t="shared" si="274"/>
        <v>56.274999999999999</v>
      </c>
      <c r="R1752" s="8">
        <f t="shared" si="275"/>
        <v>45.875</v>
      </c>
      <c r="S1752" s="8">
        <f t="shared" si="276"/>
        <v>56.325000000000003</v>
      </c>
      <c r="T1752" s="8">
        <f t="shared" si="277"/>
        <v>52.125</v>
      </c>
      <c r="U1752" s="7">
        <f t="shared" si="278"/>
        <v>52.82500000000001</v>
      </c>
      <c r="V1752" s="7">
        <f t="shared" si="279"/>
        <v>52.650000000000006</v>
      </c>
    </row>
    <row r="1753" spans="1:22" ht="13.5" x14ac:dyDescent="0.25">
      <c r="A1753" s="3">
        <f>RSI!A1753</f>
        <v>44567</v>
      </c>
      <c r="B1753" s="2">
        <f>RSI!B1753</f>
        <v>7.1429999999999998</v>
      </c>
      <c r="C1753" s="2">
        <f>RSI!I1753</f>
        <v>58.735483456166214</v>
      </c>
      <c r="D1753" s="2">
        <f>MACD!E1753</f>
        <v>-0.26553200710677061</v>
      </c>
      <c r="E1753" s="2">
        <f>MACD!F1753</f>
        <v>-9.3604313266123285E-2</v>
      </c>
      <c r="F1753" s="2">
        <f>'Moving Avg'!D1753</f>
        <v>7.1427999999999994</v>
      </c>
      <c r="G1753" s="2">
        <f>'Moving Avg'!F1753</f>
        <v>6.7909000000000006</v>
      </c>
      <c r="H1753" s="2">
        <f>'Moving Avg'!G1753</f>
        <v>6.9661799999999996</v>
      </c>
      <c r="I1753" s="2">
        <f>'Moving Avg'!H1753</f>
        <v>7.2736100000000024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  <c r="M1753" s="7">
        <f t="shared" si="270"/>
        <v>25</v>
      </c>
      <c r="N1753" s="7">
        <f t="shared" si="271"/>
        <v>100</v>
      </c>
      <c r="O1753" s="7">
        <f t="shared" si="272"/>
        <v>0</v>
      </c>
      <c r="P1753" s="7">
        <f t="shared" si="273"/>
        <v>83.5</v>
      </c>
      <c r="Q1753" s="8">
        <f t="shared" si="274"/>
        <v>56.274999999999999</v>
      </c>
      <c r="R1753" s="8">
        <f t="shared" si="275"/>
        <v>45.875</v>
      </c>
      <c r="S1753" s="8">
        <f t="shared" si="276"/>
        <v>56.325000000000003</v>
      </c>
      <c r="T1753" s="8">
        <f t="shared" si="277"/>
        <v>52.125</v>
      </c>
      <c r="U1753" s="7">
        <f t="shared" si="278"/>
        <v>52.82500000000001</v>
      </c>
      <c r="V1753" s="7">
        <f t="shared" si="279"/>
        <v>52.650000000000006</v>
      </c>
    </row>
    <row r="1754" spans="1:22" ht="13.5" x14ac:dyDescent="0.25">
      <c r="A1754" s="3">
        <f>RSI!A1754</f>
        <v>44568</v>
      </c>
      <c r="B1754" s="2">
        <f>RSI!B1754</f>
        <v>7.2110000000000003</v>
      </c>
      <c r="C1754" s="2">
        <f>RSI!I1754</f>
        <v>60.862266854631343</v>
      </c>
      <c r="D1754" s="2">
        <f>MACD!E1754</f>
        <v>-0.3067768042494663</v>
      </c>
      <c r="E1754" s="2">
        <f>MACD!F1754</f>
        <v>-0.13623881146279188</v>
      </c>
      <c r="F1754" s="2">
        <f>'Moving Avg'!D1754</f>
        <v>7.1579999999999995</v>
      </c>
      <c r="G1754" s="2">
        <f>'Moving Avg'!F1754</f>
        <v>6.8129000000000008</v>
      </c>
      <c r="H1754" s="2">
        <f>'Moving Avg'!G1754</f>
        <v>6.9658799999999985</v>
      </c>
      <c r="I1754" s="2">
        <f>'Moving Avg'!H1754</f>
        <v>7.2806850000000018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  <c r="M1754" s="7">
        <f t="shared" si="270"/>
        <v>25</v>
      </c>
      <c r="N1754" s="7">
        <f t="shared" si="271"/>
        <v>100</v>
      </c>
      <c r="O1754" s="7">
        <f t="shared" si="272"/>
        <v>0</v>
      </c>
      <c r="P1754" s="7">
        <f t="shared" si="273"/>
        <v>83.5</v>
      </c>
      <c r="Q1754" s="8">
        <f t="shared" si="274"/>
        <v>56.274999999999999</v>
      </c>
      <c r="R1754" s="8">
        <f t="shared" si="275"/>
        <v>45.875</v>
      </c>
      <c r="S1754" s="8">
        <f t="shared" si="276"/>
        <v>56.325000000000003</v>
      </c>
      <c r="T1754" s="8">
        <f t="shared" si="277"/>
        <v>52.125</v>
      </c>
      <c r="U1754" s="7">
        <f t="shared" si="278"/>
        <v>52.82500000000001</v>
      </c>
      <c r="V1754" s="7">
        <f t="shared" si="279"/>
        <v>52.650000000000006</v>
      </c>
    </row>
    <row r="1755" spans="1:22" ht="13.5" x14ac:dyDescent="0.25">
      <c r="A1755" s="3">
        <f>RSI!A1755</f>
        <v>44571</v>
      </c>
      <c r="B1755" s="2">
        <f>RSI!B1755</f>
        <v>7.4009999999999998</v>
      </c>
      <c r="C1755" s="2">
        <f>RSI!I1755</f>
        <v>66.117073973128697</v>
      </c>
      <c r="D1755" s="2">
        <f>MACD!E1755</f>
        <v>-0.35160646805927698</v>
      </c>
      <c r="E1755" s="2">
        <f>MACD!F1755</f>
        <v>-0.17931234278208891</v>
      </c>
      <c r="F1755" s="2">
        <f>'Moving Avg'!D1755</f>
        <v>7.2430000000000003</v>
      </c>
      <c r="G1755" s="2">
        <f>'Moving Avg'!F1755</f>
        <v>6.844400000000002</v>
      </c>
      <c r="H1755" s="2">
        <f>'Moving Avg'!G1755</f>
        <v>6.9693799999999984</v>
      </c>
      <c r="I1755" s="2">
        <f>'Moving Avg'!H1755</f>
        <v>7.2887100000000036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  <c r="M1755" s="7">
        <f t="shared" si="270"/>
        <v>25</v>
      </c>
      <c r="N1755" s="7">
        <f t="shared" si="271"/>
        <v>100</v>
      </c>
      <c r="O1755" s="7">
        <f t="shared" si="272"/>
        <v>0</v>
      </c>
      <c r="P1755" s="7">
        <f t="shared" si="273"/>
        <v>83.5</v>
      </c>
      <c r="Q1755" s="8">
        <f t="shared" si="274"/>
        <v>56.274999999999999</v>
      </c>
      <c r="R1755" s="8">
        <f t="shared" si="275"/>
        <v>45.875</v>
      </c>
      <c r="S1755" s="8">
        <f t="shared" si="276"/>
        <v>56.325000000000003</v>
      </c>
      <c r="T1755" s="8">
        <f t="shared" si="277"/>
        <v>52.125</v>
      </c>
      <c r="U1755" s="7">
        <f t="shared" si="278"/>
        <v>52.82500000000001</v>
      </c>
      <c r="V1755" s="7">
        <f t="shared" si="279"/>
        <v>52.650000000000006</v>
      </c>
    </row>
    <row r="1756" spans="1:22" ht="13.5" x14ac:dyDescent="0.25">
      <c r="A1756" s="3">
        <f>RSI!A1756</f>
        <v>44572</v>
      </c>
      <c r="B1756" s="2">
        <f>RSI!B1756</f>
        <v>7.4009999999999998</v>
      </c>
      <c r="C1756" s="2">
        <f>RSI!I1756</f>
        <v>66.117073973128697</v>
      </c>
      <c r="D1756" s="2">
        <f>MACD!E1756</f>
        <v>-0.35254587454207087</v>
      </c>
      <c r="E1756" s="2">
        <f>MACD!F1756</f>
        <v>-0.21395904913408531</v>
      </c>
      <c r="F1756" s="2">
        <f>'Moving Avg'!D1756</f>
        <v>7.2885999999999997</v>
      </c>
      <c r="G1756" s="2">
        <f>'Moving Avg'!F1756</f>
        <v>6.8759000000000015</v>
      </c>
      <c r="H1756" s="2">
        <f>'Moving Avg'!G1756</f>
        <v>6.9730199999999991</v>
      </c>
      <c r="I1756" s="2">
        <f>'Moving Avg'!H1756</f>
        <v>7.295880000000003</v>
      </c>
      <c r="J1756" s="5" t="str">
        <f>OBV!F1756</f>
        <v>BULLISH</v>
      </c>
      <c r="K1756" s="5" t="str">
        <f>OBV!G1756</f>
        <v>NEUTRAL</v>
      </c>
      <c r="L1756" s="5" t="str">
        <f>OBV!H1756</f>
        <v>CONFIRMED BULLISH</v>
      </c>
      <c r="M1756" s="7">
        <f t="shared" si="270"/>
        <v>25</v>
      </c>
      <c r="N1756" s="7">
        <f t="shared" si="271"/>
        <v>100</v>
      </c>
      <c r="O1756" s="7">
        <f t="shared" si="272"/>
        <v>0</v>
      </c>
      <c r="P1756" s="7">
        <f t="shared" si="273"/>
        <v>83.5</v>
      </c>
      <c r="Q1756" s="8">
        <f t="shared" si="274"/>
        <v>56.274999999999999</v>
      </c>
      <c r="R1756" s="8">
        <f t="shared" si="275"/>
        <v>45.875</v>
      </c>
      <c r="S1756" s="8">
        <f t="shared" si="276"/>
        <v>56.325000000000003</v>
      </c>
      <c r="T1756" s="8">
        <f t="shared" si="277"/>
        <v>52.125</v>
      </c>
      <c r="U1756" s="7">
        <f t="shared" si="278"/>
        <v>52.82500000000001</v>
      </c>
      <c r="V1756" s="7">
        <f t="shared" si="279"/>
        <v>52.650000000000006</v>
      </c>
    </row>
    <row r="1757" spans="1:22" ht="13.5" x14ac:dyDescent="0.25">
      <c r="A1757" s="3">
        <f>RSI!A1757</f>
        <v>44573</v>
      </c>
      <c r="B1757" s="2">
        <f>RSI!B1757</f>
        <v>7.4009999999999998</v>
      </c>
      <c r="C1757" s="2">
        <f>RSI!I1757</f>
        <v>66.117073973128697</v>
      </c>
      <c r="D1757" s="2">
        <f>MACD!E1757</f>
        <v>-0.33491668162070365</v>
      </c>
      <c r="E1757" s="2">
        <f>MACD!F1757</f>
        <v>-0.23815057563140901</v>
      </c>
      <c r="F1757" s="2">
        <f>'Moving Avg'!D1757</f>
        <v>7.3114000000000008</v>
      </c>
      <c r="G1757" s="2">
        <f>'Moving Avg'!F1757</f>
        <v>6.9074000000000009</v>
      </c>
      <c r="H1757" s="2">
        <f>'Moving Avg'!G1757</f>
        <v>6.9737799999999979</v>
      </c>
      <c r="I1757" s="2">
        <f>'Moving Avg'!H1757</f>
        <v>7.3012650000000043</v>
      </c>
      <c r="J1757" s="5" t="str">
        <f>OBV!F1757</f>
        <v>BULLISH</v>
      </c>
      <c r="K1757" s="5" t="str">
        <f>OBV!G1757</f>
        <v>NEUTRAL</v>
      </c>
      <c r="L1757" s="5" t="str">
        <f>OBV!H1757</f>
        <v>CONFIRMED BULLISH</v>
      </c>
      <c r="M1757" s="7">
        <f t="shared" si="270"/>
        <v>25</v>
      </c>
      <c r="N1757" s="7">
        <f t="shared" si="271"/>
        <v>100</v>
      </c>
      <c r="O1757" s="7">
        <f t="shared" si="272"/>
        <v>50</v>
      </c>
      <c r="P1757" s="7">
        <f t="shared" si="273"/>
        <v>83.5</v>
      </c>
      <c r="Q1757" s="8">
        <f t="shared" si="274"/>
        <v>63.774999999999999</v>
      </c>
      <c r="R1757" s="8">
        <f t="shared" si="275"/>
        <v>63.375</v>
      </c>
      <c r="S1757" s="8">
        <f t="shared" si="276"/>
        <v>68.825000000000003</v>
      </c>
      <c r="T1757" s="8">
        <f t="shared" si="277"/>
        <v>64.625</v>
      </c>
      <c r="U1757" s="7">
        <f t="shared" si="278"/>
        <v>65.325000000000003</v>
      </c>
      <c r="V1757" s="7">
        <f t="shared" si="279"/>
        <v>65.150000000000006</v>
      </c>
    </row>
    <row r="1758" spans="1:22" ht="13.5" x14ac:dyDescent="0.25">
      <c r="A1758" s="3">
        <f>RSI!A1758</f>
        <v>44574</v>
      </c>
      <c r="B1758" s="2">
        <f>RSI!B1758</f>
        <v>7.3550000000000004</v>
      </c>
      <c r="C1758" s="2">
        <f>RSI!I1758</f>
        <v>63.537491272864067</v>
      </c>
      <c r="D1758" s="2">
        <f>MACD!E1758</f>
        <v>-0.30952153979774444</v>
      </c>
      <c r="E1758" s="2">
        <f>MACD!F1758</f>
        <v>-0.2524247684646761</v>
      </c>
      <c r="F1758" s="2">
        <f>'Moving Avg'!D1758</f>
        <v>7.3537999999999997</v>
      </c>
      <c r="G1758" s="2">
        <f>'Moving Avg'!F1758</f>
        <v>6.9521500000000005</v>
      </c>
      <c r="H1758" s="2">
        <f>'Moving Avg'!G1758</f>
        <v>6.9736199999999986</v>
      </c>
      <c r="I1758" s="2">
        <f>'Moving Avg'!H1758</f>
        <v>7.3050300000000039</v>
      </c>
      <c r="J1758" s="5" t="str">
        <f>OBV!F1758</f>
        <v>BEARISH</v>
      </c>
      <c r="K1758" s="5" t="str">
        <f>OBV!G1758</f>
        <v>NEUTRAL</v>
      </c>
      <c r="L1758" s="5" t="str">
        <f>OBV!H1758</f>
        <v>BEARISH DIVERGENCE</v>
      </c>
      <c r="M1758" s="7">
        <f t="shared" si="270"/>
        <v>25</v>
      </c>
      <c r="N1758" s="7">
        <f t="shared" si="271"/>
        <v>100</v>
      </c>
      <c r="O1758" s="7">
        <f t="shared" si="272"/>
        <v>50</v>
      </c>
      <c r="P1758" s="7">
        <f t="shared" si="273"/>
        <v>16.5</v>
      </c>
      <c r="Q1758" s="8">
        <f t="shared" si="274"/>
        <v>53.725000000000001</v>
      </c>
      <c r="R1758" s="8">
        <f t="shared" si="275"/>
        <v>46.625</v>
      </c>
      <c r="S1758" s="8">
        <f t="shared" si="276"/>
        <v>38.674999999999997</v>
      </c>
      <c r="T1758" s="8">
        <f t="shared" si="277"/>
        <v>47.875</v>
      </c>
      <c r="U1758" s="7">
        <f t="shared" si="278"/>
        <v>46.341666666666661</v>
      </c>
      <c r="V1758" s="7">
        <f t="shared" si="279"/>
        <v>46.724999999999994</v>
      </c>
    </row>
    <row r="1759" spans="1:22" ht="13.5" x14ac:dyDescent="0.25">
      <c r="A1759" s="3">
        <f>RSI!A1759</f>
        <v>44575</v>
      </c>
      <c r="B1759" s="2">
        <f>RSI!B1759</f>
        <v>7.3929999999999998</v>
      </c>
      <c r="C1759" s="2">
        <f>RSI!I1759</f>
        <v>64.760626453505992</v>
      </c>
      <c r="D1759" s="2">
        <f>MACD!E1759</f>
        <v>-0.27518037124929862</v>
      </c>
      <c r="E1759" s="2">
        <f>MACD!F1759</f>
        <v>-0.25697588902160062</v>
      </c>
      <c r="F1759" s="2">
        <f>'Moving Avg'!D1759</f>
        <v>7.3902000000000001</v>
      </c>
      <c r="G1759" s="2">
        <f>'Moving Avg'!F1759</f>
        <v>6.9950499999999991</v>
      </c>
      <c r="H1759" s="2">
        <f>'Moving Avg'!G1759</f>
        <v>6.9772599999999985</v>
      </c>
      <c r="I1759" s="2">
        <f>'Moving Avg'!H1759</f>
        <v>7.3095200000000036</v>
      </c>
      <c r="J1759" s="5" t="str">
        <f>OBV!F1759</f>
        <v>BULLISH</v>
      </c>
      <c r="K1759" s="5" t="str">
        <f>OBV!G1759</f>
        <v>NEUTRAL</v>
      </c>
      <c r="L1759" s="5" t="str">
        <f>OBV!H1759</f>
        <v>CONFIRMED BULLISH</v>
      </c>
      <c r="M1759" s="7">
        <f t="shared" si="270"/>
        <v>25</v>
      </c>
      <c r="N1759" s="7">
        <f t="shared" si="271"/>
        <v>45</v>
      </c>
      <c r="O1759" s="7">
        <f t="shared" si="272"/>
        <v>50</v>
      </c>
      <c r="P1759" s="7">
        <f t="shared" si="273"/>
        <v>83.5</v>
      </c>
      <c r="Q1759" s="8">
        <f t="shared" si="274"/>
        <v>44.524999999999999</v>
      </c>
      <c r="R1759" s="8">
        <f t="shared" si="275"/>
        <v>52.375</v>
      </c>
      <c r="S1759" s="8">
        <f t="shared" si="276"/>
        <v>60.575000000000003</v>
      </c>
      <c r="T1759" s="8">
        <f t="shared" si="277"/>
        <v>50.875</v>
      </c>
      <c r="U1759" s="7">
        <f t="shared" si="278"/>
        <v>52.491666666666674</v>
      </c>
      <c r="V1759" s="7">
        <f t="shared" si="279"/>
        <v>52.087500000000006</v>
      </c>
    </row>
    <row r="1760" spans="1:22" ht="13.5" x14ac:dyDescent="0.25">
      <c r="A1760" s="3">
        <f>RSI!A1760</f>
        <v>44578</v>
      </c>
      <c r="B1760" s="2">
        <f>RSI!B1760</f>
        <v>7.4009999999999998</v>
      </c>
      <c r="C1760" s="2">
        <f>RSI!I1760</f>
        <v>65.026611181606413</v>
      </c>
      <c r="D1760" s="2">
        <f>MACD!E1760</f>
        <v>-0.27313324066291589</v>
      </c>
      <c r="E1760" s="2">
        <f>MACD!F1760</f>
        <v>-0.26020735934986366</v>
      </c>
      <c r="F1760" s="2">
        <f>'Moving Avg'!D1760</f>
        <v>7.3902000000000001</v>
      </c>
      <c r="G1760" s="2">
        <f>'Moving Avg'!F1760</f>
        <v>7.0383499999999994</v>
      </c>
      <c r="H1760" s="2">
        <f>'Moving Avg'!G1760</f>
        <v>6.9853199999999989</v>
      </c>
      <c r="I1760" s="2">
        <f>'Moving Avg'!H1760</f>
        <v>7.3142300000000038</v>
      </c>
      <c r="J1760" s="5" t="str">
        <f>OBV!F1760</f>
        <v>BULLISH</v>
      </c>
      <c r="K1760" s="5" t="str">
        <f>OBV!G1760</f>
        <v>NEUTRAL</v>
      </c>
      <c r="L1760" s="5" t="str">
        <f>OBV!H1760</f>
        <v>NEUTRAL</v>
      </c>
      <c r="M1760" s="7">
        <f t="shared" si="270"/>
        <v>25</v>
      </c>
      <c r="N1760" s="7">
        <f t="shared" si="271"/>
        <v>45</v>
      </c>
      <c r="O1760" s="7">
        <f t="shared" si="272"/>
        <v>50</v>
      </c>
      <c r="P1760" s="7">
        <f t="shared" si="273"/>
        <v>49.5</v>
      </c>
      <c r="Q1760" s="8">
        <f t="shared" si="274"/>
        <v>39.424999999999997</v>
      </c>
      <c r="R1760" s="8">
        <f t="shared" si="275"/>
        <v>43.875</v>
      </c>
      <c r="S1760" s="8">
        <f t="shared" si="276"/>
        <v>45.275000000000006</v>
      </c>
      <c r="T1760" s="8">
        <f t="shared" si="277"/>
        <v>42.375</v>
      </c>
      <c r="U1760" s="7">
        <f t="shared" si="278"/>
        <v>42.858333333333327</v>
      </c>
      <c r="V1760" s="7">
        <f t="shared" si="279"/>
        <v>42.737499999999997</v>
      </c>
    </row>
    <row r="1761" spans="1:22" ht="13.5" x14ac:dyDescent="0.25">
      <c r="A1761" s="3">
        <f>RSI!A1761</f>
        <v>44579</v>
      </c>
      <c r="B1761" s="2">
        <f>RSI!B1761</f>
        <v>7.431</v>
      </c>
      <c r="C1761" s="2">
        <f>RSI!I1761</f>
        <v>66.061137990560979</v>
      </c>
      <c r="D1761" s="2">
        <f>MACD!E1761</f>
        <v>-0.24517456865748422</v>
      </c>
      <c r="E1761" s="2">
        <f>MACD!F1761</f>
        <v>-0.25720080121138778</v>
      </c>
      <c r="F1761" s="2">
        <f>'Moving Avg'!D1761</f>
        <v>7.3962000000000003</v>
      </c>
      <c r="G1761" s="2">
        <f>'Moving Avg'!F1761</f>
        <v>7.0835000000000008</v>
      </c>
      <c r="H1761" s="2">
        <f>'Moving Avg'!G1761</f>
        <v>6.9939799999999988</v>
      </c>
      <c r="I1761" s="2">
        <f>'Moving Avg'!H1761</f>
        <v>7.3198000000000034</v>
      </c>
      <c r="J1761" s="5" t="str">
        <f>OBV!F1761</f>
        <v>BULLISH</v>
      </c>
      <c r="K1761" s="5" t="str">
        <f>OBV!G1761</f>
        <v>NEUTRAL</v>
      </c>
      <c r="L1761" s="5" t="str">
        <f>OBV!H1761</f>
        <v>CONFIRMED BULLISH</v>
      </c>
      <c r="M1761" s="7">
        <f t="shared" si="270"/>
        <v>25</v>
      </c>
      <c r="N1761" s="7">
        <f t="shared" si="271"/>
        <v>0</v>
      </c>
      <c r="O1761" s="7">
        <f t="shared" si="272"/>
        <v>50</v>
      </c>
      <c r="P1761" s="7">
        <f t="shared" si="273"/>
        <v>83.5</v>
      </c>
      <c r="Q1761" s="8">
        <f t="shared" si="274"/>
        <v>28.774999999999999</v>
      </c>
      <c r="R1761" s="8">
        <f t="shared" si="275"/>
        <v>43.375</v>
      </c>
      <c r="S1761" s="8">
        <f t="shared" si="276"/>
        <v>53.825000000000003</v>
      </c>
      <c r="T1761" s="8">
        <f t="shared" si="277"/>
        <v>39.625</v>
      </c>
      <c r="U1761" s="7">
        <f t="shared" si="278"/>
        <v>41.991666666666667</v>
      </c>
      <c r="V1761" s="7">
        <f t="shared" si="279"/>
        <v>41.400000000000006</v>
      </c>
    </row>
    <row r="1762" spans="1:22" ht="13.5" x14ac:dyDescent="0.25">
      <c r="A1762" s="3">
        <f>RSI!A1762</f>
        <v>44580</v>
      </c>
      <c r="B1762" s="2">
        <f>RSI!B1762</f>
        <v>7.5069999999999997</v>
      </c>
      <c r="C1762" s="2">
        <f>RSI!I1762</f>
        <v>68.595523153125683</v>
      </c>
      <c r="D1762" s="2">
        <f>MACD!E1762</f>
        <v>-0.21150695305599143</v>
      </c>
      <c r="E1762" s="2">
        <f>MACD!F1762</f>
        <v>-0.24806203158030851</v>
      </c>
      <c r="F1762" s="2">
        <f>'Moving Avg'!D1762</f>
        <v>7.4174000000000007</v>
      </c>
      <c r="G1762" s="2">
        <f>'Moving Avg'!F1762</f>
        <v>7.1320999999999994</v>
      </c>
      <c r="H1762" s="2">
        <f>'Moving Avg'!G1762</f>
        <v>7.0041599999999997</v>
      </c>
      <c r="I1762" s="2">
        <f>'Moving Avg'!H1762</f>
        <v>7.3255750000000042</v>
      </c>
      <c r="J1762" s="5" t="str">
        <f>OBV!F1762</f>
        <v>BULLISH</v>
      </c>
      <c r="K1762" s="5" t="str">
        <f>OBV!G1762</f>
        <v>NEUTRAL</v>
      </c>
      <c r="L1762" s="5" t="str">
        <f>OBV!H1762</f>
        <v>CONFIRMED BULLISH</v>
      </c>
      <c r="M1762" s="7">
        <f t="shared" si="270"/>
        <v>25</v>
      </c>
      <c r="N1762" s="7">
        <f t="shared" si="271"/>
        <v>0</v>
      </c>
      <c r="O1762" s="7">
        <f t="shared" si="272"/>
        <v>50</v>
      </c>
      <c r="P1762" s="7">
        <f t="shared" si="273"/>
        <v>83.5</v>
      </c>
      <c r="Q1762" s="8">
        <f t="shared" si="274"/>
        <v>28.774999999999999</v>
      </c>
      <c r="R1762" s="8">
        <f t="shared" si="275"/>
        <v>43.375</v>
      </c>
      <c r="S1762" s="8">
        <f t="shared" si="276"/>
        <v>53.825000000000003</v>
      </c>
      <c r="T1762" s="8">
        <f t="shared" si="277"/>
        <v>39.625</v>
      </c>
      <c r="U1762" s="7">
        <f t="shared" si="278"/>
        <v>41.991666666666667</v>
      </c>
      <c r="V1762" s="7">
        <f t="shared" si="279"/>
        <v>41.400000000000006</v>
      </c>
    </row>
    <row r="1763" spans="1:22" ht="13.5" x14ac:dyDescent="0.25">
      <c r="A1763" s="3">
        <f>RSI!A1763</f>
        <v>44581</v>
      </c>
      <c r="B1763" s="2">
        <f>RSI!B1763</f>
        <v>7.5069999999999997</v>
      </c>
      <c r="C1763" s="2">
        <f>RSI!I1763</f>
        <v>68.595523153125683</v>
      </c>
      <c r="D1763" s="2">
        <f>MACD!E1763</f>
        <v>-0.20737982455845749</v>
      </c>
      <c r="E1763" s="2">
        <f>MACD!F1763</f>
        <v>-0.23992559017593831</v>
      </c>
      <c r="F1763" s="2">
        <f>'Moving Avg'!D1763</f>
        <v>7.4477999999999991</v>
      </c>
      <c r="G1763" s="2">
        <f>'Moving Avg'!F1763</f>
        <v>7.1810500000000008</v>
      </c>
      <c r="H1763" s="2">
        <f>'Moving Avg'!G1763</f>
        <v>7.0115999999999987</v>
      </c>
      <c r="I1763" s="2">
        <f>'Moving Avg'!H1763</f>
        <v>7.3313500000000058</v>
      </c>
      <c r="J1763" s="5" t="str">
        <f>OBV!F1763</f>
        <v>BULLISH</v>
      </c>
      <c r="K1763" s="5" t="str">
        <f>OBV!G1763</f>
        <v>NEUTRAL</v>
      </c>
      <c r="L1763" s="5" t="str">
        <f>OBV!H1763</f>
        <v>CONFIRMED BULLISH</v>
      </c>
      <c r="M1763" s="7">
        <f t="shared" si="270"/>
        <v>25</v>
      </c>
      <c r="N1763" s="7">
        <f t="shared" si="271"/>
        <v>0</v>
      </c>
      <c r="O1763" s="7">
        <f t="shared" si="272"/>
        <v>50</v>
      </c>
      <c r="P1763" s="7">
        <f t="shared" si="273"/>
        <v>83.5</v>
      </c>
      <c r="Q1763" s="8">
        <f t="shared" si="274"/>
        <v>28.774999999999999</v>
      </c>
      <c r="R1763" s="8">
        <f t="shared" si="275"/>
        <v>43.375</v>
      </c>
      <c r="S1763" s="8">
        <f t="shared" si="276"/>
        <v>53.825000000000003</v>
      </c>
      <c r="T1763" s="8">
        <f t="shared" si="277"/>
        <v>39.625</v>
      </c>
      <c r="U1763" s="7">
        <f t="shared" si="278"/>
        <v>41.991666666666667</v>
      </c>
      <c r="V1763" s="7">
        <f t="shared" si="279"/>
        <v>41.400000000000006</v>
      </c>
    </row>
    <row r="1764" spans="1:22" ht="13.5" x14ac:dyDescent="0.25">
      <c r="A1764" s="3">
        <f>RSI!A1764</f>
        <v>44582</v>
      </c>
      <c r="B1764" s="2">
        <f>RSI!B1764</f>
        <v>7.4390000000000001</v>
      </c>
      <c r="C1764" s="2">
        <f>RSI!I1764</f>
        <v>63.662388636678735</v>
      </c>
      <c r="D1764" s="2">
        <f>MACD!E1764</f>
        <v>-0.19043258913094885</v>
      </c>
      <c r="E1764" s="2">
        <f>MACD!F1764</f>
        <v>-0.23002698996694043</v>
      </c>
      <c r="F1764" s="2">
        <f>'Moving Avg'!D1764</f>
        <v>7.456999999999999</v>
      </c>
      <c r="G1764" s="2">
        <f>'Moving Avg'!F1764</f>
        <v>7.2265999999999995</v>
      </c>
      <c r="H1764" s="2">
        <f>'Moving Avg'!G1764</f>
        <v>7.0176799999999995</v>
      </c>
      <c r="I1764" s="2">
        <f>'Moving Avg'!H1764</f>
        <v>7.3371400000000051</v>
      </c>
      <c r="J1764" s="5" t="str">
        <f>OBV!F1764</f>
        <v>BULLISH</v>
      </c>
      <c r="K1764" s="5" t="str">
        <f>OBV!G1764</f>
        <v>NEUTRAL</v>
      </c>
      <c r="L1764" s="5" t="str">
        <f>OBV!H1764</f>
        <v>CONFIRMED BULLISH</v>
      </c>
      <c r="M1764" s="7">
        <f t="shared" si="270"/>
        <v>25</v>
      </c>
      <c r="N1764" s="7">
        <f t="shared" si="271"/>
        <v>0</v>
      </c>
      <c r="O1764" s="7">
        <f t="shared" si="272"/>
        <v>50</v>
      </c>
      <c r="P1764" s="7">
        <f t="shared" si="273"/>
        <v>83.5</v>
      </c>
      <c r="Q1764" s="8">
        <f t="shared" si="274"/>
        <v>28.774999999999999</v>
      </c>
      <c r="R1764" s="8">
        <f t="shared" si="275"/>
        <v>43.375</v>
      </c>
      <c r="S1764" s="8">
        <f t="shared" si="276"/>
        <v>53.825000000000003</v>
      </c>
      <c r="T1764" s="8">
        <f t="shared" si="277"/>
        <v>39.625</v>
      </c>
      <c r="U1764" s="7">
        <f t="shared" si="278"/>
        <v>41.991666666666667</v>
      </c>
      <c r="V1764" s="7">
        <f t="shared" si="279"/>
        <v>41.400000000000006</v>
      </c>
    </row>
    <row r="1765" spans="1:22" ht="13.5" x14ac:dyDescent="0.25">
      <c r="A1765" s="3">
        <f>RSI!A1765</f>
        <v>44585</v>
      </c>
      <c r="B1765" s="2">
        <f>RSI!B1765</f>
        <v>7.37</v>
      </c>
      <c r="C1765" s="2">
        <f>RSI!I1765</f>
        <v>59.02386581929904</v>
      </c>
      <c r="D1765" s="2">
        <f>MACD!E1765</f>
        <v>-0.14324107887713478</v>
      </c>
      <c r="E1765" s="2">
        <f>MACD!F1765</f>
        <v>-0.21266980774897931</v>
      </c>
      <c r="F1765" s="2">
        <f>'Moving Avg'!D1765</f>
        <v>7.4507999999999992</v>
      </c>
      <c r="G1765" s="2">
        <f>'Moving Avg'!F1765</f>
        <v>7.266799999999999</v>
      </c>
      <c r="H1765" s="2">
        <f>'Moving Avg'!G1765</f>
        <v>7.0225400000000002</v>
      </c>
      <c r="I1765" s="2">
        <f>'Moving Avg'!H1765</f>
        <v>7.3426200000000037</v>
      </c>
      <c r="J1765" s="5" t="str">
        <f>OBV!F1765</f>
        <v>BULLISH</v>
      </c>
      <c r="K1765" s="5" t="str">
        <f>OBV!G1765</f>
        <v>NEUTRAL</v>
      </c>
      <c r="L1765" s="5" t="str">
        <f>OBV!H1765</f>
        <v>BULLISH DIVERGENCE</v>
      </c>
      <c r="M1765" s="7">
        <f t="shared" si="270"/>
        <v>25</v>
      </c>
      <c r="N1765" s="7">
        <f t="shared" si="271"/>
        <v>0</v>
      </c>
      <c r="O1765" s="7">
        <f t="shared" si="272"/>
        <v>50</v>
      </c>
      <c r="P1765" s="7">
        <f t="shared" si="273"/>
        <v>66.5</v>
      </c>
      <c r="Q1765" s="8">
        <f t="shared" si="274"/>
        <v>26.225000000000001</v>
      </c>
      <c r="R1765" s="8">
        <f t="shared" si="275"/>
        <v>39.125</v>
      </c>
      <c r="S1765" s="8">
        <f t="shared" si="276"/>
        <v>46.174999999999997</v>
      </c>
      <c r="T1765" s="8">
        <f t="shared" si="277"/>
        <v>35.375</v>
      </c>
      <c r="U1765" s="7">
        <f t="shared" si="278"/>
        <v>37.174999999999997</v>
      </c>
      <c r="V1765" s="7">
        <f t="shared" si="279"/>
        <v>36.724999999999994</v>
      </c>
    </row>
    <row r="1766" spans="1:22" ht="13.5" x14ac:dyDescent="0.25">
      <c r="A1766" s="3">
        <f>RSI!A1766</f>
        <v>44586</v>
      </c>
      <c r="B1766" s="2">
        <f>RSI!B1766</f>
        <v>7.3780000000000001</v>
      </c>
      <c r="C1766" s="2">
        <f>RSI!I1766</f>
        <v>59.393285644017823</v>
      </c>
      <c r="D1766" s="2">
        <f>MACD!E1766</f>
        <v>-0.10487461267967824</v>
      </c>
      <c r="E1766" s="2">
        <f>MACD!F1766</f>
        <v>-0.19111076873511912</v>
      </c>
      <c r="F1766" s="2">
        <f>'Moving Avg'!D1766</f>
        <v>7.4401999999999999</v>
      </c>
      <c r="G1766" s="2">
        <f>'Moving Avg'!F1766</f>
        <v>7.2944999999999993</v>
      </c>
      <c r="H1766" s="2">
        <f>'Moving Avg'!G1766</f>
        <v>7.0301400000000003</v>
      </c>
      <c r="I1766" s="2">
        <f>'Moving Avg'!H1766</f>
        <v>7.3478200000000022</v>
      </c>
      <c r="J1766" s="5" t="str">
        <f>OBV!F1766</f>
        <v>BULLISH</v>
      </c>
      <c r="K1766" s="5" t="str">
        <f>OBV!G1766</f>
        <v>NEUTRAL</v>
      </c>
      <c r="L1766" s="5" t="str">
        <f>OBV!H1766</f>
        <v>BULLISH DIVERGENCE</v>
      </c>
      <c r="M1766" s="7">
        <f t="shared" si="270"/>
        <v>25</v>
      </c>
      <c r="N1766" s="7">
        <f t="shared" si="271"/>
        <v>0</v>
      </c>
      <c r="O1766" s="7">
        <f t="shared" si="272"/>
        <v>50</v>
      </c>
      <c r="P1766" s="7">
        <f t="shared" si="273"/>
        <v>66.5</v>
      </c>
      <c r="Q1766" s="8">
        <f t="shared" si="274"/>
        <v>26.225000000000001</v>
      </c>
      <c r="R1766" s="8">
        <f t="shared" si="275"/>
        <v>39.125</v>
      </c>
      <c r="S1766" s="8">
        <f t="shared" si="276"/>
        <v>46.174999999999997</v>
      </c>
      <c r="T1766" s="8">
        <f t="shared" si="277"/>
        <v>35.375</v>
      </c>
      <c r="U1766" s="7">
        <f t="shared" si="278"/>
        <v>37.174999999999997</v>
      </c>
      <c r="V1766" s="7">
        <f t="shared" si="279"/>
        <v>36.724999999999994</v>
      </c>
    </row>
    <row r="1767" spans="1:22" ht="13.5" x14ac:dyDescent="0.25">
      <c r="A1767" s="3">
        <f>RSI!A1767</f>
        <v>44587</v>
      </c>
      <c r="B1767" s="2">
        <f>RSI!B1767</f>
        <v>7.3780000000000001</v>
      </c>
      <c r="C1767" s="2">
        <f>RSI!I1767</f>
        <v>59.393285644017823</v>
      </c>
      <c r="D1767" s="2">
        <f>MACD!E1767</f>
        <v>-7.3358154973070633E-2</v>
      </c>
      <c r="E1767" s="2">
        <f>MACD!F1767</f>
        <v>-0.16756024598270944</v>
      </c>
      <c r="F1767" s="2">
        <f>'Moving Avg'!D1767</f>
        <v>7.4144000000000005</v>
      </c>
      <c r="G1767" s="2">
        <f>'Moving Avg'!F1767</f>
        <v>7.3153999999999995</v>
      </c>
      <c r="H1767" s="2">
        <f>'Moving Avg'!G1767</f>
        <v>7.0377400000000003</v>
      </c>
      <c r="I1767" s="2">
        <f>'Moving Avg'!H1767</f>
        <v>7.3529500000000017</v>
      </c>
      <c r="J1767" s="5" t="str">
        <f>OBV!F1767</f>
        <v>BEARISH</v>
      </c>
      <c r="K1767" s="5" t="str">
        <f>OBV!G1767</f>
        <v>NEUTRAL</v>
      </c>
      <c r="L1767" s="5" t="str">
        <f>OBV!H1767</f>
        <v>CONFIRMED BEARISH</v>
      </c>
      <c r="M1767" s="7">
        <f t="shared" si="270"/>
        <v>25</v>
      </c>
      <c r="N1767" s="7">
        <f t="shared" si="271"/>
        <v>0</v>
      </c>
      <c r="O1767" s="7">
        <f t="shared" si="272"/>
        <v>50</v>
      </c>
      <c r="P1767" s="7">
        <f t="shared" si="273"/>
        <v>16.5</v>
      </c>
      <c r="Q1767" s="8">
        <f t="shared" si="274"/>
        <v>18.725000000000001</v>
      </c>
      <c r="R1767" s="8">
        <f t="shared" si="275"/>
        <v>26.625</v>
      </c>
      <c r="S1767" s="8">
        <f t="shared" si="276"/>
        <v>23.675000000000001</v>
      </c>
      <c r="T1767" s="8">
        <f t="shared" si="277"/>
        <v>22.875</v>
      </c>
      <c r="U1767" s="7">
        <f t="shared" si="278"/>
        <v>23.008333333333336</v>
      </c>
      <c r="V1767" s="7">
        <f t="shared" si="279"/>
        <v>22.975000000000001</v>
      </c>
    </row>
    <row r="1768" spans="1:22" ht="13.5" x14ac:dyDescent="0.25">
      <c r="A1768" s="3">
        <f>RSI!A1768</f>
        <v>44588</v>
      </c>
      <c r="B1768" s="2">
        <f>RSI!B1768</f>
        <v>7.3479999999999999</v>
      </c>
      <c r="C1768" s="2">
        <f>RSI!I1768</f>
        <v>57.152377025177948</v>
      </c>
      <c r="D1768" s="2">
        <f>MACD!E1768</f>
        <v>-5.242237580153386E-2</v>
      </c>
      <c r="E1768" s="2">
        <f>MACD!F1768</f>
        <v>-0.14453267194647432</v>
      </c>
      <c r="F1768" s="2">
        <f>'Moving Avg'!D1768</f>
        <v>7.3826000000000009</v>
      </c>
      <c r="G1768" s="2">
        <f>'Moving Avg'!F1768</f>
        <v>7.3317499999999995</v>
      </c>
      <c r="H1768" s="2">
        <f>'Moving Avg'!G1768</f>
        <v>7.0450400000000002</v>
      </c>
      <c r="I1768" s="2">
        <f>'Moving Avg'!H1768</f>
        <v>7.3567150000000012</v>
      </c>
      <c r="J1768" s="5" t="str">
        <f>OBV!F1768</f>
        <v>BEARISH</v>
      </c>
      <c r="K1768" s="5" t="str">
        <f>OBV!G1768</f>
        <v>NEUTRAL</v>
      </c>
      <c r="L1768" s="5" t="str">
        <f>OBV!H1768</f>
        <v>CONFIRMED BEARISH</v>
      </c>
      <c r="M1768" s="7">
        <f t="shared" si="270"/>
        <v>25</v>
      </c>
      <c r="N1768" s="7">
        <f t="shared" si="271"/>
        <v>0</v>
      </c>
      <c r="O1768" s="7">
        <f t="shared" si="272"/>
        <v>50</v>
      </c>
      <c r="P1768" s="7">
        <f t="shared" si="273"/>
        <v>16.5</v>
      </c>
      <c r="Q1768" s="8">
        <f t="shared" si="274"/>
        <v>18.725000000000001</v>
      </c>
      <c r="R1768" s="8">
        <f t="shared" si="275"/>
        <v>26.625</v>
      </c>
      <c r="S1768" s="8">
        <f t="shared" si="276"/>
        <v>23.675000000000001</v>
      </c>
      <c r="T1768" s="8">
        <f t="shared" si="277"/>
        <v>22.875</v>
      </c>
      <c r="U1768" s="7">
        <f t="shared" si="278"/>
        <v>23.008333333333336</v>
      </c>
      <c r="V1768" s="7">
        <f t="shared" si="279"/>
        <v>22.975000000000001</v>
      </c>
    </row>
    <row r="1769" spans="1:22" ht="13.5" x14ac:dyDescent="0.25">
      <c r="A1769" s="3">
        <f>RSI!A1769</f>
        <v>44589</v>
      </c>
      <c r="B1769" s="2">
        <f>RSI!B1769</f>
        <v>7.3929999999999998</v>
      </c>
      <c r="C1769" s="2">
        <f>RSI!I1769</f>
        <v>59.613850642685286</v>
      </c>
      <c r="D1769" s="2">
        <f>MACD!E1769</f>
        <v>-3.2829701227806041E-2</v>
      </c>
      <c r="E1769" s="2">
        <f>MACD!F1769</f>
        <v>-0.12219207780274066</v>
      </c>
      <c r="F1769" s="2">
        <f>'Moving Avg'!D1769</f>
        <v>7.3733999999999993</v>
      </c>
      <c r="G1769" s="2">
        <f>'Moving Avg'!F1769</f>
        <v>7.3446500000000015</v>
      </c>
      <c r="H1769" s="2">
        <f>'Moving Avg'!G1769</f>
        <v>7.0532399999999997</v>
      </c>
      <c r="I1769" s="2">
        <f>'Moving Avg'!H1769</f>
        <v>7.3608500000000001</v>
      </c>
      <c r="J1769" s="5" t="str">
        <f>OBV!F1769</f>
        <v>BULLISH</v>
      </c>
      <c r="K1769" s="5" t="str">
        <f>OBV!G1769</f>
        <v>NEUTRAL</v>
      </c>
      <c r="L1769" s="5" t="str">
        <f>OBV!H1769</f>
        <v>BULLISH DIVERGENCE</v>
      </c>
      <c r="M1769" s="7">
        <f t="shared" si="270"/>
        <v>25</v>
      </c>
      <c r="N1769" s="7">
        <f t="shared" si="271"/>
        <v>0</v>
      </c>
      <c r="O1769" s="7">
        <f t="shared" si="272"/>
        <v>50</v>
      </c>
      <c r="P1769" s="7">
        <f t="shared" si="273"/>
        <v>66.5</v>
      </c>
      <c r="Q1769" s="8">
        <f t="shared" si="274"/>
        <v>26.225000000000001</v>
      </c>
      <c r="R1769" s="8">
        <f t="shared" si="275"/>
        <v>39.125</v>
      </c>
      <c r="S1769" s="8">
        <f t="shared" si="276"/>
        <v>46.174999999999997</v>
      </c>
      <c r="T1769" s="8">
        <f t="shared" si="277"/>
        <v>35.375</v>
      </c>
      <c r="U1769" s="7">
        <f t="shared" si="278"/>
        <v>37.174999999999997</v>
      </c>
      <c r="V1769" s="7">
        <f t="shared" si="279"/>
        <v>36.724999999999994</v>
      </c>
    </row>
    <row r="1770" spans="1:22" ht="13.5" x14ac:dyDescent="0.25">
      <c r="A1770" s="3">
        <f>RSI!A1770</f>
        <v>44592</v>
      </c>
      <c r="B1770" s="2">
        <f>RSI!B1770</f>
        <v>7.3860000000000001</v>
      </c>
      <c r="C1770" s="2">
        <f>RSI!I1770</f>
        <v>59.045617799232296</v>
      </c>
      <c r="D1770" s="2">
        <f>MACD!E1770</f>
        <v>-1.5355899767159897E-2</v>
      </c>
      <c r="E1770" s="2">
        <f>MACD!F1770</f>
        <v>-0.10082484219562451</v>
      </c>
      <c r="F1770" s="2">
        <f>'Moving Avg'!D1770</f>
        <v>7.3766000000000007</v>
      </c>
      <c r="G1770" s="2">
        <f>'Moving Avg'!F1770</f>
        <v>7.3651500000000016</v>
      </c>
      <c r="H1770" s="2">
        <f>'Moving Avg'!G1770</f>
        <v>7.0620599999999998</v>
      </c>
      <c r="I1770" s="2">
        <f>'Moving Avg'!H1770</f>
        <v>7.36402</v>
      </c>
      <c r="J1770" s="5" t="str">
        <f>OBV!F1770</f>
        <v>BEARISH</v>
      </c>
      <c r="K1770" s="5" t="str">
        <f>OBV!G1770</f>
        <v>NEUTRAL</v>
      </c>
      <c r="L1770" s="5" t="str">
        <f>OBV!H1770</f>
        <v>BEARISH DIVERGENCE</v>
      </c>
      <c r="M1770" s="7">
        <f t="shared" si="270"/>
        <v>25</v>
      </c>
      <c r="N1770" s="7">
        <f t="shared" si="271"/>
        <v>0</v>
      </c>
      <c r="O1770" s="7">
        <f t="shared" si="272"/>
        <v>50</v>
      </c>
      <c r="P1770" s="7">
        <f t="shared" si="273"/>
        <v>16.5</v>
      </c>
      <c r="Q1770" s="8">
        <f t="shared" si="274"/>
        <v>18.725000000000001</v>
      </c>
      <c r="R1770" s="8">
        <f t="shared" si="275"/>
        <v>26.625</v>
      </c>
      <c r="S1770" s="8">
        <f t="shared" si="276"/>
        <v>23.675000000000001</v>
      </c>
      <c r="T1770" s="8">
        <f t="shared" si="277"/>
        <v>22.875</v>
      </c>
      <c r="U1770" s="7">
        <f t="shared" si="278"/>
        <v>23.008333333333336</v>
      </c>
      <c r="V1770" s="7">
        <f t="shared" si="279"/>
        <v>22.975000000000001</v>
      </c>
    </row>
    <row r="1771" spans="1:22" ht="13.5" x14ac:dyDescent="0.25">
      <c r="A1771" s="3">
        <f>RSI!A1771</f>
        <v>44593</v>
      </c>
      <c r="B1771" s="2">
        <f>RSI!B1771</f>
        <v>7.1269999999999998</v>
      </c>
      <c r="C1771" s="2">
        <f>RSI!I1771</f>
        <v>42.792593828008457</v>
      </c>
      <c r="D1771" s="2">
        <f>MACD!E1771</f>
        <v>2.2480906502773124E-2</v>
      </c>
      <c r="E1771" s="2">
        <f>MACD!F1771</f>
        <v>-7.6163692455944995E-2</v>
      </c>
      <c r="F1771" s="2">
        <f>'Moving Avg'!D1771</f>
        <v>7.3263999999999996</v>
      </c>
      <c r="G1771" s="2">
        <f>'Moving Avg'!F1771</f>
        <v>7.3628499999999999</v>
      </c>
      <c r="H1771" s="2">
        <f>'Moving Avg'!G1771</f>
        <v>7.0655399999999995</v>
      </c>
      <c r="I1771" s="2">
        <f>'Moving Avg'!H1771</f>
        <v>7.3658950000000001</v>
      </c>
      <c r="J1771" s="5" t="str">
        <f>OBV!F1771</f>
        <v>BEARISH</v>
      </c>
      <c r="K1771" s="5" t="str">
        <f>OBV!G1771</f>
        <v>NEUTRAL</v>
      </c>
      <c r="L1771" s="5" t="str">
        <f>OBV!H1771</f>
        <v>CONFIRMED BEARISH</v>
      </c>
      <c r="M1771" s="7">
        <f t="shared" si="270"/>
        <v>25</v>
      </c>
      <c r="N1771" s="7">
        <f t="shared" si="271"/>
        <v>0</v>
      </c>
      <c r="O1771" s="7">
        <f t="shared" si="272"/>
        <v>0</v>
      </c>
      <c r="P1771" s="7">
        <f t="shared" si="273"/>
        <v>16.5</v>
      </c>
      <c r="Q1771" s="8">
        <f t="shared" si="274"/>
        <v>11.225</v>
      </c>
      <c r="R1771" s="8">
        <f t="shared" si="275"/>
        <v>9.125</v>
      </c>
      <c r="S1771" s="8">
        <f t="shared" si="276"/>
        <v>11.175000000000001</v>
      </c>
      <c r="T1771" s="8">
        <f t="shared" si="277"/>
        <v>10.375</v>
      </c>
      <c r="U1771" s="7">
        <f t="shared" si="278"/>
        <v>10.508333333333335</v>
      </c>
      <c r="V1771" s="7">
        <f t="shared" si="279"/>
        <v>10.475000000000001</v>
      </c>
    </row>
    <row r="1772" spans="1:22" ht="13.5" x14ac:dyDescent="0.25">
      <c r="A1772" s="3">
        <f>RSI!A1772</f>
        <v>44594</v>
      </c>
      <c r="B1772" s="2">
        <f>RSI!B1772</f>
        <v>7.2489999999999997</v>
      </c>
      <c r="C1772" s="2">
        <f>RSI!I1772</f>
        <v>49.80194961689989</v>
      </c>
      <c r="D1772" s="2">
        <f>MACD!E1772</f>
        <v>5.79885933922899E-2</v>
      </c>
      <c r="E1772" s="2">
        <f>MACD!F1772</f>
        <v>-4.9333235286298016E-2</v>
      </c>
      <c r="F1772" s="2">
        <f>'Moving Avg'!D1772</f>
        <v>7.3006000000000002</v>
      </c>
      <c r="G1772" s="2">
        <f>'Moving Avg'!F1772</f>
        <v>7.3609500000000008</v>
      </c>
      <c r="H1772" s="2">
        <f>'Moving Avg'!G1772</f>
        <v>7.0661400000000008</v>
      </c>
      <c r="I1772" s="2">
        <f>'Moving Avg'!H1772</f>
        <v>7.368595</v>
      </c>
      <c r="J1772" s="5" t="str">
        <f>OBV!F1772</f>
        <v>BEARISH</v>
      </c>
      <c r="K1772" s="5" t="str">
        <f>OBV!G1772</f>
        <v>NEUTRAL</v>
      </c>
      <c r="L1772" s="5" t="str">
        <f>OBV!H1772</f>
        <v>CONFIRMED BEARISH</v>
      </c>
      <c r="M1772" s="7">
        <f t="shared" si="270"/>
        <v>25</v>
      </c>
      <c r="N1772" s="7">
        <f t="shared" si="271"/>
        <v>0</v>
      </c>
      <c r="O1772" s="7">
        <f t="shared" si="272"/>
        <v>0</v>
      </c>
      <c r="P1772" s="7">
        <f t="shared" si="273"/>
        <v>16.5</v>
      </c>
      <c r="Q1772" s="8">
        <f t="shared" si="274"/>
        <v>11.225</v>
      </c>
      <c r="R1772" s="8">
        <f t="shared" si="275"/>
        <v>9.125</v>
      </c>
      <c r="S1772" s="8">
        <f t="shared" si="276"/>
        <v>11.175000000000001</v>
      </c>
      <c r="T1772" s="8">
        <f t="shared" si="277"/>
        <v>10.375</v>
      </c>
      <c r="U1772" s="7">
        <f t="shared" si="278"/>
        <v>10.508333333333335</v>
      </c>
      <c r="V1772" s="7">
        <f t="shared" si="279"/>
        <v>10.475000000000001</v>
      </c>
    </row>
    <row r="1773" spans="1:22" ht="13.5" x14ac:dyDescent="0.25">
      <c r="A1773" s="3">
        <f>RSI!A1773</f>
        <v>44595</v>
      </c>
      <c r="B1773" s="2">
        <f>RSI!B1773</f>
        <v>7.1349999999999998</v>
      </c>
      <c r="C1773" s="2">
        <f>RSI!I1773</f>
        <v>44.335479684462165</v>
      </c>
      <c r="D1773" s="2">
        <f>MACD!E1773</f>
        <v>9.6531782910944663E-2</v>
      </c>
      <c r="E1773" s="2">
        <f>MACD!F1773</f>
        <v>-2.0160231646849484E-2</v>
      </c>
      <c r="F1773" s="2">
        <f>'Moving Avg'!D1773</f>
        <v>7.258</v>
      </c>
      <c r="G1773" s="2">
        <f>'Moving Avg'!F1773</f>
        <v>7.360549999999999</v>
      </c>
      <c r="H1773" s="2">
        <f>'Moving Avg'!G1773</f>
        <v>7.0661400000000016</v>
      </c>
      <c r="I1773" s="2">
        <f>'Moving Avg'!H1773</f>
        <v>7.3717250000000005</v>
      </c>
      <c r="J1773" s="5" t="str">
        <f>OBV!F1773</f>
        <v>BEARISH</v>
      </c>
      <c r="K1773" s="5" t="str">
        <f>OBV!G1773</f>
        <v>NEUTRAL</v>
      </c>
      <c r="L1773" s="5" t="str">
        <f>OBV!H1773</f>
        <v>CONFIRMED BEARISH</v>
      </c>
      <c r="M1773" s="7">
        <f t="shared" si="270"/>
        <v>25</v>
      </c>
      <c r="N1773" s="7">
        <f t="shared" si="271"/>
        <v>0</v>
      </c>
      <c r="O1773" s="7">
        <f t="shared" si="272"/>
        <v>0</v>
      </c>
      <c r="P1773" s="7">
        <f t="shared" si="273"/>
        <v>16.5</v>
      </c>
      <c r="Q1773" s="8">
        <f t="shared" si="274"/>
        <v>11.225</v>
      </c>
      <c r="R1773" s="8">
        <f t="shared" si="275"/>
        <v>9.125</v>
      </c>
      <c r="S1773" s="8">
        <f t="shared" si="276"/>
        <v>11.175000000000001</v>
      </c>
      <c r="T1773" s="8">
        <f t="shared" si="277"/>
        <v>10.375</v>
      </c>
      <c r="U1773" s="7">
        <f t="shared" si="278"/>
        <v>10.508333333333335</v>
      </c>
      <c r="V1773" s="7">
        <f t="shared" si="279"/>
        <v>10.475000000000001</v>
      </c>
    </row>
    <row r="1774" spans="1:22" ht="13.5" x14ac:dyDescent="0.25">
      <c r="A1774" s="3">
        <f>RSI!A1774</f>
        <v>44596</v>
      </c>
      <c r="B1774" s="2">
        <f>RSI!B1774</f>
        <v>7.0670000000000002</v>
      </c>
      <c r="C1774" s="2">
        <f>RSI!I1774</f>
        <v>41.415296230401374</v>
      </c>
      <c r="D1774" s="2">
        <f>MACD!E1774</f>
        <v>0.12444417603341229</v>
      </c>
      <c r="E1774" s="2">
        <f>MACD!F1774</f>
        <v>8.7606498892028734E-3</v>
      </c>
      <c r="F1774" s="2">
        <f>'Moving Avg'!D1774</f>
        <v>7.1928000000000001</v>
      </c>
      <c r="G1774" s="2">
        <f>'Moving Avg'!F1774</f>
        <v>7.3533499999999989</v>
      </c>
      <c r="H1774" s="2">
        <f>'Moving Avg'!G1774</f>
        <v>7.0647800000000016</v>
      </c>
      <c r="I1774" s="2">
        <f>'Moving Avg'!H1774</f>
        <v>7.3745850000000006</v>
      </c>
      <c r="J1774" s="5" t="str">
        <f>OBV!F1774</f>
        <v>BEARISH</v>
      </c>
      <c r="K1774" s="5" t="str">
        <f>OBV!G1774</f>
        <v>NEUTRAL</v>
      </c>
      <c r="L1774" s="5" t="str">
        <f>OBV!H1774</f>
        <v>CONFIRMED BEARISH</v>
      </c>
      <c r="M1774" s="7">
        <f t="shared" si="270"/>
        <v>25</v>
      </c>
      <c r="N1774" s="7">
        <f t="shared" si="271"/>
        <v>0</v>
      </c>
      <c r="O1774" s="7">
        <f t="shared" si="272"/>
        <v>0</v>
      </c>
      <c r="P1774" s="7">
        <f t="shared" si="273"/>
        <v>16.5</v>
      </c>
      <c r="Q1774" s="8">
        <f t="shared" si="274"/>
        <v>11.225</v>
      </c>
      <c r="R1774" s="8">
        <f t="shared" si="275"/>
        <v>9.125</v>
      </c>
      <c r="S1774" s="8">
        <f t="shared" si="276"/>
        <v>11.175000000000001</v>
      </c>
      <c r="T1774" s="8">
        <f t="shared" si="277"/>
        <v>10.375</v>
      </c>
      <c r="U1774" s="7">
        <f t="shared" si="278"/>
        <v>10.508333333333335</v>
      </c>
      <c r="V1774" s="7">
        <f t="shared" si="279"/>
        <v>10.475000000000001</v>
      </c>
    </row>
    <row r="1775" spans="1:22" ht="13.5" x14ac:dyDescent="0.25">
      <c r="A1775" s="3">
        <f>RSI!A1775</f>
        <v>44599</v>
      </c>
      <c r="B1775" s="2">
        <f>RSI!B1775</f>
        <v>7.1349999999999998</v>
      </c>
      <c r="C1775" s="2">
        <f>RSI!I1775</f>
        <v>45.295599507674218</v>
      </c>
      <c r="D1775" s="2">
        <f>MACD!E1775</f>
        <v>0.13348158744237182</v>
      </c>
      <c r="E1775" s="2">
        <f>MACD!F1775</f>
        <v>3.3704837399836665E-2</v>
      </c>
      <c r="F1775" s="2">
        <f>'Moving Avg'!D1775</f>
        <v>7.1425999999999998</v>
      </c>
      <c r="G1775" s="2">
        <f>'Moving Avg'!F1775</f>
        <v>7.3400499999999997</v>
      </c>
      <c r="H1775" s="2">
        <f>'Moving Avg'!G1775</f>
        <v>7.0634200000000025</v>
      </c>
      <c r="I1775" s="2">
        <f>'Moving Avg'!H1775</f>
        <v>7.3770699999999998</v>
      </c>
      <c r="J1775" s="5" t="str">
        <f>OBV!F1775</f>
        <v>BEARISH</v>
      </c>
      <c r="K1775" s="5" t="str">
        <f>OBV!G1775</f>
        <v>NEUTRAL</v>
      </c>
      <c r="L1775" s="5" t="str">
        <f>OBV!H1775</f>
        <v>CONFIRMED BEARISH</v>
      </c>
      <c r="M1775" s="7">
        <f t="shared" si="270"/>
        <v>25</v>
      </c>
      <c r="N1775" s="7">
        <f t="shared" si="271"/>
        <v>0</v>
      </c>
      <c r="O1775" s="7">
        <f t="shared" si="272"/>
        <v>0</v>
      </c>
      <c r="P1775" s="7">
        <f t="shared" si="273"/>
        <v>16.5</v>
      </c>
      <c r="Q1775" s="8">
        <f t="shared" si="274"/>
        <v>11.225</v>
      </c>
      <c r="R1775" s="8">
        <f t="shared" si="275"/>
        <v>9.125</v>
      </c>
      <c r="S1775" s="8">
        <f t="shared" si="276"/>
        <v>11.175000000000001</v>
      </c>
      <c r="T1775" s="8">
        <f t="shared" si="277"/>
        <v>10.375</v>
      </c>
      <c r="U1775" s="7">
        <f t="shared" si="278"/>
        <v>10.508333333333335</v>
      </c>
      <c r="V1775" s="7">
        <f t="shared" si="279"/>
        <v>10.475000000000001</v>
      </c>
    </row>
    <row r="1776" spans="1:22" ht="13.5" x14ac:dyDescent="0.25">
      <c r="A1776" s="3">
        <f>RSI!A1776</f>
        <v>44600</v>
      </c>
      <c r="B1776" s="2">
        <f>RSI!B1776</f>
        <v>7.3550000000000004</v>
      </c>
      <c r="C1776" s="2">
        <f>RSI!I1776</f>
        <v>55.552712621360442</v>
      </c>
      <c r="D1776" s="2">
        <f>MACD!E1776</f>
        <v>0.12665355834748393</v>
      </c>
      <c r="E1776" s="2">
        <f>MACD!F1776</f>
        <v>5.2294581589366118E-2</v>
      </c>
      <c r="F1776" s="2">
        <f>'Moving Avg'!D1776</f>
        <v>7.1882000000000001</v>
      </c>
      <c r="G1776" s="2">
        <f>'Moving Avg'!F1776</f>
        <v>7.337749999999998</v>
      </c>
      <c r="H1776" s="2">
        <f>'Moving Avg'!G1776</f>
        <v>7.0670600000000023</v>
      </c>
      <c r="I1776" s="2">
        <f>'Moving Avg'!H1776</f>
        <v>7.3810150000000014</v>
      </c>
      <c r="J1776" s="5" t="str">
        <f>OBV!F1776</f>
        <v>BULLISH</v>
      </c>
      <c r="K1776" s="5" t="str">
        <f>OBV!G1776</f>
        <v>NEUTRAL</v>
      </c>
      <c r="L1776" s="5" t="str">
        <f>OBV!H1776</f>
        <v>CONFIRMED BULLISH</v>
      </c>
      <c r="M1776" s="7">
        <f t="shared" si="270"/>
        <v>25</v>
      </c>
      <c r="N1776" s="7">
        <f t="shared" si="271"/>
        <v>0</v>
      </c>
      <c r="O1776" s="7">
        <f t="shared" si="272"/>
        <v>0</v>
      </c>
      <c r="P1776" s="7">
        <f t="shared" si="273"/>
        <v>83.5</v>
      </c>
      <c r="Q1776" s="8">
        <f t="shared" si="274"/>
        <v>21.274999999999999</v>
      </c>
      <c r="R1776" s="8">
        <f t="shared" si="275"/>
        <v>25.875</v>
      </c>
      <c r="S1776" s="8">
        <f t="shared" si="276"/>
        <v>41.325000000000003</v>
      </c>
      <c r="T1776" s="8">
        <f t="shared" si="277"/>
        <v>27.125</v>
      </c>
      <c r="U1776" s="7">
        <f t="shared" si="278"/>
        <v>29.491666666666664</v>
      </c>
      <c r="V1776" s="7">
        <f t="shared" si="279"/>
        <v>28.9</v>
      </c>
    </row>
    <row r="1777" spans="1:22" ht="13.5" x14ac:dyDescent="0.25">
      <c r="A1777" s="3">
        <f>RSI!A1777</f>
        <v>44601</v>
      </c>
      <c r="B1777" s="2">
        <f>RSI!B1777</f>
        <v>7.2869999999999999</v>
      </c>
      <c r="C1777" s="2">
        <f>RSI!I1777</f>
        <v>52.289196478135139</v>
      </c>
      <c r="D1777" s="2">
        <f>MACD!E1777</f>
        <v>0.12515976280764374</v>
      </c>
      <c r="E1777" s="2">
        <f>MACD!F1777</f>
        <v>6.6867617833021642E-2</v>
      </c>
      <c r="F1777" s="2">
        <f>'Moving Avg'!D1777</f>
        <v>7.1958000000000002</v>
      </c>
      <c r="G1777" s="2">
        <f>'Moving Avg'!F1777</f>
        <v>7.3320499999999997</v>
      </c>
      <c r="H1777" s="2">
        <f>'Moving Avg'!G1777</f>
        <v>7.0754200000000012</v>
      </c>
      <c r="I1777" s="2">
        <f>'Moving Avg'!H1777</f>
        <v>7.3847250000000004</v>
      </c>
      <c r="J1777" s="5" t="str">
        <f>OBV!F1777</f>
        <v>BEARISH</v>
      </c>
      <c r="K1777" s="5" t="str">
        <f>OBV!G1777</f>
        <v>NEUTRAL</v>
      </c>
      <c r="L1777" s="5" t="str">
        <f>OBV!H1777</f>
        <v>BEARISH DIVERGENCE</v>
      </c>
      <c r="M1777" s="7">
        <f t="shared" si="270"/>
        <v>25</v>
      </c>
      <c r="N1777" s="7">
        <f t="shared" si="271"/>
        <v>0</v>
      </c>
      <c r="O1777" s="7">
        <f t="shared" si="272"/>
        <v>0</v>
      </c>
      <c r="P1777" s="7">
        <f t="shared" si="273"/>
        <v>16.5</v>
      </c>
      <c r="Q1777" s="8">
        <f t="shared" si="274"/>
        <v>11.225</v>
      </c>
      <c r="R1777" s="8">
        <f t="shared" si="275"/>
        <v>9.125</v>
      </c>
      <c r="S1777" s="8">
        <f t="shared" si="276"/>
        <v>11.175000000000001</v>
      </c>
      <c r="T1777" s="8">
        <f t="shared" si="277"/>
        <v>10.375</v>
      </c>
      <c r="U1777" s="7">
        <f t="shared" si="278"/>
        <v>10.508333333333335</v>
      </c>
      <c r="V1777" s="7">
        <f t="shared" si="279"/>
        <v>10.475000000000001</v>
      </c>
    </row>
    <row r="1778" spans="1:22" ht="13.5" x14ac:dyDescent="0.25">
      <c r="A1778" s="3">
        <f>RSI!A1778</f>
        <v>44602</v>
      </c>
      <c r="B1778" s="2">
        <f>RSI!B1778</f>
        <v>7.2869999999999999</v>
      </c>
      <c r="C1778" s="2">
        <f>RSI!I1778</f>
        <v>52.289196478135139</v>
      </c>
      <c r="D1778" s="2">
        <f>MACD!E1778</f>
        <v>0.11898474051509034</v>
      </c>
      <c r="E1778" s="2">
        <f>MACD!F1778</f>
        <v>7.7291042369435389E-2</v>
      </c>
      <c r="F1778" s="2">
        <f>'Moving Avg'!D1778</f>
        <v>7.2262000000000004</v>
      </c>
      <c r="G1778" s="2">
        <f>'Moving Avg'!F1778</f>
        <v>7.3286500000000006</v>
      </c>
      <c r="H1778" s="2">
        <f>'Moving Avg'!G1778</f>
        <v>7.0778600000000003</v>
      </c>
      <c r="I1778" s="2">
        <f>'Moving Avg'!H1778</f>
        <v>7.3883300000000007</v>
      </c>
      <c r="J1778" s="5" t="str">
        <f>OBV!F1778</f>
        <v>BULLISH</v>
      </c>
      <c r="K1778" s="5" t="str">
        <f>OBV!G1778</f>
        <v>NEUTRAL</v>
      </c>
      <c r="L1778" s="5" t="str">
        <f>OBV!H1778</f>
        <v>CONFIRMED BULLISH</v>
      </c>
      <c r="M1778" s="7">
        <f t="shared" si="270"/>
        <v>25</v>
      </c>
      <c r="N1778" s="7">
        <f t="shared" si="271"/>
        <v>0</v>
      </c>
      <c r="O1778" s="7">
        <f t="shared" si="272"/>
        <v>0</v>
      </c>
      <c r="P1778" s="7">
        <f t="shared" si="273"/>
        <v>83.5</v>
      </c>
      <c r="Q1778" s="8">
        <f t="shared" si="274"/>
        <v>21.274999999999999</v>
      </c>
      <c r="R1778" s="8">
        <f t="shared" si="275"/>
        <v>25.875</v>
      </c>
      <c r="S1778" s="8">
        <f t="shared" si="276"/>
        <v>41.325000000000003</v>
      </c>
      <c r="T1778" s="8">
        <f t="shared" si="277"/>
        <v>27.125</v>
      </c>
      <c r="U1778" s="7">
        <f t="shared" si="278"/>
        <v>29.491666666666664</v>
      </c>
      <c r="V1778" s="7">
        <f t="shared" si="279"/>
        <v>28.9</v>
      </c>
    </row>
    <row r="1779" spans="1:22" ht="13.5" x14ac:dyDescent="0.25">
      <c r="A1779" s="3">
        <f>RSI!A1779</f>
        <v>44603</v>
      </c>
      <c r="B1779" s="2">
        <f>RSI!B1779</f>
        <v>7.2869999999999999</v>
      </c>
      <c r="C1779" s="2">
        <f>RSI!I1779</f>
        <v>52.289196478135139</v>
      </c>
      <c r="D1779" s="2">
        <f>MACD!E1779</f>
        <v>0.12040904224582238</v>
      </c>
      <c r="E1779" s="2">
        <f>MACD!F1779</f>
        <v>8.5914642344712799E-2</v>
      </c>
      <c r="F1779" s="2">
        <f>'Moving Avg'!D1779</f>
        <v>7.2702</v>
      </c>
      <c r="G1779" s="2">
        <f>'Moving Avg'!F1779</f>
        <v>7.3233500000000005</v>
      </c>
      <c r="H1779" s="2">
        <f>'Moving Avg'!G1779</f>
        <v>7.0803000000000011</v>
      </c>
      <c r="I1779" s="2">
        <f>'Moving Avg'!H1779</f>
        <v>7.391935000000001</v>
      </c>
      <c r="J1779" s="5" t="str">
        <f>OBV!F1779</f>
        <v>BULLISH</v>
      </c>
      <c r="K1779" s="5" t="str">
        <f>OBV!G1779</f>
        <v>NEUTRAL</v>
      </c>
      <c r="L1779" s="5" t="str">
        <f>OBV!H1779</f>
        <v>CONFIRMED BULLISH</v>
      </c>
      <c r="M1779" s="7">
        <f t="shared" si="270"/>
        <v>25</v>
      </c>
      <c r="N1779" s="7">
        <f t="shared" si="271"/>
        <v>0</v>
      </c>
      <c r="O1779" s="7">
        <f t="shared" si="272"/>
        <v>0</v>
      </c>
      <c r="P1779" s="7">
        <f t="shared" si="273"/>
        <v>83.5</v>
      </c>
      <c r="Q1779" s="8">
        <f t="shared" si="274"/>
        <v>21.274999999999999</v>
      </c>
      <c r="R1779" s="8">
        <f t="shared" si="275"/>
        <v>25.875</v>
      </c>
      <c r="S1779" s="8">
        <f t="shared" si="276"/>
        <v>41.325000000000003</v>
      </c>
      <c r="T1779" s="8">
        <f t="shared" si="277"/>
        <v>27.125</v>
      </c>
      <c r="U1779" s="7">
        <f t="shared" si="278"/>
        <v>29.491666666666664</v>
      </c>
      <c r="V1779" s="7">
        <f t="shared" si="279"/>
        <v>28.9</v>
      </c>
    </row>
    <row r="1780" spans="1:22" ht="13.5" x14ac:dyDescent="0.25">
      <c r="A1780" s="3">
        <f>RSI!A1780</f>
        <v>44606</v>
      </c>
      <c r="B1780" s="2">
        <f>RSI!B1780</f>
        <v>7.2110000000000003</v>
      </c>
      <c r="C1780" s="2">
        <f>RSI!I1780</f>
        <v>48.326215304603167</v>
      </c>
      <c r="D1780" s="2">
        <f>MACD!E1780</f>
        <v>0.12591344910328228</v>
      </c>
      <c r="E1780" s="2">
        <f>MACD!F1780</f>
        <v>9.3914403696426701E-2</v>
      </c>
      <c r="F1780" s="2">
        <f>'Moving Avg'!D1780</f>
        <v>7.2854000000000001</v>
      </c>
      <c r="G1780" s="2">
        <f>'Moving Avg'!F1780</f>
        <v>7.3138500000000004</v>
      </c>
      <c r="H1780" s="2">
        <f>'Moving Avg'!G1780</f>
        <v>7.0860600000000007</v>
      </c>
      <c r="I1780" s="2">
        <f>'Moving Avg'!H1780</f>
        <v>7.3943350000000008</v>
      </c>
      <c r="J1780" s="5" t="str">
        <f>OBV!F1780</f>
        <v>BEARISH</v>
      </c>
      <c r="K1780" s="5" t="str">
        <f>OBV!G1780</f>
        <v>NEUTRAL</v>
      </c>
      <c r="L1780" s="5" t="str">
        <f>OBV!H1780</f>
        <v>BEARISH DIVERGENCE</v>
      </c>
      <c r="M1780" s="7">
        <f t="shared" si="270"/>
        <v>25</v>
      </c>
      <c r="N1780" s="7">
        <f t="shared" si="271"/>
        <v>0</v>
      </c>
      <c r="O1780" s="7">
        <f t="shared" si="272"/>
        <v>0</v>
      </c>
      <c r="P1780" s="7">
        <f t="shared" si="273"/>
        <v>16.5</v>
      </c>
      <c r="Q1780" s="8">
        <f t="shared" si="274"/>
        <v>11.225</v>
      </c>
      <c r="R1780" s="8">
        <f t="shared" si="275"/>
        <v>9.125</v>
      </c>
      <c r="S1780" s="8">
        <f t="shared" si="276"/>
        <v>11.175000000000001</v>
      </c>
      <c r="T1780" s="8">
        <f t="shared" si="277"/>
        <v>10.375</v>
      </c>
      <c r="U1780" s="7">
        <f t="shared" si="278"/>
        <v>10.508333333333335</v>
      </c>
      <c r="V1780" s="7">
        <f t="shared" si="279"/>
        <v>10.475000000000001</v>
      </c>
    </row>
    <row r="1781" spans="1:22" ht="13.5" x14ac:dyDescent="0.25">
      <c r="A1781" s="3">
        <f>RSI!A1781</f>
        <v>44607</v>
      </c>
      <c r="B1781" s="2">
        <f>RSI!B1781</f>
        <v>7.0739999999999998</v>
      </c>
      <c r="C1781" s="2">
        <f>RSI!I1781</f>
        <v>42.127926806546974</v>
      </c>
      <c r="D1781" s="2">
        <f>MACD!E1781</f>
        <v>0.10108740377390379</v>
      </c>
      <c r="E1781" s="2">
        <f>MACD!F1781</f>
        <v>9.5349003711922134E-2</v>
      </c>
      <c r="F1781" s="2">
        <f>'Moving Avg'!D1781</f>
        <v>7.2292000000000005</v>
      </c>
      <c r="G1781" s="2">
        <f>'Moving Avg'!F1781</f>
        <v>7.296000000000002</v>
      </c>
      <c r="H1781" s="2">
        <f>'Moving Avg'!G1781</f>
        <v>7.0894000000000013</v>
      </c>
      <c r="I1781" s="2">
        <f>'Moving Avg'!H1781</f>
        <v>7.3960150000000011</v>
      </c>
      <c r="J1781" s="5" t="str">
        <f>OBV!F1781</f>
        <v>BEARISH</v>
      </c>
      <c r="K1781" s="5" t="str">
        <f>OBV!G1781</f>
        <v>NEUTRAL</v>
      </c>
      <c r="L1781" s="5" t="str">
        <f>OBV!H1781</f>
        <v>CONFIRMED BEARISH</v>
      </c>
      <c r="M1781" s="7">
        <f t="shared" si="270"/>
        <v>25</v>
      </c>
      <c r="N1781" s="7">
        <f t="shared" si="271"/>
        <v>0</v>
      </c>
      <c r="O1781" s="7">
        <f t="shared" si="272"/>
        <v>0</v>
      </c>
      <c r="P1781" s="7">
        <f t="shared" si="273"/>
        <v>16.5</v>
      </c>
      <c r="Q1781" s="8">
        <f t="shared" si="274"/>
        <v>11.225</v>
      </c>
      <c r="R1781" s="8">
        <f t="shared" si="275"/>
        <v>9.125</v>
      </c>
      <c r="S1781" s="8">
        <f t="shared" si="276"/>
        <v>11.175000000000001</v>
      </c>
      <c r="T1781" s="8">
        <f t="shared" si="277"/>
        <v>10.375</v>
      </c>
      <c r="U1781" s="7">
        <f t="shared" si="278"/>
        <v>10.508333333333335</v>
      </c>
      <c r="V1781" s="7">
        <f t="shared" si="279"/>
        <v>10.475000000000001</v>
      </c>
    </row>
    <row r="1782" spans="1:22" ht="13.5" x14ac:dyDescent="0.25">
      <c r="A1782" s="3">
        <f>RSI!A1782</f>
        <v>44608</v>
      </c>
      <c r="B1782" s="2">
        <f>RSI!B1782</f>
        <v>7.0739999999999998</v>
      </c>
      <c r="C1782" s="2">
        <f>RSI!I1782</f>
        <v>42.127926806546974</v>
      </c>
      <c r="D1782" s="2">
        <f>MACD!E1782</f>
        <v>9.9858024626682251E-2</v>
      </c>
      <c r="E1782" s="2">
        <f>MACD!F1782</f>
        <v>9.6250807894874169E-2</v>
      </c>
      <c r="F1782" s="2">
        <f>'Moving Avg'!D1782</f>
        <v>7.1866000000000003</v>
      </c>
      <c r="G1782" s="2">
        <f>'Moving Avg'!F1782</f>
        <v>7.2743500000000036</v>
      </c>
      <c r="H1782" s="2">
        <f>'Moving Avg'!G1782</f>
        <v>7.0927400000000009</v>
      </c>
      <c r="I1782" s="2">
        <f>'Moving Avg'!H1782</f>
        <v>7.3976950000000024</v>
      </c>
      <c r="J1782" s="5" t="str">
        <f>OBV!F1782</f>
        <v>BEARISH</v>
      </c>
      <c r="K1782" s="5" t="str">
        <f>OBV!G1782</f>
        <v>NEUTRAL</v>
      </c>
      <c r="L1782" s="5" t="str">
        <f>OBV!H1782</f>
        <v>CONFIRMED BEARISH</v>
      </c>
      <c r="M1782" s="7">
        <f t="shared" si="270"/>
        <v>25</v>
      </c>
      <c r="N1782" s="7">
        <f t="shared" si="271"/>
        <v>0</v>
      </c>
      <c r="O1782" s="7">
        <f t="shared" si="272"/>
        <v>0</v>
      </c>
      <c r="P1782" s="7">
        <f t="shared" si="273"/>
        <v>16.5</v>
      </c>
      <c r="Q1782" s="8">
        <f t="shared" si="274"/>
        <v>11.225</v>
      </c>
      <c r="R1782" s="8">
        <f t="shared" si="275"/>
        <v>9.125</v>
      </c>
      <c r="S1782" s="8">
        <f t="shared" si="276"/>
        <v>11.175000000000001</v>
      </c>
      <c r="T1782" s="8">
        <f t="shared" si="277"/>
        <v>10.375</v>
      </c>
      <c r="U1782" s="7">
        <f t="shared" si="278"/>
        <v>10.508333333333335</v>
      </c>
      <c r="V1782" s="7">
        <f t="shared" si="279"/>
        <v>10.475000000000001</v>
      </c>
    </row>
    <row r="1783" spans="1:22" ht="13.5" x14ac:dyDescent="0.25">
      <c r="A1783" s="3">
        <f>RSI!A1783</f>
        <v>44609</v>
      </c>
      <c r="B1783" s="2">
        <f>RSI!B1783</f>
        <v>7.0590000000000002</v>
      </c>
      <c r="C1783" s="2">
        <f>RSI!I1783</f>
        <v>41.45280370267718</v>
      </c>
      <c r="D1783" s="2">
        <f>MACD!E1783</f>
        <v>8.332380421644725E-2</v>
      </c>
      <c r="E1783" s="2">
        <f>MACD!F1783</f>
        <v>9.3665407159188793E-2</v>
      </c>
      <c r="F1783" s="2">
        <f>'Moving Avg'!D1783</f>
        <v>7.141</v>
      </c>
      <c r="G1783" s="2">
        <f>'Moving Avg'!F1783</f>
        <v>7.2519500000000026</v>
      </c>
      <c r="H1783" s="2">
        <f>'Moving Avg'!G1783</f>
        <v>7.0973000000000024</v>
      </c>
      <c r="I1783" s="2">
        <f>'Moving Avg'!H1783</f>
        <v>7.3990900000000019</v>
      </c>
      <c r="J1783" s="5" t="str">
        <f>OBV!F1783</f>
        <v>BEARISH</v>
      </c>
      <c r="K1783" s="5" t="str">
        <f>OBV!G1783</f>
        <v>NEUTRAL</v>
      </c>
      <c r="L1783" s="5" t="str">
        <f>OBV!H1783</f>
        <v>CONFIRMED BEARISH</v>
      </c>
      <c r="M1783" s="7">
        <f t="shared" si="270"/>
        <v>25</v>
      </c>
      <c r="N1783" s="7">
        <f t="shared" si="271"/>
        <v>45</v>
      </c>
      <c r="O1783" s="7">
        <f t="shared" si="272"/>
        <v>0</v>
      </c>
      <c r="P1783" s="7">
        <f t="shared" si="273"/>
        <v>16.5</v>
      </c>
      <c r="Q1783" s="8">
        <f t="shared" si="274"/>
        <v>26.975000000000001</v>
      </c>
      <c r="R1783" s="8">
        <f t="shared" si="275"/>
        <v>18.125</v>
      </c>
      <c r="S1783" s="8">
        <f t="shared" si="276"/>
        <v>17.925000000000001</v>
      </c>
      <c r="T1783" s="8">
        <f t="shared" si="277"/>
        <v>21.625</v>
      </c>
      <c r="U1783" s="7">
        <f t="shared" si="278"/>
        <v>21.008333333333336</v>
      </c>
      <c r="V1783" s="7">
        <f t="shared" si="279"/>
        <v>21.162500000000001</v>
      </c>
    </row>
    <row r="1784" spans="1:22" ht="13.5" x14ac:dyDescent="0.25">
      <c r="A1784" s="3">
        <f>RSI!A1784</f>
        <v>44610</v>
      </c>
      <c r="B1784" s="2">
        <f>RSI!B1784</f>
        <v>7.1959999999999997</v>
      </c>
      <c r="C1784" s="2">
        <f>RSI!I1784</f>
        <v>49.424758698836833</v>
      </c>
      <c r="D1784" s="2">
        <f>MACD!E1784</f>
        <v>4.9676494160377338E-2</v>
      </c>
      <c r="E1784" s="2">
        <f>MACD!F1784</f>
        <v>8.4867624559426508E-2</v>
      </c>
      <c r="F1784" s="2">
        <f>'Moving Avg'!D1784</f>
        <v>7.1228000000000007</v>
      </c>
      <c r="G1784" s="2">
        <f>'Moving Avg'!F1784</f>
        <v>7.2398000000000025</v>
      </c>
      <c r="H1784" s="2">
        <f>'Moving Avg'!G1784</f>
        <v>7.105800000000003</v>
      </c>
      <c r="I1784" s="2">
        <f>'Moving Avg'!H1784</f>
        <v>7.400990000000002</v>
      </c>
      <c r="J1784" s="5" t="str">
        <f>OBV!F1784</f>
        <v>BEARISH</v>
      </c>
      <c r="K1784" s="5" t="str">
        <f>OBV!G1784</f>
        <v>NEUTRAL</v>
      </c>
      <c r="L1784" s="5" t="str">
        <f>OBV!H1784</f>
        <v>CONFIRMED BEARISH</v>
      </c>
      <c r="M1784" s="7">
        <f t="shared" si="270"/>
        <v>25</v>
      </c>
      <c r="N1784" s="7">
        <f t="shared" si="271"/>
        <v>100</v>
      </c>
      <c r="O1784" s="7">
        <f t="shared" si="272"/>
        <v>0</v>
      </c>
      <c r="P1784" s="7">
        <f t="shared" si="273"/>
        <v>16.5</v>
      </c>
      <c r="Q1784" s="8">
        <f t="shared" si="274"/>
        <v>46.225000000000001</v>
      </c>
      <c r="R1784" s="8">
        <f t="shared" si="275"/>
        <v>29.125</v>
      </c>
      <c r="S1784" s="8">
        <f t="shared" si="276"/>
        <v>26.175000000000001</v>
      </c>
      <c r="T1784" s="8">
        <f t="shared" si="277"/>
        <v>35.375</v>
      </c>
      <c r="U1784" s="7">
        <f t="shared" si="278"/>
        <v>33.841666666666661</v>
      </c>
      <c r="V1784" s="7">
        <f t="shared" si="279"/>
        <v>34.224999999999994</v>
      </c>
    </row>
    <row r="1785" spans="1:22" ht="13.5" x14ac:dyDescent="0.25">
      <c r="A1785" s="3">
        <f>RSI!A1785</f>
        <v>44613</v>
      </c>
      <c r="B1785" s="2">
        <f>RSI!B1785</f>
        <v>7.1959999999999997</v>
      </c>
      <c r="C1785" s="2">
        <f>RSI!I1785</f>
        <v>49.424758698836833</v>
      </c>
      <c r="D1785" s="2">
        <f>MACD!E1785</f>
        <v>3.173998065023298E-2</v>
      </c>
      <c r="E1785" s="2">
        <f>MACD!F1785</f>
        <v>7.4242095777587808E-2</v>
      </c>
      <c r="F1785" s="2">
        <f>'Moving Avg'!D1785</f>
        <v>7.1197999999999997</v>
      </c>
      <c r="G1785" s="2">
        <f>'Moving Avg'!F1785</f>
        <v>7.2311000000000023</v>
      </c>
      <c r="H1785" s="2">
        <f>'Moving Avg'!G1785</f>
        <v>7.1143000000000027</v>
      </c>
      <c r="I1785" s="2">
        <f>'Moving Avg'!H1785</f>
        <v>7.4025300000000023</v>
      </c>
      <c r="J1785" s="5" t="str">
        <f>OBV!F1785</f>
        <v>BULLISH</v>
      </c>
      <c r="K1785" s="5" t="str">
        <f>OBV!G1785</f>
        <v>NEUTRAL</v>
      </c>
      <c r="L1785" s="5" t="str">
        <f>OBV!H1785</f>
        <v>BULLISH DIVERGENCE</v>
      </c>
      <c r="M1785" s="7">
        <f t="shared" si="270"/>
        <v>25</v>
      </c>
      <c r="N1785" s="7">
        <f t="shared" si="271"/>
        <v>100</v>
      </c>
      <c r="O1785" s="7">
        <f t="shared" si="272"/>
        <v>0</v>
      </c>
      <c r="P1785" s="7">
        <f t="shared" si="273"/>
        <v>66.5</v>
      </c>
      <c r="Q1785" s="8">
        <f t="shared" si="274"/>
        <v>53.725000000000001</v>
      </c>
      <c r="R1785" s="8">
        <f t="shared" si="275"/>
        <v>41.625</v>
      </c>
      <c r="S1785" s="8">
        <f t="shared" si="276"/>
        <v>48.674999999999997</v>
      </c>
      <c r="T1785" s="8">
        <f t="shared" si="277"/>
        <v>47.875</v>
      </c>
      <c r="U1785" s="7">
        <f t="shared" si="278"/>
        <v>48.008333333333326</v>
      </c>
      <c r="V1785" s="7">
        <f t="shared" si="279"/>
        <v>47.974999999999994</v>
      </c>
    </row>
    <row r="1786" spans="1:22" ht="13.5" x14ac:dyDescent="0.25">
      <c r="A1786" s="3">
        <f>RSI!A1786</f>
        <v>44614</v>
      </c>
      <c r="B1786" s="2">
        <f>RSI!B1786</f>
        <v>7.2110000000000003</v>
      </c>
      <c r="C1786" s="2">
        <f>RSI!I1786</f>
        <v>50.284349814242645</v>
      </c>
      <c r="D1786" s="2">
        <f>MACD!E1786</f>
        <v>4.9365333533735622E-2</v>
      </c>
      <c r="E1786" s="2">
        <f>MACD!F1786</f>
        <v>6.9266743328817382E-2</v>
      </c>
      <c r="F1786" s="2">
        <f>'Moving Avg'!D1786</f>
        <v>7.1471999999999998</v>
      </c>
      <c r="G1786" s="2">
        <f>'Moving Avg'!F1786</f>
        <v>7.2227500000000022</v>
      </c>
      <c r="H1786" s="2">
        <f>'Moving Avg'!G1786</f>
        <v>7.1231000000000027</v>
      </c>
      <c r="I1786" s="2">
        <f>'Moving Avg'!H1786</f>
        <v>7.4037200000000016</v>
      </c>
      <c r="J1786" s="5" t="str">
        <f>OBV!F1786</f>
        <v>BULLISH</v>
      </c>
      <c r="K1786" s="5" t="str">
        <f>OBV!G1786</f>
        <v>NEUTRAL</v>
      </c>
      <c r="L1786" s="5" t="str">
        <f>OBV!H1786</f>
        <v>CONFIRMED BULLISH</v>
      </c>
      <c r="M1786" s="7">
        <f t="shared" si="270"/>
        <v>25</v>
      </c>
      <c r="N1786" s="7">
        <f t="shared" si="271"/>
        <v>45</v>
      </c>
      <c r="O1786" s="7">
        <f t="shared" si="272"/>
        <v>0</v>
      </c>
      <c r="P1786" s="7">
        <f t="shared" si="273"/>
        <v>83.5</v>
      </c>
      <c r="Q1786" s="8">
        <f t="shared" si="274"/>
        <v>37.024999999999999</v>
      </c>
      <c r="R1786" s="8">
        <f t="shared" si="275"/>
        <v>34.875</v>
      </c>
      <c r="S1786" s="8">
        <f t="shared" si="276"/>
        <v>48.075000000000003</v>
      </c>
      <c r="T1786" s="8">
        <f t="shared" si="277"/>
        <v>38.375</v>
      </c>
      <c r="U1786" s="7">
        <f t="shared" si="278"/>
        <v>39.991666666666667</v>
      </c>
      <c r="V1786" s="7">
        <f t="shared" si="279"/>
        <v>39.587500000000006</v>
      </c>
    </row>
    <row r="1787" spans="1:22" ht="13.5" x14ac:dyDescent="0.25">
      <c r="A1787" s="3">
        <f>RSI!A1787</f>
        <v>44615</v>
      </c>
      <c r="B1787" s="2">
        <f>RSI!B1787</f>
        <v>7.2110000000000003</v>
      </c>
      <c r="C1787" s="2">
        <f>RSI!I1787</f>
        <v>50.284349814242645</v>
      </c>
      <c r="D1787" s="2">
        <f>MACD!E1787</f>
        <v>5.3791289969143286E-2</v>
      </c>
      <c r="E1787" s="2">
        <f>MACD!F1787</f>
        <v>6.6171652656882574E-2</v>
      </c>
      <c r="F1787" s="2">
        <f>'Moving Avg'!D1787</f>
        <v>7.1745999999999999</v>
      </c>
      <c r="G1787" s="2">
        <f>'Moving Avg'!F1787</f>
        <v>7.2144000000000021</v>
      </c>
      <c r="H1787" s="2">
        <f>'Moving Avg'!G1787</f>
        <v>7.1319000000000017</v>
      </c>
      <c r="I1787" s="2">
        <f>'Moving Avg'!H1787</f>
        <v>7.4046250000000029</v>
      </c>
      <c r="J1787" s="5" t="str">
        <f>OBV!F1787</f>
        <v>BULLISH</v>
      </c>
      <c r="K1787" s="5" t="str">
        <f>OBV!G1787</f>
        <v>NEUTRAL</v>
      </c>
      <c r="L1787" s="5" t="str">
        <f>OBV!H1787</f>
        <v>CONFIRMED BULLISH</v>
      </c>
      <c r="M1787" s="7">
        <f t="shared" si="270"/>
        <v>25</v>
      </c>
      <c r="N1787" s="7">
        <f t="shared" si="271"/>
        <v>45</v>
      </c>
      <c r="O1787" s="7">
        <f t="shared" si="272"/>
        <v>0</v>
      </c>
      <c r="P1787" s="7">
        <f t="shared" si="273"/>
        <v>83.5</v>
      </c>
      <c r="Q1787" s="8">
        <f t="shared" si="274"/>
        <v>37.024999999999999</v>
      </c>
      <c r="R1787" s="8">
        <f t="shared" si="275"/>
        <v>34.875</v>
      </c>
      <c r="S1787" s="8">
        <f t="shared" si="276"/>
        <v>48.075000000000003</v>
      </c>
      <c r="T1787" s="8">
        <f t="shared" si="277"/>
        <v>38.375</v>
      </c>
      <c r="U1787" s="7">
        <f t="shared" si="278"/>
        <v>39.991666666666667</v>
      </c>
      <c r="V1787" s="7">
        <f t="shared" si="279"/>
        <v>39.587500000000006</v>
      </c>
    </row>
    <row r="1788" spans="1:22" ht="13.5" x14ac:dyDescent="0.25">
      <c r="A1788" s="3">
        <f>RSI!A1788</f>
        <v>44616</v>
      </c>
      <c r="B1788" s="2">
        <f>RSI!B1788</f>
        <v>7.2030000000000003</v>
      </c>
      <c r="C1788" s="2">
        <f>RSI!I1788</f>
        <v>49.761215712788889</v>
      </c>
      <c r="D1788" s="2">
        <f>MACD!E1788</f>
        <v>5.810460296019837E-2</v>
      </c>
      <c r="E1788" s="2">
        <f>MACD!F1788</f>
        <v>6.4558242717545733E-2</v>
      </c>
      <c r="F1788" s="2">
        <f>'Moving Avg'!D1788</f>
        <v>7.2034000000000002</v>
      </c>
      <c r="G1788" s="2">
        <f>'Moving Avg'!F1788</f>
        <v>7.2071500000000013</v>
      </c>
      <c r="H1788" s="2">
        <f>'Moving Avg'!G1788</f>
        <v>7.1467600000000013</v>
      </c>
      <c r="I1788" s="2">
        <f>'Moving Avg'!H1788</f>
        <v>7.405275000000004</v>
      </c>
      <c r="J1788" s="5" t="str">
        <f>OBV!F1788</f>
        <v>BULLISH</v>
      </c>
      <c r="K1788" s="5" t="str">
        <f>OBV!G1788</f>
        <v>NEUTRAL</v>
      </c>
      <c r="L1788" s="5" t="str">
        <f>OBV!H1788</f>
        <v>CONFIRMED BULLISH</v>
      </c>
      <c r="M1788" s="7">
        <f t="shared" si="270"/>
        <v>25</v>
      </c>
      <c r="N1788" s="7">
        <f t="shared" si="271"/>
        <v>45</v>
      </c>
      <c r="O1788" s="7">
        <f t="shared" si="272"/>
        <v>0</v>
      </c>
      <c r="P1788" s="7">
        <f t="shared" si="273"/>
        <v>83.5</v>
      </c>
      <c r="Q1788" s="8">
        <f t="shared" si="274"/>
        <v>37.024999999999999</v>
      </c>
      <c r="R1788" s="8">
        <f t="shared" si="275"/>
        <v>34.875</v>
      </c>
      <c r="S1788" s="8">
        <f t="shared" si="276"/>
        <v>48.075000000000003</v>
      </c>
      <c r="T1788" s="8">
        <f t="shared" si="277"/>
        <v>38.375</v>
      </c>
      <c r="U1788" s="7">
        <f t="shared" si="278"/>
        <v>39.991666666666667</v>
      </c>
      <c r="V1788" s="7">
        <f t="shared" si="279"/>
        <v>39.587500000000006</v>
      </c>
    </row>
    <row r="1789" spans="1:22" ht="13.5" x14ac:dyDescent="0.25">
      <c r="A1789" s="3">
        <f>RSI!A1789</f>
        <v>44617</v>
      </c>
      <c r="B1789" s="2">
        <f>RSI!B1789</f>
        <v>7.2030000000000003</v>
      </c>
      <c r="C1789" s="2">
        <f>RSI!I1789</f>
        <v>49.761215712788882</v>
      </c>
      <c r="D1789" s="2">
        <f>MACD!E1789</f>
        <v>6.1779083475011376E-2</v>
      </c>
      <c r="E1789" s="2">
        <f>MACD!F1789</f>
        <v>6.4002410869038864E-2</v>
      </c>
      <c r="F1789" s="2">
        <f>'Moving Avg'!D1789</f>
        <v>7.2048000000000005</v>
      </c>
      <c r="G1789" s="2">
        <f>'Moving Avg'!F1789</f>
        <v>7.1976500000000003</v>
      </c>
      <c r="H1789" s="2">
        <f>'Moving Avg'!G1789</f>
        <v>7.1601200000000018</v>
      </c>
      <c r="I1789" s="2">
        <f>'Moving Avg'!H1789</f>
        <v>7.4054250000000037</v>
      </c>
      <c r="J1789" s="5" t="str">
        <f>OBV!F1789</f>
        <v>BULLISH</v>
      </c>
      <c r="K1789" s="5" t="str">
        <f>OBV!G1789</f>
        <v>NEUTRAL</v>
      </c>
      <c r="L1789" s="5" t="str">
        <f>OBV!H1789</f>
        <v>CONFIRMED BULLISH</v>
      </c>
      <c r="M1789" s="7">
        <f t="shared" si="270"/>
        <v>25</v>
      </c>
      <c r="N1789" s="7">
        <f t="shared" si="271"/>
        <v>45</v>
      </c>
      <c r="O1789" s="7">
        <f t="shared" si="272"/>
        <v>0</v>
      </c>
      <c r="P1789" s="7">
        <f t="shared" si="273"/>
        <v>83.5</v>
      </c>
      <c r="Q1789" s="8">
        <f t="shared" si="274"/>
        <v>37.024999999999999</v>
      </c>
      <c r="R1789" s="8">
        <f t="shared" si="275"/>
        <v>34.875</v>
      </c>
      <c r="S1789" s="8">
        <f t="shared" si="276"/>
        <v>48.075000000000003</v>
      </c>
      <c r="T1789" s="8">
        <f t="shared" si="277"/>
        <v>38.375</v>
      </c>
      <c r="U1789" s="7">
        <f t="shared" si="278"/>
        <v>39.991666666666667</v>
      </c>
      <c r="V1789" s="7">
        <f t="shared" si="279"/>
        <v>39.587500000000006</v>
      </c>
    </row>
    <row r="1790" spans="1:22" ht="13.5" x14ac:dyDescent="0.25">
      <c r="A1790" s="3">
        <f>RSI!A1790</f>
        <v>44620</v>
      </c>
      <c r="B1790" s="2">
        <f>RSI!B1790</f>
        <v>7.1349999999999998</v>
      </c>
      <c r="C1790" s="2">
        <f>RSI!I1790</f>
        <v>45.132525447459543</v>
      </c>
      <c r="D1790" s="2">
        <f>MACD!E1790</f>
        <v>5.8255909137899131E-2</v>
      </c>
      <c r="E1790" s="2">
        <f>MACD!F1790</f>
        <v>6.2853110522810923E-2</v>
      </c>
      <c r="F1790" s="2">
        <f>'Moving Avg'!D1790</f>
        <v>7.1926000000000005</v>
      </c>
      <c r="G1790" s="2">
        <f>'Moving Avg'!F1790</f>
        <v>7.1850999999999985</v>
      </c>
      <c r="H1790" s="2">
        <f>'Moving Avg'!G1790</f>
        <v>7.1721199999999996</v>
      </c>
      <c r="I1790" s="2">
        <f>'Moving Avg'!H1790</f>
        <v>7.4037550000000021</v>
      </c>
      <c r="J1790" s="5" t="str">
        <f>OBV!F1790</f>
        <v>BULLISH</v>
      </c>
      <c r="K1790" s="5" t="str">
        <f>OBV!G1790</f>
        <v>NEUTRAL</v>
      </c>
      <c r="L1790" s="5" t="str">
        <f>OBV!H1790</f>
        <v>BULLISH DIVERGENCE</v>
      </c>
      <c r="M1790" s="7">
        <f t="shared" si="270"/>
        <v>25</v>
      </c>
      <c r="N1790" s="7">
        <f t="shared" si="271"/>
        <v>45</v>
      </c>
      <c r="O1790" s="7">
        <f t="shared" si="272"/>
        <v>0</v>
      </c>
      <c r="P1790" s="7">
        <f t="shared" si="273"/>
        <v>66.5</v>
      </c>
      <c r="Q1790" s="8">
        <f t="shared" si="274"/>
        <v>34.475000000000001</v>
      </c>
      <c r="R1790" s="8">
        <f t="shared" si="275"/>
        <v>30.625</v>
      </c>
      <c r="S1790" s="8">
        <f t="shared" si="276"/>
        <v>40.424999999999997</v>
      </c>
      <c r="T1790" s="8">
        <f t="shared" si="277"/>
        <v>34.125</v>
      </c>
      <c r="U1790" s="7">
        <f t="shared" si="278"/>
        <v>35.174999999999997</v>
      </c>
      <c r="V1790" s="7">
        <f t="shared" si="279"/>
        <v>34.912499999999994</v>
      </c>
    </row>
    <row r="1791" spans="1:22" ht="13.5" x14ac:dyDescent="0.25">
      <c r="A1791" s="3">
        <f>RSI!A1791</f>
        <v>44621</v>
      </c>
      <c r="B1791" s="2">
        <f>RSI!B1791</f>
        <v>7.0590000000000002</v>
      </c>
      <c r="C1791" s="2">
        <f>RSI!I1791</f>
        <v>40.588323584786046</v>
      </c>
      <c r="D1791" s="2">
        <f>MACD!E1791</f>
        <v>4.0250505778192114E-2</v>
      </c>
      <c r="E1791" s="2">
        <f>MACD!F1791</f>
        <v>5.8332589573887164E-2</v>
      </c>
      <c r="F1791" s="2">
        <f>'Moving Avg'!D1791</f>
        <v>7.1622000000000003</v>
      </c>
      <c r="G1791" s="2">
        <f>'Moving Avg'!F1791</f>
        <v>7.1816999999999993</v>
      </c>
      <c r="H1791" s="2">
        <f>'Moving Avg'!G1791</f>
        <v>7.1827400000000008</v>
      </c>
      <c r="I1791" s="2">
        <f>'Moving Avg'!H1791</f>
        <v>7.4004150000000024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  <c r="M1791" s="7">
        <f t="shared" si="270"/>
        <v>25</v>
      </c>
      <c r="N1791" s="7">
        <f t="shared" si="271"/>
        <v>45</v>
      </c>
      <c r="O1791" s="7">
        <f t="shared" si="272"/>
        <v>0</v>
      </c>
      <c r="P1791" s="7">
        <f t="shared" si="273"/>
        <v>16.5</v>
      </c>
      <c r="Q1791" s="8">
        <f t="shared" si="274"/>
        <v>26.975000000000001</v>
      </c>
      <c r="R1791" s="8">
        <f t="shared" si="275"/>
        <v>18.125</v>
      </c>
      <c r="S1791" s="8">
        <f t="shared" si="276"/>
        <v>17.925000000000001</v>
      </c>
      <c r="T1791" s="8">
        <f t="shared" si="277"/>
        <v>21.625</v>
      </c>
      <c r="U1791" s="7">
        <f t="shared" si="278"/>
        <v>21.008333333333336</v>
      </c>
      <c r="V1791" s="7">
        <f t="shared" si="279"/>
        <v>21.162500000000001</v>
      </c>
    </row>
    <row r="1792" spans="1:22" ht="13.5" x14ac:dyDescent="0.25">
      <c r="A1792" s="3">
        <f>RSI!A1792</f>
        <v>44622</v>
      </c>
      <c r="B1792" s="2">
        <f>RSI!B1792</f>
        <v>7.0590000000000002</v>
      </c>
      <c r="C1792" s="2">
        <f>RSI!I1792</f>
        <v>40.588323584786046</v>
      </c>
      <c r="D1792" s="2">
        <f>MACD!E1792</f>
        <v>2.5855953222544414E-2</v>
      </c>
      <c r="E1792" s="2">
        <f>MACD!F1792</f>
        <v>5.1837262303618618E-2</v>
      </c>
      <c r="F1792" s="2">
        <f>'Moving Avg'!D1792</f>
        <v>7.1318000000000001</v>
      </c>
      <c r="G1792" s="2">
        <f>'Moving Avg'!F1792</f>
        <v>7.1721999999999992</v>
      </c>
      <c r="H1792" s="2">
        <f>'Moving Avg'!G1792</f>
        <v>7.1932200000000019</v>
      </c>
      <c r="I1792" s="2">
        <f>'Moving Avg'!H1792</f>
        <v>7.3977550000000027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  <c r="M1792" s="7">
        <f t="shared" si="270"/>
        <v>25</v>
      </c>
      <c r="N1792" s="7">
        <f t="shared" si="271"/>
        <v>100</v>
      </c>
      <c r="O1792" s="7">
        <f t="shared" si="272"/>
        <v>0</v>
      </c>
      <c r="P1792" s="7">
        <f t="shared" si="273"/>
        <v>16.5</v>
      </c>
      <c r="Q1792" s="8">
        <f t="shared" si="274"/>
        <v>46.225000000000001</v>
      </c>
      <c r="R1792" s="8">
        <f t="shared" si="275"/>
        <v>29.125</v>
      </c>
      <c r="S1792" s="8">
        <f t="shared" si="276"/>
        <v>26.175000000000001</v>
      </c>
      <c r="T1792" s="8">
        <f t="shared" si="277"/>
        <v>35.375</v>
      </c>
      <c r="U1792" s="7">
        <f t="shared" si="278"/>
        <v>33.841666666666661</v>
      </c>
      <c r="V1792" s="7">
        <f t="shared" si="279"/>
        <v>34.224999999999994</v>
      </c>
    </row>
    <row r="1793" spans="1:22" ht="13.5" x14ac:dyDescent="0.25">
      <c r="A1793" s="3">
        <f>RSI!A1793</f>
        <v>44623</v>
      </c>
      <c r="B1793" s="2">
        <f>RSI!B1793</f>
        <v>6.9829999999999997</v>
      </c>
      <c r="C1793" s="2">
        <f>RSI!I1793</f>
        <v>36.344336170660874</v>
      </c>
      <c r="D1793" s="2">
        <f>MACD!E1793</f>
        <v>1.7776392636523752E-2</v>
      </c>
      <c r="E1793" s="2">
        <f>MACD!F1793</f>
        <v>4.5025088370199647E-2</v>
      </c>
      <c r="F1793" s="2">
        <f>'Moving Avg'!D1793</f>
        <v>7.0877999999999997</v>
      </c>
      <c r="G1793" s="2">
        <f>'Moving Avg'!F1793</f>
        <v>7.1646000000000001</v>
      </c>
      <c r="H1793" s="2">
        <f>'Moving Avg'!G1793</f>
        <v>7.2023200000000021</v>
      </c>
      <c r="I1793" s="2">
        <f>'Moving Avg'!H1793</f>
        <v>7.3947150000000024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  <c r="M1793" s="7">
        <f t="shared" si="270"/>
        <v>25</v>
      </c>
      <c r="N1793" s="7">
        <f t="shared" si="271"/>
        <v>100</v>
      </c>
      <c r="O1793" s="7">
        <f t="shared" si="272"/>
        <v>0</v>
      </c>
      <c r="P1793" s="7">
        <f t="shared" si="273"/>
        <v>16.5</v>
      </c>
      <c r="Q1793" s="8">
        <f t="shared" si="274"/>
        <v>46.225000000000001</v>
      </c>
      <c r="R1793" s="8">
        <f t="shared" si="275"/>
        <v>29.125</v>
      </c>
      <c r="S1793" s="8">
        <f t="shared" si="276"/>
        <v>26.175000000000001</v>
      </c>
      <c r="T1793" s="8">
        <f t="shared" si="277"/>
        <v>35.375</v>
      </c>
      <c r="U1793" s="7">
        <f t="shared" si="278"/>
        <v>33.841666666666661</v>
      </c>
      <c r="V1793" s="7">
        <f t="shared" si="279"/>
        <v>34.224999999999994</v>
      </c>
    </row>
    <row r="1794" spans="1:22" ht="13.5" x14ac:dyDescent="0.25">
      <c r="A1794" s="3">
        <f>RSI!A1794</f>
        <v>44624</v>
      </c>
      <c r="B1794" s="2">
        <f>RSI!B1794</f>
        <v>6.915</v>
      </c>
      <c r="C1794" s="2">
        <f>RSI!I1794</f>
        <v>33.017738350085807</v>
      </c>
      <c r="D1794" s="2">
        <f>MACD!E1794</f>
        <v>3.8223729583242161E-2</v>
      </c>
      <c r="E1794" s="2">
        <f>MACD!F1794</f>
        <v>4.3664816612808154E-2</v>
      </c>
      <c r="F1794" s="2">
        <f>'Moving Avg'!D1794</f>
        <v>7.0302000000000007</v>
      </c>
      <c r="G1794" s="2">
        <f>'Moving Avg'!F1794</f>
        <v>7.1569999999999991</v>
      </c>
      <c r="H1794" s="2">
        <f>'Moving Avg'!G1794</f>
        <v>7.2100600000000021</v>
      </c>
      <c r="I1794" s="2">
        <f>'Moving Avg'!H1794</f>
        <v>7.3913350000000015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45</v>
      </c>
      <c r="O1794" s="7">
        <f t="shared" ref="O1794:O1857" si="282">IF(F1794-I1794&gt;10,100,IF(F1794-I1794&gt;5,75, IF(F1794-I1794&gt;0,50,0)))</f>
        <v>0</v>
      </c>
      <c r="P1794" s="7">
        <f t="shared" ref="P1794:P1857" si="283">IF(L1794="confirmed bullish", 34, IF(L1794="bullish divergence",17, 0))+IF(J1794="bullish",33,IF(J1794="bearish",0,16.5))+IF(K1794="strong",33,IF(K1794="weak",0,16.5))</f>
        <v>16.5</v>
      </c>
      <c r="Q1794" s="8">
        <f t="shared" si="274"/>
        <v>26.975000000000001</v>
      </c>
      <c r="R1794" s="8">
        <f t="shared" si="275"/>
        <v>18.125</v>
      </c>
      <c r="S1794" s="8">
        <f t="shared" si="276"/>
        <v>17.925000000000001</v>
      </c>
      <c r="T1794" s="8">
        <f t="shared" si="277"/>
        <v>21.625</v>
      </c>
      <c r="U1794" s="7">
        <f t="shared" si="278"/>
        <v>21.008333333333336</v>
      </c>
      <c r="V1794" s="7">
        <f t="shared" si="279"/>
        <v>21.162500000000001</v>
      </c>
    </row>
    <row r="1795" spans="1:22" ht="13.5" x14ac:dyDescent="0.25">
      <c r="A1795" s="3">
        <f>RSI!A1795</f>
        <v>44627</v>
      </c>
      <c r="B1795" s="2">
        <f>RSI!B1795</f>
        <v>7.0439999999999996</v>
      </c>
      <c r="C1795" s="2">
        <f>RSI!I1795</f>
        <v>43.569867720132407</v>
      </c>
      <c r="D1795" s="2">
        <f>MACD!E1795</f>
        <v>4.7454848506360392E-2</v>
      </c>
      <c r="E1795" s="2">
        <f>MACD!F1795</f>
        <v>4.4422822991518604E-2</v>
      </c>
      <c r="F1795" s="2">
        <f>'Moving Avg'!D1795</f>
        <v>7.0119999999999987</v>
      </c>
      <c r="G1795" s="2">
        <f>'Moving Avg'!F1795</f>
        <v>7.15245</v>
      </c>
      <c r="H1795" s="2">
        <f>'Moving Avg'!G1795</f>
        <v>7.2196200000000026</v>
      </c>
      <c r="I1795" s="2">
        <f>'Moving Avg'!H1795</f>
        <v>7.3886000000000038</v>
      </c>
      <c r="J1795" s="5" t="str">
        <f>OBV!F1795</f>
        <v>BEARISH</v>
      </c>
      <c r="K1795" s="5" t="str">
        <f>OBV!G1795</f>
        <v>NEUTRAL</v>
      </c>
      <c r="L1795" s="5" t="str">
        <f>OBV!H1795</f>
        <v>CONFIRMED BEARISH</v>
      </c>
      <c r="M1795" s="7">
        <f t="shared" si="280"/>
        <v>25</v>
      </c>
      <c r="N1795" s="7">
        <f t="shared" si="281"/>
        <v>0</v>
      </c>
      <c r="O1795" s="7">
        <f t="shared" si="282"/>
        <v>0</v>
      </c>
      <c r="P1795" s="7">
        <f t="shared" si="283"/>
        <v>16.5</v>
      </c>
      <c r="Q1795" s="8">
        <f t="shared" ref="Q1795:Q1858" si="284">0.35*M1795+N1795*0.35+O1795*0.15+P1795*0.15</f>
        <v>11.225</v>
      </c>
      <c r="R1795" s="8">
        <f t="shared" ref="R1795:R1858" si="285">M1795*0.2+N1795*0.2+O1795*0.35+P1795*0.25</f>
        <v>9.125</v>
      </c>
      <c r="S1795" s="8">
        <f t="shared" ref="S1795:S1858" si="286">M1795*0.15+N1795*0.15+O1795*0.25+P1795*0.45</f>
        <v>11.175000000000001</v>
      </c>
      <c r="T1795" s="8">
        <f t="shared" ref="T1795:T1858" si="287">0.25*SUM(M1795:P1795)</f>
        <v>10.375</v>
      </c>
      <c r="U1795" s="7">
        <f t="shared" ref="U1795:U1858" si="288">SUM(Q1795:S1795)/3</f>
        <v>10.508333333333335</v>
      </c>
      <c r="V1795" s="7">
        <f t="shared" ref="V1795:V1858" si="289">SUM(Q1795:T1795)/4</f>
        <v>10.475000000000001</v>
      </c>
    </row>
    <row r="1796" spans="1:22" ht="13.5" x14ac:dyDescent="0.25">
      <c r="A1796" s="3">
        <f>RSI!A1796</f>
        <v>44628</v>
      </c>
      <c r="B1796" s="2">
        <f>RSI!B1796</f>
        <v>7.0060000000000002</v>
      </c>
      <c r="C1796" s="2">
        <f>RSI!I1796</f>
        <v>41.496072527253126</v>
      </c>
      <c r="D1796" s="2">
        <f>MACD!E1796</f>
        <v>6.1001111497335891E-2</v>
      </c>
      <c r="E1796" s="2">
        <f>MACD!F1796</f>
        <v>4.7738480692682064E-2</v>
      </c>
      <c r="F1796" s="2">
        <f>'Moving Avg'!D1796</f>
        <v>7.0014000000000012</v>
      </c>
      <c r="G1796" s="2">
        <f>'Moving Avg'!F1796</f>
        <v>7.1350000000000007</v>
      </c>
      <c r="H1796" s="2">
        <f>'Moving Avg'!G1796</f>
        <v>7.2232600000000025</v>
      </c>
      <c r="I1796" s="2">
        <f>'Moving Avg'!H1796</f>
        <v>7.384350000000004</v>
      </c>
      <c r="J1796" s="5" t="str">
        <f>OBV!F1796</f>
        <v>BEARISH</v>
      </c>
      <c r="K1796" s="5" t="str">
        <f>OBV!G1796</f>
        <v>NEUTRAL</v>
      </c>
      <c r="L1796" s="5" t="str">
        <f>OBV!H1796</f>
        <v>CONFIRMED BEARISH</v>
      </c>
      <c r="M1796" s="7">
        <f t="shared" si="280"/>
        <v>25</v>
      </c>
      <c r="N1796" s="7">
        <f t="shared" si="281"/>
        <v>0</v>
      </c>
      <c r="O1796" s="7">
        <f t="shared" si="282"/>
        <v>0</v>
      </c>
      <c r="P1796" s="7">
        <f t="shared" si="283"/>
        <v>16.5</v>
      </c>
      <c r="Q1796" s="8">
        <f t="shared" si="284"/>
        <v>11.225</v>
      </c>
      <c r="R1796" s="8">
        <f t="shared" si="285"/>
        <v>9.125</v>
      </c>
      <c r="S1796" s="8">
        <f t="shared" si="286"/>
        <v>11.175000000000001</v>
      </c>
      <c r="T1796" s="8">
        <f t="shared" si="287"/>
        <v>10.375</v>
      </c>
      <c r="U1796" s="7">
        <f t="shared" si="288"/>
        <v>10.508333333333335</v>
      </c>
      <c r="V1796" s="7">
        <f t="shared" si="289"/>
        <v>10.475000000000001</v>
      </c>
    </row>
    <row r="1797" spans="1:22" ht="13.5" x14ac:dyDescent="0.25">
      <c r="A1797" s="3">
        <f>RSI!A1797</f>
        <v>44629</v>
      </c>
      <c r="B1797" s="2">
        <f>RSI!B1797</f>
        <v>7.0060000000000002</v>
      </c>
      <c r="C1797" s="2">
        <f>RSI!I1797</f>
        <v>41.496072527253126</v>
      </c>
      <c r="D1797" s="2">
        <f>MACD!E1797</f>
        <v>7.3255293481748751E-2</v>
      </c>
      <c r="E1797" s="2">
        <f>MACD!F1797</f>
        <v>5.2841843250495402E-2</v>
      </c>
      <c r="F1797" s="2">
        <f>'Moving Avg'!D1797</f>
        <v>6.9908000000000001</v>
      </c>
      <c r="G1797" s="2">
        <f>'Moving Avg'!F1797</f>
        <v>7.1209500000000006</v>
      </c>
      <c r="H1797" s="2">
        <f>'Moving Avg'!G1797</f>
        <v>7.2241800000000014</v>
      </c>
      <c r="I1797" s="2">
        <f>'Moving Avg'!H1797</f>
        <v>7.3802900000000058</v>
      </c>
      <c r="J1797" s="5" t="str">
        <f>OBV!F1797</f>
        <v>BEARISH</v>
      </c>
      <c r="K1797" s="5" t="str">
        <f>OBV!G1797</f>
        <v>NEUTRAL</v>
      </c>
      <c r="L1797" s="5" t="str">
        <f>OBV!H1797</f>
        <v>CONFIRMED BEARISH</v>
      </c>
      <c r="M1797" s="7">
        <f t="shared" si="280"/>
        <v>25</v>
      </c>
      <c r="N1797" s="7">
        <f t="shared" si="281"/>
        <v>0</v>
      </c>
      <c r="O1797" s="7">
        <f t="shared" si="282"/>
        <v>0</v>
      </c>
      <c r="P1797" s="7">
        <f t="shared" si="283"/>
        <v>16.5</v>
      </c>
      <c r="Q1797" s="8">
        <f t="shared" si="284"/>
        <v>11.225</v>
      </c>
      <c r="R1797" s="8">
        <f t="shared" si="285"/>
        <v>9.125</v>
      </c>
      <c r="S1797" s="8">
        <f t="shared" si="286"/>
        <v>11.175000000000001</v>
      </c>
      <c r="T1797" s="8">
        <f t="shared" si="287"/>
        <v>10.375</v>
      </c>
      <c r="U1797" s="7">
        <f t="shared" si="288"/>
        <v>10.508333333333335</v>
      </c>
      <c r="V1797" s="7">
        <f t="shared" si="289"/>
        <v>10.475000000000001</v>
      </c>
    </row>
    <row r="1798" spans="1:22" ht="13.5" x14ac:dyDescent="0.25">
      <c r="A1798" s="3">
        <f>RSI!A1798</f>
        <v>44630</v>
      </c>
      <c r="B1798" s="2">
        <f>RSI!B1798</f>
        <v>7.0060000000000002</v>
      </c>
      <c r="C1798" s="2">
        <f>RSI!I1798</f>
        <v>41.496072527253126</v>
      </c>
      <c r="D1798" s="2">
        <f>MACD!E1798</f>
        <v>8.3126743258917557E-2</v>
      </c>
      <c r="E1798" s="2">
        <f>MACD!F1798</f>
        <v>5.8898823252179835E-2</v>
      </c>
      <c r="F1798" s="2">
        <f>'Moving Avg'!D1798</f>
        <v>6.995400000000001</v>
      </c>
      <c r="G1798" s="2">
        <f>'Moving Avg'!F1798</f>
        <v>7.1069000000000004</v>
      </c>
      <c r="H1798" s="2">
        <f>'Moving Avg'!G1798</f>
        <v>7.2238800000000012</v>
      </c>
      <c r="I1798" s="2">
        <f>'Moving Avg'!H1798</f>
        <v>7.3762300000000049</v>
      </c>
      <c r="J1798" s="5" t="str">
        <f>OBV!F1798</f>
        <v>NEUTRAL</v>
      </c>
      <c r="K1798" s="5" t="str">
        <f>OBV!G1798</f>
        <v>NEUTRAL</v>
      </c>
      <c r="L1798" s="5" t="str">
        <f>OBV!H1798</f>
        <v>NEUTRAL</v>
      </c>
      <c r="M1798" s="7">
        <f t="shared" si="280"/>
        <v>25</v>
      </c>
      <c r="N1798" s="7">
        <f t="shared" si="281"/>
        <v>0</v>
      </c>
      <c r="O1798" s="7">
        <f t="shared" si="282"/>
        <v>0</v>
      </c>
      <c r="P1798" s="7">
        <f t="shared" si="283"/>
        <v>33</v>
      </c>
      <c r="Q1798" s="8">
        <f t="shared" si="284"/>
        <v>13.7</v>
      </c>
      <c r="R1798" s="8">
        <f t="shared" si="285"/>
        <v>13.25</v>
      </c>
      <c r="S1798" s="8">
        <f t="shared" si="286"/>
        <v>18.600000000000001</v>
      </c>
      <c r="T1798" s="8">
        <f t="shared" si="287"/>
        <v>14.5</v>
      </c>
      <c r="U1798" s="7">
        <f t="shared" si="288"/>
        <v>15.183333333333332</v>
      </c>
      <c r="V1798" s="7">
        <f t="shared" si="289"/>
        <v>15.012499999999999</v>
      </c>
    </row>
    <row r="1799" spans="1:22" ht="13.5" x14ac:dyDescent="0.25">
      <c r="A1799" s="3">
        <f>RSI!A1799</f>
        <v>44631</v>
      </c>
      <c r="B1799" s="2">
        <f>RSI!B1799</f>
        <v>7.0060000000000002</v>
      </c>
      <c r="C1799" s="2">
        <f>RSI!I1799</f>
        <v>41.496072527253133</v>
      </c>
      <c r="D1799" s="2">
        <f>MACD!E1799</f>
        <v>9.2158486038649734E-2</v>
      </c>
      <c r="E1799" s="2">
        <f>MACD!F1799</f>
        <v>6.555075580947381E-2</v>
      </c>
      <c r="F1799" s="2">
        <f>'Moving Avg'!D1799</f>
        <v>7.0135999999999994</v>
      </c>
      <c r="G1799" s="2">
        <f>'Moving Avg'!F1799</f>
        <v>7.0928500000000003</v>
      </c>
      <c r="H1799" s="2">
        <f>'Moving Avg'!G1799</f>
        <v>7.2213000000000012</v>
      </c>
      <c r="I1799" s="2">
        <f>'Moving Avg'!H1799</f>
        <v>7.3721700000000059</v>
      </c>
      <c r="J1799" s="5" t="str">
        <f>OBV!F1799</f>
        <v>BULLISH</v>
      </c>
      <c r="K1799" s="5" t="str">
        <f>OBV!G1799</f>
        <v>NEUTRAL</v>
      </c>
      <c r="L1799" s="5" t="str">
        <f>OBV!H1799</f>
        <v>CONFIRMED BULLISH</v>
      </c>
      <c r="M1799" s="7">
        <f t="shared" si="280"/>
        <v>25</v>
      </c>
      <c r="N1799" s="7">
        <f t="shared" si="281"/>
        <v>0</v>
      </c>
      <c r="O1799" s="7">
        <f t="shared" si="282"/>
        <v>0</v>
      </c>
      <c r="P1799" s="7">
        <f t="shared" si="283"/>
        <v>83.5</v>
      </c>
      <c r="Q1799" s="8">
        <f t="shared" si="284"/>
        <v>21.274999999999999</v>
      </c>
      <c r="R1799" s="8">
        <f t="shared" si="285"/>
        <v>25.875</v>
      </c>
      <c r="S1799" s="8">
        <f t="shared" si="286"/>
        <v>41.325000000000003</v>
      </c>
      <c r="T1799" s="8">
        <f t="shared" si="287"/>
        <v>27.125</v>
      </c>
      <c r="U1799" s="7">
        <f t="shared" si="288"/>
        <v>29.491666666666664</v>
      </c>
      <c r="V1799" s="7">
        <f t="shared" si="289"/>
        <v>28.9</v>
      </c>
    </row>
    <row r="1800" spans="1:22" ht="13.5" x14ac:dyDescent="0.25">
      <c r="A1800" s="3">
        <f>RSI!A1800</f>
        <v>44634</v>
      </c>
      <c r="B1800" s="2">
        <f>RSI!B1800</f>
        <v>6.9980000000000002</v>
      </c>
      <c r="C1800" s="2">
        <f>RSI!I1800</f>
        <v>40.944227131253626</v>
      </c>
      <c r="D1800" s="2">
        <f>MACD!E1800</f>
        <v>9.0560467008083734E-2</v>
      </c>
      <c r="E1800" s="2">
        <f>MACD!F1800</f>
        <v>7.0552698049195797E-2</v>
      </c>
      <c r="F1800" s="2">
        <f>'Moving Avg'!D1800</f>
        <v>7.0043999999999995</v>
      </c>
      <c r="G1800" s="2">
        <f>'Moving Avg'!F1800</f>
        <v>7.0822000000000003</v>
      </c>
      <c r="H1800" s="2">
        <f>'Moving Avg'!G1800</f>
        <v>7.2217399999999987</v>
      </c>
      <c r="I1800" s="2">
        <f>'Moving Avg'!H1800</f>
        <v>7.3680700000000057</v>
      </c>
      <c r="J1800" s="5" t="str">
        <f>OBV!F1800</f>
        <v>BEARISH</v>
      </c>
      <c r="K1800" s="5" t="str">
        <f>OBV!G1800</f>
        <v>NEUTRAL</v>
      </c>
      <c r="L1800" s="5" t="str">
        <f>OBV!H1800</f>
        <v>CONFIRMED BEARISH</v>
      </c>
      <c r="M1800" s="7">
        <f t="shared" si="280"/>
        <v>25</v>
      </c>
      <c r="N1800" s="7">
        <f t="shared" si="281"/>
        <v>0</v>
      </c>
      <c r="O1800" s="7">
        <f t="shared" si="282"/>
        <v>0</v>
      </c>
      <c r="P1800" s="7">
        <f t="shared" si="283"/>
        <v>16.5</v>
      </c>
      <c r="Q1800" s="8">
        <f t="shared" si="284"/>
        <v>11.225</v>
      </c>
      <c r="R1800" s="8">
        <f t="shared" si="285"/>
        <v>9.125</v>
      </c>
      <c r="S1800" s="8">
        <f t="shared" si="286"/>
        <v>11.175000000000001</v>
      </c>
      <c r="T1800" s="8">
        <f t="shared" si="287"/>
        <v>10.375</v>
      </c>
      <c r="U1800" s="7">
        <f t="shared" si="288"/>
        <v>10.508333333333335</v>
      </c>
      <c r="V1800" s="7">
        <f t="shared" si="289"/>
        <v>10.475000000000001</v>
      </c>
    </row>
    <row r="1801" spans="1:22" ht="13.5" x14ac:dyDescent="0.25">
      <c r="A1801" s="3">
        <f>RSI!A1801</f>
        <v>44635</v>
      </c>
      <c r="B1801" s="2">
        <f>RSI!B1801</f>
        <v>7.0970000000000004</v>
      </c>
      <c r="C1801" s="2">
        <f>RSI!I1801</f>
        <v>49.835028199229448</v>
      </c>
      <c r="D1801" s="2">
        <f>MACD!E1801</f>
        <v>7.081204221766324E-2</v>
      </c>
      <c r="E1801" s="2">
        <f>MACD!F1801</f>
        <v>7.0604566882889297E-2</v>
      </c>
      <c r="F1801" s="2">
        <f>'Moving Avg'!D1801</f>
        <v>7.0225999999999997</v>
      </c>
      <c r="G1801" s="2">
        <f>'Moving Avg'!F1801</f>
        <v>7.0833500000000003</v>
      </c>
      <c r="H1801" s="2">
        <f>'Moving Avg'!G1801</f>
        <v>7.2202199999999985</v>
      </c>
      <c r="I1801" s="2">
        <f>'Moving Avg'!H1801</f>
        <v>7.3637050000000057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  <c r="M1801" s="7">
        <f t="shared" si="280"/>
        <v>25</v>
      </c>
      <c r="N1801" s="7">
        <f t="shared" si="281"/>
        <v>0</v>
      </c>
      <c r="O1801" s="7">
        <f t="shared" si="282"/>
        <v>0</v>
      </c>
      <c r="P1801" s="7">
        <f t="shared" si="283"/>
        <v>83.5</v>
      </c>
      <c r="Q1801" s="8">
        <f t="shared" si="284"/>
        <v>21.274999999999999</v>
      </c>
      <c r="R1801" s="8">
        <f t="shared" si="285"/>
        <v>25.875</v>
      </c>
      <c r="S1801" s="8">
        <f t="shared" si="286"/>
        <v>41.325000000000003</v>
      </c>
      <c r="T1801" s="8">
        <f t="shared" si="287"/>
        <v>27.125</v>
      </c>
      <c r="U1801" s="7">
        <f t="shared" si="288"/>
        <v>29.491666666666664</v>
      </c>
      <c r="V1801" s="7">
        <f t="shared" si="289"/>
        <v>28.9</v>
      </c>
    </row>
    <row r="1802" spans="1:22" ht="13.5" x14ac:dyDescent="0.25">
      <c r="A1802" s="3">
        <f>RSI!A1802</f>
        <v>44636</v>
      </c>
      <c r="B1802" s="2">
        <f>RSI!B1802</f>
        <v>7.1580000000000004</v>
      </c>
      <c r="C1802" s="2">
        <f>RSI!I1802</f>
        <v>54.39126117102802</v>
      </c>
      <c r="D1802" s="2">
        <f>MACD!E1802</f>
        <v>4.9581087840921967E-2</v>
      </c>
      <c r="E1802" s="2">
        <f>MACD!F1802</f>
        <v>6.6399871074495825E-2</v>
      </c>
      <c r="F1802" s="2">
        <f>'Moving Avg'!D1802</f>
        <v>7.0529999999999999</v>
      </c>
      <c r="G1802" s="2">
        <f>'Moving Avg'!F1802</f>
        <v>7.0875500000000002</v>
      </c>
      <c r="H1802" s="2">
        <f>'Moving Avg'!G1802</f>
        <v>7.2176400000000003</v>
      </c>
      <c r="I1802" s="2">
        <f>'Moving Avg'!H1802</f>
        <v>7.359760000000005</v>
      </c>
      <c r="J1802" s="5" t="str">
        <f>OBV!F1802</f>
        <v>BULLISH</v>
      </c>
      <c r="K1802" s="5" t="str">
        <f>OBV!G1802</f>
        <v>NEUTRAL</v>
      </c>
      <c r="L1802" s="5" t="str">
        <f>OBV!H1802</f>
        <v>CONFIRMED BULLISH</v>
      </c>
      <c r="M1802" s="7">
        <f t="shared" si="280"/>
        <v>25</v>
      </c>
      <c r="N1802" s="7">
        <f t="shared" si="281"/>
        <v>45</v>
      </c>
      <c r="O1802" s="7">
        <f t="shared" si="282"/>
        <v>0</v>
      </c>
      <c r="P1802" s="7">
        <f t="shared" si="283"/>
        <v>83.5</v>
      </c>
      <c r="Q1802" s="8">
        <f t="shared" si="284"/>
        <v>37.024999999999999</v>
      </c>
      <c r="R1802" s="8">
        <f t="shared" si="285"/>
        <v>34.875</v>
      </c>
      <c r="S1802" s="8">
        <f t="shared" si="286"/>
        <v>48.075000000000003</v>
      </c>
      <c r="T1802" s="8">
        <f t="shared" si="287"/>
        <v>38.375</v>
      </c>
      <c r="U1802" s="7">
        <f t="shared" si="288"/>
        <v>39.991666666666667</v>
      </c>
      <c r="V1802" s="7">
        <f t="shared" si="289"/>
        <v>39.587500000000006</v>
      </c>
    </row>
    <row r="1803" spans="1:22" ht="13.5" x14ac:dyDescent="0.25">
      <c r="A1803" s="3">
        <f>RSI!A1803</f>
        <v>44637</v>
      </c>
      <c r="B1803" s="2">
        <f>RSI!B1803</f>
        <v>7.2110000000000003</v>
      </c>
      <c r="C1803" s="2">
        <f>RSI!I1803</f>
        <v>57.963667776995372</v>
      </c>
      <c r="D1803" s="2">
        <f>MACD!E1803</f>
        <v>1.5635683838165271E-2</v>
      </c>
      <c r="E1803" s="2">
        <f>MACD!F1803</f>
        <v>5.6247033627229721E-2</v>
      </c>
      <c r="F1803" s="2">
        <f>'Moving Avg'!D1803</f>
        <v>7.0940000000000012</v>
      </c>
      <c r="G1803" s="2">
        <f>'Moving Avg'!F1803</f>
        <v>7.0951500000000012</v>
      </c>
      <c r="H1803" s="2">
        <f>'Moving Avg'!G1803</f>
        <v>7.2189999999999994</v>
      </c>
      <c r="I1803" s="2">
        <f>'Moving Avg'!H1803</f>
        <v>7.3565350000000036</v>
      </c>
      <c r="J1803" s="5" t="str">
        <f>OBV!F1803</f>
        <v>BULLISH</v>
      </c>
      <c r="K1803" s="5" t="str">
        <f>OBV!G1803</f>
        <v>NEUTRAL</v>
      </c>
      <c r="L1803" s="5" t="str">
        <f>OBV!H1803</f>
        <v>CONFIRMED BULLISH</v>
      </c>
      <c r="M1803" s="7">
        <f t="shared" si="280"/>
        <v>25</v>
      </c>
      <c r="N1803" s="7">
        <f t="shared" si="281"/>
        <v>100</v>
      </c>
      <c r="O1803" s="7">
        <f t="shared" si="282"/>
        <v>0</v>
      </c>
      <c r="P1803" s="7">
        <f t="shared" si="283"/>
        <v>83.5</v>
      </c>
      <c r="Q1803" s="8">
        <f t="shared" si="284"/>
        <v>56.274999999999999</v>
      </c>
      <c r="R1803" s="8">
        <f t="shared" si="285"/>
        <v>45.875</v>
      </c>
      <c r="S1803" s="8">
        <f t="shared" si="286"/>
        <v>56.325000000000003</v>
      </c>
      <c r="T1803" s="8">
        <f t="shared" si="287"/>
        <v>52.125</v>
      </c>
      <c r="U1803" s="7">
        <f t="shared" si="288"/>
        <v>52.82500000000001</v>
      </c>
      <c r="V1803" s="7">
        <f t="shared" si="289"/>
        <v>52.650000000000006</v>
      </c>
    </row>
    <row r="1804" spans="1:22" ht="13.5" x14ac:dyDescent="0.25">
      <c r="A1804" s="3">
        <f>RSI!A1804</f>
        <v>44638</v>
      </c>
      <c r="B1804" s="2">
        <f>RSI!B1804</f>
        <v>7.2869999999999999</v>
      </c>
      <c r="C1804" s="2">
        <f>RSI!I1804</f>
        <v>62.499642581416261</v>
      </c>
      <c r="D1804" s="2">
        <f>MACD!E1804</f>
        <v>-2.9827361278959685E-2</v>
      </c>
      <c r="E1804" s="2">
        <f>MACD!F1804</f>
        <v>3.9032154645991843E-2</v>
      </c>
      <c r="F1804" s="2">
        <f>'Moving Avg'!D1804</f>
        <v>7.1501999999999999</v>
      </c>
      <c r="G1804" s="2">
        <f>'Moving Avg'!F1804</f>
        <v>7.0997000000000003</v>
      </c>
      <c r="H1804" s="2">
        <f>'Moving Avg'!G1804</f>
        <v>7.2205199999999987</v>
      </c>
      <c r="I1804" s="2">
        <f>'Moving Avg'!H1804</f>
        <v>7.354485000000003</v>
      </c>
      <c r="J1804" s="5" t="str">
        <f>OBV!F1804</f>
        <v>BULLISH</v>
      </c>
      <c r="K1804" s="5" t="str">
        <f>OBV!G1804</f>
        <v>NEUTRAL</v>
      </c>
      <c r="L1804" s="5" t="str">
        <f>OBV!H1804</f>
        <v>CONFIRMED BULLISH</v>
      </c>
      <c r="M1804" s="7">
        <f t="shared" si="280"/>
        <v>25</v>
      </c>
      <c r="N1804" s="7">
        <f t="shared" si="281"/>
        <v>100</v>
      </c>
      <c r="O1804" s="7">
        <f t="shared" si="282"/>
        <v>0</v>
      </c>
      <c r="P1804" s="7">
        <f t="shared" si="283"/>
        <v>83.5</v>
      </c>
      <c r="Q1804" s="8">
        <f t="shared" si="284"/>
        <v>56.274999999999999</v>
      </c>
      <c r="R1804" s="8">
        <f t="shared" si="285"/>
        <v>45.875</v>
      </c>
      <c r="S1804" s="8">
        <f t="shared" si="286"/>
        <v>56.325000000000003</v>
      </c>
      <c r="T1804" s="8">
        <f t="shared" si="287"/>
        <v>52.125</v>
      </c>
      <c r="U1804" s="7">
        <f t="shared" si="288"/>
        <v>52.82500000000001</v>
      </c>
      <c r="V1804" s="7">
        <f t="shared" si="289"/>
        <v>52.650000000000006</v>
      </c>
    </row>
    <row r="1805" spans="1:22" ht="13.5" x14ac:dyDescent="0.25">
      <c r="A1805" s="3">
        <f>RSI!A1805</f>
        <v>44641</v>
      </c>
      <c r="B1805" s="2">
        <f>RSI!B1805</f>
        <v>7.2869999999999999</v>
      </c>
      <c r="C1805" s="2">
        <f>RSI!I1805</f>
        <v>62.499642581416268</v>
      </c>
      <c r="D1805" s="2">
        <f>MACD!E1805</f>
        <v>-4.9499805615409898E-2</v>
      </c>
      <c r="E1805" s="2">
        <f>MACD!F1805</f>
        <v>2.1325762593711495E-2</v>
      </c>
      <c r="F1805" s="2">
        <f>'Moving Avg'!D1805</f>
        <v>7.2080000000000002</v>
      </c>
      <c r="G1805" s="2">
        <f>'Moving Avg'!F1805</f>
        <v>7.1042500000000004</v>
      </c>
      <c r="H1805" s="2">
        <f>'Moving Avg'!G1805</f>
        <v>7.2182399999999998</v>
      </c>
      <c r="I1805" s="2">
        <f>'Moving Avg'!H1805</f>
        <v>7.3533850000000029</v>
      </c>
      <c r="J1805" s="5" t="str">
        <f>OBV!F1805</f>
        <v>BULLISH</v>
      </c>
      <c r="K1805" s="5" t="str">
        <f>OBV!G1805</f>
        <v>NEUTRAL</v>
      </c>
      <c r="L1805" s="5" t="str">
        <f>OBV!H1805</f>
        <v>CONFIRMED BULLISH</v>
      </c>
      <c r="M1805" s="7">
        <f t="shared" si="280"/>
        <v>25</v>
      </c>
      <c r="N1805" s="7">
        <f t="shared" si="281"/>
        <v>100</v>
      </c>
      <c r="O1805" s="7">
        <f t="shared" si="282"/>
        <v>0</v>
      </c>
      <c r="P1805" s="7">
        <f t="shared" si="283"/>
        <v>83.5</v>
      </c>
      <c r="Q1805" s="8">
        <f t="shared" si="284"/>
        <v>56.274999999999999</v>
      </c>
      <c r="R1805" s="8">
        <f t="shared" si="285"/>
        <v>45.875</v>
      </c>
      <c r="S1805" s="8">
        <f t="shared" si="286"/>
        <v>56.325000000000003</v>
      </c>
      <c r="T1805" s="8">
        <f t="shared" si="287"/>
        <v>52.125</v>
      </c>
      <c r="U1805" s="7">
        <f t="shared" si="288"/>
        <v>52.82500000000001</v>
      </c>
      <c r="V1805" s="7">
        <f t="shared" si="289"/>
        <v>52.650000000000006</v>
      </c>
    </row>
    <row r="1806" spans="1:22" ht="13.5" x14ac:dyDescent="0.25">
      <c r="A1806" s="3">
        <f>RSI!A1806</f>
        <v>44642</v>
      </c>
      <c r="B1806" s="2">
        <f>RSI!B1806</f>
        <v>7.173</v>
      </c>
      <c r="C1806" s="2">
        <f>RSI!I1806</f>
        <v>52.6216076849662</v>
      </c>
      <c r="D1806" s="2">
        <f>MACD!E1806</f>
        <v>-6.4519529176839896E-2</v>
      </c>
      <c r="E1806" s="2">
        <f>MACD!F1806</f>
        <v>4.156704239601218E-3</v>
      </c>
      <c r="F1806" s="2">
        <f>'Moving Avg'!D1806</f>
        <v>7.2232000000000003</v>
      </c>
      <c r="G1806" s="2">
        <f>'Moving Avg'!F1806</f>
        <v>7.1023499999999995</v>
      </c>
      <c r="H1806" s="2">
        <f>'Moving Avg'!G1806</f>
        <v>7.2136799999999983</v>
      </c>
      <c r="I1806" s="2">
        <f>'Moving Avg'!H1806</f>
        <v>7.3512950000000039</v>
      </c>
      <c r="J1806" s="5" t="str">
        <f>OBV!F1806</f>
        <v>BULLISH</v>
      </c>
      <c r="K1806" s="5" t="str">
        <f>OBV!G1806</f>
        <v>NEUTRAL</v>
      </c>
      <c r="L1806" s="5" t="str">
        <f>OBV!H1806</f>
        <v>CONFIRMED BULLISH</v>
      </c>
      <c r="M1806" s="7">
        <f t="shared" si="280"/>
        <v>25</v>
      </c>
      <c r="N1806" s="7">
        <f t="shared" si="281"/>
        <v>100</v>
      </c>
      <c r="O1806" s="7">
        <f t="shared" si="282"/>
        <v>0</v>
      </c>
      <c r="P1806" s="7">
        <f t="shared" si="283"/>
        <v>83.5</v>
      </c>
      <c r="Q1806" s="8">
        <f t="shared" si="284"/>
        <v>56.274999999999999</v>
      </c>
      <c r="R1806" s="8">
        <f t="shared" si="285"/>
        <v>45.875</v>
      </c>
      <c r="S1806" s="8">
        <f t="shared" si="286"/>
        <v>56.325000000000003</v>
      </c>
      <c r="T1806" s="8">
        <f t="shared" si="287"/>
        <v>52.125</v>
      </c>
      <c r="U1806" s="7">
        <f t="shared" si="288"/>
        <v>52.82500000000001</v>
      </c>
      <c r="V1806" s="7">
        <f t="shared" si="289"/>
        <v>52.650000000000006</v>
      </c>
    </row>
    <row r="1807" spans="1:22" ht="13.5" x14ac:dyDescent="0.25">
      <c r="A1807" s="3">
        <f>RSI!A1807</f>
        <v>44643</v>
      </c>
      <c r="B1807" s="2">
        <f>RSI!B1807</f>
        <v>7.173</v>
      </c>
      <c r="C1807" s="2">
        <f>RSI!I1807</f>
        <v>52.621607684966207</v>
      </c>
      <c r="D1807" s="2">
        <f>MACD!E1807</f>
        <v>-7.7454987475090498E-2</v>
      </c>
      <c r="E1807" s="2">
        <f>MACD!F1807</f>
        <v>-1.2165634103337125E-2</v>
      </c>
      <c r="F1807" s="2">
        <f>'Moving Avg'!D1807</f>
        <v>7.2262000000000004</v>
      </c>
      <c r="G1807" s="2">
        <f>'Moving Avg'!F1807</f>
        <v>7.1004500000000004</v>
      </c>
      <c r="H1807" s="2">
        <f>'Moving Avg'!G1807</f>
        <v>7.2091199999999995</v>
      </c>
      <c r="I1807" s="2">
        <f>'Moving Avg'!H1807</f>
        <v>7.3492050000000031</v>
      </c>
      <c r="J1807" s="5" t="str">
        <f>OBV!F1807</f>
        <v>BEARISH</v>
      </c>
      <c r="K1807" s="5" t="str">
        <f>OBV!G1807</f>
        <v>NEUTRAL</v>
      </c>
      <c r="L1807" s="5" t="str">
        <f>OBV!H1807</f>
        <v>BEARISH DIVERGENCE</v>
      </c>
      <c r="M1807" s="7">
        <f t="shared" si="280"/>
        <v>25</v>
      </c>
      <c r="N1807" s="7">
        <f t="shared" si="281"/>
        <v>100</v>
      </c>
      <c r="O1807" s="7">
        <f t="shared" si="282"/>
        <v>0</v>
      </c>
      <c r="P1807" s="7">
        <f t="shared" si="283"/>
        <v>16.5</v>
      </c>
      <c r="Q1807" s="8">
        <f t="shared" si="284"/>
        <v>46.225000000000001</v>
      </c>
      <c r="R1807" s="8">
        <f t="shared" si="285"/>
        <v>29.125</v>
      </c>
      <c r="S1807" s="8">
        <f t="shared" si="286"/>
        <v>26.175000000000001</v>
      </c>
      <c r="T1807" s="8">
        <f t="shared" si="287"/>
        <v>35.375</v>
      </c>
      <c r="U1807" s="7">
        <f t="shared" si="288"/>
        <v>33.841666666666661</v>
      </c>
      <c r="V1807" s="7">
        <f t="shared" si="289"/>
        <v>34.224999999999994</v>
      </c>
    </row>
    <row r="1808" spans="1:22" ht="13.5" x14ac:dyDescent="0.25">
      <c r="A1808" s="3">
        <f>RSI!A1808</f>
        <v>44644</v>
      </c>
      <c r="B1808" s="2">
        <f>RSI!B1808</f>
        <v>7.2110000000000003</v>
      </c>
      <c r="C1808" s="2">
        <f>RSI!I1808</f>
        <v>55.349738204019623</v>
      </c>
      <c r="D1808" s="2">
        <f>MACD!E1808</f>
        <v>-9.1424876597934635E-2</v>
      </c>
      <c r="E1808" s="2">
        <f>MACD!F1808</f>
        <v>-2.801748260225663E-2</v>
      </c>
      <c r="F1808" s="2">
        <f>'Moving Avg'!D1808</f>
        <v>7.2262000000000004</v>
      </c>
      <c r="G1808" s="2">
        <f>'Moving Avg'!F1808</f>
        <v>7.1008500000000012</v>
      </c>
      <c r="H1808" s="2">
        <f>'Moving Avg'!G1808</f>
        <v>7.2062399999999993</v>
      </c>
      <c r="I1808" s="2">
        <f>'Moving Avg'!H1808</f>
        <v>7.3473050000000022</v>
      </c>
      <c r="J1808" s="5" t="str">
        <f>OBV!F1808</f>
        <v>BULLISH</v>
      </c>
      <c r="K1808" s="5" t="str">
        <f>OBV!G1808</f>
        <v>NEUTRAL</v>
      </c>
      <c r="L1808" s="5" t="str">
        <f>OBV!H1808</f>
        <v>NEUTRAL</v>
      </c>
      <c r="M1808" s="7">
        <f t="shared" si="280"/>
        <v>25</v>
      </c>
      <c r="N1808" s="7">
        <f t="shared" si="281"/>
        <v>100</v>
      </c>
      <c r="O1808" s="7">
        <f t="shared" si="282"/>
        <v>0</v>
      </c>
      <c r="P1808" s="7">
        <f t="shared" si="283"/>
        <v>49.5</v>
      </c>
      <c r="Q1808" s="8">
        <f t="shared" si="284"/>
        <v>51.174999999999997</v>
      </c>
      <c r="R1808" s="8">
        <f t="shared" si="285"/>
        <v>37.375</v>
      </c>
      <c r="S1808" s="8">
        <f t="shared" si="286"/>
        <v>41.025000000000006</v>
      </c>
      <c r="T1808" s="8">
        <f t="shared" si="287"/>
        <v>43.625</v>
      </c>
      <c r="U1808" s="7">
        <f t="shared" si="288"/>
        <v>43.191666666666663</v>
      </c>
      <c r="V1808" s="7">
        <f t="shared" si="289"/>
        <v>43.3</v>
      </c>
    </row>
    <row r="1809" spans="1:22" ht="13.5" x14ac:dyDescent="0.25">
      <c r="A1809" s="3">
        <f>RSI!A1809</f>
        <v>44645</v>
      </c>
      <c r="B1809" s="2">
        <f>RSI!B1809</f>
        <v>7.4009999999999998</v>
      </c>
      <c r="C1809" s="2">
        <f>RSI!I1809</f>
        <v>65.917275995856173</v>
      </c>
      <c r="D1809" s="2">
        <f>MACD!E1809</f>
        <v>-0.11773832389819194</v>
      </c>
      <c r="E1809" s="2">
        <f>MACD!F1809</f>
        <v>-4.5961650861443701E-2</v>
      </c>
      <c r="F1809" s="2">
        <f>'Moving Avg'!D1809</f>
        <v>7.2490000000000006</v>
      </c>
      <c r="G1809" s="2">
        <f>'Moving Avg'!F1809</f>
        <v>7.1107500000000012</v>
      </c>
      <c r="H1809" s="2">
        <f>'Moving Avg'!G1809</f>
        <v>7.2063999999999986</v>
      </c>
      <c r="I1809" s="2">
        <f>'Moving Avg'!H1809</f>
        <v>7.3463550000000035</v>
      </c>
      <c r="J1809" s="5" t="str">
        <f>OBV!F1809</f>
        <v>BULLISH</v>
      </c>
      <c r="K1809" s="5" t="str">
        <f>OBV!G1809</f>
        <v>NEUTRAL</v>
      </c>
      <c r="L1809" s="5" t="str">
        <f>OBV!H1809</f>
        <v>CONFIRMED BULLISH</v>
      </c>
      <c r="M1809" s="7">
        <f t="shared" si="280"/>
        <v>25</v>
      </c>
      <c r="N1809" s="7">
        <f t="shared" si="281"/>
        <v>100</v>
      </c>
      <c r="O1809" s="7">
        <f t="shared" si="282"/>
        <v>0</v>
      </c>
      <c r="P1809" s="7">
        <f t="shared" si="283"/>
        <v>83.5</v>
      </c>
      <c r="Q1809" s="8">
        <f t="shared" si="284"/>
        <v>56.274999999999999</v>
      </c>
      <c r="R1809" s="8">
        <f t="shared" si="285"/>
        <v>45.875</v>
      </c>
      <c r="S1809" s="8">
        <f t="shared" si="286"/>
        <v>56.325000000000003</v>
      </c>
      <c r="T1809" s="8">
        <f t="shared" si="287"/>
        <v>52.125</v>
      </c>
      <c r="U1809" s="7">
        <f t="shared" si="288"/>
        <v>52.82500000000001</v>
      </c>
      <c r="V1809" s="7">
        <f t="shared" si="289"/>
        <v>52.650000000000006</v>
      </c>
    </row>
    <row r="1810" spans="1:22" ht="13.5" x14ac:dyDescent="0.25">
      <c r="A1810" s="3">
        <f>RSI!A1810</f>
        <v>44648</v>
      </c>
      <c r="B1810" s="2">
        <f>RSI!B1810</f>
        <v>7.2110000000000003</v>
      </c>
      <c r="C1810" s="2">
        <f>RSI!I1810</f>
        <v>52.528779886292284</v>
      </c>
      <c r="D1810" s="2">
        <f>MACD!E1810</f>
        <v>-0.12867064501493886</v>
      </c>
      <c r="E1810" s="2">
        <f>MACD!F1810</f>
        <v>-6.2503449692142735E-2</v>
      </c>
      <c r="F1810" s="2">
        <f>'Moving Avg'!D1810</f>
        <v>7.2338000000000005</v>
      </c>
      <c r="G1810" s="2">
        <f>'Moving Avg'!F1810</f>
        <v>7.1145500000000013</v>
      </c>
      <c r="H1810" s="2">
        <f>'Moving Avg'!G1810</f>
        <v>7.2026000000000003</v>
      </c>
      <c r="I1810" s="2">
        <f>'Moving Avg'!H1810</f>
        <v>7.3444950000000038</v>
      </c>
      <c r="J1810" s="5" t="str">
        <f>OBV!F1810</f>
        <v>BULLISH</v>
      </c>
      <c r="K1810" s="5" t="str">
        <f>OBV!G1810</f>
        <v>NEUTRAL</v>
      </c>
      <c r="L1810" s="5" t="str">
        <f>OBV!H1810</f>
        <v>BULLISH DIVERGENCE</v>
      </c>
      <c r="M1810" s="7">
        <f t="shared" si="280"/>
        <v>25</v>
      </c>
      <c r="N1810" s="7">
        <f t="shared" si="281"/>
        <v>100</v>
      </c>
      <c r="O1810" s="7">
        <f t="shared" si="282"/>
        <v>0</v>
      </c>
      <c r="P1810" s="7">
        <f t="shared" si="283"/>
        <v>66.5</v>
      </c>
      <c r="Q1810" s="8">
        <f t="shared" si="284"/>
        <v>53.725000000000001</v>
      </c>
      <c r="R1810" s="8">
        <f t="shared" si="285"/>
        <v>41.625</v>
      </c>
      <c r="S1810" s="8">
        <f t="shared" si="286"/>
        <v>48.674999999999997</v>
      </c>
      <c r="T1810" s="8">
        <f t="shared" si="287"/>
        <v>47.875</v>
      </c>
      <c r="U1810" s="7">
        <f t="shared" si="288"/>
        <v>48.008333333333326</v>
      </c>
      <c r="V1810" s="7">
        <f t="shared" si="289"/>
        <v>47.974999999999994</v>
      </c>
    </row>
    <row r="1811" spans="1:22" ht="13.5" x14ac:dyDescent="0.25">
      <c r="A1811" s="3">
        <f>RSI!A1811</f>
        <v>44649</v>
      </c>
      <c r="B1811" s="2">
        <f>RSI!B1811</f>
        <v>7.2110000000000003</v>
      </c>
      <c r="C1811" s="2">
        <f>RSI!I1811</f>
        <v>52.528779886292291</v>
      </c>
      <c r="D1811" s="2">
        <f>MACD!E1811</f>
        <v>-0.1229661029267497</v>
      </c>
      <c r="E1811" s="2">
        <f>MACD!F1811</f>
        <v>-7.459598033906413E-2</v>
      </c>
      <c r="F1811" s="2">
        <f>'Moving Avg'!D1811</f>
        <v>7.2414000000000005</v>
      </c>
      <c r="G1811" s="2">
        <f>'Moving Avg'!F1811</f>
        <v>7.1221500000000022</v>
      </c>
      <c r="H1811" s="2">
        <f>'Moving Avg'!G1811</f>
        <v>7.1982000000000017</v>
      </c>
      <c r="I1811" s="2">
        <f>'Moving Avg'!H1811</f>
        <v>7.342635000000004</v>
      </c>
      <c r="J1811" s="5" t="str">
        <f>OBV!F1811</f>
        <v>BULLISH</v>
      </c>
      <c r="K1811" s="5" t="str">
        <f>OBV!G1811</f>
        <v>NEUTRAL</v>
      </c>
      <c r="L1811" s="5" t="str">
        <f>OBV!H1811</f>
        <v>CONFIRMED BULLISH</v>
      </c>
      <c r="M1811" s="7">
        <f t="shared" si="280"/>
        <v>25</v>
      </c>
      <c r="N1811" s="7">
        <f t="shared" si="281"/>
        <v>100</v>
      </c>
      <c r="O1811" s="7">
        <f t="shared" si="282"/>
        <v>0</v>
      </c>
      <c r="P1811" s="7">
        <f t="shared" si="283"/>
        <v>83.5</v>
      </c>
      <c r="Q1811" s="8">
        <f t="shared" si="284"/>
        <v>56.274999999999999</v>
      </c>
      <c r="R1811" s="8">
        <f t="shared" si="285"/>
        <v>45.875</v>
      </c>
      <c r="S1811" s="8">
        <f t="shared" si="286"/>
        <v>56.325000000000003</v>
      </c>
      <c r="T1811" s="8">
        <f t="shared" si="287"/>
        <v>52.125</v>
      </c>
      <c r="U1811" s="7">
        <f t="shared" si="288"/>
        <v>52.82500000000001</v>
      </c>
      <c r="V1811" s="7">
        <f t="shared" si="289"/>
        <v>52.650000000000006</v>
      </c>
    </row>
    <row r="1812" spans="1:22" ht="13.5" x14ac:dyDescent="0.25">
      <c r="A1812" s="3">
        <f>RSI!A1812</f>
        <v>44650</v>
      </c>
      <c r="B1812" s="2">
        <f>RSI!B1812</f>
        <v>7.3860000000000001</v>
      </c>
      <c r="C1812" s="2">
        <f>RSI!I1812</f>
        <v>60.992070567477008</v>
      </c>
      <c r="D1812" s="2">
        <f>MACD!E1812</f>
        <v>-0.12197290211205036</v>
      </c>
      <c r="E1812" s="2">
        <f>MACD!F1812</f>
        <v>-8.4071364693661388E-2</v>
      </c>
      <c r="F1812" s="2">
        <f>'Moving Avg'!D1812</f>
        <v>7.2840000000000007</v>
      </c>
      <c r="G1812" s="2">
        <f>'Moving Avg'!F1812</f>
        <v>7.1385000000000005</v>
      </c>
      <c r="H1812" s="2">
        <f>'Moving Avg'!G1812</f>
        <v>7.1957800000000027</v>
      </c>
      <c r="I1812" s="2">
        <f>'Moving Avg'!H1812</f>
        <v>7.3416500000000031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  <c r="M1812" s="7">
        <f t="shared" si="280"/>
        <v>25</v>
      </c>
      <c r="N1812" s="7">
        <f t="shared" si="281"/>
        <v>100</v>
      </c>
      <c r="O1812" s="7">
        <f t="shared" si="282"/>
        <v>0</v>
      </c>
      <c r="P1812" s="7">
        <f t="shared" si="283"/>
        <v>83.5</v>
      </c>
      <c r="Q1812" s="8">
        <f t="shared" si="284"/>
        <v>56.274999999999999</v>
      </c>
      <c r="R1812" s="8">
        <f t="shared" si="285"/>
        <v>45.875</v>
      </c>
      <c r="S1812" s="8">
        <f t="shared" si="286"/>
        <v>56.325000000000003</v>
      </c>
      <c r="T1812" s="8">
        <f t="shared" si="287"/>
        <v>52.125</v>
      </c>
      <c r="U1812" s="7">
        <f t="shared" si="288"/>
        <v>52.82500000000001</v>
      </c>
      <c r="V1812" s="7">
        <f t="shared" si="289"/>
        <v>52.650000000000006</v>
      </c>
    </row>
    <row r="1813" spans="1:22" ht="13.5" x14ac:dyDescent="0.25">
      <c r="A1813" s="3">
        <f>RSI!A1813</f>
        <v>44651</v>
      </c>
      <c r="B1813" s="2">
        <f>RSI!B1813</f>
        <v>7.4690000000000003</v>
      </c>
      <c r="C1813" s="2">
        <f>RSI!I1813</f>
        <v>64.247717933579153</v>
      </c>
      <c r="D1813" s="2">
        <f>MACD!E1813</f>
        <v>-0.12039734133572466</v>
      </c>
      <c r="E1813" s="2">
        <f>MACD!F1813</f>
        <v>-9.1336560022074048E-2</v>
      </c>
      <c r="F1813" s="2">
        <f>'Moving Avg'!D1813</f>
        <v>7.3355999999999995</v>
      </c>
      <c r="G1813" s="2">
        <f>'Moving Avg'!F1813</f>
        <v>7.1627999999999998</v>
      </c>
      <c r="H1813" s="2">
        <f>'Moving Avg'!G1813</f>
        <v>7.1950200000000022</v>
      </c>
      <c r="I1813" s="2">
        <f>'Moving Avg'!H1813</f>
        <v>7.3422550000000024</v>
      </c>
      <c r="J1813" s="5" t="str">
        <f>OBV!F1813</f>
        <v>BULLISH</v>
      </c>
      <c r="K1813" s="5" t="str">
        <f>OBV!G1813</f>
        <v>NEUTRAL</v>
      </c>
      <c r="L1813" s="5" t="str">
        <f>OBV!H1813</f>
        <v>CONFIRMED BULLISH</v>
      </c>
      <c r="M1813" s="7">
        <f t="shared" si="280"/>
        <v>25</v>
      </c>
      <c r="N1813" s="7">
        <f t="shared" si="281"/>
        <v>100</v>
      </c>
      <c r="O1813" s="7">
        <f t="shared" si="282"/>
        <v>0</v>
      </c>
      <c r="P1813" s="7">
        <f t="shared" si="283"/>
        <v>83.5</v>
      </c>
      <c r="Q1813" s="8">
        <f t="shared" si="284"/>
        <v>56.274999999999999</v>
      </c>
      <c r="R1813" s="8">
        <f t="shared" si="285"/>
        <v>45.875</v>
      </c>
      <c r="S1813" s="8">
        <f t="shared" si="286"/>
        <v>56.325000000000003</v>
      </c>
      <c r="T1813" s="8">
        <f t="shared" si="287"/>
        <v>52.125</v>
      </c>
      <c r="U1813" s="7">
        <f t="shared" si="288"/>
        <v>52.82500000000001</v>
      </c>
      <c r="V1813" s="7">
        <f t="shared" si="289"/>
        <v>52.650000000000006</v>
      </c>
    </row>
    <row r="1814" spans="1:22" ht="13.5" x14ac:dyDescent="0.25">
      <c r="A1814" s="3">
        <f>RSI!A1814</f>
        <v>44652</v>
      </c>
      <c r="B1814" s="2">
        <f>RSI!B1814</f>
        <v>7.5910000000000002</v>
      </c>
      <c r="C1814" s="2">
        <f>RSI!I1814</f>
        <v>68.419909594473978</v>
      </c>
      <c r="D1814" s="2">
        <f>MACD!E1814</f>
        <v>-0.11807577843306838</v>
      </c>
      <c r="E1814" s="2">
        <f>MACD!F1814</f>
        <v>-9.668440370427292E-2</v>
      </c>
      <c r="F1814" s="2">
        <f>'Moving Avg'!D1814</f>
        <v>7.3736000000000006</v>
      </c>
      <c r="G1814" s="2">
        <f>'Moving Avg'!F1814</f>
        <v>7.196600000000001</v>
      </c>
      <c r="H1814" s="2">
        <f>'Moving Avg'!G1814</f>
        <v>7.1980600000000026</v>
      </c>
      <c r="I1814" s="2">
        <f>'Moving Avg'!H1814</f>
        <v>7.3423700000000016</v>
      </c>
      <c r="J1814" s="5" t="str">
        <f>OBV!F1814</f>
        <v>BULLISH</v>
      </c>
      <c r="K1814" s="5" t="str">
        <f>OBV!G1814</f>
        <v>NEUTRAL</v>
      </c>
      <c r="L1814" s="5" t="str">
        <f>OBV!H1814</f>
        <v>CONFIRMED BULLISH</v>
      </c>
      <c r="M1814" s="7">
        <f t="shared" si="280"/>
        <v>25</v>
      </c>
      <c r="N1814" s="7">
        <f t="shared" si="281"/>
        <v>100</v>
      </c>
      <c r="O1814" s="7">
        <f t="shared" si="282"/>
        <v>50</v>
      </c>
      <c r="P1814" s="7">
        <f t="shared" si="283"/>
        <v>83.5</v>
      </c>
      <c r="Q1814" s="8">
        <f t="shared" si="284"/>
        <v>63.774999999999999</v>
      </c>
      <c r="R1814" s="8">
        <f t="shared" si="285"/>
        <v>63.375</v>
      </c>
      <c r="S1814" s="8">
        <f t="shared" si="286"/>
        <v>68.825000000000003</v>
      </c>
      <c r="T1814" s="8">
        <f t="shared" si="287"/>
        <v>64.625</v>
      </c>
      <c r="U1814" s="7">
        <f t="shared" si="288"/>
        <v>65.325000000000003</v>
      </c>
      <c r="V1814" s="7">
        <f t="shared" si="289"/>
        <v>65.150000000000006</v>
      </c>
    </row>
    <row r="1815" spans="1:22" ht="13.5" x14ac:dyDescent="0.25">
      <c r="A1815" s="3">
        <f>RSI!A1815</f>
        <v>44655</v>
      </c>
      <c r="B1815" s="2">
        <f>RSI!B1815</f>
        <v>7.5910000000000002</v>
      </c>
      <c r="C1815" s="2">
        <f>RSI!I1815</f>
        <v>68.419909594473978</v>
      </c>
      <c r="D1815" s="2">
        <f>MACD!E1815</f>
        <v>-0.11837568466679205</v>
      </c>
      <c r="E1815" s="2">
        <f>MACD!F1815</f>
        <v>-0.10102265989677675</v>
      </c>
      <c r="F1815" s="2">
        <f>'Moving Avg'!D1815</f>
        <v>7.4496000000000011</v>
      </c>
      <c r="G1815" s="2">
        <f>'Moving Avg'!F1815</f>
        <v>7.2239500000000003</v>
      </c>
      <c r="H1815" s="2">
        <f>'Moving Avg'!G1815</f>
        <v>7.2024800000000031</v>
      </c>
      <c r="I1815" s="2">
        <f>'Moving Avg'!H1815</f>
        <v>7.3424850000000017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  <c r="M1815" s="7">
        <f t="shared" si="280"/>
        <v>25</v>
      </c>
      <c r="N1815" s="7">
        <f t="shared" si="281"/>
        <v>45</v>
      </c>
      <c r="O1815" s="7">
        <f t="shared" si="282"/>
        <v>50</v>
      </c>
      <c r="P1815" s="7">
        <f t="shared" si="283"/>
        <v>83.5</v>
      </c>
      <c r="Q1815" s="8">
        <f t="shared" si="284"/>
        <v>44.524999999999999</v>
      </c>
      <c r="R1815" s="8">
        <f t="shared" si="285"/>
        <v>52.375</v>
      </c>
      <c r="S1815" s="8">
        <f t="shared" si="286"/>
        <v>60.575000000000003</v>
      </c>
      <c r="T1815" s="8">
        <f t="shared" si="287"/>
        <v>50.875</v>
      </c>
      <c r="U1815" s="7">
        <f t="shared" si="288"/>
        <v>52.491666666666674</v>
      </c>
      <c r="V1815" s="7">
        <f t="shared" si="289"/>
        <v>52.087500000000006</v>
      </c>
    </row>
    <row r="1816" spans="1:22" ht="13.5" x14ac:dyDescent="0.25">
      <c r="A1816" s="3">
        <f>RSI!A1816</f>
        <v>44656</v>
      </c>
      <c r="B1816" s="2">
        <f>RSI!B1816</f>
        <v>7.5910000000000002</v>
      </c>
      <c r="C1816" s="2">
        <f>RSI!I1816</f>
        <v>68.419909594473978</v>
      </c>
      <c r="D1816" s="2">
        <f>MACD!E1816</f>
        <v>-0.13826449228960414</v>
      </c>
      <c r="E1816" s="2">
        <f>MACD!F1816</f>
        <v>-0.10847102637534223</v>
      </c>
      <c r="F1816" s="2">
        <f>'Moving Avg'!D1816</f>
        <v>7.5255999999999998</v>
      </c>
      <c r="G1816" s="2">
        <f>'Moving Avg'!F1816</f>
        <v>7.2531999999999996</v>
      </c>
      <c r="H1816" s="2">
        <f>'Moving Avg'!G1816</f>
        <v>7.2067400000000017</v>
      </c>
      <c r="I1816" s="2">
        <f>'Moving Avg'!H1816</f>
        <v>7.3426</v>
      </c>
      <c r="J1816" s="5" t="str">
        <f>OBV!F1816</f>
        <v>BULLISH</v>
      </c>
      <c r="K1816" s="5" t="str">
        <f>OBV!G1816</f>
        <v>NEUTRAL</v>
      </c>
      <c r="L1816" s="5" t="str">
        <f>OBV!H1816</f>
        <v>CONFIRMED BULLISH</v>
      </c>
      <c r="M1816" s="7">
        <f t="shared" si="280"/>
        <v>25</v>
      </c>
      <c r="N1816" s="7">
        <f t="shared" si="281"/>
        <v>100</v>
      </c>
      <c r="O1816" s="7">
        <f t="shared" si="282"/>
        <v>50</v>
      </c>
      <c r="P1816" s="7">
        <f t="shared" si="283"/>
        <v>83.5</v>
      </c>
      <c r="Q1816" s="8">
        <f t="shared" si="284"/>
        <v>63.774999999999999</v>
      </c>
      <c r="R1816" s="8">
        <f t="shared" si="285"/>
        <v>63.375</v>
      </c>
      <c r="S1816" s="8">
        <f t="shared" si="286"/>
        <v>68.825000000000003</v>
      </c>
      <c r="T1816" s="8">
        <f t="shared" si="287"/>
        <v>64.625</v>
      </c>
      <c r="U1816" s="7">
        <f t="shared" si="288"/>
        <v>65.325000000000003</v>
      </c>
      <c r="V1816" s="7">
        <f t="shared" si="289"/>
        <v>65.150000000000006</v>
      </c>
    </row>
    <row r="1817" spans="1:22" ht="13.5" x14ac:dyDescent="0.25">
      <c r="A1817" s="3">
        <f>RSI!A1817</f>
        <v>44657</v>
      </c>
      <c r="B1817" s="2">
        <f>RSI!B1817</f>
        <v>7.8940000000000001</v>
      </c>
      <c r="C1817" s="2">
        <f>RSI!I1817</f>
        <v>76.813283674077709</v>
      </c>
      <c r="D1817" s="2">
        <f>MACD!E1817</f>
        <v>-0.17947920490246627</v>
      </c>
      <c r="E1817" s="2">
        <f>MACD!F1817</f>
        <v>-0.12267266208076705</v>
      </c>
      <c r="F1817" s="2">
        <f>'Moving Avg'!D1817</f>
        <v>7.6272000000000002</v>
      </c>
      <c r="G1817" s="2">
        <f>'Moving Avg'!F1817</f>
        <v>7.2976000000000001</v>
      </c>
      <c r="H1817" s="2">
        <f>'Moving Avg'!G1817</f>
        <v>7.2170600000000009</v>
      </c>
      <c r="I1817" s="2">
        <f>'Moving Avg'!H1817</f>
        <v>7.3442299999999996</v>
      </c>
      <c r="J1817" s="5" t="str">
        <f>OBV!F1817</f>
        <v>BULLISH</v>
      </c>
      <c r="K1817" s="5" t="str">
        <f>OBV!G1817</f>
        <v>NEUTRAL</v>
      </c>
      <c r="L1817" s="5" t="str">
        <f>OBV!H1817</f>
        <v>CONFIRMED BULLISH</v>
      </c>
      <c r="M1817" s="7">
        <f t="shared" si="280"/>
        <v>0</v>
      </c>
      <c r="N1817" s="7">
        <f t="shared" si="281"/>
        <v>100</v>
      </c>
      <c r="O1817" s="7">
        <f t="shared" si="282"/>
        <v>50</v>
      </c>
      <c r="P1817" s="7">
        <f t="shared" si="283"/>
        <v>83.5</v>
      </c>
      <c r="Q1817" s="8">
        <f t="shared" si="284"/>
        <v>55.024999999999999</v>
      </c>
      <c r="R1817" s="8">
        <f t="shared" si="285"/>
        <v>58.375</v>
      </c>
      <c r="S1817" s="8">
        <f t="shared" si="286"/>
        <v>65.075000000000003</v>
      </c>
      <c r="T1817" s="8">
        <f t="shared" si="287"/>
        <v>58.375</v>
      </c>
      <c r="U1817" s="7">
        <f t="shared" si="288"/>
        <v>59.491666666666674</v>
      </c>
      <c r="V1817" s="7">
        <f t="shared" si="289"/>
        <v>59.212500000000006</v>
      </c>
    </row>
    <row r="1818" spans="1:22" ht="13.5" x14ac:dyDescent="0.25">
      <c r="A1818" s="3">
        <f>RSI!A1818</f>
        <v>44658</v>
      </c>
      <c r="B1818" s="2">
        <f>RSI!B1818</f>
        <v>7.742</v>
      </c>
      <c r="C1818" s="2">
        <f>RSI!I1818</f>
        <v>67.168849314658814</v>
      </c>
      <c r="D1818" s="2">
        <f>MACD!E1818</f>
        <v>-0.20083569820425407</v>
      </c>
      <c r="E1818" s="2">
        <f>MACD!F1818</f>
        <v>-0.13830526930546447</v>
      </c>
      <c r="F1818" s="2">
        <f>'Moving Avg'!D1818</f>
        <v>7.6818</v>
      </c>
      <c r="G1818" s="2">
        <f>'Moving Avg'!F1818</f>
        <v>7.3343999999999978</v>
      </c>
      <c r="H1818" s="2">
        <f>'Moving Avg'!G1818</f>
        <v>7.2249400000000028</v>
      </c>
      <c r="I1818" s="2">
        <f>'Moving Avg'!H1818</f>
        <v>7.3450999999999986</v>
      </c>
      <c r="J1818" s="5" t="str">
        <f>OBV!F1818</f>
        <v>BULLISH</v>
      </c>
      <c r="K1818" s="5" t="str">
        <f>OBV!G1818</f>
        <v>NEUTRAL</v>
      </c>
      <c r="L1818" s="5" t="str">
        <f>OBV!H1818</f>
        <v>CONFIRMED BULLISH</v>
      </c>
      <c r="M1818" s="7">
        <f t="shared" si="280"/>
        <v>25</v>
      </c>
      <c r="N1818" s="7">
        <f t="shared" si="281"/>
        <v>100</v>
      </c>
      <c r="O1818" s="7">
        <f t="shared" si="282"/>
        <v>50</v>
      </c>
      <c r="P1818" s="7">
        <f t="shared" si="283"/>
        <v>83.5</v>
      </c>
      <c r="Q1818" s="8">
        <f t="shared" si="284"/>
        <v>63.774999999999999</v>
      </c>
      <c r="R1818" s="8">
        <f t="shared" si="285"/>
        <v>63.375</v>
      </c>
      <c r="S1818" s="8">
        <f t="shared" si="286"/>
        <v>68.825000000000003</v>
      </c>
      <c r="T1818" s="8">
        <f t="shared" si="287"/>
        <v>64.625</v>
      </c>
      <c r="U1818" s="7">
        <f t="shared" si="288"/>
        <v>65.325000000000003</v>
      </c>
      <c r="V1818" s="7">
        <f t="shared" si="289"/>
        <v>65.150000000000006</v>
      </c>
    </row>
    <row r="1819" spans="1:22" ht="13.5" x14ac:dyDescent="0.25">
      <c r="A1819" s="3">
        <f>RSI!A1819</f>
        <v>44659</v>
      </c>
      <c r="B1819" s="2">
        <f>RSI!B1819</f>
        <v>7.742</v>
      </c>
      <c r="C1819" s="2">
        <f>RSI!I1819</f>
        <v>67.168849314658814</v>
      </c>
      <c r="D1819" s="2">
        <f>MACD!E1819</f>
        <v>-0.192099780441219</v>
      </c>
      <c r="E1819" s="2">
        <f>MACD!F1819</f>
        <v>-0.14906417153261539</v>
      </c>
      <c r="F1819" s="2">
        <f>'Moving Avg'!D1819</f>
        <v>7.7120000000000006</v>
      </c>
      <c r="G1819" s="2">
        <f>'Moving Avg'!F1819</f>
        <v>7.3711999999999973</v>
      </c>
      <c r="H1819" s="2">
        <f>'Moving Avg'!G1819</f>
        <v>7.2319200000000023</v>
      </c>
      <c r="I1819" s="2">
        <f>'Moving Avg'!H1819</f>
        <v>7.3460449999999984</v>
      </c>
      <c r="J1819" s="5" t="str">
        <f>OBV!F1819</f>
        <v>BEARISH</v>
      </c>
      <c r="K1819" s="5" t="str">
        <f>OBV!G1819</f>
        <v>NEUTRAL</v>
      </c>
      <c r="L1819" s="5" t="str">
        <f>OBV!H1819</f>
        <v>BEARISH DIVERGENCE</v>
      </c>
      <c r="M1819" s="7">
        <f t="shared" si="280"/>
        <v>25</v>
      </c>
      <c r="N1819" s="7">
        <f t="shared" si="281"/>
        <v>100</v>
      </c>
      <c r="O1819" s="7">
        <f t="shared" si="282"/>
        <v>50</v>
      </c>
      <c r="P1819" s="7">
        <f t="shared" si="283"/>
        <v>16.5</v>
      </c>
      <c r="Q1819" s="8">
        <f t="shared" si="284"/>
        <v>53.725000000000001</v>
      </c>
      <c r="R1819" s="8">
        <f t="shared" si="285"/>
        <v>46.625</v>
      </c>
      <c r="S1819" s="8">
        <f t="shared" si="286"/>
        <v>38.674999999999997</v>
      </c>
      <c r="T1819" s="8">
        <f t="shared" si="287"/>
        <v>47.875</v>
      </c>
      <c r="U1819" s="7">
        <f t="shared" si="288"/>
        <v>46.341666666666661</v>
      </c>
      <c r="V1819" s="7">
        <f t="shared" si="289"/>
        <v>46.724999999999994</v>
      </c>
    </row>
    <row r="1820" spans="1:22" ht="13.5" x14ac:dyDescent="0.25">
      <c r="A1820" s="3">
        <f>RSI!A1820</f>
        <v>44662</v>
      </c>
      <c r="B1820" s="2">
        <f>RSI!B1820</f>
        <v>7.8029999999999999</v>
      </c>
      <c r="C1820" s="2">
        <f>RSI!I1820</f>
        <v>68.981510714268609</v>
      </c>
      <c r="D1820" s="2">
        <f>MACD!E1820</f>
        <v>-0.22070155677569314</v>
      </c>
      <c r="E1820" s="2">
        <f>MACD!F1820</f>
        <v>-0.16339164858123095</v>
      </c>
      <c r="F1820" s="2">
        <f>'Moving Avg'!D1820</f>
        <v>7.7543999999999995</v>
      </c>
      <c r="G1820" s="2">
        <f>'Moving Avg'!F1820</f>
        <v>7.4114499999999977</v>
      </c>
      <c r="H1820" s="2">
        <f>'Moving Avg'!G1820</f>
        <v>7.2402600000000019</v>
      </c>
      <c r="I1820" s="2">
        <f>'Moving Avg'!H1820</f>
        <v>7.3472949999999981</v>
      </c>
      <c r="J1820" s="5" t="str">
        <f>OBV!F1820</f>
        <v>BULLISH</v>
      </c>
      <c r="K1820" s="5" t="str">
        <f>OBV!G1820</f>
        <v>NEUTRAL</v>
      </c>
      <c r="L1820" s="5" t="str">
        <f>OBV!H1820</f>
        <v>CONFIRMED BULLISH</v>
      </c>
      <c r="M1820" s="7">
        <f t="shared" si="280"/>
        <v>25</v>
      </c>
      <c r="N1820" s="7">
        <f t="shared" si="281"/>
        <v>100</v>
      </c>
      <c r="O1820" s="7">
        <f t="shared" si="282"/>
        <v>50</v>
      </c>
      <c r="P1820" s="7">
        <f t="shared" si="283"/>
        <v>83.5</v>
      </c>
      <c r="Q1820" s="8">
        <f t="shared" si="284"/>
        <v>63.774999999999999</v>
      </c>
      <c r="R1820" s="8">
        <f t="shared" si="285"/>
        <v>63.375</v>
      </c>
      <c r="S1820" s="8">
        <f t="shared" si="286"/>
        <v>68.825000000000003</v>
      </c>
      <c r="T1820" s="8">
        <f t="shared" si="287"/>
        <v>64.625</v>
      </c>
      <c r="U1820" s="7">
        <f t="shared" si="288"/>
        <v>65.325000000000003</v>
      </c>
      <c r="V1820" s="7">
        <f t="shared" si="289"/>
        <v>65.150000000000006</v>
      </c>
    </row>
    <row r="1821" spans="1:22" ht="13.5" x14ac:dyDescent="0.25">
      <c r="A1821" s="3">
        <f>RSI!A1821</f>
        <v>44663</v>
      </c>
      <c r="B1821" s="2">
        <f>RSI!B1821</f>
        <v>7.742</v>
      </c>
      <c r="C1821" s="2">
        <f>RSI!I1821</f>
        <v>65.110147283811273</v>
      </c>
      <c r="D1821" s="2">
        <f>MACD!E1821</f>
        <v>-0.24282315866993187</v>
      </c>
      <c r="E1821" s="2">
        <f>MACD!F1821</f>
        <v>-0.17927795059897114</v>
      </c>
      <c r="F1821" s="2">
        <f>'Moving Avg'!D1821</f>
        <v>7.7846000000000002</v>
      </c>
      <c r="G1821" s="2">
        <f>'Moving Avg'!F1821</f>
        <v>7.443699999999998</v>
      </c>
      <c r="H1821" s="2">
        <f>'Moving Avg'!G1821</f>
        <v>7.2525600000000034</v>
      </c>
      <c r="I1821" s="2">
        <f>'Moving Avg'!H1821</f>
        <v>7.3483199999999975</v>
      </c>
      <c r="J1821" s="5" t="str">
        <f>OBV!F1821</f>
        <v>BEARISH</v>
      </c>
      <c r="K1821" s="5" t="str">
        <f>OBV!G1821</f>
        <v>NEUTRAL</v>
      </c>
      <c r="L1821" s="5" t="str">
        <f>OBV!H1821</f>
        <v>BEARISH DIVERGENCE</v>
      </c>
      <c r="M1821" s="7">
        <f t="shared" si="280"/>
        <v>25</v>
      </c>
      <c r="N1821" s="7">
        <f t="shared" si="281"/>
        <v>100</v>
      </c>
      <c r="O1821" s="7">
        <f t="shared" si="282"/>
        <v>50</v>
      </c>
      <c r="P1821" s="7">
        <f t="shared" si="283"/>
        <v>16.5</v>
      </c>
      <c r="Q1821" s="8">
        <f t="shared" si="284"/>
        <v>53.725000000000001</v>
      </c>
      <c r="R1821" s="8">
        <f t="shared" si="285"/>
        <v>46.625</v>
      </c>
      <c r="S1821" s="8">
        <f t="shared" si="286"/>
        <v>38.674999999999997</v>
      </c>
      <c r="T1821" s="8">
        <f t="shared" si="287"/>
        <v>47.875</v>
      </c>
      <c r="U1821" s="7">
        <f t="shared" si="288"/>
        <v>46.341666666666661</v>
      </c>
      <c r="V1821" s="7">
        <f t="shared" si="289"/>
        <v>46.724999999999994</v>
      </c>
    </row>
    <row r="1822" spans="1:22" ht="13.5" x14ac:dyDescent="0.25">
      <c r="A1822" s="3">
        <f>RSI!A1822</f>
        <v>44664</v>
      </c>
      <c r="B1822" s="2">
        <f>RSI!B1822</f>
        <v>7.94</v>
      </c>
      <c r="C1822" s="2">
        <f>RSI!I1822</f>
        <v>70.832234140077787</v>
      </c>
      <c r="D1822" s="2">
        <f>MACD!E1822</f>
        <v>-0.25118255435721348</v>
      </c>
      <c r="E1822" s="2">
        <f>MACD!F1822</f>
        <v>-0.19365887135061963</v>
      </c>
      <c r="F1822" s="2">
        <f>'Moving Avg'!D1822</f>
        <v>7.7938000000000001</v>
      </c>
      <c r="G1822" s="2">
        <f>'Moving Avg'!F1822</f>
        <v>7.4827999999999992</v>
      </c>
      <c r="H1822" s="2">
        <f>'Moving Avg'!G1822</f>
        <v>7.2663800000000025</v>
      </c>
      <c r="I1822" s="2">
        <f>'Moving Avg'!H1822</f>
        <v>7.3508249999999986</v>
      </c>
      <c r="J1822" s="5" t="str">
        <f>OBV!F1822</f>
        <v>BULLISH</v>
      </c>
      <c r="K1822" s="5" t="str">
        <f>OBV!G1822</f>
        <v>NEUTRAL</v>
      </c>
      <c r="L1822" s="5" t="str">
        <f>OBV!H1822</f>
        <v>CONFIRMED BULLISH</v>
      </c>
      <c r="M1822" s="7">
        <f t="shared" si="280"/>
        <v>0</v>
      </c>
      <c r="N1822" s="7">
        <f t="shared" si="281"/>
        <v>100</v>
      </c>
      <c r="O1822" s="7">
        <f t="shared" si="282"/>
        <v>50</v>
      </c>
      <c r="P1822" s="7">
        <f t="shared" si="283"/>
        <v>83.5</v>
      </c>
      <c r="Q1822" s="8">
        <f t="shared" si="284"/>
        <v>55.024999999999999</v>
      </c>
      <c r="R1822" s="8">
        <f t="shared" si="285"/>
        <v>58.375</v>
      </c>
      <c r="S1822" s="8">
        <f t="shared" si="286"/>
        <v>65.075000000000003</v>
      </c>
      <c r="T1822" s="8">
        <f t="shared" si="287"/>
        <v>58.375</v>
      </c>
      <c r="U1822" s="7">
        <f t="shared" si="288"/>
        <v>59.491666666666674</v>
      </c>
      <c r="V1822" s="7">
        <f t="shared" si="289"/>
        <v>59.212500000000006</v>
      </c>
    </row>
    <row r="1823" spans="1:22" ht="13.5" x14ac:dyDescent="0.25">
      <c r="A1823" s="3">
        <f>RSI!A1823</f>
        <v>44665</v>
      </c>
      <c r="B1823" s="2">
        <f>RSI!B1823</f>
        <v>8.0459999999999994</v>
      </c>
      <c r="C1823" s="2">
        <f>RSI!I1823</f>
        <v>73.351921021225579</v>
      </c>
      <c r="D1823" s="2">
        <f>MACD!E1823</f>
        <v>-0.25626547058676774</v>
      </c>
      <c r="E1823" s="2">
        <f>MACD!F1823</f>
        <v>-0.20618019119784925</v>
      </c>
      <c r="F1823" s="2">
        <f>'Moving Avg'!D1823</f>
        <v>7.8545999999999996</v>
      </c>
      <c r="G1823" s="2">
        <f>'Moving Avg'!F1823</f>
        <v>7.5245499999999979</v>
      </c>
      <c r="H1823" s="2">
        <f>'Moving Avg'!G1823</f>
        <v>7.2846000000000029</v>
      </c>
      <c r="I1823" s="2">
        <f>'Moving Avg'!H1823</f>
        <v>7.3534799999999985</v>
      </c>
      <c r="J1823" s="5" t="str">
        <f>OBV!F1823</f>
        <v>BULLISH</v>
      </c>
      <c r="K1823" s="5" t="str">
        <f>OBV!G1823</f>
        <v>NEUTRAL</v>
      </c>
      <c r="L1823" s="5" t="str">
        <f>OBV!H1823</f>
        <v>CONFIRMED BULLISH</v>
      </c>
      <c r="M1823" s="7">
        <f t="shared" si="280"/>
        <v>0</v>
      </c>
      <c r="N1823" s="7">
        <f t="shared" si="281"/>
        <v>100</v>
      </c>
      <c r="O1823" s="7">
        <f t="shared" si="282"/>
        <v>50</v>
      </c>
      <c r="P1823" s="7">
        <f t="shared" si="283"/>
        <v>83.5</v>
      </c>
      <c r="Q1823" s="8">
        <f t="shared" si="284"/>
        <v>55.024999999999999</v>
      </c>
      <c r="R1823" s="8">
        <f t="shared" si="285"/>
        <v>58.375</v>
      </c>
      <c r="S1823" s="8">
        <f t="shared" si="286"/>
        <v>65.075000000000003</v>
      </c>
      <c r="T1823" s="8">
        <f t="shared" si="287"/>
        <v>58.375</v>
      </c>
      <c r="U1823" s="7">
        <f t="shared" si="288"/>
        <v>59.491666666666674</v>
      </c>
      <c r="V1823" s="7">
        <f t="shared" si="289"/>
        <v>59.212500000000006</v>
      </c>
    </row>
    <row r="1824" spans="1:22" ht="13.5" x14ac:dyDescent="0.25">
      <c r="A1824" s="3">
        <f>RSI!A1824</f>
        <v>44666</v>
      </c>
      <c r="B1824" s="2">
        <f>RSI!B1824</f>
        <v>8.1980000000000004</v>
      </c>
      <c r="C1824" s="2">
        <f>RSI!I1824</f>
        <v>76.488435805214294</v>
      </c>
      <c r="D1824" s="2">
        <f>MACD!E1824</f>
        <v>-0.25639293520437523</v>
      </c>
      <c r="E1824" s="2">
        <f>MACD!F1824</f>
        <v>-0.21622273999915445</v>
      </c>
      <c r="F1824" s="2">
        <f>'Moving Avg'!D1824</f>
        <v>7.9458000000000002</v>
      </c>
      <c r="G1824" s="2">
        <f>'Moving Avg'!F1824</f>
        <v>7.5701000000000009</v>
      </c>
      <c r="H1824" s="2">
        <f>'Moving Avg'!G1824</f>
        <v>7.3072200000000018</v>
      </c>
      <c r="I1824" s="2">
        <f>'Moving Avg'!H1824</f>
        <v>7.3569349999999982</v>
      </c>
      <c r="J1824" s="5" t="str">
        <f>OBV!F1824</f>
        <v>BULLISH</v>
      </c>
      <c r="K1824" s="5" t="str">
        <f>OBV!G1824</f>
        <v>NEUTRAL</v>
      </c>
      <c r="L1824" s="5" t="str">
        <f>OBV!H1824</f>
        <v>CONFIRMED BULLISH</v>
      </c>
      <c r="M1824" s="7">
        <f t="shared" si="280"/>
        <v>0</v>
      </c>
      <c r="N1824" s="7">
        <f t="shared" si="281"/>
        <v>100</v>
      </c>
      <c r="O1824" s="7">
        <f t="shared" si="282"/>
        <v>50</v>
      </c>
      <c r="P1824" s="7">
        <f t="shared" si="283"/>
        <v>83.5</v>
      </c>
      <c r="Q1824" s="8">
        <f t="shared" si="284"/>
        <v>55.024999999999999</v>
      </c>
      <c r="R1824" s="8">
        <f t="shared" si="285"/>
        <v>58.375</v>
      </c>
      <c r="S1824" s="8">
        <f t="shared" si="286"/>
        <v>65.075000000000003</v>
      </c>
      <c r="T1824" s="8">
        <f t="shared" si="287"/>
        <v>58.375</v>
      </c>
      <c r="U1824" s="7">
        <f t="shared" si="288"/>
        <v>59.491666666666674</v>
      </c>
      <c r="V1824" s="7">
        <f t="shared" si="289"/>
        <v>59.212500000000006</v>
      </c>
    </row>
    <row r="1825" spans="1:22" ht="13.5" x14ac:dyDescent="0.25">
      <c r="A1825" s="3">
        <f>RSI!A1825</f>
        <v>44669</v>
      </c>
      <c r="B1825" s="2">
        <f>RSI!B1825</f>
        <v>8.1980000000000004</v>
      </c>
      <c r="C1825" s="2">
        <f>RSI!I1825</f>
        <v>76.488435805214294</v>
      </c>
      <c r="D1825" s="2">
        <f>MACD!E1825</f>
        <v>-0.26048832275145362</v>
      </c>
      <c r="E1825" s="2">
        <f>MACD!F1825</f>
        <v>-0.22507585654961429</v>
      </c>
      <c r="F1825" s="2">
        <f>'Moving Avg'!D1825</f>
        <v>8.0248000000000008</v>
      </c>
      <c r="G1825" s="2">
        <f>'Moving Avg'!F1825</f>
        <v>7.6156500000000005</v>
      </c>
      <c r="H1825" s="2">
        <f>'Moving Avg'!G1825</f>
        <v>7.3284800000000017</v>
      </c>
      <c r="I1825" s="2">
        <f>'Moving Avg'!H1825</f>
        <v>7.3603899999999989</v>
      </c>
      <c r="J1825" s="5" t="str">
        <f>OBV!F1825</f>
        <v>BULLISH</v>
      </c>
      <c r="K1825" s="5" t="str">
        <f>OBV!G1825</f>
        <v>NEUTRAL</v>
      </c>
      <c r="L1825" s="5" t="str">
        <f>OBV!H1825</f>
        <v>CONFIRMED BULLISH</v>
      </c>
      <c r="M1825" s="7">
        <f t="shared" si="280"/>
        <v>0</v>
      </c>
      <c r="N1825" s="7">
        <f t="shared" si="281"/>
        <v>100</v>
      </c>
      <c r="O1825" s="7">
        <f t="shared" si="282"/>
        <v>50</v>
      </c>
      <c r="P1825" s="7">
        <f t="shared" si="283"/>
        <v>83.5</v>
      </c>
      <c r="Q1825" s="8">
        <f t="shared" si="284"/>
        <v>55.024999999999999</v>
      </c>
      <c r="R1825" s="8">
        <f t="shared" si="285"/>
        <v>58.375</v>
      </c>
      <c r="S1825" s="8">
        <f t="shared" si="286"/>
        <v>65.075000000000003</v>
      </c>
      <c r="T1825" s="8">
        <f t="shared" si="287"/>
        <v>58.375</v>
      </c>
      <c r="U1825" s="7">
        <f t="shared" si="288"/>
        <v>59.491666666666674</v>
      </c>
      <c r="V1825" s="7">
        <f t="shared" si="289"/>
        <v>59.212500000000006</v>
      </c>
    </row>
    <row r="1826" spans="1:22" ht="13.5" x14ac:dyDescent="0.25">
      <c r="A1826" s="3">
        <f>RSI!A1826</f>
        <v>44670</v>
      </c>
      <c r="B1826" s="2">
        <f>RSI!B1826</f>
        <v>8.1980000000000004</v>
      </c>
      <c r="C1826" s="2">
        <f>RSI!I1826</f>
        <v>76.488435805214294</v>
      </c>
      <c r="D1826" s="2">
        <f>MACD!E1826</f>
        <v>-0.26764581074131399</v>
      </c>
      <c r="E1826" s="2">
        <f>MACD!F1826</f>
        <v>-0.23358984738795424</v>
      </c>
      <c r="F1826" s="2">
        <f>'Moving Avg'!D1826</f>
        <v>8.1160000000000014</v>
      </c>
      <c r="G1826" s="2">
        <f>'Moving Avg'!F1826</f>
        <v>7.6669000000000009</v>
      </c>
      <c r="H1826" s="2">
        <f>'Moving Avg'!G1826</f>
        <v>7.345340000000002</v>
      </c>
      <c r="I1826" s="2">
        <f>'Moving Avg'!H1826</f>
        <v>7.3638450000000004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  <c r="M1826" s="7">
        <f t="shared" si="280"/>
        <v>0</v>
      </c>
      <c r="N1826" s="7">
        <f t="shared" si="281"/>
        <v>100</v>
      </c>
      <c r="O1826" s="7">
        <f t="shared" si="282"/>
        <v>50</v>
      </c>
      <c r="P1826" s="7">
        <f t="shared" si="283"/>
        <v>83.5</v>
      </c>
      <c r="Q1826" s="8">
        <f t="shared" si="284"/>
        <v>55.024999999999999</v>
      </c>
      <c r="R1826" s="8">
        <f t="shared" si="285"/>
        <v>58.375</v>
      </c>
      <c r="S1826" s="8">
        <f t="shared" si="286"/>
        <v>65.075000000000003</v>
      </c>
      <c r="T1826" s="8">
        <f t="shared" si="287"/>
        <v>58.375</v>
      </c>
      <c r="U1826" s="7">
        <f t="shared" si="288"/>
        <v>59.491666666666674</v>
      </c>
      <c r="V1826" s="7">
        <f t="shared" si="289"/>
        <v>59.212500000000006</v>
      </c>
    </row>
    <row r="1827" spans="1:22" ht="13.5" x14ac:dyDescent="0.25">
      <c r="A1827" s="3">
        <f>RSI!A1827</f>
        <v>44671</v>
      </c>
      <c r="B1827" s="2">
        <f>RSI!B1827</f>
        <v>8.3339999999999996</v>
      </c>
      <c r="C1827" s="2">
        <f>RSI!I1827</f>
        <v>79.221473096830493</v>
      </c>
      <c r="D1827" s="2">
        <f>MACD!E1827</f>
        <v>-0.24057950291865282</v>
      </c>
      <c r="E1827" s="2">
        <f>MACD!F1827</f>
        <v>-0.23498777849409397</v>
      </c>
      <c r="F1827" s="2">
        <f>'Moving Avg'!D1827</f>
        <v>8.1948000000000008</v>
      </c>
      <c r="G1827" s="2">
        <f>'Moving Avg'!F1827</f>
        <v>7.7249500000000024</v>
      </c>
      <c r="H1827" s="2">
        <f>'Moving Avg'!G1827</f>
        <v>7.3662800000000015</v>
      </c>
      <c r="I1827" s="2">
        <f>'Moving Avg'!H1827</f>
        <v>7.3679800000000002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  <c r="M1827" s="7">
        <f t="shared" si="280"/>
        <v>0</v>
      </c>
      <c r="N1827" s="7">
        <f t="shared" si="281"/>
        <v>45</v>
      </c>
      <c r="O1827" s="7">
        <f t="shared" si="282"/>
        <v>50</v>
      </c>
      <c r="P1827" s="7">
        <f t="shared" si="283"/>
        <v>83.5</v>
      </c>
      <c r="Q1827" s="8">
        <f t="shared" si="284"/>
        <v>35.774999999999999</v>
      </c>
      <c r="R1827" s="8">
        <f t="shared" si="285"/>
        <v>47.375</v>
      </c>
      <c r="S1827" s="8">
        <f t="shared" si="286"/>
        <v>56.825000000000003</v>
      </c>
      <c r="T1827" s="8">
        <f t="shared" si="287"/>
        <v>44.625</v>
      </c>
      <c r="U1827" s="7">
        <f t="shared" si="288"/>
        <v>46.658333333333339</v>
      </c>
      <c r="V1827" s="7">
        <f t="shared" si="289"/>
        <v>46.150000000000006</v>
      </c>
    </row>
    <row r="1828" spans="1:22" ht="13.5" x14ac:dyDescent="0.25">
      <c r="A1828" s="3">
        <f>RSI!A1828</f>
        <v>44672</v>
      </c>
      <c r="B1828" s="2">
        <f>RSI!B1828</f>
        <v>8.35</v>
      </c>
      <c r="C1828" s="2">
        <f>RSI!I1828</f>
        <v>79.523047936555741</v>
      </c>
      <c r="D1828" s="2">
        <f>MACD!E1828</f>
        <v>-0.24621610501863511</v>
      </c>
      <c r="E1828" s="2">
        <f>MACD!F1828</f>
        <v>-0.23723344379900221</v>
      </c>
      <c r="F1828" s="2">
        <f>'Moving Avg'!D1828</f>
        <v>8.2555999999999994</v>
      </c>
      <c r="G1828" s="2">
        <f>'Moving Avg'!F1828</f>
        <v>7.781900000000002</v>
      </c>
      <c r="H1828" s="2">
        <f>'Moving Avg'!G1828</f>
        <v>7.3875400000000013</v>
      </c>
      <c r="I1828" s="2">
        <f>'Moving Avg'!H1828</f>
        <v>7.3721950000000005</v>
      </c>
      <c r="J1828" s="5" t="str">
        <f>OBV!F1828</f>
        <v>BULLISH</v>
      </c>
      <c r="K1828" s="5" t="str">
        <f>OBV!G1828</f>
        <v>NEUTRAL</v>
      </c>
      <c r="L1828" s="5" t="str">
        <f>OBV!H1828</f>
        <v>CONFIRMED BULLISH</v>
      </c>
      <c r="M1828" s="7">
        <f t="shared" si="280"/>
        <v>0</v>
      </c>
      <c r="N1828" s="7">
        <f t="shared" si="281"/>
        <v>45</v>
      </c>
      <c r="O1828" s="7">
        <f t="shared" si="282"/>
        <v>50</v>
      </c>
      <c r="P1828" s="7">
        <f t="shared" si="283"/>
        <v>83.5</v>
      </c>
      <c r="Q1828" s="8">
        <f t="shared" si="284"/>
        <v>35.774999999999999</v>
      </c>
      <c r="R1828" s="8">
        <f t="shared" si="285"/>
        <v>47.375</v>
      </c>
      <c r="S1828" s="8">
        <f t="shared" si="286"/>
        <v>56.825000000000003</v>
      </c>
      <c r="T1828" s="8">
        <f t="shared" si="287"/>
        <v>44.625</v>
      </c>
      <c r="U1828" s="7">
        <f t="shared" si="288"/>
        <v>46.658333333333339</v>
      </c>
      <c r="V1828" s="7">
        <f t="shared" si="289"/>
        <v>46.150000000000006</v>
      </c>
    </row>
    <row r="1829" spans="1:22" ht="13.5" x14ac:dyDescent="0.25">
      <c r="A1829" s="3">
        <f>RSI!A1829</f>
        <v>44673</v>
      </c>
      <c r="B1829" s="2">
        <f>RSI!B1829</f>
        <v>8.35</v>
      </c>
      <c r="C1829" s="2">
        <f>RSI!I1829</f>
        <v>79.523047936555741</v>
      </c>
      <c r="D1829" s="2">
        <f>MACD!E1829</f>
        <v>-0.2547551396551615</v>
      </c>
      <c r="E1829" s="2">
        <f>MACD!F1829</f>
        <v>-0.24073778297023407</v>
      </c>
      <c r="F1829" s="2">
        <f>'Moving Avg'!D1829</f>
        <v>8.2859999999999996</v>
      </c>
      <c r="G1829" s="2">
        <f>'Moving Avg'!F1829</f>
        <v>7.8293500000000007</v>
      </c>
      <c r="H1829" s="2">
        <f>'Moving Avg'!G1829</f>
        <v>7.4088000000000021</v>
      </c>
      <c r="I1829" s="2">
        <f>'Moving Avg'!H1829</f>
        <v>7.3764100000000008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  <c r="M1829" s="7">
        <f t="shared" si="280"/>
        <v>0</v>
      </c>
      <c r="N1829" s="7">
        <f t="shared" si="281"/>
        <v>45</v>
      </c>
      <c r="O1829" s="7">
        <f t="shared" si="282"/>
        <v>50</v>
      </c>
      <c r="P1829" s="7">
        <f t="shared" si="283"/>
        <v>83.5</v>
      </c>
      <c r="Q1829" s="8">
        <f t="shared" si="284"/>
        <v>35.774999999999999</v>
      </c>
      <c r="R1829" s="8">
        <f t="shared" si="285"/>
        <v>47.375</v>
      </c>
      <c r="S1829" s="8">
        <f t="shared" si="286"/>
        <v>56.825000000000003</v>
      </c>
      <c r="T1829" s="8">
        <f t="shared" si="287"/>
        <v>44.625</v>
      </c>
      <c r="U1829" s="7">
        <f t="shared" si="288"/>
        <v>46.658333333333339</v>
      </c>
      <c r="V1829" s="7">
        <f t="shared" si="289"/>
        <v>46.150000000000006</v>
      </c>
    </row>
    <row r="1830" spans="1:22" ht="13.5" x14ac:dyDescent="0.25">
      <c r="A1830" s="3">
        <f>RSI!A1830</f>
        <v>44676</v>
      </c>
      <c r="B1830" s="2">
        <f>RSI!B1830</f>
        <v>8.35</v>
      </c>
      <c r="C1830" s="2">
        <f>RSI!I1830</f>
        <v>79.523047936555756</v>
      </c>
      <c r="D1830" s="2">
        <f>MACD!E1830</f>
        <v>-0.25608623357659788</v>
      </c>
      <c r="E1830" s="2">
        <f>MACD!F1830</f>
        <v>-0.24380747309150685</v>
      </c>
      <c r="F1830" s="2">
        <f>'Moving Avg'!D1830</f>
        <v>8.3163999999999998</v>
      </c>
      <c r="G1830" s="2">
        <f>'Moving Avg'!F1830</f>
        <v>7.8863000000000003</v>
      </c>
      <c r="H1830" s="2">
        <f>'Moving Avg'!G1830</f>
        <v>7.4315800000000021</v>
      </c>
      <c r="I1830" s="2">
        <f>'Moving Avg'!H1830</f>
        <v>7.3806650000000005</v>
      </c>
      <c r="J1830" s="5" t="str">
        <f>OBV!F1830</f>
        <v>BULLISH</v>
      </c>
      <c r="K1830" s="5" t="str">
        <f>OBV!G1830</f>
        <v>NEUTRAL</v>
      </c>
      <c r="L1830" s="5" t="str">
        <f>OBV!H1830</f>
        <v>CONFIRMED BULLISH</v>
      </c>
      <c r="M1830" s="7">
        <f t="shared" si="280"/>
        <v>0</v>
      </c>
      <c r="N1830" s="7">
        <f t="shared" si="281"/>
        <v>45</v>
      </c>
      <c r="O1830" s="7">
        <f t="shared" si="282"/>
        <v>50</v>
      </c>
      <c r="P1830" s="7">
        <f t="shared" si="283"/>
        <v>83.5</v>
      </c>
      <c r="Q1830" s="8">
        <f t="shared" si="284"/>
        <v>35.774999999999999</v>
      </c>
      <c r="R1830" s="8">
        <f t="shared" si="285"/>
        <v>47.375</v>
      </c>
      <c r="S1830" s="8">
        <f t="shared" si="286"/>
        <v>56.825000000000003</v>
      </c>
      <c r="T1830" s="8">
        <f t="shared" si="287"/>
        <v>44.625</v>
      </c>
      <c r="U1830" s="7">
        <f t="shared" si="288"/>
        <v>46.658333333333339</v>
      </c>
      <c r="V1830" s="7">
        <f t="shared" si="289"/>
        <v>46.150000000000006</v>
      </c>
    </row>
    <row r="1831" spans="1:22" ht="13.5" x14ac:dyDescent="0.25">
      <c r="A1831" s="3">
        <f>RSI!A1831</f>
        <v>44677</v>
      </c>
      <c r="B1831" s="2">
        <f>RSI!B1831</f>
        <v>8.3119999999999994</v>
      </c>
      <c r="C1831" s="2">
        <f>RSI!I1831</f>
        <v>76.240698010746655</v>
      </c>
      <c r="D1831" s="2">
        <f>MACD!E1831</f>
        <v>-0.26701417059679233</v>
      </c>
      <c r="E1831" s="2">
        <f>MACD!F1831</f>
        <v>-0.24844881259256396</v>
      </c>
      <c r="F1831" s="2">
        <f>'Moving Avg'!D1831</f>
        <v>8.3391999999999999</v>
      </c>
      <c r="G1831" s="2">
        <f>'Moving Avg'!F1831</f>
        <v>7.9413500000000017</v>
      </c>
      <c r="H1831" s="2">
        <f>'Moving Avg'!G1831</f>
        <v>7.4563400000000026</v>
      </c>
      <c r="I1831" s="2">
        <f>'Moving Avg'!H1831</f>
        <v>7.3847300000000011</v>
      </c>
      <c r="J1831" s="5" t="str">
        <f>OBV!F1831</f>
        <v>BULLISH</v>
      </c>
      <c r="K1831" s="5" t="str">
        <f>OBV!G1831</f>
        <v>NEUTRAL</v>
      </c>
      <c r="L1831" s="5" t="str">
        <f>OBV!H1831</f>
        <v>CONFIRMED BULLISH</v>
      </c>
      <c r="M1831" s="7">
        <f t="shared" si="280"/>
        <v>0</v>
      </c>
      <c r="N1831" s="7">
        <f t="shared" si="281"/>
        <v>45</v>
      </c>
      <c r="O1831" s="7">
        <f t="shared" si="282"/>
        <v>50</v>
      </c>
      <c r="P1831" s="7">
        <f t="shared" si="283"/>
        <v>83.5</v>
      </c>
      <c r="Q1831" s="8">
        <f t="shared" si="284"/>
        <v>35.774999999999999</v>
      </c>
      <c r="R1831" s="8">
        <f t="shared" si="285"/>
        <v>47.375</v>
      </c>
      <c r="S1831" s="8">
        <f t="shared" si="286"/>
        <v>56.825000000000003</v>
      </c>
      <c r="T1831" s="8">
        <f t="shared" si="287"/>
        <v>44.625</v>
      </c>
      <c r="U1831" s="7">
        <f t="shared" si="288"/>
        <v>46.658333333333339</v>
      </c>
      <c r="V1831" s="7">
        <f t="shared" si="289"/>
        <v>46.150000000000006</v>
      </c>
    </row>
    <row r="1832" spans="1:22" ht="13.5" x14ac:dyDescent="0.25">
      <c r="A1832" s="3">
        <f>RSI!A1832</f>
        <v>44678</v>
      </c>
      <c r="B1832" s="2">
        <f>RSI!B1832</f>
        <v>8.35</v>
      </c>
      <c r="C1832" s="2">
        <f>RSI!I1832</f>
        <v>77.251863793016298</v>
      </c>
      <c r="D1832" s="2">
        <f>MACD!E1832</f>
        <v>-0.2513820509334499</v>
      </c>
      <c r="E1832" s="2">
        <f>MACD!F1832</f>
        <v>-0.24903546026074116</v>
      </c>
      <c r="F1832" s="2">
        <f>'Moving Avg'!D1832</f>
        <v>8.3423999999999996</v>
      </c>
      <c r="G1832" s="2">
        <f>'Moving Avg'!F1832</f>
        <v>7.9895499999999995</v>
      </c>
      <c r="H1832" s="2">
        <f>'Moving Avg'!G1832</f>
        <v>7.4818600000000037</v>
      </c>
      <c r="I1832" s="2">
        <f>'Moving Avg'!H1832</f>
        <v>7.3889849999999999</v>
      </c>
      <c r="J1832" s="5" t="str">
        <f>OBV!F1832</f>
        <v>BULLISH</v>
      </c>
      <c r="K1832" s="5" t="str">
        <f>OBV!G1832</f>
        <v>NEUTRAL</v>
      </c>
      <c r="L1832" s="5" t="str">
        <f>OBV!H1832</f>
        <v>CONFIRMED BULLISH</v>
      </c>
      <c r="M1832" s="7">
        <f t="shared" si="280"/>
        <v>0</v>
      </c>
      <c r="N1832" s="7">
        <f t="shared" si="281"/>
        <v>45</v>
      </c>
      <c r="O1832" s="7">
        <f t="shared" si="282"/>
        <v>50</v>
      </c>
      <c r="P1832" s="7">
        <f t="shared" si="283"/>
        <v>83.5</v>
      </c>
      <c r="Q1832" s="8">
        <f t="shared" si="284"/>
        <v>35.774999999999999</v>
      </c>
      <c r="R1832" s="8">
        <f t="shared" si="285"/>
        <v>47.375</v>
      </c>
      <c r="S1832" s="8">
        <f t="shared" si="286"/>
        <v>56.825000000000003</v>
      </c>
      <c r="T1832" s="8">
        <f t="shared" si="287"/>
        <v>44.625</v>
      </c>
      <c r="U1832" s="7">
        <f t="shared" si="288"/>
        <v>46.658333333333339</v>
      </c>
      <c r="V1832" s="7">
        <f t="shared" si="289"/>
        <v>46.150000000000006</v>
      </c>
    </row>
    <row r="1833" spans="1:22" ht="13.5" x14ac:dyDescent="0.25">
      <c r="A1833" s="3">
        <f>RSI!A1833</f>
        <v>44679</v>
      </c>
      <c r="B1833" s="2">
        <f>RSI!B1833</f>
        <v>8.35</v>
      </c>
      <c r="C1833" s="2">
        <f>RSI!I1833</f>
        <v>77.251863793016298</v>
      </c>
      <c r="D1833" s="2">
        <f>MACD!E1833</f>
        <v>-0.22463458338030673</v>
      </c>
      <c r="E1833" s="2">
        <f>MACD!F1833</f>
        <v>-0.24415528488465429</v>
      </c>
      <c r="F1833" s="2">
        <f>'Moving Avg'!D1833</f>
        <v>8.3424000000000014</v>
      </c>
      <c r="G1833" s="2">
        <f>'Moving Avg'!F1833</f>
        <v>8.0335999999999999</v>
      </c>
      <c r="H1833" s="2">
        <f>'Moving Avg'!G1833</f>
        <v>7.5076800000000041</v>
      </c>
      <c r="I1833" s="2">
        <f>'Moving Avg'!H1833</f>
        <v>7.3932399999999996</v>
      </c>
      <c r="J1833" s="5" t="str">
        <f>OBV!F1833</f>
        <v>BULLISH</v>
      </c>
      <c r="K1833" s="5" t="str">
        <f>OBV!G1833</f>
        <v>NEUTRAL</v>
      </c>
      <c r="L1833" s="5" t="str">
        <f>OBV!H1833</f>
        <v>NEUTRAL</v>
      </c>
      <c r="M1833" s="7">
        <f t="shared" si="280"/>
        <v>0</v>
      </c>
      <c r="N1833" s="7">
        <f t="shared" si="281"/>
        <v>0</v>
      </c>
      <c r="O1833" s="7">
        <f t="shared" si="282"/>
        <v>50</v>
      </c>
      <c r="P1833" s="7">
        <f t="shared" si="283"/>
        <v>49.5</v>
      </c>
      <c r="Q1833" s="8">
        <f t="shared" si="284"/>
        <v>14.925000000000001</v>
      </c>
      <c r="R1833" s="8">
        <f t="shared" si="285"/>
        <v>29.875</v>
      </c>
      <c r="S1833" s="8">
        <f t="shared" si="286"/>
        <v>34.775000000000006</v>
      </c>
      <c r="T1833" s="8">
        <f t="shared" si="287"/>
        <v>24.875</v>
      </c>
      <c r="U1833" s="7">
        <f t="shared" si="288"/>
        <v>26.525000000000002</v>
      </c>
      <c r="V1833" s="7">
        <f t="shared" si="289"/>
        <v>26.112500000000001</v>
      </c>
    </row>
    <row r="1834" spans="1:22" ht="13.5" x14ac:dyDescent="0.25">
      <c r="A1834" s="3">
        <f>RSI!A1834</f>
        <v>44680</v>
      </c>
      <c r="B1834" s="2">
        <f>RSI!B1834</f>
        <v>8.35</v>
      </c>
      <c r="C1834" s="2">
        <f>RSI!I1834</f>
        <v>77.251863793016298</v>
      </c>
      <c r="D1834" s="2">
        <f>MACD!E1834</f>
        <v>-0.18119842409074671</v>
      </c>
      <c r="E1834" s="2">
        <f>MACD!F1834</f>
        <v>-0.23156391272587279</v>
      </c>
      <c r="F1834" s="2">
        <f>'Moving Avg'!D1834</f>
        <v>8.3424000000000014</v>
      </c>
      <c r="G1834" s="2">
        <f>'Moving Avg'!F1834</f>
        <v>8.0715499999999984</v>
      </c>
      <c r="H1834" s="2">
        <f>'Moving Avg'!G1834</f>
        <v>7.5307600000000035</v>
      </c>
      <c r="I1834" s="2">
        <f>'Moving Avg'!H1834</f>
        <v>7.3975699999999991</v>
      </c>
      <c r="J1834" s="5" t="str">
        <f>OBV!F1834</f>
        <v>BULLISH</v>
      </c>
      <c r="K1834" s="5" t="str">
        <f>OBV!G1834</f>
        <v>NEUTRAL</v>
      </c>
      <c r="L1834" s="5" t="str">
        <f>OBV!H1834</f>
        <v>NEUTRAL</v>
      </c>
      <c r="M1834" s="7">
        <f t="shared" si="280"/>
        <v>0</v>
      </c>
      <c r="N1834" s="7">
        <f t="shared" si="281"/>
        <v>0</v>
      </c>
      <c r="O1834" s="7">
        <f t="shared" si="282"/>
        <v>50</v>
      </c>
      <c r="P1834" s="7">
        <f t="shared" si="283"/>
        <v>49.5</v>
      </c>
      <c r="Q1834" s="8">
        <f t="shared" si="284"/>
        <v>14.925000000000001</v>
      </c>
      <c r="R1834" s="8">
        <f t="shared" si="285"/>
        <v>29.875</v>
      </c>
      <c r="S1834" s="8">
        <f t="shared" si="286"/>
        <v>34.775000000000006</v>
      </c>
      <c r="T1834" s="8">
        <f t="shared" si="287"/>
        <v>24.875</v>
      </c>
      <c r="U1834" s="7">
        <f t="shared" si="288"/>
        <v>26.525000000000002</v>
      </c>
      <c r="V1834" s="7">
        <f t="shared" si="289"/>
        <v>26.112500000000001</v>
      </c>
    </row>
    <row r="1835" spans="1:22" ht="13.5" x14ac:dyDescent="0.25">
      <c r="A1835" s="3">
        <f>RSI!A1835</f>
        <v>44685</v>
      </c>
      <c r="B1835" s="2">
        <f>RSI!B1835</f>
        <v>8.5169999999999995</v>
      </c>
      <c r="C1835" s="2">
        <f>RSI!I1835</f>
        <v>81.559574660343529</v>
      </c>
      <c r="D1835" s="2">
        <f>MACD!E1835</f>
        <v>-0.15920486995686645</v>
      </c>
      <c r="E1835" s="2">
        <f>MACD!F1835</f>
        <v>-0.21709210417207153</v>
      </c>
      <c r="F1835" s="2">
        <f>'Moving Avg'!D1835</f>
        <v>8.3758000000000017</v>
      </c>
      <c r="G1835" s="2">
        <f>'Moving Avg'!F1835</f>
        <v>8.1178499999999989</v>
      </c>
      <c r="H1835" s="2">
        <f>'Moving Avg'!G1835</f>
        <v>7.5571800000000033</v>
      </c>
      <c r="I1835" s="2">
        <f>'Moving Avg'!H1835</f>
        <v>7.4026600000000009</v>
      </c>
      <c r="J1835" s="5" t="str">
        <f>OBV!F1835</f>
        <v>BULLISH</v>
      </c>
      <c r="K1835" s="5" t="str">
        <f>OBV!G1835</f>
        <v>NEUTRAL</v>
      </c>
      <c r="L1835" s="5" t="str">
        <f>OBV!H1835</f>
        <v>CONFIRMED BULLISH</v>
      </c>
      <c r="M1835" s="7">
        <f t="shared" si="280"/>
        <v>0</v>
      </c>
      <c r="N1835" s="7">
        <f t="shared" si="281"/>
        <v>0</v>
      </c>
      <c r="O1835" s="7">
        <f t="shared" si="282"/>
        <v>50</v>
      </c>
      <c r="P1835" s="7">
        <f t="shared" si="283"/>
        <v>83.5</v>
      </c>
      <c r="Q1835" s="8">
        <f t="shared" si="284"/>
        <v>20.024999999999999</v>
      </c>
      <c r="R1835" s="8">
        <f t="shared" si="285"/>
        <v>38.375</v>
      </c>
      <c r="S1835" s="8">
        <f t="shared" si="286"/>
        <v>50.075000000000003</v>
      </c>
      <c r="T1835" s="8">
        <f t="shared" si="287"/>
        <v>33.375</v>
      </c>
      <c r="U1835" s="7">
        <f t="shared" si="288"/>
        <v>36.158333333333331</v>
      </c>
      <c r="V1835" s="7">
        <f t="shared" si="289"/>
        <v>35.462499999999999</v>
      </c>
    </row>
    <row r="1836" spans="1:22" ht="13.5" x14ac:dyDescent="0.25">
      <c r="A1836" s="3">
        <f>RSI!A1836</f>
        <v>44686</v>
      </c>
      <c r="B1836" s="2">
        <f>RSI!B1836</f>
        <v>8.5470000000000006</v>
      </c>
      <c r="C1836" s="2">
        <f>RSI!I1836</f>
        <v>82.21125627861079</v>
      </c>
      <c r="D1836" s="2">
        <f>MACD!E1836</f>
        <v>-0.14601670224563001</v>
      </c>
      <c r="E1836" s="2">
        <f>MACD!F1836</f>
        <v>-0.20287702378678324</v>
      </c>
      <c r="F1836" s="2">
        <f>'Moving Avg'!D1836</f>
        <v>8.4227999999999987</v>
      </c>
      <c r="G1836" s="2">
        <f>'Moving Avg'!F1836</f>
        <v>8.1656499999999994</v>
      </c>
      <c r="H1836" s="2">
        <f>'Moving Avg'!G1836</f>
        <v>7.5839000000000034</v>
      </c>
      <c r="I1836" s="2">
        <f>'Moving Avg'!H1836</f>
        <v>7.4078999999999997</v>
      </c>
      <c r="J1836" s="5" t="str">
        <f>OBV!F1836</f>
        <v>BULLISH</v>
      </c>
      <c r="K1836" s="5" t="str">
        <f>OBV!G1836</f>
        <v>NEUTRAL</v>
      </c>
      <c r="L1836" s="5" t="str">
        <f>OBV!H1836</f>
        <v>CONFIRMED BULLISH</v>
      </c>
      <c r="M1836" s="7">
        <f t="shared" si="280"/>
        <v>0</v>
      </c>
      <c r="N1836" s="7">
        <f t="shared" si="281"/>
        <v>0</v>
      </c>
      <c r="O1836" s="7">
        <f t="shared" si="282"/>
        <v>50</v>
      </c>
      <c r="P1836" s="7">
        <f t="shared" si="283"/>
        <v>83.5</v>
      </c>
      <c r="Q1836" s="8">
        <f t="shared" si="284"/>
        <v>20.024999999999999</v>
      </c>
      <c r="R1836" s="8">
        <f t="shared" si="285"/>
        <v>38.375</v>
      </c>
      <c r="S1836" s="8">
        <f t="shared" si="286"/>
        <v>50.075000000000003</v>
      </c>
      <c r="T1836" s="8">
        <f t="shared" si="287"/>
        <v>33.375</v>
      </c>
      <c r="U1836" s="7">
        <f t="shared" si="288"/>
        <v>36.158333333333331</v>
      </c>
      <c r="V1836" s="7">
        <f t="shared" si="289"/>
        <v>35.462499999999999</v>
      </c>
    </row>
    <row r="1837" spans="1:22" ht="13.5" x14ac:dyDescent="0.25">
      <c r="A1837" s="3">
        <f>RSI!A1837</f>
        <v>44687</v>
      </c>
      <c r="B1837" s="2">
        <f>RSI!B1837</f>
        <v>8.5470000000000006</v>
      </c>
      <c r="C1837" s="2">
        <f>RSI!I1837</f>
        <v>82.21125627861079</v>
      </c>
      <c r="D1837" s="2">
        <f>MACD!E1837</f>
        <v>-0.11707421526678985</v>
      </c>
      <c r="E1837" s="2">
        <f>MACD!F1837</f>
        <v>-0.18571646208278458</v>
      </c>
      <c r="F1837" s="2">
        <f>'Moving Avg'!D1837</f>
        <v>8.4621999999999993</v>
      </c>
      <c r="G1837" s="2">
        <f>'Moving Avg'!F1837</f>
        <v>8.1982999999999997</v>
      </c>
      <c r="H1837" s="2">
        <f>'Moving Avg'!G1837</f>
        <v>7.6106200000000035</v>
      </c>
      <c r="I1837" s="2">
        <f>'Moving Avg'!H1837</f>
        <v>7.4131399999999994</v>
      </c>
      <c r="J1837" s="5" t="str">
        <f>OBV!F1837</f>
        <v>BULLISH</v>
      </c>
      <c r="K1837" s="5" t="str">
        <f>OBV!G1837</f>
        <v>NEUTRAL</v>
      </c>
      <c r="L1837" s="5" t="str">
        <f>OBV!H1837</f>
        <v>CONFIRMED BULLISH</v>
      </c>
      <c r="M1837" s="7">
        <f t="shared" si="280"/>
        <v>0</v>
      </c>
      <c r="N1837" s="7">
        <f t="shared" si="281"/>
        <v>0</v>
      </c>
      <c r="O1837" s="7">
        <f t="shared" si="282"/>
        <v>50</v>
      </c>
      <c r="P1837" s="7">
        <f t="shared" si="283"/>
        <v>83.5</v>
      </c>
      <c r="Q1837" s="8">
        <f t="shared" si="284"/>
        <v>20.024999999999999</v>
      </c>
      <c r="R1837" s="8">
        <f t="shared" si="285"/>
        <v>38.375</v>
      </c>
      <c r="S1837" s="8">
        <f t="shared" si="286"/>
        <v>50.075000000000003</v>
      </c>
      <c r="T1837" s="8">
        <f t="shared" si="287"/>
        <v>33.375</v>
      </c>
      <c r="U1837" s="7">
        <f t="shared" si="288"/>
        <v>36.158333333333331</v>
      </c>
      <c r="V1837" s="7">
        <f t="shared" si="289"/>
        <v>35.462499999999999</v>
      </c>
    </row>
    <row r="1838" spans="1:22" ht="13.5" x14ac:dyDescent="0.25">
      <c r="A1838" s="3">
        <f>RSI!A1838</f>
        <v>44690</v>
      </c>
      <c r="B1838" s="2">
        <f>RSI!B1838</f>
        <v>8.35</v>
      </c>
      <c r="C1838" s="2">
        <f>RSI!I1838</f>
        <v>64.777117654856511</v>
      </c>
      <c r="D1838" s="2">
        <f>MACD!E1838</f>
        <v>-7.8437517887165242E-2</v>
      </c>
      <c r="E1838" s="2">
        <f>MACD!F1838</f>
        <v>-0.1642606732436607</v>
      </c>
      <c r="F1838" s="2">
        <f>'Moving Avg'!D1838</f>
        <v>8.4621999999999993</v>
      </c>
      <c r="G1838" s="2">
        <f>'Moving Avg'!F1838</f>
        <v>8.2286999999999981</v>
      </c>
      <c r="H1838" s="2">
        <f>'Moving Avg'!G1838</f>
        <v>7.6335600000000046</v>
      </c>
      <c r="I1838" s="2">
        <f>'Moving Avg'!H1838</f>
        <v>7.4175050000000002</v>
      </c>
      <c r="J1838" s="5" t="str">
        <f>OBV!F1838</f>
        <v>BULLISH</v>
      </c>
      <c r="K1838" s="5" t="str">
        <f>OBV!G1838</f>
        <v>NEUTRAL</v>
      </c>
      <c r="L1838" s="5" t="str">
        <f>OBV!H1838</f>
        <v>NEUTRAL</v>
      </c>
      <c r="M1838" s="7">
        <f t="shared" si="280"/>
        <v>25</v>
      </c>
      <c r="N1838" s="7">
        <f t="shared" si="281"/>
        <v>0</v>
      </c>
      <c r="O1838" s="7">
        <f t="shared" si="282"/>
        <v>50</v>
      </c>
      <c r="P1838" s="7">
        <f t="shared" si="283"/>
        <v>49.5</v>
      </c>
      <c r="Q1838" s="8">
        <f t="shared" si="284"/>
        <v>23.675000000000001</v>
      </c>
      <c r="R1838" s="8">
        <f t="shared" si="285"/>
        <v>34.875</v>
      </c>
      <c r="S1838" s="8">
        <f t="shared" si="286"/>
        <v>38.525000000000006</v>
      </c>
      <c r="T1838" s="8">
        <f t="shared" si="287"/>
        <v>31.125</v>
      </c>
      <c r="U1838" s="7">
        <f t="shared" si="288"/>
        <v>32.358333333333334</v>
      </c>
      <c r="V1838" s="7">
        <f t="shared" si="289"/>
        <v>32.049999999999997</v>
      </c>
    </row>
    <row r="1839" spans="1:22" ht="13.5" x14ac:dyDescent="0.25">
      <c r="A1839" s="3">
        <f>RSI!A1839</f>
        <v>44691</v>
      </c>
      <c r="B1839" s="2">
        <f>RSI!B1839</f>
        <v>8.5990000000000002</v>
      </c>
      <c r="C1839" s="2">
        <f>RSI!I1839</f>
        <v>72.667053413018095</v>
      </c>
      <c r="D1839" s="2">
        <f>MACD!E1839</f>
        <v>-6.5717170733474717E-2</v>
      </c>
      <c r="E1839" s="2">
        <f>MACD!F1839</f>
        <v>-0.14455197274162351</v>
      </c>
      <c r="F1839" s="2">
        <f>'Moving Avg'!D1839</f>
        <v>8.5120000000000005</v>
      </c>
      <c r="G1839" s="2">
        <f>'Moving Avg'!F1839</f>
        <v>8.2715499999999977</v>
      </c>
      <c r="H1839" s="2">
        <f>'Moving Avg'!G1839</f>
        <v>7.6614800000000036</v>
      </c>
      <c r="I1839" s="2">
        <f>'Moving Avg'!H1839</f>
        <v>7.4230049999999999</v>
      </c>
      <c r="J1839" s="5" t="str">
        <f>OBV!F1839</f>
        <v>BEARISH</v>
      </c>
      <c r="K1839" s="5" t="str">
        <f>OBV!G1839</f>
        <v>NEUTRAL</v>
      </c>
      <c r="L1839" s="5" t="str">
        <f>OBV!H1839</f>
        <v>CONFIRMED BEARISH</v>
      </c>
      <c r="M1839" s="7">
        <f t="shared" si="280"/>
        <v>0</v>
      </c>
      <c r="N1839" s="7">
        <f t="shared" si="281"/>
        <v>0</v>
      </c>
      <c r="O1839" s="7">
        <f t="shared" si="282"/>
        <v>50</v>
      </c>
      <c r="P1839" s="7">
        <f t="shared" si="283"/>
        <v>16.5</v>
      </c>
      <c r="Q1839" s="8">
        <f t="shared" si="284"/>
        <v>9.9749999999999996</v>
      </c>
      <c r="R1839" s="8">
        <f t="shared" si="285"/>
        <v>21.625</v>
      </c>
      <c r="S1839" s="8">
        <f t="shared" si="286"/>
        <v>19.925000000000001</v>
      </c>
      <c r="T1839" s="8">
        <f t="shared" si="287"/>
        <v>16.625</v>
      </c>
      <c r="U1839" s="7">
        <f t="shared" si="288"/>
        <v>17.175000000000001</v>
      </c>
      <c r="V1839" s="7">
        <f t="shared" si="289"/>
        <v>17.037500000000001</v>
      </c>
    </row>
    <row r="1840" spans="1:22" ht="13.5" x14ac:dyDescent="0.25">
      <c r="A1840" s="3">
        <f>RSI!A1840</f>
        <v>44692</v>
      </c>
      <c r="B1840" s="2">
        <f>RSI!B1840</f>
        <v>8.6739999999999995</v>
      </c>
      <c r="C1840" s="2">
        <f>RSI!I1840</f>
        <v>74.518535677589938</v>
      </c>
      <c r="D1840" s="2">
        <f>MACD!E1840</f>
        <v>-6.3395335547722809E-2</v>
      </c>
      <c r="E1840" s="2">
        <f>MACD!F1840</f>
        <v>-0.12832064530284337</v>
      </c>
      <c r="F1840" s="2">
        <f>'Moving Avg'!D1840</f>
        <v>8.5434000000000019</v>
      </c>
      <c r="G1840" s="2">
        <f>'Moving Avg'!F1840</f>
        <v>8.3150999999999975</v>
      </c>
      <c r="H1840" s="2">
        <f>'Moving Avg'!G1840</f>
        <v>7.6922600000000037</v>
      </c>
      <c r="I1840" s="2">
        <f>'Moving Avg'!H1840</f>
        <v>7.4288799999999977</v>
      </c>
      <c r="J1840" s="5" t="str">
        <f>OBV!F1840</f>
        <v>BEARISH</v>
      </c>
      <c r="K1840" s="5" t="str">
        <f>OBV!G1840</f>
        <v>NEUTRAL</v>
      </c>
      <c r="L1840" s="5" t="str">
        <f>OBV!H1840</f>
        <v>CONFIRMED BEARISH</v>
      </c>
      <c r="M1840" s="7">
        <f t="shared" si="280"/>
        <v>0</v>
      </c>
      <c r="N1840" s="7">
        <f t="shared" si="281"/>
        <v>0</v>
      </c>
      <c r="O1840" s="7">
        <f t="shared" si="282"/>
        <v>50</v>
      </c>
      <c r="P1840" s="7">
        <f t="shared" si="283"/>
        <v>16.5</v>
      </c>
      <c r="Q1840" s="8">
        <f t="shared" si="284"/>
        <v>9.9749999999999996</v>
      </c>
      <c r="R1840" s="8">
        <f t="shared" si="285"/>
        <v>21.625</v>
      </c>
      <c r="S1840" s="8">
        <f t="shared" si="286"/>
        <v>19.925000000000001</v>
      </c>
      <c r="T1840" s="8">
        <f t="shared" si="287"/>
        <v>16.625</v>
      </c>
      <c r="U1840" s="7">
        <f t="shared" si="288"/>
        <v>17.175000000000001</v>
      </c>
      <c r="V1840" s="7">
        <f t="shared" si="289"/>
        <v>17.037500000000001</v>
      </c>
    </row>
    <row r="1841" spans="1:22" ht="13.5" x14ac:dyDescent="0.25">
      <c r="A1841" s="3">
        <f>RSI!A1841</f>
        <v>44693</v>
      </c>
      <c r="B1841" s="2">
        <f>RSI!B1841</f>
        <v>8.7070000000000007</v>
      </c>
      <c r="C1841" s="2">
        <f>RSI!I1841</f>
        <v>75.31098982401511</v>
      </c>
      <c r="D1841" s="2">
        <f>MACD!E1841</f>
        <v>-7.2836685923014954E-2</v>
      </c>
      <c r="E1841" s="2">
        <f>MACD!F1841</f>
        <v>-0.11722385342687769</v>
      </c>
      <c r="F1841" s="2">
        <f>'Moving Avg'!D1841</f>
        <v>8.5754000000000001</v>
      </c>
      <c r="G1841" s="2">
        <f>'Moving Avg'!F1841</f>
        <v>8.3633499999999987</v>
      </c>
      <c r="H1841" s="2">
        <f>'Moving Avg'!G1841</f>
        <v>7.7252200000000038</v>
      </c>
      <c r="I1841" s="2">
        <f>'Moving Avg'!H1841</f>
        <v>7.4349199999999982</v>
      </c>
      <c r="J1841" s="5" t="str">
        <f>OBV!F1841</f>
        <v>BEARISH</v>
      </c>
      <c r="K1841" s="5" t="str">
        <f>OBV!G1841</f>
        <v>NEUTRAL</v>
      </c>
      <c r="L1841" s="5" t="str">
        <f>OBV!H1841</f>
        <v>CONFIRMED BEARISH</v>
      </c>
      <c r="M1841" s="7">
        <f t="shared" si="280"/>
        <v>0</v>
      </c>
      <c r="N1841" s="7">
        <f t="shared" si="281"/>
        <v>0</v>
      </c>
      <c r="O1841" s="7">
        <f t="shared" si="282"/>
        <v>50</v>
      </c>
      <c r="P1841" s="7">
        <f t="shared" si="283"/>
        <v>16.5</v>
      </c>
      <c r="Q1841" s="8">
        <f t="shared" si="284"/>
        <v>9.9749999999999996</v>
      </c>
      <c r="R1841" s="8">
        <f t="shared" si="285"/>
        <v>21.625</v>
      </c>
      <c r="S1841" s="8">
        <f t="shared" si="286"/>
        <v>19.925000000000001</v>
      </c>
      <c r="T1841" s="8">
        <f t="shared" si="287"/>
        <v>16.625</v>
      </c>
      <c r="U1841" s="7">
        <f t="shared" si="288"/>
        <v>17.175000000000001</v>
      </c>
      <c r="V1841" s="7">
        <f t="shared" si="289"/>
        <v>17.037500000000001</v>
      </c>
    </row>
    <row r="1842" spans="1:22" ht="13.5" x14ac:dyDescent="0.25">
      <c r="A1842" s="3">
        <f>RSI!A1842</f>
        <v>44694</v>
      </c>
      <c r="B1842" s="2">
        <f>RSI!B1842</f>
        <v>8.6980000000000004</v>
      </c>
      <c r="C1842" s="2">
        <f>RSI!I1842</f>
        <v>74.6293224439234</v>
      </c>
      <c r="D1842" s="2">
        <f>MACD!E1842</f>
        <v>-7.7392311591143681E-2</v>
      </c>
      <c r="E1842" s="2">
        <f>MACD!F1842</f>
        <v>-0.10925754505973088</v>
      </c>
      <c r="F1842" s="2">
        <f>'Moving Avg'!D1842</f>
        <v>8.605599999999999</v>
      </c>
      <c r="G1842" s="2">
        <f>'Moving Avg'!F1842</f>
        <v>8.4012499999999992</v>
      </c>
      <c r="H1842" s="2">
        <f>'Moving Avg'!G1842</f>
        <v>7.7580000000000027</v>
      </c>
      <c r="I1842" s="2">
        <f>'Moving Avg'!H1842</f>
        <v>7.4409149999999986</v>
      </c>
      <c r="J1842" s="5" t="str">
        <f>OBV!F1842</f>
        <v>BEARISH</v>
      </c>
      <c r="K1842" s="5" t="str">
        <f>OBV!G1842</f>
        <v>NEUTRAL</v>
      </c>
      <c r="L1842" s="5" t="str">
        <f>OBV!H1842</f>
        <v>CONFIRMED BEARISH</v>
      </c>
      <c r="M1842" s="7">
        <f t="shared" si="280"/>
        <v>0</v>
      </c>
      <c r="N1842" s="7">
        <f t="shared" si="281"/>
        <v>0</v>
      </c>
      <c r="O1842" s="7">
        <f t="shared" si="282"/>
        <v>50</v>
      </c>
      <c r="P1842" s="7">
        <f t="shared" si="283"/>
        <v>16.5</v>
      </c>
      <c r="Q1842" s="8">
        <f t="shared" si="284"/>
        <v>9.9749999999999996</v>
      </c>
      <c r="R1842" s="8">
        <f t="shared" si="285"/>
        <v>21.625</v>
      </c>
      <c r="S1842" s="8">
        <f t="shared" si="286"/>
        <v>19.925000000000001</v>
      </c>
      <c r="T1842" s="8">
        <f t="shared" si="287"/>
        <v>16.625</v>
      </c>
      <c r="U1842" s="7">
        <f t="shared" si="288"/>
        <v>17.175000000000001</v>
      </c>
      <c r="V1842" s="7">
        <f t="shared" si="289"/>
        <v>17.037500000000001</v>
      </c>
    </row>
    <row r="1843" spans="1:22" ht="13.5" x14ac:dyDescent="0.25">
      <c r="A1843" s="3">
        <f>RSI!A1843</f>
        <v>44697</v>
      </c>
      <c r="B1843" s="2">
        <f>RSI!B1843</f>
        <v>8.5660000000000007</v>
      </c>
      <c r="C1843" s="2">
        <f>RSI!I1843</f>
        <v>65.294484946129884</v>
      </c>
      <c r="D1843" s="2">
        <f>MACD!E1843</f>
        <v>-7.4267604503880591E-2</v>
      </c>
      <c r="E1843" s="2">
        <f>MACD!F1843</f>
        <v>-0.10225955694856083</v>
      </c>
      <c r="F1843" s="2">
        <f>'Moving Avg'!D1843</f>
        <v>8.6487999999999996</v>
      </c>
      <c r="G1843" s="2">
        <f>'Moving Avg'!F1843</f>
        <v>8.427249999999999</v>
      </c>
      <c r="H1843" s="2">
        <f>'Moving Avg'!G1843</f>
        <v>7.7896600000000022</v>
      </c>
      <c r="I1843" s="2">
        <f>'Moving Avg'!H1843</f>
        <v>7.4459049999999989</v>
      </c>
      <c r="J1843" s="5" t="str">
        <f>OBV!F1843</f>
        <v>BEARISH</v>
      </c>
      <c r="K1843" s="5" t="str">
        <f>OBV!G1843</f>
        <v>NEUTRAL</v>
      </c>
      <c r="L1843" s="5" t="str">
        <f>OBV!H1843</f>
        <v>CONFIRMED BEARISH</v>
      </c>
      <c r="M1843" s="7">
        <f t="shared" si="280"/>
        <v>25</v>
      </c>
      <c r="N1843" s="7">
        <f t="shared" si="281"/>
        <v>0</v>
      </c>
      <c r="O1843" s="7">
        <f t="shared" si="282"/>
        <v>50</v>
      </c>
      <c r="P1843" s="7">
        <f t="shared" si="283"/>
        <v>16.5</v>
      </c>
      <c r="Q1843" s="8">
        <f t="shared" si="284"/>
        <v>18.725000000000001</v>
      </c>
      <c r="R1843" s="8">
        <f t="shared" si="285"/>
        <v>26.625</v>
      </c>
      <c r="S1843" s="8">
        <f t="shared" si="286"/>
        <v>23.675000000000001</v>
      </c>
      <c r="T1843" s="8">
        <f t="shared" si="287"/>
        <v>22.875</v>
      </c>
      <c r="U1843" s="7">
        <f t="shared" si="288"/>
        <v>23.008333333333336</v>
      </c>
      <c r="V1843" s="7">
        <f t="shared" si="289"/>
        <v>22.975000000000001</v>
      </c>
    </row>
    <row r="1844" spans="1:22" ht="13.5" x14ac:dyDescent="0.25">
      <c r="A1844" s="3">
        <f>RSI!A1844</f>
        <v>44698</v>
      </c>
      <c r="B1844" s="2">
        <f>RSI!B1844</f>
        <v>8.4329999999999998</v>
      </c>
      <c r="C1844" s="2">
        <f>RSI!I1844</f>
        <v>57.491460017387851</v>
      </c>
      <c r="D1844" s="2">
        <f>MACD!E1844</f>
        <v>-6.3582804312959595E-2</v>
      </c>
      <c r="E1844" s="2">
        <f>MACD!F1844</f>
        <v>-9.452420642144059E-2</v>
      </c>
      <c r="F1844" s="2">
        <f>'Moving Avg'!D1844</f>
        <v>8.6156000000000006</v>
      </c>
      <c r="G1844" s="2">
        <f>'Moving Avg'!F1844</f>
        <v>8.4389999999999983</v>
      </c>
      <c r="H1844" s="2">
        <f>'Moving Avg'!G1844</f>
        <v>7.8200200000000022</v>
      </c>
      <c r="I1844" s="2">
        <f>'Moving Avg'!H1844</f>
        <v>7.4503049999999984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  <c r="M1844" s="7">
        <f t="shared" si="280"/>
        <v>25</v>
      </c>
      <c r="N1844" s="7">
        <f t="shared" si="281"/>
        <v>0</v>
      </c>
      <c r="O1844" s="7">
        <f t="shared" si="282"/>
        <v>50</v>
      </c>
      <c r="P1844" s="7">
        <f t="shared" si="283"/>
        <v>16.5</v>
      </c>
      <c r="Q1844" s="8">
        <f t="shared" si="284"/>
        <v>18.725000000000001</v>
      </c>
      <c r="R1844" s="8">
        <f t="shared" si="285"/>
        <v>26.625</v>
      </c>
      <c r="S1844" s="8">
        <f t="shared" si="286"/>
        <v>23.675000000000001</v>
      </c>
      <c r="T1844" s="8">
        <f t="shared" si="287"/>
        <v>22.875</v>
      </c>
      <c r="U1844" s="7">
        <f t="shared" si="288"/>
        <v>23.008333333333336</v>
      </c>
      <c r="V1844" s="7">
        <f t="shared" si="289"/>
        <v>22.975000000000001</v>
      </c>
    </row>
    <row r="1845" spans="1:22" ht="13.5" x14ac:dyDescent="0.25">
      <c r="A1845" s="3">
        <f>RSI!A1845</f>
        <v>44699</v>
      </c>
      <c r="B1845" s="2">
        <f>RSI!B1845</f>
        <v>8.3160000000000007</v>
      </c>
      <c r="C1845" s="2">
        <f>RSI!I1845</f>
        <v>51.644507847002181</v>
      </c>
      <c r="D1845" s="2">
        <f>MACD!E1845</f>
        <v>-2.1073826336451162E-2</v>
      </c>
      <c r="E1845" s="2">
        <f>MACD!F1845</f>
        <v>-7.9834130404442705E-2</v>
      </c>
      <c r="F1845" s="2">
        <f>'Moving Avg'!D1845</f>
        <v>8.5440000000000005</v>
      </c>
      <c r="G1845" s="2">
        <f>'Moving Avg'!F1845</f>
        <v>8.4448999999999987</v>
      </c>
      <c r="H1845" s="2">
        <f>'Moving Avg'!G1845</f>
        <v>7.8454600000000019</v>
      </c>
      <c r="I1845" s="2">
        <f>'Moving Avg'!H1845</f>
        <v>7.4541999999999993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  <c r="M1845" s="7">
        <f t="shared" si="280"/>
        <v>25</v>
      </c>
      <c r="N1845" s="7">
        <f t="shared" si="281"/>
        <v>0</v>
      </c>
      <c r="O1845" s="7">
        <f t="shared" si="282"/>
        <v>50</v>
      </c>
      <c r="P1845" s="7">
        <f t="shared" si="283"/>
        <v>16.5</v>
      </c>
      <c r="Q1845" s="8">
        <f t="shared" si="284"/>
        <v>18.725000000000001</v>
      </c>
      <c r="R1845" s="8">
        <f t="shared" si="285"/>
        <v>26.625</v>
      </c>
      <c r="S1845" s="8">
        <f t="shared" si="286"/>
        <v>23.675000000000001</v>
      </c>
      <c r="T1845" s="8">
        <f t="shared" si="287"/>
        <v>22.875</v>
      </c>
      <c r="U1845" s="7">
        <f t="shared" si="288"/>
        <v>23.008333333333336</v>
      </c>
      <c r="V1845" s="7">
        <f t="shared" si="289"/>
        <v>22.975000000000001</v>
      </c>
    </row>
    <row r="1846" spans="1:22" ht="13.5" x14ac:dyDescent="0.25">
      <c r="A1846" s="3">
        <f>RSI!A1846</f>
        <v>44700</v>
      </c>
      <c r="B1846" s="2">
        <f>RSI!B1846</f>
        <v>8.391</v>
      </c>
      <c r="C1846" s="2">
        <f>RSI!I1846</f>
        <v>54.816732410284438</v>
      </c>
      <c r="D1846" s="2">
        <f>MACD!E1846</f>
        <v>1.3821513403962982E-2</v>
      </c>
      <c r="E1846" s="2">
        <f>MACD!F1846</f>
        <v>-6.110300164276157E-2</v>
      </c>
      <c r="F1846" s="2">
        <f>'Moving Avg'!D1846</f>
        <v>8.4808000000000003</v>
      </c>
      <c r="G1846" s="2">
        <f>'Moving Avg'!F1846</f>
        <v>8.4545499999999993</v>
      </c>
      <c r="H1846" s="2">
        <f>'Moving Avg'!G1846</f>
        <v>7.8731600000000004</v>
      </c>
      <c r="I1846" s="2">
        <f>'Moving Avg'!H1846</f>
        <v>7.4585799999999995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  <c r="M1846" s="7">
        <f t="shared" si="280"/>
        <v>25</v>
      </c>
      <c r="N1846" s="7">
        <f t="shared" si="281"/>
        <v>0</v>
      </c>
      <c r="O1846" s="7">
        <f t="shared" si="282"/>
        <v>50</v>
      </c>
      <c r="P1846" s="7">
        <f t="shared" si="283"/>
        <v>16.5</v>
      </c>
      <c r="Q1846" s="8">
        <f t="shared" si="284"/>
        <v>18.725000000000001</v>
      </c>
      <c r="R1846" s="8">
        <f t="shared" si="285"/>
        <v>26.625</v>
      </c>
      <c r="S1846" s="8">
        <f t="shared" si="286"/>
        <v>23.675000000000001</v>
      </c>
      <c r="T1846" s="8">
        <f t="shared" si="287"/>
        <v>22.875</v>
      </c>
      <c r="U1846" s="7">
        <f t="shared" si="288"/>
        <v>23.008333333333336</v>
      </c>
      <c r="V1846" s="7">
        <f t="shared" si="289"/>
        <v>22.975000000000001</v>
      </c>
    </row>
    <row r="1847" spans="1:22" ht="13.5" x14ac:dyDescent="0.25">
      <c r="A1847" s="3">
        <f>RSI!A1847</f>
        <v>44701</v>
      </c>
      <c r="B1847" s="2">
        <f>RSI!B1847</f>
        <v>8.391</v>
      </c>
      <c r="C1847" s="2">
        <f>RSI!I1847</f>
        <v>54.816732410284445</v>
      </c>
      <c r="D1847" s="2">
        <f>MACD!E1847</f>
        <v>4.2781434700254195E-2</v>
      </c>
      <c r="E1847" s="2">
        <f>MACD!F1847</f>
        <v>-4.0326114374158423E-2</v>
      </c>
      <c r="F1847" s="2">
        <f>'Moving Avg'!D1847</f>
        <v>8.4193999999999996</v>
      </c>
      <c r="G1847" s="2">
        <f>'Moving Avg'!F1847</f>
        <v>8.457399999999998</v>
      </c>
      <c r="H1847" s="2">
        <f>'Moving Avg'!G1847</f>
        <v>7.9008599999999998</v>
      </c>
      <c r="I1847" s="2">
        <f>'Moving Avg'!H1847</f>
        <v>7.4629599999999989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  <c r="M1847" s="7">
        <f t="shared" si="280"/>
        <v>25</v>
      </c>
      <c r="N1847" s="7">
        <f t="shared" si="281"/>
        <v>0</v>
      </c>
      <c r="O1847" s="7">
        <f t="shared" si="282"/>
        <v>50</v>
      </c>
      <c r="P1847" s="7">
        <f t="shared" si="283"/>
        <v>16.5</v>
      </c>
      <c r="Q1847" s="8">
        <f t="shared" si="284"/>
        <v>18.725000000000001</v>
      </c>
      <c r="R1847" s="8">
        <f t="shared" si="285"/>
        <v>26.625</v>
      </c>
      <c r="S1847" s="8">
        <f t="shared" si="286"/>
        <v>23.675000000000001</v>
      </c>
      <c r="T1847" s="8">
        <f t="shared" si="287"/>
        <v>22.875</v>
      </c>
      <c r="U1847" s="7">
        <f t="shared" si="288"/>
        <v>23.008333333333336</v>
      </c>
      <c r="V1847" s="7">
        <f t="shared" si="289"/>
        <v>22.975000000000001</v>
      </c>
    </row>
    <row r="1848" spans="1:22" ht="13.5" x14ac:dyDescent="0.25">
      <c r="A1848" s="3">
        <f>RSI!A1848</f>
        <v>44704</v>
      </c>
      <c r="B1848" s="2">
        <f>RSI!B1848</f>
        <v>8.3079999999999998</v>
      </c>
      <c r="C1848" s="2">
        <f>RSI!I1848</f>
        <v>50.559683334847911</v>
      </c>
      <c r="D1848" s="2">
        <f>MACD!E1848</f>
        <v>4.2601527628116642E-2</v>
      </c>
      <c r="E1848" s="2">
        <f>MACD!F1848</f>
        <v>-2.3740585973703411E-2</v>
      </c>
      <c r="F1848" s="2">
        <f>'Moving Avg'!D1848</f>
        <v>8.367799999999999</v>
      </c>
      <c r="G1848" s="2">
        <f>'Moving Avg'!F1848</f>
        <v>8.4552999999999976</v>
      </c>
      <c r="H1848" s="2">
        <f>'Moving Avg'!G1848</f>
        <v>7.9268999999999998</v>
      </c>
      <c r="I1848" s="2">
        <f>'Moving Avg'!H1848</f>
        <v>7.4667750000000002</v>
      </c>
      <c r="J1848" s="5" t="str">
        <f>OBV!F1848</f>
        <v>BEARISH</v>
      </c>
      <c r="K1848" s="5" t="str">
        <f>OBV!G1848</f>
        <v>NEUTRAL</v>
      </c>
      <c r="L1848" s="5" t="str">
        <f>OBV!H1848</f>
        <v>CONFIRMED BEARISH</v>
      </c>
      <c r="M1848" s="7">
        <f t="shared" si="280"/>
        <v>25</v>
      </c>
      <c r="N1848" s="7">
        <f t="shared" si="281"/>
        <v>0</v>
      </c>
      <c r="O1848" s="7">
        <f t="shared" si="282"/>
        <v>50</v>
      </c>
      <c r="P1848" s="7">
        <f t="shared" si="283"/>
        <v>16.5</v>
      </c>
      <c r="Q1848" s="8">
        <f t="shared" si="284"/>
        <v>18.725000000000001</v>
      </c>
      <c r="R1848" s="8">
        <f t="shared" si="285"/>
        <v>26.625</v>
      </c>
      <c r="S1848" s="8">
        <f t="shared" si="286"/>
        <v>23.675000000000001</v>
      </c>
      <c r="T1848" s="8">
        <f t="shared" si="287"/>
        <v>22.875</v>
      </c>
      <c r="U1848" s="7">
        <f t="shared" si="288"/>
        <v>23.008333333333336</v>
      </c>
      <c r="V1848" s="7">
        <f t="shared" si="289"/>
        <v>22.975000000000001</v>
      </c>
    </row>
    <row r="1849" spans="1:22" ht="13.5" x14ac:dyDescent="0.25">
      <c r="A1849" s="3">
        <f>RSI!A1849</f>
        <v>44705</v>
      </c>
      <c r="B1849" s="2">
        <f>RSI!B1849</f>
        <v>8.391</v>
      </c>
      <c r="C1849" s="2">
        <f>RSI!I1849</f>
        <v>54.375425518019021</v>
      </c>
      <c r="D1849" s="2">
        <f>MACD!E1849</f>
        <v>7.4613263937658658E-2</v>
      </c>
      <c r="E1849" s="2">
        <f>MACD!F1849</f>
        <v>-4.0698159914309973E-3</v>
      </c>
      <c r="F1849" s="2">
        <f>'Moving Avg'!D1849</f>
        <v>8.3593999999999991</v>
      </c>
      <c r="G1849" s="2">
        <f>'Moving Avg'!F1849</f>
        <v>8.4573499999999981</v>
      </c>
      <c r="H1849" s="2">
        <f>'Moving Avg'!G1849</f>
        <v>7.9545999999999992</v>
      </c>
      <c r="I1849" s="2">
        <f>'Moving Avg'!H1849</f>
        <v>7.4710049999999999</v>
      </c>
      <c r="J1849" s="5" t="str">
        <f>OBV!F1849</f>
        <v>BULLISH</v>
      </c>
      <c r="K1849" s="5" t="str">
        <f>OBV!G1849</f>
        <v>NEUTRAL</v>
      </c>
      <c r="L1849" s="5" t="str">
        <f>OBV!H1849</f>
        <v>BULLISH DIVERGENCE</v>
      </c>
      <c r="M1849" s="7">
        <f t="shared" si="280"/>
        <v>25</v>
      </c>
      <c r="N1849" s="7">
        <f t="shared" si="281"/>
        <v>0</v>
      </c>
      <c r="O1849" s="7">
        <f t="shared" si="282"/>
        <v>50</v>
      </c>
      <c r="P1849" s="7">
        <f t="shared" si="283"/>
        <v>66.5</v>
      </c>
      <c r="Q1849" s="8">
        <f t="shared" si="284"/>
        <v>26.225000000000001</v>
      </c>
      <c r="R1849" s="8">
        <f t="shared" si="285"/>
        <v>39.125</v>
      </c>
      <c r="S1849" s="8">
        <f t="shared" si="286"/>
        <v>46.174999999999997</v>
      </c>
      <c r="T1849" s="8">
        <f t="shared" si="287"/>
        <v>35.375</v>
      </c>
      <c r="U1849" s="7">
        <f t="shared" si="288"/>
        <v>37.174999999999997</v>
      </c>
      <c r="V1849" s="7">
        <f t="shared" si="289"/>
        <v>36.724999999999994</v>
      </c>
    </row>
    <row r="1850" spans="1:22" ht="13.5" x14ac:dyDescent="0.25">
      <c r="A1850" s="3">
        <f>RSI!A1850</f>
        <v>44706</v>
      </c>
      <c r="B1850" s="2">
        <f>RSI!B1850</f>
        <v>8.5570000000000004</v>
      </c>
      <c r="C1850" s="2">
        <f>RSI!I1850</f>
        <v>60.87861849142022</v>
      </c>
      <c r="D1850" s="2">
        <f>MACD!E1850</f>
        <v>0.10045592612960696</v>
      </c>
      <c r="E1850" s="2">
        <f>MACD!F1850</f>
        <v>1.6835332432776594E-2</v>
      </c>
      <c r="F1850" s="2">
        <f>'Moving Avg'!D1850</f>
        <v>8.4076000000000004</v>
      </c>
      <c r="G1850" s="2">
        <f>'Moving Avg'!F1850</f>
        <v>8.4676999999999971</v>
      </c>
      <c r="H1850" s="2">
        <f>'Moving Avg'!G1850</f>
        <v>7.9857800000000001</v>
      </c>
      <c r="I1850" s="2">
        <f>'Moving Avg'!H1850</f>
        <v>7.4760250000000008</v>
      </c>
      <c r="J1850" s="5" t="str">
        <f>OBV!F1850</f>
        <v>BULLISH</v>
      </c>
      <c r="K1850" s="5" t="str">
        <f>OBV!G1850</f>
        <v>NEUTRAL</v>
      </c>
      <c r="L1850" s="5" t="str">
        <f>OBV!H1850</f>
        <v>CONFIRMED BULLISH</v>
      </c>
      <c r="M1850" s="7">
        <f t="shared" si="280"/>
        <v>25</v>
      </c>
      <c r="N1850" s="7">
        <f t="shared" si="281"/>
        <v>0</v>
      </c>
      <c r="O1850" s="7">
        <f t="shared" si="282"/>
        <v>50</v>
      </c>
      <c r="P1850" s="7">
        <f t="shared" si="283"/>
        <v>83.5</v>
      </c>
      <c r="Q1850" s="8">
        <f t="shared" si="284"/>
        <v>28.774999999999999</v>
      </c>
      <c r="R1850" s="8">
        <f t="shared" si="285"/>
        <v>43.375</v>
      </c>
      <c r="S1850" s="8">
        <f t="shared" si="286"/>
        <v>53.825000000000003</v>
      </c>
      <c r="T1850" s="8">
        <f t="shared" si="287"/>
        <v>39.625</v>
      </c>
      <c r="U1850" s="7">
        <f t="shared" si="288"/>
        <v>41.991666666666667</v>
      </c>
      <c r="V1850" s="7">
        <f t="shared" si="289"/>
        <v>41.400000000000006</v>
      </c>
    </row>
    <row r="1851" spans="1:22" ht="13.5" x14ac:dyDescent="0.25">
      <c r="A1851" s="3">
        <f>RSI!A1851</f>
        <v>44707</v>
      </c>
      <c r="B1851" s="2">
        <f>RSI!B1851</f>
        <v>8.6319999999999997</v>
      </c>
      <c r="C1851" s="2">
        <f>RSI!I1851</f>
        <v>63.415842056332664</v>
      </c>
      <c r="D1851" s="2">
        <f>MACD!E1851</f>
        <v>0.12041293011327348</v>
      </c>
      <c r="E1851" s="2">
        <f>MACD!F1851</f>
        <v>3.7550851968875976E-2</v>
      </c>
      <c r="F1851" s="2">
        <f>'Moving Avg'!D1851</f>
        <v>8.4558</v>
      </c>
      <c r="G1851" s="2">
        <f>'Moving Avg'!F1851</f>
        <v>8.4836999999999989</v>
      </c>
      <c r="H1851" s="2">
        <f>'Moving Avg'!G1851</f>
        <v>8.0164799999999996</v>
      </c>
      <c r="I1851" s="2">
        <f>'Moving Avg'!H1851</f>
        <v>7.4816100000000016</v>
      </c>
      <c r="J1851" s="5" t="str">
        <f>OBV!F1851</f>
        <v>BULLISH</v>
      </c>
      <c r="K1851" s="5" t="str">
        <f>OBV!G1851</f>
        <v>NEUTRAL</v>
      </c>
      <c r="L1851" s="5" t="str">
        <f>OBV!H1851</f>
        <v>CONFIRMED BULLISH</v>
      </c>
      <c r="M1851" s="7">
        <f t="shared" si="280"/>
        <v>25</v>
      </c>
      <c r="N1851" s="7">
        <f t="shared" si="281"/>
        <v>0</v>
      </c>
      <c r="O1851" s="7">
        <f t="shared" si="282"/>
        <v>50</v>
      </c>
      <c r="P1851" s="7">
        <f t="shared" si="283"/>
        <v>83.5</v>
      </c>
      <c r="Q1851" s="8">
        <f t="shared" si="284"/>
        <v>28.774999999999999</v>
      </c>
      <c r="R1851" s="8">
        <f t="shared" si="285"/>
        <v>43.375</v>
      </c>
      <c r="S1851" s="8">
        <f t="shared" si="286"/>
        <v>53.825000000000003</v>
      </c>
      <c r="T1851" s="8">
        <f t="shared" si="287"/>
        <v>39.625</v>
      </c>
      <c r="U1851" s="7">
        <f t="shared" si="288"/>
        <v>41.991666666666667</v>
      </c>
      <c r="V1851" s="7">
        <f t="shared" si="289"/>
        <v>41.400000000000006</v>
      </c>
    </row>
    <row r="1852" spans="1:22" ht="13.5" x14ac:dyDescent="0.25">
      <c r="A1852" s="3">
        <f>RSI!A1852</f>
        <v>44708</v>
      </c>
      <c r="B1852" s="2">
        <f>RSI!B1852</f>
        <v>8.5570000000000004</v>
      </c>
      <c r="C1852" s="2">
        <f>RSI!I1852</f>
        <v>59.275782998444427</v>
      </c>
      <c r="D1852" s="2">
        <f>MACD!E1852</f>
        <v>0.13970217334704849</v>
      </c>
      <c r="E1852" s="2">
        <f>MACD!F1852</f>
        <v>5.7981116244510481E-2</v>
      </c>
      <c r="F1852" s="2">
        <f>'Moving Avg'!D1852</f>
        <v>8.4890000000000008</v>
      </c>
      <c r="G1852" s="2">
        <f>'Moving Avg'!F1852</f>
        <v>8.4940499999999979</v>
      </c>
      <c r="H1852" s="2">
        <f>'Moving Avg'!G1852</f>
        <v>8.0444600000000008</v>
      </c>
      <c r="I1852" s="2">
        <f>'Moving Avg'!H1852</f>
        <v>7.486670000000001</v>
      </c>
      <c r="J1852" s="5" t="str">
        <f>OBV!F1852</f>
        <v>BULLISH</v>
      </c>
      <c r="K1852" s="5" t="str">
        <f>OBV!G1852</f>
        <v>NEUTRAL</v>
      </c>
      <c r="L1852" s="5" t="str">
        <f>OBV!H1852</f>
        <v>CONFIRMED BULLISH</v>
      </c>
      <c r="M1852" s="7">
        <f t="shared" si="280"/>
        <v>25</v>
      </c>
      <c r="N1852" s="7">
        <f t="shared" si="281"/>
        <v>0</v>
      </c>
      <c r="O1852" s="7">
        <f t="shared" si="282"/>
        <v>50</v>
      </c>
      <c r="P1852" s="7">
        <f t="shared" si="283"/>
        <v>83.5</v>
      </c>
      <c r="Q1852" s="8">
        <f t="shared" si="284"/>
        <v>28.774999999999999</v>
      </c>
      <c r="R1852" s="8">
        <f t="shared" si="285"/>
        <v>43.375</v>
      </c>
      <c r="S1852" s="8">
        <f t="shared" si="286"/>
        <v>53.825000000000003</v>
      </c>
      <c r="T1852" s="8">
        <f t="shared" si="287"/>
        <v>39.625</v>
      </c>
      <c r="U1852" s="7">
        <f t="shared" si="288"/>
        <v>41.991666666666667</v>
      </c>
      <c r="V1852" s="7">
        <f t="shared" si="289"/>
        <v>41.400000000000006</v>
      </c>
    </row>
    <row r="1853" spans="1:22" ht="13.5" x14ac:dyDescent="0.25">
      <c r="A1853" s="3">
        <f>RSI!A1853</f>
        <v>44711</v>
      </c>
      <c r="B1853" s="2">
        <f>RSI!B1853</f>
        <v>8.5820000000000007</v>
      </c>
      <c r="C1853" s="2">
        <f>RSI!I1853</f>
        <v>60.20831665139611</v>
      </c>
      <c r="D1853" s="2">
        <f>MACD!E1853</f>
        <v>0.13267007419006838</v>
      </c>
      <c r="E1853" s="2">
        <f>MACD!F1853</f>
        <v>7.2918907833622065E-2</v>
      </c>
      <c r="F1853" s="2">
        <f>'Moving Avg'!D1853</f>
        <v>8.5438000000000009</v>
      </c>
      <c r="G1853" s="2">
        <f>'Moving Avg'!F1853</f>
        <v>8.5056499999999993</v>
      </c>
      <c r="H1853" s="2">
        <f>'Moving Avg'!G1853</f>
        <v>8.0718800000000002</v>
      </c>
      <c r="I1853" s="2">
        <f>'Moving Avg'!H1853</f>
        <v>7.4909800000000022</v>
      </c>
      <c r="J1853" s="5" t="str">
        <f>OBV!F1853</f>
        <v>BULLISH</v>
      </c>
      <c r="K1853" s="5" t="str">
        <f>OBV!G1853</f>
        <v>NEUTRAL</v>
      </c>
      <c r="L1853" s="5" t="str">
        <f>OBV!H1853</f>
        <v>CONFIRMED BULLISH</v>
      </c>
      <c r="M1853" s="7">
        <f t="shared" si="280"/>
        <v>25</v>
      </c>
      <c r="N1853" s="7">
        <f t="shared" si="281"/>
        <v>0</v>
      </c>
      <c r="O1853" s="7">
        <f t="shared" si="282"/>
        <v>50</v>
      </c>
      <c r="P1853" s="7">
        <f t="shared" si="283"/>
        <v>83.5</v>
      </c>
      <c r="Q1853" s="8">
        <f t="shared" si="284"/>
        <v>28.774999999999999</v>
      </c>
      <c r="R1853" s="8">
        <f t="shared" si="285"/>
        <v>43.375</v>
      </c>
      <c r="S1853" s="8">
        <f t="shared" si="286"/>
        <v>53.825000000000003</v>
      </c>
      <c r="T1853" s="8">
        <f t="shared" si="287"/>
        <v>39.625</v>
      </c>
      <c r="U1853" s="7">
        <f t="shared" si="288"/>
        <v>41.991666666666667</v>
      </c>
      <c r="V1853" s="7">
        <f t="shared" si="289"/>
        <v>41.400000000000006</v>
      </c>
    </row>
    <row r="1854" spans="1:22" ht="13.5" x14ac:dyDescent="0.25">
      <c r="A1854" s="3">
        <f>RSI!A1854</f>
        <v>44712</v>
      </c>
      <c r="B1854" s="2">
        <f>RSI!B1854</f>
        <v>8.5820000000000007</v>
      </c>
      <c r="C1854" s="2">
        <f>RSI!I1854</f>
        <v>60.208316651396117</v>
      </c>
      <c r="D1854" s="2">
        <f>MACD!E1854</f>
        <v>0.10500481047231958</v>
      </c>
      <c r="E1854" s="2">
        <f>MACD!F1854</f>
        <v>7.9336088361361579E-2</v>
      </c>
      <c r="F1854" s="2">
        <f>'Moving Avg'!D1854</f>
        <v>8.5820000000000007</v>
      </c>
      <c r="G1854" s="2">
        <f>'Moving Avg'!F1854</f>
        <v>8.5172500000000007</v>
      </c>
      <c r="H1854" s="2">
        <f>'Moving Avg'!G1854</f>
        <v>8.0977800000000002</v>
      </c>
      <c r="I1854" s="2">
        <f>'Moving Avg'!H1854</f>
        <v>7.4953700000000012</v>
      </c>
      <c r="J1854" s="5" t="str">
        <f>OBV!F1854</f>
        <v>BULLISH</v>
      </c>
      <c r="K1854" s="5" t="str">
        <f>OBV!G1854</f>
        <v>NEUTRAL</v>
      </c>
      <c r="L1854" s="5" t="str">
        <f>OBV!H1854</f>
        <v>CONFIRMED BULLISH</v>
      </c>
      <c r="M1854" s="7">
        <f t="shared" si="280"/>
        <v>25</v>
      </c>
      <c r="N1854" s="7">
        <f t="shared" si="281"/>
        <v>0</v>
      </c>
      <c r="O1854" s="7">
        <f t="shared" si="282"/>
        <v>50</v>
      </c>
      <c r="P1854" s="7">
        <f t="shared" si="283"/>
        <v>83.5</v>
      </c>
      <c r="Q1854" s="8">
        <f t="shared" si="284"/>
        <v>28.774999999999999</v>
      </c>
      <c r="R1854" s="8">
        <f t="shared" si="285"/>
        <v>43.375</v>
      </c>
      <c r="S1854" s="8">
        <f t="shared" si="286"/>
        <v>53.825000000000003</v>
      </c>
      <c r="T1854" s="8">
        <f t="shared" si="287"/>
        <v>39.625</v>
      </c>
      <c r="U1854" s="7">
        <f t="shared" si="288"/>
        <v>41.991666666666667</v>
      </c>
      <c r="V1854" s="7">
        <f t="shared" si="289"/>
        <v>41.400000000000006</v>
      </c>
    </row>
    <row r="1855" spans="1:22" ht="13.5" x14ac:dyDescent="0.25">
      <c r="A1855" s="3">
        <f>RSI!A1855</f>
        <v>44713</v>
      </c>
      <c r="B1855" s="2">
        <f>RSI!B1855</f>
        <v>8.5820000000000007</v>
      </c>
      <c r="C1855" s="2">
        <f>RSI!I1855</f>
        <v>60.208316651396103</v>
      </c>
      <c r="D1855" s="2">
        <f>MACD!E1855</f>
        <v>6.2435104591209267E-2</v>
      </c>
      <c r="E1855" s="2">
        <f>MACD!F1855</f>
        <v>7.5955891607331127E-2</v>
      </c>
      <c r="F1855" s="2">
        <f>'Moving Avg'!D1855</f>
        <v>8.5869999999999997</v>
      </c>
      <c r="G1855" s="2">
        <f>'Moving Avg'!F1855</f>
        <v>8.5205000000000002</v>
      </c>
      <c r="H1855" s="2">
        <f>'Moving Avg'!G1855</f>
        <v>8.1236800000000002</v>
      </c>
      <c r="I1855" s="2">
        <f>'Moving Avg'!H1855</f>
        <v>7.4995700000000012</v>
      </c>
      <c r="J1855" s="5" t="str">
        <f>OBV!F1855</f>
        <v>BULLISH</v>
      </c>
      <c r="K1855" s="5" t="str">
        <f>OBV!G1855</f>
        <v>NEUTRAL</v>
      </c>
      <c r="L1855" s="5" t="str">
        <f>OBV!H1855</f>
        <v>CONFIRMED BULLISH</v>
      </c>
      <c r="M1855" s="7">
        <f t="shared" si="280"/>
        <v>25</v>
      </c>
      <c r="N1855" s="7">
        <f t="shared" si="281"/>
        <v>45</v>
      </c>
      <c r="O1855" s="7">
        <f t="shared" si="282"/>
        <v>50</v>
      </c>
      <c r="P1855" s="7">
        <f t="shared" si="283"/>
        <v>83.5</v>
      </c>
      <c r="Q1855" s="8">
        <f t="shared" si="284"/>
        <v>44.524999999999999</v>
      </c>
      <c r="R1855" s="8">
        <f t="shared" si="285"/>
        <v>52.375</v>
      </c>
      <c r="S1855" s="8">
        <f t="shared" si="286"/>
        <v>60.575000000000003</v>
      </c>
      <c r="T1855" s="8">
        <f t="shared" si="287"/>
        <v>50.875</v>
      </c>
      <c r="U1855" s="7">
        <f t="shared" si="288"/>
        <v>52.491666666666674</v>
      </c>
      <c r="V1855" s="7">
        <f t="shared" si="289"/>
        <v>52.087500000000006</v>
      </c>
    </row>
    <row r="1856" spans="1:22" ht="13.5" x14ac:dyDescent="0.25">
      <c r="A1856" s="3">
        <f>RSI!A1856</f>
        <v>44714</v>
      </c>
      <c r="B1856" s="2">
        <f>RSI!B1856</f>
        <v>8.4160000000000004</v>
      </c>
      <c r="C1856" s="2">
        <f>RSI!I1856</f>
        <v>50.599309989458874</v>
      </c>
      <c r="D1856" s="2">
        <f>MACD!E1856</f>
        <v>4.9174678563659313E-2</v>
      </c>
      <c r="E1856" s="2">
        <f>MACD!F1856</f>
        <v>7.0599648998596776E-2</v>
      </c>
      <c r="F1856" s="2">
        <f>'Moving Avg'!D1856</f>
        <v>8.5438000000000009</v>
      </c>
      <c r="G1856" s="2">
        <f>'Moving Avg'!F1856</f>
        <v>8.5139499999999995</v>
      </c>
      <c r="H1856" s="2">
        <f>'Moving Avg'!G1856</f>
        <v>8.1485399999999988</v>
      </c>
      <c r="I1856" s="2">
        <f>'Moving Avg'!H1856</f>
        <v>7.5025599999999999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  <c r="M1856" s="7">
        <f t="shared" si="280"/>
        <v>25</v>
      </c>
      <c r="N1856" s="7">
        <f t="shared" si="281"/>
        <v>100</v>
      </c>
      <c r="O1856" s="7">
        <f t="shared" si="282"/>
        <v>50</v>
      </c>
      <c r="P1856" s="7">
        <f t="shared" si="283"/>
        <v>16.5</v>
      </c>
      <c r="Q1856" s="8">
        <f t="shared" si="284"/>
        <v>53.725000000000001</v>
      </c>
      <c r="R1856" s="8">
        <f t="shared" si="285"/>
        <v>46.625</v>
      </c>
      <c r="S1856" s="8">
        <f t="shared" si="286"/>
        <v>38.674999999999997</v>
      </c>
      <c r="T1856" s="8">
        <f t="shared" si="287"/>
        <v>47.875</v>
      </c>
      <c r="U1856" s="7">
        <f t="shared" si="288"/>
        <v>46.341666666666661</v>
      </c>
      <c r="V1856" s="7">
        <f t="shared" si="289"/>
        <v>46.724999999999994</v>
      </c>
    </row>
    <row r="1857" spans="1:22" ht="13.5" x14ac:dyDescent="0.25">
      <c r="A1857" s="3">
        <f>RSI!A1857</f>
        <v>44715</v>
      </c>
      <c r="B1857" s="2">
        <f>RSI!B1857</f>
        <v>8.4079999999999995</v>
      </c>
      <c r="C1857" s="2">
        <f>RSI!I1857</f>
        <v>50.18363802519827</v>
      </c>
      <c r="D1857" s="2">
        <f>MACD!E1857</f>
        <v>3.8532753002886722E-2</v>
      </c>
      <c r="E1857" s="2">
        <f>MACD!F1857</f>
        <v>6.418626979945477E-2</v>
      </c>
      <c r="F1857" s="2">
        <f>'Moving Avg'!D1857</f>
        <v>8.5140000000000011</v>
      </c>
      <c r="G1857" s="2">
        <f>'Moving Avg'!F1857</f>
        <v>8.5070000000000014</v>
      </c>
      <c r="H1857" s="2">
        <f>'Moving Avg'!G1857</f>
        <v>8.1732399999999998</v>
      </c>
      <c r="I1857" s="2">
        <f>'Moving Avg'!H1857</f>
        <v>7.5050549999999987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  <c r="M1857" s="7">
        <f t="shared" si="280"/>
        <v>25</v>
      </c>
      <c r="N1857" s="7">
        <f t="shared" si="281"/>
        <v>100</v>
      </c>
      <c r="O1857" s="7">
        <f t="shared" si="282"/>
        <v>50</v>
      </c>
      <c r="P1857" s="7">
        <f t="shared" si="283"/>
        <v>16.5</v>
      </c>
      <c r="Q1857" s="8">
        <f t="shared" si="284"/>
        <v>53.725000000000001</v>
      </c>
      <c r="R1857" s="8">
        <f t="shared" si="285"/>
        <v>46.625</v>
      </c>
      <c r="S1857" s="8">
        <f t="shared" si="286"/>
        <v>38.674999999999997</v>
      </c>
      <c r="T1857" s="8">
        <f t="shared" si="287"/>
        <v>47.875</v>
      </c>
      <c r="U1857" s="7">
        <f t="shared" si="288"/>
        <v>46.341666666666661</v>
      </c>
      <c r="V1857" s="7">
        <f t="shared" si="289"/>
        <v>46.724999999999994</v>
      </c>
    </row>
    <row r="1858" spans="1:22" ht="13.5" x14ac:dyDescent="0.25">
      <c r="A1858" s="3">
        <f>RSI!A1858</f>
        <v>44718</v>
      </c>
      <c r="B1858" s="2">
        <f>RSI!B1858</f>
        <v>8.3079999999999998</v>
      </c>
      <c r="C1858" s="2">
        <f>RSI!I1858</f>
        <v>45.186622315625456</v>
      </c>
      <c r="D1858" s="2">
        <f>MACD!E1858</f>
        <v>2.4200386788573169E-2</v>
      </c>
      <c r="E1858" s="2">
        <f>MACD!F1858</f>
        <v>5.6189093197278453E-2</v>
      </c>
      <c r="F1858" s="2">
        <f>'Moving Avg'!D1858</f>
        <v>8.4591999999999992</v>
      </c>
      <c r="G1858" s="2">
        <f>'Moving Avg'!F1858</f>
        <v>8.5048999999999992</v>
      </c>
      <c r="H1858" s="2">
        <f>'Moving Avg'!G1858</f>
        <v>8.1951799999999988</v>
      </c>
      <c r="I1858" s="2">
        <f>'Moving Avg'!H1858</f>
        <v>7.5076549999999989</v>
      </c>
      <c r="J1858" s="5" t="str">
        <f>OBV!F1858</f>
        <v>BEARISH</v>
      </c>
      <c r="K1858" s="5" t="str">
        <f>OBV!G1858</f>
        <v>NEUTRAL</v>
      </c>
      <c r="L1858" s="5" t="str">
        <f>OBV!H1858</f>
        <v>CONFIRMED BEARISH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100</v>
      </c>
      <c r="O1858" s="7">
        <f t="shared" ref="O1858:O1921" si="292">IF(F1858-I1858&gt;10,100,IF(F1858-I1858&gt;5,75, IF(F1858-I1858&gt;0,50,0)))</f>
        <v>50</v>
      </c>
      <c r="P1858" s="7">
        <f t="shared" ref="P1858:P1921" si="293">IF(L1858="confirmed bullish", 34, IF(L1858="bullish divergence",17, 0))+IF(J1858="bullish",33,IF(J1858="bearish",0,16.5))+IF(K1858="strong",33,IF(K1858="weak",0,16.5))</f>
        <v>16.5</v>
      </c>
      <c r="Q1858" s="8">
        <f t="shared" si="284"/>
        <v>53.725000000000001</v>
      </c>
      <c r="R1858" s="8">
        <f t="shared" si="285"/>
        <v>46.625</v>
      </c>
      <c r="S1858" s="8">
        <f t="shared" si="286"/>
        <v>38.674999999999997</v>
      </c>
      <c r="T1858" s="8">
        <f t="shared" si="287"/>
        <v>47.875</v>
      </c>
      <c r="U1858" s="7">
        <f t="shared" si="288"/>
        <v>46.341666666666661</v>
      </c>
      <c r="V1858" s="7">
        <f t="shared" si="289"/>
        <v>46.724999999999994</v>
      </c>
    </row>
    <row r="1859" spans="1:22" ht="13.5" x14ac:dyDescent="0.25">
      <c r="A1859" s="3">
        <f>RSI!A1859</f>
        <v>44719</v>
      </c>
      <c r="B1859" s="2">
        <f>RSI!B1859</f>
        <v>8.3160000000000007</v>
      </c>
      <c r="C1859" s="2">
        <f>RSI!I1859</f>
        <v>45.652852085536097</v>
      </c>
      <c r="D1859" s="2">
        <f>MACD!E1859</f>
        <v>2.4872175232758309E-2</v>
      </c>
      <c r="E1859" s="2">
        <f>MACD!F1859</f>
        <v>4.9925709604374431E-2</v>
      </c>
      <c r="F1859" s="2">
        <f>'Moving Avg'!D1859</f>
        <v>8.4060000000000006</v>
      </c>
      <c r="G1859" s="2">
        <f>'Moving Avg'!F1859</f>
        <v>8.4907500000000002</v>
      </c>
      <c r="H1859" s="2">
        <f>'Moving Avg'!G1859</f>
        <v>8.2134799999999988</v>
      </c>
      <c r="I1859" s="2">
        <f>'Moving Avg'!H1859</f>
        <v>7.5104099999999985</v>
      </c>
      <c r="J1859" s="5" t="str">
        <f>OBV!F1859</f>
        <v>BEARISH</v>
      </c>
      <c r="K1859" s="5" t="str">
        <f>OBV!G1859</f>
        <v>NEUTRAL</v>
      </c>
      <c r="L1859" s="5" t="str">
        <f>OBV!H1859</f>
        <v>CONFIRMED BEARISH</v>
      </c>
      <c r="M1859" s="7">
        <f t="shared" si="290"/>
        <v>25</v>
      </c>
      <c r="N1859" s="7">
        <f t="shared" si="291"/>
        <v>100</v>
      </c>
      <c r="O1859" s="7">
        <f t="shared" si="292"/>
        <v>50</v>
      </c>
      <c r="P1859" s="7">
        <f t="shared" si="293"/>
        <v>16.5</v>
      </c>
      <c r="Q1859" s="8">
        <f t="shared" ref="Q1859:Q1922" si="294">0.35*M1859+N1859*0.35+O1859*0.15+P1859*0.15</f>
        <v>53.725000000000001</v>
      </c>
      <c r="R1859" s="8">
        <f t="shared" ref="R1859:R1922" si="295">M1859*0.2+N1859*0.2+O1859*0.35+P1859*0.25</f>
        <v>46.625</v>
      </c>
      <c r="S1859" s="8">
        <f t="shared" ref="S1859:S1922" si="296">M1859*0.15+N1859*0.15+O1859*0.25+P1859*0.45</f>
        <v>38.674999999999997</v>
      </c>
      <c r="T1859" s="8">
        <f t="shared" ref="T1859:T1922" si="297">0.25*SUM(M1859:P1859)</f>
        <v>47.875</v>
      </c>
      <c r="U1859" s="7">
        <f t="shared" ref="U1859:U1922" si="298">SUM(Q1859:S1859)/3</f>
        <v>46.341666666666661</v>
      </c>
      <c r="V1859" s="7">
        <f t="shared" ref="V1859:V1922" si="299">SUM(Q1859:T1859)/4</f>
        <v>46.724999999999994</v>
      </c>
    </row>
    <row r="1860" spans="1:22" ht="13.5" x14ac:dyDescent="0.25">
      <c r="A1860" s="3">
        <f>RSI!A1860</f>
        <v>44720</v>
      </c>
      <c r="B1860" s="2">
        <f>RSI!B1860</f>
        <v>8.516</v>
      </c>
      <c r="C1860" s="2">
        <f>RSI!I1860</f>
        <v>55.779425367833916</v>
      </c>
      <c r="D1860" s="2">
        <f>MACD!E1860</f>
        <v>3.6693409196349336E-2</v>
      </c>
      <c r="E1860" s="2">
        <f>MACD!F1860</f>
        <v>4.7279249522769413E-2</v>
      </c>
      <c r="F1860" s="2">
        <f>'Moving Avg'!D1860</f>
        <v>8.3927999999999994</v>
      </c>
      <c r="G1860" s="2">
        <f>'Moving Avg'!F1860</f>
        <v>8.4828499999999991</v>
      </c>
      <c r="H1860" s="2">
        <f>'Moving Avg'!G1860</f>
        <v>8.2395800000000001</v>
      </c>
      <c r="I1860" s="2">
        <f>'Moving Avg'!H1860</f>
        <v>7.5141649999999993</v>
      </c>
      <c r="J1860" s="5" t="str">
        <f>OBV!F1860</f>
        <v>BEARISH</v>
      </c>
      <c r="K1860" s="5" t="str">
        <f>OBV!G1860</f>
        <v>NEUTRAL</v>
      </c>
      <c r="L1860" s="5" t="str">
        <f>OBV!H1860</f>
        <v>CONFIRMED BEARISH</v>
      </c>
      <c r="M1860" s="7">
        <f t="shared" si="290"/>
        <v>25</v>
      </c>
      <c r="N1860" s="7">
        <f t="shared" si="291"/>
        <v>45</v>
      </c>
      <c r="O1860" s="7">
        <f t="shared" si="292"/>
        <v>50</v>
      </c>
      <c r="P1860" s="7">
        <f t="shared" si="293"/>
        <v>16.5</v>
      </c>
      <c r="Q1860" s="8">
        <f t="shared" si="294"/>
        <v>34.475000000000001</v>
      </c>
      <c r="R1860" s="8">
        <f t="shared" si="295"/>
        <v>35.625</v>
      </c>
      <c r="S1860" s="8">
        <f t="shared" si="296"/>
        <v>30.425000000000001</v>
      </c>
      <c r="T1860" s="8">
        <f t="shared" si="297"/>
        <v>34.125</v>
      </c>
      <c r="U1860" s="7">
        <f t="shared" si="298"/>
        <v>33.508333333333333</v>
      </c>
      <c r="V1860" s="7">
        <f t="shared" si="299"/>
        <v>33.662499999999994</v>
      </c>
    </row>
    <row r="1861" spans="1:22" ht="13.5" x14ac:dyDescent="0.25">
      <c r="A1861" s="3">
        <f>RSI!A1861</f>
        <v>44721</v>
      </c>
      <c r="B1861" s="2">
        <f>RSI!B1861</f>
        <v>8.3740000000000006</v>
      </c>
      <c r="C1861" s="2">
        <f>RSI!I1861</f>
        <v>48.823461026322732</v>
      </c>
      <c r="D1861" s="2">
        <f>MACD!E1861</f>
        <v>6.8061117752479916E-2</v>
      </c>
      <c r="E1861" s="2">
        <f>MACD!F1861</f>
        <v>5.1435623168711517E-2</v>
      </c>
      <c r="F1861" s="2">
        <f>'Moving Avg'!D1861</f>
        <v>8.3844000000000012</v>
      </c>
      <c r="G1861" s="2">
        <f>'Moving Avg'!F1861</f>
        <v>8.4661999999999971</v>
      </c>
      <c r="H1861" s="2">
        <f>'Moving Avg'!G1861</f>
        <v>8.2628400000000006</v>
      </c>
      <c r="I1861" s="2">
        <f>'Moving Avg'!H1861</f>
        <v>7.5163000000000002</v>
      </c>
      <c r="J1861" s="5" t="str">
        <f>OBV!F1861</f>
        <v>BEARISH</v>
      </c>
      <c r="K1861" s="5" t="str">
        <f>OBV!G1861</f>
        <v>NEUTRAL</v>
      </c>
      <c r="L1861" s="5" t="str">
        <f>OBV!H1861</f>
        <v>CONFIRMED BEARISH</v>
      </c>
      <c r="M1861" s="7">
        <f t="shared" si="290"/>
        <v>25</v>
      </c>
      <c r="N1861" s="7">
        <f t="shared" si="291"/>
        <v>0</v>
      </c>
      <c r="O1861" s="7">
        <f t="shared" si="292"/>
        <v>50</v>
      </c>
      <c r="P1861" s="7">
        <f t="shared" si="293"/>
        <v>16.5</v>
      </c>
      <c r="Q1861" s="8">
        <f t="shared" si="294"/>
        <v>18.725000000000001</v>
      </c>
      <c r="R1861" s="8">
        <f t="shared" si="295"/>
        <v>26.625</v>
      </c>
      <c r="S1861" s="8">
        <f t="shared" si="296"/>
        <v>23.675000000000001</v>
      </c>
      <c r="T1861" s="8">
        <f t="shared" si="297"/>
        <v>22.875</v>
      </c>
      <c r="U1861" s="7">
        <f t="shared" si="298"/>
        <v>23.008333333333336</v>
      </c>
      <c r="V1861" s="7">
        <f t="shared" si="299"/>
        <v>22.975000000000001</v>
      </c>
    </row>
    <row r="1862" spans="1:22" ht="13.5" x14ac:dyDescent="0.25">
      <c r="A1862" s="3">
        <f>RSI!A1862</f>
        <v>44722</v>
      </c>
      <c r="B1862" s="2">
        <f>RSI!B1862</f>
        <v>8.3079999999999998</v>
      </c>
      <c r="C1862" s="2">
        <f>RSI!I1862</f>
        <v>45.954953979273817</v>
      </c>
      <c r="D1862" s="2">
        <f>MACD!E1862</f>
        <v>8.8151930806400713E-2</v>
      </c>
      <c r="E1862" s="2">
        <f>MACD!F1862</f>
        <v>5.8778884696249353E-2</v>
      </c>
      <c r="F1862" s="2">
        <f>'Moving Avg'!D1862</f>
        <v>8.3643999999999998</v>
      </c>
      <c r="G1862" s="2">
        <f>'Moving Avg'!F1862</f>
        <v>8.4466999999999981</v>
      </c>
      <c r="H1862" s="2">
        <f>'Moving Avg'!G1862</f>
        <v>8.2812800000000006</v>
      </c>
      <c r="I1862" s="2">
        <f>'Moving Avg'!H1862</f>
        <v>7.5181800000000001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  <c r="M1862" s="7">
        <f t="shared" si="290"/>
        <v>25</v>
      </c>
      <c r="N1862" s="7">
        <f t="shared" si="291"/>
        <v>0</v>
      </c>
      <c r="O1862" s="7">
        <f t="shared" si="292"/>
        <v>50</v>
      </c>
      <c r="P1862" s="7">
        <f t="shared" si="293"/>
        <v>16.5</v>
      </c>
      <c r="Q1862" s="8">
        <f t="shared" si="294"/>
        <v>18.725000000000001</v>
      </c>
      <c r="R1862" s="8">
        <f t="shared" si="295"/>
        <v>26.625</v>
      </c>
      <c r="S1862" s="8">
        <f t="shared" si="296"/>
        <v>23.675000000000001</v>
      </c>
      <c r="T1862" s="8">
        <f t="shared" si="297"/>
        <v>22.875</v>
      </c>
      <c r="U1862" s="7">
        <f t="shared" si="298"/>
        <v>23.008333333333336</v>
      </c>
      <c r="V1862" s="7">
        <f t="shared" si="299"/>
        <v>22.975000000000001</v>
      </c>
    </row>
    <row r="1863" spans="1:22" ht="13.5" x14ac:dyDescent="0.25">
      <c r="A1863" s="3">
        <f>RSI!A1863</f>
        <v>44725</v>
      </c>
      <c r="B1863" s="2">
        <f>RSI!B1863</f>
        <v>8.2829999999999995</v>
      </c>
      <c r="C1863" s="2">
        <f>RSI!I1863</f>
        <v>44.879344502316144</v>
      </c>
      <c r="D1863" s="2">
        <f>MACD!E1863</f>
        <v>0.11142362843204978</v>
      </c>
      <c r="E1863" s="2">
        <f>MACD!F1863</f>
        <v>6.9307833443409447E-2</v>
      </c>
      <c r="F1863" s="2">
        <f>'Moving Avg'!D1863</f>
        <v>8.3594000000000008</v>
      </c>
      <c r="G1863" s="2">
        <f>'Moving Avg'!F1863</f>
        <v>8.4325499999999973</v>
      </c>
      <c r="H1863" s="2">
        <f>'Moving Avg'!G1863</f>
        <v>8.2975600000000007</v>
      </c>
      <c r="I1863" s="2">
        <f>'Moving Avg'!H1863</f>
        <v>7.5198599999999987</v>
      </c>
      <c r="J1863" s="5" t="str">
        <f>OBV!F1863</f>
        <v>BEARISH</v>
      </c>
      <c r="K1863" s="5" t="str">
        <f>OBV!G1863</f>
        <v>NEUTRAL</v>
      </c>
      <c r="L1863" s="5" t="str">
        <f>OBV!H1863</f>
        <v>CONFIRMED BEARISH</v>
      </c>
      <c r="M1863" s="7">
        <f t="shared" si="290"/>
        <v>25</v>
      </c>
      <c r="N1863" s="7">
        <f t="shared" si="291"/>
        <v>0</v>
      </c>
      <c r="O1863" s="7">
        <f t="shared" si="292"/>
        <v>50</v>
      </c>
      <c r="P1863" s="7">
        <f t="shared" si="293"/>
        <v>16.5</v>
      </c>
      <c r="Q1863" s="8">
        <f t="shared" si="294"/>
        <v>18.725000000000001</v>
      </c>
      <c r="R1863" s="8">
        <f t="shared" si="295"/>
        <v>26.625</v>
      </c>
      <c r="S1863" s="8">
        <f t="shared" si="296"/>
        <v>23.675000000000001</v>
      </c>
      <c r="T1863" s="8">
        <f t="shared" si="297"/>
        <v>22.875</v>
      </c>
      <c r="U1863" s="7">
        <f t="shared" si="298"/>
        <v>23.008333333333336</v>
      </c>
      <c r="V1863" s="7">
        <f t="shared" si="299"/>
        <v>22.975000000000001</v>
      </c>
    </row>
    <row r="1864" spans="1:22" ht="13.5" x14ac:dyDescent="0.25">
      <c r="A1864" s="3">
        <f>RSI!A1864</f>
        <v>44726</v>
      </c>
      <c r="B1864" s="2">
        <f>RSI!B1864</f>
        <v>8.4079999999999995</v>
      </c>
      <c r="C1864" s="2">
        <f>RSI!I1864</f>
        <v>51.048717733641418</v>
      </c>
      <c r="D1864" s="2">
        <f>MACD!E1864</f>
        <v>0.1225348031708684</v>
      </c>
      <c r="E1864" s="2">
        <f>MACD!F1864</f>
        <v>7.9953227388901232E-2</v>
      </c>
      <c r="F1864" s="2">
        <f>'Moving Avg'!D1864</f>
        <v>8.3778000000000006</v>
      </c>
      <c r="G1864" s="2">
        <f>'Moving Avg'!F1864</f>
        <v>8.4312999999999967</v>
      </c>
      <c r="H1864" s="2">
        <f>'Moving Avg'!G1864</f>
        <v>8.3139000000000003</v>
      </c>
      <c r="I1864" s="2">
        <f>'Moving Avg'!H1864</f>
        <v>7.5222799999999976</v>
      </c>
      <c r="J1864" s="5" t="str">
        <f>OBV!F1864</f>
        <v>BEARISH</v>
      </c>
      <c r="K1864" s="5" t="str">
        <f>OBV!G1864</f>
        <v>NEUTRAL</v>
      </c>
      <c r="L1864" s="5" t="str">
        <f>OBV!H1864</f>
        <v>BEARISH DIVERGENCE</v>
      </c>
      <c r="M1864" s="7">
        <f t="shared" si="290"/>
        <v>25</v>
      </c>
      <c r="N1864" s="7">
        <f t="shared" si="291"/>
        <v>0</v>
      </c>
      <c r="O1864" s="7">
        <f t="shared" si="292"/>
        <v>50</v>
      </c>
      <c r="P1864" s="7">
        <f t="shared" si="293"/>
        <v>16.5</v>
      </c>
      <c r="Q1864" s="8">
        <f t="shared" si="294"/>
        <v>18.725000000000001</v>
      </c>
      <c r="R1864" s="8">
        <f t="shared" si="295"/>
        <v>26.625</v>
      </c>
      <c r="S1864" s="8">
        <f t="shared" si="296"/>
        <v>23.675000000000001</v>
      </c>
      <c r="T1864" s="8">
        <f t="shared" si="297"/>
        <v>22.875</v>
      </c>
      <c r="U1864" s="7">
        <f t="shared" si="298"/>
        <v>23.008333333333336</v>
      </c>
      <c r="V1864" s="7">
        <f t="shared" si="299"/>
        <v>22.975000000000001</v>
      </c>
    </row>
    <row r="1865" spans="1:22" ht="13.5" x14ac:dyDescent="0.25">
      <c r="A1865" s="3">
        <f>RSI!A1865</f>
        <v>44727</v>
      </c>
      <c r="B1865" s="2">
        <f>RSI!B1865</f>
        <v>8.5990000000000002</v>
      </c>
      <c r="C1865" s="2">
        <f>RSI!I1865</f>
        <v>58.662181169301377</v>
      </c>
      <c r="D1865" s="2">
        <f>MACD!E1865</f>
        <v>0.11767848932611535</v>
      </c>
      <c r="E1865" s="2">
        <f>MACD!F1865</f>
        <v>8.7498279776344057E-2</v>
      </c>
      <c r="F1865" s="2">
        <f>'Moving Avg'!D1865</f>
        <v>8.394400000000001</v>
      </c>
      <c r="G1865" s="2">
        <f>'Moving Avg'!F1865</f>
        <v>8.4454499999999975</v>
      </c>
      <c r="H1865" s="2">
        <f>'Moving Avg'!G1865</f>
        <v>8.3340600000000009</v>
      </c>
      <c r="I1865" s="2">
        <f>'Moving Avg'!H1865</f>
        <v>7.5256549999999978</v>
      </c>
      <c r="J1865" s="5" t="str">
        <f>OBV!F1865</f>
        <v>BEARISH</v>
      </c>
      <c r="K1865" s="5" t="str">
        <f>OBV!G1865</f>
        <v>NEUTRAL</v>
      </c>
      <c r="L1865" s="5" t="str">
        <f>OBV!H1865</f>
        <v>BEARISH DIVERGENCE</v>
      </c>
      <c r="M1865" s="7">
        <f t="shared" si="290"/>
        <v>25</v>
      </c>
      <c r="N1865" s="7">
        <f t="shared" si="291"/>
        <v>0</v>
      </c>
      <c r="O1865" s="7">
        <f t="shared" si="292"/>
        <v>50</v>
      </c>
      <c r="P1865" s="7">
        <f t="shared" si="293"/>
        <v>16.5</v>
      </c>
      <c r="Q1865" s="8">
        <f t="shared" si="294"/>
        <v>18.725000000000001</v>
      </c>
      <c r="R1865" s="8">
        <f t="shared" si="295"/>
        <v>26.625</v>
      </c>
      <c r="S1865" s="8">
        <f t="shared" si="296"/>
        <v>23.675000000000001</v>
      </c>
      <c r="T1865" s="8">
        <f t="shared" si="297"/>
        <v>22.875</v>
      </c>
      <c r="U1865" s="7">
        <f t="shared" si="298"/>
        <v>23.008333333333336</v>
      </c>
      <c r="V1865" s="7">
        <f t="shared" si="299"/>
        <v>22.975000000000001</v>
      </c>
    </row>
    <row r="1866" spans="1:22" ht="13.5" x14ac:dyDescent="0.25">
      <c r="A1866" s="3">
        <f>RSI!A1866</f>
        <v>44728</v>
      </c>
      <c r="B1866" s="2">
        <f>RSI!B1866</f>
        <v>9.0559999999999992</v>
      </c>
      <c r="C1866" s="2">
        <f>RSI!I1866</f>
        <v>70.489032894395706</v>
      </c>
      <c r="D1866" s="2">
        <f>MACD!E1866</f>
        <v>5.2948574042320118E-2</v>
      </c>
      <c r="E1866" s="2">
        <f>MACD!F1866</f>
        <v>8.0588338629539263E-2</v>
      </c>
      <c r="F1866" s="2">
        <f>'Moving Avg'!D1866</f>
        <v>8.5307999999999993</v>
      </c>
      <c r="G1866" s="2">
        <f>'Moving Avg'!F1866</f>
        <v>8.4786999999999999</v>
      </c>
      <c r="H1866" s="2">
        <f>'Moving Avg'!G1866</f>
        <v>8.3633600000000001</v>
      </c>
      <c r="I1866" s="2">
        <f>'Moving Avg'!H1866</f>
        <v>7.5315399999999979</v>
      </c>
      <c r="J1866" s="5" t="str">
        <f>OBV!F1866</f>
        <v>BULLISH</v>
      </c>
      <c r="K1866" s="5" t="str">
        <f>OBV!G1866</f>
        <v>NEUTRAL</v>
      </c>
      <c r="L1866" s="5" t="str">
        <f>OBV!H1866</f>
        <v>CONFIRMED BULLISH</v>
      </c>
      <c r="M1866" s="7">
        <f t="shared" si="290"/>
        <v>0</v>
      </c>
      <c r="N1866" s="7">
        <f t="shared" si="291"/>
        <v>100</v>
      </c>
      <c r="O1866" s="7">
        <f t="shared" si="292"/>
        <v>50</v>
      </c>
      <c r="P1866" s="7">
        <f t="shared" si="293"/>
        <v>83.5</v>
      </c>
      <c r="Q1866" s="8">
        <f t="shared" si="294"/>
        <v>55.024999999999999</v>
      </c>
      <c r="R1866" s="8">
        <f t="shared" si="295"/>
        <v>58.375</v>
      </c>
      <c r="S1866" s="8">
        <f t="shared" si="296"/>
        <v>65.075000000000003</v>
      </c>
      <c r="T1866" s="8">
        <f t="shared" si="297"/>
        <v>58.375</v>
      </c>
      <c r="U1866" s="7">
        <f t="shared" si="298"/>
        <v>59.491666666666674</v>
      </c>
      <c r="V1866" s="7">
        <f t="shared" si="299"/>
        <v>59.212500000000006</v>
      </c>
    </row>
    <row r="1867" spans="1:22" ht="13.5" x14ac:dyDescent="0.25">
      <c r="A1867" s="3">
        <f>RSI!A1867</f>
        <v>44729</v>
      </c>
      <c r="B1867" s="2">
        <f>RSI!B1867</f>
        <v>9.0060000000000002</v>
      </c>
      <c r="C1867" s="2">
        <f>RSI!I1867</f>
        <v>68.190329838120888</v>
      </c>
      <c r="D1867" s="2">
        <f>MACD!E1867</f>
        <v>-3.1896624226739334E-3</v>
      </c>
      <c r="E1867" s="2">
        <f>MACD!F1867</f>
        <v>6.3832738419096632E-2</v>
      </c>
      <c r="F1867" s="2">
        <f>'Moving Avg'!D1867</f>
        <v>8.670399999999999</v>
      </c>
      <c r="G1867" s="2">
        <f>'Moving Avg'!F1867</f>
        <v>8.5094499999999993</v>
      </c>
      <c r="H1867" s="2">
        <f>'Moving Avg'!G1867</f>
        <v>8.3856000000000002</v>
      </c>
      <c r="I1867" s="2">
        <f>'Moving Avg'!H1867</f>
        <v>7.5379349999999992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  <c r="M1867" s="7">
        <f t="shared" si="290"/>
        <v>25</v>
      </c>
      <c r="N1867" s="7">
        <f t="shared" si="291"/>
        <v>100</v>
      </c>
      <c r="O1867" s="7">
        <f t="shared" si="292"/>
        <v>50</v>
      </c>
      <c r="P1867" s="7">
        <f t="shared" si="293"/>
        <v>83.5</v>
      </c>
      <c r="Q1867" s="8">
        <f t="shared" si="294"/>
        <v>63.774999999999999</v>
      </c>
      <c r="R1867" s="8">
        <f t="shared" si="295"/>
        <v>63.375</v>
      </c>
      <c r="S1867" s="8">
        <f t="shared" si="296"/>
        <v>68.825000000000003</v>
      </c>
      <c r="T1867" s="8">
        <f t="shared" si="297"/>
        <v>64.625</v>
      </c>
      <c r="U1867" s="7">
        <f t="shared" si="298"/>
        <v>65.325000000000003</v>
      </c>
      <c r="V1867" s="7">
        <f t="shared" si="299"/>
        <v>65.150000000000006</v>
      </c>
    </row>
    <row r="1868" spans="1:22" ht="13.5" x14ac:dyDescent="0.25">
      <c r="A1868" s="3">
        <f>RSI!A1868</f>
        <v>44732</v>
      </c>
      <c r="B1868" s="2">
        <f>RSI!B1868</f>
        <v>8.9730000000000008</v>
      </c>
      <c r="C1868" s="2">
        <f>RSI!I1868</f>
        <v>66.645569106694992</v>
      </c>
      <c r="D1868" s="2">
        <f>MACD!E1868</f>
        <v>-6.6891247545701304E-2</v>
      </c>
      <c r="E1868" s="2">
        <f>MACD!F1868</f>
        <v>3.7687941226137049E-2</v>
      </c>
      <c r="F1868" s="2">
        <f>'Moving Avg'!D1868</f>
        <v>8.8083999999999989</v>
      </c>
      <c r="G1868" s="2">
        <f>'Moving Avg'!F1868</f>
        <v>8.5427000000000017</v>
      </c>
      <c r="H1868" s="2">
        <f>'Moving Avg'!G1868</f>
        <v>8.4102200000000007</v>
      </c>
      <c r="I1868" s="2">
        <f>'Moving Avg'!H1868</f>
        <v>7.543709999999999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  <c r="M1868" s="7">
        <f t="shared" si="290"/>
        <v>25</v>
      </c>
      <c r="N1868" s="7">
        <f t="shared" si="291"/>
        <v>100</v>
      </c>
      <c r="O1868" s="7">
        <f t="shared" si="292"/>
        <v>50</v>
      </c>
      <c r="P1868" s="7">
        <f t="shared" si="293"/>
        <v>83.5</v>
      </c>
      <c r="Q1868" s="8">
        <f t="shared" si="294"/>
        <v>63.774999999999999</v>
      </c>
      <c r="R1868" s="8">
        <f t="shared" si="295"/>
        <v>63.375</v>
      </c>
      <c r="S1868" s="8">
        <f t="shared" si="296"/>
        <v>68.825000000000003</v>
      </c>
      <c r="T1868" s="8">
        <f t="shared" si="297"/>
        <v>64.625</v>
      </c>
      <c r="U1868" s="7">
        <f t="shared" si="298"/>
        <v>65.325000000000003</v>
      </c>
      <c r="V1868" s="7">
        <f t="shared" si="299"/>
        <v>65.150000000000006</v>
      </c>
    </row>
    <row r="1869" spans="1:22" ht="13.5" x14ac:dyDescent="0.25">
      <c r="A1869" s="3">
        <f>RSI!A1869</f>
        <v>44733</v>
      </c>
      <c r="B1869" s="2">
        <f>RSI!B1869</f>
        <v>8.6739999999999995</v>
      </c>
      <c r="C1869" s="2">
        <f>RSI!I1869</f>
        <v>54.580771705729902</v>
      </c>
      <c r="D1869" s="2">
        <f>MACD!E1869</f>
        <v>-0.10023703363872016</v>
      </c>
      <c r="E1869" s="2">
        <f>MACD!F1869</f>
        <v>1.0102946253165605E-2</v>
      </c>
      <c r="F1869" s="2">
        <f>'Moving Avg'!D1869</f>
        <v>8.8615999999999993</v>
      </c>
      <c r="G1869" s="2">
        <f>'Moving Avg'!F1869</f>
        <v>8.5568500000000007</v>
      </c>
      <c r="H1869" s="2">
        <f>'Moving Avg'!G1869</f>
        <v>8.4288599999999985</v>
      </c>
      <c r="I1869" s="2">
        <f>'Moving Avg'!H1869</f>
        <v>7.5479899999999986</v>
      </c>
      <c r="J1869" s="5" t="str">
        <f>OBV!F1869</f>
        <v>BEARISH</v>
      </c>
      <c r="K1869" s="5" t="str">
        <f>OBV!G1869</f>
        <v>NEUTRAL</v>
      </c>
      <c r="L1869" s="5" t="str">
        <f>OBV!H1869</f>
        <v>BEARISH DIVERGENCE</v>
      </c>
      <c r="M1869" s="7">
        <f t="shared" si="290"/>
        <v>25</v>
      </c>
      <c r="N1869" s="7">
        <f t="shared" si="291"/>
        <v>100</v>
      </c>
      <c r="O1869" s="7">
        <f t="shared" si="292"/>
        <v>50</v>
      </c>
      <c r="P1869" s="7">
        <f t="shared" si="293"/>
        <v>16.5</v>
      </c>
      <c r="Q1869" s="8">
        <f t="shared" si="294"/>
        <v>53.725000000000001</v>
      </c>
      <c r="R1869" s="8">
        <f t="shared" si="295"/>
        <v>46.625</v>
      </c>
      <c r="S1869" s="8">
        <f t="shared" si="296"/>
        <v>38.674999999999997</v>
      </c>
      <c r="T1869" s="8">
        <f t="shared" si="297"/>
        <v>47.875</v>
      </c>
      <c r="U1869" s="7">
        <f t="shared" si="298"/>
        <v>46.341666666666661</v>
      </c>
      <c r="V1869" s="7">
        <f t="shared" si="299"/>
        <v>46.724999999999994</v>
      </c>
    </row>
    <row r="1870" spans="1:22" ht="13.5" x14ac:dyDescent="0.25">
      <c r="A1870" s="3">
        <f>RSI!A1870</f>
        <v>44734</v>
      </c>
      <c r="B1870" s="2">
        <f>RSI!B1870</f>
        <v>9.0139999999999993</v>
      </c>
      <c r="C1870" s="2">
        <f>RSI!I1870</f>
        <v>62.822547438128574</v>
      </c>
      <c r="D1870" s="2">
        <f>MACD!E1870</f>
        <v>-0.12371607364164028</v>
      </c>
      <c r="E1870" s="2">
        <f>MACD!F1870</f>
        <v>-1.6660857725795571E-2</v>
      </c>
      <c r="F1870" s="2">
        <f>'Moving Avg'!D1870</f>
        <v>8.9445999999999994</v>
      </c>
      <c r="G1870" s="2">
        <f>'Moving Avg'!F1870</f>
        <v>8.5797000000000025</v>
      </c>
      <c r="H1870" s="2">
        <f>'Moving Avg'!G1870</f>
        <v>8.4530799999999982</v>
      </c>
      <c r="I1870" s="2">
        <f>'Moving Avg'!H1870</f>
        <v>7.5539699999999979</v>
      </c>
      <c r="J1870" s="5" t="str">
        <f>OBV!F1870</f>
        <v>BEARISH</v>
      </c>
      <c r="K1870" s="5" t="str">
        <f>OBV!G1870</f>
        <v>NEUTRAL</v>
      </c>
      <c r="L1870" s="5" t="str">
        <f>OBV!H1870</f>
        <v>BEARISH DIVERGENCE</v>
      </c>
      <c r="M1870" s="7">
        <f t="shared" si="290"/>
        <v>25</v>
      </c>
      <c r="N1870" s="7">
        <f t="shared" si="291"/>
        <v>100</v>
      </c>
      <c r="O1870" s="7">
        <f t="shared" si="292"/>
        <v>50</v>
      </c>
      <c r="P1870" s="7">
        <f t="shared" si="293"/>
        <v>16.5</v>
      </c>
      <c r="Q1870" s="8">
        <f t="shared" si="294"/>
        <v>53.725000000000001</v>
      </c>
      <c r="R1870" s="8">
        <f t="shared" si="295"/>
        <v>46.625</v>
      </c>
      <c r="S1870" s="8">
        <f t="shared" si="296"/>
        <v>38.674999999999997</v>
      </c>
      <c r="T1870" s="8">
        <f t="shared" si="297"/>
        <v>47.875</v>
      </c>
      <c r="U1870" s="7">
        <f t="shared" si="298"/>
        <v>46.341666666666661</v>
      </c>
      <c r="V1870" s="7">
        <f t="shared" si="299"/>
        <v>46.724999999999994</v>
      </c>
    </row>
    <row r="1871" spans="1:22" ht="13.5" x14ac:dyDescent="0.25">
      <c r="A1871" s="3">
        <f>RSI!A1871</f>
        <v>44735</v>
      </c>
      <c r="B1871" s="2">
        <f>RSI!B1871</f>
        <v>8.69</v>
      </c>
      <c r="C1871" s="2">
        <f>RSI!I1871</f>
        <v>52.960178239204787</v>
      </c>
      <c r="D1871" s="2">
        <f>MACD!E1871</f>
        <v>-0.14422283063946395</v>
      </c>
      <c r="E1871" s="2">
        <f>MACD!F1871</f>
        <v>-4.2173252308529252E-2</v>
      </c>
      <c r="F1871" s="2">
        <f>'Moving Avg'!D1871</f>
        <v>8.8713999999999995</v>
      </c>
      <c r="G1871" s="2">
        <f>'Moving Avg'!F1871</f>
        <v>8.5826000000000029</v>
      </c>
      <c r="H1871" s="2">
        <f>'Moving Avg'!G1871</f>
        <v>8.4720399999999998</v>
      </c>
      <c r="I1871" s="2">
        <f>'Moving Avg'!H1871</f>
        <v>7.5584049999999987</v>
      </c>
      <c r="J1871" s="5" t="str">
        <f>OBV!F1871</f>
        <v>BEARISH</v>
      </c>
      <c r="K1871" s="5" t="str">
        <f>OBV!G1871</f>
        <v>NEUTRAL</v>
      </c>
      <c r="L1871" s="5" t="str">
        <f>OBV!H1871</f>
        <v>CONFIRMED BEARISH</v>
      </c>
      <c r="M1871" s="7">
        <f t="shared" si="290"/>
        <v>25</v>
      </c>
      <c r="N1871" s="7">
        <f t="shared" si="291"/>
        <v>100</v>
      </c>
      <c r="O1871" s="7">
        <f t="shared" si="292"/>
        <v>50</v>
      </c>
      <c r="P1871" s="7">
        <f t="shared" si="293"/>
        <v>16.5</v>
      </c>
      <c r="Q1871" s="8">
        <f t="shared" si="294"/>
        <v>53.725000000000001</v>
      </c>
      <c r="R1871" s="8">
        <f t="shared" si="295"/>
        <v>46.625</v>
      </c>
      <c r="S1871" s="8">
        <f t="shared" si="296"/>
        <v>38.674999999999997</v>
      </c>
      <c r="T1871" s="8">
        <f t="shared" si="297"/>
        <v>47.875</v>
      </c>
      <c r="U1871" s="7">
        <f t="shared" si="298"/>
        <v>46.341666666666661</v>
      </c>
      <c r="V1871" s="7">
        <f t="shared" si="299"/>
        <v>46.724999999999994</v>
      </c>
    </row>
    <row r="1872" spans="1:22" ht="13.5" x14ac:dyDescent="0.25">
      <c r="A1872" s="3">
        <f>RSI!A1872</f>
        <v>44736</v>
      </c>
      <c r="B1872" s="2">
        <f>RSI!B1872</f>
        <v>8.7230000000000008</v>
      </c>
      <c r="C1872" s="2">
        <f>RSI!I1872</f>
        <v>53.756466544426885</v>
      </c>
      <c r="D1872" s="2">
        <f>MACD!E1872</f>
        <v>-0.17484524332278006</v>
      </c>
      <c r="E1872" s="2">
        <f>MACD!F1872</f>
        <v>-6.870765051137942E-2</v>
      </c>
      <c r="F1872" s="2">
        <f>'Moving Avg'!D1872</f>
        <v>8.8148</v>
      </c>
      <c r="G1872" s="2">
        <f>'Moving Avg'!F1872</f>
        <v>8.5909000000000013</v>
      </c>
      <c r="H1872" s="2">
        <f>'Moving Avg'!G1872</f>
        <v>8.4876999999999985</v>
      </c>
      <c r="I1872" s="2">
        <f>'Moving Avg'!H1872</f>
        <v>7.5630049999999995</v>
      </c>
      <c r="J1872" s="5" t="str">
        <f>OBV!F1872</f>
        <v>BEARISH</v>
      </c>
      <c r="K1872" s="5" t="str">
        <f>OBV!G1872</f>
        <v>NEUTRAL</v>
      </c>
      <c r="L1872" s="5" t="str">
        <f>OBV!H1872</f>
        <v>CONFIRMED BEARISH</v>
      </c>
      <c r="M1872" s="7">
        <f t="shared" si="290"/>
        <v>25</v>
      </c>
      <c r="N1872" s="7">
        <f t="shared" si="291"/>
        <v>100</v>
      </c>
      <c r="O1872" s="7">
        <f t="shared" si="292"/>
        <v>50</v>
      </c>
      <c r="P1872" s="7">
        <f t="shared" si="293"/>
        <v>16.5</v>
      </c>
      <c r="Q1872" s="8">
        <f t="shared" si="294"/>
        <v>53.725000000000001</v>
      </c>
      <c r="R1872" s="8">
        <f t="shared" si="295"/>
        <v>46.625</v>
      </c>
      <c r="S1872" s="8">
        <f t="shared" si="296"/>
        <v>38.674999999999997</v>
      </c>
      <c r="T1872" s="8">
        <f t="shared" si="297"/>
        <v>47.875</v>
      </c>
      <c r="U1872" s="7">
        <f t="shared" si="298"/>
        <v>46.341666666666661</v>
      </c>
      <c r="V1872" s="7">
        <f t="shared" si="299"/>
        <v>46.724999999999994</v>
      </c>
    </row>
    <row r="1873" spans="1:22" ht="13.5" x14ac:dyDescent="0.25">
      <c r="A1873" s="3">
        <f>RSI!A1873</f>
        <v>44739</v>
      </c>
      <c r="B1873" s="2">
        <f>RSI!B1873</f>
        <v>8.7230000000000008</v>
      </c>
      <c r="C1873" s="2">
        <f>RSI!I1873</f>
        <v>53.756466544426885</v>
      </c>
      <c r="D1873" s="2">
        <f>MACD!E1873</f>
        <v>-0.20542012228181328</v>
      </c>
      <c r="E1873" s="2">
        <f>MACD!F1873</f>
        <v>-9.6050144865466203E-2</v>
      </c>
      <c r="F1873" s="2">
        <f>'Moving Avg'!D1873</f>
        <v>8.7647999999999993</v>
      </c>
      <c r="G1873" s="2">
        <f>'Moving Avg'!F1873</f>
        <v>8.5979500000000026</v>
      </c>
      <c r="H1873" s="2">
        <f>'Moving Avg'!G1873</f>
        <v>8.501240000000001</v>
      </c>
      <c r="I1873" s="2">
        <f>'Moving Avg'!H1873</f>
        <v>7.5676049999999995</v>
      </c>
      <c r="J1873" s="5" t="str">
        <f>OBV!F1873</f>
        <v>BULLISH</v>
      </c>
      <c r="K1873" s="5" t="str">
        <f>OBV!G1873</f>
        <v>NEUTRAL</v>
      </c>
      <c r="L1873" s="5" t="str">
        <f>OBV!H1873</f>
        <v>BULLISH DIVERGENCE</v>
      </c>
      <c r="M1873" s="7">
        <f t="shared" si="290"/>
        <v>25</v>
      </c>
      <c r="N1873" s="7">
        <f t="shared" si="291"/>
        <v>100</v>
      </c>
      <c r="O1873" s="7">
        <f t="shared" si="292"/>
        <v>50</v>
      </c>
      <c r="P1873" s="7">
        <f t="shared" si="293"/>
        <v>66.5</v>
      </c>
      <c r="Q1873" s="8">
        <f t="shared" si="294"/>
        <v>61.225000000000001</v>
      </c>
      <c r="R1873" s="8">
        <f t="shared" si="295"/>
        <v>59.125</v>
      </c>
      <c r="S1873" s="8">
        <f t="shared" si="296"/>
        <v>61.174999999999997</v>
      </c>
      <c r="T1873" s="8">
        <f t="shared" si="297"/>
        <v>60.375</v>
      </c>
      <c r="U1873" s="7">
        <f t="shared" si="298"/>
        <v>60.508333333333326</v>
      </c>
      <c r="V1873" s="7">
        <f t="shared" si="299"/>
        <v>60.474999999999994</v>
      </c>
    </row>
    <row r="1874" spans="1:22" ht="13.5" x14ac:dyDescent="0.25">
      <c r="A1874" s="3">
        <f>RSI!A1874</f>
        <v>44740</v>
      </c>
      <c r="B1874" s="2">
        <f>RSI!B1874</f>
        <v>8.7230000000000008</v>
      </c>
      <c r="C1874" s="2">
        <f>RSI!I1874</f>
        <v>53.756466544426885</v>
      </c>
      <c r="D1874" s="2">
        <f>MACD!E1874</f>
        <v>-0.21281730525790188</v>
      </c>
      <c r="E1874" s="2">
        <f>MACD!F1874</f>
        <v>-0.11940357694395334</v>
      </c>
      <c r="F1874" s="2">
        <f>'Moving Avg'!D1874</f>
        <v>8.7745999999999995</v>
      </c>
      <c r="G1874" s="2">
        <f>'Moving Avg'!F1874</f>
        <v>8.6050000000000022</v>
      </c>
      <c r="H1874" s="2">
        <f>'Moving Avg'!G1874</f>
        <v>8.5117399999999979</v>
      </c>
      <c r="I1874" s="2">
        <f>'Moving Avg'!H1874</f>
        <v>7.5725099999999994</v>
      </c>
      <c r="J1874" s="5" t="str">
        <f>OBV!F1874</f>
        <v>BULLISH</v>
      </c>
      <c r="K1874" s="5" t="str">
        <f>OBV!G1874</f>
        <v>NEUTRAL</v>
      </c>
      <c r="L1874" s="5" t="str">
        <f>OBV!H1874</f>
        <v>CONFIRMED BULLISH</v>
      </c>
      <c r="M1874" s="7">
        <f t="shared" si="290"/>
        <v>25</v>
      </c>
      <c r="N1874" s="7">
        <f t="shared" si="291"/>
        <v>100</v>
      </c>
      <c r="O1874" s="7">
        <f t="shared" si="292"/>
        <v>50</v>
      </c>
      <c r="P1874" s="7">
        <f t="shared" si="293"/>
        <v>83.5</v>
      </c>
      <c r="Q1874" s="8">
        <f t="shared" si="294"/>
        <v>63.774999999999999</v>
      </c>
      <c r="R1874" s="8">
        <f t="shared" si="295"/>
        <v>63.375</v>
      </c>
      <c r="S1874" s="8">
        <f t="shared" si="296"/>
        <v>68.825000000000003</v>
      </c>
      <c r="T1874" s="8">
        <f t="shared" si="297"/>
        <v>64.625</v>
      </c>
      <c r="U1874" s="7">
        <f t="shared" si="298"/>
        <v>65.325000000000003</v>
      </c>
      <c r="V1874" s="7">
        <f t="shared" si="299"/>
        <v>65.150000000000006</v>
      </c>
    </row>
    <row r="1875" spans="1:22" ht="13.5" x14ac:dyDescent="0.25">
      <c r="A1875" s="3">
        <f>RSI!A1875</f>
        <v>44741</v>
      </c>
      <c r="B1875" s="2">
        <f>RSI!B1875</f>
        <v>8.7230000000000008</v>
      </c>
      <c r="C1875" s="2">
        <f>RSI!I1875</f>
        <v>53.756466544426885</v>
      </c>
      <c r="D1875" s="2">
        <f>MACD!E1875</f>
        <v>-0.19039267875474764</v>
      </c>
      <c r="E1875" s="2">
        <f>MACD!F1875</f>
        <v>-0.1336013973061122</v>
      </c>
      <c r="F1875" s="2">
        <f>'Moving Avg'!D1875</f>
        <v>8.7164000000000001</v>
      </c>
      <c r="G1875" s="2">
        <f>'Moving Avg'!F1875</f>
        <v>8.6120500000000035</v>
      </c>
      <c r="H1875" s="2">
        <f>'Moving Avg'!G1875</f>
        <v>8.52224</v>
      </c>
      <c r="I1875" s="2">
        <f>'Moving Avg'!H1875</f>
        <v>7.5772249999999994</v>
      </c>
      <c r="J1875" s="5" t="str">
        <f>OBV!F1875</f>
        <v>BULLISH</v>
      </c>
      <c r="K1875" s="5" t="str">
        <f>OBV!G1875</f>
        <v>NEUTRAL</v>
      </c>
      <c r="L1875" s="5" t="str">
        <f>OBV!H1875</f>
        <v>BULLISH DIVERGENCE</v>
      </c>
      <c r="M1875" s="7">
        <f t="shared" si="290"/>
        <v>25</v>
      </c>
      <c r="N1875" s="7">
        <f t="shared" si="291"/>
        <v>100</v>
      </c>
      <c r="O1875" s="7">
        <f t="shared" si="292"/>
        <v>50</v>
      </c>
      <c r="P1875" s="7">
        <f t="shared" si="293"/>
        <v>66.5</v>
      </c>
      <c r="Q1875" s="8">
        <f t="shared" si="294"/>
        <v>61.225000000000001</v>
      </c>
      <c r="R1875" s="8">
        <f t="shared" si="295"/>
        <v>59.125</v>
      </c>
      <c r="S1875" s="8">
        <f t="shared" si="296"/>
        <v>61.174999999999997</v>
      </c>
      <c r="T1875" s="8">
        <f t="shared" si="297"/>
        <v>60.375</v>
      </c>
      <c r="U1875" s="7">
        <f t="shared" si="298"/>
        <v>60.508333333333326</v>
      </c>
      <c r="V1875" s="7">
        <f t="shared" si="299"/>
        <v>60.474999999999994</v>
      </c>
    </row>
    <row r="1876" spans="1:22" ht="13.5" x14ac:dyDescent="0.25">
      <c r="A1876" s="3">
        <f>RSI!A1876</f>
        <v>44742</v>
      </c>
      <c r="B1876" s="2">
        <f>RSI!B1876</f>
        <v>8.7319999999999993</v>
      </c>
      <c r="C1876" s="2">
        <f>RSI!I1876</f>
        <v>54.041853734885194</v>
      </c>
      <c r="D1876" s="2">
        <f>MACD!E1876</f>
        <v>-0.10242588957131105</v>
      </c>
      <c r="E1876" s="2">
        <f>MACD!F1876</f>
        <v>-0.12736629575915198</v>
      </c>
      <c r="F1876" s="2">
        <f>'Moving Avg'!D1876</f>
        <v>8.7248000000000001</v>
      </c>
      <c r="G1876" s="2">
        <f>'Moving Avg'!F1876</f>
        <v>8.627850000000004</v>
      </c>
      <c r="H1876" s="2">
        <f>'Moving Avg'!G1876</f>
        <v>8.532919999999999</v>
      </c>
      <c r="I1876" s="2">
        <f>'Moving Avg'!H1876</f>
        <v>7.5819849999999995</v>
      </c>
      <c r="J1876" s="5" t="str">
        <f>OBV!F1876</f>
        <v>BULLISH</v>
      </c>
      <c r="K1876" s="5" t="str">
        <f>OBV!G1876</f>
        <v>NEUTRAL</v>
      </c>
      <c r="L1876" s="5" t="str">
        <f>OBV!H1876</f>
        <v>CONFIRMED BULLISH</v>
      </c>
      <c r="M1876" s="7">
        <f t="shared" si="290"/>
        <v>25</v>
      </c>
      <c r="N1876" s="7">
        <f t="shared" si="291"/>
        <v>0</v>
      </c>
      <c r="O1876" s="7">
        <f t="shared" si="292"/>
        <v>50</v>
      </c>
      <c r="P1876" s="7">
        <f t="shared" si="293"/>
        <v>83.5</v>
      </c>
      <c r="Q1876" s="8">
        <f t="shared" si="294"/>
        <v>28.774999999999999</v>
      </c>
      <c r="R1876" s="8">
        <f t="shared" si="295"/>
        <v>43.375</v>
      </c>
      <c r="S1876" s="8">
        <f t="shared" si="296"/>
        <v>53.825000000000003</v>
      </c>
      <c r="T1876" s="8">
        <f t="shared" si="297"/>
        <v>39.625</v>
      </c>
      <c r="U1876" s="7">
        <f t="shared" si="298"/>
        <v>41.991666666666667</v>
      </c>
      <c r="V1876" s="7">
        <f t="shared" si="299"/>
        <v>41.400000000000006</v>
      </c>
    </row>
    <row r="1877" spans="1:22" ht="13.5" x14ac:dyDescent="0.25">
      <c r="A1877" s="3">
        <f>RSI!A1877</f>
        <v>44743</v>
      </c>
      <c r="B1877" s="2">
        <f>RSI!B1877</f>
        <v>9.1310000000000002</v>
      </c>
      <c r="C1877" s="2">
        <f>RSI!I1877</f>
        <v>64.501342610183201</v>
      </c>
      <c r="D1877" s="2">
        <f>MACD!E1877</f>
        <v>-6.5894349446722345E-2</v>
      </c>
      <c r="E1877" s="2">
        <f>MACD!F1877</f>
        <v>-0.11507190649666606</v>
      </c>
      <c r="F1877" s="2">
        <f>'Moving Avg'!D1877</f>
        <v>8.8064</v>
      </c>
      <c r="G1877" s="2">
        <f>'Moving Avg'!F1877</f>
        <v>8.6640000000000015</v>
      </c>
      <c r="H1877" s="2">
        <f>'Moving Avg'!G1877</f>
        <v>8.5488599999999977</v>
      </c>
      <c r="I1877" s="2">
        <f>'Moving Avg'!H1877</f>
        <v>7.5888150000000003</v>
      </c>
      <c r="J1877" s="5" t="str">
        <f>OBV!F1877</f>
        <v>BULLISH</v>
      </c>
      <c r="K1877" s="5" t="str">
        <f>OBV!G1877</f>
        <v>NEUTRAL</v>
      </c>
      <c r="L1877" s="5" t="str">
        <f>OBV!H1877</f>
        <v>CONFIRMED BULLISH</v>
      </c>
      <c r="M1877" s="7">
        <f t="shared" si="290"/>
        <v>25</v>
      </c>
      <c r="N1877" s="7">
        <f t="shared" si="291"/>
        <v>0</v>
      </c>
      <c r="O1877" s="7">
        <f t="shared" si="292"/>
        <v>50</v>
      </c>
      <c r="P1877" s="7">
        <f t="shared" si="293"/>
        <v>83.5</v>
      </c>
      <c r="Q1877" s="8">
        <f t="shared" si="294"/>
        <v>28.774999999999999</v>
      </c>
      <c r="R1877" s="8">
        <f t="shared" si="295"/>
        <v>43.375</v>
      </c>
      <c r="S1877" s="8">
        <f t="shared" si="296"/>
        <v>53.825000000000003</v>
      </c>
      <c r="T1877" s="8">
        <f t="shared" si="297"/>
        <v>39.625</v>
      </c>
      <c r="U1877" s="7">
        <f t="shared" si="298"/>
        <v>41.991666666666667</v>
      </c>
      <c r="V1877" s="7">
        <f t="shared" si="299"/>
        <v>41.400000000000006</v>
      </c>
    </row>
    <row r="1878" spans="1:22" ht="13.5" x14ac:dyDescent="0.25">
      <c r="A1878" s="3">
        <f>RSI!A1878</f>
        <v>44746</v>
      </c>
      <c r="B1878" s="2">
        <f>RSI!B1878</f>
        <v>9.1310000000000002</v>
      </c>
      <c r="C1878" s="2">
        <f>RSI!I1878</f>
        <v>64.501342610183201</v>
      </c>
      <c r="D1878" s="2">
        <f>MACD!E1878</f>
        <v>-4.3023264170232167E-2</v>
      </c>
      <c r="E1878" s="2">
        <f>MACD!F1878</f>
        <v>-0.10066217803137928</v>
      </c>
      <c r="F1878" s="2">
        <f>'Moving Avg'!D1878</f>
        <v>8.8879999999999999</v>
      </c>
      <c r="G1878" s="2">
        <f>'Moving Avg'!F1878</f>
        <v>8.7051500000000015</v>
      </c>
      <c r="H1878" s="2">
        <f>'Moving Avg'!G1878</f>
        <v>8.5644799999999979</v>
      </c>
      <c r="I1878" s="2">
        <f>'Moving Avg'!H1878</f>
        <v>7.5956450000000011</v>
      </c>
      <c r="J1878" s="5" t="str">
        <f>OBV!F1878</f>
        <v>BULLISH</v>
      </c>
      <c r="K1878" s="5" t="str">
        <f>OBV!G1878</f>
        <v>NEUTRAL</v>
      </c>
      <c r="L1878" s="5" t="str">
        <f>OBV!H1878</f>
        <v>CONFIRMED BULLISH</v>
      </c>
      <c r="M1878" s="7">
        <f t="shared" si="290"/>
        <v>25</v>
      </c>
      <c r="N1878" s="7">
        <f t="shared" si="291"/>
        <v>0</v>
      </c>
      <c r="O1878" s="7">
        <f t="shared" si="292"/>
        <v>50</v>
      </c>
      <c r="P1878" s="7">
        <f t="shared" si="293"/>
        <v>83.5</v>
      </c>
      <c r="Q1878" s="8">
        <f t="shared" si="294"/>
        <v>28.774999999999999</v>
      </c>
      <c r="R1878" s="8">
        <f t="shared" si="295"/>
        <v>43.375</v>
      </c>
      <c r="S1878" s="8">
        <f t="shared" si="296"/>
        <v>53.825000000000003</v>
      </c>
      <c r="T1878" s="8">
        <f t="shared" si="297"/>
        <v>39.625</v>
      </c>
      <c r="U1878" s="7">
        <f t="shared" si="298"/>
        <v>41.991666666666667</v>
      </c>
      <c r="V1878" s="7">
        <f t="shared" si="299"/>
        <v>41.400000000000006</v>
      </c>
    </row>
    <row r="1879" spans="1:22" ht="13.5" x14ac:dyDescent="0.25">
      <c r="A1879" s="3">
        <f>RSI!A1879</f>
        <v>44747</v>
      </c>
      <c r="B1879" s="2">
        <f>RSI!B1879</f>
        <v>9.1310000000000002</v>
      </c>
      <c r="C1879" s="2">
        <f>RSI!I1879</f>
        <v>64.501342610183201</v>
      </c>
      <c r="D1879" s="2">
        <f>MACD!E1879</f>
        <v>-7.2414598906085814E-2</v>
      </c>
      <c r="E1879" s="2">
        <f>MACD!F1879</f>
        <v>-9.5012662206320597E-2</v>
      </c>
      <c r="F1879" s="2">
        <f>'Moving Avg'!D1879</f>
        <v>8.9695999999999998</v>
      </c>
      <c r="G1879" s="2">
        <f>'Moving Avg'!F1879</f>
        <v>8.7459000000000007</v>
      </c>
      <c r="H1879" s="2">
        <f>'Moving Avg'!G1879</f>
        <v>8.5800999999999981</v>
      </c>
      <c r="I1879" s="2">
        <f>'Moving Avg'!H1879</f>
        <v>7.602475000000001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  <c r="M1879" s="7">
        <f t="shared" si="290"/>
        <v>25</v>
      </c>
      <c r="N1879" s="7">
        <f t="shared" si="291"/>
        <v>0</v>
      </c>
      <c r="O1879" s="7">
        <f t="shared" si="292"/>
        <v>50</v>
      </c>
      <c r="P1879" s="7">
        <f t="shared" si="293"/>
        <v>83.5</v>
      </c>
      <c r="Q1879" s="8">
        <f t="shared" si="294"/>
        <v>28.774999999999999</v>
      </c>
      <c r="R1879" s="8">
        <f t="shared" si="295"/>
        <v>43.375</v>
      </c>
      <c r="S1879" s="8">
        <f t="shared" si="296"/>
        <v>53.825000000000003</v>
      </c>
      <c r="T1879" s="8">
        <f t="shared" si="297"/>
        <v>39.625</v>
      </c>
      <c r="U1879" s="7">
        <f t="shared" si="298"/>
        <v>41.991666666666667</v>
      </c>
      <c r="V1879" s="7">
        <f t="shared" si="299"/>
        <v>41.400000000000006</v>
      </c>
    </row>
    <row r="1880" spans="1:22" ht="13.5" x14ac:dyDescent="0.25">
      <c r="A1880" s="3">
        <f>RSI!A1880</f>
        <v>44748</v>
      </c>
      <c r="B1880" s="2">
        <f>RSI!B1880</f>
        <v>9.1219999999999999</v>
      </c>
      <c r="C1880" s="2">
        <f>RSI!I1880</f>
        <v>64.090415578635444</v>
      </c>
      <c r="D1880" s="2">
        <f>MACD!E1880</f>
        <v>-4.685037855490215E-2</v>
      </c>
      <c r="E1880" s="2">
        <f>MACD!F1880</f>
        <v>-8.5380205476036919E-2</v>
      </c>
      <c r="F1880" s="2">
        <f>'Moving Avg'!D1880</f>
        <v>9.0494000000000003</v>
      </c>
      <c r="G1880" s="2">
        <f>'Moving Avg'!F1880</f>
        <v>8.7761999999999993</v>
      </c>
      <c r="H1880" s="2">
        <f>'Moving Avg'!G1880</f>
        <v>8.595539999999998</v>
      </c>
      <c r="I1880" s="2">
        <f>'Moving Avg'!H1880</f>
        <v>7.6092600000000008</v>
      </c>
      <c r="J1880" s="5" t="str">
        <f>OBV!F1880</f>
        <v>BEARISH</v>
      </c>
      <c r="K1880" s="5" t="str">
        <f>OBV!G1880</f>
        <v>NEUTRAL</v>
      </c>
      <c r="L1880" s="5" t="str">
        <f>OBV!H1880</f>
        <v>BEARISH DIVERGENCE</v>
      </c>
      <c r="M1880" s="7">
        <f t="shared" si="290"/>
        <v>25</v>
      </c>
      <c r="N1880" s="7">
        <f t="shared" si="291"/>
        <v>0</v>
      </c>
      <c r="O1880" s="7">
        <f t="shared" si="292"/>
        <v>50</v>
      </c>
      <c r="P1880" s="7">
        <f t="shared" si="293"/>
        <v>16.5</v>
      </c>
      <c r="Q1880" s="8">
        <f t="shared" si="294"/>
        <v>18.725000000000001</v>
      </c>
      <c r="R1880" s="8">
        <f t="shared" si="295"/>
        <v>26.625</v>
      </c>
      <c r="S1880" s="8">
        <f t="shared" si="296"/>
        <v>23.675000000000001</v>
      </c>
      <c r="T1880" s="8">
        <f t="shared" si="297"/>
        <v>22.875</v>
      </c>
      <c r="U1880" s="7">
        <f t="shared" si="298"/>
        <v>23.008333333333336</v>
      </c>
      <c r="V1880" s="7">
        <f t="shared" si="299"/>
        <v>22.975000000000001</v>
      </c>
    </row>
    <row r="1881" spans="1:22" ht="13.5" x14ac:dyDescent="0.25">
      <c r="A1881" s="3">
        <f>RSI!A1881</f>
        <v>44749</v>
      </c>
      <c r="B1881" s="2">
        <f>RSI!B1881</f>
        <v>9.1219999999999999</v>
      </c>
      <c r="C1881" s="2">
        <f>RSI!I1881</f>
        <v>64.090415578635444</v>
      </c>
      <c r="D1881" s="2">
        <f>MACD!E1881</f>
        <v>-7.7364446615314719E-2</v>
      </c>
      <c r="E1881" s="2">
        <f>MACD!F1881</f>
        <v>-8.3777053703892476E-2</v>
      </c>
      <c r="F1881" s="2">
        <f>'Moving Avg'!D1881</f>
        <v>9.1273999999999997</v>
      </c>
      <c r="G1881" s="2">
        <f>'Moving Avg'!F1881</f>
        <v>8.8135999999999992</v>
      </c>
      <c r="H1881" s="2">
        <f>'Moving Avg'!G1881</f>
        <v>8.6117399999999975</v>
      </c>
      <c r="I1881" s="2">
        <f>'Moving Avg'!H1881</f>
        <v>7.6160450000000006</v>
      </c>
      <c r="J1881" s="5" t="str">
        <f>OBV!F1881</f>
        <v>BEARISH</v>
      </c>
      <c r="K1881" s="5" t="str">
        <f>OBV!G1881</f>
        <v>NEUTRAL</v>
      </c>
      <c r="L1881" s="5" t="str">
        <f>OBV!H1881</f>
        <v>BEARISH DIVERGENCE</v>
      </c>
      <c r="M1881" s="7">
        <f t="shared" si="290"/>
        <v>25</v>
      </c>
      <c r="N1881" s="7">
        <f t="shared" si="291"/>
        <v>0</v>
      </c>
      <c r="O1881" s="7">
        <f t="shared" si="292"/>
        <v>50</v>
      </c>
      <c r="P1881" s="7">
        <f t="shared" si="293"/>
        <v>16.5</v>
      </c>
      <c r="Q1881" s="8">
        <f t="shared" si="294"/>
        <v>18.725000000000001</v>
      </c>
      <c r="R1881" s="8">
        <f t="shared" si="295"/>
        <v>26.625</v>
      </c>
      <c r="S1881" s="8">
        <f t="shared" si="296"/>
        <v>23.675000000000001</v>
      </c>
      <c r="T1881" s="8">
        <f t="shared" si="297"/>
        <v>22.875</v>
      </c>
      <c r="U1881" s="7">
        <f t="shared" si="298"/>
        <v>23.008333333333336</v>
      </c>
      <c r="V1881" s="7">
        <f t="shared" si="299"/>
        <v>22.975000000000001</v>
      </c>
    </row>
    <row r="1882" spans="1:22" ht="13.5" x14ac:dyDescent="0.25">
      <c r="A1882" s="3">
        <f>RSI!A1882</f>
        <v>44750</v>
      </c>
      <c r="B1882" s="2">
        <f>RSI!B1882</f>
        <v>8.64</v>
      </c>
      <c r="C1882" s="2">
        <f>RSI!I1882</f>
        <v>45.919794029049882</v>
      </c>
      <c r="D1882" s="2">
        <f>MACD!E1882</f>
        <v>-6.4532284023156805E-2</v>
      </c>
      <c r="E1882" s="2">
        <f>MACD!F1882</f>
        <v>-7.9928099767745342E-2</v>
      </c>
      <c r="F1882" s="2">
        <f>'Moving Avg'!D1882</f>
        <v>9.0291999999999994</v>
      </c>
      <c r="G1882" s="2">
        <f>'Moving Avg'!F1882</f>
        <v>8.8301999999999996</v>
      </c>
      <c r="H1882" s="2">
        <f>'Moving Avg'!G1882</f>
        <v>8.6175399999999964</v>
      </c>
      <c r="I1882" s="2">
        <f>'Moving Avg'!H1882</f>
        <v>7.6201900000000009</v>
      </c>
      <c r="J1882" s="5" t="str">
        <f>OBV!F1882</f>
        <v>BEARISH</v>
      </c>
      <c r="K1882" s="5" t="str">
        <f>OBV!G1882</f>
        <v>NEUTRAL</v>
      </c>
      <c r="L1882" s="5" t="str">
        <f>OBV!H1882</f>
        <v>CONFIRMED BEARISH</v>
      </c>
      <c r="M1882" s="7">
        <f t="shared" si="290"/>
        <v>25</v>
      </c>
      <c r="N1882" s="7">
        <f t="shared" si="291"/>
        <v>0</v>
      </c>
      <c r="O1882" s="7">
        <f t="shared" si="292"/>
        <v>50</v>
      </c>
      <c r="P1882" s="7">
        <f t="shared" si="293"/>
        <v>16.5</v>
      </c>
      <c r="Q1882" s="8">
        <f t="shared" si="294"/>
        <v>18.725000000000001</v>
      </c>
      <c r="R1882" s="8">
        <f t="shared" si="295"/>
        <v>26.625</v>
      </c>
      <c r="S1882" s="8">
        <f t="shared" si="296"/>
        <v>23.675000000000001</v>
      </c>
      <c r="T1882" s="8">
        <f t="shared" si="297"/>
        <v>22.875</v>
      </c>
      <c r="U1882" s="7">
        <f t="shared" si="298"/>
        <v>23.008333333333336</v>
      </c>
      <c r="V1882" s="7">
        <f t="shared" si="299"/>
        <v>22.975000000000001</v>
      </c>
    </row>
    <row r="1883" spans="1:22" ht="13.5" x14ac:dyDescent="0.25">
      <c r="A1883" s="3">
        <f>RSI!A1883</f>
        <v>44753</v>
      </c>
      <c r="B1883" s="2">
        <f>RSI!B1883</f>
        <v>8.7230000000000008</v>
      </c>
      <c r="C1883" s="2">
        <f>RSI!I1883</f>
        <v>48.621120425146792</v>
      </c>
      <c r="D1883" s="2">
        <f>MACD!E1883</f>
        <v>-5.8945463940716536E-2</v>
      </c>
      <c r="E1883" s="2">
        <f>MACD!F1883</f>
        <v>-7.5731572602339592E-2</v>
      </c>
      <c r="F1883" s="2">
        <f>'Moving Avg'!D1883</f>
        <v>8.9475999999999996</v>
      </c>
      <c r="G1883" s="2">
        <f>'Moving Avg'!F1883</f>
        <v>8.8521999999999998</v>
      </c>
      <c r="H1883" s="2">
        <f>'Moving Avg'!G1883</f>
        <v>8.6249999999999964</v>
      </c>
      <c r="I1883" s="2">
        <f>'Moving Avg'!H1883</f>
        <v>7.6247500000000006</v>
      </c>
      <c r="J1883" s="5" t="str">
        <f>OBV!F1883</f>
        <v>BEARISH</v>
      </c>
      <c r="K1883" s="5" t="str">
        <f>OBV!G1883</f>
        <v>NEUTRAL</v>
      </c>
      <c r="L1883" s="5" t="str">
        <f>OBV!H1883</f>
        <v>CONFIRMED BEARISH</v>
      </c>
      <c r="M1883" s="7">
        <f t="shared" si="290"/>
        <v>25</v>
      </c>
      <c r="N1883" s="7">
        <f t="shared" si="291"/>
        <v>0</v>
      </c>
      <c r="O1883" s="7">
        <f t="shared" si="292"/>
        <v>50</v>
      </c>
      <c r="P1883" s="7">
        <f t="shared" si="293"/>
        <v>16.5</v>
      </c>
      <c r="Q1883" s="8">
        <f t="shared" si="294"/>
        <v>18.725000000000001</v>
      </c>
      <c r="R1883" s="8">
        <f t="shared" si="295"/>
        <v>26.625</v>
      </c>
      <c r="S1883" s="8">
        <f t="shared" si="296"/>
        <v>23.675000000000001</v>
      </c>
      <c r="T1883" s="8">
        <f t="shared" si="297"/>
        <v>22.875</v>
      </c>
      <c r="U1883" s="7">
        <f t="shared" si="298"/>
        <v>23.008333333333336</v>
      </c>
      <c r="V1883" s="7">
        <f t="shared" si="299"/>
        <v>22.975000000000001</v>
      </c>
    </row>
    <row r="1884" spans="1:22" ht="13.5" x14ac:dyDescent="0.25">
      <c r="A1884" s="3">
        <f>RSI!A1884</f>
        <v>44754</v>
      </c>
      <c r="B1884" s="2">
        <f>RSI!B1884</f>
        <v>8.89</v>
      </c>
      <c r="C1884" s="2">
        <f>RSI!I1884</f>
        <v>53.638941076015513</v>
      </c>
      <c r="D1884" s="2">
        <f>MACD!E1884</f>
        <v>-6.6266952891046671E-2</v>
      </c>
      <c r="E1884" s="2">
        <f>MACD!F1884</f>
        <v>-7.383864866008101E-2</v>
      </c>
      <c r="F1884" s="2">
        <f>'Moving Avg'!D1884</f>
        <v>8.8994</v>
      </c>
      <c r="G1884" s="2">
        <f>'Moving Avg'!F1884</f>
        <v>8.8763000000000005</v>
      </c>
      <c r="H1884" s="2">
        <f>'Moving Avg'!G1884</f>
        <v>8.6357999999999979</v>
      </c>
      <c r="I1884" s="2">
        <f>'Moving Avg'!H1884</f>
        <v>7.630185</v>
      </c>
      <c r="J1884" s="5" t="str">
        <f>OBV!F1884</f>
        <v>BULLISH</v>
      </c>
      <c r="K1884" s="5" t="str">
        <f>OBV!G1884</f>
        <v>NEUTRAL</v>
      </c>
      <c r="L1884" s="5" t="str">
        <f>OBV!H1884</f>
        <v>BULLISH DIVERGENCE</v>
      </c>
      <c r="M1884" s="7">
        <f t="shared" si="290"/>
        <v>25</v>
      </c>
      <c r="N1884" s="7">
        <f t="shared" si="291"/>
        <v>0</v>
      </c>
      <c r="O1884" s="7">
        <f t="shared" si="292"/>
        <v>50</v>
      </c>
      <c r="P1884" s="7">
        <f t="shared" si="293"/>
        <v>66.5</v>
      </c>
      <c r="Q1884" s="8">
        <f t="shared" si="294"/>
        <v>26.225000000000001</v>
      </c>
      <c r="R1884" s="8">
        <f t="shared" si="295"/>
        <v>39.125</v>
      </c>
      <c r="S1884" s="8">
        <f t="shared" si="296"/>
        <v>46.174999999999997</v>
      </c>
      <c r="T1884" s="8">
        <f t="shared" si="297"/>
        <v>35.375</v>
      </c>
      <c r="U1884" s="7">
        <f t="shared" si="298"/>
        <v>37.174999999999997</v>
      </c>
      <c r="V1884" s="7">
        <f t="shared" si="299"/>
        <v>36.724999999999994</v>
      </c>
    </row>
    <row r="1885" spans="1:22" ht="13.5" x14ac:dyDescent="0.25">
      <c r="A1885" s="3">
        <f>RSI!A1885</f>
        <v>44755</v>
      </c>
      <c r="B1885" s="2">
        <f>RSI!B1885</f>
        <v>9.0470000000000006</v>
      </c>
      <c r="C1885" s="2">
        <f>RSI!I1885</f>
        <v>57.810538162298279</v>
      </c>
      <c r="D1885" s="2">
        <f>MACD!E1885</f>
        <v>-8.4780746765055426E-2</v>
      </c>
      <c r="E1885" s="2">
        <f>MACD!F1885</f>
        <v>-7.6027068281075902E-2</v>
      </c>
      <c r="F1885" s="2">
        <f>'Moving Avg'!D1885</f>
        <v>8.8843999999999994</v>
      </c>
      <c r="G1885" s="2">
        <f>'Moving Avg'!F1885</f>
        <v>8.8986999999999981</v>
      </c>
      <c r="H1885" s="2">
        <f>'Moving Avg'!G1885</f>
        <v>8.6463999999999981</v>
      </c>
      <c r="I1885" s="2">
        <f>'Moving Avg'!H1885</f>
        <v>7.6363649999999996</v>
      </c>
      <c r="J1885" s="5" t="str">
        <f>OBV!F1885</f>
        <v>BULLISH</v>
      </c>
      <c r="K1885" s="5" t="str">
        <f>OBV!G1885</f>
        <v>NEUTRAL</v>
      </c>
      <c r="L1885" s="5" t="str">
        <f>OBV!H1885</f>
        <v>BULLISH DIVERGENCE</v>
      </c>
      <c r="M1885" s="7">
        <f t="shared" si="290"/>
        <v>25</v>
      </c>
      <c r="N1885" s="7">
        <f t="shared" si="291"/>
        <v>45</v>
      </c>
      <c r="O1885" s="7">
        <f t="shared" si="292"/>
        <v>50</v>
      </c>
      <c r="P1885" s="7">
        <f t="shared" si="293"/>
        <v>66.5</v>
      </c>
      <c r="Q1885" s="8">
        <f t="shared" si="294"/>
        <v>41.975000000000001</v>
      </c>
      <c r="R1885" s="8">
        <f t="shared" si="295"/>
        <v>48.125</v>
      </c>
      <c r="S1885" s="8">
        <f t="shared" si="296"/>
        <v>52.924999999999997</v>
      </c>
      <c r="T1885" s="8">
        <f t="shared" si="297"/>
        <v>46.625</v>
      </c>
      <c r="U1885" s="7">
        <f t="shared" si="298"/>
        <v>47.67499999999999</v>
      </c>
      <c r="V1885" s="7">
        <f t="shared" si="299"/>
        <v>47.412499999999994</v>
      </c>
    </row>
    <row r="1886" spans="1:22" ht="13.5" x14ac:dyDescent="0.25">
      <c r="A1886" s="3">
        <f>RSI!A1886</f>
        <v>44756</v>
      </c>
      <c r="B1886" s="2">
        <f>RSI!B1886</f>
        <v>9.0470000000000006</v>
      </c>
      <c r="C1886" s="2">
        <f>RSI!I1886</f>
        <v>57.810538162298279</v>
      </c>
      <c r="D1886" s="2">
        <f>MACD!E1886</f>
        <v>-0.10062738587699904</v>
      </c>
      <c r="E1886" s="2">
        <f>MACD!F1886</f>
        <v>-8.094713180026053E-2</v>
      </c>
      <c r="F1886" s="2">
        <f>'Moving Avg'!D1886</f>
        <v>8.8693999999999988</v>
      </c>
      <c r="G1886" s="2">
        <f>'Moving Avg'!F1886</f>
        <v>8.8982499999999991</v>
      </c>
      <c r="H1886" s="2">
        <f>'Moving Avg'!G1886</f>
        <v>8.6563999999999997</v>
      </c>
      <c r="I1886" s="2">
        <f>'Moving Avg'!H1886</f>
        <v>7.6428899999999995</v>
      </c>
      <c r="J1886" s="5" t="str">
        <f>OBV!F1886</f>
        <v>BULLISH</v>
      </c>
      <c r="K1886" s="5" t="str">
        <f>OBV!G1886</f>
        <v>NEUTRAL</v>
      </c>
      <c r="L1886" s="5" t="str">
        <f>OBV!H1886</f>
        <v>BULLISH DIVERGENCE</v>
      </c>
      <c r="M1886" s="7">
        <f t="shared" si="290"/>
        <v>25</v>
      </c>
      <c r="N1886" s="7">
        <f t="shared" si="291"/>
        <v>45</v>
      </c>
      <c r="O1886" s="7">
        <f t="shared" si="292"/>
        <v>50</v>
      </c>
      <c r="P1886" s="7">
        <f t="shared" si="293"/>
        <v>66.5</v>
      </c>
      <c r="Q1886" s="8">
        <f t="shared" si="294"/>
        <v>41.975000000000001</v>
      </c>
      <c r="R1886" s="8">
        <f t="shared" si="295"/>
        <v>48.125</v>
      </c>
      <c r="S1886" s="8">
        <f t="shared" si="296"/>
        <v>52.924999999999997</v>
      </c>
      <c r="T1886" s="8">
        <f t="shared" si="297"/>
        <v>46.625</v>
      </c>
      <c r="U1886" s="7">
        <f t="shared" si="298"/>
        <v>47.67499999999999</v>
      </c>
      <c r="V1886" s="7">
        <f t="shared" si="299"/>
        <v>47.412499999999994</v>
      </c>
    </row>
    <row r="1887" spans="1:22" ht="13.5" x14ac:dyDescent="0.25">
      <c r="A1887" s="3">
        <f>RSI!A1887</f>
        <v>44757</v>
      </c>
      <c r="B1887" s="2">
        <f>RSI!B1887</f>
        <v>9.0389999999999997</v>
      </c>
      <c r="C1887" s="2">
        <f>RSI!I1887</f>
        <v>57.50475577072595</v>
      </c>
      <c r="D1887" s="2">
        <f>MACD!E1887</f>
        <v>-5.3508628647017886E-2</v>
      </c>
      <c r="E1887" s="2">
        <f>MACD!F1887</f>
        <v>-7.5459431169611998E-2</v>
      </c>
      <c r="F1887" s="2">
        <f>'Moving Avg'!D1887</f>
        <v>8.9492000000000012</v>
      </c>
      <c r="G1887" s="2">
        <f>'Moving Avg'!F1887</f>
        <v>8.8998999999999988</v>
      </c>
      <c r="H1887" s="2">
        <f>'Moving Avg'!G1887</f>
        <v>8.6662399999999984</v>
      </c>
      <c r="I1887" s="2">
        <f>'Moving Avg'!H1887</f>
        <v>7.6493750000000009</v>
      </c>
      <c r="J1887" s="5" t="str">
        <f>OBV!F1887</f>
        <v>BULLISH</v>
      </c>
      <c r="K1887" s="5" t="str">
        <f>OBV!G1887</f>
        <v>NEUTRAL</v>
      </c>
      <c r="L1887" s="5" t="str">
        <f>OBV!H1887</f>
        <v>CONFIRMED BULLISH</v>
      </c>
      <c r="M1887" s="7">
        <f t="shared" si="290"/>
        <v>25</v>
      </c>
      <c r="N1887" s="7">
        <f t="shared" si="291"/>
        <v>0</v>
      </c>
      <c r="O1887" s="7">
        <f t="shared" si="292"/>
        <v>50</v>
      </c>
      <c r="P1887" s="7">
        <f t="shared" si="293"/>
        <v>83.5</v>
      </c>
      <c r="Q1887" s="8">
        <f t="shared" si="294"/>
        <v>28.774999999999999</v>
      </c>
      <c r="R1887" s="8">
        <f t="shared" si="295"/>
        <v>43.375</v>
      </c>
      <c r="S1887" s="8">
        <f t="shared" si="296"/>
        <v>53.825000000000003</v>
      </c>
      <c r="T1887" s="8">
        <f t="shared" si="297"/>
        <v>39.625</v>
      </c>
      <c r="U1887" s="7">
        <f t="shared" si="298"/>
        <v>41.991666666666667</v>
      </c>
      <c r="V1887" s="7">
        <f t="shared" si="299"/>
        <v>41.400000000000006</v>
      </c>
    </row>
    <row r="1888" spans="1:22" ht="13.5" x14ac:dyDescent="0.25">
      <c r="A1888" s="3">
        <f>RSI!A1888</f>
        <v>44760</v>
      </c>
      <c r="B1888" s="2">
        <f>RSI!B1888</f>
        <v>9.0470000000000006</v>
      </c>
      <c r="C1888" s="2">
        <f>RSI!I1888</f>
        <v>57.745448868647898</v>
      </c>
      <c r="D1888" s="2">
        <f>MACD!E1888</f>
        <v>-1.5526598012165493E-2</v>
      </c>
      <c r="E1888" s="2">
        <f>MACD!F1888</f>
        <v>-6.3472864538122703E-2</v>
      </c>
      <c r="F1888" s="2">
        <f>'Moving Avg'!D1888</f>
        <v>9.0140000000000011</v>
      </c>
      <c r="G1888" s="2">
        <f>'Moving Avg'!F1888</f>
        <v>8.9035999999999991</v>
      </c>
      <c r="H1888" s="2">
        <f>'Moving Avg'!G1888</f>
        <v>8.68018</v>
      </c>
      <c r="I1888" s="2">
        <f>'Moving Avg'!H1888</f>
        <v>7.6557450000000014</v>
      </c>
      <c r="J1888" s="5" t="str">
        <f>OBV!F1888</f>
        <v>BULLISH</v>
      </c>
      <c r="K1888" s="5" t="str">
        <f>OBV!G1888</f>
        <v>NEUTRAL</v>
      </c>
      <c r="L1888" s="5" t="str">
        <f>OBV!H1888</f>
        <v>CONFIRMED BULLISH</v>
      </c>
      <c r="M1888" s="7">
        <f t="shared" si="290"/>
        <v>25</v>
      </c>
      <c r="N1888" s="7">
        <f t="shared" si="291"/>
        <v>0</v>
      </c>
      <c r="O1888" s="7">
        <f t="shared" si="292"/>
        <v>50</v>
      </c>
      <c r="P1888" s="7">
        <f t="shared" si="293"/>
        <v>83.5</v>
      </c>
      <c r="Q1888" s="8">
        <f t="shared" si="294"/>
        <v>28.774999999999999</v>
      </c>
      <c r="R1888" s="8">
        <f t="shared" si="295"/>
        <v>43.375</v>
      </c>
      <c r="S1888" s="8">
        <f t="shared" si="296"/>
        <v>53.825000000000003</v>
      </c>
      <c r="T1888" s="8">
        <f t="shared" si="297"/>
        <v>39.625</v>
      </c>
      <c r="U1888" s="7">
        <f t="shared" si="298"/>
        <v>41.991666666666667</v>
      </c>
      <c r="V1888" s="7">
        <f t="shared" si="299"/>
        <v>41.400000000000006</v>
      </c>
    </row>
    <row r="1889" spans="1:22" ht="13.5" x14ac:dyDescent="0.25">
      <c r="A1889" s="3">
        <f>RSI!A1889</f>
        <v>44761</v>
      </c>
      <c r="B1889" s="2">
        <f>RSI!B1889</f>
        <v>9.2219999999999995</v>
      </c>
      <c r="C1889" s="2">
        <f>RSI!I1889</f>
        <v>62.719778249173089</v>
      </c>
      <c r="D1889" s="2">
        <f>MACD!E1889</f>
        <v>2.4026464796662594E-3</v>
      </c>
      <c r="E1889" s="2">
        <f>MACD!F1889</f>
        <v>-5.0297762334564913E-2</v>
      </c>
      <c r="F1889" s="2">
        <f>'Moving Avg'!D1889</f>
        <v>9.0804000000000009</v>
      </c>
      <c r="G1889" s="2">
        <f>'Moving Avg'!F1889</f>
        <v>8.9310000000000009</v>
      </c>
      <c r="H1889" s="2">
        <f>'Moving Avg'!G1889</f>
        <v>8.6926400000000008</v>
      </c>
      <c r="I1889" s="2">
        <f>'Moving Avg'!H1889</f>
        <v>7.6638650000000021</v>
      </c>
      <c r="J1889" s="5" t="str">
        <f>OBV!F1889</f>
        <v>BULLISH</v>
      </c>
      <c r="K1889" s="5" t="str">
        <f>OBV!G1889</f>
        <v>NEUTRAL</v>
      </c>
      <c r="L1889" s="5" t="str">
        <f>OBV!H1889</f>
        <v>CONFIRMED BULLISH</v>
      </c>
      <c r="M1889" s="7">
        <f t="shared" si="290"/>
        <v>25</v>
      </c>
      <c r="N1889" s="7">
        <f t="shared" si="291"/>
        <v>0</v>
      </c>
      <c r="O1889" s="7">
        <f t="shared" si="292"/>
        <v>50</v>
      </c>
      <c r="P1889" s="7">
        <f t="shared" si="293"/>
        <v>83.5</v>
      </c>
      <c r="Q1889" s="8">
        <f t="shared" si="294"/>
        <v>28.774999999999999</v>
      </c>
      <c r="R1889" s="8">
        <f t="shared" si="295"/>
        <v>43.375</v>
      </c>
      <c r="S1889" s="8">
        <f t="shared" si="296"/>
        <v>53.825000000000003</v>
      </c>
      <c r="T1889" s="8">
        <f t="shared" si="297"/>
        <v>39.625</v>
      </c>
      <c r="U1889" s="7">
        <f t="shared" si="298"/>
        <v>41.991666666666667</v>
      </c>
      <c r="V1889" s="7">
        <f t="shared" si="299"/>
        <v>41.400000000000006</v>
      </c>
    </row>
    <row r="1890" spans="1:22" ht="13.5" x14ac:dyDescent="0.25">
      <c r="A1890" s="3">
        <f>RSI!A1890</f>
        <v>44762</v>
      </c>
      <c r="B1890" s="2">
        <f>RSI!B1890</f>
        <v>9.7620000000000005</v>
      </c>
      <c r="C1890" s="2">
        <f>RSI!I1890</f>
        <v>73.202875853365882</v>
      </c>
      <c r="D1890" s="2">
        <f>MACD!E1890</f>
        <v>-2.5999257653280594E-2</v>
      </c>
      <c r="E1890" s="2">
        <f>MACD!F1890</f>
        <v>-4.5438061398308055E-2</v>
      </c>
      <c r="F1890" s="2">
        <f>'Moving Avg'!D1890</f>
        <v>9.2233999999999998</v>
      </c>
      <c r="G1890" s="2">
        <f>'Moving Avg'!F1890</f>
        <v>8.968399999999999</v>
      </c>
      <c r="H1890" s="2">
        <f>'Moving Avg'!G1890</f>
        <v>8.7144000000000013</v>
      </c>
      <c r="I1890" s="2">
        <f>'Moving Avg'!H1890</f>
        <v>7.6739650000000026</v>
      </c>
      <c r="J1890" s="5" t="str">
        <f>OBV!F1890</f>
        <v>BULLISH</v>
      </c>
      <c r="K1890" s="5" t="str">
        <f>OBV!G1890</f>
        <v>NEUTRAL</v>
      </c>
      <c r="L1890" s="5" t="str">
        <f>OBV!H1890</f>
        <v>CONFIRMED BULLISH</v>
      </c>
      <c r="M1890" s="7">
        <f t="shared" si="290"/>
        <v>0</v>
      </c>
      <c r="N1890" s="7">
        <f t="shared" si="291"/>
        <v>0</v>
      </c>
      <c r="O1890" s="7">
        <f t="shared" si="292"/>
        <v>50</v>
      </c>
      <c r="P1890" s="7">
        <f t="shared" si="293"/>
        <v>83.5</v>
      </c>
      <c r="Q1890" s="8">
        <f t="shared" si="294"/>
        <v>20.024999999999999</v>
      </c>
      <c r="R1890" s="8">
        <f t="shared" si="295"/>
        <v>38.375</v>
      </c>
      <c r="S1890" s="8">
        <f t="shared" si="296"/>
        <v>50.075000000000003</v>
      </c>
      <c r="T1890" s="8">
        <f t="shared" si="297"/>
        <v>33.375</v>
      </c>
      <c r="U1890" s="7">
        <f t="shared" si="298"/>
        <v>36.158333333333331</v>
      </c>
      <c r="V1890" s="7">
        <f t="shared" si="299"/>
        <v>35.462499999999999</v>
      </c>
    </row>
    <row r="1891" spans="1:22" ht="13.5" x14ac:dyDescent="0.25">
      <c r="A1891" s="3">
        <f>RSI!A1891</f>
        <v>44763</v>
      </c>
      <c r="B1891" s="2">
        <f>RSI!B1891</f>
        <v>10.044</v>
      </c>
      <c r="C1891" s="2">
        <f>RSI!I1891</f>
        <v>76.861998883601856</v>
      </c>
      <c r="D1891" s="2">
        <f>MACD!E1891</f>
        <v>-7.6137510091877303E-2</v>
      </c>
      <c r="E1891" s="2">
        <f>MACD!F1891</f>
        <v>-5.1577951137021905E-2</v>
      </c>
      <c r="F1891" s="2">
        <f>'Moving Avg'!D1891</f>
        <v>9.4228000000000005</v>
      </c>
      <c r="G1891" s="2">
        <f>'Moving Avg'!F1891</f>
        <v>9.0361000000000011</v>
      </c>
      <c r="H1891" s="2">
        <f>'Moving Avg'!G1891</f>
        <v>8.7411399999999997</v>
      </c>
      <c r="I1891" s="2">
        <f>'Moving Avg'!H1891</f>
        <v>7.6860450000000036</v>
      </c>
      <c r="J1891" s="5" t="str">
        <f>OBV!F1891</f>
        <v>BULLISH</v>
      </c>
      <c r="K1891" s="5" t="str">
        <f>OBV!G1891</f>
        <v>WEAK</v>
      </c>
      <c r="L1891" s="5" t="str">
        <f>OBV!H1891</f>
        <v>CONFIRMED BULLISH</v>
      </c>
      <c r="M1891" s="7">
        <f t="shared" si="290"/>
        <v>0</v>
      </c>
      <c r="N1891" s="7">
        <f t="shared" si="291"/>
        <v>100</v>
      </c>
      <c r="O1891" s="7">
        <f t="shared" si="292"/>
        <v>50</v>
      </c>
      <c r="P1891" s="7">
        <f t="shared" si="293"/>
        <v>67</v>
      </c>
      <c r="Q1891" s="8">
        <f t="shared" si="294"/>
        <v>52.55</v>
      </c>
      <c r="R1891" s="8">
        <f t="shared" si="295"/>
        <v>54.25</v>
      </c>
      <c r="S1891" s="8">
        <f t="shared" si="296"/>
        <v>57.650000000000006</v>
      </c>
      <c r="T1891" s="8">
        <f t="shared" si="297"/>
        <v>54.25</v>
      </c>
      <c r="U1891" s="7">
        <f t="shared" si="298"/>
        <v>54.816666666666663</v>
      </c>
      <c r="V1891" s="7">
        <f t="shared" si="299"/>
        <v>54.674999999999997</v>
      </c>
    </row>
    <row r="1892" spans="1:22" ht="13.5" x14ac:dyDescent="0.25">
      <c r="A1892" s="3">
        <f>RSI!A1892</f>
        <v>44764</v>
      </c>
      <c r="B1892" s="2">
        <f>RSI!B1892</f>
        <v>10.093999999999999</v>
      </c>
      <c r="C1892" s="2">
        <f>RSI!I1892</f>
        <v>77.449950914228936</v>
      </c>
      <c r="D1892" s="2">
        <f>MACD!E1892</f>
        <v>-0.20291662513531428</v>
      </c>
      <c r="E1892" s="2">
        <f>MACD!F1892</f>
        <v>-8.1845685936680374E-2</v>
      </c>
      <c r="F1892" s="2">
        <f>'Moving Avg'!D1892</f>
        <v>9.6338000000000008</v>
      </c>
      <c r="G1892" s="2">
        <f>'Moving Avg'!F1892</f>
        <v>9.1046499999999995</v>
      </c>
      <c r="H1892" s="2">
        <f>'Moving Avg'!G1892</f>
        <v>8.7690599999999979</v>
      </c>
      <c r="I1892" s="2">
        <f>'Moving Avg'!H1892</f>
        <v>7.6987150000000044</v>
      </c>
      <c r="J1892" s="5" t="str">
        <f>OBV!F1892</f>
        <v>BULLISH</v>
      </c>
      <c r="K1892" s="5" t="str">
        <f>OBV!G1892</f>
        <v>WEAK</v>
      </c>
      <c r="L1892" s="5" t="str">
        <f>OBV!H1892</f>
        <v>CONFIRMED BULLISH</v>
      </c>
      <c r="M1892" s="7">
        <f t="shared" si="290"/>
        <v>0</v>
      </c>
      <c r="N1892" s="7">
        <f t="shared" si="291"/>
        <v>100</v>
      </c>
      <c r="O1892" s="7">
        <f t="shared" si="292"/>
        <v>50</v>
      </c>
      <c r="P1892" s="7">
        <f t="shared" si="293"/>
        <v>67</v>
      </c>
      <c r="Q1892" s="8">
        <f t="shared" si="294"/>
        <v>52.55</v>
      </c>
      <c r="R1892" s="8">
        <f t="shared" si="295"/>
        <v>54.25</v>
      </c>
      <c r="S1892" s="8">
        <f t="shared" si="296"/>
        <v>57.650000000000006</v>
      </c>
      <c r="T1892" s="8">
        <f t="shared" si="297"/>
        <v>54.25</v>
      </c>
      <c r="U1892" s="7">
        <f t="shared" si="298"/>
        <v>54.816666666666663</v>
      </c>
      <c r="V1892" s="7">
        <f t="shared" si="299"/>
        <v>54.674999999999997</v>
      </c>
    </row>
    <row r="1893" spans="1:22" ht="13.5" x14ac:dyDescent="0.25">
      <c r="A1893" s="3">
        <f>RSI!A1893</f>
        <v>44768</v>
      </c>
      <c r="B1893" s="2">
        <f>RSI!B1893</f>
        <v>9.9700000000000006</v>
      </c>
      <c r="C1893" s="2">
        <f>RSI!I1893</f>
        <v>72.527778771770187</v>
      </c>
      <c r="D1893" s="2">
        <f>MACD!E1893</f>
        <v>-0.29454793606523921</v>
      </c>
      <c r="E1893" s="2">
        <f>MACD!F1893</f>
        <v>-0.12438613596239215</v>
      </c>
      <c r="F1893" s="2">
        <f>'Moving Avg'!D1893</f>
        <v>9.8184000000000005</v>
      </c>
      <c r="G1893" s="2">
        <f>'Moving Avg'!F1893</f>
        <v>9.1669999999999998</v>
      </c>
      <c r="H1893" s="2">
        <f>'Moving Avg'!G1893</f>
        <v>8.7971400000000006</v>
      </c>
      <c r="I1893" s="2">
        <f>'Moving Avg'!H1893</f>
        <v>7.7107650000000048</v>
      </c>
      <c r="J1893" s="5" t="str">
        <f>OBV!F1893</f>
        <v>BULLISH</v>
      </c>
      <c r="K1893" s="5" t="str">
        <f>OBV!G1893</f>
        <v>WEAK</v>
      </c>
      <c r="L1893" s="5" t="str">
        <f>OBV!H1893</f>
        <v>CONFIRMED BULLISH</v>
      </c>
      <c r="M1893" s="7">
        <f t="shared" si="290"/>
        <v>0</v>
      </c>
      <c r="N1893" s="7">
        <f t="shared" si="291"/>
        <v>100</v>
      </c>
      <c r="O1893" s="7">
        <f t="shared" si="292"/>
        <v>50</v>
      </c>
      <c r="P1893" s="7">
        <f t="shared" si="293"/>
        <v>67</v>
      </c>
      <c r="Q1893" s="8">
        <f t="shared" si="294"/>
        <v>52.55</v>
      </c>
      <c r="R1893" s="8">
        <f t="shared" si="295"/>
        <v>54.25</v>
      </c>
      <c r="S1893" s="8">
        <f t="shared" si="296"/>
        <v>57.650000000000006</v>
      </c>
      <c r="T1893" s="8">
        <f t="shared" si="297"/>
        <v>54.25</v>
      </c>
      <c r="U1893" s="7">
        <f t="shared" si="298"/>
        <v>54.816666666666663</v>
      </c>
      <c r="V1893" s="7">
        <f t="shared" si="299"/>
        <v>54.674999999999997</v>
      </c>
    </row>
    <row r="1894" spans="1:22" ht="13.5" x14ac:dyDescent="0.25">
      <c r="A1894" s="3">
        <f>RSI!A1894</f>
        <v>44769</v>
      </c>
      <c r="B1894" s="2">
        <f>RSI!B1894</f>
        <v>9.9700000000000006</v>
      </c>
      <c r="C1894" s="2">
        <f>RSI!I1894</f>
        <v>72.527778771770187</v>
      </c>
      <c r="D1894" s="2">
        <f>MACD!E1894</f>
        <v>-0.35150069606942402</v>
      </c>
      <c r="E1894" s="2">
        <f>MACD!F1894</f>
        <v>-0.16980904798379853</v>
      </c>
      <c r="F1894" s="2">
        <f>'Moving Avg'!D1894</f>
        <v>9.968</v>
      </c>
      <c r="G1894" s="2">
        <f>'Moving Avg'!F1894</f>
        <v>9.2293500000000002</v>
      </c>
      <c r="H1894" s="2">
        <f>'Moving Avg'!G1894</f>
        <v>8.8278800000000004</v>
      </c>
      <c r="I1894" s="2">
        <f>'Moving Avg'!H1894</f>
        <v>7.723005000000005</v>
      </c>
      <c r="J1894" s="5" t="str">
        <f>OBV!F1894</f>
        <v>BULLISH</v>
      </c>
      <c r="K1894" s="5" t="str">
        <f>OBV!G1894</f>
        <v>NEUTRAL</v>
      </c>
      <c r="L1894" s="5" t="str">
        <f>OBV!H1894</f>
        <v>CONFIRMED BULLISH</v>
      </c>
      <c r="M1894" s="7">
        <f t="shared" si="290"/>
        <v>0</v>
      </c>
      <c r="N1894" s="7">
        <f t="shared" si="291"/>
        <v>100</v>
      </c>
      <c r="O1894" s="7">
        <f t="shared" si="292"/>
        <v>50</v>
      </c>
      <c r="P1894" s="7">
        <f t="shared" si="293"/>
        <v>83.5</v>
      </c>
      <c r="Q1894" s="8">
        <f t="shared" si="294"/>
        <v>55.024999999999999</v>
      </c>
      <c r="R1894" s="8">
        <f t="shared" si="295"/>
        <v>58.375</v>
      </c>
      <c r="S1894" s="8">
        <f t="shared" si="296"/>
        <v>65.075000000000003</v>
      </c>
      <c r="T1894" s="8">
        <f t="shared" si="297"/>
        <v>58.375</v>
      </c>
      <c r="U1894" s="7">
        <f t="shared" si="298"/>
        <v>59.491666666666674</v>
      </c>
      <c r="V1894" s="7">
        <f t="shared" si="299"/>
        <v>59.212500000000006</v>
      </c>
    </row>
    <row r="1895" spans="1:22" ht="13.5" x14ac:dyDescent="0.25">
      <c r="A1895" s="3">
        <f>RSI!A1895</f>
        <v>44770</v>
      </c>
      <c r="B1895" s="2">
        <f>RSI!B1895</f>
        <v>9.8699999999999992</v>
      </c>
      <c r="C1895" s="2">
        <f>RSI!I1895</f>
        <v>68.458559528779645</v>
      </c>
      <c r="D1895" s="2">
        <f>MACD!E1895</f>
        <v>-0.37286253714313844</v>
      </c>
      <c r="E1895" s="2">
        <f>MACD!F1895</f>
        <v>-0.21041974581566653</v>
      </c>
      <c r="F1895" s="2">
        <f>'Moving Avg'!D1895</f>
        <v>9.9895999999999994</v>
      </c>
      <c r="G1895" s="2">
        <f>'Moving Avg'!F1895</f>
        <v>9.2866999999999997</v>
      </c>
      <c r="H1895" s="2">
        <f>'Moving Avg'!G1895</f>
        <v>8.8589600000000015</v>
      </c>
      <c r="I1895" s="2">
        <f>'Moving Avg'!H1895</f>
        <v>7.735160000000004</v>
      </c>
      <c r="J1895" s="5" t="str">
        <f>OBV!F1895</f>
        <v>BULLISH</v>
      </c>
      <c r="K1895" s="5" t="str">
        <f>OBV!G1895</f>
        <v>NEUTRAL</v>
      </c>
      <c r="L1895" s="5" t="str">
        <f>OBV!H1895</f>
        <v>CONFIRMED BULLISH</v>
      </c>
      <c r="M1895" s="7">
        <f t="shared" si="290"/>
        <v>25</v>
      </c>
      <c r="N1895" s="7">
        <f t="shared" si="291"/>
        <v>100</v>
      </c>
      <c r="O1895" s="7">
        <f t="shared" si="292"/>
        <v>50</v>
      </c>
      <c r="P1895" s="7">
        <f t="shared" si="293"/>
        <v>83.5</v>
      </c>
      <c r="Q1895" s="8">
        <f t="shared" si="294"/>
        <v>63.774999999999999</v>
      </c>
      <c r="R1895" s="8">
        <f t="shared" si="295"/>
        <v>63.375</v>
      </c>
      <c r="S1895" s="8">
        <f t="shared" si="296"/>
        <v>68.825000000000003</v>
      </c>
      <c r="T1895" s="8">
        <f t="shared" si="297"/>
        <v>64.625</v>
      </c>
      <c r="U1895" s="7">
        <f t="shared" si="298"/>
        <v>65.325000000000003</v>
      </c>
      <c r="V1895" s="7">
        <f t="shared" si="299"/>
        <v>65.150000000000006</v>
      </c>
    </row>
    <row r="1896" spans="1:22" ht="13.5" x14ac:dyDescent="0.25">
      <c r="A1896" s="3">
        <f>RSI!A1896</f>
        <v>44771</v>
      </c>
      <c r="B1896" s="2">
        <f>RSI!B1896</f>
        <v>9.8699999999999992</v>
      </c>
      <c r="C1896" s="2">
        <f>RSI!I1896</f>
        <v>68.458559528779645</v>
      </c>
      <c r="D1896" s="2">
        <f>MACD!E1896</f>
        <v>-0.39472879397133909</v>
      </c>
      <c r="E1896" s="2">
        <f>MACD!F1896</f>
        <v>-0.24728155544680105</v>
      </c>
      <c r="F1896" s="2">
        <f>'Moving Avg'!D1896</f>
        <v>9.9547999999999988</v>
      </c>
      <c r="G1896" s="2">
        <f>'Moving Avg'!F1896</f>
        <v>9.3435999999999986</v>
      </c>
      <c r="H1896" s="2">
        <f>'Moving Avg'!G1896</f>
        <v>8.8885400000000008</v>
      </c>
      <c r="I1896" s="2">
        <f>'Moving Avg'!H1896</f>
        <v>7.7473150000000039</v>
      </c>
      <c r="J1896" s="5" t="str">
        <f>OBV!F1896</f>
        <v>BEARISH</v>
      </c>
      <c r="K1896" s="5" t="str">
        <f>OBV!G1896</f>
        <v>NEUTRAL</v>
      </c>
      <c r="L1896" s="5" t="str">
        <f>OBV!H1896</f>
        <v>CONFIRMED BEARISH</v>
      </c>
      <c r="M1896" s="7">
        <f t="shared" si="290"/>
        <v>25</v>
      </c>
      <c r="N1896" s="7">
        <f t="shared" si="291"/>
        <v>100</v>
      </c>
      <c r="O1896" s="7">
        <f t="shared" si="292"/>
        <v>50</v>
      </c>
      <c r="P1896" s="7">
        <f t="shared" si="293"/>
        <v>16.5</v>
      </c>
      <c r="Q1896" s="8">
        <f t="shared" si="294"/>
        <v>53.725000000000001</v>
      </c>
      <c r="R1896" s="8">
        <f t="shared" si="295"/>
        <v>46.625</v>
      </c>
      <c r="S1896" s="8">
        <f t="shared" si="296"/>
        <v>38.674999999999997</v>
      </c>
      <c r="T1896" s="8">
        <f t="shared" si="297"/>
        <v>47.875</v>
      </c>
      <c r="U1896" s="7">
        <f t="shared" si="298"/>
        <v>46.341666666666661</v>
      </c>
      <c r="V1896" s="7">
        <f t="shared" si="299"/>
        <v>46.724999999999994</v>
      </c>
    </row>
    <row r="1897" spans="1:22" ht="13.5" x14ac:dyDescent="0.25">
      <c r="A1897" s="3">
        <f>RSI!A1897</f>
        <v>44774</v>
      </c>
      <c r="B1897" s="2">
        <f>RSI!B1897</f>
        <v>9.8620000000000001</v>
      </c>
      <c r="C1897" s="2">
        <f>RSI!I1897</f>
        <v>68.104040992053811</v>
      </c>
      <c r="D1897" s="2">
        <f>MACD!E1897</f>
        <v>-0.41737923685415979</v>
      </c>
      <c r="E1897" s="2">
        <f>MACD!F1897</f>
        <v>-0.28130109172827283</v>
      </c>
      <c r="F1897" s="2">
        <f>'Moving Avg'!D1897</f>
        <v>9.9084000000000003</v>
      </c>
      <c r="G1897" s="2">
        <f>'Moving Avg'!F1897</f>
        <v>9.3801499999999987</v>
      </c>
      <c r="H1897" s="2">
        <f>'Moving Avg'!G1897</f>
        <v>8.9179600000000026</v>
      </c>
      <c r="I1897" s="2">
        <f>'Moving Avg'!H1897</f>
        <v>7.7594300000000054</v>
      </c>
      <c r="J1897" s="5" t="str">
        <f>OBV!F1897</f>
        <v>BEARISH</v>
      </c>
      <c r="K1897" s="5" t="str">
        <f>OBV!G1897</f>
        <v>NEUTRAL</v>
      </c>
      <c r="L1897" s="5" t="str">
        <f>OBV!H1897</f>
        <v>CONFIRMED BEARISH</v>
      </c>
      <c r="M1897" s="7">
        <f t="shared" si="290"/>
        <v>25</v>
      </c>
      <c r="N1897" s="7">
        <f t="shared" si="291"/>
        <v>100</v>
      </c>
      <c r="O1897" s="7">
        <f t="shared" si="292"/>
        <v>50</v>
      </c>
      <c r="P1897" s="7">
        <f t="shared" si="293"/>
        <v>16.5</v>
      </c>
      <c r="Q1897" s="8">
        <f t="shared" si="294"/>
        <v>53.725000000000001</v>
      </c>
      <c r="R1897" s="8">
        <f t="shared" si="295"/>
        <v>46.625</v>
      </c>
      <c r="S1897" s="8">
        <f t="shared" si="296"/>
        <v>38.674999999999997</v>
      </c>
      <c r="T1897" s="8">
        <f t="shared" si="297"/>
        <v>47.875</v>
      </c>
      <c r="U1897" s="7">
        <f t="shared" si="298"/>
        <v>46.341666666666661</v>
      </c>
      <c r="V1897" s="7">
        <f t="shared" si="299"/>
        <v>46.724999999999994</v>
      </c>
    </row>
    <row r="1898" spans="1:22" ht="13.5" x14ac:dyDescent="0.25">
      <c r="A1898" s="3">
        <f>RSI!A1898</f>
        <v>44775</v>
      </c>
      <c r="B1898" s="2">
        <f>RSI!B1898</f>
        <v>9.8450000000000006</v>
      </c>
      <c r="C1898" s="2">
        <f>RSI!I1898</f>
        <v>67.306393272447622</v>
      </c>
      <c r="D1898" s="2">
        <f>MACD!E1898</f>
        <v>-0.43725774068708922</v>
      </c>
      <c r="E1898" s="2">
        <f>MACD!F1898</f>
        <v>-0.31249242152003609</v>
      </c>
      <c r="F1898" s="2">
        <f>'Moving Avg'!D1898</f>
        <v>9.8834</v>
      </c>
      <c r="G1898" s="2">
        <f>'Moving Avg'!F1898</f>
        <v>9.4158499999999989</v>
      </c>
      <c r="H1898" s="2">
        <f>'Moving Avg'!G1898</f>
        <v>8.9487000000000059</v>
      </c>
      <c r="I1898" s="2">
        <f>'Moving Avg'!H1898</f>
        <v>7.7714600000000056</v>
      </c>
      <c r="J1898" s="5" t="str">
        <f>OBV!F1898</f>
        <v>BEARISH</v>
      </c>
      <c r="K1898" s="5" t="str">
        <f>OBV!G1898</f>
        <v>NEUTRAL</v>
      </c>
      <c r="L1898" s="5" t="str">
        <f>OBV!H1898</f>
        <v>CONFIRMED BEARISH</v>
      </c>
      <c r="M1898" s="7">
        <f t="shared" si="290"/>
        <v>25</v>
      </c>
      <c r="N1898" s="7">
        <f t="shared" si="291"/>
        <v>100</v>
      </c>
      <c r="O1898" s="7">
        <f t="shared" si="292"/>
        <v>50</v>
      </c>
      <c r="P1898" s="7">
        <f t="shared" si="293"/>
        <v>16.5</v>
      </c>
      <c r="Q1898" s="8">
        <f t="shared" si="294"/>
        <v>53.725000000000001</v>
      </c>
      <c r="R1898" s="8">
        <f t="shared" si="295"/>
        <v>46.625</v>
      </c>
      <c r="S1898" s="8">
        <f t="shared" si="296"/>
        <v>38.674999999999997</v>
      </c>
      <c r="T1898" s="8">
        <f t="shared" si="297"/>
        <v>47.875</v>
      </c>
      <c r="U1898" s="7">
        <f t="shared" si="298"/>
        <v>46.341666666666661</v>
      </c>
      <c r="V1898" s="7">
        <f t="shared" si="299"/>
        <v>46.724999999999994</v>
      </c>
    </row>
    <row r="1899" spans="1:22" ht="13.5" x14ac:dyDescent="0.25">
      <c r="A1899" s="3">
        <f>RSI!A1899</f>
        <v>44776</v>
      </c>
      <c r="B1899" s="2">
        <f>RSI!B1899</f>
        <v>9.8450000000000006</v>
      </c>
      <c r="C1899" s="2">
        <f>RSI!I1899</f>
        <v>67.306393272447636</v>
      </c>
      <c r="D1899" s="2">
        <f>MACD!E1899</f>
        <v>-0.43002001302699888</v>
      </c>
      <c r="E1899" s="2">
        <f>MACD!F1899</f>
        <v>-0.33599793982142867</v>
      </c>
      <c r="F1899" s="2">
        <f>'Moving Avg'!D1899</f>
        <v>9.8583999999999996</v>
      </c>
      <c r="G1899" s="2">
        <f>'Moving Avg'!F1899</f>
        <v>9.4515499999999992</v>
      </c>
      <c r="H1899" s="2">
        <f>'Moving Avg'!G1899</f>
        <v>8.9777800000000045</v>
      </c>
      <c r="I1899" s="2">
        <f>'Moving Avg'!H1899</f>
        <v>7.7836050000000068</v>
      </c>
      <c r="J1899" s="5" t="str">
        <f>OBV!F1899</f>
        <v>BEARISH</v>
      </c>
      <c r="K1899" s="5" t="str">
        <f>OBV!G1899</f>
        <v>NEUTRAL</v>
      </c>
      <c r="L1899" s="5" t="str">
        <f>OBV!H1899</f>
        <v>CONFIRMED BEARISH</v>
      </c>
      <c r="M1899" s="7">
        <f t="shared" si="290"/>
        <v>25</v>
      </c>
      <c r="N1899" s="7">
        <f t="shared" si="291"/>
        <v>100</v>
      </c>
      <c r="O1899" s="7">
        <f t="shared" si="292"/>
        <v>50</v>
      </c>
      <c r="P1899" s="7">
        <f t="shared" si="293"/>
        <v>16.5</v>
      </c>
      <c r="Q1899" s="8">
        <f t="shared" si="294"/>
        <v>53.725000000000001</v>
      </c>
      <c r="R1899" s="8">
        <f t="shared" si="295"/>
        <v>46.625</v>
      </c>
      <c r="S1899" s="8">
        <f t="shared" si="296"/>
        <v>38.674999999999997</v>
      </c>
      <c r="T1899" s="8">
        <f t="shared" si="297"/>
        <v>47.875</v>
      </c>
      <c r="U1899" s="7">
        <f t="shared" si="298"/>
        <v>46.341666666666661</v>
      </c>
      <c r="V1899" s="7">
        <f t="shared" si="299"/>
        <v>46.724999999999994</v>
      </c>
    </row>
    <row r="1900" spans="1:22" ht="13.5" x14ac:dyDescent="0.25">
      <c r="A1900" s="3">
        <f>RSI!A1900</f>
        <v>44777</v>
      </c>
      <c r="B1900" s="2">
        <f>RSI!B1900</f>
        <v>9.8030000000000008</v>
      </c>
      <c r="C1900" s="2">
        <f>RSI!I1900</f>
        <v>65.121002721234902</v>
      </c>
      <c r="D1900" s="2">
        <f>MACD!E1900</f>
        <v>-0.340360596620636</v>
      </c>
      <c r="E1900" s="2">
        <f>MACD!F1900</f>
        <v>-0.33687047118127017</v>
      </c>
      <c r="F1900" s="2">
        <f>'Moving Avg'!D1900</f>
        <v>9.8449999999999989</v>
      </c>
      <c r="G1900" s="2">
        <f>'Moving Avg'!F1900</f>
        <v>9.4855999999999998</v>
      </c>
      <c r="H1900" s="2">
        <f>'Moving Avg'!G1900</f>
        <v>9.0027000000000061</v>
      </c>
      <c r="I1900" s="2">
        <f>'Moving Avg'!H1900</f>
        <v>7.7955400000000061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  <c r="M1900" s="7">
        <f t="shared" si="290"/>
        <v>25</v>
      </c>
      <c r="N1900" s="7">
        <f t="shared" si="291"/>
        <v>45</v>
      </c>
      <c r="O1900" s="7">
        <f t="shared" si="292"/>
        <v>50</v>
      </c>
      <c r="P1900" s="7">
        <f t="shared" si="293"/>
        <v>16.5</v>
      </c>
      <c r="Q1900" s="8">
        <f t="shared" si="294"/>
        <v>34.475000000000001</v>
      </c>
      <c r="R1900" s="8">
        <f t="shared" si="295"/>
        <v>35.625</v>
      </c>
      <c r="S1900" s="8">
        <f t="shared" si="296"/>
        <v>30.425000000000001</v>
      </c>
      <c r="T1900" s="8">
        <f t="shared" si="297"/>
        <v>34.125</v>
      </c>
      <c r="U1900" s="7">
        <f t="shared" si="298"/>
        <v>33.508333333333333</v>
      </c>
      <c r="V1900" s="7">
        <f t="shared" si="299"/>
        <v>33.662499999999994</v>
      </c>
    </row>
    <row r="1901" spans="1:22" ht="13.5" x14ac:dyDescent="0.25">
      <c r="A1901" s="3">
        <f>RSI!A1901</f>
        <v>44778</v>
      </c>
      <c r="B1901" s="2">
        <f>RSI!B1901</f>
        <v>9.8450000000000006</v>
      </c>
      <c r="C1901" s="2">
        <f>RSI!I1901</f>
        <v>66.299408724320855</v>
      </c>
      <c r="D1901" s="2">
        <f>MACD!E1901</f>
        <v>-0.22642959406156926</v>
      </c>
      <c r="E1901" s="2">
        <f>MACD!F1901</f>
        <v>-0.31478229575733002</v>
      </c>
      <c r="F1901" s="2">
        <f>'Moving Avg'!D1901</f>
        <v>9.84</v>
      </c>
      <c r="G1901" s="2">
        <f>'Moving Avg'!F1901</f>
        <v>9.521749999999999</v>
      </c>
      <c r="H1901" s="2">
        <f>'Moving Avg'!G1901</f>
        <v>9.0269600000000061</v>
      </c>
      <c r="I1901" s="2">
        <f>'Moving Avg'!H1901</f>
        <v>7.8075700000000063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  <c r="M1901" s="7">
        <f t="shared" si="290"/>
        <v>25</v>
      </c>
      <c r="N1901" s="7">
        <f t="shared" si="291"/>
        <v>0</v>
      </c>
      <c r="O1901" s="7">
        <f t="shared" si="292"/>
        <v>50</v>
      </c>
      <c r="P1901" s="7">
        <f t="shared" si="293"/>
        <v>16.5</v>
      </c>
      <c r="Q1901" s="8">
        <f t="shared" si="294"/>
        <v>18.725000000000001</v>
      </c>
      <c r="R1901" s="8">
        <f t="shared" si="295"/>
        <v>26.625</v>
      </c>
      <c r="S1901" s="8">
        <f t="shared" si="296"/>
        <v>23.675000000000001</v>
      </c>
      <c r="T1901" s="8">
        <f t="shared" si="297"/>
        <v>22.875</v>
      </c>
      <c r="U1901" s="7">
        <f t="shared" si="298"/>
        <v>23.008333333333336</v>
      </c>
      <c r="V1901" s="7">
        <f t="shared" si="299"/>
        <v>22.975000000000001</v>
      </c>
    </row>
    <row r="1902" spans="1:22" ht="13.5" x14ac:dyDescent="0.25">
      <c r="A1902" s="3">
        <f>RSI!A1902</f>
        <v>44781</v>
      </c>
      <c r="B1902" s="2">
        <f>RSI!B1902</f>
        <v>9.8450000000000006</v>
      </c>
      <c r="C1902" s="2">
        <f>RSI!I1902</f>
        <v>66.299408724320855</v>
      </c>
      <c r="D1902" s="2">
        <f>MACD!E1902</f>
        <v>-0.12462690437499013</v>
      </c>
      <c r="E1902" s="2">
        <f>MACD!F1902</f>
        <v>-0.27675121748086207</v>
      </c>
      <c r="F1902" s="2">
        <f>'Moving Avg'!D1902</f>
        <v>9.8366000000000007</v>
      </c>
      <c r="G1902" s="2">
        <f>'Moving Avg'!F1902</f>
        <v>9.581999999999999</v>
      </c>
      <c r="H1902" s="2">
        <f>'Moving Avg'!G1902</f>
        <v>9.0527200000000061</v>
      </c>
      <c r="I1902" s="2">
        <f>'Moving Avg'!H1902</f>
        <v>7.8206650000000062</v>
      </c>
      <c r="J1902" s="5" t="str">
        <f>OBV!F1902</f>
        <v>BEARISH</v>
      </c>
      <c r="K1902" s="5" t="str">
        <f>OBV!G1902</f>
        <v>NEUTRAL</v>
      </c>
      <c r="L1902" s="5" t="str">
        <f>OBV!H1902</f>
        <v>CONFIRMED BEARISH</v>
      </c>
      <c r="M1902" s="7">
        <f t="shared" si="290"/>
        <v>25</v>
      </c>
      <c r="N1902" s="7">
        <f t="shared" si="291"/>
        <v>0</v>
      </c>
      <c r="O1902" s="7">
        <f t="shared" si="292"/>
        <v>50</v>
      </c>
      <c r="P1902" s="7">
        <f t="shared" si="293"/>
        <v>16.5</v>
      </c>
      <c r="Q1902" s="8">
        <f t="shared" si="294"/>
        <v>18.725000000000001</v>
      </c>
      <c r="R1902" s="8">
        <f t="shared" si="295"/>
        <v>26.625</v>
      </c>
      <c r="S1902" s="8">
        <f t="shared" si="296"/>
        <v>23.675000000000001</v>
      </c>
      <c r="T1902" s="8">
        <f t="shared" si="297"/>
        <v>22.875</v>
      </c>
      <c r="U1902" s="7">
        <f t="shared" si="298"/>
        <v>23.008333333333336</v>
      </c>
      <c r="V1902" s="7">
        <f t="shared" si="299"/>
        <v>22.975000000000001</v>
      </c>
    </row>
    <row r="1903" spans="1:22" ht="13.5" x14ac:dyDescent="0.25">
      <c r="A1903" s="3">
        <f>RSI!A1903</f>
        <v>44782</v>
      </c>
      <c r="B1903" s="2">
        <f>RSI!B1903</f>
        <v>9.6790000000000003</v>
      </c>
      <c r="C1903" s="2">
        <f>RSI!I1903</f>
        <v>57.40869202567464</v>
      </c>
      <c r="D1903" s="2">
        <f>MACD!E1903</f>
        <v>-4.7389732633368098E-2</v>
      </c>
      <c r="E1903" s="2">
        <f>MACD!F1903</f>
        <v>-0.23087892051136327</v>
      </c>
      <c r="F1903" s="2">
        <f>'Moving Avg'!D1903</f>
        <v>9.8033999999999999</v>
      </c>
      <c r="G1903" s="2">
        <f>'Moving Avg'!F1903</f>
        <v>9.6297999999999995</v>
      </c>
      <c r="H1903" s="2">
        <f>'Moving Avg'!G1903</f>
        <v>9.0746600000000051</v>
      </c>
      <c r="I1903" s="2">
        <f>'Moving Avg'!H1903</f>
        <v>7.8329300000000055</v>
      </c>
      <c r="J1903" s="5" t="str">
        <f>OBV!F1903</f>
        <v>BEARISH</v>
      </c>
      <c r="K1903" s="5" t="str">
        <f>OBV!G1903</f>
        <v>NEUTRAL</v>
      </c>
      <c r="L1903" s="5" t="str">
        <f>OBV!H1903</f>
        <v>CONFIRMED BEARISH</v>
      </c>
      <c r="M1903" s="7">
        <f t="shared" si="290"/>
        <v>25</v>
      </c>
      <c r="N1903" s="7">
        <f t="shared" si="291"/>
        <v>0</v>
      </c>
      <c r="O1903" s="7">
        <f t="shared" si="292"/>
        <v>50</v>
      </c>
      <c r="P1903" s="7">
        <f t="shared" si="293"/>
        <v>16.5</v>
      </c>
      <c r="Q1903" s="8">
        <f t="shared" si="294"/>
        <v>18.725000000000001</v>
      </c>
      <c r="R1903" s="8">
        <f t="shared" si="295"/>
        <v>26.625</v>
      </c>
      <c r="S1903" s="8">
        <f t="shared" si="296"/>
        <v>23.675000000000001</v>
      </c>
      <c r="T1903" s="8">
        <f t="shared" si="297"/>
        <v>22.875</v>
      </c>
      <c r="U1903" s="7">
        <f t="shared" si="298"/>
        <v>23.008333333333336</v>
      </c>
      <c r="V1903" s="7">
        <f t="shared" si="299"/>
        <v>22.975000000000001</v>
      </c>
    </row>
    <row r="1904" spans="1:22" ht="13.5" x14ac:dyDescent="0.25">
      <c r="A1904" s="3">
        <f>RSI!A1904</f>
        <v>44783</v>
      </c>
      <c r="B1904" s="2">
        <f>RSI!B1904</f>
        <v>9.8450000000000006</v>
      </c>
      <c r="C1904" s="2">
        <f>RSI!I1904</f>
        <v>62.783331028681189</v>
      </c>
      <c r="D1904" s="2">
        <f>MACD!E1904</f>
        <v>4.6837179634398041E-3</v>
      </c>
      <c r="E1904" s="2">
        <f>MACD!F1904</f>
        <v>-0.18376639281640267</v>
      </c>
      <c r="F1904" s="2">
        <f>'Moving Avg'!D1904</f>
        <v>9.8033999999999999</v>
      </c>
      <c r="G1904" s="2">
        <f>'Moving Avg'!F1904</f>
        <v>9.6775500000000001</v>
      </c>
      <c r="H1904" s="2">
        <f>'Moving Avg'!G1904</f>
        <v>9.0999200000000044</v>
      </c>
      <c r="I1904" s="2">
        <f>'Moving Avg'!H1904</f>
        <v>7.8460250000000062</v>
      </c>
      <c r="J1904" s="5" t="str">
        <f>OBV!F1904</f>
        <v>BEARISH</v>
      </c>
      <c r="K1904" s="5" t="str">
        <f>OBV!G1904</f>
        <v>NEUTRAL</v>
      </c>
      <c r="L1904" s="5" t="str">
        <f>OBV!H1904</f>
        <v>NEUTRAL</v>
      </c>
      <c r="M1904" s="7">
        <f t="shared" si="290"/>
        <v>25</v>
      </c>
      <c r="N1904" s="7">
        <f t="shared" si="291"/>
        <v>0</v>
      </c>
      <c r="O1904" s="7">
        <f t="shared" si="292"/>
        <v>50</v>
      </c>
      <c r="P1904" s="7">
        <f t="shared" si="293"/>
        <v>16.5</v>
      </c>
      <c r="Q1904" s="8">
        <f t="shared" si="294"/>
        <v>18.725000000000001</v>
      </c>
      <c r="R1904" s="8">
        <f t="shared" si="295"/>
        <v>26.625</v>
      </c>
      <c r="S1904" s="8">
        <f t="shared" si="296"/>
        <v>23.675000000000001</v>
      </c>
      <c r="T1904" s="8">
        <f t="shared" si="297"/>
        <v>22.875</v>
      </c>
      <c r="U1904" s="7">
        <f t="shared" si="298"/>
        <v>23.008333333333336</v>
      </c>
      <c r="V1904" s="7">
        <f t="shared" si="299"/>
        <v>22.975000000000001</v>
      </c>
    </row>
    <row r="1905" spans="1:22" ht="13.5" x14ac:dyDescent="0.25">
      <c r="A1905" s="3">
        <f>RSI!A1905</f>
        <v>44784</v>
      </c>
      <c r="B1905" s="2">
        <f>RSI!B1905</f>
        <v>10.343</v>
      </c>
      <c r="C1905" s="2">
        <f>RSI!I1905</f>
        <v>73.561959873003858</v>
      </c>
      <c r="D1905" s="2">
        <f>MACD!E1905</f>
        <v>-5.4203730842274922E-3</v>
      </c>
      <c r="E1905" s="2">
        <f>MACD!F1905</f>
        <v>-0.14809718886996764</v>
      </c>
      <c r="F1905" s="2">
        <f>'Moving Avg'!D1905</f>
        <v>9.9114000000000004</v>
      </c>
      <c r="G1905" s="2">
        <f>'Moving Avg'!F1905</f>
        <v>9.7423499999999983</v>
      </c>
      <c r="H1905" s="2">
        <f>'Moving Avg'!G1905</f>
        <v>9.1351400000000051</v>
      </c>
      <c r="I1905" s="2">
        <f>'Moving Avg'!H1905</f>
        <v>7.8616100000000051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  <c r="M1905" s="7">
        <f t="shared" si="290"/>
        <v>0</v>
      </c>
      <c r="N1905" s="7">
        <f t="shared" si="291"/>
        <v>0</v>
      </c>
      <c r="O1905" s="7">
        <f t="shared" si="292"/>
        <v>50</v>
      </c>
      <c r="P1905" s="7">
        <f t="shared" si="293"/>
        <v>83.5</v>
      </c>
      <c r="Q1905" s="8">
        <f t="shared" si="294"/>
        <v>20.024999999999999</v>
      </c>
      <c r="R1905" s="8">
        <f t="shared" si="295"/>
        <v>38.375</v>
      </c>
      <c r="S1905" s="8">
        <f t="shared" si="296"/>
        <v>50.075000000000003</v>
      </c>
      <c r="T1905" s="8">
        <f t="shared" si="297"/>
        <v>33.375</v>
      </c>
      <c r="U1905" s="7">
        <f t="shared" si="298"/>
        <v>36.158333333333331</v>
      </c>
      <c r="V1905" s="7">
        <f t="shared" si="299"/>
        <v>35.462499999999999</v>
      </c>
    </row>
    <row r="1906" spans="1:22" ht="13.5" x14ac:dyDescent="0.25">
      <c r="A1906" s="3">
        <f>RSI!A1906</f>
        <v>44785</v>
      </c>
      <c r="B1906" s="2">
        <f>RSI!B1906</f>
        <v>10.343</v>
      </c>
      <c r="C1906" s="2">
        <f>RSI!I1906</f>
        <v>73.561959873003858</v>
      </c>
      <c r="D1906" s="2">
        <f>MACD!E1906</f>
        <v>-1.8665226490984566E-2</v>
      </c>
      <c r="E1906" s="2">
        <f>MACD!F1906</f>
        <v>-0.12221079639417104</v>
      </c>
      <c r="F1906" s="2">
        <f>'Moving Avg'!D1906</f>
        <v>10.011000000000001</v>
      </c>
      <c r="G1906" s="2">
        <f>'Moving Avg'!F1906</f>
        <v>9.80715</v>
      </c>
      <c r="H1906" s="2">
        <f>'Moving Avg'!G1906</f>
        <v>9.1736800000000045</v>
      </c>
      <c r="I1906" s="2">
        <f>'Moving Avg'!H1906</f>
        <v>7.8772300000000053</v>
      </c>
      <c r="J1906" s="5" t="str">
        <f>OBV!F1906</f>
        <v>BEARISH</v>
      </c>
      <c r="K1906" s="5" t="str">
        <f>OBV!G1906</f>
        <v>NEUTRAL</v>
      </c>
      <c r="L1906" s="5" t="str">
        <f>OBV!H1906</f>
        <v>BEARISH DIVERGENCE</v>
      </c>
      <c r="M1906" s="7">
        <f t="shared" si="290"/>
        <v>0</v>
      </c>
      <c r="N1906" s="7">
        <f t="shared" si="291"/>
        <v>0</v>
      </c>
      <c r="O1906" s="7">
        <f t="shared" si="292"/>
        <v>50</v>
      </c>
      <c r="P1906" s="7">
        <f t="shared" si="293"/>
        <v>16.5</v>
      </c>
      <c r="Q1906" s="8">
        <f t="shared" si="294"/>
        <v>9.9749999999999996</v>
      </c>
      <c r="R1906" s="8">
        <f t="shared" si="295"/>
        <v>21.625</v>
      </c>
      <c r="S1906" s="8">
        <f t="shared" si="296"/>
        <v>19.925000000000001</v>
      </c>
      <c r="T1906" s="8">
        <f t="shared" si="297"/>
        <v>16.625</v>
      </c>
      <c r="U1906" s="7">
        <f t="shared" si="298"/>
        <v>17.175000000000001</v>
      </c>
      <c r="V1906" s="7">
        <f t="shared" si="299"/>
        <v>17.037500000000001</v>
      </c>
    </row>
    <row r="1907" spans="1:22" ht="13.5" x14ac:dyDescent="0.25">
      <c r="A1907" s="3">
        <f>RSI!A1907</f>
        <v>44788</v>
      </c>
      <c r="B1907" s="2">
        <f>RSI!B1907</f>
        <v>10.103</v>
      </c>
      <c r="C1907" s="2">
        <f>RSI!I1907</f>
        <v>63.313195324757992</v>
      </c>
      <c r="D1907" s="2">
        <f>MACD!E1907</f>
        <v>-1.7672844100371066E-2</v>
      </c>
      <c r="E1907" s="2">
        <f>MACD!F1907</f>
        <v>-0.10130320593541106</v>
      </c>
      <c r="F1907" s="2">
        <f>'Moving Avg'!D1907</f>
        <v>10.0626</v>
      </c>
      <c r="G1907" s="2">
        <f>'Moving Avg'!F1907</f>
        <v>9.8603500000000004</v>
      </c>
      <c r="H1907" s="2">
        <f>'Moving Avg'!G1907</f>
        <v>9.2075800000000054</v>
      </c>
      <c r="I1907" s="2">
        <f>'Moving Avg'!H1907</f>
        <v>7.8909300000000053</v>
      </c>
      <c r="J1907" s="5" t="str">
        <f>OBV!F1907</f>
        <v>BEARISH</v>
      </c>
      <c r="K1907" s="5" t="str">
        <f>OBV!G1907</f>
        <v>NEUTRAL</v>
      </c>
      <c r="L1907" s="5" t="str">
        <f>OBV!H1907</f>
        <v>BEARISH DIVERGENCE</v>
      </c>
      <c r="M1907" s="7">
        <f t="shared" si="290"/>
        <v>25</v>
      </c>
      <c r="N1907" s="7">
        <f t="shared" si="291"/>
        <v>0</v>
      </c>
      <c r="O1907" s="7">
        <f t="shared" si="292"/>
        <v>50</v>
      </c>
      <c r="P1907" s="7">
        <f t="shared" si="293"/>
        <v>16.5</v>
      </c>
      <c r="Q1907" s="8">
        <f t="shared" si="294"/>
        <v>18.725000000000001</v>
      </c>
      <c r="R1907" s="8">
        <f t="shared" si="295"/>
        <v>26.625</v>
      </c>
      <c r="S1907" s="8">
        <f t="shared" si="296"/>
        <v>23.675000000000001</v>
      </c>
      <c r="T1907" s="8">
        <f t="shared" si="297"/>
        <v>22.875</v>
      </c>
      <c r="U1907" s="7">
        <f t="shared" si="298"/>
        <v>23.008333333333336</v>
      </c>
      <c r="V1907" s="7">
        <f t="shared" si="299"/>
        <v>22.975000000000001</v>
      </c>
    </row>
    <row r="1908" spans="1:22" ht="13.5" x14ac:dyDescent="0.25">
      <c r="A1908" s="3">
        <f>RSI!A1908</f>
        <v>44789</v>
      </c>
      <c r="B1908" s="2">
        <f>RSI!B1908</f>
        <v>10.701000000000001</v>
      </c>
      <c r="C1908" s="2">
        <f>RSI!I1908</f>
        <v>73.296277674098377</v>
      </c>
      <c r="D1908" s="2">
        <f>MACD!E1908</f>
        <v>-6.6352056254729064E-2</v>
      </c>
      <c r="E1908" s="2">
        <f>MACD!F1908</f>
        <v>-9.431297599927467E-2</v>
      </c>
      <c r="F1908" s="2">
        <f>'Moving Avg'!D1908</f>
        <v>10.266999999999999</v>
      </c>
      <c r="G1908" s="2">
        <f>'Moving Avg'!F1908</f>
        <v>9.9430499999999995</v>
      </c>
      <c r="H1908" s="2">
        <f>'Moving Avg'!G1908</f>
        <v>9.2554400000000054</v>
      </c>
      <c r="I1908" s="2">
        <f>'Moving Avg'!H1908</f>
        <v>7.907620000000005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  <c r="M1908" s="7">
        <f t="shared" si="290"/>
        <v>0</v>
      </c>
      <c r="N1908" s="7">
        <f t="shared" si="291"/>
        <v>0</v>
      </c>
      <c r="O1908" s="7">
        <f t="shared" si="292"/>
        <v>50</v>
      </c>
      <c r="P1908" s="7">
        <f t="shared" si="293"/>
        <v>83.5</v>
      </c>
      <c r="Q1908" s="8">
        <f t="shared" si="294"/>
        <v>20.024999999999999</v>
      </c>
      <c r="R1908" s="8">
        <f t="shared" si="295"/>
        <v>38.375</v>
      </c>
      <c r="S1908" s="8">
        <f t="shared" si="296"/>
        <v>50.075000000000003</v>
      </c>
      <c r="T1908" s="8">
        <f t="shared" si="297"/>
        <v>33.375</v>
      </c>
      <c r="U1908" s="7">
        <f t="shared" si="298"/>
        <v>36.158333333333331</v>
      </c>
      <c r="V1908" s="7">
        <f t="shared" si="299"/>
        <v>35.462499999999999</v>
      </c>
    </row>
    <row r="1909" spans="1:22" ht="13.5" x14ac:dyDescent="0.25">
      <c r="A1909" s="3">
        <f>RSI!A1909</f>
        <v>44790</v>
      </c>
      <c r="B1909" s="2">
        <f>RSI!B1909</f>
        <v>10.884</v>
      </c>
      <c r="C1909" s="2">
        <f>RSI!I1909</f>
        <v>75.493948751230761</v>
      </c>
      <c r="D1909" s="2">
        <f>MACD!E1909</f>
        <v>-0.12704543265766333</v>
      </c>
      <c r="E1909" s="2">
        <f>MACD!F1909</f>
        <v>-0.1008594673309524</v>
      </c>
      <c r="F1909" s="2">
        <f>'Moving Avg'!D1909</f>
        <v>10.4748</v>
      </c>
      <c r="G1909" s="2">
        <f>'Moving Avg'!F1909</f>
        <v>10.026149999999998</v>
      </c>
      <c r="H1909" s="2">
        <f>'Moving Avg'!G1909</f>
        <v>9.3068000000000044</v>
      </c>
      <c r="I1909" s="2">
        <f>'Moving Avg'!H1909</f>
        <v>7.9259850000000061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  <c r="M1909" s="7">
        <f t="shared" si="290"/>
        <v>0</v>
      </c>
      <c r="N1909" s="7">
        <f t="shared" si="291"/>
        <v>100</v>
      </c>
      <c r="O1909" s="7">
        <f t="shared" si="292"/>
        <v>50</v>
      </c>
      <c r="P1909" s="7">
        <f t="shared" si="293"/>
        <v>83.5</v>
      </c>
      <c r="Q1909" s="8">
        <f t="shared" si="294"/>
        <v>55.024999999999999</v>
      </c>
      <c r="R1909" s="8">
        <f t="shared" si="295"/>
        <v>58.375</v>
      </c>
      <c r="S1909" s="8">
        <f t="shared" si="296"/>
        <v>65.075000000000003</v>
      </c>
      <c r="T1909" s="8">
        <f t="shared" si="297"/>
        <v>58.375</v>
      </c>
      <c r="U1909" s="7">
        <f t="shared" si="298"/>
        <v>59.491666666666674</v>
      </c>
      <c r="V1909" s="7">
        <f t="shared" si="299"/>
        <v>59.212500000000006</v>
      </c>
    </row>
    <row r="1910" spans="1:22" ht="13.5" x14ac:dyDescent="0.25">
      <c r="A1910" s="3">
        <f>RSI!A1910</f>
        <v>44791</v>
      </c>
      <c r="B1910" s="2">
        <f>RSI!B1910</f>
        <v>11.34</v>
      </c>
      <c r="C1910" s="2">
        <f>RSI!I1910</f>
        <v>79.926990452171182</v>
      </c>
      <c r="D1910" s="2">
        <f>MACD!E1910</f>
        <v>-0.22522918416813731</v>
      </c>
      <c r="E1910" s="2">
        <f>MACD!F1910</f>
        <v>-0.12573341069838939</v>
      </c>
      <c r="F1910" s="2">
        <f>'Moving Avg'!D1910</f>
        <v>10.674199999999999</v>
      </c>
      <c r="G1910" s="2">
        <f>'Moving Avg'!F1910</f>
        <v>10.105049999999999</v>
      </c>
      <c r="H1910" s="2">
        <f>'Moving Avg'!G1910</f>
        <v>9.3632800000000049</v>
      </c>
      <c r="I1910" s="2">
        <f>'Moving Avg'!H1910</f>
        <v>7.9476950000000057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  <c r="M1910" s="7">
        <f t="shared" si="290"/>
        <v>0</v>
      </c>
      <c r="N1910" s="7">
        <f t="shared" si="291"/>
        <v>100</v>
      </c>
      <c r="O1910" s="7">
        <f t="shared" si="292"/>
        <v>50</v>
      </c>
      <c r="P1910" s="7">
        <f t="shared" si="293"/>
        <v>83.5</v>
      </c>
      <c r="Q1910" s="8">
        <f t="shared" si="294"/>
        <v>55.024999999999999</v>
      </c>
      <c r="R1910" s="8">
        <f t="shared" si="295"/>
        <v>58.375</v>
      </c>
      <c r="S1910" s="8">
        <f t="shared" si="296"/>
        <v>65.075000000000003</v>
      </c>
      <c r="T1910" s="8">
        <f t="shared" si="297"/>
        <v>58.375</v>
      </c>
      <c r="U1910" s="7">
        <f t="shared" si="298"/>
        <v>59.491666666666674</v>
      </c>
      <c r="V1910" s="7">
        <f t="shared" si="299"/>
        <v>59.212500000000006</v>
      </c>
    </row>
    <row r="1911" spans="1:22" ht="13.5" x14ac:dyDescent="0.25">
      <c r="A1911" s="3">
        <f>RSI!A1911</f>
        <v>44792</v>
      </c>
      <c r="B1911" s="2">
        <f>RSI!B1911</f>
        <v>11.215999999999999</v>
      </c>
      <c r="C1911" s="2">
        <f>RSI!I1911</f>
        <v>75.905885080978308</v>
      </c>
      <c r="D1911" s="2">
        <f>MACD!E1911</f>
        <v>-0.30145600732685018</v>
      </c>
      <c r="E1911" s="2">
        <f>MACD!F1911</f>
        <v>-0.16087793002408157</v>
      </c>
      <c r="F1911" s="2">
        <f>'Moving Avg'!D1911</f>
        <v>10.848800000000001</v>
      </c>
      <c r="G1911" s="2">
        <f>'Moving Avg'!F1911</f>
        <v>10.163650000000001</v>
      </c>
      <c r="H1911" s="2">
        <f>'Moving Avg'!G1911</f>
        <v>9.4201200000000043</v>
      </c>
      <c r="I1911" s="2">
        <f>'Moving Avg'!H1911</f>
        <v>7.968785000000004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  <c r="M1911" s="7">
        <f t="shared" si="290"/>
        <v>0</v>
      </c>
      <c r="N1911" s="7">
        <f t="shared" si="291"/>
        <v>100</v>
      </c>
      <c r="O1911" s="7">
        <f t="shared" si="292"/>
        <v>50</v>
      </c>
      <c r="P1911" s="7">
        <f t="shared" si="293"/>
        <v>83.5</v>
      </c>
      <c r="Q1911" s="8">
        <f t="shared" si="294"/>
        <v>55.024999999999999</v>
      </c>
      <c r="R1911" s="8">
        <f t="shared" si="295"/>
        <v>58.375</v>
      </c>
      <c r="S1911" s="8">
        <f t="shared" si="296"/>
        <v>65.075000000000003</v>
      </c>
      <c r="T1911" s="8">
        <f t="shared" si="297"/>
        <v>58.375</v>
      </c>
      <c r="U1911" s="7">
        <f t="shared" si="298"/>
        <v>59.491666666666674</v>
      </c>
      <c r="V1911" s="7">
        <f t="shared" si="299"/>
        <v>59.212500000000006</v>
      </c>
    </row>
    <row r="1912" spans="1:22" ht="13.5" x14ac:dyDescent="0.25">
      <c r="A1912" s="3">
        <f>RSI!A1912</f>
        <v>44795</v>
      </c>
      <c r="B1912" s="2">
        <f>RSI!B1912</f>
        <v>11.007999999999999</v>
      </c>
      <c r="C1912" s="2">
        <f>RSI!I1912</f>
        <v>69.58211659862036</v>
      </c>
      <c r="D1912" s="2">
        <f>MACD!E1912</f>
        <v>-0.35795900544462356</v>
      </c>
      <c r="E1912" s="2">
        <f>MACD!F1912</f>
        <v>-0.20029414510818996</v>
      </c>
      <c r="F1912" s="2">
        <f>'Moving Avg'!D1912</f>
        <v>11.0298</v>
      </c>
      <c r="G1912" s="2">
        <f>'Moving Avg'!F1912</f>
        <v>10.209350000000001</v>
      </c>
      <c r="H1912" s="2">
        <f>'Moving Avg'!G1912</f>
        <v>9.4741200000000045</v>
      </c>
      <c r="I1912" s="2">
        <f>'Moving Avg'!H1912</f>
        <v>7.9888350000000052</v>
      </c>
      <c r="J1912" s="5" t="str">
        <f>OBV!F1912</f>
        <v>BULLISH</v>
      </c>
      <c r="K1912" s="5" t="str">
        <f>OBV!G1912</f>
        <v>NEUTRAL</v>
      </c>
      <c r="L1912" s="5" t="str">
        <f>OBV!H1912</f>
        <v>CONFIRMED BULLISH</v>
      </c>
      <c r="M1912" s="7">
        <f t="shared" si="290"/>
        <v>25</v>
      </c>
      <c r="N1912" s="7">
        <f t="shared" si="291"/>
        <v>100</v>
      </c>
      <c r="O1912" s="7">
        <f t="shared" si="292"/>
        <v>50</v>
      </c>
      <c r="P1912" s="7">
        <f t="shared" si="293"/>
        <v>83.5</v>
      </c>
      <c r="Q1912" s="8">
        <f t="shared" si="294"/>
        <v>63.774999999999999</v>
      </c>
      <c r="R1912" s="8">
        <f t="shared" si="295"/>
        <v>63.375</v>
      </c>
      <c r="S1912" s="8">
        <f t="shared" si="296"/>
        <v>68.825000000000003</v>
      </c>
      <c r="T1912" s="8">
        <f t="shared" si="297"/>
        <v>64.625</v>
      </c>
      <c r="U1912" s="7">
        <f t="shared" si="298"/>
        <v>65.325000000000003</v>
      </c>
      <c r="V1912" s="7">
        <f t="shared" si="299"/>
        <v>65.150000000000006</v>
      </c>
    </row>
    <row r="1913" spans="1:22" ht="13.5" x14ac:dyDescent="0.25">
      <c r="A1913" s="3">
        <f>RSI!A1913</f>
        <v>44796</v>
      </c>
      <c r="B1913" s="2">
        <f>RSI!B1913</f>
        <v>11</v>
      </c>
      <c r="C1913" s="2">
        <f>RSI!I1913</f>
        <v>69.342832726671034</v>
      </c>
      <c r="D1913" s="2">
        <f>MACD!E1913</f>
        <v>-0.43634786145775273</v>
      </c>
      <c r="E1913" s="2">
        <f>MACD!F1913</f>
        <v>-0.24750488837810253</v>
      </c>
      <c r="F1913" s="2">
        <f>'Moving Avg'!D1913</f>
        <v>11.089599999999999</v>
      </c>
      <c r="G1913" s="2">
        <f>'Moving Avg'!F1913</f>
        <v>10.260850000000001</v>
      </c>
      <c r="H1913" s="2">
        <f>'Moving Avg'!G1913</f>
        <v>9.5284600000000044</v>
      </c>
      <c r="I1913" s="2">
        <f>'Moving Avg'!H1913</f>
        <v>8.0081600000000037</v>
      </c>
      <c r="J1913" s="5" t="str">
        <f>OBV!F1913</f>
        <v>BEARISH</v>
      </c>
      <c r="K1913" s="5" t="str">
        <f>OBV!G1913</f>
        <v>NEUTRAL</v>
      </c>
      <c r="L1913" s="5" t="str">
        <f>OBV!H1913</f>
        <v>BEARISH DIVERGENCE</v>
      </c>
      <c r="M1913" s="7">
        <f t="shared" si="290"/>
        <v>25</v>
      </c>
      <c r="N1913" s="7">
        <f t="shared" si="291"/>
        <v>100</v>
      </c>
      <c r="O1913" s="7">
        <f t="shared" si="292"/>
        <v>50</v>
      </c>
      <c r="P1913" s="7">
        <f t="shared" si="293"/>
        <v>16.5</v>
      </c>
      <c r="Q1913" s="8">
        <f t="shared" si="294"/>
        <v>53.725000000000001</v>
      </c>
      <c r="R1913" s="8">
        <f t="shared" si="295"/>
        <v>46.625</v>
      </c>
      <c r="S1913" s="8">
        <f t="shared" si="296"/>
        <v>38.674999999999997</v>
      </c>
      <c r="T1913" s="8">
        <f t="shared" si="297"/>
        <v>47.875</v>
      </c>
      <c r="U1913" s="7">
        <f t="shared" si="298"/>
        <v>46.341666666666661</v>
      </c>
      <c r="V1913" s="7">
        <f t="shared" si="299"/>
        <v>46.724999999999994</v>
      </c>
    </row>
    <row r="1914" spans="1:22" ht="13.5" x14ac:dyDescent="0.25">
      <c r="A1914" s="3">
        <f>RSI!A1914</f>
        <v>44797</v>
      </c>
      <c r="B1914" s="2">
        <f>RSI!B1914</f>
        <v>11.007999999999999</v>
      </c>
      <c r="C1914" s="2">
        <f>RSI!I1914</f>
        <v>69.455949525021779</v>
      </c>
      <c r="D1914" s="2">
        <f>MACD!E1914</f>
        <v>-0.48289926874487499</v>
      </c>
      <c r="E1914" s="2">
        <f>MACD!F1914</f>
        <v>-0.29458376445145701</v>
      </c>
      <c r="F1914" s="2">
        <f>'Moving Avg'!D1914</f>
        <v>11.114399999999998</v>
      </c>
      <c r="G1914" s="2">
        <f>'Moving Avg'!F1914</f>
        <v>10.312750000000001</v>
      </c>
      <c r="H1914" s="2">
        <f>'Moving Avg'!G1914</f>
        <v>9.580460000000004</v>
      </c>
      <c r="I1914" s="2">
        <f>'Moving Avg'!H1914</f>
        <v>8.0275250000000042</v>
      </c>
      <c r="J1914" s="5" t="str">
        <f>OBV!F1914</f>
        <v>BEARISH</v>
      </c>
      <c r="K1914" s="5" t="str">
        <f>OBV!G1914</f>
        <v>NEUTRAL</v>
      </c>
      <c r="L1914" s="5" t="str">
        <f>OBV!H1914</f>
        <v>BEARISH DIVERGENCE</v>
      </c>
      <c r="M1914" s="7">
        <f t="shared" si="290"/>
        <v>25</v>
      </c>
      <c r="N1914" s="7">
        <f t="shared" si="291"/>
        <v>100</v>
      </c>
      <c r="O1914" s="7">
        <f t="shared" si="292"/>
        <v>50</v>
      </c>
      <c r="P1914" s="7">
        <f t="shared" si="293"/>
        <v>16.5</v>
      </c>
      <c r="Q1914" s="8">
        <f t="shared" si="294"/>
        <v>53.725000000000001</v>
      </c>
      <c r="R1914" s="8">
        <f t="shared" si="295"/>
        <v>46.625</v>
      </c>
      <c r="S1914" s="8">
        <f t="shared" si="296"/>
        <v>38.674999999999997</v>
      </c>
      <c r="T1914" s="8">
        <f t="shared" si="297"/>
        <v>47.875</v>
      </c>
      <c r="U1914" s="7">
        <f t="shared" si="298"/>
        <v>46.341666666666661</v>
      </c>
      <c r="V1914" s="7">
        <f t="shared" si="299"/>
        <v>46.724999999999994</v>
      </c>
    </row>
    <row r="1915" spans="1:22" ht="13.5" x14ac:dyDescent="0.25">
      <c r="A1915" s="3">
        <f>RSI!A1915</f>
        <v>44798</v>
      </c>
      <c r="B1915" s="2">
        <f>RSI!B1915</f>
        <v>10.967000000000001</v>
      </c>
      <c r="C1915" s="2">
        <f>RSI!I1915</f>
        <v>68.069743606505369</v>
      </c>
      <c r="D1915" s="2">
        <f>MACD!E1915</f>
        <v>-0.44746918307245132</v>
      </c>
      <c r="E1915" s="2">
        <f>MACD!F1915</f>
        <v>-0.32516084817565588</v>
      </c>
      <c r="F1915" s="2">
        <f>'Moving Avg'!D1915</f>
        <v>11.0398</v>
      </c>
      <c r="G1915" s="2">
        <f>'Moving Avg'!F1915</f>
        <v>10.367600000000001</v>
      </c>
      <c r="H1915" s="2">
        <f>'Moving Avg'!G1915</f>
        <v>9.6278200000000034</v>
      </c>
      <c r="I1915" s="2">
        <f>'Moving Avg'!H1915</f>
        <v>8.0467250000000039</v>
      </c>
      <c r="J1915" s="5" t="str">
        <f>OBV!F1915</f>
        <v>BEARISH</v>
      </c>
      <c r="K1915" s="5" t="str">
        <f>OBV!G1915</f>
        <v>NEUTRAL</v>
      </c>
      <c r="L1915" s="5" t="str">
        <f>OBV!H1915</f>
        <v>CONFIRMED BEARISH</v>
      </c>
      <c r="M1915" s="7">
        <f t="shared" si="290"/>
        <v>25</v>
      </c>
      <c r="N1915" s="7">
        <f t="shared" si="291"/>
        <v>100</v>
      </c>
      <c r="O1915" s="7">
        <f t="shared" si="292"/>
        <v>50</v>
      </c>
      <c r="P1915" s="7">
        <f t="shared" si="293"/>
        <v>16.5</v>
      </c>
      <c r="Q1915" s="8">
        <f t="shared" si="294"/>
        <v>53.725000000000001</v>
      </c>
      <c r="R1915" s="8">
        <f t="shared" si="295"/>
        <v>46.625</v>
      </c>
      <c r="S1915" s="8">
        <f t="shared" si="296"/>
        <v>38.674999999999997</v>
      </c>
      <c r="T1915" s="8">
        <f t="shared" si="297"/>
        <v>47.875</v>
      </c>
      <c r="U1915" s="7">
        <f t="shared" si="298"/>
        <v>46.341666666666661</v>
      </c>
      <c r="V1915" s="7">
        <f t="shared" si="299"/>
        <v>46.724999999999994</v>
      </c>
    </row>
    <row r="1916" spans="1:22" ht="13.5" x14ac:dyDescent="0.25">
      <c r="A1916" s="3">
        <f>RSI!A1916</f>
        <v>44799</v>
      </c>
      <c r="B1916" s="2">
        <f>RSI!B1916</f>
        <v>10.967000000000001</v>
      </c>
      <c r="C1916" s="2">
        <f>RSI!I1916</f>
        <v>68.069743606505369</v>
      </c>
      <c r="D1916" s="2">
        <f>MACD!E1916</f>
        <v>-0.42172231614308764</v>
      </c>
      <c r="E1916" s="2">
        <f>MACD!F1916</f>
        <v>-0.34447314176914229</v>
      </c>
      <c r="F1916" s="2">
        <f>'Moving Avg'!D1916</f>
        <v>10.989999999999998</v>
      </c>
      <c r="G1916" s="2">
        <f>'Moving Avg'!F1916</f>
        <v>10.422450000000001</v>
      </c>
      <c r="H1916" s="2">
        <f>'Moving Avg'!G1916</f>
        <v>9.6660400000000024</v>
      </c>
      <c r="I1916" s="2">
        <f>'Moving Avg'!H1916</f>
        <v>8.0665700000000058</v>
      </c>
      <c r="J1916" s="5" t="str">
        <f>OBV!F1916</f>
        <v>BEARISH</v>
      </c>
      <c r="K1916" s="5" t="str">
        <f>OBV!G1916</f>
        <v>NEUTRAL</v>
      </c>
      <c r="L1916" s="5" t="str">
        <f>OBV!H1916</f>
        <v>CONFIRMED BEARISH</v>
      </c>
      <c r="M1916" s="7">
        <f t="shared" si="290"/>
        <v>25</v>
      </c>
      <c r="N1916" s="7">
        <f t="shared" si="291"/>
        <v>100</v>
      </c>
      <c r="O1916" s="7">
        <f t="shared" si="292"/>
        <v>50</v>
      </c>
      <c r="P1916" s="7">
        <f t="shared" si="293"/>
        <v>16.5</v>
      </c>
      <c r="Q1916" s="8">
        <f t="shared" si="294"/>
        <v>53.725000000000001</v>
      </c>
      <c r="R1916" s="8">
        <f t="shared" si="295"/>
        <v>46.625</v>
      </c>
      <c r="S1916" s="8">
        <f t="shared" si="296"/>
        <v>38.674999999999997</v>
      </c>
      <c r="T1916" s="8">
        <f t="shared" si="297"/>
        <v>47.875</v>
      </c>
      <c r="U1916" s="7">
        <f t="shared" si="298"/>
        <v>46.341666666666661</v>
      </c>
      <c r="V1916" s="7">
        <f t="shared" si="299"/>
        <v>46.724999999999994</v>
      </c>
    </row>
    <row r="1917" spans="1:22" ht="13.5" x14ac:dyDescent="0.25">
      <c r="A1917" s="3">
        <f>RSI!A1917</f>
        <v>44802</v>
      </c>
      <c r="B1917" s="2">
        <f>RSI!B1917</f>
        <v>10.967000000000001</v>
      </c>
      <c r="C1917" s="2">
        <f>RSI!I1917</f>
        <v>68.069743606505369</v>
      </c>
      <c r="D1917" s="2">
        <f>MACD!E1917</f>
        <v>-0.44077850511702721</v>
      </c>
      <c r="E1917" s="2">
        <f>MACD!F1917</f>
        <v>-0.36373421443871934</v>
      </c>
      <c r="F1917" s="2">
        <f>'Moving Avg'!D1917</f>
        <v>10.9818</v>
      </c>
      <c r="G1917" s="2">
        <f>'Moving Avg'!F1917</f>
        <v>10.477700000000002</v>
      </c>
      <c r="H1917" s="2">
        <f>'Moving Avg'!G1917</f>
        <v>9.7052600000000027</v>
      </c>
      <c r="I1917" s="2">
        <f>'Moving Avg'!H1917</f>
        <v>8.0864150000000059</v>
      </c>
      <c r="J1917" s="5" t="str">
        <f>OBV!F1917</f>
        <v>NEUTRAL</v>
      </c>
      <c r="K1917" s="5" t="str">
        <f>OBV!G1917</f>
        <v>NEUTRAL</v>
      </c>
      <c r="L1917" s="5" t="str">
        <f>OBV!H1917</f>
        <v>NEUTRAL</v>
      </c>
      <c r="M1917" s="7">
        <f t="shared" si="290"/>
        <v>25</v>
      </c>
      <c r="N1917" s="7">
        <f t="shared" si="291"/>
        <v>100</v>
      </c>
      <c r="O1917" s="7">
        <f t="shared" si="292"/>
        <v>50</v>
      </c>
      <c r="P1917" s="7">
        <f t="shared" si="293"/>
        <v>33</v>
      </c>
      <c r="Q1917" s="8">
        <f t="shared" si="294"/>
        <v>56.2</v>
      </c>
      <c r="R1917" s="8">
        <f t="shared" si="295"/>
        <v>50.75</v>
      </c>
      <c r="S1917" s="8">
        <f t="shared" si="296"/>
        <v>46.1</v>
      </c>
      <c r="T1917" s="8">
        <f t="shared" si="297"/>
        <v>52</v>
      </c>
      <c r="U1917" s="7">
        <f t="shared" si="298"/>
        <v>51.016666666666673</v>
      </c>
      <c r="V1917" s="7">
        <f t="shared" si="299"/>
        <v>51.262500000000003</v>
      </c>
    </row>
    <row r="1918" spans="1:22" ht="13.5" x14ac:dyDescent="0.25">
      <c r="A1918" s="3">
        <f>RSI!A1918</f>
        <v>44803</v>
      </c>
      <c r="B1918" s="2">
        <f>RSI!B1918</f>
        <v>10.967000000000001</v>
      </c>
      <c r="C1918" s="2">
        <f>RSI!I1918</f>
        <v>68.069743606505369</v>
      </c>
      <c r="D1918" s="2">
        <f>MACD!E1918</f>
        <v>-0.36853160468217006</v>
      </c>
      <c r="E1918" s="2">
        <f>MACD!F1918</f>
        <v>-0.36469369248740952</v>
      </c>
      <c r="F1918" s="2">
        <f>'Moving Avg'!D1918</f>
        <v>10.975199999999999</v>
      </c>
      <c r="G1918" s="2">
        <f>'Moving Avg'!F1918</f>
        <v>10.533800000000003</v>
      </c>
      <c r="H1918" s="2">
        <f>'Moving Avg'!G1918</f>
        <v>9.745140000000001</v>
      </c>
      <c r="I1918" s="2">
        <f>'Moving Avg'!H1918</f>
        <v>8.106335000000005</v>
      </c>
      <c r="J1918" s="5" t="str">
        <f>OBV!F1918</f>
        <v>BULLISH</v>
      </c>
      <c r="K1918" s="5" t="str">
        <f>OBV!G1918</f>
        <v>NEUTRAL</v>
      </c>
      <c r="L1918" s="5" t="str">
        <f>OBV!H1918</f>
        <v>BULLISH DIVERGENCE</v>
      </c>
      <c r="M1918" s="7">
        <f t="shared" si="290"/>
        <v>25</v>
      </c>
      <c r="N1918" s="7">
        <f t="shared" si="291"/>
        <v>45</v>
      </c>
      <c r="O1918" s="7">
        <f t="shared" si="292"/>
        <v>50</v>
      </c>
      <c r="P1918" s="7">
        <f t="shared" si="293"/>
        <v>66.5</v>
      </c>
      <c r="Q1918" s="8">
        <f t="shared" si="294"/>
        <v>41.975000000000001</v>
      </c>
      <c r="R1918" s="8">
        <f t="shared" si="295"/>
        <v>48.125</v>
      </c>
      <c r="S1918" s="8">
        <f t="shared" si="296"/>
        <v>52.924999999999997</v>
      </c>
      <c r="T1918" s="8">
        <f t="shared" si="297"/>
        <v>46.625</v>
      </c>
      <c r="U1918" s="7">
        <f t="shared" si="298"/>
        <v>47.67499999999999</v>
      </c>
      <c r="V1918" s="7">
        <f t="shared" si="299"/>
        <v>47.412499999999994</v>
      </c>
    </row>
    <row r="1919" spans="1:22" ht="13.5" x14ac:dyDescent="0.25">
      <c r="A1919" s="3">
        <f>RSI!A1919</f>
        <v>44804</v>
      </c>
      <c r="B1919" s="2">
        <f>RSI!B1919</f>
        <v>10.967000000000001</v>
      </c>
      <c r="C1919" s="2">
        <f>RSI!I1919</f>
        <v>68.069743606505369</v>
      </c>
      <c r="D1919" s="2">
        <f>MACD!E1919</f>
        <v>-0.28260561027101794</v>
      </c>
      <c r="E1919" s="2">
        <f>MACD!F1919</f>
        <v>-0.34827607604413124</v>
      </c>
      <c r="F1919" s="2">
        <f>'Moving Avg'!D1919</f>
        <v>10.967000000000001</v>
      </c>
      <c r="G1919" s="2">
        <f>'Moving Avg'!F1919</f>
        <v>10.589900000000004</v>
      </c>
      <c r="H1919" s="2">
        <f>'Moving Avg'!G1919</f>
        <v>9.7910000000000021</v>
      </c>
      <c r="I1919" s="2">
        <f>'Moving Avg'!H1919</f>
        <v>8.1262550000000058</v>
      </c>
      <c r="J1919" s="5" t="str">
        <f>OBV!F1919</f>
        <v>NEUTRAL</v>
      </c>
      <c r="K1919" s="5" t="str">
        <f>OBV!G1919</f>
        <v>NEUTRAL</v>
      </c>
      <c r="L1919" s="5" t="str">
        <f>OBV!H1919</f>
        <v>NEUTRAL</v>
      </c>
      <c r="M1919" s="7">
        <f t="shared" si="290"/>
        <v>25</v>
      </c>
      <c r="N1919" s="7">
        <f t="shared" si="291"/>
        <v>0</v>
      </c>
      <c r="O1919" s="7">
        <f t="shared" si="292"/>
        <v>50</v>
      </c>
      <c r="P1919" s="7">
        <f t="shared" si="293"/>
        <v>33</v>
      </c>
      <c r="Q1919" s="8">
        <f t="shared" si="294"/>
        <v>21.2</v>
      </c>
      <c r="R1919" s="8">
        <f t="shared" si="295"/>
        <v>30.75</v>
      </c>
      <c r="S1919" s="8">
        <f t="shared" si="296"/>
        <v>31.1</v>
      </c>
      <c r="T1919" s="8">
        <f t="shared" si="297"/>
        <v>27</v>
      </c>
      <c r="U1919" s="7">
        <f t="shared" si="298"/>
        <v>27.683333333333337</v>
      </c>
      <c r="V1919" s="7">
        <f t="shared" si="299"/>
        <v>27.512500000000003</v>
      </c>
    </row>
    <row r="1920" spans="1:22" ht="13.5" x14ac:dyDescent="0.25">
      <c r="A1920" s="3">
        <f>RSI!A1920</f>
        <v>44805</v>
      </c>
      <c r="B1920" s="2">
        <f>RSI!B1920</f>
        <v>10.967000000000001</v>
      </c>
      <c r="C1920" s="2">
        <f>RSI!I1920</f>
        <v>68.069743606505369</v>
      </c>
      <c r="D1920" s="2">
        <f>MACD!E1920</f>
        <v>-0.14285612051560292</v>
      </c>
      <c r="E1920" s="2">
        <f>MACD!F1920</f>
        <v>-0.30719208493842559</v>
      </c>
      <c r="F1920" s="2">
        <f>'Moving Avg'!D1920</f>
        <v>10.967000000000001</v>
      </c>
      <c r="G1920" s="2">
        <f>'Moving Avg'!F1920</f>
        <v>10.648100000000003</v>
      </c>
      <c r="H1920" s="2">
        <f>'Moving Avg'!G1920</f>
        <v>9.8300600000000014</v>
      </c>
      <c r="I1920" s="2">
        <f>'Moving Avg'!H1920</f>
        <v>8.1463650000000083</v>
      </c>
      <c r="J1920" s="5" t="str">
        <f>OBV!F1920</f>
        <v>NEUTRAL</v>
      </c>
      <c r="K1920" s="5" t="str">
        <f>OBV!G1920</f>
        <v>NEUTRAL</v>
      </c>
      <c r="L1920" s="5" t="str">
        <f>OBV!H1920</f>
        <v>NEUTRAL</v>
      </c>
      <c r="M1920" s="7">
        <f t="shared" si="290"/>
        <v>25</v>
      </c>
      <c r="N1920" s="7">
        <f t="shared" si="291"/>
        <v>0</v>
      </c>
      <c r="O1920" s="7">
        <f t="shared" si="292"/>
        <v>50</v>
      </c>
      <c r="P1920" s="7">
        <f t="shared" si="293"/>
        <v>33</v>
      </c>
      <c r="Q1920" s="8">
        <f t="shared" si="294"/>
        <v>21.2</v>
      </c>
      <c r="R1920" s="8">
        <f t="shared" si="295"/>
        <v>30.75</v>
      </c>
      <c r="S1920" s="8">
        <f t="shared" si="296"/>
        <v>31.1</v>
      </c>
      <c r="T1920" s="8">
        <f t="shared" si="297"/>
        <v>27</v>
      </c>
      <c r="U1920" s="7">
        <f t="shared" si="298"/>
        <v>27.683333333333337</v>
      </c>
      <c r="V1920" s="7">
        <f t="shared" si="299"/>
        <v>27.512500000000003</v>
      </c>
    </row>
    <row r="1921" spans="1:22" ht="13.5" x14ac:dyDescent="0.25">
      <c r="A1921" s="3">
        <f>RSI!A1921</f>
        <v>44806</v>
      </c>
      <c r="B1921" s="2">
        <f>RSI!B1921</f>
        <v>11.132999999999999</v>
      </c>
      <c r="C1921" s="2">
        <f>RSI!I1921</f>
        <v>71.644072301972315</v>
      </c>
      <c r="D1921" s="2">
        <f>MACD!E1921</f>
        <v>-5.8860296684260405E-2</v>
      </c>
      <c r="E1921" s="2">
        <f>MACD!F1921</f>
        <v>-0.2575257272875926</v>
      </c>
      <c r="F1921" s="2">
        <f>'Moving Avg'!D1921</f>
        <v>11.000200000000001</v>
      </c>
      <c r="G1921" s="2">
        <f>'Moving Avg'!F1921</f>
        <v>10.712500000000004</v>
      </c>
      <c r="H1921" s="2">
        <f>'Moving Avg'!G1921</f>
        <v>9.878919999999999</v>
      </c>
      <c r="I1921" s="2">
        <f>'Moving Avg'!H1921</f>
        <v>8.1672650000000075</v>
      </c>
      <c r="J1921" s="5" t="str">
        <f>OBV!F1921</f>
        <v>BULLISH</v>
      </c>
      <c r="K1921" s="5" t="str">
        <f>OBV!G1921</f>
        <v>NEUTRAL</v>
      </c>
      <c r="L1921" s="5" t="str">
        <f>OBV!H1921</f>
        <v>CONFIRMED BULLISH</v>
      </c>
      <c r="M1921" s="7">
        <f t="shared" si="290"/>
        <v>0</v>
      </c>
      <c r="N1921" s="7">
        <f t="shared" si="291"/>
        <v>0</v>
      </c>
      <c r="O1921" s="7">
        <f t="shared" si="292"/>
        <v>50</v>
      </c>
      <c r="P1921" s="7">
        <f t="shared" si="293"/>
        <v>83.5</v>
      </c>
      <c r="Q1921" s="8">
        <f t="shared" si="294"/>
        <v>20.024999999999999</v>
      </c>
      <c r="R1921" s="8">
        <f t="shared" si="295"/>
        <v>38.375</v>
      </c>
      <c r="S1921" s="8">
        <f t="shared" si="296"/>
        <v>50.075000000000003</v>
      </c>
      <c r="T1921" s="8">
        <f t="shared" si="297"/>
        <v>33.375</v>
      </c>
      <c r="U1921" s="7">
        <f t="shared" si="298"/>
        <v>36.158333333333331</v>
      </c>
      <c r="V1921" s="7">
        <f t="shared" si="299"/>
        <v>35.462499999999999</v>
      </c>
    </row>
    <row r="1922" spans="1:22" ht="13.5" x14ac:dyDescent="0.25">
      <c r="A1922" s="3">
        <f>RSI!A1922</f>
        <v>44809</v>
      </c>
      <c r="B1922" s="2">
        <f>RSI!B1922</f>
        <v>11.622999999999999</v>
      </c>
      <c r="C1922" s="2">
        <f>RSI!I1922</f>
        <v>79.086207457499214</v>
      </c>
      <c r="D1922" s="2">
        <f>MACD!E1922</f>
        <v>-5.9731257537947613E-2</v>
      </c>
      <c r="E1922" s="2">
        <f>MACD!F1922</f>
        <v>-0.21796683333766362</v>
      </c>
      <c r="F1922" s="2">
        <f>'Moving Avg'!D1922</f>
        <v>11.131400000000001</v>
      </c>
      <c r="G1922" s="2">
        <f>'Moving Avg'!F1922</f>
        <v>10.801400000000003</v>
      </c>
      <c r="H1922" s="2">
        <f>'Moving Avg'!G1922</f>
        <v>9.9369199999999989</v>
      </c>
      <c r="I1922" s="2">
        <f>'Moving Avg'!H1922</f>
        <v>8.189285000000007</v>
      </c>
      <c r="J1922" s="5" t="str">
        <f>OBV!F1922</f>
        <v>BULLISH</v>
      </c>
      <c r="K1922" s="5" t="str">
        <f>OBV!G1922</f>
        <v>NEUTRAL</v>
      </c>
      <c r="L1922" s="5" t="str">
        <f>OBV!H1922</f>
        <v>CONFIRMED BULLISH</v>
      </c>
      <c r="M1922" s="7">
        <f t="shared" ref="M1922:M1985" si="300">IF(C1922&lt;30,50, IF(C1922&gt;70, 0, 25))</f>
        <v>0</v>
      </c>
      <c r="N1922" s="7">
        <f t="shared" ref="N1922:N1985" si="301">IF(E1922-D1922&gt;0.02, 100, IF(E1922-D1922&lt;0,0,45))</f>
        <v>0</v>
      </c>
      <c r="O1922" s="7">
        <f t="shared" ref="O1922:O1985" si="302">IF(F1922-I1922&gt;10,100,IF(F1922-I1922&gt;5,75, IF(F1922-I1922&gt;0,50,0)))</f>
        <v>50</v>
      </c>
      <c r="P1922" s="7">
        <f t="shared" ref="P1922:P1985" si="303">IF(L1922="confirmed bullish", 34, IF(L1922="bullish divergence",17, 0))+IF(J1922="bullish",33,IF(J1922="bearish",0,16.5))+IF(K1922="strong",33,IF(K1922="weak",0,16.5))</f>
        <v>83.5</v>
      </c>
      <c r="Q1922" s="8">
        <f t="shared" si="294"/>
        <v>20.024999999999999</v>
      </c>
      <c r="R1922" s="8">
        <f t="shared" si="295"/>
        <v>38.375</v>
      </c>
      <c r="S1922" s="8">
        <f t="shared" si="296"/>
        <v>50.075000000000003</v>
      </c>
      <c r="T1922" s="8">
        <f t="shared" si="297"/>
        <v>33.375</v>
      </c>
      <c r="U1922" s="7">
        <f t="shared" si="298"/>
        <v>36.158333333333331</v>
      </c>
      <c r="V1922" s="7">
        <f t="shared" si="299"/>
        <v>35.462499999999999</v>
      </c>
    </row>
    <row r="1923" spans="1:22" ht="13.5" x14ac:dyDescent="0.25">
      <c r="A1923" s="3">
        <f>RSI!A1923</f>
        <v>44810</v>
      </c>
      <c r="B1923" s="2">
        <f>RSI!B1923</f>
        <v>12.047000000000001</v>
      </c>
      <c r="C1923" s="2">
        <f>RSI!I1923</f>
        <v>83.196007038186139</v>
      </c>
      <c r="D1923" s="2">
        <f>MACD!E1923</f>
        <v>-9.9379659830287181E-2</v>
      </c>
      <c r="E1923" s="2">
        <f>MACD!F1923</f>
        <v>-0.19424939863618834</v>
      </c>
      <c r="F1923" s="2">
        <f>'Moving Avg'!D1923</f>
        <v>11.347399999999999</v>
      </c>
      <c r="G1923" s="2">
        <f>'Moving Avg'!F1923</f>
        <v>10.919800000000002</v>
      </c>
      <c r="H1923" s="2">
        <f>'Moving Avg'!G1923</f>
        <v>10.003399999999999</v>
      </c>
      <c r="I1923" s="2">
        <f>'Moving Avg'!H1923</f>
        <v>8.2138450000000098</v>
      </c>
      <c r="J1923" s="5" t="str">
        <f>OBV!F1923</f>
        <v>BULLISH</v>
      </c>
      <c r="K1923" s="5" t="str">
        <f>OBV!G1923</f>
        <v>WEAK</v>
      </c>
      <c r="L1923" s="5" t="str">
        <f>OBV!H1923</f>
        <v>CONFIRMED BULLISH</v>
      </c>
      <c r="M1923" s="7">
        <f t="shared" si="300"/>
        <v>0</v>
      </c>
      <c r="N1923" s="7">
        <f t="shared" si="301"/>
        <v>0</v>
      </c>
      <c r="O1923" s="7">
        <f t="shared" si="302"/>
        <v>50</v>
      </c>
      <c r="P1923" s="7">
        <f t="shared" si="303"/>
        <v>67</v>
      </c>
      <c r="Q1923" s="8">
        <f t="shared" ref="Q1923:Q1986" si="304">0.35*M1923+N1923*0.35+O1923*0.15+P1923*0.15</f>
        <v>17.549999999999997</v>
      </c>
      <c r="R1923" s="8">
        <f t="shared" ref="R1923:R1986" si="305">M1923*0.2+N1923*0.2+O1923*0.35+P1923*0.25</f>
        <v>34.25</v>
      </c>
      <c r="S1923" s="8">
        <f t="shared" ref="S1923:S1986" si="306">M1923*0.15+N1923*0.15+O1923*0.25+P1923*0.45</f>
        <v>42.650000000000006</v>
      </c>
      <c r="T1923" s="8">
        <f t="shared" ref="T1923:T1986" si="307">0.25*SUM(M1923:P1923)</f>
        <v>29.25</v>
      </c>
      <c r="U1923" s="7">
        <f t="shared" ref="U1923:U1986" si="308">SUM(Q1923:S1923)/3</f>
        <v>31.483333333333334</v>
      </c>
      <c r="V1923" s="7">
        <f t="shared" ref="V1923:V1986" si="309">SUM(Q1923:T1923)/4</f>
        <v>30.925000000000001</v>
      </c>
    </row>
    <row r="1924" spans="1:22" ht="13.5" x14ac:dyDescent="0.25">
      <c r="A1924" s="3">
        <f>RSI!A1924</f>
        <v>44811</v>
      </c>
      <c r="B1924" s="2">
        <f>RSI!B1924</f>
        <v>12.462</v>
      </c>
      <c r="C1924" s="2">
        <f>RSI!I1924</f>
        <v>86.079448905278483</v>
      </c>
      <c r="D1924" s="2">
        <f>MACD!E1924</f>
        <v>-0.17075228658548092</v>
      </c>
      <c r="E1924" s="2">
        <f>MACD!F1924</f>
        <v>-0.18954997622604686</v>
      </c>
      <c r="F1924" s="2">
        <f>'Moving Avg'!D1924</f>
        <v>11.6464</v>
      </c>
      <c r="G1924" s="2">
        <f>'Moving Avg'!F1924</f>
        <v>11.050650000000001</v>
      </c>
      <c r="H1924" s="2">
        <f>'Moving Avg'!G1924</f>
        <v>10.078179999999998</v>
      </c>
      <c r="I1924" s="2">
        <f>'Moving Avg'!H1924</f>
        <v>8.2404800000000087</v>
      </c>
      <c r="J1924" s="5" t="str">
        <f>OBV!F1924</f>
        <v>BULLISH</v>
      </c>
      <c r="K1924" s="5" t="str">
        <f>OBV!G1924</f>
        <v>WEAK</v>
      </c>
      <c r="L1924" s="5" t="str">
        <f>OBV!H1924</f>
        <v>CONFIRMED BULLISH</v>
      </c>
      <c r="M1924" s="7">
        <f t="shared" si="300"/>
        <v>0</v>
      </c>
      <c r="N1924" s="7">
        <f t="shared" si="301"/>
        <v>0</v>
      </c>
      <c r="O1924" s="7">
        <f t="shared" si="302"/>
        <v>50</v>
      </c>
      <c r="P1924" s="7">
        <f t="shared" si="303"/>
        <v>67</v>
      </c>
      <c r="Q1924" s="8">
        <f t="shared" si="304"/>
        <v>17.549999999999997</v>
      </c>
      <c r="R1924" s="8">
        <f t="shared" si="305"/>
        <v>34.25</v>
      </c>
      <c r="S1924" s="8">
        <f t="shared" si="306"/>
        <v>42.650000000000006</v>
      </c>
      <c r="T1924" s="8">
        <f t="shared" si="307"/>
        <v>29.25</v>
      </c>
      <c r="U1924" s="7">
        <f t="shared" si="308"/>
        <v>31.483333333333334</v>
      </c>
      <c r="V1924" s="7">
        <f t="shared" si="309"/>
        <v>30.925000000000001</v>
      </c>
    </row>
    <row r="1925" spans="1:22" ht="13.5" x14ac:dyDescent="0.25">
      <c r="A1925" s="3">
        <f>RSI!A1925</f>
        <v>44812</v>
      </c>
      <c r="B1925" s="2">
        <f>RSI!B1925</f>
        <v>12.628</v>
      </c>
      <c r="C1925" s="2">
        <f>RSI!I1925</f>
        <v>87.037589322759402</v>
      </c>
      <c r="D1925" s="2">
        <f>MACD!E1925</f>
        <v>-0.25989890542119554</v>
      </c>
      <c r="E1925" s="2">
        <f>MACD!F1925</f>
        <v>-0.20361976206507662</v>
      </c>
      <c r="F1925" s="2">
        <f>'Moving Avg'!D1925</f>
        <v>11.9786</v>
      </c>
      <c r="G1925" s="2">
        <f>'Moving Avg'!F1925</f>
        <v>11.164899999999999</v>
      </c>
      <c r="H1925" s="2">
        <f>'Moving Avg'!G1925</f>
        <v>10.156279999999999</v>
      </c>
      <c r="I1925" s="2">
        <f>'Moving Avg'!H1925</f>
        <v>8.2676050000000085</v>
      </c>
      <c r="J1925" s="5" t="str">
        <f>OBV!F1925</f>
        <v>BULLISH</v>
      </c>
      <c r="K1925" s="5" t="str">
        <f>OBV!G1925</f>
        <v>WEAK</v>
      </c>
      <c r="L1925" s="5" t="str">
        <f>OBV!H1925</f>
        <v>CONFIRMED BULLISH</v>
      </c>
      <c r="M1925" s="7">
        <f t="shared" si="300"/>
        <v>0</v>
      </c>
      <c r="N1925" s="7">
        <f t="shared" si="301"/>
        <v>100</v>
      </c>
      <c r="O1925" s="7">
        <f t="shared" si="302"/>
        <v>50</v>
      </c>
      <c r="P1925" s="7">
        <f t="shared" si="303"/>
        <v>67</v>
      </c>
      <c r="Q1925" s="8">
        <f t="shared" si="304"/>
        <v>52.55</v>
      </c>
      <c r="R1925" s="8">
        <f t="shared" si="305"/>
        <v>54.25</v>
      </c>
      <c r="S1925" s="8">
        <f t="shared" si="306"/>
        <v>57.650000000000006</v>
      </c>
      <c r="T1925" s="8">
        <f t="shared" si="307"/>
        <v>54.25</v>
      </c>
      <c r="U1925" s="7">
        <f t="shared" si="308"/>
        <v>54.816666666666663</v>
      </c>
      <c r="V1925" s="7">
        <f t="shared" si="309"/>
        <v>54.674999999999997</v>
      </c>
    </row>
    <row r="1926" spans="1:22" ht="13.5" x14ac:dyDescent="0.25">
      <c r="A1926" s="3">
        <f>RSI!A1926</f>
        <v>44813</v>
      </c>
      <c r="B1926" s="2">
        <f>RSI!B1926</f>
        <v>12.711</v>
      </c>
      <c r="C1926" s="2">
        <f>RSI!I1926</f>
        <v>87.500831960935514</v>
      </c>
      <c r="D1926" s="2">
        <f>MACD!E1926</f>
        <v>-0.35185823464665766</v>
      </c>
      <c r="E1926" s="2">
        <f>MACD!F1926</f>
        <v>-0.23326745658139283</v>
      </c>
      <c r="F1926" s="2">
        <f>'Moving Avg'!D1926</f>
        <v>12.2942</v>
      </c>
      <c r="G1926" s="2">
        <f>'Moving Avg'!F1926</f>
        <v>11.283300000000002</v>
      </c>
      <c r="H1926" s="2">
        <f>'Moving Avg'!G1926</f>
        <v>10.235859999999997</v>
      </c>
      <c r="I1926" s="2">
        <f>'Moving Avg'!H1926</f>
        <v>8.2952950000000083</v>
      </c>
      <c r="J1926" s="5" t="str">
        <f>OBV!F1926</f>
        <v>BULLISH</v>
      </c>
      <c r="K1926" s="5" t="str">
        <f>OBV!G1926</f>
        <v>WEAK</v>
      </c>
      <c r="L1926" s="5" t="str">
        <f>OBV!H1926</f>
        <v>CONFIRMED BULLISH</v>
      </c>
      <c r="M1926" s="7">
        <f t="shared" si="300"/>
        <v>0</v>
      </c>
      <c r="N1926" s="7">
        <f t="shared" si="301"/>
        <v>100</v>
      </c>
      <c r="O1926" s="7">
        <f t="shared" si="302"/>
        <v>50</v>
      </c>
      <c r="P1926" s="7">
        <f t="shared" si="303"/>
        <v>67</v>
      </c>
      <c r="Q1926" s="8">
        <f t="shared" si="304"/>
        <v>52.55</v>
      </c>
      <c r="R1926" s="8">
        <f t="shared" si="305"/>
        <v>54.25</v>
      </c>
      <c r="S1926" s="8">
        <f t="shared" si="306"/>
        <v>57.650000000000006</v>
      </c>
      <c r="T1926" s="8">
        <f t="shared" si="307"/>
        <v>54.25</v>
      </c>
      <c r="U1926" s="7">
        <f t="shared" si="308"/>
        <v>54.816666666666663</v>
      </c>
      <c r="V1926" s="7">
        <f t="shared" si="309"/>
        <v>54.674999999999997</v>
      </c>
    </row>
    <row r="1927" spans="1:22" ht="13.5" x14ac:dyDescent="0.25">
      <c r="A1927" s="3">
        <f>RSI!A1927</f>
        <v>44816</v>
      </c>
      <c r="B1927" s="2">
        <f>RSI!B1927</f>
        <v>12.711</v>
      </c>
      <c r="C1927" s="2">
        <f>RSI!I1927</f>
        <v>87.500831960935514</v>
      </c>
      <c r="D1927" s="2">
        <f>MACD!E1927</f>
        <v>-0.43977100558231363</v>
      </c>
      <c r="E1927" s="2">
        <f>MACD!F1927</f>
        <v>-0.27456816638157699</v>
      </c>
      <c r="F1927" s="2">
        <f>'Moving Avg'!D1927</f>
        <v>12.511799999999999</v>
      </c>
      <c r="G1927" s="2">
        <f>'Moving Avg'!F1927</f>
        <v>11.4137</v>
      </c>
      <c r="H1927" s="2">
        <f>'Moving Avg'!G1927</f>
        <v>10.307459999999999</v>
      </c>
      <c r="I1927" s="2">
        <f>'Moving Avg'!H1927</f>
        <v>8.3245050000000091</v>
      </c>
      <c r="J1927" s="5" t="str">
        <f>OBV!F1927</f>
        <v>BULLISH</v>
      </c>
      <c r="K1927" s="5" t="str">
        <f>OBV!G1927</f>
        <v>WEAK</v>
      </c>
      <c r="L1927" s="5" t="str">
        <f>OBV!H1927</f>
        <v>CONFIRMED BULLISH</v>
      </c>
      <c r="M1927" s="7">
        <f t="shared" si="300"/>
        <v>0</v>
      </c>
      <c r="N1927" s="7">
        <f t="shared" si="301"/>
        <v>100</v>
      </c>
      <c r="O1927" s="7">
        <f t="shared" si="302"/>
        <v>50</v>
      </c>
      <c r="P1927" s="7">
        <f t="shared" si="303"/>
        <v>67</v>
      </c>
      <c r="Q1927" s="8">
        <f t="shared" si="304"/>
        <v>52.55</v>
      </c>
      <c r="R1927" s="8">
        <f t="shared" si="305"/>
        <v>54.25</v>
      </c>
      <c r="S1927" s="8">
        <f t="shared" si="306"/>
        <v>57.650000000000006</v>
      </c>
      <c r="T1927" s="8">
        <f t="shared" si="307"/>
        <v>54.25</v>
      </c>
      <c r="U1927" s="7">
        <f t="shared" si="308"/>
        <v>54.816666666666663</v>
      </c>
      <c r="V1927" s="7">
        <f t="shared" si="309"/>
        <v>54.674999999999997</v>
      </c>
    </row>
    <row r="1928" spans="1:22" ht="13.5" x14ac:dyDescent="0.25">
      <c r="A1928" s="3">
        <f>RSI!A1928</f>
        <v>44817</v>
      </c>
      <c r="B1928" s="2">
        <f>RSI!B1928</f>
        <v>12.702999999999999</v>
      </c>
      <c r="C1928" s="2">
        <f>RSI!I1928</f>
        <v>87.152667294886982</v>
      </c>
      <c r="D1928" s="2">
        <f>MACD!E1928</f>
        <v>-0.52291894855945387</v>
      </c>
      <c r="E1928" s="2">
        <f>MACD!F1928</f>
        <v>-0.32423832281715237</v>
      </c>
      <c r="F1928" s="2">
        <f>'Moving Avg'!D1928</f>
        <v>12.643000000000001</v>
      </c>
      <c r="G1928" s="2">
        <f>'Moving Avg'!F1928</f>
        <v>11.5138</v>
      </c>
      <c r="H1928" s="2">
        <f>'Moving Avg'!G1928</f>
        <v>10.378899999999998</v>
      </c>
      <c r="I1928" s="2">
        <f>'Moving Avg'!H1928</f>
        <v>8.3521950000000089</v>
      </c>
      <c r="J1928" s="5" t="str">
        <f>OBV!F1928</f>
        <v>BULLISH</v>
      </c>
      <c r="K1928" s="5" t="str">
        <f>OBV!G1928</f>
        <v>NEUTRAL</v>
      </c>
      <c r="L1928" s="5" t="str">
        <f>OBV!H1928</f>
        <v>CONFIRMED BULLISH</v>
      </c>
      <c r="M1928" s="7">
        <f t="shared" si="300"/>
        <v>0</v>
      </c>
      <c r="N1928" s="7">
        <f t="shared" si="301"/>
        <v>100</v>
      </c>
      <c r="O1928" s="7">
        <f t="shared" si="302"/>
        <v>50</v>
      </c>
      <c r="P1928" s="7">
        <f t="shared" si="303"/>
        <v>83.5</v>
      </c>
      <c r="Q1928" s="8">
        <f t="shared" si="304"/>
        <v>55.024999999999999</v>
      </c>
      <c r="R1928" s="8">
        <f t="shared" si="305"/>
        <v>58.375</v>
      </c>
      <c r="S1928" s="8">
        <f t="shared" si="306"/>
        <v>65.075000000000003</v>
      </c>
      <c r="T1928" s="8">
        <f t="shared" si="307"/>
        <v>58.375</v>
      </c>
      <c r="U1928" s="7">
        <f t="shared" si="308"/>
        <v>59.491666666666674</v>
      </c>
      <c r="V1928" s="7">
        <f t="shared" si="309"/>
        <v>59.212500000000006</v>
      </c>
    </row>
    <row r="1929" spans="1:22" ht="13.5" x14ac:dyDescent="0.25">
      <c r="A1929" s="3">
        <f>RSI!A1929</f>
        <v>44818</v>
      </c>
      <c r="B1929" s="2">
        <f>RSI!B1929</f>
        <v>12.612</v>
      </c>
      <c r="C1929" s="2">
        <f>RSI!I1929</f>
        <v>83.10205778123985</v>
      </c>
      <c r="D1929" s="2">
        <f>MACD!E1929</f>
        <v>-0.59514689307363078</v>
      </c>
      <c r="E1929" s="2">
        <f>MACD!F1929</f>
        <v>-0.37842003686844811</v>
      </c>
      <c r="F1929" s="2">
        <f>'Moving Avg'!D1929</f>
        <v>12.673</v>
      </c>
      <c r="G1929" s="2">
        <f>'Moving Avg'!F1929</f>
        <v>11.600199999999997</v>
      </c>
      <c r="H1929" s="2">
        <f>'Moving Avg'!G1929</f>
        <v>10.448519999999997</v>
      </c>
      <c r="I1929" s="2">
        <f>'Moving Avg'!H1929</f>
        <v>8.3794300000000081</v>
      </c>
      <c r="J1929" s="5" t="str">
        <f>OBV!F1929</f>
        <v>BULLISH</v>
      </c>
      <c r="K1929" s="5" t="str">
        <f>OBV!G1929</f>
        <v>NEUTRAL</v>
      </c>
      <c r="L1929" s="5" t="str">
        <f>OBV!H1929</f>
        <v>CONFIRMED BULLISH</v>
      </c>
      <c r="M1929" s="7">
        <f t="shared" si="300"/>
        <v>0</v>
      </c>
      <c r="N1929" s="7">
        <f t="shared" si="301"/>
        <v>100</v>
      </c>
      <c r="O1929" s="7">
        <f t="shared" si="302"/>
        <v>50</v>
      </c>
      <c r="P1929" s="7">
        <f t="shared" si="303"/>
        <v>83.5</v>
      </c>
      <c r="Q1929" s="8">
        <f t="shared" si="304"/>
        <v>55.024999999999999</v>
      </c>
      <c r="R1929" s="8">
        <f t="shared" si="305"/>
        <v>58.375</v>
      </c>
      <c r="S1929" s="8">
        <f t="shared" si="306"/>
        <v>65.075000000000003</v>
      </c>
      <c r="T1929" s="8">
        <f t="shared" si="307"/>
        <v>58.375</v>
      </c>
      <c r="U1929" s="7">
        <f t="shared" si="308"/>
        <v>59.491666666666674</v>
      </c>
      <c r="V1929" s="7">
        <f t="shared" si="309"/>
        <v>59.212500000000006</v>
      </c>
    </row>
    <row r="1930" spans="1:22" ht="13.5" x14ac:dyDescent="0.25">
      <c r="A1930" s="3">
        <f>RSI!A1930</f>
        <v>44819</v>
      </c>
      <c r="B1930" s="2">
        <f>RSI!B1930</f>
        <v>12.379</v>
      </c>
      <c r="C1930" s="2">
        <f>RSI!I1930</f>
        <v>73.661850465584337</v>
      </c>
      <c r="D1930" s="2">
        <f>MACD!E1930</f>
        <v>-0.64644061720213131</v>
      </c>
      <c r="E1930" s="2">
        <f>MACD!F1930</f>
        <v>-0.43202415293518481</v>
      </c>
      <c r="F1930" s="2">
        <f>'Moving Avg'!D1930</f>
        <v>12.623200000000001</v>
      </c>
      <c r="G1930" s="2">
        <f>'Moving Avg'!F1930</f>
        <v>11.652149999999999</v>
      </c>
      <c r="H1930" s="2">
        <f>'Moving Avg'!G1930</f>
        <v>10.513659999999998</v>
      </c>
      <c r="I1930" s="2">
        <f>'Moving Avg'!H1930</f>
        <v>8.4067100000000092</v>
      </c>
      <c r="J1930" s="5" t="str">
        <f>OBV!F1930</f>
        <v>BEARISH</v>
      </c>
      <c r="K1930" s="5" t="str">
        <f>OBV!G1930</f>
        <v>NEUTRAL</v>
      </c>
      <c r="L1930" s="5" t="str">
        <f>OBV!H1930</f>
        <v>CONFIRMED BEARISH</v>
      </c>
      <c r="M1930" s="7">
        <f t="shared" si="300"/>
        <v>0</v>
      </c>
      <c r="N1930" s="7">
        <f t="shared" si="301"/>
        <v>100</v>
      </c>
      <c r="O1930" s="7">
        <f t="shared" si="302"/>
        <v>50</v>
      </c>
      <c r="P1930" s="7">
        <f t="shared" si="303"/>
        <v>16.5</v>
      </c>
      <c r="Q1930" s="8">
        <f t="shared" si="304"/>
        <v>44.975000000000001</v>
      </c>
      <c r="R1930" s="8">
        <f t="shared" si="305"/>
        <v>41.625</v>
      </c>
      <c r="S1930" s="8">
        <f t="shared" si="306"/>
        <v>34.924999999999997</v>
      </c>
      <c r="T1930" s="8">
        <f t="shared" si="307"/>
        <v>41.625</v>
      </c>
      <c r="U1930" s="7">
        <f t="shared" si="308"/>
        <v>40.508333333333333</v>
      </c>
      <c r="V1930" s="7">
        <f t="shared" si="309"/>
        <v>40.787499999999994</v>
      </c>
    </row>
    <row r="1931" spans="1:22" ht="13.5" x14ac:dyDescent="0.25">
      <c r="A1931" s="3">
        <f>RSI!A1931</f>
        <v>44820</v>
      </c>
      <c r="B1931" s="2">
        <f>RSI!B1931</f>
        <v>12.379</v>
      </c>
      <c r="C1931" s="2">
        <f>RSI!I1931</f>
        <v>73.661850465584337</v>
      </c>
      <c r="D1931" s="2">
        <f>MACD!E1931</f>
        <v>-0.66981386981332491</v>
      </c>
      <c r="E1931" s="2">
        <f>MACD!F1931</f>
        <v>-0.47958209631081283</v>
      </c>
      <c r="F1931" s="2">
        <f>'Moving Avg'!D1931</f>
        <v>12.556799999999999</v>
      </c>
      <c r="G1931" s="2">
        <f>'Moving Avg'!F1931</f>
        <v>11.7103</v>
      </c>
      <c r="H1931" s="2">
        <f>'Moving Avg'!G1931</f>
        <v>10.578799999999996</v>
      </c>
      <c r="I1931" s="2">
        <f>'Moving Avg'!H1931</f>
        <v>8.4340700000000091</v>
      </c>
      <c r="J1931" s="5" t="str">
        <f>OBV!F1931</f>
        <v>BEARISH</v>
      </c>
      <c r="K1931" s="5" t="str">
        <f>OBV!G1931</f>
        <v>STRONG</v>
      </c>
      <c r="L1931" s="5" t="str">
        <f>OBV!H1931</f>
        <v>CONFIRMED BEARISH</v>
      </c>
      <c r="M1931" s="7">
        <f t="shared" si="300"/>
        <v>0</v>
      </c>
      <c r="N1931" s="7">
        <f t="shared" si="301"/>
        <v>100</v>
      </c>
      <c r="O1931" s="7">
        <f t="shared" si="302"/>
        <v>50</v>
      </c>
      <c r="P1931" s="7">
        <f t="shared" si="303"/>
        <v>33</v>
      </c>
      <c r="Q1931" s="8">
        <f t="shared" si="304"/>
        <v>47.45</v>
      </c>
      <c r="R1931" s="8">
        <f t="shared" si="305"/>
        <v>45.75</v>
      </c>
      <c r="S1931" s="8">
        <f t="shared" si="306"/>
        <v>42.35</v>
      </c>
      <c r="T1931" s="8">
        <f t="shared" si="307"/>
        <v>45.75</v>
      </c>
      <c r="U1931" s="7">
        <f t="shared" si="308"/>
        <v>45.183333333333337</v>
      </c>
      <c r="V1931" s="7">
        <f t="shared" si="309"/>
        <v>45.325000000000003</v>
      </c>
    </row>
    <row r="1932" spans="1:22" ht="13.5" x14ac:dyDescent="0.25">
      <c r="A1932" s="3">
        <f>RSI!A1932</f>
        <v>44823</v>
      </c>
      <c r="B1932" s="2">
        <f>RSI!B1932</f>
        <v>12.379</v>
      </c>
      <c r="C1932" s="2">
        <f>RSI!I1932</f>
        <v>73.661850465584337</v>
      </c>
      <c r="D1932" s="2">
        <f>MACD!E1932</f>
        <v>-0.61930785553647105</v>
      </c>
      <c r="E1932" s="2">
        <f>MACD!F1932</f>
        <v>-0.50752724815594452</v>
      </c>
      <c r="F1932" s="2">
        <f>'Moving Avg'!D1932</f>
        <v>12.490399999999998</v>
      </c>
      <c r="G1932" s="2">
        <f>'Moving Avg'!F1932</f>
        <v>11.778849999999998</v>
      </c>
      <c r="H1932" s="2">
        <f>'Moving Avg'!G1932</f>
        <v>10.653579999999998</v>
      </c>
      <c r="I1932" s="2">
        <f>'Moving Avg'!H1932</f>
        <v>8.4614300000000089</v>
      </c>
      <c r="J1932" s="5" t="str">
        <f>OBV!F1932</f>
        <v>BEARISH</v>
      </c>
      <c r="K1932" s="5" t="str">
        <f>OBV!G1932</f>
        <v>STRONG</v>
      </c>
      <c r="L1932" s="5" t="str">
        <f>OBV!H1932</f>
        <v>CONFIRMED BEARISH</v>
      </c>
      <c r="M1932" s="7">
        <f t="shared" si="300"/>
        <v>0</v>
      </c>
      <c r="N1932" s="7">
        <f t="shared" si="301"/>
        <v>100</v>
      </c>
      <c r="O1932" s="7">
        <f t="shared" si="302"/>
        <v>50</v>
      </c>
      <c r="P1932" s="7">
        <f t="shared" si="303"/>
        <v>33</v>
      </c>
      <c r="Q1932" s="8">
        <f t="shared" si="304"/>
        <v>47.45</v>
      </c>
      <c r="R1932" s="8">
        <f t="shared" si="305"/>
        <v>45.75</v>
      </c>
      <c r="S1932" s="8">
        <f t="shared" si="306"/>
        <v>42.35</v>
      </c>
      <c r="T1932" s="8">
        <f t="shared" si="307"/>
        <v>45.75</v>
      </c>
      <c r="U1932" s="7">
        <f t="shared" si="308"/>
        <v>45.183333333333337</v>
      </c>
      <c r="V1932" s="7">
        <f t="shared" si="309"/>
        <v>45.325000000000003</v>
      </c>
    </row>
    <row r="1933" spans="1:22" ht="13.5" x14ac:dyDescent="0.25">
      <c r="A1933" s="3">
        <f>RSI!A1933</f>
        <v>44824</v>
      </c>
      <c r="B1933" s="2">
        <f>RSI!B1933</f>
        <v>12.462</v>
      </c>
      <c r="C1933" s="2">
        <f>RSI!I1933</f>
        <v>74.928971571262466</v>
      </c>
      <c r="D1933" s="2">
        <f>MACD!E1933</f>
        <v>-0.52221274058410749</v>
      </c>
      <c r="E1933" s="2">
        <f>MACD!F1933</f>
        <v>-0.51046434664157714</v>
      </c>
      <c r="F1933" s="2">
        <f>'Moving Avg'!D1933</f>
        <v>12.4422</v>
      </c>
      <c r="G1933" s="2">
        <f>'Moving Avg'!F1933</f>
        <v>11.851949999999999</v>
      </c>
      <c r="H1933" s="2">
        <f>'Moving Avg'!G1933</f>
        <v>10.728359999999999</v>
      </c>
      <c r="I1933" s="2">
        <f>'Moving Avg'!H1933</f>
        <v>8.489585000000007</v>
      </c>
      <c r="J1933" s="5" t="str">
        <f>OBV!F1933</f>
        <v>BEARISH</v>
      </c>
      <c r="K1933" s="5" t="str">
        <f>OBV!G1933</f>
        <v>NEUTRAL</v>
      </c>
      <c r="L1933" s="5" t="str">
        <f>OBV!H1933</f>
        <v>CONFIRMED BEARISH</v>
      </c>
      <c r="M1933" s="7">
        <f t="shared" si="300"/>
        <v>0</v>
      </c>
      <c r="N1933" s="7">
        <f t="shared" si="301"/>
        <v>45</v>
      </c>
      <c r="O1933" s="7">
        <f t="shared" si="302"/>
        <v>50</v>
      </c>
      <c r="P1933" s="7">
        <f t="shared" si="303"/>
        <v>16.5</v>
      </c>
      <c r="Q1933" s="8">
        <f t="shared" si="304"/>
        <v>25.725000000000001</v>
      </c>
      <c r="R1933" s="8">
        <f t="shared" si="305"/>
        <v>30.625</v>
      </c>
      <c r="S1933" s="8">
        <f t="shared" si="306"/>
        <v>26.675000000000001</v>
      </c>
      <c r="T1933" s="8">
        <f t="shared" si="307"/>
        <v>27.875</v>
      </c>
      <c r="U1933" s="7">
        <f t="shared" si="308"/>
        <v>27.675000000000001</v>
      </c>
      <c r="V1933" s="7">
        <f t="shared" si="309"/>
        <v>27.725000000000001</v>
      </c>
    </row>
    <row r="1934" spans="1:22" ht="13.5" x14ac:dyDescent="0.25">
      <c r="A1934" s="3">
        <f>RSI!A1934</f>
        <v>44825</v>
      </c>
      <c r="B1934" s="2">
        <f>RSI!B1934</f>
        <v>12.462</v>
      </c>
      <c r="C1934" s="2">
        <f>RSI!I1934</f>
        <v>74.928971571262466</v>
      </c>
      <c r="D1934" s="2">
        <f>MACD!E1934</f>
        <v>-0.38107311786548514</v>
      </c>
      <c r="E1934" s="2">
        <f>MACD!F1934</f>
        <v>-0.48458610088635878</v>
      </c>
      <c r="F1934" s="2">
        <f>'Moving Avg'!D1934</f>
        <v>12.412200000000002</v>
      </c>
      <c r="G1934" s="2">
        <f>'Moving Avg'!F1934</f>
        <v>11.924649999999998</v>
      </c>
      <c r="H1934" s="2">
        <f>'Moving Avg'!G1934</f>
        <v>10.799799999999998</v>
      </c>
      <c r="I1934" s="2">
        <f>'Moving Avg'!H1934</f>
        <v>8.518040000000008</v>
      </c>
      <c r="J1934" s="5" t="str">
        <f>OBV!F1934</f>
        <v>BULLISH</v>
      </c>
      <c r="K1934" s="5" t="str">
        <f>OBV!G1934</f>
        <v>NEUTRAL</v>
      </c>
      <c r="L1934" s="5" t="str">
        <f>OBV!H1934</f>
        <v>BULLISH DIVERGENCE</v>
      </c>
      <c r="M1934" s="7">
        <f t="shared" si="300"/>
        <v>0</v>
      </c>
      <c r="N1934" s="7">
        <f t="shared" si="301"/>
        <v>0</v>
      </c>
      <c r="O1934" s="7">
        <f t="shared" si="302"/>
        <v>50</v>
      </c>
      <c r="P1934" s="7">
        <f t="shared" si="303"/>
        <v>66.5</v>
      </c>
      <c r="Q1934" s="8">
        <f t="shared" si="304"/>
        <v>17.475000000000001</v>
      </c>
      <c r="R1934" s="8">
        <f t="shared" si="305"/>
        <v>34.125</v>
      </c>
      <c r="S1934" s="8">
        <f t="shared" si="306"/>
        <v>42.424999999999997</v>
      </c>
      <c r="T1934" s="8">
        <f t="shared" si="307"/>
        <v>29.125</v>
      </c>
      <c r="U1934" s="7">
        <f t="shared" si="308"/>
        <v>31.341666666666669</v>
      </c>
      <c r="V1934" s="7">
        <f t="shared" si="309"/>
        <v>30.787500000000001</v>
      </c>
    </row>
    <row r="1935" spans="1:22" ht="13.5" x14ac:dyDescent="0.25">
      <c r="A1935" s="3">
        <f>RSI!A1935</f>
        <v>44826</v>
      </c>
      <c r="B1935" s="2">
        <f>RSI!B1935</f>
        <v>12.454000000000001</v>
      </c>
      <c r="C1935" s="2">
        <f>RSI!I1935</f>
        <v>74.528165254992985</v>
      </c>
      <c r="D1935" s="2">
        <f>MACD!E1935</f>
        <v>-0.24001987365157262</v>
      </c>
      <c r="E1935" s="2">
        <f>MACD!F1935</f>
        <v>-0.4356728554394016</v>
      </c>
      <c r="F1935" s="2">
        <f>'Moving Avg'!D1935</f>
        <v>12.427200000000001</v>
      </c>
      <c r="G1935" s="2">
        <f>'Moving Avg'!F1935</f>
        <v>11.998999999999999</v>
      </c>
      <c r="H1935" s="2">
        <f>'Moving Avg'!G1935</f>
        <v>10.867939999999997</v>
      </c>
      <c r="I1935" s="2">
        <f>'Moving Avg'!H1935</f>
        <v>8.546455000000007</v>
      </c>
      <c r="J1935" s="5" t="str">
        <f>OBV!F1935</f>
        <v>BULLISH</v>
      </c>
      <c r="K1935" s="5" t="str">
        <f>OBV!G1935</f>
        <v>NEUTRAL</v>
      </c>
      <c r="L1935" s="5" t="str">
        <f>OBV!H1935</f>
        <v>CONFIRMED BULLISH</v>
      </c>
      <c r="M1935" s="7">
        <f t="shared" si="300"/>
        <v>0</v>
      </c>
      <c r="N1935" s="7">
        <f t="shared" si="301"/>
        <v>0</v>
      </c>
      <c r="O1935" s="7">
        <f t="shared" si="302"/>
        <v>50</v>
      </c>
      <c r="P1935" s="7">
        <f t="shared" si="303"/>
        <v>83.5</v>
      </c>
      <c r="Q1935" s="8">
        <f t="shared" si="304"/>
        <v>20.024999999999999</v>
      </c>
      <c r="R1935" s="8">
        <f t="shared" si="305"/>
        <v>38.375</v>
      </c>
      <c r="S1935" s="8">
        <f t="shared" si="306"/>
        <v>50.075000000000003</v>
      </c>
      <c r="T1935" s="8">
        <f t="shared" si="307"/>
        <v>33.375</v>
      </c>
      <c r="U1935" s="7">
        <f t="shared" si="308"/>
        <v>36.158333333333331</v>
      </c>
      <c r="V1935" s="7">
        <f t="shared" si="309"/>
        <v>35.462499999999999</v>
      </c>
    </row>
    <row r="1936" spans="1:22" ht="13.5" x14ac:dyDescent="0.25">
      <c r="A1936" s="3">
        <f>RSI!A1936</f>
        <v>44827</v>
      </c>
      <c r="B1936" s="2">
        <f>RSI!B1936</f>
        <v>12.429</v>
      </c>
      <c r="C1936" s="2">
        <f>RSI!I1936</f>
        <v>73.210238388940823</v>
      </c>
      <c r="D1936" s="2">
        <f>MACD!E1936</f>
        <v>-0.11016881480988694</v>
      </c>
      <c r="E1936" s="2">
        <f>MACD!F1936</f>
        <v>-0.37057204731349869</v>
      </c>
      <c r="F1936" s="2">
        <f>'Moving Avg'!D1936</f>
        <v>12.437200000000001</v>
      </c>
      <c r="G1936" s="2">
        <f>'Moving Avg'!F1936</f>
        <v>12.072099999999999</v>
      </c>
      <c r="H1936" s="2">
        <f>'Moving Avg'!G1936</f>
        <v>10.935579999999998</v>
      </c>
      <c r="I1936" s="2">
        <f>'Moving Avg'!H1936</f>
        <v>8.5747450000000072</v>
      </c>
      <c r="J1936" s="5" t="str">
        <f>OBV!F1936</f>
        <v>BEARISH</v>
      </c>
      <c r="K1936" s="5" t="str">
        <f>OBV!G1936</f>
        <v>NEUTRAL</v>
      </c>
      <c r="L1936" s="5" t="str">
        <f>OBV!H1936</f>
        <v>BEARISH DIVERGENCE</v>
      </c>
      <c r="M1936" s="7">
        <f t="shared" si="300"/>
        <v>0</v>
      </c>
      <c r="N1936" s="7">
        <f t="shared" si="301"/>
        <v>0</v>
      </c>
      <c r="O1936" s="7">
        <f t="shared" si="302"/>
        <v>50</v>
      </c>
      <c r="P1936" s="7">
        <f t="shared" si="303"/>
        <v>16.5</v>
      </c>
      <c r="Q1936" s="8">
        <f t="shared" si="304"/>
        <v>9.9749999999999996</v>
      </c>
      <c r="R1936" s="8">
        <f t="shared" si="305"/>
        <v>21.625</v>
      </c>
      <c r="S1936" s="8">
        <f t="shared" si="306"/>
        <v>19.925000000000001</v>
      </c>
      <c r="T1936" s="8">
        <f t="shared" si="307"/>
        <v>16.625</v>
      </c>
      <c r="U1936" s="7">
        <f t="shared" si="308"/>
        <v>17.175000000000001</v>
      </c>
      <c r="V1936" s="7">
        <f t="shared" si="309"/>
        <v>17.037500000000001</v>
      </c>
    </row>
    <row r="1937" spans="1:22" ht="13.5" x14ac:dyDescent="0.25">
      <c r="A1937" s="3">
        <f>RSI!A1937</f>
        <v>44830</v>
      </c>
      <c r="B1937" s="2">
        <f>RSI!B1937</f>
        <v>12.295999999999999</v>
      </c>
      <c r="C1937" s="2">
        <f>RSI!I1937</f>
        <v>66.475386234775769</v>
      </c>
      <c r="D1937" s="2">
        <f>MACD!E1937</f>
        <v>5.8873573858484463E-3</v>
      </c>
      <c r="E1937" s="2">
        <f>MACD!F1937</f>
        <v>-0.2952801663736293</v>
      </c>
      <c r="F1937" s="2">
        <f>'Moving Avg'!D1937</f>
        <v>12.4206</v>
      </c>
      <c r="G1937" s="2">
        <f>'Moving Avg'!F1937</f>
        <v>12.138549999999999</v>
      </c>
      <c r="H1937" s="2">
        <f>'Moving Avg'!G1937</f>
        <v>11.000719999999999</v>
      </c>
      <c r="I1937" s="2">
        <f>'Moving Avg'!H1937</f>
        <v>8.6023700000000076</v>
      </c>
      <c r="J1937" s="5" t="str">
        <f>OBV!F1937</f>
        <v>BEARISH</v>
      </c>
      <c r="K1937" s="5" t="str">
        <f>OBV!G1937</f>
        <v>NEUTRAL</v>
      </c>
      <c r="L1937" s="5" t="str">
        <f>OBV!H1937</f>
        <v>CONFIRMED BEARISH</v>
      </c>
      <c r="M1937" s="7">
        <f t="shared" si="300"/>
        <v>25</v>
      </c>
      <c r="N1937" s="7">
        <f t="shared" si="301"/>
        <v>0</v>
      </c>
      <c r="O1937" s="7">
        <f t="shared" si="302"/>
        <v>50</v>
      </c>
      <c r="P1937" s="7">
        <f t="shared" si="303"/>
        <v>16.5</v>
      </c>
      <c r="Q1937" s="8">
        <f t="shared" si="304"/>
        <v>18.725000000000001</v>
      </c>
      <c r="R1937" s="8">
        <f t="shared" si="305"/>
        <v>26.625</v>
      </c>
      <c r="S1937" s="8">
        <f t="shared" si="306"/>
        <v>23.675000000000001</v>
      </c>
      <c r="T1937" s="8">
        <f t="shared" si="307"/>
        <v>22.875</v>
      </c>
      <c r="U1937" s="7">
        <f t="shared" si="308"/>
        <v>23.008333333333336</v>
      </c>
      <c r="V1937" s="7">
        <f t="shared" si="309"/>
        <v>22.975000000000001</v>
      </c>
    </row>
    <row r="1938" spans="1:22" ht="13.5" x14ac:dyDescent="0.25">
      <c r="A1938" s="3">
        <f>RSI!A1938</f>
        <v>44831</v>
      </c>
      <c r="B1938" s="2">
        <f>RSI!B1938</f>
        <v>12.42</v>
      </c>
      <c r="C1938" s="2">
        <f>RSI!I1938</f>
        <v>69.310083470285619</v>
      </c>
      <c r="D1938" s="2">
        <f>MACD!E1938</f>
        <v>9.1060855745633162E-2</v>
      </c>
      <c r="E1938" s="2">
        <f>MACD!F1938</f>
        <v>-0.21801196194977682</v>
      </c>
      <c r="F1938" s="2">
        <f>'Moving Avg'!D1938</f>
        <v>12.4122</v>
      </c>
      <c r="G1938" s="2">
        <f>'Moving Avg'!F1938</f>
        <v>12.211199999999996</v>
      </c>
      <c r="H1938" s="2">
        <f>'Moving Avg'!G1938</f>
        <v>11.068179999999998</v>
      </c>
      <c r="I1938" s="2">
        <f>'Moving Avg'!H1938</f>
        <v>8.6321700000000092</v>
      </c>
      <c r="J1938" s="5" t="str">
        <f>OBV!F1938</f>
        <v>BEARISH</v>
      </c>
      <c r="K1938" s="5" t="str">
        <f>OBV!G1938</f>
        <v>NEUTRAL</v>
      </c>
      <c r="L1938" s="5" t="str">
        <f>OBV!H1938</f>
        <v>CONFIRMED BEARISH</v>
      </c>
      <c r="M1938" s="7">
        <f t="shared" si="300"/>
        <v>25</v>
      </c>
      <c r="N1938" s="7">
        <f t="shared" si="301"/>
        <v>0</v>
      </c>
      <c r="O1938" s="7">
        <f t="shared" si="302"/>
        <v>50</v>
      </c>
      <c r="P1938" s="7">
        <f t="shared" si="303"/>
        <v>16.5</v>
      </c>
      <c r="Q1938" s="8">
        <f t="shared" si="304"/>
        <v>18.725000000000001</v>
      </c>
      <c r="R1938" s="8">
        <f t="shared" si="305"/>
        <v>26.625</v>
      </c>
      <c r="S1938" s="8">
        <f t="shared" si="306"/>
        <v>23.675000000000001</v>
      </c>
      <c r="T1938" s="8">
        <f t="shared" si="307"/>
        <v>22.875</v>
      </c>
      <c r="U1938" s="7">
        <f t="shared" si="308"/>
        <v>23.008333333333336</v>
      </c>
      <c r="V1938" s="7">
        <f t="shared" si="309"/>
        <v>22.975000000000001</v>
      </c>
    </row>
    <row r="1939" spans="1:22" ht="13.5" x14ac:dyDescent="0.25">
      <c r="A1939" s="3">
        <f>RSI!A1939</f>
        <v>44832</v>
      </c>
      <c r="B1939" s="2">
        <f>RSI!B1939</f>
        <v>12.42</v>
      </c>
      <c r="C1939" s="2">
        <f>RSI!I1939</f>
        <v>69.310083470285633</v>
      </c>
      <c r="D1939" s="2">
        <f>MACD!E1939</f>
        <v>0.14597956977970306</v>
      </c>
      <c r="E1939" s="2">
        <f>MACD!F1939</f>
        <v>-0.14521365560388083</v>
      </c>
      <c r="F1939" s="2">
        <f>'Moving Avg'!D1939</f>
        <v>12.4038</v>
      </c>
      <c r="G1939" s="2">
        <f>'Moving Avg'!F1939</f>
        <v>12.283849999999997</v>
      </c>
      <c r="H1939" s="2">
        <f>'Moving Avg'!G1939</f>
        <v>11.132139999999998</v>
      </c>
      <c r="I1939" s="2">
        <f>'Moving Avg'!H1939</f>
        <v>8.661595000000009</v>
      </c>
      <c r="J1939" s="5" t="str">
        <f>OBV!F1939</f>
        <v>BEARISH</v>
      </c>
      <c r="K1939" s="5" t="str">
        <f>OBV!G1939</f>
        <v>NEUTRAL</v>
      </c>
      <c r="L1939" s="5" t="str">
        <f>OBV!H1939</f>
        <v>CONFIRMED BEARISH</v>
      </c>
      <c r="M1939" s="7">
        <f t="shared" si="300"/>
        <v>25</v>
      </c>
      <c r="N1939" s="7">
        <f t="shared" si="301"/>
        <v>0</v>
      </c>
      <c r="O1939" s="7">
        <f t="shared" si="302"/>
        <v>50</v>
      </c>
      <c r="P1939" s="7">
        <f t="shared" si="303"/>
        <v>16.5</v>
      </c>
      <c r="Q1939" s="8">
        <f t="shared" si="304"/>
        <v>18.725000000000001</v>
      </c>
      <c r="R1939" s="8">
        <f t="shared" si="305"/>
        <v>26.625</v>
      </c>
      <c r="S1939" s="8">
        <f t="shared" si="306"/>
        <v>23.675000000000001</v>
      </c>
      <c r="T1939" s="8">
        <f t="shared" si="307"/>
        <v>22.875</v>
      </c>
      <c r="U1939" s="7">
        <f t="shared" si="308"/>
        <v>23.008333333333336</v>
      </c>
      <c r="V1939" s="7">
        <f t="shared" si="309"/>
        <v>22.975000000000001</v>
      </c>
    </row>
    <row r="1940" spans="1:22" ht="13.5" x14ac:dyDescent="0.25">
      <c r="A1940" s="3">
        <f>RSI!A1940</f>
        <v>44833</v>
      </c>
      <c r="B1940" s="2">
        <f>RSI!B1940</f>
        <v>12.42</v>
      </c>
      <c r="C1940" s="2">
        <f>RSI!I1940</f>
        <v>69.310083470285619</v>
      </c>
      <c r="D1940" s="2">
        <f>MACD!E1940</f>
        <v>0.1536853477861122</v>
      </c>
      <c r="E1940" s="2">
        <f>MACD!F1940</f>
        <v>-8.5433854925882236E-2</v>
      </c>
      <c r="F1940" s="2">
        <f>'Moving Avg'!D1940</f>
        <v>12.397000000000002</v>
      </c>
      <c r="G1940" s="2">
        <f>'Moving Avg'!F1940</f>
        <v>12.356499999999997</v>
      </c>
      <c r="H1940" s="2">
        <f>'Moving Avg'!G1940</f>
        <v>11.185299999999998</v>
      </c>
      <c r="I1940" s="2">
        <f>'Moving Avg'!H1940</f>
        <v>8.6910200000000088</v>
      </c>
      <c r="J1940" s="5" t="str">
        <f>OBV!F1940</f>
        <v>BEARISH</v>
      </c>
      <c r="K1940" s="5" t="str">
        <f>OBV!G1940</f>
        <v>NEUTRAL</v>
      </c>
      <c r="L1940" s="5" t="str">
        <f>OBV!H1940</f>
        <v>CONFIRMED BEARISH</v>
      </c>
      <c r="M1940" s="7">
        <f t="shared" si="300"/>
        <v>25</v>
      </c>
      <c r="N1940" s="7">
        <f t="shared" si="301"/>
        <v>0</v>
      </c>
      <c r="O1940" s="7">
        <f t="shared" si="302"/>
        <v>50</v>
      </c>
      <c r="P1940" s="7">
        <f t="shared" si="303"/>
        <v>16.5</v>
      </c>
      <c r="Q1940" s="8">
        <f t="shared" si="304"/>
        <v>18.725000000000001</v>
      </c>
      <c r="R1940" s="8">
        <f t="shared" si="305"/>
        <v>26.625</v>
      </c>
      <c r="S1940" s="8">
        <f t="shared" si="306"/>
        <v>23.675000000000001</v>
      </c>
      <c r="T1940" s="8">
        <f t="shared" si="307"/>
        <v>22.875</v>
      </c>
      <c r="U1940" s="7">
        <f t="shared" si="308"/>
        <v>23.008333333333336</v>
      </c>
      <c r="V1940" s="7">
        <f t="shared" si="309"/>
        <v>22.975000000000001</v>
      </c>
    </row>
    <row r="1941" spans="1:22" ht="13.5" x14ac:dyDescent="0.25">
      <c r="A1941" s="3">
        <f>RSI!A1941</f>
        <v>44834</v>
      </c>
      <c r="B1941" s="2">
        <f>RSI!B1941</f>
        <v>12.288</v>
      </c>
      <c r="C1941" s="2">
        <f>RSI!I1941</f>
        <v>62.30559766398553</v>
      </c>
      <c r="D1941" s="2">
        <f>MACD!E1941</f>
        <v>0.16728177958274593</v>
      </c>
      <c r="E1941" s="2">
        <f>MACD!F1941</f>
        <v>-3.489072802415661E-2</v>
      </c>
      <c r="F1941" s="2">
        <f>'Moving Avg'!D1941</f>
        <v>12.368800000000002</v>
      </c>
      <c r="G1941" s="2">
        <f>'Moving Avg'!F1941</f>
        <v>12.414249999999999</v>
      </c>
      <c r="H1941" s="2">
        <f>'Moving Avg'!G1941</f>
        <v>11.230179999999997</v>
      </c>
      <c r="I1941" s="2">
        <f>'Moving Avg'!H1941</f>
        <v>8.7198200000000092</v>
      </c>
      <c r="J1941" s="5" t="str">
        <f>OBV!F1941</f>
        <v>BEARISH</v>
      </c>
      <c r="K1941" s="5" t="str">
        <f>OBV!G1941</f>
        <v>NEUTRAL</v>
      </c>
      <c r="L1941" s="5" t="str">
        <f>OBV!H1941</f>
        <v>CONFIRMED BEARISH</v>
      </c>
      <c r="M1941" s="7">
        <f t="shared" si="300"/>
        <v>25</v>
      </c>
      <c r="N1941" s="7">
        <f t="shared" si="301"/>
        <v>0</v>
      </c>
      <c r="O1941" s="7">
        <f t="shared" si="302"/>
        <v>50</v>
      </c>
      <c r="P1941" s="7">
        <f t="shared" si="303"/>
        <v>16.5</v>
      </c>
      <c r="Q1941" s="8">
        <f t="shared" si="304"/>
        <v>18.725000000000001</v>
      </c>
      <c r="R1941" s="8">
        <f t="shared" si="305"/>
        <v>26.625</v>
      </c>
      <c r="S1941" s="8">
        <f t="shared" si="306"/>
        <v>23.675000000000001</v>
      </c>
      <c r="T1941" s="8">
        <f t="shared" si="307"/>
        <v>22.875</v>
      </c>
      <c r="U1941" s="7">
        <f t="shared" si="308"/>
        <v>23.008333333333336</v>
      </c>
      <c r="V1941" s="7">
        <f t="shared" si="309"/>
        <v>22.975000000000001</v>
      </c>
    </row>
    <row r="1942" spans="1:22" ht="13.5" x14ac:dyDescent="0.25">
      <c r="A1942" s="3">
        <f>RSI!A1942</f>
        <v>44837</v>
      </c>
      <c r="B1942" s="2">
        <f>RSI!B1942</f>
        <v>12.337</v>
      </c>
      <c r="C1942" s="2">
        <f>RSI!I1942</f>
        <v>63.769334431992881</v>
      </c>
      <c r="D1942" s="2">
        <f>MACD!E1942</f>
        <v>0.17343531697802383</v>
      </c>
      <c r="E1942" s="2">
        <f>MACD!F1942</f>
        <v>6.7744809762794803E-3</v>
      </c>
      <c r="F1942" s="2">
        <f>'Moving Avg'!D1942</f>
        <v>12.377000000000001</v>
      </c>
      <c r="G1942" s="2">
        <f>'Moving Avg'!F1942</f>
        <v>12.449949999999998</v>
      </c>
      <c r="H1942" s="2">
        <f>'Moving Avg'!G1942</f>
        <v>11.275039999999999</v>
      </c>
      <c r="I1942" s="2">
        <f>'Moving Avg'!H1942</f>
        <v>8.7488300000000088</v>
      </c>
      <c r="J1942" s="5" t="str">
        <f>OBV!F1942</f>
        <v>BULLISH</v>
      </c>
      <c r="K1942" s="5" t="str">
        <f>OBV!G1942</f>
        <v>NEUTRAL</v>
      </c>
      <c r="L1942" s="5" t="str">
        <f>OBV!H1942</f>
        <v>CONFIRMED BULLISH</v>
      </c>
      <c r="M1942" s="7">
        <f t="shared" si="300"/>
        <v>25</v>
      </c>
      <c r="N1942" s="7">
        <f t="shared" si="301"/>
        <v>0</v>
      </c>
      <c r="O1942" s="7">
        <f t="shared" si="302"/>
        <v>50</v>
      </c>
      <c r="P1942" s="7">
        <f t="shared" si="303"/>
        <v>83.5</v>
      </c>
      <c r="Q1942" s="8">
        <f t="shared" si="304"/>
        <v>28.774999999999999</v>
      </c>
      <c r="R1942" s="8">
        <f t="shared" si="305"/>
        <v>43.375</v>
      </c>
      <c r="S1942" s="8">
        <f t="shared" si="306"/>
        <v>53.825000000000003</v>
      </c>
      <c r="T1942" s="8">
        <f t="shared" si="307"/>
        <v>39.625</v>
      </c>
      <c r="U1942" s="7">
        <f t="shared" si="308"/>
        <v>41.991666666666667</v>
      </c>
      <c r="V1942" s="7">
        <f t="shared" si="309"/>
        <v>41.400000000000006</v>
      </c>
    </row>
    <row r="1943" spans="1:22" ht="13.5" x14ac:dyDescent="0.25">
      <c r="A1943" s="3">
        <f>RSI!A1943</f>
        <v>44838</v>
      </c>
      <c r="B1943" s="2">
        <f>RSI!B1943</f>
        <v>12.246</v>
      </c>
      <c r="C1943" s="2">
        <f>RSI!I1943</f>
        <v>59.173706215633878</v>
      </c>
      <c r="D1943" s="2">
        <f>MACD!E1943</f>
        <v>0.1962685976497891</v>
      </c>
      <c r="E1943" s="2">
        <f>MACD!F1943</f>
        <v>4.4673304310981404E-2</v>
      </c>
      <c r="F1943" s="2">
        <f>'Moving Avg'!D1943</f>
        <v>12.342200000000002</v>
      </c>
      <c r="G1943" s="2">
        <f>'Moving Avg'!F1943</f>
        <v>12.459899999999999</v>
      </c>
      <c r="H1943" s="2">
        <f>'Moving Avg'!G1943</f>
        <v>11.32056</v>
      </c>
      <c r="I1943" s="2">
        <f>'Moving Avg'!H1943</f>
        <v>8.77742000000001</v>
      </c>
      <c r="J1943" s="5" t="str">
        <f>OBV!F1943</f>
        <v>BEARISH</v>
      </c>
      <c r="K1943" s="5" t="str">
        <f>OBV!G1943</f>
        <v>NEUTRAL</v>
      </c>
      <c r="L1943" s="5" t="str">
        <f>OBV!H1943</f>
        <v>CONFIRMED BEARISH</v>
      </c>
      <c r="M1943" s="7">
        <f t="shared" si="300"/>
        <v>25</v>
      </c>
      <c r="N1943" s="7">
        <f t="shared" si="301"/>
        <v>0</v>
      </c>
      <c r="O1943" s="7">
        <f t="shared" si="302"/>
        <v>50</v>
      </c>
      <c r="P1943" s="7">
        <f t="shared" si="303"/>
        <v>16.5</v>
      </c>
      <c r="Q1943" s="8">
        <f t="shared" si="304"/>
        <v>18.725000000000001</v>
      </c>
      <c r="R1943" s="8">
        <f t="shared" si="305"/>
        <v>26.625</v>
      </c>
      <c r="S1943" s="8">
        <f t="shared" si="306"/>
        <v>23.675000000000001</v>
      </c>
      <c r="T1943" s="8">
        <f t="shared" si="307"/>
        <v>22.875</v>
      </c>
      <c r="U1943" s="7">
        <f t="shared" si="308"/>
        <v>23.008333333333336</v>
      </c>
      <c r="V1943" s="7">
        <f t="shared" si="309"/>
        <v>22.975000000000001</v>
      </c>
    </row>
    <row r="1944" spans="1:22" ht="13.5" x14ac:dyDescent="0.25">
      <c r="A1944" s="3">
        <f>RSI!A1944</f>
        <v>44839</v>
      </c>
      <c r="B1944" s="2">
        <f>RSI!B1944</f>
        <v>12.295999999999999</v>
      </c>
      <c r="C1944" s="2">
        <f>RSI!I1944</f>
        <v>60.843453256076089</v>
      </c>
      <c r="D1944" s="2">
        <f>MACD!E1944</f>
        <v>0.21067907569576327</v>
      </c>
      <c r="E1944" s="2">
        <f>MACD!F1944</f>
        <v>7.7874458587937789E-2</v>
      </c>
      <c r="F1944" s="2">
        <f>'Moving Avg'!D1944</f>
        <v>12.317400000000001</v>
      </c>
      <c r="G1944" s="2">
        <f>'Moving Avg'!F1944</f>
        <v>12.451599999999999</v>
      </c>
      <c r="H1944" s="2">
        <f>'Moving Avg'!G1944</f>
        <v>11.367080000000003</v>
      </c>
      <c r="I1944" s="2">
        <f>'Moving Avg'!H1944</f>
        <v>8.8062600000000106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  <c r="M1944" s="7">
        <f t="shared" si="300"/>
        <v>25</v>
      </c>
      <c r="N1944" s="7">
        <f t="shared" si="301"/>
        <v>0</v>
      </c>
      <c r="O1944" s="7">
        <f t="shared" si="302"/>
        <v>50</v>
      </c>
      <c r="P1944" s="7">
        <f t="shared" si="303"/>
        <v>16.5</v>
      </c>
      <c r="Q1944" s="8">
        <f t="shared" si="304"/>
        <v>18.725000000000001</v>
      </c>
      <c r="R1944" s="8">
        <f t="shared" si="305"/>
        <v>26.625</v>
      </c>
      <c r="S1944" s="8">
        <f t="shared" si="306"/>
        <v>23.675000000000001</v>
      </c>
      <c r="T1944" s="8">
        <f t="shared" si="307"/>
        <v>22.875</v>
      </c>
      <c r="U1944" s="7">
        <f t="shared" si="308"/>
        <v>23.008333333333336</v>
      </c>
      <c r="V1944" s="7">
        <f t="shared" si="309"/>
        <v>22.975000000000001</v>
      </c>
    </row>
    <row r="1945" spans="1:22" ht="13.5" x14ac:dyDescent="0.25">
      <c r="A1945" s="3">
        <f>RSI!A1945</f>
        <v>44840</v>
      </c>
      <c r="B1945" s="2">
        <f>RSI!B1945</f>
        <v>12.228999999999999</v>
      </c>
      <c r="C1945" s="2">
        <f>RSI!I1945</f>
        <v>57.452593367999711</v>
      </c>
      <c r="D1945" s="2">
        <f>MACD!E1945</f>
        <v>0.22519236674949461</v>
      </c>
      <c r="E1945" s="2">
        <f>MACD!F1945</f>
        <v>0.10733804022024916</v>
      </c>
      <c r="F1945" s="2">
        <f>'Moving Avg'!D1945</f>
        <v>12.279199999999999</v>
      </c>
      <c r="G1945" s="2">
        <f>'Moving Avg'!F1945</f>
        <v>12.431649999999999</v>
      </c>
      <c r="H1945" s="2">
        <f>'Moving Avg'!G1945</f>
        <v>11.414260000000004</v>
      </c>
      <c r="I1945" s="2">
        <f>'Moving Avg'!H1945</f>
        <v>8.8345750000000098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  <c r="M1945" s="7">
        <f t="shared" si="300"/>
        <v>25</v>
      </c>
      <c r="N1945" s="7">
        <f t="shared" si="301"/>
        <v>0</v>
      </c>
      <c r="O1945" s="7">
        <f t="shared" si="302"/>
        <v>50</v>
      </c>
      <c r="P1945" s="7">
        <f t="shared" si="303"/>
        <v>16.5</v>
      </c>
      <c r="Q1945" s="8">
        <f t="shared" si="304"/>
        <v>18.725000000000001</v>
      </c>
      <c r="R1945" s="8">
        <f t="shared" si="305"/>
        <v>26.625</v>
      </c>
      <c r="S1945" s="8">
        <f t="shared" si="306"/>
        <v>23.675000000000001</v>
      </c>
      <c r="T1945" s="8">
        <f t="shared" si="307"/>
        <v>22.875</v>
      </c>
      <c r="U1945" s="7">
        <f t="shared" si="308"/>
        <v>23.008333333333336</v>
      </c>
      <c r="V1945" s="7">
        <f t="shared" si="309"/>
        <v>22.975000000000001</v>
      </c>
    </row>
    <row r="1946" spans="1:22" ht="13.5" x14ac:dyDescent="0.25">
      <c r="A1946" s="3">
        <f>RSI!A1946</f>
        <v>44841</v>
      </c>
      <c r="B1946" s="2">
        <f>RSI!B1946</f>
        <v>12.212999999999999</v>
      </c>
      <c r="C1946" s="2">
        <f>RSI!I1946</f>
        <v>56.640782063922835</v>
      </c>
      <c r="D1946" s="2">
        <f>MACD!E1946</f>
        <v>0.23390001795399051</v>
      </c>
      <c r="E1946" s="2">
        <f>MACD!F1946</f>
        <v>0.13265043576699742</v>
      </c>
      <c r="F1946" s="2">
        <f>'Moving Avg'!D1946</f>
        <v>12.264199999999999</v>
      </c>
      <c r="G1946" s="2">
        <f>'Moving Avg'!F1946</f>
        <v>12.406749999999999</v>
      </c>
      <c r="H1946" s="2">
        <f>'Moving Avg'!G1946</f>
        <v>11.461120000000005</v>
      </c>
      <c r="I1946" s="2">
        <f>'Moving Avg'!H1946</f>
        <v>8.8615200000000094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  <c r="M1946" s="7">
        <f t="shared" si="300"/>
        <v>25</v>
      </c>
      <c r="N1946" s="7">
        <f t="shared" si="301"/>
        <v>0</v>
      </c>
      <c r="O1946" s="7">
        <f t="shared" si="302"/>
        <v>50</v>
      </c>
      <c r="P1946" s="7">
        <f t="shared" si="303"/>
        <v>16.5</v>
      </c>
      <c r="Q1946" s="8">
        <f t="shared" si="304"/>
        <v>18.725000000000001</v>
      </c>
      <c r="R1946" s="8">
        <f t="shared" si="305"/>
        <v>26.625</v>
      </c>
      <c r="S1946" s="8">
        <f t="shared" si="306"/>
        <v>23.675000000000001</v>
      </c>
      <c r="T1946" s="8">
        <f t="shared" si="307"/>
        <v>22.875</v>
      </c>
      <c r="U1946" s="7">
        <f t="shared" si="308"/>
        <v>23.008333333333336</v>
      </c>
      <c r="V1946" s="7">
        <f t="shared" si="309"/>
        <v>22.975000000000001</v>
      </c>
    </row>
    <row r="1947" spans="1:22" ht="13.5" x14ac:dyDescent="0.25">
      <c r="A1947" s="3">
        <f>RSI!A1947</f>
        <v>44844</v>
      </c>
      <c r="B1947" s="2">
        <f>RSI!B1947</f>
        <v>12.047000000000001</v>
      </c>
      <c r="C1947" s="2">
        <f>RSI!I1947</f>
        <v>48.917797899055103</v>
      </c>
      <c r="D1947" s="2">
        <f>MACD!E1947</f>
        <v>0.23235302082983189</v>
      </c>
      <c r="E1947" s="2">
        <f>MACD!F1947</f>
        <v>0.1525909527795643</v>
      </c>
      <c r="F1947" s="2">
        <f>'Moving Avg'!D1947</f>
        <v>12.206200000000001</v>
      </c>
      <c r="G1947" s="2">
        <f>'Moving Avg'!F1947</f>
        <v>12.373549999999998</v>
      </c>
      <c r="H1947" s="2">
        <f>'Moving Avg'!G1947</f>
        <v>11.504820000000006</v>
      </c>
      <c r="I1947" s="2">
        <f>'Moving Avg'!H1947</f>
        <v>8.8869550000000075</v>
      </c>
      <c r="J1947" s="5" t="str">
        <f>OBV!F1947</f>
        <v>BEARISH</v>
      </c>
      <c r="K1947" s="5" t="str">
        <f>OBV!G1947</f>
        <v>STRONG</v>
      </c>
      <c r="L1947" s="5" t="str">
        <f>OBV!H1947</f>
        <v>CONFIRMED BEARISH</v>
      </c>
      <c r="M1947" s="7">
        <f t="shared" si="300"/>
        <v>25</v>
      </c>
      <c r="N1947" s="7">
        <f t="shared" si="301"/>
        <v>0</v>
      </c>
      <c r="O1947" s="7">
        <f t="shared" si="302"/>
        <v>50</v>
      </c>
      <c r="P1947" s="7">
        <f t="shared" si="303"/>
        <v>33</v>
      </c>
      <c r="Q1947" s="8">
        <f t="shared" si="304"/>
        <v>21.2</v>
      </c>
      <c r="R1947" s="8">
        <f t="shared" si="305"/>
        <v>30.75</v>
      </c>
      <c r="S1947" s="8">
        <f t="shared" si="306"/>
        <v>31.1</v>
      </c>
      <c r="T1947" s="8">
        <f t="shared" si="307"/>
        <v>27</v>
      </c>
      <c r="U1947" s="7">
        <f t="shared" si="308"/>
        <v>27.683333333333337</v>
      </c>
      <c r="V1947" s="7">
        <f t="shared" si="309"/>
        <v>27.512500000000003</v>
      </c>
    </row>
    <row r="1948" spans="1:22" ht="13.5" x14ac:dyDescent="0.25">
      <c r="A1948" s="3">
        <f>RSI!A1948</f>
        <v>44845</v>
      </c>
      <c r="B1948" s="2">
        <f>RSI!B1948</f>
        <v>12.047000000000001</v>
      </c>
      <c r="C1948" s="2">
        <f>RSI!I1948</f>
        <v>48.917797899055103</v>
      </c>
      <c r="D1948" s="2">
        <f>MACD!E1948</f>
        <v>0.2504076182872037</v>
      </c>
      <c r="E1948" s="2">
        <f>MACD!F1948</f>
        <v>0.17215428588109219</v>
      </c>
      <c r="F1948" s="2">
        <f>'Moving Avg'!D1948</f>
        <v>12.166399999999999</v>
      </c>
      <c r="G1948" s="2">
        <f>'Moving Avg'!F1948</f>
        <v>12.340749999999998</v>
      </c>
      <c r="H1948" s="2">
        <f>'Moving Avg'!G1948</f>
        <v>11.548860000000007</v>
      </c>
      <c r="I1948" s="2">
        <f>'Moving Avg'!H1948</f>
        <v>8.91208500000001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  <c r="M1948" s="7">
        <f t="shared" si="300"/>
        <v>25</v>
      </c>
      <c r="N1948" s="7">
        <f t="shared" si="301"/>
        <v>0</v>
      </c>
      <c r="O1948" s="7">
        <f t="shared" si="302"/>
        <v>50</v>
      </c>
      <c r="P1948" s="7">
        <f t="shared" si="303"/>
        <v>16.5</v>
      </c>
      <c r="Q1948" s="8">
        <f t="shared" si="304"/>
        <v>18.725000000000001</v>
      </c>
      <c r="R1948" s="8">
        <f t="shared" si="305"/>
        <v>26.625</v>
      </c>
      <c r="S1948" s="8">
        <f t="shared" si="306"/>
        <v>23.675000000000001</v>
      </c>
      <c r="T1948" s="8">
        <f t="shared" si="307"/>
        <v>22.875</v>
      </c>
      <c r="U1948" s="7">
        <f t="shared" si="308"/>
        <v>23.008333333333336</v>
      </c>
      <c r="V1948" s="7">
        <f t="shared" si="309"/>
        <v>22.975000000000001</v>
      </c>
    </row>
    <row r="1949" spans="1:22" ht="13.5" x14ac:dyDescent="0.25">
      <c r="A1949" s="3">
        <f>RSI!A1949</f>
        <v>44846</v>
      </c>
      <c r="B1949" s="2">
        <f>RSI!B1949</f>
        <v>12.047000000000001</v>
      </c>
      <c r="C1949" s="2">
        <f>RSI!I1949</f>
        <v>48.91779789905511</v>
      </c>
      <c r="D1949" s="2">
        <f>MACD!E1949</f>
        <v>0.26595002235452014</v>
      </c>
      <c r="E1949" s="2">
        <f>MACD!F1949</f>
        <v>0.19091343317577777</v>
      </c>
      <c r="F1949" s="2">
        <f>'Moving Avg'!D1949</f>
        <v>12.1166</v>
      </c>
      <c r="G1949" s="2">
        <f>'Moving Avg'!F1949</f>
        <v>12.3125</v>
      </c>
      <c r="H1949" s="2">
        <f>'Moving Avg'!G1949</f>
        <v>11.592900000000004</v>
      </c>
      <c r="I1949" s="2">
        <f>'Moving Avg'!H1949</f>
        <v>8.9366450000000093</v>
      </c>
      <c r="J1949" s="5" t="str">
        <f>OBV!F1949</f>
        <v>BEARISH</v>
      </c>
      <c r="K1949" s="5" t="str">
        <f>OBV!G1949</f>
        <v>STRONG</v>
      </c>
      <c r="L1949" s="5" t="str">
        <f>OBV!H1949</f>
        <v>CONFIRMED BEARISH</v>
      </c>
      <c r="M1949" s="7">
        <f t="shared" si="300"/>
        <v>25</v>
      </c>
      <c r="N1949" s="7">
        <f t="shared" si="301"/>
        <v>0</v>
      </c>
      <c r="O1949" s="7">
        <f t="shared" si="302"/>
        <v>50</v>
      </c>
      <c r="P1949" s="7">
        <f t="shared" si="303"/>
        <v>33</v>
      </c>
      <c r="Q1949" s="8">
        <f t="shared" si="304"/>
        <v>21.2</v>
      </c>
      <c r="R1949" s="8">
        <f t="shared" si="305"/>
        <v>30.75</v>
      </c>
      <c r="S1949" s="8">
        <f t="shared" si="306"/>
        <v>31.1</v>
      </c>
      <c r="T1949" s="8">
        <f t="shared" si="307"/>
        <v>27</v>
      </c>
      <c r="U1949" s="7">
        <f t="shared" si="308"/>
        <v>27.683333333333337</v>
      </c>
      <c r="V1949" s="7">
        <f t="shared" si="309"/>
        <v>27.512500000000003</v>
      </c>
    </row>
    <row r="1950" spans="1:22" ht="13.5" x14ac:dyDescent="0.25">
      <c r="A1950" s="3">
        <f>RSI!A1950</f>
        <v>44847</v>
      </c>
      <c r="B1950" s="2">
        <f>RSI!B1950</f>
        <v>12.047000000000001</v>
      </c>
      <c r="C1950" s="2">
        <f>RSI!I1950</f>
        <v>48.91779789905511</v>
      </c>
      <c r="D1950" s="2">
        <f>MACD!E1950</f>
        <v>0.27934706232344908</v>
      </c>
      <c r="E1950" s="2">
        <f>MACD!F1950</f>
        <v>0.20860015900531206</v>
      </c>
      <c r="F1950" s="2">
        <f>'Moving Avg'!D1950</f>
        <v>12.0802</v>
      </c>
      <c r="G1950" s="2">
        <f>'Moving Avg'!F1950</f>
        <v>12.2959</v>
      </c>
      <c r="H1950" s="2">
        <f>'Moving Avg'!G1950</f>
        <v>11.637780000000005</v>
      </c>
      <c r="I1950" s="2">
        <f>'Moving Avg'!H1950</f>
        <v>8.9620000000000086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  <c r="M1950" s="7">
        <f t="shared" si="300"/>
        <v>25</v>
      </c>
      <c r="N1950" s="7">
        <f t="shared" si="301"/>
        <v>0</v>
      </c>
      <c r="O1950" s="7">
        <f t="shared" si="302"/>
        <v>50</v>
      </c>
      <c r="P1950" s="7">
        <f t="shared" si="303"/>
        <v>16.5</v>
      </c>
      <c r="Q1950" s="8">
        <f t="shared" si="304"/>
        <v>18.725000000000001</v>
      </c>
      <c r="R1950" s="8">
        <f t="shared" si="305"/>
        <v>26.625</v>
      </c>
      <c r="S1950" s="8">
        <f t="shared" si="306"/>
        <v>23.675000000000001</v>
      </c>
      <c r="T1950" s="8">
        <f t="shared" si="307"/>
        <v>22.875</v>
      </c>
      <c r="U1950" s="7">
        <f t="shared" si="308"/>
        <v>23.008333333333336</v>
      </c>
      <c r="V1950" s="7">
        <f t="shared" si="309"/>
        <v>22.975000000000001</v>
      </c>
    </row>
    <row r="1951" spans="1:22" ht="13.5" x14ac:dyDescent="0.25">
      <c r="A1951" s="3">
        <f>RSI!A1951</f>
        <v>44848</v>
      </c>
      <c r="B1951" s="2">
        <f>RSI!B1951</f>
        <v>12.047000000000001</v>
      </c>
      <c r="C1951" s="2">
        <f>RSI!I1951</f>
        <v>48.917797899055103</v>
      </c>
      <c r="D1951" s="2">
        <f>MACD!E1951</f>
        <v>0.27060289634670021</v>
      </c>
      <c r="E1951" s="2">
        <f>MACD!F1951</f>
        <v>0.22100070647358971</v>
      </c>
      <c r="F1951" s="2">
        <f>'Moving Avg'!D1951</f>
        <v>12.047000000000001</v>
      </c>
      <c r="G1951" s="2">
        <f>'Moving Avg'!F1951</f>
        <v>12.279299999999997</v>
      </c>
      <c r="H1951" s="2">
        <f>'Moving Avg'!G1951</f>
        <v>11.681820000000005</v>
      </c>
      <c r="I1951" s="2">
        <f>'Moving Avg'!H1951</f>
        <v>8.986370000000008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  <c r="M1951" s="7">
        <f t="shared" si="300"/>
        <v>25</v>
      </c>
      <c r="N1951" s="7">
        <f t="shared" si="301"/>
        <v>0</v>
      </c>
      <c r="O1951" s="7">
        <f t="shared" si="302"/>
        <v>50</v>
      </c>
      <c r="P1951" s="7">
        <f t="shared" si="303"/>
        <v>16.5</v>
      </c>
      <c r="Q1951" s="8">
        <f t="shared" si="304"/>
        <v>18.725000000000001</v>
      </c>
      <c r="R1951" s="8">
        <f t="shared" si="305"/>
        <v>26.625</v>
      </c>
      <c r="S1951" s="8">
        <f t="shared" si="306"/>
        <v>23.675000000000001</v>
      </c>
      <c r="T1951" s="8">
        <f t="shared" si="307"/>
        <v>22.875</v>
      </c>
      <c r="U1951" s="7">
        <f t="shared" si="308"/>
        <v>23.008333333333336</v>
      </c>
      <c r="V1951" s="7">
        <f t="shared" si="309"/>
        <v>22.975000000000001</v>
      </c>
    </row>
    <row r="1952" spans="1:22" ht="13.5" x14ac:dyDescent="0.25">
      <c r="A1952" s="3">
        <f>RSI!A1952</f>
        <v>44851</v>
      </c>
      <c r="B1952" s="2">
        <f>RSI!B1952</f>
        <v>12.038</v>
      </c>
      <c r="C1952" s="2">
        <f>RSI!I1952</f>
        <v>48.399529320193714</v>
      </c>
      <c r="D1952" s="2">
        <f>MACD!E1952</f>
        <v>0.27161982731823109</v>
      </c>
      <c r="E1952" s="2">
        <f>MACD!F1952</f>
        <v>0.23112453064251798</v>
      </c>
      <c r="F1952" s="2">
        <f>'Moving Avg'!D1952</f>
        <v>12.045199999999999</v>
      </c>
      <c r="G1952" s="2">
        <f>'Moving Avg'!F1952</f>
        <v>12.26225</v>
      </c>
      <c r="H1952" s="2">
        <f>'Moving Avg'!G1952</f>
        <v>11.725680000000004</v>
      </c>
      <c r="I1952" s="2">
        <f>'Moving Avg'!H1952</f>
        <v>9.0101250000000093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  <c r="M1952" s="7">
        <f t="shared" si="300"/>
        <v>25</v>
      </c>
      <c r="N1952" s="7">
        <f t="shared" si="301"/>
        <v>0</v>
      </c>
      <c r="O1952" s="7">
        <f t="shared" si="302"/>
        <v>50</v>
      </c>
      <c r="P1952" s="7">
        <f t="shared" si="303"/>
        <v>16.5</v>
      </c>
      <c r="Q1952" s="8">
        <f t="shared" si="304"/>
        <v>18.725000000000001</v>
      </c>
      <c r="R1952" s="8">
        <f t="shared" si="305"/>
        <v>26.625</v>
      </c>
      <c r="S1952" s="8">
        <f t="shared" si="306"/>
        <v>23.675000000000001</v>
      </c>
      <c r="T1952" s="8">
        <f t="shared" si="307"/>
        <v>22.875</v>
      </c>
      <c r="U1952" s="7">
        <f t="shared" si="308"/>
        <v>23.008333333333336</v>
      </c>
      <c r="V1952" s="7">
        <f t="shared" si="309"/>
        <v>22.975000000000001</v>
      </c>
    </row>
    <row r="1953" spans="1:22" ht="13.5" x14ac:dyDescent="0.25">
      <c r="A1953" s="3">
        <f>RSI!A1953</f>
        <v>44852</v>
      </c>
      <c r="B1953" s="2">
        <f>RSI!B1953</f>
        <v>12.038</v>
      </c>
      <c r="C1953" s="2">
        <f>RSI!I1953</f>
        <v>48.399529320193714</v>
      </c>
      <c r="D1953" s="2">
        <f>MACD!E1953</f>
        <v>0.2587285928678007</v>
      </c>
      <c r="E1953" s="2">
        <f>MACD!F1953</f>
        <v>0.23664534308757454</v>
      </c>
      <c r="F1953" s="2">
        <f>'Moving Avg'!D1953</f>
        <v>12.0434</v>
      </c>
      <c r="G1953" s="2">
        <f>'Moving Avg'!F1953</f>
        <v>12.241049999999998</v>
      </c>
      <c r="H1953" s="2">
        <f>'Moving Avg'!G1953</f>
        <v>11.772860000000005</v>
      </c>
      <c r="I1953" s="2">
        <f>'Moving Avg'!H1953</f>
        <v>9.0346000000000082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  <c r="M1953" s="7">
        <f t="shared" si="300"/>
        <v>25</v>
      </c>
      <c r="N1953" s="7">
        <f t="shared" si="301"/>
        <v>0</v>
      </c>
      <c r="O1953" s="7">
        <f t="shared" si="302"/>
        <v>50</v>
      </c>
      <c r="P1953" s="7">
        <f t="shared" si="303"/>
        <v>16.5</v>
      </c>
      <c r="Q1953" s="8">
        <f t="shared" si="304"/>
        <v>18.725000000000001</v>
      </c>
      <c r="R1953" s="8">
        <f t="shared" si="305"/>
        <v>26.625</v>
      </c>
      <c r="S1953" s="8">
        <f t="shared" si="306"/>
        <v>23.675000000000001</v>
      </c>
      <c r="T1953" s="8">
        <f t="shared" si="307"/>
        <v>22.875</v>
      </c>
      <c r="U1953" s="7">
        <f t="shared" si="308"/>
        <v>23.008333333333336</v>
      </c>
      <c r="V1953" s="7">
        <f t="shared" si="309"/>
        <v>22.975000000000001</v>
      </c>
    </row>
    <row r="1954" spans="1:22" ht="13.5" x14ac:dyDescent="0.25">
      <c r="A1954" s="3">
        <f>RSI!A1954</f>
        <v>44853</v>
      </c>
      <c r="B1954" s="2">
        <f>RSI!B1954</f>
        <v>12.038</v>
      </c>
      <c r="C1954" s="2">
        <f>RSI!I1954</f>
        <v>48.399529320193707</v>
      </c>
      <c r="D1954" s="2">
        <f>MACD!E1954</f>
        <v>0.25574282692666195</v>
      </c>
      <c r="E1954" s="2">
        <f>MACD!F1954</f>
        <v>0.24046483985539202</v>
      </c>
      <c r="F1954" s="2">
        <f>'Moving Avg'!D1954</f>
        <v>12.041599999999999</v>
      </c>
      <c r="G1954" s="2">
        <f>'Moving Avg'!F1954</f>
        <v>12.219849999999999</v>
      </c>
      <c r="H1954" s="2">
        <f>'Moving Avg'!G1954</f>
        <v>11.816720000000005</v>
      </c>
      <c r="I1954" s="2">
        <f>'Moving Avg'!H1954</f>
        <v>9.0587350000000075</v>
      </c>
      <c r="J1954" s="5" t="str">
        <f>OBV!F1954</f>
        <v>BEARISH</v>
      </c>
      <c r="K1954" s="5" t="str">
        <f>OBV!G1954</f>
        <v>NEUTRAL</v>
      </c>
      <c r="L1954" s="5" t="str">
        <f>OBV!H1954</f>
        <v>CONFIRMED BEARISH</v>
      </c>
      <c r="M1954" s="7">
        <f t="shared" si="300"/>
        <v>25</v>
      </c>
      <c r="N1954" s="7">
        <f t="shared" si="301"/>
        <v>0</v>
      </c>
      <c r="O1954" s="7">
        <f t="shared" si="302"/>
        <v>50</v>
      </c>
      <c r="P1954" s="7">
        <f t="shared" si="303"/>
        <v>16.5</v>
      </c>
      <c r="Q1954" s="8">
        <f t="shared" si="304"/>
        <v>18.725000000000001</v>
      </c>
      <c r="R1954" s="8">
        <f t="shared" si="305"/>
        <v>26.625</v>
      </c>
      <c r="S1954" s="8">
        <f t="shared" si="306"/>
        <v>23.675000000000001</v>
      </c>
      <c r="T1954" s="8">
        <f t="shared" si="307"/>
        <v>22.875</v>
      </c>
      <c r="U1954" s="7">
        <f t="shared" si="308"/>
        <v>23.008333333333336</v>
      </c>
      <c r="V1954" s="7">
        <f t="shared" si="309"/>
        <v>22.975000000000001</v>
      </c>
    </row>
    <row r="1955" spans="1:22" ht="13.5" x14ac:dyDescent="0.25">
      <c r="A1955" s="3">
        <f>RSI!A1955</f>
        <v>44854</v>
      </c>
      <c r="B1955" s="2">
        <f>RSI!B1955</f>
        <v>12.047000000000001</v>
      </c>
      <c r="C1955" s="2">
        <f>RSI!I1955</f>
        <v>49.073415548508073</v>
      </c>
      <c r="D1955" s="2">
        <f>MACD!E1955</f>
        <v>0.24245491541235786</v>
      </c>
      <c r="E1955" s="2">
        <f>MACD!F1955</f>
        <v>0.24086285496678519</v>
      </c>
      <c r="F1955" s="2">
        <f>'Moving Avg'!D1955</f>
        <v>12.041599999999999</v>
      </c>
      <c r="G1955" s="2">
        <f>'Moving Avg'!F1955</f>
        <v>12.199500000000002</v>
      </c>
      <c r="H1955" s="2">
        <f>'Moving Avg'!G1955</f>
        <v>11.850800000000003</v>
      </c>
      <c r="I1955" s="2">
        <f>'Moving Avg'!H1955</f>
        <v>9.0819650000000074</v>
      </c>
      <c r="J1955" s="5" t="str">
        <f>OBV!F1955</f>
        <v>BULLISH</v>
      </c>
      <c r="K1955" s="5" t="str">
        <f>OBV!G1955</f>
        <v>NEUTRAL</v>
      </c>
      <c r="L1955" s="5" t="str">
        <f>OBV!H1955</f>
        <v>NEUTRAL</v>
      </c>
      <c r="M1955" s="7">
        <f t="shared" si="300"/>
        <v>25</v>
      </c>
      <c r="N1955" s="7">
        <f t="shared" si="301"/>
        <v>0</v>
      </c>
      <c r="O1955" s="7">
        <f t="shared" si="302"/>
        <v>50</v>
      </c>
      <c r="P1955" s="7">
        <f t="shared" si="303"/>
        <v>49.5</v>
      </c>
      <c r="Q1955" s="8">
        <f t="shared" si="304"/>
        <v>23.675000000000001</v>
      </c>
      <c r="R1955" s="8">
        <f t="shared" si="305"/>
        <v>34.875</v>
      </c>
      <c r="S1955" s="8">
        <f t="shared" si="306"/>
        <v>38.525000000000006</v>
      </c>
      <c r="T1955" s="8">
        <f t="shared" si="307"/>
        <v>31.125</v>
      </c>
      <c r="U1955" s="7">
        <f t="shared" si="308"/>
        <v>32.358333333333334</v>
      </c>
      <c r="V1955" s="7">
        <f t="shared" si="309"/>
        <v>32.049999999999997</v>
      </c>
    </row>
    <row r="1956" spans="1:22" ht="13.5" x14ac:dyDescent="0.25">
      <c r="A1956" s="3">
        <f>RSI!A1956</f>
        <v>44855</v>
      </c>
      <c r="B1956" s="2">
        <f>RSI!B1956</f>
        <v>12.047000000000001</v>
      </c>
      <c r="C1956" s="2">
        <f>RSI!I1956</f>
        <v>49.073415548508073</v>
      </c>
      <c r="D1956" s="2">
        <f>MACD!E1956</f>
        <v>0.22889367516140879</v>
      </c>
      <c r="E1956" s="2">
        <f>MACD!F1956</f>
        <v>0.23846901900570994</v>
      </c>
      <c r="F1956" s="2">
        <f>'Moving Avg'!D1956</f>
        <v>12.041599999999999</v>
      </c>
      <c r="G1956" s="2">
        <f>'Moving Avg'!F1956</f>
        <v>12.180400000000002</v>
      </c>
      <c r="H1956" s="2">
        <f>'Moving Avg'!G1956</f>
        <v>11.884880000000004</v>
      </c>
      <c r="I1956" s="2">
        <f>'Moving Avg'!H1956</f>
        <v>9.1051950000000073</v>
      </c>
      <c r="J1956" s="5" t="str">
        <f>OBV!F1956</f>
        <v>BULLISH</v>
      </c>
      <c r="K1956" s="5" t="str">
        <f>OBV!G1956</f>
        <v>NEUTRAL</v>
      </c>
      <c r="L1956" s="5" t="str">
        <f>OBV!H1956</f>
        <v>NEUTRAL</v>
      </c>
      <c r="M1956" s="7">
        <f t="shared" si="300"/>
        <v>25</v>
      </c>
      <c r="N1956" s="7">
        <f t="shared" si="301"/>
        <v>45</v>
      </c>
      <c r="O1956" s="7">
        <f t="shared" si="302"/>
        <v>50</v>
      </c>
      <c r="P1956" s="7">
        <f t="shared" si="303"/>
        <v>49.5</v>
      </c>
      <c r="Q1956" s="8">
        <f t="shared" si="304"/>
        <v>39.424999999999997</v>
      </c>
      <c r="R1956" s="8">
        <f t="shared" si="305"/>
        <v>43.875</v>
      </c>
      <c r="S1956" s="8">
        <f t="shared" si="306"/>
        <v>45.275000000000006</v>
      </c>
      <c r="T1956" s="8">
        <f t="shared" si="307"/>
        <v>42.375</v>
      </c>
      <c r="U1956" s="7">
        <f t="shared" si="308"/>
        <v>42.858333333333327</v>
      </c>
      <c r="V1956" s="7">
        <f t="shared" si="309"/>
        <v>42.737499999999997</v>
      </c>
    </row>
    <row r="1957" spans="1:22" ht="13.5" x14ac:dyDescent="0.25">
      <c r="A1957" s="3">
        <f>RSI!A1957</f>
        <v>44858</v>
      </c>
      <c r="B1957" s="2">
        <f>RSI!B1957</f>
        <v>12.03</v>
      </c>
      <c r="C1957" s="2">
        <f>RSI!I1957</f>
        <v>47.708504039996733</v>
      </c>
      <c r="D1957" s="2">
        <f>MACD!E1957</f>
        <v>0.19327283251281813</v>
      </c>
      <c r="E1957" s="2">
        <f>MACD!F1957</f>
        <v>0.2294297817071316</v>
      </c>
      <c r="F1957" s="2">
        <f>'Moving Avg'!D1957</f>
        <v>12.040000000000001</v>
      </c>
      <c r="G1957" s="2">
        <f>'Moving Avg'!F1957</f>
        <v>12.167100000000001</v>
      </c>
      <c r="H1957" s="2">
        <f>'Moving Avg'!G1957</f>
        <v>11.923420000000004</v>
      </c>
      <c r="I1957" s="2">
        <f>'Moving Avg'!H1957</f>
        <v>9.1283400000000068</v>
      </c>
      <c r="J1957" s="5" t="str">
        <f>OBV!F1957</f>
        <v>BULLISH</v>
      </c>
      <c r="K1957" s="5" t="str">
        <f>OBV!G1957</f>
        <v>NEUTRAL</v>
      </c>
      <c r="L1957" s="5" t="str">
        <f>OBV!H1957</f>
        <v>BULLISH DIVERGENCE</v>
      </c>
      <c r="M1957" s="7">
        <f t="shared" si="300"/>
        <v>25</v>
      </c>
      <c r="N1957" s="7">
        <f t="shared" si="301"/>
        <v>100</v>
      </c>
      <c r="O1957" s="7">
        <f t="shared" si="302"/>
        <v>50</v>
      </c>
      <c r="P1957" s="7">
        <f t="shared" si="303"/>
        <v>66.5</v>
      </c>
      <c r="Q1957" s="8">
        <f t="shared" si="304"/>
        <v>61.225000000000001</v>
      </c>
      <c r="R1957" s="8">
        <f t="shared" si="305"/>
        <v>59.125</v>
      </c>
      <c r="S1957" s="8">
        <f t="shared" si="306"/>
        <v>61.174999999999997</v>
      </c>
      <c r="T1957" s="8">
        <f t="shared" si="307"/>
        <v>60.375</v>
      </c>
      <c r="U1957" s="7">
        <f t="shared" si="308"/>
        <v>60.508333333333326</v>
      </c>
      <c r="V1957" s="7">
        <f t="shared" si="309"/>
        <v>60.474999999999994</v>
      </c>
    </row>
    <row r="1958" spans="1:22" ht="13.5" x14ac:dyDescent="0.25">
      <c r="A1958" s="3">
        <f>RSI!A1958</f>
        <v>44859</v>
      </c>
      <c r="B1958" s="2">
        <f>RSI!B1958</f>
        <v>12.005000000000001</v>
      </c>
      <c r="C1958" s="2">
        <f>RSI!I1958</f>
        <v>45.69566528978654</v>
      </c>
      <c r="D1958" s="2">
        <f>MACD!E1958</f>
        <v>0.16520780955437431</v>
      </c>
      <c r="E1958" s="2">
        <f>MACD!F1958</f>
        <v>0.21658538727658017</v>
      </c>
      <c r="F1958" s="2">
        <f>'Moving Avg'!D1958</f>
        <v>12.033400000000002</v>
      </c>
      <c r="G1958" s="2">
        <f>'Moving Avg'!F1958</f>
        <v>12.146350000000002</v>
      </c>
      <c r="H1958" s="2">
        <f>'Moving Avg'!G1958</f>
        <v>11.949500000000002</v>
      </c>
      <c r="I1958" s="2">
        <f>'Moving Avg'!H1958</f>
        <v>9.1515900000000077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  <c r="M1958" s="7">
        <f t="shared" si="300"/>
        <v>25</v>
      </c>
      <c r="N1958" s="7">
        <f t="shared" si="301"/>
        <v>100</v>
      </c>
      <c r="O1958" s="7">
        <f t="shared" si="302"/>
        <v>50</v>
      </c>
      <c r="P1958" s="7">
        <f t="shared" si="303"/>
        <v>16.5</v>
      </c>
      <c r="Q1958" s="8">
        <f t="shared" si="304"/>
        <v>53.725000000000001</v>
      </c>
      <c r="R1958" s="8">
        <f t="shared" si="305"/>
        <v>46.625</v>
      </c>
      <c r="S1958" s="8">
        <f t="shared" si="306"/>
        <v>38.674999999999997</v>
      </c>
      <c r="T1958" s="8">
        <f t="shared" si="307"/>
        <v>47.875</v>
      </c>
      <c r="U1958" s="7">
        <f t="shared" si="308"/>
        <v>46.341666666666661</v>
      </c>
      <c r="V1958" s="7">
        <f t="shared" si="309"/>
        <v>46.724999999999994</v>
      </c>
    </row>
    <row r="1959" spans="1:22" ht="13.5" x14ac:dyDescent="0.25">
      <c r="A1959" s="3">
        <f>RSI!A1959</f>
        <v>44860</v>
      </c>
      <c r="B1959" s="2">
        <f>RSI!B1959</f>
        <v>11.997</v>
      </c>
      <c r="C1959" s="2">
        <f>RSI!I1959</f>
        <v>45.04079707013085</v>
      </c>
      <c r="D1959" s="2">
        <f>MACD!E1959</f>
        <v>0.1424080586945724</v>
      </c>
      <c r="E1959" s="2">
        <f>MACD!F1959</f>
        <v>0.20174992156017862</v>
      </c>
      <c r="F1959" s="2">
        <f>'Moving Avg'!D1959</f>
        <v>12.025200000000002</v>
      </c>
      <c r="G1959" s="2">
        <f>'Moving Avg'!F1959</f>
        <v>12.125200000000001</v>
      </c>
      <c r="H1959" s="2">
        <f>'Moving Avg'!G1959</f>
        <v>11.971760000000002</v>
      </c>
      <c r="I1959" s="2">
        <f>'Moving Avg'!H1959</f>
        <v>9.1746100000000084</v>
      </c>
      <c r="J1959" s="5" t="str">
        <f>OBV!F1959</f>
        <v>BEARISH</v>
      </c>
      <c r="K1959" s="5" t="str">
        <f>OBV!G1959</f>
        <v>NEUTRAL</v>
      </c>
      <c r="L1959" s="5" t="str">
        <f>OBV!H1959</f>
        <v>CONFIRMED BEARISH</v>
      </c>
      <c r="M1959" s="7">
        <f t="shared" si="300"/>
        <v>25</v>
      </c>
      <c r="N1959" s="7">
        <f t="shared" si="301"/>
        <v>100</v>
      </c>
      <c r="O1959" s="7">
        <f t="shared" si="302"/>
        <v>50</v>
      </c>
      <c r="P1959" s="7">
        <f t="shared" si="303"/>
        <v>16.5</v>
      </c>
      <c r="Q1959" s="8">
        <f t="shared" si="304"/>
        <v>53.725000000000001</v>
      </c>
      <c r="R1959" s="8">
        <f t="shared" si="305"/>
        <v>46.625</v>
      </c>
      <c r="S1959" s="8">
        <f t="shared" si="306"/>
        <v>38.674999999999997</v>
      </c>
      <c r="T1959" s="8">
        <f t="shared" si="307"/>
        <v>47.875</v>
      </c>
      <c r="U1959" s="7">
        <f t="shared" si="308"/>
        <v>46.341666666666661</v>
      </c>
      <c r="V1959" s="7">
        <f t="shared" si="309"/>
        <v>46.724999999999994</v>
      </c>
    </row>
    <row r="1960" spans="1:22" ht="13.5" x14ac:dyDescent="0.25">
      <c r="A1960" s="3">
        <f>RSI!A1960</f>
        <v>44861</v>
      </c>
      <c r="B1960" s="2">
        <f>RSI!B1960</f>
        <v>12.047000000000001</v>
      </c>
      <c r="C1960" s="2">
        <f>RSI!I1960</f>
        <v>49.875742364014101</v>
      </c>
      <c r="D1960" s="2">
        <f>MACD!E1960</f>
        <v>0.11978821903296755</v>
      </c>
      <c r="E1960" s="2">
        <f>MACD!F1960</f>
        <v>0.18535758105473643</v>
      </c>
      <c r="F1960" s="2">
        <f>'Moving Avg'!D1960</f>
        <v>12.025200000000002</v>
      </c>
      <c r="G1960" s="2">
        <f>'Moving Avg'!F1960</f>
        <v>12.10655</v>
      </c>
      <c r="H1960" s="2">
        <f>'Moving Avg'!G1960</f>
        <v>11.985900000000001</v>
      </c>
      <c r="I1960" s="2">
        <f>'Moving Avg'!H1960</f>
        <v>9.1978400000000082</v>
      </c>
      <c r="J1960" s="5" t="str">
        <f>OBV!F1960</f>
        <v>BEARISH</v>
      </c>
      <c r="K1960" s="5" t="str">
        <f>OBV!G1960</f>
        <v>NEUTRAL</v>
      </c>
      <c r="L1960" s="5" t="str">
        <f>OBV!H1960</f>
        <v>NEUTRAL</v>
      </c>
      <c r="M1960" s="7">
        <f t="shared" si="300"/>
        <v>25</v>
      </c>
      <c r="N1960" s="7">
        <f t="shared" si="301"/>
        <v>100</v>
      </c>
      <c r="O1960" s="7">
        <f t="shared" si="302"/>
        <v>50</v>
      </c>
      <c r="P1960" s="7">
        <f t="shared" si="303"/>
        <v>16.5</v>
      </c>
      <c r="Q1960" s="8">
        <f t="shared" si="304"/>
        <v>53.725000000000001</v>
      </c>
      <c r="R1960" s="8">
        <f t="shared" si="305"/>
        <v>46.625</v>
      </c>
      <c r="S1960" s="8">
        <f t="shared" si="306"/>
        <v>38.674999999999997</v>
      </c>
      <c r="T1960" s="8">
        <f t="shared" si="307"/>
        <v>47.875</v>
      </c>
      <c r="U1960" s="7">
        <f t="shared" si="308"/>
        <v>46.341666666666661</v>
      </c>
      <c r="V1960" s="7">
        <f t="shared" si="309"/>
        <v>46.724999999999994</v>
      </c>
    </row>
    <row r="1961" spans="1:22" ht="13.5" x14ac:dyDescent="0.25">
      <c r="A1961" s="3">
        <f>RSI!A1961</f>
        <v>44862</v>
      </c>
      <c r="B1961" s="2">
        <f>RSI!B1961</f>
        <v>12.03</v>
      </c>
      <c r="C1961" s="2">
        <f>RSI!I1961</f>
        <v>48.319291909169337</v>
      </c>
      <c r="D1961" s="2">
        <f>MACD!E1961</f>
        <v>0.10196027378204775</v>
      </c>
      <c r="E1961" s="2">
        <f>MACD!F1961</f>
        <v>0.16867811960019868</v>
      </c>
      <c r="F1961" s="2">
        <f>'Moving Avg'!D1961</f>
        <v>12.021799999999999</v>
      </c>
      <c r="G1961" s="2">
        <f>'Moving Avg'!F1961</f>
        <v>12.09365</v>
      </c>
      <c r="H1961" s="2">
        <f>'Moving Avg'!G1961</f>
        <v>12.002180000000003</v>
      </c>
      <c r="I1961" s="2">
        <f>'Moving Avg'!H1961</f>
        <v>9.2208350000000081</v>
      </c>
      <c r="J1961" s="5" t="str">
        <f>OBV!F1961</f>
        <v>BEARISH</v>
      </c>
      <c r="K1961" s="5" t="str">
        <f>OBV!G1961</f>
        <v>STRONG</v>
      </c>
      <c r="L1961" s="5" t="str">
        <f>OBV!H1961</f>
        <v>CONFIRMED BEARISH</v>
      </c>
      <c r="M1961" s="7">
        <f t="shared" si="300"/>
        <v>25</v>
      </c>
      <c r="N1961" s="7">
        <f t="shared" si="301"/>
        <v>100</v>
      </c>
      <c r="O1961" s="7">
        <f t="shared" si="302"/>
        <v>50</v>
      </c>
      <c r="P1961" s="7">
        <f t="shared" si="303"/>
        <v>33</v>
      </c>
      <c r="Q1961" s="8">
        <f t="shared" si="304"/>
        <v>56.2</v>
      </c>
      <c r="R1961" s="8">
        <f t="shared" si="305"/>
        <v>50.75</v>
      </c>
      <c r="S1961" s="8">
        <f t="shared" si="306"/>
        <v>46.1</v>
      </c>
      <c r="T1961" s="8">
        <f t="shared" si="307"/>
        <v>52</v>
      </c>
      <c r="U1961" s="7">
        <f t="shared" si="308"/>
        <v>51.016666666666673</v>
      </c>
      <c r="V1961" s="7">
        <f t="shared" si="309"/>
        <v>51.262500000000003</v>
      </c>
    </row>
    <row r="1962" spans="1:22" ht="13.5" x14ac:dyDescent="0.25">
      <c r="A1962" s="3">
        <f>RSI!A1962</f>
        <v>44865</v>
      </c>
      <c r="B1962" s="2">
        <f>RSI!B1962</f>
        <v>12.047000000000001</v>
      </c>
      <c r="C1962" s="2">
        <f>RSI!I1962</f>
        <v>49.999656791018182</v>
      </c>
      <c r="D1962" s="2">
        <f>MACD!E1962</f>
        <v>8.4380427516714818E-2</v>
      </c>
      <c r="E1962" s="2">
        <f>MACD!F1962</f>
        <v>0.15181858118350192</v>
      </c>
      <c r="F1962" s="2">
        <f>'Moving Avg'!D1962</f>
        <v>12.025200000000002</v>
      </c>
      <c r="G1962" s="2">
        <f>'Moving Avg'!F1962</f>
        <v>12.07915</v>
      </c>
      <c r="H1962" s="2">
        <f>'Moving Avg'!G1962</f>
        <v>12.022960000000003</v>
      </c>
      <c r="I1962" s="2">
        <f>'Moving Avg'!H1962</f>
        <v>9.2435350000000103</v>
      </c>
      <c r="J1962" s="5" t="str">
        <f>OBV!F1962</f>
        <v>BEARISH</v>
      </c>
      <c r="K1962" s="5" t="str">
        <f>OBV!G1962</f>
        <v>NEUTRAL</v>
      </c>
      <c r="L1962" s="5" t="str">
        <f>OBV!H1962</f>
        <v>BEARISH DIVERGENCE</v>
      </c>
      <c r="M1962" s="7">
        <f t="shared" si="300"/>
        <v>25</v>
      </c>
      <c r="N1962" s="7">
        <f t="shared" si="301"/>
        <v>100</v>
      </c>
      <c r="O1962" s="7">
        <f t="shared" si="302"/>
        <v>50</v>
      </c>
      <c r="P1962" s="7">
        <f t="shared" si="303"/>
        <v>16.5</v>
      </c>
      <c r="Q1962" s="8">
        <f t="shared" si="304"/>
        <v>53.725000000000001</v>
      </c>
      <c r="R1962" s="8">
        <f t="shared" si="305"/>
        <v>46.625</v>
      </c>
      <c r="S1962" s="8">
        <f t="shared" si="306"/>
        <v>38.674999999999997</v>
      </c>
      <c r="T1962" s="8">
        <f t="shared" si="307"/>
        <v>47.875</v>
      </c>
      <c r="U1962" s="7">
        <f t="shared" si="308"/>
        <v>46.341666666666661</v>
      </c>
      <c r="V1962" s="7">
        <f t="shared" si="309"/>
        <v>46.724999999999994</v>
      </c>
    </row>
    <row r="1963" spans="1:22" ht="13.5" x14ac:dyDescent="0.25">
      <c r="A1963" s="3">
        <f>RSI!A1963</f>
        <v>44866</v>
      </c>
      <c r="B1963" s="2">
        <f>RSI!B1963</f>
        <v>12.769</v>
      </c>
      <c r="C1963" s="2">
        <f>RSI!I1963</f>
        <v>79.896346140516428</v>
      </c>
      <c r="D1963" s="2">
        <f>MACD!E1963</f>
        <v>1.6061397792972443E-2</v>
      </c>
      <c r="E1963" s="2">
        <f>MACD!F1963</f>
        <v>0.12466714450539602</v>
      </c>
      <c r="F1963" s="2">
        <f>'Moving Avg'!D1963</f>
        <v>12.177999999999999</v>
      </c>
      <c r="G1963" s="2">
        <f>'Moving Avg'!F1963</f>
        <v>12.105299999999998</v>
      </c>
      <c r="H1963" s="2">
        <f>'Moving Avg'!G1963</f>
        <v>12.058340000000003</v>
      </c>
      <c r="I1963" s="2">
        <f>'Moving Avg'!H1963</f>
        <v>9.269845000000009</v>
      </c>
      <c r="J1963" s="5" t="str">
        <f>OBV!F1963</f>
        <v>BULLISH</v>
      </c>
      <c r="K1963" s="5" t="str">
        <f>OBV!G1963</f>
        <v>NEUTRAL</v>
      </c>
      <c r="L1963" s="5" t="str">
        <f>OBV!H1963</f>
        <v>CONFIRMED BULLISH</v>
      </c>
      <c r="M1963" s="7">
        <f t="shared" si="300"/>
        <v>0</v>
      </c>
      <c r="N1963" s="7">
        <f t="shared" si="301"/>
        <v>100</v>
      </c>
      <c r="O1963" s="7">
        <f t="shared" si="302"/>
        <v>50</v>
      </c>
      <c r="P1963" s="7">
        <f t="shared" si="303"/>
        <v>83.5</v>
      </c>
      <c r="Q1963" s="8">
        <f t="shared" si="304"/>
        <v>55.024999999999999</v>
      </c>
      <c r="R1963" s="8">
        <f t="shared" si="305"/>
        <v>58.375</v>
      </c>
      <c r="S1963" s="8">
        <f t="shared" si="306"/>
        <v>65.075000000000003</v>
      </c>
      <c r="T1963" s="8">
        <f t="shared" si="307"/>
        <v>58.375</v>
      </c>
      <c r="U1963" s="7">
        <f t="shared" si="308"/>
        <v>59.491666666666674</v>
      </c>
      <c r="V1963" s="7">
        <f t="shared" si="309"/>
        <v>59.212500000000006</v>
      </c>
    </row>
    <row r="1964" spans="1:22" ht="13.5" x14ac:dyDescent="0.25">
      <c r="A1964" s="3">
        <f>RSI!A1964</f>
        <v>44867</v>
      </c>
      <c r="B1964" s="2">
        <f>RSI!B1964</f>
        <v>13.534000000000001</v>
      </c>
      <c r="C1964" s="2">
        <f>RSI!I1964</f>
        <v>88.049717308461268</v>
      </c>
      <c r="D1964" s="2">
        <f>MACD!E1964</f>
        <v>-0.10264509441557657</v>
      </c>
      <c r="E1964" s="2">
        <f>MACD!F1964</f>
        <v>7.9204696721201506E-2</v>
      </c>
      <c r="F1964" s="2">
        <f>'Moving Avg'!D1964</f>
        <v>12.485399999999998</v>
      </c>
      <c r="G1964" s="2">
        <f>'Moving Avg'!F1964</f>
        <v>12.167199999999998</v>
      </c>
      <c r="H1964" s="2">
        <f>'Moving Avg'!G1964</f>
        <v>12.108860000000004</v>
      </c>
      <c r="I1964" s="2">
        <f>'Moving Avg'!H1964</f>
        <v>9.3003200000000081</v>
      </c>
      <c r="J1964" s="5" t="str">
        <f>OBV!F1964</f>
        <v>BULLISH</v>
      </c>
      <c r="K1964" s="5" t="str">
        <f>OBV!G1964</f>
        <v>NEUTRAL</v>
      </c>
      <c r="L1964" s="5" t="str">
        <f>OBV!H1964</f>
        <v>CONFIRMED BULLISH</v>
      </c>
      <c r="M1964" s="7">
        <f t="shared" si="300"/>
        <v>0</v>
      </c>
      <c r="N1964" s="7">
        <f t="shared" si="301"/>
        <v>100</v>
      </c>
      <c r="O1964" s="7">
        <f t="shared" si="302"/>
        <v>50</v>
      </c>
      <c r="P1964" s="7">
        <f t="shared" si="303"/>
        <v>83.5</v>
      </c>
      <c r="Q1964" s="8">
        <f t="shared" si="304"/>
        <v>55.024999999999999</v>
      </c>
      <c r="R1964" s="8">
        <f t="shared" si="305"/>
        <v>58.375</v>
      </c>
      <c r="S1964" s="8">
        <f t="shared" si="306"/>
        <v>65.075000000000003</v>
      </c>
      <c r="T1964" s="8">
        <f t="shared" si="307"/>
        <v>58.375</v>
      </c>
      <c r="U1964" s="7">
        <f t="shared" si="308"/>
        <v>59.491666666666674</v>
      </c>
      <c r="V1964" s="7">
        <f t="shared" si="309"/>
        <v>59.212500000000006</v>
      </c>
    </row>
    <row r="1965" spans="1:22" ht="13.5" x14ac:dyDescent="0.25">
      <c r="A1965" s="3">
        <f>RSI!A1965</f>
        <v>44868</v>
      </c>
      <c r="B1965" s="2">
        <f>RSI!B1965</f>
        <v>13.276</v>
      </c>
      <c r="C1965" s="2">
        <f>RSI!I1965</f>
        <v>76.74510088905879</v>
      </c>
      <c r="D1965" s="2">
        <f>MACD!E1965</f>
        <v>-0.19103171828933263</v>
      </c>
      <c r="E1965" s="2">
        <f>MACD!F1965</f>
        <v>2.5157413719094676E-2</v>
      </c>
      <c r="F1965" s="2">
        <f>'Moving Avg'!D1965</f>
        <v>12.731199999999998</v>
      </c>
      <c r="G1965" s="2">
        <f>'Moving Avg'!F1965</f>
        <v>12.21955</v>
      </c>
      <c r="H1965" s="2">
        <f>'Moving Avg'!G1965</f>
        <v>12.155040000000003</v>
      </c>
      <c r="I1965" s="2">
        <f>'Moving Avg'!H1965</f>
        <v>9.3298500000000093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  <c r="M1965" s="7">
        <f t="shared" si="300"/>
        <v>0</v>
      </c>
      <c r="N1965" s="7">
        <f t="shared" si="301"/>
        <v>100</v>
      </c>
      <c r="O1965" s="7">
        <f t="shared" si="302"/>
        <v>50</v>
      </c>
      <c r="P1965" s="7">
        <f t="shared" si="303"/>
        <v>83.5</v>
      </c>
      <c r="Q1965" s="8">
        <f t="shared" si="304"/>
        <v>55.024999999999999</v>
      </c>
      <c r="R1965" s="8">
        <f t="shared" si="305"/>
        <v>58.375</v>
      </c>
      <c r="S1965" s="8">
        <f t="shared" si="306"/>
        <v>65.075000000000003</v>
      </c>
      <c r="T1965" s="8">
        <f t="shared" si="307"/>
        <v>58.375</v>
      </c>
      <c r="U1965" s="7">
        <f t="shared" si="308"/>
        <v>59.491666666666674</v>
      </c>
      <c r="V1965" s="7">
        <f t="shared" si="309"/>
        <v>59.212500000000006</v>
      </c>
    </row>
    <row r="1966" spans="1:22" ht="13.5" x14ac:dyDescent="0.25">
      <c r="A1966" s="3">
        <f>RSI!A1966</f>
        <v>44869</v>
      </c>
      <c r="B1966" s="2">
        <f>RSI!B1966</f>
        <v>12.487</v>
      </c>
      <c r="C1966" s="2">
        <f>RSI!I1966</f>
        <v>53.938199283363751</v>
      </c>
      <c r="D1966" s="2">
        <f>MACD!E1966</f>
        <v>-0.21366475160023235</v>
      </c>
      <c r="E1966" s="2">
        <f>MACD!F1966</f>
        <v>-2.2607019344770732E-2</v>
      </c>
      <c r="F1966" s="2">
        <f>'Moving Avg'!D1966</f>
        <v>12.8226</v>
      </c>
      <c r="G1966" s="2">
        <f>'Moving Avg'!F1966</f>
        <v>12.233249999999998</v>
      </c>
      <c r="H1966" s="2">
        <f>'Moving Avg'!G1966</f>
        <v>12.185440000000002</v>
      </c>
      <c r="I1966" s="2">
        <f>'Moving Avg'!H1966</f>
        <v>9.3553950000000086</v>
      </c>
      <c r="J1966" s="5" t="str">
        <f>OBV!F1966</f>
        <v>BULLISH</v>
      </c>
      <c r="K1966" s="5" t="str">
        <f>OBV!G1966</f>
        <v>NEUTRAL</v>
      </c>
      <c r="L1966" s="5" t="str">
        <f>OBV!H1966</f>
        <v>CONFIRMED BULLISH</v>
      </c>
      <c r="M1966" s="7">
        <f t="shared" si="300"/>
        <v>25</v>
      </c>
      <c r="N1966" s="7">
        <f t="shared" si="301"/>
        <v>100</v>
      </c>
      <c r="O1966" s="7">
        <f t="shared" si="302"/>
        <v>50</v>
      </c>
      <c r="P1966" s="7">
        <f t="shared" si="303"/>
        <v>83.5</v>
      </c>
      <c r="Q1966" s="8">
        <f t="shared" si="304"/>
        <v>63.774999999999999</v>
      </c>
      <c r="R1966" s="8">
        <f t="shared" si="305"/>
        <v>63.375</v>
      </c>
      <c r="S1966" s="8">
        <f t="shared" si="306"/>
        <v>68.825000000000003</v>
      </c>
      <c r="T1966" s="8">
        <f t="shared" si="307"/>
        <v>64.625</v>
      </c>
      <c r="U1966" s="7">
        <f t="shared" si="308"/>
        <v>65.325000000000003</v>
      </c>
      <c r="V1966" s="7">
        <f t="shared" si="309"/>
        <v>65.150000000000006</v>
      </c>
    </row>
    <row r="1967" spans="1:22" ht="13.5" x14ac:dyDescent="0.25">
      <c r="A1967" s="3">
        <f>RSI!A1967</f>
        <v>44872</v>
      </c>
      <c r="B1967" s="2">
        <f>RSI!B1967</f>
        <v>12.869</v>
      </c>
      <c r="C1967" s="2">
        <f>RSI!I1967</f>
        <v>60.11786607080731</v>
      </c>
      <c r="D1967" s="2">
        <f>MACD!E1967</f>
        <v>-0.26488818508768652</v>
      </c>
      <c r="E1967" s="2">
        <f>MACD!F1967</f>
        <v>-7.1063252493353893E-2</v>
      </c>
      <c r="F1967" s="2">
        <f>'Moving Avg'!D1967</f>
        <v>12.987</v>
      </c>
      <c r="G1967" s="2">
        <f>'Moving Avg'!F1967</f>
        <v>12.27435</v>
      </c>
      <c r="H1967" s="2">
        <f>'Moving Avg'!G1967</f>
        <v>12.223480000000002</v>
      </c>
      <c r="I1967" s="2">
        <f>'Moving Avg'!H1967</f>
        <v>9.3828500000000084</v>
      </c>
      <c r="J1967" s="5" t="str">
        <f>OBV!F1967</f>
        <v>BULLISH</v>
      </c>
      <c r="K1967" s="5" t="str">
        <f>OBV!G1967</f>
        <v>NEUTRAL</v>
      </c>
      <c r="L1967" s="5" t="str">
        <f>OBV!H1967</f>
        <v>CONFIRMED BULLISH</v>
      </c>
      <c r="M1967" s="7">
        <f t="shared" si="300"/>
        <v>25</v>
      </c>
      <c r="N1967" s="7">
        <f t="shared" si="301"/>
        <v>100</v>
      </c>
      <c r="O1967" s="7">
        <f t="shared" si="302"/>
        <v>50</v>
      </c>
      <c r="P1967" s="7">
        <f t="shared" si="303"/>
        <v>83.5</v>
      </c>
      <c r="Q1967" s="8">
        <f t="shared" si="304"/>
        <v>63.774999999999999</v>
      </c>
      <c r="R1967" s="8">
        <f t="shared" si="305"/>
        <v>63.375</v>
      </c>
      <c r="S1967" s="8">
        <f t="shared" si="306"/>
        <v>68.825000000000003</v>
      </c>
      <c r="T1967" s="8">
        <f t="shared" si="307"/>
        <v>64.625</v>
      </c>
      <c r="U1967" s="7">
        <f t="shared" si="308"/>
        <v>65.325000000000003</v>
      </c>
      <c r="V1967" s="7">
        <f t="shared" si="309"/>
        <v>65.150000000000006</v>
      </c>
    </row>
    <row r="1968" spans="1:22" ht="13.5" x14ac:dyDescent="0.25">
      <c r="A1968" s="3">
        <f>RSI!A1968</f>
        <v>44873</v>
      </c>
      <c r="B1968" s="2">
        <f>RSI!B1968</f>
        <v>12.462</v>
      </c>
      <c r="C1968" s="2">
        <f>RSI!I1968</f>
        <v>52.098099033909513</v>
      </c>
      <c r="D1968" s="2">
        <f>MACD!E1968</f>
        <v>-0.2852610952549206</v>
      </c>
      <c r="E1968" s="2">
        <f>MACD!F1968</f>
        <v>-0.11390282104566724</v>
      </c>
      <c r="F1968" s="2">
        <f>'Moving Avg'!D1968</f>
        <v>12.925599999999999</v>
      </c>
      <c r="G1968" s="2">
        <f>'Moving Avg'!F1968</f>
        <v>12.295099999999998</v>
      </c>
      <c r="H1968" s="2">
        <f>'Moving Avg'!G1968</f>
        <v>12.253380000000002</v>
      </c>
      <c r="I1968" s="2">
        <f>'Moving Avg'!H1968</f>
        <v>9.4084200000000084</v>
      </c>
      <c r="J1968" s="5" t="str">
        <f>OBV!F1968</f>
        <v>BEARISH</v>
      </c>
      <c r="K1968" s="5" t="str">
        <f>OBV!G1968</f>
        <v>NEUTRAL</v>
      </c>
      <c r="L1968" s="5" t="str">
        <f>OBV!H1968</f>
        <v>CONFIRMED BEARISH</v>
      </c>
      <c r="M1968" s="7">
        <f t="shared" si="300"/>
        <v>25</v>
      </c>
      <c r="N1968" s="7">
        <f t="shared" si="301"/>
        <v>100</v>
      </c>
      <c r="O1968" s="7">
        <f t="shared" si="302"/>
        <v>50</v>
      </c>
      <c r="P1968" s="7">
        <f t="shared" si="303"/>
        <v>16.5</v>
      </c>
      <c r="Q1968" s="8">
        <f t="shared" si="304"/>
        <v>53.725000000000001</v>
      </c>
      <c r="R1968" s="8">
        <f t="shared" si="305"/>
        <v>46.625</v>
      </c>
      <c r="S1968" s="8">
        <f t="shared" si="306"/>
        <v>38.674999999999997</v>
      </c>
      <c r="T1968" s="8">
        <f t="shared" si="307"/>
        <v>47.875</v>
      </c>
      <c r="U1968" s="7">
        <f t="shared" si="308"/>
        <v>46.341666666666661</v>
      </c>
      <c r="V1968" s="7">
        <f t="shared" si="309"/>
        <v>46.724999999999994</v>
      </c>
    </row>
    <row r="1969" spans="1:22" ht="13.5" x14ac:dyDescent="0.25">
      <c r="A1969" s="3">
        <f>RSI!A1969</f>
        <v>44874</v>
      </c>
      <c r="B1969" s="2">
        <f>RSI!B1969</f>
        <v>12.462</v>
      </c>
      <c r="C1969" s="2">
        <f>RSI!I1969</f>
        <v>52.098099033909513</v>
      </c>
      <c r="D1969" s="2">
        <f>MACD!E1969</f>
        <v>-0.30441068475625954</v>
      </c>
      <c r="E1969" s="2">
        <f>MACD!F1969</f>
        <v>-0.15200439378778571</v>
      </c>
      <c r="F1969" s="2">
        <f>'Moving Avg'!D1969</f>
        <v>12.7112</v>
      </c>
      <c r="G1969" s="2">
        <f>'Moving Avg'!F1969</f>
        <v>12.315849999999999</v>
      </c>
      <c r="H1969" s="2">
        <f>'Moving Avg'!G1969</f>
        <v>12.283280000000001</v>
      </c>
      <c r="I1969" s="2">
        <f>'Moving Avg'!H1969</f>
        <v>9.4337650000000082</v>
      </c>
      <c r="J1969" s="5" t="str">
        <f>OBV!F1969</f>
        <v>BEARISH</v>
      </c>
      <c r="K1969" s="5" t="str">
        <f>OBV!G1969</f>
        <v>NEUTRAL</v>
      </c>
      <c r="L1969" s="5" t="str">
        <f>OBV!H1969</f>
        <v>CONFIRMED BEARISH</v>
      </c>
      <c r="M1969" s="7">
        <f t="shared" si="300"/>
        <v>25</v>
      </c>
      <c r="N1969" s="7">
        <f t="shared" si="301"/>
        <v>100</v>
      </c>
      <c r="O1969" s="7">
        <f t="shared" si="302"/>
        <v>50</v>
      </c>
      <c r="P1969" s="7">
        <f t="shared" si="303"/>
        <v>16.5</v>
      </c>
      <c r="Q1969" s="8">
        <f t="shared" si="304"/>
        <v>53.725000000000001</v>
      </c>
      <c r="R1969" s="8">
        <f t="shared" si="305"/>
        <v>46.625</v>
      </c>
      <c r="S1969" s="8">
        <f t="shared" si="306"/>
        <v>38.674999999999997</v>
      </c>
      <c r="T1969" s="8">
        <f t="shared" si="307"/>
        <v>47.875</v>
      </c>
      <c r="U1969" s="7">
        <f t="shared" si="308"/>
        <v>46.341666666666661</v>
      </c>
      <c r="V1969" s="7">
        <f t="shared" si="309"/>
        <v>46.724999999999994</v>
      </c>
    </row>
    <row r="1970" spans="1:22" ht="13.5" x14ac:dyDescent="0.25">
      <c r="A1970" s="3">
        <f>RSI!A1970</f>
        <v>44875</v>
      </c>
      <c r="B1970" s="2">
        <f>RSI!B1970</f>
        <v>12.329000000000001</v>
      </c>
      <c r="C1970" s="2">
        <f>RSI!I1970</f>
        <v>49.590911138247812</v>
      </c>
      <c r="D1970" s="2">
        <f>MACD!E1970</f>
        <v>-0.30369984251649562</v>
      </c>
      <c r="E1970" s="2">
        <f>MACD!F1970</f>
        <v>-0.18234348353352769</v>
      </c>
      <c r="F1970" s="2">
        <f>'Moving Avg'!D1970</f>
        <v>12.521800000000001</v>
      </c>
      <c r="G1970" s="2">
        <f>'Moving Avg'!F1970</f>
        <v>12.329949999999998</v>
      </c>
      <c r="H1970" s="2">
        <f>'Moving Avg'!G1970</f>
        <v>12.310519999999999</v>
      </c>
      <c r="I1970" s="2">
        <f>'Moving Avg'!H1970</f>
        <v>9.4584800000000087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  <c r="M1970" s="7">
        <f t="shared" si="300"/>
        <v>25</v>
      </c>
      <c r="N1970" s="7">
        <f t="shared" si="301"/>
        <v>100</v>
      </c>
      <c r="O1970" s="7">
        <f t="shared" si="302"/>
        <v>50</v>
      </c>
      <c r="P1970" s="7">
        <f t="shared" si="303"/>
        <v>16.5</v>
      </c>
      <c r="Q1970" s="8">
        <f t="shared" si="304"/>
        <v>53.725000000000001</v>
      </c>
      <c r="R1970" s="8">
        <f t="shared" si="305"/>
        <v>46.625</v>
      </c>
      <c r="S1970" s="8">
        <f t="shared" si="306"/>
        <v>38.674999999999997</v>
      </c>
      <c r="T1970" s="8">
        <f t="shared" si="307"/>
        <v>47.875</v>
      </c>
      <c r="U1970" s="7">
        <f t="shared" si="308"/>
        <v>46.341666666666661</v>
      </c>
      <c r="V1970" s="7">
        <f t="shared" si="309"/>
        <v>46.724999999999994</v>
      </c>
    </row>
    <row r="1971" spans="1:22" ht="13.5" x14ac:dyDescent="0.25">
      <c r="A1971" s="3">
        <f>RSI!A1971</f>
        <v>44876</v>
      </c>
      <c r="B1971" s="2">
        <f>RSI!B1971</f>
        <v>12.545</v>
      </c>
      <c r="C1971" s="2">
        <f>RSI!I1971</f>
        <v>53.504396287398237</v>
      </c>
      <c r="D1971" s="2">
        <f>MACD!E1971</f>
        <v>-0.32151100779854325</v>
      </c>
      <c r="E1971" s="2">
        <f>MACD!F1971</f>
        <v>-0.21017698838653082</v>
      </c>
      <c r="F1971" s="2">
        <f>'Moving Avg'!D1971</f>
        <v>12.5334</v>
      </c>
      <c r="G1971" s="2">
        <f>'Moving Avg'!F1971</f>
        <v>12.354849999999999</v>
      </c>
      <c r="H1971" s="2">
        <f>'Moving Avg'!G1971</f>
        <v>12.338760000000001</v>
      </c>
      <c r="I1971" s="2">
        <f>'Moving Avg'!H1971</f>
        <v>9.4855700000000098</v>
      </c>
      <c r="J1971" s="5" t="str">
        <f>OBV!F1971</f>
        <v>BULLISH</v>
      </c>
      <c r="K1971" s="5" t="str">
        <f>OBV!G1971</f>
        <v>NEUTRAL</v>
      </c>
      <c r="L1971" s="5" t="str">
        <f>OBV!H1971</f>
        <v>CONFIRMED BULLISH</v>
      </c>
      <c r="M1971" s="7">
        <f t="shared" si="300"/>
        <v>25</v>
      </c>
      <c r="N1971" s="7">
        <f t="shared" si="301"/>
        <v>100</v>
      </c>
      <c r="O1971" s="7">
        <f t="shared" si="302"/>
        <v>50</v>
      </c>
      <c r="P1971" s="7">
        <f t="shared" si="303"/>
        <v>83.5</v>
      </c>
      <c r="Q1971" s="8">
        <f t="shared" si="304"/>
        <v>63.774999999999999</v>
      </c>
      <c r="R1971" s="8">
        <f t="shared" si="305"/>
        <v>63.375</v>
      </c>
      <c r="S1971" s="8">
        <f t="shared" si="306"/>
        <v>68.825000000000003</v>
      </c>
      <c r="T1971" s="8">
        <f t="shared" si="307"/>
        <v>64.625</v>
      </c>
      <c r="U1971" s="7">
        <f t="shared" si="308"/>
        <v>65.325000000000003</v>
      </c>
      <c r="V1971" s="7">
        <f t="shared" si="309"/>
        <v>65.150000000000006</v>
      </c>
    </row>
    <row r="1972" spans="1:22" ht="13.5" x14ac:dyDescent="0.25">
      <c r="A1972" s="3">
        <f>RSI!A1972</f>
        <v>44879</v>
      </c>
      <c r="B1972" s="2">
        <f>RSI!B1972</f>
        <v>12.462</v>
      </c>
      <c r="C1972" s="2">
        <f>RSI!I1972</f>
        <v>51.838989262472374</v>
      </c>
      <c r="D1972" s="2">
        <f>MACD!E1972</f>
        <v>-0.32890709446911082</v>
      </c>
      <c r="E1972" s="2">
        <f>MACD!F1972</f>
        <v>-0.23392300960304682</v>
      </c>
      <c r="F1972" s="2">
        <f>'Moving Avg'!D1972</f>
        <v>12.452000000000002</v>
      </c>
      <c r="G1972" s="2">
        <f>'Moving Avg'!F1972</f>
        <v>12.376049999999998</v>
      </c>
      <c r="H1972" s="2">
        <f>'Moving Avg'!G1972</f>
        <v>12.355540000000001</v>
      </c>
      <c r="I1972" s="2">
        <f>'Moving Avg'!H1972</f>
        <v>9.5116350000000089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  <c r="M1972" s="7">
        <f t="shared" si="300"/>
        <v>25</v>
      </c>
      <c r="N1972" s="7">
        <f t="shared" si="301"/>
        <v>100</v>
      </c>
      <c r="O1972" s="7">
        <f t="shared" si="302"/>
        <v>50</v>
      </c>
      <c r="P1972" s="7">
        <f t="shared" si="303"/>
        <v>16.5</v>
      </c>
      <c r="Q1972" s="8">
        <f t="shared" si="304"/>
        <v>53.725000000000001</v>
      </c>
      <c r="R1972" s="8">
        <f t="shared" si="305"/>
        <v>46.625</v>
      </c>
      <c r="S1972" s="8">
        <f t="shared" si="306"/>
        <v>38.674999999999997</v>
      </c>
      <c r="T1972" s="8">
        <f t="shared" si="307"/>
        <v>47.875</v>
      </c>
      <c r="U1972" s="7">
        <f t="shared" si="308"/>
        <v>46.341666666666661</v>
      </c>
      <c r="V1972" s="7">
        <f t="shared" si="309"/>
        <v>46.724999999999994</v>
      </c>
    </row>
    <row r="1973" spans="1:22" ht="13.5" x14ac:dyDescent="0.25">
      <c r="A1973" s="3">
        <f>RSI!A1973</f>
        <v>44880</v>
      </c>
      <c r="B1973" s="2">
        <f>RSI!B1973</f>
        <v>12.454000000000001</v>
      </c>
      <c r="C1973" s="2">
        <f>RSI!I1973</f>
        <v>51.672040534515155</v>
      </c>
      <c r="D1973" s="2">
        <f>MACD!E1973</f>
        <v>-0.22401334933102035</v>
      </c>
      <c r="E1973" s="2">
        <f>MACD!F1973</f>
        <v>-0.23194107754864154</v>
      </c>
      <c r="F1973" s="2">
        <f>'Moving Avg'!D1973</f>
        <v>12.4504</v>
      </c>
      <c r="G1973" s="2">
        <f>'Moving Avg'!F1973</f>
        <v>12.396849999999999</v>
      </c>
      <c r="H1973" s="2">
        <f>'Moving Avg'!G1973</f>
        <v>12.363679999999999</v>
      </c>
      <c r="I1973" s="2">
        <f>'Moving Avg'!H1973</f>
        <v>9.5382300000000093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  <c r="M1973" s="7">
        <f t="shared" si="300"/>
        <v>25</v>
      </c>
      <c r="N1973" s="7">
        <f t="shared" si="301"/>
        <v>0</v>
      </c>
      <c r="O1973" s="7">
        <f t="shared" si="302"/>
        <v>50</v>
      </c>
      <c r="P1973" s="7">
        <f t="shared" si="303"/>
        <v>16.5</v>
      </c>
      <c r="Q1973" s="8">
        <f t="shared" si="304"/>
        <v>18.725000000000001</v>
      </c>
      <c r="R1973" s="8">
        <f t="shared" si="305"/>
        <v>26.625</v>
      </c>
      <c r="S1973" s="8">
        <f t="shared" si="306"/>
        <v>23.675000000000001</v>
      </c>
      <c r="T1973" s="8">
        <f t="shared" si="307"/>
        <v>22.875</v>
      </c>
      <c r="U1973" s="7">
        <f t="shared" si="308"/>
        <v>23.008333333333336</v>
      </c>
      <c r="V1973" s="7">
        <f t="shared" si="309"/>
        <v>22.975000000000001</v>
      </c>
    </row>
    <row r="1974" spans="1:22" ht="13.5" x14ac:dyDescent="0.25">
      <c r="A1974" s="3">
        <f>RSI!A1974</f>
        <v>44881</v>
      </c>
      <c r="B1974" s="2">
        <f>RSI!B1974</f>
        <v>12.42</v>
      </c>
      <c r="C1974" s="2">
        <f>RSI!I1974</f>
        <v>50.921453609069964</v>
      </c>
      <c r="D1974" s="2">
        <f>MACD!E1974</f>
        <v>-1.5478211694839317E-2</v>
      </c>
      <c r="E1974" s="2">
        <f>MACD!F1974</f>
        <v>-0.18864850437788111</v>
      </c>
      <c r="F1974" s="2">
        <f>'Moving Avg'!D1974</f>
        <v>12.442</v>
      </c>
      <c r="G1974" s="2">
        <f>'Moving Avg'!F1974</f>
        <v>12.415949999999999</v>
      </c>
      <c r="H1974" s="2">
        <f>'Moving Avg'!G1974</f>
        <v>12.36284</v>
      </c>
      <c r="I1974" s="2">
        <f>'Moving Avg'!H1974</f>
        <v>9.5649950000000086</v>
      </c>
      <c r="J1974" s="5" t="str">
        <f>OBV!F1974</f>
        <v>BEARISH</v>
      </c>
      <c r="K1974" s="5" t="str">
        <f>OBV!G1974</f>
        <v>STRONG</v>
      </c>
      <c r="L1974" s="5" t="str">
        <f>OBV!H1974</f>
        <v>CONFIRMED BEARISH</v>
      </c>
      <c r="M1974" s="7">
        <f t="shared" si="300"/>
        <v>25</v>
      </c>
      <c r="N1974" s="7">
        <f t="shared" si="301"/>
        <v>0</v>
      </c>
      <c r="O1974" s="7">
        <f t="shared" si="302"/>
        <v>50</v>
      </c>
      <c r="P1974" s="7">
        <f t="shared" si="303"/>
        <v>33</v>
      </c>
      <c r="Q1974" s="8">
        <f t="shared" si="304"/>
        <v>21.2</v>
      </c>
      <c r="R1974" s="8">
        <f t="shared" si="305"/>
        <v>30.75</v>
      </c>
      <c r="S1974" s="8">
        <f t="shared" si="306"/>
        <v>31.1</v>
      </c>
      <c r="T1974" s="8">
        <f t="shared" si="307"/>
        <v>27</v>
      </c>
      <c r="U1974" s="7">
        <f t="shared" si="308"/>
        <v>27.683333333333337</v>
      </c>
      <c r="V1974" s="7">
        <f t="shared" si="309"/>
        <v>27.512500000000003</v>
      </c>
    </row>
    <row r="1975" spans="1:22" ht="13.5" x14ac:dyDescent="0.25">
      <c r="A1975" s="3">
        <f>RSI!A1975</f>
        <v>44882</v>
      </c>
      <c r="B1975" s="2">
        <f>RSI!B1975</f>
        <v>12.462</v>
      </c>
      <c r="C1975" s="2">
        <f>RSI!I1975</f>
        <v>51.851875278400513</v>
      </c>
      <c r="D1975" s="2">
        <f>MACD!E1975</f>
        <v>0.11797214641549836</v>
      </c>
      <c r="E1975" s="2">
        <f>MACD!F1975</f>
        <v>-0.12732437421920523</v>
      </c>
      <c r="F1975" s="2">
        <f>'Moving Avg'!D1975</f>
        <v>12.4686</v>
      </c>
      <c r="G1975" s="2">
        <f>'Moving Avg'!F1975</f>
        <v>12.436699999999998</v>
      </c>
      <c r="H1975" s="2">
        <f>'Moving Avg'!G1975</f>
        <v>12.35952</v>
      </c>
      <c r="I1975" s="2">
        <f>'Moving Avg'!H1975</f>
        <v>9.5916300000000092</v>
      </c>
      <c r="J1975" s="5" t="str">
        <f>OBV!F1975</f>
        <v>BEARISH</v>
      </c>
      <c r="K1975" s="5" t="str">
        <f>OBV!G1975</f>
        <v>NEUTRAL</v>
      </c>
      <c r="L1975" s="5" t="str">
        <f>OBV!H1975</f>
        <v>BEARISH DIVERGENCE</v>
      </c>
      <c r="M1975" s="7">
        <f t="shared" si="300"/>
        <v>25</v>
      </c>
      <c r="N1975" s="7">
        <f t="shared" si="301"/>
        <v>0</v>
      </c>
      <c r="O1975" s="7">
        <f t="shared" si="302"/>
        <v>50</v>
      </c>
      <c r="P1975" s="7">
        <f t="shared" si="303"/>
        <v>16.5</v>
      </c>
      <c r="Q1975" s="8">
        <f t="shared" si="304"/>
        <v>18.725000000000001</v>
      </c>
      <c r="R1975" s="8">
        <f t="shared" si="305"/>
        <v>26.625</v>
      </c>
      <c r="S1975" s="8">
        <f t="shared" si="306"/>
        <v>23.675000000000001</v>
      </c>
      <c r="T1975" s="8">
        <f t="shared" si="307"/>
        <v>22.875</v>
      </c>
      <c r="U1975" s="7">
        <f t="shared" si="308"/>
        <v>23.008333333333336</v>
      </c>
      <c r="V1975" s="7">
        <f t="shared" si="309"/>
        <v>22.975000000000001</v>
      </c>
    </row>
    <row r="1976" spans="1:22" ht="13.5" x14ac:dyDescent="0.25">
      <c r="A1976" s="3">
        <f>RSI!A1976</f>
        <v>44883</v>
      </c>
      <c r="B1976" s="2">
        <f>RSI!B1976</f>
        <v>12.42</v>
      </c>
      <c r="C1976" s="2">
        <f>RSI!I1976</f>
        <v>50.814442481278299</v>
      </c>
      <c r="D1976" s="2">
        <f>MACD!E1976</f>
        <v>0.11218570736900624</v>
      </c>
      <c r="E1976" s="2">
        <f>MACD!F1976</f>
        <v>-7.9422357901562934E-2</v>
      </c>
      <c r="F1976" s="2">
        <f>'Moving Avg'!D1976</f>
        <v>12.4436</v>
      </c>
      <c r="G1976" s="2">
        <f>'Moving Avg'!F1976</f>
        <v>12.455349999999997</v>
      </c>
      <c r="H1976" s="2">
        <f>'Moving Avg'!G1976</f>
        <v>12.353699999999998</v>
      </c>
      <c r="I1976" s="2">
        <f>'Moving Avg'!H1976</f>
        <v>9.6169550000000079</v>
      </c>
      <c r="J1976" s="5" t="str">
        <f>OBV!F1976</f>
        <v>BEARISH</v>
      </c>
      <c r="K1976" s="5" t="str">
        <f>OBV!G1976</f>
        <v>STRONG</v>
      </c>
      <c r="L1976" s="5" t="str">
        <f>OBV!H1976</f>
        <v>CONFIRMED BEARISH</v>
      </c>
      <c r="M1976" s="7">
        <f t="shared" si="300"/>
        <v>25</v>
      </c>
      <c r="N1976" s="7">
        <f t="shared" si="301"/>
        <v>0</v>
      </c>
      <c r="O1976" s="7">
        <f t="shared" si="302"/>
        <v>50</v>
      </c>
      <c r="P1976" s="7">
        <f t="shared" si="303"/>
        <v>33</v>
      </c>
      <c r="Q1976" s="8">
        <f t="shared" si="304"/>
        <v>21.2</v>
      </c>
      <c r="R1976" s="8">
        <f t="shared" si="305"/>
        <v>30.75</v>
      </c>
      <c r="S1976" s="8">
        <f t="shared" si="306"/>
        <v>31.1</v>
      </c>
      <c r="T1976" s="8">
        <f t="shared" si="307"/>
        <v>27</v>
      </c>
      <c r="U1976" s="7">
        <f t="shared" si="308"/>
        <v>27.683333333333337</v>
      </c>
      <c r="V1976" s="7">
        <f t="shared" si="309"/>
        <v>27.512500000000003</v>
      </c>
    </row>
    <row r="1977" spans="1:22" ht="13.5" x14ac:dyDescent="0.25">
      <c r="A1977" s="3">
        <f>RSI!A1977</f>
        <v>44886</v>
      </c>
      <c r="B1977" s="2">
        <f>RSI!B1977</f>
        <v>12.42</v>
      </c>
      <c r="C1977" s="2">
        <f>RSI!I1977</f>
        <v>50.814442481278299</v>
      </c>
      <c r="D1977" s="2">
        <f>MACD!E1977</f>
        <v>0.16590646643663831</v>
      </c>
      <c r="E1977" s="2">
        <f>MACD!F1977</f>
        <v>-3.0356593033922685E-2</v>
      </c>
      <c r="F1977" s="2">
        <f>'Moving Avg'!D1977</f>
        <v>12.4352</v>
      </c>
      <c r="G1977" s="2">
        <f>'Moving Avg'!F1977</f>
        <v>12.474849999999996</v>
      </c>
      <c r="H1977" s="2">
        <f>'Moving Avg'!G1977</f>
        <v>12.347879999999998</v>
      </c>
      <c r="I1977" s="2">
        <f>'Moving Avg'!H1977</f>
        <v>9.642620000000008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  <c r="M1977" s="7">
        <f t="shared" si="300"/>
        <v>25</v>
      </c>
      <c r="N1977" s="7">
        <f t="shared" si="301"/>
        <v>0</v>
      </c>
      <c r="O1977" s="7">
        <f t="shared" si="302"/>
        <v>50</v>
      </c>
      <c r="P1977" s="7">
        <f t="shared" si="303"/>
        <v>16.5</v>
      </c>
      <c r="Q1977" s="8">
        <f t="shared" si="304"/>
        <v>18.725000000000001</v>
      </c>
      <c r="R1977" s="8">
        <f t="shared" si="305"/>
        <v>26.625</v>
      </c>
      <c r="S1977" s="8">
        <f t="shared" si="306"/>
        <v>23.675000000000001</v>
      </c>
      <c r="T1977" s="8">
        <f t="shared" si="307"/>
        <v>22.875</v>
      </c>
      <c r="U1977" s="7">
        <f t="shared" si="308"/>
        <v>23.008333333333336</v>
      </c>
      <c r="V1977" s="7">
        <f t="shared" si="309"/>
        <v>22.975000000000001</v>
      </c>
    </row>
    <row r="1978" spans="1:22" ht="13.5" x14ac:dyDescent="0.25">
      <c r="A1978" s="3">
        <f>RSI!A1978</f>
        <v>44887</v>
      </c>
      <c r="B1978" s="2">
        <f>RSI!B1978</f>
        <v>12.412000000000001</v>
      </c>
      <c r="C1978" s="2">
        <f>RSI!I1978</f>
        <v>50.590839568893571</v>
      </c>
      <c r="D1978" s="2">
        <f>MACD!E1978</f>
        <v>0.14919872534789924</v>
      </c>
      <c r="E1978" s="2">
        <f>MACD!F1978</f>
        <v>5.5544706424416994E-3</v>
      </c>
      <c r="F1978" s="2">
        <f>'Moving Avg'!D1978</f>
        <v>12.4268</v>
      </c>
      <c r="G1978" s="2">
        <f>'Moving Avg'!F1978</f>
        <v>12.495199999999997</v>
      </c>
      <c r="H1978" s="2">
        <f>'Moving Avg'!G1978</f>
        <v>12.342059999999996</v>
      </c>
      <c r="I1978" s="2">
        <f>'Moving Avg'!H1978</f>
        <v>9.6682450000000077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  <c r="M1978" s="7">
        <f t="shared" si="300"/>
        <v>25</v>
      </c>
      <c r="N1978" s="7">
        <f t="shared" si="301"/>
        <v>0</v>
      </c>
      <c r="O1978" s="7">
        <f t="shared" si="302"/>
        <v>50</v>
      </c>
      <c r="P1978" s="7">
        <f t="shared" si="303"/>
        <v>16.5</v>
      </c>
      <c r="Q1978" s="8">
        <f t="shared" si="304"/>
        <v>18.725000000000001</v>
      </c>
      <c r="R1978" s="8">
        <f t="shared" si="305"/>
        <v>26.625</v>
      </c>
      <c r="S1978" s="8">
        <f t="shared" si="306"/>
        <v>23.675000000000001</v>
      </c>
      <c r="T1978" s="8">
        <f t="shared" si="307"/>
        <v>22.875</v>
      </c>
      <c r="U1978" s="7">
        <f t="shared" si="308"/>
        <v>23.008333333333336</v>
      </c>
      <c r="V1978" s="7">
        <f t="shared" si="309"/>
        <v>22.975000000000001</v>
      </c>
    </row>
    <row r="1979" spans="1:22" ht="13.5" x14ac:dyDescent="0.25">
      <c r="A1979" s="3">
        <f>RSI!A1979</f>
        <v>44888</v>
      </c>
      <c r="B1979" s="2">
        <f>RSI!B1979</f>
        <v>12.412000000000001</v>
      </c>
      <c r="C1979" s="2">
        <f>RSI!I1979</f>
        <v>50.590839568893571</v>
      </c>
      <c r="D1979" s="2">
        <f>MACD!E1979</f>
        <v>0.13497814500375327</v>
      </c>
      <c r="E1979" s="2">
        <f>MACD!F1979</f>
        <v>3.1439205514704013E-2</v>
      </c>
      <c r="F1979" s="2">
        <f>'Moving Avg'!D1979</f>
        <v>12.4252</v>
      </c>
      <c r="G1979" s="2">
        <f>'Moving Avg'!F1979</f>
        <v>12.515949999999997</v>
      </c>
      <c r="H1979" s="2">
        <f>'Moving Avg'!G1979</f>
        <v>12.33806</v>
      </c>
      <c r="I1979" s="2">
        <f>'Moving Avg'!H1979</f>
        <v>9.6938700000000093</v>
      </c>
      <c r="J1979" s="5" t="str">
        <f>OBV!F1979</f>
        <v>BEARISH</v>
      </c>
      <c r="K1979" s="5" t="str">
        <f>OBV!G1979</f>
        <v>NEUTRAL</v>
      </c>
      <c r="L1979" s="5" t="str">
        <f>OBV!H1979</f>
        <v>CONFIRMED BEARISH</v>
      </c>
      <c r="M1979" s="7">
        <f t="shared" si="300"/>
        <v>25</v>
      </c>
      <c r="N1979" s="7">
        <f t="shared" si="301"/>
        <v>0</v>
      </c>
      <c r="O1979" s="7">
        <f t="shared" si="302"/>
        <v>50</v>
      </c>
      <c r="P1979" s="7">
        <f t="shared" si="303"/>
        <v>16.5</v>
      </c>
      <c r="Q1979" s="8">
        <f t="shared" si="304"/>
        <v>18.725000000000001</v>
      </c>
      <c r="R1979" s="8">
        <f t="shared" si="305"/>
        <v>26.625</v>
      </c>
      <c r="S1979" s="8">
        <f t="shared" si="306"/>
        <v>23.675000000000001</v>
      </c>
      <c r="T1979" s="8">
        <f t="shared" si="307"/>
        <v>22.875</v>
      </c>
      <c r="U1979" s="7">
        <f t="shared" si="308"/>
        <v>23.008333333333336</v>
      </c>
      <c r="V1979" s="7">
        <f t="shared" si="309"/>
        <v>22.975000000000001</v>
      </c>
    </row>
    <row r="1980" spans="1:22" ht="13.5" x14ac:dyDescent="0.25">
      <c r="A1980" s="3">
        <f>RSI!A1980</f>
        <v>44889</v>
      </c>
      <c r="B1980" s="2">
        <f>RSI!B1980</f>
        <v>12.42</v>
      </c>
      <c r="C1980" s="2">
        <f>RSI!I1980</f>
        <v>50.841713993599718</v>
      </c>
      <c r="D1980" s="2">
        <f>MACD!E1980</f>
        <v>0.10181412171413662</v>
      </c>
      <c r="E1980" s="2">
        <f>MACD!F1980</f>
        <v>4.551418875459054E-2</v>
      </c>
      <c r="F1980" s="2">
        <f>'Moving Avg'!D1980</f>
        <v>12.4168</v>
      </c>
      <c r="G1980" s="2">
        <f>'Moving Avg'!F1980</f>
        <v>12.534599999999996</v>
      </c>
      <c r="H1980" s="2">
        <f>'Moving Avg'!G1980</f>
        <v>12.33888</v>
      </c>
      <c r="I1980" s="2">
        <f>'Moving Avg'!H1980</f>
        <v>9.7199150000000092</v>
      </c>
      <c r="J1980" s="5" t="str">
        <f>OBV!F1980</f>
        <v>BEARISH</v>
      </c>
      <c r="K1980" s="5" t="str">
        <f>OBV!G1980</f>
        <v>NEUTRAL</v>
      </c>
      <c r="L1980" s="5" t="str">
        <f>OBV!H1980</f>
        <v>CONFIRMED BEARISH</v>
      </c>
      <c r="M1980" s="7">
        <f t="shared" si="300"/>
        <v>25</v>
      </c>
      <c r="N1980" s="7">
        <f t="shared" si="301"/>
        <v>0</v>
      </c>
      <c r="O1980" s="7">
        <f t="shared" si="302"/>
        <v>50</v>
      </c>
      <c r="P1980" s="7">
        <f t="shared" si="303"/>
        <v>16.5</v>
      </c>
      <c r="Q1980" s="8">
        <f t="shared" si="304"/>
        <v>18.725000000000001</v>
      </c>
      <c r="R1980" s="8">
        <f t="shared" si="305"/>
        <v>26.625</v>
      </c>
      <c r="S1980" s="8">
        <f t="shared" si="306"/>
        <v>23.675000000000001</v>
      </c>
      <c r="T1980" s="8">
        <f t="shared" si="307"/>
        <v>22.875</v>
      </c>
      <c r="U1980" s="7">
        <f t="shared" si="308"/>
        <v>23.008333333333336</v>
      </c>
      <c r="V1980" s="7">
        <f t="shared" si="309"/>
        <v>22.975000000000001</v>
      </c>
    </row>
    <row r="1981" spans="1:22" ht="13.5" x14ac:dyDescent="0.25">
      <c r="A1981" s="3">
        <f>RSI!A1981</f>
        <v>44890</v>
      </c>
      <c r="B1981" s="2">
        <f>RSI!B1981</f>
        <v>12.462</v>
      </c>
      <c r="C1981" s="2">
        <f>RSI!I1981</f>
        <v>52.213536099273135</v>
      </c>
      <c r="D1981" s="2">
        <f>MACD!E1981</f>
        <v>0.10375325877538799</v>
      </c>
      <c r="E1981" s="2">
        <f>MACD!F1981</f>
        <v>5.7162002758750032E-2</v>
      </c>
      <c r="F1981" s="2">
        <f>'Moving Avg'!D1981</f>
        <v>12.4252</v>
      </c>
      <c r="G1981" s="2">
        <f>'Moving Avg'!F1981</f>
        <v>12.556199999999999</v>
      </c>
      <c r="H1981" s="2">
        <f>'Moving Avg'!G1981</f>
        <v>12.340539999999999</v>
      </c>
      <c r="I1981" s="2">
        <f>'Moving Avg'!H1981</f>
        <v>9.7468550000000089</v>
      </c>
      <c r="J1981" s="5" t="str">
        <f>OBV!F1981</f>
        <v>BULLISH</v>
      </c>
      <c r="K1981" s="5" t="str">
        <f>OBV!G1981</f>
        <v>NEUTRAL</v>
      </c>
      <c r="L1981" s="5" t="str">
        <f>OBV!H1981</f>
        <v>CONFIRMED BULLISH</v>
      </c>
      <c r="M1981" s="7">
        <f t="shared" si="300"/>
        <v>25</v>
      </c>
      <c r="N1981" s="7">
        <f t="shared" si="301"/>
        <v>0</v>
      </c>
      <c r="O1981" s="7">
        <f t="shared" si="302"/>
        <v>50</v>
      </c>
      <c r="P1981" s="7">
        <f t="shared" si="303"/>
        <v>83.5</v>
      </c>
      <c r="Q1981" s="8">
        <f t="shared" si="304"/>
        <v>28.774999999999999</v>
      </c>
      <c r="R1981" s="8">
        <f t="shared" si="305"/>
        <v>43.375</v>
      </c>
      <c r="S1981" s="8">
        <f t="shared" si="306"/>
        <v>53.825000000000003</v>
      </c>
      <c r="T1981" s="8">
        <f t="shared" si="307"/>
        <v>39.625</v>
      </c>
      <c r="U1981" s="7">
        <f t="shared" si="308"/>
        <v>41.991666666666667</v>
      </c>
      <c r="V1981" s="7">
        <f t="shared" si="309"/>
        <v>41.400000000000006</v>
      </c>
    </row>
    <row r="1982" spans="1:22" ht="13.5" x14ac:dyDescent="0.25">
      <c r="A1982" s="3">
        <f>RSI!A1982</f>
        <v>44893</v>
      </c>
      <c r="B1982" s="2">
        <f>RSI!B1982</f>
        <v>12.445</v>
      </c>
      <c r="C1982" s="2">
        <f>RSI!I1982</f>
        <v>51.586030665082937</v>
      </c>
      <c r="D1982" s="2">
        <f>MACD!E1982</f>
        <v>9.3526049820237489E-2</v>
      </c>
      <c r="E1982" s="2">
        <f>MACD!F1982</f>
        <v>6.4434812171047531E-2</v>
      </c>
      <c r="F1982" s="2">
        <f>'Moving Avg'!D1982</f>
        <v>12.430200000000001</v>
      </c>
      <c r="G1982" s="2">
        <f>'Moving Avg'!F1982</f>
        <v>12.576099999999999</v>
      </c>
      <c r="H1982" s="2">
        <f>'Moving Avg'!G1982</f>
        <v>12.341860000000002</v>
      </c>
      <c r="I1982" s="2">
        <f>'Moving Avg'!H1982</f>
        <v>9.7737100000000083</v>
      </c>
      <c r="J1982" s="5" t="str">
        <f>OBV!F1982</f>
        <v>BULLISH</v>
      </c>
      <c r="K1982" s="5" t="str">
        <f>OBV!G1982</f>
        <v>NEUTRAL</v>
      </c>
      <c r="L1982" s="5" t="str">
        <f>OBV!H1982</f>
        <v>CONFIRMED BULLISH</v>
      </c>
      <c r="M1982" s="7">
        <f t="shared" si="300"/>
        <v>25</v>
      </c>
      <c r="N1982" s="7">
        <f t="shared" si="301"/>
        <v>0</v>
      </c>
      <c r="O1982" s="7">
        <f t="shared" si="302"/>
        <v>50</v>
      </c>
      <c r="P1982" s="7">
        <f t="shared" si="303"/>
        <v>83.5</v>
      </c>
      <c r="Q1982" s="8">
        <f t="shared" si="304"/>
        <v>28.774999999999999</v>
      </c>
      <c r="R1982" s="8">
        <f t="shared" si="305"/>
        <v>43.375</v>
      </c>
      <c r="S1982" s="8">
        <f t="shared" si="306"/>
        <v>53.825000000000003</v>
      </c>
      <c r="T1982" s="8">
        <f t="shared" si="307"/>
        <v>39.625</v>
      </c>
      <c r="U1982" s="7">
        <f t="shared" si="308"/>
        <v>41.991666666666667</v>
      </c>
      <c r="V1982" s="7">
        <f t="shared" si="309"/>
        <v>41.400000000000006</v>
      </c>
    </row>
    <row r="1983" spans="1:22" ht="13.5" x14ac:dyDescent="0.25">
      <c r="A1983" s="3">
        <f>RSI!A1983</f>
        <v>44894</v>
      </c>
      <c r="B1983" s="2">
        <f>RSI!B1983</f>
        <v>12.445</v>
      </c>
      <c r="C1983" s="2">
        <f>RSI!I1983</f>
        <v>51.586030665082937</v>
      </c>
      <c r="D1983" s="2">
        <f>MACD!E1983</f>
        <v>8.3410418304719514E-2</v>
      </c>
      <c r="E1983" s="2">
        <f>MACD!F1983</f>
        <v>6.8229933397781939E-2</v>
      </c>
      <c r="F1983" s="2">
        <f>'Moving Avg'!D1983</f>
        <v>12.4368</v>
      </c>
      <c r="G1983" s="2">
        <f>'Moving Avg'!F1983</f>
        <v>12.559899999999997</v>
      </c>
      <c r="H1983" s="2">
        <f>'Moving Avg'!G1983</f>
        <v>12.341520000000003</v>
      </c>
      <c r="I1983" s="2">
        <f>'Moving Avg'!H1983</f>
        <v>9.8006400000000085</v>
      </c>
      <c r="J1983" s="5" t="str">
        <f>OBV!F1983</f>
        <v>BULLISH</v>
      </c>
      <c r="K1983" s="5" t="str">
        <f>OBV!G1983</f>
        <v>NEUTRAL</v>
      </c>
      <c r="L1983" s="5" t="str">
        <f>OBV!H1983</f>
        <v>CONFIRMED BULLISH</v>
      </c>
      <c r="M1983" s="7">
        <f t="shared" si="300"/>
        <v>25</v>
      </c>
      <c r="N1983" s="7">
        <f t="shared" si="301"/>
        <v>0</v>
      </c>
      <c r="O1983" s="7">
        <f t="shared" si="302"/>
        <v>50</v>
      </c>
      <c r="P1983" s="7">
        <f t="shared" si="303"/>
        <v>83.5</v>
      </c>
      <c r="Q1983" s="8">
        <f t="shared" si="304"/>
        <v>28.774999999999999</v>
      </c>
      <c r="R1983" s="8">
        <f t="shared" si="305"/>
        <v>43.375</v>
      </c>
      <c r="S1983" s="8">
        <f t="shared" si="306"/>
        <v>53.825000000000003</v>
      </c>
      <c r="T1983" s="8">
        <f t="shared" si="307"/>
        <v>39.625</v>
      </c>
      <c r="U1983" s="7">
        <f t="shared" si="308"/>
        <v>41.991666666666667</v>
      </c>
      <c r="V1983" s="7">
        <f t="shared" si="309"/>
        <v>41.400000000000006</v>
      </c>
    </row>
    <row r="1984" spans="1:22" ht="13.5" x14ac:dyDescent="0.25">
      <c r="A1984" s="3">
        <f>RSI!A1984</f>
        <v>44895</v>
      </c>
      <c r="B1984" s="2">
        <f>RSI!B1984</f>
        <v>12.436999999999999</v>
      </c>
      <c r="C1984" s="2">
        <f>RSI!I1984</f>
        <v>51.249877158469921</v>
      </c>
      <c r="D1984" s="2">
        <f>MACD!E1984</f>
        <v>6.9998907364587026E-2</v>
      </c>
      <c r="E1984" s="2">
        <f>MACD!F1984</f>
        <v>6.8583728191142959E-2</v>
      </c>
      <c r="F1984" s="2">
        <f>'Moving Avg'!D1984</f>
        <v>12.441799999999999</v>
      </c>
      <c r="G1984" s="2">
        <f>'Moving Avg'!F1984</f>
        <v>12.505049999999999</v>
      </c>
      <c r="H1984" s="2">
        <f>'Moving Avg'!G1984</f>
        <v>12.341020000000004</v>
      </c>
      <c r="I1984" s="2">
        <f>'Moving Avg'!H1984</f>
        <v>9.8268450000000076</v>
      </c>
      <c r="J1984" s="5" t="str">
        <f>OBV!F1984</f>
        <v>BULLISH</v>
      </c>
      <c r="K1984" s="5" t="str">
        <f>OBV!G1984</f>
        <v>NEUTRAL</v>
      </c>
      <c r="L1984" s="5" t="str">
        <f>OBV!H1984</f>
        <v>CONFIRMED BULLISH</v>
      </c>
      <c r="M1984" s="7">
        <f t="shared" si="300"/>
        <v>25</v>
      </c>
      <c r="N1984" s="7">
        <f t="shared" si="301"/>
        <v>0</v>
      </c>
      <c r="O1984" s="7">
        <f t="shared" si="302"/>
        <v>50</v>
      </c>
      <c r="P1984" s="7">
        <f t="shared" si="303"/>
        <v>83.5</v>
      </c>
      <c r="Q1984" s="8">
        <f t="shared" si="304"/>
        <v>28.774999999999999</v>
      </c>
      <c r="R1984" s="8">
        <f t="shared" si="305"/>
        <v>43.375</v>
      </c>
      <c r="S1984" s="8">
        <f t="shared" si="306"/>
        <v>53.825000000000003</v>
      </c>
      <c r="T1984" s="8">
        <f t="shared" si="307"/>
        <v>39.625</v>
      </c>
      <c r="U1984" s="7">
        <f t="shared" si="308"/>
        <v>41.991666666666667</v>
      </c>
      <c r="V1984" s="7">
        <f t="shared" si="309"/>
        <v>41.400000000000006</v>
      </c>
    </row>
    <row r="1985" spans="1:22" ht="13.5" x14ac:dyDescent="0.25">
      <c r="A1985" s="3">
        <f>RSI!A1985</f>
        <v>44896</v>
      </c>
      <c r="B1985" s="2">
        <f>RSI!B1985</f>
        <v>12.436999999999999</v>
      </c>
      <c r="C1985" s="2">
        <f>RSI!I1985</f>
        <v>51.249877158469921</v>
      </c>
      <c r="D1985" s="2">
        <f>MACD!E1985</f>
        <v>6.4961411244944145E-2</v>
      </c>
      <c r="E1985" s="2">
        <f>MACD!F1985</f>
        <v>6.7859264801903199E-2</v>
      </c>
      <c r="F1985" s="2">
        <f>'Moving Avg'!D1985</f>
        <v>12.4452</v>
      </c>
      <c r="G1985" s="2">
        <f>'Moving Avg'!F1985</f>
        <v>12.463099999999999</v>
      </c>
      <c r="H1985" s="2">
        <f>'Moving Avg'!G1985</f>
        <v>12.340680000000004</v>
      </c>
      <c r="I1985" s="2">
        <f>'Moving Avg'!H1985</f>
        <v>9.8530500000000067</v>
      </c>
      <c r="J1985" s="5" t="str">
        <f>OBV!F1985</f>
        <v>BEARISH</v>
      </c>
      <c r="K1985" s="5" t="str">
        <f>OBV!G1985</f>
        <v>NEUTRAL</v>
      </c>
      <c r="L1985" s="5" t="str">
        <f>OBV!H1985</f>
        <v>BEARISH DIVERGENCE</v>
      </c>
      <c r="M1985" s="7">
        <f t="shared" si="300"/>
        <v>25</v>
      </c>
      <c r="N1985" s="7">
        <f t="shared" si="301"/>
        <v>45</v>
      </c>
      <c r="O1985" s="7">
        <f t="shared" si="302"/>
        <v>50</v>
      </c>
      <c r="P1985" s="7">
        <f t="shared" si="303"/>
        <v>16.5</v>
      </c>
      <c r="Q1985" s="8">
        <f t="shared" si="304"/>
        <v>34.475000000000001</v>
      </c>
      <c r="R1985" s="8">
        <f t="shared" si="305"/>
        <v>35.625</v>
      </c>
      <c r="S1985" s="8">
        <f t="shared" si="306"/>
        <v>30.425000000000001</v>
      </c>
      <c r="T1985" s="8">
        <f t="shared" si="307"/>
        <v>34.125</v>
      </c>
      <c r="U1985" s="7">
        <f t="shared" si="308"/>
        <v>33.508333333333333</v>
      </c>
      <c r="V1985" s="7">
        <f t="shared" si="309"/>
        <v>33.662499999999994</v>
      </c>
    </row>
    <row r="1986" spans="1:22" ht="13.5" x14ac:dyDescent="0.25">
      <c r="A1986" s="3">
        <f>RSI!A1986</f>
        <v>44897</v>
      </c>
      <c r="B1986" s="2">
        <f>RSI!B1986</f>
        <v>12.445</v>
      </c>
      <c r="C1986" s="2">
        <f>RSI!I1986</f>
        <v>51.615539974422653</v>
      </c>
      <c r="D1986" s="2">
        <f>MACD!E1986</f>
        <v>5.3505123273772881E-2</v>
      </c>
      <c r="E1986" s="2">
        <f>MACD!F1986</f>
        <v>6.4988436496277141E-2</v>
      </c>
      <c r="F1986" s="2">
        <f>'Moving Avg'!D1986</f>
        <v>12.441799999999999</v>
      </c>
      <c r="G1986" s="2">
        <f>'Moving Avg'!F1986</f>
        <v>12.461</v>
      </c>
      <c r="H1986" s="2">
        <f>'Moving Avg'!G1986</f>
        <v>12.341000000000006</v>
      </c>
      <c r="I1986" s="2">
        <f>'Moving Avg'!H1986</f>
        <v>9.8792200000000054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45</v>
      </c>
      <c r="O1986" s="7">
        <f t="shared" ref="O1986:O2049" si="312">IF(F1986-I1986&gt;10,100,IF(F1986-I1986&gt;5,75, IF(F1986-I1986&gt;0,50,0)))</f>
        <v>50</v>
      </c>
      <c r="P1986" s="7">
        <f t="shared" ref="P1986:P2049" si="313">IF(L1986="confirmed bullish", 34, IF(L1986="bullish divergence",17, 0))+IF(J1986="bullish",33,IF(J1986="bearish",0,16.5))+IF(K1986="strong",33,IF(K1986="weak",0,16.5))</f>
        <v>16.5</v>
      </c>
      <c r="Q1986" s="8">
        <f t="shared" si="304"/>
        <v>34.475000000000001</v>
      </c>
      <c r="R1986" s="8">
        <f t="shared" si="305"/>
        <v>35.625</v>
      </c>
      <c r="S1986" s="8">
        <f t="shared" si="306"/>
        <v>30.425000000000001</v>
      </c>
      <c r="T1986" s="8">
        <f t="shared" si="307"/>
        <v>34.125</v>
      </c>
      <c r="U1986" s="7">
        <f t="shared" si="308"/>
        <v>33.508333333333333</v>
      </c>
      <c r="V1986" s="7">
        <f t="shared" si="309"/>
        <v>33.662499999999994</v>
      </c>
    </row>
    <row r="1987" spans="1:22" ht="13.5" x14ac:dyDescent="0.25">
      <c r="A1987" s="3">
        <f>RSI!A1987</f>
        <v>44900</v>
      </c>
      <c r="B1987" s="2">
        <f>RSI!B1987</f>
        <v>12.412000000000001</v>
      </c>
      <c r="C1987" s="2">
        <f>RSI!I1987</f>
        <v>49.951134714425805</v>
      </c>
      <c r="D1987" s="2">
        <f>MACD!E1987</f>
        <v>4.6079198244806108E-2</v>
      </c>
      <c r="E1987" s="2">
        <f>MACD!F1987</f>
        <v>6.1206588845982936E-2</v>
      </c>
      <c r="F1987" s="2">
        <f>'Moving Avg'!D1987</f>
        <v>12.435199999999998</v>
      </c>
      <c r="G1987" s="2">
        <f>'Moving Avg'!F1987</f>
        <v>12.43815</v>
      </c>
      <c r="H1987" s="2">
        <f>'Moving Avg'!G1987</f>
        <v>12.343320000000004</v>
      </c>
      <c r="I1987" s="2">
        <f>'Moving Avg'!H1987</f>
        <v>9.9052250000000068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  <c r="M1987" s="7">
        <f t="shared" si="310"/>
        <v>25</v>
      </c>
      <c r="N1987" s="7">
        <f t="shared" si="311"/>
        <v>45</v>
      </c>
      <c r="O1987" s="7">
        <f t="shared" si="312"/>
        <v>50</v>
      </c>
      <c r="P1987" s="7">
        <f t="shared" si="313"/>
        <v>16.5</v>
      </c>
      <c r="Q1987" s="8">
        <f t="shared" ref="Q1987:Q2050" si="314">0.35*M1987+N1987*0.35+O1987*0.15+P1987*0.15</f>
        <v>34.475000000000001</v>
      </c>
      <c r="R1987" s="8">
        <f t="shared" ref="R1987:R2050" si="315">M1987*0.2+N1987*0.2+O1987*0.35+P1987*0.25</f>
        <v>35.625</v>
      </c>
      <c r="S1987" s="8">
        <f t="shared" ref="S1987:S2050" si="316">M1987*0.15+N1987*0.15+O1987*0.25+P1987*0.45</f>
        <v>30.425000000000001</v>
      </c>
      <c r="T1987" s="8">
        <f t="shared" ref="T1987:T2050" si="317">0.25*SUM(M1987:P1987)</f>
        <v>34.125</v>
      </c>
      <c r="U1987" s="7">
        <f t="shared" ref="U1987:U2050" si="318">SUM(Q1987:S1987)/3</f>
        <v>33.508333333333333</v>
      </c>
      <c r="V1987" s="7">
        <f t="shared" ref="V1987:V2050" si="319">SUM(Q1987:T1987)/4</f>
        <v>33.662499999999994</v>
      </c>
    </row>
    <row r="1988" spans="1:22" ht="13.5" x14ac:dyDescent="0.25">
      <c r="A1988" s="3">
        <f>RSI!A1988</f>
        <v>44901</v>
      </c>
      <c r="B1988" s="2">
        <f>RSI!B1988</f>
        <v>12.304</v>
      </c>
      <c r="C1988" s="2">
        <f>RSI!I1988</f>
        <v>44.853492312301647</v>
      </c>
      <c r="D1988" s="2">
        <f>MACD!E1988</f>
        <v>4.6596445606784442E-2</v>
      </c>
      <c r="E1988" s="2">
        <f>MACD!F1988</f>
        <v>5.8284560198143244E-2</v>
      </c>
      <c r="F1988" s="2">
        <f>'Moving Avg'!D1988</f>
        <v>12.407</v>
      </c>
      <c r="G1988" s="2">
        <f>'Moving Avg'!F1988</f>
        <v>12.430249999999999</v>
      </c>
      <c r="H1988" s="2">
        <f>'Moving Avg'!G1988</f>
        <v>12.341000000000003</v>
      </c>
      <c r="I1988" s="2">
        <f>'Moving Avg'!H1988</f>
        <v>9.9307300000000058</v>
      </c>
      <c r="J1988" s="5" t="str">
        <f>OBV!F1988</f>
        <v>BEARISH</v>
      </c>
      <c r="K1988" s="5" t="str">
        <f>OBV!G1988</f>
        <v>NEUTRAL</v>
      </c>
      <c r="L1988" s="5" t="str">
        <f>OBV!H1988</f>
        <v>CONFIRMED BEARISH</v>
      </c>
      <c r="M1988" s="7">
        <f t="shared" si="310"/>
        <v>25</v>
      </c>
      <c r="N1988" s="7">
        <f t="shared" si="311"/>
        <v>45</v>
      </c>
      <c r="O1988" s="7">
        <f t="shared" si="312"/>
        <v>50</v>
      </c>
      <c r="P1988" s="7">
        <f t="shared" si="313"/>
        <v>16.5</v>
      </c>
      <c r="Q1988" s="8">
        <f t="shared" si="314"/>
        <v>34.475000000000001</v>
      </c>
      <c r="R1988" s="8">
        <f t="shared" si="315"/>
        <v>35.625</v>
      </c>
      <c r="S1988" s="8">
        <f t="shared" si="316"/>
        <v>30.425000000000001</v>
      </c>
      <c r="T1988" s="8">
        <f t="shared" si="317"/>
        <v>34.125</v>
      </c>
      <c r="U1988" s="7">
        <f t="shared" si="318"/>
        <v>33.508333333333333</v>
      </c>
      <c r="V1988" s="7">
        <f t="shared" si="319"/>
        <v>33.662499999999994</v>
      </c>
    </row>
    <row r="1989" spans="1:22" ht="13.5" x14ac:dyDescent="0.25">
      <c r="A1989" s="3">
        <f>RSI!A1989</f>
        <v>44902</v>
      </c>
      <c r="B1989" s="2">
        <f>RSI!B1989</f>
        <v>12.13</v>
      </c>
      <c r="C1989" s="2">
        <f>RSI!I1989</f>
        <v>38.106196020514197</v>
      </c>
      <c r="D1989" s="2">
        <f>MACD!E1989</f>
        <v>6.0590340883472038E-2</v>
      </c>
      <c r="E1989" s="2">
        <f>MACD!F1989</f>
        <v>5.8745716335209003E-2</v>
      </c>
      <c r="F1989" s="2">
        <f>'Moving Avg'!D1989</f>
        <v>12.345600000000001</v>
      </c>
      <c r="G1989" s="2">
        <f>'Moving Avg'!F1989</f>
        <v>12.413650000000001</v>
      </c>
      <c r="H1989" s="2">
        <f>'Moving Avg'!G1989</f>
        <v>12.335200000000007</v>
      </c>
      <c r="I1989" s="2">
        <f>'Moving Avg'!H1989</f>
        <v>9.9553650000000076</v>
      </c>
      <c r="J1989" s="5" t="str">
        <f>OBV!F1989</f>
        <v>BEARISH</v>
      </c>
      <c r="K1989" s="5" t="str">
        <f>OBV!G1989</f>
        <v>NEUTRAL</v>
      </c>
      <c r="L1989" s="5" t="str">
        <f>OBV!H1989</f>
        <v>CONFIRMED BEARISH</v>
      </c>
      <c r="M1989" s="7">
        <f t="shared" si="310"/>
        <v>25</v>
      </c>
      <c r="N1989" s="7">
        <f t="shared" si="311"/>
        <v>0</v>
      </c>
      <c r="O1989" s="7">
        <f t="shared" si="312"/>
        <v>50</v>
      </c>
      <c r="P1989" s="7">
        <f t="shared" si="313"/>
        <v>16.5</v>
      </c>
      <c r="Q1989" s="8">
        <f t="shared" si="314"/>
        <v>18.725000000000001</v>
      </c>
      <c r="R1989" s="8">
        <f t="shared" si="315"/>
        <v>26.625</v>
      </c>
      <c r="S1989" s="8">
        <f t="shared" si="316"/>
        <v>23.675000000000001</v>
      </c>
      <c r="T1989" s="8">
        <f t="shared" si="317"/>
        <v>22.875</v>
      </c>
      <c r="U1989" s="7">
        <f t="shared" si="318"/>
        <v>23.008333333333336</v>
      </c>
      <c r="V1989" s="7">
        <f t="shared" si="319"/>
        <v>22.975000000000001</v>
      </c>
    </row>
    <row r="1990" spans="1:22" ht="13.5" x14ac:dyDescent="0.25">
      <c r="A1990" s="3">
        <f>RSI!A1990</f>
        <v>44903</v>
      </c>
      <c r="B1990" s="2">
        <f>RSI!B1990</f>
        <v>12.071999999999999</v>
      </c>
      <c r="C1990" s="2">
        <f>RSI!I1990</f>
        <v>36.153872573100905</v>
      </c>
      <c r="D1990" s="2">
        <f>MACD!E1990</f>
        <v>7.9604471474798544E-2</v>
      </c>
      <c r="E1990" s="2">
        <f>MACD!F1990</f>
        <v>6.2917467363126922E-2</v>
      </c>
      <c r="F1990" s="2">
        <f>'Moving Avg'!D1990</f>
        <v>12.272600000000001</v>
      </c>
      <c r="G1990" s="2">
        <f>'Moving Avg'!F1990</f>
        <v>12.4008</v>
      </c>
      <c r="H1990" s="2">
        <f>'Moving Avg'!G1990</f>
        <v>12.328240000000003</v>
      </c>
      <c r="I1990" s="2">
        <f>'Moving Avg'!H1990</f>
        <v>9.9800500000000074</v>
      </c>
      <c r="J1990" s="5" t="str">
        <f>OBV!F1990</f>
        <v>BEARISH</v>
      </c>
      <c r="K1990" s="5" t="str">
        <f>OBV!G1990</f>
        <v>STRONG</v>
      </c>
      <c r="L1990" s="5" t="str">
        <f>OBV!H1990</f>
        <v>CONFIRMED BEARISH</v>
      </c>
      <c r="M1990" s="7">
        <f t="shared" si="310"/>
        <v>25</v>
      </c>
      <c r="N1990" s="7">
        <f t="shared" si="311"/>
        <v>0</v>
      </c>
      <c r="O1990" s="7">
        <f t="shared" si="312"/>
        <v>50</v>
      </c>
      <c r="P1990" s="7">
        <f t="shared" si="313"/>
        <v>33</v>
      </c>
      <c r="Q1990" s="8">
        <f t="shared" si="314"/>
        <v>21.2</v>
      </c>
      <c r="R1990" s="8">
        <f t="shared" si="315"/>
        <v>30.75</v>
      </c>
      <c r="S1990" s="8">
        <f t="shared" si="316"/>
        <v>31.1</v>
      </c>
      <c r="T1990" s="8">
        <f t="shared" si="317"/>
        <v>27</v>
      </c>
      <c r="U1990" s="7">
        <f t="shared" si="318"/>
        <v>27.683333333333337</v>
      </c>
      <c r="V1990" s="7">
        <f t="shared" si="319"/>
        <v>27.512500000000003</v>
      </c>
    </row>
    <row r="1991" spans="1:22" ht="13.5" x14ac:dyDescent="0.25">
      <c r="A1991" s="3">
        <f>RSI!A1991</f>
        <v>44904</v>
      </c>
      <c r="B1991" s="2">
        <f>RSI!B1991</f>
        <v>11.922000000000001</v>
      </c>
      <c r="C1991" s="2">
        <f>RSI!I1991</f>
        <v>31.639169459167732</v>
      </c>
      <c r="D1991" s="2">
        <f>MACD!E1991</f>
        <v>0.11513287041131015</v>
      </c>
      <c r="E1991" s="2">
        <f>MACD!F1991</f>
        <v>7.3360547972763562E-2</v>
      </c>
      <c r="F1991" s="2">
        <f>'Moving Avg'!D1991</f>
        <v>12.168000000000001</v>
      </c>
      <c r="G1991" s="2">
        <f>'Moving Avg'!F1991</f>
        <v>12.369650000000002</v>
      </c>
      <c r="H1991" s="2">
        <f>'Moving Avg'!G1991</f>
        <v>12.320920000000003</v>
      </c>
      <c r="I1991" s="2">
        <f>'Moving Avg'!H1991</f>
        <v>10.004365000000007</v>
      </c>
      <c r="J1991" s="5" t="str">
        <f>OBV!F1991</f>
        <v>BEARISH</v>
      </c>
      <c r="K1991" s="5" t="str">
        <f>OBV!G1991</f>
        <v>STRONG</v>
      </c>
      <c r="L1991" s="5" t="str">
        <f>OBV!H1991</f>
        <v>CONFIRMED BEARISH</v>
      </c>
      <c r="M1991" s="7">
        <f t="shared" si="310"/>
        <v>25</v>
      </c>
      <c r="N1991" s="7">
        <f t="shared" si="311"/>
        <v>0</v>
      </c>
      <c r="O1991" s="7">
        <f t="shared" si="312"/>
        <v>50</v>
      </c>
      <c r="P1991" s="7">
        <f t="shared" si="313"/>
        <v>33</v>
      </c>
      <c r="Q1991" s="8">
        <f t="shared" si="314"/>
        <v>21.2</v>
      </c>
      <c r="R1991" s="8">
        <f t="shared" si="315"/>
        <v>30.75</v>
      </c>
      <c r="S1991" s="8">
        <f t="shared" si="316"/>
        <v>31.1</v>
      </c>
      <c r="T1991" s="8">
        <f t="shared" si="317"/>
        <v>27</v>
      </c>
      <c r="U1991" s="7">
        <f t="shared" si="318"/>
        <v>27.683333333333337</v>
      </c>
      <c r="V1991" s="7">
        <f t="shared" si="319"/>
        <v>27.512500000000003</v>
      </c>
    </row>
    <row r="1992" spans="1:22" ht="13.5" x14ac:dyDescent="0.25">
      <c r="A1992" s="3">
        <f>RSI!A1992</f>
        <v>44907</v>
      </c>
      <c r="B1992" s="2">
        <f>RSI!B1992</f>
        <v>11.964</v>
      </c>
      <c r="C1992" s="2">
        <f>RSI!I1992</f>
        <v>34.119854555597641</v>
      </c>
      <c r="D1992" s="2">
        <f>MACD!E1992</f>
        <v>0.14208380552781819</v>
      </c>
      <c r="E1992" s="2">
        <f>MACD!F1992</f>
        <v>8.7105199483774487E-2</v>
      </c>
      <c r="F1992" s="2">
        <f>'Moving Avg'!D1992</f>
        <v>12.078399999999998</v>
      </c>
      <c r="G1992" s="2">
        <f>'Moving Avg'!F1992</f>
        <v>12.344750000000001</v>
      </c>
      <c r="H1992" s="2">
        <f>'Moving Avg'!G1992</f>
        <v>12.313460000000003</v>
      </c>
      <c r="I1992" s="2">
        <f>'Moving Avg'!H1992</f>
        <v>10.028890000000008</v>
      </c>
      <c r="J1992" s="5" t="str">
        <f>OBV!F1992</f>
        <v>BEARISH</v>
      </c>
      <c r="K1992" s="5" t="str">
        <f>OBV!G1992</f>
        <v>STRONG</v>
      </c>
      <c r="L1992" s="5" t="str">
        <f>OBV!H1992</f>
        <v>CONFIRMED BEARISH</v>
      </c>
      <c r="M1992" s="7">
        <f t="shared" si="310"/>
        <v>25</v>
      </c>
      <c r="N1992" s="7">
        <f t="shared" si="311"/>
        <v>0</v>
      </c>
      <c r="O1992" s="7">
        <f t="shared" si="312"/>
        <v>50</v>
      </c>
      <c r="P1992" s="7">
        <f t="shared" si="313"/>
        <v>33</v>
      </c>
      <c r="Q1992" s="8">
        <f t="shared" si="314"/>
        <v>21.2</v>
      </c>
      <c r="R1992" s="8">
        <f t="shared" si="315"/>
        <v>30.75</v>
      </c>
      <c r="S1992" s="8">
        <f t="shared" si="316"/>
        <v>31.1</v>
      </c>
      <c r="T1992" s="8">
        <f t="shared" si="317"/>
        <v>27</v>
      </c>
      <c r="U1992" s="7">
        <f t="shared" si="318"/>
        <v>27.683333333333337</v>
      </c>
      <c r="V1992" s="7">
        <f t="shared" si="319"/>
        <v>27.512500000000003</v>
      </c>
    </row>
    <row r="1993" spans="1:22" ht="13.5" x14ac:dyDescent="0.25">
      <c r="A1993" s="3">
        <f>RSI!A1993</f>
        <v>44908</v>
      </c>
      <c r="B1993" s="2">
        <f>RSI!B1993</f>
        <v>12.047000000000001</v>
      </c>
      <c r="C1993" s="2">
        <f>RSI!I1993</f>
        <v>38.842925759052363</v>
      </c>
      <c r="D1993" s="2">
        <f>MACD!E1993</f>
        <v>0.1609133551999804</v>
      </c>
      <c r="E1993" s="2">
        <f>MACD!F1993</f>
        <v>0.10186683062701568</v>
      </c>
      <c r="F1993" s="2">
        <f>'Moving Avg'!D1993</f>
        <v>12.026999999999997</v>
      </c>
      <c r="G1993" s="2">
        <f>'Moving Avg'!F1993</f>
        <v>12.324400000000001</v>
      </c>
      <c r="H1993" s="2">
        <f>'Moving Avg'!G1993</f>
        <v>12.309480000000001</v>
      </c>
      <c r="I1993" s="2">
        <f>'Moving Avg'!H1993</f>
        <v>10.054210000000008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  <c r="M1993" s="7">
        <f t="shared" si="310"/>
        <v>25</v>
      </c>
      <c r="N1993" s="7">
        <f t="shared" si="311"/>
        <v>0</v>
      </c>
      <c r="O1993" s="7">
        <f t="shared" si="312"/>
        <v>50</v>
      </c>
      <c r="P1993" s="7">
        <f t="shared" si="313"/>
        <v>16.5</v>
      </c>
      <c r="Q1993" s="8">
        <f t="shared" si="314"/>
        <v>18.725000000000001</v>
      </c>
      <c r="R1993" s="8">
        <f t="shared" si="315"/>
        <v>26.625</v>
      </c>
      <c r="S1993" s="8">
        <f t="shared" si="316"/>
        <v>23.675000000000001</v>
      </c>
      <c r="T1993" s="8">
        <f t="shared" si="317"/>
        <v>22.875</v>
      </c>
      <c r="U1993" s="7">
        <f t="shared" si="318"/>
        <v>23.008333333333336</v>
      </c>
      <c r="V1993" s="7">
        <f t="shared" si="319"/>
        <v>22.975000000000001</v>
      </c>
    </row>
    <row r="1994" spans="1:22" ht="13.5" x14ac:dyDescent="0.25">
      <c r="A1994" s="3">
        <f>RSI!A1994</f>
        <v>44909</v>
      </c>
      <c r="B1994" s="2">
        <f>RSI!B1994</f>
        <v>12.295999999999999</v>
      </c>
      <c r="C1994" s="2">
        <f>RSI!I1994</f>
        <v>50.344197974465892</v>
      </c>
      <c r="D1994" s="2">
        <f>MACD!E1994</f>
        <v>0.15869247981264323</v>
      </c>
      <c r="E1994" s="2">
        <f>MACD!F1994</f>
        <v>0.11323196046414119</v>
      </c>
      <c r="F1994" s="2">
        <f>'Moving Avg'!D1994</f>
        <v>12.060199999999998</v>
      </c>
      <c r="G1994" s="2">
        <f>'Moving Avg'!F1994</f>
        <v>12.318199999999999</v>
      </c>
      <c r="H1994" s="2">
        <f>'Moving Avg'!G1994</f>
        <v>12.309480000000002</v>
      </c>
      <c r="I1994" s="2">
        <f>'Moving Avg'!H1994</f>
        <v>10.081115000000006</v>
      </c>
      <c r="J1994" s="5" t="str">
        <f>OBV!F1994</f>
        <v>BULLISH</v>
      </c>
      <c r="K1994" s="5" t="str">
        <f>OBV!G1994</f>
        <v>NEUTRAL</v>
      </c>
      <c r="L1994" s="5" t="str">
        <f>OBV!H1994</f>
        <v>CONFIRMED BULLISH</v>
      </c>
      <c r="M1994" s="7">
        <f t="shared" si="310"/>
        <v>25</v>
      </c>
      <c r="N1994" s="7">
        <f t="shared" si="311"/>
        <v>0</v>
      </c>
      <c r="O1994" s="7">
        <f t="shared" si="312"/>
        <v>50</v>
      </c>
      <c r="P1994" s="7">
        <f t="shared" si="313"/>
        <v>83.5</v>
      </c>
      <c r="Q1994" s="8">
        <f t="shared" si="314"/>
        <v>28.774999999999999</v>
      </c>
      <c r="R1994" s="8">
        <f t="shared" si="315"/>
        <v>43.375</v>
      </c>
      <c r="S1994" s="8">
        <f t="shared" si="316"/>
        <v>53.825000000000003</v>
      </c>
      <c r="T1994" s="8">
        <f t="shared" si="317"/>
        <v>39.625</v>
      </c>
      <c r="U1994" s="7">
        <f t="shared" si="318"/>
        <v>41.991666666666667</v>
      </c>
      <c r="V1994" s="7">
        <f t="shared" si="319"/>
        <v>41.400000000000006</v>
      </c>
    </row>
    <row r="1995" spans="1:22" ht="13.5" x14ac:dyDescent="0.25">
      <c r="A1995" s="3">
        <f>RSI!A1995</f>
        <v>44910</v>
      </c>
      <c r="B1995" s="2">
        <f>RSI!B1995</f>
        <v>12.295999999999999</v>
      </c>
      <c r="C1995" s="2">
        <f>RSI!I1995</f>
        <v>50.344197974465878</v>
      </c>
      <c r="D1995" s="2">
        <f>MACD!E1995</f>
        <v>0.15675085402697952</v>
      </c>
      <c r="E1995" s="2">
        <f>MACD!F1995</f>
        <v>0.12193573917670886</v>
      </c>
      <c r="F1995" s="2">
        <f>'Moving Avg'!D1995</f>
        <v>12.105</v>
      </c>
      <c r="G1995" s="2">
        <f>'Moving Avg'!F1995</f>
        <v>12.309899999999999</v>
      </c>
      <c r="H1995" s="2">
        <f>'Moving Avg'!G1995</f>
        <v>12.310820000000003</v>
      </c>
      <c r="I1995" s="2">
        <f>'Moving Avg'!H1995</f>
        <v>10.107375000000008</v>
      </c>
      <c r="J1995" s="5" t="str">
        <f>OBV!F1995</f>
        <v>BULLISH</v>
      </c>
      <c r="K1995" s="5" t="str">
        <f>OBV!G1995</f>
        <v>NEUTRAL</v>
      </c>
      <c r="L1995" s="5" t="str">
        <f>OBV!H1995</f>
        <v>CONFIRMED BULLISH</v>
      </c>
      <c r="M1995" s="7">
        <f t="shared" si="310"/>
        <v>25</v>
      </c>
      <c r="N1995" s="7">
        <f t="shared" si="311"/>
        <v>0</v>
      </c>
      <c r="O1995" s="7">
        <f t="shared" si="312"/>
        <v>50</v>
      </c>
      <c r="P1995" s="7">
        <f t="shared" si="313"/>
        <v>83.5</v>
      </c>
      <c r="Q1995" s="8">
        <f t="shared" si="314"/>
        <v>28.774999999999999</v>
      </c>
      <c r="R1995" s="8">
        <f t="shared" si="315"/>
        <v>43.375</v>
      </c>
      <c r="S1995" s="8">
        <f t="shared" si="316"/>
        <v>53.825000000000003</v>
      </c>
      <c r="T1995" s="8">
        <f t="shared" si="317"/>
        <v>39.625</v>
      </c>
      <c r="U1995" s="7">
        <f t="shared" si="318"/>
        <v>41.991666666666667</v>
      </c>
      <c r="V1995" s="7">
        <f t="shared" si="319"/>
        <v>41.400000000000006</v>
      </c>
    </row>
    <row r="1996" spans="1:22" ht="13.5" x14ac:dyDescent="0.25">
      <c r="A1996" s="3">
        <f>RSI!A1996</f>
        <v>44911</v>
      </c>
      <c r="B1996" s="2">
        <f>RSI!B1996</f>
        <v>12.279</v>
      </c>
      <c r="C1996" s="2">
        <f>RSI!I1996</f>
        <v>49.605531764842262</v>
      </c>
      <c r="D1996" s="2">
        <f>MACD!E1996</f>
        <v>0.15754016882138089</v>
      </c>
      <c r="E1996" s="2">
        <f>MACD!F1996</f>
        <v>0.12905662510564328</v>
      </c>
      <c r="F1996" s="2">
        <f>'Moving Avg'!D1996</f>
        <v>12.176400000000001</v>
      </c>
      <c r="G1996" s="2">
        <f>'Moving Avg'!F1996</f>
        <v>12.302849999999998</v>
      </c>
      <c r="H1996" s="2">
        <f>'Moving Avg'!G1996</f>
        <v>12.312140000000005</v>
      </c>
      <c r="I1996" s="2">
        <f>'Moving Avg'!H1996</f>
        <v>10.133740000000007</v>
      </c>
      <c r="J1996" s="5" t="str">
        <f>OBV!F1996</f>
        <v>BULLISH</v>
      </c>
      <c r="K1996" s="5" t="str">
        <f>OBV!G1996</f>
        <v>NEUTRAL</v>
      </c>
      <c r="L1996" s="5" t="str">
        <f>OBV!H1996</f>
        <v>CONFIRMED BULLISH</v>
      </c>
      <c r="M1996" s="7">
        <f t="shared" si="310"/>
        <v>25</v>
      </c>
      <c r="N1996" s="7">
        <f t="shared" si="311"/>
        <v>0</v>
      </c>
      <c r="O1996" s="7">
        <f t="shared" si="312"/>
        <v>50</v>
      </c>
      <c r="P1996" s="7">
        <f t="shared" si="313"/>
        <v>83.5</v>
      </c>
      <c r="Q1996" s="8">
        <f t="shared" si="314"/>
        <v>28.774999999999999</v>
      </c>
      <c r="R1996" s="8">
        <f t="shared" si="315"/>
        <v>43.375</v>
      </c>
      <c r="S1996" s="8">
        <f t="shared" si="316"/>
        <v>53.825000000000003</v>
      </c>
      <c r="T1996" s="8">
        <f t="shared" si="317"/>
        <v>39.625</v>
      </c>
      <c r="U1996" s="7">
        <f t="shared" si="318"/>
        <v>41.991666666666667</v>
      </c>
      <c r="V1996" s="7">
        <f t="shared" si="319"/>
        <v>41.400000000000006</v>
      </c>
    </row>
    <row r="1997" spans="1:22" ht="13.5" x14ac:dyDescent="0.25">
      <c r="A1997" s="3">
        <f>RSI!A1997</f>
        <v>44914</v>
      </c>
      <c r="B1997" s="2">
        <f>RSI!B1997</f>
        <v>12.279</v>
      </c>
      <c r="C1997" s="2">
        <f>RSI!I1997</f>
        <v>49.605531764842262</v>
      </c>
      <c r="D1997" s="2">
        <f>MACD!E1997</f>
        <v>0.15317806310392967</v>
      </c>
      <c r="E1997" s="2">
        <f>MACD!F1997</f>
        <v>0.13388091270530056</v>
      </c>
      <c r="F1997" s="2">
        <f>'Moving Avg'!D1997</f>
        <v>12.239399999999998</v>
      </c>
      <c r="G1997" s="2">
        <f>'Moving Avg'!F1997</f>
        <v>12.295799999999998</v>
      </c>
      <c r="H1997" s="2">
        <f>'Moving Avg'!G1997</f>
        <v>12.316780000000003</v>
      </c>
      <c r="I1997" s="2">
        <f>'Moving Avg'!H1997</f>
        <v>10.160105000000007</v>
      </c>
      <c r="J1997" s="5" t="str">
        <f>OBV!F1997</f>
        <v>BULLISH</v>
      </c>
      <c r="K1997" s="5" t="str">
        <f>OBV!G1997</f>
        <v>NEUTRAL</v>
      </c>
      <c r="L1997" s="5" t="str">
        <f>OBV!H1997</f>
        <v>CONFIRMED BULLISH</v>
      </c>
      <c r="M1997" s="7">
        <f t="shared" si="310"/>
        <v>25</v>
      </c>
      <c r="N1997" s="7">
        <f t="shared" si="311"/>
        <v>0</v>
      </c>
      <c r="O1997" s="7">
        <f t="shared" si="312"/>
        <v>50</v>
      </c>
      <c r="P1997" s="7">
        <f t="shared" si="313"/>
        <v>83.5</v>
      </c>
      <c r="Q1997" s="8">
        <f t="shared" si="314"/>
        <v>28.774999999999999</v>
      </c>
      <c r="R1997" s="8">
        <f t="shared" si="315"/>
        <v>43.375</v>
      </c>
      <c r="S1997" s="8">
        <f t="shared" si="316"/>
        <v>53.825000000000003</v>
      </c>
      <c r="T1997" s="8">
        <f t="shared" si="317"/>
        <v>39.625</v>
      </c>
      <c r="U1997" s="7">
        <f t="shared" si="318"/>
        <v>41.991666666666667</v>
      </c>
      <c r="V1997" s="7">
        <f t="shared" si="319"/>
        <v>41.400000000000006</v>
      </c>
    </row>
    <row r="1998" spans="1:22" ht="13.5" x14ac:dyDescent="0.25">
      <c r="A1998" s="3">
        <f>RSI!A1998</f>
        <v>44915</v>
      </c>
      <c r="B1998" s="2">
        <f>RSI!B1998</f>
        <v>11.955</v>
      </c>
      <c r="C1998" s="2">
        <f>RSI!I1998</f>
        <v>37.457560598989858</v>
      </c>
      <c r="D1998" s="2">
        <f>MACD!E1998</f>
        <v>0.15691512485687831</v>
      </c>
      <c r="E1998" s="2">
        <f>MACD!F1998</f>
        <v>0.13848775513561612</v>
      </c>
      <c r="F1998" s="2">
        <f>'Moving Avg'!D1998</f>
        <v>12.220999999999998</v>
      </c>
      <c r="G1998" s="2">
        <f>'Moving Avg'!F1998</f>
        <v>12.272949999999998</v>
      </c>
      <c r="H1998" s="2">
        <f>'Moving Avg'!G1998</f>
        <v>12.314940000000004</v>
      </c>
      <c r="I1998" s="2">
        <f>'Moving Avg'!H1998</f>
        <v>10.184850000000006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  <c r="M1998" s="7">
        <f t="shared" si="310"/>
        <v>25</v>
      </c>
      <c r="N1998" s="7">
        <f t="shared" si="311"/>
        <v>0</v>
      </c>
      <c r="O1998" s="7">
        <f t="shared" si="312"/>
        <v>50</v>
      </c>
      <c r="P1998" s="7">
        <f t="shared" si="313"/>
        <v>16.5</v>
      </c>
      <c r="Q1998" s="8">
        <f t="shared" si="314"/>
        <v>18.725000000000001</v>
      </c>
      <c r="R1998" s="8">
        <f t="shared" si="315"/>
        <v>26.625</v>
      </c>
      <c r="S1998" s="8">
        <f t="shared" si="316"/>
        <v>23.675000000000001</v>
      </c>
      <c r="T1998" s="8">
        <f t="shared" si="317"/>
        <v>22.875</v>
      </c>
      <c r="U1998" s="7">
        <f t="shared" si="318"/>
        <v>23.008333333333336</v>
      </c>
      <c r="V1998" s="7">
        <f t="shared" si="319"/>
        <v>22.975000000000001</v>
      </c>
    </row>
    <row r="1999" spans="1:22" ht="13.5" x14ac:dyDescent="0.25">
      <c r="A1999" s="3">
        <f>RSI!A1999</f>
        <v>44916</v>
      </c>
      <c r="B1999" s="2">
        <f>RSI!B1999</f>
        <v>12.279</v>
      </c>
      <c r="C1999" s="2">
        <f>RSI!I1999</f>
        <v>50.509621736813259</v>
      </c>
      <c r="D1999" s="2">
        <f>MACD!E1999</f>
        <v>0.11126279289856988</v>
      </c>
      <c r="E1999" s="2">
        <f>MACD!F1999</f>
        <v>0.13304276268820686</v>
      </c>
      <c r="F1999" s="2">
        <f>'Moving Avg'!D1999</f>
        <v>12.217599999999999</v>
      </c>
      <c r="G1999" s="2">
        <f>'Moving Avg'!F1999</f>
        <v>12.266299999999999</v>
      </c>
      <c r="H1999" s="2">
        <f>'Moving Avg'!G1999</f>
        <v>12.319580000000004</v>
      </c>
      <c r="I1999" s="2">
        <f>'Moving Avg'!H1999</f>
        <v>10.211215000000005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  <c r="M1999" s="7">
        <f t="shared" si="310"/>
        <v>25</v>
      </c>
      <c r="N1999" s="7">
        <f t="shared" si="311"/>
        <v>100</v>
      </c>
      <c r="O1999" s="7">
        <f t="shared" si="312"/>
        <v>50</v>
      </c>
      <c r="P1999" s="7">
        <f t="shared" si="313"/>
        <v>16.5</v>
      </c>
      <c r="Q1999" s="8">
        <f t="shared" si="314"/>
        <v>53.725000000000001</v>
      </c>
      <c r="R1999" s="8">
        <f t="shared" si="315"/>
        <v>46.625</v>
      </c>
      <c r="S1999" s="8">
        <f t="shared" si="316"/>
        <v>38.674999999999997</v>
      </c>
      <c r="T1999" s="8">
        <f t="shared" si="317"/>
        <v>47.875</v>
      </c>
      <c r="U1999" s="7">
        <f t="shared" si="318"/>
        <v>46.341666666666661</v>
      </c>
      <c r="V1999" s="7">
        <f t="shared" si="319"/>
        <v>46.724999999999994</v>
      </c>
    </row>
    <row r="2000" spans="1:22" ht="13.5" x14ac:dyDescent="0.25">
      <c r="A2000" s="3">
        <f>RSI!A2000</f>
        <v>44917</v>
      </c>
      <c r="B2000" s="2">
        <f>RSI!B2000</f>
        <v>12.279</v>
      </c>
      <c r="C2000" s="2">
        <f>RSI!I2000</f>
        <v>50.509621736813259</v>
      </c>
      <c r="D2000" s="2">
        <f>MACD!E2000</f>
        <v>6.3606261673129438E-2</v>
      </c>
      <c r="E2000" s="2">
        <f>MACD!F2000</f>
        <v>0.11915546248519138</v>
      </c>
      <c r="F2000" s="2">
        <f>'Moving Avg'!D2000</f>
        <v>12.2142</v>
      </c>
      <c r="G2000" s="2">
        <f>'Moving Avg'!F2000</f>
        <v>12.259249999999998</v>
      </c>
      <c r="H2000" s="2">
        <f>'Moving Avg'!G2000</f>
        <v>12.324220000000002</v>
      </c>
      <c r="I2000" s="2">
        <f>'Moving Avg'!H2000</f>
        <v>10.237620000000005</v>
      </c>
      <c r="J2000" s="5" t="str">
        <f>OBV!F2000</f>
        <v>BEARISH</v>
      </c>
      <c r="K2000" s="5" t="str">
        <f>OBV!G2000</f>
        <v>NEUTRAL</v>
      </c>
      <c r="L2000" s="5" t="str">
        <f>OBV!H2000</f>
        <v>CONFIRMED BEARISH</v>
      </c>
      <c r="M2000" s="7">
        <f t="shared" si="310"/>
        <v>25</v>
      </c>
      <c r="N2000" s="7">
        <f t="shared" si="311"/>
        <v>100</v>
      </c>
      <c r="O2000" s="7">
        <f t="shared" si="312"/>
        <v>50</v>
      </c>
      <c r="P2000" s="7">
        <f t="shared" si="313"/>
        <v>16.5</v>
      </c>
      <c r="Q2000" s="8">
        <f t="shared" si="314"/>
        <v>53.725000000000001</v>
      </c>
      <c r="R2000" s="8">
        <f t="shared" si="315"/>
        <v>46.625</v>
      </c>
      <c r="S2000" s="8">
        <f t="shared" si="316"/>
        <v>38.674999999999997</v>
      </c>
      <c r="T2000" s="8">
        <f t="shared" si="317"/>
        <v>47.875</v>
      </c>
      <c r="U2000" s="7">
        <f t="shared" si="318"/>
        <v>46.341666666666661</v>
      </c>
      <c r="V2000" s="7">
        <f t="shared" si="319"/>
        <v>46.724999999999994</v>
      </c>
    </row>
    <row r="2001" spans="1:22" ht="13.5" x14ac:dyDescent="0.25">
      <c r="A2001" s="3">
        <f>RSI!A2001</f>
        <v>44918</v>
      </c>
      <c r="B2001" s="2">
        <f>RSI!B2001</f>
        <v>11.964</v>
      </c>
      <c r="C2001" s="2">
        <f>RSI!I2001</f>
        <v>40.888237051183893</v>
      </c>
      <c r="D2001" s="2">
        <f>MACD!E2001</f>
        <v>2.344110174808911E-2</v>
      </c>
      <c r="E2001" s="2">
        <f>MACD!F2001</f>
        <v>0.10001259033777093</v>
      </c>
      <c r="F2001" s="2">
        <f>'Moving Avg'!D2001</f>
        <v>12.151199999999999</v>
      </c>
      <c r="G2001" s="2">
        <f>'Moving Avg'!F2001</f>
        <v>12.234349999999999</v>
      </c>
      <c r="H2001" s="2">
        <f>'Moving Avg'!G2001</f>
        <v>12.322560000000003</v>
      </c>
      <c r="I2001" s="2">
        <f>'Moving Avg'!H2001</f>
        <v>10.261955000000006</v>
      </c>
      <c r="J2001" s="5" t="str">
        <f>OBV!F2001</f>
        <v>BEARISH</v>
      </c>
      <c r="K2001" s="5" t="str">
        <f>OBV!G2001</f>
        <v>NEUTRAL</v>
      </c>
      <c r="L2001" s="5" t="str">
        <f>OBV!H2001</f>
        <v>CONFIRMED BEARISH</v>
      </c>
      <c r="M2001" s="7">
        <f t="shared" si="310"/>
        <v>25</v>
      </c>
      <c r="N2001" s="7">
        <f t="shared" si="311"/>
        <v>100</v>
      </c>
      <c r="O2001" s="7">
        <f t="shared" si="312"/>
        <v>50</v>
      </c>
      <c r="P2001" s="7">
        <f t="shared" si="313"/>
        <v>16.5</v>
      </c>
      <c r="Q2001" s="8">
        <f t="shared" si="314"/>
        <v>53.725000000000001</v>
      </c>
      <c r="R2001" s="8">
        <f t="shared" si="315"/>
        <v>46.625</v>
      </c>
      <c r="S2001" s="8">
        <f t="shared" si="316"/>
        <v>38.674999999999997</v>
      </c>
      <c r="T2001" s="8">
        <f t="shared" si="317"/>
        <v>47.875</v>
      </c>
      <c r="U2001" s="7">
        <f t="shared" si="318"/>
        <v>46.341666666666661</v>
      </c>
      <c r="V2001" s="7">
        <f t="shared" si="319"/>
        <v>46.724999999999994</v>
      </c>
    </row>
    <row r="2002" spans="1:22" ht="13.5" x14ac:dyDescent="0.25">
      <c r="A2002" s="3">
        <f>RSI!A2002</f>
        <v>44921</v>
      </c>
      <c r="B2002" s="2">
        <f>RSI!B2002</f>
        <v>11.964</v>
      </c>
      <c r="C2002" s="2">
        <f>RSI!I2002</f>
        <v>40.888237051183893</v>
      </c>
      <c r="D2002" s="2">
        <f>MACD!E2002</f>
        <v>-2.3115574723622245E-3</v>
      </c>
      <c r="E2002" s="2">
        <f>MACD!F2002</f>
        <v>7.9547760775744311E-2</v>
      </c>
      <c r="F2002" s="2">
        <f>'Moving Avg'!D2002</f>
        <v>12.088200000000001</v>
      </c>
      <c r="G2002" s="2">
        <f>'Moving Avg'!F2002</f>
        <v>12.210299999999998</v>
      </c>
      <c r="H2002" s="2">
        <f>'Moving Avg'!G2002</f>
        <v>12.321080000000004</v>
      </c>
      <c r="I2002" s="2">
        <f>'Moving Avg'!H2002</f>
        <v>10.285985000000005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  <c r="M2002" s="7">
        <f t="shared" si="310"/>
        <v>25</v>
      </c>
      <c r="N2002" s="7">
        <f t="shared" si="311"/>
        <v>100</v>
      </c>
      <c r="O2002" s="7">
        <f t="shared" si="312"/>
        <v>50</v>
      </c>
      <c r="P2002" s="7">
        <f t="shared" si="313"/>
        <v>16.5</v>
      </c>
      <c r="Q2002" s="8">
        <f t="shared" si="314"/>
        <v>53.725000000000001</v>
      </c>
      <c r="R2002" s="8">
        <f t="shared" si="315"/>
        <v>46.625</v>
      </c>
      <c r="S2002" s="8">
        <f t="shared" si="316"/>
        <v>38.674999999999997</v>
      </c>
      <c r="T2002" s="8">
        <f t="shared" si="317"/>
        <v>47.875</v>
      </c>
      <c r="U2002" s="7">
        <f t="shared" si="318"/>
        <v>46.341666666666661</v>
      </c>
      <c r="V2002" s="7">
        <f t="shared" si="319"/>
        <v>46.724999999999994</v>
      </c>
    </row>
    <row r="2003" spans="1:22" ht="13.5" x14ac:dyDescent="0.25">
      <c r="A2003" s="3">
        <f>RSI!A2003</f>
        <v>44922</v>
      </c>
      <c r="B2003" s="2">
        <f>RSI!B2003</f>
        <v>11.839</v>
      </c>
      <c r="C2003" s="2">
        <f>RSI!I2003</f>
        <v>37.592632959511093</v>
      </c>
      <c r="D2003" s="2">
        <f>MACD!E2003</f>
        <v>-4.3330976790123543E-4</v>
      </c>
      <c r="E2003" s="2">
        <f>MACD!F2003</f>
        <v>6.3551546667015207E-2</v>
      </c>
      <c r="F2003" s="2">
        <f>'Moving Avg'!D2003</f>
        <v>12.065</v>
      </c>
      <c r="G2003" s="2">
        <f>'Moving Avg'!F2003</f>
        <v>12.18</v>
      </c>
      <c r="H2003" s="2">
        <f>'Moving Avg'!G2003</f>
        <v>12.317100000000003</v>
      </c>
      <c r="I2003" s="2">
        <f>'Moving Avg'!H2003</f>
        <v>10.309125000000003</v>
      </c>
      <c r="J2003" s="5" t="str">
        <f>OBV!F2003</f>
        <v>BEARISH</v>
      </c>
      <c r="K2003" s="5" t="str">
        <f>OBV!G2003</f>
        <v>NEUTRAL</v>
      </c>
      <c r="L2003" s="5" t="str">
        <f>OBV!H2003</f>
        <v>CONFIRMED BEARISH</v>
      </c>
      <c r="M2003" s="7">
        <f t="shared" si="310"/>
        <v>25</v>
      </c>
      <c r="N2003" s="7">
        <f t="shared" si="311"/>
        <v>100</v>
      </c>
      <c r="O2003" s="7">
        <f t="shared" si="312"/>
        <v>50</v>
      </c>
      <c r="P2003" s="7">
        <f t="shared" si="313"/>
        <v>16.5</v>
      </c>
      <c r="Q2003" s="8">
        <f t="shared" si="314"/>
        <v>53.725000000000001</v>
      </c>
      <c r="R2003" s="8">
        <f t="shared" si="315"/>
        <v>46.625</v>
      </c>
      <c r="S2003" s="8">
        <f t="shared" si="316"/>
        <v>38.674999999999997</v>
      </c>
      <c r="T2003" s="8">
        <f t="shared" si="317"/>
        <v>47.875</v>
      </c>
      <c r="U2003" s="7">
        <f t="shared" si="318"/>
        <v>46.341666666666661</v>
      </c>
      <c r="V2003" s="7">
        <f t="shared" si="319"/>
        <v>46.724999999999994</v>
      </c>
    </row>
    <row r="2004" spans="1:22" ht="13.5" x14ac:dyDescent="0.25">
      <c r="A2004" s="3">
        <f>RSI!A2004</f>
        <v>44923</v>
      </c>
      <c r="B2004" s="2">
        <f>RSI!B2004</f>
        <v>11.631</v>
      </c>
      <c r="C2004" s="2">
        <f>RSI!I2004</f>
        <v>32.848181720657323</v>
      </c>
      <c r="D2004" s="2">
        <f>MACD!E2004</f>
        <v>5.7128659912434543E-2</v>
      </c>
      <c r="E2004" s="2">
        <f>MACD!F2004</f>
        <v>6.2266969316099083E-2</v>
      </c>
      <c r="F2004" s="2">
        <f>'Moving Avg'!D2004</f>
        <v>11.9354</v>
      </c>
      <c r="G2004" s="2">
        <f>'Moving Avg'!F2004</f>
        <v>12.139699999999999</v>
      </c>
      <c r="H2004" s="2">
        <f>'Moving Avg'!G2004</f>
        <v>12.308960000000003</v>
      </c>
      <c r="I2004" s="2">
        <f>'Moving Avg'!H2004</f>
        <v>10.330845000000002</v>
      </c>
      <c r="J2004" s="5" t="str">
        <f>OBV!F2004</f>
        <v>BEARISH</v>
      </c>
      <c r="K2004" s="5" t="str">
        <f>OBV!G2004</f>
        <v>STRONG</v>
      </c>
      <c r="L2004" s="5" t="str">
        <f>OBV!H2004</f>
        <v>CONFIRMED BEARISH</v>
      </c>
      <c r="M2004" s="7">
        <f t="shared" si="310"/>
        <v>25</v>
      </c>
      <c r="N2004" s="7">
        <f t="shared" si="311"/>
        <v>45</v>
      </c>
      <c r="O2004" s="7">
        <f t="shared" si="312"/>
        <v>50</v>
      </c>
      <c r="P2004" s="7">
        <f t="shared" si="313"/>
        <v>33</v>
      </c>
      <c r="Q2004" s="8">
        <f t="shared" si="314"/>
        <v>36.950000000000003</v>
      </c>
      <c r="R2004" s="8">
        <f t="shared" si="315"/>
        <v>39.75</v>
      </c>
      <c r="S2004" s="8">
        <f t="shared" si="316"/>
        <v>37.85</v>
      </c>
      <c r="T2004" s="8">
        <f t="shared" si="317"/>
        <v>38.25</v>
      </c>
      <c r="U2004" s="7">
        <f t="shared" si="318"/>
        <v>38.183333333333337</v>
      </c>
      <c r="V2004" s="7">
        <f t="shared" si="319"/>
        <v>38.200000000000003</v>
      </c>
    </row>
    <row r="2005" spans="1:22" ht="13.5" x14ac:dyDescent="0.25">
      <c r="A2005" s="3">
        <f>RSI!A2005</f>
        <v>44924</v>
      </c>
      <c r="B2005" s="2">
        <f>RSI!B2005</f>
        <v>11.622999999999999</v>
      </c>
      <c r="C2005" s="2">
        <f>RSI!I2005</f>
        <v>32.677360606865221</v>
      </c>
      <c r="D2005" s="2">
        <f>MACD!E2005</f>
        <v>0.10974697051768523</v>
      </c>
      <c r="E2005" s="2">
        <f>MACD!F2005</f>
        <v>7.1762969556416312E-2</v>
      </c>
      <c r="F2005" s="2">
        <f>'Moving Avg'!D2005</f>
        <v>11.8042</v>
      </c>
      <c r="G2005" s="2">
        <f>'Moving Avg'!F2005</f>
        <v>12.098999999999998</v>
      </c>
      <c r="H2005" s="2">
        <f>'Moving Avg'!G2005</f>
        <v>12.300480000000002</v>
      </c>
      <c r="I2005" s="2">
        <f>'Moving Avg'!H2005</f>
        <v>10.352525000000004</v>
      </c>
      <c r="J2005" s="5" t="str">
        <f>OBV!F2005</f>
        <v>BEARISH</v>
      </c>
      <c r="K2005" s="5" t="str">
        <f>OBV!G2005</f>
        <v>STRONG</v>
      </c>
      <c r="L2005" s="5" t="str">
        <f>OBV!H2005</f>
        <v>CONFIRMED BEARISH</v>
      </c>
      <c r="M2005" s="7">
        <f t="shared" si="310"/>
        <v>25</v>
      </c>
      <c r="N2005" s="7">
        <f t="shared" si="311"/>
        <v>0</v>
      </c>
      <c r="O2005" s="7">
        <f t="shared" si="312"/>
        <v>50</v>
      </c>
      <c r="P2005" s="7">
        <f t="shared" si="313"/>
        <v>33</v>
      </c>
      <c r="Q2005" s="8">
        <f t="shared" si="314"/>
        <v>21.2</v>
      </c>
      <c r="R2005" s="8">
        <f t="shared" si="315"/>
        <v>30.75</v>
      </c>
      <c r="S2005" s="8">
        <f t="shared" si="316"/>
        <v>31.1</v>
      </c>
      <c r="T2005" s="8">
        <f t="shared" si="317"/>
        <v>27</v>
      </c>
      <c r="U2005" s="7">
        <f t="shared" si="318"/>
        <v>27.683333333333337</v>
      </c>
      <c r="V2005" s="7">
        <f t="shared" si="319"/>
        <v>27.512500000000003</v>
      </c>
    </row>
    <row r="2006" spans="1:22" ht="13.5" x14ac:dyDescent="0.25">
      <c r="A2006" s="3">
        <f>RSI!A2006</f>
        <v>44925</v>
      </c>
      <c r="B2006" s="2">
        <f>RSI!B2006</f>
        <v>11.266</v>
      </c>
      <c r="C2006" s="2">
        <f>RSI!I2006</f>
        <v>26.143656581448326</v>
      </c>
      <c r="D2006" s="2">
        <f>MACD!E2006</f>
        <v>0.18122004041618389</v>
      </c>
      <c r="E2006" s="2">
        <f>MACD!F2006</f>
        <v>9.365438372836983E-2</v>
      </c>
      <c r="F2006" s="2">
        <f>'Moving Avg'!D2006</f>
        <v>11.664599999999998</v>
      </c>
      <c r="G2006" s="2">
        <f>'Moving Avg'!F2006</f>
        <v>12.040049999999997</v>
      </c>
      <c r="H2006" s="2">
        <f>'Moving Avg'!G2006</f>
        <v>12.284860000000002</v>
      </c>
      <c r="I2006" s="2">
        <f>'Moving Avg'!H2006</f>
        <v>10.372990000000001</v>
      </c>
      <c r="J2006" s="5" t="str">
        <f>OBV!F2006</f>
        <v>BEARISH</v>
      </c>
      <c r="K2006" s="5" t="str">
        <f>OBV!G2006</f>
        <v>STRONG</v>
      </c>
      <c r="L2006" s="5" t="str">
        <f>OBV!H2006</f>
        <v>CONFIRMED BEARISH</v>
      </c>
      <c r="M2006" s="7">
        <f t="shared" si="310"/>
        <v>50</v>
      </c>
      <c r="N2006" s="7">
        <f t="shared" si="311"/>
        <v>0</v>
      </c>
      <c r="O2006" s="7">
        <f t="shared" si="312"/>
        <v>50</v>
      </c>
      <c r="P2006" s="7">
        <f t="shared" si="313"/>
        <v>33</v>
      </c>
      <c r="Q2006" s="8">
        <f t="shared" si="314"/>
        <v>29.95</v>
      </c>
      <c r="R2006" s="8">
        <f t="shared" si="315"/>
        <v>35.75</v>
      </c>
      <c r="S2006" s="8">
        <f t="shared" si="316"/>
        <v>34.85</v>
      </c>
      <c r="T2006" s="8">
        <f t="shared" si="317"/>
        <v>33.25</v>
      </c>
      <c r="U2006" s="7">
        <f t="shared" si="318"/>
        <v>33.516666666666673</v>
      </c>
      <c r="V2006" s="7">
        <f t="shared" si="319"/>
        <v>33.450000000000003</v>
      </c>
    </row>
    <row r="2007" spans="1:22" ht="13.5" x14ac:dyDescent="0.25">
      <c r="A2007" s="3">
        <f>RSI!A2007</f>
        <v>44928</v>
      </c>
      <c r="B2007" s="2">
        <f>RSI!B2007</f>
        <v>11.88</v>
      </c>
      <c r="C2007" s="2">
        <f>RSI!I2007</f>
        <v>46.103525428270601</v>
      </c>
      <c r="D2007" s="2">
        <f>MACD!E2007</f>
        <v>0.20121495226923791</v>
      </c>
      <c r="E2007" s="2">
        <f>MACD!F2007</f>
        <v>0.11516649743654345</v>
      </c>
      <c r="F2007" s="2">
        <f>'Moving Avg'!D2007</f>
        <v>11.6478</v>
      </c>
      <c r="G2007" s="2">
        <f>'Moving Avg'!F2007</f>
        <v>12.013449999999997</v>
      </c>
      <c r="H2007" s="2">
        <f>'Moving Avg'!G2007</f>
        <v>12.281860000000002</v>
      </c>
      <c r="I2007" s="2">
        <f>'Moving Avg'!H2007</f>
        <v>10.396525000000002</v>
      </c>
      <c r="J2007" s="5" t="str">
        <f>OBV!F2007</f>
        <v>BEARISH</v>
      </c>
      <c r="K2007" s="5" t="str">
        <f>OBV!G2007</f>
        <v>STRONG</v>
      </c>
      <c r="L2007" s="5" t="str">
        <f>OBV!H2007</f>
        <v>CONFIRMED BEARISH</v>
      </c>
      <c r="M2007" s="7">
        <f t="shared" si="310"/>
        <v>25</v>
      </c>
      <c r="N2007" s="7">
        <f t="shared" si="311"/>
        <v>0</v>
      </c>
      <c r="O2007" s="7">
        <f t="shared" si="312"/>
        <v>50</v>
      </c>
      <c r="P2007" s="7">
        <f t="shared" si="313"/>
        <v>33</v>
      </c>
      <c r="Q2007" s="8">
        <f t="shared" si="314"/>
        <v>21.2</v>
      </c>
      <c r="R2007" s="8">
        <f t="shared" si="315"/>
        <v>30.75</v>
      </c>
      <c r="S2007" s="8">
        <f t="shared" si="316"/>
        <v>31.1</v>
      </c>
      <c r="T2007" s="8">
        <f t="shared" si="317"/>
        <v>27</v>
      </c>
      <c r="U2007" s="7">
        <f t="shared" si="318"/>
        <v>27.683333333333337</v>
      </c>
      <c r="V2007" s="7">
        <f t="shared" si="319"/>
        <v>27.512500000000003</v>
      </c>
    </row>
    <row r="2008" spans="1:22" ht="13.5" x14ac:dyDescent="0.25">
      <c r="A2008" s="3">
        <f>RSI!A2008</f>
        <v>44929</v>
      </c>
      <c r="B2008" s="2">
        <f>RSI!B2008</f>
        <v>11.631</v>
      </c>
      <c r="C2008" s="2">
        <f>RSI!I2008</f>
        <v>41.236462691506041</v>
      </c>
      <c r="D2008" s="2">
        <f>MACD!E2008</f>
        <v>0.18773273275503044</v>
      </c>
      <c r="E2008" s="2">
        <f>MACD!F2008</f>
        <v>0.12967974450024083</v>
      </c>
      <c r="F2008" s="2">
        <f>'Moving Avg'!D2008</f>
        <v>11.606199999999999</v>
      </c>
      <c r="G2008" s="2">
        <f>'Moving Avg'!F2008</f>
        <v>11.979799999999997</v>
      </c>
      <c r="H2008" s="2">
        <f>'Moving Avg'!G2008</f>
        <v>12.274380000000001</v>
      </c>
      <c r="I2008" s="2">
        <f>'Moving Avg'!H2008</f>
        <v>10.418625000000002</v>
      </c>
      <c r="J2008" s="5" t="str">
        <f>OBV!F2008</f>
        <v>BEARISH</v>
      </c>
      <c r="K2008" s="5" t="str">
        <f>OBV!G2008</f>
        <v>STRONG</v>
      </c>
      <c r="L2008" s="5" t="str">
        <f>OBV!H2008</f>
        <v>CONFIRMED BEARISH</v>
      </c>
      <c r="M2008" s="7">
        <f t="shared" si="310"/>
        <v>25</v>
      </c>
      <c r="N2008" s="7">
        <f t="shared" si="311"/>
        <v>0</v>
      </c>
      <c r="O2008" s="7">
        <f t="shared" si="312"/>
        <v>50</v>
      </c>
      <c r="P2008" s="7">
        <f t="shared" si="313"/>
        <v>33</v>
      </c>
      <c r="Q2008" s="8">
        <f t="shared" si="314"/>
        <v>21.2</v>
      </c>
      <c r="R2008" s="8">
        <f t="shared" si="315"/>
        <v>30.75</v>
      </c>
      <c r="S2008" s="8">
        <f t="shared" si="316"/>
        <v>31.1</v>
      </c>
      <c r="T2008" s="8">
        <f t="shared" si="317"/>
        <v>27</v>
      </c>
      <c r="U2008" s="7">
        <f t="shared" si="318"/>
        <v>27.683333333333337</v>
      </c>
      <c r="V2008" s="7">
        <f t="shared" si="319"/>
        <v>27.512500000000003</v>
      </c>
    </row>
    <row r="2009" spans="1:22" ht="13.5" x14ac:dyDescent="0.25">
      <c r="A2009" s="3">
        <f>RSI!A2009</f>
        <v>44930</v>
      </c>
      <c r="B2009" s="2">
        <f>RSI!B2009</f>
        <v>11.615</v>
      </c>
      <c r="C2009" s="2">
        <f>RSI!I2009</f>
        <v>40.937402634630331</v>
      </c>
      <c r="D2009" s="2">
        <f>MACD!E2009</f>
        <v>0.22975398261990954</v>
      </c>
      <c r="E2009" s="2">
        <f>MACD!F2009</f>
        <v>0.14969459212417457</v>
      </c>
      <c r="F2009" s="2">
        <f>'Moving Avg'!D2009</f>
        <v>11.603</v>
      </c>
      <c r="G2009" s="2">
        <f>'Moving Avg'!F2009</f>
        <v>11.954049999999999</v>
      </c>
      <c r="H2009" s="2">
        <f>'Moving Avg'!G2009</f>
        <v>12.26674</v>
      </c>
      <c r="I2009" s="2">
        <f>'Moving Avg'!H2009</f>
        <v>10.439695000000002</v>
      </c>
      <c r="J2009" s="5" t="str">
        <f>OBV!F2009</f>
        <v>BEARISH</v>
      </c>
      <c r="K2009" s="5" t="str">
        <f>OBV!G2009</f>
        <v>STRONG</v>
      </c>
      <c r="L2009" s="5" t="str">
        <f>OBV!H2009</f>
        <v>CONFIRMED BEARISH</v>
      </c>
      <c r="M2009" s="7">
        <f t="shared" si="310"/>
        <v>25</v>
      </c>
      <c r="N2009" s="7">
        <f t="shared" si="311"/>
        <v>0</v>
      </c>
      <c r="O2009" s="7">
        <f t="shared" si="312"/>
        <v>50</v>
      </c>
      <c r="P2009" s="7">
        <f t="shared" si="313"/>
        <v>33</v>
      </c>
      <c r="Q2009" s="8">
        <f t="shared" si="314"/>
        <v>21.2</v>
      </c>
      <c r="R2009" s="8">
        <f t="shared" si="315"/>
        <v>30.75</v>
      </c>
      <c r="S2009" s="8">
        <f t="shared" si="316"/>
        <v>31.1</v>
      </c>
      <c r="T2009" s="8">
        <f t="shared" si="317"/>
        <v>27</v>
      </c>
      <c r="U2009" s="7">
        <f t="shared" si="318"/>
        <v>27.683333333333337</v>
      </c>
      <c r="V2009" s="7">
        <f t="shared" si="319"/>
        <v>27.512500000000003</v>
      </c>
    </row>
    <row r="2010" spans="1:22" ht="13.5" x14ac:dyDescent="0.25">
      <c r="A2010" s="3">
        <f>RSI!A2010</f>
        <v>44931</v>
      </c>
      <c r="B2010" s="2">
        <f>RSI!B2010</f>
        <v>12.038</v>
      </c>
      <c r="C2010" s="2">
        <f>RSI!I2010</f>
        <v>51.045601827750097</v>
      </c>
      <c r="D2010" s="2">
        <f>MACD!E2010</f>
        <v>0.23629195350983245</v>
      </c>
      <c r="E2010" s="2">
        <f>MACD!F2010</f>
        <v>0.16701406440130617</v>
      </c>
      <c r="F2010" s="2">
        <f>'Moving Avg'!D2010</f>
        <v>11.686000000000002</v>
      </c>
      <c r="G2010" s="2">
        <f>'Moving Avg'!F2010</f>
        <v>11.952349999999999</v>
      </c>
      <c r="H2010" s="2">
        <f>'Moving Avg'!G2010</f>
        <v>12.26656</v>
      </c>
      <c r="I2010" s="2">
        <f>'Moving Avg'!H2010</f>
        <v>10.46383</v>
      </c>
      <c r="J2010" s="5" t="str">
        <f>OBV!F2010</f>
        <v>BEARISH</v>
      </c>
      <c r="K2010" s="5" t="str">
        <f>OBV!G2010</f>
        <v>NEUTRAL</v>
      </c>
      <c r="L2010" s="5" t="str">
        <f>OBV!H2010</f>
        <v>BEARISH DIVERGENCE</v>
      </c>
      <c r="M2010" s="7">
        <f t="shared" si="310"/>
        <v>25</v>
      </c>
      <c r="N2010" s="7">
        <f t="shared" si="311"/>
        <v>0</v>
      </c>
      <c r="O2010" s="7">
        <f t="shared" si="312"/>
        <v>50</v>
      </c>
      <c r="P2010" s="7">
        <f t="shared" si="313"/>
        <v>16.5</v>
      </c>
      <c r="Q2010" s="8">
        <f t="shared" si="314"/>
        <v>18.725000000000001</v>
      </c>
      <c r="R2010" s="8">
        <f t="shared" si="315"/>
        <v>26.625</v>
      </c>
      <c r="S2010" s="8">
        <f t="shared" si="316"/>
        <v>23.675000000000001</v>
      </c>
      <c r="T2010" s="8">
        <f t="shared" si="317"/>
        <v>22.875</v>
      </c>
      <c r="U2010" s="7">
        <f t="shared" si="318"/>
        <v>23.008333333333336</v>
      </c>
      <c r="V2010" s="7">
        <f t="shared" si="319"/>
        <v>22.975000000000001</v>
      </c>
    </row>
    <row r="2011" spans="1:22" ht="13.5" x14ac:dyDescent="0.25">
      <c r="A2011" s="3">
        <f>RSI!A2011</f>
        <v>44932</v>
      </c>
      <c r="B2011" s="2">
        <f>RSI!B2011</f>
        <v>12.013</v>
      </c>
      <c r="C2011" s="2">
        <f>RSI!I2011</f>
        <v>50.495556177667524</v>
      </c>
      <c r="D2011" s="2">
        <f>MACD!E2011</f>
        <v>0.19485826171692366</v>
      </c>
      <c r="E2011" s="2">
        <f>MACD!F2011</f>
        <v>0.17258290386442968</v>
      </c>
      <c r="F2011" s="2">
        <f>'Moving Avg'!D2011</f>
        <v>11.8354</v>
      </c>
      <c r="G2011" s="2">
        <f>'Moving Avg'!F2011</f>
        <v>11.956900000000001</v>
      </c>
      <c r="H2011" s="2">
        <f>'Moving Avg'!G2011</f>
        <v>12.266219999999999</v>
      </c>
      <c r="I2011" s="2">
        <f>'Moving Avg'!H2011</f>
        <v>10.48784</v>
      </c>
      <c r="J2011" s="5" t="str">
        <f>OBV!F2011</f>
        <v>BEARISH</v>
      </c>
      <c r="K2011" s="5" t="str">
        <f>OBV!G2011</f>
        <v>NEUTRAL</v>
      </c>
      <c r="L2011" s="5" t="str">
        <f>OBV!H2011</f>
        <v>BEARISH DIVERGENCE</v>
      </c>
      <c r="M2011" s="7">
        <f t="shared" si="310"/>
        <v>25</v>
      </c>
      <c r="N2011" s="7">
        <f t="shared" si="311"/>
        <v>0</v>
      </c>
      <c r="O2011" s="7">
        <f t="shared" si="312"/>
        <v>50</v>
      </c>
      <c r="P2011" s="7">
        <f t="shared" si="313"/>
        <v>16.5</v>
      </c>
      <c r="Q2011" s="8">
        <f t="shared" si="314"/>
        <v>18.725000000000001</v>
      </c>
      <c r="R2011" s="8">
        <f t="shared" si="315"/>
        <v>26.625</v>
      </c>
      <c r="S2011" s="8">
        <f t="shared" si="316"/>
        <v>23.675000000000001</v>
      </c>
      <c r="T2011" s="8">
        <f t="shared" si="317"/>
        <v>22.875</v>
      </c>
      <c r="U2011" s="7">
        <f t="shared" si="318"/>
        <v>23.008333333333336</v>
      </c>
      <c r="V2011" s="7">
        <f t="shared" si="319"/>
        <v>22.975000000000001</v>
      </c>
    </row>
    <row r="2012" spans="1:22" ht="13.5" x14ac:dyDescent="0.25">
      <c r="A2012" s="3">
        <f>RSI!A2012</f>
        <v>44935</v>
      </c>
      <c r="B2012" s="2">
        <f>RSI!B2012</f>
        <v>11.839</v>
      </c>
      <c r="C2012" s="2">
        <f>RSI!I2012</f>
        <v>46.721960330377314</v>
      </c>
      <c r="D2012" s="2">
        <f>MACD!E2012</f>
        <v>0.17250584493653065</v>
      </c>
      <c r="E2012" s="2">
        <f>MACD!F2012</f>
        <v>0.17256749207884986</v>
      </c>
      <c r="F2012" s="2">
        <f>'Moving Avg'!D2012</f>
        <v>11.827200000000001</v>
      </c>
      <c r="G2012" s="2">
        <f>'Moving Avg'!F2012</f>
        <v>11.95065</v>
      </c>
      <c r="H2012" s="2">
        <f>'Moving Avg'!G2012</f>
        <v>12.262060000000002</v>
      </c>
      <c r="I2012" s="2">
        <f>'Moving Avg'!H2012</f>
        <v>10.510105000000003</v>
      </c>
      <c r="J2012" s="5" t="str">
        <f>OBV!F2012</f>
        <v>BEARISH</v>
      </c>
      <c r="K2012" s="5" t="str">
        <f>OBV!G2012</f>
        <v>STRONG</v>
      </c>
      <c r="L2012" s="5" t="str">
        <f>OBV!H2012</f>
        <v>CONFIRMED BEARISH</v>
      </c>
      <c r="M2012" s="7">
        <f t="shared" si="310"/>
        <v>25</v>
      </c>
      <c r="N2012" s="7">
        <f t="shared" si="311"/>
        <v>45</v>
      </c>
      <c r="O2012" s="7">
        <f t="shared" si="312"/>
        <v>50</v>
      </c>
      <c r="P2012" s="7">
        <f t="shared" si="313"/>
        <v>33</v>
      </c>
      <c r="Q2012" s="8">
        <f t="shared" si="314"/>
        <v>36.950000000000003</v>
      </c>
      <c r="R2012" s="8">
        <f t="shared" si="315"/>
        <v>39.75</v>
      </c>
      <c r="S2012" s="8">
        <f t="shared" si="316"/>
        <v>37.85</v>
      </c>
      <c r="T2012" s="8">
        <f t="shared" si="317"/>
        <v>38.25</v>
      </c>
      <c r="U2012" s="7">
        <f t="shared" si="318"/>
        <v>38.183333333333337</v>
      </c>
      <c r="V2012" s="7">
        <f t="shared" si="319"/>
        <v>38.200000000000003</v>
      </c>
    </row>
    <row r="2013" spans="1:22" ht="13.5" x14ac:dyDescent="0.25">
      <c r="A2013" s="3">
        <f>RSI!A2013</f>
        <v>44936</v>
      </c>
      <c r="B2013" s="2">
        <f>RSI!B2013</f>
        <v>12.03</v>
      </c>
      <c r="C2013" s="2">
        <f>RSI!I2013</f>
        <v>51.046636236409867</v>
      </c>
      <c r="D2013" s="2">
        <f>MACD!E2013</f>
        <v>0.12107297315774623</v>
      </c>
      <c r="E2013" s="2">
        <f>MACD!F2013</f>
        <v>0.16226858829462915</v>
      </c>
      <c r="F2013" s="2">
        <f>'Moving Avg'!D2013</f>
        <v>11.907</v>
      </c>
      <c r="G2013" s="2">
        <f>'Moving Avg'!F2013</f>
        <v>11.9498</v>
      </c>
      <c r="H2013" s="2">
        <f>'Moving Avg'!G2013</f>
        <v>12.247279999999998</v>
      </c>
      <c r="I2013" s="2">
        <f>'Moving Avg'!H2013</f>
        <v>10.532910000000006</v>
      </c>
      <c r="J2013" s="5" t="str">
        <f>OBV!F2013</f>
        <v>BEARISH</v>
      </c>
      <c r="K2013" s="5" t="str">
        <f>OBV!G2013</f>
        <v>NEUTRAL</v>
      </c>
      <c r="L2013" s="5" t="str">
        <f>OBV!H2013</f>
        <v>BEARISH DIVERGENCE</v>
      </c>
      <c r="M2013" s="7">
        <f t="shared" si="310"/>
        <v>25</v>
      </c>
      <c r="N2013" s="7">
        <f t="shared" si="311"/>
        <v>100</v>
      </c>
      <c r="O2013" s="7">
        <f t="shared" si="312"/>
        <v>50</v>
      </c>
      <c r="P2013" s="7">
        <f t="shared" si="313"/>
        <v>16.5</v>
      </c>
      <c r="Q2013" s="8">
        <f t="shared" si="314"/>
        <v>53.725000000000001</v>
      </c>
      <c r="R2013" s="8">
        <f t="shared" si="315"/>
        <v>46.625</v>
      </c>
      <c r="S2013" s="8">
        <f t="shared" si="316"/>
        <v>38.674999999999997</v>
      </c>
      <c r="T2013" s="8">
        <f t="shared" si="317"/>
        <v>47.875</v>
      </c>
      <c r="U2013" s="7">
        <f t="shared" si="318"/>
        <v>46.341666666666661</v>
      </c>
      <c r="V2013" s="7">
        <f t="shared" si="319"/>
        <v>46.724999999999994</v>
      </c>
    </row>
    <row r="2014" spans="1:22" ht="13.5" x14ac:dyDescent="0.25">
      <c r="A2014" s="3">
        <f>RSI!A2014</f>
        <v>44937</v>
      </c>
      <c r="B2014" s="2">
        <f>RSI!B2014</f>
        <v>11.839</v>
      </c>
      <c r="C2014" s="2">
        <f>RSI!I2014</f>
        <v>46.943069533320937</v>
      </c>
      <c r="D2014" s="2">
        <f>MACD!E2014</f>
        <v>5.9368324634107239E-2</v>
      </c>
      <c r="E2014" s="2">
        <f>MACD!F2014</f>
        <v>0.14168853556252478</v>
      </c>
      <c r="F2014" s="2">
        <f>'Moving Avg'!D2014</f>
        <v>11.9518</v>
      </c>
      <c r="G2014" s="2">
        <f>'Moving Avg'!F2014</f>
        <v>11.92695</v>
      </c>
      <c r="H2014" s="2">
        <f>'Moving Avg'!G2014</f>
        <v>12.213379999999999</v>
      </c>
      <c r="I2014" s="2">
        <f>'Moving Avg'!H2014</f>
        <v>10.554150000000003</v>
      </c>
      <c r="J2014" s="5" t="str">
        <f>OBV!F2014</f>
        <v>BEARISH</v>
      </c>
      <c r="K2014" s="5" t="str">
        <f>OBV!G2014</f>
        <v>NEUTRAL</v>
      </c>
      <c r="L2014" s="5" t="str">
        <f>OBV!H2014</f>
        <v>BEARISH DIVERGENCE</v>
      </c>
      <c r="M2014" s="7">
        <f t="shared" si="310"/>
        <v>25</v>
      </c>
      <c r="N2014" s="7">
        <f t="shared" si="311"/>
        <v>100</v>
      </c>
      <c r="O2014" s="7">
        <f t="shared" si="312"/>
        <v>50</v>
      </c>
      <c r="P2014" s="7">
        <f t="shared" si="313"/>
        <v>16.5</v>
      </c>
      <c r="Q2014" s="8">
        <f t="shared" si="314"/>
        <v>53.725000000000001</v>
      </c>
      <c r="R2014" s="8">
        <f t="shared" si="315"/>
        <v>46.625</v>
      </c>
      <c r="S2014" s="8">
        <f t="shared" si="316"/>
        <v>38.674999999999997</v>
      </c>
      <c r="T2014" s="8">
        <f t="shared" si="317"/>
        <v>47.875</v>
      </c>
      <c r="U2014" s="7">
        <f t="shared" si="318"/>
        <v>46.341666666666661</v>
      </c>
      <c r="V2014" s="7">
        <f t="shared" si="319"/>
        <v>46.724999999999994</v>
      </c>
    </row>
    <row r="2015" spans="1:22" ht="13.5" x14ac:dyDescent="0.25">
      <c r="A2015" s="3">
        <f>RSI!A2015</f>
        <v>44938</v>
      </c>
      <c r="B2015" s="2">
        <f>RSI!B2015</f>
        <v>12.047000000000001</v>
      </c>
      <c r="C2015" s="2">
        <f>RSI!I2015</f>
        <v>51.514199692583219</v>
      </c>
      <c r="D2015" s="2">
        <f>MACD!E2015</f>
        <v>-8.6608823246887567E-3</v>
      </c>
      <c r="E2015" s="2">
        <f>MACD!F2015</f>
        <v>0.11161865198508207</v>
      </c>
      <c r="F2015" s="2">
        <f>'Moving Avg'!D2015</f>
        <v>11.9536</v>
      </c>
      <c r="G2015" s="2">
        <f>'Moving Avg'!F2015</f>
        <v>11.9145</v>
      </c>
      <c r="H2015" s="2">
        <f>'Moving Avg'!G2015</f>
        <v>12.188800000000001</v>
      </c>
      <c r="I2015" s="2">
        <f>'Moving Avg'!H2015</f>
        <v>10.576430000000006</v>
      </c>
      <c r="J2015" s="5" t="str">
        <f>OBV!F2015</f>
        <v>BEARISH</v>
      </c>
      <c r="K2015" s="5" t="str">
        <f>OBV!G2015</f>
        <v>NEUTRAL</v>
      </c>
      <c r="L2015" s="5" t="str">
        <f>OBV!H2015</f>
        <v>BEARISH DIVERGENCE</v>
      </c>
      <c r="M2015" s="7">
        <f t="shared" si="310"/>
        <v>25</v>
      </c>
      <c r="N2015" s="7">
        <f t="shared" si="311"/>
        <v>100</v>
      </c>
      <c r="O2015" s="7">
        <f t="shared" si="312"/>
        <v>50</v>
      </c>
      <c r="P2015" s="7">
        <f t="shared" si="313"/>
        <v>16.5</v>
      </c>
      <c r="Q2015" s="8">
        <f t="shared" si="314"/>
        <v>53.725000000000001</v>
      </c>
      <c r="R2015" s="8">
        <f t="shared" si="315"/>
        <v>46.625</v>
      </c>
      <c r="S2015" s="8">
        <f t="shared" si="316"/>
        <v>38.674999999999997</v>
      </c>
      <c r="T2015" s="8">
        <f t="shared" si="317"/>
        <v>47.875</v>
      </c>
      <c r="U2015" s="7">
        <f t="shared" si="318"/>
        <v>46.341666666666661</v>
      </c>
      <c r="V2015" s="7">
        <f t="shared" si="319"/>
        <v>46.724999999999994</v>
      </c>
    </row>
    <row r="2016" spans="1:22" ht="13.5" x14ac:dyDescent="0.25">
      <c r="A2016" s="3">
        <f>RSI!A2016</f>
        <v>44939</v>
      </c>
      <c r="B2016" s="2">
        <f>RSI!B2016</f>
        <v>12.13</v>
      </c>
      <c r="C2016" s="2">
        <f>RSI!I2016</f>
        <v>53.245238305027186</v>
      </c>
      <c r="D2016" s="2">
        <f>MACD!E2016</f>
        <v>-0.12776455293542988</v>
      </c>
      <c r="E2016" s="2">
        <f>MACD!F2016</f>
        <v>6.374201100097969E-2</v>
      </c>
      <c r="F2016" s="2">
        <f>'Moving Avg'!D2016</f>
        <v>11.977</v>
      </c>
      <c r="G2016" s="2">
        <f>'Moving Avg'!F2016</f>
        <v>11.907050000000002</v>
      </c>
      <c r="H2016" s="2">
        <f>'Moving Avg'!G2016</f>
        <v>12.181660000000001</v>
      </c>
      <c r="I2016" s="2">
        <f>'Moving Avg'!H2016</f>
        <v>10.599125000000006</v>
      </c>
      <c r="J2016" s="5" t="str">
        <f>OBV!F2016</f>
        <v>BULLISH</v>
      </c>
      <c r="K2016" s="5" t="str">
        <f>OBV!G2016</f>
        <v>NEUTRAL</v>
      </c>
      <c r="L2016" s="5" t="str">
        <f>OBV!H2016</f>
        <v>CONFIRMED BULLISH</v>
      </c>
      <c r="M2016" s="7">
        <f t="shared" si="310"/>
        <v>25</v>
      </c>
      <c r="N2016" s="7">
        <f t="shared" si="311"/>
        <v>100</v>
      </c>
      <c r="O2016" s="7">
        <f t="shared" si="312"/>
        <v>50</v>
      </c>
      <c r="P2016" s="7">
        <f t="shared" si="313"/>
        <v>83.5</v>
      </c>
      <c r="Q2016" s="8">
        <f t="shared" si="314"/>
        <v>63.774999999999999</v>
      </c>
      <c r="R2016" s="8">
        <f t="shared" si="315"/>
        <v>63.375</v>
      </c>
      <c r="S2016" s="8">
        <f t="shared" si="316"/>
        <v>68.825000000000003</v>
      </c>
      <c r="T2016" s="8">
        <f t="shared" si="317"/>
        <v>64.625</v>
      </c>
      <c r="U2016" s="7">
        <f t="shared" si="318"/>
        <v>65.325000000000003</v>
      </c>
      <c r="V2016" s="7">
        <f t="shared" si="319"/>
        <v>65.150000000000006</v>
      </c>
    </row>
    <row r="2017" spans="1:22" ht="13.5" x14ac:dyDescent="0.25">
      <c r="A2017" s="3">
        <f>RSI!A2017</f>
        <v>44942</v>
      </c>
      <c r="B2017" s="2">
        <f>RSI!B2017</f>
        <v>12.371</v>
      </c>
      <c r="C2017" s="2">
        <f>RSI!I2017</f>
        <v>57.940695709160956</v>
      </c>
      <c r="D2017" s="2">
        <f>MACD!E2017</f>
        <v>-0.15285985551722803</v>
      </c>
      <c r="E2017" s="2">
        <f>MACD!F2017</f>
        <v>2.0421637697338148E-2</v>
      </c>
      <c r="F2017" s="2">
        <f>'Moving Avg'!D2017</f>
        <v>12.083400000000001</v>
      </c>
      <c r="G2017" s="2">
        <f>'Moving Avg'!F2017</f>
        <v>11.911650000000002</v>
      </c>
      <c r="H2017" s="2">
        <f>'Moving Avg'!G2017</f>
        <v>12.171700000000003</v>
      </c>
      <c r="I2017" s="2">
        <f>'Moving Avg'!H2017</f>
        <v>10.621510000000008</v>
      </c>
      <c r="J2017" s="5" t="str">
        <f>OBV!F2017</f>
        <v>BULLISH</v>
      </c>
      <c r="K2017" s="5" t="str">
        <f>OBV!G2017</f>
        <v>WEAK</v>
      </c>
      <c r="L2017" s="5" t="str">
        <f>OBV!H2017</f>
        <v>CONFIRMED BULLISH</v>
      </c>
      <c r="M2017" s="7">
        <f t="shared" si="310"/>
        <v>25</v>
      </c>
      <c r="N2017" s="7">
        <f t="shared" si="311"/>
        <v>100</v>
      </c>
      <c r="O2017" s="7">
        <f t="shared" si="312"/>
        <v>50</v>
      </c>
      <c r="P2017" s="7">
        <f t="shared" si="313"/>
        <v>67</v>
      </c>
      <c r="Q2017" s="8">
        <f t="shared" si="314"/>
        <v>61.3</v>
      </c>
      <c r="R2017" s="8">
        <f t="shared" si="315"/>
        <v>59.25</v>
      </c>
      <c r="S2017" s="8">
        <f t="shared" si="316"/>
        <v>61.400000000000006</v>
      </c>
      <c r="T2017" s="8">
        <f t="shared" si="317"/>
        <v>60.5</v>
      </c>
      <c r="U2017" s="7">
        <f t="shared" si="318"/>
        <v>60.65</v>
      </c>
      <c r="V2017" s="7">
        <f t="shared" si="319"/>
        <v>60.612499999999997</v>
      </c>
    </row>
    <row r="2018" spans="1:22" ht="13.5" x14ac:dyDescent="0.25">
      <c r="A2018" s="3">
        <f>RSI!A2018</f>
        <v>44943</v>
      </c>
      <c r="B2018" s="2">
        <f>RSI!B2018</f>
        <v>12.047000000000001</v>
      </c>
      <c r="C2018" s="2">
        <f>RSI!I2018</f>
        <v>50.58555142115835</v>
      </c>
      <c r="D2018" s="2">
        <f>MACD!E2018</f>
        <v>-0.19068255861673222</v>
      </c>
      <c r="E2018" s="2">
        <f>MACD!F2018</f>
        <v>-2.1799201565475931E-2</v>
      </c>
      <c r="F2018" s="2">
        <f>'Moving Avg'!D2018</f>
        <v>12.086800000000002</v>
      </c>
      <c r="G2018" s="2">
        <f>'Moving Avg'!F2018</f>
        <v>11.916250000000002</v>
      </c>
      <c r="H2018" s="2">
        <f>'Moving Avg'!G2018</f>
        <v>12.163400000000003</v>
      </c>
      <c r="I2018" s="2">
        <f>'Moving Avg'!H2018</f>
        <v>10.643035000000006</v>
      </c>
      <c r="J2018" s="5" t="str">
        <f>OBV!F2018</f>
        <v>BULLISH</v>
      </c>
      <c r="K2018" s="5" t="str">
        <f>OBV!G2018</f>
        <v>NEUTRAL</v>
      </c>
      <c r="L2018" s="5" t="str">
        <f>OBV!H2018</f>
        <v>CONFIRMED BULLISH</v>
      </c>
      <c r="M2018" s="7">
        <f t="shared" si="310"/>
        <v>25</v>
      </c>
      <c r="N2018" s="7">
        <f t="shared" si="311"/>
        <v>100</v>
      </c>
      <c r="O2018" s="7">
        <f t="shared" si="312"/>
        <v>50</v>
      </c>
      <c r="P2018" s="7">
        <f t="shared" si="313"/>
        <v>83.5</v>
      </c>
      <c r="Q2018" s="8">
        <f t="shared" si="314"/>
        <v>63.774999999999999</v>
      </c>
      <c r="R2018" s="8">
        <f t="shared" si="315"/>
        <v>63.375</v>
      </c>
      <c r="S2018" s="8">
        <f t="shared" si="316"/>
        <v>68.825000000000003</v>
      </c>
      <c r="T2018" s="8">
        <f t="shared" si="317"/>
        <v>64.625</v>
      </c>
      <c r="U2018" s="7">
        <f t="shared" si="318"/>
        <v>65.325000000000003</v>
      </c>
      <c r="V2018" s="7">
        <f t="shared" si="319"/>
        <v>65.150000000000006</v>
      </c>
    </row>
    <row r="2019" spans="1:22" ht="13.5" x14ac:dyDescent="0.25">
      <c r="A2019" s="3">
        <f>RSI!A2019</f>
        <v>44944</v>
      </c>
      <c r="B2019" s="2">
        <f>RSI!B2019</f>
        <v>12.047000000000001</v>
      </c>
      <c r="C2019" s="2">
        <f>RSI!I2019</f>
        <v>50.58555142115835</v>
      </c>
      <c r="D2019" s="2">
        <f>MACD!E2019</f>
        <v>-0.2253449891520507</v>
      </c>
      <c r="E2019" s="2">
        <f>MACD!F2019</f>
        <v>-6.2508359082790885E-2</v>
      </c>
      <c r="F2019" s="2">
        <f>'Moving Avg'!D2019</f>
        <v>12.128399999999999</v>
      </c>
      <c r="G2019" s="2">
        <f>'Moving Avg'!F2019</f>
        <v>11.90465</v>
      </c>
      <c r="H2019" s="2">
        <f>'Moving Avg'!G2019</f>
        <v>12.155099999999999</v>
      </c>
      <c r="I2019" s="2">
        <f>'Moving Avg'!H2019</f>
        <v>10.664560000000009</v>
      </c>
      <c r="J2019" s="5" t="str">
        <f>OBV!F2019</f>
        <v>BULLISH</v>
      </c>
      <c r="K2019" s="5" t="str">
        <f>OBV!G2019</f>
        <v>NEUTRAL</v>
      </c>
      <c r="L2019" s="5" t="str">
        <f>OBV!H2019</f>
        <v>CONFIRMED BULLISH</v>
      </c>
      <c r="M2019" s="7">
        <f t="shared" si="310"/>
        <v>25</v>
      </c>
      <c r="N2019" s="7">
        <f t="shared" si="311"/>
        <v>100</v>
      </c>
      <c r="O2019" s="7">
        <f t="shared" si="312"/>
        <v>50</v>
      </c>
      <c r="P2019" s="7">
        <f t="shared" si="313"/>
        <v>83.5</v>
      </c>
      <c r="Q2019" s="8">
        <f t="shared" si="314"/>
        <v>63.774999999999999</v>
      </c>
      <c r="R2019" s="8">
        <f t="shared" si="315"/>
        <v>63.375</v>
      </c>
      <c r="S2019" s="8">
        <f t="shared" si="316"/>
        <v>68.825000000000003</v>
      </c>
      <c r="T2019" s="8">
        <f t="shared" si="317"/>
        <v>64.625</v>
      </c>
      <c r="U2019" s="7">
        <f t="shared" si="318"/>
        <v>65.325000000000003</v>
      </c>
      <c r="V2019" s="7">
        <f t="shared" si="319"/>
        <v>65.150000000000006</v>
      </c>
    </row>
    <row r="2020" spans="1:22" ht="13.5" x14ac:dyDescent="0.25">
      <c r="A2020" s="3">
        <f>RSI!A2020</f>
        <v>44945</v>
      </c>
      <c r="B2020" s="2">
        <f>RSI!B2020</f>
        <v>11.814</v>
      </c>
      <c r="C2020" s="2">
        <f>RSI!I2020</f>
        <v>45.742615102825319</v>
      </c>
      <c r="D2020" s="2">
        <f>MACD!E2020</f>
        <v>-0.172521024595369</v>
      </c>
      <c r="E2020" s="2">
        <f>MACD!F2020</f>
        <v>-8.451089218530651E-2</v>
      </c>
      <c r="F2020" s="2">
        <f>'Moving Avg'!D2020</f>
        <v>12.081799999999999</v>
      </c>
      <c r="G2020" s="2">
        <f>'Moving Avg'!F2020</f>
        <v>11.881399999999999</v>
      </c>
      <c r="H2020" s="2">
        <f>'Moving Avg'!G2020</f>
        <v>12.1448</v>
      </c>
      <c r="I2020" s="2">
        <f>'Moving Avg'!H2020</f>
        <v>10.684615000000006</v>
      </c>
      <c r="J2020" s="5" t="str">
        <f>OBV!F2020</f>
        <v>BULLISH</v>
      </c>
      <c r="K2020" s="5" t="str">
        <f>OBV!G2020</f>
        <v>NEUTRAL</v>
      </c>
      <c r="L2020" s="5" t="str">
        <f>OBV!H2020</f>
        <v>BULLISH DIVERGENCE</v>
      </c>
      <c r="M2020" s="7">
        <f t="shared" si="310"/>
        <v>25</v>
      </c>
      <c r="N2020" s="7">
        <f t="shared" si="311"/>
        <v>100</v>
      </c>
      <c r="O2020" s="7">
        <f t="shared" si="312"/>
        <v>50</v>
      </c>
      <c r="P2020" s="7">
        <f t="shared" si="313"/>
        <v>66.5</v>
      </c>
      <c r="Q2020" s="8">
        <f t="shared" si="314"/>
        <v>61.225000000000001</v>
      </c>
      <c r="R2020" s="8">
        <f t="shared" si="315"/>
        <v>59.125</v>
      </c>
      <c r="S2020" s="8">
        <f t="shared" si="316"/>
        <v>61.174999999999997</v>
      </c>
      <c r="T2020" s="8">
        <f t="shared" si="317"/>
        <v>60.375</v>
      </c>
      <c r="U2020" s="7">
        <f t="shared" si="318"/>
        <v>60.508333333333326</v>
      </c>
      <c r="V2020" s="7">
        <f t="shared" si="319"/>
        <v>60.474999999999994</v>
      </c>
    </row>
    <row r="2021" spans="1:22" ht="13.5" x14ac:dyDescent="0.25">
      <c r="A2021" s="3">
        <f>RSI!A2021</f>
        <v>44946</v>
      </c>
      <c r="B2021" s="2">
        <f>RSI!B2021</f>
        <v>12.047000000000001</v>
      </c>
      <c r="C2021" s="2">
        <f>RSI!I2021</f>
        <v>50.813808248817985</v>
      </c>
      <c r="D2021" s="2">
        <f>MACD!E2021</f>
        <v>-0.14772138256839185</v>
      </c>
      <c r="E2021" s="2">
        <f>MACD!F2021</f>
        <v>-9.7152990261923589E-2</v>
      </c>
      <c r="F2021" s="2">
        <f>'Moving Avg'!D2021</f>
        <v>12.065200000000001</v>
      </c>
      <c r="G2021" s="2">
        <f>'Moving Avg'!F2021</f>
        <v>11.885549999999999</v>
      </c>
      <c r="H2021" s="2">
        <f>'Moving Avg'!G2021</f>
        <v>12.134840000000002</v>
      </c>
      <c r="I2021" s="2">
        <f>'Moving Avg'!H2021</f>
        <v>10.706140000000007</v>
      </c>
      <c r="J2021" s="5" t="str">
        <f>OBV!F2021</f>
        <v>BULLISH</v>
      </c>
      <c r="K2021" s="5" t="str">
        <f>OBV!G2021</f>
        <v>NEUTRAL</v>
      </c>
      <c r="L2021" s="5" t="str">
        <f>OBV!H2021</f>
        <v>BULLISH DIVERGENCE</v>
      </c>
      <c r="M2021" s="7">
        <f t="shared" si="310"/>
        <v>25</v>
      </c>
      <c r="N2021" s="7">
        <f t="shared" si="311"/>
        <v>100</v>
      </c>
      <c r="O2021" s="7">
        <f t="shared" si="312"/>
        <v>50</v>
      </c>
      <c r="P2021" s="7">
        <f t="shared" si="313"/>
        <v>66.5</v>
      </c>
      <c r="Q2021" s="8">
        <f t="shared" si="314"/>
        <v>61.225000000000001</v>
      </c>
      <c r="R2021" s="8">
        <f t="shared" si="315"/>
        <v>59.125</v>
      </c>
      <c r="S2021" s="8">
        <f t="shared" si="316"/>
        <v>61.174999999999997</v>
      </c>
      <c r="T2021" s="8">
        <f t="shared" si="317"/>
        <v>60.375</v>
      </c>
      <c r="U2021" s="7">
        <f t="shared" si="318"/>
        <v>60.508333333333326</v>
      </c>
      <c r="V2021" s="7">
        <f t="shared" si="319"/>
        <v>60.474999999999994</v>
      </c>
    </row>
    <row r="2022" spans="1:22" ht="13.5" x14ac:dyDescent="0.25">
      <c r="A2022" s="3">
        <f>RSI!A2022</f>
        <v>44949</v>
      </c>
      <c r="B2022" s="2">
        <f>RSI!B2022</f>
        <v>11.839</v>
      </c>
      <c r="C2022" s="2">
        <f>RSI!I2022</f>
        <v>46.624364915169387</v>
      </c>
      <c r="D2022" s="2">
        <f>MACD!E2022</f>
        <v>-0.13835731679148999</v>
      </c>
      <c r="E2022" s="2">
        <f>MACD!F2022</f>
        <v>-0.10539385556783687</v>
      </c>
      <c r="F2022" s="2">
        <f>'Moving Avg'!D2022</f>
        <v>11.9588</v>
      </c>
      <c r="G2022" s="2">
        <f>'Moving Avg'!F2022</f>
        <v>11.879299999999999</v>
      </c>
      <c r="H2022" s="2">
        <f>'Moving Avg'!G2022</f>
        <v>12.12238</v>
      </c>
      <c r="I2022" s="2">
        <f>'Moving Avg'!H2022</f>
        <v>10.725635000000006</v>
      </c>
      <c r="J2022" s="5" t="str">
        <f>OBV!F2022</f>
        <v>BEARISH</v>
      </c>
      <c r="K2022" s="5" t="str">
        <f>OBV!G2022</f>
        <v>NEUTRAL</v>
      </c>
      <c r="L2022" s="5" t="str">
        <f>OBV!H2022</f>
        <v>CONFIRMED BEARISH</v>
      </c>
      <c r="M2022" s="7">
        <f t="shared" si="310"/>
        <v>25</v>
      </c>
      <c r="N2022" s="7">
        <f t="shared" si="311"/>
        <v>100</v>
      </c>
      <c r="O2022" s="7">
        <f t="shared" si="312"/>
        <v>50</v>
      </c>
      <c r="P2022" s="7">
        <f t="shared" si="313"/>
        <v>16.5</v>
      </c>
      <c r="Q2022" s="8">
        <f t="shared" si="314"/>
        <v>53.725000000000001</v>
      </c>
      <c r="R2022" s="8">
        <f t="shared" si="315"/>
        <v>46.625</v>
      </c>
      <c r="S2022" s="8">
        <f t="shared" si="316"/>
        <v>38.674999999999997</v>
      </c>
      <c r="T2022" s="8">
        <f t="shared" si="317"/>
        <v>47.875</v>
      </c>
      <c r="U2022" s="7">
        <f t="shared" si="318"/>
        <v>46.341666666666661</v>
      </c>
      <c r="V2022" s="7">
        <f t="shared" si="319"/>
        <v>46.724999999999994</v>
      </c>
    </row>
    <row r="2023" spans="1:22" ht="13.5" x14ac:dyDescent="0.25">
      <c r="A2023" s="3">
        <f>RSI!A2023</f>
        <v>44950</v>
      </c>
      <c r="B2023" s="2">
        <f>RSI!B2023</f>
        <v>11.997</v>
      </c>
      <c r="C2023" s="2">
        <f>RSI!I2023</f>
        <v>49.996852458090032</v>
      </c>
      <c r="D2023" s="2">
        <f>MACD!E2023</f>
        <v>-0.11176316478062454</v>
      </c>
      <c r="E2023" s="2">
        <f>MACD!F2023</f>
        <v>-0.10666771741039441</v>
      </c>
      <c r="F2023" s="2">
        <f>'Moving Avg'!D2023</f>
        <v>11.9488</v>
      </c>
      <c r="G2023" s="2">
        <f>'Moving Avg'!F2023</f>
        <v>11.887199999999998</v>
      </c>
      <c r="H2023" s="2">
        <f>'Moving Avg'!G2023</f>
        <v>12.113240000000001</v>
      </c>
      <c r="I2023" s="2">
        <f>'Moving Avg'!H2023</f>
        <v>10.745390000000004</v>
      </c>
      <c r="J2023" s="5" t="str">
        <f>OBV!F2023</f>
        <v>BULLISH</v>
      </c>
      <c r="K2023" s="5" t="str">
        <f>OBV!G2023</f>
        <v>NEUTRAL</v>
      </c>
      <c r="L2023" s="5" t="str">
        <f>OBV!H2023</f>
        <v>BULLISH DIVERGENCE</v>
      </c>
      <c r="M2023" s="7">
        <f t="shared" si="310"/>
        <v>25</v>
      </c>
      <c r="N2023" s="7">
        <f t="shared" si="311"/>
        <v>45</v>
      </c>
      <c r="O2023" s="7">
        <f t="shared" si="312"/>
        <v>50</v>
      </c>
      <c r="P2023" s="7">
        <f t="shared" si="313"/>
        <v>66.5</v>
      </c>
      <c r="Q2023" s="8">
        <f t="shared" si="314"/>
        <v>41.975000000000001</v>
      </c>
      <c r="R2023" s="8">
        <f t="shared" si="315"/>
        <v>48.125</v>
      </c>
      <c r="S2023" s="8">
        <f t="shared" si="316"/>
        <v>52.924999999999997</v>
      </c>
      <c r="T2023" s="8">
        <f t="shared" si="317"/>
        <v>46.625</v>
      </c>
      <c r="U2023" s="7">
        <f t="shared" si="318"/>
        <v>47.67499999999999</v>
      </c>
      <c r="V2023" s="7">
        <f t="shared" si="319"/>
        <v>47.412499999999994</v>
      </c>
    </row>
    <row r="2024" spans="1:22" ht="13.5" x14ac:dyDescent="0.25">
      <c r="A2024" s="3">
        <f>RSI!A2024</f>
        <v>44951</v>
      </c>
      <c r="B2024" s="2">
        <f>RSI!B2024</f>
        <v>11.997</v>
      </c>
      <c r="C2024" s="2">
        <f>RSI!I2024</f>
        <v>49.996852458090032</v>
      </c>
      <c r="D2024" s="2">
        <f>MACD!E2024</f>
        <v>-0.11866218340709089</v>
      </c>
      <c r="E2024" s="2">
        <f>MACD!F2024</f>
        <v>-0.10906661060973372</v>
      </c>
      <c r="F2024" s="2">
        <f>'Moving Avg'!D2024</f>
        <v>11.938800000000001</v>
      </c>
      <c r="G2024" s="2">
        <f>'Moving Avg'!F2024</f>
        <v>11.9055</v>
      </c>
      <c r="H2024" s="2">
        <f>'Moving Avg'!G2024</f>
        <v>12.104779999999998</v>
      </c>
      <c r="I2024" s="2">
        <f>'Moving Avg'!H2024</f>
        <v>10.764385000000004</v>
      </c>
      <c r="J2024" s="5" t="str">
        <f>OBV!F2024</f>
        <v>BULLISH</v>
      </c>
      <c r="K2024" s="5" t="str">
        <f>OBV!G2024</f>
        <v>NEUTRAL</v>
      </c>
      <c r="L2024" s="5" t="str">
        <f>OBV!H2024</f>
        <v>BULLISH DIVERGENCE</v>
      </c>
      <c r="M2024" s="7">
        <f t="shared" si="310"/>
        <v>25</v>
      </c>
      <c r="N2024" s="7">
        <f t="shared" si="311"/>
        <v>45</v>
      </c>
      <c r="O2024" s="7">
        <f t="shared" si="312"/>
        <v>50</v>
      </c>
      <c r="P2024" s="7">
        <f t="shared" si="313"/>
        <v>66.5</v>
      </c>
      <c r="Q2024" s="8">
        <f t="shared" si="314"/>
        <v>41.975000000000001</v>
      </c>
      <c r="R2024" s="8">
        <f t="shared" si="315"/>
        <v>48.125</v>
      </c>
      <c r="S2024" s="8">
        <f t="shared" si="316"/>
        <v>52.924999999999997</v>
      </c>
      <c r="T2024" s="8">
        <f t="shared" si="317"/>
        <v>46.625</v>
      </c>
      <c r="U2024" s="7">
        <f t="shared" si="318"/>
        <v>47.67499999999999</v>
      </c>
      <c r="V2024" s="7">
        <f t="shared" si="319"/>
        <v>47.412499999999994</v>
      </c>
    </row>
    <row r="2025" spans="1:22" ht="13.5" x14ac:dyDescent="0.25">
      <c r="A2025" s="3">
        <f>RSI!A2025</f>
        <v>44952</v>
      </c>
      <c r="B2025" s="2">
        <f>RSI!B2025</f>
        <v>11.946999999999999</v>
      </c>
      <c r="C2025" s="2">
        <f>RSI!I2025</f>
        <v>48.863731654199142</v>
      </c>
      <c r="D2025" s="2">
        <f>MACD!E2025</f>
        <v>-8.8811987933157255E-2</v>
      </c>
      <c r="E2025" s="2">
        <f>MACD!F2025</f>
        <v>-0.10501568607441843</v>
      </c>
      <c r="F2025" s="2">
        <f>'Moving Avg'!D2025</f>
        <v>11.965399999999999</v>
      </c>
      <c r="G2025" s="2">
        <f>'Moving Avg'!F2025</f>
        <v>11.921700000000001</v>
      </c>
      <c r="H2025" s="2">
        <f>'Moving Avg'!G2025</f>
        <v>12.094479999999997</v>
      </c>
      <c r="I2025" s="2">
        <f>'Moving Avg'!H2025</f>
        <v>10.783130000000005</v>
      </c>
      <c r="J2025" s="5" t="str">
        <f>OBV!F2025</f>
        <v>BULLISH</v>
      </c>
      <c r="K2025" s="5" t="str">
        <f>OBV!G2025</f>
        <v>NEUTRAL</v>
      </c>
      <c r="L2025" s="5" t="str">
        <f>OBV!H2025</f>
        <v>CONFIRMED BULLISH</v>
      </c>
      <c r="M2025" s="7">
        <f t="shared" si="310"/>
        <v>25</v>
      </c>
      <c r="N2025" s="7">
        <f t="shared" si="311"/>
        <v>0</v>
      </c>
      <c r="O2025" s="7">
        <f t="shared" si="312"/>
        <v>50</v>
      </c>
      <c r="P2025" s="7">
        <f t="shared" si="313"/>
        <v>83.5</v>
      </c>
      <c r="Q2025" s="8">
        <f t="shared" si="314"/>
        <v>28.774999999999999</v>
      </c>
      <c r="R2025" s="8">
        <f t="shared" si="315"/>
        <v>43.375</v>
      </c>
      <c r="S2025" s="8">
        <f t="shared" si="316"/>
        <v>53.825000000000003</v>
      </c>
      <c r="T2025" s="8">
        <f t="shared" si="317"/>
        <v>39.625</v>
      </c>
      <c r="U2025" s="7">
        <f t="shared" si="318"/>
        <v>41.991666666666667</v>
      </c>
      <c r="V2025" s="7">
        <f t="shared" si="319"/>
        <v>41.400000000000006</v>
      </c>
    </row>
    <row r="2026" spans="1:22" ht="13.5" x14ac:dyDescent="0.25">
      <c r="A2026" s="3">
        <f>RSI!A2026</f>
        <v>44953</v>
      </c>
      <c r="B2026" s="2">
        <f>RSI!B2026</f>
        <v>11.946999999999999</v>
      </c>
      <c r="C2026" s="2">
        <f>RSI!I2026</f>
        <v>48.863731654199142</v>
      </c>
      <c r="D2026" s="2">
        <f>MACD!E2026</f>
        <v>-5.0504148311892649E-2</v>
      </c>
      <c r="E2026" s="2">
        <f>MACD!F2026</f>
        <v>-9.4113378521913274E-2</v>
      </c>
      <c r="F2026" s="2">
        <f>'Moving Avg'!D2026</f>
        <v>11.945400000000001</v>
      </c>
      <c r="G2026" s="2">
        <f>'Moving Avg'!F2026</f>
        <v>11.95575</v>
      </c>
      <c r="H2026" s="2">
        <f>'Moving Avg'!G2026</f>
        <v>12.085019999999997</v>
      </c>
      <c r="I2026" s="2">
        <f>'Moving Avg'!H2026</f>
        <v>10.801875000000004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  <c r="M2026" s="7">
        <f t="shared" si="310"/>
        <v>25</v>
      </c>
      <c r="N2026" s="7">
        <f t="shared" si="311"/>
        <v>0</v>
      </c>
      <c r="O2026" s="7">
        <f t="shared" si="312"/>
        <v>50</v>
      </c>
      <c r="P2026" s="7">
        <f t="shared" si="313"/>
        <v>16.5</v>
      </c>
      <c r="Q2026" s="8">
        <f t="shared" si="314"/>
        <v>18.725000000000001</v>
      </c>
      <c r="R2026" s="8">
        <f t="shared" si="315"/>
        <v>26.625</v>
      </c>
      <c r="S2026" s="8">
        <f t="shared" si="316"/>
        <v>23.675000000000001</v>
      </c>
      <c r="T2026" s="8">
        <f t="shared" si="317"/>
        <v>22.875</v>
      </c>
      <c r="U2026" s="7">
        <f t="shared" si="318"/>
        <v>23.008333333333336</v>
      </c>
      <c r="V2026" s="7">
        <f t="shared" si="319"/>
        <v>22.975000000000001</v>
      </c>
    </row>
    <row r="2027" spans="1:22" ht="13.5" x14ac:dyDescent="0.25">
      <c r="A2027" s="3">
        <f>RSI!A2027</f>
        <v>44956</v>
      </c>
      <c r="B2027" s="2">
        <f>RSI!B2027</f>
        <v>11.414999999999999</v>
      </c>
      <c r="C2027" s="2">
        <f>RSI!I2027</f>
        <v>38.184660556676846</v>
      </c>
      <c r="D2027" s="2">
        <f>MACD!E2027</f>
        <v>5.8654462768153337E-2</v>
      </c>
      <c r="E2027" s="2">
        <f>MACD!F2027</f>
        <v>-6.3559810263899952E-2</v>
      </c>
      <c r="F2027" s="2">
        <f>'Moving Avg'!D2027</f>
        <v>11.860600000000002</v>
      </c>
      <c r="G2027" s="2">
        <f>'Moving Avg'!F2027</f>
        <v>11.932500000000001</v>
      </c>
      <c r="H2027" s="2">
        <f>'Moving Avg'!G2027</f>
        <v>12.064919999999999</v>
      </c>
      <c r="I2027" s="2">
        <f>'Moving Avg'!H2027</f>
        <v>10.817280000000006</v>
      </c>
      <c r="J2027" s="5" t="str">
        <f>OBV!F2027</f>
        <v>BEARISH</v>
      </c>
      <c r="K2027" s="5" t="str">
        <f>OBV!G2027</f>
        <v>NEUTRAL</v>
      </c>
      <c r="L2027" s="5" t="str">
        <f>OBV!H2027</f>
        <v>CONFIRMED BEARISH</v>
      </c>
      <c r="M2027" s="7">
        <f t="shared" si="310"/>
        <v>25</v>
      </c>
      <c r="N2027" s="7">
        <f t="shared" si="311"/>
        <v>0</v>
      </c>
      <c r="O2027" s="7">
        <f t="shared" si="312"/>
        <v>50</v>
      </c>
      <c r="P2027" s="7">
        <f t="shared" si="313"/>
        <v>16.5</v>
      </c>
      <c r="Q2027" s="8">
        <f t="shared" si="314"/>
        <v>18.725000000000001</v>
      </c>
      <c r="R2027" s="8">
        <f t="shared" si="315"/>
        <v>26.625</v>
      </c>
      <c r="S2027" s="8">
        <f t="shared" si="316"/>
        <v>23.675000000000001</v>
      </c>
      <c r="T2027" s="8">
        <f t="shared" si="317"/>
        <v>22.875</v>
      </c>
      <c r="U2027" s="7">
        <f t="shared" si="318"/>
        <v>23.008333333333336</v>
      </c>
      <c r="V2027" s="7">
        <f t="shared" si="319"/>
        <v>22.975000000000001</v>
      </c>
    </row>
    <row r="2028" spans="1:22" ht="13.5" x14ac:dyDescent="0.25">
      <c r="A2028" s="3">
        <f>RSI!A2028</f>
        <v>44957</v>
      </c>
      <c r="B2028" s="2">
        <f>RSI!B2028</f>
        <v>11.781000000000001</v>
      </c>
      <c r="C2028" s="2">
        <f>RSI!I2028</f>
        <v>46.798979493562186</v>
      </c>
      <c r="D2028" s="2">
        <f>MACD!E2028</f>
        <v>7.7446486118407876E-2</v>
      </c>
      <c r="E2028" s="2">
        <f>MACD!F2028</f>
        <v>-3.5358550987438384E-2</v>
      </c>
      <c r="F2028" s="2">
        <f>'Moving Avg'!D2028</f>
        <v>11.817399999999999</v>
      </c>
      <c r="G2028" s="2">
        <f>'Moving Avg'!F2028</f>
        <v>11.94</v>
      </c>
      <c r="H2028" s="2">
        <f>'Moving Avg'!G2028</f>
        <v>12.052299999999997</v>
      </c>
      <c r="I2028" s="2">
        <f>'Moving Avg'!H2028</f>
        <v>10.834435000000006</v>
      </c>
      <c r="J2028" s="5" t="str">
        <f>OBV!F2028</f>
        <v>BEARISH</v>
      </c>
      <c r="K2028" s="5" t="str">
        <f>OBV!G2028</f>
        <v>NEUTRAL</v>
      </c>
      <c r="L2028" s="5" t="str">
        <f>OBV!H2028</f>
        <v>CONFIRMED BEARISH</v>
      </c>
      <c r="M2028" s="7">
        <f t="shared" si="310"/>
        <v>25</v>
      </c>
      <c r="N2028" s="7">
        <f t="shared" si="311"/>
        <v>0</v>
      </c>
      <c r="O2028" s="7">
        <f t="shared" si="312"/>
        <v>50</v>
      </c>
      <c r="P2028" s="7">
        <f t="shared" si="313"/>
        <v>16.5</v>
      </c>
      <c r="Q2028" s="8">
        <f t="shared" si="314"/>
        <v>18.725000000000001</v>
      </c>
      <c r="R2028" s="8">
        <f t="shared" si="315"/>
        <v>26.625</v>
      </c>
      <c r="S2028" s="8">
        <f t="shared" si="316"/>
        <v>23.675000000000001</v>
      </c>
      <c r="T2028" s="8">
        <f t="shared" si="317"/>
        <v>22.875</v>
      </c>
      <c r="U2028" s="7">
        <f t="shared" si="318"/>
        <v>23.008333333333336</v>
      </c>
      <c r="V2028" s="7">
        <f t="shared" si="319"/>
        <v>22.975000000000001</v>
      </c>
    </row>
    <row r="2029" spans="1:22" ht="13.5" x14ac:dyDescent="0.25">
      <c r="A2029" s="3">
        <f>RSI!A2029</f>
        <v>44958</v>
      </c>
      <c r="B2029" s="2">
        <f>RSI!B2029</f>
        <v>11.565</v>
      </c>
      <c r="C2029" s="2">
        <f>RSI!I2029</f>
        <v>42.991282035096532</v>
      </c>
      <c r="D2029" s="2">
        <f>MACD!E2029</f>
        <v>0.11031833932879742</v>
      </c>
      <c r="E2029" s="2">
        <f>MACD!F2029</f>
        <v>-6.2231729241912226E-3</v>
      </c>
      <c r="F2029" s="2">
        <f>'Moving Avg'!D2029</f>
        <v>11.730999999999998</v>
      </c>
      <c r="G2029" s="2">
        <f>'Moving Avg'!F2029</f>
        <v>11.937499999999998</v>
      </c>
      <c r="H2029" s="2">
        <f>'Moving Avg'!G2029</f>
        <v>12.035360000000001</v>
      </c>
      <c r="I2029" s="2">
        <f>'Moving Avg'!H2029</f>
        <v>10.850510000000007</v>
      </c>
      <c r="J2029" s="5" t="str">
        <f>OBV!F2029</f>
        <v>BEARISH</v>
      </c>
      <c r="K2029" s="5" t="str">
        <f>OBV!G2029</f>
        <v>NEUTRAL</v>
      </c>
      <c r="L2029" s="5" t="str">
        <f>OBV!H2029</f>
        <v>CONFIRMED BEARISH</v>
      </c>
      <c r="M2029" s="7">
        <f t="shared" si="310"/>
        <v>25</v>
      </c>
      <c r="N2029" s="7">
        <f t="shared" si="311"/>
        <v>0</v>
      </c>
      <c r="O2029" s="7">
        <f t="shared" si="312"/>
        <v>50</v>
      </c>
      <c r="P2029" s="7">
        <f t="shared" si="313"/>
        <v>16.5</v>
      </c>
      <c r="Q2029" s="8">
        <f t="shared" si="314"/>
        <v>18.725000000000001</v>
      </c>
      <c r="R2029" s="8">
        <f t="shared" si="315"/>
        <v>26.625</v>
      </c>
      <c r="S2029" s="8">
        <f t="shared" si="316"/>
        <v>23.675000000000001</v>
      </c>
      <c r="T2029" s="8">
        <f t="shared" si="317"/>
        <v>22.875</v>
      </c>
      <c r="U2029" s="7">
        <f t="shared" si="318"/>
        <v>23.008333333333336</v>
      </c>
      <c r="V2029" s="7">
        <f t="shared" si="319"/>
        <v>22.975000000000001</v>
      </c>
    </row>
    <row r="2030" spans="1:22" ht="13.5" x14ac:dyDescent="0.25">
      <c r="A2030" s="3">
        <f>RSI!A2030</f>
        <v>44959</v>
      </c>
      <c r="B2030" s="2">
        <f>RSI!B2030</f>
        <v>11.631</v>
      </c>
      <c r="C2030" s="2">
        <f>RSI!I2030</f>
        <v>44.477791409563302</v>
      </c>
      <c r="D2030" s="2">
        <f>MACD!E2030</f>
        <v>9.9573285982762272E-2</v>
      </c>
      <c r="E2030" s="2">
        <f>MACD!F2030</f>
        <v>1.493611885719948E-2</v>
      </c>
      <c r="F2030" s="2">
        <f>'Moving Avg'!D2030</f>
        <v>11.6678</v>
      </c>
      <c r="G2030" s="2">
        <f>'Moving Avg'!F2030</f>
        <v>11.917150000000001</v>
      </c>
      <c r="H2030" s="2">
        <f>'Moving Avg'!G2030</f>
        <v>12.019579999999998</v>
      </c>
      <c r="I2030" s="2">
        <f>'Moving Avg'!H2030</f>
        <v>10.866915000000006</v>
      </c>
      <c r="J2030" s="5" t="str">
        <f>OBV!F2030</f>
        <v>BEARISH</v>
      </c>
      <c r="K2030" s="5" t="str">
        <f>OBV!G2030</f>
        <v>NEUTRAL</v>
      </c>
      <c r="L2030" s="5" t="str">
        <f>OBV!H2030</f>
        <v>CONFIRMED BEARISH</v>
      </c>
      <c r="M2030" s="7">
        <f t="shared" si="310"/>
        <v>25</v>
      </c>
      <c r="N2030" s="7">
        <f t="shared" si="311"/>
        <v>0</v>
      </c>
      <c r="O2030" s="7">
        <f t="shared" si="312"/>
        <v>50</v>
      </c>
      <c r="P2030" s="7">
        <f t="shared" si="313"/>
        <v>16.5</v>
      </c>
      <c r="Q2030" s="8">
        <f t="shared" si="314"/>
        <v>18.725000000000001</v>
      </c>
      <c r="R2030" s="8">
        <f t="shared" si="315"/>
        <v>26.625</v>
      </c>
      <c r="S2030" s="8">
        <f t="shared" si="316"/>
        <v>23.675000000000001</v>
      </c>
      <c r="T2030" s="8">
        <f t="shared" si="317"/>
        <v>22.875</v>
      </c>
      <c r="U2030" s="7">
        <f t="shared" si="318"/>
        <v>23.008333333333336</v>
      </c>
      <c r="V2030" s="7">
        <f t="shared" si="319"/>
        <v>22.975000000000001</v>
      </c>
    </row>
    <row r="2031" spans="1:22" ht="13.5" x14ac:dyDescent="0.25">
      <c r="A2031" s="3">
        <f>RSI!A2031</f>
        <v>44960</v>
      </c>
      <c r="B2031" s="2">
        <f>RSI!B2031</f>
        <v>11.622999999999999</v>
      </c>
      <c r="C2031" s="2">
        <f>RSI!I2031</f>
        <v>44.326913864681579</v>
      </c>
      <c r="D2031" s="2">
        <f>MACD!E2031</f>
        <v>0.12854427511640765</v>
      </c>
      <c r="E2031" s="2">
        <f>MACD!F2031</f>
        <v>3.7657750109041113E-2</v>
      </c>
      <c r="F2031" s="2">
        <f>'Moving Avg'!D2031</f>
        <v>11.602999999999998</v>
      </c>
      <c r="G2031" s="2">
        <f>'Moving Avg'!F2031</f>
        <v>11.897649999999999</v>
      </c>
      <c r="H2031" s="2">
        <f>'Moving Avg'!G2031</f>
        <v>12.002800000000001</v>
      </c>
      <c r="I2031" s="2">
        <f>'Moving Avg'!H2031</f>
        <v>10.883470000000004</v>
      </c>
      <c r="J2031" s="5" t="str">
        <f>OBV!F2031</f>
        <v>BEARISH</v>
      </c>
      <c r="K2031" s="5" t="str">
        <f>OBV!G2031</f>
        <v>NEUTRAL</v>
      </c>
      <c r="L2031" s="5" t="str">
        <f>OBV!H2031</f>
        <v>CONFIRMED BEARISH</v>
      </c>
      <c r="M2031" s="7">
        <f t="shared" si="310"/>
        <v>25</v>
      </c>
      <c r="N2031" s="7">
        <f t="shared" si="311"/>
        <v>0</v>
      </c>
      <c r="O2031" s="7">
        <f t="shared" si="312"/>
        <v>50</v>
      </c>
      <c r="P2031" s="7">
        <f t="shared" si="313"/>
        <v>16.5</v>
      </c>
      <c r="Q2031" s="8">
        <f t="shared" si="314"/>
        <v>18.725000000000001</v>
      </c>
      <c r="R2031" s="8">
        <f t="shared" si="315"/>
        <v>26.625</v>
      </c>
      <c r="S2031" s="8">
        <f t="shared" si="316"/>
        <v>23.675000000000001</v>
      </c>
      <c r="T2031" s="8">
        <f t="shared" si="317"/>
        <v>22.875</v>
      </c>
      <c r="U2031" s="7">
        <f t="shared" si="318"/>
        <v>23.008333333333336</v>
      </c>
      <c r="V2031" s="7">
        <f t="shared" si="319"/>
        <v>22.975000000000001</v>
      </c>
    </row>
    <row r="2032" spans="1:22" ht="13.5" x14ac:dyDescent="0.25">
      <c r="A2032" s="3">
        <f>RSI!A2032</f>
        <v>44963</v>
      </c>
      <c r="B2032" s="2">
        <f>RSI!B2032</f>
        <v>11.631</v>
      </c>
      <c r="C2032" s="2">
        <f>RSI!I2032</f>
        <v>44.529555054885549</v>
      </c>
      <c r="D2032" s="2">
        <f>MACD!E2032</f>
        <v>0.12201676774115633</v>
      </c>
      <c r="E2032" s="2">
        <f>MACD!F2032</f>
        <v>5.4529553635464162E-2</v>
      </c>
      <c r="F2032" s="2">
        <f>'Moving Avg'!D2032</f>
        <v>11.6462</v>
      </c>
      <c r="G2032" s="2">
        <f>'Moving Avg'!F2032</f>
        <v>11.887249999999998</v>
      </c>
      <c r="H2032" s="2">
        <f>'Moving Avg'!G2032</f>
        <v>11.986519999999999</v>
      </c>
      <c r="I2032" s="2">
        <f>'Moving Avg'!H2032</f>
        <v>10.899875000000003</v>
      </c>
      <c r="J2032" s="5" t="str">
        <f>OBV!F2032</f>
        <v>BULLISH</v>
      </c>
      <c r="K2032" s="5" t="str">
        <f>OBV!G2032</f>
        <v>NEUTRAL</v>
      </c>
      <c r="L2032" s="5" t="str">
        <f>OBV!H2032</f>
        <v>CONFIRMED BULLISH</v>
      </c>
      <c r="M2032" s="7">
        <f t="shared" si="310"/>
        <v>25</v>
      </c>
      <c r="N2032" s="7">
        <f t="shared" si="311"/>
        <v>0</v>
      </c>
      <c r="O2032" s="7">
        <f t="shared" si="312"/>
        <v>50</v>
      </c>
      <c r="P2032" s="7">
        <f t="shared" si="313"/>
        <v>83.5</v>
      </c>
      <c r="Q2032" s="8">
        <f t="shared" si="314"/>
        <v>28.774999999999999</v>
      </c>
      <c r="R2032" s="8">
        <f t="shared" si="315"/>
        <v>43.375</v>
      </c>
      <c r="S2032" s="8">
        <f t="shared" si="316"/>
        <v>53.825000000000003</v>
      </c>
      <c r="T2032" s="8">
        <f t="shared" si="317"/>
        <v>39.625</v>
      </c>
      <c r="U2032" s="7">
        <f t="shared" si="318"/>
        <v>41.991666666666667</v>
      </c>
      <c r="V2032" s="7">
        <f t="shared" si="319"/>
        <v>41.400000000000006</v>
      </c>
    </row>
    <row r="2033" spans="1:22" ht="13.5" x14ac:dyDescent="0.25">
      <c r="A2033" s="3">
        <f>RSI!A2033</f>
        <v>44964</v>
      </c>
      <c r="B2033" s="2">
        <f>RSI!B2033</f>
        <v>11.59</v>
      </c>
      <c r="C2033" s="2">
        <f>RSI!I2033</f>
        <v>43.652612342985165</v>
      </c>
      <c r="D2033" s="2">
        <f>MACD!E2033</f>
        <v>0.1452272190256032</v>
      </c>
      <c r="E2033" s="2">
        <f>MACD!F2033</f>
        <v>7.2669086713491982E-2</v>
      </c>
      <c r="F2033" s="2">
        <f>'Moving Avg'!D2033</f>
        <v>11.607999999999999</v>
      </c>
      <c r="G2033" s="2">
        <f>'Moving Avg'!F2033</f>
        <v>11.86525</v>
      </c>
      <c r="H2033" s="2">
        <f>'Moving Avg'!G2033</f>
        <v>11.96942</v>
      </c>
      <c r="I2033" s="2">
        <f>'Moving Avg'!H2033</f>
        <v>10.916075000000005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  <c r="M2033" s="7">
        <f t="shared" si="310"/>
        <v>25</v>
      </c>
      <c r="N2033" s="7">
        <f t="shared" si="311"/>
        <v>0</v>
      </c>
      <c r="O2033" s="7">
        <f t="shared" si="312"/>
        <v>50</v>
      </c>
      <c r="P2033" s="7">
        <f t="shared" si="313"/>
        <v>16.5</v>
      </c>
      <c r="Q2033" s="8">
        <f t="shared" si="314"/>
        <v>18.725000000000001</v>
      </c>
      <c r="R2033" s="8">
        <f t="shared" si="315"/>
        <v>26.625</v>
      </c>
      <c r="S2033" s="8">
        <f t="shared" si="316"/>
        <v>23.675000000000001</v>
      </c>
      <c r="T2033" s="8">
        <f t="shared" si="317"/>
        <v>22.875</v>
      </c>
      <c r="U2033" s="7">
        <f t="shared" si="318"/>
        <v>23.008333333333336</v>
      </c>
      <c r="V2033" s="7">
        <f t="shared" si="319"/>
        <v>22.975000000000001</v>
      </c>
    </row>
    <row r="2034" spans="1:22" ht="13.5" x14ac:dyDescent="0.25">
      <c r="A2034" s="3">
        <f>RSI!A2034</f>
        <v>44965</v>
      </c>
      <c r="B2034" s="2">
        <f>RSI!B2034</f>
        <v>11.497999999999999</v>
      </c>
      <c r="C2034" s="2">
        <f>RSI!I2034</f>
        <v>41.669576308078817</v>
      </c>
      <c r="D2034" s="2">
        <f>MACD!E2034</f>
        <v>0.17321002594047741</v>
      </c>
      <c r="E2034" s="2">
        <f>MACD!F2034</f>
        <v>9.2777274558889067E-2</v>
      </c>
      <c r="F2034" s="2">
        <f>'Moving Avg'!D2034</f>
        <v>11.594599999999998</v>
      </c>
      <c r="G2034" s="2">
        <f>'Moving Avg'!F2034</f>
        <v>11.848199999999999</v>
      </c>
      <c r="H2034" s="2">
        <f>'Moving Avg'!G2034</f>
        <v>11.950640000000003</v>
      </c>
      <c r="I2034" s="2">
        <f>'Moving Avg'!H2034</f>
        <v>10.931815000000006</v>
      </c>
      <c r="J2034" s="5" t="str">
        <f>OBV!F2034</f>
        <v>BEARISH</v>
      </c>
      <c r="K2034" s="5" t="str">
        <f>OBV!G2034</f>
        <v>NEUTRAL</v>
      </c>
      <c r="L2034" s="5" t="str">
        <f>OBV!H2034</f>
        <v>CONFIRMED BEARISH</v>
      </c>
      <c r="M2034" s="7">
        <f t="shared" si="310"/>
        <v>25</v>
      </c>
      <c r="N2034" s="7">
        <f t="shared" si="311"/>
        <v>0</v>
      </c>
      <c r="O2034" s="7">
        <f t="shared" si="312"/>
        <v>50</v>
      </c>
      <c r="P2034" s="7">
        <f t="shared" si="313"/>
        <v>16.5</v>
      </c>
      <c r="Q2034" s="8">
        <f t="shared" si="314"/>
        <v>18.725000000000001</v>
      </c>
      <c r="R2034" s="8">
        <f t="shared" si="315"/>
        <v>26.625</v>
      </c>
      <c r="S2034" s="8">
        <f t="shared" si="316"/>
        <v>23.675000000000001</v>
      </c>
      <c r="T2034" s="8">
        <f t="shared" si="317"/>
        <v>22.875</v>
      </c>
      <c r="U2034" s="7">
        <f t="shared" si="318"/>
        <v>23.008333333333336</v>
      </c>
      <c r="V2034" s="7">
        <f t="shared" si="319"/>
        <v>22.975000000000001</v>
      </c>
    </row>
    <row r="2035" spans="1:22" ht="13.5" x14ac:dyDescent="0.25">
      <c r="A2035" s="3">
        <f>RSI!A2035</f>
        <v>44966</v>
      </c>
      <c r="B2035" s="2">
        <f>RSI!B2035</f>
        <v>11.497999999999999</v>
      </c>
      <c r="C2035" s="2">
        <f>RSI!I2035</f>
        <v>41.669576308078817</v>
      </c>
      <c r="D2035" s="2">
        <f>MACD!E2035</f>
        <v>0.19115427607674107</v>
      </c>
      <c r="E2035" s="2">
        <f>MACD!F2035</f>
        <v>0.11245267486245948</v>
      </c>
      <c r="F2035" s="2">
        <f>'Moving Avg'!D2035</f>
        <v>11.567999999999998</v>
      </c>
      <c r="G2035" s="2">
        <f>'Moving Avg'!F2035</f>
        <v>11.820749999999999</v>
      </c>
      <c r="H2035" s="2">
        <f>'Moving Avg'!G2035</f>
        <v>11.931860000000004</v>
      </c>
      <c r="I2035" s="2">
        <f>'Moving Avg'!H2035</f>
        <v>10.946720000000004</v>
      </c>
      <c r="J2035" s="5" t="str">
        <f>OBV!F2035</f>
        <v>BEARISH</v>
      </c>
      <c r="K2035" s="5" t="str">
        <f>OBV!G2035</f>
        <v>NEUTRAL</v>
      </c>
      <c r="L2035" s="5" t="str">
        <f>OBV!H2035</f>
        <v>CONFIRMED BEARISH</v>
      </c>
      <c r="M2035" s="7">
        <f t="shared" si="310"/>
        <v>25</v>
      </c>
      <c r="N2035" s="7">
        <f t="shared" si="311"/>
        <v>0</v>
      </c>
      <c r="O2035" s="7">
        <f t="shared" si="312"/>
        <v>50</v>
      </c>
      <c r="P2035" s="7">
        <f t="shared" si="313"/>
        <v>16.5</v>
      </c>
      <c r="Q2035" s="8">
        <f t="shared" si="314"/>
        <v>18.725000000000001</v>
      </c>
      <c r="R2035" s="8">
        <f t="shared" si="315"/>
        <v>26.625</v>
      </c>
      <c r="S2035" s="8">
        <f t="shared" si="316"/>
        <v>23.675000000000001</v>
      </c>
      <c r="T2035" s="8">
        <f t="shared" si="317"/>
        <v>22.875</v>
      </c>
      <c r="U2035" s="7">
        <f t="shared" si="318"/>
        <v>23.008333333333336</v>
      </c>
      <c r="V2035" s="7">
        <f t="shared" si="319"/>
        <v>22.975000000000001</v>
      </c>
    </row>
    <row r="2036" spans="1:22" ht="13.5" x14ac:dyDescent="0.25">
      <c r="A2036" s="3">
        <f>RSI!A2036</f>
        <v>44967</v>
      </c>
      <c r="B2036" s="2">
        <f>RSI!B2036</f>
        <v>11.573</v>
      </c>
      <c r="C2036" s="2">
        <f>RSI!I2036</f>
        <v>44.071696935848465</v>
      </c>
      <c r="D2036" s="2">
        <f>MACD!E2036</f>
        <v>0.20259601876382227</v>
      </c>
      <c r="E2036" s="2">
        <f>MACD!F2036</f>
        <v>0.13048134364273206</v>
      </c>
      <c r="F2036" s="2">
        <f>'Moving Avg'!D2036</f>
        <v>11.558</v>
      </c>
      <c r="G2036" s="2">
        <f>'Moving Avg'!F2036</f>
        <v>11.792899999999999</v>
      </c>
      <c r="H2036" s="2">
        <f>'Moving Avg'!G2036</f>
        <v>11.914420000000005</v>
      </c>
      <c r="I2036" s="2">
        <f>'Moving Avg'!H2036</f>
        <v>10.961850000000005</v>
      </c>
      <c r="J2036" s="5" t="str">
        <f>OBV!F2036</f>
        <v>BEARISH</v>
      </c>
      <c r="K2036" s="5" t="str">
        <f>OBV!G2036</f>
        <v>NEUTRAL</v>
      </c>
      <c r="L2036" s="5" t="str">
        <f>OBV!H2036</f>
        <v>CONFIRMED BEARISH</v>
      </c>
      <c r="M2036" s="7">
        <f t="shared" si="310"/>
        <v>25</v>
      </c>
      <c r="N2036" s="7">
        <f t="shared" si="311"/>
        <v>0</v>
      </c>
      <c r="O2036" s="7">
        <f t="shared" si="312"/>
        <v>50</v>
      </c>
      <c r="P2036" s="7">
        <f t="shared" si="313"/>
        <v>16.5</v>
      </c>
      <c r="Q2036" s="8">
        <f t="shared" si="314"/>
        <v>18.725000000000001</v>
      </c>
      <c r="R2036" s="8">
        <f t="shared" si="315"/>
        <v>26.625</v>
      </c>
      <c r="S2036" s="8">
        <f t="shared" si="316"/>
        <v>23.675000000000001</v>
      </c>
      <c r="T2036" s="8">
        <f t="shared" si="317"/>
        <v>22.875</v>
      </c>
      <c r="U2036" s="7">
        <f t="shared" si="318"/>
        <v>23.008333333333336</v>
      </c>
      <c r="V2036" s="7">
        <f t="shared" si="319"/>
        <v>22.975000000000001</v>
      </c>
    </row>
    <row r="2037" spans="1:22" ht="13.5" x14ac:dyDescent="0.25">
      <c r="A2037" s="3">
        <f>RSI!A2037</f>
        <v>44970</v>
      </c>
      <c r="B2037" s="2">
        <f>RSI!B2037</f>
        <v>11.54</v>
      </c>
      <c r="C2037" s="2">
        <f>RSI!I2037</f>
        <v>43.228160594351479</v>
      </c>
      <c r="D2037" s="2">
        <f>MACD!E2037</f>
        <v>0.13411195940169307</v>
      </c>
      <c r="E2037" s="2">
        <f>MACD!F2037</f>
        <v>0.13120746679452427</v>
      </c>
      <c r="F2037" s="2">
        <f>'Moving Avg'!D2037</f>
        <v>11.5398</v>
      </c>
      <c r="G2037" s="2">
        <f>'Moving Avg'!F2037</f>
        <v>11.751349999999999</v>
      </c>
      <c r="H2037" s="2">
        <f>'Moving Avg'!G2037</f>
        <v>11.896980000000003</v>
      </c>
      <c r="I2037" s="2">
        <f>'Moving Avg'!H2037</f>
        <v>10.976815000000006</v>
      </c>
      <c r="J2037" s="5" t="str">
        <f>OBV!F2037</f>
        <v>BEARISH</v>
      </c>
      <c r="K2037" s="5" t="str">
        <f>OBV!G2037</f>
        <v>NEUTRAL</v>
      </c>
      <c r="L2037" s="5" t="str">
        <f>OBV!H2037</f>
        <v>CONFIRMED BEARISH</v>
      </c>
      <c r="M2037" s="7">
        <f t="shared" si="310"/>
        <v>25</v>
      </c>
      <c r="N2037" s="7">
        <f t="shared" si="311"/>
        <v>0</v>
      </c>
      <c r="O2037" s="7">
        <f t="shared" si="312"/>
        <v>50</v>
      </c>
      <c r="P2037" s="7">
        <f t="shared" si="313"/>
        <v>16.5</v>
      </c>
      <c r="Q2037" s="8">
        <f t="shared" si="314"/>
        <v>18.725000000000001</v>
      </c>
      <c r="R2037" s="8">
        <f t="shared" si="315"/>
        <v>26.625</v>
      </c>
      <c r="S2037" s="8">
        <f t="shared" si="316"/>
        <v>23.675000000000001</v>
      </c>
      <c r="T2037" s="8">
        <f t="shared" si="317"/>
        <v>22.875</v>
      </c>
      <c r="U2037" s="7">
        <f t="shared" si="318"/>
        <v>23.008333333333336</v>
      </c>
      <c r="V2037" s="7">
        <f t="shared" si="319"/>
        <v>22.975000000000001</v>
      </c>
    </row>
    <row r="2038" spans="1:22" ht="13.5" x14ac:dyDescent="0.25">
      <c r="A2038" s="3">
        <f>RSI!A2038</f>
        <v>44971</v>
      </c>
      <c r="B2038" s="2">
        <f>RSI!B2038</f>
        <v>11.548</v>
      </c>
      <c r="C2038" s="2">
        <f>RSI!I2038</f>
        <v>43.510435959838127</v>
      </c>
      <c r="D2038" s="2">
        <f>MACD!E2038</f>
        <v>0.13321861421026071</v>
      </c>
      <c r="E2038" s="2">
        <f>MACD!F2038</f>
        <v>0.13160969627767155</v>
      </c>
      <c r="F2038" s="2">
        <f>'Moving Avg'!D2038</f>
        <v>11.531400000000001</v>
      </c>
      <c r="G2038" s="2">
        <f>'Moving Avg'!F2038</f>
        <v>11.7264</v>
      </c>
      <c r="H2038" s="2">
        <f>'Moving Avg'!G2038</f>
        <v>11.881860000000003</v>
      </c>
      <c r="I2038" s="2">
        <f>'Moving Avg'!H2038</f>
        <v>10.992805000000002</v>
      </c>
      <c r="J2038" s="5" t="str">
        <f>OBV!F2038</f>
        <v>BULLISH</v>
      </c>
      <c r="K2038" s="5" t="str">
        <f>OBV!G2038</f>
        <v>NEUTRAL</v>
      </c>
      <c r="L2038" s="5" t="str">
        <f>OBV!H2038</f>
        <v>BULLISH DIVERGENCE</v>
      </c>
      <c r="M2038" s="7">
        <f t="shared" si="310"/>
        <v>25</v>
      </c>
      <c r="N2038" s="7">
        <f t="shared" si="311"/>
        <v>0</v>
      </c>
      <c r="O2038" s="7">
        <f t="shared" si="312"/>
        <v>50</v>
      </c>
      <c r="P2038" s="7">
        <f t="shared" si="313"/>
        <v>66.5</v>
      </c>
      <c r="Q2038" s="8">
        <f t="shared" si="314"/>
        <v>26.225000000000001</v>
      </c>
      <c r="R2038" s="8">
        <f t="shared" si="315"/>
        <v>39.125</v>
      </c>
      <c r="S2038" s="8">
        <f t="shared" si="316"/>
        <v>46.174999999999997</v>
      </c>
      <c r="T2038" s="8">
        <f t="shared" si="317"/>
        <v>35.375</v>
      </c>
      <c r="U2038" s="7">
        <f t="shared" si="318"/>
        <v>37.174999999999997</v>
      </c>
      <c r="V2038" s="7">
        <f t="shared" si="319"/>
        <v>36.724999999999994</v>
      </c>
    </row>
    <row r="2039" spans="1:22" ht="13.5" x14ac:dyDescent="0.25">
      <c r="A2039" s="3">
        <f>RSI!A2039</f>
        <v>44972</v>
      </c>
      <c r="B2039" s="2">
        <f>RSI!B2039</f>
        <v>11.54</v>
      </c>
      <c r="C2039" s="2">
        <f>RSI!I2039</f>
        <v>43.278697095644766</v>
      </c>
      <c r="D2039" s="2">
        <f>MACD!E2039</f>
        <v>0.10101763305788225</v>
      </c>
      <c r="E2039" s="2">
        <f>MACD!F2039</f>
        <v>0.1254912836337137</v>
      </c>
      <c r="F2039" s="2">
        <f>'Moving Avg'!D2039</f>
        <v>11.5398</v>
      </c>
      <c r="G2039" s="2">
        <f>'Moving Avg'!F2039</f>
        <v>11.701049999999999</v>
      </c>
      <c r="H2039" s="2">
        <f>'Moving Avg'!G2039</f>
        <v>11.870060000000002</v>
      </c>
      <c r="I2039" s="2">
        <f>'Moving Avg'!H2039</f>
        <v>11.007510000000003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  <c r="M2039" s="7">
        <f t="shared" si="310"/>
        <v>25</v>
      </c>
      <c r="N2039" s="7">
        <f t="shared" si="311"/>
        <v>100</v>
      </c>
      <c r="O2039" s="7">
        <f t="shared" si="312"/>
        <v>50</v>
      </c>
      <c r="P2039" s="7">
        <f t="shared" si="313"/>
        <v>83.5</v>
      </c>
      <c r="Q2039" s="8">
        <f t="shared" si="314"/>
        <v>63.774999999999999</v>
      </c>
      <c r="R2039" s="8">
        <f t="shared" si="315"/>
        <v>63.375</v>
      </c>
      <c r="S2039" s="8">
        <f t="shared" si="316"/>
        <v>68.825000000000003</v>
      </c>
      <c r="T2039" s="8">
        <f t="shared" si="317"/>
        <v>64.625</v>
      </c>
      <c r="U2039" s="7">
        <f t="shared" si="318"/>
        <v>65.325000000000003</v>
      </c>
      <c r="V2039" s="7">
        <f t="shared" si="319"/>
        <v>65.150000000000006</v>
      </c>
    </row>
    <row r="2040" spans="1:22" ht="13.5" x14ac:dyDescent="0.25">
      <c r="A2040" s="3">
        <f>RSI!A2040</f>
        <v>44973</v>
      </c>
      <c r="B2040" s="2">
        <f>RSI!B2040</f>
        <v>11.548</v>
      </c>
      <c r="C2040" s="2">
        <f>RSI!I2040</f>
        <v>43.602180819108192</v>
      </c>
      <c r="D2040" s="2">
        <f>MACD!E2040</f>
        <v>8.4483899869461254E-2</v>
      </c>
      <c r="E2040" s="2">
        <f>MACD!F2040</f>
        <v>0.11728980688086321</v>
      </c>
      <c r="F2040" s="2">
        <f>'Moving Avg'!D2040</f>
        <v>11.549800000000001</v>
      </c>
      <c r="G2040" s="2">
        <f>'Moving Avg'!F2040</f>
        <v>11.687749999999998</v>
      </c>
      <c r="H2040" s="2">
        <f>'Moving Avg'!G2040</f>
        <v>11.859580000000003</v>
      </c>
      <c r="I2040" s="2">
        <f>'Moving Avg'!H2040</f>
        <v>11.021880000000003</v>
      </c>
      <c r="J2040" s="5" t="str">
        <f>OBV!F2040</f>
        <v>BULLISH</v>
      </c>
      <c r="K2040" s="5" t="str">
        <f>OBV!G2040</f>
        <v>NEUTRAL</v>
      </c>
      <c r="L2040" s="5" t="str">
        <f>OBV!H2040</f>
        <v>CONFIRMED BULLISH</v>
      </c>
      <c r="M2040" s="7">
        <f t="shared" si="310"/>
        <v>25</v>
      </c>
      <c r="N2040" s="7">
        <f t="shared" si="311"/>
        <v>100</v>
      </c>
      <c r="O2040" s="7">
        <f t="shared" si="312"/>
        <v>50</v>
      </c>
      <c r="P2040" s="7">
        <f t="shared" si="313"/>
        <v>83.5</v>
      </c>
      <c r="Q2040" s="8">
        <f t="shared" si="314"/>
        <v>63.774999999999999</v>
      </c>
      <c r="R2040" s="8">
        <f t="shared" si="315"/>
        <v>63.375</v>
      </c>
      <c r="S2040" s="8">
        <f t="shared" si="316"/>
        <v>68.825000000000003</v>
      </c>
      <c r="T2040" s="8">
        <f t="shared" si="317"/>
        <v>64.625</v>
      </c>
      <c r="U2040" s="7">
        <f t="shared" si="318"/>
        <v>65.325000000000003</v>
      </c>
      <c r="V2040" s="7">
        <f t="shared" si="319"/>
        <v>65.150000000000006</v>
      </c>
    </row>
    <row r="2041" spans="1:22" ht="13.5" x14ac:dyDescent="0.25">
      <c r="A2041" s="3">
        <f>RSI!A2041</f>
        <v>44974</v>
      </c>
      <c r="B2041" s="2">
        <f>RSI!B2041</f>
        <v>11.565</v>
      </c>
      <c r="C2041" s="2">
        <f>RSI!I2041</f>
        <v>44.32875636373204</v>
      </c>
      <c r="D2041" s="2">
        <f>MACD!E2041</f>
        <v>6.902318127603202E-2</v>
      </c>
      <c r="E2041" s="2">
        <f>MACD!F2041</f>
        <v>0.10763648175989698</v>
      </c>
      <c r="F2041" s="2">
        <f>'Moving Avg'!D2041</f>
        <v>11.5482</v>
      </c>
      <c r="G2041" s="2">
        <f>'Moving Avg'!F2041</f>
        <v>11.663649999999999</v>
      </c>
      <c r="H2041" s="2">
        <f>'Moving Avg'!G2041</f>
        <v>11.852440000000003</v>
      </c>
      <c r="I2041" s="2">
        <f>'Moving Avg'!H2041</f>
        <v>11.036170000000002</v>
      </c>
      <c r="J2041" s="5" t="str">
        <f>OBV!F2041</f>
        <v>BULLISH</v>
      </c>
      <c r="K2041" s="5" t="str">
        <f>OBV!G2041</f>
        <v>NEUTRAL</v>
      </c>
      <c r="L2041" s="5" t="str">
        <f>OBV!H2041</f>
        <v>BULLISH DIVERGENCE</v>
      </c>
      <c r="M2041" s="7">
        <f t="shared" si="310"/>
        <v>25</v>
      </c>
      <c r="N2041" s="7">
        <f t="shared" si="311"/>
        <v>100</v>
      </c>
      <c r="O2041" s="7">
        <f t="shared" si="312"/>
        <v>50</v>
      </c>
      <c r="P2041" s="7">
        <f t="shared" si="313"/>
        <v>66.5</v>
      </c>
      <c r="Q2041" s="8">
        <f t="shared" si="314"/>
        <v>61.225000000000001</v>
      </c>
      <c r="R2041" s="8">
        <f t="shared" si="315"/>
        <v>59.125</v>
      </c>
      <c r="S2041" s="8">
        <f t="shared" si="316"/>
        <v>61.174999999999997</v>
      </c>
      <c r="T2041" s="8">
        <f t="shared" si="317"/>
        <v>60.375</v>
      </c>
      <c r="U2041" s="7">
        <f t="shared" si="318"/>
        <v>60.508333333333326</v>
      </c>
      <c r="V2041" s="7">
        <f t="shared" si="319"/>
        <v>60.474999999999994</v>
      </c>
    </row>
    <row r="2042" spans="1:22" ht="13.5" x14ac:dyDescent="0.25">
      <c r="A2042" s="3">
        <f>RSI!A2042</f>
        <v>44977</v>
      </c>
      <c r="B2042" s="2">
        <f>RSI!B2042</f>
        <v>11.548</v>
      </c>
      <c r="C2042" s="2">
        <f>RSI!I2042</f>
        <v>43.722153173400564</v>
      </c>
      <c r="D2042" s="2">
        <f>MACD!E2042</f>
        <v>5.927449085353409E-2</v>
      </c>
      <c r="E2042" s="2">
        <f>MACD!F2042</f>
        <v>9.7964083578624406E-2</v>
      </c>
      <c r="F2042" s="2">
        <f>'Moving Avg'!D2042</f>
        <v>11.549800000000001</v>
      </c>
      <c r="G2042" s="2">
        <f>'Moving Avg'!F2042</f>
        <v>11.649099999999999</v>
      </c>
      <c r="H2042" s="2">
        <f>'Moving Avg'!G2042</f>
        <v>11.844120000000002</v>
      </c>
      <c r="I2042" s="2">
        <f>'Moving Avg'!H2042</f>
        <v>11.050420000000001</v>
      </c>
      <c r="J2042" s="5" t="str">
        <f>OBV!F2042</f>
        <v>BULLISH</v>
      </c>
      <c r="K2042" s="5" t="str">
        <f>OBV!G2042</f>
        <v>NEUTRAL</v>
      </c>
      <c r="L2042" s="5" t="str">
        <f>OBV!H2042</f>
        <v>CONFIRMED BULLISH</v>
      </c>
      <c r="M2042" s="7">
        <f t="shared" si="310"/>
        <v>25</v>
      </c>
      <c r="N2042" s="7">
        <f t="shared" si="311"/>
        <v>100</v>
      </c>
      <c r="O2042" s="7">
        <f t="shared" si="312"/>
        <v>50</v>
      </c>
      <c r="P2042" s="7">
        <f t="shared" si="313"/>
        <v>83.5</v>
      </c>
      <c r="Q2042" s="8">
        <f t="shared" si="314"/>
        <v>63.774999999999999</v>
      </c>
      <c r="R2042" s="8">
        <f t="shared" si="315"/>
        <v>63.375</v>
      </c>
      <c r="S2042" s="8">
        <f t="shared" si="316"/>
        <v>68.825000000000003</v>
      </c>
      <c r="T2042" s="8">
        <f t="shared" si="317"/>
        <v>64.625</v>
      </c>
      <c r="U2042" s="7">
        <f t="shared" si="318"/>
        <v>65.325000000000003</v>
      </c>
      <c r="V2042" s="7">
        <f t="shared" si="319"/>
        <v>65.150000000000006</v>
      </c>
    </row>
    <row r="2043" spans="1:22" ht="13.5" x14ac:dyDescent="0.25">
      <c r="A2043" s="3">
        <f>RSI!A2043</f>
        <v>44978</v>
      </c>
      <c r="B2043" s="2">
        <f>RSI!B2043</f>
        <v>11.54</v>
      </c>
      <c r="C2043" s="2">
        <f>RSI!I2043</f>
        <v>43.421029425515925</v>
      </c>
      <c r="D2043" s="2">
        <f>MACD!E2043</f>
        <v>4.6191904444413012E-2</v>
      </c>
      <c r="E2043" s="2">
        <f>MACD!F2043</f>
        <v>8.7609647751782121E-2</v>
      </c>
      <c r="F2043" s="2">
        <f>'Moving Avg'!D2043</f>
        <v>11.5482</v>
      </c>
      <c r="G2043" s="2">
        <f>'Moving Avg'!F2043</f>
        <v>11.626249999999999</v>
      </c>
      <c r="H2043" s="2">
        <f>'Moving Avg'!G2043</f>
        <v>11.833980000000002</v>
      </c>
      <c r="I2043" s="2">
        <f>'Moving Avg'!H2043</f>
        <v>11.065289999999999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  <c r="M2043" s="7">
        <f t="shared" si="310"/>
        <v>25</v>
      </c>
      <c r="N2043" s="7">
        <f t="shared" si="311"/>
        <v>100</v>
      </c>
      <c r="O2043" s="7">
        <f t="shared" si="312"/>
        <v>50</v>
      </c>
      <c r="P2043" s="7">
        <f t="shared" si="313"/>
        <v>16.5</v>
      </c>
      <c r="Q2043" s="8">
        <f t="shared" si="314"/>
        <v>53.725000000000001</v>
      </c>
      <c r="R2043" s="8">
        <f t="shared" si="315"/>
        <v>46.625</v>
      </c>
      <c r="S2043" s="8">
        <f t="shared" si="316"/>
        <v>38.674999999999997</v>
      </c>
      <c r="T2043" s="8">
        <f t="shared" si="317"/>
        <v>47.875</v>
      </c>
      <c r="U2043" s="7">
        <f t="shared" si="318"/>
        <v>46.341666666666661</v>
      </c>
      <c r="V2043" s="7">
        <f t="shared" si="319"/>
        <v>46.724999999999994</v>
      </c>
    </row>
    <row r="2044" spans="1:22" ht="13.5" x14ac:dyDescent="0.25">
      <c r="A2044" s="3">
        <f>RSI!A2044</f>
        <v>44979</v>
      </c>
      <c r="B2044" s="2">
        <f>RSI!B2044</f>
        <v>11.59</v>
      </c>
      <c r="C2044" s="2">
        <f>RSI!I2044</f>
        <v>45.927621377422689</v>
      </c>
      <c r="D2044" s="2">
        <f>MACD!E2044</f>
        <v>1.8127862050434373E-2</v>
      </c>
      <c r="E2044" s="2">
        <f>MACD!F2044</f>
        <v>7.3713290611512577E-2</v>
      </c>
      <c r="F2044" s="2">
        <f>'Moving Avg'!D2044</f>
        <v>11.558199999999999</v>
      </c>
      <c r="G2044" s="2">
        <f>'Moving Avg'!F2044</f>
        <v>11.6059</v>
      </c>
      <c r="H2044" s="2">
        <f>'Moving Avg'!G2044</f>
        <v>11.819860000000004</v>
      </c>
      <c r="I2044" s="2">
        <f>'Moving Avg'!H2044</f>
        <v>11.081075000000004</v>
      </c>
      <c r="J2044" s="5" t="str">
        <f>OBV!F2044</f>
        <v>BULLISH</v>
      </c>
      <c r="K2044" s="5" t="str">
        <f>OBV!G2044</f>
        <v>NEUTRAL</v>
      </c>
      <c r="L2044" s="5" t="str">
        <f>OBV!H2044</f>
        <v>CONFIRMED BULLISH</v>
      </c>
      <c r="M2044" s="7">
        <f t="shared" si="310"/>
        <v>25</v>
      </c>
      <c r="N2044" s="7">
        <f t="shared" si="311"/>
        <v>100</v>
      </c>
      <c r="O2044" s="7">
        <f t="shared" si="312"/>
        <v>50</v>
      </c>
      <c r="P2044" s="7">
        <f t="shared" si="313"/>
        <v>83.5</v>
      </c>
      <c r="Q2044" s="8">
        <f t="shared" si="314"/>
        <v>63.774999999999999</v>
      </c>
      <c r="R2044" s="8">
        <f t="shared" si="315"/>
        <v>63.375</v>
      </c>
      <c r="S2044" s="8">
        <f t="shared" si="316"/>
        <v>68.825000000000003</v>
      </c>
      <c r="T2044" s="8">
        <f t="shared" si="317"/>
        <v>64.625</v>
      </c>
      <c r="U2044" s="7">
        <f t="shared" si="318"/>
        <v>65.325000000000003</v>
      </c>
      <c r="V2044" s="7">
        <f t="shared" si="319"/>
        <v>65.150000000000006</v>
      </c>
    </row>
    <row r="2045" spans="1:22" ht="13.5" x14ac:dyDescent="0.25">
      <c r="A2045" s="3">
        <f>RSI!A2045</f>
        <v>44980</v>
      </c>
      <c r="B2045" s="2">
        <f>RSI!B2045</f>
        <v>11.465</v>
      </c>
      <c r="C2045" s="2">
        <f>RSI!I2045</f>
        <v>41.03332765068879</v>
      </c>
      <c r="D2045" s="2">
        <f>MACD!E2045</f>
        <v>4.1446053366289703E-3</v>
      </c>
      <c r="E2045" s="2">
        <f>MACD!F2045</f>
        <v>5.9799553556535857E-2</v>
      </c>
      <c r="F2045" s="2">
        <f>'Moving Avg'!D2045</f>
        <v>11.541599999999999</v>
      </c>
      <c r="G2045" s="2">
        <f>'Moving Avg'!F2045</f>
        <v>11.581799999999999</v>
      </c>
      <c r="H2045" s="2">
        <f>'Moving Avg'!G2045</f>
        <v>11.803240000000002</v>
      </c>
      <c r="I2045" s="2">
        <f>'Moving Avg'!H2045</f>
        <v>11.096820000000003</v>
      </c>
      <c r="J2045" s="5" t="str">
        <f>OBV!F2045</f>
        <v>BEARISH</v>
      </c>
      <c r="K2045" s="5" t="str">
        <f>OBV!G2045</f>
        <v>NEUTRAL</v>
      </c>
      <c r="L2045" s="5" t="str">
        <f>OBV!H2045</f>
        <v>CONFIRMED BEARISH</v>
      </c>
      <c r="M2045" s="7">
        <f t="shared" si="310"/>
        <v>25</v>
      </c>
      <c r="N2045" s="7">
        <f t="shared" si="311"/>
        <v>100</v>
      </c>
      <c r="O2045" s="7">
        <f t="shared" si="312"/>
        <v>50</v>
      </c>
      <c r="P2045" s="7">
        <f t="shared" si="313"/>
        <v>16.5</v>
      </c>
      <c r="Q2045" s="8">
        <f t="shared" si="314"/>
        <v>53.725000000000001</v>
      </c>
      <c r="R2045" s="8">
        <f t="shared" si="315"/>
        <v>46.625</v>
      </c>
      <c r="S2045" s="8">
        <f t="shared" si="316"/>
        <v>38.674999999999997</v>
      </c>
      <c r="T2045" s="8">
        <f t="shared" si="317"/>
        <v>47.875</v>
      </c>
      <c r="U2045" s="7">
        <f t="shared" si="318"/>
        <v>46.341666666666661</v>
      </c>
      <c r="V2045" s="7">
        <f t="shared" si="319"/>
        <v>46.724999999999994</v>
      </c>
    </row>
    <row r="2046" spans="1:22" ht="13.5" x14ac:dyDescent="0.25">
      <c r="A2046" s="3">
        <f>RSI!A2046</f>
        <v>44981</v>
      </c>
      <c r="B2046" s="2">
        <f>RSI!B2046</f>
        <v>11.465</v>
      </c>
      <c r="C2046" s="2">
        <f>RSI!I2046</f>
        <v>41.03332765068879</v>
      </c>
      <c r="D2046" s="2">
        <f>MACD!E2046</f>
        <v>5.0563602721211964E-3</v>
      </c>
      <c r="E2046" s="2">
        <f>MACD!F2046</f>
        <v>4.8850914899652924E-2</v>
      </c>
      <c r="F2046" s="2">
        <f>'Moving Avg'!D2046</f>
        <v>11.521600000000001</v>
      </c>
      <c r="G2046" s="2">
        <f>'Moving Avg'!F2046</f>
        <v>11.557700000000001</v>
      </c>
      <c r="H2046" s="2">
        <f>'Moving Avg'!G2046</f>
        <v>11.786960000000004</v>
      </c>
      <c r="I2046" s="2">
        <f>'Moving Avg'!H2046</f>
        <v>11.112190000000004</v>
      </c>
      <c r="J2046" s="5" t="str">
        <f>OBV!F2046</f>
        <v>BEARISH</v>
      </c>
      <c r="K2046" s="5" t="str">
        <f>OBV!G2046</f>
        <v>STRONG</v>
      </c>
      <c r="L2046" s="5" t="str">
        <f>OBV!H2046</f>
        <v>CONFIRMED BEARISH</v>
      </c>
      <c r="M2046" s="7">
        <f t="shared" si="310"/>
        <v>25</v>
      </c>
      <c r="N2046" s="7">
        <f t="shared" si="311"/>
        <v>100</v>
      </c>
      <c r="O2046" s="7">
        <f t="shared" si="312"/>
        <v>50</v>
      </c>
      <c r="P2046" s="7">
        <f t="shared" si="313"/>
        <v>33</v>
      </c>
      <c r="Q2046" s="8">
        <f t="shared" si="314"/>
        <v>56.2</v>
      </c>
      <c r="R2046" s="8">
        <f t="shared" si="315"/>
        <v>50.75</v>
      </c>
      <c r="S2046" s="8">
        <f t="shared" si="316"/>
        <v>46.1</v>
      </c>
      <c r="T2046" s="8">
        <f t="shared" si="317"/>
        <v>52</v>
      </c>
      <c r="U2046" s="7">
        <f t="shared" si="318"/>
        <v>51.016666666666673</v>
      </c>
      <c r="V2046" s="7">
        <f t="shared" si="319"/>
        <v>51.262500000000003</v>
      </c>
    </row>
    <row r="2047" spans="1:22" ht="13.5" x14ac:dyDescent="0.25">
      <c r="A2047" s="3">
        <f>RSI!A2047</f>
        <v>44984</v>
      </c>
      <c r="B2047" s="2">
        <f>RSI!B2047</f>
        <v>11.457000000000001</v>
      </c>
      <c r="C2047" s="2">
        <f>RSI!I2047</f>
        <v>40.711309399170673</v>
      </c>
      <c r="D2047" s="2">
        <f>MACD!E2047</f>
        <v>2.4595145916972427E-3</v>
      </c>
      <c r="E2047" s="2">
        <f>MACD!F2047</f>
        <v>3.9572634838061789E-2</v>
      </c>
      <c r="F2047" s="2">
        <f>'Moving Avg'!D2047</f>
        <v>11.503400000000001</v>
      </c>
      <c r="G2047" s="2">
        <f>'Moving Avg'!F2047</f>
        <v>11.559799999999999</v>
      </c>
      <c r="H2047" s="2">
        <f>'Moving Avg'!G2047</f>
        <v>11.770520000000003</v>
      </c>
      <c r="I2047" s="2">
        <f>'Moving Avg'!H2047</f>
        <v>11.127520000000004</v>
      </c>
      <c r="J2047" s="5" t="str">
        <f>OBV!F2047</f>
        <v>BEARISH</v>
      </c>
      <c r="K2047" s="5" t="str">
        <f>OBV!G2047</f>
        <v>STRONG</v>
      </c>
      <c r="L2047" s="5" t="str">
        <f>OBV!H2047</f>
        <v>CONFIRMED BEARISH</v>
      </c>
      <c r="M2047" s="7">
        <f t="shared" si="310"/>
        <v>25</v>
      </c>
      <c r="N2047" s="7">
        <f t="shared" si="311"/>
        <v>100</v>
      </c>
      <c r="O2047" s="7">
        <f t="shared" si="312"/>
        <v>50</v>
      </c>
      <c r="P2047" s="7">
        <f t="shared" si="313"/>
        <v>33</v>
      </c>
      <c r="Q2047" s="8">
        <f t="shared" si="314"/>
        <v>56.2</v>
      </c>
      <c r="R2047" s="8">
        <f t="shared" si="315"/>
        <v>50.75</v>
      </c>
      <c r="S2047" s="8">
        <f t="shared" si="316"/>
        <v>46.1</v>
      </c>
      <c r="T2047" s="8">
        <f t="shared" si="317"/>
        <v>52</v>
      </c>
      <c r="U2047" s="7">
        <f t="shared" si="318"/>
        <v>51.016666666666673</v>
      </c>
      <c r="V2047" s="7">
        <f t="shared" si="319"/>
        <v>51.262500000000003</v>
      </c>
    </row>
    <row r="2048" spans="1:22" ht="13.5" x14ac:dyDescent="0.25">
      <c r="A2048" s="3">
        <f>RSI!A2048</f>
        <v>44985</v>
      </c>
      <c r="B2048" s="2">
        <f>RSI!B2048</f>
        <v>11.457000000000001</v>
      </c>
      <c r="C2048" s="2">
        <f>RSI!I2048</f>
        <v>40.711309399170673</v>
      </c>
      <c r="D2048" s="2">
        <f>MACD!E2048</f>
        <v>2.5735584079846774E-3</v>
      </c>
      <c r="E2048" s="2">
        <f>MACD!F2048</f>
        <v>3.2172819552046365E-2</v>
      </c>
      <c r="F2048" s="2">
        <f>'Moving Avg'!D2048</f>
        <v>11.486799999999999</v>
      </c>
      <c r="G2048" s="2">
        <f>'Moving Avg'!F2048</f>
        <v>11.5436</v>
      </c>
      <c r="H2048" s="2">
        <f>'Moving Avg'!G2048</f>
        <v>11.760560000000003</v>
      </c>
      <c r="I2048" s="2">
        <f>'Moving Avg'!H2048</f>
        <v>11.143265000000003</v>
      </c>
      <c r="J2048" s="5" t="str">
        <f>OBV!F2048</f>
        <v>BEARISH</v>
      </c>
      <c r="K2048" s="5" t="str">
        <f>OBV!G2048</f>
        <v>NEUTRAL</v>
      </c>
      <c r="L2048" s="5" t="str">
        <f>OBV!H2048</f>
        <v>CONFIRMED BEARISH</v>
      </c>
      <c r="M2048" s="7">
        <f t="shared" si="310"/>
        <v>25</v>
      </c>
      <c r="N2048" s="7">
        <f t="shared" si="311"/>
        <v>100</v>
      </c>
      <c r="O2048" s="7">
        <f t="shared" si="312"/>
        <v>50</v>
      </c>
      <c r="P2048" s="7">
        <f t="shared" si="313"/>
        <v>16.5</v>
      </c>
      <c r="Q2048" s="8">
        <f t="shared" si="314"/>
        <v>53.725000000000001</v>
      </c>
      <c r="R2048" s="8">
        <f t="shared" si="315"/>
        <v>46.625</v>
      </c>
      <c r="S2048" s="8">
        <f t="shared" si="316"/>
        <v>38.674999999999997</v>
      </c>
      <c r="T2048" s="8">
        <f t="shared" si="317"/>
        <v>47.875</v>
      </c>
      <c r="U2048" s="7">
        <f t="shared" si="318"/>
        <v>46.341666666666661</v>
      </c>
      <c r="V2048" s="7">
        <f t="shared" si="319"/>
        <v>46.724999999999994</v>
      </c>
    </row>
    <row r="2049" spans="1:22" ht="13.5" x14ac:dyDescent="0.25">
      <c r="A2049" s="3">
        <f>RSI!A2049</f>
        <v>44986</v>
      </c>
      <c r="B2049" s="2">
        <f>RSI!B2049</f>
        <v>11.407</v>
      </c>
      <c r="C2049" s="2">
        <f>RSI!I2049</f>
        <v>38.520115957448922</v>
      </c>
      <c r="D2049" s="2">
        <f>MACD!E2049</f>
        <v>6.143552185326584E-3</v>
      </c>
      <c r="E2049" s="2">
        <f>MACD!F2049</f>
        <v>2.6966966078702408E-2</v>
      </c>
      <c r="F2049" s="2">
        <f>'Moving Avg'!D2049</f>
        <v>11.450200000000001</v>
      </c>
      <c r="G2049" s="2">
        <f>'Moving Avg'!F2049</f>
        <v>11.535699999999999</v>
      </c>
      <c r="H2049" s="2">
        <f>'Moving Avg'!G2049</f>
        <v>11.743120000000003</v>
      </c>
      <c r="I2049" s="2">
        <f>'Moving Avg'!H2049</f>
        <v>11.158345000000004</v>
      </c>
      <c r="J2049" s="5" t="str">
        <f>OBV!F2049</f>
        <v>BEARISH</v>
      </c>
      <c r="K2049" s="5" t="str">
        <f>OBV!G2049</f>
        <v>STRONG</v>
      </c>
      <c r="L2049" s="5" t="str">
        <f>OBV!H2049</f>
        <v>CONFIRMED BEARISH</v>
      </c>
      <c r="M2049" s="7">
        <f t="shared" si="310"/>
        <v>25</v>
      </c>
      <c r="N2049" s="7">
        <f t="shared" si="311"/>
        <v>100</v>
      </c>
      <c r="O2049" s="7">
        <f t="shared" si="312"/>
        <v>50</v>
      </c>
      <c r="P2049" s="7">
        <f t="shared" si="313"/>
        <v>33</v>
      </c>
      <c r="Q2049" s="8">
        <f t="shared" si="314"/>
        <v>56.2</v>
      </c>
      <c r="R2049" s="8">
        <f t="shared" si="315"/>
        <v>50.75</v>
      </c>
      <c r="S2049" s="8">
        <f t="shared" si="316"/>
        <v>46.1</v>
      </c>
      <c r="T2049" s="8">
        <f t="shared" si="317"/>
        <v>52</v>
      </c>
      <c r="U2049" s="7">
        <f t="shared" si="318"/>
        <v>51.016666666666673</v>
      </c>
      <c r="V2049" s="7">
        <f t="shared" si="319"/>
        <v>51.262500000000003</v>
      </c>
    </row>
    <row r="2050" spans="1:22" ht="13.5" x14ac:dyDescent="0.25">
      <c r="A2050" s="3">
        <f>RSI!A2050</f>
        <v>44987</v>
      </c>
      <c r="B2050" s="2">
        <f>RSI!B2050</f>
        <v>11.407</v>
      </c>
      <c r="C2050" s="2">
        <f>RSI!I2050</f>
        <v>38.520115957448922</v>
      </c>
      <c r="D2050" s="2">
        <f>MACD!E2050</f>
        <v>1.1616982612753901E-2</v>
      </c>
      <c r="E2050" s="2">
        <f>MACD!F2050</f>
        <v>2.3896969385512706E-2</v>
      </c>
      <c r="F2050" s="2">
        <f>'Moving Avg'!D2050</f>
        <v>11.438599999999999</v>
      </c>
      <c r="G2050" s="2">
        <f>'Moving Avg'!F2050</f>
        <v>11.5245</v>
      </c>
      <c r="H2050" s="2">
        <f>'Moving Avg'!G2050</f>
        <v>11.725680000000004</v>
      </c>
      <c r="I2050" s="2">
        <f>'Moving Avg'!H2050</f>
        <v>11.172595000000006</v>
      </c>
      <c r="J2050" s="5" t="str">
        <f>OBV!F2050</f>
        <v>BEARISH</v>
      </c>
      <c r="K2050" s="5" t="str">
        <f>OBV!G2050</f>
        <v>NEUTRAL</v>
      </c>
      <c r="L2050" s="5" t="str">
        <f>OBV!H2050</f>
        <v>CONFIRMED BEARISH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45</v>
      </c>
      <c r="O2050" s="7">
        <f t="shared" ref="O2050:O2113" si="322">IF(F2050-I2050&gt;10,100,IF(F2050-I2050&gt;5,75, IF(F2050-I2050&gt;0,50,0)))</f>
        <v>50</v>
      </c>
      <c r="P2050" s="7">
        <f t="shared" ref="P2050:P2113" si="323">IF(L2050="confirmed bullish", 34, IF(L2050="bullish divergence",17, 0))+IF(J2050="bullish",33,IF(J2050="bearish",0,16.5))+IF(K2050="strong",33,IF(K2050="weak",0,16.5))</f>
        <v>16.5</v>
      </c>
      <c r="Q2050" s="8">
        <f t="shared" si="314"/>
        <v>34.475000000000001</v>
      </c>
      <c r="R2050" s="8">
        <f t="shared" si="315"/>
        <v>35.625</v>
      </c>
      <c r="S2050" s="8">
        <f t="shared" si="316"/>
        <v>30.425000000000001</v>
      </c>
      <c r="T2050" s="8">
        <f t="shared" si="317"/>
        <v>34.125</v>
      </c>
      <c r="U2050" s="7">
        <f t="shared" si="318"/>
        <v>33.508333333333333</v>
      </c>
      <c r="V2050" s="7">
        <f t="shared" si="319"/>
        <v>33.662499999999994</v>
      </c>
    </row>
    <row r="2051" spans="1:22" ht="13.5" x14ac:dyDescent="0.25">
      <c r="A2051" s="3">
        <f>RSI!A2051</f>
        <v>44988</v>
      </c>
      <c r="B2051" s="2">
        <f>RSI!B2051</f>
        <v>11.291</v>
      </c>
      <c r="C2051" s="2">
        <f>RSI!I2051</f>
        <v>33.647366528579525</v>
      </c>
      <c r="D2051" s="2">
        <f>MACD!E2051</f>
        <v>2.8587710353757956E-2</v>
      </c>
      <c r="E2051" s="2">
        <f>MACD!F2051</f>
        <v>2.4835117579161757E-2</v>
      </c>
      <c r="F2051" s="2">
        <f>'Moving Avg'!D2051</f>
        <v>11.403799999999999</v>
      </c>
      <c r="G2051" s="2">
        <f>'Moving Avg'!F2051</f>
        <v>11.507900000000001</v>
      </c>
      <c r="H2051" s="2">
        <f>'Moving Avg'!G2051</f>
        <v>11.712220000000004</v>
      </c>
      <c r="I2051" s="2">
        <f>'Moving Avg'!H2051</f>
        <v>11.185890000000006</v>
      </c>
      <c r="J2051" s="5" t="str">
        <f>OBV!F2051</f>
        <v>BEARISH</v>
      </c>
      <c r="K2051" s="5" t="str">
        <f>OBV!G2051</f>
        <v>STRONG</v>
      </c>
      <c r="L2051" s="5" t="str">
        <f>OBV!H2051</f>
        <v>CONFIRMED BEARISH</v>
      </c>
      <c r="M2051" s="7">
        <f t="shared" si="320"/>
        <v>25</v>
      </c>
      <c r="N2051" s="7">
        <f t="shared" si="321"/>
        <v>0</v>
      </c>
      <c r="O2051" s="7">
        <f t="shared" si="322"/>
        <v>50</v>
      </c>
      <c r="P2051" s="7">
        <f t="shared" si="323"/>
        <v>33</v>
      </c>
      <c r="Q2051" s="8">
        <f t="shared" ref="Q2051:Q2114" si="324">0.35*M2051+N2051*0.35+O2051*0.15+P2051*0.15</f>
        <v>21.2</v>
      </c>
      <c r="R2051" s="8">
        <f t="shared" ref="R2051:R2114" si="325">M2051*0.2+N2051*0.2+O2051*0.35+P2051*0.25</f>
        <v>30.75</v>
      </c>
      <c r="S2051" s="8">
        <f t="shared" ref="S2051:S2114" si="326">M2051*0.15+N2051*0.15+O2051*0.25+P2051*0.45</f>
        <v>31.1</v>
      </c>
      <c r="T2051" s="8">
        <f t="shared" ref="T2051:T2114" si="327">0.25*SUM(M2051:P2051)</f>
        <v>27</v>
      </c>
      <c r="U2051" s="7">
        <f t="shared" ref="U2051:U2114" si="328">SUM(Q2051:S2051)/3</f>
        <v>27.683333333333337</v>
      </c>
      <c r="V2051" s="7">
        <f t="shared" ref="V2051:V2114" si="329">SUM(Q2051:T2051)/4</f>
        <v>27.512500000000003</v>
      </c>
    </row>
    <row r="2052" spans="1:22" ht="13.5" x14ac:dyDescent="0.25">
      <c r="A2052" s="3">
        <f>RSI!A2052</f>
        <v>44991</v>
      </c>
      <c r="B2052" s="2">
        <f>RSI!B2052</f>
        <v>11.273999999999999</v>
      </c>
      <c r="C2052" s="2">
        <f>RSI!I2052</f>
        <v>32.988756923961887</v>
      </c>
      <c r="D2052" s="2">
        <f>MACD!E2052</f>
        <v>4.3324460460198111E-2</v>
      </c>
      <c r="E2052" s="2">
        <f>MACD!F2052</f>
        <v>2.853298615536903E-2</v>
      </c>
      <c r="F2052" s="2">
        <f>'Moving Avg'!D2052</f>
        <v>11.3672</v>
      </c>
      <c r="G2052" s="2">
        <f>'Moving Avg'!F2052</f>
        <v>11.49005</v>
      </c>
      <c r="H2052" s="2">
        <f>'Moving Avg'!G2052</f>
        <v>11.69842</v>
      </c>
      <c r="I2052" s="2">
        <f>'Moving Avg'!H2052</f>
        <v>11.199475000000007</v>
      </c>
      <c r="J2052" s="5" t="str">
        <f>OBV!F2052</f>
        <v>BEARISH</v>
      </c>
      <c r="K2052" s="5" t="str">
        <f>OBV!G2052</f>
        <v>STRONG</v>
      </c>
      <c r="L2052" s="5" t="str">
        <f>OBV!H2052</f>
        <v>CONFIRMED BEARISH</v>
      </c>
      <c r="M2052" s="7">
        <f t="shared" si="320"/>
        <v>25</v>
      </c>
      <c r="N2052" s="7">
        <f t="shared" si="321"/>
        <v>0</v>
      </c>
      <c r="O2052" s="7">
        <f t="shared" si="322"/>
        <v>50</v>
      </c>
      <c r="P2052" s="7">
        <f t="shared" si="323"/>
        <v>33</v>
      </c>
      <c r="Q2052" s="8">
        <f t="shared" si="324"/>
        <v>21.2</v>
      </c>
      <c r="R2052" s="8">
        <f t="shared" si="325"/>
        <v>30.75</v>
      </c>
      <c r="S2052" s="8">
        <f t="shared" si="326"/>
        <v>31.1</v>
      </c>
      <c r="T2052" s="8">
        <f t="shared" si="327"/>
        <v>27</v>
      </c>
      <c r="U2052" s="7">
        <f t="shared" si="328"/>
        <v>27.683333333333337</v>
      </c>
      <c r="V2052" s="7">
        <f t="shared" si="329"/>
        <v>27.512500000000003</v>
      </c>
    </row>
    <row r="2053" spans="1:22" ht="13.5" x14ac:dyDescent="0.25">
      <c r="A2053" s="3">
        <f>RSI!A2053</f>
        <v>44992</v>
      </c>
      <c r="B2053" s="2">
        <f>RSI!B2053</f>
        <v>11.215999999999999</v>
      </c>
      <c r="C2053" s="2">
        <f>RSI!I2053</f>
        <v>30.775433332921182</v>
      </c>
      <c r="D2053" s="2">
        <f>MACD!E2053</f>
        <v>6.0564655438632542E-2</v>
      </c>
      <c r="E2053" s="2">
        <f>MACD!F2053</f>
        <v>3.4939320012021734E-2</v>
      </c>
      <c r="F2053" s="2">
        <f>'Moving Avg'!D2053</f>
        <v>11.319000000000001</v>
      </c>
      <c r="G2053" s="2">
        <f>'Moving Avg'!F2053</f>
        <v>11.471350000000001</v>
      </c>
      <c r="H2053" s="2">
        <f>'Moving Avg'!G2053</f>
        <v>11.685960000000001</v>
      </c>
      <c r="I2053" s="2">
        <f>'Moving Avg'!H2053</f>
        <v>11.212645000000007</v>
      </c>
      <c r="J2053" s="5" t="str">
        <f>OBV!F2053</f>
        <v>BEARISH</v>
      </c>
      <c r="K2053" s="5" t="str">
        <f>OBV!G2053</f>
        <v>STRONG</v>
      </c>
      <c r="L2053" s="5" t="str">
        <f>OBV!H2053</f>
        <v>CONFIRMED BEARISH</v>
      </c>
      <c r="M2053" s="7">
        <f t="shared" si="320"/>
        <v>25</v>
      </c>
      <c r="N2053" s="7">
        <f t="shared" si="321"/>
        <v>0</v>
      </c>
      <c r="O2053" s="7">
        <f t="shared" si="322"/>
        <v>50</v>
      </c>
      <c r="P2053" s="7">
        <f t="shared" si="323"/>
        <v>33</v>
      </c>
      <c r="Q2053" s="8">
        <f t="shared" si="324"/>
        <v>21.2</v>
      </c>
      <c r="R2053" s="8">
        <f t="shared" si="325"/>
        <v>30.75</v>
      </c>
      <c r="S2053" s="8">
        <f t="shared" si="326"/>
        <v>31.1</v>
      </c>
      <c r="T2053" s="8">
        <f t="shared" si="327"/>
        <v>27</v>
      </c>
      <c r="U2053" s="7">
        <f t="shared" si="328"/>
        <v>27.683333333333337</v>
      </c>
      <c r="V2053" s="7">
        <f t="shared" si="329"/>
        <v>27.512500000000003</v>
      </c>
    </row>
    <row r="2054" spans="1:22" ht="13.5" x14ac:dyDescent="0.25">
      <c r="A2054" s="3">
        <f>RSI!A2054</f>
        <v>44993</v>
      </c>
      <c r="B2054" s="2">
        <f>RSI!B2054</f>
        <v>11.215999999999999</v>
      </c>
      <c r="C2054" s="2">
        <f>RSI!I2054</f>
        <v>30.775433332921182</v>
      </c>
      <c r="D2054" s="2">
        <f>MACD!E2054</f>
        <v>8.4766350587676342E-2</v>
      </c>
      <c r="E2054" s="2">
        <f>MACD!F2054</f>
        <v>4.4904726127152655E-2</v>
      </c>
      <c r="F2054" s="2">
        <f>'Moving Avg'!D2054</f>
        <v>11.280800000000001</v>
      </c>
      <c r="G2054" s="2">
        <f>'Moving Avg'!F2054</f>
        <v>11.457250000000002</v>
      </c>
      <c r="H2054" s="2">
        <f>'Moving Avg'!G2054</f>
        <v>11.677660000000003</v>
      </c>
      <c r="I2054" s="2">
        <f>'Moving Avg'!H2054</f>
        <v>11.225815000000006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  <c r="M2054" s="7">
        <f t="shared" si="320"/>
        <v>25</v>
      </c>
      <c r="N2054" s="7">
        <f t="shared" si="321"/>
        <v>0</v>
      </c>
      <c r="O2054" s="7">
        <f t="shared" si="322"/>
        <v>50</v>
      </c>
      <c r="P2054" s="7">
        <f t="shared" si="323"/>
        <v>16.5</v>
      </c>
      <c r="Q2054" s="8">
        <f t="shared" si="324"/>
        <v>18.725000000000001</v>
      </c>
      <c r="R2054" s="8">
        <f t="shared" si="325"/>
        <v>26.625</v>
      </c>
      <c r="S2054" s="8">
        <f t="shared" si="326"/>
        <v>23.675000000000001</v>
      </c>
      <c r="T2054" s="8">
        <f t="shared" si="327"/>
        <v>22.875</v>
      </c>
      <c r="U2054" s="7">
        <f t="shared" si="328"/>
        <v>23.008333333333336</v>
      </c>
      <c r="V2054" s="7">
        <f t="shared" si="329"/>
        <v>22.975000000000001</v>
      </c>
    </row>
    <row r="2055" spans="1:22" ht="13.5" x14ac:dyDescent="0.25">
      <c r="A2055" s="3">
        <f>RSI!A2055</f>
        <v>44994</v>
      </c>
      <c r="B2055" s="2">
        <f>RSI!B2055</f>
        <v>11.215999999999999</v>
      </c>
      <c r="C2055" s="2">
        <f>RSI!I2055</f>
        <v>30.775433332921182</v>
      </c>
      <c r="D2055" s="2">
        <f>MACD!E2055</f>
        <v>8.7793133390061229E-2</v>
      </c>
      <c r="E2055" s="2">
        <f>MACD!F2055</f>
        <v>5.3482407579734367E-2</v>
      </c>
      <c r="F2055" s="2">
        <f>'Moving Avg'!D2055</f>
        <v>11.242599999999999</v>
      </c>
      <c r="G2055" s="2">
        <f>'Moving Avg'!F2055</f>
        <v>11.443150000000003</v>
      </c>
      <c r="H2055" s="2">
        <f>'Moving Avg'!G2055</f>
        <v>11.669520000000002</v>
      </c>
      <c r="I2055" s="2">
        <f>'Moving Avg'!H2055</f>
        <v>11.238985000000005</v>
      </c>
      <c r="J2055" s="5" t="str">
        <f>OBV!F2055</f>
        <v>BEARISH</v>
      </c>
      <c r="K2055" s="5" t="str">
        <f>OBV!G2055</f>
        <v>NEUTRAL</v>
      </c>
      <c r="L2055" s="5" t="str">
        <f>OBV!H2055</f>
        <v>CONFIRMED BEARISH</v>
      </c>
      <c r="M2055" s="7">
        <f t="shared" si="320"/>
        <v>25</v>
      </c>
      <c r="N2055" s="7">
        <f t="shared" si="321"/>
        <v>0</v>
      </c>
      <c r="O2055" s="7">
        <f t="shared" si="322"/>
        <v>50</v>
      </c>
      <c r="P2055" s="7">
        <f t="shared" si="323"/>
        <v>16.5</v>
      </c>
      <c r="Q2055" s="8">
        <f t="shared" si="324"/>
        <v>18.725000000000001</v>
      </c>
      <c r="R2055" s="8">
        <f t="shared" si="325"/>
        <v>26.625</v>
      </c>
      <c r="S2055" s="8">
        <f t="shared" si="326"/>
        <v>23.675000000000001</v>
      </c>
      <c r="T2055" s="8">
        <f t="shared" si="327"/>
        <v>22.875</v>
      </c>
      <c r="U2055" s="7">
        <f t="shared" si="328"/>
        <v>23.008333333333336</v>
      </c>
      <c r="V2055" s="7">
        <f t="shared" si="329"/>
        <v>22.975000000000001</v>
      </c>
    </row>
    <row r="2056" spans="1:22" ht="13.5" x14ac:dyDescent="0.25">
      <c r="A2056" s="3">
        <f>RSI!A2056</f>
        <v>44995</v>
      </c>
      <c r="B2056" s="2">
        <f>RSI!B2056</f>
        <v>11.215999999999999</v>
      </c>
      <c r="C2056" s="2">
        <f>RSI!I2056</f>
        <v>30.775433332921182</v>
      </c>
      <c r="D2056" s="2">
        <f>MACD!E2056</f>
        <v>9.2001659706571814E-2</v>
      </c>
      <c r="E2056" s="2">
        <f>MACD!F2056</f>
        <v>6.1186258005101857E-2</v>
      </c>
      <c r="F2056" s="2">
        <f>'Moving Avg'!D2056</f>
        <v>11.227599999999999</v>
      </c>
      <c r="G2056" s="2">
        <f>'Moving Avg'!F2056</f>
        <v>11.425300000000004</v>
      </c>
      <c r="H2056" s="2">
        <f>'Moving Avg'!G2056</f>
        <v>11.668519999999999</v>
      </c>
      <c r="I2056" s="2">
        <f>'Moving Avg'!H2056</f>
        <v>11.252985000000006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  <c r="M2056" s="7">
        <f t="shared" si="320"/>
        <v>25</v>
      </c>
      <c r="N2056" s="7">
        <f t="shared" si="321"/>
        <v>0</v>
      </c>
      <c r="O2056" s="7">
        <f t="shared" si="322"/>
        <v>0</v>
      </c>
      <c r="P2056" s="7">
        <f t="shared" si="323"/>
        <v>16.5</v>
      </c>
      <c r="Q2056" s="8">
        <f t="shared" si="324"/>
        <v>11.225</v>
      </c>
      <c r="R2056" s="8">
        <f t="shared" si="325"/>
        <v>9.125</v>
      </c>
      <c r="S2056" s="8">
        <f t="shared" si="326"/>
        <v>11.175000000000001</v>
      </c>
      <c r="T2056" s="8">
        <f t="shared" si="327"/>
        <v>10.375</v>
      </c>
      <c r="U2056" s="7">
        <f t="shared" si="328"/>
        <v>10.508333333333335</v>
      </c>
      <c r="V2056" s="7">
        <f t="shared" si="329"/>
        <v>10.475000000000001</v>
      </c>
    </row>
    <row r="2057" spans="1:22" ht="13.5" x14ac:dyDescent="0.25">
      <c r="A2057" s="3">
        <f>RSI!A2057</f>
        <v>44998</v>
      </c>
      <c r="B2057" s="2">
        <f>RSI!B2057</f>
        <v>11.199</v>
      </c>
      <c r="C2057" s="2">
        <f>RSI!I2057</f>
        <v>29.982375849555297</v>
      </c>
      <c r="D2057" s="2">
        <f>MACD!E2057</f>
        <v>9.7116583063307615E-2</v>
      </c>
      <c r="E2057" s="2">
        <f>MACD!F2057</f>
        <v>6.8372323016743008E-2</v>
      </c>
      <c r="F2057" s="2">
        <f>'Moving Avg'!D2057</f>
        <v>11.212599999999998</v>
      </c>
      <c r="G2057" s="2">
        <f>'Moving Avg'!F2057</f>
        <v>11.408250000000004</v>
      </c>
      <c r="H2057" s="2">
        <f>'Moving Avg'!G2057</f>
        <v>11.6549</v>
      </c>
      <c r="I2057" s="2">
        <f>'Moving Avg'!H2057</f>
        <v>11.266940000000007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  <c r="M2057" s="7">
        <f t="shared" si="320"/>
        <v>50</v>
      </c>
      <c r="N2057" s="7">
        <f t="shared" si="321"/>
        <v>0</v>
      </c>
      <c r="O2057" s="7">
        <f t="shared" si="322"/>
        <v>0</v>
      </c>
      <c r="P2057" s="7">
        <f t="shared" si="323"/>
        <v>16.5</v>
      </c>
      <c r="Q2057" s="8">
        <f t="shared" si="324"/>
        <v>19.975000000000001</v>
      </c>
      <c r="R2057" s="8">
        <f t="shared" si="325"/>
        <v>14.125</v>
      </c>
      <c r="S2057" s="8">
        <f t="shared" si="326"/>
        <v>14.925000000000001</v>
      </c>
      <c r="T2057" s="8">
        <f t="shared" si="327"/>
        <v>16.625</v>
      </c>
      <c r="U2057" s="7">
        <f t="shared" si="328"/>
        <v>16.341666666666669</v>
      </c>
      <c r="V2057" s="7">
        <f t="shared" si="329"/>
        <v>16.412500000000001</v>
      </c>
    </row>
    <row r="2058" spans="1:22" ht="13.5" x14ac:dyDescent="0.25">
      <c r="A2058" s="3">
        <f>RSI!A2058</f>
        <v>44999</v>
      </c>
      <c r="B2058" s="2">
        <f>RSI!B2058</f>
        <v>11.132999999999999</v>
      </c>
      <c r="C2058" s="2">
        <f>RSI!I2058</f>
        <v>27.066237788408159</v>
      </c>
      <c r="D2058" s="2">
        <f>MACD!E2058</f>
        <v>0.10784631978937398</v>
      </c>
      <c r="E2058" s="2">
        <f>MACD!F2058</f>
        <v>7.6267122371269203E-2</v>
      </c>
      <c r="F2058" s="2">
        <f>'Moving Avg'!D2058</f>
        <v>11.195999999999998</v>
      </c>
      <c r="G2058" s="2">
        <f>'Moving Avg'!F2058</f>
        <v>11.387500000000003</v>
      </c>
      <c r="H2058" s="2">
        <f>'Moving Avg'!G2058</f>
        <v>11.644939999999997</v>
      </c>
      <c r="I2058" s="2">
        <f>'Moving Avg'!H2058</f>
        <v>11.281065000000005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  <c r="M2058" s="7">
        <f t="shared" si="320"/>
        <v>50</v>
      </c>
      <c r="N2058" s="7">
        <f t="shared" si="321"/>
        <v>0</v>
      </c>
      <c r="O2058" s="7">
        <f t="shared" si="322"/>
        <v>0</v>
      </c>
      <c r="P2058" s="7">
        <f t="shared" si="323"/>
        <v>16.5</v>
      </c>
      <c r="Q2058" s="8">
        <f t="shared" si="324"/>
        <v>19.975000000000001</v>
      </c>
      <c r="R2058" s="8">
        <f t="shared" si="325"/>
        <v>14.125</v>
      </c>
      <c r="S2058" s="8">
        <f t="shared" si="326"/>
        <v>14.925000000000001</v>
      </c>
      <c r="T2058" s="8">
        <f t="shared" si="327"/>
        <v>16.625</v>
      </c>
      <c r="U2058" s="7">
        <f t="shared" si="328"/>
        <v>16.341666666666669</v>
      </c>
      <c r="V2058" s="7">
        <f t="shared" si="329"/>
        <v>16.412500000000001</v>
      </c>
    </row>
    <row r="2059" spans="1:22" ht="13.5" x14ac:dyDescent="0.25">
      <c r="A2059" s="3">
        <f>RSI!A2059</f>
        <v>45000</v>
      </c>
      <c r="B2059" s="2">
        <f>RSI!B2059</f>
        <v>10.8</v>
      </c>
      <c r="C2059" s="2">
        <f>RSI!I2059</f>
        <v>17.707965380178578</v>
      </c>
      <c r="D2059" s="2">
        <f>MACD!E2059</f>
        <v>0.13569045745464514</v>
      </c>
      <c r="E2059" s="2">
        <f>MACD!F2059</f>
        <v>8.8151789387944393E-2</v>
      </c>
      <c r="F2059" s="2">
        <f>'Moving Avg'!D2059</f>
        <v>11.112799999999998</v>
      </c>
      <c r="G2059" s="2">
        <f>'Moving Avg'!F2059</f>
        <v>11.350500000000002</v>
      </c>
      <c r="H2059" s="2">
        <f>'Moving Avg'!G2059</f>
        <v>11.628639999999995</v>
      </c>
      <c r="I2059" s="2">
        <f>'Moving Avg'!H2059</f>
        <v>11.293485000000006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  <c r="M2059" s="7">
        <f t="shared" si="320"/>
        <v>50</v>
      </c>
      <c r="N2059" s="7">
        <f t="shared" si="321"/>
        <v>0</v>
      </c>
      <c r="O2059" s="7">
        <f t="shared" si="322"/>
        <v>0</v>
      </c>
      <c r="P2059" s="7">
        <f t="shared" si="323"/>
        <v>16.5</v>
      </c>
      <c r="Q2059" s="8">
        <f t="shared" si="324"/>
        <v>19.975000000000001</v>
      </c>
      <c r="R2059" s="8">
        <f t="shared" si="325"/>
        <v>14.125</v>
      </c>
      <c r="S2059" s="8">
        <f t="shared" si="326"/>
        <v>14.925000000000001</v>
      </c>
      <c r="T2059" s="8">
        <f t="shared" si="327"/>
        <v>16.625</v>
      </c>
      <c r="U2059" s="7">
        <f t="shared" si="328"/>
        <v>16.341666666666669</v>
      </c>
      <c r="V2059" s="7">
        <f t="shared" si="329"/>
        <v>16.412500000000001</v>
      </c>
    </row>
    <row r="2060" spans="1:22" ht="13.5" x14ac:dyDescent="0.25">
      <c r="A2060" s="3">
        <f>RSI!A2060</f>
        <v>45001</v>
      </c>
      <c r="B2060" s="2">
        <f>RSI!B2060</f>
        <v>10.8</v>
      </c>
      <c r="C2060" s="2">
        <f>RSI!I2060</f>
        <v>17.707965380178578</v>
      </c>
      <c r="D2060" s="2">
        <f>MACD!E2060</f>
        <v>0.16287671394504777</v>
      </c>
      <c r="E2060" s="2">
        <f>MACD!F2060</f>
        <v>0.10309677429936506</v>
      </c>
      <c r="F2060" s="2">
        <f>'Moving Avg'!D2060</f>
        <v>11.029599999999999</v>
      </c>
      <c r="G2060" s="2">
        <f>'Moving Avg'!F2060</f>
        <v>11.313100000000002</v>
      </c>
      <c r="H2060" s="2">
        <f>'Moving Avg'!G2060</f>
        <v>11.603879999999995</v>
      </c>
      <c r="I2060" s="2">
        <f>'Moving Avg'!H2060</f>
        <v>11.304905000000009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  <c r="M2060" s="7">
        <f t="shared" si="320"/>
        <v>50</v>
      </c>
      <c r="N2060" s="7">
        <f t="shared" si="321"/>
        <v>0</v>
      </c>
      <c r="O2060" s="7">
        <f t="shared" si="322"/>
        <v>0</v>
      </c>
      <c r="P2060" s="7">
        <f t="shared" si="323"/>
        <v>16.5</v>
      </c>
      <c r="Q2060" s="8">
        <f t="shared" si="324"/>
        <v>19.975000000000001</v>
      </c>
      <c r="R2060" s="8">
        <f t="shared" si="325"/>
        <v>14.125</v>
      </c>
      <c r="S2060" s="8">
        <f t="shared" si="326"/>
        <v>14.925000000000001</v>
      </c>
      <c r="T2060" s="8">
        <f t="shared" si="327"/>
        <v>16.625</v>
      </c>
      <c r="U2060" s="7">
        <f t="shared" si="328"/>
        <v>16.341666666666669</v>
      </c>
      <c r="V2060" s="7">
        <f t="shared" si="329"/>
        <v>16.412500000000001</v>
      </c>
    </row>
    <row r="2061" spans="1:22" ht="13.5" x14ac:dyDescent="0.25">
      <c r="A2061" s="3">
        <f>RSI!A2061</f>
        <v>45002</v>
      </c>
      <c r="B2061" s="2">
        <f>RSI!B2061</f>
        <v>10.8</v>
      </c>
      <c r="C2061" s="2">
        <f>RSI!I2061</f>
        <v>17.707965380178578</v>
      </c>
      <c r="D2061" s="2">
        <f>MACD!E2061</f>
        <v>0.17139156773160025</v>
      </c>
      <c r="E2061" s="2">
        <f>MACD!F2061</f>
        <v>0.1167557329858121</v>
      </c>
      <c r="F2061" s="2">
        <f>'Moving Avg'!D2061</f>
        <v>10.946400000000001</v>
      </c>
      <c r="G2061" s="2">
        <f>'Moving Avg'!F2061</f>
        <v>11.274850000000004</v>
      </c>
      <c r="H2061" s="2">
        <f>'Moving Avg'!G2061</f>
        <v>11.579619999999995</v>
      </c>
      <c r="I2061" s="2">
        <f>'Moving Avg'!H2061</f>
        <v>11.317035000000008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  <c r="M2061" s="7">
        <f t="shared" si="320"/>
        <v>50</v>
      </c>
      <c r="N2061" s="7">
        <f t="shared" si="321"/>
        <v>0</v>
      </c>
      <c r="O2061" s="7">
        <f t="shared" si="322"/>
        <v>0</v>
      </c>
      <c r="P2061" s="7">
        <f t="shared" si="323"/>
        <v>16.5</v>
      </c>
      <c r="Q2061" s="8">
        <f t="shared" si="324"/>
        <v>19.975000000000001</v>
      </c>
      <c r="R2061" s="8">
        <f t="shared" si="325"/>
        <v>14.125</v>
      </c>
      <c r="S2061" s="8">
        <f t="shared" si="326"/>
        <v>14.925000000000001</v>
      </c>
      <c r="T2061" s="8">
        <f t="shared" si="327"/>
        <v>16.625</v>
      </c>
      <c r="U2061" s="7">
        <f t="shared" si="328"/>
        <v>16.341666666666669</v>
      </c>
      <c r="V2061" s="7">
        <f t="shared" si="329"/>
        <v>16.412500000000001</v>
      </c>
    </row>
    <row r="2062" spans="1:22" ht="13.5" x14ac:dyDescent="0.25">
      <c r="A2062" s="3">
        <f>RSI!A2062</f>
        <v>45006</v>
      </c>
      <c r="B2062" s="2">
        <f>RSI!B2062</f>
        <v>10.593</v>
      </c>
      <c r="C2062" s="2">
        <f>RSI!I2062</f>
        <v>13.960423158962598</v>
      </c>
      <c r="D2062" s="2">
        <f>MACD!E2062</f>
        <v>0.19442295952754307</v>
      </c>
      <c r="E2062" s="2">
        <f>MACD!F2062</f>
        <v>0.13228917829415829</v>
      </c>
      <c r="F2062" s="2">
        <f>'Moving Avg'!D2062</f>
        <v>10.825200000000001</v>
      </c>
      <c r="G2062" s="2">
        <f>'Moving Avg'!F2062</f>
        <v>11.227100000000004</v>
      </c>
      <c r="H2062" s="2">
        <f>'Moving Avg'!G2062</f>
        <v>11.554699999999993</v>
      </c>
      <c r="I2062" s="2">
        <f>'Moving Avg'!H2062</f>
        <v>11.328460000000009</v>
      </c>
      <c r="J2062" s="5" t="str">
        <f>OBV!F2062</f>
        <v>BEARISH</v>
      </c>
      <c r="K2062" s="5" t="str">
        <f>OBV!G2062</f>
        <v>NEUTRAL</v>
      </c>
      <c r="L2062" s="5" t="str">
        <f>OBV!H2062</f>
        <v>CONFIRMED BEARISH</v>
      </c>
      <c r="M2062" s="7">
        <f t="shared" si="320"/>
        <v>50</v>
      </c>
      <c r="N2062" s="7">
        <f t="shared" si="321"/>
        <v>0</v>
      </c>
      <c r="O2062" s="7">
        <f t="shared" si="322"/>
        <v>0</v>
      </c>
      <c r="P2062" s="7">
        <f t="shared" si="323"/>
        <v>16.5</v>
      </c>
      <c r="Q2062" s="8">
        <f t="shared" si="324"/>
        <v>19.975000000000001</v>
      </c>
      <c r="R2062" s="8">
        <f t="shared" si="325"/>
        <v>14.125</v>
      </c>
      <c r="S2062" s="8">
        <f t="shared" si="326"/>
        <v>14.925000000000001</v>
      </c>
      <c r="T2062" s="8">
        <f t="shared" si="327"/>
        <v>16.625</v>
      </c>
      <c r="U2062" s="7">
        <f t="shared" si="328"/>
        <v>16.341666666666669</v>
      </c>
      <c r="V2062" s="7">
        <f t="shared" si="329"/>
        <v>16.412500000000001</v>
      </c>
    </row>
    <row r="2063" spans="1:22" ht="13.5" x14ac:dyDescent="0.25">
      <c r="A2063" s="3">
        <f>RSI!A2063</f>
        <v>45007</v>
      </c>
      <c r="B2063" s="2">
        <f>RSI!B2063</f>
        <v>10.759</v>
      </c>
      <c r="C2063" s="2">
        <f>RSI!I2063</f>
        <v>27.255748671632304</v>
      </c>
      <c r="D2063" s="2">
        <f>MACD!E2063</f>
        <v>0.19679316153829518</v>
      </c>
      <c r="E2063" s="2">
        <f>MACD!F2063</f>
        <v>0.14518997494298569</v>
      </c>
      <c r="F2063" s="2">
        <f>'Moving Avg'!D2063</f>
        <v>10.750400000000003</v>
      </c>
      <c r="G2063" s="2">
        <f>'Moving Avg'!F2063</f>
        <v>11.18805</v>
      </c>
      <c r="H2063" s="2">
        <f>'Moving Avg'!G2063</f>
        <v>11.529279999999996</v>
      </c>
      <c r="I2063" s="2">
        <f>'Moving Avg'!H2063</f>
        <v>11.340840000000007</v>
      </c>
      <c r="J2063" s="5" t="str">
        <f>OBV!F2063</f>
        <v>BULLISH</v>
      </c>
      <c r="K2063" s="5" t="str">
        <f>OBV!G2063</f>
        <v>NEUTRAL</v>
      </c>
      <c r="L2063" s="5" t="str">
        <f>OBV!H2063</f>
        <v>BULLISH DIVERGENCE</v>
      </c>
      <c r="M2063" s="7">
        <f t="shared" si="320"/>
        <v>50</v>
      </c>
      <c r="N2063" s="7">
        <f t="shared" si="321"/>
        <v>0</v>
      </c>
      <c r="O2063" s="7">
        <f t="shared" si="322"/>
        <v>0</v>
      </c>
      <c r="P2063" s="7">
        <f t="shared" si="323"/>
        <v>66.5</v>
      </c>
      <c r="Q2063" s="8">
        <f t="shared" si="324"/>
        <v>27.475000000000001</v>
      </c>
      <c r="R2063" s="8">
        <f t="shared" si="325"/>
        <v>26.625</v>
      </c>
      <c r="S2063" s="8">
        <f t="shared" si="326"/>
        <v>37.424999999999997</v>
      </c>
      <c r="T2063" s="8">
        <f t="shared" si="327"/>
        <v>29.125</v>
      </c>
      <c r="U2063" s="7">
        <f t="shared" si="328"/>
        <v>30.508333333333336</v>
      </c>
      <c r="V2063" s="7">
        <f t="shared" si="329"/>
        <v>30.162500000000001</v>
      </c>
    </row>
    <row r="2064" spans="1:22" ht="13.5" x14ac:dyDescent="0.25">
      <c r="A2064" s="3">
        <f>RSI!A2064</f>
        <v>45008</v>
      </c>
      <c r="B2064" s="2">
        <f>RSI!B2064</f>
        <v>10.759</v>
      </c>
      <c r="C2064" s="2">
        <f>RSI!I2064</f>
        <v>27.255748671632304</v>
      </c>
      <c r="D2064" s="2">
        <f>MACD!E2064</f>
        <v>0.20161547751209419</v>
      </c>
      <c r="E2064" s="2">
        <f>MACD!F2064</f>
        <v>0.15647507545680739</v>
      </c>
      <c r="F2064" s="2">
        <f>'Moving Avg'!D2064</f>
        <v>10.7422</v>
      </c>
      <c r="G2064" s="2">
        <f>'Moving Avg'!F2064</f>
        <v>11.146500000000003</v>
      </c>
      <c r="H2064" s="2">
        <f>'Moving Avg'!G2064</f>
        <v>11.507679999999995</v>
      </c>
      <c r="I2064" s="2">
        <f>'Moving Avg'!H2064</f>
        <v>11.352595000000006</v>
      </c>
      <c r="J2064" s="5" t="str">
        <f>OBV!F2064</f>
        <v>BULLISH</v>
      </c>
      <c r="K2064" s="5" t="str">
        <f>OBV!G2064</f>
        <v>NEUTRAL</v>
      </c>
      <c r="L2064" s="5" t="str">
        <f>OBV!H2064</f>
        <v>BULLISH DIVERGENCE</v>
      </c>
      <c r="M2064" s="7">
        <f t="shared" si="320"/>
        <v>50</v>
      </c>
      <c r="N2064" s="7">
        <f t="shared" si="321"/>
        <v>0</v>
      </c>
      <c r="O2064" s="7">
        <f t="shared" si="322"/>
        <v>0</v>
      </c>
      <c r="P2064" s="7">
        <f t="shared" si="323"/>
        <v>66.5</v>
      </c>
      <c r="Q2064" s="8">
        <f t="shared" si="324"/>
        <v>27.475000000000001</v>
      </c>
      <c r="R2064" s="8">
        <f t="shared" si="325"/>
        <v>26.625</v>
      </c>
      <c r="S2064" s="8">
        <f t="shared" si="326"/>
        <v>37.424999999999997</v>
      </c>
      <c r="T2064" s="8">
        <f t="shared" si="327"/>
        <v>29.125</v>
      </c>
      <c r="U2064" s="7">
        <f t="shared" si="328"/>
        <v>30.508333333333336</v>
      </c>
      <c r="V2064" s="7">
        <f t="shared" si="329"/>
        <v>30.162500000000001</v>
      </c>
    </row>
    <row r="2065" spans="1:22" ht="13.5" x14ac:dyDescent="0.25">
      <c r="A2065" s="3">
        <f>RSI!A2065</f>
        <v>45009</v>
      </c>
      <c r="B2065" s="2">
        <f>RSI!B2065</f>
        <v>10.750999999999999</v>
      </c>
      <c r="C2065" s="2">
        <f>RSI!I2065</f>
        <v>27.022362409300982</v>
      </c>
      <c r="D2065" s="2">
        <f>MACD!E2065</f>
        <v>0.20889660281906508</v>
      </c>
      <c r="E2065" s="2">
        <f>MACD!F2065</f>
        <v>0.16695938092925894</v>
      </c>
      <c r="F2065" s="2">
        <f>'Moving Avg'!D2065</f>
        <v>10.7324</v>
      </c>
      <c r="G2065" s="2">
        <f>'Moving Avg'!F2065</f>
        <v>11.110800000000001</v>
      </c>
      <c r="H2065" s="2">
        <f>'Moving Avg'!G2065</f>
        <v>11.481759999999998</v>
      </c>
      <c r="I2065" s="2">
        <f>'Moving Avg'!H2065</f>
        <v>11.363355000000006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  <c r="M2065" s="7">
        <f t="shared" si="320"/>
        <v>50</v>
      </c>
      <c r="N2065" s="7">
        <f t="shared" si="321"/>
        <v>0</v>
      </c>
      <c r="O2065" s="7">
        <f t="shared" si="322"/>
        <v>0</v>
      </c>
      <c r="P2065" s="7">
        <f t="shared" si="323"/>
        <v>16.5</v>
      </c>
      <c r="Q2065" s="8">
        <f t="shared" si="324"/>
        <v>19.975000000000001</v>
      </c>
      <c r="R2065" s="8">
        <f t="shared" si="325"/>
        <v>14.125</v>
      </c>
      <c r="S2065" s="8">
        <f t="shared" si="326"/>
        <v>14.925000000000001</v>
      </c>
      <c r="T2065" s="8">
        <f t="shared" si="327"/>
        <v>16.625</v>
      </c>
      <c r="U2065" s="7">
        <f t="shared" si="328"/>
        <v>16.341666666666669</v>
      </c>
      <c r="V2065" s="7">
        <f t="shared" si="329"/>
        <v>16.412500000000001</v>
      </c>
    </row>
    <row r="2066" spans="1:22" ht="13.5" x14ac:dyDescent="0.25">
      <c r="A2066" s="3">
        <f>RSI!A2066</f>
        <v>45012</v>
      </c>
      <c r="B2066" s="2">
        <f>RSI!B2066</f>
        <v>10.750999999999999</v>
      </c>
      <c r="C2066" s="2">
        <f>RSI!I2066</f>
        <v>27.022362409300982</v>
      </c>
      <c r="D2066" s="2">
        <f>MACD!E2066</f>
        <v>0.21751974540635999</v>
      </c>
      <c r="E2066" s="2">
        <f>MACD!F2066</f>
        <v>0.17707145382467915</v>
      </c>
      <c r="F2066" s="2">
        <f>'Moving Avg'!D2066</f>
        <v>10.7226</v>
      </c>
      <c r="G2066" s="2">
        <f>'Moving Avg'!F2066</f>
        <v>11.075100000000001</v>
      </c>
      <c r="H2066" s="2">
        <f>'Moving Avg'!G2066</f>
        <v>11.454179999999997</v>
      </c>
      <c r="I2066" s="2">
        <f>'Moving Avg'!H2066</f>
        <v>11.371830000000006</v>
      </c>
      <c r="J2066" s="5" t="str">
        <f>OBV!F2066</f>
        <v>BEARISH</v>
      </c>
      <c r="K2066" s="5" t="str">
        <f>OBV!G2066</f>
        <v>NEUTRAL</v>
      </c>
      <c r="L2066" s="5" t="str">
        <f>OBV!H2066</f>
        <v>CONFIRMED BEARISH</v>
      </c>
      <c r="M2066" s="7">
        <f t="shared" si="320"/>
        <v>50</v>
      </c>
      <c r="N2066" s="7">
        <f t="shared" si="321"/>
        <v>0</v>
      </c>
      <c r="O2066" s="7">
        <f t="shared" si="322"/>
        <v>0</v>
      </c>
      <c r="P2066" s="7">
        <f t="shared" si="323"/>
        <v>16.5</v>
      </c>
      <c r="Q2066" s="8">
        <f t="shared" si="324"/>
        <v>19.975000000000001</v>
      </c>
      <c r="R2066" s="8">
        <f t="shared" si="325"/>
        <v>14.125</v>
      </c>
      <c r="S2066" s="8">
        <f t="shared" si="326"/>
        <v>14.925000000000001</v>
      </c>
      <c r="T2066" s="8">
        <f t="shared" si="327"/>
        <v>16.625</v>
      </c>
      <c r="U2066" s="7">
        <f t="shared" si="328"/>
        <v>16.341666666666669</v>
      </c>
      <c r="V2066" s="7">
        <f t="shared" si="329"/>
        <v>16.412500000000001</v>
      </c>
    </row>
    <row r="2067" spans="1:22" ht="13.5" x14ac:dyDescent="0.25">
      <c r="A2067" s="3">
        <f>RSI!A2067</f>
        <v>45013</v>
      </c>
      <c r="B2067" s="2">
        <f>RSI!B2067</f>
        <v>10.385</v>
      </c>
      <c r="C2067" s="2">
        <f>RSI!I2067</f>
        <v>18.580543233883631</v>
      </c>
      <c r="D2067" s="2">
        <f>MACD!E2067</f>
        <v>0.25159178309832697</v>
      </c>
      <c r="E2067" s="2">
        <f>MACD!F2067</f>
        <v>0.19197551967940873</v>
      </c>
      <c r="F2067" s="2">
        <f>'Moving Avg'!D2067</f>
        <v>10.680999999999999</v>
      </c>
      <c r="G2067" s="2">
        <f>'Moving Avg'!F2067</f>
        <v>11.0215</v>
      </c>
      <c r="H2067" s="2">
        <f>'Moving Avg'!G2067</f>
        <v>11.414459999999998</v>
      </c>
      <c r="I2067" s="2">
        <f>'Moving Avg'!H2067</f>
        <v>11.378725000000006</v>
      </c>
      <c r="J2067" s="5" t="str">
        <f>OBV!F2067</f>
        <v>BULLISH</v>
      </c>
      <c r="K2067" s="5" t="str">
        <f>OBV!G2067</f>
        <v>NEUTRAL</v>
      </c>
      <c r="L2067" s="5" t="str">
        <f>OBV!H2067</f>
        <v>BULLISH DIVERGENCE</v>
      </c>
      <c r="M2067" s="7">
        <f t="shared" si="320"/>
        <v>50</v>
      </c>
      <c r="N2067" s="7">
        <f t="shared" si="321"/>
        <v>0</v>
      </c>
      <c r="O2067" s="7">
        <f t="shared" si="322"/>
        <v>0</v>
      </c>
      <c r="P2067" s="7">
        <f t="shared" si="323"/>
        <v>66.5</v>
      </c>
      <c r="Q2067" s="8">
        <f t="shared" si="324"/>
        <v>27.475000000000001</v>
      </c>
      <c r="R2067" s="8">
        <f t="shared" si="325"/>
        <v>26.625</v>
      </c>
      <c r="S2067" s="8">
        <f t="shared" si="326"/>
        <v>37.424999999999997</v>
      </c>
      <c r="T2067" s="8">
        <f t="shared" si="327"/>
        <v>29.125</v>
      </c>
      <c r="U2067" s="7">
        <f t="shared" si="328"/>
        <v>30.508333333333336</v>
      </c>
      <c r="V2067" s="7">
        <f t="shared" si="329"/>
        <v>30.162500000000001</v>
      </c>
    </row>
    <row r="2068" spans="1:22" ht="13.5" x14ac:dyDescent="0.25">
      <c r="A2068" s="3">
        <f>RSI!A2068</f>
        <v>45014</v>
      </c>
      <c r="B2068" s="2">
        <f>RSI!B2068</f>
        <v>10.967000000000001</v>
      </c>
      <c r="C2068" s="2">
        <f>RSI!I2068</f>
        <v>46.957392740661454</v>
      </c>
      <c r="D2068" s="2">
        <f>MACD!E2068</f>
        <v>0.23143065270772389</v>
      </c>
      <c r="E2068" s="2">
        <f>MACD!F2068</f>
        <v>0.19986654628507178</v>
      </c>
      <c r="F2068" s="2">
        <f>'Moving Avg'!D2068</f>
        <v>10.722599999999998</v>
      </c>
      <c r="G2068" s="2">
        <f>'Moving Avg'!F2068</f>
        <v>10.997000000000002</v>
      </c>
      <c r="H2068" s="2">
        <f>'Moving Avg'!G2068</f>
        <v>11.392859999999999</v>
      </c>
      <c r="I2068" s="2">
        <f>'Moving Avg'!H2068</f>
        <v>11.388695000000009</v>
      </c>
      <c r="J2068" s="5" t="str">
        <f>OBV!F2068</f>
        <v>BULLISH</v>
      </c>
      <c r="K2068" s="5" t="str">
        <f>OBV!G2068</f>
        <v>NEUTRAL</v>
      </c>
      <c r="L2068" s="5" t="str">
        <f>OBV!H2068</f>
        <v>CONFIRMED BULLISH</v>
      </c>
      <c r="M2068" s="7">
        <f t="shared" si="320"/>
        <v>25</v>
      </c>
      <c r="N2068" s="7">
        <f t="shared" si="321"/>
        <v>0</v>
      </c>
      <c r="O2068" s="7">
        <f t="shared" si="322"/>
        <v>0</v>
      </c>
      <c r="P2068" s="7">
        <f t="shared" si="323"/>
        <v>83.5</v>
      </c>
      <c r="Q2068" s="8">
        <f t="shared" si="324"/>
        <v>21.274999999999999</v>
      </c>
      <c r="R2068" s="8">
        <f t="shared" si="325"/>
        <v>25.875</v>
      </c>
      <c r="S2068" s="8">
        <f t="shared" si="326"/>
        <v>41.325000000000003</v>
      </c>
      <c r="T2068" s="8">
        <f t="shared" si="327"/>
        <v>27.125</v>
      </c>
      <c r="U2068" s="7">
        <f t="shared" si="328"/>
        <v>29.491666666666664</v>
      </c>
      <c r="V2068" s="7">
        <f t="shared" si="329"/>
        <v>28.9</v>
      </c>
    </row>
    <row r="2069" spans="1:22" ht="13.5" x14ac:dyDescent="0.25">
      <c r="A2069" s="3">
        <f>RSI!A2069</f>
        <v>45015</v>
      </c>
      <c r="B2069" s="2">
        <f>RSI!B2069</f>
        <v>10.967000000000001</v>
      </c>
      <c r="C2069" s="2">
        <f>RSI!I2069</f>
        <v>46.957392740661454</v>
      </c>
      <c r="D2069" s="2">
        <f>MACD!E2069</f>
        <v>0.16365847758451224</v>
      </c>
      <c r="E2069" s="2">
        <f>MACD!F2069</f>
        <v>0.19262493254495988</v>
      </c>
      <c r="F2069" s="2">
        <f>'Moving Avg'!D2069</f>
        <v>10.764199999999999</v>
      </c>
      <c r="G2069" s="2">
        <f>'Moving Avg'!F2069</f>
        <v>10.975</v>
      </c>
      <c r="H2069" s="2">
        <f>'Moving Avg'!G2069</f>
        <v>11.371259999999998</v>
      </c>
      <c r="I2069" s="2">
        <f>'Moving Avg'!H2069</f>
        <v>11.400160000000007</v>
      </c>
      <c r="J2069" s="5" t="str">
        <f>OBV!F2069</f>
        <v>BULLISH</v>
      </c>
      <c r="K2069" s="5" t="str">
        <f>OBV!G2069</f>
        <v>NEUTRAL</v>
      </c>
      <c r="L2069" s="5" t="str">
        <f>OBV!H2069</f>
        <v>CONFIRMED BULLISH</v>
      </c>
      <c r="M2069" s="7">
        <f t="shared" si="320"/>
        <v>25</v>
      </c>
      <c r="N2069" s="7">
        <f t="shared" si="321"/>
        <v>100</v>
      </c>
      <c r="O2069" s="7">
        <f t="shared" si="322"/>
        <v>0</v>
      </c>
      <c r="P2069" s="7">
        <f t="shared" si="323"/>
        <v>83.5</v>
      </c>
      <c r="Q2069" s="8">
        <f t="shared" si="324"/>
        <v>56.274999999999999</v>
      </c>
      <c r="R2069" s="8">
        <f t="shared" si="325"/>
        <v>45.875</v>
      </c>
      <c r="S2069" s="8">
        <f t="shared" si="326"/>
        <v>56.325000000000003</v>
      </c>
      <c r="T2069" s="8">
        <f t="shared" si="327"/>
        <v>52.125</v>
      </c>
      <c r="U2069" s="7">
        <f t="shared" si="328"/>
        <v>52.82500000000001</v>
      </c>
      <c r="V2069" s="7">
        <f t="shared" si="329"/>
        <v>52.650000000000006</v>
      </c>
    </row>
    <row r="2070" spans="1:22" ht="13.5" x14ac:dyDescent="0.25">
      <c r="A2070" s="3">
        <f>RSI!A2070</f>
        <v>45016</v>
      </c>
      <c r="B2070" s="2">
        <f>RSI!B2070</f>
        <v>11.622999999999999</v>
      </c>
      <c r="C2070" s="2">
        <f>RSI!I2070</f>
        <v>63.559691979843791</v>
      </c>
      <c r="D2070" s="2">
        <f>MACD!E2070</f>
        <v>5.8199839210661963E-2</v>
      </c>
      <c r="E2070" s="2">
        <f>MACD!F2070</f>
        <v>0.1657399138781003</v>
      </c>
      <c r="F2070" s="2">
        <f>'Moving Avg'!D2070</f>
        <v>10.938599999999999</v>
      </c>
      <c r="G2070" s="2">
        <f>'Moving Avg'!F2070</f>
        <v>10.985800000000001</v>
      </c>
      <c r="H2070" s="2">
        <f>'Moving Avg'!G2070</f>
        <v>11.367439999999998</v>
      </c>
      <c r="I2070" s="2">
        <f>'Moving Avg'!H2070</f>
        <v>11.41320500000001</v>
      </c>
      <c r="J2070" s="5" t="str">
        <f>OBV!F2070</f>
        <v>BULLISH</v>
      </c>
      <c r="K2070" s="5" t="str">
        <f>OBV!G2070</f>
        <v>NEUTRAL</v>
      </c>
      <c r="L2070" s="5" t="str">
        <f>OBV!H2070</f>
        <v>CONFIRMED BULLISH</v>
      </c>
      <c r="M2070" s="7">
        <f t="shared" si="320"/>
        <v>25</v>
      </c>
      <c r="N2070" s="7">
        <f t="shared" si="321"/>
        <v>100</v>
      </c>
      <c r="O2070" s="7">
        <f t="shared" si="322"/>
        <v>0</v>
      </c>
      <c r="P2070" s="7">
        <f t="shared" si="323"/>
        <v>83.5</v>
      </c>
      <c r="Q2070" s="8">
        <f t="shared" si="324"/>
        <v>56.274999999999999</v>
      </c>
      <c r="R2070" s="8">
        <f t="shared" si="325"/>
        <v>45.875</v>
      </c>
      <c r="S2070" s="8">
        <f t="shared" si="326"/>
        <v>56.325000000000003</v>
      </c>
      <c r="T2070" s="8">
        <f t="shared" si="327"/>
        <v>52.125</v>
      </c>
      <c r="U2070" s="7">
        <f t="shared" si="328"/>
        <v>52.82500000000001</v>
      </c>
      <c r="V2070" s="7">
        <f t="shared" si="329"/>
        <v>52.650000000000006</v>
      </c>
    </row>
    <row r="2071" spans="1:22" ht="13.5" x14ac:dyDescent="0.25">
      <c r="A2071" s="3">
        <f>RSI!A2071</f>
        <v>45019</v>
      </c>
      <c r="B2071" s="2">
        <f>RSI!B2071</f>
        <v>11.548</v>
      </c>
      <c r="C2071" s="2">
        <f>RSI!I2071</f>
        <v>61.201142398912936</v>
      </c>
      <c r="D2071" s="2">
        <f>MACD!E2071</f>
        <v>-2.8911057967830445E-2</v>
      </c>
      <c r="E2071" s="2">
        <f>MACD!F2071</f>
        <v>0.12680971950891415</v>
      </c>
      <c r="F2071" s="2">
        <f>'Moving Avg'!D2071</f>
        <v>11.098000000000001</v>
      </c>
      <c r="G2071" s="2">
        <f>'Moving Avg'!F2071</f>
        <v>10.998650000000001</v>
      </c>
      <c r="H2071" s="2">
        <f>'Moving Avg'!G2071</f>
        <v>11.357459999999998</v>
      </c>
      <c r="I2071" s="2">
        <f>'Moving Avg'!H2071</f>
        <v>11.427495000000006</v>
      </c>
      <c r="J2071" s="5" t="str">
        <f>OBV!F2071</f>
        <v>BULLISH</v>
      </c>
      <c r="K2071" s="5" t="str">
        <f>OBV!G2071</f>
        <v>NEUTRAL</v>
      </c>
      <c r="L2071" s="5" t="str">
        <f>OBV!H2071</f>
        <v>CONFIRMED BULLISH</v>
      </c>
      <c r="M2071" s="7">
        <f t="shared" si="320"/>
        <v>25</v>
      </c>
      <c r="N2071" s="7">
        <f t="shared" si="321"/>
        <v>100</v>
      </c>
      <c r="O2071" s="7">
        <f t="shared" si="322"/>
        <v>0</v>
      </c>
      <c r="P2071" s="7">
        <f t="shared" si="323"/>
        <v>83.5</v>
      </c>
      <c r="Q2071" s="8">
        <f t="shared" si="324"/>
        <v>56.274999999999999</v>
      </c>
      <c r="R2071" s="8">
        <f t="shared" si="325"/>
        <v>45.875</v>
      </c>
      <c r="S2071" s="8">
        <f t="shared" si="326"/>
        <v>56.325000000000003</v>
      </c>
      <c r="T2071" s="8">
        <f t="shared" si="327"/>
        <v>52.125</v>
      </c>
      <c r="U2071" s="7">
        <f t="shared" si="328"/>
        <v>52.82500000000001</v>
      </c>
      <c r="V2071" s="7">
        <f t="shared" si="329"/>
        <v>52.650000000000006</v>
      </c>
    </row>
    <row r="2072" spans="1:22" ht="13.5" x14ac:dyDescent="0.25">
      <c r="A2072" s="3">
        <f>RSI!A2072</f>
        <v>45020</v>
      </c>
      <c r="B2072" s="2">
        <f>RSI!B2072</f>
        <v>11.814</v>
      </c>
      <c r="C2072" s="2">
        <f>RSI!I2072</f>
        <v>66.017547440650048</v>
      </c>
      <c r="D2072" s="2">
        <f>MACD!E2072</f>
        <v>-0.15690493971203345</v>
      </c>
      <c r="E2072" s="2">
        <f>MACD!F2072</f>
        <v>7.0066787664724628E-2</v>
      </c>
      <c r="F2072" s="2">
        <f>'Moving Avg'!D2072</f>
        <v>11.383800000000001</v>
      </c>
      <c r="G2072" s="2">
        <f>'Moving Avg'!F2072</f>
        <v>11.025650000000001</v>
      </c>
      <c r="H2072" s="2">
        <f>'Moving Avg'!G2072</f>
        <v>11.356959999999999</v>
      </c>
      <c r="I2072" s="2">
        <f>'Moving Avg'!H2072</f>
        <v>11.442950000000003</v>
      </c>
      <c r="J2072" s="5" t="str">
        <f>OBV!F2072</f>
        <v>BULLISH</v>
      </c>
      <c r="K2072" s="5" t="str">
        <f>OBV!G2072</f>
        <v>NEUTRAL</v>
      </c>
      <c r="L2072" s="5" t="str">
        <f>OBV!H2072</f>
        <v>CONFIRMED BULLISH</v>
      </c>
      <c r="M2072" s="7">
        <f t="shared" si="320"/>
        <v>25</v>
      </c>
      <c r="N2072" s="7">
        <f t="shared" si="321"/>
        <v>100</v>
      </c>
      <c r="O2072" s="7">
        <f t="shared" si="322"/>
        <v>0</v>
      </c>
      <c r="P2072" s="7">
        <f t="shared" si="323"/>
        <v>83.5</v>
      </c>
      <c r="Q2072" s="8">
        <f t="shared" si="324"/>
        <v>56.274999999999999</v>
      </c>
      <c r="R2072" s="8">
        <f t="shared" si="325"/>
        <v>45.875</v>
      </c>
      <c r="S2072" s="8">
        <f t="shared" si="326"/>
        <v>56.325000000000003</v>
      </c>
      <c r="T2072" s="8">
        <f t="shared" si="327"/>
        <v>52.125</v>
      </c>
      <c r="U2072" s="7">
        <f t="shared" si="328"/>
        <v>52.82500000000001</v>
      </c>
      <c r="V2072" s="7">
        <f t="shared" si="329"/>
        <v>52.650000000000006</v>
      </c>
    </row>
    <row r="2073" spans="1:22" ht="13.5" x14ac:dyDescent="0.25">
      <c r="A2073" s="3">
        <f>RSI!A2073</f>
        <v>45021</v>
      </c>
      <c r="B2073" s="2">
        <f>RSI!B2073</f>
        <v>11.814</v>
      </c>
      <c r="C2073" s="2">
        <f>RSI!I2073</f>
        <v>66.017547440650063</v>
      </c>
      <c r="D2073" s="2">
        <f>MACD!E2073</f>
        <v>-0.24377302438669801</v>
      </c>
      <c r="E2073" s="2">
        <f>MACD!F2073</f>
        <v>7.2988252544401028E-3</v>
      </c>
      <c r="F2073" s="2">
        <f>'Moving Avg'!D2073</f>
        <v>11.5532</v>
      </c>
      <c r="G2073" s="2">
        <f>'Moving Avg'!F2073</f>
        <v>11.05555</v>
      </c>
      <c r="H2073" s="2">
        <f>'Moving Avg'!G2073</f>
        <v>11.353299999999999</v>
      </c>
      <c r="I2073" s="2">
        <f>'Moving Avg'!H2073</f>
        <v>11.458405000000003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  <c r="M2073" s="7">
        <f t="shared" si="320"/>
        <v>25</v>
      </c>
      <c r="N2073" s="7">
        <f t="shared" si="321"/>
        <v>100</v>
      </c>
      <c r="O2073" s="7">
        <f t="shared" si="322"/>
        <v>50</v>
      </c>
      <c r="P2073" s="7">
        <f t="shared" si="323"/>
        <v>83.5</v>
      </c>
      <c r="Q2073" s="8">
        <f t="shared" si="324"/>
        <v>63.774999999999999</v>
      </c>
      <c r="R2073" s="8">
        <f t="shared" si="325"/>
        <v>63.375</v>
      </c>
      <c r="S2073" s="8">
        <f t="shared" si="326"/>
        <v>68.825000000000003</v>
      </c>
      <c r="T2073" s="8">
        <f t="shared" si="327"/>
        <v>64.625</v>
      </c>
      <c r="U2073" s="7">
        <f t="shared" si="328"/>
        <v>65.325000000000003</v>
      </c>
      <c r="V2073" s="7">
        <f t="shared" si="329"/>
        <v>65.150000000000006</v>
      </c>
    </row>
    <row r="2074" spans="1:22" ht="13.5" x14ac:dyDescent="0.25">
      <c r="A2074" s="3">
        <f>RSI!A2074</f>
        <v>45022</v>
      </c>
      <c r="B2074" s="2">
        <f>RSI!B2074</f>
        <v>11.814</v>
      </c>
      <c r="C2074" s="2">
        <f>RSI!I2074</f>
        <v>66.017547440650048</v>
      </c>
      <c r="D2074" s="2">
        <f>MACD!E2074</f>
        <v>-0.3210768169450624</v>
      </c>
      <c r="E2074" s="2">
        <f>MACD!F2074</f>
        <v>-5.8376303185460401E-2</v>
      </c>
      <c r="F2074" s="2">
        <f>'Moving Avg'!D2074</f>
        <v>11.7226</v>
      </c>
      <c r="G2074" s="2">
        <f>'Moving Avg'!F2074</f>
        <v>11.085449999999998</v>
      </c>
      <c r="H2074" s="2">
        <f>'Moving Avg'!G2074</f>
        <v>11.349639999999997</v>
      </c>
      <c r="I2074" s="2">
        <f>'Moving Avg'!H2074</f>
        <v>11.473860000000002</v>
      </c>
      <c r="J2074" s="5" t="str">
        <f>OBV!F2074</f>
        <v>BULLISH</v>
      </c>
      <c r="K2074" s="5" t="str">
        <f>OBV!G2074</f>
        <v>NEUTRAL</v>
      </c>
      <c r="L2074" s="5" t="str">
        <f>OBV!H2074</f>
        <v>CONFIRMED BULLISH</v>
      </c>
      <c r="M2074" s="7">
        <f t="shared" si="320"/>
        <v>25</v>
      </c>
      <c r="N2074" s="7">
        <f t="shared" si="321"/>
        <v>100</v>
      </c>
      <c r="O2074" s="7">
        <f t="shared" si="322"/>
        <v>50</v>
      </c>
      <c r="P2074" s="7">
        <f t="shared" si="323"/>
        <v>83.5</v>
      </c>
      <c r="Q2074" s="8">
        <f t="shared" si="324"/>
        <v>63.774999999999999</v>
      </c>
      <c r="R2074" s="8">
        <f t="shared" si="325"/>
        <v>63.375</v>
      </c>
      <c r="S2074" s="8">
        <f t="shared" si="326"/>
        <v>68.825000000000003</v>
      </c>
      <c r="T2074" s="8">
        <f t="shared" si="327"/>
        <v>64.625</v>
      </c>
      <c r="U2074" s="7">
        <f t="shared" si="328"/>
        <v>65.325000000000003</v>
      </c>
      <c r="V2074" s="7">
        <f t="shared" si="329"/>
        <v>65.150000000000006</v>
      </c>
    </row>
    <row r="2075" spans="1:22" ht="13.5" x14ac:dyDescent="0.25">
      <c r="A2075" s="3">
        <f>RSI!A2075</f>
        <v>45023</v>
      </c>
      <c r="B2075" s="2">
        <f>RSI!B2075</f>
        <v>11.739000000000001</v>
      </c>
      <c r="C2075" s="2">
        <f>RSI!I2075</f>
        <v>63.252421617950063</v>
      </c>
      <c r="D2075" s="2">
        <f>MACD!E2075</f>
        <v>-0.38568147701848154</v>
      </c>
      <c r="E2075" s="2">
        <f>MACD!F2075</f>
        <v>-0.12383733795206464</v>
      </c>
      <c r="F2075" s="2">
        <f>'Moving Avg'!D2075</f>
        <v>11.745799999999999</v>
      </c>
      <c r="G2075" s="2">
        <f>'Moving Avg'!F2075</f>
        <v>11.111599999999999</v>
      </c>
      <c r="H2075" s="2">
        <f>'Moving Avg'!G2075</f>
        <v>11.345479999999998</v>
      </c>
      <c r="I2075" s="2">
        <f>'Moving Avg'!H2075</f>
        <v>11.488939999999999</v>
      </c>
      <c r="J2075" s="5" t="str">
        <f>OBV!F2075</f>
        <v>BEARISH</v>
      </c>
      <c r="K2075" s="5" t="str">
        <f>OBV!G2075</f>
        <v>NEUTRAL</v>
      </c>
      <c r="L2075" s="5" t="str">
        <f>OBV!H2075</f>
        <v>BEARISH DIVERGENCE</v>
      </c>
      <c r="M2075" s="7">
        <f t="shared" si="320"/>
        <v>25</v>
      </c>
      <c r="N2075" s="7">
        <f t="shared" si="321"/>
        <v>100</v>
      </c>
      <c r="O2075" s="7">
        <f t="shared" si="322"/>
        <v>50</v>
      </c>
      <c r="P2075" s="7">
        <f t="shared" si="323"/>
        <v>16.5</v>
      </c>
      <c r="Q2075" s="8">
        <f t="shared" si="324"/>
        <v>53.725000000000001</v>
      </c>
      <c r="R2075" s="8">
        <f t="shared" si="325"/>
        <v>46.625</v>
      </c>
      <c r="S2075" s="8">
        <f t="shared" si="326"/>
        <v>38.674999999999997</v>
      </c>
      <c r="T2075" s="8">
        <f t="shared" si="327"/>
        <v>47.875</v>
      </c>
      <c r="U2075" s="7">
        <f t="shared" si="328"/>
        <v>46.341666666666661</v>
      </c>
      <c r="V2075" s="7">
        <f t="shared" si="329"/>
        <v>46.724999999999994</v>
      </c>
    </row>
    <row r="2076" spans="1:22" ht="13.5" x14ac:dyDescent="0.25">
      <c r="A2076" s="3">
        <f>RSI!A2076</f>
        <v>45026</v>
      </c>
      <c r="B2076" s="2">
        <f>RSI!B2076</f>
        <v>11.631</v>
      </c>
      <c r="C2076" s="2">
        <f>RSI!I2076</f>
        <v>59.394537384716941</v>
      </c>
      <c r="D2076" s="2">
        <f>MACD!E2076</f>
        <v>-0.43516169243761738</v>
      </c>
      <c r="E2076" s="2">
        <f>MACD!F2076</f>
        <v>-0.18610220884917519</v>
      </c>
      <c r="F2076" s="2">
        <f>'Moving Avg'!D2076</f>
        <v>11.7624</v>
      </c>
      <c r="G2076" s="2">
        <f>'Moving Avg'!F2076</f>
        <v>11.132350000000001</v>
      </c>
      <c r="H2076" s="2">
        <f>'Moving Avg'!G2076</f>
        <v>11.339159999999998</v>
      </c>
      <c r="I2076" s="2">
        <f>'Moving Avg'!H2076</f>
        <v>11.503435000000001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  <c r="M2076" s="7">
        <f t="shared" si="320"/>
        <v>25</v>
      </c>
      <c r="N2076" s="7">
        <f t="shared" si="321"/>
        <v>100</v>
      </c>
      <c r="O2076" s="7">
        <f t="shared" si="322"/>
        <v>50</v>
      </c>
      <c r="P2076" s="7">
        <f t="shared" si="323"/>
        <v>83.5</v>
      </c>
      <c r="Q2076" s="8">
        <f t="shared" si="324"/>
        <v>63.774999999999999</v>
      </c>
      <c r="R2076" s="8">
        <f t="shared" si="325"/>
        <v>63.375</v>
      </c>
      <c r="S2076" s="8">
        <f t="shared" si="326"/>
        <v>68.825000000000003</v>
      </c>
      <c r="T2076" s="8">
        <f t="shared" si="327"/>
        <v>64.625</v>
      </c>
      <c r="U2076" s="7">
        <f t="shared" si="328"/>
        <v>65.325000000000003</v>
      </c>
      <c r="V2076" s="7">
        <f t="shared" si="329"/>
        <v>65.150000000000006</v>
      </c>
    </row>
    <row r="2077" spans="1:22" ht="13.5" x14ac:dyDescent="0.25">
      <c r="A2077" s="3">
        <f>RSI!A2077</f>
        <v>45027</v>
      </c>
      <c r="B2077" s="2">
        <f>RSI!B2077</f>
        <v>11.407</v>
      </c>
      <c r="C2077" s="2">
        <f>RSI!I2077</f>
        <v>52.273221564082959</v>
      </c>
      <c r="D2077" s="2">
        <f>MACD!E2077</f>
        <v>-0.51871272511713862</v>
      </c>
      <c r="E2077" s="2">
        <f>MACD!F2077</f>
        <v>-0.25262431210276792</v>
      </c>
      <c r="F2077" s="2">
        <f>'Moving Avg'!D2077</f>
        <v>11.681000000000001</v>
      </c>
      <c r="G2077" s="2">
        <f>'Moving Avg'!F2077</f>
        <v>11.142750000000001</v>
      </c>
      <c r="H2077" s="2">
        <f>'Moving Avg'!G2077</f>
        <v>11.339</v>
      </c>
      <c r="I2077" s="2">
        <f>'Moving Avg'!H2077</f>
        <v>11.514815</v>
      </c>
      <c r="J2077" s="5" t="str">
        <f>OBV!F2077</f>
        <v>BEARISH</v>
      </c>
      <c r="K2077" s="5" t="str">
        <f>OBV!G2077</f>
        <v>NEUTRAL</v>
      </c>
      <c r="L2077" s="5" t="str">
        <f>OBV!H2077</f>
        <v>CONFIRMED BEARISH</v>
      </c>
      <c r="M2077" s="7">
        <f t="shared" si="320"/>
        <v>25</v>
      </c>
      <c r="N2077" s="7">
        <f t="shared" si="321"/>
        <v>100</v>
      </c>
      <c r="O2077" s="7">
        <f t="shared" si="322"/>
        <v>50</v>
      </c>
      <c r="P2077" s="7">
        <f t="shared" si="323"/>
        <v>16.5</v>
      </c>
      <c r="Q2077" s="8">
        <f t="shared" si="324"/>
        <v>53.725000000000001</v>
      </c>
      <c r="R2077" s="8">
        <f t="shared" si="325"/>
        <v>46.625</v>
      </c>
      <c r="S2077" s="8">
        <f t="shared" si="326"/>
        <v>38.674999999999997</v>
      </c>
      <c r="T2077" s="8">
        <f t="shared" si="327"/>
        <v>47.875</v>
      </c>
      <c r="U2077" s="7">
        <f t="shared" si="328"/>
        <v>46.341666666666661</v>
      </c>
      <c r="V2077" s="7">
        <f t="shared" si="329"/>
        <v>46.724999999999994</v>
      </c>
    </row>
    <row r="2078" spans="1:22" ht="13.5" x14ac:dyDescent="0.25">
      <c r="A2078" s="3">
        <f>RSI!A2078</f>
        <v>45028</v>
      </c>
      <c r="B2078" s="2">
        <f>RSI!B2078</f>
        <v>11.407</v>
      </c>
      <c r="C2078" s="2">
        <f>RSI!I2078</f>
        <v>52.273221564082959</v>
      </c>
      <c r="D2078" s="2">
        <f>MACD!E2078</f>
        <v>-0.50036994188750583</v>
      </c>
      <c r="E2078" s="2">
        <f>MACD!F2078</f>
        <v>-0.30217343805971553</v>
      </c>
      <c r="F2078" s="2">
        <f>'Moving Avg'!D2078</f>
        <v>11.599599999999999</v>
      </c>
      <c r="G2078" s="2">
        <f>'Moving Avg'!F2078</f>
        <v>11.156450000000001</v>
      </c>
      <c r="H2078" s="2">
        <f>'Moving Avg'!G2078</f>
        <v>11.331520000000003</v>
      </c>
      <c r="I2078" s="2">
        <f>'Moving Avg'!H2078</f>
        <v>11.526195000000003</v>
      </c>
      <c r="J2078" s="5" t="str">
        <f>OBV!F2078</f>
        <v>BEARISH</v>
      </c>
      <c r="K2078" s="5" t="str">
        <f>OBV!G2078</f>
        <v>NEUTRAL</v>
      </c>
      <c r="L2078" s="5" t="str">
        <f>OBV!H2078</f>
        <v>CONFIRMED BEARISH</v>
      </c>
      <c r="M2078" s="7">
        <f t="shared" si="320"/>
        <v>25</v>
      </c>
      <c r="N2078" s="7">
        <f t="shared" si="321"/>
        <v>100</v>
      </c>
      <c r="O2078" s="7">
        <f t="shared" si="322"/>
        <v>50</v>
      </c>
      <c r="P2078" s="7">
        <f t="shared" si="323"/>
        <v>16.5</v>
      </c>
      <c r="Q2078" s="8">
        <f t="shared" si="324"/>
        <v>53.725000000000001</v>
      </c>
      <c r="R2078" s="8">
        <f t="shared" si="325"/>
        <v>46.625</v>
      </c>
      <c r="S2078" s="8">
        <f t="shared" si="326"/>
        <v>38.674999999999997</v>
      </c>
      <c r="T2078" s="8">
        <f t="shared" si="327"/>
        <v>47.875</v>
      </c>
      <c r="U2078" s="7">
        <f t="shared" si="328"/>
        <v>46.341666666666661</v>
      </c>
      <c r="V2078" s="7">
        <f t="shared" si="329"/>
        <v>46.724999999999994</v>
      </c>
    </row>
    <row r="2079" spans="1:22" ht="13.5" x14ac:dyDescent="0.25">
      <c r="A2079" s="3">
        <f>RSI!A2079</f>
        <v>45029</v>
      </c>
      <c r="B2079" s="2">
        <f>RSI!B2079</f>
        <v>11.382</v>
      </c>
      <c r="C2079" s="2">
        <f>RSI!I2079</f>
        <v>51.474369909929685</v>
      </c>
      <c r="D2079" s="2">
        <f>MACD!E2079</f>
        <v>-0.48345898702796752</v>
      </c>
      <c r="E2079" s="2">
        <f>MACD!F2079</f>
        <v>-0.33843054785336596</v>
      </c>
      <c r="F2079" s="2">
        <f>'Moving Avg'!D2079</f>
        <v>11.513199999999999</v>
      </c>
      <c r="G2079" s="2">
        <f>'Moving Avg'!F2079</f>
        <v>11.185550000000001</v>
      </c>
      <c r="H2079" s="2">
        <f>'Moving Avg'!G2079</f>
        <v>11.327860000000001</v>
      </c>
      <c r="I2079" s="2">
        <f>'Moving Avg'!H2079</f>
        <v>11.537450000000003</v>
      </c>
      <c r="J2079" s="5" t="str">
        <f>OBV!F2079</f>
        <v>BEARISH</v>
      </c>
      <c r="K2079" s="5" t="str">
        <f>OBV!G2079</f>
        <v>NEUTRAL</v>
      </c>
      <c r="L2079" s="5" t="str">
        <f>OBV!H2079</f>
        <v>CONFIRMED BEARISH</v>
      </c>
      <c r="M2079" s="7">
        <f t="shared" si="320"/>
        <v>25</v>
      </c>
      <c r="N2079" s="7">
        <f t="shared" si="321"/>
        <v>100</v>
      </c>
      <c r="O2079" s="7">
        <f t="shared" si="322"/>
        <v>0</v>
      </c>
      <c r="P2079" s="7">
        <f t="shared" si="323"/>
        <v>16.5</v>
      </c>
      <c r="Q2079" s="8">
        <f t="shared" si="324"/>
        <v>46.225000000000001</v>
      </c>
      <c r="R2079" s="8">
        <f t="shared" si="325"/>
        <v>29.125</v>
      </c>
      <c r="S2079" s="8">
        <f t="shared" si="326"/>
        <v>26.175000000000001</v>
      </c>
      <c r="T2079" s="8">
        <f t="shared" si="327"/>
        <v>35.375</v>
      </c>
      <c r="U2079" s="7">
        <f t="shared" si="328"/>
        <v>33.841666666666661</v>
      </c>
      <c r="V2079" s="7">
        <f t="shared" si="329"/>
        <v>34.224999999999994</v>
      </c>
    </row>
    <row r="2080" spans="1:22" ht="13.5" x14ac:dyDescent="0.25">
      <c r="A2080" s="3">
        <f>RSI!A2080</f>
        <v>45030</v>
      </c>
      <c r="B2080" s="2">
        <f>RSI!B2080</f>
        <v>11.215999999999999</v>
      </c>
      <c r="C2080" s="2">
        <f>RSI!I2080</f>
        <v>46.403416794379666</v>
      </c>
      <c r="D2080" s="2">
        <f>MACD!E2080</f>
        <v>-0.35621013080436015</v>
      </c>
      <c r="E2080" s="2">
        <f>MACD!F2080</f>
        <v>-0.34198646444356484</v>
      </c>
      <c r="F2080" s="2">
        <f>'Moving Avg'!D2080</f>
        <v>11.4086</v>
      </c>
      <c r="G2080" s="2">
        <f>'Moving Avg'!F2080</f>
        <v>11.206350000000002</v>
      </c>
      <c r="H2080" s="2">
        <f>'Moving Avg'!G2080</f>
        <v>11.319560000000001</v>
      </c>
      <c r="I2080" s="2">
        <f>'Moving Avg'!H2080</f>
        <v>11.547920000000001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  <c r="M2080" s="7">
        <f t="shared" si="320"/>
        <v>25</v>
      </c>
      <c r="N2080" s="7">
        <f t="shared" si="321"/>
        <v>45</v>
      </c>
      <c r="O2080" s="7">
        <f t="shared" si="322"/>
        <v>0</v>
      </c>
      <c r="P2080" s="7">
        <f t="shared" si="323"/>
        <v>16.5</v>
      </c>
      <c r="Q2080" s="8">
        <f t="shared" si="324"/>
        <v>26.975000000000001</v>
      </c>
      <c r="R2080" s="8">
        <f t="shared" si="325"/>
        <v>18.125</v>
      </c>
      <c r="S2080" s="8">
        <f t="shared" si="326"/>
        <v>17.925000000000001</v>
      </c>
      <c r="T2080" s="8">
        <f t="shared" si="327"/>
        <v>21.625</v>
      </c>
      <c r="U2080" s="7">
        <f t="shared" si="328"/>
        <v>21.008333333333336</v>
      </c>
      <c r="V2080" s="7">
        <f t="shared" si="329"/>
        <v>21.162500000000001</v>
      </c>
    </row>
    <row r="2081" spans="1:22" ht="13.5" x14ac:dyDescent="0.25">
      <c r="A2081" s="3">
        <f>RSI!A2081</f>
        <v>45033</v>
      </c>
      <c r="B2081" s="2">
        <f>RSI!B2081</f>
        <v>11.090999999999999</v>
      </c>
      <c r="C2081" s="2">
        <f>RSI!I2081</f>
        <v>42.970556404668422</v>
      </c>
      <c r="D2081" s="2">
        <f>MACD!E2081</f>
        <v>-0.25009538440917822</v>
      </c>
      <c r="E2081" s="2">
        <f>MACD!F2081</f>
        <v>-0.32360824843668756</v>
      </c>
      <c r="F2081" s="2">
        <f>'Moving Avg'!D2081</f>
        <v>11.300599999999999</v>
      </c>
      <c r="G2081" s="2">
        <f>'Moving Avg'!F2081</f>
        <v>11.220900000000002</v>
      </c>
      <c r="H2081" s="2">
        <f>'Moving Avg'!G2081</f>
        <v>11.308920000000002</v>
      </c>
      <c r="I2081" s="2">
        <f>'Moving Avg'!H2081</f>
        <v>11.557765000000002</v>
      </c>
      <c r="J2081" s="5" t="str">
        <f>OBV!F2081</f>
        <v>BEARISH</v>
      </c>
      <c r="K2081" s="5" t="str">
        <f>OBV!G2081</f>
        <v>STRONG</v>
      </c>
      <c r="L2081" s="5" t="str">
        <f>OBV!H2081</f>
        <v>CONFIRMED BEARISH</v>
      </c>
      <c r="M2081" s="7">
        <f t="shared" si="320"/>
        <v>25</v>
      </c>
      <c r="N2081" s="7">
        <f t="shared" si="321"/>
        <v>0</v>
      </c>
      <c r="O2081" s="7">
        <f t="shared" si="322"/>
        <v>0</v>
      </c>
      <c r="P2081" s="7">
        <f t="shared" si="323"/>
        <v>33</v>
      </c>
      <c r="Q2081" s="8">
        <f t="shared" si="324"/>
        <v>13.7</v>
      </c>
      <c r="R2081" s="8">
        <f t="shared" si="325"/>
        <v>13.25</v>
      </c>
      <c r="S2081" s="8">
        <f t="shared" si="326"/>
        <v>18.600000000000001</v>
      </c>
      <c r="T2081" s="8">
        <f t="shared" si="327"/>
        <v>14.5</v>
      </c>
      <c r="U2081" s="7">
        <f t="shared" si="328"/>
        <v>15.183333333333332</v>
      </c>
      <c r="V2081" s="7">
        <f t="shared" si="329"/>
        <v>15.012499999999999</v>
      </c>
    </row>
    <row r="2082" spans="1:22" ht="13.5" x14ac:dyDescent="0.25">
      <c r="A2082" s="3">
        <f>RSI!A2082</f>
        <v>45034</v>
      </c>
      <c r="B2082" s="2">
        <f>RSI!B2082</f>
        <v>11.382</v>
      </c>
      <c r="C2082" s="2">
        <f>RSI!I2082</f>
        <v>51.892970617565972</v>
      </c>
      <c r="D2082" s="2">
        <f>MACD!E2082</f>
        <v>-0.13953146191256494</v>
      </c>
      <c r="E2082" s="2">
        <f>MACD!F2082</f>
        <v>-0.28679289113186301</v>
      </c>
      <c r="F2082" s="2">
        <f>'Moving Avg'!D2082</f>
        <v>11.2956</v>
      </c>
      <c r="G2082" s="2">
        <f>'Moving Avg'!F2082</f>
        <v>11.260350000000003</v>
      </c>
      <c r="H2082" s="2">
        <f>'Moving Avg'!G2082</f>
        <v>11.303939999999997</v>
      </c>
      <c r="I2082" s="2">
        <f>'Moving Avg'!H2082</f>
        <v>11.571475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  <c r="M2082" s="7">
        <f t="shared" si="320"/>
        <v>25</v>
      </c>
      <c r="N2082" s="7">
        <f t="shared" si="321"/>
        <v>0</v>
      </c>
      <c r="O2082" s="7">
        <f t="shared" si="322"/>
        <v>0</v>
      </c>
      <c r="P2082" s="7">
        <f t="shared" si="323"/>
        <v>16.5</v>
      </c>
      <c r="Q2082" s="8">
        <f t="shared" si="324"/>
        <v>11.225</v>
      </c>
      <c r="R2082" s="8">
        <f t="shared" si="325"/>
        <v>9.125</v>
      </c>
      <c r="S2082" s="8">
        <f t="shared" si="326"/>
        <v>11.175000000000001</v>
      </c>
      <c r="T2082" s="8">
        <f t="shared" si="327"/>
        <v>10.375</v>
      </c>
      <c r="U2082" s="7">
        <f t="shared" si="328"/>
        <v>10.508333333333335</v>
      </c>
      <c r="V2082" s="7">
        <f t="shared" si="329"/>
        <v>10.475000000000001</v>
      </c>
    </row>
    <row r="2083" spans="1:22" ht="13.5" x14ac:dyDescent="0.25">
      <c r="A2083" s="3">
        <f>RSI!A2083</f>
        <v>45035</v>
      </c>
      <c r="B2083" s="2">
        <f>RSI!B2083</f>
        <v>11.016</v>
      </c>
      <c r="C2083" s="2">
        <f>RSI!I2083</f>
        <v>42.819083128029114</v>
      </c>
      <c r="D2083" s="2">
        <f>MACD!E2083</f>
        <v>-1.9283015946127691E-2</v>
      </c>
      <c r="E2083" s="2">
        <f>MACD!F2083</f>
        <v>-0.23329091609471597</v>
      </c>
      <c r="F2083" s="2">
        <f>'Moving Avg'!D2083</f>
        <v>11.2174</v>
      </c>
      <c r="G2083" s="2">
        <f>'Moving Avg'!F2083</f>
        <v>11.273200000000001</v>
      </c>
      <c r="H2083" s="2">
        <f>'Moving Avg'!G2083</f>
        <v>11.292459999999998</v>
      </c>
      <c r="I2083" s="2">
        <f>'Moving Avg'!H2083</f>
        <v>11.582940000000001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  <c r="M2083" s="7">
        <f t="shared" si="320"/>
        <v>25</v>
      </c>
      <c r="N2083" s="7">
        <f t="shared" si="321"/>
        <v>0</v>
      </c>
      <c r="O2083" s="7">
        <f t="shared" si="322"/>
        <v>0</v>
      </c>
      <c r="P2083" s="7">
        <f t="shared" si="323"/>
        <v>16.5</v>
      </c>
      <c r="Q2083" s="8">
        <f t="shared" si="324"/>
        <v>11.225</v>
      </c>
      <c r="R2083" s="8">
        <f t="shared" si="325"/>
        <v>9.125</v>
      </c>
      <c r="S2083" s="8">
        <f t="shared" si="326"/>
        <v>11.175000000000001</v>
      </c>
      <c r="T2083" s="8">
        <f t="shared" si="327"/>
        <v>10.375</v>
      </c>
      <c r="U2083" s="7">
        <f t="shared" si="328"/>
        <v>10.508333333333335</v>
      </c>
      <c r="V2083" s="7">
        <f t="shared" si="329"/>
        <v>10.475000000000001</v>
      </c>
    </row>
    <row r="2084" spans="1:22" ht="13.5" x14ac:dyDescent="0.25">
      <c r="A2084" s="3">
        <f>RSI!A2084</f>
        <v>45036</v>
      </c>
      <c r="B2084" s="2">
        <f>RSI!B2084</f>
        <v>11.423999999999999</v>
      </c>
      <c r="C2084" s="2">
        <f>RSI!I2084</f>
        <v>52.739821110921511</v>
      </c>
      <c r="D2084" s="2">
        <f>MACD!E2084</f>
        <v>5.4020273810438724E-2</v>
      </c>
      <c r="E2084" s="2">
        <f>MACD!F2084</f>
        <v>-0.17582867811368505</v>
      </c>
      <c r="F2084" s="2">
        <f>'Moving Avg'!D2084</f>
        <v>11.2258</v>
      </c>
      <c r="G2084" s="2">
        <f>'Moving Avg'!F2084</f>
        <v>11.306450000000002</v>
      </c>
      <c r="H2084" s="2">
        <f>'Moving Avg'!G2084</f>
        <v>11.290979999999998</v>
      </c>
      <c r="I2084" s="2">
        <f>'Moving Avg'!H2084</f>
        <v>11.595609999999999</v>
      </c>
      <c r="J2084" s="5" t="str">
        <f>OBV!F2084</f>
        <v>BEARISH</v>
      </c>
      <c r="K2084" s="5" t="str">
        <f>OBV!G2084</f>
        <v>NEUTRAL</v>
      </c>
      <c r="L2084" s="5" t="str">
        <f>OBV!H2084</f>
        <v>BEARISH DIVERGENCE</v>
      </c>
      <c r="M2084" s="7">
        <f t="shared" si="320"/>
        <v>25</v>
      </c>
      <c r="N2084" s="7">
        <f t="shared" si="321"/>
        <v>0</v>
      </c>
      <c r="O2084" s="7">
        <f t="shared" si="322"/>
        <v>0</v>
      </c>
      <c r="P2084" s="7">
        <f t="shared" si="323"/>
        <v>16.5</v>
      </c>
      <c r="Q2084" s="8">
        <f t="shared" si="324"/>
        <v>11.225</v>
      </c>
      <c r="R2084" s="8">
        <f t="shared" si="325"/>
        <v>9.125</v>
      </c>
      <c r="S2084" s="8">
        <f t="shared" si="326"/>
        <v>11.175000000000001</v>
      </c>
      <c r="T2084" s="8">
        <f t="shared" si="327"/>
        <v>10.375</v>
      </c>
      <c r="U2084" s="7">
        <f t="shared" si="328"/>
        <v>10.508333333333335</v>
      </c>
      <c r="V2084" s="7">
        <f t="shared" si="329"/>
        <v>10.475000000000001</v>
      </c>
    </row>
    <row r="2085" spans="1:22" ht="13.5" x14ac:dyDescent="0.25">
      <c r="A2085" s="3">
        <f>RSI!A2085</f>
        <v>45040</v>
      </c>
      <c r="B2085" s="2">
        <f>RSI!B2085</f>
        <v>11.423999999999999</v>
      </c>
      <c r="C2085" s="2">
        <f>RSI!I2085</f>
        <v>52.739821110921511</v>
      </c>
      <c r="D2085" s="2">
        <f>MACD!E2085</f>
        <v>0.10374199343384127</v>
      </c>
      <c r="E2085" s="2">
        <f>MACD!F2085</f>
        <v>-0.11991454380417979</v>
      </c>
      <c r="F2085" s="2">
        <f>'Moving Avg'!D2085</f>
        <v>11.267399999999999</v>
      </c>
      <c r="G2085" s="2">
        <f>'Moving Avg'!F2085</f>
        <v>11.340100000000003</v>
      </c>
      <c r="H2085" s="2">
        <f>'Moving Avg'!G2085</f>
        <v>11.289499999999999</v>
      </c>
      <c r="I2085" s="2">
        <f>'Moving Avg'!H2085</f>
        <v>11.607494999999998</v>
      </c>
      <c r="J2085" s="5" t="str">
        <f>OBV!F2085</f>
        <v>BEARISH</v>
      </c>
      <c r="K2085" s="5" t="str">
        <f>OBV!G2085</f>
        <v>NEUTRAL</v>
      </c>
      <c r="L2085" s="5" t="str">
        <f>OBV!H2085</f>
        <v>BEARISH DIVERGENCE</v>
      </c>
      <c r="M2085" s="7">
        <f t="shared" si="320"/>
        <v>25</v>
      </c>
      <c r="N2085" s="7">
        <f t="shared" si="321"/>
        <v>0</v>
      </c>
      <c r="O2085" s="7">
        <f t="shared" si="322"/>
        <v>0</v>
      </c>
      <c r="P2085" s="7">
        <f t="shared" si="323"/>
        <v>16.5</v>
      </c>
      <c r="Q2085" s="8">
        <f t="shared" si="324"/>
        <v>11.225</v>
      </c>
      <c r="R2085" s="8">
        <f t="shared" si="325"/>
        <v>9.125</v>
      </c>
      <c r="S2085" s="8">
        <f t="shared" si="326"/>
        <v>11.175000000000001</v>
      </c>
      <c r="T2085" s="8">
        <f t="shared" si="327"/>
        <v>10.375</v>
      </c>
      <c r="U2085" s="7">
        <f t="shared" si="328"/>
        <v>10.508333333333335</v>
      </c>
      <c r="V2085" s="7">
        <f t="shared" si="329"/>
        <v>10.475000000000001</v>
      </c>
    </row>
    <row r="2086" spans="1:22" ht="13.5" x14ac:dyDescent="0.25">
      <c r="A2086" s="3">
        <f>RSI!A2086</f>
        <v>45041</v>
      </c>
      <c r="B2086" s="2">
        <f>RSI!B2086</f>
        <v>11.631</v>
      </c>
      <c r="C2086" s="2">
        <f>RSI!I2086</f>
        <v>57.117578732811197</v>
      </c>
      <c r="D2086" s="2">
        <f>MACD!E2086</f>
        <v>0.11315653737315756</v>
      </c>
      <c r="E2086" s="2">
        <f>MACD!F2086</f>
        <v>-7.3300327568712326E-2</v>
      </c>
      <c r="F2086" s="2">
        <f>'Moving Avg'!D2086</f>
        <v>11.375400000000001</v>
      </c>
      <c r="G2086" s="2">
        <f>'Moving Avg'!F2086</f>
        <v>11.3841</v>
      </c>
      <c r="H2086" s="2">
        <f>'Moving Avg'!G2086</f>
        <v>11.290660000000001</v>
      </c>
      <c r="I2086" s="2">
        <f>'Moving Avg'!H2086</f>
        <v>11.620414999999998</v>
      </c>
      <c r="J2086" s="5" t="str">
        <f>OBV!F2086</f>
        <v>BULLISH</v>
      </c>
      <c r="K2086" s="5" t="str">
        <f>OBV!G2086</f>
        <v>NEUTRAL</v>
      </c>
      <c r="L2086" s="5" t="str">
        <f>OBV!H2086</f>
        <v>CONFIRMED BULLISH</v>
      </c>
      <c r="M2086" s="7">
        <f t="shared" si="320"/>
        <v>25</v>
      </c>
      <c r="N2086" s="7">
        <f t="shared" si="321"/>
        <v>0</v>
      </c>
      <c r="O2086" s="7">
        <f t="shared" si="322"/>
        <v>0</v>
      </c>
      <c r="P2086" s="7">
        <f t="shared" si="323"/>
        <v>83.5</v>
      </c>
      <c r="Q2086" s="8">
        <f t="shared" si="324"/>
        <v>21.274999999999999</v>
      </c>
      <c r="R2086" s="8">
        <f t="shared" si="325"/>
        <v>25.875</v>
      </c>
      <c r="S2086" s="8">
        <f t="shared" si="326"/>
        <v>41.325000000000003</v>
      </c>
      <c r="T2086" s="8">
        <f t="shared" si="327"/>
        <v>27.125</v>
      </c>
      <c r="U2086" s="7">
        <f t="shared" si="328"/>
        <v>29.491666666666664</v>
      </c>
      <c r="V2086" s="7">
        <f t="shared" si="329"/>
        <v>28.9</v>
      </c>
    </row>
    <row r="2087" spans="1:22" ht="13.5" x14ac:dyDescent="0.25">
      <c r="A2087" s="3">
        <f>RSI!A2087</f>
        <v>45042</v>
      </c>
      <c r="B2087" s="2">
        <f>RSI!B2087</f>
        <v>11.631</v>
      </c>
      <c r="C2087" s="2">
        <f>RSI!I2087</f>
        <v>57.117578732811204</v>
      </c>
      <c r="D2087" s="2">
        <f>MACD!E2087</f>
        <v>8.4781532911105018E-2</v>
      </c>
      <c r="E2087" s="2">
        <f>MACD!F2087</f>
        <v>-4.1683955472748856E-2</v>
      </c>
      <c r="F2087" s="2">
        <f>'Moving Avg'!D2087</f>
        <v>11.4252</v>
      </c>
      <c r="G2087" s="2">
        <f>'Moving Avg'!F2087</f>
        <v>11.446400000000001</v>
      </c>
      <c r="H2087" s="2">
        <f>'Moving Avg'!G2087</f>
        <v>11.292479999999998</v>
      </c>
      <c r="I2087" s="2">
        <f>'Moving Avg'!H2087</f>
        <v>11.633374999999996</v>
      </c>
      <c r="J2087" s="5" t="str">
        <f>OBV!F2087</f>
        <v>BULLISH</v>
      </c>
      <c r="K2087" s="5" t="str">
        <f>OBV!G2087</f>
        <v>NEUTRAL</v>
      </c>
      <c r="L2087" s="5" t="str">
        <f>OBV!H2087</f>
        <v>CONFIRMED BULLISH</v>
      </c>
      <c r="M2087" s="7">
        <f t="shared" si="320"/>
        <v>25</v>
      </c>
      <c r="N2087" s="7">
        <f t="shared" si="321"/>
        <v>0</v>
      </c>
      <c r="O2087" s="7">
        <f t="shared" si="322"/>
        <v>0</v>
      </c>
      <c r="P2087" s="7">
        <f t="shared" si="323"/>
        <v>83.5</v>
      </c>
      <c r="Q2087" s="8">
        <f t="shared" si="324"/>
        <v>21.274999999999999</v>
      </c>
      <c r="R2087" s="8">
        <f t="shared" si="325"/>
        <v>25.875</v>
      </c>
      <c r="S2087" s="8">
        <f t="shared" si="326"/>
        <v>41.325000000000003</v>
      </c>
      <c r="T2087" s="8">
        <f t="shared" si="327"/>
        <v>27.125</v>
      </c>
      <c r="U2087" s="7">
        <f t="shared" si="328"/>
        <v>29.491666666666664</v>
      </c>
      <c r="V2087" s="7">
        <f t="shared" si="329"/>
        <v>28.9</v>
      </c>
    </row>
    <row r="2088" spans="1:22" ht="13.5" x14ac:dyDescent="0.25">
      <c r="A2088" s="3">
        <f>RSI!A2088</f>
        <v>45043</v>
      </c>
      <c r="B2088" s="2">
        <f>RSI!B2088</f>
        <v>11.789</v>
      </c>
      <c r="C2088" s="2">
        <f>RSI!I2088</f>
        <v>60.367438366533072</v>
      </c>
      <c r="D2088" s="2">
        <f>MACD!E2088</f>
        <v>4.7327822487432059E-2</v>
      </c>
      <c r="E2088" s="2">
        <f>MACD!F2088</f>
        <v>-2.3881599880712676E-2</v>
      </c>
      <c r="F2088" s="2">
        <f>'Moving Avg'!D2088</f>
        <v>11.579800000000001</v>
      </c>
      <c r="G2088" s="2">
        <f>'Moving Avg'!F2088</f>
        <v>11.487500000000001</v>
      </c>
      <c r="H2088" s="2">
        <f>'Moving Avg'!G2088</f>
        <v>11.2973</v>
      </c>
      <c r="I2088" s="2">
        <f>'Moving Avg'!H2088</f>
        <v>11.647084999999997</v>
      </c>
      <c r="J2088" s="5" t="str">
        <f>OBV!F2088</f>
        <v>BULLISH</v>
      </c>
      <c r="K2088" s="5" t="str">
        <f>OBV!G2088</f>
        <v>NEUTRAL</v>
      </c>
      <c r="L2088" s="5" t="str">
        <f>OBV!H2088</f>
        <v>CONFIRMED BULLISH</v>
      </c>
      <c r="M2088" s="7">
        <f t="shared" si="320"/>
        <v>25</v>
      </c>
      <c r="N2088" s="7">
        <f t="shared" si="321"/>
        <v>0</v>
      </c>
      <c r="O2088" s="7">
        <f t="shared" si="322"/>
        <v>0</v>
      </c>
      <c r="P2088" s="7">
        <f t="shared" si="323"/>
        <v>83.5</v>
      </c>
      <c r="Q2088" s="8">
        <f t="shared" si="324"/>
        <v>21.274999999999999</v>
      </c>
      <c r="R2088" s="8">
        <f t="shared" si="325"/>
        <v>25.875</v>
      </c>
      <c r="S2088" s="8">
        <f t="shared" si="326"/>
        <v>41.325000000000003</v>
      </c>
      <c r="T2088" s="8">
        <f t="shared" si="327"/>
        <v>27.125</v>
      </c>
      <c r="U2088" s="7">
        <f t="shared" si="328"/>
        <v>29.491666666666664</v>
      </c>
      <c r="V2088" s="7">
        <f t="shared" si="329"/>
        <v>28.9</v>
      </c>
    </row>
    <row r="2089" spans="1:22" ht="13.5" x14ac:dyDescent="0.25">
      <c r="A2089" s="3">
        <f>RSI!A2089</f>
        <v>45044</v>
      </c>
      <c r="B2089" s="2">
        <f>RSI!B2089</f>
        <v>11.698</v>
      </c>
      <c r="C2089" s="2">
        <f>RSI!I2089</f>
        <v>57.657197899405581</v>
      </c>
      <c r="D2089" s="2">
        <f>MACD!E2089</f>
        <v>1.5985709506065149E-2</v>
      </c>
      <c r="E2089" s="2">
        <f>MACD!F2089</f>
        <v>-1.5908138003357115E-2</v>
      </c>
      <c r="F2089" s="2">
        <f>'Moving Avg'!D2089</f>
        <v>11.634600000000001</v>
      </c>
      <c r="G2089" s="2">
        <f>'Moving Avg'!F2089</f>
        <v>11.524049999999999</v>
      </c>
      <c r="H2089" s="2">
        <f>'Moving Avg'!G2089</f>
        <v>11.300460000000001</v>
      </c>
      <c r="I2089" s="2">
        <f>'Moving Avg'!H2089</f>
        <v>11.659464999999997</v>
      </c>
      <c r="J2089" s="5" t="str">
        <f>OBV!F2089</f>
        <v>BULLISH</v>
      </c>
      <c r="K2089" s="5" t="str">
        <f>OBV!G2089</f>
        <v>NEUTRAL</v>
      </c>
      <c r="L2089" s="5" t="str">
        <f>OBV!H2089</f>
        <v>CONFIRMED BULLISH</v>
      </c>
      <c r="M2089" s="7">
        <f t="shared" si="320"/>
        <v>25</v>
      </c>
      <c r="N2089" s="7">
        <f t="shared" si="321"/>
        <v>0</v>
      </c>
      <c r="O2089" s="7">
        <f t="shared" si="322"/>
        <v>0</v>
      </c>
      <c r="P2089" s="7">
        <f t="shared" si="323"/>
        <v>83.5</v>
      </c>
      <c r="Q2089" s="8">
        <f t="shared" si="324"/>
        <v>21.274999999999999</v>
      </c>
      <c r="R2089" s="8">
        <f t="shared" si="325"/>
        <v>25.875</v>
      </c>
      <c r="S2089" s="8">
        <f t="shared" si="326"/>
        <v>41.325000000000003</v>
      </c>
      <c r="T2089" s="8">
        <f t="shared" si="327"/>
        <v>27.125</v>
      </c>
      <c r="U2089" s="7">
        <f t="shared" si="328"/>
        <v>29.491666666666664</v>
      </c>
      <c r="V2089" s="7">
        <f t="shared" si="329"/>
        <v>28.9</v>
      </c>
    </row>
    <row r="2090" spans="1:22" ht="13.5" x14ac:dyDescent="0.25">
      <c r="A2090" s="3">
        <f>RSI!A2090</f>
        <v>45048</v>
      </c>
      <c r="B2090" s="2">
        <f>RSI!B2090</f>
        <v>11.656000000000001</v>
      </c>
      <c r="C2090" s="2">
        <f>RSI!I2090</f>
        <v>56.398659583994387</v>
      </c>
      <c r="D2090" s="2">
        <f>MACD!E2090</f>
        <v>-3.478074037399459E-2</v>
      </c>
      <c r="E2090" s="2">
        <f>MACD!F2090</f>
        <v>-1.9682658477484613E-2</v>
      </c>
      <c r="F2090" s="2">
        <f>'Moving Avg'!D2090</f>
        <v>11.681000000000001</v>
      </c>
      <c r="G2090" s="2">
        <f>'Moving Avg'!F2090</f>
        <v>11.525699999999999</v>
      </c>
      <c r="H2090" s="2">
        <f>'Moving Avg'!G2090</f>
        <v>11.302619999999997</v>
      </c>
      <c r="I2090" s="2">
        <f>'Moving Avg'!H2090</f>
        <v>11.668934999999998</v>
      </c>
      <c r="J2090" s="5" t="str">
        <f>OBV!F2090</f>
        <v>BEARISH</v>
      </c>
      <c r="K2090" s="5" t="str">
        <f>OBV!G2090</f>
        <v>NEUTRAL</v>
      </c>
      <c r="L2090" s="5" t="str">
        <f>OBV!H2090</f>
        <v>BEARISH DIVERGENCE</v>
      </c>
      <c r="M2090" s="7">
        <f t="shared" si="320"/>
        <v>25</v>
      </c>
      <c r="N2090" s="7">
        <f t="shared" si="321"/>
        <v>45</v>
      </c>
      <c r="O2090" s="7">
        <f t="shared" si="322"/>
        <v>50</v>
      </c>
      <c r="P2090" s="7">
        <f t="shared" si="323"/>
        <v>16.5</v>
      </c>
      <c r="Q2090" s="8">
        <f t="shared" si="324"/>
        <v>34.475000000000001</v>
      </c>
      <c r="R2090" s="8">
        <f t="shared" si="325"/>
        <v>35.625</v>
      </c>
      <c r="S2090" s="8">
        <f t="shared" si="326"/>
        <v>30.425000000000001</v>
      </c>
      <c r="T2090" s="8">
        <f t="shared" si="327"/>
        <v>34.125</v>
      </c>
      <c r="U2090" s="7">
        <f t="shared" si="328"/>
        <v>33.508333333333333</v>
      </c>
      <c r="V2090" s="7">
        <f t="shared" si="329"/>
        <v>33.662499999999994</v>
      </c>
    </row>
    <row r="2091" spans="1:22" ht="13.5" x14ac:dyDescent="0.25">
      <c r="A2091" s="3">
        <f>RSI!A2091</f>
        <v>45049</v>
      </c>
      <c r="B2091" s="2">
        <f>RSI!B2091</f>
        <v>11.648</v>
      </c>
      <c r="C2091" s="2">
        <f>RSI!I2091</f>
        <v>56.147258673111672</v>
      </c>
      <c r="D2091" s="2">
        <f>MACD!E2091</f>
        <v>-9.7811084406814075E-2</v>
      </c>
      <c r="E2091" s="2">
        <f>MACD!F2091</f>
        <v>-3.5308343663350505E-2</v>
      </c>
      <c r="F2091" s="2">
        <f>'Moving Avg'!D2091</f>
        <v>11.6844</v>
      </c>
      <c r="G2091" s="2">
        <f>'Moving Avg'!F2091</f>
        <v>11.5307</v>
      </c>
      <c r="H2091" s="2">
        <f>'Moving Avg'!G2091</f>
        <v>11.304279999999999</v>
      </c>
      <c r="I2091" s="2">
        <f>'Moving Avg'!H2091</f>
        <v>11.676954999999996</v>
      </c>
      <c r="J2091" s="5" t="str">
        <f>OBV!F2091</f>
        <v>BEARISH</v>
      </c>
      <c r="K2091" s="5" t="str">
        <f>OBV!G2091</f>
        <v>NEUTRAL</v>
      </c>
      <c r="L2091" s="5" t="str">
        <f>OBV!H2091</f>
        <v>BEARISH DIVERGENCE</v>
      </c>
      <c r="M2091" s="7">
        <f t="shared" si="320"/>
        <v>25</v>
      </c>
      <c r="N2091" s="7">
        <f t="shared" si="321"/>
        <v>100</v>
      </c>
      <c r="O2091" s="7">
        <f t="shared" si="322"/>
        <v>50</v>
      </c>
      <c r="P2091" s="7">
        <f t="shared" si="323"/>
        <v>16.5</v>
      </c>
      <c r="Q2091" s="8">
        <f t="shared" si="324"/>
        <v>53.725000000000001</v>
      </c>
      <c r="R2091" s="8">
        <f t="shared" si="325"/>
        <v>46.625</v>
      </c>
      <c r="S2091" s="8">
        <f t="shared" si="326"/>
        <v>38.674999999999997</v>
      </c>
      <c r="T2091" s="8">
        <f t="shared" si="327"/>
        <v>47.875</v>
      </c>
      <c r="U2091" s="7">
        <f t="shared" si="328"/>
        <v>46.341666666666661</v>
      </c>
      <c r="V2091" s="7">
        <f t="shared" si="329"/>
        <v>46.724999999999994</v>
      </c>
    </row>
    <row r="2092" spans="1:22" ht="13.5" x14ac:dyDescent="0.25">
      <c r="A2092" s="3">
        <f>RSI!A2092</f>
        <v>45050</v>
      </c>
      <c r="B2092" s="2">
        <f>RSI!B2092</f>
        <v>11.631</v>
      </c>
      <c r="C2092" s="2">
        <f>RSI!I2092</f>
        <v>55.580285570656322</v>
      </c>
      <c r="D2092" s="2">
        <f>MACD!E2092</f>
        <v>-0.1063982646672077</v>
      </c>
      <c r="E2092" s="2">
        <f>MACD!F2092</f>
        <v>-4.952632786412195E-2</v>
      </c>
      <c r="F2092" s="2">
        <f>'Moving Avg'!D2092</f>
        <v>11.6844</v>
      </c>
      <c r="G2092" s="2">
        <f>'Moving Avg'!F2092</f>
        <v>11.521550000000001</v>
      </c>
      <c r="H2092" s="2">
        <f>'Moving Avg'!G2092</f>
        <v>11.305939999999998</v>
      </c>
      <c r="I2092" s="2">
        <f>'Moving Avg'!H2092</f>
        <v>11.684639999999995</v>
      </c>
      <c r="J2092" s="5" t="str">
        <f>OBV!F2092</f>
        <v>BEARISH</v>
      </c>
      <c r="K2092" s="5" t="str">
        <f>OBV!G2092</f>
        <v>STRONG</v>
      </c>
      <c r="L2092" s="5" t="str">
        <f>OBV!H2092</f>
        <v>NEUTRAL</v>
      </c>
      <c r="M2092" s="7">
        <f t="shared" si="320"/>
        <v>25</v>
      </c>
      <c r="N2092" s="7">
        <f t="shared" si="321"/>
        <v>100</v>
      </c>
      <c r="O2092" s="7">
        <f t="shared" si="322"/>
        <v>0</v>
      </c>
      <c r="P2092" s="7">
        <f t="shared" si="323"/>
        <v>33</v>
      </c>
      <c r="Q2092" s="8">
        <f t="shared" si="324"/>
        <v>48.7</v>
      </c>
      <c r="R2092" s="8">
        <f t="shared" si="325"/>
        <v>33.25</v>
      </c>
      <c r="S2092" s="8">
        <f t="shared" si="326"/>
        <v>33.6</v>
      </c>
      <c r="T2092" s="8">
        <f t="shared" si="327"/>
        <v>39.5</v>
      </c>
      <c r="U2092" s="7">
        <f t="shared" si="328"/>
        <v>38.516666666666673</v>
      </c>
      <c r="V2092" s="7">
        <f t="shared" si="329"/>
        <v>38.762500000000003</v>
      </c>
    </row>
    <row r="2093" spans="1:22" ht="13.5" x14ac:dyDescent="0.25">
      <c r="A2093" s="3">
        <f>RSI!A2093</f>
        <v>45051</v>
      </c>
      <c r="B2093" s="2">
        <f>RSI!B2093</f>
        <v>11.872</v>
      </c>
      <c r="C2093" s="2">
        <f>RSI!I2093</f>
        <v>61.51356009705443</v>
      </c>
      <c r="D2093" s="2">
        <f>MACD!E2093</f>
        <v>-0.18891074761005733</v>
      </c>
      <c r="E2093" s="2">
        <f>MACD!F2093</f>
        <v>-7.7403211813309031E-2</v>
      </c>
      <c r="F2093" s="2">
        <f>'Moving Avg'!D2093</f>
        <v>11.700999999999999</v>
      </c>
      <c r="G2093" s="2">
        <f>'Moving Avg'!F2093</f>
        <v>11.524449999999998</v>
      </c>
      <c r="H2093" s="2">
        <f>'Moving Avg'!G2093</f>
        <v>11.312579999999999</v>
      </c>
      <c r="I2093" s="2">
        <f>'Moving Avg'!H2093</f>
        <v>11.694149999999993</v>
      </c>
      <c r="J2093" s="5" t="str">
        <f>OBV!F2093</f>
        <v>BEARISH</v>
      </c>
      <c r="K2093" s="5" t="str">
        <f>OBV!G2093</f>
        <v>NEUTRAL</v>
      </c>
      <c r="L2093" s="5" t="str">
        <f>OBV!H2093</f>
        <v>BEARISH DIVERGENCE</v>
      </c>
      <c r="M2093" s="7">
        <f t="shared" si="320"/>
        <v>25</v>
      </c>
      <c r="N2093" s="7">
        <f t="shared" si="321"/>
        <v>100</v>
      </c>
      <c r="O2093" s="7">
        <f t="shared" si="322"/>
        <v>50</v>
      </c>
      <c r="P2093" s="7">
        <f t="shared" si="323"/>
        <v>16.5</v>
      </c>
      <c r="Q2093" s="8">
        <f t="shared" si="324"/>
        <v>53.725000000000001</v>
      </c>
      <c r="R2093" s="8">
        <f t="shared" si="325"/>
        <v>46.625</v>
      </c>
      <c r="S2093" s="8">
        <f t="shared" si="326"/>
        <v>38.674999999999997</v>
      </c>
      <c r="T2093" s="8">
        <f t="shared" si="327"/>
        <v>47.875</v>
      </c>
      <c r="U2093" s="7">
        <f t="shared" si="328"/>
        <v>46.341666666666661</v>
      </c>
      <c r="V2093" s="7">
        <f t="shared" si="329"/>
        <v>46.724999999999994</v>
      </c>
    </row>
    <row r="2094" spans="1:22" ht="13.5" x14ac:dyDescent="0.25">
      <c r="A2094" s="3">
        <f>RSI!A2094</f>
        <v>45054</v>
      </c>
      <c r="B2094" s="2">
        <f>RSI!B2094</f>
        <v>11.631</v>
      </c>
      <c r="C2094" s="2">
        <f>RSI!I2094</f>
        <v>53.777747005115039</v>
      </c>
      <c r="D2094" s="2">
        <f>MACD!E2094</f>
        <v>-0.18053835393154749</v>
      </c>
      <c r="E2094" s="2">
        <f>MACD!F2094</f>
        <v>-9.8030240236956723E-2</v>
      </c>
      <c r="F2094" s="2">
        <f>'Moving Avg'!D2094</f>
        <v>11.6876</v>
      </c>
      <c r="G2094" s="2">
        <f>'Moving Avg'!F2094</f>
        <v>11.5153</v>
      </c>
      <c r="H2094" s="2">
        <f>'Moving Avg'!G2094</f>
        <v>11.313399999999996</v>
      </c>
      <c r="I2094" s="2">
        <f>'Moving Avg'!H2094</f>
        <v>11.702454999999993</v>
      </c>
      <c r="J2094" s="5" t="str">
        <f>OBV!F2094</f>
        <v>BEARISH</v>
      </c>
      <c r="K2094" s="5" t="str">
        <f>OBV!G2094</f>
        <v>STRONG</v>
      </c>
      <c r="L2094" s="5" t="str">
        <f>OBV!H2094</f>
        <v>CONFIRMED BEARISH</v>
      </c>
      <c r="M2094" s="7">
        <f t="shared" si="320"/>
        <v>25</v>
      </c>
      <c r="N2094" s="7">
        <f t="shared" si="321"/>
        <v>100</v>
      </c>
      <c r="O2094" s="7">
        <f t="shared" si="322"/>
        <v>0</v>
      </c>
      <c r="P2094" s="7">
        <f t="shared" si="323"/>
        <v>33</v>
      </c>
      <c r="Q2094" s="8">
        <f t="shared" si="324"/>
        <v>48.7</v>
      </c>
      <c r="R2094" s="8">
        <f t="shared" si="325"/>
        <v>33.25</v>
      </c>
      <c r="S2094" s="8">
        <f t="shared" si="326"/>
        <v>33.6</v>
      </c>
      <c r="T2094" s="8">
        <f t="shared" si="327"/>
        <v>39.5</v>
      </c>
      <c r="U2094" s="7">
        <f t="shared" si="328"/>
        <v>38.516666666666673</v>
      </c>
      <c r="V2094" s="7">
        <f t="shared" si="329"/>
        <v>38.762500000000003</v>
      </c>
    </row>
    <row r="2095" spans="1:22" ht="13.5" x14ac:dyDescent="0.25">
      <c r="A2095" s="3">
        <f>RSI!A2095</f>
        <v>45055</v>
      </c>
      <c r="B2095" s="2">
        <f>RSI!B2095</f>
        <v>11.946999999999999</v>
      </c>
      <c r="C2095" s="2">
        <f>RSI!I2095</f>
        <v>60.748041942869044</v>
      </c>
      <c r="D2095" s="2">
        <f>MACD!E2095</f>
        <v>-0.19768775086227031</v>
      </c>
      <c r="E2095" s="2">
        <f>MACD!F2095</f>
        <v>-0.11796174236201945</v>
      </c>
      <c r="F2095" s="2">
        <f>'Moving Avg'!D2095</f>
        <v>11.745799999999999</v>
      </c>
      <c r="G2095" s="2">
        <f>'Moving Avg'!F2095</f>
        <v>11.525700000000002</v>
      </c>
      <c r="H2095" s="2">
        <f>'Moving Avg'!G2095</f>
        <v>11.323039999999999</v>
      </c>
      <c r="I2095" s="2">
        <f>'Moving Avg'!H2095</f>
        <v>11.712839999999995</v>
      </c>
      <c r="J2095" s="5" t="str">
        <f>OBV!F2095</f>
        <v>BEARISH</v>
      </c>
      <c r="K2095" s="5" t="str">
        <f>OBV!G2095</f>
        <v>NEUTRAL</v>
      </c>
      <c r="L2095" s="5" t="str">
        <f>OBV!H2095</f>
        <v>BEARISH DIVERGENCE</v>
      </c>
      <c r="M2095" s="7">
        <f t="shared" si="320"/>
        <v>25</v>
      </c>
      <c r="N2095" s="7">
        <f t="shared" si="321"/>
        <v>100</v>
      </c>
      <c r="O2095" s="7">
        <f t="shared" si="322"/>
        <v>50</v>
      </c>
      <c r="P2095" s="7">
        <f t="shared" si="323"/>
        <v>16.5</v>
      </c>
      <c r="Q2095" s="8">
        <f t="shared" si="324"/>
        <v>53.725000000000001</v>
      </c>
      <c r="R2095" s="8">
        <f t="shared" si="325"/>
        <v>46.625</v>
      </c>
      <c r="S2095" s="8">
        <f t="shared" si="326"/>
        <v>38.674999999999997</v>
      </c>
      <c r="T2095" s="8">
        <f t="shared" si="327"/>
        <v>47.875</v>
      </c>
      <c r="U2095" s="7">
        <f t="shared" si="328"/>
        <v>46.341666666666661</v>
      </c>
      <c r="V2095" s="7">
        <f t="shared" si="329"/>
        <v>46.724999999999994</v>
      </c>
    </row>
    <row r="2096" spans="1:22" ht="13.5" x14ac:dyDescent="0.25">
      <c r="A2096" s="3">
        <f>RSI!A2096</f>
        <v>45056</v>
      </c>
      <c r="B2096" s="2">
        <f>RSI!B2096</f>
        <v>12.363</v>
      </c>
      <c r="C2096" s="2">
        <f>RSI!I2096</f>
        <v>67.661703485575131</v>
      </c>
      <c r="D2096" s="2">
        <f>MACD!E2096</f>
        <v>-0.21379981112580104</v>
      </c>
      <c r="E2096" s="2">
        <f>MACD!F2096</f>
        <v>-0.13712935611477578</v>
      </c>
      <c r="F2096" s="2">
        <f>'Moving Avg'!D2096</f>
        <v>11.8888</v>
      </c>
      <c r="G2096" s="2">
        <f>'Moving Avg'!F2096</f>
        <v>11.5623</v>
      </c>
      <c r="H2096" s="2">
        <f>'Moving Avg'!G2096</f>
        <v>11.340999999999999</v>
      </c>
      <c r="I2096" s="2">
        <f>'Moving Avg'!H2096</f>
        <v>11.725304999999993</v>
      </c>
      <c r="J2096" s="5" t="str">
        <f>OBV!F2096</f>
        <v>BEARISH</v>
      </c>
      <c r="K2096" s="5" t="str">
        <f>OBV!G2096</f>
        <v>NEUTRAL</v>
      </c>
      <c r="L2096" s="5" t="str">
        <f>OBV!H2096</f>
        <v>CONFIRMED BEARISH</v>
      </c>
      <c r="M2096" s="7">
        <f t="shared" si="320"/>
        <v>25</v>
      </c>
      <c r="N2096" s="7">
        <f t="shared" si="321"/>
        <v>100</v>
      </c>
      <c r="O2096" s="7">
        <f t="shared" si="322"/>
        <v>50</v>
      </c>
      <c r="P2096" s="7">
        <f t="shared" si="323"/>
        <v>16.5</v>
      </c>
      <c r="Q2096" s="8">
        <f t="shared" si="324"/>
        <v>53.725000000000001</v>
      </c>
      <c r="R2096" s="8">
        <f t="shared" si="325"/>
        <v>46.625</v>
      </c>
      <c r="S2096" s="8">
        <f t="shared" si="326"/>
        <v>38.674999999999997</v>
      </c>
      <c r="T2096" s="8">
        <f t="shared" si="327"/>
        <v>47.875</v>
      </c>
      <c r="U2096" s="7">
        <f t="shared" si="328"/>
        <v>46.341666666666661</v>
      </c>
      <c r="V2096" s="7">
        <f t="shared" si="329"/>
        <v>46.724999999999994</v>
      </c>
    </row>
    <row r="2097" spans="1:22" ht="13.5" x14ac:dyDescent="0.25">
      <c r="A2097" s="3">
        <f>RSI!A2097</f>
        <v>45057</v>
      </c>
      <c r="B2097" s="2">
        <f>RSI!B2097</f>
        <v>11.903</v>
      </c>
      <c r="C2097" s="2">
        <f>RSI!I2097</f>
        <v>55.930452952528711</v>
      </c>
      <c r="D2097" s="2">
        <f>MACD!E2097</f>
        <v>-0.19825456134793029</v>
      </c>
      <c r="E2097" s="2">
        <f>MACD!F2097</f>
        <v>-0.14935439716140669</v>
      </c>
      <c r="F2097" s="2">
        <f>'Moving Avg'!D2097</f>
        <v>11.943200000000001</v>
      </c>
      <c r="G2097" s="2">
        <f>'Moving Avg'!F2097</f>
        <v>11.587100000000001</v>
      </c>
      <c r="H2097" s="2">
        <f>'Moving Avg'!G2097</f>
        <v>11.349920000000003</v>
      </c>
      <c r="I2097" s="2">
        <f>'Moving Avg'!H2097</f>
        <v>11.735509999999994</v>
      </c>
      <c r="J2097" s="5" t="str">
        <f>OBV!F2097</f>
        <v>BEARISH</v>
      </c>
      <c r="K2097" s="5" t="str">
        <f>OBV!G2097</f>
        <v>NEUTRAL</v>
      </c>
      <c r="L2097" s="5" t="str">
        <f>OBV!H2097</f>
        <v>CONFIRMED BEARISH</v>
      </c>
      <c r="M2097" s="7">
        <f t="shared" si="320"/>
        <v>25</v>
      </c>
      <c r="N2097" s="7">
        <f t="shared" si="321"/>
        <v>100</v>
      </c>
      <c r="O2097" s="7">
        <f t="shared" si="322"/>
        <v>50</v>
      </c>
      <c r="P2097" s="7">
        <f t="shared" si="323"/>
        <v>16.5</v>
      </c>
      <c r="Q2097" s="8">
        <f t="shared" si="324"/>
        <v>53.725000000000001</v>
      </c>
      <c r="R2097" s="8">
        <f t="shared" si="325"/>
        <v>46.625</v>
      </c>
      <c r="S2097" s="8">
        <f t="shared" si="326"/>
        <v>38.674999999999997</v>
      </c>
      <c r="T2097" s="8">
        <f t="shared" si="327"/>
        <v>47.875</v>
      </c>
      <c r="U2097" s="7">
        <f t="shared" si="328"/>
        <v>46.341666666666661</v>
      </c>
      <c r="V2097" s="7">
        <f t="shared" si="329"/>
        <v>46.724999999999994</v>
      </c>
    </row>
    <row r="2098" spans="1:22" ht="13.5" x14ac:dyDescent="0.25">
      <c r="A2098" s="3">
        <f>RSI!A2098</f>
        <v>45058</v>
      </c>
      <c r="B2098" s="2">
        <f>RSI!B2098</f>
        <v>11.646000000000001</v>
      </c>
      <c r="C2098" s="2">
        <f>RSI!I2098</f>
        <v>50.647030424334282</v>
      </c>
      <c r="D2098" s="2">
        <f>MACD!E2098</f>
        <v>-0.14357090911343917</v>
      </c>
      <c r="E2098" s="2">
        <f>MACD!F2098</f>
        <v>-0.14819769955181319</v>
      </c>
      <c r="F2098" s="2">
        <f>'Moving Avg'!D2098</f>
        <v>11.898</v>
      </c>
      <c r="G2098" s="2">
        <f>'Moving Avg'!F2098</f>
        <v>11.59905</v>
      </c>
      <c r="H2098" s="2">
        <f>'Moving Avg'!G2098</f>
        <v>11.353700000000003</v>
      </c>
      <c r="I2098" s="2">
        <f>'Moving Avg'!H2098</f>
        <v>11.744515</v>
      </c>
      <c r="J2098" s="5" t="str">
        <f>OBV!F2098</f>
        <v>BEARISH</v>
      </c>
      <c r="K2098" s="5" t="str">
        <f>OBV!G2098</f>
        <v>NEUTRAL</v>
      </c>
      <c r="L2098" s="5" t="str">
        <f>OBV!H2098</f>
        <v>CONFIRMED BEARISH</v>
      </c>
      <c r="M2098" s="7">
        <f t="shared" si="320"/>
        <v>25</v>
      </c>
      <c r="N2098" s="7">
        <f t="shared" si="321"/>
        <v>0</v>
      </c>
      <c r="O2098" s="7">
        <f t="shared" si="322"/>
        <v>50</v>
      </c>
      <c r="P2098" s="7">
        <f t="shared" si="323"/>
        <v>16.5</v>
      </c>
      <c r="Q2098" s="8">
        <f t="shared" si="324"/>
        <v>18.725000000000001</v>
      </c>
      <c r="R2098" s="8">
        <f t="shared" si="325"/>
        <v>26.625</v>
      </c>
      <c r="S2098" s="8">
        <f t="shared" si="326"/>
        <v>23.675000000000001</v>
      </c>
      <c r="T2098" s="8">
        <f t="shared" si="327"/>
        <v>22.875</v>
      </c>
      <c r="U2098" s="7">
        <f t="shared" si="328"/>
        <v>23.008333333333336</v>
      </c>
      <c r="V2098" s="7">
        <f t="shared" si="329"/>
        <v>22.975000000000001</v>
      </c>
    </row>
    <row r="2099" spans="1:22" ht="13.5" x14ac:dyDescent="0.25">
      <c r="A2099" s="3">
        <f>RSI!A2099</f>
        <v>45061</v>
      </c>
      <c r="B2099" s="2">
        <f>RSI!B2099</f>
        <v>11.637</v>
      </c>
      <c r="C2099" s="2">
        <f>RSI!I2099</f>
        <v>50.467238319609308</v>
      </c>
      <c r="D2099" s="2">
        <f>MACD!E2099</f>
        <v>-0.11079515982301658</v>
      </c>
      <c r="E2099" s="2">
        <f>MACD!F2099</f>
        <v>-0.14071719160605387</v>
      </c>
      <c r="F2099" s="2">
        <f>'Moving Avg'!D2099</f>
        <v>11.8992</v>
      </c>
      <c r="G2099" s="2">
        <f>'Moving Avg'!F2099</f>
        <v>11.611799999999999</v>
      </c>
      <c r="H2099" s="2">
        <f>'Moving Avg'!G2099</f>
        <v>11.3583</v>
      </c>
      <c r="I2099" s="2">
        <f>'Moving Avg'!H2099</f>
        <v>11.753474999999998</v>
      </c>
      <c r="J2099" s="5" t="str">
        <f>OBV!F2099</f>
        <v>BEARISH</v>
      </c>
      <c r="K2099" s="5" t="str">
        <f>OBV!G2099</f>
        <v>NEUTRAL</v>
      </c>
      <c r="L2099" s="5" t="str">
        <f>OBV!H2099</f>
        <v>CONFIRMED BEARISH</v>
      </c>
      <c r="M2099" s="7">
        <f t="shared" si="320"/>
        <v>25</v>
      </c>
      <c r="N2099" s="7">
        <f t="shared" si="321"/>
        <v>0</v>
      </c>
      <c r="O2099" s="7">
        <f t="shared" si="322"/>
        <v>50</v>
      </c>
      <c r="P2099" s="7">
        <f t="shared" si="323"/>
        <v>16.5</v>
      </c>
      <c r="Q2099" s="8">
        <f t="shared" si="324"/>
        <v>18.725000000000001</v>
      </c>
      <c r="R2099" s="8">
        <f t="shared" si="325"/>
        <v>26.625</v>
      </c>
      <c r="S2099" s="8">
        <f t="shared" si="326"/>
        <v>23.675000000000001</v>
      </c>
      <c r="T2099" s="8">
        <f t="shared" si="327"/>
        <v>22.875</v>
      </c>
      <c r="U2099" s="7">
        <f t="shared" si="328"/>
        <v>23.008333333333336</v>
      </c>
      <c r="V2099" s="7">
        <f t="shared" si="329"/>
        <v>22.975000000000001</v>
      </c>
    </row>
    <row r="2100" spans="1:22" ht="13.5" x14ac:dyDescent="0.25">
      <c r="A2100" s="3">
        <f>RSI!A2100</f>
        <v>45062</v>
      </c>
      <c r="B2100" s="2">
        <f>RSI!B2100</f>
        <v>11.522</v>
      </c>
      <c r="C2100" s="2">
        <f>RSI!I2100</f>
        <v>48.116776664821153</v>
      </c>
      <c r="D2100" s="2">
        <f>MACD!E2100</f>
        <v>-8.1101394312593555E-2</v>
      </c>
      <c r="E2100" s="2">
        <f>MACD!F2100</f>
        <v>-0.12879403214736179</v>
      </c>
      <c r="F2100" s="2">
        <f>'Moving Avg'!D2100</f>
        <v>11.8142</v>
      </c>
      <c r="G2100" s="2">
        <f>'Moving Avg'!F2100</f>
        <v>11.627099999999999</v>
      </c>
      <c r="H2100" s="2">
        <f>'Moving Avg'!G2100</f>
        <v>11.360600000000002</v>
      </c>
      <c r="I2100" s="2">
        <f>'Moving Avg'!H2100</f>
        <v>11.76207</v>
      </c>
      <c r="J2100" s="5" t="str">
        <f>OBV!F2100</f>
        <v>BEARISH</v>
      </c>
      <c r="K2100" s="5" t="str">
        <f>OBV!G2100</f>
        <v>STRONG</v>
      </c>
      <c r="L2100" s="5" t="str">
        <f>OBV!H2100</f>
        <v>CONFIRMED BEARISH</v>
      </c>
      <c r="M2100" s="7">
        <f t="shared" si="320"/>
        <v>25</v>
      </c>
      <c r="N2100" s="7">
        <f t="shared" si="321"/>
        <v>0</v>
      </c>
      <c r="O2100" s="7">
        <f t="shared" si="322"/>
        <v>50</v>
      </c>
      <c r="P2100" s="7">
        <f t="shared" si="323"/>
        <v>33</v>
      </c>
      <c r="Q2100" s="8">
        <f t="shared" si="324"/>
        <v>21.2</v>
      </c>
      <c r="R2100" s="8">
        <f t="shared" si="325"/>
        <v>30.75</v>
      </c>
      <c r="S2100" s="8">
        <f t="shared" si="326"/>
        <v>31.1</v>
      </c>
      <c r="T2100" s="8">
        <f t="shared" si="327"/>
        <v>27</v>
      </c>
      <c r="U2100" s="7">
        <f t="shared" si="328"/>
        <v>27.683333333333337</v>
      </c>
      <c r="V2100" s="7">
        <f t="shared" si="329"/>
        <v>27.512500000000003</v>
      </c>
    </row>
    <row r="2101" spans="1:22" ht="13.5" x14ac:dyDescent="0.25">
      <c r="A2101" s="3">
        <f>RSI!A2101</f>
        <v>45063</v>
      </c>
      <c r="B2101" s="2">
        <f>RSI!B2101</f>
        <v>11.646000000000001</v>
      </c>
      <c r="C2101" s="2">
        <f>RSI!I2101</f>
        <v>50.77875637721511</v>
      </c>
      <c r="D2101" s="2">
        <f>MACD!E2101</f>
        <v>-6.5801704590041865E-2</v>
      </c>
      <c r="E2101" s="2">
        <f>MACD!F2101</f>
        <v>-0.11619556663589781</v>
      </c>
      <c r="F2101" s="2">
        <f>'Moving Avg'!D2101</f>
        <v>11.6708</v>
      </c>
      <c r="G2101" s="2">
        <f>'Moving Avg'!F2101</f>
        <v>11.654850000000001</v>
      </c>
      <c r="H2101" s="2">
        <f>'Moving Avg'!G2101</f>
        <v>11.367699999999997</v>
      </c>
      <c r="I2101" s="2">
        <f>'Moving Avg'!H2101</f>
        <v>11.771075000000002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  <c r="M2101" s="7">
        <f t="shared" si="320"/>
        <v>25</v>
      </c>
      <c r="N2101" s="7">
        <f t="shared" si="321"/>
        <v>0</v>
      </c>
      <c r="O2101" s="7">
        <f t="shared" si="322"/>
        <v>0</v>
      </c>
      <c r="P2101" s="7">
        <f t="shared" si="323"/>
        <v>16.5</v>
      </c>
      <c r="Q2101" s="8">
        <f t="shared" si="324"/>
        <v>11.225</v>
      </c>
      <c r="R2101" s="8">
        <f t="shared" si="325"/>
        <v>9.125</v>
      </c>
      <c r="S2101" s="8">
        <f t="shared" si="326"/>
        <v>11.175000000000001</v>
      </c>
      <c r="T2101" s="8">
        <f t="shared" si="327"/>
        <v>10.375</v>
      </c>
      <c r="U2101" s="7">
        <f t="shared" si="328"/>
        <v>10.508333333333335</v>
      </c>
      <c r="V2101" s="7">
        <f t="shared" si="329"/>
        <v>10.475000000000001</v>
      </c>
    </row>
    <row r="2102" spans="1:22" ht="13.5" x14ac:dyDescent="0.25">
      <c r="A2102" s="3">
        <f>RSI!A2102</f>
        <v>45064</v>
      </c>
      <c r="B2102" s="2">
        <f>RSI!B2102</f>
        <v>11.646000000000001</v>
      </c>
      <c r="C2102" s="2">
        <f>RSI!I2102</f>
        <v>50.77875637721511</v>
      </c>
      <c r="D2102" s="2">
        <f>MACD!E2102</f>
        <v>-5.5657483814933073E-2</v>
      </c>
      <c r="E2102" s="2">
        <f>MACD!F2102</f>
        <v>-0.10408795007170488</v>
      </c>
      <c r="F2102" s="2">
        <f>'Moving Avg'!D2102</f>
        <v>11.619400000000001</v>
      </c>
      <c r="G2102" s="2">
        <f>'Moving Avg'!F2102</f>
        <v>11.668049999999999</v>
      </c>
      <c r="H2102" s="2">
        <f>'Moving Avg'!G2102</f>
        <v>11.375139999999998</v>
      </c>
      <c r="I2102" s="2">
        <f>'Moving Avg'!H2102</f>
        <v>11.780080000000003</v>
      </c>
      <c r="J2102" s="5" t="str">
        <f>OBV!F2102</f>
        <v>BEARISH</v>
      </c>
      <c r="K2102" s="5" t="str">
        <f>OBV!G2102</f>
        <v>NEUTRAL</v>
      </c>
      <c r="L2102" s="5" t="str">
        <f>OBV!H2102</f>
        <v>CONFIRMED BEARISH</v>
      </c>
      <c r="M2102" s="7">
        <f t="shared" si="320"/>
        <v>25</v>
      </c>
      <c r="N2102" s="7">
        <f t="shared" si="321"/>
        <v>0</v>
      </c>
      <c r="O2102" s="7">
        <f t="shared" si="322"/>
        <v>0</v>
      </c>
      <c r="P2102" s="7">
        <f t="shared" si="323"/>
        <v>16.5</v>
      </c>
      <c r="Q2102" s="8">
        <f t="shared" si="324"/>
        <v>11.225</v>
      </c>
      <c r="R2102" s="8">
        <f t="shared" si="325"/>
        <v>9.125</v>
      </c>
      <c r="S2102" s="8">
        <f t="shared" si="326"/>
        <v>11.175000000000001</v>
      </c>
      <c r="T2102" s="8">
        <f t="shared" si="327"/>
        <v>10.375</v>
      </c>
      <c r="U2102" s="7">
        <f t="shared" si="328"/>
        <v>10.508333333333335</v>
      </c>
      <c r="V2102" s="7">
        <f t="shared" si="329"/>
        <v>10.475000000000001</v>
      </c>
    </row>
    <row r="2103" spans="1:22" ht="13.5" x14ac:dyDescent="0.25">
      <c r="A2103" s="3">
        <f>RSI!A2103</f>
        <v>45065</v>
      </c>
      <c r="B2103" s="2">
        <f>RSI!B2103</f>
        <v>11.911</v>
      </c>
      <c r="C2103" s="2">
        <f>RSI!I2103</f>
        <v>56.331862990367036</v>
      </c>
      <c r="D2103" s="2">
        <f>MACD!E2103</f>
        <v>-2.9799105899222411E-2</v>
      </c>
      <c r="E2103" s="2">
        <f>MACD!F2103</f>
        <v>-8.9230181237208384E-2</v>
      </c>
      <c r="F2103" s="2">
        <f>'Moving Avg'!D2103</f>
        <v>11.6724</v>
      </c>
      <c r="G2103" s="2">
        <f>'Moving Avg'!F2103</f>
        <v>11.712800000000001</v>
      </c>
      <c r="H2103" s="2">
        <f>'Moving Avg'!G2103</f>
        <v>11.38904</v>
      </c>
      <c r="I2103" s="2">
        <f>'Moving Avg'!H2103</f>
        <v>11.791240000000002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  <c r="M2103" s="7">
        <f t="shared" si="320"/>
        <v>25</v>
      </c>
      <c r="N2103" s="7">
        <f t="shared" si="321"/>
        <v>0</v>
      </c>
      <c r="O2103" s="7">
        <f t="shared" si="322"/>
        <v>0</v>
      </c>
      <c r="P2103" s="7">
        <f t="shared" si="323"/>
        <v>83.5</v>
      </c>
      <c r="Q2103" s="8">
        <f t="shared" si="324"/>
        <v>21.274999999999999</v>
      </c>
      <c r="R2103" s="8">
        <f t="shared" si="325"/>
        <v>25.875</v>
      </c>
      <c r="S2103" s="8">
        <f t="shared" si="326"/>
        <v>41.325000000000003</v>
      </c>
      <c r="T2103" s="8">
        <f t="shared" si="327"/>
        <v>27.125</v>
      </c>
      <c r="U2103" s="7">
        <f t="shared" si="328"/>
        <v>29.491666666666664</v>
      </c>
      <c r="V2103" s="7">
        <f t="shared" si="329"/>
        <v>28.9</v>
      </c>
    </row>
    <row r="2104" spans="1:22" ht="13.5" x14ac:dyDescent="0.25">
      <c r="A2104" s="3">
        <f>RSI!A2104</f>
        <v>45068</v>
      </c>
      <c r="B2104" s="2">
        <f>RSI!B2104</f>
        <v>11.875999999999999</v>
      </c>
      <c r="C2104" s="2">
        <f>RSI!I2104</f>
        <v>55.442189488403734</v>
      </c>
      <c r="D2104" s="2">
        <f>MACD!E2104</f>
        <v>-4.4128876980654042E-2</v>
      </c>
      <c r="E2104" s="2">
        <f>MACD!F2104</f>
        <v>-8.0209920385897512E-2</v>
      </c>
      <c r="F2104" s="2">
        <f>'Moving Avg'!D2104</f>
        <v>11.7202</v>
      </c>
      <c r="G2104" s="2">
        <f>'Moving Avg'!F2104</f>
        <v>11.7354</v>
      </c>
      <c r="H2104" s="2">
        <f>'Moving Avg'!G2104</f>
        <v>11.402239999999997</v>
      </c>
      <c r="I2104" s="2">
        <f>'Moving Avg'!H2104</f>
        <v>11.801395000000003</v>
      </c>
      <c r="J2104" s="5" t="str">
        <f>OBV!F2104</f>
        <v>BULLISH</v>
      </c>
      <c r="K2104" s="5" t="str">
        <f>OBV!G2104</f>
        <v>NEUTRAL</v>
      </c>
      <c r="L2104" s="5" t="str">
        <f>OBV!H2104</f>
        <v>CONFIRMED BULLISH</v>
      </c>
      <c r="M2104" s="7">
        <f t="shared" si="320"/>
        <v>25</v>
      </c>
      <c r="N2104" s="7">
        <f t="shared" si="321"/>
        <v>0</v>
      </c>
      <c r="O2104" s="7">
        <f t="shared" si="322"/>
        <v>0</v>
      </c>
      <c r="P2104" s="7">
        <f t="shared" si="323"/>
        <v>83.5</v>
      </c>
      <c r="Q2104" s="8">
        <f t="shared" si="324"/>
        <v>21.274999999999999</v>
      </c>
      <c r="R2104" s="8">
        <f t="shared" si="325"/>
        <v>25.875</v>
      </c>
      <c r="S2104" s="8">
        <f t="shared" si="326"/>
        <v>41.325000000000003</v>
      </c>
      <c r="T2104" s="8">
        <f t="shared" si="327"/>
        <v>27.125</v>
      </c>
      <c r="U2104" s="7">
        <f t="shared" si="328"/>
        <v>29.491666666666664</v>
      </c>
      <c r="V2104" s="7">
        <f t="shared" si="329"/>
        <v>28.9</v>
      </c>
    </row>
    <row r="2105" spans="1:22" ht="13.5" x14ac:dyDescent="0.25">
      <c r="A2105" s="3">
        <f>RSI!A2105</f>
        <v>45069</v>
      </c>
      <c r="B2105" s="2">
        <f>RSI!B2105</f>
        <v>11.875999999999999</v>
      </c>
      <c r="C2105" s="2">
        <f>RSI!I2105</f>
        <v>55.442189488403741</v>
      </c>
      <c r="D2105" s="2">
        <f>MACD!E2105</f>
        <v>-9.0296505973803676E-3</v>
      </c>
      <c r="E2105" s="2">
        <f>MACD!F2105</f>
        <v>-6.5973866428194097E-2</v>
      </c>
      <c r="F2105" s="2">
        <f>'Moving Avg'!D2105</f>
        <v>11.791</v>
      </c>
      <c r="G2105" s="2">
        <f>'Moving Avg'!F2105</f>
        <v>11.758000000000001</v>
      </c>
      <c r="H2105" s="2">
        <f>'Moving Avg'!G2105</f>
        <v>11.415439999999998</v>
      </c>
      <c r="I2105" s="2">
        <f>'Moving Avg'!H2105</f>
        <v>11.809060000000002</v>
      </c>
      <c r="J2105" s="5" t="str">
        <f>OBV!F2105</f>
        <v>BULLISH</v>
      </c>
      <c r="K2105" s="5" t="str">
        <f>OBV!G2105</f>
        <v>NEUTRAL</v>
      </c>
      <c r="L2105" s="5" t="str">
        <f>OBV!H2105</f>
        <v>CONFIRMED BULLISH</v>
      </c>
      <c r="M2105" s="7">
        <f t="shared" si="320"/>
        <v>25</v>
      </c>
      <c r="N2105" s="7">
        <f t="shared" si="321"/>
        <v>0</v>
      </c>
      <c r="O2105" s="7">
        <f t="shared" si="322"/>
        <v>0</v>
      </c>
      <c r="P2105" s="7">
        <f t="shared" si="323"/>
        <v>83.5</v>
      </c>
      <c r="Q2105" s="8">
        <f t="shared" si="324"/>
        <v>21.274999999999999</v>
      </c>
      <c r="R2105" s="8">
        <f t="shared" si="325"/>
        <v>25.875</v>
      </c>
      <c r="S2105" s="8">
        <f t="shared" si="326"/>
        <v>41.325000000000003</v>
      </c>
      <c r="T2105" s="8">
        <f t="shared" si="327"/>
        <v>27.125</v>
      </c>
      <c r="U2105" s="7">
        <f t="shared" si="328"/>
        <v>29.491666666666664</v>
      </c>
      <c r="V2105" s="7">
        <f t="shared" si="329"/>
        <v>28.9</v>
      </c>
    </row>
    <row r="2106" spans="1:22" ht="13.5" x14ac:dyDescent="0.25">
      <c r="A2106" s="3">
        <f>RSI!A2106</f>
        <v>45070</v>
      </c>
      <c r="B2106" s="2">
        <f>RSI!B2106</f>
        <v>11.885</v>
      </c>
      <c r="C2106" s="2">
        <f>RSI!I2106</f>
        <v>55.651072679297172</v>
      </c>
      <c r="D2106" s="2">
        <f>MACD!E2106</f>
        <v>8.2715095436208586E-2</v>
      </c>
      <c r="E2106" s="2">
        <f>MACD!F2106</f>
        <v>-3.6236074055313566E-2</v>
      </c>
      <c r="F2106" s="2">
        <f>'Moving Avg'!D2106</f>
        <v>11.838799999999999</v>
      </c>
      <c r="G2106" s="2">
        <f>'Moving Avg'!F2106</f>
        <v>11.770700000000001</v>
      </c>
      <c r="H2106" s="2">
        <f>'Moving Avg'!G2106</f>
        <v>11.428819999999998</v>
      </c>
      <c r="I2106" s="2">
        <f>'Moving Avg'!H2106</f>
        <v>11.816770000000004</v>
      </c>
      <c r="J2106" s="5" t="str">
        <f>OBV!F2106</f>
        <v>BULLISH</v>
      </c>
      <c r="K2106" s="5" t="str">
        <f>OBV!G2106</f>
        <v>NEUTRAL</v>
      </c>
      <c r="L2106" s="5" t="str">
        <f>OBV!H2106</f>
        <v>CONFIRMED BULLISH</v>
      </c>
      <c r="M2106" s="7">
        <f t="shared" si="320"/>
        <v>25</v>
      </c>
      <c r="N2106" s="7">
        <f t="shared" si="321"/>
        <v>0</v>
      </c>
      <c r="O2106" s="7">
        <f t="shared" si="322"/>
        <v>50</v>
      </c>
      <c r="P2106" s="7">
        <f t="shared" si="323"/>
        <v>83.5</v>
      </c>
      <c r="Q2106" s="8">
        <f t="shared" si="324"/>
        <v>28.774999999999999</v>
      </c>
      <c r="R2106" s="8">
        <f t="shared" si="325"/>
        <v>43.375</v>
      </c>
      <c r="S2106" s="8">
        <f t="shared" si="326"/>
        <v>53.825000000000003</v>
      </c>
      <c r="T2106" s="8">
        <f t="shared" si="327"/>
        <v>39.625</v>
      </c>
      <c r="U2106" s="7">
        <f t="shared" si="328"/>
        <v>41.991666666666667</v>
      </c>
      <c r="V2106" s="7">
        <f t="shared" si="329"/>
        <v>41.400000000000006</v>
      </c>
    </row>
    <row r="2107" spans="1:22" ht="13.5" x14ac:dyDescent="0.25">
      <c r="A2107" s="3">
        <f>RSI!A2107</f>
        <v>45071</v>
      </c>
      <c r="B2107" s="2">
        <f>RSI!B2107</f>
        <v>11.875999999999999</v>
      </c>
      <c r="C2107" s="2">
        <f>RSI!I2107</f>
        <v>55.371528248549346</v>
      </c>
      <c r="D2107" s="2">
        <f>MACD!E2107</f>
        <v>8.8996989389176662E-2</v>
      </c>
      <c r="E2107" s="2">
        <f>MACD!F2107</f>
        <v>-1.1189461366415521E-2</v>
      </c>
      <c r="F2107" s="2">
        <f>'Moving Avg'!D2107</f>
        <v>11.884799999999998</v>
      </c>
      <c r="G2107" s="2">
        <f>'Moving Avg'!F2107</f>
        <v>11.782950000000001</v>
      </c>
      <c r="H2107" s="2">
        <f>'Moving Avg'!G2107</f>
        <v>11.442359999999999</v>
      </c>
      <c r="I2107" s="2">
        <f>'Moving Avg'!H2107</f>
        <v>11.825635000000004</v>
      </c>
      <c r="J2107" s="5" t="str">
        <f>OBV!F2107</f>
        <v>BEARISH</v>
      </c>
      <c r="K2107" s="5" t="str">
        <f>OBV!G2107</f>
        <v>NEUTRAL</v>
      </c>
      <c r="L2107" s="5" t="str">
        <f>OBV!H2107</f>
        <v>BEARISH DIVERGENCE</v>
      </c>
      <c r="M2107" s="7">
        <f t="shared" si="320"/>
        <v>25</v>
      </c>
      <c r="N2107" s="7">
        <f t="shared" si="321"/>
        <v>0</v>
      </c>
      <c r="O2107" s="7">
        <f t="shared" si="322"/>
        <v>50</v>
      </c>
      <c r="P2107" s="7">
        <f t="shared" si="323"/>
        <v>16.5</v>
      </c>
      <c r="Q2107" s="8">
        <f t="shared" si="324"/>
        <v>18.725000000000001</v>
      </c>
      <c r="R2107" s="8">
        <f t="shared" si="325"/>
        <v>26.625</v>
      </c>
      <c r="S2107" s="8">
        <f t="shared" si="326"/>
        <v>23.675000000000001</v>
      </c>
      <c r="T2107" s="8">
        <f t="shared" si="327"/>
        <v>22.875</v>
      </c>
      <c r="U2107" s="7">
        <f t="shared" si="328"/>
        <v>23.008333333333336</v>
      </c>
      <c r="V2107" s="7">
        <f t="shared" si="329"/>
        <v>22.975000000000001</v>
      </c>
    </row>
    <row r="2108" spans="1:22" ht="13.5" x14ac:dyDescent="0.25">
      <c r="A2108" s="3">
        <f>RSI!A2108</f>
        <v>45072</v>
      </c>
      <c r="B2108" s="2">
        <f>RSI!B2108</f>
        <v>11.875999999999999</v>
      </c>
      <c r="C2108" s="2">
        <f>RSI!I2108</f>
        <v>55.371528248549346</v>
      </c>
      <c r="D2108" s="2">
        <f>MACD!E2108</f>
        <v>5.3673721239631433E-2</v>
      </c>
      <c r="E2108" s="2">
        <f>MACD!F2108</f>
        <v>1.7831751547938719E-3</v>
      </c>
      <c r="F2108" s="2">
        <f>'Moving Avg'!D2108</f>
        <v>11.877799999999999</v>
      </c>
      <c r="G2108" s="2">
        <f>'Moving Avg'!F2108</f>
        <v>11.787300000000002</v>
      </c>
      <c r="H2108" s="2">
        <f>'Moving Avg'!G2108</f>
        <v>11.45722</v>
      </c>
      <c r="I2108" s="2">
        <f>'Moving Avg'!H2108</f>
        <v>11.831510000000005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  <c r="M2108" s="7">
        <f t="shared" si="320"/>
        <v>25</v>
      </c>
      <c r="N2108" s="7">
        <f t="shared" si="321"/>
        <v>0</v>
      </c>
      <c r="O2108" s="7">
        <f t="shared" si="322"/>
        <v>50</v>
      </c>
      <c r="P2108" s="7">
        <f t="shared" si="323"/>
        <v>16.5</v>
      </c>
      <c r="Q2108" s="8">
        <f t="shared" si="324"/>
        <v>18.725000000000001</v>
      </c>
      <c r="R2108" s="8">
        <f t="shared" si="325"/>
        <v>26.625</v>
      </c>
      <c r="S2108" s="8">
        <f t="shared" si="326"/>
        <v>23.675000000000001</v>
      </c>
      <c r="T2108" s="8">
        <f t="shared" si="327"/>
        <v>22.875</v>
      </c>
      <c r="U2108" s="7">
        <f t="shared" si="328"/>
        <v>23.008333333333336</v>
      </c>
      <c r="V2108" s="7">
        <f t="shared" si="329"/>
        <v>22.975000000000001</v>
      </c>
    </row>
    <row r="2109" spans="1:22" ht="13.5" x14ac:dyDescent="0.25">
      <c r="A2109" s="3">
        <f>RSI!A2109</f>
        <v>45075</v>
      </c>
      <c r="B2109" s="2">
        <f>RSI!B2109</f>
        <v>11.911</v>
      </c>
      <c r="C2109" s="2">
        <f>RSI!I2109</f>
        <v>56.360206304757483</v>
      </c>
      <c r="D2109" s="2">
        <f>MACD!E2109</f>
        <v>1.8788839114037614E-2</v>
      </c>
      <c r="E2109" s="2">
        <f>MACD!F2109</f>
        <v>5.184307946642621E-3</v>
      </c>
      <c r="F2109" s="2">
        <f>'Moving Avg'!D2109</f>
        <v>11.8848</v>
      </c>
      <c r="G2109" s="2">
        <f>'Moving Avg'!F2109</f>
        <v>11.797950000000004</v>
      </c>
      <c r="H2109" s="2">
        <f>'Moving Avg'!G2109</f>
        <v>11.47944</v>
      </c>
      <c r="I2109" s="2">
        <f>'Moving Avg'!H2109</f>
        <v>11.836645000000006</v>
      </c>
      <c r="J2109" s="5" t="str">
        <f>OBV!F2109</f>
        <v>BULLISH</v>
      </c>
      <c r="K2109" s="5" t="str">
        <f>OBV!G2109</f>
        <v>NEUTRAL</v>
      </c>
      <c r="L2109" s="5" t="str">
        <f>OBV!H2109</f>
        <v>CONFIRMED BULLISH</v>
      </c>
      <c r="M2109" s="7">
        <f t="shared" si="320"/>
        <v>25</v>
      </c>
      <c r="N2109" s="7">
        <f t="shared" si="321"/>
        <v>0</v>
      </c>
      <c r="O2109" s="7">
        <f t="shared" si="322"/>
        <v>50</v>
      </c>
      <c r="P2109" s="7">
        <f t="shared" si="323"/>
        <v>83.5</v>
      </c>
      <c r="Q2109" s="8">
        <f t="shared" si="324"/>
        <v>28.774999999999999</v>
      </c>
      <c r="R2109" s="8">
        <f t="shared" si="325"/>
        <v>43.375</v>
      </c>
      <c r="S2109" s="8">
        <f t="shared" si="326"/>
        <v>53.825000000000003</v>
      </c>
      <c r="T2109" s="8">
        <f t="shared" si="327"/>
        <v>39.625</v>
      </c>
      <c r="U2109" s="7">
        <f t="shared" si="328"/>
        <v>41.991666666666667</v>
      </c>
      <c r="V2109" s="7">
        <f t="shared" si="329"/>
        <v>41.400000000000006</v>
      </c>
    </row>
    <row r="2110" spans="1:22" ht="13.5" x14ac:dyDescent="0.25">
      <c r="A2110" s="3">
        <f>RSI!A2110</f>
        <v>45076</v>
      </c>
      <c r="B2110" s="2">
        <f>RSI!B2110</f>
        <v>11.911</v>
      </c>
      <c r="C2110" s="2">
        <f>RSI!I2110</f>
        <v>56.360206304757483</v>
      </c>
      <c r="D2110" s="2">
        <f>MACD!E2110</f>
        <v>-2.9571553880249013E-2</v>
      </c>
      <c r="E2110" s="2">
        <f>MACD!F2110</f>
        <v>-1.7668644187357066E-3</v>
      </c>
      <c r="F2110" s="2">
        <f>'Moving Avg'!D2110</f>
        <v>11.8918</v>
      </c>
      <c r="G2110" s="2">
        <f>'Moving Avg'!F2110</f>
        <v>11.810700000000002</v>
      </c>
      <c r="H2110" s="2">
        <f>'Moving Avg'!G2110</f>
        <v>11.501659999999999</v>
      </c>
      <c r="I2110" s="2">
        <f>'Moving Avg'!H2110</f>
        <v>11.839500000000005</v>
      </c>
      <c r="J2110" s="5" t="str">
        <f>OBV!F2110</f>
        <v>BULLISH</v>
      </c>
      <c r="K2110" s="5" t="str">
        <f>OBV!G2110</f>
        <v>NEUTRAL</v>
      </c>
      <c r="L2110" s="5" t="str">
        <f>OBV!H2110</f>
        <v>CONFIRMED BULLISH</v>
      </c>
      <c r="M2110" s="7">
        <f t="shared" si="320"/>
        <v>25</v>
      </c>
      <c r="N2110" s="7">
        <f t="shared" si="321"/>
        <v>100</v>
      </c>
      <c r="O2110" s="7">
        <f t="shared" si="322"/>
        <v>50</v>
      </c>
      <c r="P2110" s="7">
        <f t="shared" si="323"/>
        <v>83.5</v>
      </c>
      <c r="Q2110" s="8">
        <f t="shared" si="324"/>
        <v>63.774999999999999</v>
      </c>
      <c r="R2110" s="8">
        <f t="shared" si="325"/>
        <v>63.375</v>
      </c>
      <c r="S2110" s="8">
        <f t="shared" si="326"/>
        <v>68.825000000000003</v>
      </c>
      <c r="T2110" s="8">
        <f t="shared" si="327"/>
        <v>64.625</v>
      </c>
      <c r="U2110" s="7">
        <f t="shared" si="328"/>
        <v>65.325000000000003</v>
      </c>
      <c r="V2110" s="7">
        <f t="shared" si="329"/>
        <v>65.150000000000006</v>
      </c>
    </row>
    <row r="2111" spans="1:22" ht="13.5" x14ac:dyDescent="0.25">
      <c r="A2111" s="3">
        <f>RSI!A2111</f>
        <v>45077</v>
      </c>
      <c r="B2111" s="2">
        <f>RSI!B2111</f>
        <v>11.715999999999999</v>
      </c>
      <c r="C2111" s="2">
        <f>RSI!I2111</f>
        <v>49.302724986156441</v>
      </c>
      <c r="D2111" s="2">
        <f>MACD!E2111</f>
        <v>-3.8035433817308117E-2</v>
      </c>
      <c r="E2111" s="2">
        <f>MACD!F2111</f>
        <v>-9.0205782984501895E-3</v>
      </c>
      <c r="F2111" s="2">
        <f>'Moving Avg'!D2111</f>
        <v>11.858000000000001</v>
      </c>
      <c r="G2111" s="2">
        <f>'Moving Avg'!F2111</f>
        <v>11.814100000000002</v>
      </c>
      <c r="H2111" s="2">
        <f>'Moving Avg'!G2111</f>
        <v>11.519979999999999</v>
      </c>
      <c r="I2111" s="2">
        <f>'Moving Avg'!H2111</f>
        <v>11.842000000000008</v>
      </c>
      <c r="J2111" s="5" t="str">
        <f>OBV!F2111</f>
        <v>BEARISH</v>
      </c>
      <c r="K2111" s="5" t="str">
        <f>OBV!G2111</f>
        <v>NEUTRAL</v>
      </c>
      <c r="L2111" s="5" t="str">
        <f>OBV!H2111</f>
        <v>CONFIRMED BEARISH</v>
      </c>
      <c r="M2111" s="7">
        <f t="shared" si="320"/>
        <v>25</v>
      </c>
      <c r="N2111" s="7">
        <f t="shared" si="321"/>
        <v>100</v>
      </c>
      <c r="O2111" s="7">
        <f t="shared" si="322"/>
        <v>50</v>
      </c>
      <c r="P2111" s="7">
        <f t="shared" si="323"/>
        <v>16.5</v>
      </c>
      <c r="Q2111" s="8">
        <f t="shared" si="324"/>
        <v>53.725000000000001</v>
      </c>
      <c r="R2111" s="8">
        <f t="shared" si="325"/>
        <v>46.625</v>
      </c>
      <c r="S2111" s="8">
        <f t="shared" si="326"/>
        <v>38.674999999999997</v>
      </c>
      <c r="T2111" s="8">
        <f t="shared" si="327"/>
        <v>47.875</v>
      </c>
      <c r="U2111" s="7">
        <f t="shared" si="328"/>
        <v>46.341666666666661</v>
      </c>
      <c r="V2111" s="7">
        <f t="shared" si="329"/>
        <v>46.724999999999994</v>
      </c>
    </row>
    <row r="2112" spans="1:22" ht="13.5" x14ac:dyDescent="0.25">
      <c r="A2112" s="3">
        <f>RSI!A2112</f>
        <v>45078</v>
      </c>
      <c r="B2112" s="2">
        <f>RSI!B2112</f>
        <v>11.832000000000001</v>
      </c>
      <c r="C2112" s="2">
        <f>RSI!I2112</f>
        <v>53.067659584758218</v>
      </c>
      <c r="D2112" s="2">
        <f>MACD!E2112</f>
        <v>-5.3623539935321318E-2</v>
      </c>
      <c r="E2112" s="2">
        <f>MACD!F2112</f>
        <v>-1.7941170625824416E-2</v>
      </c>
      <c r="F2112" s="2">
        <f>'Moving Avg'!D2112</f>
        <v>11.8492</v>
      </c>
      <c r="G2112" s="2">
        <f>'Moving Avg'!F2112</f>
        <v>11.824149999999999</v>
      </c>
      <c r="H2112" s="2">
        <f>'Moving Avg'!G2112</f>
        <v>11.544759999999998</v>
      </c>
      <c r="I2112" s="2">
        <f>'Moving Avg'!H2112</f>
        <v>11.846120000000006</v>
      </c>
      <c r="J2112" s="5" t="str">
        <f>OBV!F2112</f>
        <v>BULLISH</v>
      </c>
      <c r="K2112" s="5" t="str">
        <f>OBV!G2112</f>
        <v>NEUTRAL</v>
      </c>
      <c r="L2112" s="5" t="str">
        <f>OBV!H2112</f>
        <v>BULLISH DIVERGENCE</v>
      </c>
      <c r="M2112" s="7">
        <f t="shared" si="320"/>
        <v>25</v>
      </c>
      <c r="N2112" s="7">
        <f t="shared" si="321"/>
        <v>100</v>
      </c>
      <c r="O2112" s="7">
        <f t="shared" si="322"/>
        <v>50</v>
      </c>
      <c r="P2112" s="7">
        <f t="shared" si="323"/>
        <v>66.5</v>
      </c>
      <c r="Q2112" s="8">
        <f t="shared" si="324"/>
        <v>61.225000000000001</v>
      </c>
      <c r="R2112" s="8">
        <f t="shared" si="325"/>
        <v>59.125</v>
      </c>
      <c r="S2112" s="8">
        <f t="shared" si="326"/>
        <v>61.174999999999997</v>
      </c>
      <c r="T2112" s="8">
        <f t="shared" si="327"/>
        <v>60.375</v>
      </c>
      <c r="U2112" s="7">
        <f t="shared" si="328"/>
        <v>60.508333333333326</v>
      </c>
      <c r="V2112" s="7">
        <f t="shared" si="329"/>
        <v>60.474999999999994</v>
      </c>
    </row>
    <row r="2113" spans="1:22" ht="13.5" x14ac:dyDescent="0.25">
      <c r="A2113" s="3">
        <f>RSI!A2113</f>
        <v>45079</v>
      </c>
      <c r="B2113" s="2">
        <f>RSI!B2113</f>
        <v>12.363</v>
      </c>
      <c r="C2113" s="2">
        <f>RSI!I2113</f>
        <v>65.644897657101083</v>
      </c>
      <c r="D2113" s="2">
        <f>MACD!E2113</f>
        <v>-6.5909109800598387E-2</v>
      </c>
      <c r="E2113" s="2">
        <f>MACD!F2113</f>
        <v>-2.7534758460779213E-2</v>
      </c>
      <c r="F2113" s="2">
        <f>'Moving Avg'!D2113</f>
        <v>11.9466</v>
      </c>
      <c r="G2113" s="2">
        <f>'Moving Avg'!F2113</f>
        <v>11.848700000000001</v>
      </c>
      <c r="H2113" s="2">
        <f>'Moving Avg'!G2113</f>
        <v>11.576840000000002</v>
      </c>
      <c r="I2113" s="2">
        <f>'Moving Avg'!H2113</f>
        <v>11.852935000000004</v>
      </c>
      <c r="J2113" s="5" t="str">
        <f>OBV!F2113</f>
        <v>BULLISH</v>
      </c>
      <c r="K2113" s="5" t="str">
        <f>OBV!G2113</f>
        <v>NEUTRAL</v>
      </c>
      <c r="L2113" s="5" t="str">
        <f>OBV!H2113</f>
        <v>CONFIRMED BULLISH</v>
      </c>
      <c r="M2113" s="7">
        <f t="shared" si="320"/>
        <v>25</v>
      </c>
      <c r="N2113" s="7">
        <f t="shared" si="321"/>
        <v>100</v>
      </c>
      <c r="O2113" s="7">
        <f t="shared" si="322"/>
        <v>50</v>
      </c>
      <c r="P2113" s="7">
        <f t="shared" si="323"/>
        <v>83.5</v>
      </c>
      <c r="Q2113" s="8">
        <f t="shared" si="324"/>
        <v>63.774999999999999</v>
      </c>
      <c r="R2113" s="8">
        <f t="shared" si="325"/>
        <v>63.375</v>
      </c>
      <c r="S2113" s="8">
        <f t="shared" si="326"/>
        <v>68.825000000000003</v>
      </c>
      <c r="T2113" s="8">
        <f t="shared" si="327"/>
        <v>64.625</v>
      </c>
      <c r="U2113" s="7">
        <f t="shared" si="328"/>
        <v>65.325000000000003</v>
      </c>
      <c r="V2113" s="7">
        <f t="shared" si="329"/>
        <v>65.150000000000006</v>
      </c>
    </row>
    <row r="2114" spans="1:22" ht="13.5" x14ac:dyDescent="0.25">
      <c r="A2114" s="3">
        <f>RSI!A2114</f>
        <v>45082</v>
      </c>
      <c r="B2114" s="2">
        <f>RSI!B2114</f>
        <v>12.319000000000001</v>
      </c>
      <c r="C2114" s="2">
        <f>RSI!I2114</f>
        <v>64.111717051939365</v>
      </c>
      <c r="D2114" s="2">
        <f>MACD!E2114</f>
        <v>-8.2059808586206984E-2</v>
      </c>
      <c r="E2114" s="2">
        <f>MACD!F2114</f>
        <v>-3.8439768485864764E-2</v>
      </c>
      <c r="F2114" s="2">
        <f>'Moving Avg'!D2114</f>
        <v>12.028200000000002</v>
      </c>
      <c r="G2114" s="2">
        <f>'Moving Avg'!F2114</f>
        <v>11.883100000000001</v>
      </c>
      <c r="H2114" s="2">
        <f>'Moving Avg'!G2114</f>
        <v>11.608040000000001</v>
      </c>
      <c r="I2114" s="2">
        <f>'Moving Avg'!H2114</f>
        <v>11.859490000000008</v>
      </c>
      <c r="J2114" s="5" t="str">
        <f>OBV!F2114</f>
        <v>BULLISH</v>
      </c>
      <c r="K2114" s="5" t="str">
        <f>OBV!G2114</f>
        <v>NEUTRAL</v>
      </c>
      <c r="L2114" s="5" t="str">
        <f>OBV!H2114</f>
        <v>CONFIRMED BULLISH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100</v>
      </c>
      <c r="O2114" s="7">
        <f t="shared" ref="O2114:O2177" si="332">IF(F2114-I2114&gt;10,100,IF(F2114-I2114&gt;5,75, IF(F2114-I2114&gt;0,50,0)))</f>
        <v>50</v>
      </c>
      <c r="P2114" s="7">
        <f t="shared" ref="P2114:P2177" si="333">IF(L2114="confirmed bullish", 34, IF(L2114="bullish divergence",17, 0))+IF(J2114="bullish",33,IF(J2114="bearish",0,16.5))+IF(K2114="strong",33,IF(K2114="weak",0,16.5))</f>
        <v>83.5</v>
      </c>
      <c r="Q2114" s="8">
        <f t="shared" si="324"/>
        <v>63.774999999999999</v>
      </c>
      <c r="R2114" s="8">
        <f t="shared" si="325"/>
        <v>63.375</v>
      </c>
      <c r="S2114" s="8">
        <f t="shared" si="326"/>
        <v>68.825000000000003</v>
      </c>
      <c r="T2114" s="8">
        <f t="shared" si="327"/>
        <v>64.625</v>
      </c>
      <c r="U2114" s="7">
        <f t="shared" si="328"/>
        <v>65.325000000000003</v>
      </c>
      <c r="V2114" s="7">
        <f t="shared" si="329"/>
        <v>65.150000000000006</v>
      </c>
    </row>
    <row r="2115" spans="1:22" ht="13.5" x14ac:dyDescent="0.25">
      <c r="A2115" s="3">
        <f>RSI!A2115</f>
        <v>45083</v>
      </c>
      <c r="B2115" s="2">
        <f>RSI!B2115</f>
        <v>12.141999999999999</v>
      </c>
      <c r="C2115" s="2">
        <f>RSI!I2115</f>
        <v>58.220887758825022</v>
      </c>
      <c r="D2115" s="2">
        <f>MACD!E2115</f>
        <v>-8.5715657394461076E-2</v>
      </c>
      <c r="E2115" s="2">
        <f>MACD!F2115</f>
        <v>-4.7894946267584032E-2</v>
      </c>
      <c r="F2115" s="2">
        <f>'Moving Avg'!D2115</f>
        <v>12.074400000000001</v>
      </c>
      <c r="G2115" s="2">
        <f>'Moving Avg'!F2115</f>
        <v>11.892849999999999</v>
      </c>
      <c r="H2115" s="2">
        <f>'Moving Avg'!G2115</f>
        <v>11.635860000000003</v>
      </c>
      <c r="I2115" s="2">
        <f>'Moving Avg'!H2115</f>
        <v>11.865365000000006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  <c r="M2115" s="7">
        <f t="shared" si="330"/>
        <v>25</v>
      </c>
      <c r="N2115" s="7">
        <f t="shared" si="331"/>
        <v>100</v>
      </c>
      <c r="O2115" s="7">
        <f t="shared" si="332"/>
        <v>50</v>
      </c>
      <c r="P2115" s="7">
        <f t="shared" si="333"/>
        <v>83.5</v>
      </c>
      <c r="Q2115" s="8">
        <f t="shared" ref="Q2115:Q2178" si="334">0.35*M2115+N2115*0.35+O2115*0.15+P2115*0.15</f>
        <v>63.774999999999999</v>
      </c>
      <c r="R2115" s="8">
        <f t="shared" ref="R2115:R2178" si="335">M2115*0.2+N2115*0.2+O2115*0.35+P2115*0.25</f>
        <v>63.375</v>
      </c>
      <c r="S2115" s="8">
        <f t="shared" ref="S2115:S2178" si="336">M2115*0.15+N2115*0.15+O2115*0.25+P2115*0.45</f>
        <v>68.825000000000003</v>
      </c>
      <c r="T2115" s="8">
        <f t="shared" ref="T2115:T2178" si="337">0.25*SUM(M2115:P2115)</f>
        <v>64.625</v>
      </c>
      <c r="U2115" s="7">
        <f t="shared" ref="U2115:U2178" si="338">SUM(Q2115:S2115)/3</f>
        <v>65.325000000000003</v>
      </c>
      <c r="V2115" s="7">
        <f t="shared" ref="V2115:V2178" si="339">SUM(Q2115:T2115)/4</f>
        <v>65.150000000000006</v>
      </c>
    </row>
    <row r="2116" spans="1:22" ht="13.5" x14ac:dyDescent="0.25">
      <c r="A2116" s="3">
        <f>RSI!A2116</f>
        <v>45084</v>
      </c>
      <c r="B2116" s="2">
        <f>RSI!B2116</f>
        <v>12.141999999999999</v>
      </c>
      <c r="C2116" s="2">
        <f>RSI!I2116</f>
        <v>58.220887758825022</v>
      </c>
      <c r="D2116" s="2">
        <f>MACD!E2116</f>
        <v>-8.9249833442016424E-2</v>
      </c>
      <c r="E2116" s="2">
        <f>MACD!F2116</f>
        <v>-5.6165923702470519E-2</v>
      </c>
      <c r="F2116" s="2">
        <f>'Moving Avg'!D2116</f>
        <v>12.159600000000001</v>
      </c>
      <c r="G2116" s="2">
        <f>'Moving Avg'!F2116</f>
        <v>11.8818</v>
      </c>
      <c r="H2116" s="2">
        <f>'Moving Avg'!G2116</f>
        <v>11.663679999999999</v>
      </c>
      <c r="I2116" s="2">
        <f>'Moving Avg'!H2116</f>
        <v>11.871240000000006</v>
      </c>
      <c r="J2116" s="5" t="str">
        <f>OBV!F2116</f>
        <v>BULLISH</v>
      </c>
      <c r="K2116" s="5" t="str">
        <f>OBV!G2116</f>
        <v>NEUTRAL</v>
      </c>
      <c r="L2116" s="5" t="str">
        <f>OBV!H2116</f>
        <v>CONFIRMED BULLISH</v>
      </c>
      <c r="M2116" s="7">
        <f t="shared" si="330"/>
        <v>25</v>
      </c>
      <c r="N2116" s="7">
        <f t="shared" si="331"/>
        <v>100</v>
      </c>
      <c r="O2116" s="7">
        <f t="shared" si="332"/>
        <v>50</v>
      </c>
      <c r="P2116" s="7">
        <f t="shared" si="333"/>
        <v>83.5</v>
      </c>
      <c r="Q2116" s="8">
        <f t="shared" si="334"/>
        <v>63.774999999999999</v>
      </c>
      <c r="R2116" s="8">
        <f t="shared" si="335"/>
        <v>63.375</v>
      </c>
      <c r="S2116" s="8">
        <f t="shared" si="336"/>
        <v>68.825000000000003</v>
      </c>
      <c r="T2116" s="8">
        <f t="shared" si="337"/>
        <v>64.625</v>
      </c>
      <c r="U2116" s="7">
        <f t="shared" si="338"/>
        <v>65.325000000000003</v>
      </c>
      <c r="V2116" s="7">
        <f t="shared" si="339"/>
        <v>65.150000000000006</v>
      </c>
    </row>
    <row r="2117" spans="1:22" ht="13.5" x14ac:dyDescent="0.25">
      <c r="A2117" s="3">
        <f>RSI!A2117</f>
        <v>45085</v>
      </c>
      <c r="B2117" s="2">
        <f>RSI!B2117</f>
        <v>12.141999999999999</v>
      </c>
      <c r="C2117" s="2">
        <f>RSI!I2117</f>
        <v>58.220887758825022</v>
      </c>
      <c r="D2117" s="2">
        <f>MACD!E2117</f>
        <v>-9.5315072984210047E-2</v>
      </c>
      <c r="E2117" s="2">
        <f>MACD!F2117</f>
        <v>-6.3995753558818425E-2</v>
      </c>
      <c r="F2117" s="2">
        <f>'Moving Avg'!D2117</f>
        <v>12.221599999999999</v>
      </c>
      <c r="G2117" s="2">
        <f>'Moving Avg'!F2117</f>
        <v>11.893750000000001</v>
      </c>
      <c r="H2117" s="2">
        <f>'Moving Avg'!G2117</f>
        <v>11.698820000000001</v>
      </c>
      <c r="I2117" s="2">
        <f>'Moving Avg'!H2117</f>
        <v>11.877115000000005</v>
      </c>
      <c r="J2117" s="5" t="str">
        <f>OBV!F2117</f>
        <v>BULLISH</v>
      </c>
      <c r="K2117" s="5" t="str">
        <f>OBV!G2117</f>
        <v>NEUTRAL</v>
      </c>
      <c r="L2117" s="5" t="str">
        <f>OBV!H2117</f>
        <v>CONFIRMED BULLISH</v>
      </c>
      <c r="M2117" s="7">
        <f t="shared" si="330"/>
        <v>25</v>
      </c>
      <c r="N2117" s="7">
        <f t="shared" si="331"/>
        <v>100</v>
      </c>
      <c r="O2117" s="7">
        <f t="shared" si="332"/>
        <v>50</v>
      </c>
      <c r="P2117" s="7">
        <f t="shared" si="333"/>
        <v>83.5</v>
      </c>
      <c r="Q2117" s="8">
        <f t="shared" si="334"/>
        <v>63.774999999999999</v>
      </c>
      <c r="R2117" s="8">
        <f t="shared" si="335"/>
        <v>63.375</v>
      </c>
      <c r="S2117" s="8">
        <f t="shared" si="336"/>
        <v>68.825000000000003</v>
      </c>
      <c r="T2117" s="8">
        <f t="shared" si="337"/>
        <v>64.625</v>
      </c>
      <c r="U2117" s="7">
        <f t="shared" si="338"/>
        <v>65.325000000000003</v>
      </c>
      <c r="V2117" s="7">
        <f t="shared" si="339"/>
        <v>65.150000000000006</v>
      </c>
    </row>
    <row r="2118" spans="1:22" ht="13.5" x14ac:dyDescent="0.25">
      <c r="A2118" s="3">
        <f>RSI!A2118</f>
        <v>45086</v>
      </c>
      <c r="B2118" s="2">
        <f>RSI!B2118</f>
        <v>12.141999999999999</v>
      </c>
      <c r="C2118" s="2">
        <f>RSI!I2118</f>
        <v>58.220887758825022</v>
      </c>
      <c r="D2118" s="2">
        <f>MACD!E2118</f>
        <v>-0.10201216865989871</v>
      </c>
      <c r="E2118" s="2">
        <f>MACD!F2118</f>
        <v>-7.1599036579034478E-2</v>
      </c>
      <c r="F2118" s="2">
        <f>'Moving Avg'!D2118</f>
        <v>12.177399999999997</v>
      </c>
      <c r="G2118" s="2">
        <f>'Moving Avg'!F2118</f>
        <v>11.91855</v>
      </c>
      <c r="H2118" s="2">
        <f>'Moving Avg'!G2118</f>
        <v>11.722320000000003</v>
      </c>
      <c r="I2118" s="2">
        <f>'Moving Avg'!H2118</f>
        <v>11.882990000000005</v>
      </c>
      <c r="J2118" s="5" t="str">
        <f>OBV!F2118</f>
        <v>BEARISH</v>
      </c>
      <c r="K2118" s="5" t="str">
        <f>OBV!G2118</f>
        <v>NEUTRAL</v>
      </c>
      <c r="L2118" s="5" t="str">
        <f>OBV!H2118</f>
        <v>CONFIRMED BEARISH</v>
      </c>
      <c r="M2118" s="7">
        <f t="shared" si="330"/>
        <v>25</v>
      </c>
      <c r="N2118" s="7">
        <f t="shared" si="331"/>
        <v>100</v>
      </c>
      <c r="O2118" s="7">
        <f t="shared" si="332"/>
        <v>50</v>
      </c>
      <c r="P2118" s="7">
        <f t="shared" si="333"/>
        <v>16.5</v>
      </c>
      <c r="Q2118" s="8">
        <f t="shared" si="334"/>
        <v>53.725000000000001</v>
      </c>
      <c r="R2118" s="8">
        <f t="shared" si="335"/>
        <v>46.625</v>
      </c>
      <c r="S2118" s="8">
        <f t="shared" si="336"/>
        <v>38.674999999999997</v>
      </c>
      <c r="T2118" s="8">
        <f t="shared" si="337"/>
        <v>47.875</v>
      </c>
      <c r="U2118" s="7">
        <f t="shared" si="338"/>
        <v>46.341666666666661</v>
      </c>
      <c r="V2118" s="7">
        <f t="shared" si="339"/>
        <v>46.724999999999994</v>
      </c>
    </row>
    <row r="2119" spans="1:22" ht="13.5" x14ac:dyDescent="0.25">
      <c r="A2119" s="3">
        <f>RSI!A2119</f>
        <v>45089</v>
      </c>
      <c r="B2119" s="2">
        <f>RSI!B2119</f>
        <v>11.894</v>
      </c>
      <c r="C2119" s="2">
        <f>RSI!I2119</f>
        <v>49.627261059203533</v>
      </c>
      <c r="D2119" s="2">
        <f>MACD!E2119</f>
        <v>-8.537300238119272E-2</v>
      </c>
      <c r="E2119" s="2">
        <f>MACD!F2119</f>
        <v>-7.4353829739466137E-2</v>
      </c>
      <c r="F2119" s="2">
        <f>'Moving Avg'!D2119</f>
        <v>12.0924</v>
      </c>
      <c r="G2119" s="2">
        <f>'Moving Avg'!F2119</f>
        <v>11.9314</v>
      </c>
      <c r="H2119" s="2">
        <f>'Moving Avg'!G2119</f>
        <v>11.740860000000003</v>
      </c>
      <c r="I2119" s="2">
        <f>'Moving Avg'!H2119</f>
        <v>11.887625000000003</v>
      </c>
      <c r="J2119" s="5" t="str">
        <f>OBV!F2119</f>
        <v>BEARISH</v>
      </c>
      <c r="K2119" s="5" t="str">
        <f>OBV!G2119</f>
        <v>NEUTRAL</v>
      </c>
      <c r="L2119" s="5" t="str">
        <f>OBV!H2119</f>
        <v>CONFIRMED BEARISH</v>
      </c>
      <c r="M2119" s="7">
        <f t="shared" si="330"/>
        <v>25</v>
      </c>
      <c r="N2119" s="7">
        <f t="shared" si="331"/>
        <v>45</v>
      </c>
      <c r="O2119" s="7">
        <f t="shared" si="332"/>
        <v>50</v>
      </c>
      <c r="P2119" s="7">
        <f t="shared" si="333"/>
        <v>16.5</v>
      </c>
      <c r="Q2119" s="8">
        <f t="shared" si="334"/>
        <v>34.475000000000001</v>
      </c>
      <c r="R2119" s="8">
        <f t="shared" si="335"/>
        <v>35.625</v>
      </c>
      <c r="S2119" s="8">
        <f t="shared" si="336"/>
        <v>30.425000000000001</v>
      </c>
      <c r="T2119" s="8">
        <f t="shared" si="337"/>
        <v>34.125</v>
      </c>
      <c r="U2119" s="7">
        <f t="shared" si="338"/>
        <v>33.508333333333333</v>
      </c>
      <c r="V2119" s="7">
        <f t="shared" si="339"/>
        <v>33.662499999999994</v>
      </c>
    </row>
    <row r="2120" spans="1:22" ht="13.5" x14ac:dyDescent="0.25">
      <c r="A2120" s="3">
        <f>RSI!A2120</f>
        <v>45090</v>
      </c>
      <c r="B2120" s="2">
        <f>RSI!B2120</f>
        <v>12.275</v>
      </c>
      <c r="C2120" s="2">
        <f>RSI!I2120</f>
        <v>59.514136189241114</v>
      </c>
      <c r="D2120" s="2">
        <f>MACD!E2120</f>
        <v>-9.9392196865043303E-2</v>
      </c>
      <c r="E2120" s="2">
        <f>MACD!F2120</f>
        <v>-7.9361503164581571E-2</v>
      </c>
      <c r="F2120" s="2">
        <f>'Moving Avg'!D2120</f>
        <v>12.119</v>
      </c>
      <c r="G2120" s="2">
        <f>'Moving Avg'!F2120</f>
        <v>11.969049999999999</v>
      </c>
      <c r="H2120" s="2">
        <f>'Moving Avg'!G2120</f>
        <v>11.753900000000002</v>
      </c>
      <c r="I2120" s="2">
        <f>'Moving Avg'!H2120</f>
        <v>11.894165000000005</v>
      </c>
      <c r="J2120" s="5" t="str">
        <f>OBV!F2120</f>
        <v>BEARISH</v>
      </c>
      <c r="K2120" s="5" t="str">
        <f>OBV!G2120</f>
        <v>NEUTRAL</v>
      </c>
      <c r="L2120" s="5" t="str">
        <f>OBV!H2120</f>
        <v>BEARISH DIVERGENCE</v>
      </c>
      <c r="M2120" s="7">
        <f t="shared" si="330"/>
        <v>25</v>
      </c>
      <c r="N2120" s="7">
        <f t="shared" si="331"/>
        <v>100</v>
      </c>
      <c r="O2120" s="7">
        <f t="shared" si="332"/>
        <v>50</v>
      </c>
      <c r="P2120" s="7">
        <f t="shared" si="333"/>
        <v>16.5</v>
      </c>
      <c r="Q2120" s="8">
        <f t="shared" si="334"/>
        <v>53.725000000000001</v>
      </c>
      <c r="R2120" s="8">
        <f t="shared" si="335"/>
        <v>46.625</v>
      </c>
      <c r="S2120" s="8">
        <f t="shared" si="336"/>
        <v>38.674999999999997</v>
      </c>
      <c r="T2120" s="8">
        <f t="shared" si="337"/>
        <v>47.875</v>
      </c>
      <c r="U2120" s="7">
        <f t="shared" si="338"/>
        <v>46.341666666666661</v>
      </c>
      <c r="V2120" s="7">
        <f t="shared" si="339"/>
        <v>46.724999999999994</v>
      </c>
    </row>
    <row r="2121" spans="1:22" ht="13.5" x14ac:dyDescent="0.25">
      <c r="A2121" s="3">
        <f>RSI!A2121</f>
        <v>45091</v>
      </c>
      <c r="B2121" s="2">
        <f>RSI!B2121</f>
        <v>12.266</v>
      </c>
      <c r="C2121" s="2">
        <f>RSI!I2121</f>
        <v>59.218455625366943</v>
      </c>
      <c r="D2121" s="2">
        <f>MACD!E2121</f>
        <v>-0.14272470312030983</v>
      </c>
      <c r="E2121" s="2">
        <f>MACD!F2121</f>
        <v>-9.2034143155727222E-2</v>
      </c>
      <c r="F2121" s="2">
        <f>'Moving Avg'!D2121</f>
        <v>12.143799999999999</v>
      </c>
      <c r="G2121" s="2">
        <f>'Moving Avg'!F2121</f>
        <v>12.000049999999998</v>
      </c>
      <c r="H2121" s="2">
        <f>'Moving Avg'!G2121</f>
        <v>11.768260000000003</v>
      </c>
      <c r="I2121" s="2">
        <f>'Moving Avg'!H2121</f>
        <v>11.899830000000007</v>
      </c>
      <c r="J2121" s="5" t="str">
        <f>OBV!F2121</f>
        <v>BEARISH</v>
      </c>
      <c r="K2121" s="5" t="str">
        <f>OBV!G2121</f>
        <v>NEUTRAL</v>
      </c>
      <c r="L2121" s="5" t="str">
        <f>OBV!H2121</f>
        <v>BEARISH DIVERGENCE</v>
      </c>
      <c r="M2121" s="7">
        <f t="shared" si="330"/>
        <v>25</v>
      </c>
      <c r="N2121" s="7">
        <f t="shared" si="331"/>
        <v>100</v>
      </c>
      <c r="O2121" s="7">
        <f t="shared" si="332"/>
        <v>50</v>
      </c>
      <c r="P2121" s="7">
        <f t="shared" si="333"/>
        <v>16.5</v>
      </c>
      <c r="Q2121" s="8">
        <f t="shared" si="334"/>
        <v>53.725000000000001</v>
      </c>
      <c r="R2121" s="8">
        <f t="shared" si="335"/>
        <v>46.625</v>
      </c>
      <c r="S2121" s="8">
        <f t="shared" si="336"/>
        <v>38.674999999999997</v>
      </c>
      <c r="T2121" s="8">
        <f t="shared" si="337"/>
        <v>47.875</v>
      </c>
      <c r="U2121" s="7">
        <f t="shared" si="338"/>
        <v>46.341666666666661</v>
      </c>
      <c r="V2121" s="7">
        <f t="shared" si="339"/>
        <v>46.724999999999994</v>
      </c>
    </row>
    <row r="2122" spans="1:22" ht="13.5" x14ac:dyDescent="0.25">
      <c r="A2122" s="3">
        <f>RSI!A2122</f>
        <v>45092</v>
      </c>
      <c r="B2122" s="2">
        <f>RSI!B2122</f>
        <v>12.141999999999999</v>
      </c>
      <c r="C2122" s="2">
        <f>RSI!I2122</f>
        <v>55.152769672930006</v>
      </c>
      <c r="D2122" s="2">
        <f>MACD!E2122</f>
        <v>-0.15428464730183933</v>
      </c>
      <c r="E2122" s="2">
        <f>MACD!F2122</f>
        <v>-0.10448424398494965</v>
      </c>
      <c r="F2122" s="2">
        <f>'Moving Avg'!D2122</f>
        <v>12.143799999999999</v>
      </c>
      <c r="G2122" s="2">
        <f>'Moving Avg'!F2122</f>
        <v>12.024849999999997</v>
      </c>
      <c r="H2122" s="2">
        <f>'Moving Avg'!G2122</f>
        <v>11.774820000000002</v>
      </c>
      <c r="I2122" s="2">
        <f>'Moving Avg'!H2122</f>
        <v>11.902425000000004</v>
      </c>
      <c r="J2122" s="5" t="str">
        <f>OBV!F2122</f>
        <v>BEARISH</v>
      </c>
      <c r="K2122" s="5" t="str">
        <f>OBV!G2122</f>
        <v>NEUTRAL</v>
      </c>
      <c r="L2122" s="5" t="str">
        <f>OBV!H2122</f>
        <v>NEUTRAL</v>
      </c>
      <c r="M2122" s="7">
        <f t="shared" si="330"/>
        <v>25</v>
      </c>
      <c r="N2122" s="7">
        <f t="shared" si="331"/>
        <v>100</v>
      </c>
      <c r="O2122" s="7">
        <f t="shared" si="332"/>
        <v>50</v>
      </c>
      <c r="P2122" s="7">
        <f t="shared" si="333"/>
        <v>16.5</v>
      </c>
      <c r="Q2122" s="8">
        <f t="shared" si="334"/>
        <v>53.725000000000001</v>
      </c>
      <c r="R2122" s="8">
        <f t="shared" si="335"/>
        <v>46.625</v>
      </c>
      <c r="S2122" s="8">
        <f t="shared" si="336"/>
        <v>38.674999999999997</v>
      </c>
      <c r="T2122" s="8">
        <f t="shared" si="337"/>
        <v>47.875</v>
      </c>
      <c r="U2122" s="7">
        <f t="shared" si="338"/>
        <v>46.341666666666661</v>
      </c>
      <c r="V2122" s="7">
        <f t="shared" si="339"/>
        <v>46.724999999999994</v>
      </c>
    </row>
    <row r="2123" spans="1:22" ht="13.5" x14ac:dyDescent="0.25">
      <c r="A2123" s="3">
        <f>RSI!A2123</f>
        <v>45093</v>
      </c>
      <c r="B2123" s="2">
        <f>RSI!B2123</f>
        <v>12.275</v>
      </c>
      <c r="C2123" s="2">
        <f>RSI!I2123</f>
        <v>58.447982759760158</v>
      </c>
      <c r="D2123" s="2">
        <f>MACD!E2123</f>
        <v>-9.3275661719829372E-2</v>
      </c>
      <c r="E2123" s="2">
        <f>MACD!F2123</f>
        <v>-0.1022425275319256</v>
      </c>
      <c r="F2123" s="2">
        <f>'Moving Avg'!D2123</f>
        <v>12.170399999999999</v>
      </c>
      <c r="G2123" s="2">
        <f>'Moving Avg'!F2123</f>
        <v>12.043049999999997</v>
      </c>
      <c r="H2123" s="2">
        <f>'Moving Avg'!G2123</f>
        <v>11.784039999999999</v>
      </c>
      <c r="I2123" s="2">
        <f>'Moving Avg'!H2123</f>
        <v>11.903565000000006</v>
      </c>
      <c r="J2123" s="5" t="str">
        <f>OBV!F2123</f>
        <v>BEARISH</v>
      </c>
      <c r="K2123" s="5" t="str">
        <f>OBV!G2123</f>
        <v>NEUTRAL</v>
      </c>
      <c r="L2123" s="5" t="str">
        <f>OBV!H2123</f>
        <v>BEARISH DIVERGENCE</v>
      </c>
      <c r="M2123" s="7">
        <f t="shared" si="330"/>
        <v>25</v>
      </c>
      <c r="N2123" s="7">
        <f t="shared" si="331"/>
        <v>0</v>
      </c>
      <c r="O2123" s="7">
        <f t="shared" si="332"/>
        <v>50</v>
      </c>
      <c r="P2123" s="7">
        <f t="shared" si="333"/>
        <v>16.5</v>
      </c>
      <c r="Q2123" s="8">
        <f t="shared" si="334"/>
        <v>18.725000000000001</v>
      </c>
      <c r="R2123" s="8">
        <f t="shared" si="335"/>
        <v>26.625</v>
      </c>
      <c r="S2123" s="8">
        <f t="shared" si="336"/>
        <v>23.675000000000001</v>
      </c>
      <c r="T2123" s="8">
        <f t="shared" si="337"/>
        <v>22.875</v>
      </c>
      <c r="U2123" s="7">
        <f t="shared" si="338"/>
        <v>23.008333333333336</v>
      </c>
      <c r="V2123" s="7">
        <f t="shared" si="339"/>
        <v>22.975000000000001</v>
      </c>
    </row>
    <row r="2124" spans="1:22" ht="13.5" x14ac:dyDescent="0.25">
      <c r="A2124" s="3">
        <f>RSI!A2124</f>
        <v>45096</v>
      </c>
      <c r="B2124" s="2">
        <f>RSI!B2124</f>
        <v>12.266</v>
      </c>
      <c r="C2124" s="2">
        <f>RSI!I2124</f>
        <v>58.136686641599589</v>
      </c>
      <c r="D2124" s="2">
        <f>MACD!E2124</f>
        <v>-4.9513343537684662E-2</v>
      </c>
      <c r="E2124" s="2">
        <f>MACD!F2124</f>
        <v>-9.1696690733077416E-2</v>
      </c>
      <c r="F2124" s="2">
        <f>'Moving Avg'!D2124</f>
        <v>12.2448</v>
      </c>
      <c r="G2124" s="2">
        <f>'Moving Avg'!F2124</f>
        <v>12.062549999999998</v>
      </c>
      <c r="H2124" s="2">
        <f>'Moving Avg'!G2124</f>
        <v>11.793079999999998</v>
      </c>
      <c r="I2124" s="2">
        <f>'Moving Avg'!H2124</f>
        <v>11.902585000000006</v>
      </c>
      <c r="J2124" s="5" t="str">
        <f>OBV!F2124</f>
        <v>BEARISH</v>
      </c>
      <c r="K2124" s="5" t="str">
        <f>OBV!G2124</f>
        <v>NEUTRAL</v>
      </c>
      <c r="L2124" s="5" t="str">
        <f>OBV!H2124</f>
        <v>BEARISH DIVERGENCE</v>
      </c>
      <c r="M2124" s="7">
        <f t="shared" si="330"/>
        <v>25</v>
      </c>
      <c r="N2124" s="7">
        <f t="shared" si="331"/>
        <v>0</v>
      </c>
      <c r="O2124" s="7">
        <f t="shared" si="332"/>
        <v>50</v>
      </c>
      <c r="P2124" s="7">
        <f t="shared" si="333"/>
        <v>16.5</v>
      </c>
      <c r="Q2124" s="8">
        <f t="shared" si="334"/>
        <v>18.725000000000001</v>
      </c>
      <c r="R2124" s="8">
        <f t="shared" si="335"/>
        <v>26.625</v>
      </c>
      <c r="S2124" s="8">
        <f t="shared" si="336"/>
        <v>23.675000000000001</v>
      </c>
      <c r="T2124" s="8">
        <f t="shared" si="337"/>
        <v>22.875</v>
      </c>
      <c r="U2124" s="7">
        <f t="shared" si="338"/>
        <v>23.008333333333336</v>
      </c>
      <c r="V2124" s="7">
        <f t="shared" si="339"/>
        <v>22.975000000000001</v>
      </c>
    </row>
    <row r="2125" spans="1:22" ht="13.5" x14ac:dyDescent="0.25">
      <c r="A2125" s="3">
        <f>RSI!A2125</f>
        <v>45097</v>
      </c>
      <c r="B2125" s="2">
        <f>RSI!B2125</f>
        <v>12.266</v>
      </c>
      <c r="C2125" s="2">
        <f>RSI!I2125</f>
        <v>58.136686641599589</v>
      </c>
      <c r="D2125" s="2">
        <f>MACD!E2125</f>
        <v>-4.128915301278191E-2</v>
      </c>
      <c r="E2125" s="2">
        <f>MACD!F2125</f>
        <v>-8.1615183189018323E-2</v>
      </c>
      <c r="F2125" s="2">
        <f>'Moving Avg'!D2125</f>
        <v>12.242999999999999</v>
      </c>
      <c r="G2125" s="2">
        <f>'Moving Avg'!F2125</f>
        <v>12.082049999999999</v>
      </c>
      <c r="H2125" s="2">
        <f>'Moving Avg'!G2125</f>
        <v>11.803619999999997</v>
      </c>
      <c r="I2125" s="2">
        <f>'Moving Avg'!H2125</f>
        <v>11.900775000000005</v>
      </c>
      <c r="J2125" s="5" t="str">
        <f>OBV!F2125</f>
        <v>BEARISH</v>
      </c>
      <c r="K2125" s="5" t="str">
        <f>OBV!G2125</f>
        <v>STRONG</v>
      </c>
      <c r="L2125" s="5" t="str">
        <f>OBV!H2125</f>
        <v>CONFIRMED BEARISH</v>
      </c>
      <c r="M2125" s="7">
        <f t="shared" si="330"/>
        <v>25</v>
      </c>
      <c r="N2125" s="7">
        <f t="shared" si="331"/>
        <v>0</v>
      </c>
      <c r="O2125" s="7">
        <f t="shared" si="332"/>
        <v>50</v>
      </c>
      <c r="P2125" s="7">
        <f t="shared" si="333"/>
        <v>33</v>
      </c>
      <c r="Q2125" s="8">
        <f t="shared" si="334"/>
        <v>21.2</v>
      </c>
      <c r="R2125" s="8">
        <f t="shared" si="335"/>
        <v>30.75</v>
      </c>
      <c r="S2125" s="8">
        <f t="shared" si="336"/>
        <v>31.1</v>
      </c>
      <c r="T2125" s="8">
        <f t="shared" si="337"/>
        <v>27</v>
      </c>
      <c r="U2125" s="7">
        <f t="shared" si="338"/>
        <v>27.683333333333337</v>
      </c>
      <c r="V2125" s="7">
        <f t="shared" si="339"/>
        <v>27.512500000000003</v>
      </c>
    </row>
    <row r="2126" spans="1:22" ht="13.5" x14ac:dyDescent="0.25">
      <c r="A2126" s="3">
        <f>RSI!A2126</f>
        <v>45098</v>
      </c>
      <c r="B2126" s="2">
        <f>RSI!B2126</f>
        <v>12.212999999999999</v>
      </c>
      <c r="C2126" s="2">
        <f>RSI!I2126</f>
        <v>56.096170114530501</v>
      </c>
      <c r="D2126" s="2">
        <f>MACD!E2126</f>
        <v>-3.1862346726745372E-2</v>
      </c>
      <c r="E2126" s="2">
        <f>MACD!F2126</f>
        <v>-7.1664615896563741E-2</v>
      </c>
      <c r="F2126" s="2">
        <f>'Moving Avg'!D2126</f>
        <v>12.2324</v>
      </c>
      <c r="G2126" s="2">
        <f>'Moving Avg'!F2126</f>
        <v>12.098449999999998</v>
      </c>
      <c r="H2126" s="2">
        <f>'Moving Avg'!G2126</f>
        <v>11.815259999999997</v>
      </c>
      <c r="I2126" s="2">
        <f>'Moving Avg'!H2126</f>
        <v>11.898285000000005</v>
      </c>
      <c r="J2126" s="5" t="str">
        <f>OBV!F2126</f>
        <v>BEARISH</v>
      </c>
      <c r="K2126" s="5" t="str">
        <f>OBV!G2126</f>
        <v>NEUTRAL</v>
      </c>
      <c r="L2126" s="5" t="str">
        <f>OBV!H2126</f>
        <v>CONFIRMED BEARISH</v>
      </c>
      <c r="M2126" s="7">
        <f t="shared" si="330"/>
        <v>25</v>
      </c>
      <c r="N2126" s="7">
        <f t="shared" si="331"/>
        <v>0</v>
      </c>
      <c r="O2126" s="7">
        <f t="shared" si="332"/>
        <v>50</v>
      </c>
      <c r="P2126" s="7">
        <f t="shared" si="333"/>
        <v>16.5</v>
      </c>
      <c r="Q2126" s="8">
        <f t="shared" si="334"/>
        <v>18.725000000000001</v>
      </c>
      <c r="R2126" s="8">
        <f t="shared" si="335"/>
        <v>26.625</v>
      </c>
      <c r="S2126" s="8">
        <f t="shared" si="336"/>
        <v>23.675000000000001</v>
      </c>
      <c r="T2126" s="8">
        <f t="shared" si="337"/>
        <v>22.875</v>
      </c>
      <c r="U2126" s="7">
        <f t="shared" si="338"/>
        <v>23.008333333333336</v>
      </c>
      <c r="V2126" s="7">
        <f t="shared" si="339"/>
        <v>22.975000000000001</v>
      </c>
    </row>
    <row r="2127" spans="1:22" ht="13.5" x14ac:dyDescent="0.25">
      <c r="A2127" s="3">
        <f>RSI!A2127</f>
        <v>45099</v>
      </c>
      <c r="B2127" s="2">
        <f>RSI!B2127</f>
        <v>12.212999999999999</v>
      </c>
      <c r="C2127" s="2">
        <f>RSI!I2127</f>
        <v>56.096170114530501</v>
      </c>
      <c r="D2127" s="2">
        <f>MACD!E2127</f>
        <v>-2.4922685428830249E-2</v>
      </c>
      <c r="E2127" s="2">
        <f>MACD!F2127</f>
        <v>-6.2316229803017049E-2</v>
      </c>
      <c r="F2127" s="2">
        <f>'Moving Avg'!D2127</f>
        <v>12.246600000000001</v>
      </c>
      <c r="G2127" s="2">
        <f>'Moving Avg'!F2127</f>
        <v>12.1153</v>
      </c>
      <c r="H2127" s="2">
        <f>'Moving Avg'!G2127</f>
        <v>11.831379999999998</v>
      </c>
      <c r="I2127" s="2">
        <f>'Moving Avg'!H2127</f>
        <v>11.895795000000007</v>
      </c>
      <c r="J2127" s="5" t="str">
        <f>OBV!F2127</f>
        <v>BEARISH</v>
      </c>
      <c r="K2127" s="5" t="str">
        <f>OBV!G2127</f>
        <v>NEUTRAL</v>
      </c>
      <c r="L2127" s="5" t="str">
        <f>OBV!H2127</f>
        <v>BEARISH DIVERGENCE</v>
      </c>
      <c r="M2127" s="7">
        <f t="shared" si="330"/>
        <v>25</v>
      </c>
      <c r="N2127" s="7">
        <f t="shared" si="331"/>
        <v>0</v>
      </c>
      <c r="O2127" s="7">
        <f t="shared" si="332"/>
        <v>50</v>
      </c>
      <c r="P2127" s="7">
        <f t="shared" si="333"/>
        <v>16.5</v>
      </c>
      <c r="Q2127" s="8">
        <f t="shared" si="334"/>
        <v>18.725000000000001</v>
      </c>
      <c r="R2127" s="8">
        <f t="shared" si="335"/>
        <v>26.625</v>
      </c>
      <c r="S2127" s="8">
        <f t="shared" si="336"/>
        <v>23.675000000000001</v>
      </c>
      <c r="T2127" s="8">
        <f t="shared" si="337"/>
        <v>22.875</v>
      </c>
      <c r="U2127" s="7">
        <f t="shared" si="338"/>
        <v>23.008333333333336</v>
      </c>
      <c r="V2127" s="7">
        <f t="shared" si="339"/>
        <v>22.975000000000001</v>
      </c>
    </row>
    <row r="2128" spans="1:22" ht="13.5" x14ac:dyDescent="0.25">
      <c r="A2128" s="3">
        <f>RSI!A2128</f>
        <v>45100</v>
      </c>
      <c r="B2128" s="2">
        <f>RSI!B2128</f>
        <v>12.212999999999999</v>
      </c>
      <c r="C2128" s="2">
        <f>RSI!I2128</f>
        <v>56.096170114530494</v>
      </c>
      <c r="D2128" s="2">
        <f>MACD!E2128</f>
        <v>-2.0010726458341566E-2</v>
      </c>
      <c r="E2128" s="2">
        <f>MACD!F2128</f>
        <v>-5.3855129134081955E-2</v>
      </c>
      <c r="F2128" s="2">
        <f>'Moving Avg'!D2128</f>
        <v>12.2342</v>
      </c>
      <c r="G2128" s="2">
        <f>'Moving Avg'!F2128</f>
        <v>12.132149999999998</v>
      </c>
      <c r="H2128" s="2">
        <f>'Moving Avg'!G2128</f>
        <v>11.847499999999995</v>
      </c>
      <c r="I2128" s="2">
        <f>'Moving Avg'!H2128</f>
        <v>11.893345000000009</v>
      </c>
      <c r="J2128" s="5" t="str">
        <f>OBV!F2128</f>
        <v>BEARISH</v>
      </c>
      <c r="K2128" s="5" t="str">
        <f>OBV!G2128</f>
        <v>NEUTRAL</v>
      </c>
      <c r="L2128" s="5" t="str">
        <f>OBV!H2128</f>
        <v>CONFIRMED BEARISH</v>
      </c>
      <c r="M2128" s="7">
        <f t="shared" si="330"/>
        <v>25</v>
      </c>
      <c r="N2128" s="7">
        <f t="shared" si="331"/>
        <v>0</v>
      </c>
      <c r="O2128" s="7">
        <f t="shared" si="332"/>
        <v>50</v>
      </c>
      <c r="P2128" s="7">
        <f t="shared" si="333"/>
        <v>16.5</v>
      </c>
      <c r="Q2128" s="8">
        <f t="shared" si="334"/>
        <v>18.725000000000001</v>
      </c>
      <c r="R2128" s="8">
        <f t="shared" si="335"/>
        <v>26.625</v>
      </c>
      <c r="S2128" s="8">
        <f t="shared" si="336"/>
        <v>23.675000000000001</v>
      </c>
      <c r="T2128" s="8">
        <f t="shared" si="337"/>
        <v>22.875</v>
      </c>
      <c r="U2128" s="7">
        <f t="shared" si="338"/>
        <v>23.008333333333336</v>
      </c>
      <c r="V2128" s="7">
        <f t="shared" si="339"/>
        <v>22.975000000000001</v>
      </c>
    </row>
    <row r="2129" spans="1:22" ht="13.5" x14ac:dyDescent="0.25">
      <c r="A2129" s="3">
        <f>RSI!A2129</f>
        <v>45103</v>
      </c>
      <c r="B2129" s="2">
        <f>RSI!B2129</f>
        <v>12.141999999999999</v>
      </c>
      <c r="C2129" s="2">
        <f>RSI!I2129</f>
        <v>52.984624106497279</v>
      </c>
      <c r="D2129" s="2">
        <f>MACD!E2129</f>
        <v>-4.9637986792479438E-2</v>
      </c>
      <c r="E2129" s="2">
        <f>MACD!F2129</f>
        <v>-5.3011700665761455E-2</v>
      </c>
      <c r="F2129" s="2">
        <f>'Moving Avg'!D2129</f>
        <v>12.209399999999999</v>
      </c>
      <c r="G2129" s="2">
        <f>'Moving Avg'!F2129</f>
        <v>12.143699999999997</v>
      </c>
      <c r="H2129" s="2">
        <f>'Moving Avg'!G2129</f>
        <v>11.862699999999995</v>
      </c>
      <c r="I2129" s="2">
        <f>'Moving Avg'!H2129</f>
        <v>11.890995000000007</v>
      </c>
      <c r="J2129" s="5" t="str">
        <f>OBV!F2129</f>
        <v>BEARISH</v>
      </c>
      <c r="K2129" s="5" t="str">
        <f>OBV!G2129</f>
        <v>NEUTRAL</v>
      </c>
      <c r="L2129" s="5" t="str">
        <f>OBV!H2129</f>
        <v>CONFIRMED BEARISH</v>
      </c>
      <c r="M2129" s="7">
        <f t="shared" si="330"/>
        <v>25</v>
      </c>
      <c r="N2129" s="7">
        <f t="shared" si="331"/>
        <v>0</v>
      </c>
      <c r="O2129" s="7">
        <f t="shared" si="332"/>
        <v>50</v>
      </c>
      <c r="P2129" s="7">
        <f t="shared" si="333"/>
        <v>16.5</v>
      </c>
      <c r="Q2129" s="8">
        <f t="shared" si="334"/>
        <v>18.725000000000001</v>
      </c>
      <c r="R2129" s="8">
        <f t="shared" si="335"/>
        <v>26.625</v>
      </c>
      <c r="S2129" s="8">
        <f t="shared" si="336"/>
        <v>23.675000000000001</v>
      </c>
      <c r="T2129" s="8">
        <f t="shared" si="337"/>
        <v>22.875</v>
      </c>
      <c r="U2129" s="7">
        <f t="shared" si="338"/>
        <v>23.008333333333336</v>
      </c>
      <c r="V2129" s="7">
        <f t="shared" si="339"/>
        <v>22.975000000000001</v>
      </c>
    </row>
    <row r="2130" spans="1:22" ht="13.5" x14ac:dyDescent="0.25">
      <c r="A2130" s="3">
        <f>RSI!A2130</f>
        <v>45104</v>
      </c>
      <c r="B2130" s="2">
        <f>RSI!B2130</f>
        <v>12.141999999999999</v>
      </c>
      <c r="C2130" s="2">
        <f>RSI!I2130</f>
        <v>52.984624106497279</v>
      </c>
      <c r="D2130" s="2">
        <f>MACD!E2130</f>
        <v>-1.6495378942673611E-2</v>
      </c>
      <c r="E2130" s="2">
        <f>MACD!F2130</f>
        <v>-4.5708436321143887E-2</v>
      </c>
      <c r="F2130" s="2">
        <f>'Moving Avg'!D2130</f>
        <v>12.184599999999998</v>
      </c>
      <c r="G2130" s="2">
        <f>'Moving Avg'!F2130</f>
        <v>12.155249999999999</v>
      </c>
      <c r="H2130" s="2">
        <f>'Moving Avg'!G2130</f>
        <v>11.881219999999995</v>
      </c>
      <c r="I2130" s="2">
        <f>'Moving Avg'!H2130</f>
        <v>11.889810000000004</v>
      </c>
      <c r="J2130" s="5" t="str">
        <f>OBV!F2130</f>
        <v>BEARISH</v>
      </c>
      <c r="K2130" s="5" t="str">
        <f>OBV!G2130</f>
        <v>NEUTRAL</v>
      </c>
      <c r="L2130" s="5" t="str">
        <f>OBV!H2130</f>
        <v>CONFIRMED BEARISH</v>
      </c>
      <c r="M2130" s="7">
        <f t="shared" si="330"/>
        <v>25</v>
      </c>
      <c r="N2130" s="7">
        <f t="shared" si="331"/>
        <v>0</v>
      </c>
      <c r="O2130" s="7">
        <f t="shared" si="332"/>
        <v>50</v>
      </c>
      <c r="P2130" s="7">
        <f t="shared" si="333"/>
        <v>16.5</v>
      </c>
      <c r="Q2130" s="8">
        <f t="shared" si="334"/>
        <v>18.725000000000001</v>
      </c>
      <c r="R2130" s="8">
        <f t="shared" si="335"/>
        <v>26.625</v>
      </c>
      <c r="S2130" s="8">
        <f t="shared" si="336"/>
        <v>23.675000000000001</v>
      </c>
      <c r="T2130" s="8">
        <f t="shared" si="337"/>
        <v>22.875</v>
      </c>
      <c r="U2130" s="7">
        <f t="shared" si="338"/>
        <v>23.008333333333336</v>
      </c>
      <c r="V2130" s="7">
        <f t="shared" si="339"/>
        <v>22.975000000000001</v>
      </c>
    </row>
    <row r="2131" spans="1:22" ht="13.5" x14ac:dyDescent="0.25">
      <c r="A2131" s="3">
        <f>RSI!A2131</f>
        <v>45107</v>
      </c>
      <c r="B2131" s="2">
        <f>RSI!B2131</f>
        <v>12.212999999999999</v>
      </c>
      <c r="C2131" s="2">
        <f>RSI!I2131</f>
        <v>55.826309938168862</v>
      </c>
      <c r="D2131" s="2">
        <f>MACD!E2131</f>
        <v>4.5308281070894907E-3</v>
      </c>
      <c r="E2131" s="2">
        <f>MACD!F2131</f>
        <v>-3.5660583435497217E-2</v>
      </c>
      <c r="F2131" s="2">
        <f>'Moving Avg'!D2131</f>
        <v>12.1846</v>
      </c>
      <c r="G2131" s="2">
        <f>'Moving Avg'!F2131</f>
        <v>12.180099999999999</v>
      </c>
      <c r="H2131" s="2">
        <f>'Moving Avg'!G2131</f>
        <v>11.903659999999997</v>
      </c>
      <c r="I2131" s="2">
        <f>'Moving Avg'!H2131</f>
        <v>11.888980000000005</v>
      </c>
      <c r="J2131" s="5" t="str">
        <f>OBV!F2131</f>
        <v>BEARISH</v>
      </c>
      <c r="K2131" s="5" t="str">
        <f>OBV!G2131</f>
        <v>NEUTRAL</v>
      </c>
      <c r="L2131" s="5" t="str">
        <f>OBV!H2131</f>
        <v>NEUTRAL</v>
      </c>
      <c r="M2131" s="7">
        <f t="shared" si="330"/>
        <v>25</v>
      </c>
      <c r="N2131" s="7">
        <f t="shared" si="331"/>
        <v>0</v>
      </c>
      <c r="O2131" s="7">
        <f t="shared" si="332"/>
        <v>50</v>
      </c>
      <c r="P2131" s="7">
        <f t="shared" si="333"/>
        <v>16.5</v>
      </c>
      <c r="Q2131" s="8">
        <f t="shared" si="334"/>
        <v>18.725000000000001</v>
      </c>
      <c r="R2131" s="8">
        <f t="shared" si="335"/>
        <v>26.625</v>
      </c>
      <c r="S2131" s="8">
        <f t="shared" si="336"/>
        <v>23.675000000000001</v>
      </c>
      <c r="T2131" s="8">
        <f t="shared" si="337"/>
        <v>22.875</v>
      </c>
      <c r="U2131" s="7">
        <f t="shared" si="338"/>
        <v>23.008333333333336</v>
      </c>
      <c r="V2131" s="7">
        <f t="shared" si="339"/>
        <v>22.975000000000001</v>
      </c>
    </row>
    <row r="2132" spans="1:22" ht="13.5" x14ac:dyDescent="0.25">
      <c r="A2132" s="3">
        <f>RSI!A2132</f>
        <v>45110</v>
      </c>
      <c r="B2132" s="2">
        <f>RSI!B2132</f>
        <v>12.186</v>
      </c>
      <c r="C2132" s="2">
        <f>RSI!I2132</f>
        <v>54.47782527775874</v>
      </c>
      <c r="D2132" s="2">
        <f>MACD!E2132</f>
        <v>4.4797843072519328E-3</v>
      </c>
      <c r="E2132" s="2">
        <f>MACD!F2132</f>
        <v>-2.763250988694739E-2</v>
      </c>
      <c r="F2132" s="2">
        <f>'Moving Avg'!D2132</f>
        <v>12.1792</v>
      </c>
      <c r="G2132" s="2">
        <f>'Moving Avg'!F2132</f>
        <v>12.197799999999997</v>
      </c>
      <c r="H2132" s="2">
        <f>'Moving Avg'!G2132</f>
        <v>11.919739999999999</v>
      </c>
      <c r="I2132" s="2">
        <f>'Moving Avg'!H2132</f>
        <v>11.888015000000005</v>
      </c>
      <c r="J2132" s="5" t="str">
        <f>OBV!F2132</f>
        <v>BEARISH</v>
      </c>
      <c r="K2132" s="5" t="str">
        <f>OBV!G2132</f>
        <v>NEUTRAL</v>
      </c>
      <c r="L2132" s="5" t="str">
        <f>OBV!H2132</f>
        <v>CONFIRMED BEARISH</v>
      </c>
      <c r="M2132" s="7">
        <f t="shared" si="330"/>
        <v>25</v>
      </c>
      <c r="N2132" s="7">
        <f t="shared" si="331"/>
        <v>0</v>
      </c>
      <c r="O2132" s="7">
        <f t="shared" si="332"/>
        <v>50</v>
      </c>
      <c r="P2132" s="7">
        <f t="shared" si="333"/>
        <v>16.5</v>
      </c>
      <c r="Q2132" s="8">
        <f t="shared" si="334"/>
        <v>18.725000000000001</v>
      </c>
      <c r="R2132" s="8">
        <f t="shared" si="335"/>
        <v>26.625</v>
      </c>
      <c r="S2132" s="8">
        <f t="shared" si="336"/>
        <v>23.675000000000001</v>
      </c>
      <c r="T2132" s="8">
        <f t="shared" si="337"/>
        <v>22.875</v>
      </c>
      <c r="U2132" s="7">
        <f t="shared" si="338"/>
        <v>23.008333333333336</v>
      </c>
      <c r="V2132" s="7">
        <f t="shared" si="339"/>
        <v>22.975000000000001</v>
      </c>
    </row>
    <row r="2133" spans="1:22" ht="13.5" x14ac:dyDescent="0.25">
      <c r="A2133" s="3">
        <f>RSI!A2133</f>
        <v>45111</v>
      </c>
      <c r="B2133" s="2">
        <f>RSI!B2133</f>
        <v>12.186</v>
      </c>
      <c r="C2133" s="2">
        <f>RSI!I2133</f>
        <v>54.477825277758747</v>
      </c>
      <c r="D2133" s="2">
        <f>MACD!E2133</f>
        <v>2.4348855013279547E-2</v>
      </c>
      <c r="E2133" s="2">
        <f>MACD!F2133</f>
        <v>-1.7236236906902003E-2</v>
      </c>
      <c r="F2133" s="2">
        <f>'Moving Avg'!D2133</f>
        <v>12.1738</v>
      </c>
      <c r="G2133" s="2">
        <f>'Moving Avg'!F2133</f>
        <v>12.188949999999998</v>
      </c>
      <c r="H2133" s="2">
        <f>'Moving Avg'!G2133</f>
        <v>11.943140000000003</v>
      </c>
      <c r="I2133" s="2">
        <f>'Moving Avg'!H2133</f>
        <v>11.886635000000005</v>
      </c>
      <c r="J2133" s="5" t="str">
        <f>OBV!F2133</f>
        <v>BEARISH</v>
      </c>
      <c r="K2133" s="5" t="str">
        <f>OBV!G2133</f>
        <v>NEUTRAL</v>
      </c>
      <c r="L2133" s="5" t="str">
        <f>OBV!H2133</f>
        <v>CONFIRMED BEARISH</v>
      </c>
      <c r="M2133" s="7">
        <f t="shared" si="330"/>
        <v>25</v>
      </c>
      <c r="N2133" s="7">
        <f t="shared" si="331"/>
        <v>0</v>
      </c>
      <c r="O2133" s="7">
        <f t="shared" si="332"/>
        <v>50</v>
      </c>
      <c r="P2133" s="7">
        <f t="shared" si="333"/>
        <v>16.5</v>
      </c>
      <c r="Q2133" s="8">
        <f t="shared" si="334"/>
        <v>18.725000000000001</v>
      </c>
      <c r="R2133" s="8">
        <f t="shared" si="335"/>
        <v>26.625</v>
      </c>
      <c r="S2133" s="8">
        <f t="shared" si="336"/>
        <v>23.675000000000001</v>
      </c>
      <c r="T2133" s="8">
        <f t="shared" si="337"/>
        <v>22.875</v>
      </c>
      <c r="U2133" s="7">
        <f t="shared" si="338"/>
        <v>23.008333333333336</v>
      </c>
      <c r="V2133" s="7">
        <f t="shared" si="339"/>
        <v>22.975000000000001</v>
      </c>
    </row>
    <row r="2134" spans="1:22" ht="13.5" x14ac:dyDescent="0.25">
      <c r="A2134" s="3">
        <f>RSI!A2134</f>
        <v>45112</v>
      </c>
      <c r="B2134" s="2">
        <f>RSI!B2134</f>
        <v>12.186</v>
      </c>
      <c r="C2134" s="2">
        <f>RSI!I2134</f>
        <v>54.47782527775874</v>
      </c>
      <c r="D2134" s="2">
        <f>MACD!E2134</f>
        <v>3.9267940552038638E-2</v>
      </c>
      <c r="E2134" s="2">
        <f>MACD!F2134</f>
        <v>-5.9354014151138754E-3</v>
      </c>
      <c r="F2134" s="2">
        <f>'Moving Avg'!D2134</f>
        <v>12.182599999999999</v>
      </c>
      <c r="G2134" s="2">
        <f>'Moving Avg'!F2134</f>
        <v>12.1823</v>
      </c>
      <c r="H2134" s="2">
        <f>'Moving Avg'!G2134</f>
        <v>11.958380000000002</v>
      </c>
      <c r="I2134" s="2">
        <f>'Moving Avg'!H2134</f>
        <v>11.885255000000004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  <c r="M2134" s="7">
        <f t="shared" si="330"/>
        <v>25</v>
      </c>
      <c r="N2134" s="7">
        <f t="shared" si="331"/>
        <v>0</v>
      </c>
      <c r="O2134" s="7">
        <f t="shared" si="332"/>
        <v>50</v>
      </c>
      <c r="P2134" s="7">
        <f t="shared" si="333"/>
        <v>83.5</v>
      </c>
      <c r="Q2134" s="8">
        <f t="shared" si="334"/>
        <v>28.774999999999999</v>
      </c>
      <c r="R2134" s="8">
        <f t="shared" si="335"/>
        <v>43.375</v>
      </c>
      <c r="S2134" s="8">
        <f t="shared" si="336"/>
        <v>53.825000000000003</v>
      </c>
      <c r="T2134" s="8">
        <f t="shared" si="337"/>
        <v>39.625</v>
      </c>
      <c r="U2134" s="7">
        <f t="shared" si="338"/>
        <v>41.991666666666667</v>
      </c>
      <c r="V2134" s="7">
        <f t="shared" si="339"/>
        <v>41.400000000000006</v>
      </c>
    </row>
    <row r="2135" spans="1:22" ht="13.5" x14ac:dyDescent="0.25">
      <c r="A2135" s="3">
        <f>RSI!A2135</f>
        <v>45113</v>
      </c>
      <c r="B2135" s="2">
        <f>RSI!B2135</f>
        <v>12.061999999999999</v>
      </c>
      <c r="C2135" s="2">
        <f>RSI!I2135</f>
        <v>47.848257890500136</v>
      </c>
      <c r="D2135" s="2">
        <f>MACD!E2135</f>
        <v>6.0606050982096704E-2</v>
      </c>
      <c r="E2135" s="2">
        <f>MACD!F2135</f>
        <v>7.3728890643282403E-3</v>
      </c>
      <c r="F2135" s="2">
        <f>'Moving Avg'!D2135</f>
        <v>12.166599999999999</v>
      </c>
      <c r="G2135" s="2">
        <f>'Moving Avg'!F2135</f>
        <v>12.178300000000002</v>
      </c>
      <c r="H2135" s="2">
        <f>'Moving Avg'!G2135</f>
        <v>11.971140000000005</v>
      </c>
      <c r="I2135" s="2">
        <f>'Moving Avg'!H2135</f>
        <v>11.883295000000002</v>
      </c>
      <c r="J2135" s="5" t="str">
        <f>OBV!F2135</f>
        <v>BULLISH</v>
      </c>
      <c r="K2135" s="5" t="str">
        <f>OBV!G2135</f>
        <v>NEUTRAL</v>
      </c>
      <c r="L2135" s="5" t="str">
        <f>OBV!H2135</f>
        <v>BULLISH DIVERGENCE</v>
      </c>
      <c r="M2135" s="7">
        <f t="shared" si="330"/>
        <v>25</v>
      </c>
      <c r="N2135" s="7">
        <f t="shared" si="331"/>
        <v>0</v>
      </c>
      <c r="O2135" s="7">
        <f t="shared" si="332"/>
        <v>50</v>
      </c>
      <c r="P2135" s="7">
        <f t="shared" si="333"/>
        <v>66.5</v>
      </c>
      <c r="Q2135" s="8">
        <f t="shared" si="334"/>
        <v>26.225000000000001</v>
      </c>
      <c r="R2135" s="8">
        <f t="shared" si="335"/>
        <v>39.125</v>
      </c>
      <c r="S2135" s="8">
        <f t="shared" si="336"/>
        <v>46.174999999999997</v>
      </c>
      <c r="T2135" s="8">
        <f t="shared" si="337"/>
        <v>35.375</v>
      </c>
      <c r="U2135" s="7">
        <f t="shared" si="338"/>
        <v>37.174999999999997</v>
      </c>
      <c r="V2135" s="7">
        <f t="shared" si="339"/>
        <v>36.724999999999994</v>
      </c>
    </row>
    <row r="2136" spans="1:22" ht="13.5" x14ac:dyDescent="0.25">
      <c r="A2136" s="3">
        <f>RSI!A2136</f>
        <v>45114</v>
      </c>
      <c r="B2136" s="2">
        <f>RSI!B2136</f>
        <v>12.167999999999999</v>
      </c>
      <c r="C2136" s="2">
        <f>RSI!I2136</f>
        <v>53.102216072803316</v>
      </c>
      <c r="D2136" s="2">
        <f>MACD!E2136</f>
        <v>6.2952364840606734E-2</v>
      </c>
      <c r="E2136" s="2">
        <f>MACD!F2136</f>
        <v>1.8488784219583939E-2</v>
      </c>
      <c r="F2136" s="2">
        <f>'Moving Avg'!D2136</f>
        <v>12.157599999999999</v>
      </c>
      <c r="G2136" s="2">
        <f>'Moving Avg'!F2136</f>
        <v>12.179600000000001</v>
      </c>
      <c r="H2136" s="2">
        <f>'Moving Avg'!G2136</f>
        <v>11.981880000000006</v>
      </c>
      <c r="I2136" s="2">
        <f>'Moving Avg'!H2136</f>
        <v>11.881990000000004</v>
      </c>
      <c r="J2136" s="5" t="str">
        <f>OBV!F2136</f>
        <v>BULLISH</v>
      </c>
      <c r="K2136" s="5" t="str">
        <f>OBV!G2136</f>
        <v>NEUTRAL</v>
      </c>
      <c r="L2136" s="5" t="str">
        <f>OBV!H2136</f>
        <v>BULLISH DIVERGENCE</v>
      </c>
      <c r="M2136" s="7">
        <f t="shared" si="330"/>
        <v>25</v>
      </c>
      <c r="N2136" s="7">
        <f t="shared" si="331"/>
        <v>0</v>
      </c>
      <c r="O2136" s="7">
        <f t="shared" si="332"/>
        <v>50</v>
      </c>
      <c r="P2136" s="7">
        <f t="shared" si="333"/>
        <v>66.5</v>
      </c>
      <c r="Q2136" s="8">
        <f t="shared" si="334"/>
        <v>26.225000000000001</v>
      </c>
      <c r="R2136" s="8">
        <f t="shared" si="335"/>
        <v>39.125</v>
      </c>
      <c r="S2136" s="8">
        <f t="shared" si="336"/>
        <v>46.174999999999997</v>
      </c>
      <c r="T2136" s="8">
        <f t="shared" si="337"/>
        <v>35.375</v>
      </c>
      <c r="U2136" s="7">
        <f t="shared" si="338"/>
        <v>37.174999999999997</v>
      </c>
      <c r="V2136" s="7">
        <f t="shared" si="339"/>
        <v>36.724999999999994</v>
      </c>
    </row>
    <row r="2137" spans="1:22" ht="13.5" x14ac:dyDescent="0.25">
      <c r="A2137" s="3">
        <f>RSI!A2137</f>
        <v>45117</v>
      </c>
      <c r="B2137" s="2">
        <f>RSI!B2137</f>
        <v>12.167999999999999</v>
      </c>
      <c r="C2137" s="2">
        <f>RSI!I2137</f>
        <v>53.10221607280333</v>
      </c>
      <c r="D2137" s="2">
        <f>MACD!E2137</f>
        <v>6.4586059574873289E-2</v>
      </c>
      <c r="E2137" s="2">
        <f>MACD!F2137</f>
        <v>2.7708239290641812E-2</v>
      </c>
      <c r="F2137" s="2">
        <f>'Moving Avg'!D2137</f>
        <v>12.154</v>
      </c>
      <c r="G2137" s="2">
        <f>'Moving Avg'!F2137</f>
        <v>12.180900000000001</v>
      </c>
      <c r="H2137" s="2">
        <f>'Moving Avg'!G2137</f>
        <v>11.992620000000004</v>
      </c>
      <c r="I2137" s="2">
        <f>'Moving Avg'!H2137</f>
        <v>11.881350000000003</v>
      </c>
      <c r="J2137" s="5" t="str">
        <f>OBV!F2137</f>
        <v>BULLISH</v>
      </c>
      <c r="K2137" s="5" t="str">
        <f>OBV!G2137</f>
        <v>NEUTRAL</v>
      </c>
      <c r="L2137" s="5" t="str">
        <f>OBV!H2137</f>
        <v>BULLISH DIVERGENCE</v>
      </c>
      <c r="M2137" s="7">
        <f t="shared" si="330"/>
        <v>25</v>
      </c>
      <c r="N2137" s="7">
        <f t="shared" si="331"/>
        <v>0</v>
      </c>
      <c r="O2137" s="7">
        <f t="shared" si="332"/>
        <v>50</v>
      </c>
      <c r="P2137" s="7">
        <f t="shared" si="333"/>
        <v>66.5</v>
      </c>
      <c r="Q2137" s="8">
        <f t="shared" si="334"/>
        <v>26.225000000000001</v>
      </c>
      <c r="R2137" s="8">
        <f t="shared" si="335"/>
        <v>39.125</v>
      </c>
      <c r="S2137" s="8">
        <f t="shared" si="336"/>
        <v>46.174999999999997</v>
      </c>
      <c r="T2137" s="8">
        <f t="shared" si="337"/>
        <v>35.375</v>
      </c>
      <c r="U2137" s="7">
        <f t="shared" si="338"/>
        <v>37.174999999999997</v>
      </c>
      <c r="V2137" s="7">
        <f t="shared" si="339"/>
        <v>36.724999999999994</v>
      </c>
    </row>
    <row r="2138" spans="1:22" ht="13.5" x14ac:dyDescent="0.25">
      <c r="A2138" s="3">
        <f>RSI!A2138</f>
        <v>45118</v>
      </c>
      <c r="B2138" s="2">
        <f>RSI!B2138</f>
        <v>12.186</v>
      </c>
      <c r="C2138" s="2">
        <f>RSI!I2138</f>
        <v>54.014592049400697</v>
      </c>
      <c r="D2138" s="2">
        <f>MACD!E2138</f>
        <v>6.4309483545311963E-2</v>
      </c>
      <c r="E2138" s="2">
        <f>MACD!F2138</f>
        <v>3.5028488141575845E-2</v>
      </c>
      <c r="F2138" s="2">
        <f>'Moving Avg'!D2138</f>
        <v>12.154</v>
      </c>
      <c r="G2138" s="2">
        <f>'Moving Avg'!F2138</f>
        <v>12.183100000000001</v>
      </c>
      <c r="H2138" s="2">
        <f>'Moving Avg'!G2138</f>
        <v>12.000560000000005</v>
      </c>
      <c r="I2138" s="2">
        <f>'Moving Avg'!H2138</f>
        <v>11.880180000000005</v>
      </c>
      <c r="J2138" s="5" t="str">
        <f>OBV!F2138</f>
        <v>BULLISH</v>
      </c>
      <c r="K2138" s="5" t="str">
        <f>OBV!G2138</f>
        <v>NEUTRAL</v>
      </c>
      <c r="L2138" s="5" t="str">
        <f>OBV!H2138</f>
        <v>NEUTRAL</v>
      </c>
      <c r="M2138" s="7">
        <f t="shared" si="330"/>
        <v>25</v>
      </c>
      <c r="N2138" s="7">
        <f t="shared" si="331"/>
        <v>0</v>
      </c>
      <c r="O2138" s="7">
        <f t="shared" si="332"/>
        <v>50</v>
      </c>
      <c r="P2138" s="7">
        <f t="shared" si="333"/>
        <v>49.5</v>
      </c>
      <c r="Q2138" s="8">
        <f t="shared" si="334"/>
        <v>23.675000000000001</v>
      </c>
      <c r="R2138" s="8">
        <f t="shared" si="335"/>
        <v>34.875</v>
      </c>
      <c r="S2138" s="8">
        <f t="shared" si="336"/>
        <v>38.525000000000006</v>
      </c>
      <c r="T2138" s="8">
        <f t="shared" si="337"/>
        <v>31.125</v>
      </c>
      <c r="U2138" s="7">
        <f t="shared" si="338"/>
        <v>32.358333333333334</v>
      </c>
      <c r="V2138" s="7">
        <f t="shared" si="339"/>
        <v>32.049999999999997</v>
      </c>
    </row>
    <row r="2139" spans="1:22" ht="13.5" x14ac:dyDescent="0.25">
      <c r="A2139" s="3">
        <f>RSI!A2139</f>
        <v>45119</v>
      </c>
      <c r="B2139" s="2">
        <f>RSI!B2139</f>
        <v>12.186</v>
      </c>
      <c r="C2139" s="2">
        <f>RSI!I2139</f>
        <v>54.014592049400697</v>
      </c>
      <c r="D2139" s="2">
        <f>MACD!E2139</f>
        <v>5.2744536701123224E-2</v>
      </c>
      <c r="E2139" s="2">
        <f>MACD!F2139</f>
        <v>3.8571697853485319E-2</v>
      </c>
      <c r="F2139" s="2">
        <f>'Moving Avg'!D2139</f>
        <v>12.154</v>
      </c>
      <c r="G2139" s="2">
        <f>'Moving Avg'!F2139</f>
        <v>12.197700000000001</v>
      </c>
      <c r="H2139" s="2">
        <f>'Moving Avg'!G2139</f>
        <v>12.010320000000005</v>
      </c>
      <c r="I2139" s="2">
        <f>'Moving Avg'!H2139</f>
        <v>11.879010000000005</v>
      </c>
      <c r="J2139" s="5" t="str">
        <f>OBV!F2139</f>
        <v>BULLISH</v>
      </c>
      <c r="K2139" s="5" t="str">
        <f>OBV!G2139</f>
        <v>NEUTRAL</v>
      </c>
      <c r="L2139" s="5" t="str">
        <f>OBV!H2139</f>
        <v>NEUTRAL</v>
      </c>
      <c r="M2139" s="7">
        <f t="shared" si="330"/>
        <v>25</v>
      </c>
      <c r="N2139" s="7">
        <f t="shared" si="331"/>
        <v>0</v>
      </c>
      <c r="O2139" s="7">
        <f t="shared" si="332"/>
        <v>50</v>
      </c>
      <c r="P2139" s="7">
        <f t="shared" si="333"/>
        <v>49.5</v>
      </c>
      <c r="Q2139" s="8">
        <f t="shared" si="334"/>
        <v>23.675000000000001</v>
      </c>
      <c r="R2139" s="8">
        <f t="shared" si="335"/>
        <v>34.875</v>
      </c>
      <c r="S2139" s="8">
        <f t="shared" si="336"/>
        <v>38.525000000000006</v>
      </c>
      <c r="T2139" s="8">
        <f t="shared" si="337"/>
        <v>31.125</v>
      </c>
      <c r="U2139" s="7">
        <f t="shared" si="338"/>
        <v>32.358333333333334</v>
      </c>
      <c r="V2139" s="7">
        <f t="shared" si="339"/>
        <v>32.049999999999997</v>
      </c>
    </row>
    <row r="2140" spans="1:22" ht="13.5" x14ac:dyDescent="0.25">
      <c r="A2140" s="3">
        <f>RSI!A2140</f>
        <v>45120</v>
      </c>
      <c r="B2140" s="2">
        <f>RSI!B2140</f>
        <v>12.186</v>
      </c>
      <c r="C2140" s="2">
        <f>RSI!I2140</f>
        <v>54.014592049400697</v>
      </c>
      <c r="D2140" s="2">
        <f>MACD!E2140</f>
        <v>4.2581179068768904E-2</v>
      </c>
      <c r="E2140" s="2">
        <f>MACD!F2140</f>
        <v>3.9373594096542036E-2</v>
      </c>
      <c r="F2140" s="2">
        <f>'Moving Avg'!D2140</f>
        <v>12.178799999999999</v>
      </c>
      <c r="G2140" s="2">
        <f>'Moving Avg'!F2140</f>
        <v>12.193250000000003</v>
      </c>
      <c r="H2140" s="2">
        <f>'Moving Avg'!G2140</f>
        <v>12.020920000000006</v>
      </c>
      <c r="I2140" s="2">
        <f>'Moving Avg'!H2140</f>
        <v>11.877840000000008</v>
      </c>
      <c r="J2140" s="5" t="str">
        <f>OBV!F2140</f>
        <v>BULLISH</v>
      </c>
      <c r="K2140" s="5" t="str">
        <f>OBV!G2140</f>
        <v>NEUTRAL</v>
      </c>
      <c r="L2140" s="5" t="str">
        <f>OBV!H2140</f>
        <v>CONFIRMED BULLISH</v>
      </c>
      <c r="M2140" s="7">
        <f t="shared" si="330"/>
        <v>25</v>
      </c>
      <c r="N2140" s="7">
        <f t="shared" si="331"/>
        <v>0</v>
      </c>
      <c r="O2140" s="7">
        <f t="shared" si="332"/>
        <v>50</v>
      </c>
      <c r="P2140" s="7">
        <f t="shared" si="333"/>
        <v>83.5</v>
      </c>
      <c r="Q2140" s="8">
        <f t="shared" si="334"/>
        <v>28.774999999999999</v>
      </c>
      <c r="R2140" s="8">
        <f t="shared" si="335"/>
        <v>43.375</v>
      </c>
      <c r="S2140" s="8">
        <f t="shared" si="336"/>
        <v>53.825000000000003</v>
      </c>
      <c r="T2140" s="8">
        <f t="shared" si="337"/>
        <v>39.625</v>
      </c>
      <c r="U2140" s="7">
        <f t="shared" si="338"/>
        <v>41.991666666666667</v>
      </c>
      <c r="V2140" s="7">
        <f t="shared" si="339"/>
        <v>41.400000000000006</v>
      </c>
    </row>
    <row r="2141" spans="1:22" ht="13.5" x14ac:dyDescent="0.25">
      <c r="A2141" s="3">
        <f>RSI!A2141</f>
        <v>45121</v>
      </c>
      <c r="B2141" s="2">
        <f>RSI!B2141</f>
        <v>12.231</v>
      </c>
      <c r="C2141" s="2">
        <f>RSI!I2141</f>
        <v>56.648037582855608</v>
      </c>
      <c r="D2141" s="2">
        <f>MACD!E2141</f>
        <v>4.1221497971410059E-2</v>
      </c>
      <c r="E2141" s="2">
        <f>MACD!F2141</f>
        <v>3.9743174871515644E-2</v>
      </c>
      <c r="F2141" s="2">
        <f>'Moving Avg'!D2141</f>
        <v>12.1914</v>
      </c>
      <c r="G2141" s="2">
        <f>'Moving Avg'!F2141</f>
        <v>12.191500000000001</v>
      </c>
      <c r="H2141" s="2">
        <f>'Moving Avg'!G2141</f>
        <v>12.032580000000005</v>
      </c>
      <c r="I2141" s="2">
        <f>'Moving Avg'!H2141</f>
        <v>11.877555000000008</v>
      </c>
      <c r="J2141" s="5" t="str">
        <f>OBV!F2141</f>
        <v>BULLISH</v>
      </c>
      <c r="K2141" s="5" t="str">
        <f>OBV!G2141</f>
        <v>NEUTRAL</v>
      </c>
      <c r="L2141" s="5" t="str">
        <f>OBV!H2141</f>
        <v>CONFIRMED BULLISH</v>
      </c>
      <c r="M2141" s="7">
        <f t="shared" si="330"/>
        <v>25</v>
      </c>
      <c r="N2141" s="7">
        <f t="shared" si="331"/>
        <v>0</v>
      </c>
      <c r="O2141" s="7">
        <f t="shared" si="332"/>
        <v>50</v>
      </c>
      <c r="P2141" s="7">
        <f t="shared" si="333"/>
        <v>83.5</v>
      </c>
      <c r="Q2141" s="8">
        <f t="shared" si="334"/>
        <v>28.774999999999999</v>
      </c>
      <c r="R2141" s="8">
        <f t="shared" si="335"/>
        <v>43.375</v>
      </c>
      <c r="S2141" s="8">
        <f t="shared" si="336"/>
        <v>53.825000000000003</v>
      </c>
      <c r="T2141" s="8">
        <f t="shared" si="337"/>
        <v>39.625</v>
      </c>
      <c r="U2141" s="7">
        <f t="shared" si="338"/>
        <v>41.991666666666667</v>
      </c>
      <c r="V2141" s="7">
        <f t="shared" si="339"/>
        <v>41.400000000000006</v>
      </c>
    </row>
    <row r="2142" spans="1:22" ht="13.5" x14ac:dyDescent="0.25">
      <c r="A2142" s="3">
        <f>RSI!A2142</f>
        <v>45124</v>
      </c>
      <c r="B2142" s="2">
        <f>RSI!B2142</f>
        <v>12.231</v>
      </c>
      <c r="C2142" s="2">
        <f>RSI!I2142</f>
        <v>56.648037582855608</v>
      </c>
      <c r="D2142" s="2">
        <f>MACD!E2142</f>
        <v>3.5327485738763542E-2</v>
      </c>
      <c r="E2142" s="2">
        <f>MACD!F2142</f>
        <v>3.8860037044965226E-2</v>
      </c>
      <c r="F2142" s="2">
        <f>'Moving Avg'!D2142</f>
        <v>12.204000000000001</v>
      </c>
      <c r="G2142" s="2">
        <f>'Moving Avg'!F2142</f>
        <v>12.195950000000002</v>
      </c>
      <c r="H2142" s="2">
        <f>'Moving Avg'!G2142</f>
        <v>12.044580000000003</v>
      </c>
      <c r="I2142" s="2">
        <f>'Moving Avg'!H2142</f>
        <v>11.87702500000001</v>
      </c>
      <c r="J2142" s="5" t="str">
        <f>OBV!F2142</f>
        <v>BULLISH</v>
      </c>
      <c r="K2142" s="5" t="str">
        <f>OBV!G2142</f>
        <v>NEUTRAL</v>
      </c>
      <c r="L2142" s="5" t="str">
        <f>OBV!H2142</f>
        <v>CONFIRMED BULLISH</v>
      </c>
      <c r="M2142" s="7">
        <f t="shared" si="330"/>
        <v>25</v>
      </c>
      <c r="N2142" s="7">
        <f t="shared" si="331"/>
        <v>45</v>
      </c>
      <c r="O2142" s="7">
        <f t="shared" si="332"/>
        <v>50</v>
      </c>
      <c r="P2142" s="7">
        <f t="shared" si="333"/>
        <v>83.5</v>
      </c>
      <c r="Q2142" s="8">
        <f t="shared" si="334"/>
        <v>44.524999999999999</v>
      </c>
      <c r="R2142" s="8">
        <f t="shared" si="335"/>
        <v>52.375</v>
      </c>
      <c r="S2142" s="8">
        <f t="shared" si="336"/>
        <v>60.575000000000003</v>
      </c>
      <c r="T2142" s="8">
        <f t="shared" si="337"/>
        <v>50.875</v>
      </c>
      <c r="U2142" s="7">
        <f t="shared" si="338"/>
        <v>52.491666666666674</v>
      </c>
      <c r="V2142" s="7">
        <f t="shared" si="339"/>
        <v>52.087500000000006</v>
      </c>
    </row>
    <row r="2143" spans="1:22" ht="13.5" x14ac:dyDescent="0.25">
      <c r="A2143" s="3">
        <f>RSI!A2143</f>
        <v>45125</v>
      </c>
      <c r="B2143" s="2">
        <f>RSI!B2143</f>
        <v>12.231</v>
      </c>
      <c r="C2143" s="2">
        <f>RSI!I2143</f>
        <v>56.648037582855608</v>
      </c>
      <c r="D2143" s="2">
        <f>MACD!E2143</f>
        <v>2.9794256944084552E-2</v>
      </c>
      <c r="E2143" s="2">
        <f>MACD!F2143</f>
        <v>3.7046881024789091E-2</v>
      </c>
      <c r="F2143" s="2">
        <f>'Moving Avg'!D2143</f>
        <v>12.213000000000001</v>
      </c>
      <c r="G2143" s="2">
        <f>'Moving Avg'!F2143</f>
        <v>12.193750000000001</v>
      </c>
      <c r="H2143" s="2">
        <f>'Moving Avg'!G2143</f>
        <v>12.051760000000002</v>
      </c>
      <c r="I2143" s="2">
        <f>'Moving Avg'!H2143</f>
        <v>11.876950000000013</v>
      </c>
      <c r="J2143" s="5" t="str">
        <f>OBV!F2143</f>
        <v>NEUTRAL</v>
      </c>
      <c r="K2143" s="5" t="str">
        <f>OBV!G2143</f>
        <v>NEUTRAL</v>
      </c>
      <c r="L2143" s="5" t="str">
        <f>OBV!H2143</f>
        <v>NEUTRAL</v>
      </c>
      <c r="M2143" s="7">
        <f t="shared" si="330"/>
        <v>25</v>
      </c>
      <c r="N2143" s="7">
        <f t="shared" si="331"/>
        <v>45</v>
      </c>
      <c r="O2143" s="7">
        <f t="shared" si="332"/>
        <v>50</v>
      </c>
      <c r="P2143" s="7">
        <f t="shared" si="333"/>
        <v>33</v>
      </c>
      <c r="Q2143" s="8">
        <f t="shared" si="334"/>
        <v>36.950000000000003</v>
      </c>
      <c r="R2143" s="8">
        <f t="shared" si="335"/>
        <v>39.75</v>
      </c>
      <c r="S2143" s="8">
        <f t="shared" si="336"/>
        <v>37.85</v>
      </c>
      <c r="T2143" s="8">
        <f t="shared" si="337"/>
        <v>38.25</v>
      </c>
      <c r="U2143" s="7">
        <f t="shared" si="338"/>
        <v>38.183333333333337</v>
      </c>
      <c r="V2143" s="7">
        <f t="shared" si="339"/>
        <v>38.200000000000003</v>
      </c>
    </row>
    <row r="2144" spans="1:22" ht="13.5" x14ac:dyDescent="0.25">
      <c r="A2144" s="3">
        <f>RSI!A2144</f>
        <v>45127</v>
      </c>
      <c r="B2144" s="2">
        <f>RSI!B2144</f>
        <v>12.212999999999999</v>
      </c>
      <c r="C2144" s="2">
        <f>RSI!I2144</f>
        <v>55.07241407304204</v>
      </c>
      <c r="D2144" s="2">
        <f>MACD!E2144</f>
        <v>2.5940083307865791E-2</v>
      </c>
      <c r="E2144" s="2">
        <f>MACD!F2144</f>
        <v>3.4825521481404435E-2</v>
      </c>
      <c r="F2144" s="2">
        <f>'Moving Avg'!D2144</f>
        <v>12.218400000000001</v>
      </c>
      <c r="G2144" s="2">
        <f>'Moving Avg'!F2144</f>
        <v>12.191100000000002</v>
      </c>
      <c r="H2144" s="2">
        <f>'Moving Avg'!G2144</f>
        <v>12.063400000000001</v>
      </c>
      <c r="I2144" s="2">
        <f>'Moving Avg'!H2144</f>
        <v>11.876535000000015</v>
      </c>
      <c r="J2144" s="5" t="str">
        <f>OBV!F2144</f>
        <v>BEARISH</v>
      </c>
      <c r="K2144" s="5" t="str">
        <f>OBV!G2144</f>
        <v>NEUTRAL</v>
      </c>
      <c r="L2144" s="5" t="str">
        <f>OBV!H2144</f>
        <v>BEARISH DIVERGENCE</v>
      </c>
      <c r="M2144" s="7">
        <f t="shared" si="330"/>
        <v>25</v>
      </c>
      <c r="N2144" s="7">
        <f t="shared" si="331"/>
        <v>45</v>
      </c>
      <c r="O2144" s="7">
        <f t="shared" si="332"/>
        <v>50</v>
      </c>
      <c r="P2144" s="7">
        <f t="shared" si="333"/>
        <v>16.5</v>
      </c>
      <c r="Q2144" s="8">
        <f t="shared" si="334"/>
        <v>34.475000000000001</v>
      </c>
      <c r="R2144" s="8">
        <f t="shared" si="335"/>
        <v>35.625</v>
      </c>
      <c r="S2144" s="8">
        <f t="shared" si="336"/>
        <v>30.425000000000001</v>
      </c>
      <c r="T2144" s="8">
        <f t="shared" si="337"/>
        <v>34.125</v>
      </c>
      <c r="U2144" s="7">
        <f t="shared" si="338"/>
        <v>33.508333333333333</v>
      </c>
      <c r="V2144" s="7">
        <f t="shared" si="339"/>
        <v>33.662499999999994</v>
      </c>
    </row>
    <row r="2145" spans="1:22" ht="13.5" x14ac:dyDescent="0.25">
      <c r="A2145" s="3">
        <f>RSI!A2145</f>
        <v>45128</v>
      </c>
      <c r="B2145" s="2">
        <f>RSI!B2145</f>
        <v>12.222</v>
      </c>
      <c r="C2145" s="2">
        <f>RSI!I2145</f>
        <v>55.735361654747955</v>
      </c>
      <c r="D2145" s="2">
        <f>MACD!E2145</f>
        <v>2.5735360623038162E-3</v>
      </c>
      <c r="E2145" s="2">
        <f>MACD!F2145</f>
        <v>2.8375124397584314E-2</v>
      </c>
      <c r="F2145" s="2">
        <f>'Moving Avg'!D2145</f>
        <v>12.2256</v>
      </c>
      <c r="G2145" s="2">
        <f>'Moving Avg'!F2145</f>
        <v>12.1889</v>
      </c>
      <c r="H2145" s="2">
        <f>'Moving Avg'!G2145</f>
        <v>12.068900000000001</v>
      </c>
      <c r="I2145" s="2">
        <f>'Moving Avg'!H2145</f>
        <v>11.876500000000016</v>
      </c>
      <c r="J2145" s="5" t="str">
        <f>OBV!F2145</f>
        <v>BEARISH</v>
      </c>
      <c r="K2145" s="5" t="str">
        <f>OBV!G2145</f>
        <v>NEUTRAL</v>
      </c>
      <c r="L2145" s="5" t="str">
        <f>OBV!H2145</f>
        <v>BEARISH DIVERGENCE</v>
      </c>
      <c r="M2145" s="7">
        <f t="shared" si="330"/>
        <v>25</v>
      </c>
      <c r="N2145" s="7">
        <f t="shared" si="331"/>
        <v>100</v>
      </c>
      <c r="O2145" s="7">
        <f t="shared" si="332"/>
        <v>50</v>
      </c>
      <c r="P2145" s="7">
        <f t="shared" si="333"/>
        <v>16.5</v>
      </c>
      <c r="Q2145" s="8">
        <f t="shared" si="334"/>
        <v>53.725000000000001</v>
      </c>
      <c r="R2145" s="8">
        <f t="shared" si="335"/>
        <v>46.625</v>
      </c>
      <c r="S2145" s="8">
        <f t="shared" si="336"/>
        <v>38.674999999999997</v>
      </c>
      <c r="T2145" s="8">
        <f t="shared" si="337"/>
        <v>47.875</v>
      </c>
      <c r="U2145" s="7">
        <f t="shared" si="338"/>
        <v>46.341666666666661</v>
      </c>
      <c r="V2145" s="7">
        <f t="shared" si="339"/>
        <v>46.724999999999994</v>
      </c>
    </row>
    <row r="2146" spans="1:22" ht="13.5" x14ac:dyDescent="0.25">
      <c r="A2146" s="3">
        <f>RSI!A2146</f>
        <v>45131</v>
      </c>
      <c r="B2146" s="2">
        <f>RSI!B2146</f>
        <v>12.222</v>
      </c>
      <c r="C2146" s="2">
        <f>RSI!I2146</f>
        <v>55.735361654747955</v>
      </c>
      <c r="D2146" s="2">
        <f>MACD!E2146</f>
        <v>-1.2785854099988114E-3</v>
      </c>
      <c r="E2146" s="2">
        <f>MACD!F2146</f>
        <v>2.2444382436067688E-2</v>
      </c>
      <c r="F2146" s="2">
        <f>'Moving Avg'!D2146</f>
        <v>12.223800000000001</v>
      </c>
      <c r="G2146" s="2">
        <f>'Moving Avg'!F2146</f>
        <v>12.189350000000001</v>
      </c>
      <c r="H2146" s="2">
        <f>'Moving Avg'!G2146</f>
        <v>12.066079999999999</v>
      </c>
      <c r="I2146" s="2">
        <f>'Moving Avg'!H2146</f>
        <v>11.876545000000016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  <c r="M2146" s="7">
        <f t="shared" si="330"/>
        <v>25</v>
      </c>
      <c r="N2146" s="7">
        <f t="shared" si="331"/>
        <v>100</v>
      </c>
      <c r="O2146" s="7">
        <f t="shared" si="332"/>
        <v>50</v>
      </c>
      <c r="P2146" s="7">
        <f t="shared" si="333"/>
        <v>16.5</v>
      </c>
      <c r="Q2146" s="8">
        <f t="shared" si="334"/>
        <v>53.725000000000001</v>
      </c>
      <c r="R2146" s="8">
        <f t="shared" si="335"/>
        <v>46.625</v>
      </c>
      <c r="S2146" s="8">
        <f t="shared" si="336"/>
        <v>38.674999999999997</v>
      </c>
      <c r="T2146" s="8">
        <f t="shared" si="337"/>
        <v>47.875</v>
      </c>
      <c r="U2146" s="7">
        <f t="shared" si="338"/>
        <v>46.341666666666661</v>
      </c>
      <c r="V2146" s="7">
        <f t="shared" si="339"/>
        <v>46.724999999999994</v>
      </c>
    </row>
    <row r="2147" spans="1:22" ht="13.5" x14ac:dyDescent="0.25">
      <c r="A2147" s="3">
        <f>RSI!A2147</f>
        <v>45133</v>
      </c>
      <c r="B2147" s="2">
        <f>RSI!B2147</f>
        <v>12.247999999999999</v>
      </c>
      <c r="C2147" s="2">
        <f>RSI!I2147</f>
        <v>57.820650363246301</v>
      </c>
      <c r="D2147" s="2">
        <f>MACD!E2147</f>
        <v>-6.8233690659624813E-3</v>
      </c>
      <c r="E2147" s="2">
        <f>MACD!F2147</f>
        <v>1.6590832135661655E-2</v>
      </c>
      <c r="F2147" s="2">
        <f>'Moving Avg'!D2147</f>
        <v>12.2272</v>
      </c>
      <c r="G2147" s="2">
        <f>'Moving Avg'!F2147</f>
        <v>12.1911</v>
      </c>
      <c r="H2147" s="2">
        <f>'Moving Avg'!G2147</f>
        <v>12.072979999999999</v>
      </c>
      <c r="I2147" s="2">
        <f>'Moving Avg'!H2147</f>
        <v>11.877550000000017</v>
      </c>
      <c r="J2147" s="5" t="str">
        <f>OBV!F2147</f>
        <v>BEARISH</v>
      </c>
      <c r="K2147" s="5" t="str">
        <f>OBV!G2147</f>
        <v>NEUTRAL</v>
      </c>
      <c r="L2147" s="5" t="str">
        <f>OBV!H2147</f>
        <v>BEARISH DIVERGENCE</v>
      </c>
      <c r="M2147" s="7">
        <f t="shared" si="330"/>
        <v>25</v>
      </c>
      <c r="N2147" s="7">
        <f t="shared" si="331"/>
        <v>100</v>
      </c>
      <c r="O2147" s="7">
        <f t="shared" si="332"/>
        <v>50</v>
      </c>
      <c r="P2147" s="7">
        <f t="shared" si="333"/>
        <v>16.5</v>
      </c>
      <c r="Q2147" s="8">
        <f t="shared" si="334"/>
        <v>53.725000000000001</v>
      </c>
      <c r="R2147" s="8">
        <f t="shared" si="335"/>
        <v>46.625</v>
      </c>
      <c r="S2147" s="8">
        <f t="shared" si="336"/>
        <v>38.674999999999997</v>
      </c>
      <c r="T2147" s="8">
        <f t="shared" si="337"/>
        <v>47.875</v>
      </c>
      <c r="U2147" s="7">
        <f t="shared" si="338"/>
        <v>46.341666666666661</v>
      </c>
      <c r="V2147" s="7">
        <f t="shared" si="339"/>
        <v>46.724999999999994</v>
      </c>
    </row>
    <row r="2148" spans="1:22" ht="13.5" x14ac:dyDescent="0.25">
      <c r="A2148" s="3">
        <f>RSI!A2148</f>
        <v>45134</v>
      </c>
      <c r="B2148" s="2">
        <f>RSI!B2148</f>
        <v>12.247999999999999</v>
      </c>
      <c r="C2148" s="2">
        <f>RSI!I2148</f>
        <v>57.820650363246301</v>
      </c>
      <c r="D2148" s="2">
        <f>MACD!E2148</f>
        <v>-9.2322637358375204E-3</v>
      </c>
      <c r="E2148" s="2">
        <f>MACD!F2148</f>
        <v>1.1426212961361822E-2</v>
      </c>
      <c r="F2148" s="2">
        <f>'Moving Avg'!D2148</f>
        <v>12.230599999999999</v>
      </c>
      <c r="G2148" s="2">
        <f>'Moving Avg'!F2148</f>
        <v>12.19285</v>
      </c>
      <c r="H2148" s="2">
        <f>'Moving Avg'!G2148</f>
        <v>12.08502</v>
      </c>
      <c r="I2148" s="2">
        <f>'Moving Avg'!H2148</f>
        <v>11.87855500000002</v>
      </c>
      <c r="J2148" s="5" t="str">
        <f>OBV!F2148</f>
        <v>BEARISH</v>
      </c>
      <c r="K2148" s="5" t="str">
        <f>OBV!G2148</f>
        <v>NEUTRAL</v>
      </c>
      <c r="L2148" s="5" t="str">
        <f>OBV!H2148</f>
        <v>BEARISH DIVERGENCE</v>
      </c>
      <c r="M2148" s="7">
        <f t="shared" si="330"/>
        <v>25</v>
      </c>
      <c r="N2148" s="7">
        <f t="shared" si="331"/>
        <v>100</v>
      </c>
      <c r="O2148" s="7">
        <f t="shared" si="332"/>
        <v>50</v>
      </c>
      <c r="P2148" s="7">
        <f t="shared" si="333"/>
        <v>16.5</v>
      </c>
      <c r="Q2148" s="8">
        <f t="shared" si="334"/>
        <v>53.725000000000001</v>
      </c>
      <c r="R2148" s="8">
        <f t="shared" si="335"/>
        <v>46.625</v>
      </c>
      <c r="S2148" s="8">
        <f t="shared" si="336"/>
        <v>38.674999999999997</v>
      </c>
      <c r="T2148" s="8">
        <f t="shared" si="337"/>
        <v>47.875</v>
      </c>
      <c r="U2148" s="7">
        <f t="shared" si="338"/>
        <v>46.341666666666661</v>
      </c>
      <c r="V2148" s="7">
        <f t="shared" si="339"/>
        <v>46.724999999999994</v>
      </c>
    </row>
    <row r="2149" spans="1:22" ht="13.5" x14ac:dyDescent="0.25">
      <c r="A2149" s="3">
        <f>RSI!A2149</f>
        <v>45135</v>
      </c>
      <c r="B2149" s="2">
        <f>RSI!B2149</f>
        <v>12.247999999999999</v>
      </c>
      <c r="C2149" s="2">
        <f>RSI!I2149</f>
        <v>57.820650363246301</v>
      </c>
      <c r="D2149" s="2">
        <f>MACD!E2149</f>
        <v>-1.1720916098438394E-2</v>
      </c>
      <c r="E2149" s="2">
        <f>MACD!F2149</f>
        <v>6.7967871494017777E-3</v>
      </c>
      <c r="F2149" s="2">
        <f>'Moving Avg'!D2149</f>
        <v>12.237599999999999</v>
      </c>
      <c r="G2149" s="2">
        <f>'Moving Avg'!F2149</f>
        <v>12.19815</v>
      </c>
      <c r="H2149" s="2">
        <f>'Moving Avg'!G2149</f>
        <v>12.097240000000001</v>
      </c>
      <c r="I2149" s="2">
        <f>'Moving Avg'!H2149</f>
        <v>11.879560000000019</v>
      </c>
      <c r="J2149" s="5" t="str">
        <f>OBV!F2149</f>
        <v>BULLISH</v>
      </c>
      <c r="K2149" s="5" t="str">
        <f>OBV!G2149</f>
        <v>NEUTRAL</v>
      </c>
      <c r="L2149" s="5" t="str">
        <f>OBV!H2149</f>
        <v>CONFIRMED BULLISH</v>
      </c>
      <c r="M2149" s="7">
        <f t="shared" si="330"/>
        <v>25</v>
      </c>
      <c r="N2149" s="7">
        <f t="shared" si="331"/>
        <v>45</v>
      </c>
      <c r="O2149" s="7">
        <f t="shared" si="332"/>
        <v>50</v>
      </c>
      <c r="P2149" s="7">
        <f t="shared" si="333"/>
        <v>83.5</v>
      </c>
      <c r="Q2149" s="8">
        <f t="shared" si="334"/>
        <v>44.524999999999999</v>
      </c>
      <c r="R2149" s="8">
        <f t="shared" si="335"/>
        <v>52.375</v>
      </c>
      <c r="S2149" s="8">
        <f t="shared" si="336"/>
        <v>60.575000000000003</v>
      </c>
      <c r="T2149" s="8">
        <f t="shared" si="337"/>
        <v>50.875</v>
      </c>
      <c r="U2149" s="7">
        <f t="shared" si="338"/>
        <v>52.491666666666674</v>
      </c>
      <c r="V2149" s="7">
        <f t="shared" si="339"/>
        <v>52.087500000000006</v>
      </c>
    </row>
    <row r="2150" spans="1:22" ht="13.5" x14ac:dyDescent="0.25">
      <c r="A2150" s="3">
        <f>RSI!A2150</f>
        <v>45138</v>
      </c>
      <c r="B2150" s="2">
        <f>RSI!B2150</f>
        <v>12.239000000000001</v>
      </c>
      <c r="C2150" s="2">
        <f>RSI!I2150</f>
        <v>56.666509168653043</v>
      </c>
      <c r="D2150" s="2">
        <f>MACD!E2150</f>
        <v>-1.3577029304482124E-2</v>
      </c>
      <c r="E2150" s="2">
        <f>MACD!F2150</f>
        <v>2.7220238586249971E-3</v>
      </c>
      <c r="F2150" s="2">
        <f>'Moving Avg'!D2150</f>
        <v>12.241</v>
      </c>
      <c r="G2150" s="2">
        <f>'Moving Avg'!F2150</f>
        <v>12.202999999999999</v>
      </c>
      <c r="H2150" s="2">
        <f>'Moving Avg'!G2150</f>
        <v>12.111580000000002</v>
      </c>
      <c r="I2150" s="2">
        <f>'Moving Avg'!H2150</f>
        <v>11.88052000000002</v>
      </c>
      <c r="J2150" s="5" t="str">
        <f>OBV!F2150</f>
        <v>NEUTRAL</v>
      </c>
      <c r="K2150" s="5" t="str">
        <f>OBV!G2150</f>
        <v>NEUTRAL</v>
      </c>
      <c r="L2150" s="5" t="str">
        <f>OBV!H2150</f>
        <v>NEUTRAL</v>
      </c>
      <c r="M2150" s="7">
        <f t="shared" si="330"/>
        <v>25</v>
      </c>
      <c r="N2150" s="7">
        <f t="shared" si="331"/>
        <v>45</v>
      </c>
      <c r="O2150" s="7">
        <f t="shared" si="332"/>
        <v>50</v>
      </c>
      <c r="P2150" s="7">
        <f t="shared" si="333"/>
        <v>33</v>
      </c>
      <c r="Q2150" s="8">
        <f t="shared" si="334"/>
        <v>36.950000000000003</v>
      </c>
      <c r="R2150" s="8">
        <f t="shared" si="335"/>
        <v>39.75</v>
      </c>
      <c r="S2150" s="8">
        <f t="shared" si="336"/>
        <v>37.85</v>
      </c>
      <c r="T2150" s="8">
        <f t="shared" si="337"/>
        <v>38.25</v>
      </c>
      <c r="U2150" s="7">
        <f t="shared" si="338"/>
        <v>38.183333333333337</v>
      </c>
      <c r="V2150" s="7">
        <f t="shared" si="339"/>
        <v>38.200000000000003</v>
      </c>
    </row>
    <row r="2151" spans="1:22" ht="13.5" x14ac:dyDescent="0.25">
      <c r="A2151" s="3">
        <f>RSI!A2151</f>
        <v>45139</v>
      </c>
      <c r="B2151" s="2">
        <f>RSI!B2151</f>
        <v>12.239000000000001</v>
      </c>
      <c r="C2151" s="2">
        <f>RSI!I2151</f>
        <v>56.666509168653043</v>
      </c>
      <c r="D2151" s="2">
        <f>MACD!E2151</f>
        <v>-8.5574367530387718E-3</v>
      </c>
      <c r="E2151" s="2">
        <f>MACD!F2151</f>
        <v>4.6613173629224316E-4</v>
      </c>
      <c r="F2151" s="2">
        <f>'Moving Avg'!D2151</f>
        <v>12.244400000000002</v>
      </c>
      <c r="G2151" s="2">
        <f>'Moving Avg'!F2151</f>
        <v>12.2043</v>
      </c>
      <c r="H2151" s="2">
        <f>'Moving Avg'!G2151</f>
        <v>12.123440000000002</v>
      </c>
      <c r="I2151" s="2">
        <f>'Moving Avg'!H2151</f>
        <v>11.881480000000019</v>
      </c>
      <c r="J2151" s="5" t="str">
        <f>OBV!F2151</f>
        <v>NEUTRAL</v>
      </c>
      <c r="K2151" s="5" t="str">
        <f>OBV!G2151</f>
        <v>NEUTRAL</v>
      </c>
      <c r="L2151" s="5" t="str">
        <f>OBV!H2151</f>
        <v>NEUTRAL</v>
      </c>
      <c r="M2151" s="7">
        <f t="shared" si="330"/>
        <v>25</v>
      </c>
      <c r="N2151" s="7">
        <f t="shared" si="331"/>
        <v>45</v>
      </c>
      <c r="O2151" s="7">
        <f t="shared" si="332"/>
        <v>50</v>
      </c>
      <c r="P2151" s="7">
        <f t="shared" si="333"/>
        <v>33</v>
      </c>
      <c r="Q2151" s="8">
        <f t="shared" si="334"/>
        <v>36.950000000000003</v>
      </c>
      <c r="R2151" s="8">
        <f t="shared" si="335"/>
        <v>39.75</v>
      </c>
      <c r="S2151" s="8">
        <f t="shared" si="336"/>
        <v>37.85</v>
      </c>
      <c r="T2151" s="8">
        <f t="shared" si="337"/>
        <v>38.25</v>
      </c>
      <c r="U2151" s="7">
        <f t="shared" si="338"/>
        <v>38.183333333333337</v>
      </c>
      <c r="V2151" s="7">
        <f t="shared" si="339"/>
        <v>38.200000000000003</v>
      </c>
    </row>
    <row r="2152" spans="1:22" ht="13.5" x14ac:dyDescent="0.25">
      <c r="A2152" s="3">
        <f>RSI!A2152</f>
        <v>45140</v>
      </c>
      <c r="B2152" s="2">
        <f>RSI!B2152</f>
        <v>12.239000000000001</v>
      </c>
      <c r="C2152" s="2">
        <f>RSI!I2152</f>
        <v>56.666509168653043</v>
      </c>
      <c r="D2152" s="2">
        <f>MACD!E2152</f>
        <v>-4.6183549904768029E-3</v>
      </c>
      <c r="E2152" s="2">
        <f>MACD!F2152</f>
        <v>-5.5076560906156609E-4</v>
      </c>
      <c r="F2152" s="2">
        <f>'Moving Avg'!D2152</f>
        <v>12.242600000000001</v>
      </c>
      <c r="G2152" s="2">
        <f>'Moving Avg'!F2152</f>
        <v>12.206949999999999</v>
      </c>
      <c r="H2152" s="2">
        <f>'Moving Avg'!G2152</f>
        <v>12.135300000000004</v>
      </c>
      <c r="I2152" s="2">
        <f>'Moving Avg'!H2152</f>
        <v>11.88248500000002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  <c r="M2152" s="7">
        <f t="shared" si="330"/>
        <v>25</v>
      </c>
      <c r="N2152" s="7">
        <f t="shared" si="331"/>
        <v>45</v>
      </c>
      <c r="O2152" s="7">
        <f t="shared" si="332"/>
        <v>50</v>
      </c>
      <c r="P2152" s="7">
        <f t="shared" si="333"/>
        <v>33</v>
      </c>
      <c r="Q2152" s="8">
        <f t="shared" si="334"/>
        <v>36.950000000000003</v>
      </c>
      <c r="R2152" s="8">
        <f t="shared" si="335"/>
        <v>39.75</v>
      </c>
      <c r="S2152" s="8">
        <f t="shared" si="336"/>
        <v>37.85</v>
      </c>
      <c r="T2152" s="8">
        <f t="shared" si="337"/>
        <v>38.25</v>
      </c>
      <c r="U2152" s="7">
        <f t="shared" si="338"/>
        <v>38.183333333333337</v>
      </c>
      <c r="V2152" s="7">
        <f t="shared" si="339"/>
        <v>38.200000000000003</v>
      </c>
    </row>
    <row r="2153" spans="1:22" ht="13.5" x14ac:dyDescent="0.25">
      <c r="A2153" s="3">
        <f>RSI!A2153</f>
        <v>45141</v>
      </c>
      <c r="B2153" s="2">
        <f>RSI!B2153</f>
        <v>11.965</v>
      </c>
      <c r="C2153" s="2">
        <f>RSI!I2153</f>
        <v>32.215302788656928</v>
      </c>
      <c r="D2153" s="2">
        <f>MACD!E2153</f>
        <v>1.8725579210851606E-2</v>
      </c>
      <c r="E2153" s="2">
        <f>MACD!F2153</f>
        <v>3.3045033549210685E-3</v>
      </c>
      <c r="F2153" s="2">
        <f>'Moving Avg'!D2153</f>
        <v>12.186000000000002</v>
      </c>
      <c r="G2153" s="2">
        <f>'Moving Avg'!F2153</f>
        <v>12.195899999999998</v>
      </c>
      <c r="H2153" s="2">
        <f>'Moving Avg'!G2153</f>
        <v>12.136380000000004</v>
      </c>
      <c r="I2153" s="2">
        <f>'Moving Avg'!H2153</f>
        <v>11.882120000000018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  <c r="M2153" s="7">
        <f t="shared" si="330"/>
        <v>25</v>
      </c>
      <c r="N2153" s="7">
        <f t="shared" si="331"/>
        <v>0</v>
      </c>
      <c r="O2153" s="7">
        <f t="shared" si="332"/>
        <v>50</v>
      </c>
      <c r="P2153" s="7">
        <f t="shared" si="333"/>
        <v>33</v>
      </c>
      <c r="Q2153" s="8">
        <f t="shared" si="334"/>
        <v>21.2</v>
      </c>
      <c r="R2153" s="8">
        <f t="shared" si="335"/>
        <v>30.75</v>
      </c>
      <c r="S2153" s="8">
        <f t="shared" si="336"/>
        <v>31.1</v>
      </c>
      <c r="T2153" s="8">
        <f t="shared" si="337"/>
        <v>27</v>
      </c>
      <c r="U2153" s="7">
        <f t="shared" si="338"/>
        <v>27.683333333333337</v>
      </c>
      <c r="V2153" s="7">
        <f t="shared" si="339"/>
        <v>27.512500000000003</v>
      </c>
    </row>
    <row r="2154" spans="1:22" ht="13.5" x14ac:dyDescent="0.25">
      <c r="A2154" s="3">
        <f>RSI!A2154</f>
        <v>45142</v>
      </c>
      <c r="B2154" s="2">
        <f>RSI!B2154</f>
        <v>11.965</v>
      </c>
      <c r="C2154" s="2">
        <f>RSI!I2154</f>
        <v>32.215302788656928</v>
      </c>
      <c r="D2154" s="2">
        <f>MACD!E2154</f>
        <v>3.7063697696668285E-2</v>
      </c>
      <c r="E2154" s="2">
        <f>MACD!F2154</f>
        <v>1.0056342223270513E-2</v>
      </c>
      <c r="F2154" s="2">
        <f>'Moving Avg'!D2154</f>
        <v>12.1294</v>
      </c>
      <c r="G2154" s="2">
        <f>'Moving Avg'!F2154</f>
        <v>12.184849999999999</v>
      </c>
      <c r="H2154" s="2">
        <f>'Moving Avg'!G2154</f>
        <v>12.138160000000003</v>
      </c>
      <c r="I2154" s="2">
        <f>'Moving Avg'!H2154</f>
        <v>11.881755000000016</v>
      </c>
      <c r="J2154" s="5" t="str">
        <f>OBV!F2154</f>
        <v>NEUTRAL</v>
      </c>
      <c r="K2154" s="5" t="str">
        <f>OBV!G2154</f>
        <v>NEUTRAL</v>
      </c>
      <c r="L2154" s="5" t="str">
        <f>OBV!H2154</f>
        <v>NEUTRAL</v>
      </c>
      <c r="M2154" s="7">
        <f t="shared" si="330"/>
        <v>25</v>
      </c>
      <c r="N2154" s="7">
        <f t="shared" si="331"/>
        <v>0</v>
      </c>
      <c r="O2154" s="7">
        <f t="shared" si="332"/>
        <v>50</v>
      </c>
      <c r="P2154" s="7">
        <f t="shared" si="333"/>
        <v>33</v>
      </c>
      <c r="Q2154" s="8">
        <f t="shared" si="334"/>
        <v>21.2</v>
      </c>
      <c r="R2154" s="8">
        <f t="shared" si="335"/>
        <v>30.75</v>
      </c>
      <c r="S2154" s="8">
        <f t="shared" si="336"/>
        <v>31.1</v>
      </c>
      <c r="T2154" s="8">
        <f t="shared" si="337"/>
        <v>27</v>
      </c>
      <c r="U2154" s="7">
        <f t="shared" si="338"/>
        <v>27.683333333333337</v>
      </c>
      <c r="V2154" s="7">
        <f t="shared" si="339"/>
        <v>27.512500000000003</v>
      </c>
    </row>
    <row r="2155" spans="1:22" ht="13.5" x14ac:dyDescent="0.25">
      <c r="A2155" s="3">
        <f>RSI!A2155</f>
        <v>45145</v>
      </c>
      <c r="B2155" s="2">
        <f>RSI!B2155</f>
        <v>11.965</v>
      </c>
      <c r="C2155" s="2">
        <f>RSI!I2155</f>
        <v>32.215302788656928</v>
      </c>
      <c r="D2155" s="2">
        <f>MACD!E2155</f>
        <v>5.5219617334312687E-2</v>
      </c>
      <c r="E2155" s="2">
        <f>MACD!F2155</f>
        <v>1.908899724547895E-2</v>
      </c>
      <c r="F2155" s="2">
        <f>'Moving Avg'!D2155</f>
        <v>12.0746</v>
      </c>
      <c r="G2155" s="2">
        <f>'Moving Avg'!F2155</f>
        <v>12.179999999999998</v>
      </c>
      <c r="H2155" s="2">
        <f>'Moving Avg'!G2155</f>
        <v>12.139940000000003</v>
      </c>
      <c r="I2155" s="2">
        <f>'Moving Avg'!H2155</f>
        <v>11.881345000000017</v>
      </c>
      <c r="J2155" s="5" t="str">
        <f>OBV!F2155</f>
        <v>NEUTRAL</v>
      </c>
      <c r="K2155" s="5" t="str">
        <f>OBV!G2155</f>
        <v>NEUTRAL</v>
      </c>
      <c r="L2155" s="5" t="str">
        <f>OBV!H2155</f>
        <v>NEUTRAL</v>
      </c>
      <c r="M2155" s="7">
        <f t="shared" si="330"/>
        <v>25</v>
      </c>
      <c r="N2155" s="7">
        <f t="shared" si="331"/>
        <v>0</v>
      </c>
      <c r="O2155" s="7">
        <f t="shared" si="332"/>
        <v>50</v>
      </c>
      <c r="P2155" s="7">
        <f t="shared" si="333"/>
        <v>33</v>
      </c>
      <c r="Q2155" s="8">
        <f t="shared" si="334"/>
        <v>21.2</v>
      </c>
      <c r="R2155" s="8">
        <f t="shared" si="335"/>
        <v>30.75</v>
      </c>
      <c r="S2155" s="8">
        <f t="shared" si="336"/>
        <v>31.1</v>
      </c>
      <c r="T2155" s="8">
        <f t="shared" si="337"/>
        <v>27</v>
      </c>
      <c r="U2155" s="7">
        <f t="shared" si="338"/>
        <v>27.683333333333337</v>
      </c>
      <c r="V2155" s="7">
        <f t="shared" si="339"/>
        <v>27.512500000000003</v>
      </c>
    </row>
    <row r="2156" spans="1:22" ht="13.5" x14ac:dyDescent="0.25">
      <c r="A2156" s="3">
        <f>RSI!A2156</f>
        <v>45146</v>
      </c>
      <c r="B2156" s="2">
        <f>RSI!B2156</f>
        <v>11.965</v>
      </c>
      <c r="C2156" s="2">
        <f>RSI!I2156</f>
        <v>32.215302788656928</v>
      </c>
      <c r="D2156" s="2">
        <f>MACD!E2156</f>
        <v>7.1743832237489258E-2</v>
      </c>
      <c r="E2156" s="2">
        <f>MACD!F2156</f>
        <v>2.9619964243881011E-2</v>
      </c>
      <c r="F2156" s="2">
        <f>'Moving Avg'!D2156</f>
        <v>12.0198</v>
      </c>
      <c r="G2156" s="2">
        <f>'Moving Avg'!F2156</f>
        <v>12.16985</v>
      </c>
      <c r="H2156" s="2">
        <f>'Moving Avg'!G2156</f>
        <v>12.141540000000003</v>
      </c>
      <c r="I2156" s="2">
        <f>'Moving Avg'!H2156</f>
        <v>11.88093500000002</v>
      </c>
      <c r="J2156" s="5" t="str">
        <f>OBV!F2156</f>
        <v>NEUTRAL</v>
      </c>
      <c r="K2156" s="5" t="str">
        <f>OBV!G2156</f>
        <v>NEUTRAL</v>
      </c>
      <c r="L2156" s="5" t="str">
        <f>OBV!H2156</f>
        <v>NEUTRAL</v>
      </c>
      <c r="M2156" s="7">
        <f t="shared" si="330"/>
        <v>25</v>
      </c>
      <c r="N2156" s="7">
        <f t="shared" si="331"/>
        <v>0</v>
      </c>
      <c r="O2156" s="7">
        <f t="shared" si="332"/>
        <v>50</v>
      </c>
      <c r="P2156" s="7">
        <f t="shared" si="333"/>
        <v>33</v>
      </c>
      <c r="Q2156" s="8">
        <f t="shared" si="334"/>
        <v>21.2</v>
      </c>
      <c r="R2156" s="8">
        <f t="shared" si="335"/>
        <v>30.75</v>
      </c>
      <c r="S2156" s="8">
        <f t="shared" si="336"/>
        <v>31.1</v>
      </c>
      <c r="T2156" s="8">
        <f t="shared" si="337"/>
        <v>27</v>
      </c>
      <c r="U2156" s="7">
        <f t="shared" si="338"/>
        <v>27.683333333333337</v>
      </c>
      <c r="V2156" s="7">
        <f t="shared" si="339"/>
        <v>27.512500000000003</v>
      </c>
    </row>
    <row r="2157" spans="1:22" ht="13.5" x14ac:dyDescent="0.25">
      <c r="A2157" s="3">
        <f>RSI!A2157</f>
        <v>45147</v>
      </c>
      <c r="B2157" s="2">
        <f>RSI!B2157</f>
        <v>11.965</v>
      </c>
      <c r="C2157" s="2">
        <f>RSI!I2157</f>
        <v>32.215302788656928</v>
      </c>
      <c r="D2157" s="2">
        <f>MACD!E2157</f>
        <v>9.0801335854079568E-2</v>
      </c>
      <c r="E2157" s="2">
        <f>MACD!F2157</f>
        <v>4.1856238565920724E-2</v>
      </c>
      <c r="F2157" s="2">
        <f>'Moving Avg'!D2157</f>
        <v>11.965</v>
      </c>
      <c r="G2157" s="2">
        <f>'Moving Avg'!F2157</f>
        <v>12.159700000000001</v>
      </c>
      <c r="H2157" s="2">
        <f>'Moving Avg'!G2157</f>
        <v>12.143320000000001</v>
      </c>
      <c r="I2157" s="2">
        <f>'Moving Avg'!H2157</f>
        <v>11.88061000000002</v>
      </c>
      <c r="J2157" s="5" t="str">
        <f>OBV!F2157</f>
        <v>NEUTRAL</v>
      </c>
      <c r="K2157" s="5" t="str">
        <f>OBV!G2157</f>
        <v>NEUTRAL</v>
      </c>
      <c r="L2157" s="5" t="str">
        <f>OBV!H2157</f>
        <v>NEUTRAL</v>
      </c>
      <c r="M2157" s="7">
        <f t="shared" si="330"/>
        <v>25</v>
      </c>
      <c r="N2157" s="7">
        <f t="shared" si="331"/>
        <v>0</v>
      </c>
      <c r="O2157" s="7">
        <f t="shared" si="332"/>
        <v>50</v>
      </c>
      <c r="P2157" s="7">
        <f t="shared" si="333"/>
        <v>33</v>
      </c>
      <c r="Q2157" s="8">
        <f t="shared" si="334"/>
        <v>21.2</v>
      </c>
      <c r="R2157" s="8">
        <f t="shared" si="335"/>
        <v>30.75</v>
      </c>
      <c r="S2157" s="8">
        <f t="shared" si="336"/>
        <v>31.1</v>
      </c>
      <c r="T2157" s="8">
        <f t="shared" si="337"/>
        <v>27</v>
      </c>
      <c r="U2157" s="7">
        <f t="shared" si="338"/>
        <v>27.683333333333337</v>
      </c>
      <c r="V2157" s="7">
        <f t="shared" si="339"/>
        <v>27.512500000000003</v>
      </c>
    </row>
    <row r="2158" spans="1:22" ht="13.5" x14ac:dyDescent="0.25">
      <c r="A2158" s="3">
        <f>RSI!A2158</f>
        <v>45148</v>
      </c>
      <c r="B2158" s="2">
        <f>RSI!B2158</f>
        <v>11.92</v>
      </c>
      <c r="C2158" s="2">
        <f>RSI!I2158</f>
        <v>29.216252746564479</v>
      </c>
      <c r="D2158" s="2">
        <f>MACD!E2158</f>
        <v>0.11125605993141718</v>
      </c>
      <c r="E2158" s="2">
        <f>MACD!F2158</f>
        <v>5.5736202839020019E-2</v>
      </c>
      <c r="F2158" s="2">
        <f>'Moving Avg'!D2158</f>
        <v>11.956</v>
      </c>
      <c r="G2158" s="2">
        <f>'Moving Avg'!F2158</f>
        <v>12.146400000000002</v>
      </c>
      <c r="H2158" s="2">
        <f>'Moving Avg'!G2158</f>
        <v>12.144199999999998</v>
      </c>
      <c r="I2158" s="2">
        <f>'Moving Avg'!H2158</f>
        <v>11.880185000000019</v>
      </c>
      <c r="J2158" s="5" t="str">
        <f>OBV!F2158</f>
        <v>NEUTRAL</v>
      </c>
      <c r="K2158" s="5" t="str">
        <f>OBV!G2158</f>
        <v>NEUTRAL</v>
      </c>
      <c r="L2158" s="5" t="str">
        <f>OBV!H2158</f>
        <v>NEUTRAL</v>
      </c>
      <c r="M2158" s="7">
        <f t="shared" si="330"/>
        <v>50</v>
      </c>
      <c r="N2158" s="7">
        <f t="shared" si="331"/>
        <v>0</v>
      </c>
      <c r="O2158" s="7">
        <f t="shared" si="332"/>
        <v>50</v>
      </c>
      <c r="P2158" s="7">
        <f t="shared" si="333"/>
        <v>33</v>
      </c>
      <c r="Q2158" s="8">
        <f t="shared" si="334"/>
        <v>29.95</v>
      </c>
      <c r="R2158" s="8">
        <f t="shared" si="335"/>
        <v>35.75</v>
      </c>
      <c r="S2158" s="8">
        <f t="shared" si="336"/>
        <v>34.85</v>
      </c>
      <c r="T2158" s="8">
        <f t="shared" si="337"/>
        <v>33.25</v>
      </c>
      <c r="U2158" s="7">
        <f t="shared" si="338"/>
        <v>33.516666666666673</v>
      </c>
      <c r="V2158" s="7">
        <f t="shared" si="339"/>
        <v>33.450000000000003</v>
      </c>
    </row>
    <row r="2159" spans="1:22" ht="13.5" x14ac:dyDescent="0.25">
      <c r="A2159" s="3">
        <f>RSI!A2159</f>
        <v>45149</v>
      </c>
      <c r="B2159" s="2">
        <f>RSI!B2159</f>
        <v>11.867000000000001</v>
      </c>
      <c r="C2159" s="2">
        <f>RSI!I2159</f>
        <v>26.130778774399744</v>
      </c>
      <c r="D2159" s="2">
        <f>MACD!E2159</f>
        <v>0.13367778324065505</v>
      </c>
      <c r="E2159" s="2">
        <f>MACD!F2159</f>
        <v>7.1324518919347032E-2</v>
      </c>
      <c r="F2159" s="2">
        <f>'Moving Avg'!D2159</f>
        <v>11.936400000000001</v>
      </c>
      <c r="G2159" s="2">
        <f>'Moving Avg'!F2159</f>
        <v>12.13045</v>
      </c>
      <c r="H2159" s="2">
        <f>'Moving Avg'!G2159</f>
        <v>12.143319999999996</v>
      </c>
      <c r="I2159" s="2">
        <f>'Moving Avg'!H2159</f>
        <v>11.879535000000022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  <c r="M2159" s="7">
        <f t="shared" si="330"/>
        <v>50</v>
      </c>
      <c r="N2159" s="7">
        <f t="shared" si="331"/>
        <v>0</v>
      </c>
      <c r="O2159" s="7">
        <f t="shared" si="332"/>
        <v>50</v>
      </c>
      <c r="P2159" s="7">
        <f t="shared" si="333"/>
        <v>16.5</v>
      </c>
      <c r="Q2159" s="8">
        <f t="shared" si="334"/>
        <v>27.475000000000001</v>
      </c>
      <c r="R2159" s="8">
        <f t="shared" si="335"/>
        <v>31.625</v>
      </c>
      <c r="S2159" s="8">
        <f t="shared" si="336"/>
        <v>27.425000000000001</v>
      </c>
      <c r="T2159" s="8">
        <f t="shared" si="337"/>
        <v>29.125</v>
      </c>
      <c r="U2159" s="7">
        <f t="shared" si="338"/>
        <v>28.841666666666669</v>
      </c>
      <c r="V2159" s="7">
        <f t="shared" si="339"/>
        <v>28.912500000000001</v>
      </c>
    </row>
    <row r="2160" spans="1:22" ht="13.5" x14ac:dyDescent="0.25">
      <c r="A2160" s="3">
        <f>RSI!A2160</f>
        <v>45152</v>
      </c>
      <c r="B2160" s="2">
        <f>RSI!B2160</f>
        <v>11.867000000000001</v>
      </c>
      <c r="C2160" s="2">
        <f>RSI!I2160</f>
        <v>26.130778774399744</v>
      </c>
      <c r="D2160" s="2">
        <f>MACD!E2160</f>
        <v>0.15267853189330083</v>
      </c>
      <c r="E2160" s="2">
        <f>MACD!F2160</f>
        <v>8.7595321514137792E-2</v>
      </c>
      <c r="F2160" s="2">
        <f>'Moving Avg'!D2160</f>
        <v>11.9168</v>
      </c>
      <c r="G2160" s="2">
        <f>'Moving Avg'!F2160</f>
        <v>12.1145</v>
      </c>
      <c r="H2160" s="2">
        <f>'Moving Avg'!G2160</f>
        <v>12.142439999999995</v>
      </c>
      <c r="I2160" s="2">
        <f>'Moving Avg'!H2160</f>
        <v>11.87863500000002</v>
      </c>
      <c r="J2160" s="5" t="str">
        <f>OBV!F2160</f>
        <v>BEARISH</v>
      </c>
      <c r="K2160" s="5" t="str">
        <f>OBV!G2160</f>
        <v>NEUTRAL</v>
      </c>
      <c r="L2160" s="5" t="str">
        <f>OBV!H2160</f>
        <v>CONFIRMED BEARISH</v>
      </c>
      <c r="M2160" s="7">
        <f t="shared" si="330"/>
        <v>50</v>
      </c>
      <c r="N2160" s="7">
        <f t="shared" si="331"/>
        <v>0</v>
      </c>
      <c r="O2160" s="7">
        <f t="shared" si="332"/>
        <v>50</v>
      </c>
      <c r="P2160" s="7">
        <f t="shared" si="333"/>
        <v>16.5</v>
      </c>
      <c r="Q2160" s="8">
        <f t="shared" si="334"/>
        <v>27.475000000000001</v>
      </c>
      <c r="R2160" s="8">
        <f t="shared" si="335"/>
        <v>31.625</v>
      </c>
      <c r="S2160" s="8">
        <f t="shared" si="336"/>
        <v>27.425000000000001</v>
      </c>
      <c r="T2160" s="8">
        <f t="shared" si="337"/>
        <v>29.125</v>
      </c>
      <c r="U2160" s="7">
        <f t="shared" si="338"/>
        <v>28.841666666666669</v>
      </c>
      <c r="V2160" s="7">
        <f t="shared" si="339"/>
        <v>28.912500000000001</v>
      </c>
    </row>
    <row r="2161" spans="1:22" ht="13.5" x14ac:dyDescent="0.25">
      <c r="A2161" s="3">
        <f>RSI!A2161</f>
        <v>45153</v>
      </c>
      <c r="B2161" s="2">
        <f>RSI!B2161</f>
        <v>11.911</v>
      </c>
      <c r="C2161" s="2">
        <f>RSI!I2161</f>
        <v>32.948682491343163</v>
      </c>
      <c r="D2161" s="2">
        <f>MACD!E2161</f>
        <v>0.16680528902123193</v>
      </c>
      <c r="E2161" s="2">
        <f>MACD!F2161</f>
        <v>0.10343731501555661</v>
      </c>
      <c r="F2161" s="2">
        <f>'Moving Avg'!D2161</f>
        <v>11.906000000000001</v>
      </c>
      <c r="G2161" s="2">
        <f>'Moving Avg'!F2161</f>
        <v>12.0985</v>
      </c>
      <c r="H2161" s="2">
        <f>'Moving Avg'!G2161</f>
        <v>12.146339999999993</v>
      </c>
      <c r="I2161" s="2">
        <f>'Moving Avg'!H2161</f>
        <v>11.87804000000002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  <c r="M2161" s="7">
        <f t="shared" si="330"/>
        <v>25</v>
      </c>
      <c r="N2161" s="7">
        <f t="shared" si="331"/>
        <v>0</v>
      </c>
      <c r="O2161" s="7">
        <f t="shared" si="332"/>
        <v>50</v>
      </c>
      <c r="P2161" s="7">
        <f t="shared" si="333"/>
        <v>16.5</v>
      </c>
      <c r="Q2161" s="8">
        <f t="shared" si="334"/>
        <v>18.725000000000001</v>
      </c>
      <c r="R2161" s="8">
        <f t="shared" si="335"/>
        <v>26.625</v>
      </c>
      <c r="S2161" s="8">
        <f t="shared" si="336"/>
        <v>23.675000000000001</v>
      </c>
      <c r="T2161" s="8">
        <f t="shared" si="337"/>
        <v>22.875</v>
      </c>
      <c r="U2161" s="7">
        <f t="shared" si="338"/>
        <v>23.008333333333336</v>
      </c>
      <c r="V2161" s="7">
        <f t="shared" si="339"/>
        <v>22.975000000000001</v>
      </c>
    </row>
    <row r="2162" spans="1:22" ht="13.5" x14ac:dyDescent="0.25">
      <c r="A2162" s="3">
        <f>RSI!A2162</f>
        <v>45154</v>
      </c>
      <c r="B2162" s="2">
        <f>RSI!B2162</f>
        <v>11.699</v>
      </c>
      <c r="C2162" s="2">
        <f>RSI!I2162</f>
        <v>22.279009821444802</v>
      </c>
      <c r="D2162" s="2">
        <f>MACD!E2162</f>
        <v>0.19541394159700509</v>
      </c>
      <c r="E2162" s="2">
        <f>MACD!F2162</f>
        <v>0.12183264033184632</v>
      </c>
      <c r="F2162" s="2">
        <f>'Moving Avg'!D2162</f>
        <v>11.852799999999998</v>
      </c>
      <c r="G2162" s="2">
        <f>'Moving Avg'!F2162</f>
        <v>12.071900000000001</v>
      </c>
      <c r="H2162" s="2">
        <f>'Moving Avg'!G2162</f>
        <v>12.143679999999993</v>
      </c>
      <c r="I2162" s="2">
        <f>'Moving Avg'!H2162</f>
        <v>11.87630000000002</v>
      </c>
      <c r="J2162" s="5" t="str">
        <f>OBV!F2162</f>
        <v>BEARISH</v>
      </c>
      <c r="K2162" s="5" t="str">
        <f>OBV!G2162</f>
        <v>NEUTRAL</v>
      </c>
      <c r="L2162" s="5" t="str">
        <f>OBV!H2162</f>
        <v>CONFIRMED BEARISH</v>
      </c>
      <c r="M2162" s="7">
        <f t="shared" si="330"/>
        <v>50</v>
      </c>
      <c r="N2162" s="7">
        <f t="shared" si="331"/>
        <v>0</v>
      </c>
      <c r="O2162" s="7">
        <f t="shared" si="332"/>
        <v>0</v>
      </c>
      <c r="P2162" s="7">
        <f t="shared" si="333"/>
        <v>16.5</v>
      </c>
      <c r="Q2162" s="8">
        <f t="shared" si="334"/>
        <v>19.975000000000001</v>
      </c>
      <c r="R2162" s="8">
        <f t="shared" si="335"/>
        <v>14.125</v>
      </c>
      <c r="S2162" s="8">
        <f t="shared" si="336"/>
        <v>14.925000000000001</v>
      </c>
      <c r="T2162" s="8">
        <f t="shared" si="337"/>
        <v>16.625</v>
      </c>
      <c r="U2162" s="7">
        <f t="shared" si="338"/>
        <v>16.341666666666669</v>
      </c>
      <c r="V2162" s="7">
        <f t="shared" si="339"/>
        <v>16.412500000000001</v>
      </c>
    </row>
    <row r="2163" spans="1:22" ht="13.5" x14ac:dyDescent="0.25">
      <c r="A2163" s="3">
        <f>RSI!A2163</f>
        <v>45155</v>
      </c>
      <c r="B2163" s="2">
        <f>RSI!B2163</f>
        <v>11.699</v>
      </c>
      <c r="C2163" s="2">
        <f>RSI!I2163</f>
        <v>22.279009821444802</v>
      </c>
      <c r="D2163" s="2">
        <f>MACD!E2163</f>
        <v>0.17960118858261609</v>
      </c>
      <c r="E2163" s="2">
        <f>MACD!F2163</f>
        <v>0.13338634998200027</v>
      </c>
      <c r="F2163" s="2">
        <f>'Moving Avg'!D2163</f>
        <v>11.8086</v>
      </c>
      <c r="G2163" s="2">
        <f>'Moving Avg'!F2163</f>
        <v>12.045300000000001</v>
      </c>
      <c r="H2163" s="2">
        <f>'Moving Avg'!G2163</f>
        <v>12.130399999999991</v>
      </c>
      <c r="I2163" s="2">
        <f>'Moving Avg'!H2163</f>
        <v>11.870950000000018</v>
      </c>
      <c r="J2163" s="5" t="str">
        <f>OBV!F2163</f>
        <v>BEARISH</v>
      </c>
      <c r="K2163" s="5" t="str">
        <f>OBV!G2163</f>
        <v>NEUTRAL</v>
      </c>
      <c r="L2163" s="5" t="str">
        <f>OBV!H2163</f>
        <v>CONFIRMED BEARISH</v>
      </c>
      <c r="M2163" s="7">
        <f t="shared" si="330"/>
        <v>50</v>
      </c>
      <c r="N2163" s="7">
        <f t="shared" si="331"/>
        <v>0</v>
      </c>
      <c r="O2163" s="7">
        <f t="shared" si="332"/>
        <v>0</v>
      </c>
      <c r="P2163" s="7">
        <f t="shared" si="333"/>
        <v>16.5</v>
      </c>
      <c r="Q2163" s="8">
        <f t="shared" si="334"/>
        <v>19.975000000000001</v>
      </c>
      <c r="R2163" s="8">
        <f t="shared" si="335"/>
        <v>14.125</v>
      </c>
      <c r="S2163" s="8">
        <f t="shared" si="336"/>
        <v>14.925000000000001</v>
      </c>
      <c r="T2163" s="8">
        <f t="shared" si="337"/>
        <v>16.625</v>
      </c>
      <c r="U2163" s="7">
        <f t="shared" si="338"/>
        <v>16.341666666666669</v>
      </c>
      <c r="V2163" s="7">
        <f t="shared" si="339"/>
        <v>16.412500000000001</v>
      </c>
    </row>
    <row r="2164" spans="1:22" ht="13.5" x14ac:dyDescent="0.25">
      <c r="A2164" s="3">
        <f>RSI!A2164</f>
        <v>45156</v>
      </c>
      <c r="B2164" s="2">
        <f>RSI!B2164</f>
        <v>11.752000000000001</v>
      </c>
      <c r="C2164" s="2">
        <f>RSI!I2164</f>
        <v>28.949946629637395</v>
      </c>
      <c r="D2164" s="2">
        <f>MACD!E2164</f>
        <v>0.16427095543934911</v>
      </c>
      <c r="E2164" s="2">
        <f>MACD!F2164</f>
        <v>0.13956327107347005</v>
      </c>
      <c r="F2164" s="2">
        <f>'Moving Avg'!D2164</f>
        <v>11.785599999999999</v>
      </c>
      <c r="G2164" s="2">
        <f>'Moving Avg'!F2164</f>
        <v>12.022250000000001</v>
      </c>
      <c r="H2164" s="2">
        <f>'Moving Avg'!G2164</f>
        <v>12.119059999999989</v>
      </c>
      <c r="I2164" s="2">
        <f>'Moving Avg'!H2164</f>
        <v>11.862040000000018</v>
      </c>
      <c r="J2164" s="5" t="str">
        <f>OBV!F2164</f>
        <v>BULLISH</v>
      </c>
      <c r="K2164" s="5" t="str">
        <f>OBV!G2164</f>
        <v>NEUTRAL</v>
      </c>
      <c r="L2164" s="5" t="str">
        <f>OBV!H2164</f>
        <v>BULLISH DIVERGENCE</v>
      </c>
      <c r="M2164" s="7">
        <f t="shared" si="330"/>
        <v>50</v>
      </c>
      <c r="N2164" s="7">
        <f t="shared" si="331"/>
        <v>0</v>
      </c>
      <c r="O2164" s="7">
        <f t="shared" si="332"/>
        <v>0</v>
      </c>
      <c r="P2164" s="7">
        <f t="shared" si="333"/>
        <v>66.5</v>
      </c>
      <c r="Q2164" s="8">
        <f t="shared" si="334"/>
        <v>27.475000000000001</v>
      </c>
      <c r="R2164" s="8">
        <f t="shared" si="335"/>
        <v>26.625</v>
      </c>
      <c r="S2164" s="8">
        <f t="shared" si="336"/>
        <v>37.424999999999997</v>
      </c>
      <c r="T2164" s="8">
        <f t="shared" si="337"/>
        <v>29.125</v>
      </c>
      <c r="U2164" s="7">
        <f t="shared" si="338"/>
        <v>30.508333333333336</v>
      </c>
      <c r="V2164" s="7">
        <f t="shared" si="339"/>
        <v>30.162500000000001</v>
      </c>
    </row>
    <row r="2165" spans="1:22" ht="13.5" x14ac:dyDescent="0.25">
      <c r="A2165" s="3">
        <f>RSI!A2165</f>
        <v>45159</v>
      </c>
      <c r="B2165" s="2">
        <f>RSI!B2165</f>
        <v>11.752000000000001</v>
      </c>
      <c r="C2165" s="2">
        <f>RSI!I2165</f>
        <v>28.949946629637395</v>
      </c>
      <c r="D2165" s="2">
        <f>MACD!E2165</f>
        <v>0.15281540576368968</v>
      </c>
      <c r="E2165" s="2">
        <f>MACD!F2165</f>
        <v>0.14221369801151398</v>
      </c>
      <c r="F2165" s="2">
        <f>'Moving Avg'!D2165</f>
        <v>11.762600000000001</v>
      </c>
      <c r="G2165" s="2">
        <f>'Moving Avg'!F2165</f>
        <v>11.998750000000001</v>
      </c>
      <c r="H2165" s="2">
        <f>'Moving Avg'!G2165</f>
        <v>12.111259999999989</v>
      </c>
      <c r="I2165" s="2">
        <f>'Moving Avg'!H2165</f>
        <v>11.854420000000015</v>
      </c>
      <c r="J2165" s="5" t="str">
        <f>OBV!F2165</f>
        <v>BULLISH</v>
      </c>
      <c r="K2165" s="5" t="str">
        <f>OBV!G2165</f>
        <v>NEUTRAL</v>
      </c>
      <c r="L2165" s="5" t="str">
        <f>OBV!H2165</f>
        <v>BULLISH DIVERGENCE</v>
      </c>
      <c r="M2165" s="7">
        <f t="shared" si="330"/>
        <v>50</v>
      </c>
      <c r="N2165" s="7">
        <f t="shared" si="331"/>
        <v>0</v>
      </c>
      <c r="O2165" s="7">
        <f t="shared" si="332"/>
        <v>0</v>
      </c>
      <c r="P2165" s="7">
        <f t="shared" si="333"/>
        <v>66.5</v>
      </c>
      <c r="Q2165" s="8">
        <f t="shared" si="334"/>
        <v>27.475000000000001</v>
      </c>
      <c r="R2165" s="8">
        <f t="shared" si="335"/>
        <v>26.625</v>
      </c>
      <c r="S2165" s="8">
        <f t="shared" si="336"/>
        <v>37.424999999999997</v>
      </c>
      <c r="T2165" s="8">
        <f t="shared" si="337"/>
        <v>29.125</v>
      </c>
      <c r="U2165" s="7">
        <f t="shared" si="338"/>
        <v>30.508333333333336</v>
      </c>
      <c r="V2165" s="7">
        <f t="shared" si="339"/>
        <v>30.162500000000001</v>
      </c>
    </row>
    <row r="2166" spans="1:22" ht="13.5" x14ac:dyDescent="0.25">
      <c r="A2166" s="3">
        <f>RSI!A2166</f>
        <v>45160</v>
      </c>
      <c r="B2166" s="2">
        <f>RSI!B2166</f>
        <v>11.680999999999999</v>
      </c>
      <c r="C2166" s="2">
        <f>RSI!I2166</f>
        <v>25.54364420295687</v>
      </c>
      <c r="D2166" s="2">
        <f>MACD!E2166</f>
        <v>0.14978538358744586</v>
      </c>
      <c r="E2166" s="2">
        <f>MACD!F2166</f>
        <v>0.14372803512670038</v>
      </c>
      <c r="F2166" s="2">
        <f>'Moving Avg'!D2166</f>
        <v>11.7166</v>
      </c>
      <c r="G2166" s="2">
        <f>'Moving Avg'!F2166</f>
        <v>11.971700000000002</v>
      </c>
      <c r="H2166" s="2">
        <f>'Moving Avg'!G2166</f>
        <v>12.10203999999999</v>
      </c>
      <c r="I2166" s="2">
        <f>'Moving Avg'!H2166</f>
        <v>11.850390000000015</v>
      </c>
      <c r="J2166" s="5" t="str">
        <f>OBV!F2166</f>
        <v>BEARISH</v>
      </c>
      <c r="K2166" s="5" t="str">
        <f>OBV!G2166</f>
        <v>NEUTRAL</v>
      </c>
      <c r="L2166" s="5" t="str">
        <f>OBV!H2166</f>
        <v>CONFIRMED BEARISH</v>
      </c>
      <c r="M2166" s="7">
        <f t="shared" si="330"/>
        <v>50</v>
      </c>
      <c r="N2166" s="7">
        <f t="shared" si="331"/>
        <v>0</v>
      </c>
      <c r="O2166" s="7">
        <f t="shared" si="332"/>
        <v>0</v>
      </c>
      <c r="P2166" s="7">
        <f t="shared" si="333"/>
        <v>16.5</v>
      </c>
      <c r="Q2166" s="8">
        <f t="shared" si="334"/>
        <v>19.975000000000001</v>
      </c>
      <c r="R2166" s="8">
        <f t="shared" si="335"/>
        <v>14.125</v>
      </c>
      <c r="S2166" s="8">
        <f t="shared" si="336"/>
        <v>14.925000000000001</v>
      </c>
      <c r="T2166" s="8">
        <f t="shared" si="337"/>
        <v>16.625</v>
      </c>
      <c r="U2166" s="7">
        <f t="shared" si="338"/>
        <v>16.341666666666669</v>
      </c>
      <c r="V2166" s="7">
        <f t="shared" si="339"/>
        <v>16.412500000000001</v>
      </c>
    </row>
    <row r="2167" spans="1:22" ht="13.5" x14ac:dyDescent="0.25">
      <c r="A2167" s="3">
        <f>RSI!A2167</f>
        <v>45161</v>
      </c>
      <c r="B2167" s="2">
        <f>RSI!B2167</f>
        <v>11.654</v>
      </c>
      <c r="C2167" s="2">
        <f>RSI!I2167</f>
        <v>24.369369182207748</v>
      </c>
      <c r="D2167" s="2">
        <f>MACD!E2167</f>
        <v>0.15094094588711471</v>
      </c>
      <c r="E2167" s="2">
        <f>MACD!F2167</f>
        <v>0.14517061727878325</v>
      </c>
      <c r="F2167" s="2">
        <f>'Moving Avg'!D2167</f>
        <v>11.707599999999999</v>
      </c>
      <c r="G2167" s="2">
        <f>'Moving Avg'!F2167</f>
        <v>11.942000000000004</v>
      </c>
      <c r="H2167" s="2">
        <f>'Moving Avg'!G2167</f>
        <v>12.092279999999992</v>
      </c>
      <c r="I2167" s="2">
        <f>'Moving Avg'!H2167</f>
        <v>11.844315000000016</v>
      </c>
      <c r="J2167" s="5" t="str">
        <f>OBV!F2167</f>
        <v>BEARISH</v>
      </c>
      <c r="K2167" s="5" t="str">
        <f>OBV!G2167</f>
        <v>NEUTRAL</v>
      </c>
      <c r="L2167" s="5" t="str">
        <f>OBV!H2167</f>
        <v>CONFIRMED BEARISH</v>
      </c>
      <c r="M2167" s="7">
        <f t="shared" si="330"/>
        <v>50</v>
      </c>
      <c r="N2167" s="7">
        <f t="shared" si="331"/>
        <v>0</v>
      </c>
      <c r="O2167" s="7">
        <f t="shared" si="332"/>
        <v>0</v>
      </c>
      <c r="P2167" s="7">
        <f t="shared" si="333"/>
        <v>16.5</v>
      </c>
      <c r="Q2167" s="8">
        <f t="shared" si="334"/>
        <v>19.975000000000001</v>
      </c>
      <c r="R2167" s="8">
        <f t="shared" si="335"/>
        <v>14.125</v>
      </c>
      <c r="S2167" s="8">
        <f t="shared" si="336"/>
        <v>14.925000000000001</v>
      </c>
      <c r="T2167" s="8">
        <f t="shared" si="337"/>
        <v>16.625</v>
      </c>
      <c r="U2167" s="7">
        <f t="shared" si="338"/>
        <v>16.341666666666669</v>
      </c>
      <c r="V2167" s="7">
        <f t="shared" si="339"/>
        <v>16.412500000000001</v>
      </c>
    </row>
    <row r="2168" spans="1:22" ht="13.5" x14ac:dyDescent="0.25">
      <c r="A2168" s="3">
        <f>RSI!A2168</f>
        <v>45162</v>
      </c>
      <c r="B2168" s="2">
        <f>RSI!B2168</f>
        <v>11.61</v>
      </c>
      <c r="C2168" s="2">
        <f>RSI!I2168</f>
        <v>22.550053207153525</v>
      </c>
      <c r="D2168" s="2">
        <f>MACD!E2168</f>
        <v>0.15000651810609078</v>
      </c>
      <c r="E2168" s="2">
        <f>MACD!F2168</f>
        <v>0.14613779744424477</v>
      </c>
      <c r="F2168" s="2">
        <f>'Moving Avg'!D2168</f>
        <v>11.6898</v>
      </c>
      <c r="G2168" s="2">
        <f>'Moving Avg'!F2168</f>
        <v>11.910100000000003</v>
      </c>
      <c r="H2168" s="2">
        <f>'Moving Avg'!G2168</f>
        <v>12.081639999999993</v>
      </c>
      <c r="I2168" s="2">
        <f>'Moving Avg'!H2168</f>
        <v>11.840055000000016</v>
      </c>
      <c r="J2168" s="5" t="str">
        <f>OBV!F2168</f>
        <v>BEARISH</v>
      </c>
      <c r="K2168" s="5" t="str">
        <f>OBV!G2168</f>
        <v>NEUTRAL</v>
      </c>
      <c r="L2168" s="5" t="str">
        <f>OBV!H2168</f>
        <v>CONFIRMED BEARISH</v>
      </c>
      <c r="M2168" s="7">
        <f t="shared" si="330"/>
        <v>50</v>
      </c>
      <c r="N2168" s="7">
        <f t="shared" si="331"/>
        <v>0</v>
      </c>
      <c r="O2168" s="7">
        <f t="shared" si="332"/>
        <v>0</v>
      </c>
      <c r="P2168" s="7">
        <f t="shared" si="333"/>
        <v>16.5</v>
      </c>
      <c r="Q2168" s="8">
        <f t="shared" si="334"/>
        <v>19.975000000000001</v>
      </c>
      <c r="R2168" s="8">
        <f t="shared" si="335"/>
        <v>14.125</v>
      </c>
      <c r="S2168" s="8">
        <f t="shared" si="336"/>
        <v>14.925000000000001</v>
      </c>
      <c r="T2168" s="8">
        <f t="shared" si="337"/>
        <v>16.625</v>
      </c>
      <c r="U2168" s="7">
        <f t="shared" si="338"/>
        <v>16.341666666666669</v>
      </c>
      <c r="V2168" s="7">
        <f t="shared" si="339"/>
        <v>16.412500000000001</v>
      </c>
    </row>
    <row r="2169" spans="1:22" ht="13.5" x14ac:dyDescent="0.25">
      <c r="A2169" s="3">
        <f>RSI!A2169</f>
        <v>45163</v>
      </c>
      <c r="B2169" s="2">
        <f>RSI!B2169</f>
        <v>11.291</v>
      </c>
      <c r="C2169" s="2">
        <f>RSI!I2169</f>
        <v>14.246128617719449</v>
      </c>
      <c r="D2169" s="2">
        <f>MACD!E2169</f>
        <v>0.16657348758698554</v>
      </c>
      <c r="E2169" s="2">
        <f>MACD!F2169</f>
        <v>0.15022493547279292</v>
      </c>
      <c r="F2169" s="2">
        <f>'Moving Avg'!D2169</f>
        <v>11.5976</v>
      </c>
      <c r="G2169" s="2">
        <f>'Moving Avg'!F2169</f>
        <v>11.862250000000003</v>
      </c>
      <c r="H2169" s="2">
        <f>'Moving Avg'!G2169</f>
        <v>12.069579999999997</v>
      </c>
      <c r="I2169" s="2">
        <f>'Moving Avg'!H2169</f>
        <v>11.834200000000015</v>
      </c>
      <c r="J2169" s="5" t="str">
        <f>OBV!F2169</f>
        <v>BEARISH</v>
      </c>
      <c r="K2169" s="5" t="str">
        <f>OBV!G2169</f>
        <v>STRONG</v>
      </c>
      <c r="L2169" s="5" t="str">
        <f>OBV!H2169</f>
        <v>CONFIRMED BEARISH</v>
      </c>
      <c r="M2169" s="7">
        <f t="shared" si="330"/>
        <v>50</v>
      </c>
      <c r="N2169" s="7">
        <f t="shared" si="331"/>
        <v>0</v>
      </c>
      <c r="O2169" s="7">
        <f t="shared" si="332"/>
        <v>0</v>
      </c>
      <c r="P2169" s="7">
        <f t="shared" si="333"/>
        <v>33</v>
      </c>
      <c r="Q2169" s="8">
        <f t="shared" si="334"/>
        <v>22.45</v>
      </c>
      <c r="R2169" s="8">
        <f t="shared" si="335"/>
        <v>18.25</v>
      </c>
      <c r="S2169" s="8">
        <f t="shared" si="336"/>
        <v>22.35</v>
      </c>
      <c r="T2169" s="8">
        <f t="shared" si="337"/>
        <v>20.75</v>
      </c>
      <c r="U2169" s="7">
        <f t="shared" si="338"/>
        <v>21.016666666666669</v>
      </c>
      <c r="V2169" s="7">
        <f t="shared" si="339"/>
        <v>20.950000000000003</v>
      </c>
    </row>
    <row r="2170" spans="1:22" ht="13.5" x14ac:dyDescent="0.25">
      <c r="A2170" s="3">
        <f>RSI!A2170</f>
        <v>45166</v>
      </c>
      <c r="B2170" s="2">
        <f>RSI!B2170</f>
        <v>11.522</v>
      </c>
      <c r="C2170" s="2">
        <f>RSI!I2170</f>
        <v>33.378069111803882</v>
      </c>
      <c r="D2170" s="2">
        <f>MACD!E2170</f>
        <v>0.16710802507102329</v>
      </c>
      <c r="E2170" s="2">
        <f>MACD!F2170</f>
        <v>0.153601553392439</v>
      </c>
      <c r="F2170" s="2">
        <f>'Moving Avg'!D2170</f>
        <v>11.551600000000001</v>
      </c>
      <c r="G2170" s="2">
        <f>'Moving Avg'!F2170</f>
        <v>11.826400000000003</v>
      </c>
      <c r="H2170" s="2">
        <f>'Moving Avg'!G2170</f>
        <v>12.054519999999998</v>
      </c>
      <c r="I2170" s="2">
        <f>'Moving Avg'!H2170</f>
        <v>11.830165000000015</v>
      </c>
      <c r="J2170" s="5" t="str">
        <f>OBV!F2170</f>
        <v>BEARISH</v>
      </c>
      <c r="K2170" s="5" t="str">
        <f>OBV!G2170</f>
        <v>STRONG</v>
      </c>
      <c r="L2170" s="5" t="str">
        <f>OBV!H2170</f>
        <v>CONFIRMED BEARISH</v>
      </c>
      <c r="M2170" s="7">
        <f t="shared" si="330"/>
        <v>25</v>
      </c>
      <c r="N2170" s="7">
        <f t="shared" si="331"/>
        <v>0</v>
      </c>
      <c r="O2170" s="7">
        <f t="shared" si="332"/>
        <v>0</v>
      </c>
      <c r="P2170" s="7">
        <f t="shared" si="333"/>
        <v>33</v>
      </c>
      <c r="Q2170" s="8">
        <f t="shared" si="334"/>
        <v>13.7</v>
      </c>
      <c r="R2170" s="8">
        <f t="shared" si="335"/>
        <v>13.25</v>
      </c>
      <c r="S2170" s="8">
        <f t="shared" si="336"/>
        <v>18.600000000000001</v>
      </c>
      <c r="T2170" s="8">
        <f t="shared" si="337"/>
        <v>14.5</v>
      </c>
      <c r="U2170" s="7">
        <f t="shared" si="338"/>
        <v>15.183333333333332</v>
      </c>
      <c r="V2170" s="7">
        <f t="shared" si="339"/>
        <v>15.012499999999999</v>
      </c>
    </row>
    <row r="2171" spans="1:22" ht="13.5" x14ac:dyDescent="0.25">
      <c r="A2171" s="3">
        <f>RSI!A2171</f>
        <v>45167</v>
      </c>
      <c r="B2171" s="2">
        <f>RSI!B2171</f>
        <v>11.513</v>
      </c>
      <c r="C2171" s="2">
        <f>RSI!I2171</f>
        <v>33.068515978522058</v>
      </c>
      <c r="D2171" s="2">
        <f>MACD!E2171</f>
        <v>0.17698997865457677</v>
      </c>
      <c r="E2171" s="2">
        <f>MACD!F2171</f>
        <v>0.15827923844486658</v>
      </c>
      <c r="F2171" s="2">
        <f>'Moving Avg'!D2171</f>
        <v>11.517999999999999</v>
      </c>
      <c r="G2171" s="2">
        <f>'Moving Avg'!F2171</f>
        <v>11.790100000000002</v>
      </c>
      <c r="H2171" s="2">
        <f>'Moving Avg'!G2171</f>
        <v>12.039459999999998</v>
      </c>
      <c r="I2171" s="2">
        <f>'Moving Avg'!H2171</f>
        <v>11.825005000000012</v>
      </c>
      <c r="J2171" s="5" t="str">
        <f>OBV!F2171</f>
        <v>BEARISH</v>
      </c>
      <c r="K2171" s="5" t="str">
        <f>OBV!G2171</f>
        <v>NEUTRAL</v>
      </c>
      <c r="L2171" s="5" t="str">
        <f>OBV!H2171</f>
        <v>CONFIRMED BEARISH</v>
      </c>
      <c r="M2171" s="7">
        <f t="shared" si="330"/>
        <v>25</v>
      </c>
      <c r="N2171" s="7">
        <f t="shared" si="331"/>
        <v>0</v>
      </c>
      <c r="O2171" s="7">
        <f t="shared" si="332"/>
        <v>0</v>
      </c>
      <c r="P2171" s="7">
        <f t="shared" si="333"/>
        <v>16.5</v>
      </c>
      <c r="Q2171" s="8">
        <f t="shared" si="334"/>
        <v>11.225</v>
      </c>
      <c r="R2171" s="8">
        <f t="shared" si="335"/>
        <v>9.125</v>
      </c>
      <c r="S2171" s="8">
        <f t="shared" si="336"/>
        <v>11.175000000000001</v>
      </c>
      <c r="T2171" s="8">
        <f t="shared" si="337"/>
        <v>10.375</v>
      </c>
      <c r="U2171" s="7">
        <f t="shared" si="338"/>
        <v>10.508333333333335</v>
      </c>
      <c r="V2171" s="7">
        <f t="shared" si="339"/>
        <v>10.475000000000001</v>
      </c>
    </row>
    <row r="2172" spans="1:22" ht="13.5" x14ac:dyDescent="0.25">
      <c r="A2172" s="3">
        <f>RSI!A2172</f>
        <v>45168</v>
      </c>
      <c r="B2172" s="2">
        <f>RSI!B2172</f>
        <v>11.513</v>
      </c>
      <c r="C2172" s="2">
        <f>RSI!I2172</f>
        <v>33.068515978522072</v>
      </c>
      <c r="D2172" s="2">
        <f>MACD!E2172</f>
        <v>0.15463549808722199</v>
      </c>
      <c r="E2172" s="2">
        <f>MACD!F2172</f>
        <v>0.15755049037333768</v>
      </c>
      <c r="F2172" s="2">
        <f>'Moving Avg'!D2172</f>
        <v>11.489799999999999</v>
      </c>
      <c r="G2172" s="2">
        <f>'Moving Avg'!F2172</f>
        <v>11.753800000000002</v>
      </c>
      <c r="H2172" s="2">
        <f>'Moving Avg'!G2172</f>
        <v>12.02688</v>
      </c>
      <c r="I2172" s="2">
        <f>'Moving Avg'!H2172</f>
        <v>11.820260000000012</v>
      </c>
      <c r="J2172" s="5" t="str">
        <f>OBV!F2172</f>
        <v>BEARISH</v>
      </c>
      <c r="K2172" s="5" t="str">
        <f>OBV!G2172</f>
        <v>NEUTRAL</v>
      </c>
      <c r="L2172" s="5" t="str">
        <f>OBV!H2172</f>
        <v>CONFIRMED BEARISH</v>
      </c>
      <c r="M2172" s="7">
        <f t="shared" si="330"/>
        <v>25</v>
      </c>
      <c r="N2172" s="7">
        <f t="shared" si="331"/>
        <v>45</v>
      </c>
      <c r="O2172" s="7">
        <f t="shared" si="332"/>
        <v>0</v>
      </c>
      <c r="P2172" s="7">
        <f t="shared" si="333"/>
        <v>16.5</v>
      </c>
      <c r="Q2172" s="8">
        <f t="shared" si="334"/>
        <v>26.975000000000001</v>
      </c>
      <c r="R2172" s="8">
        <f t="shared" si="335"/>
        <v>18.125</v>
      </c>
      <c r="S2172" s="8">
        <f t="shared" si="336"/>
        <v>17.925000000000001</v>
      </c>
      <c r="T2172" s="8">
        <f t="shared" si="337"/>
        <v>21.625</v>
      </c>
      <c r="U2172" s="7">
        <f t="shared" si="338"/>
        <v>21.008333333333336</v>
      </c>
      <c r="V2172" s="7">
        <f t="shared" si="339"/>
        <v>21.162500000000001</v>
      </c>
    </row>
    <row r="2173" spans="1:22" ht="13.5" x14ac:dyDescent="0.25">
      <c r="A2173" s="3">
        <f>RSI!A2173</f>
        <v>45169</v>
      </c>
      <c r="B2173" s="2">
        <f>RSI!B2173</f>
        <v>11.513</v>
      </c>
      <c r="C2173" s="2">
        <f>RSI!I2173</f>
        <v>33.068515978522072</v>
      </c>
      <c r="D2173" s="2">
        <f>MACD!E2173</f>
        <v>0.13747873413174716</v>
      </c>
      <c r="E2173" s="2">
        <f>MACD!F2173</f>
        <v>0.15353613912501957</v>
      </c>
      <c r="F2173" s="2">
        <f>'Moving Avg'!D2173</f>
        <v>11.4704</v>
      </c>
      <c r="G2173" s="2">
        <f>'Moving Avg'!F2173</f>
        <v>11.731200000000003</v>
      </c>
      <c r="H2173" s="2">
        <f>'Moving Avg'!G2173</f>
        <v>12.011640000000002</v>
      </c>
      <c r="I2173" s="2">
        <f>'Moving Avg'!H2173</f>
        <v>11.81555500000001</v>
      </c>
      <c r="J2173" s="5" t="str">
        <f>OBV!F2173</f>
        <v>BEARISH</v>
      </c>
      <c r="K2173" s="5" t="str">
        <f>OBV!G2173</f>
        <v>NEUTRAL</v>
      </c>
      <c r="L2173" s="5" t="str">
        <f>OBV!H2173</f>
        <v>CONFIRMED BEARISH</v>
      </c>
      <c r="M2173" s="7">
        <f t="shared" si="330"/>
        <v>25</v>
      </c>
      <c r="N2173" s="7">
        <f t="shared" si="331"/>
        <v>45</v>
      </c>
      <c r="O2173" s="7">
        <f t="shared" si="332"/>
        <v>0</v>
      </c>
      <c r="P2173" s="7">
        <f t="shared" si="333"/>
        <v>16.5</v>
      </c>
      <c r="Q2173" s="8">
        <f t="shared" si="334"/>
        <v>26.975000000000001</v>
      </c>
      <c r="R2173" s="8">
        <f t="shared" si="335"/>
        <v>18.125</v>
      </c>
      <c r="S2173" s="8">
        <f t="shared" si="336"/>
        <v>17.925000000000001</v>
      </c>
      <c r="T2173" s="8">
        <f t="shared" si="337"/>
        <v>21.625</v>
      </c>
      <c r="U2173" s="7">
        <f t="shared" si="338"/>
        <v>21.008333333333336</v>
      </c>
      <c r="V2173" s="7">
        <f t="shared" si="339"/>
        <v>21.162500000000001</v>
      </c>
    </row>
    <row r="2174" spans="1:22" ht="13.5" x14ac:dyDescent="0.25">
      <c r="A2174" s="3">
        <f>RSI!A2174</f>
        <v>45170</v>
      </c>
      <c r="B2174" s="2">
        <f>RSI!B2174</f>
        <v>11.343999999999999</v>
      </c>
      <c r="C2174" s="2">
        <f>RSI!I2174</f>
        <v>27.160853743822656</v>
      </c>
      <c r="D2174" s="2">
        <f>MACD!E2174</f>
        <v>0.14526213862097137</v>
      </c>
      <c r="E2174" s="2">
        <f>MACD!F2174</f>
        <v>0.15188133902420994</v>
      </c>
      <c r="F2174" s="2">
        <f>'Moving Avg'!D2174</f>
        <v>11.481</v>
      </c>
      <c r="G2174" s="2">
        <f>'Moving Avg'!F2174</f>
        <v>11.700150000000001</v>
      </c>
      <c r="H2174" s="2">
        <f>'Moving Avg'!G2174</f>
        <v>11.993200000000003</v>
      </c>
      <c r="I2174" s="2">
        <f>'Moving Avg'!H2174</f>
        <v>11.81017500000001</v>
      </c>
      <c r="J2174" s="5" t="str">
        <f>OBV!F2174</f>
        <v>NEUTRAL</v>
      </c>
      <c r="K2174" s="5" t="str">
        <f>OBV!G2174</f>
        <v>NEUTRAL</v>
      </c>
      <c r="L2174" s="5" t="str">
        <f>OBV!H2174</f>
        <v>NEUTRAL</v>
      </c>
      <c r="M2174" s="7">
        <f t="shared" si="330"/>
        <v>50</v>
      </c>
      <c r="N2174" s="7">
        <f t="shared" si="331"/>
        <v>45</v>
      </c>
      <c r="O2174" s="7">
        <f t="shared" si="332"/>
        <v>0</v>
      </c>
      <c r="P2174" s="7">
        <f t="shared" si="333"/>
        <v>33</v>
      </c>
      <c r="Q2174" s="8">
        <f t="shared" si="334"/>
        <v>38.200000000000003</v>
      </c>
      <c r="R2174" s="8">
        <f t="shared" si="335"/>
        <v>27.25</v>
      </c>
      <c r="S2174" s="8">
        <f t="shared" si="336"/>
        <v>29.1</v>
      </c>
      <c r="T2174" s="8">
        <f t="shared" si="337"/>
        <v>32</v>
      </c>
      <c r="U2174" s="7">
        <f t="shared" si="338"/>
        <v>31.516666666666669</v>
      </c>
      <c r="V2174" s="7">
        <f t="shared" si="339"/>
        <v>31.637500000000003</v>
      </c>
    </row>
    <row r="2175" spans="1:22" ht="13.5" x14ac:dyDescent="0.25">
      <c r="A2175" s="3">
        <f>RSI!A2175</f>
        <v>45173</v>
      </c>
      <c r="B2175" s="2">
        <f>RSI!B2175</f>
        <v>11.343999999999999</v>
      </c>
      <c r="C2175" s="2">
        <f>RSI!I2175</f>
        <v>27.160853743822656</v>
      </c>
      <c r="D2175" s="2">
        <f>MACD!E2175</f>
        <v>0.15435441121371518</v>
      </c>
      <c r="E2175" s="2">
        <f>MACD!F2175</f>
        <v>0.152375953462111</v>
      </c>
      <c r="F2175" s="2">
        <f>'Moving Avg'!D2175</f>
        <v>11.445400000000001</v>
      </c>
      <c r="G2175" s="2">
        <f>'Moving Avg'!F2175</f>
        <v>11.669099999999998</v>
      </c>
      <c r="H2175" s="2">
        <f>'Moving Avg'!G2175</f>
        <v>11.974760000000003</v>
      </c>
      <c r="I2175" s="2">
        <f>'Moving Avg'!H2175</f>
        <v>11.804585000000008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  <c r="M2175" s="7">
        <f t="shared" si="330"/>
        <v>50</v>
      </c>
      <c r="N2175" s="7">
        <f t="shared" si="331"/>
        <v>0</v>
      </c>
      <c r="O2175" s="7">
        <f t="shared" si="332"/>
        <v>0</v>
      </c>
      <c r="P2175" s="7">
        <f t="shared" si="333"/>
        <v>33</v>
      </c>
      <c r="Q2175" s="8">
        <f t="shared" si="334"/>
        <v>22.45</v>
      </c>
      <c r="R2175" s="8">
        <f t="shared" si="335"/>
        <v>18.25</v>
      </c>
      <c r="S2175" s="8">
        <f t="shared" si="336"/>
        <v>22.35</v>
      </c>
      <c r="T2175" s="8">
        <f t="shared" si="337"/>
        <v>20.75</v>
      </c>
      <c r="U2175" s="7">
        <f t="shared" si="338"/>
        <v>21.016666666666669</v>
      </c>
      <c r="V2175" s="7">
        <f t="shared" si="339"/>
        <v>20.950000000000003</v>
      </c>
    </row>
    <row r="2176" spans="1:22" ht="13.5" x14ac:dyDescent="0.25">
      <c r="A2176" s="3">
        <f>RSI!A2176</f>
        <v>45174</v>
      </c>
      <c r="B2176" s="2">
        <f>RSI!B2176</f>
        <v>11.343999999999999</v>
      </c>
      <c r="C2176" s="2">
        <f>RSI!I2176</f>
        <v>27.160853743822656</v>
      </c>
      <c r="D2176" s="2">
        <f>MACD!E2176</f>
        <v>0.15344545770416751</v>
      </c>
      <c r="E2176" s="2">
        <f>MACD!F2176</f>
        <v>0.1525898543105223</v>
      </c>
      <c r="F2176" s="2">
        <f>'Moving Avg'!D2176</f>
        <v>11.4116</v>
      </c>
      <c r="G2176" s="2">
        <f>'Moving Avg'!F2176</f>
        <v>11.63805</v>
      </c>
      <c r="H2176" s="2">
        <f>'Moving Avg'!G2176</f>
        <v>11.957380000000006</v>
      </c>
      <c r="I2176" s="2">
        <f>'Moving Avg'!H2176</f>
        <v>11.799205000000008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  <c r="M2176" s="7">
        <f t="shared" si="330"/>
        <v>50</v>
      </c>
      <c r="N2176" s="7">
        <f t="shared" si="331"/>
        <v>0</v>
      </c>
      <c r="O2176" s="7">
        <f t="shared" si="332"/>
        <v>0</v>
      </c>
      <c r="P2176" s="7">
        <f t="shared" si="333"/>
        <v>33</v>
      </c>
      <c r="Q2176" s="8">
        <f t="shared" si="334"/>
        <v>22.45</v>
      </c>
      <c r="R2176" s="8">
        <f t="shared" si="335"/>
        <v>18.25</v>
      </c>
      <c r="S2176" s="8">
        <f t="shared" si="336"/>
        <v>22.35</v>
      </c>
      <c r="T2176" s="8">
        <f t="shared" si="337"/>
        <v>20.75</v>
      </c>
      <c r="U2176" s="7">
        <f t="shared" si="338"/>
        <v>21.016666666666669</v>
      </c>
      <c r="V2176" s="7">
        <f t="shared" si="339"/>
        <v>20.950000000000003</v>
      </c>
    </row>
    <row r="2177" spans="1:22" ht="13.5" x14ac:dyDescent="0.25">
      <c r="A2177" s="3">
        <f>RSI!A2177</f>
        <v>45175</v>
      </c>
      <c r="B2177" s="2">
        <f>RSI!B2177</f>
        <v>11.122999999999999</v>
      </c>
      <c r="C2177" s="2">
        <f>RSI!I2177</f>
        <v>21.025857650435995</v>
      </c>
      <c r="D2177" s="2">
        <f>MACD!E2177</f>
        <v>0.16704162851345217</v>
      </c>
      <c r="E2177" s="2">
        <f>MACD!F2177</f>
        <v>0.15548020915110827</v>
      </c>
      <c r="F2177" s="2">
        <f>'Moving Avg'!D2177</f>
        <v>11.333600000000001</v>
      </c>
      <c r="G2177" s="2">
        <f>'Moving Avg'!F2177</f>
        <v>11.595949999999998</v>
      </c>
      <c r="H2177" s="2">
        <f>'Moving Avg'!G2177</f>
        <v>11.935580000000005</v>
      </c>
      <c r="I2177" s="2">
        <f>'Moving Avg'!H2177</f>
        <v>11.79272000000001</v>
      </c>
      <c r="J2177" s="5" t="str">
        <f>OBV!F2177</f>
        <v>BEARISH</v>
      </c>
      <c r="K2177" s="5" t="str">
        <f>OBV!G2177</f>
        <v>NEUTRAL</v>
      </c>
      <c r="L2177" s="5" t="str">
        <f>OBV!H2177</f>
        <v>CONFIRMED BEARISH</v>
      </c>
      <c r="M2177" s="7">
        <f t="shared" si="330"/>
        <v>50</v>
      </c>
      <c r="N2177" s="7">
        <f t="shared" si="331"/>
        <v>0</v>
      </c>
      <c r="O2177" s="7">
        <f t="shared" si="332"/>
        <v>0</v>
      </c>
      <c r="P2177" s="7">
        <f t="shared" si="333"/>
        <v>16.5</v>
      </c>
      <c r="Q2177" s="8">
        <f t="shared" si="334"/>
        <v>19.975000000000001</v>
      </c>
      <c r="R2177" s="8">
        <f t="shared" si="335"/>
        <v>14.125</v>
      </c>
      <c r="S2177" s="8">
        <f t="shared" si="336"/>
        <v>14.925000000000001</v>
      </c>
      <c r="T2177" s="8">
        <f t="shared" si="337"/>
        <v>16.625</v>
      </c>
      <c r="U2177" s="7">
        <f t="shared" si="338"/>
        <v>16.341666666666669</v>
      </c>
      <c r="V2177" s="7">
        <f t="shared" si="339"/>
        <v>16.412500000000001</v>
      </c>
    </row>
    <row r="2178" spans="1:22" ht="13.5" x14ac:dyDescent="0.25">
      <c r="A2178" s="3">
        <f>RSI!A2178</f>
        <v>45176</v>
      </c>
      <c r="B2178" s="2">
        <f>RSI!B2178</f>
        <v>10.919</v>
      </c>
      <c r="C2178" s="2">
        <f>RSI!I2178</f>
        <v>17.1704150344856</v>
      </c>
      <c r="D2178" s="2">
        <f>MACD!E2178</f>
        <v>0.19018345318153962</v>
      </c>
      <c r="E2178" s="2">
        <f>MACD!F2178</f>
        <v>0.16242085795719455</v>
      </c>
      <c r="F2178" s="2">
        <f>'Moving Avg'!D2178</f>
        <v>11.2148</v>
      </c>
      <c r="G2178" s="2">
        <f>'Moving Avg'!F2178</f>
        <v>11.5459</v>
      </c>
      <c r="H2178" s="2">
        <f>'Moving Avg'!G2178</f>
        <v>11.909700000000003</v>
      </c>
      <c r="I2178" s="2">
        <f>'Moving Avg'!H2178</f>
        <v>11.785255000000008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  <c r="M2178" s="7">
        <f t="shared" ref="M2178:M2241" si="340">IF(C2178&lt;30,50, IF(C2178&gt;70, 0, 25))</f>
        <v>50</v>
      </c>
      <c r="N2178" s="7">
        <f t="shared" ref="N2178:N2241" si="341">IF(E2178-D2178&gt;0.02, 100, IF(E2178-D2178&lt;0,0,45))</f>
        <v>0</v>
      </c>
      <c r="O2178" s="7">
        <f t="shared" ref="O2178:O2241" si="342">IF(F2178-I2178&gt;10,100,IF(F2178-I2178&gt;5,75, IF(F2178-I2178&gt;0,50,0)))</f>
        <v>0</v>
      </c>
      <c r="P2178" s="7">
        <f t="shared" ref="P2178:P2241" si="343">IF(L2178="confirmed bullish", 34, IF(L2178="bullish divergence",17, 0))+IF(J2178="bullish",33,IF(J2178="bearish",0,16.5))+IF(K2178="strong",33,IF(K2178="weak",0,16.5))</f>
        <v>16.5</v>
      </c>
      <c r="Q2178" s="8">
        <f t="shared" si="334"/>
        <v>19.975000000000001</v>
      </c>
      <c r="R2178" s="8">
        <f t="shared" si="335"/>
        <v>14.125</v>
      </c>
      <c r="S2178" s="8">
        <f t="shared" si="336"/>
        <v>14.925000000000001</v>
      </c>
      <c r="T2178" s="8">
        <f t="shared" si="337"/>
        <v>16.625</v>
      </c>
      <c r="U2178" s="7">
        <f t="shared" si="338"/>
        <v>16.341666666666669</v>
      </c>
      <c r="V2178" s="7">
        <f t="shared" si="339"/>
        <v>16.412500000000001</v>
      </c>
    </row>
    <row r="2179" spans="1:22" ht="13.5" x14ac:dyDescent="0.25">
      <c r="A2179" s="3">
        <f>RSI!A2179</f>
        <v>45177</v>
      </c>
      <c r="B2179" s="2">
        <f>RSI!B2179</f>
        <v>10.945</v>
      </c>
      <c r="C2179" s="2">
        <f>RSI!I2179</f>
        <v>19.203890042469425</v>
      </c>
      <c r="D2179" s="2">
        <f>MACD!E2179</f>
        <v>0.16301897446643565</v>
      </c>
      <c r="E2179" s="2">
        <f>MACD!F2179</f>
        <v>0.16254048125904277</v>
      </c>
      <c r="F2179" s="2">
        <f>'Moving Avg'!D2179</f>
        <v>11.135000000000002</v>
      </c>
      <c r="G2179" s="2">
        <f>'Moving Avg'!F2179</f>
        <v>11.499799999999999</v>
      </c>
      <c r="H2179" s="2">
        <f>'Moving Avg'!G2179</f>
        <v>11.885760000000003</v>
      </c>
      <c r="I2179" s="2">
        <f>'Moving Avg'!H2179</f>
        <v>11.777920000000011</v>
      </c>
      <c r="J2179" s="5" t="str">
        <f>OBV!F2179</f>
        <v>BEARISH</v>
      </c>
      <c r="K2179" s="5" t="str">
        <f>OBV!G2179</f>
        <v>NEUTRAL</v>
      </c>
      <c r="L2179" s="5" t="str">
        <f>OBV!H2179</f>
        <v>CONFIRMED BEARISH</v>
      </c>
      <c r="M2179" s="7">
        <f t="shared" si="340"/>
        <v>50</v>
      </c>
      <c r="N2179" s="7">
        <f t="shared" si="341"/>
        <v>0</v>
      </c>
      <c r="O2179" s="7">
        <f t="shared" si="342"/>
        <v>0</v>
      </c>
      <c r="P2179" s="7">
        <f t="shared" si="343"/>
        <v>16.5</v>
      </c>
      <c r="Q2179" s="8">
        <f t="shared" ref="Q2179:Q2242" si="344">0.35*M2179+N2179*0.35+O2179*0.15+P2179*0.15</f>
        <v>19.975000000000001</v>
      </c>
      <c r="R2179" s="8">
        <f t="shared" ref="R2179:R2242" si="345">M2179*0.2+N2179*0.2+O2179*0.35+P2179*0.25</f>
        <v>14.125</v>
      </c>
      <c r="S2179" s="8">
        <f t="shared" ref="S2179:S2242" si="346">M2179*0.15+N2179*0.15+O2179*0.25+P2179*0.45</f>
        <v>14.925000000000001</v>
      </c>
      <c r="T2179" s="8">
        <f t="shared" ref="T2179:T2242" si="347">0.25*SUM(M2179:P2179)</f>
        <v>16.625</v>
      </c>
      <c r="U2179" s="7">
        <f t="shared" ref="U2179:U2242" si="348">SUM(Q2179:S2179)/3</f>
        <v>16.341666666666669</v>
      </c>
      <c r="V2179" s="7">
        <f t="shared" ref="V2179:V2242" si="349">SUM(Q2179:T2179)/4</f>
        <v>16.412500000000001</v>
      </c>
    </row>
    <row r="2180" spans="1:22" ht="13.5" x14ac:dyDescent="0.25">
      <c r="A2180" s="3">
        <f>RSI!A2180</f>
        <v>45180</v>
      </c>
      <c r="B2180" s="2">
        <f>RSI!B2180</f>
        <v>10.635</v>
      </c>
      <c r="C2180" s="2">
        <f>RSI!I2180</f>
        <v>14.601174185450475</v>
      </c>
      <c r="D2180" s="2">
        <f>MACD!E2180</f>
        <v>0.20232294157606567</v>
      </c>
      <c r="E2180" s="2">
        <f>MACD!F2180</f>
        <v>0.17049697332244734</v>
      </c>
      <c r="F2180" s="2">
        <f>'Moving Avg'!D2180</f>
        <v>10.993199999999998</v>
      </c>
      <c r="G2180" s="2">
        <f>'Moving Avg'!F2180</f>
        <v>11.438199999999998</v>
      </c>
      <c r="H2180" s="2">
        <f>'Moving Avg'!G2180</f>
        <v>11.855620000000002</v>
      </c>
      <c r="I2180" s="2">
        <f>'Moving Avg'!H2180</f>
        <v>11.768995000000009</v>
      </c>
      <c r="J2180" s="5" t="str">
        <f>OBV!F2180</f>
        <v>BEARISH</v>
      </c>
      <c r="K2180" s="5" t="str">
        <f>OBV!G2180</f>
        <v>NEUTRAL</v>
      </c>
      <c r="L2180" s="5" t="str">
        <f>OBV!H2180</f>
        <v>CONFIRMED BEARISH</v>
      </c>
      <c r="M2180" s="7">
        <f t="shared" si="340"/>
        <v>50</v>
      </c>
      <c r="N2180" s="7">
        <f t="shared" si="341"/>
        <v>0</v>
      </c>
      <c r="O2180" s="7">
        <f t="shared" si="342"/>
        <v>0</v>
      </c>
      <c r="P2180" s="7">
        <f t="shared" si="343"/>
        <v>16.5</v>
      </c>
      <c r="Q2180" s="8">
        <f t="shared" si="344"/>
        <v>19.975000000000001</v>
      </c>
      <c r="R2180" s="8">
        <f t="shared" si="345"/>
        <v>14.125</v>
      </c>
      <c r="S2180" s="8">
        <f t="shared" si="346"/>
        <v>14.925000000000001</v>
      </c>
      <c r="T2180" s="8">
        <f t="shared" si="347"/>
        <v>16.625</v>
      </c>
      <c r="U2180" s="7">
        <f t="shared" si="348"/>
        <v>16.341666666666669</v>
      </c>
      <c r="V2180" s="7">
        <f t="shared" si="349"/>
        <v>16.412500000000001</v>
      </c>
    </row>
    <row r="2181" spans="1:22" ht="13.5" x14ac:dyDescent="0.25">
      <c r="A2181" s="3">
        <f>RSI!A2181</f>
        <v>45181</v>
      </c>
      <c r="B2181" s="2">
        <f>RSI!B2181</f>
        <v>11.077999999999999</v>
      </c>
      <c r="C2181" s="2">
        <f>RSI!I2181</f>
        <v>37.61279462913717</v>
      </c>
      <c r="D2181" s="2">
        <f>MACD!E2181</f>
        <v>0.2067198053619439</v>
      </c>
      <c r="E2181" s="2">
        <f>MACD!F2181</f>
        <v>0.17774153973034665</v>
      </c>
      <c r="F2181" s="2">
        <f>'Moving Avg'!D2181</f>
        <v>10.940000000000001</v>
      </c>
      <c r="G2181" s="2">
        <f>'Moving Avg'!F2181</f>
        <v>11.39655</v>
      </c>
      <c r="H2181" s="2">
        <f>'Moving Avg'!G2181</f>
        <v>11.832920000000001</v>
      </c>
      <c r="I2181" s="2">
        <f>'Moving Avg'!H2181</f>
        <v>11.762075000000008</v>
      </c>
      <c r="J2181" s="5" t="str">
        <f>OBV!F2181</f>
        <v>BEARISH</v>
      </c>
      <c r="K2181" s="5" t="str">
        <f>OBV!G2181</f>
        <v>NEUTRAL</v>
      </c>
      <c r="L2181" s="5" t="str">
        <f>OBV!H2181</f>
        <v>CONFIRMED BEARISH</v>
      </c>
      <c r="M2181" s="7">
        <f t="shared" si="340"/>
        <v>25</v>
      </c>
      <c r="N2181" s="7">
        <f t="shared" si="341"/>
        <v>0</v>
      </c>
      <c r="O2181" s="7">
        <f t="shared" si="342"/>
        <v>0</v>
      </c>
      <c r="P2181" s="7">
        <f t="shared" si="343"/>
        <v>16.5</v>
      </c>
      <c r="Q2181" s="8">
        <f t="shared" si="344"/>
        <v>11.225</v>
      </c>
      <c r="R2181" s="8">
        <f t="shared" si="345"/>
        <v>9.125</v>
      </c>
      <c r="S2181" s="8">
        <f t="shared" si="346"/>
        <v>11.175000000000001</v>
      </c>
      <c r="T2181" s="8">
        <f t="shared" si="347"/>
        <v>10.375</v>
      </c>
      <c r="U2181" s="7">
        <f t="shared" si="348"/>
        <v>10.508333333333335</v>
      </c>
      <c r="V2181" s="7">
        <f t="shared" si="349"/>
        <v>10.475000000000001</v>
      </c>
    </row>
    <row r="2182" spans="1:22" ht="13.5" x14ac:dyDescent="0.25">
      <c r="A2182" s="3">
        <f>RSI!A2182</f>
        <v>45182</v>
      </c>
      <c r="B2182" s="2">
        <f>RSI!B2182</f>
        <v>10.813000000000001</v>
      </c>
      <c r="C2182" s="2">
        <f>RSI!I2182</f>
        <v>32.049376310071949</v>
      </c>
      <c r="D2182" s="2">
        <f>MACD!E2182</f>
        <v>0.23239575499063037</v>
      </c>
      <c r="E2182" s="2">
        <f>MACD!F2182</f>
        <v>0.18867238278240339</v>
      </c>
      <c r="F2182" s="2">
        <f>'Moving Avg'!D2182</f>
        <v>10.878</v>
      </c>
      <c r="G2182" s="2">
        <f>'Moving Avg'!F2182</f>
        <v>11.35225</v>
      </c>
      <c r="H2182" s="2">
        <f>'Moving Avg'!G2182</f>
        <v>11.80546</v>
      </c>
      <c r="I2182" s="2">
        <f>'Moving Avg'!H2182</f>
        <v>11.753915000000006</v>
      </c>
      <c r="J2182" s="5" t="str">
        <f>OBV!F2182</f>
        <v>BULLISH</v>
      </c>
      <c r="K2182" s="5" t="str">
        <f>OBV!G2182</f>
        <v>NEUTRAL</v>
      </c>
      <c r="L2182" s="5" t="str">
        <f>OBV!H2182</f>
        <v>BULLISH DIVERGENCE</v>
      </c>
      <c r="M2182" s="7">
        <f t="shared" si="340"/>
        <v>25</v>
      </c>
      <c r="N2182" s="7">
        <f t="shared" si="341"/>
        <v>0</v>
      </c>
      <c r="O2182" s="7">
        <f t="shared" si="342"/>
        <v>0</v>
      </c>
      <c r="P2182" s="7">
        <f t="shared" si="343"/>
        <v>66.5</v>
      </c>
      <c r="Q2182" s="8">
        <f t="shared" si="344"/>
        <v>18.725000000000001</v>
      </c>
      <c r="R2182" s="8">
        <f t="shared" si="345"/>
        <v>21.625</v>
      </c>
      <c r="S2182" s="8">
        <f t="shared" si="346"/>
        <v>33.674999999999997</v>
      </c>
      <c r="T2182" s="8">
        <f t="shared" si="347"/>
        <v>22.875</v>
      </c>
      <c r="U2182" s="7">
        <f t="shared" si="348"/>
        <v>24.675000000000001</v>
      </c>
      <c r="V2182" s="7">
        <f t="shared" si="349"/>
        <v>24.225000000000001</v>
      </c>
    </row>
    <row r="2183" spans="1:22" ht="13.5" x14ac:dyDescent="0.25">
      <c r="A2183" s="3">
        <f>RSI!A2183</f>
        <v>45183</v>
      </c>
      <c r="B2183" s="2">
        <f>RSI!B2183</f>
        <v>11.025</v>
      </c>
      <c r="C2183" s="2">
        <f>RSI!I2183</f>
        <v>39.729772361576465</v>
      </c>
      <c r="D2183" s="2">
        <f>MACD!E2183</f>
        <v>0.24213735934369751</v>
      </c>
      <c r="E2183" s="2">
        <f>MACD!F2183</f>
        <v>0.19936537809466223</v>
      </c>
      <c r="F2183" s="2">
        <f>'Moving Avg'!D2183</f>
        <v>10.8992</v>
      </c>
      <c r="G2183" s="2">
        <f>'Moving Avg'!F2183</f>
        <v>11.318549999999998</v>
      </c>
      <c r="H2183" s="2">
        <f>'Moving Avg'!G2183</f>
        <v>11.78224</v>
      </c>
      <c r="I2183" s="2">
        <f>'Moving Avg'!H2183</f>
        <v>11.746815000000005</v>
      </c>
      <c r="J2183" s="5" t="str">
        <f>OBV!F2183</f>
        <v>BULLISH</v>
      </c>
      <c r="K2183" s="5" t="str">
        <f>OBV!G2183</f>
        <v>NEUTRAL</v>
      </c>
      <c r="L2183" s="5" t="str">
        <f>OBV!H2183</f>
        <v>CONFIRMED BULLISH</v>
      </c>
      <c r="M2183" s="7">
        <f t="shared" si="340"/>
        <v>25</v>
      </c>
      <c r="N2183" s="7">
        <f t="shared" si="341"/>
        <v>0</v>
      </c>
      <c r="O2183" s="7">
        <f t="shared" si="342"/>
        <v>0</v>
      </c>
      <c r="P2183" s="7">
        <f t="shared" si="343"/>
        <v>83.5</v>
      </c>
      <c r="Q2183" s="8">
        <f t="shared" si="344"/>
        <v>21.274999999999999</v>
      </c>
      <c r="R2183" s="8">
        <f t="shared" si="345"/>
        <v>25.875</v>
      </c>
      <c r="S2183" s="8">
        <f t="shared" si="346"/>
        <v>41.325000000000003</v>
      </c>
      <c r="T2183" s="8">
        <f t="shared" si="347"/>
        <v>27.125</v>
      </c>
      <c r="U2183" s="7">
        <f t="shared" si="348"/>
        <v>29.491666666666664</v>
      </c>
      <c r="V2183" s="7">
        <f t="shared" si="349"/>
        <v>28.9</v>
      </c>
    </row>
    <row r="2184" spans="1:22" ht="13.5" x14ac:dyDescent="0.25">
      <c r="A2184" s="3">
        <f>RSI!A2184</f>
        <v>45184</v>
      </c>
      <c r="B2184" s="2">
        <f>RSI!B2184</f>
        <v>11.025</v>
      </c>
      <c r="C2184" s="2">
        <f>RSI!I2184</f>
        <v>39.729772361576465</v>
      </c>
      <c r="D2184" s="2">
        <f>MACD!E2184</f>
        <v>0.22657152390130086</v>
      </c>
      <c r="E2184" s="2">
        <f>MACD!F2184</f>
        <v>0.20480660725598998</v>
      </c>
      <c r="F2184" s="2">
        <f>'Moving Avg'!D2184</f>
        <v>10.9152</v>
      </c>
      <c r="G2184" s="2">
        <f>'Moving Avg'!F2184</f>
        <v>11.2822</v>
      </c>
      <c r="H2184" s="2">
        <f>'Moving Avg'!G2184</f>
        <v>11.759019999999998</v>
      </c>
      <c r="I2184" s="2">
        <f>'Moving Avg'!H2184</f>
        <v>11.739755000000008</v>
      </c>
      <c r="J2184" s="5" t="str">
        <f>OBV!F2184</f>
        <v>BULLISH</v>
      </c>
      <c r="K2184" s="5" t="str">
        <f>OBV!G2184</f>
        <v>NEUTRAL</v>
      </c>
      <c r="L2184" s="5" t="str">
        <f>OBV!H2184</f>
        <v>CONFIRMED BULLISH</v>
      </c>
      <c r="M2184" s="7">
        <f t="shared" si="340"/>
        <v>25</v>
      </c>
      <c r="N2184" s="7">
        <f t="shared" si="341"/>
        <v>0</v>
      </c>
      <c r="O2184" s="7">
        <f t="shared" si="342"/>
        <v>0</v>
      </c>
      <c r="P2184" s="7">
        <f t="shared" si="343"/>
        <v>83.5</v>
      </c>
      <c r="Q2184" s="8">
        <f t="shared" si="344"/>
        <v>21.274999999999999</v>
      </c>
      <c r="R2184" s="8">
        <f t="shared" si="345"/>
        <v>25.875</v>
      </c>
      <c r="S2184" s="8">
        <f t="shared" si="346"/>
        <v>41.325000000000003</v>
      </c>
      <c r="T2184" s="8">
        <f t="shared" si="347"/>
        <v>27.125</v>
      </c>
      <c r="U2184" s="7">
        <f t="shared" si="348"/>
        <v>29.491666666666664</v>
      </c>
      <c r="V2184" s="7">
        <f t="shared" si="349"/>
        <v>28.9</v>
      </c>
    </row>
    <row r="2185" spans="1:22" ht="13.5" x14ac:dyDescent="0.25">
      <c r="A2185" s="3">
        <f>RSI!A2185</f>
        <v>45187</v>
      </c>
      <c r="B2185" s="2">
        <f>RSI!B2185</f>
        <v>11.025</v>
      </c>
      <c r="C2185" s="2">
        <f>RSI!I2185</f>
        <v>39.72977236157648</v>
      </c>
      <c r="D2185" s="2">
        <f>MACD!E2185</f>
        <v>0.21542938474955164</v>
      </c>
      <c r="E2185" s="2">
        <f>MACD!F2185</f>
        <v>0.20693116275470233</v>
      </c>
      <c r="F2185" s="2">
        <f>'Moving Avg'!D2185</f>
        <v>10.993199999999998</v>
      </c>
      <c r="G2185" s="2">
        <f>'Moving Avg'!F2185</f>
        <v>11.245850000000001</v>
      </c>
      <c r="H2185" s="2">
        <f>'Moving Avg'!G2185</f>
        <v>11.738279999999998</v>
      </c>
      <c r="I2185" s="2">
        <f>'Moving Avg'!H2185</f>
        <v>11.732695000000005</v>
      </c>
      <c r="J2185" s="5" t="str">
        <f>OBV!F2185</f>
        <v>BULLISH</v>
      </c>
      <c r="K2185" s="5" t="str">
        <f>OBV!G2185</f>
        <v>NEUTRAL</v>
      </c>
      <c r="L2185" s="5" t="str">
        <f>OBV!H2185</f>
        <v>CONFIRMED BULLISH</v>
      </c>
      <c r="M2185" s="7">
        <f t="shared" si="340"/>
        <v>25</v>
      </c>
      <c r="N2185" s="7">
        <f t="shared" si="341"/>
        <v>0</v>
      </c>
      <c r="O2185" s="7">
        <f t="shared" si="342"/>
        <v>0</v>
      </c>
      <c r="P2185" s="7">
        <f t="shared" si="343"/>
        <v>83.5</v>
      </c>
      <c r="Q2185" s="8">
        <f t="shared" si="344"/>
        <v>21.274999999999999</v>
      </c>
      <c r="R2185" s="8">
        <f t="shared" si="345"/>
        <v>25.875</v>
      </c>
      <c r="S2185" s="8">
        <f t="shared" si="346"/>
        <v>41.325000000000003</v>
      </c>
      <c r="T2185" s="8">
        <f t="shared" si="347"/>
        <v>27.125</v>
      </c>
      <c r="U2185" s="7">
        <f t="shared" si="348"/>
        <v>29.491666666666664</v>
      </c>
      <c r="V2185" s="7">
        <f t="shared" si="349"/>
        <v>28.9</v>
      </c>
    </row>
    <row r="2186" spans="1:22" ht="13.5" x14ac:dyDescent="0.25">
      <c r="A2186" s="3">
        <f>RSI!A2186</f>
        <v>45188</v>
      </c>
      <c r="B2186" s="2">
        <f>RSI!B2186</f>
        <v>10.776999999999999</v>
      </c>
      <c r="C2186" s="2">
        <f>RSI!I2186</f>
        <v>34.098624859638846</v>
      </c>
      <c r="D2186" s="2">
        <f>MACD!E2186</f>
        <v>0.22625045083009354</v>
      </c>
      <c r="E2186" s="2">
        <f>MACD!F2186</f>
        <v>0.21079502036978059</v>
      </c>
      <c r="F2186" s="2">
        <f>'Moving Avg'!D2186</f>
        <v>10.933</v>
      </c>
      <c r="G2186" s="2">
        <f>'Moving Avg'!F2186</f>
        <v>11.20065</v>
      </c>
      <c r="H2186" s="2">
        <f>'Moving Avg'!G2186</f>
        <v>11.710459999999998</v>
      </c>
      <c r="I2186" s="2">
        <f>'Moving Avg'!H2186</f>
        <v>11.724355000000005</v>
      </c>
      <c r="J2186" s="5" t="str">
        <f>OBV!F2186</f>
        <v>BULLISH</v>
      </c>
      <c r="K2186" s="5" t="str">
        <f>OBV!G2186</f>
        <v>NEUTRAL</v>
      </c>
      <c r="L2186" s="5" t="str">
        <f>OBV!H2186</f>
        <v>BULLISH DIVERGENCE</v>
      </c>
      <c r="M2186" s="7">
        <f t="shared" si="340"/>
        <v>25</v>
      </c>
      <c r="N2186" s="7">
        <f t="shared" si="341"/>
        <v>0</v>
      </c>
      <c r="O2186" s="7">
        <f t="shared" si="342"/>
        <v>0</v>
      </c>
      <c r="P2186" s="7">
        <f t="shared" si="343"/>
        <v>66.5</v>
      </c>
      <c r="Q2186" s="8">
        <f t="shared" si="344"/>
        <v>18.725000000000001</v>
      </c>
      <c r="R2186" s="8">
        <f t="shared" si="345"/>
        <v>21.625</v>
      </c>
      <c r="S2186" s="8">
        <f t="shared" si="346"/>
        <v>33.674999999999997</v>
      </c>
      <c r="T2186" s="8">
        <f t="shared" si="347"/>
        <v>22.875</v>
      </c>
      <c r="U2186" s="7">
        <f t="shared" si="348"/>
        <v>24.675000000000001</v>
      </c>
      <c r="V2186" s="7">
        <f t="shared" si="349"/>
        <v>24.225000000000001</v>
      </c>
    </row>
    <row r="2187" spans="1:22" ht="13.5" x14ac:dyDescent="0.25">
      <c r="A2187" s="3">
        <f>RSI!A2187</f>
        <v>45189</v>
      </c>
      <c r="B2187" s="2">
        <f>RSI!B2187</f>
        <v>10.776999999999999</v>
      </c>
      <c r="C2187" s="2">
        <f>RSI!I2187</f>
        <v>34.098624859638846</v>
      </c>
      <c r="D2187" s="2">
        <f>MACD!E2187</f>
        <v>0.20461167980111483</v>
      </c>
      <c r="E2187" s="2">
        <f>MACD!F2187</f>
        <v>0.20955835225604744</v>
      </c>
      <c r="F2187" s="2">
        <f>'Moving Avg'!D2187</f>
        <v>10.925800000000001</v>
      </c>
      <c r="G2187" s="2">
        <f>'Moving Avg'!F2187</f>
        <v>11.156799999999999</v>
      </c>
      <c r="H2187" s="2">
        <f>'Moving Avg'!G2187</f>
        <v>11.682639999999999</v>
      </c>
      <c r="I2187" s="2">
        <f>'Moving Avg'!H2187</f>
        <v>11.716180000000003</v>
      </c>
      <c r="J2187" s="5" t="str">
        <f>OBV!F2187</f>
        <v>BULLISH</v>
      </c>
      <c r="K2187" s="5" t="str">
        <f>OBV!G2187</f>
        <v>NEUTRAL</v>
      </c>
      <c r="L2187" s="5" t="str">
        <f>OBV!H2187</f>
        <v>BULLISH DIVERGENCE</v>
      </c>
      <c r="M2187" s="7">
        <f t="shared" si="340"/>
        <v>25</v>
      </c>
      <c r="N2187" s="7">
        <f t="shared" si="341"/>
        <v>45</v>
      </c>
      <c r="O2187" s="7">
        <f t="shared" si="342"/>
        <v>0</v>
      </c>
      <c r="P2187" s="7">
        <f t="shared" si="343"/>
        <v>66.5</v>
      </c>
      <c r="Q2187" s="8">
        <f t="shared" si="344"/>
        <v>34.475000000000001</v>
      </c>
      <c r="R2187" s="8">
        <f t="shared" si="345"/>
        <v>30.625</v>
      </c>
      <c r="S2187" s="8">
        <f t="shared" si="346"/>
        <v>40.424999999999997</v>
      </c>
      <c r="T2187" s="8">
        <f t="shared" si="347"/>
        <v>34.125</v>
      </c>
      <c r="U2187" s="7">
        <f t="shared" si="348"/>
        <v>35.174999999999997</v>
      </c>
      <c r="V2187" s="7">
        <f t="shared" si="349"/>
        <v>34.912499999999994</v>
      </c>
    </row>
    <row r="2188" spans="1:22" ht="13.5" x14ac:dyDescent="0.25">
      <c r="A2188" s="3">
        <f>RSI!A2188</f>
        <v>45190</v>
      </c>
      <c r="B2188" s="2">
        <f>RSI!B2188</f>
        <v>10.29</v>
      </c>
      <c r="C2188" s="2">
        <f>RSI!I2188</f>
        <v>25.777699440025032</v>
      </c>
      <c r="D2188" s="2">
        <f>MACD!E2188</f>
        <v>0.19395894831344407</v>
      </c>
      <c r="E2188" s="2">
        <f>MACD!F2188</f>
        <v>0.20643847146752678</v>
      </c>
      <c r="F2188" s="2">
        <f>'Moving Avg'!D2188</f>
        <v>10.7788</v>
      </c>
      <c r="G2188" s="2">
        <f>'Moving Avg'!F2188</f>
        <v>11.090799999999998</v>
      </c>
      <c r="H2188" s="2">
        <f>'Moving Avg'!G2188</f>
        <v>11.644719999999998</v>
      </c>
      <c r="I2188" s="2">
        <f>'Moving Avg'!H2188</f>
        <v>11.706110000000002</v>
      </c>
      <c r="J2188" s="5" t="str">
        <f>OBV!F2188</f>
        <v>BEARISH</v>
      </c>
      <c r="K2188" s="5" t="str">
        <f>OBV!G2188</f>
        <v>NEUTRAL</v>
      </c>
      <c r="L2188" s="5" t="str">
        <f>OBV!H2188</f>
        <v>CONFIRMED BEARISH</v>
      </c>
      <c r="M2188" s="7">
        <f t="shared" si="340"/>
        <v>50</v>
      </c>
      <c r="N2188" s="7">
        <f t="shared" si="341"/>
        <v>45</v>
      </c>
      <c r="O2188" s="7">
        <f t="shared" si="342"/>
        <v>0</v>
      </c>
      <c r="P2188" s="7">
        <f t="shared" si="343"/>
        <v>16.5</v>
      </c>
      <c r="Q2188" s="8">
        <f t="shared" si="344"/>
        <v>35.725000000000001</v>
      </c>
      <c r="R2188" s="8">
        <f t="shared" si="345"/>
        <v>23.125</v>
      </c>
      <c r="S2188" s="8">
        <f t="shared" si="346"/>
        <v>21.675000000000001</v>
      </c>
      <c r="T2188" s="8">
        <f t="shared" si="347"/>
        <v>27.875</v>
      </c>
      <c r="U2188" s="7">
        <f t="shared" si="348"/>
        <v>26.841666666666669</v>
      </c>
      <c r="V2188" s="7">
        <f t="shared" si="349"/>
        <v>27.1</v>
      </c>
    </row>
    <row r="2189" spans="1:22" ht="13.5" x14ac:dyDescent="0.25">
      <c r="A2189" s="3">
        <f>RSI!A2189</f>
        <v>45191</v>
      </c>
      <c r="B2189" s="2">
        <f>RSI!B2189</f>
        <v>10.103</v>
      </c>
      <c r="C2189" s="2">
        <f>RSI!I2189</f>
        <v>23.414912150779259</v>
      </c>
      <c r="D2189" s="2">
        <f>MACD!E2189</f>
        <v>0.20842237579958578</v>
      </c>
      <c r="E2189" s="2">
        <f>MACD!F2189</f>
        <v>0.2068352523339386</v>
      </c>
      <c r="F2189" s="2">
        <f>'Moving Avg'!D2189</f>
        <v>10.5944</v>
      </c>
      <c r="G2189" s="2">
        <f>'Moving Avg'!F2189</f>
        <v>11.031399999999998</v>
      </c>
      <c r="H2189" s="2">
        <f>'Moving Avg'!G2189</f>
        <v>11.603059999999996</v>
      </c>
      <c r="I2189" s="2">
        <f>'Moving Avg'!H2189</f>
        <v>11.695975000000002</v>
      </c>
      <c r="J2189" s="5" t="str">
        <f>OBV!F2189</f>
        <v>BEARISH</v>
      </c>
      <c r="K2189" s="5" t="str">
        <f>OBV!G2189</f>
        <v>NEUTRAL</v>
      </c>
      <c r="L2189" s="5" t="str">
        <f>OBV!H2189</f>
        <v>CONFIRMED BEARISH</v>
      </c>
      <c r="M2189" s="7">
        <f t="shared" si="340"/>
        <v>50</v>
      </c>
      <c r="N2189" s="7">
        <f t="shared" si="341"/>
        <v>0</v>
      </c>
      <c r="O2189" s="7">
        <f t="shared" si="342"/>
        <v>0</v>
      </c>
      <c r="P2189" s="7">
        <f t="shared" si="343"/>
        <v>16.5</v>
      </c>
      <c r="Q2189" s="8">
        <f t="shared" si="344"/>
        <v>19.975000000000001</v>
      </c>
      <c r="R2189" s="8">
        <f t="shared" si="345"/>
        <v>14.125</v>
      </c>
      <c r="S2189" s="8">
        <f t="shared" si="346"/>
        <v>14.925000000000001</v>
      </c>
      <c r="T2189" s="8">
        <f t="shared" si="347"/>
        <v>16.625</v>
      </c>
      <c r="U2189" s="7">
        <f t="shared" si="348"/>
        <v>16.341666666666669</v>
      </c>
      <c r="V2189" s="7">
        <f t="shared" si="349"/>
        <v>16.412500000000001</v>
      </c>
    </row>
    <row r="2190" spans="1:22" ht="13.5" x14ac:dyDescent="0.25">
      <c r="A2190" s="3">
        <f>RSI!A2190</f>
        <v>45194</v>
      </c>
      <c r="B2190" s="2">
        <f>RSI!B2190</f>
        <v>10.103</v>
      </c>
      <c r="C2190" s="2">
        <f>RSI!I2190</f>
        <v>23.414912150779259</v>
      </c>
      <c r="D2190" s="2">
        <f>MACD!E2190</f>
        <v>0.17928207111437544</v>
      </c>
      <c r="E2190" s="2">
        <f>MACD!F2190</f>
        <v>0.20132461609002597</v>
      </c>
      <c r="F2190" s="2">
        <f>'Moving Avg'!D2190</f>
        <v>10.41</v>
      </c>
      <c r="G2190" s="2">
        <f>'Moving Avg'!F2190</f>
        <v>10.96045</v>
      </c>
      <c r="H2190" s="2">
        <f>'Moving Avg'!G2190</f>
        <v>11.561399999999994</v>
      </c>
      <c r="I2190" s="2">
        <f>'Moving Avg'!H2190</f>
        <v>11.686130000000006</v>
      </c>
      <c r="J2190" s="5" t="str">
        <f>OBV!F2190</f>
        <v>BEARISH</v>
      </c>
      <c r="K2190" s="5" t="str">
        <f>OBV!G2190</f>
        <v>NEUTRAL</v>
      </c>
      <c r="L2190" s="5" t="str">
        <f>OBV!H2190</f>
        <v>CONFIRMED BEARISH</v>
      </c>
      <c r="M2190" s="7">
        <f t="shared" si="340"/>
        <v>50</v>
      </c>
      <c r="N2190" s="7">
        <f t="shared" si="341"/>
        <v>100</v>
      </c>
      <c r="O2190" s="7">
        <f t="shared" si="342"/>
        <v>0</v>
      </c>
      <c r="P2190" s="7">
        <f t="shared" si="343"/>
        <v>16.5</v>
      </c>
      <c r="Q2190" s="8">
        <f t="shared" si="344"/>
        <v>54.975000000000001</v>
      </c>
      <c r="R2190" s="8">
        <f t="shared" si="345"/>
        <v>34.125</v>
      </c>
      <c r="S2190" s="8">
        <f t="shared" si="346"/>
        <v>29.925000000000001</v>
      </c>
      <c r="T2190" s="8">
        <f t="shared" si="347"/>
        <v>41.625</v>
      </c>
      <c r="U2190" s="7">
        <f t="shared" si="348"/>
        <v>39.674999999999997</v>
      </c>
      <c r="V2190" s="7">
        <f t="shared" si="349"/>
        <v>40.162499999999994</v>
      </c>
    </row>
    <row r="2191" spans="1:22" ht="13.5" x14ac:dyDescent="0.25">
      <c r="A2191" s="3">
        <f>RSI!A2191</f>
        <v>45195</v>
      </c>
      <c r="B2191" s="2">
        <f>RSI!B2191</f>
        <v>10.103</v>
      </c>
      <c r="C2191" s="2">
        <f>RSI!I2191</f>
        <v>23.414912150779259</v>
      </c>
      <c r="D2191" s="2">
        <f>MACD!E2191</f>
        <v>0.22862477176141205</v>
      </c>
      <c r="E2191" s="2">
        <f>MACD!F2191</f>
        <v>0.2067846472243032</v>
      </c>
      <c r="F2191" s="2">
        <f>'Moving Avg'!D2191</f>
        <v>10.275200000000002</v>
      </c>
      <c r="G2191" s="2">
        <f>'Moving Avg'!F2191</f>
        <v>10.889950000000001</v>
      </c>
      <c r="H2191" s="2">
        <f>'Moving Avg'!G2191</f>
        <v>11.518839999999994</v>
      </c>
      <c r="I2191" s="2">
        <f>'Moving Avg'!H2191</f>
        <v>11.677035000000005</v>
      </c>
      <c r="J2191" s="5" t="str">
        <f>OBV!F2191</f>
        <v>NEUTRAL</v>
      </c>
      <c r="K2191" s="5" t="str">
        <f>OBV!G2191</f>
        <v>NEUTRAL</v>
      </c>
      <c r="L2191" s="5" t="str">
        <f>OBV!H2191</f>
        <v>NEUTRAL</v>
      </c>
      <c r="M2191" s="7">
        <f t="shared" si="340"/>
        <v>50</v>
      </c>
      <c r="N2191" s="7">
        <f t="shared" si="341"/>
        <v>0</v>
      </c>
      <c r="O2191" s="7">
        <f t="shared" si="342"/>
        <v>0</v>
      </c>
      <c r="P2191" s="7">
        <f t="shared" si="343"/>
        <v>33</v>
      </c>
      <c r="Q2191" s="8">
        <f t="shared" si="344"/>
        <v>22.45</v>
      </c>
      <c r="R2191" s="8">
        <f t="shared" si="345"/>
        <v>18.25</v>
      </c>
      <c r="S2191" s="8">
        <f t="shared" si="346"/>
        <v>22.35</v>
      </c>
      <c r="T2191" s="8">
        <f t="shared" si="347"/>
        <v>20.75</v>
      </c>
      <c r="U2191" s="7">
        <f t="shared" si="348"/>
        <v>21.016666666666669</v>
      </c>
      <c r="V2191" s="7">
        <f t="shared" si="349"/>
        <v>20.950000000000003</v>
      </c>
    </row>
    <row r="2192" spans="1:22" ht="13.5" x14ac:dyDescent="0.25">
      <c r="A2192" s="3">
        <f>RSI!A2192</f>
        <v>45197</v>
      </c>
      <c r="B2192" s="2">
        <f>RSI!B2192</f>
        <v>9.51</v>
      </c>
      <c r="C2192" s="2">
        <f>RSI!I2192</f>
        <v>17.178520676664832</v>
      </c>
      <c r="D2192" s="2">
        <f>MACD!E2192</f>
        <v>0.2789459785730628</v>
      </c>
      <c r="E2192" s="2">
        <f>MACD!F2192</f>
        <v>0.22121691349405515</v>
      </c>
      <c r="F2192" s="2">
        <f>'Moving Avg'!D2192</f>
        <v>10.021800000000001</v>
      </c>
      <c r="G2192" s="2">
        <f>'Moving Avg'!F2192</f>
        <v>10.789800000000001</v>
      </c>
      <c r="H2192" s="2">
        <f>'Moving Avg'!G2192</f>
        <v>11.464419999999993</v>
      </c>
      <c r="I2192" s="2">
        <f>'Moving Avg'!H2192</f>
        <v>11.664765000000006</v>
      </c>
      <c r="J2192" s="5" t="str">
        <f>OBV!F2192</f>
        <v>BEARISH</v>
      </c>
      <c r="K2192" s="5" t="str">
        <f>OBV!G2192</f>
        <v>NEUTRAL</v>
      </c>
      <c r="L2192" s="5" t="str">
        <f>OBV!H2192</f>
        <v>CONFIRMED BEARISH</v>
      </c>
      <c r="M2192" s="7">
        <f t="shared" si="340"/>
        <v>50</v>
      </c>
      <c r="N2192" s="7">
        <f t="shared" si="341"/>
        <v>0</v>
      </c>
      <c r="O2192" s="7">
        <f t="shared" si="342"/>
        <v>0</v>
      </c>
      <c r="P2192" s="7">
        <f t="shared" si="343"/>
        <v>16.5</v>
      </c>
      <c r="Q2192" s="8">
        <f t="shared" si="344"/>
        <v>19.975000000000001</v>
      </c>
      <c r="R2192" s="8">
        <f t="shared" si="345"/>
        <v>14.125</v>
      </c>
      <c r="S2192" s="8">
        <f t="shared" si="346"/>
        <v>14.925000000000001</v>
      </c>
      <c r="T2192" s="8">
        <f t="shared" si="347"/>
        <v>16.625</v>
      </c>
      <c r="U2192" s="7">
        <f t="shared" si="348"/>
        <v>16.341666666666669</v>
      </c>
      <c r="V2192" s="7">
        <f t="shared" si="349"/>
        <v>16.412500000000001</v>
      </c>
    </row>
    <row r="2193" spans="1:22" ht="13.5" x14ac:dyDescent="0.25">
      <c r="A2193" s="3">
        <f>RSI!A2193</f>
        <v>45198</v>
      </c>
      <c r="B2193" s="2">
        <f>RSI!B2193</f>
        <v>9.6340000000000003</v>
      </c>
      <c r="C2193" s="2">
        <f>RSI!I2193</f>
        <v>21.864912681564419</v>
      </c>
      <c r="D2193" s="2">
        <f>MACD!E2193</f>
        <v>0.35347175623377858</v>
      </c>
      <c r="E2193" s="2">
        <f>MACD!F2193</f>
        <v>0.24766788204199985</v>
      </c>
      <c r="F2193" s="2">
        <f>'Moving Avg'!D2193</f>
        <v>9.8905999999999992</v>
      </c>
      <c r="G2193" s="2">
        <f>'Moving Avg'!F2193</f>
        <v>10.695850000000002</v>
      </c>
      <c r="H2193" s="2">
        <f>'Moving Avg'!G2193</f>
        <v>11.412479999999992</v>
      </c>
      <c r="I2193" s="2">
        <f>'Moving Avg'!H2193</f>
        <v>11.652700000000006</v>
      </c>
      <c r="J2193" s="5" t="str">
        <f>OBV!F2193</f>
        <v>BEARISH</v>
      </c>
      <c r="K2193" s="5" t="str">
        <f>OBV!G2193</f>
        <v>NEUTRAL</v>
      </c>
      <c r="L2193" s="5" t="str">
        <f>OBV!H2193</f>
        <v>CONFIRMED BEARISH</v>
      </c>
      <c r="M2193" s="7">
        <f t="shared" si="340"/>
        <v>50</v>
      </c>
      <c r="N2193" s="7">
        <f t="shared" si="341"/>
        <v>0</v>
      </c>
      <c r="O2193" s="7">
        <f t="shared" si="342"/>
        <v>0</v>
      </c>
      <c r="P2193" s="7">
        <f t="shared" si="343"/>
        <v>16.5</v>
      </c>
      <c r="Q2193" s="8">
        <f t="shared" si="344"/>
        <v>19.975000000000001</v>
      </c>
      <c r="R2193" s="8">
        <f t="shared" si="345"/>
        <v>14.125</v>
      </c>
      <c r="S2193" s="8">
        <f t="shared" si="346"/>
        <v>14.925000000000001</v>
      </c>
      <c r="T2193" s="8">
        <f t="shared" si="347"/>
        <v>16.625</v>
      </c>
      <c r="U2193" s="7">
        <f t="shared" si="348"/>
        <v>16.341666666666669</v>
      </c>
      <c r="V2193" s="7">
        <f t="shared" si="349"/>
        <v>16.412500000000001</v>
      </c>
    </row>
    <row r="2194" spans="1:22" ht="13.5" x14ac:dyDescent="0.25">
      <c r="A2194" s="3">
        <f>RSI!A2194</f>
        <v>45201</v>
      </c>
      <c r="B2194" s="2">
        <f>RSI!B2194</f>
        <v>10.015000000000001</v>
      </c>
      <c r="C2194" s="2">
        <f>RSI!I2194</f>
        <v>34.187263118244687</v>
      </c>
      <c r="D2194" s="2">
        <f>MACD!E2194</f>
        <v>0.39546235974307109</v>
      </c>
      <c r="E2194" s="2">
        <f>MACD!F2194</f>
        <v>0.27722677758221415</v>
      </c>
      <c r="F2194" s="2">
        <f>'Moving Avg'!D2194</f>
        <v>9.8730000000000011</v>
      </c>
      <c r="G2194" s="2">
        <f>'Moving Avg'!F2194</f>
        <v>10.6294</v>
      </c>
      <c r="H2194" s="2">
        <f>'Moving Avg'!G2194</f>
        <v>11.368519999999995</v>
      </c>
      <c r="I2194" s="2">
        <f>'Moving Avg'!H2194</f>
        <v>11.641295000000005</v>
      </c>
      <c r="J2194" s="5" t="str">
        <f>OBV!F2194</f>
        <v>BULLISH</v>
      </c>
      <c r="K2194" s="5" t="str">
        <f>OBV!G2194</f>
        <v>NEUTRAL</v>
      </c>
      <c r="L2194" s="5" t="str">
        <f>OBV!H2194</f>
        <v>BULLISH DIVERGENCE</v>
      </c>
      <c r="M2194" s="7">
        <f t="shared" si="340"/>
        <v>25</v>
      </c>
      <c r="N2194" s="7">
        <f t="shared" si="341"/>
        <v>0</v>
      </c>
      <c r="O2194" s="7">
        <f t="shared" si="342"/>
        <v>0</v>
      </c>
      <c r="P2194" s="7">
        <f t="shared" si="343"/>
        <v>66.5</v>
      </c>
      <c r="Q2194" s="8">
        <f t="shared" si="344"/>
        <v>18.725000000000001</v>
      </c>
      <c r="R2194" s="8">
        <f t="shared" si="345"/>
        <v>21.625</v>
      </c>
      <c r="S2194" s="8">
        <f t="shared" si="346"/>
        <v>33.674999999999997</v>
      </c>
      <c r="T2194" s="8">
        <f t="shared" si="347"/>
        <v>22.875</v>
      </c>
      <c r="U2194" s="7">
        <f t="shared" si="348"/>
        <v>24.675000000000001</v>
      </c>
      <c r="V2194" s="7">
        <f t="shared" si="349"/>
        <v>24.225000000000001</v>
      </c>
    </row>
    <row r="2195" spans="1:22" ht="13.5" x14ac:dyDescent="0.25">
      <c r="A2195" s="3">
        <f>RSI!A2195</f>
        <v>45202</v>
      </c>
      <c r="B2195" s="2">
        <f>RSI!B2195</f>
        <v>9.4390000000000001</v>
      </c>
      <c r="C2195" s="2">
        <f>RSI!I2195</f>
        <v>27.202669152702015</v>
      </c>
      <c r="D2195" s="2">
        <f>MACD!E2195</f>
        <v>0.47803092534444858</v>
      </c>
      <c r="E2195" s="2">
        <f>MACD!F2195</f>
        <v>0.31738760713466108</v>
      </c>
      <c r="F2195" s="2">
        <f>'Moving Avg'!D2195</f>
        <v>9.7401999999999997</v>
      </c>
      <c r="G2195" s="2">
        <f>'Moving Avg'!F2195</f>
        <v>10.53415</v>
      </c>
      <c r="H2195" s="2">
        <f>'Moving Avg'!G2195</f>
        <v>11.312859999999993</v>
      </c>
      <c r="I2195" s="2">
        <f>'Moving Avg'!H2195</f>
        <v>11.627010000000002</v>
      </c>
      <c r="J2195" s="5" t="str">
        <f>OBV!F2195</f>
        <v>BEARISH</v>
      </c>
      <c r="K2195" s="5" t="str">
        <f>OBV!G2195</f>
        <v>NEUTRAL</v>
      </c>
      <c r="L2195" s="5" t="str">
        <f>OBV!H2195</f>
        <v>CONFIRMED BEARISH</v>
      </c>
      <c r="M2195" s="7">
        <f t="shared" si="340"/>
        <v>50</v>
      </c>
      <c r="N2195" s="7">
        <f t="shared" si="341"/>
        <v>0</v>
      </c>
      <c r="O2195" s="7">
        <f t="shared" si="342"/>
        <v>0</v>
      </c>
      <c r="P2195" s="7">
        <f t="shared" si="343"/>
        <v>16.5</v>
      </c>
      <c r="Q2195" s="8">
        <f t="shared" si="344"/>
        <v>19.975000000000001</v>
      </c>
      <c r="R2195" s="8">
        <f t="shared" si="345"/>
        <v>14.125</v>
      </c>
      <c r="S2195" s="8">
        <f t="shared" si="346"/>
        <v>14.925000000000001</v>
      </c>
      <c r="T2195" s="8">
        <f t="shared" si="347"/>
        <v>16.625</v>
      </c>
      <c r="U2195" s="7">
        <f t="shared" si="348"/>
        <v>16.341666666666669</v>
      </c>
      <c r="V2195" s="7">
        <f t="shared" si="349"/>
        <v>16.412500000000001</v>
      </c>
    </row>
    <row r="2196" spans="1:22" ht="13.5" x14ac:dyDescent="0.25">
      <c r="A2196" s="3">
        <f>RSI!A2196</f>
        <v>45203</v>
      </c>
      <c r="B2196" s="2">
        <f>RSI!B2196</f>
        <v>9.4390000000000001</v>
      </c>
      <c r="C2196" s="2">
        <f>RSI!I2196</f>
        <v>27.202669152702015</v>
      </c>
      <c r="D2196" s="2">
        <f>MACD!E2196</f>
        <v>0.51719397901681496</v>
      </c>
      <c r="E2196" s="2">
        <f>MACD!F2196</f>
        <v>0.3573488815110919</v>
      </c>
      <c r="F2196" s="2">
        <f>'Moving Avg'!D2196</f>
        <v>9.6074000000000002</v>
      </c>
      <c r="G2196" s="2">
        <f>'Moving Avg'!F2196</f>
        <v>10.4389</v>
      </c>
      <c r="H2196" s="2">
        <f>'Moving Avg'!G2196</f>
        <v>11.257199999999994</v>
      </c>
      <c r="I2196" s="2">
        <f>'Moving Avg'!H2196</f>
        <v>11.612810000000001</v>
      </c>
      <c r="J2196" s="5" t="str">
        <f>OBV!F2196</f>
        <v>BEARISH</v>
      </c>
      <c r="K2196" s="5" t="str">
        <f>OBV!G2196</f>
        <v>NEUTRAL</v>
      </c>
      <c r="L2196" s="5" t="str">
        <f>OBV!H2196</f>
        <v>CONFIRMED BEARISH</v>
      </c>
      <c r="M2196" s="7">
        <f t="shared" si="340"/>
        <v>50</v>
      </c>
      <c r="N2196" s="7">
        <f t="shared" si="341"/>
        <v>0</v>
      </c>
      <c r="O2196" s="7">
        <f t="shared" si="342"/>
        <v>0</v>
      </c>
      <c r="P2196" s="7">
        <f t="shared" si="343"/>
        <v>16.5</v>
      </c>
      <c r="Q2196" s="8">
        <f t="shared" si="344"/>
        <v>19.975000000000001</v>
      </c>
      <c r="R2196" s="8">
        <f t="shared" si="345"/>
        <v>14.125</v>
      </c>
      <c r="S2196" s="8">
        <f t="shared" si="346"/>
        <v>14.925000000000001</v>
      </c>
      <c r="T2196" s="8">
        <f t="shared" si="347"/>
        <v>16.625</v>
      </c>
      <c r="U2196" s="7">
        <f t="shared" si="348"/>
        <v>16.341666666666669</v>
      </c>
      <c r="V2196" s="7">
        <f t="shared" si="349"/>
        <v>16.412500000000001</v>
      </c>
    </row>
    <row r="2197" spans="1:22" ht="13.5" x14ac:dyDescent="0.25">
      <c r="A2197" s="3">
        <f>RSI!A2197</f>
        <v>45204</v>
      </c>
      <c r="B2197" s="2">
        <f>RSI!B2197</f>
        <v>9.43</v>
      </c>
      <c r="C2197" s="2">
        <f>RSI!I2197</f>
        <v>27.102329442420768</v>
      </c>
      <c r="D2197" s="2">
        <f>MACD!E2197</f>
        <v>0.55789786461178181</v>
      </c>
      <c r="E2197" s="2">
        <f>MACD!F2197</f>
        <v>0.39745867813122993</v>
      </c>
      <c r="F2197" s="2">
        <f>'Moving Avg'!D2197</f>
        <v>9.5914000000000001</v>
      </c>
      <c r="G2197" s="2">
        <f>'Moving Avg'!F2197</f>
        <v>10.354250000000002</v>
      </c>
      <c r="H2197" s="2">
        <f>'Moving Avg'!G2197</f>
        <v>11.200839999999994</v>
      </c>
      <c r="I2197" s="2">
        <f>'Moving Avg'!H2197</f>
        <v>11.598565000000001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  <c r="M2197" s="7">
        <f t="shared" si="340"/>
        <v>50</v>
      </c>
      <c r="N2197" s="7">
        <f t="shared" si="341"/>
        <v>0</v>
      </c>
      <c r="O2197" s="7">
        <f t="shared" si="342"/>
        <v>0</v>
      </c>
      <c r="P2197" s="7">
        <f t="shared" si="343"/>
        <v>16.5</v>
      </c>
      <c r="Q2197" s="8">
        <f t="shared" si="344"/>
        <v>19.975000000000001</v>
      </c>
      <c r="R2197" s="8">
        <f t="shared" si="345"/>
        <v>14.125</v>
      </c>
      <c r="S2197" s="8">
        <f t="shared" si="346"/>
        <v>14.925000000000001</v>
      </c>
      <c r="T2197" s="8">
        <f t="shared" si="347"/>
        <v>16.625</v>
      </c>
      <c r="U2197" s="7">
        <f t="shared" si="348"/>
        <v>16.341666666666669</v>
      </c>
      <c r="V2197" s="7">
        <f t="shared" si="349"/>
        <v>16.412500000000001</v>
      </c>
    </row>
    <row r="2198" spans="1:22" ht="13.5" x14ac:dyDescent="0.25">
      <c r="A2198" s="3">
        <f>RSI!A2198</f>
        <v>45205</v>
      </c>
      <c r="B2198" s="2">
        <f>RSI!B2198</f>
        <v>9.4390000000000001</v>
      </c>
      <c r="C2198" s="2">
        <f>RSI!I2198</f>
        <v>27.390757769451113</v>
      </c>
      <c r="D2198" s="2">
        <f>MACD!E2198</f>
        <v>0.52319124660656691</v>
      </c>
      <c r="E2198" s="2">
        <f>MACD!F2198</f>
        <v>0.42260519182629736</v>
      </c>
      <c r="F2198" s="2">
        <f>'Moving Avg'!D2198</f>
        <v>9.5524000000000004</v>
      </c>
      <c r="G2198" s="2">
        <f>'Moving Avg'!F2198</f>
        <v>10.280249999999999</v>
      </c>
      <c r="H2198" s="2">
        <f>'Moving Avg'!G2198</f>
        <v>11.144659999999995</v>
      </c>
      <c r="I2198" s="2">
        <f>'Moving Avg'!H2198</f>
        <v>11.585984999999999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  <c r="M2198" s="7">
        <f t="shared" si="340"/>
        <v>50</v>
      </c>
      <c r="N2198" s="7">
        <f t="shared" si="341"/>
        <v>0</v>
      </c>
      <c r="O2198" s="7">
        <f t="shared" si="342"/>
        <v>0</v>
      </c>
      <c r="P2198" s="7">
        <f t="shared" si="343"/>
        <v>16.5</v>
      </c>
      <c r="Q2198" s="8">
        <f t="shared" si="344"/>
        <v>19.975000000000001</v>
      </c>
      <c r="R2198" s="8">
        <f t="shared" si="345"/>
        <v>14.125</v>
      </c>
      <c r="S2198" s="8">
        <f t="shared" si="346"/>
        <v>14.925000000000001</v>
      </c>
      <c r="T2198" s="8">
        <f t="shared" si="347"/>
        <v>16.625</v>
      </c>
      <c r="U2198" s="7">
        <f t="shared" si="348"/>
        <v>16.341666666666669</v>
      </c>
      <c r="V2198" s="7">
        <f t="shared" si="349"/>
        <v>16.412500000000001</v>
      </c>
    </row>
    <row r="2199" spans="1:22" ht="13.5" x14ac:dyDescent="0.25">
      <c r="A2199" s="3">
        <f>RSI!A2199</f>
        <v>45208</v>
      </c>
      <c r="B2199" s="2">
        <f>RSI!B2199</f>
        <v>9.3859999999999992</v>
      </c>
      <c r="C2199" s="2">
        <f>RSI!I2199</f>
        <v>26.720281617904206</v>
      </c>
      <c r="D2199" s="2">
        <f>MACD!E2199</f>
        <v>0.4748918593192144</v>
      </c>
      <c r="E2199" s="2">
        <f>MACD!F2199</f>
        <v>0.43306252532488082</v>
      </c>
      <c r="F2199" s="2">
        <f>'Moving Avg'!D2199</f>
        <v>9.4265999999999988</v>
      </c>
      <c r="G2199" s="2">
        <f>'Moving Avg'!F2199</f>
        <v>10.202299999999997</v>
      </c>
      <c r="H2199" s="2">
        <f>'Moving Avg'!G2199</f>
        <v>11.087419999999993</v>
      </c>
      <c r="I2199" s="2">
        <f>'Moving Avg'!H2199</f>
        <v>11.571519999999998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  <c r="M2199" s="7">
        <f t="shared" si="340"/>
        <v>50</v>
      </c>
      <c r="N2199" s="7">
        <f t="shared" si="341"/>
        <v>0</v>
      </c>
      <c r="O2199" s="7">
        <f t="shared" si="342"/>
        <v>0</v>
      </c>
      <c r="P2199" s="7">
        <f t="shared" si="343"/>
        <v>16.5</v>
      </c>
      <c r="Q2199" s="8">
        <f t="shared" si="344"/>
        <v>19.975000000000001</v>
      </c>
      <c r="R2199" s="8">
        <f t="shared" si="345"/>
        <v>14.125</v>
      </c>
      <c r="S2199" s="8">
        <f t="shared" si="346"/>
        <v>14.925000000000001</v>
      </c>
      <c r="T2199" s="8">
        <f t="shared" si="347"/>
        <v>16.625</v>
      </c>
      <c r="U2199" s="7">
        <f t="shared" si="348"/>
        <v>16.341666666666669</v>
      </c>
      <c r="V2199" s="7">
        <f t="shared" si="349"/>
        <v>16.412500000000001</v>
      </c>
    </row>
    <row r="2200" spans="1:22" ht="13.5" x14ac:dyDescent="0.25">
      <c r="A2200" s="3">
        <f>RSI!A2200</f>
        <v>45209</v>
      </c>
      <c r="B2200" s="2">
        <f>RSI!B2200</f>
        <v>9.3859999999999992</v>
      </c>
      <c r="C2200" s="2">
        <f>RSI!I2200</f>
        <v>26.720281617904206</v>
      </c>
      <c r="D2200" s="2">
        <f>MACD!E2200</f>
        <v>0.43980952615312141</v>
      </c>
      <c r="E2200" s="2">
        <f>MACD!F2200</f>
        <v>0.43441192549052898</v>
      </c>
      <c r="F2200" s="2">
        <f>'Moving Avg'!D2200</f>
        <v>9.4160000000000004</v>
      </c>
      <c r="G2200" s="2">
        <f>'Moving Avg'!F2200</f>
        <v>10.139849999999997</v>
      </c>
      <c r="H2200" s="2">
        <f>'Moving Avg'!G2200</f>
        <v>11.030359999999996</v>
      </c>
      <c r="I2200" s="2">
        <f>'Moving Avg'!H2200</f>
        <v>11.557054999999998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  <c r="M2200" s="7">
        <f t="shared" si="340"/>
        <v>50</v>
      </c>
      <c r="N2200" s="7">
        <f t="shared" si="341"/>
        <v>0</v>
      </c>
      <c r="O2200" s="7">
        <f t="shared" si="342"/>
        <v>0</v>
      </c>
      <c r="P2200" s="7">
        <f t="shared" si="343"/>
        <v>16.5</v>
      </c>
      <c r="Q2200" s="8">
        <f t="shared" si="344"/>
        <v>19.975000000000001</v>
      </c>
      <c r="R2200" s="8">
        <f t="shared" si="345"/>
        <v>14.125</v>
      </c>
      <c r="S2200" s="8">
        <f t="shared" si="346"/>
        <v>14.925000000000001</v>
      </c>
      <c r="T2200" s="8">
        <f t="shared" si="347"/>
        <v>16.625</v>
      </c>
      <c r="U2200" s="7">
        <f t="shared" si="348"/>
        <v>16.341666666666669</v>
      </c>
      <c r="V2200" s="7">
        <f t="shared" si="349"/>
        <v>16.412500000000001</v>
      </c>
    </row>
    <row r="2201" spans="1:22" ht="13.5" x14ac:dyDescent="0.25">
      <c r="A2201" s="3">
        <f>RSI!A2201</f>
        <v>45210</v>
      </c>
      <c r="B2201" s="2">
        <f>RSI!B2201</f>
        <v>9.3859999999999992</v>
      </c>
      <c r="C2201" s="2">
        <f>RSI!I2201</f>
        <v>26.720281617904206</v>
      </c>
      <c r="D2201" s="2">
        <f>MACD!E2201</f>
        <v>0.41548223348848268</v>
      </c>
      <c r="E2201" s="2">
        <f>MACD!F2201</f>
        <v>0.43062598709011979</v>
      </c>
      <c r="F2201" s="2">
        <f>'Moving Avg'!D2201</f>
        <v>9.4054000000000002</v>
      </c>
      <c r="G2201" s="2">
        <f>'Moving Avg'!F2201</f>
        <v>10.055249999999997</v>
      </c>
      <c r="H2201" s="2">
        <f>'Moving Avg'!G2201</f>
        <v>10.973299999999997</v>
      </c>
      <c r="I2201" s="2">
        <f>'Moving Avg'!H2201</f>
        <v>11.544164999999996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  <c r="M2201" s="7">
        <f t="shared" si="340"/>
        <v>50</v>
      </c>
      <c r="N2201" s="7">
        <f t="shared" si="341"/>
        <v>45</v>
      </c>
      <c r="O2201" s="7">
        <f t="shared" si="342"/>
        <v>0</v>
      </c>
      <c r="P2201" s="7">
        <f t="shared" si="343"/>
        <v>16.5</v>
      </c>
      <c r="Q2201" s="8">
        <f t="shared" si="344"/>
        <v>35.725000000000001</v>
      </c>
      <c r="R2201" s="8">
        <f t="shared" si="345"/>
        <v>23.125</v>
      </c>
      <c r="S2201" s="8">
        <f t="shared" si="346"/>
        <v>21.675000000000001</v>
      </c>
      <c r="T2201" s="8">
        <f t="shared" si="347"/>
        <v>27.875</v>
      </c>
      <c r="U2201" s="7">
        <f t="shared" si="348"/>
        <v>26.841666666666669</v>
      </c>
      <c r="V2201" s="7">
        <f t="shared" si="349"/>
        <v>27.1</v>
      </c>
    </row>
    <row r="2202" spans="1:22" ht="13.5" x14ac:dyDescent="0.25">
      <c r="A2202" s="3">
        <f>RSI!A2202</f>
        <v>45211</v>
      </c>
      <c r="B2202" s="2">
        <f>RSI!B2202</f>
        <v>9.3859999999999992</v>
      </c>
      <c r="C2202" s="2">
        <f>RSI!I2202</f>
        <v>26.720281617904206</v>
      </c>
      <c r="D2202" s="2">
        <f>MACD!E2202</f>
        <v>0.30862771948070389</v>
      </c>
      <c r="E2202" s="2">
        <f>MACD!F2202</f>
        <v>0.40622633356823662</v>
      </c>
      <c r="F2202" s="2">
        <f>'Moving Avg'!D2202</f>
        <v>9.3965999999999976</v>
      </c>
      <c r="G2202" s="2">
        <f>'Moving Avg'!F2202</f>
        <v>9.9838999999999984</v>
      </c>
      <c r="H2202" s="2">
        <f>'Moving Avg'!G2202</f>
        <v>10.916239999999998</v>
      </c>
      <c r="I2202" s="2">
        <f>'Moving Avg'!H2202</f>
        <v>11.531274999999996</v>
      </c>
      <c r="J2202" s="5" t="str">
        <f>OBV!F2202</f>
        <v>NEUTRAL</v>
      </c>
      <c r="K2202" s="5" t="str">
        <f>OBV!G2202</f>
        <v>NEUTRAL</v>
      </c>
      <c r="L2202" s="5" t="str">
        <f>OBV!H2202</f>
        <v>NEUTRAL</v>
      </c>
      <c r="M2202" s="7">
        <f t="shared" si="340"/>
        <v>50</v>
      </c>
      <c r="N2202" s="7">
        <f t="shared" si="341"/>
        <v>100</v>
      </c>
      <c r="O2202" s="7">
        <f t="shared" si="342"/>
        <v>0</v>
      </c>
      <c r="P2202" s="7">
        <f t="shared" si="343"/>
        <v>33</v>
      </c>
      <c r="Q2202" s="8">
        <f t="shared" si="344"/>
        <v>57.45</v>
      </c>
      <c r="R2202" s="8">
        <f t="shared" si="345"/>
        <v>38.25</v>
      </c>
      <c r="S2202" s="8">
        <f t="shared" si="346"/>
        <v>37.35</v>
      </c>
      <c r="T2202" s="8">
        <f t="shared" si="347"/>
        <v>45.75</v>
      </c>
      <c r="U2202" s="7">
        <f t="shared" si="348"/>
        <v>44.35</v>
      </c>
      <c r="V2202" s="7">
        <f t="shared" si="349"/>
        <v>44.7</v>
      </c>
    </row>
    <row r="2203" spans="1:22" ht="13.5" x14ac:dyDescent="0.25">
      <c r="A2203" s="3">
        <f>RSI!A2203</f>
        <v>45212</v>
      </c>
      <c r="B2203" s="2">
        <f>RSI!B2203</f>
        <v>9.3059999999999992</v>
      </c>
      <c r="C2203" s="2">
        <f>RSI!I2203</f>
        <v>25.455227453829494</v>
      </c>
      <c r="D2203" s="2">
        <f>MACD!E2203</f>
        <v>0.24780862480816346</v>
      </c>
      <c r="E2203" s="2">
        <f>MACD!F2203</f>
        <v>0.37454279181622202</v>
      </c>
      <c r="F2203" s="2">
        <f>'Moving Avg'!D2203</f>
        <v>9.3699999999999992</v>
      </c>
      <c r="G2203" s="2">
        <f>'Moving Avg'!F2203</f>
        <v>9.897949999999998</v>
      </c>
      <c r="H2203" s="2">
        <f>'Moving Avg'!G2203</f>
        <v>10.863060000000001</v>
      </c>
      <c r="I2203" s="2">
        <f>'Moving Avg'!H2203</f>
        <v>11.518609999999997</v>
      </c>
      <c r="J2203" s="5" t="str">
        <f>OBV!F2203</f>
        <v>BEARISH</v>
      </c>
      <c r="K2203" s="5" t="str">
        <f>OBV!G2203</f>
        <v>NEUTRAL</v>
      </c>
      <c r="L2203" s="5" t="str">
        <f>OBV!H2203</f>
        <v>CONFIRMED BEARISH</v>
      </c>
      <c r="M2203" s="7">
        <f t="shared" si="340"/>
        <v>50</v>
      </c>
      <c r="N2203" s="7">
        <f t="shared" si="341"/>
        <v>100</v>
      </c>
      <c r="O2203" s="7">
        <f t="shared" si="342"/>
        <v>0</v>
      </c>
      <c r="P2203" s="7">
        <f t="shared" si="343"/>
        <v>16.5</v>
      </c>
      <c r="Q2203" s="8">
        <f t="shared" si="344"/>
        <v>54.975000000000001</v>
      </c>
      <c r="R2203" s="8">
        <f t="shared" si="345"/>
        <v>34.125</v>
      </c>
      <c r="S2203" s="8">
        <f t="shared" si="346"/>
        <v>29.925000000000001</v>
      </c>
      <c r="T2203" s="8">
        <f t="shared" si="347"/>
        <v>41.625</v>
      </c>
      <c r="U2203" s="7">
        <f t="shared" si="348"/>
        <v>39.674999999999997</v>
      </c>
      <c r="V2203" s="7">
        <f t="shared" si="349"/>
        <v>40.162499999999994</v>
      </c>
    </row>
    <row r="2204" spans="1:22" ht="13.5" x14ac:dyDescent="0.25">
      <c r="A2204" s="3">
        <f>RSI!A2204</f>
        <v>45215</v>
      </c>
      <c r="B2204" s="2">
        <f>RSI!B2204</f>
        <v>9.3059999999999992</v>
      </c>
      <c r="C2204" s="2">
        <f>RSI!I2204</f>
        <v>25.455227453829494</v>
      </c>
      <c r="D2204" s="2">
        <f>MACD!E2204</f>
        <v>0.25968758340023967</v>
      </c>
      <c r="E2204" s="2">
        <f>MACD!F2204</f>
        <v>0.35157175013302555</v>
      </c>
      <c r="F2204" s="2">
        <f>'Moving Avg'!D2204</f>
        <v>9.3539999999999992</v>
      </c>
      <c r="G2204" s="2">
        <f>'Moving Avg'!F2204</f>
        <v>9.8120000000000012</v>
      </c>
      <c r="H2204" s="2">
        <f>'Moving Avg'!G2204</f>
        <v>10.80988</v>
      </c>
      <c r="I2204" s="2">
        <f>'Moving Avg'!H2204</f>
        <v>11.506984999999997</v>
      </c>
      <c r="J2204" s="5" t="str">
        <f>OBV!F2204</f>
        <v>BEARISH</v>
      </c>
      <c r="K2204" s="5" t="str">
        <f>OBV!G2204</f>
        <v>NEUTRAL</v>
      </c>
      <c r="L2204" s="5" t="str">
        <f>OBV!H2204</f>
        <v>CONFIRMED BEARISH</v>
      </c>
      <c r="M2204" s="7">
        <f t="shared" si="340"/>
        <v>50</v>
      </c>
      <c r="N2204" s="7">
        <f t="shared" si="341"/>
        <v>100</v>
      </c>
      <c r="O2204" s="7">
        <f t="shared" si="342"/>
        <v>0</v>
      </c>
      <c r="P2204" s="7">
        <f t="shared" si="343"/>
        <v>16.5</v>
      </c>
      <c r="Q2204" s="8">
        <f t="shared" si="344"/>
        <v>54.975000000000001</v>
      </c>
      <c r="R2204" s="8">
        <f t="shared" si="345"/>
        <v>34.125</v>
      </c>
      <c r="S2204" s="8">
        <f t="shared" si="346"/>
        <v>29.925000000000001</v>
      </c>
      <c r="T2204" s="8">
        <f t="shared" si="347"/>
        <v>41.625</v>
      </c>
      <c r="U2204" s="7">
        <f t="shared" si="348"/>
        <v>39.674999999999997</v>
      </c>
      <c r="V2204" s="7">
        <f t="shared" si="349"/>
        <v>40.162499999999994</v>
      </c>
    </row>
    <row r="2205" spans="1:22" ht="13.5" x14ac:dyDescent="0.25">
      <c r="A2205" s="3">
        <f>RSI!A2205</f>
        <v>45216</v>
      </c>
      <c r="B2205" s="2">
        <f>RSI!B2205</f>
        <v>9.3059999999999992</v>
      </c>
      <c r="C2205" s="2">
        <f>RSI!I2205</f>
        <v>25.455227453829508</v>
      </c>
      <c r="D2205" s="2">
        <f>MACD!E2205</f>
        <v>0.18549944459459944</v>
      </c>
      <c r="E2205" s="2">
        <f>MACD!F2205</f>
        <v>0.31835728902534038</v>
      </c>
      <c r="F2205" s="2">
        <f>'Moving Avg'!D2205</f>
        <v>9.3379999999999974</v>
      </c>
      <c r="G2205" s="2">
        <f>'Moving Avg'!F2205</f>
        <v>9.7260500000000008</v>
      </c>
      <c r="H2205" s="2">
        <f>'Moving Avg'!G2205</f>
        <v>10.756700000000002</v>
      </c>
      <c r="I2205" s="2">
        <f>'Moving Avg'!H2205</f>
        <v>11.495399999999995</v>
      </c>
      <c r="J2205" s="5" t="str">
        <f>OBV!F2205</f>
        <v>BEARISH</v>
      </c>
      <c r="K2205" s="5" t="str">
        <f>OBV!G2205</f>
        <v>NEUTRAL</v>
      </c>
      <c r="L2205" s="5" t="str">
        <f>OBV!H2205</f>
        <v>CONFIRMED BEARISH</v>
      </c>
      <c r="M2205" s="7">
        <f t="shared" si="340"/>
        <v>50</v>
      </c>
      <c r="N2205" s="7">
        <f t="shared" si="341"/>
        <v>100</v>
      </c>
      <c r="O2205" s="7">
        <f t="shared" si="342"/>
        <v>0</v>
      </c>
      <c r="P2205" s="7">
        <f t="shared" si="343"/>
        <v>16.5</v>
      </c>
      <c r="Q2205" s="8">
        <f t="shared" si="344"/>
        <v>54.975000000000001</v>
      </c>
      <c r="R2205" s="8">
        <f t="shared" si="345"/>
        <v>34.125</v>
      </c>
      <c r="S2205" s="8">
        <f t="shared" si="346"/>
        <v>29.925000000000001</v>
      </c>
      <c r="T2205" s="8">
        <f t="shared" si="347"/>
        <v>41.625</v>
      </c>
      <c r="U2205" s="7">
        <f t="shared" si="348"/>
        <v>39.674999999999997</v>
      </c>
      <c r="V2205" s="7">
        <f t="shared" si="349"/>
        <v>40.162499999999994</v>
      </c>
    </row>
    <row r="2206" spans="1:22" ht="13.5" x14ac:dyDescent="0.25">
      <c r="A2206" s="3">
        <f>RSI!A2206</f>
        <v>45217</v>
      </c>
      <c r="B2206" s="2">
        <f>RSI!B2206</f>
        <v>9.3059999999999992</v>
      </c>
      <c r="C2206" s="2">
        <f>RSI!I2206</f>
        <v>25.455227453829508</v>
      </c>
      <c r="D2206" s="2">
        <f>MACD!E2206</f>
        <v>0.12677655015035683</v>
      </c>
      <c r="E2206" s="2">
        <f>MACD!F2206</f>
        <v>0.28004114125034368</v>
      </c>
      <c r="F2206" s="2">
        <f>'Moving Avg'!D2206</f>
        <v>9.3219999999999992</v>
      </c>
      <c r="G2206" s="2">
        <f>'Moving Avg'!F2206</f>
        <v>9.6525000000000016</v>
      </c>
      <c r="H2206" s="2">
        <f>'Moving Avg'!G2206</f>
        <v>10.703520000000003</v>
      </c>
      <c r="I2206" s="2">
        <f>'Moving Avg'!H2206</f>
        <v>11.485599999999994</v>
      </c>
      <c r="J2206" s="5" t="str">
        <f>OBV!F2206</f>
        <v>BEARISH</v>
      </c>
      <c r="K2206" s="5" t="str">
        <f>OBV!G2206</f>
        <v>NEUTRAL</v>
      </c>
      <c r="L2206" s="5" t="str">
        <f>OBV!H2206</f>
        <v>CONFIRMED BEARISH</v>
      </c>
      <c r="M2206" s="7">
        <f t="shared" si="340"/>
        <v>50</v>
      </c>
      <c r="N2206" s="7">
        <f t="shared" si="341"/>
        <v>100</v>
      </c>
      <c r="O2206" s="7">
        <f t="shared" si="342"/>
        <v>0</v>
      </c>
      <c r="P2206" s="7">
        <f t="shared" si="343"/>
        <v>16.5</v>
      </c>
      <c r="Q2206" s="8">
        <f t="shared" si="344"/>
        <v>54.975000000000001</v>
      </c>
      <c r="R2206" s="8">
        <f t="shared" si="345"/>
        <v>34.125</v>
      </c>
      <c r="S2206" s="8">
        <f t="shared" si="346"/>
        <v>29.925000000000001</v>
      </c>
      <c r="T2206" s="8">
        <f t="shared" si="347"/>
        <v>41.625</v>
      </c>
      <c r="U2206" s="7">
        <f t="shared" si="348"/>
        <v>39.674999999999997</v>
      </c>
      <c r="V2206" s="7">
        <f t="shared" si="349"/>
        <v>40.162499999999994</v>
      </c>
    </row>
    <row r="2207" spans="1:22" ht="13.5" x14ac:dyDescent="0.25">
      <c r="A2207" s="3">
        <f>RSI!A2207</f>
        <v>45218</v>
      </c>
      <c r="B2207" s="2">
        <f>RSI!B2207</f>
        <v>9.3940000000000001</v>
      </c>
      <c r="C2207" s="2">
        <f>RSI!I2207</f>
        <v>30.335152997488379</v>
      </c>
      <c r="D2207" s="2">
        <f>MACD!E2207</f>
        <v>7.293637301996192E-2</v>
      </c>
      <c r="E2207" s="2">
        <f>MACD!F2207</f>
        <v>0.23862018760426734</v>
      </c>
      <c r="F2207" s="2">
        <f>'Moving Avg'!D2207</f>
        <v>9.323599999999999</v>
      </c>
      <c r="G2207" s="2">
        <f>'Moving Avg'!F2207</f>
        <v>9.5833500000000011</v>
      </c>
      <c r="H2207" s="2">
        <f>'Moving Avg'!G2207</f>
        <v>10.652100000000001</v>
      </c>
      <c r="I2207" s="2">
        <f>'Moving Avg'!H2207</f>
        <v>11.473169999999993</v>
      </c>
      <c r="J2207" s="5" t="str">
        <f>OBV!F2207</f>
        <v>NEUTRAL</v>
      </c>
      <c r="K2207" s="5" t="str">
        <f>OBV!G2207</f>
        <v>NEUTRAL</v>
      </c>
      <c r="L2207" s="5" t="str">
        <f>OBV!H2207</f>
        <v>NEUTRAL</v>
      </c>
      <c r="M2207" s="7">
        <f t="shared" si="340"/>
        <v>25</v>
      </c>
      <c r="N2207" s="7">
        <f t="shared" si="341"/>
        <v>100</v>
      </c>
      <c r="O2207" s="7">
        <f t="shared" si="342"/>
        <v>0</v>
      </c>
      <c r="P2207" s="7">
        <f t="shared" si="343"/>
        <v>33</v>
      </c>
      <c r="Q2207" s="8">
        <f t="shared" si="344"/>
        <v>48.7</v>
      </c>
      <c r="R2207" s="8">
        <f t="shared" si="345"/>
        <v>33.25</v>
      </c>
      <c r="S2207" s="8">
        <f t="shared" si="346"/>
        <v>33.6</v>
      </c>
      <c r="T2207" s="8">
        <f t="shared" si="347"/>
        <v>39.5</v>
      </c>
      <c r="U2207" s="7">
        <f t="shared" si="348"/>
        <v>38.516666666666673</v>
      </c>
      <c r="V2207" s="7">
        <f t="shared" si="349"/>
        <v>38.762500000000003</v>
      </c>
    </row>
    <row r="2208" spans="1:22" ht="13.5" x14ac:dyDescent="0.25">
      <c r="A2208" s="3">
        <f>RSI!A2208</f>
        <v>45219</v>
      </c>
      <c r="B2208" s="2">
        <f>RSI!B2208</f>
        <v>9.3940000000000001</v>
      </c>
      <c r="C2208" s="2">
        <f>RSI!I2208</f>
        <v>30.335152997488379</v>
      </c>
      <c r="D2208" s="2">
        <f>MACD!E2208</f>
        <v>3.1717586117004259E-2</v>
      </c>
      <c r="E2208" s="2">
        <f>MACD!F2208</f>
        <v>0.19723966730681472</v>
      </c>
      <c r="F2208" s="2">
        <f>'Moving Avg'!D2208</f>
        <v>9.3411999999999988</v>
      </c>
      <c r="G2208" s="2">
        <f>'Moving Avg'!F2208</f>
        <v>9.5385500000000025</v>
      </c>
      <c r="H2208" s="2">
        <f>'Moving Avg'!G2208</f>
        <v>10.601579999999998</v>
      </c>
      <c r="I2208" s="2">
        <f>'Moving Avg'!H2208</f>
        <v>11.461984999999991</v>
      </c>
      <c r="J2208" s="5" t="str">
        <f>OBV!F2208</f>
        <v>BULLISH</v>
      </c>
      <c r="K2208" s="5" t="str">
        <f>OBV!G2208</f>
        <v>NEUTRAL</v>
      </c>
      <c r="L2208" s="5" t="str">
        <f>OBV!H2208</f>
        <v>CONFIRMED BULLISH</v>
      </c>
      <c r="M2208" s="7">
        <f t="shared" si="340"/>
        <v>25</v>
      </c>
      <c r="N2208" s="7">
        <f t="shared" si="341"/>
        <v>100</v>
      </c>
      <c r="O2208" s="7">
        <f t="shared" si="342"/>
        <v>0</v>
      </c>
      <c r="P2208" s="7">
        <f t="shared" si="343"/>
        <v>83.5</v>
      </c>
      <c r="Q2208" s="8">
        <f t="shared" si="344"/>
        <v>56.274999999999999</v>
      </c>
      <c r="R2208" s="8">
        <f t="shared" si="345"/>
        <v>45.875</v>
      </c>
      <c r="S2208" s="8">
        <f t="shared" si="346"/>
        <v>56.325000000000003</v>
      </c>
      <c r="T2208" s="8">
        <f t="shared" si="347"/>
        <v>52.125</v>
      </c>
      <c r="U2208" s="7">
        <f t="shared" si="348"/>
        <v>52.82500000000001</v>
      </c>
      <c r="V2208" s="7">
        <f t="shared" si="349"/>
        <v>52.650000000000006</v>
      </c>
    </row>
    <row r="2209" spans="1:22" ht="13.5" x14ac:dyDescent="0.25">
      <c r="A2209" s="3">
        <f>RSI!A2209</f>
        <v>45222</v>
      </c>
      <c r="B2209" s="2">
        <f>RSI!B2209</f>
        <v>9.3059999999999992</v>
      </c>
      <c r="C2209" s="2">
        <f>RSI!I2209</f>
        <v>28.19457562339278</v>
      </c>
      <c r="D2209" s="2">
        <f>MACD!E2209</f>
        <v>-2.0602963410620845E-3</v>
      </c>
      <c r="E2209" s="2">
        <f>MACD!F2209</f>
        <v>0.15737967457723936</v>
      </c>
      <c r="F2209" s="2">
        <f>'Moving Avg'!D2209</f>
        <v>9.3411999999999988</v>
      </c>
      <c r="G2209" s="2">
        <f>'Moving Avg'!F2209</f>
        <v>9.498700000000003</v>
      </c>
      <c r="H2209" s="2">
        <f>'Moving Avg'!G2209</f>
        <v>10.550360000000001</v>
      </c>
      <c r="I2209" s="2">
        <f>'Moving Avg'!H2209</f>
        <v>11.450439999999992</v>
      </c>
      <c r="J2209" s="5" t="str">
        <f>OBV!F2209</f>
        <v>NEUTRAL</v>
      </c>
      <c r="K2209" s="5" t="str">
        <f>OBV!G2209</f>
        <v>NEUTRAL</v>
      </c>
      <c r="L2209" s="5" t="str">
        <f>OBV!H2209</f>
        <v>NEUTRAL</v>
      </c>
      <c r="M2209" s="7">
        <f t="shared" si="340"/>
        <v>50</v>
      </c>
      <c r="N2209" s="7">
        <f t="shared" si="341"/>
        <v>100</v>
      </c>
      <c r="O2209" s="7">
        <f t="shared" si="342"/>
        <v>0</v>
      </c>
      <c r="P2209" s="7">
        <f t="shared" si="343"/>
        <v>33</v>
      </c>
      <c r="Q2209" s="8">
        <f t="shared" si="344"/>
        <v>57.45</v>
      </c>
      <c r="R2209" s="8">
        <f t="shared" si="345"/>
        <v>38.25</v>
      </c>
      <c r="S2209" s="8">
        <f t="shared" si="346"/>
        <v>37.35</v>
      </c>
      <c r="T2209" s="8">
        <f t="shared" si="347"/>
        <v>45.75</v>
      </c>
      <c r="U2209" s="7">
        <f t="shared" si="348"/>
        <v>44.35</v>
      </c>
      <c r="V2209" s="7">
        <f t="shared" si="349"/>
        <v>44.7</v>
      </c>
    </row>
    <row r="2210" spans="1:22" ht="13.5" x14ac:dyDescent="0.25">
      <c r="A2210" s="3">
        <f>RSI!A2210</f>
        <v>45223</v>
      </c>
      <c r="B2210" s="2">
        <f>RSI!B2210</f>
        <v>9.3059999999999992</v>
      </c>
      <c r="C2210" s="2">
        <f>RSI!I2210</f>
        <v>28.19457562339278</v>
      </c>
      <c r="D2210" s="2">
        <f>MACD!E2210</f>
        <v>-2.7589289191787714E-2</v>
      </c>
      <c r="E2210" s="2">
        <f>MACD!F2210</f>
        <v>0.12038588182343396</v>
      </c>
      <c r="F2210" s="2">
        <f>'Moving Avg'!D2210</f>
        <v>9.3411999999999988</v>
      </c>
      <c r="G2210" s="2">
        <f>'Moving Avg'!F2210</f>
        <v>9.4588500000000018</v>
      </c>
      <c r="H2210" s="2">
        <f>'Moving Avg'!G2210</f>
        <v>10.499140000000002</v>
      </c>
      <c r="I2210" s="2">
        <f>'Moving Avg'!H2210</f>
        <v>11.436779999999992</v>
      </c>
      <c r="J2210" s="5" t="str">
        <f>OBV!F2210</f>
        <v>NEUTRAL</v>
      </c>
      <c r="K2210" s="5" t="str">
        <f>OBV!G2210</f>
        <v>NEUTRAL</v>
      </c>
      <c r="L2210" s="5" t="str">
        <f>OBV!H2210</f>
        <v>NEUTRAL</v>
      </c>
      <c r="M2210" s="7">
        <f t="shared" si="340"/>
        <v>50</v>
      </c>
      <c r="N2210" s="7">
        <f t="shared" si="341"/>
        <v>100</v>
      </c>
      <c r="O2210" s="7">
        <f t="shared" si="342"/>
        <v>0</v>
      </c>
      <c r="P2210" s="7">
        <f t="shared" si="343"/>
        <v>33</v>
      </c>
      <c r="Q2210" s="8">
        <f t="shared" si="344"/>
        <v>57.45</v>
      </c>
      <c r="R2210" s="8">
        <f t="shared" si="345"/>
        <v>38.25</v>
      </c>
      <c r="S2210" s="8">
        <f t="shared" si="346"/>
        <v>37.35</v>
      </c>
      <c r="T2210" s="8">
        <f t="shared" si="347"/>
        <v>45.75</v>
      </c>
      <c r="U2210" s="7">
        <f t="shared" si="348"/>
        <v>44.35</v>
      </c>
      <c r="V2210" s="7">
        <f t="shared" si="349"/>
        <v>44.7</v>
      </c>
    </row>
    <row r="2211" spans="1:22" ht="13.5" x14ac:dyDescent="0.25">
      <c r="A2211" s="3">
        <f>RSI!A2211</f>
        <v>45224</v>
      </c>
      <c r="B2211" s="2">
        <f>RSI!B2211</f>
        <v>9.3059999999999992</v>
      </c>
      <c r="C2211" s="2">
        <f>RSI!I2211</f>
        <v>28.194575623392794</v>
      </c>
      <c r="D2211" s="2">
        <f>MACD!E2211</f>
        <v>-4.6364548101138325E-2</v>
      </c>
      <c r="E2211" s="2">
        <f>MACD!F2211</f>
        <v>8.7035795838519503E-2</v>
      </c>
      <c r="F2211" s="2">
        <f>'Moving Avg'!D2211</f>
        <v>9.3411999999999988</v>
      </c>
      <c r="G2211" s="2">
        <f>'Moving Avg'!F2211</f>
        <v>9.4190000000000023</v>
      </c>
      <c r="H2211" s="2">
        <f>'Moving Avg'!G2211</f>
        <v>10.447040000000001</v>
      </c>
      <c r="I2211" s="2">
        <f>'Moving Avg'!H2211</f>
        <v>11.423244999999993</v>
      </c>
      <c r="J2211" s="5" t="str">
        <f>OBV!F2211</f>
        <v>NEUTRAL</v>
      </c>
      <c r="K2211" s="5" t="str">
        <f>OBV!G2211</f>
        <v>NEUTRAL</v>
      </c>
      <c r="L2211" s="5" t="str">
        <f>OBV!H2211</f>
        <v>NEUTRAL</v>
      </c>
      <c r="M2211" s="7">
        <f t="shared" si="340"/>
        <v>50</v>
      </c>
      <c r="N2211" s="7">
        <f t="shared" si="341"/>
        <v>100</v>
      </c>
      <c r="O2211" s="7">
        <f t="shared" si="342"/>
        <v>0</v>
      </c>
      <c r="P2211" s="7">
        <f t="shared" si="343"/>
        <v>33</v>
      </c>
      <c r="Q2211" s="8">
        <f t="shared" si="344"/>
        <v>57.45</v>
      </c>
      <c r="R2211" s="8">
        <f t="shared" si="345"/>
        <v>38.25</v>
      </c>
      <c r="S2211" s="8">
        <f t="shared" si="346"/>
        <v>37.35</v>
      </c>
      <c r="T2211" s="8">
        <f t="shared" si="347"/>
        <v>45.75</v>
      </c>
      <c r="U2211" s="7">
        <f t="shared" si="348"/>
        <v>44.35</v>
      </c>
      <c r="V2211" s="7">
        <f t="shared" si="349"/>
        <v>44.7</v>
      </c>
    </row>
    <row r="2212" spans="1:22" ht="13.5" x14ac:dyDescent="0.25">
      <c r="A2212" s="3">
        <f>RSI!A2212</f>
        <v>45225</v>
      </c>
      <c r="B2212" s="2">
        <f>RSI!B2212</f>
        <v>9.3059999999999992</v>
      </c>
      <c r="C2212" s="2">
        <f>RSI!I2212</f>
        <v>28.194575623392794</v>
      </c>
      <c r="D2212" s="2">
        <f>MACD!E2212</f>
        <v>-5.963445695489078E-2</v>
      </c>
      <c r="E2212" s="2">
        <f>MACD!F2212</f>
        <v>5.7701745279837451E-2</v>
      </c>
      <c r="F2212" s="2">
        <f>'Moving Avg'!D2212</f>
        <v>9.323599999999999</v>
      </c>
      <c r="G2212" s="2">
        <f>'Moving Avg'!F2212</f>
        <v>9.4088000000000029</v>
      </c>
      <c r="H2212" s="2">
        <f>'Moving Avg'!G2212</f>
        <v>10.399180000000001</v>
      </c>
      <c r="I2212" s="2">
        <f>'Moving Avg'!H2212</f>
        <v>11.410579999999992</v>
      </c>
      <c r="J2212" s="5" t="str">
        <f>OBV!F2212</f>
        <v>BEARISH</v>
      </c>
      <c r="K2212" s="5" t="str">
        <f>OBV!G2212</f>
        <v>NEUTRAL</v>
      </c>
      <c r="L2212" s="5" t="str">
        <f>OBV!H2212</f>
        <v>CONFIRMED BEARISH</v>
      </c>
      <c r="M2212" s="7">
        <f t="shared" si="340"/>
        <v>50</v>
      </c>
      <c r="N2212" s="7">
        <f t="shared" si="341"/>
        <v>100</v>
      </c>
      <c r="O2212" s="7">
        <f t="shared" si="342"/>
        <v>0</v>
      </c>
      <c r="P2212" s="7">
        <f t="shared" si="343"/>
        <v>16.5</v>
      </c>
      <c r="Q2212" s="8">
        <f t="shared" si="344"/>
        <v>54.975000000000001</v>
      </c>
      <c r="R2212" s="8">
        <f t="shared" si="345"/>
        <v>34.125</v>
      </c>
      <c r="S2212" s="8">
        <f t="shared" si="346"/>
        <v>29.925000000000001</v>
      </c>
      <c r="T2212" s="8">
        <f t="shared" si="347"/>
        <v>41.625</v>
      </c>
      <c r="U2212" s="7">
        <f t="shared" si="348"/>
        <v>39.674999999999997</v>
      </c>
      <c r="V2212" s="7">
        <f t="shared" si="349"/>
        <v>40.162499999999994</v>
      </c>
    </row>
    <row r="2213" spans="1:22" ht="13.5" x14ac:dyDescent="0.25">
      <c r="A2213" s="3">
        <f>RSI!A2213</f>
        <v>45226</v>
      </c>
      <c r="B2213" s="2">
        <f>RSI!B2213</f>
        <v>9.3059999999999992</v>
      </c>
      <c r="C2213" s="2">
        <f>RSI!I2213</f>
        <v>28.194575623392794</v>
      </c>
      <c r="D2213" s="2">
        <f>MACD!E2213</f>
        <v>-8.0747525635695538E-2</v>
      </c>
      <c r="E2213" s="2">
        <f>MACD!F2213</f>
        <v>3.0011891096730855E-2</v>
      </c>
      <c r="F2213" s="2">
        <f>'Moving Avg'!D2213</f>
        <v>9.3059999999999992</v>
      </c>
      <c r="G2213" s="2">
        <f>'Moving Avg'!F2213</f>
        <v>9.3924000000000021</v>
      </c>
      <c r="H2213" s="2">
        <f>'Moving Avg'!G2213</f>
        <v>10.351320000000001</v>
      </c>
      <c r="I2213" s="2">
        <f>'Moving Avg'!H2213</f>
        <v>11.396959999999995</v>
      </c>
      <c r="J2213" s="5" t="str">
        <f>OBV!F2213</f>
        <v>BEARISH</v>
      </c>
      <c r="K2213" s="5" t="str">
        <f>OBV!G2213</f>
        <v>NEUTRAL</v>
      </c>
      <c r="L2213" s="5" t="str">
        <f>OBV!H2213</f>
        <v>CONFIRMED BEARISH</v>
      </c>
      <c r="M2213" s="7">
        <f t="shared" si="340"/>
        <v>50</v>
      </c>
      <c r="N2213" s="7">
        <f t="shared" si="341"/>
        <v>100</v>
      </c>
      <c r="O2213" s="7">
        <f t="shared" si="342"/>
        <v>0</v>
      </c>
      <c r="P2213" s="7">
        <f t="shared" si="343"/>
        <v>16.5</v>
      </c>
      <c r="Q2213" s="8">
        <f t="shared" si="344"/>
        <v>54.975000000000001</v>
      </c>
      <c r="R2213" s="8">
        <f t="shared" si="345"/>
        <v>34.125</v>
      </c>
      <c r="S2213" s="8">
        <f t="shared" si="346"/>
        <v>29.925000000000001</v>
      </c>
      <c r="T2213" s="8">
        <f t="shared" si="347"/>
        <v>41.625</v>
      </c>
      <c r="U2213" s="7">
        <f t="shared" si="348"/>
        <v>39.674999999999997</v>
      </c>
      <c r="V2213" s="7">
        <f t="shared" si="349"/>
        <v>40.162499999999994</v>
      </c>
    </row>
    <row r="2214" spans="1:22" ht="13.5" x14ac:dyDescent="0.25">
      <c r="A2214" s="3">
        <f>RSI!A2214</f>
        <v>45229</v>
      </c>
      <c r="B2214" s="2">
        <f>RSI!B2214</f>
        <v>9.3059999999999992</v>
      </c>
      <c r="C2214" s="2">
        <f>RSI!I2214</f>
        <v>28.19457562339278</v>
      </c>
      <c r="D2214" s="2">
        <f>MACD!E2214</f>
        <v>-9.6368903939623607E-2</v>
      </c>
      <c r="E2214" s="2">
        <f>MACD!F2214</f>
        <v>4.7357320894599632E-3</v>
      </c>
      <c r="F2214" s="2">
        <f>'Moving Avg'!D2214</f>
        <v>9.3059999999999992</v>
      </c>
      <c r="G2214" s="2">
        <f>'Moving Avg'!F2214</f>
        <v>9.3569500000000012</v>
      </c>
      <c r="H2214" s="2">
        <f>'Moving Avg'!G2214</f>
        <v>10.302400000000002</v>
      </c>
      <c r="I2214" s="2">
        <f>'Moving Avg'!H2214</f>
        <v>11.384294999999993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  <c r="M2214" s="7">
        <f t="shared" si="340"/>
        <v>50</v>
      </c>
      <c r="N2214" s="7">
        <f t="shared" si="341"/>
        <v>100</v>
      </c>
      <c r="O2214" s="7">
        <f t="shared" si="342"/>
        <v>0</v>
      </c>
      <c r="P2214" s="7">
        <f t="shared" si="343"/>
        <v>33</v>
      </c>
      <c r="Q2214" s="8">
        <f t="shared" si="344"/>
        <v>57.45</v>
      </c>
      <c r="R2214" s="8">
        <f t="shared" si="345"/>
        <v>38.25</v>
      </c>
      <c r="S2214" s="8">
        <f t="shared" si="346"/>
        <v>37.35</v>
      </c>
      <c r="T2214" s="8">
        <f t="shared" si="347"/>
        <v>45.75</v>
      </c>
      <c r="U2214" s="7">
        <f t="shared" si="348"/>
        <v>44.35</v>
      </c>
      <c r="V2214" s="7">
        <f t="shared" si="349"/>
        <v>44.7</v>
      </c>
    </row>
    <row r="2215" spans="1:22" ht="13.5" x14ac:dyDescent="0.25">
      <c r="A2215" s="3">
        <f>RSI!A2215</f>
        <v>45230</v>
      </c>
      <c r="B2215" s="2">
        <f>RSI!B2215</f>
        <v>9.3059999999999992</v>
      </c>
      <c r="C2215" s="2">
        <f>RSI!I2215</f>
        <v>28.194575623392794</v>
      </c>
      <c r="D2215" s="2">
        <f>MACD!E2215</f>
        <v>-0.10750965441774873</v>
      </c>
      <c r="E2215" s="2">
        <f>MACD!F2215</f>
        <v>-1.7713345211981778E-2</v>
      </c>
      <c r="F2215" s="2">
        <f>'Moving Avg'!D2215</f>
        <v>9.3059999999999992</v>
      </c>
      <c r="G2215" s="2">
        <f>'Moving Avg'!F2215</f>
        <v>9.3503000000000025</v>
      </c>
      <c r="H2215" s="2">
        <f>'Moving Avg'!G2215</f>
        <v>10.25348</v>
      </c>
      <c r="I2215" s="2">
        <f>'Moving Avg'!H2215</f>
        <v>11.370589999999993</v>
      </c>
      <c r="J2215" s="5" t="str">
        <f>OBV!F2215</f>
        <v>NEUTRAL</v>
      </c>
      <c r="K2215" s="5" t="str">
        <f>OBV!G2215</f>
        <v>NEUTRAL</v>
      </c>
      <c r="L2215" s="5" t="str">
        <f>OBV!H2215</f>
        <v>NEUTRAL</v>
      </c>
      <c r="M2215" s="7">
        <f t="shared" si="340"/>
        <v>50</v>
      </c>
      <c r="N2215" s="7">
        <f t="shared" si="341"/>
        <v>100</v>
      </c>
      <c r="O2215" s="7">
        <f t="shared" si="342"/>
        <v>0</v>
      </c>
      <c r="P2215" s="7">
        <f t="shared" si="343"/>
        <v>33</v>
      </c>
      <c r="Q2215" s="8">
        <f t="shared" si="344"/>
        <v>57.45</v>
      </c>
      <c r="R2215" s="8">
        <f t="shared" si="345"/>
        <v>38.25</v>
      </c>
      <c r="S2215" s="8">
        <f t="shared" si="346"/>
        <v>37.35</v>
      </c>
      <c r="T2215" s="8">
        <f t="shared" si="347"/>
        <v>45.75</v>
      </c>
      <c r="U2215" s="7">
        <f t="shared" si="348"/>
        <v>44.35</v>
      </c>
      <c r="V2215" s="7">
        <f t="shared" si="349"/>
        <v>44.7</v>
      </c>
    </row>
    <row r="2216" spans="1:22" ht="13.5" x14ac:dyDescent="0.25">
      <c r="A2216" s="3">
        <f>RSI!A2216</f>
        <v>45231</v>
      </c>
      <c r="B2216" s="2">
        <f>RSI!B2216</f>
        <v>9.0399999999999991</v>
      </c>
      <c r="C2216" s="2">
        <f>RSI!I2216</f>
        <v>20.756877956599283</v>
      </c>
      <c r="D2216" s="2">
        <f>MACD!E2216</f>
        <v>-9.5309277676474125E-2</v>
      </c>
      <c r="E2216" s="2">
        <f>MACD!F2216</f>
        <v>-3.3232531704880247E-2</v>
      </c>
      <c r="F2216" s="2">
        <f>'Moving Avg'!D2216</f>
        <v>9.2527999999999988</v>
      </c>
      <c r="G2216" s="2">
        <f>'Moving Avg'!F2216</f>
        <v>9.3303500000000028</v>
      </c>
      <c r="H2216" s="2">
        <f>'Moving Avg'!G2216</f>
        <v>10.200659999999999</v>
      </c>
      <c r="I2216" s="2">
        <f>'Moving Avg'!H2216</f>
        <v>11.355139999999992</v>
      </c>
      <c r="J2216" s="5" t="str">
        <f>OBV!F2216</f>
        <v>BEARISH</v>
      </c>
      <c r="K2216" s="5" t="str">
        <f>OBV!G2216</f>
        <v>NEUTRAL</v>
      </c>
      <c r="L2216" s="5" t="str">
        <f>OBV!H2216</f>
        <v>CONFIRMED BEARISH</v>
      </c>
      <c r="M2216" s="7">
        <f t="shared" si="340"/>
        <v>50</v>
      </c>
      <c r="N2216" s="7">
        <f t="shared" si="341"/>
        <v>100</v>
      </c>
      <c r="O2216" s="7">
        <f t="shared" si="342"/>
        <v>0</v>
      </c>
      <c r="P2216" s="7">
        <f t="shared" si="343"/>
        <v>16.5</v>
      </c>
      <c r="Q2216" s="8">
        <f t="shared" si="344"/>
        <v>54.975000000000001</v>
      </c>
      <c r="R2216" s="8">
        <f t="shared" si="345"/>
        <v>34.125</v>
      </c>
      <c r="S2216" s="8">
        <f t="shared" si="346"/>
        <v>29.925000000000001</v>
      </c>
      <c r="T2216" s="8">
        <f t="shared" si="347"/>
        <v>41.625</v>
      </c>
      <c r="U2216" s="7">
        <f t="shared" si="348"/>
        <v>39.674999999999997</v>
      </c>
      <c r="V2216" s="7">
        <f t="shared" si="349"/>
        <v>40.162499999999994</v>
      </c>
    </row>
    <row r="2217" spans="1:22" ht="13.5" x14ac:dyDescent="0.25">
      <c r="A2217" s="3">
        <f>RSI!A2217</f>
        <v>45232</v>
      </c>
      <c r="B2217" s="2">
        <f>RSI!B2217</f>
        <v>9.0399999999999991</v>
      </c>
      <c r="C2217" s="2">
        <f>RSI!I2217</f>
        <v>20.756877956599283</v>
      </c>
      <c r="D2217" s="2">
        <f>MACD!E2217</f>
        <v>-6.8094631766054903E-2</v>
      </c>
      <c r="E2217" s="2">
        <f>MACD!F2217</f>
        <v>-4.0204951717115175E-2</v>
      </c>
      <c r="F2217" s="2">
        <f>'Moving Avg'!D2217</f>
        <v>9.1996000000000002</v>
      </c>
      <c r="G2217" s="2">
        <f>'Moving Avg'!F2217</f>
        <v>9.3108500000000003</v>
      </c>
      <c r="H2217" s="2">
        <f>'Moving Avg'!G2217</f>
        <v>10.14838</v>
      </c>
      <c r="I2217" s="2">
        <f>'Moving Avg'!H2217</f>
        <v>11.338484999999993</v>
      </c>
      <c r="J2217" s="5" t="str">
        <f>OBV!F2217</f>
        <v>BEARISH</v>
      </c>
      <c r="K2217" s="5" t="str">
        <f>OBV!G2217</f>
        <v>NEUTRAL</v>
      </c>
      <c r="L2217" s="5" t="str">
        <f>OBV!H2217</f>
        <v>CONFIRMED BEARISH</v>
      </c>
      <c r="M2217" s="7">
        <f t="shared" si="340"/>
        <v>50</v>
      </c>
      <c r="N2217" s="7">
        <f t="shared" si="341"/>
        <v>100</v>
      </c>
      <c r="O2217" s="7">
        <f t="shared" si="342"/>
        <v>0</v>
      </c>
      <c r="P2217" s="7">
        <f t="shared" si="343"/>
        <v>16.5</v>
      </c>
      <c r="Q2217" s="8">
        <f t="shared" si="344"/>
        <v>54.975000000000001</v>
      </c>
      <c r="R2217" s="8">
        <f t="shared" si="345"/>
        <v>34.125</v>
      </c>
      <c r="S2217" s="8">
        <f t="shared" si="346"/>
        <v>29.925000000000001</v>
      </c>
      <c r="T2217" s="8">
        <f t="shared" si="347"/>
        <v>41.625</v>
      </c>
      <c r="U2217" s="7">
        <f t="shared" si="348"/>
        <v>39.674999999999997</v>
      </c>
      <c r="V2217" s="7">
        <f t="shared" si="349"/>
        <v>40.162499999999994</v>
      </c>
    </row>
    <row r="2218" spans="1:22" ht="13.5" x14ac:dyDescent="0.25">
      <c r="A2218" s="3">
        <f>RSI!A2218</f>
        <v>45233</v>
      </c>
      <c r="B2218" s="2">
        <f>RSI!B2218</f>
        <v>9.3059999999999992</v>
      </c>
      <c r="C2218" s="2">
        <f>RSI!I2218</f>
        <v>39.321207045901616</v>
      </c>
      <c r="D2218" s="2">
        <f>MACD!E2218</f>
        <v>-6.1666124209279971E-2</v>
      </c>
      <c r="E2218" s="2">
        <f>MACD!F2218</f>
        <v>-4.4497186215548143E-2</v>
      </c>
      <c r="F2218" s="2">
        <f>'Moving Avg'!D2218</f>
        <v>9.1995999999999984</v>
      </c>
      <c r="G2218" s="2">
        <f>'Moving Avg'!F2218</f>
        <v>9.3042000000000016</v>
      </c>
      <c r="H2218" s="2">
        <f>'Moving Avg'!G2218</f>
        <v>10.1023</v>
      </c>
      <c r="I2218" s="2">
        <f>'Moving Avg'!H2218</f>
        <v>11.324779999999993</v>
      </c>
      <c r="J2218" s="5" t="str">
        <f>OBV!F2218</f>
        <v>BULLISH</v>
      </c>
      <c r="K2218" s="5" t="str">
        <f>OBV!G2218</f>
        <v>NEUTRAL</v>
      </c>
      <c r="L2218" s="5" t="str">
        <f>OBV!H2218</f>
        <v>NEUTRAL</v>
      </c>
      <c r="M2218" s="7">
        <f t="shared" si="340"/>
        <v>25</v>
      </c>
      <c r="N2218" s="7">
        <f t="shared" si="341"/>
        <v>45</v>
      </c>
      <c r="O2218" s="7">
        <f t="shared" si="342"/>
        <v>0</v>
      </c>
      <c r="P2218" s="7">
        <f t="shared" si="343"/>
        <v>49.5</v>
      </c>
      <c r="Q2218" s="8">
        <f t="shared" si="344"/>
        <v>31.925000000000001</v>
      </c>
      <c r="R2218" s="8">
        <f t="shared" si="345"/>
        <v>26.375</v>
      </c>
      <c r="S2218" s="8">
        <f t="shared" si="346"/>
        <v>32.775000000000006</v>
      </c>
      <c r="T2218" s="8">
        <f t="shared" si="347"/>
        <v>29.875</v>
      </c>
      <c r="U2218" s="7">
        <f t="shared" si="348"/>
        <v>30.358333333333334</v>
      </c>
      <c r="V2218" s="7">
        <f t="shared" si="349"/>
        <v>30.237500000000001</v>
      </c>
    </row>
    <row r="2219" spans="1:22" ht="13.5" x14ac:dyDescent="0.25">
      <c r="A2219" s="3">
        <f>RSI!A2219</f>
        <v>45236</v>
      </c>
      <c r="B2219" s="2">
        <f>RSI!B2219</f>
        <v>9.3059999999999992</v>
      </c>
      <c r="C2219" s="2">
        <f>RSI!I2219</f>
        <v>39.321207045901616</v>
      </c>
      <c r="D2219" s="2">
        <f>MACD!E2219</f>
        <v>-6.8462408896030169E-2</v>
      </c>
      <c r="E2219" s="2">
        <f>MACD!F2219</f>
        <v>-4.929023075164455E-2</v>
      </c>
      <c r="F2219" s="2">
        <f>'Moving Avg'!D2219</f>
        <v>9.1995999999999984</v>
      </c>
      <c r="G2219" s="2">
        <f>'Moving Avg'!F2219</f>
        <v>9.3002000000000002</v>
      </c>
      <c r="H2219" s="2">
        <f>'Moving Avg'!G2219</f>
        <v>10.062599999999998</v>
      </c>
      <c r="I2219" s="2">
        <f>'Moving Avg'!H2219</f>
        <v>11.311074999999995</v>
      </c>
      <c r="J2219" s="5" t="str">
        <f>OBV!F2219</f>
        <v>BULLISH</v>
      </c>
      <c r="K2219" s="5" t="str">
        <f>OBV!G2219</f>
        <v>NEUTRAL</v>
      </c>
      <c r="L2219" s="5" t="str">
        <f>OBV!H2219</f>
        <v>NEUTRAL</v>
      </c>
      <c r="M2219" s="7">
        <f t="shared" si="340"/>
        <v>25</v>
      </c>
      <c r="N2219" s="7">
        <f t="shared" si="341"/>
        <v>45</v>
      </c>
      <c r="O2219" s="7">
        <f t="shared" si="342"/>
        <v>0</v>
      </c>
      <c r="P2219" s="7">
        <f t="shared" si="343"/>
        <v>49.5</v>
      </c>
      <c r="Q2219" s="8">
        <f t="shared" si="344"/>
        <v>31.925000000000001</v>
      </c>
      <c r="R2219" s="8">
        <f t="shared" si="345"/>
        <v>26.375</v>
      </c>
      <c r="S2219" s="8">
        <f t="shared" si="346"/>
        <v>32.775000000000006</v>
      </c>
      <c r="T2219" s="8">
        <f t="shared" si="347"/>
        <v>29.875</v>
      </c>
      <c r="U2219" s="7">
        <f t="shared" si="348"/>
        <v>30.358333333333334</v>
      </c>
      <c r="V2219" s="7">
        <f t="shared" si="349"/>
        <v>30.237500000000001</v>
      </c>
    </row>
    <row r="2220" spans="1:22" ht="13.5" x14ac:dyDescent="0.25">
      <c r="A2220" s="3">
        <f>RSI!A2220</f>
        <v>45237</v>
      </c>
      <c r="B2220" s="2">
        <f>RSI!B2220</f>
        <v>9.1289999999999996</v>
      </c>
      <c r="C2220" s="2">
        <f>RSI!I2220</f>
        <v>33.300712079686022</v>
      </c>
      <c r="D2220" s="2">
        <f>MACD!E2220</f>
        <v>-5.9895823862616382E-2</v>
      </c>
      <c r="E2220" s="2">
        <f>MACD!F2220</f>
        <v>-5.141134937383892E-2</v>
      </c>
      <c r="F2220" s="2">
        <f>'Moving Avg'!D2220</f>
        <v>9.1641999999999975</v>
      </c>
      <c r="G2220" s="2">
        <f>'Moving Avg'!F2220</f>
        <v>9.28735</v>
      </c>
      <c r="H2220" s="2">
        <f>'Moving Avg'!G2220</f>
        <v>10.01474</v>
      </c>
      <c r="I2220" s="2">
        <f>'Moving Avg'!H2220</f>
        <v>11.297649999999997</v>
      </c>
      <c r="J2220" s="5" t="str">
        <f>OBV!F2220</f>
        <v>BULLISH</v>
      </c>
      <c r="K2220" s="5" t="str">
        <f>OBV!G2220</f>
        <v>NEUTRAL</v>
      </c>
      <c r="L2220" s="5" t="str">
        <f>OBV!H2220</f>
        <v>BULLISH DIVERGENCE</v>
      </c>
      <c r="M2220" s="7">
        <f t="shared" si="340"/>
        <v>25</v>
      </c>
      <c r="N2220" s="7">
        <f t="shared" si="341"/>
        <v>45</v>
      </c>
      <c r="O2220" s="7">
        <f t="shared" si="342"/>
        <v>0</v>
      </c>
      <c r="P2220" s="7">
        <f t="shared" si="343"/>
        <v>66.5</v>
      </c>
      <c r="Q2220" s="8">
        <f t="shared" si="344"/>
        <v>34.475000000000001</v>
      </c>
      <c r="R2220" s="8">
        <f t="shared" si="345"/>
        <v>30.625</v>
      </c>
      <c r="S2220" s="8">
        <f t="shared" si="346"/>
        <v>40.424999999999997</v>
      </c>
      <c r="T2220" s="8">
        <f t="shared" si="347"/>
        <v>34.125</v>
      </c>
      <c r="U2220" s="7">
        <f t="shared" si="348"/>
        <v>35.174999999999997</v>
      </c>
      <c r="V2220" s="7">
        <f t="shared" si="349"/>
        <v>34.912499999999994</v>
      </c>
    </row>
    <row r="2221" spans="1:22" ht="13.5" x14ac:dyDescent="0.25">
      <c r="A2221" s="3">
        <f>RSI!A2221</f>
        <v>45238</v>
      </c>
      <c r="B2221" s="2">
        <f>RSI!B2221</f>
        <v>9.66</v>
      </c>
      <c r="C2221" s="2">
        <f>RSI!I2221</f>
        <v>55.375095932929739</v>
      </c>
      <c r="D2221" s="2">
        <f>MACD!E2221</f>
        <v>-8.9817777766779017E-2</v>
      </c>
      <c r="E2221" s="2">
        <f>MACD!F2221</f>
        <v>-5.9092635052426942E-2</v>
      </c>
      <c r="F2221" s="2">
        <f>'Moving Avg'!D2221</f>
        <v>9.288199999999998</v>
      </c>
      <c r="G2221" s="2">
        <f>'Moving Avg'!F2221</f>
        <v>9.30105</v>
      </c>
      <c r="H2221" s="2">
        <f>'Moving Avg'!G2221</f>
        <v>9.9776799999999994</v>
      </c>
      <c r="I2221" s="2">
        <f>'Moving Avg'!H2221</f>
        <v>11.285714999999998</v>
      </c>
      <c r="J2221" s="5" t="str">
        <f>OBV!F2221</f>
        <v>BULLISH</v>
      </c>
      <c r="K2221" s="5" t="str">
        <f>OBV!G2221</f>
        <v>NEUTRAL</v>
      </c>
      <c r="L2221" s="5" t="str">
        <f>OBV!H2221</f>
        <v>CONFIRMED BULLISH</v>
      </c>
      <c r="M2221" s="7">
        <f t="shared" si="340"/>
        <v>25</v>
      </c>
      <c r="N2221" s="7">
        <f t="shared" si="341"/>
        <v>100</v>
      </c>
      <c r="O2221" s="7">
        <f t="shared" si="342"/>
        <v>0</v>
      </c>
      <c r="P2221" s="7">
        <f t="shared" si="343"/>
        <v>83.5</v>
      </c>
      <c r="Q2221" s="8">
        <f t="shared" si="344"/>
        <v>56.274999999999999</v>
      </c>
      <c r="R2221" s="8">
        <f t="shared" si="345"/>
        <v>45.875</v>
      </c>
      <c r="S2221" s="8">
        <f t="shared" si="346"/>
        <v>56.325000000000003</v>
      </c>
      <c r="T2221" s="8">
        <f t="shared" si="347"/>
        <v>52.125</v>
      </c>
      <c r="U2221" s="7">
        <f t="shared" si="348"/>
        <v>52.82500000000001</v>
      </c>
      <c r="V2221" s="7">
        <f t="shared" si="349"/>
        <v>52.650000000000006</v>
      </c>
    </row>
    <row r="2222" spans="1:22" ht="13.5" x14ac:dyDescent="0.25">
      <c r="A2222" s="3">
        <f>RSI!A2222</f>
        <v>45239</v>
      </c>
      <c r="B2222" s="2">
        <f>RSI!B2222</f>
        <v>9.66</v>
      </c>
      <c r="C2222" s="2">
        <f>RSI!I2222</f>
        <v>55.375095932929739</v>
      </c>
      <c r="D2222" s="2">
        <f>MACD!E2222</f>
        <v>-0.11627152766016202</v>
      </c>
      <c r="E2222" s="2">
        <f>MACD!F2222</f>
        <v>-7.0528413573973964E-2</v>
      </c>
      <c r="F2222" s="2">
        <f>'Moving Avg'!D2222</f>
        <v>9.4121999999999986</v>
      </c>
      <c r="G2222" s="2">
        <f>'Moving Avg'!F2222</f>
        <v>9.3147500000000001</v>
      </c>
      <c r="H2222" s="2">
        <f>'Moving Avg'!G2222</f>
        <v>9.9406200000000009</v>
      </c>
      <c r="I2222" s="2">
        <f>'Moving Avg'!H2222</f>
        <v>11.274819999999998</v>
      </c>
      <c r="J2222" s="5" t="str">
        <f>OBV!F2222</f>
        <v>BULLISH</v>
      </c>
      <c r="K2222" s="5" t="str">
        <f>OBV!G2222</f>
        <v>NEUTRAL</v>
      </c>
      <c r="L2222" s="5" t="str">
        <f>OBV!H2222</f>
        <v>CONFIRMED BULLISH</v>
      </c>
      <c r="M2222" s="7">
        <f t="shared" si="340"/>
        <v>25</v>
      </c>
      <c r="N2222" s="7">
        <f t="shared" si="341"/>
        <v>100</v>
      </c>
      <c r="O2222" s="7">
        <f t="shared" si="342"/>
        <v>0</v>
      </c>
      <c r="P2222" s="7">
        <f t="shared" si="343"/>
        <v>83.5</v>
      </c>
      <c r="Q2222" s="8">
        <f t="shared" si="344"/>
        <v>56.274999999999999</v>
      </c>
      <c r="R2222" s="8">
        <f t="shared" si="345"/>
        <v>45.875</v>
      </c>
      <c r="S2222" s="8">
        <f t="shared" si="346"/>
        <v>56.325000000000003</v>
      </c>
      <c r="T2222" s="8">
        <f t="shared" si="347"/>
        <v>52.125</v>
      </c>
      <c r="U2222" s="7">
        <f t="shared" si="348"/>
        <v>52.82500000000001</v>
      </c>
      <c r="V2222" s="7">
        <f t="shared" si="349"/>
        <v>52.650000000000006</v>
      </c>
    </row>
    <row r="2223" spans="1:22" ht="13.5" x14ac:dyDescent="0.25">
      <c r="A2223" s="3">
        <f>RSI!A2223</f>
        <v>45240</v>
      </c>
      <c r="B2223" s="2">
        <f>RSI!B2223</f>
        <v>9.66</v>
      </c>
      <c r="C2223" s="2">
        <f>RSI!I2223</f>
        <v>55.375095932929739</v>
      </c>
      <c r="D2223" s="2">
        <f>MACD!E2223</f>
        <v>-0.13970655646369501</v>
      </c>
      <c r="E2223" s="2">
        <f>MACD!F2223</f>
        <v>-8.4364042151918173E-2</v>
      </c>
      <c r="F2223" s="2">
        <f>'Moving Avg'!D2223</f>
        <v>9.4829999999999988</v>
      </c>
      <c r="G2223" s="2">
        <f>'Moving Avg'!F2223</f>
        <v>9.3324499999999979</v>
      </c>
      <c r="H2223" s="2">
        <f>'Moving Avg'!G2223</f>
        <v>9.9035600000000006</v>
      </c>
      <c r="I2223" s="2">
        <f>'Moving Avg'!H2223</f>
        <v>11.263134999999995</v>
      </c>
      <c r="J2223" s="5" t="str">
        <f>OBV!F2223</f>
        <v>NEUTRAL</v>
      </c>
      <c r="K2223" s="5" t="str">
        <f>OBV!G2223</f>
        <v>NEUTRAL</v>
      </c>
      <c r="L2223" s="5" t="str">
        <f>OBV!H2223</f>
        <v>NEUTRAL</v>
      </c>
      <c r="M2223" s="7">
        <f t="shared" si="340"/>
        <v>25</v>
      </c>
      <c r="N2223" s="7">
        <f t="shared" si="341"/>
        <v>100</v>
      </c>
      <c r="O2223" s="7">
        <f t="shared" si="342"/>
        <v>0</v>
      </c>
      <c r="P2223" s="7">
        <f t="shared" si="343"/>
        <v>33</v>
      </c>
      <c r="Q2223" s="8">
        <f t="shared" si="344"/>
        <v>48.7</v>
      </c>
      <c r="R2223" s="8">
        <f t="shared" si="345"/>
        <v>33.25</v>
      </c>
      <c r="S2223" s="8">
        <f t="shared" si="346"/>
        <v>33.6</v>
      </c>
      <c r="T2223" s="8">
        <f t="shared" si="347"/>
        <v>39.5</v>
      </c>
      <c r="U2223" s="7">
        <f t="shared" si="348"/>
        <v>38.516666666666673</v>
      </c>
      <c r="V2223" s="7">
        <f t="shared" si="349"/>
        <v>38.762500000000003</v>
      </c>
    </row>
    <row r="2224" spans="1:22" ht="13.5" x14ac:dyDescent="0.25">
      <c r="A2224" s="3">
        <f>RSI!A2224</f>
        <v>45243</v>
      </c>
      <c r="B2224" s="2">
        <f>RSI!B2224</f>
        <v>9.66</v>
      </c>
      <c r="C2224" s="2">
        <f>RSI!I2224</f>
        <v>55.375095932929732</v>
      </c>
      <c r="D2224" s="2">
        <f>MACD!E2224</f>
        <v>-0.1605094245409493</v>
      </c>
      <c r="E2224" s="2">
        <f>MACD!F2224</f>
        <v>-9.9593118629724392E-2</v>
      </c>
      <c r="F2224" s="2">
        <f>'Moving Avg'!D2224</f>
        <v>9.5538000000000007</v>
      </c>
      <c r="G2224" s="2">
        <f>'Moving Avg'!F2224</f>
        <v>9.3501499999999993</v>
      </c>
      <c r="H2224" s="2">
        <f>'Moving Avg'!G2224</f>
        <v>9.8698800000000002</v>
      </c>
      <c r="I2224" s="2">
        <f>'Moving Avg'!H2224</f>
        <v>11.251449999999993</v>
      </c>
      <c r="J2224" s="5" t="str">
        <f>OBV!F2224</f>
        <v>NEUTRAL</v>
      </c>
      <c r="K2224" s="5" t="str">
        <f>OBV!G2224</f>
        <v>NEUTRAL</v>
      </c>
      <c r="L2224" s="5" t="str">
        <f>OBV!H2224</f>
        <v>NEUTRAL</v>
      </c>
      <c r="M2224" s="7">
        <f t="shared" si="340"/>
        <v>25</v>
      </c>
      <c r="N2224" s="7">
        <f t="shared" si="341"/>
        <v>100</v>
      </c>
      <c r="O2224" s="7">
        <f t="shared" si="342"/>
        <v>0</v>
      </c>
      <c r="P2224" s="7">
        <f t="shared" si="343"/>
        <v>33</v>
      </c>
      <c r="Q2224" s="8">
        <f t="shared" si="344"/>
        <v>48.7</v>
      </c>
      <c r="R2224" s="8">
        <f t="shared" si="345"/>
        <v>33.25</v>
      </c>
      <c r="S2224" s="8">
        <f t="shared" si="346"/>
        <v>33.6</v>
      </c>
      <c r="T2224" s="8">
        <f t="shared" si="347"/>
        <v>39.5</v>
      </c>
      <c r="U2224" s="7">
        <f t="shared" si="348"/>
        <v>38.516666666666673</v>
      </c>
      <c r="V2224" s="7">
        <f t="shared" si="349"/>
        <v>38.762500000000003</v>
      </c>
    </row>
    <row r="2225" spans="1:22" ht="13.5" x14ac:dyDescent="0.25">
      <c r="A2225" s="3">
        <f>RSI!A2225</f>
        <v>45244</v>
      </c>
      <c r="B2225" s="2">
        <f>RSI!B2225</f>
        <v>9.66</v>
      </c>
      <c r="C2225" s="2">
        <f>RSI!I2225</f>
        <v>55.375095932929732</v>
      </c>
      <c r="D2225" s="2">
        <f>MACD!E2225</f>
        <v>-0.17901298870927107</v>
      </c>
      <c r="E2225" s="2">
        <f>MACD!F2225</f>
        <v>-0.11547709264563374</v>
      </c>
      <c r="F2225" s="2">
        <f>'Moving Avg'!D2225</f>
        <v>9.66</v>
      </c>
      <c r="G2225" s="2">
        <f>'Moving Avg'!F2225</f>
        <v>9.3678499999999971</v>
      </c>
      <c r="H2225" s="2">
        <f>'Moving Avg'!G2225</f>
        <v>9.8362000000000016</v>
      </c>
      <c r="I2225" s="2">
        <f>'Moving Avg'!H2225</f>
        <v>11.240014999999994</v>
      </c>
      <c r="J2225" s="5" t="str">
        <f>OBV!F2225</f>
        <v>NEUTRAL</v>
      </c>
      <c r="K2225" s="5" t="str">
        <f>OBV!G2225</f>
        <v>NEUTRAL</v>
      </c>
      <c r="L2225" s="5" t="str">
        <f>OBV!H2225</f>
        <v>NEUTRAL</v>
      </c>
      <c r="M2225" s="7">
        <f t="shared" si="340"/>
        <v>25</v>
      </c>
      <c r="N2225" s="7">
        <f t="shared" si="341"/>
        <v>100</v>
      </c>
      <c r="O2225" s="7">
        <f t="shared" si="342"/>
        <v>0</v>
      </c>
      <c r="P2225" s="7">
        <f t="shared" si="343"/>
        <v>33</v>
      </c>
      <c r="Q2225" s="8">
        <f t="shared" si="344"/>
        <v>48.7</v>
      </c>
      <c r="R2225" s="8">
        <f t="shared" si="345"/>
        <v>33.25</v>
      </c>
      <c r="S2225" s="8">
        <f t="shared" si="346"/>
        <v>33.6</v>
      </c>
      <c r="T2225" s="8">
        <f t="shared" si="347"/>
        <v>39.5</v>
      </c>
      <c r="U2225" s="7">
        <f t="shared" si="348"/>
        <v>38.516666666666673</v>
      </c>
      <c r="V2225" s="7">
        <f t="shared" si="349"/>
        <v>38.762500000000003</v>
      </c>
    </row>
    <row r="2226" spans="1:22" ht="13.5" x14ac:dyDescent="0.25">
      <c r="A2226" s="3">
        <f>RSI!A2226</f>
        <v>45245</v>
      </c>
      <c r="B2226" s="2">
        <f>RSI!B2226</f>
        <v>10.192</v>
      </c>
      <c r="C2226" s="2">
        <f>RSI!I2226</f>
        <v>69.854043356897932</v>
      </c>
      <c r="D2226" s="2">
        <f>MACD!E2226</f>
        <v>-0.27583472144845089</v>
      </c>
      <c r="E2226" s="2">
        <f>MACD!F2226</f>
        <v>-0.14754861840619718</v>
      </c>
      <c r="F2226" s="2">
        <f>'Moving Avg'!D2226</f>
        <v>9.7664000000000009</v>
      </c>
      <c r="G2226" s="2">
        <f>'Moving Avg'!F2226</f>
        <v>9.4121499999999987</v>
      </c>
      <c r="H2226" s="2">
        <f>'Moving Avg'!G2226</f>
        <v>9.8131599999999999</v>
      </c>
      <c r="I2226" s="2">
        <f>'Moving Avg'!H2226</f>
        <v>11.231239999999993</v>
      </c>
      <c r="J2226" s="5" t="str">
        <f>OBV!F2226</f>
        <v>BULLISH</v>
      </c>
      <c r="K2226" s="5" t="str">
        <f>OBV!G2226</f>
        <v>NEUTRAL</v>
      </c>
      <c r="L2226" s="5" t="str">
        <f>OBV!H2226</f>
        <v>CONFIRMED BULLISH</v>
      </c>
      <c r="M2226" s="7">
        <f t="shared" si="340"/>
        <v>25</v>
      </c>
      <c r="N2226" s="7">
        <f t="shared" si="341"/>
        <v>100</v>
      </c>
      <c r="O2226" s="7">
        <f t="shared" si="342"/>
        <v>0</v>
      </c>
      <c r="P2226" s="7">
        <f t="shared" si="343"/>
        <v>83.5</v>
      </c>
      <c r="Q2226" s="8">
        <f t="shared" si="344"/>
        <v>56.274999999999999</v>
      </c>
      <c r="R2226" s="8">
        <f t="shared" si="345"/>
        <v>45.875</v>
      </c>
      <c r="S2226" s="8">
        <f t="shared" si="346"/>
        <v>56.325000000000003</v>
      </c>
      <c r="T2226" s="8">
        <f t="shared" si="347"/>
        <v>52.125</v>
      </c>
      <c r="U2226" s="7">
        <f t="shared" si="348"/>
        <v>52.82500000000001</v>
      </c>
      <c r="V2226" s="7">
        <f t="shared" si="349"/>
        <v>52.650000000000006</v>
      </c>
    </row>
    <row r="2227" spans="1:22" ht="13.5" x14ac:dyDescent="0.25">
      <c r="A2227" s="3">
        <f>RSI!A2227</f>
        <v>45246</v>
      </c>
      <c r="B2227" s="2">
        <f>RSI!B2227</f>
        <v>10.192</v>
      </c>
      <c r="C2227" s="2">
        <f>RSI!I2227</f>
        <v>69.854043356897932</v>
      </c>
      <c r="D2227" s="2">
        <f>MACD!E2227</f>
        <v>-0.36167699386292718</v>
      </c>
      <c r="E2227" s="2">
        <f>MACD!F2227</f>
        <v>-0.1903742934975432</v>
      </c>
      <c r="F2227" s="2">
        <f>'Moving Avg'!D2227</f>
        <v>9.8727999999999998</v>
      </c>
      <c r="G2227" s="2">
        <f>'Moving Avg'!F2227</f>
        <v>9.4520499999999998</v>
      </c>
      <c r="H2227" s="2">
        <f>'Moving Avg'!G2227</f>
        <v>9.7945400000000014</v>
      </c>
      <c r="I2227" s="2">
        <f>'Moving Avg'!H2227</f>
        <v>11.225124999999997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  <c r="M2227" s="7">
        <f t="shared" si="340"/>
        <v>25</v>
      </c>
      <c r="N2227" s="7">
        <f t="shared" si="341"/>
        <v>100</v>
      </c>
      <c r="O2227" s="7">
        <f t="shared" si="342"/>
        <v>0</v>
      </c>
      <c r="P2227" s="7">
        <f t="shared" si="343"/>
        <v>83.5</v>
      </c>
      <c r="Q2227" s="8">
        <f t="shared" si="344"/>
        <v>56.274999999999999</v>
      </c>
      <c r="R2227" s="8">
        <f t="shared" si="345"/>
        <v>45.875</v>
      </c>
      <c r="S2227" s="8">
        <f t="shared" si="346"/>
        <v>56.325000000000003</v>
      </c>
      <c r="T2227" s="8">
        <f t="shared" si="347"/>
        <v>52.125</v>
      </c>
      <c r="U2227" s="7">
        <f t="shared" si="348"/>
        <v>52.82500000000001</v>
      </c>
      <c r="V2227" s="7">
        <f t="shared" si="349"/>
        <v>52.650000000000006</v>
      </c>
    </row>
    <row r="2228" spans="1:22" ht="13.5" x14ac:dyDescent="0.25">
      <c r="A2228" s="3">
        <f>RSI!A2228</f>
        <v>45247</v>
      </c>
      <c r="B2228" s="2">
        <f>RSI!B2228</f>
        <v>10.192</v>
      </c>
      <c r="C2228" s="2">
        <f>RSI!I2228</f>
        <v>69.854043356897932</v>
      </c>
      <c r="D2228" s="2">
        <f>MACD!E2228</f>
        <v>-0.39701578855959063</v>
      </c>
      <c r="E2228" s="2">
        <f>MACD!F2228</f>
        <v>-0.2317025925099527</v>
      </c>
      <c r="F2228" s="2">
        <f>'Moving Avg'!D2228</f>
        <v>9.9792000000000005</v>
      </c>
      <c r="G2228" s="2">
        <f>'Moving Avg'!F2228</f>
        <v>9.4919499999999992</v>
      </c>
      <c r="H2228" s="2">
        <f>'Moving Avg'!G2228</f>
        <v>9.7799999999999994</v>
      </c>
      <c r="I2228" s="2">
        <f>'Moving Avg'!H2228</f>
        <v>11.217179999999995</v>
      </c>
      <c r="J2228" s="5" t="str">
        <f>OBV!F2228</f>
        <v>BULLISH</v>
      </c>
      <c r="K2228" s="5" t="str">
        <f>OBV!G2228</f>
        <v>NEUTRAL</v>
      </c>
      <c r="L2228" s="5" t="str">
        <f>OBV!H2228</f>
        <v>CONFIRMED BULLISH</v>
      </c>
      <c r="M2228" s="7">
        <f t="shared" si="340"/>
        <v>25</v>
      </c>
      <c r="N2228" s="7">
        <f t="shared" si="341"/>
        <v>100</v>
      </c>
      <c r="O2228" s="7">
        <f t="shared" si="342"/>
        <v>0</v>
      </c>
      <c r="P2228" s="7">
        <f t="shared" si="343"/>
        <v>83.5</v>
      </c>
      <c r="Q2228" s="8">
        <f t="shared" si="344"/>
        <v>56.274999999999999</v>
      </c>
      <c r="R2228" s="8">
        <f t="shared" si="345"/>
        <v>45.875</v>
      </c>
      <c r="S2228" s="8">
        <f t="shared" si="346"/>
        <v>56.325000000000003</v>
      </c>
      <c r="T2228" s="8">
        <f t="shared" si="347"/>
        <v>52.125</v>
      </c>
      <c r="U2228" s="7">
        <f t="shared" si="348"/>
        <v>52.82500000000001</v>
      </c>
      <c r="V2228" s="7">
        <f t="shared" si="349"/>
        <v>52.650000000000006</v>
      </c>
    </row>
    <row r="2229" spans="1:22" ht="13.5" x14ac:dyDescent="0.25">
      <c r="A2229" s="3">
        <f>RSI!A2229</f>
        <v>45250</v>
      </c>
      <c r="B2229" s="2">
        <f>RSI!B2229</f>
        <v>10.635</v>
      </c>
      <c r="C2229" s="2">
        <f>RSI!I2229</f>
        <v>77.460077336405831</v>
      </c>
      <c r="D2229" s="2">
        <f>MACD!E2229</f>
        <v>-0.46309016288250859</v>
      </c>
      <c r="E2229" s="2">
        <f>MACD!F2229</f>
        <v>-0.27798010658446393</v>
      </c>
      <c r="F2229" s="2">
        <f>'Moving Avg'!D2229</f>
        <v>10.174200000000001</v>
      </c>
      <c r="G2229" s="2">
        <f>'Moving Avg'!F2229</f>
        <v>9.5584000000000007</v>
      </c>
      <c r="H2229" s="2">
        <f>'Moving Avg'!G2229</f>
        <v>9.7737999999999996</v>
      </c>
      <c r="I2229" s="2">
        <f>'Moving Avg'!H2229</f>
        <v>11.212529999999997</v>
      </c>
      <c r="J2229" s="5" t="str">
        <f>OBV!F2229</f>
        <v>BULLISH</v>
      </c>
      <c r="K2229" s="5" t="str">
        <f>OBV!G2229</f>
        <v>NEUTRAL</v>
      </c>
      <c r="L2229" s="5" t="str">
        <f>OBV!H2229</f>
        <v>CONFIRMED BULLISH</v>
      </c>
      <c r="M2229" s="7">
        <f t="shared" si="340"/>
        <v>0</v>
      </c>
      <c r="N2229" s="7">
        <f t="shared" si="341"/>
        <v>100</v>
      </c>
      <c r="O2229" s="7">
        <f t="shared" si="342"/>
        <v>0</v>
      </c>
      <c r="P2229" s="7">
        <f t="shared" si="343"/>
        <v>83.5</v>
      </c>
      <c r="Q2229" s="8">
        <f t="shared" si="344"/>
        <v>47.524999999999999</v>
      </c>
      <c r="R2229" s="8">
        <f t="shared" si="345"/>
        <v>40.875</v>
      </c>
      <c r="S2229" s="8">
        <f t="shared" si="346"/>
        <v>52.575000000000003</v>
      </c>
      <c r="T2229" s="8">
        <f t="shared" si="347"/>
        <v>45.875</v>
      </c>
      <c r="U2229" s="7">
        <f t="shared" si="348"/>
        <v>46.991666666666674</v>
      </c>
      <c r="V2229" s="7">
        <f t="shared" si="349"/>
        <v>46.712500000000006</v>
      </c>
    </row>
    <row r="2230" spans="1:22" ht="13.5" x14ac:dyDescent="0.25">
      <c r="A2230" s="3">
        <f>RSI!A2230</f>
        <v>45251</v>
      </c>
      <c r="B2230" s="2">
        <f>RSI!B2230</f>
        <v>10.635</v>
      </c>
      <c r="C2230" s="2">
        <f>RSI!I2230</f>
        <v>77.460077336405831</v>
      </c>
      <c r="D2230" s="2">
        <f>MACD!E2230</f>
        <v>-0.55195652267530626</v>
      </c>
      <c r="E2230" s="2">
        <f>MACD!F2230</f>
        <v>-0.33277538980263238</v>
      </c>
      <c r="F2230" s="2">
        <f>'Moving Avg'!D2230</f>
        <v>10.369199999999999</v>
      </c>
      <c r="G2230" s="2">
        <f>'Moving Avg'!F2230</f>
        <v>9.6248499999999986</v>
      </c>
      <c r="H2230" s="2">
        <f>'Moving Avg'!G2230</f>
        <v>9.7737999999999996</v>
      </c>
      <c r="I2230" s="2">
        <f>'Moving Avg'!H2230</f>
        <v>11.207549999999999</v>
      </c>
      <c r="J2230" s="5" t="str">
        <f>OBV!F2230</f>
        <v>BULLISH</v>
      </c>
      <c r="K2230" s="5" t="str">
        <f>OBV!G2230</f>
        <v>NEUTRAL</v>
      </c>
      <c r="L2230" s="5" t="str">
        <f>OBV!H2230</f>
        <v>CONFIRMED BULLISH</v>
      </c>
      <c r="M2230" s="7">
        <f t="shared" si="340"/>
        <v>0</v>
      </c>
      <c r="N2230" s="7">
        <f t="shared" si="341"/>
        <v>100</v>
      </c>
      <c r="O2230" s="7">
        <f t="shared" si="342"/>
        <v>0</v>
      </c>
      <c r="P2230" s="7">
        <f t="shared" si="343"/>
        <v>83.5</v>
      </c>
      <c r="Q2230" s="8">
        <f t="shared" si="344"/>
        <v>47.524999999999999</v>
      </c>
      <c r="R2230" s="8">
        <f t="shared" si="345"/>
        <v>40.875</v>
      </c>
      <c r="S2230" s="8">
        <f t="shared" si="346"/>
        <v>52.575000000000003</v>
      </c>
      <c r="T2230" s="8">
        <f t="shared" si="347"/>
        <v>45.875</v>
      </c>
      <c r="U2230" s="7">
        <f t="shared" si="348"/>
        <v>46.991666666666674</v>
      </c>
      <c r="V2230" s="7">
        <f t="shared" si="349"/>
        <v>46.712500000000006</v>
      </c>
    </row>
    <row r="2231" spans="1:22" ht="13.5" x14ac:dyDescent="0.25">
      <c r="A2231" s="3">
        <f>RSI!A2231</f>
        <v>45252</v>
      </c>
      <c r="B2231" s="2">
        <f>RSI!B2231</f>
        <v>10.635</v>
      </c>
      <c r="C2231" s="2">
        <f>RSI!I2231</f>
        <v>77.460077336405831</v>
      </c>
      <c r="D2231" s="2">
        <f>MACD!E2231</f>
        <v>-0.55076114618618455</v>
      </c>
      <c r="E2231" s="2">
        <f>MACD!F2231</f>
        <v>-0.37637254107934281</v>
      </c>
      <c r="F2231" s="2">
        <f>'Moving Avg'!D2231</f>
        <v>10.457799999999999</v>
      </c>
      <c r="G2231" s="2">
        <f>'Moving Avg'!F2231</f>
        <v>9.6913</v>
      </c>
      <c r="H2231" s="2">
        <f>'Moving Avg'!G2231</f>
        <v>9.7649400000000011</v>
      </c>
      <c r="I2231" s="2">
        <f>'Moving Avg'!H2231</f>
        <v>11.20261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  <c r="M2231" s="7">
        <f t="shared" si="340"/>
        <v>0</v>
      </c>
      <c r="N2231" s="7">
        <f t="shared" si="341"/>
        <v>100</v>
      </c>
      <c r="O2231" s="7">
        <f t="shared" si="342"/>
        <v>0</v>
      </c>
      <c r="P2231" s="7">
        <f t="shared" si="343"/>
        <v>33</v>
      </c>
      <c r="Q2231" s="8">
        <f t="shared" si="344"/>
        <v>39.950000000000003</v>
      </c>
      <c r="R2231" s="8">
        <f t="shared" si="345"/>
        <v>28.25</v>
      </c>
      <c r="S2231" s="8">
        <f t="shared" si="346"/>
        <v>29.85</v>
      </c>
      <c r="T2231" s="8">
        <f t="shared" si="347"/>
        <v>33.25</v>
      </c>
      <c r="U2231" s="7">
        <f t="shared" si="348"/>
        <v>32.683333333333337</v>
      </c>
      <c r="V2231" s="7">
        <f t="shared" si="349"/>
        <v>32.825000000000003</v>
      </c>
    </row>
    <row r="2232" spans="1:22" ht="13.5" x14ac:dyDescent="0.25">
      <c r="A2232" s="3">
        <f>RSI!A2232</f>
        <v>45253</v>
      </c>
      <c r="B2232" s="2">
        <f>RSI!B2232</f>
        <v>10.6</v>
      </c>
      <c r="C2232" s="2">
        <f>RSI!I2232</f>
        <v>75.578399582321651</v>
      </c>
      <c r="D2232" s="2">
        <f>MACD!E2232</f>
        <v>-0.55206663587492244</v>
      </c>
      <c r="E2232" s="2">
        <f>MACD!F2232</f>
        <v>-0.41151136003845873</v>
      </c>
      <c r="F2232" s="2">
        <f>'Moving Avg'!D2232</f>
        <v>10.539399999999999</v>
      </c>
      <c r="G2232" s="2">
        <f>'Moving Avg'!F2232</f>
        <v>9.7559999999999985</v>
      </c>
      <c r="H2232" s="2">
        <f>'Moving Avg'!G2232</f>
        <v>9.7606800000000025</v>
      </c>
      <c r="I2232" s="2">
        <f>'Moving Avg'!H2232</f>
        <v>11.197454999999998</v>
      </c>
      <c r="J2232" s="5" t="str">
        <f>OBV!F2232</f>
        <v>BEARISH</v>
      </c>
      <c r="K2232" s="5" t="str">
        <f>OBV!G2232</f>
        <v>NEUTRAL</v>
      </c>
      <c r="L2232" s="5" t="str">
        <f>OBV!H2232</f>
        <v>BEARISH DIVERGENCE</v>
      </c>
      <c r="M2232" s="7">
        <f t="shared" si="340"/>
        <v>0</v>
      </c>
      <c r="N2232" s="7">
        <f t="shared" si="341"/>
        <v>100</v>
      </c>
      <c r="O2232" s="7">
        <f t="shared" si="342"/>
        <v>0</v>
      </c>
      <c r="P2232" s="7">
        <f t="shared" si="343"/>
        <v>16.5</v>
      </c>
      <c r="Q2232" s="8">
        <f t="shared" si="344"/>
        <v>37.475000000000001</v>
      </c>
      <c r="R2232" s="8">
        <f t="shared" si="345"/>
        <v>24.125</v>
      </c>
      <c r="S2232" s="8">
        <f t="shared" si="346"/>
        <v>22.425000000000001</v>
      </c>
      <c r="T2232" s="8">
        <f t="shared" si="347"/>
        <v>29.125</v>
      </c>
      <c r="U2232" s="7">
        <f t="shared" si="348"/>
        <v>28.008333333333336</v>
      </c>
      <c r="V2232" s="7">
        <f t="shared" si="349"/>
        <v>28.287500000000001</v>
      </c>
    </row>
    <row r="2233" spans="1:22" ht="13.5" x14ac:dyDescent="0.25">
      <c r="A2233" s="3">
        <f>RSI!A2233</f>
        <v>45254</v>
      </c>
      <c r="B2233" s="2">
        <f>RSI!B2233</f>
        <v>10.547000000000001</v>
      </c>
      <c r="C2233" s="2">
        <f>RSI!I2233</f>
        <v>72.698449365784285</v>
      </c>
      <c r="D2233" s="2">
        <f>MACD!E2233</f>
        <v>-0.55358442254416218</v>
      </c>
      <c r="E2233" s="2">
        <f>MACD!F2233</f>
        <v>-0.43992597253959942</v>
      </c>
      <c r="F2233" s="2">
        <f>'Moving Avg'!D2233</f>
        <v>10.610400000000002</v>
      </c>
      <c r="G2233" s="2">
        <f>'Moving Avg'!F2233</f>
        <v>9.8180499999999977</v>
      </c>
      <c r="H2233" s="2">
        <f>'Moving Avg'!G2233</f>
        <v>9.7511200000000038</v>
      </c>
      <c r="I2233" s="2">
        <f>'Moving Avg'!H2233</f>
        <v>11.192239999999996</v>
      </c>
      <c r="J2233" s="5" t="str">
        <f>OBV!F2233</f>
        <v>BEARISH</v>
      </c>
      <c r="K2233" s="5" t="str">
        <f>OBV!G2233</f>
        <v>NEUTRAL</v>
      </c>
      <c r="L2233" s="5" t="str">
        <f>OBV!H2233</f>
        <v>BEARISH DIVERGENCE</v>
      </c>
      <c r="M2233" s="7">
        <f t="shared" si="340"/>
        <v>0</v>
      </c>
      <c r="N2233" s="7">
        <f t="shared" si="341"/>
        <v>100</v>
      </c>
      <c r="O2233" s="7">
        <f t="shared" si="342"/>
        <v>0</v>
      </c>
      <c r="P2233" s="7">
        <f t="shared" si="343"/>
        <v>16.5</v>
      </c>
      <c r="Q2233" s="8">
        <f t="shared" si="344"/>
        <v>37.475000000000001</v>
      </c>
      <c r="R2233" s="8">
        <f t="shared" si="345"/>
        <v>24.125</v>
      </c>
      <c r="S2233" s="8">
        <f t="shared" si="346"/>
        <v>22.425000000000001</v>
      </c>
      <c r="T2233" s="8">
        <f t="shared" si="347"/>
        <v>29.125</v>
      </c>
      <c r="U2233" s="7">
        <f t="shared" si="348"/>
        <v>28.008333333333336</v>
      </c>
      <c r="V2233" s="7">
        <f t="shared" si="349"/>
        <v>28.287500000000001</v>
      </c>
    </row>
    <row r="2234" spans="1:22" ht="13.5" x14ac:dyDescent="0.25">
      <c r="A2234" s="3">
        <f>RSI!A2234</f>
        <v>45257</v>
      </c>
      <c r="B2234" s="2">
        <f>RSI!B2234</f>
        <v>10.547000000000001</v>
      </c>
      <c r="C2234" s="2">
        <f>RSI!I2234</f>
        <v>72.698449365784285</v>
      </c>
      <c r="D2234" s="2">
        <f>MACD!E2234</f>
        <v>-0.55857317936428963</v>
      </c>
      <c r="E2234" s="2">
        <f>MACD!F2234</f>
        <v>-0.46365541390453746</v>
      </c>
      <c r="F2234" s="2">
        <f>'Moving Avg'!D2234</f>
        <v>10.5928</v>
      </c>
      <c r="G2234" s="2">
        <f>'Moving Avg'!F2234</f>
        <v>9.880099999999997</v>
      </c>
      <c r="H2234" s="2">
        <f>'Moving Avg'!G2234</f>
        <v>9.7415600000000033</v>
      </c>
      <c r="I2234" s="2">
        <f>'Moving Avg'!H2234</f>
        <v>11.187484999999997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  <c r="M2234" s="7">
        <f t="shared" si="340"/>
        <v>0</v>
      </c>
      <c r="N2234" s="7">
        <f t="shared" si="341"/>
        <v>100</v>
      </c>
      <c r="O2234" s="7">
        <f t="shared" si="342"/>
        <v>0</v>
      </c>
      <c r="P2234" s="7">
        <f t="shared" si="343"/>
        <v>16.5</v>
      </c>
      <c r="Q2234" s="8">
        <f t="shared" si="344"/>
        <v>37.475000000000001</v>
      </c>
      <c r="R2234" s="8">
        <f t="shared" si="345"/>
        <v>24.125</v>
      </c>
      <c r="S2234" s="8">
        <f t="shared" si="346"/>
        <v>22.425000000000001</v>
      </c>
      <c r="T2234" s="8">
        <f t="shared" si="347"/>
        <v>29.125</v>
      </c>
      <c r="U2234" s="7">
        <f t="shared" si="348"/>
        <v>28.008333333333336</v>
      </c>
      <c r="V2234" s="7">
        <f t="shared" si="349"/>
        <v>28.287500000000001</v>
      </c>
    </row>
    <row r="2235" spans="1:22" ht="13.5" x14ac:dyDescent="0.25">
      <c r="A2235" s="3">
        <f>RSI!A2235</f>
        <v>45258</v>
      </c>
      <c r="B2235" s="2">
        <f>RSI!B2235</f>
        <v>10.547000000000001</v>
      </c>
      <c r="C2235" s="2">
        <f>RSI!I2235</f>
        <v>72.698449365784271</v>
      </c>
      <c r="D2235" s="2">
        <f>MACD!E2235</f>
        <v>-0.56622450531322777</v>
      </c>
      <c r="E2235" s="2">
        <f>MACD!F2235</f>
        <v>-0.48416923218627556</v>
      </c>
      <c r="F2235" s="2">
        <f>'Moving Avg'!D2235</f>
        <v>10.575200000000001</v>
      </c>
      <c r="G2235" s="2">
        <f>'Moving Avg'!F2235</f>
        <v>9.942149999999998</v>
      </c>
      <c r="H2235" s="2">
        <f>'Moving Avg'!G2235</f>
        <v>9.7320000000000046</v>
      </c>
      <c r="I2235" s="2">
        <f>'Moving Avg'!H2235</f>
        <v>11.182729999999999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  <c r="M2235" s="7">
        <f t="shared" si="340"/>
        <v>0</v>
      </c>
      <c r="N2235" s="7">
        <f t="shared" si="341"/>
        <v>100</v>
      </c>
      <c r="O2235" s="7">
        <f t="shared" si="342"/>
        <v>0</v>
      </c>
      <c r="P2235" s="7">
        <f t="shared" si="343"/>
        <v>16.5</v>
      </c>
      <c r="Q2235" s="8">
        <f t="shared" si="344"/>
        <v>37.475000000000001</v>
      </c>
      <c r="R2235" s="8">
        <f t="shared" si="345"/>
        <v>24.125</v>
      </c>
      <c r="S2235" s="8">
        <f t="shared" si="346"/>
        <v>22.425000000000001</v>
      </c>
      <c r="T2235" s="8">
        <f t="shared" si="347"/>
        <v>29.125</v>
      </c>
      <c r="U2235" s="7">
        <f t="shared" si="348"/>
        <v>28.008333333333336</v>
      </c>
      <c r="V2235" s="7">
        <f t="shared" si="349"/>
        <v>28.287500000000001</v>
      </c>
    </row>
    <row r="2236" spans="1:22" ht="13.5" x14ac:dyDescent="0.25">
      <c r="A2236" s="3">
        <f>RSI!A2236</f>
        <v>45259</v>
      </c>
      <c r="B2236" s="2">
        <f>RSI!B2236</f>
        <v>10.547000000000001</v>
      </c>
      <c r="C2236" s="2">
        <f>RSI!I2236</f>
        <v>72.698449365784271</v>
      </c>
      <c r="D2236" s="2">
        <f>MACD!E2236</f>
        <v>-0.49402854125256113</v>
      </c>
      <c r="E2236" s="2">
        <f>MACD!F2236</f>
        <v>-0.4861410939995327</v>
      </c>
      <c r="F2236" s="2">
        <f>'Moving Avg'!D2236</f>
        <v>10.557599999999999</v>
      </c>
      <c r="G2236" s="2">
        <f>'Moving Avg'!F2236</f>
        <v>10.017499999999998</v>
      </c>
      <c r="H2236" s="2">
        <f>'Moving Avg'!G2236</f>
        <v>9.7274000000000065</v>
      </c>
      <c r="I2236" s="2">
        <f>'Moving Avg'!H2236</f>
        <v>11.177599999999998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  <c r="M2236" s="7">
        <f t="shared" si="340"/>
        <v>0</v>
      </c>
      <c r="N2236" s="7">
        <f t="shared" si="341"/>
        <v>45</v>
      </c>
      <c r="O2236" s="7">
        <f t="shared" si="342"/>
        <v>0</v>
      </c>
      <c r="P2236" s="7">
        <f t="shared" si="343"/>
        <v>16.5</v>
      </c>
      <c r="Q2236" s="8">
        <f t="shared" si="344"/>
        <v>18.224999999999998</v>
      </c>
      <c r="R2236" s="8">
        <f t="shared" si="345"/>
        <v>13.125</v>
      </c>
      <c r="S2236" s="8">
        <f t="shared" si="346"/>
        <v>14.175000000000001</v>
      </c>
      <c r="T2236" s="8">
        <f t="shared" si="347"/>
        <v>15.375</v>
      </c>
      <c r="U2236" s="7">
        <f t="shared" si="348"/>
        <v>15.174999999999999</v>
      </c>
      <c r="V2236" s="7">
        <f t="shared" si="349"/>
        <v>15.225</v>
      </c>
    </row>
    <row r="2237" spans="1:22" ht="13.5" x14ac:dyDescent="0.25">
      <c r="A2237" s="3">
        <f>RSI!A2237</f>
        <v>45260</v>
      </c>
      <c r="B2237" s="2">
        <f>RSI!B2237</f>
        <v>10.52</v>
      </c>
      <c r="C2237" s="2">
        <f>RSI!I2237</f>
        <v>70.848563366092023</v>
      </c>
      <c r="D2237" s="2">
        <f>MACD!E2237</f>
        <v>-0.43388038090585468</v>
      </c>
      <c r="E2237" s="2">
        <f>MACD!F2237</f>
        <v>-0.47568895138079714</v>
      </c>
      <c r="F2237" s="2">
        <f>'Moving Avg'!D2237</f>
        <v>10.541599999999999</v>
      </c>
      <c r="G2237" s="2">
        <f>'Moving Avg'!F2237</f>
        <v>10.0915</v>
      </c>
      <c r="H2237" s="2">
        <f>'Moving Avg'!G2237</f>
        <v>9.7222600000000075</v>
      </c>
      <c r="I2237" s="2">
        <f>'Moving Avg'!H2237</f>
        <v>11.172499999999998</v>
      </c>
      <c r="J2237" s="5" t="str">
        <f>OBV!F2237</f>
        <v>BEARISH</v>
      </c>
      <c r="K2237" s="5" t="str">
        <f>OBV!G2237</f>
        <v>NEUTRAL</v>
      </c>
      <c r="L2237" s="5" t="str">
        <f>OBV!H2237</f>
        <v>CONFIRMED BEARISH</v>
      </c>
      <c r="M2237" s="7">
        <f t="shared" si="340"/>
        <v>0</v>
      </c>
      <c r="N2237" s="7">
        <f t="shared" si="341"/>
        <v>0</v>
      </c>
      <c r="O2237" s="7">
        <f t="shared" si="342"/>
        <v>0</v>
      </c>
      <c r="P2237" s="7">
        <f t="shared" si="343"/>
        <v>16.5</v>
      </c>
      <c r="Q2237" s="8">
        <f t="shared" si="344"/>
        <v>2.4750000000000001</v>
      </c>
      <c r="R2237" s="8">
        <f t="shared" si="345"/>
        <v>4.125</v>
      </c>
      <c r="S2237" s="8">
        <f t="shared" si="346"/>
        <v>7.4249999999999998</v>
      </c>
      <c r="T2237" s="8">
        <f t="shared" si="347"/>
        <v>4.125</v>
      </c>
      <c r="U2237" s="7">
        <f t="shared" si="348"/>
        <v>4.6749999999999998</v>
      </c>
      <c r="V2237" s="7">
        <f t="shared" si="349"/>
        <v>4.5374999999999996</v>
      </c>
    </row>
    <row r="2238" spans="1:22" ht="13.5" x14ac:dyDescent="0.25">
      <c r="A2238" s="3">
        <f>RSI!A2238</f>
        <v>45261</v>
      </c>
      <c r="B2238" s="2">
        <f>RSI!B2238</f>
        <v>10.458</v>
      </c>
      <c r="C2238" s="2">
        <f>RSI!I2238</f>
        <v>66.654255466651335</v>
      </c>
      <c r="D2238" s="2">
        <f>MACD!E2238</f>
        <v>-0.3809565472335823</v>
      </c>
      <c r="E2238" s="2">
        <f>MACD!F2238</f>
        <v>-0.4567424705513542</v>
      </c>
      <c r="F2238" s="2">
        <f>'Moving Avg'!D2238</f>
        <v>10.5238</v>
      </c>
      <c r="G2238" s="2">
        <f>'Moving Avg'!F2238</f>
        <v>10.149100000000001</v>
      </c>
      <c r="H2238" s="2">
        <f>'Moving Avg'!G2238</f>
        <v>9.7256200000000081</v>
      </c>
      <c r="I2238" s="2">
        <f>'Moving Avg'!H2238</f>
        <v>11.16705</v>
      </c>
      <c r="J2238" s="5" t="str">
        <f>OBV!F2238</f>
        <v>BEARISH</v>
      </c>
      <c r="K2238" s="5" t="str">
        <f>OBV!G2238</f>
        <v>NEUTRAL</v>
      </c>
      <c r="L2238" s="5" t="str">
        <f>OBV!H2238</f>
        <v>CONFIRMED BEARISH</v>
      </c>
      <c r="M2238" s="7">
        <f t="shared" si="340"/>
        <v>25</v>
      </c>
      <c r="N2238" s="7">
        <f t="shared" si="341"/>
        <v>0</v>
      </c>
      <c r="O2238" s="7">
        <f t="shared" si="342"/>
        <v>0</v>
      </c>
      <c r="P2238" s="7">
        <f t="shared" si="343"/>
        <v>16.5</v>
      </c>
      <c r="Q2238" s="8">
        <f t="shared" si="344"/>
        <v>11.225</v>
      </c>
      <c r="R2238" s="8">
        <f t="shared" si="345"/>
        <v>9.125</v>
      </c>
      <c r="S2238" s="8">
        <f t="shared" si="346"/>
        <v>11.175000000000001</v>
      </c>
      <c r="T2238" s="8">
        <f t="shared" si="347"/>
        <v>10.375</v>
      </c>
      <c r="U2238" s="7">
        <f t="shared" si="348"/>
        <v>10.508333333333335</v>
      </c>
      <c r="V2238" s="7">
        <f t="shared" si="349"/>
        <v>10.475000000000001</v>
      </c>
    </row>
    <row r="2239" spans="1:22" ht="13.5" x14ac:dyDescent="0.25">
      <c r="A2239" s="3">
        <f>RSI!A2239</f>
        <v>45264</v>
      </c>
      <c r="B2239" s="2">
        <f>RSI!B2239</f>
        <v>10.724</v>
      </c>
      <c r="C2239" s="2">
        <f>RSI!I2239</f>
        <v>73.816272675963319</v>
      </c>
      <c r="D2239" s="2">
        <f>MACD!E2239</f>
        <v>-0.28973181661019254</v>
      </c>
      <c r="E2239" s="2">
        <f>MACD!F2239</f>
        <v>-0.42334033976312191</v>
      </c>
      <c r="F2239" s="2">
        <f>'Moving Avg'!D2239</f>
        <v>10.559200000000001</v>
      </c>
      <c r="G2239" s="2">
        <f>'Moving Avg'!F2239</f>
        <v>10.220000000000002</v>
      </c>
      <c r="H2239" s="2">
        <f>'Moving Avg'!G2239</f>
        <v>9.7380400000000069</v>
      </c>
      <c r="I2239" s="2">
        <f>'Moving Avg'!H2239</f>
        <v>11.162970000000003</v>
      </c>
      <c r="J2239" s="5" t="str">
        <f>OBV!F2239</f>
        <v>BEARISH</v>
      </c>
      <c r="K2239" s="5" t="str">
        <f>OBV!G2239</f>
        <v>NEUTRAL</v>
      </c>
      <c r="L2239" s="5" t="str">
        <f>OBV!H2239</f>
        <v>BEARISH DIVERGENCE</v>
      </c>
      <c r="M2239" s="7">
        <f t="shared" si="340"/>
        <v>0</v>
      </c>
      <c r="N2239" s="7">
        <f t="shared" si="341"/>
        <v>0</v>
      </c>
      <c r="O2239" s="7">
        <f t="shared" si="342"/>
        <v>0</v>
      </c>
      <c r="P2239" s="7">
        <f t="shared" si="343"/>
        <v>16.5</v>
      </c>
      <c r="Q2239" s="8">
        <f t="shared" si="344"/>
        <v>2.4750000000000001</v>
      </c>
      <c r="R2239" s="8">
        <f t="shared" si="345"/>
        <v>4.125</v>
      </c>
      <c r="S2239" s="8">
        <f t="shared" si="346"/>
        <v>7.4249999999999998</v>
      </c>
      <c r="T2239" s="8">
        <f t="shared" si="347"/>
        <v>4.125</v>
      </c>
      <c r="U2239" s="7">
        <f t="shared" si="348"/>
        <v>4.6749999999999998</v>
      </c>
      <c r="V2239" s="7">
        <f t="shared" si="349"/>
        <v>4.5374999999999996</v>
      </c>
    </row>
    <row r="2240" spans="1:22" ht="13.5" x14ac:dyDescent="0.25">
      <c r="A2240" s="3">
        <f>RSI!A2240</f>
        <v>45265</v>
      </c>
      <c r="B2240" s="2">
        <f>RSI!B2240</f>
        <v>10.635</v>
      </c>
      <c r="C2240" s="2">
        <f>RSI!I2240</f>
        <v>68.513940391432712</v>
      </c>
      <c r="D2240" s="2">
        <f>MACD!E2240</f>
        <v>-0.20937931465044102</v>
      </c>
      <c r="E2240" s="2">
        <f>MACD!F2240</f>
        <v>-0.38054813474058574</v>
      </c>
      <c r="F2240" s="2">
        <f>'Moving Avg'!D2240</f>
        <v>10.576799999999999</v>
      </c>
      <c r="G2240" s="2">
        <f>'Moving Avg'!F2240</f>
        <v>10.295300000000001</v>
      </c>
      <c r="H2240" s="2">
        <f>'Moving Avg'!G2240</f>
        <v>9.7486800000000056</v>
      </c>
      <c r="I2240" s="2">
        <f>'Moving Avg'!H2240</f>
        <v>11.158405000000002</v>
      </c>
      <c r="J2240" s="5" t="str">
        <f>OBV!F2240</f>
        <v>BEARISH</v>
      </c>
      <c r="K2240" s="5" t="str">
        <f>OBV!G2240</f>
        <v>NEUTRAL</v>
      </c>
      <c r="L2240" s="5" t="str">
        <f>OBV!H2240</f>
        <v>BEARISH DIVERGENCE</v>
      </c>
      <c r="M2240" s="7">
        <f t="shared" si="340"/>
        <v>25</v>
      </c>
      <c r="N2240" s="7">
        <f t="shared" si="341"/>
        <v>0</v>
      </c>
      <c r="O2240" s="7">
        <f t="shared" si="342"/>
        <v>0</v>
      </c>
      <c r="P2240" s="7">
        <f t="shared" si="343"/>
        <v>16.5</v>
      </c>
      <c r="Q2240" s="8">
        <f t="shared" si="344"/>
        <v>11.225</v>
      </c>
      <c r="R2240" s="8">
        <f t="shared" si="345"/>
        <v>9.125</v>
      </c>
      <c r="S2240" s="8">
        <f t="shared" si="346"/>
        <v>11.175000000000001</v>
      </c>
      <c r="T2240" s="8">
        <f t="shared" si="347"/>
        <v>10.375</v>
      </c>
      <c r="U2240" s="7">
        <f t="shared" si="348"/>
        <v>10.508333333333335</v>
      </c>
      <c r="V2240" s="7">
        <f t="shared" si="349"/>
        <v>10.475000000000001</v>
      </c>
    </row>
    <row r="2241" spans="1:22" ht="13.5" x14ac:dyDescent="0.25">
      <c r="A2241" s="3">
        <f>RSI!A2241</f>
        <v>45266</v>
      </c>
      <c r="B2241" s="2">
        <f>RSI!B2241</f>
        <v>10.635</v>
      </c>
      <c r="C2241" s="2">
        <f>RSI!I2241</f>
        <v>68.513940391432712</v>
      </c>
      <c r="D2241" s="2">
        <f>MACD!E2241</f>
        <v>-0.14403898616743938</v>
      </c>
      <c r="E2241" s="2">
        <f>MACD!F2241</f>
        <v>-0.33324630502595648</v>
      </c>
      <c r="F2241" s="2">
        <f>'Moving Avg'!D2241</f>
        <v>10.5944</v>
      </c>
      <c r="G2241" s="2">
        <f>'Moving Avg'!F2241</f>
        <v>10.344049999999999</v>
      </c>
      <c r="H2241" s="2">
        <f>'Moving Avg'!G2241</f>
        <v>9.7593200000000078</v>
      </c>
      <c r="I2241" s="2">
        <f>'Moving Avg'!H2241</f>
        <v>11.153755000000006</v>
      </c>
      <c r="J2241" s="5" t="str">
        <f>OBV!F2241</f>
        <v>BEARISH</v>
      </c>
      <c r="K2241" s="5" t="str">
        <f>OBV!G2241</f>
        <v>NEUTRAL</v>
      </c>
      <c r="L2241" s="5" t="str">
        <f>OBV!H2241</f>
        <v>BEARISH DIVERGENCE</v>
      </c>
      <c r="M2241" s="7">
        <f t="shared" si="340"/>
        <v>25</v>
      </c>
      <c r="N2241" s="7">
        <f t="shared" si="341"/>
        <v>0</v>
      </c>
      <c r="O2241" s="7">
        <f t="shared" si="342"/>
        <v>0</v>
      </c>
      <c r="P2241" s="7">
        <f t="shared" si="343"/>
        <v>16.5</v>
      </c>
      <c r="Q2241" s="8">
        <f t="shared" si="344"/>
        <v>11.225</v>
      </c>
      <c r="R2241" s="8">
        <f t="shared" si="345"/>
        <v>9.125</v>
      </c>
      <c r="S2241" s="8">
        <f t="shared" si="346"/>
        <v>11.175000000000001</v>
      </c>
      <c r="T2241" s="8">
        <f t="shared" si="347"/>
        <v>10.375</v>
      </c>
      <c r="U2241" s="7">
        <f t="shared" si="348"/>
        <v>10.508333333333335</v>
      </c>
      <c r="V2241" s="7">
        <f t="shared" si="349"/>
        <v>10.475000000000001</v>
      </c>
    </row>
    <row r="2242" spans="1:22" ht="13.5" x14ac:dyDescent="0.25">
      <c r="A2242" s="3">
        <f>RSI!A2242</f>
        <v>45267</v>
      </c>
      <c r="B2242" s="2">
        <f>RSI!B2242</f>
        <v>10.547000000000001</v>
      </c>
      <c r="C2242" s="2">
        <f>RSI!I2242</f>
        <v>63.299839064458027</v>
      </c>
      <c r="D2242" s="2">
        <f>MACD!E2242</f>
        <v>-9.0071048054918279E-2</v>
      </c>
      <c r="E2242" s="2">
        <f>MACD!F2242</f>
        <v>-0.28461125363174883</v>
      </c>
      <c r="F2242" s="2">
        <f>'Moving Avg'!D2242</f>
        <v>10.599799999999998</v>
      </c>
      <c r="G2242" s="2">
        <f>'Moving Avg'!F2242</f>
        <v>10.388399999999999</v>
      </c>
      <c r="H2242" s="2">
        <f>'Moving Avg'!G2242</f>
        <v>9.780060000000006</v>
      </c>
      <c r="I2242" s="2">
        <f>'Moving Avg'!H2242</f>
        <v>11.148750000000007</v>
      </c>
      <c r="J2242" s="5" t="str">
        <f>OBV!F2242</f>
        <v>BEARISH</v>
      </c>
      <c r="K2242" s="5" t="str">
        <f>OBV!G2242</f>
        <v>NEUTRAL</v>
      </c>
      <c r="L2242" s="5" t="str">
        <f>OBV!H2242</f>
        <v>BEARISH DIVERGENCE</v>
      </c>
      <c r="M2242" s="7">
        <f t="shared" ref="M2242:M2305" si="350">IF(C2242&lt;30,50, IF(C2242&gt;70, 0, 25))</f>
        <v>25</v>
      </c>
      <c r="N2242" s="7">
        <f t="shared" ref="N2242:N2305" si="351">IF(E2242-D2242&gt;0.02, 100, IF(E2242-D2242&lt;0,0,45))</f>
        <v>0</v>
      </c>
      <c r="O2242" s="7">
        <f t="shared" ref="O2242:O2305" si="352">IF(F2242-I2242&gt;10,100,IF(F2242-I2242&gt;5,75, IF(F2242-I2242&gt;0,50,0)))</f>
        <v>0</v>
      </c>
      <c r="P2242" s="7">
        <f t="shared" ref="P2242:P2305" si="353">IF(L2242="confirmed bullish", 34, IF(L2242="bullish divergence",17, 0))+IF(J2242="bullish",33,IF(J2242="bearish",0,16.5))+IF(K2242="strong",33,IF(K2242="weak",0,16.5))</f>
        <v>16.5</v>
      </c>
      <c r="Q2242" s="8">
        <f t="shared" si="344"/>
        <v>11.225</v>
      </c>
      <c r="R2242" s="8">
        <f t="shared" si="345"/>
        <v>9.125</v>
      </c>
      <c r="S2242" s="8">
        <f t="shared" si="346"/>
        <v>11.175000000000001</v>
      </c>
      <c r="T2242" s="8">
        <f t="shared" si="347"/>
        <v>10.375</v>
      </c>
      <c r="U2242" s="7">
        <f t="shared" si="348"/>
        <v>10.508333333333335</v>
      </c>
      <c r="V2242" s="7">
        <f t="shared" si="349"/>
        <v>10.475000000000001</v>
      </c>
    </row>
    <row r="2243" spans="1:22" ht="13.5" x14ac:dyDescent="0.25">
      <c r="A2243" s="3">
        <f>RSI!A2243</f>
        <v>45268</v>
      </c>
      <c r="B2243" s="2">
        <f>RSI!B2243</f>
        <v>10.547000000000001</v>
      </c>
      <c r="C2243" s="2">
        <f>RSI!I2243</f>
        <v>63.299839064458027</v>
      </c>
      <c r="D2243" s="2">
        <f>MACD!E2243</f>
        <v>-5.4311882319410643E-2</v>
      </c>
      <c r="E2243" s="2">
        <f>MACD!F2243</f>
        <v>-0.2385513793692812</v>
      </c>
      <c r="F2243" s="2">
        <f>'Moving Avg'!D2243</f>
        <v>10.617599999999999</v>
      </c>
      <c r="G2243" s="2">
        <f>'Moving Avg'!F2243</f>
        <v>10.432749999999999</v>
      </c>
      <c r="H2243" s="2">
        <f>'Moving Avg'!G2243</f>
        <v>9.7983200000000075</v>
      </c>
      <c r="I2243" s="2">
        <f>'Moving Avg'!H2243</f>
        <v>11.143785000000006</v>
      </c>
      <c r="J2243" s="5" t="str">
        <f>OBV!F2243</f>
        <v>BEARISH</v>
      </c>
      <c r="K2243" s="5" t="str">
        <f>OBV!G2243</f>
        <v>NEUTRAL</v>
      </c>
      <c r="L2243" s="5" t="str">
        <f>OBV!H2243</f>
        <v>BEARISH DIVERGENCE</v>
      </c>
      <c r="M2243" s="7">
        <f t="shared" si="350"/>
        <v>25</v>
      </c>
      <c r="N2243" s="7">
        <f t="shared" si="351"/>
        <v>0</v>
      </c>
      <c r="O2243" s="7">
        <f t="shared" si="352"/>
        <v>0</v>
      </c>
      <c r="P2243" s="7">
        <f t="shared" si="353"/>
        <v>16.5</v>
      </c>
      <c r="Q2243" s="8">
        <f t="shared" ref="Q2243:Q2306" si="354">0.35*M2243+N2243*0.35+O2243*0.15+P2243*0.15</f>
        <v>11.225</v>
      </c>
      <c r="R2243" s="8">
        <f t="shared" ref="R2243:R2306" si="355">M2243*0.2+N2243*0.2+O2243*0.35+P2243*0.25</f>
        <v>9.125</v>
      </c>
      <c r="S2243" s="8">
        <f t="shared" ref="S2243:S2306" si="356">M2243*0.15+N2243*0.15+O2243*0.25+P2243*0.45</f>
        <v>11.175000000000001</v>
      </c>
      <c r="T2243" s="8">
        <f t="shared" ref="T2243:T2306" si="357">0.25*SUM(M2243:P2243)</f>
        <v>10.375</v>
      </c>
      <c r="U2243" s="7">
        <f t="shared" ref="U2243:U2306" si="358">SUM(Q2243:S2243)/3</f>
        <v>10.508333333333335</v>
      </c>
      <c r="V2243" s="7">
        <f t="shared" ref="V2243:V2306" si="359">SUM(Q2243:T2243)/4</f>
        <v>10.475000000000001</v>
      </c>
    </row>
    <row r="2244" spans="1:22" ht="13.5" x14ac:dyDescent="0.25">
      <c r="A2244" s="3">
        <f>RSI!A2244</f>
        <v>45271</v>
      </c>
      <c r="B2244" s="2">
        <f>RSI!B2244</f>
        <v>10.547000000000001</v>
      </c>
      <c r="C2244" s="2">
        <f>RSI!I2244</f>
        <v>63.29983906445802</v>
      </c>
      <c r="D2244" s="2">
        <f>MACD!E2244</f>
        <v>-2.5676503098493342E-2</v>
      </c>
      <c r="E2244" s="2">
        <f>MACD!F2244</f>
        <v>-0.19597640411512363</v>
      </c>
      <c r="F2244" s="2">
        <f>'Moving Avg'!D2244</f>
        <v>10.5822</v>
      </c>
      <c r="G2244" s="2">
        <f>'Moving Avg'!F2244</f>
        <v>10.477099999999997</v>
      </c>
      <c r="H2244" s="2">
        <f>'Moving Avg'!G2244</f>
        <v>9.8089600000000061</v>
      </c>
      <c r="I2244" s="2">
        <f>'Moving Avg'!H2244</f>
        <v>11.138570000000007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  <c r="M2244" s="7">
        <f t="shared" si="350"/>
        <v>25</v>
      </c>
      <c r="N2244" s="7">
        <f t="shared" si="351"/>
        <v>0</v>
      </c>
      <c r="O2244" s="7">
        <f t="shared" si="352"/>
        <v>0</v>
      </c>
      <c r="P2244" s="7">
        <f t="shared" si="353"/>
        <v>16.5</v>
      </c>
      <c r="Q2244" s="8">
        <f t="shared" si="354"/>
        <v>11.225</v>
      </c>
      <c r="R2244" s="8">
        <f t="shared" si="355"/>
        <v>9.125</v>
      </c>
      <c r="S2244" s="8">
        <f t="shared" si="356"/>
        <v>11.175000000000001</v>
      </c>
      <c r="T2244" s="8">
        <f t="shared" si="357"/>
        <v>10.375</v>
      </c>
      <c r="U2244" s="7">
        <f t="shared" si="358"/>
        <v>10.508333333333335</v>
      </c>
      <c r="V2244" s="7">
        <f t="shared" si="359"/>
        <v>10.475000000000001</v>
      </c>
    </row>
    <row r="2245" spans="1:22" ht="13.5" x14ac:dyDescent="0.25">
      <c r="A2245" s="3">
        <f>RSI!A2245</f>
        <v>45272</v>
      </c>
      <c r="B2245" s="2">
        <f>RSI!B2245</f>
        <v>10.635</v>
      </c>
      <c r="C2245" s="2">
        <f>RSI!I2245</f>
        <v>66.485418050297056</v>
      </c>
      <c r="D2245" s="2">
        <f>MACD!E2245</f>
        <v>-9.4672857248578879E-3</v>
      </c>
      <c r="E2245" s="2">
        <f>MACD!F2245</f>
        <v>-0.1586745804370705</v>
      </c>
      <c r="F2245" s="2">
        <f>'Moving Avg'!D2245</f>
        <v>10.5822</v>
      </c>
      <c r="G2245" s="2">
        <f>'Moving Avg'!F2245</f>
        <v>10.525849999999997</v>
      </c>
      <c r="H2245" s="2">
        <f>'Moving Avg'!G2245</f>
        <v>9.8328800000000065</v>
      </c>
      <c r="I2245" s="2">
        <f>'Moving Avg'!H2245</f>
        <v>11.134420000000009</v>
      </c>
      <c r="J2245" s="5" t="str">
        <f>OBV!F2245</f>
        <v>BULLISH</v>
      </c>
      <c r="K2245" s="5" t="str">
        <f>OBV!G2245</f>
        <v>NEUTRAL</v>
      </c>
      <c r="L2245" s="5" t="str">
        <f>OBV!H2245</f>
        <v>NEUTRAL</v>
      </c>
      <c r="M2245" s="7">
        <f t="shared" si="350"/>
        <v>25</v>
      </c>
      <c r="N2245" s="7">
        <f t="shared" si="351"/>
        <v>0</v>
      </c>
      <c r="O2245" s="7">
        <f t="shared" si="352"/>
        <v>0</v>
      </c>
      <c r="P2245" s="7">
        <f t="shared" si="353"/>
        <v>49.5</v>
      </c>
      <c r="Q2245" s="8">
        <f t="shared" si="354"/>
        <v>16.175000000000001</v>
      </c>
      <c r="R2245" s="8">
        <f t="shared" si="355"/>
        <v>17.375</v>
      </c>
      <c r="S2245" s="8">
        <f t="shared" si="356"/>
        <v>26.025000000000002</v>
      </c>
      <c r="T2245" s="8">
        <f t="shared" si="357"/>
        <v>18.625</v>
      </c>
      <c r="U2245" s="7">
        <f t="shared" si="358"/>
        <v>19.858333333333334</v>
      </c>
      <c r="V2245" s="7">
        <f t="shared" si="359"/>
        <v>19.55</v>
      </c>
    </row>
    <row r="2246" spans="1:22" ht="13.5" x14ac:dyDescent="0.25">
      <c r="A2246" s="3">
        <f>RSI!A2246</f>
        <v>45273</v>
      </c>
      <c r="B2246" s="2">
        <f>RSI!B2246</f>
        <v>10.635</v>
      </c>
      <c r="C2246" s="2">
        <f>RSI!I2246</f>
        <v>66.485418050297056</v>
      </c>
      <c r="D2246" s="2">
        <f>MACD!E2246</f>
        <v>2.3372838496413806E-3</v>
      </c>
      <c r="E2246" s="2">
        <f>MACD!F2246</f>
        <v>-0.12647220757972813</v>
      </c>
      <c r="F2246" s="2">
        <f>'Moving Avg'!D2246</f>
        <v>10.5822</v>
      </c>
      <c r="G2246" s="2">
        <f>'Moving Avg'!F2246</f>
        <v>10.547999999999996</v>
      </c>
      <c r="H2246" s="2">
        <f>'Moving Avg'!G2246</f>
        <v>9.8568000000000051</v>
      </c>
      <c r="I2246" s="2">
        <f>'Moving Avg'!H2246</f>
        <v>11.13027000000001</v>
      </c>
      <c r="J2246" s="5" t="str">
        <f>OBV!F2246</f>
        <v>BULLISH</v>
      </c>
      <c r="K2246" s="5" t="str">
        <f>OBV!G2246</f>
        <v>NEUTRAL</v>
      </c>
      <c r="L2246" s="5" t="str">
        <f>OBV!H2246</f>
        <v>NEUTRAL</v>
      </c>
      <c r="M2246" s="7">
        <f t="shared" si="350"/>
        <v>25</v>
      </c>
      <c r="N2246" s="7">
        <f t="shared" si="351"/>
        <v>0</v>
      </c>
      <c r="O2246" s="7">
        <f t="shared" si="352"/>
        <v>0</v>
      </c>
      <c r="P2246" s="7">
        <f t="shared" si="353"/>
        <v>49.5</v>
      </c>
      <c r="Q2246" s="8">
        <f t="shared" si="354"/>
        <v>16.175000000000001</v>
      </c>
      <c r="R2246" s="8">
        <f t="shared" si="355"/>
        <v>17.375</v>
      </c>
      <c r="S2246" s="8">
        <f t="shared" si="356"/>
        <v>26.025000000000002</v>
      </c>
      <c r="T2246" s="8">
        <f t="shared" si="357"/>
        <v>18.625</v>
      </c>
      <c r="U2246" s="7">
        <f t="shared" si="358"/>
        <v>19.858333333333334</v>
      </c>
      <c r="V2246" s="7">
        <f t="shared" si="359"/>
        <v>19.55</v>
      </c>
    </row>
    <row r="2247" spans="1:22" ht="13.5" x14ac:dyDescent="0.25">
      <c r="A2247" s="3">
        <f>RSI!A2247</f>
        <v>45274</v>
      </c>
      <c r="B2247" s="2">
        <f>RSI!B2247</f>
        <v>10.635</v>
      </c>
      <c r="C2247" s="2">
        <f>RSI!I2247</f>
        <v>66.485418050297056</v>
      </c>
      <c r="D2247" s="2">
        <f>MACD!E2247</f>
        <v>6.4025473755346951E-3</v>
      </c>
      <c r="E2247" s="2">
        <f>MACD!F2247</f>
        <v>-9.989725658867557E-2</v>
      </c>
      <c r="F2247" s="2">
        <f>'Moving Avg'!D2247</f>
        <v>10.599799999999998</v>
      </c>
      <c r="G2247" s="2">
        <f>'Moving Avg'!F2247</f>
        <v>10.570149999999996</v>
      </c>
      <c r="H2247" s="2">
        <f>'Moving Avg'!G2247</f>
        <v>9.880900000000004</v>
      </c>
      <c r="I2247" s="2">
        <f>'Moving Avg'!H2247</f>
        <v>11.126160000000011</v>
      </c>
      <c r="J2247" s="5" t="str">
        <f>OBV!F2247</f>
        <v>BULLISH</v>
      </c>
      <c r="K2247" s="5" t="str">
        <f>OBV!G2247</f>
        <v>NEUTRAL</v>
      </c>
      <c r="L2247" s="5" t="str">
        <f>OBV!H2247</f>
        <v>CONFIRMED BULLISH</v>
      </c>
      <c r="M2247" s="7">
        <f t="shared" si="350"/>
        <v>25</v>
      </c>
      <c r="N2247" s="7">
        <f t="shared" si="351"/>
        <v>0</v>
      </c>
      <c r="O2247" s="7">
        <f t="shared" si="352"/>
        <v>0</v>
      </c>
      <c r="P2247" s="7">
        <f t="shared" si="353"/>
        <v>83.5</v>
      </c>
      <c r="Q2247" s="8">
        <f t="shared" si="354"/>
        <v>21.274999999999999</v>
      </c>
      <c r="R2247" s="8">
        <f t="shared" si="355"/>
        <v>25.875</v>
      </c>
      <c r="S2247" s="8">
        <f t="shared" si="356"/>
        <v>41.325000000000003</v>
      </c>
      <c r="T2247" s="8">
        <f t="shared" si="357"/>
        <v>27.125</v>
      </c>
      <c r="U2247" s="7">
        <f t="shared" si="358"/>
        <v>29.491666666666664</v>
      </c>
      <c r="V2247" s="7">
        <f t="shared" si="359"/>
        <v>28.9</v>
      </c>
    </row>
    <row r="2248" spans="1:22" ht="13.5" x14ac:dyDescent="0.25">
      <c r="A2248" s="3">
        <f>RSI!A2248</f>
        <v>45275</v>
      </c>
      <c r="B2248" s="2">
        <f>RSI!B2248</f>
        <v>10.635</v>
      </c>
      <c r="C2248" s="2">
        <f>RSI!I2248</f>
        <v>66.485418050297056</v>
      </c>
      <c r="D2248" s="2">
        <f>MACD!E2248</f>
        <v>-1.3343834503380947E-3</v>
      </c>
      <c r="E2248" s="2">
        <f>MACD!F2248</f>
        <v>-8.0184681961008072E-2</v>
      </c>
      <c r="F2248" s="2">
        <f>'Moving Avg'!D2248</f>
        <v>10.6174</v>
      </c>
      <c r="G2248" s="2">
        <f>'Moving Avg'!F2248</f>
        <v>10.592299999999998</v>
      </c>
      <c r="H2248" s="2">
        <f>'Moving Avg'!G2248</f>
        <v>9.9048200000000026</v>
      </c>
      <c r="I2248" s="2">
        <f>'Moving Avg'!H2248</f>
        <v>11.122050000000012</v>
      </c>
      <c r="J2248" s="5" t="str">
        <f>OBV!F2248</f>
        <v>BULLISH</v>
      </c>
      <c r="K2248" s="5" t="str">
        <f>OBV!G2248</f>
        <v>NEUTRAL</v>
      </c>
      <c r="L2248" s="5" t="str">
        <f>OBV!H2248</f>
        <v>CONFIRMED BULLISH</v>
      </c>
      <c r="M2248" s="7">
        <f t="shared" si="350"/>
        <v>25</v>
      </c>
      <c r="N2248" s="7">
        <f t="shared" si="351"/>
        <v>0</v>
      </c>
      <c r="O2248" s="7">
        <f t="shared" si="352"/>
        <v>0</v>
      </c>
      <c r="P2248" s="7">
        <f t="shared" si="353"/>
        <v>83.5</v>
      </c>
      <c r="Q2248" s="8">
        <f t="shared" si="354"/>
        <v>21.274999999999999</v>
      </c>
      <c r="R2248" s="8">
        <f t="shared" si="355"/>
        <v>25.875</v>
      </c>
      <c r="S2248" s="8">
        <f t="shared" si="356"/>
        <v>41.325000000000003</v>
      </c>
      <c r="T2248" s="8">
        <f t="shared" si="357"/>
        <v>27.125</v>
      </c>
      <c r="U2248" s="7">
        <f t="shared" si="358"/>
        <v>29.491666666666664</v>
      </c>
      <c r="V2248" s="7">
        <f t="shared" si="359"/>
        <v>28.9</v>
      </c>
    </row>
    <row r="2249" spans="1:22" ht="13.5" x14ac:dyDescent="0.25">
      <c r="A2249" s="3">
        <f>RSI!A2249</f>
        <v>45278</v>
      </c>
      <c r="B2249" s="2">
        <f>RSI!B2249</f>
        <v>10.635</v>
      </c>
      <c r="C2249" s="2">
        <f>RSI!I2249</f>
        <v>66.485418050297071</v>
      </c>
      <c r="D2249" s="2">
        <f>MACD!E2249</f>
        <v>3.1525108164151661E-2</v>
      </c>
      <c r="E2249" s="2">
        <f>MACD!F2249</f>
        <v>-5.7842723935976136E-2</v>
      </c>
      <c r="F2249" s="2">
        <f>'Moving Avg'!D2249</f>
        <v>10.635</v>
      </c>
      <c r="G2249" s="2">
        <f>'Moving Avg'!F2249</f>
        <v>10.592299999999998</v>
      </c>
      <c r="H2249" s="2">
        <f>'Moving Avg'!G2249</f>
        <v>9.929800000000002</v>
      </c>
      <c r="I2249" s="2">
        <f>'Moving Avg'!H2249</f>
        <v>11.118190000000013</v>
      </c>
      <c r="J2249" s="5" t="str">
        <f>OBV!F2249</f>
        <v>BULLISH</v>
      </c>
      <c r="K2249" s="5" t="str">
        <f>OBV!G2249</f>
        <v>NEUTRAL</v>
      </c>
      <c r="L2249" s="5" t="str">
        <f>OBV!H2249</f>
        <v>CONFIRMED BULLISH</v>
      </c>
      <c r="M2249" s="7">
        <f t="shared" si="350"/>
        <v>25</v>
      </c>
      <c r="N2249" s="7">
        <f t="shared" si="351"/>
        <v>0</v>
      </c>
      <c r="O2249" s="7">
        <f t="shared" si="352"/>
        <v>0</v>
      </c>
      <c r="P2249" s="7">
        <f t="shared" si="353"/>
        <v>83.5</v>
      </c>
      <c r="Q2249" s="8">
        <f t="shared" si="354"/>
        <v>21.274999999999999</v>
      </c>
      <c r="R2249" s="8">
        <f t="shared" si="355"/>
        <v>25.875</v>
      </c>
      <c r="S2249" s="8">
        <f t="shared" si="356"/>
        <v>41.325000000000003</v>
      </c>
      <c r="T2249" s="8">
        <f t="shared" si="357"/>
        <v>27.125</v>
      </c>
      <c r="U2249" s="7">
        <f t="shared" si="358"/>
        <v>29.491666666666664</v>
      </c>
      <c r="V2249" s="7">
        <f t="shared" si="359"/>
        <v>28.9</v>
      </c>
    </row>
    <row r="2250" spans="1:22" ht="13.5" x14ac:dyDescent="0.25">
      <c r="A2250" s="3">
        <f>RSI!A2250</f>
        <v>45279</v>
      </c>
      <c r="B2250" s="2">
        <f>RSI!B2250</f>
        <v>10.103</v>
      </c>
      <c r="C2250" s="2">
        <f>RSI!I2250</f>
        <v>37.773582345351173</v>
      </c>
      <c r="D2250" s="2">
        <f>MACD!E2250</f>
        <v>8.363980833887652E-2</v>
      </c>
      <c r="E2250" s="2">
        <f>MACD!F2250</f>
        <v>-2.9546217481005606E-2</v>
      </c>
      <c r="F2250" s="2">
        <f>'Moving Avg'!D2250</f>
        <v>10.528600000000001</v>
      </c>
      <c r="G2250" s="2">
        <f>'Moving Avg'!F2250</f>
        <v>10.565699999999998</v>
      </c>
      <c r="H2250" s="2">
        <f>'Moving Avg'!G2250</f>
        <v>9.9441400000000026</v>
      </c>
      <c r="I2250" s="2">
        <f>'Moving Avg'!H2250</f>
        <v>11.111670000000014</v>
      </c>
      <c r="J2250" s="5" t="str">
        <f>OBV!F2250</f>
        <v>BEARISH</v>
      </c>
      <c r="K2250" s="5" t="str">
        <f>OBV!G2250</f>
        <v>NEUTRAL</v>
      </c>
      <c r="L2250" s="5" t="str">
        <f>OBV!H2250</f>
        <v>CONFIRMED BEARISH</v>
      </c>
      <c r="M2250" s="7">
        <f t="shared" si="350"/>
        <v>25</v>
      </c>
      <c r="N2250" s="7">
        <f t="shared" si="351"/>
        <v>0</v>
      </c>
      <c r="O2250" s="7">
        <f t="shared" si="352"/>
        <v>0</v>
      </c>
      <c r="P2250" s="7">
        <f t="shared" si="353"/>
        <v>16.5</v>
      </c>
      <c r="Q2250" s="8">
        <f t="shared" si="354"/>
        <v>11.225</v>
      </c>
      <c r="R2250" s="8">
        <f t="shared" si="355"/>
        <v>9.125</v>
      </c>
      <c r="S2250" s="8">
        <f t="shared" si="356"/>
        <v>11.175000000000001</v>
      </c>
      <c r="T2250" s="8">
        <f t="shared" si="357"/>
        <v>10.375</v>
      </c>
      <c r="U2250" s="7">
        <f t="shared" si="358"/>
        <v>10.508333333333335</v>
      </c>
      <c r="V2250" s="7">
        <f t="shared" si="359"/>
        <v>10.475000000000001</v>
      </c>
    </row>
    <row r="2251" spans="1:22" ht="13.5" x14ac:dyDescent="0.25">
      <c r="A2251" s="3">
        <f>RSI!A2251</f>
        <v>45280</v>
      </c>
      <c r="B2251" s="2">
        <f>RSI!B2251</f>
        <v>10.254</v>
      </c>
      <c r="C2251" s="2">
        <f>RSI!I2251</f>
        <v>45.029823181727764</v>
      </c>
      <c r="D2251" s="2">
        <f>MACD!E2251</f>
        <v>0.11839474655737803</v>
      </c>
      <c r="E2251" s="2">
        <f>MACD!F2251</f>
        <v>4.1975326671120361E-5</v>
      </c>
      <c r="F2251" s="2">
        <f>'Moving Avg'!D2251</f>
        <v>10.452400000000001</v>
      </c>
      <c r="G2251" s="2">
        <f>'Moving Avg'!F2251</f>
        <v>10.546649999999998</v>
      </c>
      <c r="H2251" s="2">
        <f>'Moving Avg'!G2251</f>
        <v>9.9615000000000027</v>
      </c>
      <c r="I2251" s="2">
        <f>'Moving Avg'!H2251</f>
        <v>11.106485000000013</v>
      </c>
      <c r="J2251" s="5" t="str">
        <f>OBV!F2251</f>
        <v>BEARISH</v>
      </c>
      <c r="K2251" s="5" t="str">
        <f>OBV!G2251</f>
        <v>NEUTRAL</v>
      </c>
      <c r="L2251" s="5" t="str">
        <f>OBV!H2251</f>
        <v>CONFIRMED BEARISH</v>
      </c>
      <c r="M2251" s="7">
        <f t="shared" si="350"/>
        <v>25</v>
      </c>
      <c r="N2251" s="7">
        <f t="shared" si="351"/>
        <v>0</v>
      </c>
      <c r="O2251" s="7">
        <f t="shared" si="352"/>
        <v>0</v>
      </c>
      <c r="P2251" s="7">
        <f t="shared" si="353"/>
        <v>16.5</v>
      </c>
      <c r="Q2251" s="8">
        <f t="shared" si="354"/>
        <v>11.225</v>
      </c>
      <c r="R2251" s="8">
        <f t="shared" si="355"/>
        <v>9.125</v>
      </c>
      <c r="S2251" s="8">
        <f t="shared" si="356"/>
        <v>11.175000000000001</v>
      </c>
      <c r="T2251" s="8">
        <f t="shared" si="357"/>
        <v>10.375</v>
      </c>
      <c r="U2251" s="7">
        <f t="shared" si="358"/>
        <v>10.508333333333335</v>
      </c>
      <c r="V2251" s="7">
        <f t="shared" si="359"/>
        <v>10.475000000000001</v>
      </c>
    </row>
    <row r="2252" spans="1:22" ht="13.5" x14ac:dyDescent="0.25">
      <c r="A2252" s="3">
        <f>RSI!A2252</f>
        <v>45281</v>
      </c>
      <c r="B2252" s="2">
        <f>RSI!B2252</f>
        <v>10.6</v>
      </c>
      <c r="C2252" s="2">
        <f>RSI!I2252</f>
        <v>57.313124188612733</v>
      </c>
      <c r="D2252" s="2">
        <f>MACD!E2252</f>
        <v>0.10944896030056483</v>
      </c>
      <c r="E2252" s="2">
        <f>MACD!F2252</f>
        <v>2.1923372321449863E-2</v>
      </c>
      <c r="F2252" s="2">
        <f>'Moving Avg'!D2252</f>
        <v>10.445399999999999</v>
      </c>
      <c r="G2252" s="2">
        <f>'Moving Avg'!F2252</f>
        <v>10.546649999999998</v>
      </c>
      <c r="H2252" s="2">
        <f>'Moving Avg'!G2252</f>
        <v>9.9857800000000037</v>
      </c>
      <c r="I2252" s="2">
        <f>'Moving Avg'!H2252</f>
        <v>11.103115000000013</v>
      </c>
      <c r="J2252" s="5" t="str">
        <f>OBV!F2252</f>
        <v>BULLISH</v>
      </c>
      <c r="K2252" s="5" t="str">
        <f>OBV!G2252</f>
        <v>NEUTRAL</v>
      </c>
      <c r="L2252" s="5" t="str">
        <f>OBV!H2252</f>
        <v>BULLISH DIVERGENCE</v>
      </c>
      <c r="M2252" s="7">
        <f t="shared" si="350"/>
        <v>25</v>
      </c>
      <c r="N2252" s="7">
        <f t="shared" si="351"/>
        <v>0</v>
      </c>
      <c r="O2252" s="7">
        <f t="shared" si="352"/>
        <v>0</v>
      </c>
      <c r="P2252" s="7">
        <f t="shared" si="353"/>
        <v>66.5</v>
      </c>
      <c r="Q2252" s="8">
        <f t="shared" si="354"/>
        <v>18.725000000000001</v>
      </c>
      <c r="R2252" s="8">
        <f t="shared" si="355"/>
        <v>21.625</v>
      </c>
      <c r="S2252" s="8">
        <f t="shared" si="356"/>
        <v>33.674999999999997</v>
      </c>
      <c r="T2252" s="8">
        <f t="shared" si="357"/>
        <v>22.875</v>
      </c>
      <c r="U2252" s="7">
        <f t="shared" si="358"/>
        <v>24.675000000000001</v>
      </c>
      <c r="V2252" s="7">
        <f t="shared" si="359"/>
        <v>24.225000000000001</v>
      </c>
    </row>
    <row r="2253" spans="1:22" ht="13.5" x14ac:dyDescent="0.25">
      <c r="A2253" s="3">
        <f>RSI!A2253</f>
        <v>45282</v>
      </c>
      <c r="B2253" s="2">
        <f>RSI!B2253</f>
        <v>10.458</v>
      </c>
      <c r="C2253" s="2">
        <f>RSI!I2253</f>
        <v>52.161599453411384</v>
      </c>
      <c r="D2253" s="2">
        <f>MACD!E2253</f>
        <v>0.11110740171986322</v>
      </c>
      <c r="E2253" s="2">
        <f>MACD!F2253</f>
        <v>3.9760178201132534E-2</v>
      </c>
      <c r="F2253" s="2">
        <f>'Moving Avg'!D2253</f>
        <v>10.41</v>
      </c>
      <c r="G2253" s="2">
        <f>'Moving Avg'!F2253</f>
        <v>10.542199999999998</v>
      </c>
      <c r="H2253" s="2">
        <f>'Moving Avg'!G2253</f>
        <v>10.008820000000004</v>
      </c>
      <c r="I2253" s="2">
        <f>'Moving Avg'!H2253</f>
        <v>11.099325000000016</v>
      </c>
      <c r="J2253" s="5" t="str">
        <f>OBV!F2253</f>
        <v>BULLISH</v>
      </c>
      <c r="K2253" s="5" t="str">
        <f>OBV!G2253</f>
        <v>NEUTRAL</v>
      </c>
      <c r="L2253" s="5" t="str">
        <f>OBV!H2253</f>
        <v>BULLISH DIVERGENCE</v>
      </c>
      <c r="M2253" s="7">
        <f t="shared" si="350"/>
        <v>25</v>
      </c>
      <c r="N2253" s="7">
        <f t="shared" si="351"/>
        <v>0</v>
      </c>
      <c r="O2253" s="7">
        <f t="shared" si="352"/>
        <v>0</v>
      </c>
      <c r="P2253" s="7">
        <f t="shared" si="353"/>
        <v>66.5</v>
      </c>
      <c r="Q2253" s="8">
        <f t="shared" si="354"/>
        <v>18.725000000000001</v>
      </c>
      <c r="R2253" s="8">
        <f t="shared" si="355"/>
        <v>21.625</v>
      </c>
      <c r="S2253" s="8">
        <f t="shared" si="356"/>
        <v>33.674999999999997</v>
      </c>
      <c r="T2253" s="8">
        <f t="shared" si="357"/>
        <v>22.875</v>
      </c>
      <c r="U2253" s="7">
        <f t="shared" si="358"/>
        <v>24.675000000000001</v>
      </c>
      <c r="V2253" s="7">
        <f t="shared" si="359"/>
        <v>24.225000000000001</v>
      </c>
    </row>
    <row r="2254" spans="1:22" ht="13.5" x14ac:dyDescent="0.25">
      <c r="A2254" s="3">
        <f>RSI!A2254</f>
        <v>45285</v>
      </c>
      <c r="B2254" s="2">
        <f>RSI!B2254</f>
        <v>10.582000000000001</v>
      </c>
      <c r="C2254" s="2">
        <f>RSI!I2254</f>
        <v>55.890112608983451</v>
      </c>
      <c r="D2254" s="2">
        <f>MACD!E2254</f>
        <v>0.10296962902307705</v>
      </c>
      <c r="E2254" s="2">
        <f>MACD!F2254</f>
        <v>5.2402068365521443E-2</v>
      </c>
      <c r="F2254" s="2">
        <f>'Moving Avg'!D2254</f>
        <v>10.3994</v>
      </c>
      <c r="G2254" s="2">
        <f>'Moving Avg'!F2254</f>
        <v>10.543949999999999</v>
      </c>
      <c r="H2254" s="2">
        <f>'Moving Avg'!G2254</f>
        <v>10.034340000000004</v>
      </c>
      <c r="I2254" s="2">
        <f>'Moving Avg'!H2254</f>
        <v>11.096155000000016</v>
      </c>
      <c r="J2254" s="5" t="str">
        <f>OBV!F2254</f>
        <v>BULLISH</v>
      </c>
      <c r="K2254" s="5" t="str">
        <f>OBV!G2254</f>
        <v>NEUTRAL</v>
      </c>
      <c r="L2254" s="5" t="str">
        <f>OBV!H2254</f>
        <v>BULLISH DIVERGENCE</v>
      </c>
      <c r="M2254" s="7">
        <f t="shared" si="350"/>
        <v>25</v>
      </c>
      <c r="N2254" s="7">
        <f t="shared" si="351"/>
        <v>0</v>
      </c>
      <c r="O2254" s="7">
        <f t="shared" si="352"/>
        <v>0</v>
      </c>
      <c r="P2254" s="7">
        <f t="shared" si="353"/>
        <v>66.5</v>
      </c>
      <c r="Q2254" s="8">
        <f t="shared" si="354"/>
        <v>18.725000000000001</v>
      </c>
      <c r="R2254" s="8">
        <f t="shared" si="355"/>
        <v>21.625</v>
      </c>
      <c r="S2254" s="8">
        <f t="shared" si="356"/>
        <v>33.674999999999997</v>
      </c>
      <c r="T2254" s="8">
        <f t="shared" si="357"/>
        <v>22.875</v>
      </c>
      <c r="U2254" s="7">
        <f t="shared" si="358"/>
        <v>24.675000000000001</v>
      </c>
      <c r="V2254" s="7">
        <f t="shared" si="359"/>
        <v>24.225000000000001</v>
      </c>
    </row>
    <row r="2255" spans="1:22" ht="13.5" x14ac:dyDescent="0.25">
      <c r="A2255" s="3">
        <f>RSI!A2255</f>
        <v>45286</v>
      </c>
      <c r="B2255" s="2">
        <f>RSI!B2255</f>
        <v>10.582000000000001</v>
      </c>
      <c r="C2255" s="2">
        <f>RSI!I2255</f>
        <v>55.890112608983451</v>
      </c>
      <c r="D2255" s="2">
        <f>MACD!E2255</f>
        <v>0.10856003925752589</v>
      </c>
      <c r="E2255" s="2">
        <f>MACD!F2255</f>
        <v>6.3633662543922331E-2</v>
      </c>
      <c r="F2255" s="2">
        <f>'Moving Avg'!D2255</f>
        <v>10.495200000000001</v>
      </c>
      <c r="G2255" s="2">
        <f>'Moving Avg'!F2255</f>
        <v>10.545699999999998</v>
      </c>
      <c r="H2255" s="2">
        <f>'Moving Avg'!G2255</f>
        <v>10.059860000000002</v>
      </c>
      <c r="I2255" s="2">
        <f>'Moving Avg'!H2255</f>
        <v>11.092985000000015</v>
      </c>
      <c r="J2255" s="5" t="str">
        <f>OBV!F2255</f>
        <v>BULLISH</v>
      </c>
      <c r="K2255" s="5" t="str">
        <f>OBV!G2255</f>
        <v>NEUTRAL</v>
      </c>
      <c r="L2255" s="5" t="str">
        <f>OBV!H2255</f>
        <v>CONFIRMED BULLISH</v>
      </c>
      <c r="M2255" s="7">
        <f t="shared" si="350"/>
        <v>25</v>
      </c>
      <c r="N2255" s="7">
        <f t="shared" si="351"/>
        <v>0</v>
      </c>
      <c r="O2255" s="7">
        <f t="shared" si="352"/>
        <v>0</v>
      </c>
      <c r="P2255" s="7">
        <f t="shared" si="353"/>
        <v>83.5</v>
      </c>
      <c r="Q2255" s="8">
        <f t="shared" si="354"/>
        <v>21.274999999999999</v>
      </c>
      <c r="R2255" s="8">
        <f t="shared" si="355"/>
        <v>25.875</v>
      </c>
      <c r="S2255" s="8">
        <f t="shared" si="356"/>
        <v>41.325000000000003</v>
      </c>
      <c r="T2255" s="8">
        <f t="shared" si="357"/>
        <v>27.125</v>
      </c>
      <c r="U2255" s="7">
        <f t="shared" si="358"/>
        <v>29.491666666666664</v>
      </c>
      <c r="V2255" s="7">
        <f t="shared" si="359"/>
        <v>28.9</v>
      </c>
    </row>
    <row r="2256" spans="1:22" ht="13.5" x14ac:dyDescent="0.25">
      <c r="A2256" s="3">
        <f>RSI!A2256</f>
        <v>45287</v>
      </c>
      <c r="B2256" s="2">
        <f>RSI!B2256</f>
        <v>10.590999999999999</v>
      </c>
      <c r="C2256" s="2">
        <f>RSI!I2256</f>
        <v>56.177617478926436</v>
      </c>
      <c r="D2256" s="2">
        <f>MACD!E2256</f>
        <v>0.11164016078870098</v>
      </c>
      <c r="E2256" s="2">
        <f>MACD!F2256</f>
        <v>7.3234962192878061E-2</v>
      </c>
      <c r="F2256" s="2">
        <f>'Moving Avg'!D2256</f>
        <v>10.5626</v>
      </c>
      <c r="G2256" s="2">
        <f>'Moving Avg'!F2256</f>
        <v>10.5479</v>
      </c>
      <c r="H2256" s="2">
        <f>'Moving Avg'!G2256</f>
        <v>10.085560000000003</v>
      </c>
      <c r="I2256" s="2">
        <f>'Moving Avg'!H2256</f>
        <v>11.089860000000012</v>
      </c>
      <c r="J2256" s="5" t="str">
        <f>OBV!F2256</f>
        <v>BULLISH</v>
      </c>
      <c r="K2256" s="5" t="str">
        <f>OBV!G2256</f>
        <v>NEUTRAL</v>
      </c>
      <c r="L2256" s="5" t="str">
        <f>OBV!H2256</f>
        <v>CONFIRMED BULLISH</v>
      </c>
      <c r="M2256" s="7">
        <f t="shared" si="350"/>
        <v>25</v>
      </c>
      <c r="N2256" s="7">
        <f t="shared" si="351"/>
        <v>0</v>
      </c>
      <c r="O2256" s="7">
        <f t="shared" si="352"/>
        <v>0</v>
      </c>
      <c r="P2256" s="7">
        <f t="shared" si="353"/>
        <v>83.5</v>
      </c>
      <c r="Q2256" s="8">
        <f t="shared" si="354"/>
        <v>21.274999999999999</v>
      </c>
      <c r="R2256" s="8">
        <f t="shared" si="355"/>
        <v>25.875</v>
      </c>
      <c r="S2256" s="8">
        <f t="shared" si="356"/>
        <v>41.325000000000003</v>
      </c>
      <c r="T2256" s="8">
        <f t="shared" si="357"/>
        <v>27.125</v>
      </c>
      <c r="U2256" s="7">
        <f t="shared" si="358"/>
        <v>29.491666666666664</v>
      </c>
      <c r="V2256" s="7">
        <f t="shared" si="359"/>
        <v>28.9</v>
      </c>
    </row>
    <row r="2257" spans="1:22" ht="13.5" x14ac:dyDescent="0.25">
      <c r="A2257" s="3">
        <f>RSI!A2257</f>
        <v>45288</v>
      </c>
      <c r="B2257" s="2">
        <f>RSI!B2257</f>
        <v>10.590999999999999</v>
      </c>
      <c r="C2257" s="2">
        <f>RSI!I2257</f>
        <v>56.177617478926429</v>
      </c>
      <c r="D2257" s="2">
        <f>MACD!E2257</f>
        <v>0.11328253337536509</v>
      </c>
      <c r="E2257" s="2">
        <f>MACD!F2257</f>
        <v>8.1244476429375462E-2</v>
      </c>
      <c r="F2257" s="2">
        <f>'Moving Avg'!D2257</f>
        <v>10.5608</v>
      </c>
      <c r="G2257" s="2">
        <f>'Moving Avg'!F2257</f>
        <v>10.551449999999999</v>
      </c>
      <c r="H2257" s="2">
        <f>'Moving Avg'!G2257</f>
        <v>10.109500000000002</v>
      </c>
      <c r="I2257" s="2">
        <f>'Moving Avg'!H2257</f>
        <v>11.086820000000012</v>
      </c>
      <c r="J2257" s="5" t="str">
        <f>OBV!F2257</f>
        <v>BULLISH</v>
      </c>
      <c r="K2257" s="5" t="str">
        <f>OBV!G2257</f>
        <v>NEUTRAL</v>
      </c>
      <c r="L2257" s="5" t="str">
        <f>OBV!H2257</f>
        <v>BULLISH DIVERGENCE</v>
      </c>
      <c r="M2257" s="7">
        <f t="shared" si="350"/>
        <v>25</v>
      </c>
      <c r="N2257" s="7">
        <f t="shared" si="351"/>
        <v>0</v>
      </c>
      <c r="O2257" s="7">
        <f t="shared" si="352"/>
        <v>0</v>
      </c>
      <c r="P2257" s="7">
        <f t="shared" si="353"/>
        <v>66.5</v>
      </c>
      <c r="Q2257" s="8">
        <f t="shared" si="354"/>
        <v>18.725000000000001</v>
      </c>
      <c r="R2257" s="8">
        <f t="shared" si="355"/>
        <v>21.625</v>
      </c>
      <c r="S2257" s="8">
        <f t="shared" si="356"/>
        <v>33.674999999999997</v>
      </c>
      <c r="T2257" s="8">
        <f t="shared" si="357"/>
        <v>22.875</v>
      </c>
      <c r="U2257" s="7">
        <f t="shared" si="358"/>
        <v>24.675000000000001</v>
      </c>
      <c r="V2257" s="7">
        <f t="shared" si="359"/>
        <v>24.225000000000001</v>
      </c>
    </row>
    <row r="2258" spans="1:22" ht="13.5" x14ac:dyDescent="0.25">
      <c r="A2258" s="3">
        <f>RSI!A2258</f>
        <v>45289</v>
      </c>
      <c r="B2258" s="2">
        <f>RSI!B2258</f>
        <v>10.590999999999999</v>
      </c>
      <c r="C2258" s="2">
        <f>RSI!I2258</f>
        <v>56.177617478926429</v>
      </c>
      <c r="D2258" s="2">
        <f>MACD!E2258</f>
        <v>0.11377974798456947</v>
      </c>
      <c r="E2258" s="2">
        <f>MACD!F2258</f>
        <v>8.7751530740414266E-2</v>
      </c>
      <c r="F2258" s="2">
        <f>'Moving Avg'!D2258</f>
        <v>10.587400000000001</v>
      </c>
      <c r="G2258" s="2">
        <f>'Moving Avg'!F2258</f>
        <v>10.5581</v>
      </c>
      <c r="H2258" s="2">
        <f>'Moving Avg'!G2258</f>
        <v>10.133440000000002</v>
      </c>
      <c r="I2258" s="2">
        <f>'Moving Avg'!H2258</f>
        <v>11.08411000000001</v>
      </c>
      <c r="J2258" s="5" t="str">
        <f>OBV!F2258</f>
        <v>BULLISH</v>
      </c>
      <c r="K2258" s="5" t="str">
        <f>OBV!G2258</f>
        <v>NEUTRAL</v>
      </c>
      <c r="L2258" s="5" t="str">
        <f>OBV!H2258</f>
        <v>CONFIRMED BULLISH</v>
      </c>
      <c r="M2258" s="7">
        <f t="shared" si="350"/>
        <v>25</v>
      </c>
      <c r="N2258" s="7">
        <f t="shared" si="351"/>
        <v>0</v>
      </c>
      <c r="O2258" s="7">
        <f t="shared" si="352"/>
        <v>0</v>
      </c>
      <c r="P2258" s="7">
        <f t="shared" si="353"/>
        <v>83.5</v>
      </c>
      <c r="Q2258" s="8">
        <f t="shared" si="354"/>
        <v>21.274999999999999</v>
      </c>
      <c r="R2258" s="8">
        <f t="shared" si="355"/>
        <v>25.875</v>
      </c>
      <c r="S2258" s="8">
        <f t="shared" si="356"/>
        <v>41.325000000000003</v>
      </c>
      <c r="T2258" s="8">
        <f t="shared" si="357"/>
        <v>27.125</v>
      </c>
      <c r="U2258" s="7">
        <f t="shared" si="358"/>
        <v>29.491666666666664</v>
      </c>
      <c r="V2258" s="7">
        <f t="shared" si="359"/>
        <v>28.9</v>
      </c>
    </row>
    <row r="2259" spans="1:22" ht="13.5" x14ac:dyDescent="0.25">
      <c r="A2259" s="3">
        <f>RSI!A2259</f>
        <v>45293</v>
      </c>
      <c r="B2259" s="2">
        <f>RSI!B2259</f>
        <v>10.590999999999999</v>
      </c>
      <c r="C2259" s="2">
        <f>RSI!I2259</f>
        <v>56.177617478926429</v>
      </c>
      <c r="D2259" s="2">
        <f>MACD!E2259</f>
        <v>0.11337409278682742</v>
      </c>
      <c r="E2259" s="2">
        <f>MACD!F2259</f>
        <v>9.2876043149696899E-2</v>
      </c>
      <c r="F2259" s="2">
        <f>'Moving Avg'!D2259</f>
        <v>10.589200000000002</v>
      </c>
      <c r="G2259" s="2">
        <f>'Moving Avg'!F2259</f>
        <v>10.551450000000001</v>
      </c>
      <c r="H2259" s="2">
        <f>'Moving Avg'!G2259</f>
        <v>10.159140000000003</v>
      </c>
      <c r="I2259" s="2">
        <f>'Moving Avg'!H2259</f>
        <v>11.083065000000008</v>
      </c>
      <c r="J2259" s="5" t="str">
        <f>OBV!F2259</f>
        <v>BULLISH</v>
      </c>
      <c r="K2259" s="5" t="str">
        <f>OBV!G2259</f>
        <v>NEUTRAL</v>
      </c>
      <c r="L2259" s="5" t="str">
        <f>OBV!H2259</f>
        <v>CONFIRMED BULLISH</v>
      </c>
      <c r="M2259" s="7">
        <f t="shared" si="350"/>
        <v>25</v>
      </c>
      <c r="N2259" s="7">
        <f t="shared" si="351"/>
        <v>0</v>
      </c>
      <c r="O2259" s="7">
        <f t="shared" si="352"/>
        <v>0</v>
      </c>
      <c r="P2259" s="7">
        <f t="shared" si="353"/>
        <v>83.5</v>
      </c>
      <c r="Q2259" s="8">
        <f t="shared" si="354"/>
        <v>21.274999999999999</v>
      </c>
      <c r="R2259" s="8">
        <f t="shared" si="355"/>
        <v>25.875</v>
      </c>
      <c r="S2259" s="8">
        <f t="shared" si="356"/>
        <v>41.325000000000003</v>
      </c>
      <c r="T2259" s="8">
        <f t="shared" si="357"/>
        <v>27.125</v>
      </c>
      <c r="U2259" s="7">
        <f t="shared" si="358"/>
        <v>29.491666666666664</v>
      </c>
      <c r="V2259" s="7">
        <f t="shared" si="359"/>
        <v>28.9</v>
      </c>
    </row>
    <row r="2260" spans="1:22" ht="13.5" x14ac:dyDescent="0.25">
      <c r="A2260" s="3">
        <f>RSI!A2260</f>
        <v>45294</v>
      </c>
      <c r="B2260" s="2">
        <f>RSI!B2260</f>
        <v>10.352</v>
      </c>
      <c r="C2260" s="2">
        <f>RSI!I2260</f>
        <v>45.568720822302858</v>
      </c>
      <c r="D2260" s="2">
        <f>MACD!E2260</f>
        <v>4.8123233668519561E-2</v>
      </c>
      <c r="E2260" s="2">
        <f>MACD!F2260</f>
        <v>8.3925481253461442E-2</v>
      </c>
      <c r="F2260" s="2">
        <f>'Moving Avg'!D2260</f>
        <v>10.543199999999999</v>
      </c>
      <c r="G2260" s="2">
        <f>'Moving Avg'!F2260</f>
        <v>10.537300000000002</v>
      </c>
      <c r="H2260" s="2">
        <f>'Moving Avg'!G2260</f>
        <v>10.180060000000001</v>
      </c>
      <c r="I2260" s="2">
        <f>'Moving Avg'!H2260</f>
        <v>11.08082500000001</v>
      </c>
      <c r="J2260" s="5" t="str">
        <f>OBV!F2260</f>
        <v>BULLISH</v>
      </c>
      <c r="K2260" s="5" t="str">
        <f>OBV!G2260</f>
        <v>NEUTRAL</v>
      </c>
      <c r="L2260" s="5" t="str">
        <f>OBV!H2260</f>
        <v>BULLISH DIVERGENCE</v>
      </c>
      <c r="M2260" s="7">
        <f t="shared" si="350"/>
        <v>25</v>
      </c>
      <c r="N2260" s="7">
        <f t="shared" si="351"/>
        <v>100</v>
      </c>
      <c r="O2260" s="7">
        <f t="shared" si="352"/>
        <v>0</v>
      </c>
      <c r="P2260" s="7">
        <f t="shared" si="353"/>
        <v>66.5</v>
      </c>
      <c r="Q2260" s="8">
        <f t="shared" si="354"/>
        <v>53.725000000000001</v>
      </c>
      <c r="R2260" s="8">
        <f t="shared" si="355"/>
        <v>41.625</v>
      </c>
      <c r="S2260" s="8">
        <f t="shared" si="356"/>
        <v>48.674999999999997</v>
      </c>
      <c r="T2260" s="8">
        <f t="shared" si="357"/>
        <v>47.875</v>
      </c>
      <c r="U2260" s="7">
        <f t="shared" si="358"/>
        <v>48.008333333333326</v>
      </c>
      <c r="V2260" s="7">
        <f t="shared" si="359"/>
        <v>47.974999999999994</v>
      </c>
    </row>
    <row r="2261" spans="1:22" ht="13.5" x14ac:dyDescent="0.25">
      <c r="A2261" s="3">
        <f>RSI!A2261</f>
        <v>45295</v>
      </c>
      <c r="B2261" s="2">
        <f>RSI!B2261</f>
        <v>10.352</v>
      </c>
      <c r="C2261" s="2">
        <f>RSI!I2261</f>
        <v>45.568720822302851</v>
      </c>
      <c r="D2261" s="2">
        <f>MACD!E2261</f>
        <v>1.6845515172198233E-2</v>
      </c>
      <c r="E2261" s="2">
        <f>MACD!F2261</f>
        <v>7.0509488037208801E-2</v>
      </c>
      <c r="F2261" s="2">
        <f>'Moving Avg'!D2261</f>
        <v>10.4954</v>
      </c>
      <c r="G2261" s="2">
        <f>'Moving Avg'!F2261</f>
        <v>10.523150000000001</v>
      </c>
      <c r="H2261" s="2">
        <f>'Moving Avg'!G2261</f>
        <v>10.200980000000001</v>
      </c>
      <c r="I2261" s="2">
        <f>'Moving Avg'!H2261</f>
        <v>11.078585000000007</v>
      </c>
      <c r="J2261" s="5" t="str">
        <f>OBV!F2261</f>
        <v>NEUTRAL</v>
      </c>
      <c r="K2261" s="5" t="str">
        <f>OBV!G2261</f>
        <v>NEUTRAL</v>
      </c>
      <c r="L2261" s="5" t="str">
        <f>OBV!H2261</f>
        <v>NEUTRAL</v>
      </c>
      <c r="M2261" s="7">
        <f t="shared" si="350"/>
        <v>25</v>
      </c>
      <c r="N2261" s="7">
        <f t="shared" si="351"/>
        <v>100</v>
      </c>
      <c r="O2261" s="7">
        <f t="shared" si="352"/>
        <v>0</v>
      </c>
      <c r="P2261" s="7">
        <f t="shared" si="353"/>
        <v>33</v>
      </c>
      <c r="Q2261" s="8">
        <f t="shared" si="354"/>
        <v>48.7</v>
      </c>
      <c r="R2261" s="8">
        <f t="shared" si="355"/>
        <v>33.25</v>
      </c>
      <c r="S2261" s="8">
        <f t="shared" si="356"/>
        <v>33.6</v>
      </c>
      <c r="T2261" s="8">
        <f t="shared" si="357"/>
        <v>39.5</v>
      </c>
      <c r="U2261" s="7">
        <f t="shared" si="358"/>
        <v>38.516666666666673</v>
      </c>
      <c r="V2261" s="7">
        <f t="shared" si="359"/>
        <v>38.762500000000003</v>
      </c>
    </row>
    <row r="2262" spans="1:22" ht="13.5" x14ac:dyDescent="0.25">
      <c r="A2262" s="3">
        <f>RSI!A2262</f>
        <v>45296</v>
      </c>
      <c r="B2262" s="2">
        <f>RSI!B2262</f>
        <v>10.352</v>
      </c>
      <c r="C2262" s="2">
        <f>RSI!I2262</f>
        <v>45.568720822302858</v>
      </c>
      <c r="D2262" s="2">
        <f>MACD!E2262</f>
        <v>4.4262168599043861E-2</v>
      </c>
      <c r="E2262" s="2">
        <f>MACD!F2262</f>
        <v>6.526002414957581E-2</v>
      </c>
      <c r="F2262" s="2">
        <f>'Moving Avg'!D2262</f>
        <v>10.4476</v>
      </c>
      <c r="G2262" s="2">
        <f>'Moving Avg'!F2262</f>
        <v>10.513400000000001</v>
      </c>
      <c r="H2262" s="2">
        <f>'Moving Avg'!G2262</f>
        <v>10.2219</v>
      </c>
      <c r="I2262" s="2">
        <f>'Moving Avg'!H2262</f>
        <v>11.077380000000005</v>
      </c>
      <c r="J2262" s="5" t="str">
        <f>OBV!F2262</f>
        <v>NEUTRAL</v>
      </c>
      <c r="K2262" s="5" t="str">
        <f>OBV!G2262</f>
        <v>NEUTRAL</v>
      </c>
      <c r="L2262" s="5" t="str">
        <f>OBV!H2262</f>
        <v>NEUTRAL</v>
      </c>
      <c r="M2262" s="7">
        <f t="shared" si="350"/>
        <v>25</v>
      </c>
      <c r="N2262" s="7">
        <f t="shared" si="351"/>
        <v>100</v>
      </c>
      <c r="O2262" s="7">
        <f t="shared" si="352"/>
        <v>0</v>
      </c>
      <c r="P2262" s="7">
        <f t="shared" si="353"/>
        <v>33</v>
      </c>
      <c r="Q2262" s="8">
        <f t="shared" si="354"/>
        <v>48.7</v>
      </c>
      <c r="R2262" s="8">
        <f t="shared" si="355"/>
        <v>33.25</v>
      </c>
      <c r="S2262" s="8">
        <f t="shared" si="356"/>
        <v>33.6</v>
      </c>
      <c r="T2262" s="8">
        <f t="shared" si="357"/>
        <v>39.5</v>
      </c>
      <c r="U2262" s="7">
        <f t="shared" si="358"/>
        <v>38.516666666666673</v>
      </c>
      <c r="V2262" s="7">
        <f t="shared" si="359"/>
        <v>38.762500000000003</v>
      </c>
    </row>
    <row r="2263" spans="1:22" ht="13.5" x14ac:dyDescent="0.25">
      <c r="A2263" s="3">
        <f>RSI!A2263</f>
        <v>45299</v>
      </c>
      <c r="B2263" s="2">
        <f>RSI!B2263</f>
        <v>10.192</v>
      </c>
      <c r="C2263" s="2">
        <f>RSI!I2263</f>
        <v>39.354614289813206</v>
      </c>
      <c r="D2263" s="2">
        <f>MACD!E2263</f>
        <v>5.8069949277067323E-2</v>
      </c>
      <c r="E2263" s="2">
        <f>MACD!F2263</f>
        <v>6.3822009175074121E-2</v>
      </c>
      <c r="F2263" s="2">
        <f>'Moving Avg'!D2263</f>
        <v>10.367799999999999</v>
      </c>
      <c r="G2263" s="2">
        <f>'Moving Avg'!F2263</f>
        <v>10.495650000000001</v>
      </c>
      <c r="H2263" s="2">
        <f>'Moving Avg'!G2263</f>
        <v>10.23962</v>
      </c>
      <c r="I2263" s="2">
        <f>'Moving Avg'!H2263</f>
        <v>11.074545000000006</v>
      </c>
      <c r="J2263" s="5" t="str">
        <f>OBV!F2263</f>
        <v>BEARISH</v>
      </c>
      <c r="K2263" s="5" t="str">
        <f>OBV!G2263</f>
        <v>NEUTRAL</v>
      </c>
      <c r="L2263" s="5" t="str">
        <f>OBV!H2263</f>
        <v>CONFIRMED BEARISH</v>
      </c>
      <c r="M2263" s="7">
        <f t="shared" si="350"/>
        <v>25</v>
      </c>
      <c r="N2263" s="7">
        <f t="shared" si="351"/>
        <v>45</v>
      </c>
      <c r="O2263" s="7">
        <f t="shared" si="352"/>
        <v>0</v>
      </c>
      <c r="P2263" s="7">
        <f t="shared" si="353"/>
        <v>16.5</v>
      </c>
      <c r="Q2263" s="8">
        <f t="shared" si="354"/>
        <v>26.975000000000001</v>
      </c>
      <c r="R2263" s="8">
        <f t="shared" si="355"/>
        <v>18.125</v>
      </c>
      <c r="S2263" s="8">
        <f t="shared" si="356"/>
        <v>17.925000000000001</v>
      </c>
      <c r="T2263" s="8">
        <f t="shared" si="357"/>
        <v>21.625</v>
      </c>
      <c r="U2263" s="7">
        <f t="shared" si="358"/>
        <v>21.008333333333336</v>
      </c>
      <c r="V2263" s="7">
        <f t="shared" si="359"/>
        <v>21.162500000000001</v>
      </c>
    </row>
    <row r="2264" spans="1:22" ht="13.5" x14ac:dyDescent="0.25">
      <c r="A2264" s="3">
        <f>RSI!A2264</f>
        <v>45300</v>
      </c>
      <c r="B2264" s="2">
        <f>RSI!B2264</f>
        <v>10.192</v>
      </c>
      <c r="C2264" s="2">
        <f>RSI!I2264</f>
        <v>39.354614289813206</v>
      </c>
      <c r="D2264" s="2">
        <f>MACD!E2264</f>
        <v>9.0334507366378602E-2</v>
      </c>
      <c r="E2264" s="2">
        <f>MACD!F2264</f>
        <v>6.9124508813335012E-2</v>
      </c>
      <c r="F2264" s="2">
        <f>'Moving Avg'!D2264</f>
        <v>10.288</v>
      </c>
      <c r="G2264" s="2">
        <f>'Moving Avg'!F2264</f>
        <v>10.477900000000002</v>
      </c>
      <c r="H2264" s="2">
        <f>'Moving Avg'!G2264</f>
        <v>10.257339999999999</v>
      </c>
      <c r="I2264" s="2">
        <f>'Moving Avg'!H2264</f>
        <v>11.071710000000003</v>
      </c>
      <c r="J2264" s="5" t="str">
        <f>OBV!F2264</f>
        <v>BEARISH</v>
      </c>
      <c r="K2264" s="5" t="str">
        <f>OBV!G2264</f>
        <v>NEUTRAL</v>
      </c>
      <c r="L2264" s="5" t="str">
        <f>OBV!H2264</f>
        <v>CONFIRMED BEARISH</v>
      </c>
      <c r="M2264" s="7">
        <f t="shared" si="350"/>
        <v>25</v>
      </c>
      <c r="N2264" s="7">
        <f t="shared" si="351"/>
        <v>0</v>
      </c>
      <c r="O2264" s="7">
        <f t="shared" si="352"/>
        <v>0</v>
      </c>
      <c r="P2264" s="7">
        <f t="shared" si="353"/>
        <v>16.5</v>
      </c>
      <c r="Q2264" s="8">
        <f t="shared" si="354"/>
        <v>11.225</v>
      </c>
      <c r="R2264" s="8">
        <f t="shared" si="355"/>
        <v>9.125</v>
      </c>
      <c r="S2264" s="8">
        <f t="shared" si="356"/>
        <v>11.175000000000001</v>
      </c>
      <c r="T2264" s="8">
        <f t="shared" si="357"/>
        <v>10.375</v>
      </c>
      <c r="U2264" s="7">
        <f t="shared" si="358"/>
        <v>10.508333333333335</v>
      </c>
      <c r="V2264" s="7">
        <f t="shared" si="359"/>
        <v>10.475000000000001</v>
      </c>
    </row>
    <row r="2265" spans="1:22" ht="13.5" x14ac:dyDescent="0.25">
      <c r="A2265" s="3">
        <f>RSI!A2265</f>
        <v>45301</v>
      </c>
      <c r="B2265" s="2">
        <f>RSI!B2265</f>
        <v>10.192</v>
      </c>
      <c r="C2265" s="2">
        <f>RSI!I2265</f>
        <v>39.354614289813213</v>
      </c>
      <c r="D2265" s="2">
        <f>MACD!E2265</f>
        <v>0.11902799866294522</v>
      </c>
      <c r="E2265" s="2">
        <f>MACD!F2265</f>
        <v>7.9105206783257054E-2</v>
      </c>
      <c r="F2265" s="2">
        <f>'Moving Avg'!D2265</f>
        <v>10.256</v>
      </c>
      <c r="G2265" s="2">
        <f>'Moving Avg'!F2265</f>
        <v>10.455750000000002</v>
      </c>
      <c r="H2265" s="2">
        <f>'Moving Avg'!G2265</f>
        <v>10.275060000000002</v>
      </c>
      <c r="I2265" s="2">
        <f>'Moving Avg'!H2265</f>
        <v>11.068915000000002</v>
      </c>
      <c r="J2265" s="5" t="str">
        <f>OBV!F2265</f>
        <v>BEARISH</v>
      </c>
      <c r="K2265" s="5" t="str">
        <f>OBV!G2265</f>
        <v>NEUTRAL</v>
      </c>
      <c r="L2265" s="5" t="str">
        <f>OBV!H2265</f>
        <v>CONFIRMED BEARISH</v>
      </c>
      <c r="M2265" s="7">
        <f t="shared" si="350"/>
        <v>25</v>
      </c>
      <c r="N2265" s="7">
        <f t="shared" si="351"/>
        <v>0</v>
      </c>
      <c r="O2265" s="7">
        <f t="shared" si="352"/>
        <v>0</v>
      </c>
      <c r="P2265" s="7">
        <f t="shared" si="353"/>
        <v>16.5</v>
      </c>
      <c r="Q2265" s="8">
        <f t="shared" si="354"/>
        <v>11.225</v>
      </c>
      <c r="R2265" s="8">
        <f t="shared" si="355"/>
        <v>9.125</v>
      </c>
      <c r="S2265" s="8">
        <f t="shared" si="356"/>
        <v>11.175000000000001</v>
      </c>
      <c r="T2265" s="8">
        <f t="shared" si="357"/>
        <v>10.375</v>
      </c>
      <c r="U2265" s="7">
        <f t="shared" si="358"/>
        <v>10.508333333333335</v>
      </c>
      <c r="V2265" s="7">
        <f t="shared" si="359"/>
        <v>10.475000000000001</v>
      </c>
    </row>
    <row r="2266" spans="1:22" ht="13.5" x14ac:dyDescent="0.25">
      <c r="A2266" s="3">
        <f>RSI!A2266</f>
        <v>45302</v>
      </c>
      <c r="B2266" s="2">
        <f>RSI!B2266</f>
        <v>10.166</v>
      </c>
      <c r="C2266" s="2">
        <f>RSI!I2266</f>
        <v>38.294730405373897</v>
      </c>
      <c r="D2266" s="2">
        <f>MACD!E2266</f>
        <v>0.14790719556295784</v>
      </c>
      <c r="E2266" s="2">
        <f>MACD!F2266</f>
        <v>9.2865604539197205E-2</v>
      </c>
      <c r="F2266" s="2">
        <f>'Moving Avg'!D2266</f>
        <v>10.218799999999998</v>
      </c>
      <c r="G2266" s="2">
        <f>'Moving Avg'!F2266</f>
        <v>10.432300000000001</v>
      </c>
      <c r="H2266" s="2">
        <f>'Moving Avg'!G2266</f>
        <v>10.29758</v>
      </c>
      <c r="I2266" s="2">
        <f>'Moving Avg'!H2266</f>
        <v>11.065990000000005</v>
      </c>
      <c r="J2266" s="5" t="str">
        <f>OBV!F2266</f>
        <v>BEARISH</v>
      </c>
      <c r="K2266" s="5" t="str">
        <f>OBV!G2266</f>
        <v>NEUTRAL</v>
      </c>
      <c r="L2266" s="5" t="str">
        <f>OBV!H2266</f>
        <v>CONFIRMED BEARISH</v>
      </c>
      <c r="M2266" s="7">
        <f t="shared" si="350"/>
        <v>25</v>
      </c>
      <c r="N2266" s="7">
        <f t="shared" si="351"/>
        <v>0</v>
      </c>
      <c r="O2266" s="7">
        <f t="shared" si="352"/>
        <v>0</v>
      </c>
      <c r="P2266" s="7">
        <f t="shared" si="353"/>
        <v>16.5</v>
      </c>
      <c r="Q2266" s="8">
        <f t="shared" si="354"/>
        <v>11.225</v>
      </c>
      <c r="R2266" s="8">
        <f t="shared" si="355"/>
        <v>9.125</v>
      </c>
      <c r="S2266" s="8">
        <f t="shared" si="356"/>
        <v>11.175000000000001</v>
      </c>
      <c r="T2266" s="8">
        <f t="shared" si="357"/>
        <v>10.375</v>
      </c>
      <c r="U2266" s="7">
        <f t="shared" si="358"/>
        <v>10.508333333333335</v>
      </c>
      <c r="V2266" s="7">
        <f t="shared" si="359"/>
        <v>10.475000000000001</v>
      </c>
    </row>
    <row r="2267" spans="1:22" ht="13.5" x14ac:dyDescent="0.25">
      <c r="A2267" s="3">
        <f>RSI!A2267</f>
        <v>45303</v>
      </c>
      <c r="B2267" s="2">
        <f>RSI!B2267</f>
        <v>10.166</v>
      </c>
      <c r="C2267" s="2">
        <f>RSI!I2267</f>
        <v>38.294730405373897</v>
      </c>
      <c r="D2267" s="2">
        <f>MACD!E2267</f>
        <v>0.17369109973746433</v>
      </c>
      <c r="E2267" s="2">
        <f>MACD!F2267</f>
        <v>0.10903070357885064</v>
      </c>
      <c r="F2267" s="2">
        <f>'Moving Avg'!D2267</f>
        <v>10.1816</v>
      </c>
      <c r="G2267" s="2">
        <f>'Moving Avg'!F2267</f>
        <v>10.408849999999999</v>
      </c>
      <c r="H2267" s="2">
        <f>'Moving Avg'!G2267</f>
        <v>10.3201</v>
      </c>
      <c r="I2267" s="2">
        <f>'Moving Avg'!H2267</f>
        <v>11.064895000000005</v>
      </c>
      <c r="J2267" s="5" t="str">
        <f>OBV!F2267</f>
        <v>BEARISH</v>
      </c>
      <c r="K2267" s="5" t="str">
        <f>OBV!G2267</f>
        <v>NEUTRAL</v>
      </c>
      <c r="L2267" s="5" t="str">
        <f>OBV!H2267</f>
        <v>CONFIRMED BEARISH</v>
      </c>
      <c r="M2267" s="7">
        <f t="shared" si="350"/>
        <v>25</v>
      </c>
      <c r="N2267" s="7">
        <f t="shared" si="351"/>
        <v>0</v>
      </c>
      <c r="O2267" s="7">
        <f t="shared" si="352"/>
        <v>0</v>
      </c>
      <c r="P2267" s="7">
        <f t="shared" si="353"/>
        <v>16.5</v>
      </c>
      <c r="Q2267" s="8">
        <f t="shared" si="354"/>
        <v>11.225</v>
      </c>
      <c r="R2267" s="8">
        <f t="shared" si="355"/>
        <v>9.125</v>
      </c>
      <c r="S2267" s="8">
        <f t="shared" si="356"/>
        <v>11.175000000000001</v>
      </c>
      <c r="T2267" s="8">
        <f t="shared" si="357"/>
        <v>10.375</v>
      </c>
      <c r="U2267" s="7">
        <f t="shared" si="358"/>
        <v>10.508333333333335</v>
      </c>
      <c r="V2267" s="7">
        <f t="shared" si="359"/>
        <v>10.475000000000001</v>
      </c>
    </row>
    <row r="2268" spans="1:22" ht="13.5" x14ac:dyDescent="0.25">
      <c r="A2268" s="3">
        <f>RSI!A2268</f>
        <v>45306</v>
      </c>
      <c r="B2268" s="2">
        <f>RSI!B2268</f>
        <v>10.103</v>
      </c>
      <c r="C2268" s="2">
        <f>RSI!I2268</f>
        <v>35.600381415992345</v>
      </c>
      <c r="D2268" s="2">
        <f>MACD!E2268</f>
        <v>0.20142275001962773</v>
      </c>
      <c r="E2268" s="2">
        <f>MACD!F2268</f>
        <v>0.12750911286700606</v>
      </c>
      <c r="F2268" s="2">
        <f>'Moving Avg'!D2268</f>
        <v>10.1638</v>
      </c>
      <c r="G2268" s="2">
        <f>'Moving Avg'!F2268</f>
        <v>10.382250000000001</v>
      </c>
      <c r="H2268" s="2">
        <f>'Moving Avg'!G2268</f>
        <v>10.336040000000001</v>
      </c>
      <c r="I2268" s="2">
        <f>'Moving Avg'!H2268</f>
        <v>11.060575000000005</v>
      </c>
      <c r="J2268" s="5" t="str">
        <f>OBV!F2268</f>
        <v>BEARISH</v>
      </c>
      <c r="K2268" s="5" t="str">
        <f>OBV!G2268</f>
        <v>NEUTRAL</v>
      </c>
      <c r="L2268" s="5" t="str">
        <f>OBV!H2268</f>
        <v>CONFIRMED BEARISH</v>
      </c>
      <c r="M2268" s="7">
        <f t="shared" si="350"/>
        <v>25</v>
      </c>
      <c r="N2268" s="7">
        <f t="shared" si="351"/>
        <v>0</v>
      </c>
      <c r="O2268" s="7">
        <f t="shared" si="352"/>
        <v>0</v>
      </c>
      <c r="P2268" s="7">
        <f t="shared" si="353"/>
        <v>16.5</v>
      </c>
      <c r="Q2268" s="8">
        <f t="shared" si="354"/>
        <v>11.225</v>
      </c>
      <c r="R2268" s="8">
        <f t="shared" si="355"/>
        <v>9.125</v>
      </c>
      <c r="S2268" s="8">
        <f t="shared" si="356"/>
        <v>11.175000000000001</v>
      </c>
      <c r="T2268" s="8">
        <f t="shared" si="357"/>
        <v>10.375</v>
      </c>
      <c r="U2268" s="7">
        <f t="shared" si="358"/>
        <v>10.508333333333335</v>
      </c>
      <c r="V2268" s="7">
        <f t="shared" si="359"/>
        <v>10.475000000000001</v>
      </c>
    </row>
    <row r="2269" spans="1:22" ht="13.5" x14ac:dyDescent="0.25">
      <c r="A2269" s="3">
        <f>RSI!A2269</f>
        <v>45307</v>
      </c>
      <c r="B2269" s="2">
        <f>RSI!B2269</f>
        <v>10.103</v>
      </c>
      <c r="C2269" s="2">
        <f>RSI!I2269</f>
        <v>35.600381415992345</v>
      </c>
      <c r="D2269" s="2">
        <f>MACD!E2269</f>
        <v>0.22641566405813585</v>
      </c>
      <c r="E2269" s="2">
        <f>MACD!F2269</f>
        <v>0.14729042310523202</v>
      </c>
      <c r="F2269" s="2">
        <f>'Moving Avg'!D2269</f>
        <v>10.146000000000001</v>
      </c>
      <c r="G2269" s="2">
        <f>'Moving Avg'!F2269</f>
        <v>10.355650000000001</v>
      </c>
      <c r="H2269" s="2">
        <f>'Moving Avg'!G2269</f>
        <v>10.351980000000001</v>
      </c>
      <c r="I2269" s="2">
        <f>'Moving Avg'!H2269</f>
        <v>11.056255000000005</v>
      </c>
      <c r="J2269" s="5" t="str">
        <f>OBV!F2269</f>
        <v>BEARISH</v>
      </c>
      <c r="K2269" s="5" t="str">
        <f>OBV!G2269</f>
        <v>NEUTRAL</v>
      </c>
      <c r="L2269" s="5" t="str">
        <f>OBV!H2269</f>
        <v>CONFIRMED BEARISH</v>
      </c>
      <c r="M2269" s="7">
        <f t="shared" si="350"/>
        <v>25</v>
      </c>
      <c r="N2269" s="7">
        <f t="shared" si="351"/>
        <v>0</v>
      </c>
      <c r="O2269" s="7">
        <f t="shared" si="352"/>
        <v>0</v>
      </c>
      <c r="P2269" s="7">
        <f t="shared" si="353"/>
        <v>16.5</v>
      </c>
      <c r="Q2269" s="8">
        <f t="shared" si="354"/>
        <v>11.225</v>
      </c>
      <c r="R2269" s="8">
        <f t="shared" si="355"/>
        <v>9.125</v>
      </c>
      <c r="S2269" s="8">
        <f t="shared" si="356"/>
        <v>11.175000000000001</v>
      </c>
      <c r="T2269" s="8">
        <f t="shared" si="357"/>
        <v>10.375</v>
      </c>
      <c r="U2269" s="7">
        <f t="shared" si="358"/>
        <v>10.508333333333335</v>
      </c>
      <c r="V2269" s="7">
        <f t="shared" si="359"/>
        <v>10.475000000000001</v>
      </c>
    </row>
    <row r="2270" spans="1:22" ht="13.5" x14ac:dyDescent="0.25">
      <c r="A2270" s="3">
        <f>RSI!A2270</f>
        <v>45308</v>
      </c>
      <c r="B2270" s="2">
        <f>RSI!B2270</f>
        <v>10.103</v>
      </c>
      <c r="C2270" s="2">
        <f>RSI!I2270</f>
        <v>35.600381415992345</v>
      </c>
      <c r="D2270" s="2">
        <f>MACD!E2270</f>
        <v>0.21220879426997996</v>
      </c>
      <c r="E2270" s="2">
        <f>MACD!F2270</f>
        <v>0.1602740973381816</v>
      </c>
      <c r="F2270" s="2">
        <f>'Moving Avg'!D2270</f>
        <v>10.128200000000001</v>
      </c>
      <c r="G2270" s="2">
        <f>'Moving Avg'!F2270</f>
        <v>10.355650000000001</v>
      </c>
      <c r="H2270" s="2">
        <f>'Moving Avg'!G2270</f>
        <v>10.371459999999999</v>
      </c>
      <c r="I2270" s="2">
        <f>'Moving Avg'!H2270</f>
        <v>11.048655000000007</v>
      </c>
      <c r="J2270" s="5" t="str">
        <f>OBV!F2270</f>
        <v>BEARISH</v>
      </c>
      <c r="K2270" s="5" t="str">
        <f>OBV!G2270</f>
        <v>NEUTRAL</v>
      </c>
      <c r="L2270" s="5" t="str">
        <f>OBV!H2270</f>
        <v>CONFIRMED BEARISH</v>
      </c>
      <c r="M2270" s="7">
        <f t="shared" si="350"/>
        <v>25</v>
      </c>
      <c r="N2270" s="7">
        <f t="shared" si="351"/>
        <v>0</v>
      </c>
      <c r="O2270" s="7">
        <f t="shared" si="352"/>
        <v>0</v>
      </c>
      <c r="P2270" s="7">
        <f t="shared" si="353"/>
        <v>16.5</v>
      </c>
      <c r="Q2270" s="8">
        <f t="shared" si="354"/>
        <v>11.225</v>
      </c>
      <c r="R2270" s="8">
        <f t="shared" si="355"/>
        <v>9.125</v>
      </c>
      <c r="S2270" s="8">
        <f t="shared" si="356"/>
        <v>11.175000000000001</v>
      </c>
      <c r="T2270" s="8">
        <f t="shared" si="357"/>
        <v>10.375</v>
      </c>
      <c r="U2270" s="7">
        <f t="shared" si="358"/>
        <v>10.508333333333335</v>
      </c>
      <c r="V2270" s="7">
        <f t="shared" si="359"/>
        <v>10.475000000000001</v>
      </c>
    </row>
    <row r="2271" spans="1:22" ht="13.5" x14ac:dyDescent="0.25">
      <c r="A2271" s="3">
        <f>RSI!A2271</f>
        <v>45309</v>
      </c>
      <c r="B2271" s="2">
        <f>RSI!B2271</f>
        <v>9.8379999999999992</v>
      </c>
      <c r="C2271" s="2">
        <f>RSI!I2271</f>
        <v>25.992586831183573</v>
      </c>
      <c r="D2271" s="2">
        <f>MACD!E2271</f>
        <v>0.22112695846136887</v>
      </c>
      <c r="E2271" s="2">
        <f>MACD!F2271</f>
        <v>0.17244466956281906</v>
      </c>
      <c r="F2271" s="2">
        <f>'Moving Avg'!D2271</f>
        <v>10.0626</v>
      </c>
      <c r="G2271" s="2">
        <f>'Moving Avg'!F2271</f>
        <v>10.334850000000001</v>
      </c>
      <c r="H2271" s="2">
        <f>'Moving Avg'!G2271</f>
        <v>10.375019999999999</v>
      </c>
      <c r="I2271" s="2">
        <f>'Moving Avg'!H2271</f>
        <v>11.040105000000013</v>
      </c>
      <c r="J2271" s="5" t="str">
        <f>OBV!F2271</f>
        <v>BEARISH</v>
      </c>
      <c r="K2271" s="5" t="str">
        <f>OBV!G2271</f>
        <v>NEUTRAL</v>
      </c>
      <c r="L2271" s="5" t="str">
        <f>OBV!H2271</f>
        <v>CONFIRMED BEARISH</v>
      </c>
      <c r="M2271" s="7">
        <f t="shared" si="350"/>
        <v>50</v>
      </c>
      <c r="N2271" s="7">
        <f t="shared" si="351"/>
        <v>0</v>
      </c>
      <c r="O2271" s="7">
        <f t="shared" si="352"/>
        <v>0</v>
      </c>
      <c r="P2271" s="7">
        <f t="shared" si="353"/>
        <v>16.5</v>
      </c>
      <c r="Q2271" s="8">
        <f t="shared" si="354"/>
        <v>19.975000000000001</v>
      </c>
      <c r="R2271" s="8">
        <f t="shared" si="355"/>
        <v>14.125</v>
      </c>
      <c r="S2271" s="8">
        <f t="shared" si="356"/>
        <v>14.925000000000001</v>
      </c>
      <c r="T2271" s="8">
        <f t="shared" si="357"/>
        <v>16.625</v>
      </c>
      <c r="U2271" s="7">
        <f t="shared" si="358"/>
        <v>16.341666666666669</v>
      </c>
      <c r="V2271" s="7">
        <f t="shared" si="359"/>
        <v>16.412500000000001</v>
      </c>
    </row>
    <row r="2272" spans="1:22" ht="13.5" x14ac:dyDescent="0.25">
      <c r="A2272" s="3">
        <f>RSI!A2272</f>
        <v>45310</v>
      </c>
      <c r="B2272" s="2">
        <f>RSI!B2272</f>
        <v>9.8379999999999992</v>
      </c>
      <c r="C2272" s="2">
        <f>RSI!I2272</f>
        <v>25.992586831183573</v>
      </c>
      <c r="D2272" s="2">
        <f>MACD!E2272</f>
        <v>0.23145170865734244</v>
      </c>
      <c r="E2272" s="2">
        <f>MACD!F2272</f>
        <v>0.18424607738172374</v>
      </c>
      <c r="F2272" s="2">
        <f>'Moving Avg'!D2272</f>
        <v>9.9969999999999999</v>
      </c>
      <c r="G2272" s="2">
        <f>'Moving Avg'!F2272</f>
        <v>10.296750000000001</v>
      </c>
      <c r="H2272" s="2">
        <f>'Moving Avg'!G2272</f>
        <v>10.378579999999999</v>
      </c>
      <c r="I2272" s="2">
        <f>'Moving Avg'!H2272</f>
        <v>11.030225000000012</v>
      </c>
      <c r="J2272" s="5" t="str">
        <f>OBV!F2272</f>
        <v>BEARISH</v>
      </c>
      <c r="K2272" s="5" t="str">
        <f>OBV!G2272</f>
        <v>NEUTRAL</v>
      </c>
      <c r="L2272" s="5" t="str">
        <f>OBV!H2272</f>
        <v>CONFIRMED BEARISH</v>
      </c>
      <c r="M2272" s="7">
        <f t="shared" si="350"/>
        <v>50</v>
      </c>
      <c r="N2272" s="7">
        <f t="shared" si="351"/>
        <v>0</v>
      </c>
      <c r="O2272" s="7">
        <f t="shared" si="352"/>
        <v>0</v>
      </c>
      <c r="P2272" s="7">
        <f t="shared" si="353"/>
        <v>16.5</v>
      </c>
      <c r="Q2272" s="8">
        <f t="shared" si="354"/>
        <v>19.975000000000001</v>
      </c>
      <c r="R2272" s="8">
        <f t="shared" si="355"/>
        <v>14.125</v>
      </c>
      <c r="S2272" s="8">
        <f t="shared" si="356"/>
        <v>14.925000000000001</v>
      </c>
      <c r="T2272" s="8">
        <f t="shared" si="357"/>
        <v>16.625</v>
      </c>
      <c r="U2272" s="7">
        <f t="shared" si="358"/>
        <v>16.341666666666669</v>
      </c>
      <c r="V2272" s="7">
        <f t="shared" si="359"/>
        <v>16.412500000000001</v>
      </c>
    </row>
    <row r="2273" spans="1:22" ht="13.5" x14ac:dyDescent="0.25">
      <c r="A2273" s="3">
        <f>RSI!A2273</f>
        <v>45313</v>
      </c>
      <c r="B2273" s="2">
        <f>RSI!B2273</f>
        <v>9.5190000000000001</v>
      </c>
      <c r="C2273" s="2">
        <f>RSI!I2273</f>
        <v>18.879314269067976</v>
      </c>
      <c r="D2273" s="2">
        <f>MACD!E2273</f>
        <v>0.24177506896863221</v>
      </c>
      <c r="E2273" s="2">
        <f>MACD!F2273</f>
        <v>0.19575187569910546</v>
      </c>
      <c r="F2273" s="2">
        <f>'Moving Avg'!D2273</f>
        <v>9.8801999999999985</v>
      </c>
      <c r="G2273" s="2">
        <f>'Moving Avg'!F2273</f>
        <v>10.249800000000002</v>
      </c>
      <c r="H2273" s="2">
        <f>'Moving Avg'!G2273</f>
        <v>10.37576</v>
      </c>
      <c r="I2273" s="2">
        <f>'Moving Avg'!H2273</f>
        <v>11.018750000000011</v>
      </c>
      <c r="J2273" s="5" t="str">
        <f>OBV!F2273</f>
        <v>BEARISH</v>
      </c>
      <c r="K2273" s="5" t="str">
        <f>OBV!G2273</f>
        <v>NEUTRAL</v>
      </c>
      <c r="L2273" s="5" t="str">
        <f>OBV!H2273</f>
        <v>CONFIRMED BEARISH</v>
      </c>
      <c r="M2273" s="7">
        <f t="shared" si="350"/>
        <v>50</v>
      </c>
      <c r="N2273" s="7">
        <f t="shared" si="351"/>
        <v>0</v>
      </c>
      <c r="O2273" s="7">
        <f t="shared" si="352"/>
        <v>0</v>
      </c>
      <c r="P2273" s="7">
        <f t="shared" si="353"/>
        <v>16.5</v>
      </c>
      <c r="Q2273" s="8">
        <f t="shared" si="354"/>
        <v>19.975000000000001</v>
      </c>
      <c r="R2273" s="8">
        <f t="shared" si="355"/>
        <v>14.125</v>
      </c>
      <c r="S2273" s="8">
        <f t="shared" si="356"/>
        <v>14.925000000000001</v>
      </c>
      <c r="T2273" s="8">
        <f t="shared" si="357"/>
        <v>16.625</v>
      </c>
      <c r="U2273" s="7">
        <f t="shared" si="358"/>
        <v>16.341666666666669</v>
      </c>
      <c r="V2273" s="7">
        <f t="shared" si="359"/>
        <v>16.412500000000001</v>
      </c>
    </row>
    <row r="2274" spans="1:22" ht="13.5" x14ac:dyDescent="0.25">
      <c r="A2274" s="3">
        <f>RSI!A2274</f>
        <v>45314</v>
      </c>
      <c r="B2274" s="2">
        <f>RSI!B2274</f>
        <v>9.7050000000000001</v>
      </c>
      <c r="C2274" s="2">
        <f>RSI!I2274</f>
        <v>30.775008727798976</v>
      </c>
      <c r="D2274" s="2">
        <f>MACD!E2274</f>
        <v>0.24099963822712134</v>
      </c>
      <c r="E2274" s="2">
        <f>MACD!F2274</f>
        <v>0.20480142820470865</v>
      </c>
      <c r="F2274" s="2">
        <f>'Moving Avg'!D2274</f>
        <v>9.8005999999999993</v>
      </c>
      <c r="G2274" s="2">
        <f>'Moving Avg'!F2274</f>
        <v>10.205950000000003</v>
      </c>
      <c r="H2274" s="2">
        <f>'Moving Avg'!G2274</f>
        <v>10.376660000000001</v>
      </c>
      <c r="I2274" s="2">
        <f>'Moving Avg'!H2274</f>
        <v>11.008205000000009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  <c r="M2274" s="7">
        <f t="shared" si="350"/>
        <v>25</v>
      </c>
      <c r="N2274" s="7">
        <f t="shared" si="351"/>
        <v>0</v>
      </c>
      <c r="O2274" s="7">
        <f t="shared" si="352"/>
        <v>0</v>
      </c>
      <c r="P2274" s="7">
        <f t="shared" si="353"/>
        <v>16.5</v>
      </c>
      <c r="Q2274" s="8">
        <f t="shared" si="354"/>
        <v>11.225</v>
      </c>
      <c r="R2274" s="8">
        <f t="shared" si="355"/>
        <v>9.125</v>
      </c>
      <c r="S2274" s="8">
        <f t="shared" si="356"/>
        <v>11.175000000000001</v>
      </c>
      <c r="T2274" s="8">
        <f t="shared" si="357"/>
        <v>10.375</v>
      </c>
      <c r="U2274" s="7">
        <f t="shared" si="358"/>
        <v>10.508333333333335</v>
      </c>
      <c r="V2274" s="7">
        <f t="shared" si="359"/>
        <v>10.475000000000001</v>
      </c>
    </row>
    <row r="2275" spans="1:22" ht="13.5" x14ac:dyDescent="0.25">
      <c r="A2275" s="3">
        <f>RSI!A2275</f>
        <v>45315</v>
      </c>
      <c r="B2275" s="2">
        <f>RSI!B2275</f>
        <v>9.5009999999999994</v>
      </c>
      <c r="C2275" s="2">
        <f>RSI!I2275</f>
        <v>26.231572647045738</v>
      </c>
      <c r="D2275" s="2">
        <f>MACD!E2275</f>
        <v>0.25830664105668433</v>
      </c>
      <c r="E2275" s="2">
        <f>MACD!F2275</f>
        <v>0.21550247077510379</v>
      </c>
      <c r="F2275" s="2">
        <f>'Moving Avg'!D2275</f>
        <v>9.6801999999999992</v>
      </c>
      <c r="G2275" s="2">
        <f>'Moving Avg'!F2275</f>
        <v>10.151900000000001</v>
      </c>
      <c r="H2275" s="2">
        <f>'Moving Avg'!G2275</f>
        <v>10.373479999999999</v>
      </c>
      <c r="I2275" s="2">
        <f>'Moving Avg'!H2275</f>
        <v>10.99701500000001</v>
      </c>
      <c r="J2275" s="5" t="str">
        <f>OBV!F2275</f>
        <v>BEARISH</v>
      </c>
      <c r="K2275" s="5" t="str">
        <f>OBV!G2275</f>
        <v>NEUTRAL</v>
      </c>
      <c r="L2275" s="5" t="str">
        <f>OBV!H2275</f>
        <v>CONFIRMED BEARISH</v>
      </c>
      <c r="M2275" s="7">
        <f t="shared" si="350"/>
        <v>50</v>
      </c>
      <c r="N2275" s="7">
        <f t="shared" si="351"/>
        <v>0</v>
      </c>
      <c r="O2275" s="7">
        <f t="shared" si="352"/>
        <v>0</v>
      </c>
      <c r="P2275" s="7">
        <f t="shared" si="353"/>
        <v>16.5</v>
      </c>
      <c r="Q2275" s="8">
        <f t="shared" si="354"/>
        <v>19.975000000000001</v>
      </c>
      <c r="R2275" s="8">
        <f t="shared" si="355"/>
        <v>14.125</v>
      </c>
      <c r="S2275" s="8">
        <f t="shared" si="356"/>
        <v>14.925000000000001</v>
      </c>
      <c r="T2275" s="8">
        <f t="shared" si="357"/>
        <v>16.625</v>
      </c>
      <c r="U2275" s="7">
        <f t="shared" si="358"/>
        <v>16.341666666666669</v>
      </c>
      <c r="V2275" s="7">
        <f t="shared" si="359"/>
        <v>16.412500000000001</v>
      </c>
    </row>
    <row r="2276" spans="1:22" ht="13.5" x14ac:dyDescent="0.25">
      <c r="A2276" s="3">
        <f>RSI!A2276</f>
        <v>45316</v>
      </c>
      <c r="B2276" s="2">
        <f>RSI!B2276</f>
        <v>9.51</v>
      </c>
      <c r="C2276" s="2">
        <f>RSI!I2276</f>
        <v>26.745401110021078</v>
      </c>
      <c r="D2276" s="2">
        <f>MACD!E2276</f>
        <v>0.27213057044102307</v>
      </c>
      <c r="E2276" s="2">
        <f>MACD!F2276</f>
        <v>0.22682809070828766</v>
      </c>
      <c r="F2276" s="2">
        <f>'Moving Avg'!D2276</f>
        <v>9.6145999999999994</v>
      </c>
      <c r="G2276" s="2">
        <f>'Moving Avg'!F2276</f>
        <v>10.097850000000001</v>
      </c>
      <c r="H2276" s="2">
        <f>'Moving Avg'!G2276</f>
        <v>10.359839999999998</v>
      </c>
      <c r="I2276" s="2">
        <f>'Moving Avg'!H2276</f>
        <v>10.986410000000012</v>
      </c>
      <c r="J2276" s="5" t="str">
        <f>OBV!F2276</f>
        <v>BEARISH</v>
      </c>
      <c r="K2276" s="5" t="str">
        <f>OBV!G2276</f>
        <v>NEUTRAL</v>
      </c>
      <c r="L2276" s="5" t="str">
        <f>OBV!H2276</f>
        <v>CONFIRMED BEARISH</v>
      </c>
      <c r="M2276" s="7">
        <f t="shared" si="350"/>
        <v>50</v>
      </c>
      <c r="N2276" s="7">
        <f t="shared" si="351"/>
        <v>0</v>
      </c>
      <c r="O2276" s="7">
        <f t="shared" si="352"/>
        <v>0</v>
      </c>
      <c r="P2276" s="7">
        <f t="shared" si="353"/>
        <v>16.5</v>
      </c>
      <c r="Q2276" s="8">
        <f t="shared" si="354"/>
        <v>19.975000000000001</v>
      </c>
      <c r="R2276" s="8">
        <f t="shared" si="355"/>
        <v>14.125</v>
      </c>
      <c r="S2276" s="8">
        <f t="shared" si="356"/>
        <v>14.925000000000001</v>
      </c>
      <c r="T2276" s="8">
        <f t="shared" si="357"/>
        <v>16.625</v>
      </c>
      <c r="U2276" s="7">
        <f t="shared" si="358"/>
        <v>16.341666666666669</v>
      </c>
      <c r="V2276" s="7">
        <f t="shared" si="359"/>
        <v>16.412500000000001</v>
      </c>
    </row>
    <row r="2277" spans="1:22" ht="13.5" x14ac:dyDescent="0.25">
      <c r="A2277" s="3">
        <f>RSI!A2277</f>
        <v>45317</v>
      </c>
      <c r="B2277" s="2">
        <f>RSI!B2277</f>
        <v>9.5009999999999994</v>
      </c>
      <c r="C2277" s="2">
        <f>RSI!I2277</f>
        <v>26.546271497787799</v>
      </c>
      <c r="D2277" s="2">
        <f>MACD!E2277</f>
        <v>0.28800253140663479</v>
      </c>
      <c r="E2277" s="2">
        <f>MACD!F2277</f>
        <v>0.2390629788479571</v>
      </c>
      <c r="F2277" s="2">
        <f>'Moving Avg'!D2277</f>
        <v>9.5472000000000001</v>
      </c>
      <c r="G2277" s="2">
        <f>'Moving Avg'!F2277</f>
        <v>10.04335</v>
      </c>
      <c r="H2277" s="2">
        <f>'Moving Avg'!G2277</f>
        <v>10.346019999999999</v>
      </c>
      <c r="I2277" s="2">
        <f>'Moving Avg'!H2277</f>
        <v>10.976880000000016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  <c r="M2277" s="7">
        <f t="shared" si="350"/>
        <v>50</v>
      </c>
      <c r="N2277" s="7">
        <f t="shared" si="351"/>
        <v>0</v>
      </c>
      <c r="O2277" s="7">
        <f t="shared" si="352"/>
        <v>0</v>
      </c>
      <c r="P2277" s="7">
        <f t="shared" si="353"/>
        <v>16.5</v>
      </c>
      <c r="Q2277" s="8">
        <f t="shared" si="354"/>
        <v>19.975000000000001</v>
      </c>
      <c r="R2277" s="8">
        <f t="shared" si="355"/>
        <v>14.125</v>
      </c>
      <c r="S2277" s="8">
        <f t="shared" si="356"/>
        <v>14.925000000000001</v>
      </c>
      <c r="T2277" s="8">
        <f t="shared" si="357"/>
        <v>16.625</v>
      </c>
      <c r="U2277" s="7">
        <f t="shared" si="358"/>
        <v>16.341666666666669</v>
      </c>
      <c r="V2277" s="7">
        <f t="shared" si="359"/>
        <v>16.412500000000001</v>
      </c>
    </row>
    <row r="2278" spans="1:22" ht="13.5" x14ac:dyDescent="0.25">
      <c r="A2278" s="3">
        <f>RSI!A2278</f>
        <v>45320</v>
      </c>
      <c r="B2278" s="2">
        <f>RSI!B2278</f>
        <v>9.4920000000000009</v>
      </c>
      <c r="C2278" s="2">
        <f>RSI!I2278</f>
        <v>26.335113946185686</v>
      </c>
      <c r="D2278" s="2">
        <f>MACD!E2278</f>
        <v>0.29570845488217934</v>
      </c>
      <c r="E2278" s="2">
        <f>MACD!F2278</f>
        <v>0.25039207405480157</v>
      </c>
      <c r="F2278" s="2">
        <f>'Moving Avg'!D2278</f>
        <v>9.5418000000000003</v>
      </c>
      <c r="G2278" s="2">
        <f>'Moving Avg'!F2278</f>
        <v>9.9883999999999986</v>
      </c>
      <c r="H2278" s="2">
        <f>'Moving Avg'!G2278</f>
        <v>10.332019999999998</v>
      </c>
      <c r="I2278" s="2">
        <f>'Moving Avg'!H2278</f>
        <v>10.967305000000016</v>
      </c>
      <c r="J2278" s="5" t="str">
        <f>OBV!F2278</f>
        <v>BEARISH</v>
      </c>
      <c r="K2278" s="5" t="str">
        <f>OBV!G2278</f>
        <v>NEUTRAL</v>
      </c>
      <c r="L2278" s="5" t="str">
        <f>OBV!H2278</f>
        <v>CONFIRMED BEARISH</v>
      </c>
      <c r="M2278" s="7">
        <f t="shared" si="350"/>
        <v>50</v>
      </c>
      <c r="N2278" s="7">
        <f t="shared" si="351"/>
        <v>0</v>
      </c>
      <c r="O2278" s="7">
        <f t="shared" si="352"/>
        <v>0</v>
      </c>
      <c r="P2278" s="7">
        <f t="shared" si="353"/>
        <v>16.5</v>
      </c>
      <c r="Q2278" s="8">
        <f t="shared" si="354"/>
        <v>19.975000000000001</v>
      </c>
      <c r="R2278" s="8">
        <f t="shared" si="355"/>
        <v>14.125</v>
      </c>
      <c r="S2278" s="8">
        <f t="shared" si="356"/>
        <v>14.925000000000001</v>
      </c>
      <c r="T2278" s="8">
        <f t="shared" si="357"/>
        <v>16.625</v>
      </c>
      <c r="U2278" s="7">
        <f t="shared" si="358"/>
        <v>16.341666666666669</v>
      </c>
      <c r="V2278" s="7">
        <f t="shared" si="359"/>
        <v>16.412500000000001</v>
      </c>
    </row>
    <row r="2279" spans="1:22" ht="13.5" x14ac:dyDescent="0.25">
      <c r="A2279" s="3">
        <f>RSI!A2279</f>
        <v>45321</v>
      </c>
      <c r="B2279" s="2">
        <f>RSI!B2279</f>
        <v>9.173</v>
      </c>
      <c r="C2279" s="2">
        <f>RSI!I2279</f>
        <v>20.201466165864389</v>
      </c>
      <c r="D2279" s="2">
        <f>MACD!E2279</f>
        <v>0.32896855498544397</v>
      </c>
      <c r="E2279" s="2">
        <f>MACD!F2279</f>
        <v>0.26610737024093006</v>
      </c>
      <c r="F2279" s="2">
        <f>'Moving Avg'!D2279</f>
        <v>9.4354000000000013</v>
      </c>
      <c r="G2279" s="2">
        <f>'Moving Avg'!F2279</f>
        <v>9.9175000000000004</v>
      </c>
      <c r="H2279" s="2">
        <f>'Moving Avg'!G2279</f>
        <v>10.302779999999998</v>
      </c>
      <c r="I2279" s="2">
        <f>'Moving Avg'!H2279</f>
        <v>10.956260000000013</v>
      </c>
      <c r="J2279" s="5" t="str">
        <f>OBV!F2279</f>
        <v>BEARISH</v>
      </c>
      <c r="K2279" s="5" t="str">
        <f>OBV!G2279</f>
        <v>NEUTRAL</v>
      </c>
      <c r="L2279" s="5" t="str">
        <f>OBV!H2279</f>
        <v>CONFIRMED BEARISH</v>
      </c>
      <c r="M2279" s="7">
        <f t="shared" si="350"/>
        <v>50</v>
      </c>
      <c r="N2279" s="7">
        <f t="shared" si="351"/>
        <v>0</v>
      </c>
      <c r="O2279" s="7">
        <f t="shared" si="352"/>
        <v>0</v>
      </c>
      <c r="P2279" s="7">
        <f t="shared" si="353"/>
        <v>16.5</v>
      </c>
      <c r="Q2279" s="8">
        <f t="shared" si="354"/>
        <v>19.975000000000001</v>
      </c>
      <c r="R2279" s="8">
        <f t="shared" si="355"/>
        <v>14.125</v>
      </c>
      <c r="S2279" s="8">
        <f t="shared" si="356"/>
        <v>14.925000000000001</v>
      </c>
      <c r="T2279" s="8">
        <f t="shared" si="357"/>
        <v>16.625</v>
      </c>
      <c r="U2279" s="7">
        <f t="shared" si="358"/>
        <v>16.341666666666669</v>
      </c>
      <c r="V2279" s="7">
        <f t="shared" si="359"/>
        <v>16.412500000000001</v>
      </c>
    </row>
    <row r="2280" spans="1:22" ht="13.5" x14ac:dyDescent="0.25">
      <c r="A2280" s="3">
        <f>RSI!A2280</f>
        <v>45322</v>
      </c>
      <c r="B2280" s="2">
        <f>RSI!B2280</f>
        <v>9.4830000000000005</v>
      </c>
      <c r="C2280" s="2">
        <f>RSI!I2280</f>
        <v>35.840221396900276</v>
      </c>
      <c r="D2280" s="2">
        <f>MACD!E2280</f>
        <v>0.33891343620611813</v>
      </c>
      <c r="E2280" s="2">
        <f>MACD!F2280</f>
        <v>0.28066858343396772</v>
      </c>
      <c r="F2280" s="2">
        <f>'Moving Avg'!D2280</f>
        <v>9.4318000000000008</v>
      </c>
      <c r="G2280" s="2">
        <f>'Moving Avg'!F2280</f>
        <v>9.8740499999999987</v>
      </c>
      <c r="H2280" s="2">
        <f>'Moving Avg'!G2280</f>
        <v>10.279739999999999</v>
      </c>
      <c r="I2280" s="2">
        <f>'Moving Avg'!H2280</f>
        <v>10.947595000000012</v>
      </c>
      <c r="J2280" s="5" t="str">
        <f>OBV!F2280</f>
        <v>BEARISH</v>
      </c>
      <c r="K2280" s="5" t="str">
        <f>OBV!G2280</f>
        <v>NEUTRAL</v>
      </c>
      <c r="L2280" s="5" t="str">
        <f>OBV!H2280</f>
        <v>CONFIRMED BEARISH</v>
      </c>
      <c r="M2280" s="7">
        <f t="shared" si="350"/>
        <v>25</v>
      </c>
      <c r="N2280" s="7">
        <f t="shared" si="351"/>
        <v>0</v>
      </c>
      <c r="O2280" s="7">
        <f t="shared" si="352"/>
        <v>0</v>
      </c>
      <c r="P2280" s="7">
        <f t="shared" si="353"/>
        <v>16.5</v>
      </c>
      <c r="Q2280" s="8">
        <f t="shared" si="354"/>
        <v>11.225</v>
      </c>
      <c r="R2280" s="8">
        <f t="shared" si="355"/>
        <v>9.125</v>
      </c>
      <c r="S2280" s="8">
        <f t="shared" si="356"/>
        <v>11.175000000000001</v>
      </c>
      <c r="T2280" s="8">
        <f t="shared" si="357"/>
        <v>10.375</v>
      </c>
      <c r="U2280" s="7">
        <f t="shared" si="358"/>
        <v>10.508333333333335</v>
      </c>
      <c r="V2280" s="7">
        <f t="shared" si="359"/>
        <v>10.475000000000001</v>
      </c>
    </row>
    <row r="2281" spans="1:22" ht="13.5" x14ac:dyDescent="0.25">
      <c r="A2281" s="3">
        <f>RSI!A2281</f>
        <v>45323</v>
      </c>
      <c r="B2281" s="2">
        <f>RSI!B2281</f>
        <v>9.1289999999999996</v>
      </c>
      <c r="C2281" s="2">
        <f>RSI!I2281</f>
        <v>28.879901121228542</v>
      </c>
      <c r="D2281" s="2">
        <f>MACD!E2281</f>
        <v>0.33536126694930957</v>
      </c>
      <c r="E2281" s="2">
        <f>MACD!F2281</f>
        <v>0.2916071201370361</v>
      </c>
      <c r="F2281" s="2">
        <f>'Moving Avg'!D2281</f>
        <v>9.355599999999999</v>
      </c>
      <c r="G2281" s="2">
        <f>'Moving Avg'!F2281</f>
        <v>9.8128999999999973</v>
      </c>
      <c r="H2281" s="2">
        <f>'Moving Avg'!G2281</f>
        <v>10.249619999999998</v>
      </c>
      <c r="I2281" s="2">
        <f>'Moving Avg'!H2281</f>
        <v>10.937785000000012</v>
      </c>
      <c r="J2281" s="5" t="str">
        <f>OBV!F2281</f>
        <v>BEARISH</v>
      </c>
      <c r="K2281" s="5" t="str">
        <f>OBV!G2281</f>
        <v>NEUTRAL</v>
      </c>
      <c r="L2281" s="5" t="str">
        <f>OBV!H2281</f>
        <v>CONFIRMED BEARISH</v>
      </c>
      <c r="M2281" s="7">
        <f t="shared" si="350"/>
        <v>50</v>
      </c>
      <c r="N2281" s="7">
        <f t="shared" si="351"/>
        <v>0</v>
      </c>
      <c r="O2281" s="7">
        <f t="shared" si="352"/>
        <v>0</v>
      </c>
      <c r="P2281" s="7">
        <f t="shared" si="353"/>
        <v>16.5</v>
      </c>
      <c r="Q2281" s="8">
        <f t="shared" si="354"/>
        <v>19.975000000000001</v>
      </c>
      <c r="R2281" s="8">
        <f t="shared" si="355"/>
        <v>14.125</v>
      </c>
      <c r="S2281" s="8">
        <f t="shared" si="356"/>
        <v>14.925000000000001</v>
      </c>
      <c r="T2281" s="8">
        <f t="shared" si="357"/>
        <v>16.625</v>
      </c>
      <c r="U2281" s="7">
        <f t="shared" si="358"/>
        <v>16.341666666666669</v>
      </c>
      <c r="V2281" s="7">
        <f t="shared" si="359"/>
        <v>16.412500000000001</v>
      </c>
    </row>
    <row r="2282" spans="1:22" ht="13.5" x14ac:dyDescent="0.25">
      <c r="A2282" s="3">
        <f>RSI!A2282</f>
        <v>45324</v>
      </c>
      <c r="B2282" s="2">
        <f>RSI!B2282</f>
        <v>9.4649999999999999</v>
      </c>
      <c r="C2282" s="2">
        <f>RSI!I2282</f>
        <v>40.659498601150432</v>
      </c>
      <c r="D2282" s="2">
        <f>MACD!E2282</f>
        <v>0.31194733072874214</v>
      </c>
      <c r="E2282" s="2">
        <f>MACD!F2282</f>
        <v>0.29567516225537732</v>
      </c>
      <c r="F2282" s="2">
        <f>'Moving Avg'!D2282</f>
        <v>9.3484000000000016</v>
      </c>
      <c r="G2282" s="2">
        <f>'Moving Avg'!F2282</f>
        <v>9.7685499999999994</v>
      </c>
      <c r="H2282" s="2">
        <f>'Moving Avg'!G2282</f>
        <v>10.22692</v>
      </c>
      <c r="I2282" s="2">
        <f>'Moving Avg'!H2282</f>
        <v>10.928200000000013</v>
      </c>
      <c r="J2282" s="5" t="str">
        <f>OBV!F2282</f>
        <v>BULLISH</v>
      </c>
      <c r="K2282" s="5" t="str">
        <f>OBV!G2282</f>
        <v>NEUTRAL</v>
      </c>
      <c r="L2282" s="5" t="str">
        <f>OBV!H2282</f>
        <v>BULLISH DIVERGENCE</v>
      </c>
      <c r="M2282" s="7">
        <f t="shared" si="350"/>
        <v>25</v>
      </c>
      <c r="N2282" s="7">
        <f t="shared" si="351"/>
        <v>0</v>
      </c>
      <c r="O2282" s="7">
        <f t="shared" si="352"/>
        <v>0</v>
      </c>
      <c r="P2282" s="7">
        <f t="shared" si="353"/>
        <v>66.5</v>
      </c>
      <c r="Q2282" s="8">
        <f t="shared" si="354"/>
        <v>18.725000000000001</v>
      </c>
      <c r="R2282" s="8">
        <f t="shared" si="355"/>
        <v>21.625</v>
      </c>
      <c r="S2282" s="8">
        <f t="shared" si="356"/>
        <v>33.674999999999997</v>
      </c>
      <c r="T2282" s="8">
        <f t="shared" si="357"/>
        <v>22.875</v>
      </c>
      <c r="U2282" s="7">
        <f t="shared" si="358"/>
        <v>24.675000000000001</v>
      </c>
      <c r="V2282" s="7">
        <f t="shared" si="359"/>
        <v>24.225000000000001</v>
      </c>
    </row>
    <row r="2283" spans="1:22" ht="13.5" x14ac:dyDescent="0.25">
      <c r="A2283" s="3">
        <f>RSI!A2283</f>
        <v>45327</v>
      </c>
      <c r="B2283" s="2">
        <f>RSI!B2283</f>
        <v>9.4649999999999999</v>
      </c>
      <c r="C2283" s="2">
        <f>RSI!I2283</f>
        <v>40.659498601150432</v>
      </c>
      <c r="D2283" s="2">
        <f>MACD!E2283</f>
        <v>0.24522191254192904</v>
      </c>
      <c r="E2283" s="2">
        <f>MACD!F2283</f>
        <v>0.28558451231268767</v>
      </c>
      <c r="F2283" s="2">
        <f>'Moving Avg'!D2283</f>
        <v>9.343</v>
      </c>
      <c r="G2283" s="2">
        <f>'Moving Avg'!F2283</f>
        <v>9.7322000000000006</v>
      </c>
      <c r="H2283" s="2">
        <f>'Moving Avg'!G2283</f>
        <v>10.205279999999998</v>
      </c>
      <c r="I2283" s="2">
        <f>'Moving Avg'!H2283</f>
        <v>10.920445000000015</v>
      </c>
      <c r="J2283" s="5" t="str">
        <f>OBV!F2283</f>
        <v>BULLISH</v>
      </c>
      <c r="K2283" s="5" t="str">
        <f>OBV!G2283</f>
        <v>NEUTRAL</v>
      </c>
      <c r="L2283" s="5" t="str">
        <f>OBV!H2283</f>
        <v>BULLISH DIVERGENCE</v>
      </c>
      <c r="M2283" s="7">
        <f t="shared" si="350"/>
        <v>25</v>
      </c>
      <c r="N2283" s="7">
        <f t="shared" si="351"/>
        <v>100</v>
      </c>
      <c r="O2283" s="7">
        <f t="shared" si="352"/>
        <v>0</v>
      </c>
      <c r="P2283" s="7">
        <f t="shared" si="353"/>
        <v>66.5</v>
      </c>
      <c r="Q2283" s="8">
        <f t="shared" si="354"/>
        <v>53.725000000000001</v>
      </c>
      <c r="R2283" s="8">
        <f t="shared" si="355"/>
        <v>41.625</v>
      </c>
      <c r="S2283" s="8">
        <f t="shared" si="356"/>
        <v>48.674999999999997</v>
      </c>
      <c r="T2283" s="8">
        <f t="shared" si="357"/>
        <v>47.875</v>
      </c>
      <c r="U2283" s="7">
        <f t="shared" si="358"/>
        <v>48.008333333333326</v>
      </c>
      <c r="V2283" s="7">
        <f t="shared" si="359"/>
        <v>47.974999999999994</v>
      </c>
    </row>
    <row r="2284" spans="1:22" ht="13.5" x14ac:dyDescent="0.25">
      <c r="A2284" s="3">
        <f>RSI!A2284</f>
        <v>45328</v>
      </c>
      <c r="B2284" s="2">
        <f>RSI!B2284</f>
        <v>9.3059999999999992</v>
      </c>
      <c r="C2284" s="2">
        <f>RSI!I2284</f>
        <v>37.271507427165737</v>
      </c>
      <c r="D2284" s="2">
        <f>MACD!E2284</f>
        <v>0.23115815854893462</v>
      </c>
      <c r="E2284" s="2">
        <f>MACD!F2284</f>
        <v>0.27469924155993708</v>
      </c>
      <c r="F2284" s="2">
        <f>'Moving Avg'!D2284</f>
        <v>9.3696000000000002</v>
      </c>
      <c r="G2284" s="2">
        <f>'Moving Avg'!F2284</f>
        <v>9.6879000000000008</v>
      </c>
      <c r="H2284" s="2">
        <f>'Moving Avg'!G2284</f>
        <v>10.180459999999998</v>
      </c>
      <c r="I2284" s="2">
        <f>'Moving Avg'!H2284</f>
        <v>10.909855000000016</v>
      </c>
      <c r="J2284" s="5" t="str">
        <f>OBV!F2284</f>
        <v>BULLISH</v>
      </c>
      <c r="K2284" s="5" t="str">
        <f>OBV!G2284</f>
        <v>NEUTRAL</v>
      </c>
      <c r="L2284" s="5" t="str">
        <f>OBV!H2284</f>
        <v>CONFIRMED BULLISH</v>
      </c>
      <c r="M2284" s="7">
        <f t="shared" si="350"/>
        <v>25</v>
      </c>
      <c r="N2284" s="7">
        <f t="shared" si="351"/>
        <v>100</v>
      </c>
      <c r="O2284" s="7">
        <f t="shared" si="352"/>
        <v>0</v>
      </c>
      <c r="P2284" s="7">
        <f t="shared" si="353"/>
        <v>83.5</v>
      </c>
      <c r="Q2284" s="8">
        <f t="shared" si="354"/>
        <v>56.274999999999999</v>
      </c>
      <c r="R2284" s="8">
        <f t="shared" si="355"/>
        <v>45.875</v>
      </c>
      <c r="S2284" s="8">
        <f t="shared" si="356"/>
        <v>56.325000000000003</v>
      </c>
      <c r="T2284" s="8">
        <f t="shared" si="357"/>
        <v>52.125</v>
      </c>
      <c r="U2284" s="7">
        <f t="shared" si="358"/>
        <v>52.82500000000001</v>
      </c>
      <c r="V2284" s="7">
        <f t="shared" si="359"/>
        <v>52.650000000000006</v>
      </c>
    </row>
    <row r="2285" spans="1:22" ht="13.5" x14ac:dyDescent="0.25">
      <c r="A2285" s="3">
        <f>RSI!A2285</f>
        <v>45329</v>
      </c>
      <c r="B2285" s="2">
        <f>RSI!B2285</f>
        <v>9.4830000000000005</v>
      </c>
      <c r="C2285" s="2">
        <f>RSI!I2285</f>
        <v>42.968621864341955</v>
      </c>
      <c r="D2285" s="2">
        <f>MACD!E2285</f>
        <v>0.17755654891284145</v>
      </c>
      <c r="E2285" s="2">
        <f>MACD!F2285</f>
        <v>0.25527070303051796</v>
      </c>
      <c r="F2285" s="2">
        <f>'Moving Avg'!D2285</f>
        <v>9.3696000000000002</v>
      </c>
      <c r="G2285" s="2">
        <f>'Moving Avg'!F2285</f>
        <v>9.6524500000000018</v>
      </c>
      <c r="H2285" s="2">
        <f>'Moving Avg'!G2285</f>
        <v>10.159179999999999</v>
      </c>
      <c r="I2285" s="2">
        <f>'Moving Avg'!H2285</f>
        <v>10.900150000000018</v>
      </c>
      <c r="J2285" s="5" t="str">
        <f>OBV!F2285</f>
        <v>BEARISH</v>
      </c>
      <c r="K2285" s="5" t="str">
        <f>OBV!G2285</f>
        <v>NEUTRAL</v>
      </c>
      <c r="L2285" s="5" t="str">
        <f>OBV!H2285</f>
        <v>NEUTRAL</v>
      </c>
      <c r="M2285" s="7">
        <f t="shared" si="350"/>
        <v>25</v>
      </c>
      <c r="N2285" s="7">
        <f t="shared" si="351"/>
        <v>100</v>
      </c>
      <c r="O2285" s="7">
        <f t="shared" si="352"/>
        <v>0</v>
      </c>
      <c r="P2285" s="7">
        <f t="shared" si="353"/>
        <v>16.5</v>
      </c>
      <c r="Q2285" s="8">
        <f t="shared" si="354"/>
        <v>46.225000000000001</v>
      </c>
      <c r="R2285" s="8">
        <f t="shared" si="355"/>
        <v>29.125</v>
      </c>
      <c r="S2285" s="8">
        <f t="shared" si="356"/>
        <v>26.175000000000001</v>
      </c>
      <c r="T2285" s="8">
        <f t="shared" si="357"/>
        <v>35.375</v>
      </c>
      <c r="U2285" s="7">
        <f t="shared" si="358"/>
        <v>33.841666666666661</v>
      </c>
      <c r="V2285" s="7">
        <f t="shared" si="359"/>
        <v>34.224999999999994</v>
      </c>
    </row>
    <row r="2286" spans="1:22" ht="13.5" x14ac:dyDescent="0.25">
      <c r="A2286" s="3">
        <f>RSI!A2286</f>
        <v>45330</v>
      </c>
      <c r="B2286" s="2">
        <f>RSI!B2286</f>
        <v>9.5719999999999992</v>
      </c>
      <c r="C2286" s="2">
        <f>RSI!I2286</f>
        <v>45.641968277480622</v>
      </c>
      <c r="D2286" s="2">
        <f>MACD!E2286</f>
        <v>0.12853470034994174</v>
      </c>
      <c r="E2286" s="2">
        <f>MACD!F2286</f>
        <v>0.22992350249440274</v>
      </c>
      <c r="F2286" s="2">
        <f>'Moving Avg'!D2286</f>
        <v>9.4581999999999997</v>
      </c>
      <c r="G2286" s="2">
        <f>'Moving Avg'!F2286</f>
        <v>9.6227500000000017</v>
      </c>
      <c r="H2286" s="2">
        <f>'Moving Avg'!G2286</f>
        <v>10.13968</v>
      </c>
      <c r="I2286" s="2">
        <f>'Moving Avg'!H2286</f>
        <v>10.889855000000018</v>
      </c>
      <c r="J2286" s="5" t="str">
        <f>OBV!F2286</f>
        <v>BULLISH</v>
      </c>
      <c r="K2286" s="5" t="str">
        <f>OBV!G2286</f>
        <v>NEUTRAL</v>
      </c>
      <c r="L2286" s="5" t="str">
        <f>OBV!H2286</f>
        <v>CONFIRMED BULLISH</v>
      </c>
      <c r="M2286" s="7">
        <f t="shared" si="350"/>
        <v>25</v>
      </c>
      <c r="N2286" s="7">
        <f t="shared" si="351"/>
        <v>100</v>
      </c>
      <c r="O2286" s="7">
        <f t="shared" si="352"/>
        <v>0</v>
      </c>
      <c r="P2286" s="7">
        <f t="shared" si="353"/>
        <v>83.5</v>
      </c>
      <c r="Q2286" s="8">
        <f t="shared" si="354"/>
        <v>56.274999999999999</v>
      </c>
      <c r="R2286" s="8">
        <f t="shared" si="355"/>
        <v>45.875</v>
      </c>
      <c r="S2286" s="8">
        <f t="shared" si="356"/>
        <v>56.325000000000003</v>
      </c>
      <c r="T2286" s="8">
        <f t="shared" si="357"/>
        <v>52.125</v>
      </c>
      <c r="U2286" s="7">
        <f t="shared" si="358"/>
        <v>52.82500000000001</v>
      </c>
      <c r="V2286" s="7">
        <f t="shared" si="359"/>
        <v>52.650000000000006</v>
      </c>
    </row>
    <row r="2287" spans="1:22" ht="13.5" x14ac:dyDescent="0.25">
      <c r="A2287" s="3">
        <f>RSI!A2287</f>
        <v>45331</v>
      </c>
      <c r="B2287" s="2">
        <f>RSI!B2287</f>
        <v>9.5719999999999992</v>
      </c>
      <c r="C2287" s="2">
        <f>RSI!I2287</f>
        <v>45.641968277480622</v>
      </c>
      <c r="D2287" s="2">
        <f>MACD!E2287</f>
        <v>8.6571318138554787E-2</v>
      </c>
      <c r="E2287" s="2">
        <f>MACD!F2287</f>
        <v>0.20125306562323317</v>
      </c>
      <c r="F2287" s="2">
        <f>'Moving Avg'!D2287</f>
        <v>9.4795999999999996</v>
      </c>
      <c r="G2287" s="2">
        <f>'Moving Avg'!F2287</f>
        <v>9.5930500000000016</v>
      </c>
      <c r="H2287" s="2">
        <f>'Moving Avg'!G2287</f>
        <v>10.12072</v>
      </c>
      <c r="I2287" s="2">
        <f>'Moving Avg'!H2287</f>
        <v>10.879560000000019</v>
      </c>
      <c r="J2287" s="5" t="str">
        <f>OBV!F2287</f>
        <v>BEARISH</v>
      </c>
      <c r="K2287" s="5" t="str">
        <f>OBV!G2287</f>
        <v>NEUTRAL</v>
      </c>
      <c r="L2287" s="5" t="str">
        <f>OBV!H2287</f>
        <v>BEARISH DIVERGENCE</v>
      </c>
      <c r="M2287" s="7">
        <f t="shared" si="350"/>
        <v>25</v>
      </c>
      <c r="N2287" s="7">
        <f t="shared" si="351"/>
        <v>100</v>
      </c>
      <c r="O2287" s="7">
        <f t="shared" si="352"/>
        <v>0</v>
      </c>
      <c r="P2287" s="7">
        <f t="shared" si="353"/>
        <v>16.5</v>
      </c>
      <c r="Q2287" s="8">
        <f t="shared" si="354"/>
        <v>46.225000000000001</v>
      </c>
      <c r="R2287" s="8">
        <f t="shared" si="355"/>
        <v>29.125</v>
      </c>
      <c r="S2287" s="8">
        <f t="shared" si="356"/>
        <v>26.175000000000001</v>
      </c>
      <c r="T2287" s="8">
        <f t="shared" si="357"/>
        <v>35.375</v>
      </c>
      <c r="U2287" s="7">
        <f t="shared" si="358"/>
        <v>33.841666666666661</v>
      </c>
      <c r="V2287" s="7">
        <f t="shared" si="359"/>
        <v>34.224999999999994</v>
      </c>
    </row>
    <row r="2288" spans="1:22" ht="13.5" x14ac:dyDescent="0.25">
      <c r="A2288" s="3">
        <f>RSI!A2288</f>
        <v>45334</v>
      </c>
      <c r="B2288" s="2">
        <f>RSI!B2288</f>
        <v>9.3059999999999992</v>
      </c>
      <c r="C2288" s="2">
        <f>RSI!I2288</f>
        <v>39.262552614937377</v>
      </c>
      <c r="D2288" s="2">
        <f>MACD!E2288</f>
        <v>7.0217428165090467E-2</v>
      </c>
      <c r="E2288" s="2">
        <f>MACD!F2288</f>
        <v>0.17504593813160466</v>
      </c>
      <c r="F2288" s="2">
        <f>'Moving Avg'!D2288</f>
        <v>9.4477999999999991</v>
      </c>
      <c r="G2288" s="2">
        <f>'Moving Avg'!F2288</f>
        <v>9.5532000000000021</v>
      </c>
      <c r="H2288" s="2">
        <f>'Moving Avg'!G2288</f>
        <v>10.09768</v>
      </c>
      <c r="I2288" s="2">
        <f>'Moving Avg'!H2288</f>
        <v>10.867145000000018</v>
      </c>
      <c r="J2288" s="5" t="str">
        <f>OBV!F2288</f>
        <v>BEARISH</v>
      </c>
      <c r="K2288" s="5" t="str">
        <f>OBV!G2288</f>
        <v>NEUTRAL</v>
      </c>
      <c r="L2288" s="5" t="str">
        <f>OBV!H2288</f>
        <v>CONFIRMED BEARISH</v>
      </c>
      <c r="M2288" s="7">
        <f t="shared" si="350"/>
        <v>25</v>
      </c>
      <c r="N2288" s="7">
        <f t="shared" si="351"/>
        <v>100</v>
      </c>
      <c r="O2288" s="7">
        <f t="shared" si="352"/>
        <v>0</v>
      </c>
      <c r="P2288" s="7">
        <f t="shared" si="353"/>
        <v>16.5</v>
      </c>
      <c r="Q2288" s="8">
        <f t="shared" si="354"/>
        <v>46.225000000000001</v>
      </c>
      <c r="R2288" s="8">
        <f t="shared" si="355"/>
        <v>29.125</v>
      </c>
      <c r="S2288" s="8">
        <f t="shared" si="356"/>
        <v>26.175000000000001</v>
      </c>
      <c r="T2288" s="8">
        <f t="shared" si="357"/>
        <v>35.375</v>
      </c>
      <c r="U2288" s="7">
        <f t="shared" si="358"/>
        <v>33.841666666666661</v>
      </c>
      <c r="V2288" s="7">
        <f t="shared" si="359"/>
        <v>34.224999999999994</v>
      </c>
    </row>
    <row r="2289" spans="1:22" ht="13.5" x14ac:dyDescent="0.25">
      <c r="A2289" s="3">
        <f>RSI!A2289</f>
        <v>45335</v>
      </c>
      <c r="B2289" s="2">
        <f>RSI!B2289</f>
        <v>9.3940000000000001</v>
      </c>
      <c r="C2289" s="2">
        <f>RSI!I2289</f>
        <v>42.14362060194653</v>
      </c>
      <c r="D2289" s="2">
        <f>MACD!E2289</f>
        <v>3.1285693179015084E-3</v>
      </c>
      <c r="E2289" s="2">
        <f>MACD!F2289</f>
        <v>0.14066246436886401</v>
      </c>
      <c r="F2289" s="2">
        <f>'Moving Avg'!D2289</f>
        <v>9.4653999999999989</v>
      </c>
      <c r="G2289" s="2">
        <f>'Moving Avg'!F2289</f>
        <v>9.517750000000003</v>
      </c>
      <c r="H2289" s="2">
        <f>'Moving Avg'!G2289</f>
        <v>10.07108</v>
      </c>
      <c r="I2289" s="2">
        <f>'Moving Avg'!H2289</f>
        <v>10.855625000000016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  <c r="M2289" s="7">
        <f t="shared" si="350"/>
        <v>25</v>
      </c>
      <c r="N2289" s="7">
        <f t="shared" si="351"/>
        <v>100</v>
      </c>
      <c r="O2289" s="7">
        <f t="shared" si="352"/>
        <v>0</v>
      </c>
      <c r="P2289" s="7">
        <f t="shared" si="353"/>
        <v>83.5</v>
      </c>
      <c r="Q2289" s="8">
        <f t="shared" si="354"/>
        <v>56.274999999999999</v>
      </c>
      <c r="R2289" s="8">
        <f t="shared" si="355"/>
        <v>45.875</v>
      </c>
      <c r="S2289" s="8">
        <f t="shared" si="356"/>
        <v>56.325000000000003</v>
      </c>
      <c r="T2289" s="8">
        <f t="shared" si="357"/>
        <v>52.125</v>
      </c>
      <c r="U2289" s="7">
        <f t="shared" si="358"/>
        <v>52.82500000000001</v>
      </c>
      <c r="V2289" s="7">
        <f t="shared" si="359"/>
        <v>52.650000000000006</v>
      </c>
    </row>
    <row r="2290" spans="1:22" ht="13.5" x14ac:dyDescent="0.25">
      <c r="A2290" s="3">
        <f>RSI!A2290</f>
        <v>45336</v>
      </c>
      <c r="B2290" s="2">
        <f>RSI!B2290</f>
        <v>9.3940000000000001</v>
      </c>
      <c r="C2290" s="2">
        <f>RSI!I2290</f>
        <v>42.14362060194653</v>
      </c>
      <c r="D2290" s="2">
        <f>MACD!E2290</f>
        <v>-4.295790967706381E-3</v>
      </c>
      <c r="E2290" s="2">
        <f>MACD!F2290</f>
        <v>0.11167081330154993</v>
      </c>
      <c r="F2290" s="2">
        <f>'Moving Avg'!D2290</f>
        <v>9.4475999999999978</v>
      </c>
      <c r="G2290" s="2">
        <f>'Moving Avg'!F2290</f>
        <v>9.4823000000000022</v>
      </c>
      <c r="H2290" s="2">
        <f>'Moving Avg'!G2290</f>
        <v>10.04626</v>
      </c>
      <c r="I2290" s="2">
        <f>'Moving Avg'!H2290</f>
        <v>10.844315000000012</v>
      </c>
      <c r="J2290" s="5" t="str">
        <f>OBV!F2290</f>
        <v>BULLISH</v>
      </c>
      <c r="K2290" s="5" t="str">
        <f>OBV!G2290</f>
        <v>NEUTRAL</v>
      </c>
      <c r="L2290" s="5" t="str">
        <f>OBV!H2290</f>
        <v>BULLISH DIVERGENCE</v>
      </c>
      <c r="M2290" s="7">
        <f t="shared" si="350"/>
        <v>25</v>
      </c>
      <c r="N2290" s="7">
        <f t="shared" si="351"/>
        <v>100</v>
      </c>
      <c r="O2290" s="7">
        <f t="shared" si="352"/>
        <v>0</v>
      </c>
      <c r="P2290" s="7">
        <f t="shared" si="353"/>
        <v>66.5</v>
      </c>
      <c r="Q2290" s="8">
        <f t="shared" si="354"/>
        <v>53.725000000000001</v>
      </c>
      <c r="R2290" s="8">
        <f t="shared" si="355"/>
        <v>41.625</v>
      </c>
      <c r="S2290" s="8">
        <f t="shared" si="356"/>
        <v>48.674999999999997</v>
      </c>
      <c r="T2290" s="8">
        <f t="shared" si="357"/>
        <v>47.875</v>
      </c>
      <c r="U2290" s="7">
        <f t="shared" si="358"/>
        <v>48.008333333333326</v>
      </c>
      <c r="V2290" s="7">
        <f t="shared" si="359"/>
        <v>47.974999999999994</v>
      </c>
    </row>
    <row r="2291" spans="1:22" ht="13.5" x14ac:dyDescent="0.25">
      <c r="A2291" s="3">
        <f>RSI!A2291</f>
        <v>45337</v>
      </c>
      <c r="B2291" s="2">
        <f>RSI!B2291</f>
        <v>9.3059999999999992</v>
      </c>
      <c r="C2291" s="2">
        <f>RSI!I2291</f>
        <v>39.946062746875064</v>
      </c>
      <c r="D2291" s="2">
        <f>MACD!E2291</f>
        <v>-5.6992417505233206E-2</v>
      </c>
      <c r="E2291" s="2">
        <f>MACD!F2291</f>
        <v>7.7938167140193304E-2</v>
      </c>
      <c r="F2291" s="2">
        <f>'Moving Avg'!D2291</f>
        <v>9.3943999999999992</v>
      </c>
      <c r="G2291" s="2">
        <f>'Moving Avg'!F2291</f>
        <v>9.455700000000002</v>
      </c>
      <c r="H2291" s="2">
        <f>'Moving Avg'!G2291</f>
        <v>10.019680000000001</v>
      </c>
      <c r="I2291" s="2">
        <f>'Moving Avg'!H2291</f>
        <v>10.832605000000012</v>
      </c>
      <c r="J2291" s="5" t="str">
        <f>OBV!F2291</f>
        <v>BEARISH</v>
      </c>
      <c r="K2291" s="5" t="str">
        <f>OBV!G2291</f>
        <v>NEUTRAL</v>
      </c>
      <c r="L2291" s="5" t="str">
        <f>OBV!H2291</f>
        <v>CONFIRMED BEARISH</v>
      </c>
      <c r="M2291" s="7">
        <f t="shared" si="350"/>
        <v>25</v>
      </c>
      <c r="N2291" s="7">
        <f t="shared" si="351"/>
        <v>100</v>
      </c>
      <c r="O2291" s="7">
        <f t="shared" si="352"/>
        <v>0</v>
      </c>
      <c r="P2291" s="7">
        <f t="shared" si="353"/>
        <v>16.5</v>
      </c>
      <c r="Q2291" s="8">
        <f t="shared" si="354"/>
        <v>46.225000000000001</v>
      </c>
      <c r="R2291" s="8">
        <f t="shared" si="355"/>
        <v>29.125</v>
      </c>
      <c r="S2291" s="8">
        <f t="shared" si="356"/>
        <v>26.175000000000001</v>
      </c>
      <c r="T2291" s="8">
        <f t="shared" si="357"/>
        <v>35.375</v>
      </c>
      <c r="U2291" s="7">
        <f t="shared" si="358"/>
        <v>33.841666666666661</v>
      </c>
      <c r="V2291" s="7">
        <f t="shared" si="359"/>
        <v>34.224999999999994</v>
      </c>
    </row>
    <row r="2292" spans="1:22" ht="13.5" x14ac:dyDescent="0.25">
      <c r="A2292" s="3">
        <f>RSI!A2292</f>
        <v>45338</v>
      </c>
      <c r="B2292" s="2">
        <f>RSI!B2292</f>
        <v>9.3940000000000001</v>
      </c>
      <c r="C2292" s="2">
        <f>RSI!I2292</f>
        <v>43.139120197354821</v>
      </c>
      <c r="D2292" s="2">
        <f>MACD!E2292</f>
        <v>-5.44727668721805E-2</v>
      </c>
      <c r="E2292" s="2">
        <f>MACD!F2292</f>
        <v>5.1455980337718546E-2</v>
      </c>
      <c r="F2292" s="2">
        <f>'Moving Avg'!D2292</f>
        <v>9.3587999999999987</v>
      </c>
      <c r="G2292" s="2">
        <f>'Moving Avg'!F2292</f>
        <v>9.4335000000000022</v>
      </c>
      <c r="H2292" s="2">
        <f>'Moving Avg'!G2292</f>
        <v>9.9966200000000001</v>
      </c>
      <c r="I2292" s="2">
        <f>'Moving Avg'!H2292</f>
        <v>10.821420000000012</v>
      </c>
      <c r="J2292" s="5" t="str">
        <f>OBV!F2292</f>
        <v>BULLISH</v>
      </c>
      <c r="K2292" s="5" t="str">
        <f>OBV!G2292</f>
        <v>NEUTRAL</v>
      </c>
      <c r="L2292" s="5" t="str">
        <f>OBV!H2292</f>
        <v>BULLISH DIVERGENCE</v>
      </c>
      <c r="M2292" s="7">
        <f t="shared" si="350"/>
        <v>25</v>
      </c>
      <c r="N2292" s="7">
        <f t="shared" si="351"/>
        <v>100</v>
      </c>
      <c r="O2292" s="7">
        <f t="shared" si="352"/>
        <v>0</v>
      </c>
      <c r="P2292" s="7">
        <f t="shared" si="353"/>
        <v>66.5</v>
      </c>
      <c r="Q2292" s="8">
        <f t="shared" si="354"/>
        <v>53.725000000000001</v>
      </c>
      <c r="R2292" s="8">
        <f t="shared" si="355"/>
        <v>41.625</v>
      </c>
      <c r="S2292" s="8">
        <f t="shared" si="356"/>
        <v>48.674999999999997</v>
      </c>
      <c r="T2292" s="8">
        <f t="shared" si="357"/>
        <v>47.875</v>
      </c>
      <c r="U2292" s="7">
        <f t="shared" si="358"/>
        <v>48.008333333333326</v>
      </c>
      <c r="V2292" s="7">
        <f t="shared" si="359"/>
        <v>47.974999999999994</v>
      </c>
    </row>
    <row r="2293" spans="1:22" ht="13.5" x14ac:dyDescent="0.25">
      <c r="A2293" s="3">
        <f>RSI!A2293</f>
        <v>45341</v>
      </c>
      <c r="B2293" s="2">
        <f>RSI!B2293</f>
        <v>9.5719999999999992</v>
      </c>
      <c r="C2293" s="2">
        <f>RSI!I2293</f>
        <v>49.041216751381356</v>
      </c>
      <c r="D2293" s="2">
        <f>MACD!E2293</f>
        <v>-6.4253977722383837E-2</v>
      </c>
      <c r="E2293" s="2">
        <f>MACD!F2293</f>
        <v>2.8313988725698069E-2</v>
      </c>
      <c r="F2293" s="2">
        <f>'Moving Avg'!D2293</f>
        <v>9.4120000000000008</v>
      </c>
      <c r="G2293" s="2">
        <f>'Moving Avg'!F2293</f>
        <v>9.4361500000000031</v>
      </c>
      <c r="H2293" s="2">
        <f>'Moving Avg'!G2293</f>
        <v>9.9771199999999993</v>
      </c>
      <c r="I2293" s="2">
        <f>'Moving Avg'!H2293</f>
        <v>10.809920000000011</v>
      </c>
      <c r="J2293" s="5" t="str">
        <f>OBV!F2293</f>
        <v>BULLISH</v>
      </c>
      <c r="K2293" s="5" t="str">
        <f>OBV!G2293</f>
        <v>NEUTRAL</v>
      </c>
      <c r="L2293" s="5" t="str">
        <f>OBV!H2293</f>
        <v>CONFIRMED BULLISH</v>
      </c>
      <c r="M2293" s="7">
        <f t="shared" si="350"/>
        <v>25</v>
      </c>
      <c r="N2293" s="7">
        <f t="shared" si="351"/>
        <v>100</v>
      </c>
      <c r="O2293" s="7">
        <f t="shared" si="352"/>
        <v>0</v>
      </c>
      <c r="P2293" s="7">
        <f t="shared" si="353"/>
        <v>83.5</v>
      </c>
      <c r="Q2293" s="8">
        <f t="shared" si="354"/>
        <v>56.274999999999999</v>
      </c>
      <c r="R2293" s="8">
        <f t="shared" si="355"/>
        <v>45.875</v>
      </c>
      <c r="S2293" s="8">
        <f t="shared" si="356"/>
        <v>56.325000000000003</v>
      </c>
      <c r="T2293" s="8">
        <f t="shared" si="357"/>
        <v>52.125</v>
      </c>
      <c r="U2293" s="7">
        <f t="shared" si="358"/>
        <v>52.82500000000001</v>
      </c>
      <c r="V2293" s="7">
        <f t="shared" si="359"/>
        <v>52.650000000000006</v>
      </c>
    </row>
    <row r="2294" spans="1:22" ht="13.5" x14ac:dyDescent="0.25">
      <c r="A2294" s="3">
        <f>RSI!A2294</f>
        <v>45342</v>
      </c>
      <c r="B2294" s="2">
        <f>RSI!B2294</f>
        <v>9.3859999999999992</v>
      </c>
      <c r="C2294" s="2">
        <f>RSI!I2294</f>
        <v>43.911973288360841</v>
      </c>
      <c r="D2294" s="2">
        <f>MACD!E2294</f>
        <v>-8.308821439736036E-2</v>
      </c>
      <c r="E2294" s="2">
        <f>MACD!F2294</f>
        <v>6.033548101086382E-3</v>
      </c>
      <c r="F2294" s="2">
        <f>'Moving Avg'!D2294</f>
        <v>9.4103999999999992</v>
      </c>
      <c r="G2294" s="2">
        <f>'Moving Avg'!F2294</f>
        <v>9.420200000000003</v>
      </c>
      <c r="H2294" s="2">
        <f>'Moving Avg'!G2294</f>
        <v>9.9538999999999991</v>
      </c>
      <c r="I2294" s="2">
        <f>'Moving Avg'!H2294</f>
        <v>10.798695000000009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  <c r="M2294" s="7">
        <f t="shared" si="350"/>
        <v>25</v>
      </c>
      <c r="N2294" s="7">
        <f t="shared" si="351"/>
        <v>100</v>
      </c>
      <c r="O2294" s="7">
        <f t="shared" si="352"/>
        <v>0</v>
      </c>
      <c r="P2294" s="7">
        <f t="shared" si="353"/>
        <v>16.5</v>
      </c>
      <c r="Q2294" s="8">
        <f t="shared" si="354"/>
        <v>46.225000000000001</v>
      </c>
      <c r="R2294" s="8">
        <f t="shared" si="355"/>
        <v>29.125</v>
      </c>
      <c r="S2294" s="8">
        <f t="shared" si="356"/>
        <v>26.175000000000001</v>
      </c>
      <c r="T2294" s="8">
        <f t="shared" si="357"/>
        <v>35.375</v>
      </c>
      <c r="U2294" s="7">
        <f t="shared" si="358"/>
        <v>33.841666666666661</v>
      </c>
      <c r="V2294" s="7">
        <f t="shared" si="359"/>
        <v>34.224999999999994</v>
      </c>
    </row>
    <row r="2295" spans="1:22" ht="13.5" x14ac:dyDescent="0.25">
      <c r="A2295" s="3">
        <f>RSI!A2295</f>
        <v>45343</v>
      </c>
      <c r="B2295" s="2">
        <f>RSI!B2295</f>
        <v>9.2970000000000006</v>
      </c>
      <c r="C2295" s="2">
        <f>RSI!I2295</f>
        <v>41.666338339067998</v>
      </c>
      <c r="D2295" s="2">
        <f>MACD!E2295</f>
        <v>-6.3985827582627053E-2</v>
      </c>
      <c r="E2295" s="2">
        <f>MACD!F2295</f>
        <v>-7.970327035656307E-3</v>
      </c>
      <c r="F2295" s="2">
        <f>'Moving Avg'!D2295</f>
        <v>9.391</v>
      </c>
      <c r="G2295" s="2">
        <f>'Moving Avg'!F2295</f>
        <v>9.41</v>
      </c>
      <c r="H2295" s="2">
        <f>'Moving Avg'!G2295</f>
        <v>9.9271400000000014</v>
      </c>
      <c r="I2295" s="2">
        <f>'Moving Avg'!H2295</f>
        <v>10.785445000000008</v>
      </c>
      <c r="J2295" s="5" t="str">
        <f>OBV!F2295</f>
        <v>BEARISH</v>
      </c>
      <c r="K2295" s="5" t="str">
        <f>OBV!G2295</f>
        <v>NEUTRAL</v>
      </c>
      <c r="L2295" s="5" t="str">
        <f>OBV!H2295</f>
        <v>CONFIRMED BEARISH</v>
      </c>
      <c r="M2295" s="7">
        <f t="shared" si="350"/>
        <v>25</v>
      </c>
      <c r="N2295" s="7">
        <f t="shared" si="351"/>
        <v>100</v>
      </c>
      <c r="O2295" s="7">
        <f t="shared" si="352"/>
        <v>0</v>
      </c>
      <c r="P2295" s="7">
        <f t="shared" si="353"/>
        <v>16.5</v>
      </c>
      <c r="Q2295" s="8">
        <f t="shared" si="354"/>
        <v>46.225000000000001</v>
      </c>
      <c r="R2295" s="8">
        <f t="shared" si="355"/>
        <v>29.125</v>
      </c>
      <c r="S2295" s="8">
        <f t="shared" si="356"/>
        <v>26.175000000000001</v>
      </c>
      <c r="T2295" s="8">
        <f t="shared" si="357"/>
        <v>35.375</v>
      </c>
      <c r="U2295" s="7">
        <f t="shared" si="358"/>
        <v>33.841666666666661</v>
      </c>
      <c r="V2295" s="7">
        <f t="shared" si="359"/>
        <v>34.224999999999994</v>
      </c>
    </row>
    <row r="2296" spans="1:22" ht="13.5" x14ac:dyDescent="0.25">
      <c r="A2296" s="3">
        <f>RSI!A2296</f>
        <v>45344</v>
      </c>
      <c r="B2296" s="2">
        <f>RSI!B2296</f>
        <v>9.51</v>
      </c>
      <c r="C2296" s="2">
        <f>RSI!I2296</f>
        <v>48.459598992057636</v>
      </c>
      <c r="D2296" s="2">
        <f>MACD!E2296</f>
        <v>-4.8256198852195453E-2</v>
      </c>
      <c r="E2296" s="2">
        <f>MACD!F2296</f>
        <v>-1.6027501398964139E-2</v>
      </c>
      <c r="F2296" s="2">
        <f>'Moving Avg'!D2296</f>
        <v>9.4317999999999991</v>
      </c>
      <c r="G2296" s="2">
        <f>'Moving Avg'!F2296</f>
        <v>9.41</v>
      </c>
      <c r="H2296" s="2">
        <f>'Moving Avg'!G2296</f>
        <v>9.9046400000000006</v>
      </c>
      <c r="I2296" s="2">
        <f>'Moving Avg'!H2296</f>
        <v>10.771180000000008</v>
      </c>
      <c r="J2296" s="5" t="str">
        <f>OBV!F2296</f>
        <v>BULLISH</v>
      </c>
      <c r="K2296" s="5" t="str">
        <f>OBV!G2296</f>
        <v>NEUTRAL</v>
      </c>
      <c r="L2296" s="5" t="str">
        <f>OBV!H2296</f>
        <v>CONFIRMED BULLISH</v>
      </c>
      <c r="M2296" s="7">
        <f t="shared" si="350"/>
        <v>25</v>
      </c>
      <c r="N2296" s="7">
        <f t="shared" si="351"/>
        <v>100</v>
      </c>
      <c r="O2296" s="7">
        <f t="shared" si="352"/>
        <v>0</v>
      </c>
      <c r="P2296" s="7">
        <f t="shared" si="353"/>
        <v>83.5</v>
      </c>
      <c r="Q2296" s="8">
        <f t="shared" si="354"/>
        <v>56.274999999999999</v>
      </c>
      <c r="R2296" s="8">
        <f t="shared" si="355"/>
        <v>45.875</v>
      </c>
      <c r="S2296" s="8">
        <f t="shared" si="356"/>
        <v>56.325000000000003</v>
      </c>
      <c r="T2296" s="8">
        <f t="shared" si="357"/>
        <v>52.125</v>
      </c>
      <c r="U2296" s="7">
        <f t="shared" si="358"/>
        <v>52.82500000000001</v>
      </c>
      <c r="V2296" s="7">
        <f t="shared" si="359"/>
        <v>52.650000000000006</v>
      </c>
    </row>
    <row r="2297" spans="1:22" ht="13.5" x14ac:dyDescent="0.25">
      <c r="A2297" s="3">
        <f>RSI!A2297</f>
        <v>45345</v>
      </c>
      <c r="B2297" s="2">
        <f>RSI!B2297</f>
        <v>9.3059999999999992</v>
      </c>
      <c r="C2297" s="2">
        <f>RSI!I2297</f>
        <v>43.263088510960657</v>
      </c>
      <c r="D2297" s="2">
        <f>MACD!E2297</f>
        <v>-1.9564823649124818E-2</v>
      </c>
      <c r="E2297" s="2">
        <f>MACD!F2297</f>
        <v>-1.6734965848996274E-2</v>
      </c>
      <c r="F2297" s="2">
        <f>'Moving Avg'!D2297</f>
        <v>9.4141999999999992</v>
      </c>
      <c r="G2297" s="2">
        <f>'Moving Avg'!F2297</f>
        <v>9.4002500000000015</v>
      </c>
      <c r="H2297" s="2">
        <f>'Moving Avg'!G2297</f>
        <v>9.8780599999999996</v>
      </c>
      <c r="I2297" s="2">
        <f>'Moving Avg'!H2297</f>
        <v>10.758195000000008</v>
      </c>
      <c r="J2297" s="5" t="str">
        <f>OBV!F2297</f>
        <v>BEARISH</v>
      </c>
      <c r="K2297" s="5" t="str">
        <f>OBV!G2297</f>
        <v>NEUTRAL</v>
      </c>
      <c r="L2297" s="5" t="str">
        <f>OBV!H2297</f>
        <v>CONFIRMED BEARISH</v>
      </c>
      <c r="M2297" s="7">
        <f t="shared" si="350"/>
        <v>25</v>
      </c>
      <c r="N2297" s="7">
        <f t="shared" si="351"/>
        <v>45</v>
      </c>
      <c r="O2297" s="7">
        <f t="shared" si="352"/>
        <v>0</v>
      </c>
      <c r="P2297" s="7">
        <f t="shared" si="353"/>
        <v>16.5</v>
      </c>
      <c r="Q2297" s="8">
        <f t="shared" si="354"/>
        <v>26.975000000000001</v>
      </c>
      <c r="R2297" s="8">
        <f t="shared" si="355"/>
        <v>18.125</v>
      </c>
      <c r="S2297" s="8">
        <f t="shared" si="356"/>
        <v>17.925000000000001</v>
      </c>
      <c r="T2297" s="8">
        <f t="shared" si="357"/>
        <v>21.625</v>
      </c>
      <c r="U2297" s="7">
        <f t="shared" si="358"/>
        <v>21.008333333333336</v>
      </c>
      <c r="V2297" s="7">
        <f t="shared" si="359"/>
        <v>21.162500000000001</v>
      </c>
    </row>
    <row r="2298" spans="1:22" ht="13.5" x14ac:dyDescent="0.25">
      <c r="A2298" s="3">
        <f>RSI!A2298</f>
        <v>45348</v>
      </c>
      <c r="B2298" s="2">
        <f>RSI!B2298</f>
        <v>9.3059999999999992</v>
      </c>
      <c r="C2298" s="2">
        <f>RSI!I2298</f>
        <v>43.263088510960664</v>
      </c>
      <c r="D2298" s="2">
        <f>MACD!E2298</f>
        <v>-3.4754602921372779E-2</v>
      </c>
      <c r="E2298" s="2">
        <f>MACD!F2298</f>
        <v>-2.0338893263471575E-2</v>
      </c>
      <c r="F2298" s="2">
        <f>'Moving Avg'!D2298</f>
        <v>9.3609999999999989</v>
      </c>
      <c r="G2298" s="2">
        <f>'Moving Avg'!F2298</f>
        <v>9.3909500000000001</v>
      </c>
      <c r="H2298" s="2">
        <f>'Moving Avg'!G2298</f>
        <v>9.8514799999999987</v>
      </c>
      <c r="I2298" s="2">
        <f>'Moving Avg'!H2298</f>
        <v>10.746495000000005</v>
      </c>
      <c r="J2298" s="5" t="str">
        <f>OBV!F2298</f>
        <v>BEARISH</v>
      </c>
      <c r="K2298" s="5" t="str">
        <f>OBV!G2298</f>
        <v>NEUTRAL</v>
      </c>
      <c r="L2298" s="5" t="str">
        <f>OBV!H2298</f>
        <v>CONFIRMED BEARISH</v>
      </c>
      <c r="M2298" s="7">
        <f t="shared" si="350"/>
        <v>25</v>
      </c>
      <c r="N2298" s="7">
        <f t="shared" si="351"/>
        <v>45</v>
      </c>
      <c r="O2298" s="7">
        <f t="shared" si="352"/>
        <v>0</v>
      </c>
      <c r="P2298" s="7">
        <f t="shared" si="353"/>
        <v>16.5</v>
      </c>
      <c r="Q2298" s="8">
        <f t="shared" si="354"/>
        <v>26.975000000000001</v>
      </c>
      <c r="R2298" s="8">
        <f t="shared" si="355"/>
        <v>18.125</v>
      </c>
      <c r="S2298" s="8">
        <f t="shared" si="356"/>
        <v>17.925000000000001</v>
      </c>
      <c r="T2298" s="8">
        <f t="shared" si="357"/>
        <v>21.625</v>
      </c>
      <c r="U2298" s="7">
        <f t="shared" si="358"/>
        <v>21.008333333333336</v>
      </c>
      <c r="V2298" s="7">
        <f t="shared" si="359"/>
        <v>21.162500000000001</v>
      </c>
    </row>
    <row r="2299" spans="1:22" ht="13.5" x14ac:dyDescent="0.25">
      <c r="A2299" s="3">
        <f>RSI!A2299</f>
        <v>45349</v>
      </c>
      <c r="B2299" s="2">
        <f>RSI!B2299</f>
        <v>9.5269999999999992</v>
      </c>
      <c r="C2299" s="2">
        <f>RSI!I2299</f>
        <v>49.999625814740021</v>
      </c>
      <c r="D2299" s="2">
        <f>MACD!E2299</f>
        <v>-4.9091272118472418E-2</v>
      </c>
      <c r="E2299" s="2">
        <f>MACD!F2299</f>
        <v>-2.6089369034471746E-2</v>
      </c>
      <c r="F2299" s="2">
        <f>'Moving Avg'!D2299</f>
        <v>9.3891999999999989</v>
      </c>
      <c r="G2299" s="2">
        <f>'Moving Avg'!F2299</f>
        <v>9.4086499999999997</v>
      </c>
      <c r="H2299" s="2">
        <f>'Moving Avg'!G2299</f>
        <v>9.8293199999999992</v>
      </c>
      <c r="I2299" s="2">
        <f>'Moving Avg'!H2299</f>
        <v>10.735945000000005</v>
      </c>
      <c r="J2299" s="5" t="str">
        <f>OBV!F2299</f>
        <v>BEARISH</v>
      </c>
      <c r="K2299" s="5" t="str">
        <f>OBV!G2299</f>
        <v>NEUTRAL</v>
      </c>
      <c r="L2299" s="5" t="str">
        <f>OBV!H2299</f>
        <v>BEARISH DIVERGENCE</v>
      </c>
      <c r="M2299" s="7">
        <f t="shared" si="350"/>
        <v>25</v>
      </c>
      <c r="N2299" s="7">
        <f t="shared" si="351"/>
        <v>100</v>
      </c>
      <c r="O2299" s="7">
        <f t="shared" si="352"/>
        <v>0</v>
      </c>
      <c r="P2299" s="7">
        <f t="shared" si="353"/>
        <v>16.5</v>
      </c>
      <c r="Q2299" s="8">
        <f t="shared" si="354"/>
        <v>46.225000000000001</v>
      </c>
      <c r="R2299" s="8">
        <f t="shared" si="355"/>
        <v>29.125</v>
      </c>
      <c r="S2299" s="8">
        <f t="shared" si="356"/>
        <v>26.175000000000001</v>
      </c>
      <c r="T2299" s="8">
        <f t="shared" si="357"/>
        <v>35.375</v>
      </c>
      <c r="U2299" s="7">
        <f t="shared" si="358"/>
        <v>33.841666666666661</v>
      </c>
      <c r="V2299" s="7">
        <f t="shared" si="359"/>
        <v>34.224999999999994</v>
      </c>
    </row>
    <row r="2300" spans="1:22" ht="13.5" x14ac:dyDescent="0.25">
      <c r="A2300" s="3">
        <f>RSI!A2300</f>
        <v>45350</v>
      </c>
      <c r="B2300" s="2">
        <f>RSI!B2300</f>
        <v>9.7050000000000001</v>
      </c>
      <c r="C2300" s="2">
        <f>RSI!I2300</f>
        <v>54.668220854524627</v>
      </c>
      <c r="D2300" s="2">
        <f>MACD!E2300</f>
        <v>-7.446511525445132E-2</v>
      </c>
      <c r="E2300" s="2">
        <f>MACD!F2300</f>
        <v>-3.5764518278467661E-2</v>
      </c>
      <c r="F2300" s="2">
        <f>'Moving Avg'!D2300</f>
        <v>9.4708000000000006</v>
      </c>
      <c r="G2300" s="2">
        <f>'Moving Avg'!F2300</f>
        <v>9.4197500000000023</v>
      </c>
      <c r="H2300" s="2">
        <f>'Moving Avg'!G2300</f>
        <v>9.8213600000000003</v>
      </c>
      <c r="I2300" s="2">
        <f>'Moving Avg'!H2300</f>
        <v>10.726860000000006</v>
      </c>
      <c r="J2300" s="5" t="str">
        <f>OBV!F2300</f>
        <v>BULLISH</v>
      </c>
      <c r="K2300" s="5" t="str">
        <f>OBV!G2300</f>
        <v>NEUTRAL</v>
      </c>
      <c r="L2300" s="5" t="str">
        <f>OBV!H2300</f>
        <v>CONFIRMED BULLISH</v>
      </c>
      <c r="M2300" s="7">
        <f t="shared" si="350"/>
        <v>25</v>
      </c>
      <c r="N2300" s="7">
        <f t="shared" si="351"/>
        <v>100</v>
      </c>
      <c r="O2300" s="7">
        <f t="shared" si="352"/>
        <v>0</v>
      </c>
      <c r="P2300" s="7">
        <f t="shared" si="353"/>
        <v>83.5</v>
      </c>
      <c r="Q2300" s="8">
        <f t="shared" si="354"/>
        <v>56.274999999999999</v>
      </c>
      <c r="R2300" s="8">
        <f t="shared" si="355"/>
        <v>45.875</v>
      </c>
      <c r="S2300" s="8">
        <f t="shared" si="356"/>
        <v>56.325000000000003</v>
      </c>
      <c r="T2300" s="8">
        <f t="shared" si="357"/>
        <v>52.125</v>
      </c>
      <c r="U2300" s="7">
        <f t="shared" si="358"/>
        <v>52.82500000000001</v>
      </c>
      <c r="V2300" s="7">
        <f t="shared" si="359"/>
        <v>52.650000000000006</v>
      </c>
    </row>
    <row r="2301" spans="1:22" ht="13.5" x14ac:dyDescent="0.25">
      <c r="A2301" s="3">
        <f>RSI!A2301</f>
        <v>45351</v>
      </c>
      <c r="B2301" s="2">
        <f>RSI!B2301</f>
        <v>9.7050000000000001</v>
      </c>
      <c r="C2301" s="2">
        <f>RSI!I2301</f>
        <v>54.668220854524627</v>
      </c>
      <c r="D2301" s="2">
        <f>MACD!E2301</f>
        <v>-0.11057892266578406</v>
      </c>
      <c r="E2301" s="2">
        <f>MACD!F2301</f>
        <v>-5.0727399155930941E-2</v>
      </c>
      <c r="F2301" s="2">
        <f>'Moving Avg'!D2301</f>
        <v>9.5097999999999985</v>
      </c>
      <c r="G2301" s="2">
        <f>'Moving Avg'!F2301</f>
        <v>9.4485500000000009</v>
      </c>
      <c r="H2301" s="2">
        <f>'Moving Avg'!G2301</f>
        <v>9.8103799999999985</v>
      </c>
      <c r="I2301" s="2">
        <f>'Moving Avg'!H2301</f>
        <v>10.717155000000005</v>
      </c>
      <c r="J2301" s="5" t="str">
        <f>OBV!F2301</f>
        <v>BULLISH</v>
      </c>
      <c r="K2301" s="5" t="str">
        <f>OBV!G2301</f>
        <v>NEUTRAL</v>
      </c>
      <c r="L2301" s="5" t="str">
        <f>OBV!H2301</f>
        <v>CONFIRMED BULLISH</v>
      </c>
      <c r="M2301" s="7">
        <f t="shared" si="350"/>
        <v>25</v>
      </c>
      <c r="N2301" s="7">
        <f t="shared" si="351"/>
        <v>100</v>
      </c>
      <c r="O2301" s="7">
        <f t="shared" si="352"/>
        <v>0</v>
      </c>
      <c r="P2301" s="7">
        <f t="shared" si="353"/>
        <v>83.5</v>
      </c>
      <c r="Q2301" s="8">
        <f t="shared" si="354"/>
        <v>56.274999999999999</v>
      </c>
      <c r="R2301" s="8">
        <f t="shared" si="355"/>
        <v>45.875</v>
      </c>
      <c r="S2301" s="8">
        <f t="shared" si="356"/>
        <v>56.325000000000003</v>
      </c>
      <c r="T2301" s="8">
        <f t="shared" si="357"/>
        <v>52.125</v>
      </c>
      <c r="U2301" s="7">
        <f t="shared" si="358"/>
        <v>52.82500000000001</v>
      </c>
      <c r="V2301" s="7">
        <f t="shared" si="359"/>
        <v>52.650000000000006</v>
      </c>
    </row>
    <row r="2302" spans="1:22" ht="13.5" x14ac:dyDescent="0.25">
      <c r="A2302" s="3">
        <f>RSI!A2302</f>
        <v>45352</v>
      </c>
      <c r="B2302" s="2">
        <f>RSI!B2302</f>
        <v>9.8379999999999992</v>
      </c>
      <c r="C2302" s="2">
        <f>RSI!I2302</f>
        <v>58.061552481503334</v>
      </c>
      <c r="D2302" s="2">
        <f>MACD!E2302</f>
        <v>-0.13847345641921116</v>
      </c>
      <c r="E2302" s="2">
        <f>MACD!F2302</f>
        <v>-6.8276610608586988E-2</v>
      </c>
      <c r="F2302" s="2">
        <f>'Moving Avg'!D2302</f>
        <v>9.6161999999999992</v>
      </c>
      <c r="G2302" s="2">
        <f>'Moving Avg'!F2302</f>
        <v>9.4672000000000018</v>
      </c>
      <c r="H2302" s="2">
        <f>'Moving Avg'!G2302</f>
        <v>9.79514</v>
      </c>
      <c r="I2302" s="2">
        <f>'Moving Avg'!H2302</f>
        <v>10.708115000000006</v>
      </c>
      <c r="J2302" s="5" t="str">
        <f>OBV!F2302</f>
        <v>BULLISH</v>
      </c>
      <c r="K2302" s="5" t="str">
        <f>OBV!G2302</f>
        <v>NEUTRAL</v>
      </c>
      <c r="L2302" s="5" t="str">
        <f>OBV!H2302</f>
        <v>CONFIRMED BULLISH</v>
      </c>
      <c r="M2302" s="7">
        <f t="shared" si="350"/>
        <v>25</v>
      </c>
      <c r="N2302" s="7">
        <f t="shared" si="351"/>
        <v>100</v>
      </c>
      <c r="O2302" s="7">
        <f t="shared" si="352"/>
        <v>0</v>
      </c>
      <c r="P2302" s="7">
        <f t="shared" si="353"/>
        <v>83.5</v>
      </c>
      <c r="Q2302" s="8">
        <f t="shared" si="354"/>
        <v>56.274999999999999</v>
      </c>
      <c r="R2302" s="8">
        <f t="shared" si="355"/>
        <v>45.875</v>
      </c>
      <c r="S2302" s="8">
        <f t="shared" si="356"/>
        <v>56.325000000000003</v>
      </c>
      <c r="T2302" s="8">
        <f t="shared" si="357"/>
        <v>52.125</v>
      </c>
      <c r="U2302" s="7">
        <f t="shared" si="358"/>
        <v>52.82500000000001</v>
      </c>
      <c r="V2302" s="7">
        <f t="shared" si="359"/>
        <v>52.650000000000006</v>
      </c>
    </row>
    <row r="2303" spans="1:22" ht="13.5" x14ac:dyDescent="0.25">
      <c r="A2303" s="3">
        <f>RSI!A2303</f>
        <v>45355</v>
      </c>
      <c r="B2303" s="2">
        <f>RSI!B2303</f>
        <v>10.263</v>
      </c>
      <c r="C2303" s="2">
        <f>RSI!I2303</f>
        <v>66.651992402942767</v>
      </c>
      <c r="D2303" s="2">
        <f>MACD!E2303</f>
        <v>-0.16790679817566456</v>
      </c>
      <c r="E2303" s="2">
        <f>MACD!F2303</f>
        <v>-8.8202648122002514E-2</v>
      </c>
      <c r="F2303" s="2">
        <f>'Moving Avg'!D2303</f>
        <v>9.807599999999999</v>
      </c>
      <c r="G2303" s="2">
        <f>'Moving Avg'!F2303</f>
        <v>9.5071000000000012</v>
      </c>
      <c r="H2303" s="2">
        <f>'Moving Avg'!G2303</f>
        <v>9.7912399999999984</v>
      </c>
      <c r="I2303" s="2">
        <f>'Moving Avg'!H2303</f>
        <v>10.699875000000006</v>
      </c>
      <c r="J2303" s="5" t="str">
        <f>OBV!F2303</f>
        <v>BULLISH</v>
      </c>
      <c r="K2303" s="5" t="str">
        <f>OBV!G2303</f>
        <v>NEUTRAL</v>
      </c>
      <c r="L2303" s="5" t="str">
        <f>OBV!H2303</f>
        <v>CONFIRMED BULLISH</v>
      </c>
      <c r="M2303" s="7">
        <f t="shared" si="350"/>
        <v>25</v>
      </c>
      <c r="N2303" s="7">
        <f t="shared" si="351"/>
        <v>100</v>
      </c>
      <c r="O2303" s="7">
        <f t="shared" si="352"/>
        <v>0</v>
      </c>
      <c r="P2303" s="7">
        <f t="shared" si="353"/>
        <v>83.5</v>
      </c>
      <c r="Q2303" s="8">
        <f t="shared" si="354"/>
        <v>56.274999999999999</v>
      </c>
      <c r="R2303" s="8">
        <f t="shared" si="355"/>
        <v>45.875</v>
      </c>
      <c r="S2303" s="8">
        <f t="shared" si="356"/>
        <v>56.325000000000003</v>
      </c>
      <c r="T2303" s="8">
        <f t="shared" si="357"/>
        <v>52.125</v>
      </c>
      <c r="U2303" s="7">
        <f t="shared" si="358"/>
        <v>52.82500000000001</v>
      </c>
      <c r="V2303" s="7">
        <f t="shared" si="359"/>
        <v>52.650000000000006</v>
      </c>
    </row>
    <row r="2304" spans="1:22" ht="13.5" x14ac:dyDescent="0.25">
      <c r="A2304" s="3">
        <f>RSI!A2304</f>
        <v>45356</v>
      </c>
      <c r="B2304" s="2">
        <f>RSI!B2304</f>
        <v>10.236000000000001</v>
      </c>
      <c r="C2304" s="2">
        <f>RSI!I2304</f>
        <v>65.730839444302646</v>
      </c>
      <c r="D2304" s="2">
        <f>MACD!E2304</f>
        <v>-0.22354366937316428</v>
      </c>
      <c r="E2304" s="2">
        <f>MACD!F2304</f>
        <v>-0.11527085237223486</v>
      </c>
      <c r="F2304" s="2">
        <f>'Moving Avg'!D2304</f>
        <v>9.9494000000000007</v>
      </c>
      <c r="G2304" s="2">
        <f>'Moving Avg'!F2304</f>
        <v>9.5535999999999994</v>
      </c>
      <c r="H2304" s="2">
        <f>'Moving Avg'!G2304</f>
        <v>9.7843199999999992</v>
      </c>
      <c r="I2304" s="2">
        <f>'Moving Avg'!H2304</f>
        <v>10.691675000000002</v>
      </c>
      <c r="J2304" s="5" t="str">
        <f>OBV!F2304</f>
        <v>BULLISH</v>
      </c>
      <c r="K2304" s="5" t="str">
        <f>OBV!G2304</f>
        <v>NEUTRAL</v>
      </c>
      <c r="L2304" s="5" t="str">
        <f>OBV!H2304</f>
        <v>CONFIRMED BULLISH</v>
      </c>
      <c r="M2304" s="7">
        <f t="shared" si="350"/>
        <v>25</v>
      </c>
      <c r="N2304" s="7">
        <f t="shared" si="351"/>
        <v>100</v>
      </c>
      <c r="O2304" s="7">
        <f t="shared" si="352"/>
        <v>0</v>
      </c>
      <c r="P2304" s="7">
        <f t="shared" si="353"/>
        <v>83.5</v>
      </c>
      <c r="Q2304" s="8">
        <f t="shared" si="354"/>
        <v>56.274999999999999</v>
      </c>
      <c r="R2304" s="8">
        <f t="shared" si="355"/>
        <v>45.875</v>
      </c>
      <c r="S2304" s="8">
        <f t="shared" si="356"/>
        <v>56.325000000000003</v>
      </c>
      <c r="T2304" s="8">
        <f t="shared" si="357"/>
        <v>52.125</v>
      </c>
      <c r="U2304" s="7">
        <f t="shared" si="358"/>
        <v>52.82500000000001</v>
      </c>
      <c r="V2304" s="7">
        <f t="shared" si="359"/>
        <v>52.650000000000006</v>
      </c>
    </row>
    <row r="2305" spans="1:22" ht="13.5" x14ac:dyDescent="0.25">
      <c r="A2305" s="3">
        <f>RSI!A2305</f>
        <v>45357</v>
      </c>
      <c r="B2305" s="2">
        <f>RSI!B2305</f>
        <v>9.8379999999999992</v>
      </c>
      <c r="C2305" s="2">
        <f>RSI!I2305</f>
        <v>53.904560555065139</v>
      </c>
      <c r="D2305" s="2">
        <f>MACD!E2305</f>
        <v>-0.25848374031851762</v>
      </c>
      <c r="E2305" s="2">
        <f>MACD!F2305</f>
        <v>-0.14391342996149142</v>
      </c>
      <c r="F2305" s="2">
        <f>'Moving Avg'!D2305</f>
        <v>9.9760000000000009</v>
      </c>
      <c r="G2305" s="2">
        <f>'Moving Avg'!F2305</f>
        <v>9.5713499999999989</v>
      </c>
      <c r="H2305" s="2">
        <f>'Moving Avg'!G2305</f>
        <v>9.7694399999999977</v>
      </c>
      <c r="I2305" s="2">
        <f>'Moving Avg'!H2305</f>
        <v>10.681485000000004</v>
      </c>
      <c r="J2305" s="5" t="str">
        <f>OBV!F2305</f>
        <v>BULLISH</v>
      </c>
      <c r="K2305" s="5" t="str">
        <f>OBV!G2305</f>
        <v>NEUTRAL</v>
      </c>
      <c r="L2305" s="5" t="str">
        <f>OBV!H2305</f>
        <v>CONFIRMED BULLISH</v>
      </c>
      <c r="M2305" s="7">
        <f t="shared" si="350"/>
        <v>25</v>
      </c>
      <c r="N2305" s="7">
        <f t="shared" si="351"/>
        <v>100</v>
      </c>
      <c r="O2305" s="7">
        <f t="shared" si="352"/>
        <v>0</v>
      </c>
      <c r="P2305" s="7">
        <f t="shared" si="353"/>
        <v>83.5</v>
      </c>
      <c r="Q2305" s="8">
        <f t="shared" si="354"/>
        <v>56.274999999999999</v>
      </c>
      <c r="R2305" s="8">
        <f t="shared" si="355"/>
        <v>45.875</v>
      </c>
      <c r="S2305" s="8">
        <f t="shared" si="356"/>
        <v>56.325000000000003</v>
      </c>
      <c r="T2305" s="8">
        <f t="shared" si="357"/>
        <v>52.125</v>
      </c>
      <c r="U2305" s="7">
        <f t="shared" si="358"/>
        <v>52.82500000000001</v>
      </c>
      <c r="V2305" s="7">
        <f t="shared" si="359"/>
        <v>52.650000000000006</v>
      </c>
    </row>
    <row r="2306" spans="1:22" ht="13.5" x14ac:dyDescent="0.25">
      <c r="A2306" s="3">
        <f>RSI!A2306</f>
        <v>45358</v>
      </c>
      <c r="B2306" s="2">
        <f>RSI!B2306</f>
        <v>9.8729999999999993</v>
      </c>
      <c r="C2306" s="2">
        <f>RSI!I2306</f>
        <v>54.676830033090098</v>
      </c>
      <c r="D2306" s="2">
        <f>MACD!E2306</f>
        <v>-0.2589013601153809</v>
      </c>
      <c r="E2306" s="2">
        <f>MACD!F2306</f>
        <v>-0.16691101599226932</v>
      </c>
      <c r="F2306" s="2">
        <f>'Moving Avg'!D2306</f>
        <v>10.009599999999999</v>
      </c>
      <c r="G2306" s="2">
        <f>'Moving Avg'!F2306</f>
        <v>9.5863999999999994</v>
      </c>
      <c r="H2306" s="2">
        <f>'Moving Avg'!G2306</f>
        <v>9.7550799999999978</v>
      </c>
      <c r="I2306" s="2">
        <f>'Moving Avg'!H2306</f>
        <v>10.671425000000001</v>
      </c>
      <c r="J2306" s="5" t="str">
        <f>OBV!F2306</f>
        <v>BULLISH</v>
      </c>
      <c r="K2306" s="5" t="str">
        <f>OBV!G2306</f>
        <v>NEUTRAL</v>
      </c>
      <c r="L2306" s="5" t="str">
        <f>OBV!H2306</f>
        <v>CONFIRMED BULLISH</v>
      </c>
      <c r="M2306" s="7">
        <f t="shared" ref="M2306:M2369" si="360">IF(C2306&lt;30,50, IF(C2306&gt;70, 0, 25))</f>
        <v>25</v>
      </c>
      <c r="N2306" s="7">
        <f t="shared" ref="N2306:N2369" si="361">IF(E2306-D2306&gt;0.02, 100, IF(E2306-D2306&lt;0,0,45))</f>
        <v>100</v>
      </c>
      <c r="O2306" s="7">
        <f t="shared" ref="O2306:O2369" si="362">IF(F2306-I2306&gt;10,100,IF(F2306-I2306&gt;5,75, IF(F2306-I2306&gt;0,50,0)))</f>
        <v>0</v>
      </c>
      <c r="P2306" s="7">
        <f t="shared" ref="P2306:P2369" si="363">IF(L2306="confirmed bullish", 34, IF(L2306="bullish divergence",17, 0))+IF(J2306="bullish",33,IF(J2306="bearish",0,16.5))+IF(K2306="strong",33,IF(K2306="weak",0,16.5))</f>
        <v>83.5</v>
      </c>
      <c r="Q2306" s="8">
        <f t="shared" si="354"/>
        <v>56.274999999999999</v>
      </c>
      <c r="R2306" s="8">
        <f t="shared" si="355"/>
        <v>45.875</v>
      </c>
      <c r="S2306" s="8">
        <f t="shared" si="356"/>
        <v>56.325000000000003</v>
      </c>
      <c r="T2306" s="8">
        <f t="shared" si="357"/>
        <v>52.125</v>
      </c>
      <c r="U2306" s="7">
        <f t="shared" si="358"/>
        <v>52.82500000000001</v>
      </c>
      <c r="V2306" s="7">
        <f t="shared" si="359"/>
        <v>52.650000000000006</v>
      </c>
    </row>
    <row r="2307" spans="1:22" ht="13.5" x14ac:dyDescent="0.25">
      <c r="A2307" s="3">
        <f>RSI!A2307</f>
        <v>45359</v>
      </c>
      <c r="B2307" s="2">
        <f>RSI!B2307</f>
        <v>9.9619999999999997</v>
      </c>
      <c r="C2307" s="2">
        <f>RSI!I2307</f>
        <v>56.665012468853689</v>
      </c>
      <c r="D2307" s="2">
        <f>MACD!E2307</f>
        <v>-0.29839207237656318</v>
      </c>
      <c r="E2307" s="2">
        <f>MACD!F2307</f>
        <v>-0.19320722726912809</v>
      </c>
      <c r="F2307" s="2">
        <f>'Moving Avg'!D2307</f>
        <v>10.0344</v>
      </c>
      <c r="G2307" s="2">
        <f>'Moving Avg'!F2307</f>
        <v>9.6058999999999983</v>
      </c>
      <c r="H2307" s="2">
        <f>'Moving Avg'!G2307</f>
        <v>9.7424999999999979</v>
      </c>
      <c r="I2307" s="2">
        <f>'Moving Avg'!H2307</f>
        <v>10.661855000000001</v>
      </c>
      <c r="J2307" s="5" t="str">
        <f>OBV!F2307</f>
        <v>BULLISH</v>
      </c>
      <c r="K2307" s="5" t="str">
        <f>OBV!G2307</f>
        <v>NEUTRAL</v>
      </c>
      <c r="L2307" s="5" t="str">
        <f>OBV!H2307</f>
        <v>CONFIRMED BULLISH</v>
      </c>
      <c r="M2307" s="7">
        <f t="shared" si="360"/>
        <v>25</v>
      </c>
      <c r="N2307" s="7">
        <f t="shared" si="361"/>
        <v>100</v>
      </c>
      <c r="O2307" s="7">
        <f t="shared" si="362"/>
        <v>0</v>
      </c>
      <c r="P2307" s="7">
        <f t="shared" si="363"/>
        <v>83.5</v>
      </c>
      <c r="Q2307" s="8">
        <f t="shared" ref="Q2307:Q2370" si="364">0.35*M2307+N2307*0.35+O2307*0.15+P2307*0.15</f>
        <v>56.274999999999999</v>
      </c>
      <c r="R2307" s="8">
        <f t="shared" ref="R2307:R2370" si="365">M2307*0.2+N2307*0.2+O2307*0.35+P2307*0.25</f>
        <v>45.875</v>
      </c>
      <c r="S2307" s="8">
        <f t="shared" ref="S2307:S2370" si="366">M2307*0.15+N2307*0.15+O2307*0.25+P2307*0.45</f>
        <v>56.325000000000003</v>
      </c>
      <c r="T2307" s="8">
        <f t="shared" ref="T2307:T2370" si="367">0.25*SUM(M2307:P2307)</f>
        <v>52.125</v>
      </c>
      <c r="U2307" s="7">
        <f t="shared" ref="U2307:U2370" si="368">SUM(Q2307:S2307)/3</f>
        <v>52.82500000000001</v>
      </c>
      <c r="V2307" s="7">
        <f t="shared" ref="V2307:V2370" si="369">SUM(Q2307:T2307)/4</f>
        <v>52.650000000000006</v>
      </c>
    </row>
    <row r="2308" spans="1:22" ht="13.5" x14ac:dyDescent="0.25">
      <c r="A2308" s="3">
        <f>RSI!A2308</f>
        <v>45362</v>
      </c>
      <c r="B2308" s="2">
        <f>RSI!B2308</f>
        <v>9.9619999999999997</v>
      </c>
      <c r="C2308" s="2">
        <f>RSI!I2308</f>
        <v>56.665012468853689</v>
      </c>
      <c r="D2308" s="2">
        <f>MACD!E2308</f>
        <v>-0.33340739312390966</v>
      </c>
      <c r="E2308" s="2">
        <f>MACD!F2308</f>
        <v>-0.22124726044008441</v>
      </c>
      <c r="F2308" s="2">
        <f>'Moving Avg'!D2308</f>
        <v>9.9741999999999997</v>
      </c>
      <c r="G2308" s="2">
        <f>'Moving Avg'!F2308</f>
        <v>9.6386999999999965</v>
      </c>
      <c r="H2308" s="2">
        <f>'Moving Avg'!G2308</f>
        <v>9.7299199999999981</v>
      </c>
      <c r="I2308" s="2">
        <f>'Moving Avg'!H2308</f>
        <v>10.652285000000001</v>
      </c>
      <c r="J2308" s="5" t="str">
        <f>OBV!F2308</f>
        <v>BEARISH</v>
      </c>
      <c r="K2308" s="5" t="str">
        <f>OBV!G2308</f>
        <v>NEUTRAL</v>
      </c>
      <c r="L2308" s="5" t="str">
        <f>OBV!H2308</f>
        <v>CONFIRMED BEARISH</v>
      </c>
      <c r="M2308" s="7">
        <f t="shared" si="360"/>
        <v>25</v>
      </c>
      <c r="N2308" s="7">
        <f t="shared" si="361"/>
        <v>100</v>
      </c>
      <c r="O2308" s="7">
        <f t="shared" si="362"/>
        <v>0</v>
      </c>
      <c r="P2308" s="7">
        <f t="shared" si="363"/>
        <v>16.5</v>
      </c>
      <c r="Q2308" s="8">
        <f t="shared" si="364"/>
        <v>46.225000000000001</v>
      </c>
      <c r="R2308" s="8">
        <f t="shared" si="365"/>
        <v>29.125</v>
      </c>
      <c r="S2308" s="8">
        <f t="shared" si="366"/>
        <v>26.175000000000001</v>
      </c>
      <c r="T2308" s="8">
        <f t="shared" si="367"/>
        <v>35.375</v>
      </c>
      <c r="U2308" s="7">
        <f t="shared" si="368"/>
        <v>33.841666666666661</v>
      </c>
      <c r="V2308" s="7">
        <f t="shared" si="369"/>
        <v>34.224999999999994</v>
      </c>
    </row>
    <row r="2309" spans="1:22" ht="13.5" x14ac:dyDescent="0.25">
      <c r="A2309" s="3">
        <f>RSI!A2309</f>
        <v>45363</v>
      </c>
      <c r="B2309" s="2">
        <f>RSI!B2309</f>
        <v>10.192</v>
      </c>
      <c r="C2309" s="2">
        <f>RSI!I2309</f>
        <v>61.700446005473907</v>
      </c>
      <c r="D2309" s="2">
        <f>MACD!E2309</f>
        <v>-0.34755435504136223</v>
      </c>
      <c r="E2309" s="2">
        <f>MACD!F2309</f>
        <v>-0.24650867936033999</v>
      </c>
      <c r="F2309" s="2">
        <f>'Moving Avg'!D2309</f>
        <v>9.9653999999999989</v>
      </c>
      <c r="G2309" s="2">
        <f>'Moving Avg'!F2309</f>
        <v>9.6785999999999976</v>
      </c>
      <c r="H2309" s="2">
        <f>'Moving Avg'!G2309</f>
        <v>9.7219399999999982</v>
      </c>
      <c r="I2309" s="2">
        <f>'Moving Avg'!H2309</f>
        <v>10.643689999999999</v>
      </c>
      <c r="J2309" s="5" t="str">
        <f>OBV!F2309</f>
        <v>BULLISH</v>
      </c>
      <c r="K2309" s="5" t="str">
        <f>OBV!G2309</f>
        <v>NEUTRAL</v>
      </c>
      <c r="L2309" s="5" t="str">
        <f>OBV!H2309</f>
        <v>BULLISH DIVERGENCE</v>
      </c>
      <c r="M2309" s="7">
        <f t="shared" si="360"/>
        <v>25</v>
      </c>
      <c r="N2309" s="7">
        <f t="shared" si="361"/>
        <v>100</v>
      </c>
      <c r="O2309" s="7">
        <f t="shared" si="362"/>
        <v>0</v>
      </c>
      <c r="P2309" s="7">
        <f t="shared" si="363"/>
        <v>66.5</v>
      </c>
      <c r="Q2309" s="8">
        <f t="shared" si="364"/>
        <v>53.725000000000001</v>
      </c>
      <c r="R2309" s="8">
        <f t="shared" si="365"/>
        <v>41.625</v>
      </c>
      <c r="S2309" s="8">
        <f t="shared" si="366"/>
        <v>48.674999999999997</v>
      </c>
      <c r="T2309" s="8">
        <f t="shared" si="367"/>
        <v>47.875</v>
      </c>
      <c r="U2309" s="7">
        <f t="shared" si="368"/>
        <v>48.008333333333326</v>
      </c>
      <c r="V2309" s="7">
        <f t="shared" si="369"/>
        <v>47.974999999999994</v>
      </c>
    </row>
    <row r="2310" spans="1:22" ht="13.5" x14ac:dyDescent="0.25">
      <c r="A2310" s="3">
        <f>RSI!A2310</f>
        <v>45364</v>
      </c>
      <c r="B2310" s="2">
        <f>RSI!B2310</f>
        <v>9.9619999999999997</v>
      </c>
      <c r="C2310" s="2">
        <f>RSI!I2310</f>
        <v>54.838203040031765</v>
      </c>
      <c r="D2310" s="2">
        <f>MACD!E2310</f>
        <v>-0.31783411887934854</v>
      </c>
      <c r="E2310" s="2">
        <f>MACD!F2310</f>
        <v>-0.2607737672641417</v>
      </c>
      <c r="F2310" s="2">
        <f>'Moving Avg'!D2310</f>
        <v>9.9902000000000015</v>
      </c>
      <c r="G2310" s="2">
        <f>'Moving Avg'!F2310</f>
        <v>9.7069999999999972</v>
      </c>
      <c r="H2310" s="2">
        <f>'Moving Avg'!G2310</f>
        <v>9.7141399999999969</v>
      </c>
      <c r="I2310" s="2">
        <f>'Moving Avg'!H2310</f>
        <v>10.633944999999999</v>
      </c>
      <c r="J2310" s="5" t="str">
        <f>OBV!F2310</f>
        <v>BULLISH</v>
      </c>
      <c r="K2310" s="5" t="str">
        <f>OBV!G2310</f>
        <v>NEUTRAL</v>
      </c>
      <c r="L2310" s="5" t="str">
        <f>OBV!H2310</f>
        <v>CONFIRMED BULLISH</v>
      </c>
      <c r="M2310" s="7">
        <f t="shared" si="360"/>
        <v>25</v>
      </c>
      <c r="N2310" s="7">
        <f t="shared" si="361"/>
        <v>100</v>
      </c>
      <c r="O2310" s="7">
        <f t="shared" si="362"/>
        <v>0</v>
      </c>
      <c r="P2310" s="7">
        <f t="shared" si="363"/>
        <v>83.5</v>
      </c>
      <c r="Q2310" s="8">
        <f t="shared" si="364"/>
        <v>56.274999999999999</v>
      </c>
      <c r="R2310" s="8">
        <f t="shared" si="365"/>
        <v>45.875</v>
      </c>
      <c r="S2310" s="8">
        <f t="shared" si="366"/>
        <v>56.325000000000003</v>
      </c>
      <c r="T2310" s="8">
        <f t="shared" si="367"/>
        <v>52.125</v>
      </c>
      <c r="U2310" s="7">
        <f t="shared" si="368"/>
        <v>52.82500000000001</v>
      </c>
      <c r="V2310" s="7">
        <f t="shared" si="369"/>
        <v>52.650000000000006</v>
      </c>
    </row>
    <row r="2311" spans="1:22" ht="13.5" x14ac:dyDescent="0.25">
      <c r="A2311" s="3">
        <f>RSI!A2311</f>
        <v>45365</v>
      </c>
      <c r="B2311" s="2">
        <f>RSI!B2311</f>
        <v>9.9619999999999997</v>
      </c>
      <c r="C2311" s="2">
        <f>RSI!I2311</f>
        <v>54.838203040031765</v>
      </c>
      <c r="D2311" s="2">
        <f>MACD!E2311</f>
        <v>-0.29385576725521467</v>
      </c>
      <c r="E2311" s="2">
        <f>MACD!F2311</f>
        <v>-0.26739016726235632</v>
      </c>
      <c r="F2311" s="2">
        <f>'Moving Avg'!D2311</f>
        <v>10.008000000000001</v>
      </c>
      <c r="G2311" s="2">
        <f>'Moving Avg'!F2311</f>
        <v>9.7397999999999989</v>
      </c>
      <c r="H2311" s="2">
        <f>'Moving Avg'!G2311</f>
        <v>9.7063399999999973</v>
      </c>
      <c r="I2311" s="2">
        <f>'Moving Avg'!H2311</f>
        <v>10.625174999999999</v>
      </c>
      <c r="J2311" s="5" t="str">
        <f>OBV!F2311</f>
        <v>BULLISH</v>
      </c>
      <c r="K2311" s="5" t="str">
        <f>OBV!G2311</f>
        <v>NEUTRAL</v>
      </c>
      <c r="L2311" s="5" t="str">
        <f>OBV!H2311</f>
        <v>CONFIRMED BULLISH</v>
      </c>
      <c r="M2311" s="7">
        <f t="shared" si="360"/>
        <v>25</v>
      </c>
      <c r="N2311" s="7">
        <f t="shared" si="361"/>
        <v>100</v>
      </c>
      <c r="O2311" s="7">
        <f t="shared" si="362"/>
        <v>0</v>
      </c>
      <c r="P2311" s="7">
        <f t="shared" si="363"/>
        <v>83.5</v>
      </c>
      <c r="Q2311" s="8">
        <f t="shared" si="364"/>
        <v>56.274999999999999</v>
      </c>
      <c r="R2311" s="8">
        <f t="shared" si="365"/>
        <v>45.875</v>
      </c>
      <c r="S2311" s="8">
        <f t="shared" si="366"/>
        <v>56.325000000000003</v>
      </c>
      <c r="T2311" s="8">
        <f t="shared" si="367"/>
        <v>52.125</v>
      </c>
      <c r="U2311" s="7">
        <f t="shared" si="368"/>
        <v>52.82500000000001</v>
      </c>
      <c r="V2311" s="7">
        <f t="shared" si="369"/>
        <v>52.650000000000006</v>
      </c>
    </row>
    <row r="2312" spans="1:22" ht="13.5" x14ac:dyDescent="0.25">
      <c r="A2312" s="3">
        <f>RSI!A2312</f>
        <v>45366</v>
      </c>
      <c r="B2312" s="2">
        <f>RSI!B2312</f>
        <v>9.9710000000000001</v>
      </c>
      <c r="C2312" s="2">
        <f>RSI!I2312</f>
        <v>55.065004855480993</v>
      </c>
      <c r="D2312" s="2">
        <f>MACD!E2312</f>
        <v>-0.25485442889151955</v>
      </c>
      <c r="E2312" s="2">
        <f>MACD!F2312</f>
        <v>-0.26488301958818894</v>
      </c>
      <c r="F2312" s="2">
        <f>'Moving Avg'!D2312</f>
        <v>10.009800000000002</v>
      </c>
      <c r="G2312" s="2">
        <f>'Moving Avg'!F2312</f>
        <v>9.7686499999999974</v>
      </c>
      <c r="H2312" s="2">
        <f>'Moving Avg'!G2312</f>
        <v>9.698719999999998</v>
      </c>
      <c r="I2312" s="2">
        <f>'Moving Avg'!H2312</f>
        <v>10.615869999999997</v>
      </c>
      <c r="J2312" s="5" t="str">
        <f>OBV!F2312</f>
        <v>BULLISH</v>
      </c>
      <c r="K2312" s="5" t="str">
        <f>OBV!G2312</f>
        <v>NEUTRAL</v>
      </c>
      <c r="L2312" s="5" t="str">
        <f>OBV!H2312</f>
        <v>CONFIRMED BULLISH</v>
      </c>
      <c r="M2312" s="7">
        <f t="shared" si="360"/>
        <v>25</v>
      </c>
      <c r="N2312" s="7">
        <f t="shared" si="361"/>
        <v>0</v>
      </c>
      <c r="O2312" s="7">
        <f t="shared" si="362"/>
        <v>0</v>
      </c>
      <c r="P2312" s="7">
        <f t="shared" si="363"/>
        <v>83.5</v>
      </c>
      <c r="Q2312" s="8">
        <f t="shared" si="364"/>
        <v>21.274999999999999</v>
      </c>
      <c r="R2312" s="8">
        <f t="shared" si="365"/>
        <v>25.875</v>
      </c>
      <c r="S2312" s="8">
        <f t="shared" si="366"/>
        <v>41.325000000000003</v>
      </c>
      <c r="T2312" s="8">
        <f t="shared" si="367"/>
        <v>27.125</v>
      </c>
      <c r="U2312" s="7">
        <f t="shared" si="368"/>
        <v>29.491666666666664</v>
      </c>
      <c r="V2312" s="7">
        <f t="shared" si="369"/>
        <v>28.9</v>
      </c>
    </row>
    <row r="2313" spans="1:22" ht="13.5" x14ac:dyDescent="0.25">
      <c r="A2313" s="3">
        <f>RSI!A2313</f>
        <v>45369</v>
      </c>
      <c r="B2313" s="2">
        <f>RSI!B2313</f>
        <v>9.9710000000000001</v>
      </c>
      <c r="C2313" s="2">
        <f>RSI!I2313</f>
        <v>55.065004855480986</v>
      </c>
      <c r="D2313" s="2">
        <f>MACD!E2313</f>
        <v>-0.15752455491550066</v>
      </c>
      <c r="E2313" s="2">
        <f>MACD!F2313</f>
        <v>-0.24341132665365128</v>
      </c>
      <c r="F2313" s="2">
        <f>'Moving Avg'!D2313</f>
        <v>10.011600000000001</v>
      </c>
      <c r="G2313" s="2">
        <f>'Moving Avg'!F2313</f>
        <v>9.7885999999999989</v>
      </c>
      <c r="H2313" s="2">
        <f>'Moving Avg'!G2313</f>
        <v>9.6943000000000001</v>
      </c>
      <c r="I2313" s="2">
        <f>'Moving Avg'!H2313</f>
        <v>10.603909999999996</v>
      </c>
      <c r="J2313" s="5" t="str">
        <f>OBV!F2313</f>
        <v>BULLISH</v>
      </c>
      <c r="K2313" s="5" t="str">
        <f>OBV!G2313</f>
        <v>NEUTRAL</v>
      </c>
      <c r="L2313" s="5" t="str">
        <f>OBV!H2313</f>
        <v>CONFIRMED BULLISH</v>
      </c>
      <c r="M2313" s="7">
        <f t="shared" si="360"/>
        <v>25</v>
      </c>
      <c r="N2313" s="7">
        <f t="shared" si="361"/>
        <v>0</v>
      </c>
      <c r="O2313" s="7">
        <f t="shared" si="362"/>
        <v>0</v>
      </c>
      <c r="P2313" s="7">
        <f t="shared" si="363"/>
        <v>83.5</v>
      </c>
      <c r="Q2313" s="8">
        <f t="shared" si="364"/>
        <v>21.274999999999999</v>
      </c>
      <c r="R2313" s="8">
        <f t="shared" si="365"/>
        <v>25.875</v>
      </c>
      <c r="S2313" s="8">
        <f t="shared" si="366"/>
        <v>41.325000000000003</v>
      </c>
      <c r="T2313" s="8">
        <f t="shared" si="367"/>
        <v>27.125</v>
      </c>
      <c r="U2313" s="7">
        <f t="shared" si="368"/>
        <v>29.491666666666664</v>
      </c>
      <c r="V2313" s="7">
        <f t="shared" si="369"/>
        <v>28.9</v>
      </c>
    </row>
    <row r="2314" spans="1:22" ht="13.5" x14ac:dyDescent="0.25">
      <c r="A2314" s="3">
        <f>RSI!A2314</f>
        <v>45370</v>
      </c>
      <c r="B2314" s="2">
        <f>RSI!B2314</f>
        <v>10.192</v>
      </c>
      <c r="C2314" s="2">
        <f>RSI!I2314</f>
        <v>60.687454891584672</v>
      </c>
      <c r="D2314" s="2">
        <f>MACD!E2314</f>
        <v>-9.6670385220152255E-2</v>
      </c>
      <c r="E2314" s="2">
        <f>MACD!F2314</f>
        <v>-0.21406313836695148</v>
      </c>
      <c r="F2314" s="2">
        <f>'Moving Avg'!D2314</f>
        <v>10.0116</v>
      </c>
      <c r="G2314" s="2">
        <f>'Moving Avg'!F2314</f>
        <v>9.8289000000000009</v>
      </c>
      <c r="H2314" s="2">
        <f>'Moving Avg'!G2314</f>
        <v>9.6943000000000001</v>
      </c>
      <c r="I2314" s="2">
        <f>'Moving Avg'!H2314</f>
        <v>10.593274999999997</v>
      </c>
      <c r="J2314" s="5" t="str">
        <f>OBV!F2314</f>
        <v>BULLISH</v>
      </c>
      <c r="K2314" s="5" t="str">
        <f>OBV!G2314</f>
        <v>NEUTRAL</v>
      </c>
      <c r="L2314" s="5" t="str">
        <f>OBV!H2314</f>
        <v>NEUTRAL</v>
      </c>
      <c r="M2314" s="7">
        <f t="shared" si="360"/>
        <v>25</v>
      </c>
      <c r="N2314" s="7">
        <f t="shared" si="361"/>
        <v>0</v>
      </c>
      <c r="O2314" s="7">
        <f t="shared" si="362"/>
        <v>0</v>
      </c>
      <c r="P2314" s="7">
        <f t="shared" si="363"/>
        <v>49.5</v>
      </c>
      <c r="Q2314" s="8">
        <f t="shared" si="364"/>
        <v>16.175000000000001</v>
      </c>
      <c r="R2314" s="8">
        <f t="shared" si="365"/>
        <v>17.375</v>
      </c>
      <c r="S2314" s="8">
        <f t="shared" si="366"/>
        <v>26.025000000000002</v>
      </c>
      <c r="T2314" s="8">
        <f t="shared" si="367"/>
        <v>18.625</v>
      </c>
      <c r="U2314" s="7">
        <f t="shared" si="368"/>
        <v>19.858333333333334</v>
      </c>
      <c r="V2314" s="7">
        <f t="shared" si="369"/>
        <v>19.55</v>
      </c>
    </row>
    <row r="2315" spans="1:22" ht="13.5" x14ac:dyDescent="0.25">
      <c r="A2315" s="3">
        <f>RSI!A2315</f>
        <v>45372</v>
      </c>
      <c r="B2315" s="2">
        <f>RSI!B2315</f>
        <v>9.8460000000000001</v>
      </c>
      <c r="C2315" s="2">
        <f>RSI!I2315</f>
        <v>50.114973705711556</v>
      </c>
      <c r="D2315" s="2">
        <f>MACD!E2315</f>
        <v>-8.2990675228410637E-2</v>
      </c>
      <c r="E2315" s="2">
        <f>MACD!F2315</f>
        <v>-0.18784864573924334</v>
      </c>
      <c r="F2315" s="2">
        <f>'Moving Avg'!D2315</f>
        <v>9.9884000000000022</v>
      </c>
      <c r="G2315" s="2">
        <f>'Moving Avg'!F2315</f>
        <v>9.8563500000000008</v>
      </c>
      <c r="H2315" s="2">
        <f>'Moving Avg'!G2315</f>
        <v>9.687380000000001</v>
      </c>
      <c r="I2315" s="2">
        <f>'Moving Avg'!H2315</f>
        <v>10.581794999999998</v>
      </c>
      <c r="J2315" s="5" t="str">
        <f>OBV!F2315</f>
        <v>BULLISH</v>
      </c>
      <c r="K2315" s="5" t="str">
        <f>OBV!G2315</f>
        <v>NEUTRAL</v>
      </c>
      <c r="L2315" s="5" t="str">
        <f>OBV!H2315</f>
        <v>BULLISH DIVERGENCE</v>
      </c>
      <c r="M2315" s="7">
        <f t="shared" si="360"/>
        <v>25</v>
      </c>
      <c r="N2315" s="7">
        <f t="shared" si="361"/>
        <v>0</v>
      </c>
      <c r="O2315" s="7">
        <f t="shared" si="362"/>
        <v>0</v>
      </c>
      <c r="P2315" s="7">
        <f t="shared" si="363"/>
        <v>66.5</v>
      </c>
      <c r="Q2315" s="8">
        <f t="shared" si="364"/>
        <v>18.725000000000001</v>
      </c>
      <c r="R2315" s="8">
        <f t="shared" si="365"/>
        <v>21.625</v>
      </c>
      <c r="S2315" s="8">
        <f t="shared" si="366"/>
        <v>33.674999999999997</v>
      </c>
      <c r="T2315" s="8">
        <f t="shared" si="367"/>
        <v>22.875</v>
      </c>
      <c r="U2315" s="7">
        <f t="shared" si="368"/>
        <v>24.675000000000001</v>
      </c>
      <c r="V2315" s="7">
        <f t="shared" si="369"/>
        <v>24.225000000000001</v>
      </c>
    </row>
    <row r="2316" spans="1:22" ht="13.5" x14ac:dyDescent="0.25">
      <c r="A2316" s="3">
        <f>RSI!A2316</f>
        <v>45373</v>
      </c>
      <c r="B2316" s="2">
        <f>RSI!B2316</f>
        <v>10.218999999999999</v>
      </c>
      <c r="C2316" s="2">
        <f>RSI!I2316</f>
        <v>58.507054856400046</v>
      </c>
      <c r="D2316" s="2">
        <f>MACD!E2316</f>
        <v>-9.366337338042463E-2</v>
      </c>
      <c r="E2316" s="2">
        <f>MACD!F2316</f>
        <v>-0.16901159126747961</v>
      </c>
      <c r="F2316" s="2">
        <f>'Moving Avg'!D2316</f>
        <v>10.039800000000001</v>
      </c>
      <c r="G2316" s="2">
        <f>'Moving Avg'!F2316</f>
        <v>9.8917999999999999</v>
      </c>
      <c r="H2316" s="2">
        <f>'Moving Avg'!G2316</f>
        <v>9.6884399999999999</v>
      </c>
      <c r="I2316" s="2">
        <f>'Moving Avg'!H2316</f>
        <v>10.572179999999998</v>
      </c>
      <c r="J2316" s="5" t="str">
        <f>OBV!F2316</f>
        <v>BULLISH</v>
      </c>
      <c r="K2316" s="5" t="str">
        <f>OBV!G2316</f>
        <v>NEUTRAL</v>
      </c>
      <c r="L2316" s="5" t="str">
        <f>OBV!H2316</f>
        <v>CONFIRMED BULLISH</v>
      </c>
      <c r="M2316" s="7">
        <f t="shared" si="360"/>
        <v>25</v>
      </c>
      <c r="N2316" s="7">
        <f t="shared" si="361"/>
        <v>0</v>
      </c>
      <c r="O2316" s="7">
        <f t="shared" si="362"/>
        <v>0</v>
      </c>
      <c r="P2316" s="7">
        <f t="shared" si="363"/>
        <v>83.5</v>
      </c>
      <c r="Q2316" s="8">
        <f t="shared" si="364"/>
        <v>21.274999999999999</v>
      </c>
      <c r="R2316" s="8">
        <f t="shared" si="365"/>
        <v>25.875</v>
      </c>
      <c r="S2316" s="8">
        <f t="shared" si="366"/>
        <v>41.325000000000003</v>
      </c>
      <c r="T2316" s="8">
        <f t="shared" si="367"/>
        <v>27.125</v>
      </c>
      <c r="U2316" s="7">
        <f t="shared" si="368"/>
        <v>29.491666666666664</v>
      </c>
      <c r="V2316" s="7">
        <f t="shared" si="369"/>
        <v>28.9</v>
      </c>
    </row>
    <row r="2317" spans="1:22" ht="13.5" x14ac:dyDescent="0.25">
      <c r="A2317" s="3">
        <f>RSI!A2317</f>
        <v>45376</v>
      </c>
      <c r="B2317" s="2">
        <f>RSI!B2317</f>
        <v>10.218999999999999</v>
      </c>
      <c r="C2317" s="2">
        <f>RSI!I2317</f>
        <v>58.507054856400046</v>
      </c>
      <c r="D2317" s="2">
        <f>MACD!E2317</f>
        <v>-9.1208497307153635E-2</v>
      </c>
      <c r="E2317" s="2">
        <f>MACD!F2317</f>
        <v>-0.15345097247541442</v>
      </c>
      <c r="F2317" s="2">
        <f>'Moving Avg'!D2317</f>
        <v>10.089400000000001</v>
      </c>
      <c r="G2317" s="2">
        <f>'Moving Avg'!F2317</f>
        <v>9.9374500000000001</v>
      </c>
      <c r="H2317" s="2">
        <f>'Moving Avg'!G2317</f>
        <v>9.6895000000000007</v>
      </c>
      <c r="I2317" s="2">
        <f>'Moving Avg'!H2317</f>
        <v>10.562564999999999</v>
      </c>
      <c r="J2317" s="5" t="str">
        <f>OBV!F2317</f>
        <v>BULLISH</v>
      </c>
      <c r="K2317" s="5" t="str">
        <f>OBV!G2317</f>
        <v>NEUTRAL</v>
      </c>
      <c r="L2317" s="5" t="str">
        <f>OBV!H2317</f>
        <v>CONFIRMED BULLISH</v>
      </c>
      <c r="M2317" s="7">
        <f t="shared" si="360"/>
        <v>25</v>
      </c>
      <c r="N2317" s="7">
        <f t="shared" si="361"/>
        <v>0</v>
      </c>
      <c r="O2317" s="7">
        <f t="shared" si="362"/>
        <v>0</v>
      </c>
      <c r="P2317" s="7">
        <f t="shared" si="363"/>
        <v>83.5</v>
      </c>
      <c r="Q2317" s="8">
        <f t="shared" si="364"/>
        <v>21.274999999999999</v>
      </c>
      <c r="R2317" s="8">
        <f t="shared" si="365"/>
        <v>25.875</v>
      </c>
      <c r="S2317" s="8">
        <f t="shared" si="366"/>
        <v>41.325000000000003</v>
      </c>
      <c r="T2317" s="8">
        <f t="shared" si="367"/>
        <v>27.125</v>
      </c>
      <c r="U2317" s="7">
        <f t="shared" si="368"/>
        <v>29.491666666666664</v>
      </c>
      <c r="V2317" s="7">
        <f t="shared" si="369"/>
        <v>28.9</v>
      </c>
    </row>
    <row r="2318" spans="1:22" ht="13.5" x14ac:dyDescent="0.25">
      <c r="A2318" s="3">
        <f>RSI!A2318</f>
        <v>45377</v>
      </c>
      <c r="B2318" s="2">
        <f>RSI!B2318</f>
        <v>10.218999999999999</v>
      </c>
      <c r="C2318" s="2">
        <f>RSI!I2318</f>
        <v>58.507054856400046</v>
      </c>
      <c r="D2318" s="2">
        <f>MACD!E2318</f>
        <v>-9.1174523206362323E-2</v>
      </c>
      <c r="E2318" s="2">
        <f>MACD!F2318</f>
        <v>-0.140995682621604</v>
      </c>
      <c r="F2318" s="2">
        <f>'Moving Avg'!D2318</f>
        <v>10.138999999999999</v>
      </c>
      <c r="G2318" s="2">
        <f>'Moving Avg'!F2318</f>
        <v>9.9831000000000003</v>
      </c>
      <c r="H2318" s="2">
        <f>'Moving Avg'!G2318</f>
        <v>9.6918199999999999</v>
      </c>
      <c r="I2318" s="2">
        <f>'Moving Avg'!H2318</f>
        <v>10.552949999999999</v>
      </c>
      <c r="J2318" s="5" t="str">
        <f>OBV!F2318</f>
        <v>BULLISH</v>
      </c>
      <c r="K2318" s="5" t="str">
        <f>OBV!G2318</f>
        <v>NEUTRAL</v>
      </c>
      <c r="L2318" s="5" t="str">
        <f>OBV!H2318</f>
        <v>CONFIRMED BULLISH</v>
      </c>
      <c r="M2318" s="7">
        <f t="shared" si="360"/>
        <v>25</v>
      </c>
      <c r="N2318" s="7">
        <f t="shared" si="361"/>
        <v>0</v>
      </c>
      <c r="O2318" s="7">
        <f t="shared" si="362"/>
        <v>0</v>
      </c>
      <c r="P2318" s="7">
        <f t="shared" si="363"/>
        <v>83.5</v>
      </c>
      <c r="Q2318" s="8">
        <f t="shared" si="364"/>
        <v>21.274999999999999</v>
      </c>
      <c r="R2318" s="8">
        <f t="shared" si="365"/>
        <v>25.875</v>
      </c>
      <c r="S2318" s="8">
        <f t="shared" si="366"/>
        <v>41.325000000000003</v>
      </c>
      <c r="T2318" s="8">
        <f t="shared" si="367"/>
        <v>27.125</v>
      </c>
      <c r="U2318" s="7">
        <f t="shared" si="368"/>
        <v>29.491666666666664</v>
      </c>
      <c r="V2318" s="7">
        <f t="shared" si="369"/>
        <v>28.9</v>
      </c>
    </row>
    <row r="2319" spans="1:22" ht="13.5" x14ac:dyDescent="0.25">
      <c r="A2319" s="3">
        <f>RSI!A2319</f>
        <v>45378</v>
      </c>
      <c r="B2319" s="2">
        <f>RSI!B2319</f>
        <v>9.8550000000000004</v>
      </c>
      <c r="C2319" s="2">
        <f>RSI!I2319</f>
        <v>48.551818561176972</v>
      </c>
      <c r="D2319" s="2">
        <f>MACD!E2319</f>
        <v>-3.0690075996838928E-2</v>
      </c>
      <c r="E2319" s="2">
        <f>MACD!F2319</f>
        <v>-0.11893456129665099</v>
      </c>
      <c r="F2319" s="2">
        <f>'Moving Avg'!D2319</f>
        <v>10.0716</v>
      </c>
      <c r="G2319" s="2">
        <f>'Moving Avg'!F2319</f>
        <v>9.9995000000000012</v>
      </c>
      <c r="H2319" s="2">
        <f>'Moving Avg'!G2319</f>
        <v>9.6868599999999994</v>
      </c>
      <c r="I2319" s="2">
        <f>'Moving Avg'!H2319</f>
        <v>10.542755</v>
      </c>
      <c r="J2319" s="5" t="str">
        <f>OBV!F2319</f>
        <v>BEARISH</v>
      </c>
      <c r="K2319" s="5" t="str">
        <f>OBV!G2319</f>
        <v>NEUTRAL</v>
      </c>
      <c r="L2319" s="5" t="str">
        <f>OBV!H2319</f>
        <v>CONFIRMED BEARISH</v>
      </c>
      <c r="M2319" s="7">
        <f t="shared" si="360"/>
        <v>25</v>
      </c>
      <c r="N2319" s="7">
        <f t="shared" si="361"/>
        <v>0</v>
      </c>
      <c r="O2319" s="7">
        <f t="shared" si="362"/>
        <v>0</v>
      </c>
      <c r="P2319" s="7">
        <f t="shared" si="363"/>
        <v>16.5</v>
      </c>
      <c r="Q2319" s="8">
        <f t="shared" si="364"/>
        <v>11.225</v>
      </c>
      <c r="R2319" s="8">
        <f t="shared" si="365"/>
        <v>9.125</v>
      </c>
      <c r="S2319" s="8">
        <f t="shared" si="366"/>
        <v>11.175000000000001</v>
      </c>
      <c r="T2319" s="8">
        <f t="shared" si="367"/>
        <v>10.375</v>
      </c>
      <c r="U2319" s="7">
        <f t="shared" si="368"/>
        <v>10.508333333333335</v>
      </c>
      <c r="V2319" s="7">
        <f t="shared" si="369"/>
        <v>10.475000000000001</v>
      </c>
    </row>
    <row r="2320" spans="1:22" ht="13.5" x14ac:dyDescent="0.25">
      <c r="A2320" s="3">
        <f>RSI!A2320</f>
        <v>45379</v>
      </c>
      <c r="B2320" s="2">
        <f>RSI!B2320</f>
        <v>9.8460000000000001</v>
      </c>
      <c r="C2320" s="2">
        <f>RSI!I2320</f>
        <v>48.332835049904212</v>
      </c>
      <c r="D2320" s="2">
        <f>MACD!E2320</f>
        <v>-1.3829724752946859E-2</v>
      </c>
      <c r="E2320" s="2">
        <f>MACD!F2320</f>
        <v>-9.7913593987910177E-2</v>
      </c>
      <c r="F2320" s="2">
        <f>'Moving Avg'!D2320</f>
        <v>10.0716</v>
      </c>
      <c r="G2320" s="2">
        <f>'Moving Avg'!F2320</f>
        <v>10.006550000000001</v>
      </c>
      <c r="H2320" s="2">
        <f>'Moving Avg'!G2320</f>
        <v>9.6817200000000003</v>
      </c>
      <c r="I2320" s="2">
        <f>'Moving Avg'!H2320</f>
        <v>10.530609999999999</v>
      </c>
      <c r="J2320" s="5" t="str">
        <f>OBV!F2320</f>
        <v>BEARISH</v>
      </c>
      <c r="K2320" s="5" t="str">
        <f>OBV!G2320</f>
        <v>NEUTRAL</v>
      </c>
      <c r="L2320" s="5" t="str">
        <f>OBV!H2320</f>
        <v>NEUTRAL</v>
      </c>
      <c r="M2320" s="7">
        <f t="shared" si="360"/>
        <v>25</v>
      </c>
      <c r="N2320" s="7">
        <f t="shared" si="361"/>
        <v>0</v>
      </c>
      <c r="O2320" s="7">
        <f t="shared" si="362"/>
        <v>0</v>
      </c>
      <c r="P2320" s="7">
        <f t="shared" si="363"/>
        <v>16.5</v>
      </c>
      <c r="Q2320" s="8">
        <f t="shared" si="364"/>
        <v>11.225</v>
      </c>
      <c r="R2320" s="8">
        <f t="shared" si="365"/>
        <v>9.125</v>
      </c>
      <c r="S2320" s="8">
        <f t="shared" si="366"/>
        <v>11.175000000000001</v>
      </c>
      <c r="T2320" s="8">
        <f t="shared" si="367"/>
        <v>10.375</v>
      </c>
      <c r="U2320" s="7">
        <f t="shared" si="368"/>
        <v>10.508333333333335</v>
      </c>
      <c r="V2320" s="7">
        <f t="shared" si="369"/>
        <v>10.475000000000001</v>
      </c>
    </row>
    <row r="2321" spans="1:22" ht="13.5" x14ac:dyDescent="0.25">
      <c r="A2321" s="3">
        <f>RSI!A2321</f>
        <v>45380</v>
      </c>
      <c r="B2321" s="2">
        <f>RSI!B2321</f>
        <v>10.192</v>
      </c>
      <c r="C2321" s="2">
        <f>RSI!I2321</f>
        <v>56.462737028926924</v>
      </c>
      <c r="D2321" s="2">
        <f>MACD!E2321</f>
        <v>-2.4770136459265402E-2</v>
      </c>
      <c r="E2321" s="2">
        <f>MACD!F2321</f>
        <v>-8.3284902482181233E-2</v>
      </c>
      <c r="F2321" s="2">
        <f>'Moving Avg'!D2321</f>
        <v>10.066199999999998</v>
      </c>
      <c r="G2321" s="2">
        <f>'Moving Avg'!F2321</f>
        <v>10.030899999999999</v>
      </c>
      <c r="H2321" s="2">
        <f>'Moving Avg'!G2321</f>
        <v>9.6888000000000005</v>
      </c>
      <c r="I2321" s="2">
        <f>'Moving Avg'!H2321</f>
        <v>10.520239999999999</v>
      </c>
      <c r="J2321" s="5" t="str">
        <f>OBV!F2321</f>
        <v>BEARISH</v>
      </c>
      <c r="K2321" s="5" t="str">
        <f>OBV!G2321</f>
        <v>NEUTRAL</v>
      </c>
      <c r="L2321" s="5" t="str">
        <f>OBV!H2321</f>
        <v>CONFIRMED BEARISH</v>
      </c>
      <c r="M2321" s="7">
        <f t="shared" si="360"/>
        <v>25</v>
      </c>
      <c r="N2321" s="7">
        <f t="shared" si="361"/>
        <v>0</v>
      </c>
      <c r="O2321" s="7">
        <f t="shared" si="362"/>
        <v>0</v>
      </c>
      <c r="P2321" s="7">
        <f t="shared" si="363"/>
        <v>16.5</v>
      </c>
      <c r="Q2321" s="8">
        <f t="shared" si="364"/>
        <v>11.225</v>
      </c>
      <c r="R2321" s="8">
        <f t="shared" si="365"/>
        <v>9.125</v>
      </c>
      <c r="S2321" s="8">
        <f t="shared" si="366"/>
        <v>11.175000000000001</v>
      </c>
      <c r="T2321" s="8">
        <f t="shared" si="367"/>
        <v>10.375</v>
      </c>
      <c r="U2321" s="7">
        <f t="shared" si="368"/>
        <v>10.508333333333335</v>
      </c>
      <c r="V2321" s="7">
        <f t="shared" si="369"/>
        <v>10.475000000000001</v>
      </c>
    </row>
    <row r="2322" spans="1:22" ht="13.5" x14ac:dyDescent="0.25">
      <c r="A2322" s="3">
        <f>RSI!A2322</f>
        <v>45383</v>
      </c>
      <c r="B2322" s="2">
        <f>RSI!B2322</f>
        <v>10.244999999999999</v>
      </c>
      <c r="C2322" s="2">
        <f>RSI!I2322</f>
        <v>57.56424356821536</v>
      </c>
      <c r="D2322" s="2">
        <f>MACD!E2322</f>
        <v>-3.8221796497442284E-2</v>
      </c>
      <c r="E2322" s="2">
        <f>MACD!F2322</f>
        <v>-7.4272281285233444E-2</v>
      </c>
      <c r="F2322" s="2">
        <f>'Moving Avg'!D2322</f>
        <v>10.071399999999999</v>
      </c>
      <c r="G2322" s="2">
        <f>'Moving Avg'!F2322</f>
        <v>10.05125</v>
      </c>
      <c r="H2322" s="2">
        <f>'Moving Avg'!G2322</f>
        <v>9.6969400000000014</v>
      </c>
      <c r="I2322" s="2">
        <f>'Moving Avg'!H2322</f>
        <v>10.510755</v>
      </c>
      <c r="J2322" s="5" t="str">
        <f>OBV!F2322</f>
        <v>BULLISH</v>
      </c>
      <c r="K2322" s="5" t="str">
        <f>OBV!G2322</f>
        <v>NEUTRAL</v>
      </c>
      <c r="L2322" s="5" t="str">
        <f>OBV!H2322</f>
        <v>CONFIRMED BULLISH</v>
      </c>
      <c r="M2322" s="7">
        <f t="shared" si="360"/>
        <v>25</v>
      </c>
      <c r="N2322" s="7">
        <f t="shared" si="361"/>
        <v>0</v>
      </c>
      <c r="O2322" s="7">
        <f t="shared" si="362"/>
        <v>0</v>
      </c>
      <c r="P2322" s="7">
        <f t="shared" si="363"/>
        <v>83.5</v>
      </c>
      <c r="Q2322" s="8">
        <f t="shared" si="364"/>
        <v>21.274999999999999</v>
      </c>
      <c r="R2322" s="8">
        <f t="shared" si="365"/>
        <v>25.875</v>
      </c>
      <c r="S2322" s="8">
        <f t="shared" si="366"/>
        <v>41.325000000000003</v>
      </c>
      <c r="T2322" s="8">
        <f t="shared" si="367"/>
        <v>27.125</v>
      </c>
      <c r="U2322" s="7">
        <f t="shared" si="368"/>
        <v>29.491666666666664</v>
      </c>
      <c r="V2322" s="7">
        <f t="shared" si="369"/>
        <v>28.9</v>
      </c>
    </row>
    <row r="2323" spans="1:22" ht="13.5" x14ac:dyDescent="0.25">
      <c r="A2323" s="3">
        <f>RSI!A2323</f>
        <v>45384</v>
      </c>
      <c r="B2323" s="2">
        <f>RSI!B2323</f>
        <v>10.281000000000001</v>
      </c>
      <c r="C2323" s="2">
        <f>RSI!I2323</f>
        <v>58.335333759106284</v>
      </c>
      <c r="D2323" s="2">
        <f>MACD!E2323</f>
        <v>-5.4114444145616503E-2</v>
      </c>
      <c r="E2323" s="2">
        <f>MACD!F2323</f>
        <v>-7.0240713857310066E-2</v>
      </c>
      <c r="F2323" s="2">
        <f>'Moving Avg'!D2323</f>
        <v>10.0838</v>
      </c>
      <c r="G2323" s="2">
        <f>'Moving Avg'!F2323</f>
        <v>10.052150000000001</v>
      </c>
      <c r="H2323" s="2">
        <f>'Moving Avg'!G2323</f>
        <v>9.7121800000000018</v>
      </c>
      <c r="I2323" s="2">
        <f>'Moving Avg'!H2323</f>
        <v>10.500784999999999</v>
      </c>
      <c r="J2323" s="5" t="str">
        <f>OBV!F2323</f>
        <v>BULLISH</v>
      </c>
      <c r="K2323" s="5" t="str">
        <f>OBV!G2323</f>
        <v>NEUTRAL</v>
      </c>
      <c r="L2323" s="5" t="str">
        <f>OBV!H2323</f>
        <v>CONFIRMED BULLISH</v>
      </c>
      <c r="M2323" s="7">
        <f t="shared" si="360"/>
        <v>25</v>
      </c>
      <c r="N2323" s="7">
        <f t="shared" si="361"/>
        <v>0</v>
      </c>
      <c r="O2323" s="7">
        <f t="shared" si="362"/>
        <v>0</v>
      </c>
      <c r="P2323" s="7">
        <f t="shared" si="363"/>
        <v>83.5</v>
      </c>
      <c r="Q2323" s="8">
        <f t="shared" si="364"/>
        <v>21.274999999999999</v>
      </c>
      <c r="R2323" s="8">
        <f t="shared" si="365"/>
        <v>25.875</v>
      </c>
      <c r="S2323" s="8">
        <f t="shared" si="366"/>
        <v>41.325000000000003</v>
      </c>
      <c r="T2323" s="8">
        <f t="shared" si="367"/>
        <v>27.125</v>
      </c>
      <c r="U2323" s="7">
        <f t="shared" si="368"/>
        <v>29.491666666666664</v>
      </c>
      <c r="V2323" s="7">
        <f t="shared" si="369"/>
        <v>28.9</v>
      </c>
    </row>
    <row r="2324" spans="1:22" ht="13.5" x14ac:dyDescent="0.25">
      <c r="A2324" s="3">
        <f>RSI!A2324</f>
        <v>45385</v>
      </c>
      <c r="B2324" s="2">
        <f>RSI!B2324</f>
        <v>10.281000000000001</v>
      </c>
      <c r="C2324" s="2">
        <f>RSI!I2324</f>
        <v>58.335333759106277</v>
      </c>
      <c r="D2324" s="2">
        <f>MACD!E2324</f>
        <v>-3.5482023423865527E-2</v>
      </c>
      <c r="E2324" s="2">
        <f>MACD!F2324</f>
        <v>-6.3288975770621161E-2</v>
      </c>
      <c r="F2324" s="2">
        <f>'Moving Avg'!D2324</f>
        <v>10.169</v>
      </c>
      <c r="G2324" s="2">
        <f>'Moving Avg'!F2324</f>
        <v>10.054400000000001</v>
      </c>
      <c r="H2324" s="2">
        <f>'Moving Avg'!G2324</f>
        <v>9.7237000000000009</v>
      </c>
      <c r="I2324" s="2">
        <f>'Moving Avg'!H2324</f>
        <v>10.49086</v>
      </c>
      <c r="J2324" s="5" t="str">
        <f>OBV!F2324</f>
        <v>BULLISH</v>
      </c>
      <c r="K2324" s="5" t="str">
        <f>OBV!G2324</f>
        <v>NEUTRAL</v>
      </c>
      <c r="L2324" s="5" t="str">
        <f>OBV!H2324</f>
        <v>CONFIRMED BULLISH</v>
      </c>
      <c r="M2324" s="7">
        <f t="shared" si="360"/>
        <v>25</v>
      </c>
      <c r="N2324" s="7">
        <f t="shared" si="361"/>
        <v>0</v>
      </c>
      <c r="O2324" s="7">
        <f t="shared" si="362"/>
        <v>0</v>
      </c>
      <c r="P2324" s="7">
        <f t="shared" si="363"/>
        <v>83.5</v>
      </c>
      <c r="Q2324" s="8">
        <f t="shared" si="364"/>
        <v>21.274999999999999</v>
      </c>
      <c r="R2324" s="8">
        <f t="shared" si="365"/>
        <v>25.875</v>
      </c>
      <c r="S2324" s="8">
        <f t="shared" si="366"/>
        <v>41.325000000000003</v>
      </c>
      <c r="T2324" s="8">
        <f t="shared" si="367"/>
        <v>27.125</v>
      </c>
      <c r="U2324" s="7">
        <f t="shared" si="368"/>
        <v>29.491666666666664</v>
      </c>
      <c r="V2324" s="7">
        <f t="shared" si="369"/>
        <v>28.9</v>
      </c>
    </row>
    <row r="2325" spans="1:22" ht="13.5" x14ac:dyDescent="0.25">
      <c r="A2325" s="3">
        <f>RSI!A2325</f>
        <v>45386</v>
      </c>
      <c r="B2325" s="2">
        <f>RSI!B2325</f>
        <v>10.891999999999999</v>
      </c>
      <c r="C2325" s="2">
        <f>RSI!I2325</f>
        <v>69.311617128499719</v>
      </c>
      <c r="D2325" s="2">
        <f>MACD!E2325</f>
        <v>-0.1199838929618231</v>
      </c>
      <c r="E2325" s="2">
        <f>MACD!F2325</f>
        <v>-7.4627959208861561E-2</v>
      </c>
      <c r="F2325" s="2">
        <f>'Moving Avg'!D2325</f>
        <v>10.378199999999998</v>
      </c>
      <c r="G2325" s="2">
        <f>'Moving Avg'!F2325</f>
        <v>10.107100000000001</v>
      </c>
      <c r="H2325" s="2">
        <f>'Moving Avg'!G2325</f>
        <v>9.7515200000000011</v>
      </c>
      <c r="I2325" s="2">
        <f>'Moving Avg'!H2325</f>
        <v>10.483989999999997</v>
      </c>
      <c r="J2325" s="5" t="str">
        <f>OBV!F2325</f>
        <v>BULLISH</v>
      </c>
      <c r="K2325" s="5" t="str">
        <f>OBV!G2325</f>
        <v>WEAK</v>
      </c>
      <c r="L2325" s="5" t="str">
        <f>OBV!H2325</f>
        <v>CONFIRMED BULLISH</v>
      </c>
      <c r="M2325" s="7">
        <f t="shared" si="360"/>
        <v>25</v>
      </c>
      <c r="N2325" s="7">
        <f t="shared" si="361"/>
        <v>100</v>
      </c>
      <c r="O2325" s="7">
        <f t="shared" si="362"/>
        <v>0</v>
      </c>
      <c r="P2325" s="7">
        <f t="shared" si="363"/>
        <v>67</v>
      </c>
      <c r="Q2325" s="8">
        <f t="shared" si="364"/>
        <v>53.8</v>
      </c>
      <c r="R2325" s="8">
        <f t="shared" si="365"/>
        <v>41.75</v>
      </c>
      <c r="S2325" s="8">
        <f t="shared" si="366"/>
        <v>48.900000000000006</v>
      </c>
      <c r="T2325" s="8">
        <f t="shared" si="367"/>
        <v>48</v>
      </c>
      <c r="U2325" s="7">
        <f t="shared" si="368"/>
        <v>48.15</v>
      </c>
      <c r="V2325" s="7">
        <f t="shared" si="369"/>
        <v>48.112499999999997</v>
      </c>
    </row>
    <row r="2326" spans="1:22" ht="13.5" x14ac:dyDescent="0.25">
      <c r="A2326" s="3">
        <f>RSI!A2326</f>
        <v>45387</v>
      </c>
      <c r="B2326" s="2">
        <f>RSI!B2326</f>
        <v>11.539</v>
      </c>
      <c r="C2326" s="2">
        <f>RSI!I2326</f>
        <v>76.401255149468341</v>
      </c>
      <c r="D2326" s="2">
        <f>MACD!E2326</f>
        <v>-0.18728326205325097</v>
      </c>
      <c r="E2326" s="2">
        <f>MACD!F2326</f>
        <v>-9.7159019777739442E-2</v>
      </c>
      <c r="F2326" s="2">
        <f>'Moving Avg'!D2326</f>
        <v>10.647600000000001</v>
      </c>
      <c r="G2326" s="2">
        <f>'Moving Avg'!F2326</f>
        <v>10.1904</v>
      </c>
      <c r="H2326" s="2">
        <f>'Moving Avg'!G2326</f>
        <v>9.7921000000000014</v>
      </c>
      <c r="I2326" s="2">
        <f>'Moving Avg'!H2326</f>
        <v>10.480620000000002</v>
      </c>
      <c r="J2326" s="5" t="str">
        <f>OBV!F2326</f>
        <v>BULLISH</v>
      </c>
      <c r="K2326" s="5" t="str">
        <f>OBV!G2326</f>
        <v>WEAK</v>
      </c>
      <c r="L2326" s="5" t="str">
        <f>OBV!H2326</f>
        <v>CONFIRMED BULLISH</v>
      </c>
      <c r="M2326" s="7">
        <f t="shared" si="360"/>
        <v>0</v>
      </c>
      <c r="N2326" s="7">
        <f t="shared" si="361"/>
        <v>100</v>
      </c>
      <c r="O2326" s="7">
        <f t="shared" si="362"/>
        <v>50</v>
      </c>
      <c r="P2326" s="7">
        <f t="shared" si="363"/>
        <v>67</v>
      </c>
      <c r="Q2326" s="8">
        <f t="shared" si="364"/>
        <v>52.55</v>
      </c>
      <c r="R2326" s="8">
        <f t="shared" si="365"/>
        <v>54.25</v>
      </c>
      <c r="S2326" s="8">
        <f t="shared" si="366"/>
        <v>57.650000000000006</v>
      </c>
      <c r="T2326" s="8">
        <f t="shared" si="367"/>
        <v>54.25</v>
      </c>
      <c r="U2326" s="7">
        <f t="shared" si="368"/>
        <v>54.816666666666663</v>
      </c>
      <c r="V2326" s="7">
        <f t="shared" si="369"/>
        <v>54.674999999999997</v>
      </c>
    </row>
    <row r="2327" spans="1:22" ht="13.5" x14ac:dyDescent="0.25">
      <c r="A2327" s="3">
        <f>RSI!A2327</f>
        <v>45390</v>
      </c>
      <c r="B2327" s="2">
        <f>RSI!B2327</f>
        <v>11.699</v>
      </c>
      <c r="C2327" s="2">
        <f>RSI!I2327</f>
        <v>77.76901291642416</v>
      </c>
      <c r="D2327" s="2">
        <f>MACD!E2327</f>
        <v>-0.26477099268552884</v>
      </c>
      <c r="E2327" s="2">
        <f>MACD!F2327</f>
        <v>-0.13068141435929731</v>
      </c>
      <c r="F2327" s="2">
        <f>'Moving Avg'!D2327</f>
        <v>10.9384</v>
      </c>
      <c r="G2327" s="2">
        <f>'Moving Avg'!F2327</f>
        <v>10.27725</v>
      </c>
      <c r="H2327" s="2">
        <f>'Moving Avg'!G2327</f>
        <v>9.8360600000000016</v>
      </c>
      <c r="I2327" s="2">
        <f>'Moving Avg'!H2327</f>
        <v>10.478050000000001</v>
      </c>
      <c r="J2327" s="5" t="str">
        <f>OBV!F2327</f>
        <v>BULLISH</v>
      </c>
      <c r="K2327" s="5" t="str">
        <f>OBV!G2327</f>
        <v>WEAK</v>
      </c>
      <c r="L2327" s="5" t="str">
        <f>OBV!H2327</f>
        <v>CONFIRMED BULLISH</v>
      </c>
      <c r="M2327" s="7">
        <f t="shared" si="360"/>
        <v>0</v>
      </c>
      <c r="N2327" s="7">
        <f t="shared" si="361"/>
        <v>100</v>
      </c>
      <c r="O2327" s="7">
        <f t="shared" si="362"/>
        <v>50</v>
      </c>
      <c r="P2327" s="7">
        <f t="shared" si="363"/>
        <v>67</v>
      </c>
      <c r="Q2327" s="8">
        <f t="shared" si="364"/>
        <v>52.55</v>
      </c>
      <c r="R2327" s="8">
        <f t="shared" si="365"/>
        <v>54.25</v>
      </c>
      <c r="S2327" s="8">
        <f t="shared" si="366"/>
        <v>57.650000000000006</v>
      </c>
      <c r="T2327" s="8">
        <f t="shared" si="367"/>
        <v>54.25</v>
      </c>
      <c r="U2327" s="7">
        <f t="shared" si="368"/>
        <v>54.816666666666663</v>
      </c>
      <c r="V2327" s="7">
        <f t="shared" si="369"/>
        <v>54.674999999999997</v>
      </c>
    </row>
    <row r="2328" spans="1:22" ht="13.5" x14ac:dyDescent="0.25">
      <c r="A2328" s="3">
        <f>RSI!A2328</f>
        <v>45394</v>
      </c>
      <c r="B2328" s="2">
        <f>RSI!B2328</f>
        <v>11.752000000000001</v>
      </c>
      <c r="C2328" s="2">
        <f>RSI!I2328</f>
        <v>78.219343884679915</v>
      </c>
      <c r="D2328" s="2">
        <f>MACD!E2328</f>
        <v>-0.34325544269445807</v>
      </c>
      <c r="E2328" s="2">
        <f>MACD!F2328</f>
        <v>-0.17319622002632945</v>
      </c>
      <c r="F2328" s="2">
        <f>'Moving Avg'!D2328</f>
        <v>11.232600000000001</v>
      </c>
      <c r="G2328" s="2">
        <f>'Moving Avg'!F2328</f>
        <v>10.36675</v>
      </c>
      <c r="H2328" s="2">
        <f>'Moving Avg'!G2328</f>
        <v>9.881260000000001</v>
      </c>
      <c r="I2328" s="2">
        <f>'Moving Avg'!H2328</f>
        <v>10.475745</v>
      </c>
      <c r="J2328" s="5" t="str">
        <f>OBV!F2328</f>
        <v>BULLISH</v>
      </c>
      <c r="K2328" s="5" t="str">
        <f>OBV!G2328</f>
        <v>WEAK</v>
      </c>
      <c r="L2328" s="5" t="str">
        <f>OBV!H2328</f>
        <v>CONFIRMED BULLISH</v>
      </c>
      <c r="M2328" s="7">
        <f t="shared" si="360"/>
        <v>0</v>
      </c>
      <c r="N2328" s="7">
        <f t="shared" si="361"/>
        <v>100</v>
      </c>
      <c r="O2328" s="7">
        <f t="shared" si="362"/>
        <v>50</v>
      </c>
      <c r="P2328" s="7">
        <f t="shared" si="363"/>
        <v>67</v>
      </c>
      <c r="Q2328" s="8">
        <f t="shared" si="364"/>
        <v>52.55</v>
      </c>
      <c r="R2328" s="8">
        <f t="shared" si="365"/>
        <v>54.25</v>
      </c>
      <c r="S2328" s="8">
        <f t="shared" si="366"/>
        <v>57.650000000000006</v>
      </c>
      <c r="T2328" s="8">
        <f t="shared" si="367"/>
        <v>54.25</v>
      </c>
      <c r="U2328" s="7">
        <f t="shared" si="368"/>
        <v>54.816666666666663</v>
      </c>
      <c r="V2328" s="7">
        <f t="shared" si="369"/>
        <v>54.674999999999997</v>
      </c>
    </row>
    <row r="2329" spans="1:22" ht="13.5" x14ac:dyDescent="0.25">
      <c r="A2329" s="3">
        <f>RSI!A2329</f>
        <v>45397</v>
      </c>
      <c r="B2329" s="2">
        <f>RSI!B2329</f>
        <v>11.743</v>
      </c>
      <c r="C2329" s="2">
        <f>RSI!I2329</f>
        <v>77.930653242235564</v>
      </c>
      <c r="D2329" s="2">
        <f>MACD!E2329</f>
        <v>-0.47363778452259986</v>
      </c>
      <c r="E2329" s="2">
        <f>MACD!F2329</f>
        <v>-0.23328453292558354</v>
      </c>
      <c r="F2329" s="2">
        <f>'Moving Avg'!D2329</f>
        <v>11.525</v>
      </c>
      <c r="G2329" s="2">
        <f>'Moving Avg'!F2329</f>
        <v>10.4443</v>
      </c>
      <c r="H2329" s="2">
        <f>'Moving Avg'!G2329</f>
        <v>9.9326600000000003</v>
      </c>
      <c r="I2329" s="2">
        <f>'Moving Avg'!H2329</f>
        <v>10.473749999999997</v>
      </c>
      <c r="J2329" s="5" t="str">
        <f>OBV!F2329</f>
        <v>BULLISH</v>
      </c>
      <c r="K2329" s="5" t="str">
        <f>OBV!G2329</f>
        <v>NEUTRAL</v>
      </c>
      <c r="L2329" s="5" t="str">
        <f>OBV!H2329</f>
        <v>CONFIRMED BULLISH</v>
      </c>
      <c r="M2329" s="7">
        <f t="shared" si="360"/>
        <v>0</v>
      </c>
      <c r="N2329" s="7">
        <f t="shared" si="361"/>
        <v>100</v>
      </c>
      <c r="O2329" s="7">
        <f t="shared" si="362"/>
        <v>50</v>
      </c>
      <c r="P2329" s="7">
        <f t="shared" si="363"/>
        <v>83.5</v>
      </c>
      <c r="Q2329" s="8">
        <f t="shared" si="364"/>
        <v>55.024999999999999</v>
      </c>
      <c r="R2329" s="8">
        <f t="shared" si="365"/>
        <v>58.375</v>
      </c>
      <c r="S2329" s="8">
        <f t="shared" si="366"/>
        <v>65.075000000000003</v>
      </c>
      <c r="T2329" s="8">
        <f t="shared" si="367"/>
        <v>58.375</v>
      </c>
      <c r="U2329" s="7">
        <f t="shared" si="368"/>
        <v>59.491666666666674</v>
      </c>
      <c r="V2329" s="7">
        <f t="shared" si="369"/>
        <v>59.212500000000006</v>
      </c>
    </row>
    <row r="2330" spans="1:22" ht="13.5" x14ac:dyDescent="0.25">
      <c r="A2330" s="3">
        <f>RSI!A2330</f>
        <v>45398</v>
      </c>
      <c r="B2330" s="2">
        <f>RSI!B2330</f>
        <v>11.646000000000001</v>
      </c>
      <c r="C2330" s="2">
        <f>RSI!I2330</f>
        <v>74.729372359210458</v>
      </c>
      <c r="D2330" s="2">
        <f>MACD!E2330</f>
        <v>-0.58610671006290893</v>
      </c>
      <c r="E2330" s="2">
        <f>MACD!F2330</f>
        <v>-0.30384896835304864</v>
      </c>
      <c r="F2330" s="2">
        <f>'Moving Avg'!D2330</f>
        <v>11.675800000000001</v>
      </c>
      <c r="G2330" s="2">
        <f>'Moving Avg'!F2330</f>
        <v>10.528500000000003</v>
      </c>
      <c r="H2330" s="2">
        <f>'Moving Avg'!G2330</f>
        <v>9.9759200000000003</v>
      </c>
      <c r="I2330" s="2">
        <f>'Moving Avg'!H2330</f>
        <v>10.471269999999997</v>
      </c>
      <c r="J2330" s="5" t="str">
        <f>OBV!F2330</f>
        <v>BULLISH</v>
      </c>
      <c r="K2330" s="5" t="str">
        <f>OBV!G2330</f>
        <v>NEUTRAL</v>
      </c>
      <c r="L2330" s="5" t="str">
        <f>OBV!H2330</f>
        <v>CONFIRMED BULLISH</v>
      </c>
      <c r="M2330" s="7">
        <f t="shared" si="360"/>
        <v>0</v>
      </c>
      <c r="N2330" s="7">
        <f t="shared" si="361"/>
        <v>100</v>
      </c>
      <c r="O2330" s="7">
        <f t="shared" si="362"/>
        <v>50</v>
      </c>
      <c r="P2330" s="7">
        <f t="shared" si="363"/>
        <v>83.5</v>
      </c>
      <c r="Q2330" s="8">
        <f t="shared" si="364"/>
        <v>55.024999999999999</v>
      </c>
      <c r="R2330" s="8">
        <f t="shared" si="365"/>
        <v>58.375</v>
      </c>
      <c r="S2330" s="8">
        <f t="shared" si="366"/>
        <v>65.075000000000003</v>
      </c>
      <c r="T2330" s="8">
        <f t="shared" si="367"/>
        <v>58.375</v>
      </c>
      <c r="U2330" s="7">
        <f t="shared" si="368"/>
        <v>59.491666666666674</v>
      </c>
      <c r="V2330" s="7">
        <f t="shared" si="369"/>
        <v>59.212500000000006</v>
      </c>
    </row>
    <row r="2331" spans="1:22" ht="13.5" x14ac:dyDescent="0.25">
      <c r="A2331" s="3">
        <f>RSI!A2331</f>
        <v>45399</v>
      </c>
      <c r="B2331" s="2">
        <f>RSI!B2331</f>
        <v>11.734</v>
      </c>
      <c r="C2331" s="2">
        <f>RSI!I2331</f>
        <v>75.704447027457519</v>
      </c>
      <c r="D2331" s="2">
        <f>MACD!E2331</f>
        <v>-0.64134468067069506</v>
      </c>
      <c r="E2331" s="2">
        <f>MACD!F2331</f>
        <v>-0.37134811081657793</v>
      </c>
      <c r="F2331" s="2">
        <f>'Moving Avg'!D2331</f>
        <v>11.7148</v>
      </c>
      <c r="G2331" s="2">
        <f>'Moving Avg'!F2331</f>
        <v>10.617100000000001</v>
      </c>
      <c r="H2331" s="2">
        <f>'Moving Avg'!G2331</f>
        <v>10.02802</v>
      </c>
      <c r="I2331" s="2">
        <f>'Moving Avg'!H2331</f>
        <v>10.468874999999995</v>
      </c>
      <c r="J2331" s="5" t="str">
        <f>OBV!F2331</f>
        <v>BULLISH</v>
      </c>
      <c r="K2331" s="5" t="str">
        <f>OBV!G2331</f>
        <v>NEUTRAL</v>
      </c>
      <c r="L2331" s="5" t="str">
        <f>OBV!H2331</f>
        <v>CONFIRMED BULLISH</v>
      </c>
      <c r="M2331" s="7">
        <f t="shared" si="360"/>
        <v>0</v>
      </c>
      <c r="N2331" s="7">
        <f t="shared" si="361"/>
        <v>100</v>
      </c>
      <c r="O2331" s="7">
        <f t="shared" si="362"/>
        <v>50</v>
      </c>
      <c r="P2331" s="7">
        <f t="shared" si="363"/>
        <v>83.5</v>
      </c>
      <c r="Q2331" s="8">
        <f t="shared" si="364"/>
        <v>55.024999999999999</v>
      </c>
      <c r="R2331" s="8">
        <f t="shared" si="365"/>
        <v>58.375</v>
      </c>
      <c r="S2331" s="8">
        <f t="shared" si="366"/>
        <v>65.075000000000003</v>
      </c>
      <c r="T2331" s="8">
        <f t="shared" si="367"/>
        <v>58.375</v>
      </c>
      <c r="U2331" s="7">
        <f t="shared" si="368"/>
        <v>59.491666666666674</v>
      </c>
      <c r="V2331" s="7">
        <f t="shared" si="369"/>
        <v>59.212500000000006</v>
      </c>
    </row>
    <row r="2332" spans="1:22" ht="13.5" x14ac:dyDescent="0.25">
      <c r="A2332" s="3">
        <f>RSI!A2332</f>
        <v>45400</v>
      </c>
      <c r="B2332" s="2">
        <f>RSI!B2332</f>
        <v>11.699</v>
      </c>
      <c r="C2332" s="2">
        <f>RSI!I2332</f>
        <v>74.473627412809179</v>
      </c>
      <c r="D2332" s="2">
        <f>MACD!E2332</f>
        <v>-0.68413973250676108</v>
      </c>
      <c r="E2332" s="2">
        <f>MACD!F2332</f>
        <v>-0.43390643515461458</v>
      </c>
      <c r="F2332" s="2">
        <f>'Moving Avg'!D2332</f>
        <v>11.7148</v>
      </c>
      <c r="G2332" s="2">
        <f>'Moving Avg'!F2332</f>
        <v>10.703500000000002</v>
      </c>
      <c r="H2332" s="2">
        <f>'Moving Avg'!G2332</f>
        <v>10.072699999999999</v>
      </c>
      <c r="I2332" s="2">
        <f>'Moving Avg'!H2332</f>
        <v>10.466439999999999</v>
      </c>
      <c r="J2332" s="5" t="str">
        <f>OBV!F2332</f>
        <v>BEARISH</v>
      </c>
      <c r="K2332" s="5" t="str">
        <f>OBV!G2332</f>
        <v>NEUTRAL</v>
      </c>
      <c r="L2332" s="5" t="str">
        <f>OBV!H2332</f>
        <v>NEUTRAL</v>
      </c>
      <c r="M2332" s="7">
        <f t="shared" si="360"/>
        <v>0</v>
      </c>
      <c r="N2332" s="7">
        <f t="shared" si="361"/>
        <v>100</v>
      </c>
      <c r="O2332" s="7">
        <f t="shared" si="362"/>
        <v>50</v>
      </c>
      <c r="P2332" s="7">
        <f t="shared" si="363"/>
        <v>16.5</v>
      </c>
      <c r="Q2332" s="8">
        <f t="shared" si="364"/>
        <v>44.975000000000001</v>
      </c>
      <c r="R2332" s="8">
        <f t="shared" si="365"/>
        <v>41.625</v>
      </c>
      <c r="S2332" s="8">
        <f t="shared" si="366"/>
        <v>34.924999999999997</v>
      </c>
      <c r="T2332" s="8">
        <f t="shared" si="367"/>
        <v>41.625</v>
      </c>
      <c r="U2332" s="7">
        <f t="shared" si="368"/>
        <v>40.508333333333333</v>
      </c>
      <c r="V2332" s="7">
        <f t="shared" si="369"/>
        <v>40.787499999999994</v>
      </c>
    </row>
    <row r="2333" spans="1:22" ht="13.5" x14ac:dyDescent="0.25">
      <c r="A2333" s="3">
        <f>RSI!A2333</f>
        <v>45401</v>
      </c>
      <c r="B2333" s="2">
        <f>RSI!B2333</f>
        <v>11.965</v>
      </c>
      <c r="C2333" s="2">
        <f>RSI!I2333</f>
        <v>77.471441504552359</v>
      </c>
      <c r="D2333" s="2">
        <f>MACD!E2333</f>
        <v>-0.74060719781983941</v>
      </c>
      <c r="E2333" s="2">
        <f>MACD!F2333</f>
        <v>-0.49524658768765956</v>
      </c>
      <c r="F2333" s="2">
        <f>'Moving Avg'!D2333</f>
        <v>11.757400000000001</v>
      </c>
      <c r="G2333" s="2">
        <f>'Moving Avg'!F2333</f>
        <v>10.8032</v>
      </c>
      <c r="H2333" s="2">
        <f>'Moving Avg'!G2333</f>
        <v>10.1227</v>
      </c>
      <c r="I2333" s="2">
        <f>'Moving Avg'!H2333</f>
        <v>10.465334999999998</v>
      </c>
      <c r="J2333" s="5" t="str">
        <f>OBV!F2333</f>
        <v>BEARISH</v>
      </c>
      <c r="K2333" s="5" t="str">
        <f>OBV!G2333</f>
        <v>NEUTRAL</v>
      </c>
      <c r="L2333" s="5" t="str">
        <f>OBV!H2333</f>
        <v>BEARISH DIVERGENCE</v>
      </c>
      <c r="M2333" s="7">
        <f t="shared" si="360"/>
        <v>0</v>
      </c>
      <c r="N2333" s="7">
        <f t="shared" si="361"/>
        <v>100</v>
      </c>
      <c r="O2333" s="7">
        <f t="shared" si="362"/>
        <v>50</v>
      </c>
      <c r="P2333" s="7">
        <f t="shared" si="363"/>
        <v>16.5</v>
      </c>
      <c r="Q2333" s="8">
        <f t="shared" si="364"/>
        <v>44.975000000000001</v>
      </c>
      <c r="R2333" s="8">
        <f t="shared" si="365"/>
        <v>41.625</v>
      </c>
      <c r="S2333" s="8">
        <f t="shared" si="366"/>
        <v>34.924999999999997</v>
      </c>
      <c r="T2333" s="8">
        <f t="shared" si="367"/>
        <v>41.625</v>
      </c>
      <c r="U2333" s="7">
        <f t="shared" si="368"/>
        <v>40.508333333333333</v>
      </c>
      <c r="V2333" s="7">
        <f t="shared" si="369"/>
        <v>40.787499999999994</v>
      </c>
    </row>
    <row r="2334" spans="1:22" ht="13.5" x14ac:dyDescent="0.25">
      <c r="A2334" s="3">
        <f>RSI!A2334</f>
        <v>45404</v>
      </c>
      <c r="B2334" s="2">
        <f>RSI!B2334</f>
        <v>12.212999999999999</v>
      </c>
      <c r="C2334" s="2">
        <f>RSI!I2334</f>
        <v>79.847706154809657</v>
      </c>
      <c r="D2334" s="2">
        <f>MACD!E2334</f>
        <v>-0.81396937494182708</v>
      </c>
      <c r="E2334" s="2">
        <f>MACD!F2334</f>
        <v>-0.55899114513849313</v>
      </c>
      <c r="F2334" s="2">
        <f>'Moving Avg'!D2334</f>
        <v>11.8514</v>
      </c>
      <c r="G2334" s="2">
        <f>'Moving Avg'!F2334</f>
        <v>10.904250000000003</v>
      </c>
      <c r="H2334" s="2">
        <f>'Moving Avg'!G2334</f>
        <v>10.18084</v>
      </c>
      <c r="I2334" s="2">
        <f>'Moving Avg'!H2334</f>
        <v>10.465469999999998</v>
      </c>
      <c r="J2334" s="5" t="str">
        <f>OBV!F2334</f>
        <v>BULLISH</v>
      </c>
      <c r="K2334" s="5" t="str">
        <f>OBV!G2334</f>
        <v>NEUTRAL</v>
      </c>
      <c r="L2334" s="5" t="str">
        <f>OBV!H2334</f>
        <v>CONFIRMED BULLISH</v>
      </c>
      <c r="M2334" s="7">
        <f t="shared" si="360"/>
        <v>0</v>
      </c>
      <c r="N2334" s="7">
        <f t="shared" si="361"/>
        <v>100</v>
      </c>
      <c r="O2334" s="7">
        <f t="shared" si="362"/>
        <v>50</v>
      </c>
      <c r="P2334" s="7">
        <f t="shared" si="363"/>
        <v>83.5</v>
      </c>
      <c r="Q2334" s="8">
        <f t="shared" si="364"/>
        <v>55.024999999999999</v>
      </c>
      <c r="R2334" s="8">
        <f t="shared" si="365"/>
        <v>58.375</v>
      </c>
      <c r="S2334" s="8">
        <f t="shared" si="366"/>
        <v>65.075000000000003</v>
      </c>
      <c r="T2334" s="8">
        <f t="shared" si="367"/>
        <v>58.375</v>
      </c>
      <c r="U2334" s="7">
        <f t="shared" si="368"/>
        <v>59.491666666666674</v>
      </c>
      <c r="V2334" s="7">
        <f t="shared" si="369"/>
        <v>59.212500000000006</v>
      </c>
    </row>
    <row r="2335" spans="1:22" ht="13.5" x14ac:dyDescent="0.25">
      <c r="A2335" s="3">
        <f>RSI!A2335</f>
        <v>45405</v>
      </c>
      <c r="B2335" s="2">
        <f>RSI!B2335</f>
        <v>12.124000000000001</v>
      </c>
      <c r="C2335" s="2">
        <f>RSI!I2335</f>
        <v>76.720227913081558</v>
      </c>
      <c r="D2335" s="2">
        <f>MACD!E2335</f>
        <v>-0.78359536129162777</v>
      </c>
      <c r="E2335" s="2">
        <f>MACD!F2335</f>
        <v>-0.60391198836912008</v>
      </c>
      <c r="F2335" s="2">
        <f>'Moving Avg'!D2335</f>
        <v>11.946999999999999</v>
      </c>
      <c r="G2335" s="2">
        <f>'Moving Avg'!F2335</f>
        <v>11.01815</v>
      </c>
      <c r="H2335" s="2">
        <f>'Moving Avg'!G2335</f>
        <v>10.23366</v>
      </c>
      <c r="I2335" s="2">
        <f>'Moving Avg'!H2335</f>
        <v>10.465779999999995</v>
      </c>
      <c r="J2335" s="5" t="str">
        <f>OBV!F2335</f>
        <v>BULLISH</v>
      </c>
      <c r="K2335" s="5" t="str">
        <f>OBV!G2335</f>
        <v>NEUTRAL</v>
      </c>
      <c r="L2335" s="5" t="str">
        <f>OBV!H2335</f>
        <v>CONFIRMED BULLISH</v>
      </c>
      <c r="M2335" s="7">
        <f t="shared" si="360"/>
        <v>0</v>
      </c>
      <c r="N2335" s="7">
        <f t="shared" si="361"/>
        <v>100</v>
      </c>
      <c r="O2335" s="7">
        <f t="shared" si="362"/>
        <v>50</v>
      </c>
      <c r="P2335" s="7">
        <f t="shared" si="363"/>
        <v>83.5</v>
      </c>
      <c r="Q2335" s="8">
        <f t="shared" si="364"/>
        <v>55.024999999999999</v>
      </c>
      <c r="R2335" s="8">
        <f t="shared" si="365"/>
        <v>58.375</v>
      </c>
      <c r="S2335" s="8">
        <f t="shared" si="366"/>
        <v>65.075000000000003</v>
      </c>
      <c r="T2335" s="8">
        <f t="shared" si="367"/>
        <v>58.375</v>
      </c>
      <c r="U2335" s="7">
        <f t="shared" si="368"/>
        <v>59.491666666666674</v>
      </c>
      <c r="V2335" s="7">
        <f t="shared" si="369"/>
        <v>59.212500000000006</v>
      </c>
    </row>
    <row r="2336" spans="1:22" ht="13.5" x14ac:dyDescent="0.25">
      <c r="A2336" s="3">
        <f>RSI!A2336</f>
        <v>45406</v>
      </c>
      <c r="B2336" s="2">
        <f>RSI!B2336</f>
        <v>12.47</v>
      </c>
      <c r="C2336" s="2">
        <f>RSI!I2336</f>
        <v>79.999928362516997</v>
      </c>
      <c r="D2336" s="2">
        <f>MACD!E2336</f>
        <v>-0.69099924961364501</v>
      </c>
      <c r="E2336" s="2">
        <f>MACD!F2336</f>
        <v>-0.62132944061802509</v>
      </c>
      <c r="F2336" s="2">
        <f>'Moving Avg'!D2336</f>
        <v>12.094200000000001</v>
      </c>
      <c r="G2336" s="2">
        <f>'Moving Avg'!F2336</f>
        <v>11.130700000000001</v>
      </c>
      <c r="H2336" s="2">
        <f>'Moving Avg'!G2336</f>
        <v>10.29162</v>
      </c>
      <c r="I2336" s="2">
        <f>'Moving Avg'!H2336</f>
        <v>10.467289999999993</v>
      </c>
      <c r="J2336" s="5" t="str">
        <f>OBV!F2336</f>
        <v>BULLISH</v>
      </c>
      <c r="K2336" s="5" t="str">
        <f>OBV!G2336</f>
        <v>NEUTRAL</v>
      </c>
      <c r="L2336" s="5" t="str">
        <f>OBV!H2336</f>
        <v>CONFIRMED BULLISH</v>
      </c>
      <c r="M2336" s="7">
        <f t="shared" si="360"/>
        <v>0</v>
      </c>
      <c r="N2336" s="7">
        <f t="shared" si="361"/>
        <v>100</v>
      </c>
      <c r="O2336" s="7">
        <f t="shared" si="362"/>
        <v>50</v>
      </c>
      <c r="P2336" s="7">
        <f t="shared" si="363"/>
        <v>83.5</v>
      </c>
      <c r="Q2336" s="8">
        <f t="shared" si="364"/>
        <v>55.024999999999999</v>
      </c>
      <c r="R2336" s="8">
        <f t="shared" si="365"/>
        <v>58.375</v>
      </c>
      <c r="S2336" s="8">
        <f t="shared" si="366"/>
        <v>65.075000000000003</v>
      </c>
      <c r="T2336" s="8">
        <f t="shared" si="367"/>
        <v>58.375</v>
      </c>
      <c r="U2336" s="7">
        <f t="shared" si="368"/>
        <v>59.491666666666674</v>
      </c>
      <c r="V2336" s="7">
        <f t="shared" si="369"/>
        <v>59.212500000000006</v>
      </c>
    </row>
    <row r="2337" spans="1:22" ht="13.5" x14ac:dyDescent="0.25">
      <c r="A2337" s="3">
        <f>RSI!A2337</f>
        <v>45407</v>
      </c>
      <c r="B2337" s="2">
        <f>RSI!B2337</f>
        <v>12.47</v>
      </c>
      <c r="C2337" s="2">
        <f>RSI!I2337</f>
        <v>79.999928362516997</v>
      </c>
      <c r="D2337" s="2">
        <f>MACD!E2337</f>
        <v>-0.59657210514099468</v>
      </c>
      <c r="E2337" s="2">
        <f>MACD!F2337</f>
        <v>-0.61637797352261903</v>
      </c>
      <c r="F2337" s="2">
        <f>'Moving Avg'!D2337</f>
        <v>12.2484</v>
      </c>
      <c r="G2337" s="2">
        <f>'Moving Avg'!F2337</f>
        <v>11.24325</v>
      </c>
      <c r="H2337" s="2">
        <f>'Moving Avg'!G2337</f>
        <v>10.349580000000001</v>
      </c>
      <c r="I2337" s="2">
        <f>'Moving Avg'!H2337</f>
        <v>10.468799999999993</v>
      </c>
      <c r="J2337" s="5" t="str">
        <f>OBV!F2337</f>
        <v>BULLISH</v>
      </c>
      <c r="K2337" s="5" t="str">
        <f>OBV!G2337</f>
        <v>NEUTRAL</v>
      </c>
      <c r="L2337" s="5" t="str">
        <f>OBV!H2337</f>
        <v>CONFIRMED BULLISH</v>
      </c>
      <c r="M2337" s="7">
        <f t="shared" si="360"/>
        <v>0</v>
      </c>
      <c r="N2337" s="7">
        <f t="shared" si="361"/>
        <v>0</v>
      </c>
      <c r="O2337" s="7">
        <f t="shared" si="362"/>
        <v>50</v>
      </c>
      <c r="P2337" s="7">
        <f t="shared" si="363"/>
        <v>83.5</v>
      </c>
      <c r="Q2337" s="8">
        <f t="shared" si="364"/>
        <v>20.024999999999999</v>
      </c>
      <c r="R2337" s="8">
        <f t="shared" si="365"/>
        <v>38.375</v>
      </c>
      <c r="S2337" s="8">
        <f t="shared" si="366"/>
        <v>50.075000000000003</v>
      </c>
      <c r="T2337" s="8">
        <f t="shared" si="367"/>
        <v>33.375</v>
      </c>
      <c r="U2337" s="7">
        <f t="shared" si="368"/>
        <v>36.158333333333331</v>
      </c>
      <c r="V2337" s="7">
        <f t="shared" si="369"/>
        <v>35.462499999999999</v>
      </c>
    </row>
    <row r="2338" spans="1:22" ht="13.5" x14ac:dyDescent="0.25">
      <c r="A2338" s="3">
        <f>RSI!A2338</f>
        <v>45408</v>
      </c>
      <c r="B2338" s="2">
        <f>RSI!B2338</f>
        <v>12.47</v>
      </c>
      <c r="C2338" s="2">
        <f>RSI!I2338</f>
        <v>79.999928362516997</v>
      </c>
      <c r="D2338" s="2">
        <f>MACD!E2338</f>
        <v>-0.51642466026765277</v>
      </c>
      <c r="E2338" s="2">
        <f>MACD!F2338</f>
        <v>-0.59638731087162578</v>
      </c>
      <c r="F2338" s="2">
        <f>'Moving Avg'!D2338</f>
        <v>12.349399999999999</v>
      </c>
      <c r="G2338" s="2">
        <f>'Moving Avg'!F2338</f>
        <v>11.3558</v>
      </c>
      <c r="H2338" s="2">
        <f>'Moving Avg'!G2338</f>
        <v>10.41286</v>
      </c>
      <c r="I2338" s="2">
        <f>'Moving Avg'!H2338</f>
        <v>10.470219999999991</v>
      </c>
      <c r="J2338" s="5" t="str">
        <f>OBV!F2338</f>
        <v>BULLISH</v>
      </c>
      <c r="K2338" s="5" t="str">
        <f>OBV!G2338</f>
        <v>NEUTRAL</v>
      </c>
      <c r="L2338" s="5" t="str">
        <f>OBV!H2338</f>
        <v>CONFIRMED BULLISH</v>
      </c>
      <c r="M2338" s="7">
        <f t="shared" si="360"/>
        <v>0</v>
      </c>
      <c r="N2338" s="7">
        <f t="shared" si="361"/>
        <v>0</v>
      </c>
      <c r="O2338" s="7">
        <f t="shared" si="362"/>
        <v>50</v>
      </c>
      <c r="P2338" s="7">
        <f t="shared" si="363"/>
        <v>83.5</v>
      </c>
      <c r="Q2338" s="8">
        <f t="shared" si="364"/>
        <v>20.024999999999999</v>
      </c>
      <c r="R2338" s="8">
        <f t="shared" si="365"/>
        <v>38.375</v>
      </c>
      <c r="S2338" s="8">
        <f t="shared" si="366"/>
        <v>50.075000000000003</v>
      </c>
      <c r="T2338" s="8">
        <f t="shared" si="367"/>
        <v>33.375</v>
      </c>
      <c r="U2338" s="7">
        <f t="shared" si="368"/>
        <v>36.158333333333331</v>
      </c>
      <c r="V2338" s="7">
        <f t="shared" si="369"/>
        <v>35.462499999999999</v>
      </c>
    </row>
    <row r="2339" spans="1:22" ht="13.5" x14ac:dyDescent="0.25">
      <c r="A2339" s="3">
        <f>RSI!A2339</f>
        <v>45411</v>
      </c>
      <c r="B2339" s="2">
        <f>RSI!B2339</f>
        <v>12.47</v>
      </c>
      <c r="C2339" s="2">
        <f>RSI!I2339</f>
        <v>79.999928362516997</v>
      </c>
      <c r="D2339" s="2">
        <f>MACD!E2339</f>
        <v>-0.45731284835528996</v>
      </c>
      <c r="E2339" s="2">
        <f>MACD!F2339</f>
        <v>-0.5685724183683587</v>
      </c>
      <c r="F2339" s="2">
        <f>'Moving Avg'!D2339</f>
        <v>12.4008</v>
      </c>
      <c r="G2339" s="2">
        <f>'Moving Avg'!F2339</f>
        <v>11.486549999999999</v>
      </c>
      <c r="H2339" s="2">
        <f>'Moving Avg'!G2339</f>
        <v>10.474380000000002</v>
      </c>
      <c r="I2339" s="2">
        <f>'Moving Avg'!H2339</f>
        <v>10.47163999999999</v>
      </c>
      <c r="J2339" s="5" t="str">
        <f>OBV!F2339</f>
        <v>BEARISH</v>
      </c>
      <c r="K2339" s="5" t="str">
        <f>OBV!G2339</f>
        <v>NEUTRAL</v>
      </c>
      <c r="L2339" s="5" t="str">
        <f>OBV!H2339</f>
        <v>BEARISH DIVERGENCE</v>
      </c>
      <c r="M2339" s="7">
        <f t="shared" si="360"/>
        <v>0</v>
      </c>
      <c r="N2339" s="7">
        <f t="shared" si="361"/>
        <v>0</v>
      </c>
      <c r="O2339" s="7">
        <f t="shared" si="362"/>
        <v>50</v>
      </c>
      <c r="P2339" s="7">
        <f t="shared" si="363"/>
        <v>16.5</v>
      </c>
      <c r="Q2339" s="8">
        <f t="shared" si="364"/>
        <v>9.9749999999999996</v>
      </c>
      <c r="R2339" s="8">
        <f t="shared" si="365"/>
        <v>21.625</v>
      </c>
      <c r="S2339" s="8">
        <f t="shared" si="366"/>
        <v>19.925000000000001</v>
      </c>
      <c r="T2339" s="8">
        <f t="shared" si="367"/>
        <v>16.625</v>
      </c>
      <c r="U2339" s="7">
        <f t="shared" si="368"/>
        <v>17.175000000000001</v>
      </c>
      <c r="V2339" s="7">
        <f t="shared" si="369"/>
        <v>17.037500000000001</v>
      </c>
    </row>
    <row r="2340" spans="1:22" ht="13.5" x14ac:dyDescent="0.25">
      <c r="A2340" s="3">
        <f>RSI!A2340</f>
        <v>45412</v>
      </c>
      <c r="B2340" s="2">
        <f>RSI!B2340</f>
        <v>12.496</v>
      </c>
      <c r="C2340" s="2">
        <f>RSI!I2340</f>
        <v>80.280718930351838</v>
      </c>
      <c r="D2340" s="2">
        <f>MACD!E2340</f>
        <v>-0.43092253590708118</v>
      </c>
      <c r="E2340" s="2">
        <f>MACD!F2340</f>
        <v>-0.54104244187610329</v>
      </c>
      <c r="F2340" s="2">
        <f>'Moving Avg'!D2340</f>
        <v>12.475200000000001</v>
      </c>
      <c r="G2340" s="2">
        <f>'Moving Avg'!F2340</f>
        <v>11.619049999999998</v>
      </c>
      <c r="H2340" s="2">
        <f>'Moving Avg'!G2340</f>
        <v>10.536420000000003</v>
      </c>
      <c r="I2340" s="2">
        <f>'Moving Avg'!H2340</f>
        <v>10.473189999999994</v>
      </c>
      <c r="J2340" s="5" t="str">
        <f>OBV!F2340</f>
        <v>BULLISH</v>
      </c>
      <c r="K2340" s="5" t="str">
        <f>OBV!G2340</f>
        <v>NEUTRAL</v>
      </c>
      <c r="L2340" s="5" t="str">
        <f>OBV!H2340</f>
        <v>CONFIRMED BULLISH</v>
      </c>
      <c r="M2340" s="7">
        <f t="shared" si="360"/>
        <v>0</v>
      </c>
      <c r="N2340" s="7">
        <f t="shared" si="361"/>
        <v>0</v>
      </c>
      <c r="O2340" s="7">
        <f t="shared" si="362"/>
        <v>50</v>
      </c>
      <c r="P2340" s="7">
        <f t="shared" si="363"/>
        <v>83.5</v>
      </c>
      <c r="Q2340" s="8">
        <f t="shared" si="364"/>
        <v>20.024999999999999</v>
      </c>
      <c r="R2340" s="8">
        <f t="shared" si="365"/>
        <v>38.375</v>
      </c>
      <c r="S2340" s="8">
        <f t="shared" si="366"/>
        <v>50.075000000000003</v>
      </c>
      <c r="T2340" s="8">
        <f t="shared" si="367"/>
        <v>33.375</v>
      </c>
      <c r="U2340" s="7">
        <f t="shared" si="368"/>
        <v>36.158333333333331</v>
      </c>
      <c r="V2340" s="7">
        <f t="shared" si="369"/>
        <v>35.462499999999999</v>
      </c>
    </row>
    <row r="2341" spans="1:22" ht="13.5" x14ac:dyDescent="0.25">
      <c r="A2341" s="3">
        <f>RSI!A2341</f>
        <v>45414</v>
      </c>
      <c r="B2341" s="2">
        <f>RSI!B2341</f>
        <v>12.585000000000001</v>
      </c>
      <c r="C2341" s="2">
        <f>RSI!I2341</f>
        <v>81.251069797332036</v>
      </c>
      <c r="D2341" s="2">
        <f>MACD!E2341</f>
        <v>-0.40807630779629633</v>
      </c>
      <c r="E2341" s="2">
        <f>MACD!F2341</f>
        <v>-0.51444921506014196</v>
      </c>
      <c r="F2341" s="2">
        <f>'Moving Avg'!D2341</f>
        <v>12.498200000000001</v>
      </c>
      <c r="G2341" s="2">
        <f>'Moving Avg'!F2341</f>
        <v>11.738699999999998</v>
      </c>
      <c r="H2341" s="2">
        <f>'Moving Avg'!G2341</f>
        <v>10.602000000000006</v>
      </c>
      <c r="I2341" s="2">
        <f>'Moving Avg'!H2341</f>
        <v>10.474959999999994</v>
      </c>
      <c r="J2341" s="5" t="str">
        <f>OBV!F2341</f>
        <v>BULLISH</v>
      </c>
      <c r="K2341" s="5" t="str">
        <f>OBV!G2341</f>
        <v>NEUTRAL</v>
      </c>
      <c r="L2341" s="5" t="str">
        <f>OBV!H2341</f>
        <v>CONFIRMED BULLISH</v>
      </c>
      <c r="M2341" s="7">
        <f t="shared" si="360"/>
        <v>0</v>
      </c>
      <c r="N2341" s="7">
        <f t="shared" si="361"/>
        <v>0</v>
      </c>
      <c r="O2341" s="7">
        <f t="shared" si="362"/>
        <v>50</v>
      </c>
      <c r="P2341" s="7">
        <f t="shared" si="363"/>
        <v>83.5</v>
      </c>
      <c r="Q2341" s="8">
        <f t="shared" si="364"/>
        <v>20.024999999999999</v>
      </c>
      <c r="R2341" s="8">
        <f t="shared" si="365"/>
        <v>38.375</v>
      </c>
      <c r="S2341" s="8">
        <f t="shared" si="366"/>
        <v>50.075000000000003</v>
      </c>
      <c r="T2341" s="8">
        <f t="shared" si="367"/>
        <v>33.375</v>
      </c>
      <c r="U2341" s="7">
        <f t="shared" si="368"/>
        <v>36.158333333333331</v>
      </c>
      <c r="V2341" s="7">
        <f t="shared" si="369"/>
        <v>35.462499999999999</v>
      </c>
    </row>
    <row r="2342" spans="1:22" ht="13.5" x14ac:dyDescent="0.25">
      <c r="A2342" s="3">
        <f>RSI!A2342</f>
        <v>45415</v>
      </c>
      <c r="B2342" s="2">
        <f>RSI!B2342</f>
        <v>12.47</v>
      </c>
      <c r="C2342" s="2">
        <f>RSI!I2342</f>
        <v>76.04397989071154</v>
      </c>
      <c r="D2342" s="2">
        <f>MACD!E2342</f>
        <v>-0.39209050163774606</v>
      </c>
      <c r="E2342" s="2">
        <f>MACD!F2342</f>
        <v>-0.4899774723756628</v>
      </c>
      <c r="F2342" s="2">
        <f>'Moving Avg'!D2342</f>
        <v>12.498200000000001</v>
      </c>
      <c r="G2342" s="2">
        <f>'Moving Avg'!F2342</f>
        <v>11.84995</v>
      </c>
      <c r="H2342" s="2">
        <f>'Moving Avg'!G2342</f>
        <v>10.663520000000004</v>
      </c>
      <c r="I2342" s="2">
        <f>'Moving Avg'!H2342</f>
        <v>10.476154999999995</v>
      </c>
      <c r="J2342" s="5" t="str">
        <f>OBV!F2342</f>
        <v>BULLISH</v>
      </c>
      <c r="K2342" s="5" t="str">
        <f>OBV!G2342</f>
        <v>NEUTRAL</v>
      </c>
      <c r="L2342" s="5" t="str">
        <f>OBV!H2342</f>
        <v>NEUTRAL</v>
      </c>
      <c r="M2342" s="7">
        <f t="shared" si="360"/>
        <v>0</v>
      </c>
      <c r="N2342" s="7">
        <f t="shared" si="361"/>
        <v>0</v>
      </c>
      <c r="O2342" s="7">
        <f t="shared" si="362"/>
        <v>50</v>
      </c>
      <c r="P2342" s="7">
        <f t="shared" si="363"/>
        <v>49.5</v>
      </c>
      <c r="Q2342" s="8">
        <f t="shared" si="364"/>
        <v>14.925000000000001</v>
      </c>
      <c r="R2342" s="8">
        <f t="shared" si="365"/>
        <v>29.875</v>
      </c>
      <c r="S2342" s="8">
        <f t="shared" si="366"/>
        <v>34.775000000000006</v>
      </c>
      <c r="T2342" s="8">
        <f t="shared" si="367"/>
        <v>24.875</v>
      </c>
      <c r="U2342" s="7">
        <f t="shared" si="368"/>
        <v>26.525000000000002</v>
      </c>
      <c r="V2342" s="7">
        <f t="shared" si="369"/>
        <v>26.112500000000001</v>
      </c>
    </row>
    <row r="2343" spans="1:22" ht="13.5" x14ac:dyDescent="0.25">
      <c r="A2343" s="3">
        <f>RSI!A2343</f>
        <v>45418</v>
      </c>
      <c r="B2343" s="2">
        <f>RSI!B2343</f>
        <v>12.629</v>
      </c>
      <c r="C2343" s="2">
        <f>RSI!I2343</f>
        <v>78.130790521246922</v>
      </c>
      <c r="D2343" s="2">
        <f>MACD!E2343</f>
        <v>-0.35473876744927679</v>
      </c>
      <c r="E2343" s="2">
        <f>MACD!F2343</f>
        <v>-0.46292973139038562</v>
      </c>
      <c r="F2343" s="2">
        <f>'Moving Avg'!D2343</f>
        <v>12.53</v>
      </c>
      <c r="G2343" s="2">
        <f>'Moving Avg'!F2343</f>
        <v>11.96735</v>
      </c>
      <c r="H2343" s="2">
        <f>'Moving Avg'!G2343</f>
        <v>10.724660000000002</v>
      </c>
      <c r="I2343" s="2">
        <f>'Moving Avg'!H2343</f>
        <v>10.478144999999992</v>
      </c>
      <c r="J2343" s="5" t="str">
        <f>OBV!F2343</f>
        <v>BULLISH</v>
      </c>
      <c r="K2343" s="5" t="str">
        <f>OBV!G2343</f>
        <v>NEUTRAL</v>
      </c>
      <c r="L2343" s="5" t="str">
        <f>OBV!H2343</f>
        <v>CONFIRMED BULLISH</v>
      </c>
      <c r="M2343" s="7">
        <f t="shared" si="360"/>
        <v>0</v>
      </c>
      <c r="N2343" s="7">
        <f t="shared" si="361"/>
        <v>0</v>
      </c>
      <c r="O2343" s="7">
        <f t="shared" si="362"/>
        <v>50</v>
      </c>
      <c r="P2343" s="7">
        <f t="shared" si="363"/>
        <v>83.5</v>
      </c>
      <c r="Q2343" s="8">
        <f t="shared" si="364"/>
        <v>20.024999999999999</v>
      </c>
      <c r="R2343" s="8">
        <f t="shared" si="365"/>
        <v>38.375</v>
      </c>
      <c r="S2343" s="8">
        <f t="shared" si="366"/>
        <v>50.075000000000003</v>
      </c>
      <c r="T2343" s="8">
        <f t="shared" si="367"/>
        <v>33.375</v>
      </c>
      <c r="U2343" s="7">
        <f t="shared" si="368"/>
        <v>36.158333333333331</v>
      </c>
      <c r="V2343" s="7">
        <f t="shared" si="369"/>
        <v>35.462499999999999</v>
      </c>
    </row>
    <row r="2344" spans="1:22" ht="13.5" x14ac:dyDescent="0.25">
      <c r="A2344" s="3">
        <f>RSI!A2344</f>
        <v>45419</v>
      </c>
      <c r="B2344" s="2">
        <f>RSI!B2344</f>
        <v>12.496</v>
      </c>
      <c r="C2344" s="2">
        <f>RSI!I2344</f>
        <v>72.445908763273493</v>
      </c>
      <c r="D2344" s="2">
        <f>MACD!E2344</f>
        <v>-0.28099323476658178</v>
      </c>
      <c r="E2344" s="2">
        <f>MACD!F2344</f>
        <v>-0.42654243206562492</v>
      </c>
      <c r="F2344" s="2">
        <f>'Moving Avg'!D2344</f>
        <v>12.5352</v>
      </c>
      <c r="G2344" s="2">
        <f>'Moving Avg'!F2344</f>
        <v>12.078100000000001</v>
      </c>
      <c r="H2344" s="2">
        <f>'Moving Avg'!G2344</f>
        <v>10.786860000000001</v>
      </c>
      <c r="I2344" s="2">
        <f>'Moving Avg'!H2344</f>
        <v>10.479559999999994</v>
      </c>
      <c r="J2344" s="5" t="str">
        <f>OBV!F2344</f>
        <v>BULLISH</v>
      </c>
      <c r="K2344" s="5" t="str">
        <f>OBV!G2344</f>
        <v>NEUTRAL</v>
      </c>
      <c r="L2344" s="5" t="str">
        <f>OBV!H2344</f>
        <v>CONFIRMED BULLISH</v>
      </c>
      <c r="M2344" s="7">
        <f t="shared" si="360"/>
        <v>0</v>
      </c>
      <c r="N2344" s="7">
        <f t="shared" si="361"/>
        <v>0</v>
      </c>
      <c r="O2344" s="7">
        <f t="shared" si="362"/>
        <v>50</v>
      </c>
      <c r="P2344" s="7">
        <f t="shared" si="363"/>
        <v>83.5</v>
      </c>
      <c r="Q2344" s="8">
        <f t="shared" si="364"/>
        <v>20.024999999999999</v>
      </c>
      <c r="R2344" s="8">
        <f t="shared" si="365"/>
        <v>38.375</v>
      </c>
      <c r="S2344" s="8">
        <f t="shared" si="366"/>
        <v>50.075000000000003</v>
      </c>
      <c r="T2344" s="8">
        <f t="shared" si="367"/>
        <v>33.375</v>
      </c>
      <c r="U2344" s="7">
        <f t="shared" si="368"/>
        <v>36.158333333333331</v>
      </c>
      <c r="V2344" s="7">
        <f t="shared" si="369"/>
        <v>35.462499999999999</v>
      </c>
    </row>
    <row r="2345" spans="1:22" ht="13.5" x14ac:dyDescent="0.25">
      <c r="A2345" s="3">
        <f>RSI!A2345</f>
        <v>45420</v>
      </c>
      <c r="B2345" s="2">
        <f>RSI!B2345</f>
        <v>12.47</v>
      </c>
      <c r="C2345" s="2">
        <f>RSI!I2345</f>
        <v>71.352915881740387</v>
      </c>
      <c r="D2345" s="2">
        <f>MACD!E2345</f>
        <v>-0.23500464665601761</v>
      </c>
      <c r="E2345" s="2">
        <f>MACD!F2345</f>
        <v>-0.38823487498370352</v>
      </c>
      <c r="F2345" s="2">
        <f>'Moving Avg'!D2345</f>
        <v>12.53</v>
      </c>
      <c r="G2345" s="2">
        <f>'Moving Avg'!F2345</f>
        <v>12.157</v>
      </c>
      <c r="H2345" s="2">
        <f>'Moving Avg'!G2345</f>
        <v>10.850320000000002</v>
      </c>
      <c r="I2345" s="2">
        <f>'Moving Avg'!H2345</f>
        <v>10.480799999999995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  <c r="M2345" s="7">
        <f t="shared" si="360"/>
        <v>0</v>
      </c>
      <c r="N2345" s="7">
        <f t="shared" si="361"/>
        <v>0</v>
      </c>
      <c r="O2345" s="7">
        <f t="shared" si="362"/>
        <v>50</v>
      </c>
      <c r="P2345" s="7">
        <f t="shared" si="363"/>
        <v>16.5</v>
      </c>
      <c r="Q2345" s="8">
        <f t="shared" si="364"/>
        <v>9.9749999999999996</v>
      </c>
      <c r="R2345" s="8">
        <f t="shared" si="365"/>
        <v>21.625</v>
      </c>
      <c r="S2345" s="8">
        <f t="shared" si="366"/>
        <v>19.925000000000001</v>
      </c>
      <c r="T2345" s="8">
        <f t="shared" si="367"/>
        <v>16.625</v>
      </c>
      <c r="U2345" s="7">
        <f t="shared" si="368"/>
        <v>17.175000000000001</v>
      </c>
      <c r="V2345" s="7">
        <f t="shared" si="369"/>
        <v>17.037500000000001</v>
      </c>
    </row>
    <row r="2346" spans="1:22" ht="13.5" x14ac:dyDescent="0.25">
      <c r="A2346" s="3">
        <f>RSI!A2346</f>
        <v>45421</v>
      </c>
      <c r="B2346" s="2">
        <f>RSI!B2346</f>
        <v>12.541</v>
      </c>
      <c r="C2346" s="2">
        <f>RSI!I2346</f>
        <v>72.569941947157972</v>
      </c>
      <c r="D2346" s="2">
        <f>MACD!E2346</f>
        <v>-0.15226709589525278</v>
      </c>
      <c r="E2346" s="2">
        <f>MACD!F2346</f>
        <v>-0.34104131916601338</v>
      </c>
      <c r="F2346" s="2">
        <f>'Moving Avg'!D2346</f>
        <v>12.521199999999999</v>
      </c>
      <c r="G2346" s="2">
        <f>'Moving Avg'!F2346</f>
        <v>12.207100000000001</v>
      </c>
      <c r="H2346" s="2">
        <f>'Moving Avg'!G2346</f>
        <v>10.910940000000005</v>
      </c>
      <c r="I2346" s="2">
        <f>'Moving Avg'!H2346</f>
        <v>10.482394999999997</v>
      </c>
      <c r="J2346" s="5" t="str">
        <f>OBV!F2346</f>
        <v>BEARISH</v>
      </c>
      <c r="K2346" s="5" t="str">
        <f>OBV!G2346</f>
        <v>NEUTRAL</v>
      </c>
      <c r="L2346" s="5" t="str">
        <f>OBV!H2346</f>
        <v>CONFIRMED BEARISH</v>
      </c>
      <c r="M2346" s="7">
        <f t="shared" si="360"/>
        <v>0</v>
      </c>
      <c r="N2346" s="7">
        <f t="shared" si="361"/>
        <v>0</v>
      </c>
      <c r="O2346" s="7">
        <f t="shared" si="362"/>
        <v>50</v>
      </c>
      <c r="P2346" s="7">
        <f t="shared" si="363"/>
        <v>16.5</v>
      </c>
      <c r="Q2346" s="8">
        <f t="shared" si="364"/>
        <v>9.9749999999999996</v>
      </c>
      <c r="R2346" s="8">
        <f t="shared" si="365"/>
        <v>21.625</v>
      </c>
      <c r="S2346" s="8">
        <f t="shared" si="366"/>
        <v>19.925000000000001</v>
      </c>
      <c r="T2346" s="8">
        <f t="shared" si="367"/>
        <v>16.625</v>
      </c>
      <c r="U2346" s="7">
        <f t="shared" si="368"/>
        <v>17.175000000000001</v>
      </c>
      <c r="V2346" s="7">
        <f t="shared" si="369"/>
        <v>17.037500000000001</v>
      </c>
    </row>
    <row r="2347" spans="1:22" ht="13.5" x14ac:dyDescent="0.25">
      <c r="A2347" s="3">
        <f>RSI!A2347</f>
        <v>45422</v>
      </c>
      <c r="B2347" s="2">
        <f>RSI!B2347</f>
        <v>12.56</v>
      </c>
      <c r="C2347" s="2">
        <f>RSI!I2347</f>
        <v>72.90171506724036</v>
      </c>
      <c r="D2347" s="2">
        <f>MACD!E2347</f>
        <v>-8.7925515146558553E-2</v>
      </c>
      <c r="E2347" s="2">
        <f>MACD!F2347</f>
        <v>-0.29041815836212242</v>
      </c>
      <c r="F2347" s="2">
        <f>'Moving Avg'!D2347</f>
        <v>12.539199999999999</v>
      </c>
      <c r="G2347" s="2">
        <f>'Moving Avg'!F2347</f>
        <v>12.250150000000001</v>
      </c>
      <c r="H2347" s="2">
        <f>'Moving Avg'!G2347</f>
        <v>10.976020000000004</v>
      </c>
      <c r="I2347" s="2">
        <f>'Moving Avg'!H2347</f>
        <v>10.483954999999996</v>
      </c>
      <c r="J2347" s="5" t="str">
        <f>OBV!F2347</f>
        <v>BEARISH</v>
      </c>
      <c r="K2347" s="5" t="str">
        <f>OBV!G2347</f>
        <v>NEUTRAL</v>
      </c>
      <c r="L2347" s="5" t="str">
        <f>OBV!H2347</f>
        <v>CONFIRMED BEARISH</v>
      </c>
      <c r="M2347" s="7">
        <f t="shared" si="360"/>
        <v>0</v>
      </c>
      <c r="N2347" s="7">
        <f t="shared" si="361"/>
        <v>0</v>
      </c>
      <c r="O2347" s="7">
        <f t="shared" si="362"/>
        <v>50</v>
      </c>
      <c r="P2347" s="7">
        <f t="shared" si="363"/>
        <v>16.5</v>
      </c>
      <c r="Q2347" s="8">
        <f t="shared" si="364"/>
        <v>9.9749999999999996</v>
      </c>
      <c r="R2347" s="8">
        <f t="shared" si="365"/>
        <v>21.625</v>
      </c>
      <c r="S2347" s="8">
        <f t="shared" si="366"/>
        <v>19.925000000000001</v>
      </c>
      <c r="T2347" s="8">
        <f t="shared" si="367"/>
        <v>16.625</v>
      </c>
      <c r="U2347" s="7">
        <f t="shared" si="368"/>
        <v>17.175000000000001</v>
      </c>
      <c r="V2347" s="7">
        <f t="shared" si="369"/>
        <v>17.037500000000001</v>
      </c>
    </row>
    <row r="2348" spans="1:22" ht="13.5" x14ac:dyDescent="0.25">
      <c r="A2348" s="3">
        <f>RSI!A2348</f>
        <v>45425</v>
      </c>
      <c r="B2348" s="2">
        <f>RSI!B2348</f>
        <v>12.541</v>
      </c>
      <c r="C2348" s="2">
        <f>RSI!I2348</f>
        <v>71.964333389414691</v>
      </c>
      <c r="D2348" s="2">
        <f>MACD!E2348</f>
        <v>-3.6131678205029161E-2</v>
      </c>
      <c r="E2348" s="2">
        <f>MACD!F2348</f>
        <v>-0.23956086233070378</v>
      </c>
      <c r="F2348" s="2">
        <f>'Moving Avg'!D2348</f>
        <v>12.521600000000001</v>
      </c>
      <c r="G2348" s="2">
        <f>'Moving Avg'!F2348</f>
        <v>12.2896</v>
      </c>
      <c r="H2348" s="2">
        <f>'Moving Avg'!G2348</f>
        <v>11.040720000000004</v>
      </c>
      <c r="I2348" s="2">
        <f>'Moving Avg'!H2348</f>
        <v>10.48542</v>
      </c>
      <c r="J2348" s="5" t="str">
        <f>OBV!F2348</f>
        <v>BEARISH</v>
      </c>
      <c r="K2348" s="5" t="str">
        <f>OBV!G2348</f>
        <v>STRONG</v>
      </c>
      <c r="L2348" s="5" t="str">
        <f>OBV!H2348</f>
        <v>CONFIRMED BEARISH</v>
      </c>
      <c r="M2348" s="7">
        <f t="shared" si="360"/>
        <v>0</v>
      </c>
      <c r="N2348" s="7">
        <f t="shared" si="361"/>
        <v>0</v>
      </c>
      <c r="O2348" s="7">
        <f t="shared" si="362"/>
        <v>50</v>
      </c>
      <c r="P2348" s="7">
        <f t="shared" si="363"/>
        <v>33</v>
      </c>
      <c r="Q2348" s="8">
        <f t="shared" si="364"/>
        <v>12.45</v>
      </c>
      <c r="R2348" s="8">
        <f t="shared" si="365"/>
        <v>25.75</v>
      </c>
      <c r="S2348" s="8">
        <f t="shared" si="366"/>
        <v>27.35</v>
      </c>
      <c r="T2348" s="8">
        <f t="shared" si="367"/>
        <v>20.75</v>
      </c>
      <c r="U2348" s="7">
        <f t="shared" si="368"/>
        <v>21.850000000000005</v>
      </c>
      <c r="V2348" s="7">
        <f t="shared" si="369"/>
        <v>21.575000000000003</v>
      </c>
    </row>
    <row r="2349" spans="1:22" ht="13.5" x14ac:dyDescent="0.25">
      <c r="A2349" s="3">
        <f>RSI!A2349</f>
        <v>45426</v>
      </c>
      <c r="B2349" s="2">
        <f>RSI!B2349</f>
        <v>12.204000000000001</v>
      </c>
      <c r="C2349" s="2">
        <f>RSI!I2349</f>
        <v>57.77453678388369</v>
      </c>
      <c r="D2349" s="2">
        <f>MACD!E2349</f>
        <v>2.9013141942382248E-2</v>
      </c>
      <c r="E2349" s="2">
        <f>MACD!F2349</f>
        <v>-0.18584606147608659</v>
      </c>
      <c r="F2349" s="2">
        <f>'Moving Avg'!D2349</f>
        <v>12.463200000000002</v>
      </c>
      <c r="G2349" s="2">
        <f>'Moving Avg'!F2349</f>
        <v>12.312650000000001</v>
      </c>
      <c r="H2349" s="2">
        <f>'Moving Avg'!G2349</f>
        <v>11.094260000000004</v>
      </c>
      <c r="I2349" s="2">
        <f>'Moving Avg'!H2349</f>
        <v>10.485199999999999</v>
      </c>
      <c r="J2349" s="5" t="str">
        <f>OBV!F2349</f>
        <v>BEARISH</v>
      </c>
      <c r="K2349" s="5" t="str">
        <f>OBV!G2349</f>
        <v>NEUTRAL</v>
      </c>
      <c r="L2349" s="5" t="str">
        <f>OBV!H2349</f>
        <v>CONFIRMED BEARISH</v>
      </c>
      <c r="M2349" s="7">
        <f t="shared" si="360"/>
        <v>25</v>
      </c>
      <c r="N2349" s="7">
        <f t="shared" si="361"/>
        <v>0</v>
      </c>
      <c r="O2349" s="7">
        <f t="shared" si="362"/>
        <v>50</v>
      </c>
      <c r="P2349" s="7">
        <f t="shared" si="363"/>
        <v>16.5</v>
      </c>
      <c r="Q2349" s="8">
        <f t="shared" si="364"/>
        <v>18.725000000000001</v>
      </c>
      <c r="R2349" s="8">
        <f t="shared" si="365"/>
        <v>26.625</v>
      </c>
      <c r="S2349" s="8">
        <f t="shared" si="366"/>
        <v>23.675000000000001</v>
      </c>
      <c r="T2349" s="8">
        <f t="shared" si="367"/>
        <v>22.875</v>
      </c>
      <c r="U2349" s="7">
        <f t="shared" si="368"/>
        <v>23.008333333333336</v>
      </c>
      <c r="V2349" s="7">
        <f t="shared" si="369"/>
        <v>22.975000000000001</v>
      </c>
    </row>
    <row r="2350" spans="1:22" ht="13.5" x14ac:dyDescent="0.25">
      <c r="A2350" s="3">
        <f>RSI!A2350</f>
        <v>45427</v>
      </c>
      <c r="B2350" s="2">
        <f>RSI!B2350</f>
        <v>12.108000000000001</v>
      </c>
      <c r="C2350" s="2">
        <f>RSI!I2350</f>
        <v>54.479086988663397</v>
      </c>
      <c r="D2350" s="2">
        <f>MACD!E2350</f>
        <v>9.3864346993003167E-2</v>
      </c>
      <c r="E2350" s="2">
        <f>MACD!F2350</f>
        <v>-0.12990397978226864</v>
      </c>
      <c r="F2350" s="2">
        <f>'Moving Avg'!D2350</f>
        <v>12.390799999999999</v>
      </c>
      <c r="G2350" s="2">
        <f>'Moving Avg'!F2350</f>
        <v>12.335750000000001</v>
      </c>
      <c r="H2350" s="2">
        <f>'Moving Avg'!G2350</f>
        <v>11.142320000000002</v>
      </c>
      <c r="I2350" s="2">
        <f>'Moving Avg'!H2350</f>
        <v>10.484545000000001</v>
      </c>
      <c r="J2350" s="5" t="str">
        <f>OBV!F2350</f>
        <v>BEARISH</v>
      </c>
      <c r="K2350" s="5" t="str">
        <f>OBV!G2350</f>
        <v>NEUTRAL</v>
      </c>
      <c r="L2350" s="5" t="str">
        <f>OBV!H2350</f>
        <v>CONFIRMED BEARISH</v>
      </c>
      <c r="M2350" s="7">
        <f t="shared" si="360"/>
        <v>25</v>
      </c>
      <c r="N2350" s="7">
        <f t="shared" si="361"/>
        <v>0</v>
      </c>
      <c r="O2350" s="7">
        <f t="shared" si="362"/>
        <v>50</v>
      </c>
      <c r="P2350" s="7">
        <f t="shared" si="363"/>
        <v>16.5</v>
      </c>
      <c r="Q2350" s="8">
        <f t="shared" si="364"/>
        <v>18.725000000000001</v>
      </c>
      <c r="R2350" s="8">
        <f t="shared" si="365"/>
        <v>26.625</v>
      </c>
      <c r="S2350" s="8">
        <f t="shared" si="366"/>
        <v>23.675000000000001</v>
      </c>
      <c r="T2350" s="8">
        <f t="shared" si="367"/>
        <v>22.875</v>
      </c>
      <c r="U2350" s="7">
        <f t="shared" si="368"/>
        <v>23.008333333333336</v>
      </c>
      <c r="V2350" s="7">
        <f t="shared" si="369"/>
        <v>22.975000000000001</v>
      </c>
    </row>
    <row r="2351" spans="1:22" ht="13.5" x14ac:dyDescent="0.25">
      <c r="A2351" s="3">
        <f>RSI!A2351</f>
        <v>45428</v>
      </c>
      <c r="B2351" s="2">
        <f>RSI!B2351</f>
        <v>12.108000000000001</v>
      </c>
      <c r="C2351" s="2">
        <f>RSI!I2351</f>
        <v>54.479086988663397</v>
      </c>
      <c r="D2351" s="2">
        <f>MACD!E2351</f>
        <v>0.16171797662533649</v>
      </c>
      <c r="E2351" s="2">
        <f>MACD!F2351</f>
        <v>-7.157958850074761E-2</v>
      </c>
      <c r="F2351" s="2">
        <f>'Moving Avg'!D2351</f>
        <v>12.3042</v>
      </c>
      <c r="G2351" s="2">
        <f>'Moving Avg'!F2351</f>
        <v>12.35445</v>
      </c>
      <c r="H2351" s="2">
        <f>'Moving Avg'!G2351</f>
        <v>11.190379999999999</v>
      </c>
      <c r="I2351" s="2">
        <f>'Moving Avg'!H2351</f>
        <v>10.483890000000001</v>
      </c>
      <c r="J2351" s="5" t="str">
        <f>OBV!F2351</f>
        <v>BEARISH</v>
      </c>
      <c r="K2351" s="5" t="str">
        <f>OBV!G2351</f>
        <v>STRONG</v>
      </c>
      <c r="L2351" s="5" t="str">
        <f>OBV!H2351</f>
        <v>CONFIRMED BEARISH</v>
      </c>
      <c r="M2351" s="7">
        <f t="shared" si="360"/>
        <v>25</v>
      </c>
      <c r="N2351" s="7">
        <f t="shared" si="361"/>
        <v>0</v>
      </c>
      <c r="O2351" s="7">
        <f t="shared" si="362"/>
        <v>50</v>
      </c>
      <c r="P2351" s="7">
        <f t="shared" si="363"/>
        <v>33</v>
      </c>
      <c r="Q2351" s="8">
        <f t="shared" si="364"/>
        <v>21.2</v>
      </c>
      <c r="R2351" s="8">
        <f t="shared" si="365"/>
        <v>30.75</v>
      </c>
      <c r="S2351" s="8">
        <f t="shared" si="366"/>
        <v>31.1</v>
      </c>
      <c r="T2351" s="8">
        <f t="shared" si="367"/>
        <v>27</v>
      </c>
      <c r="U2351" s="7">
        <f t="shared" si="368"/>
        <v>27.683333333333337</v>
      </c>
      <c r="V2351" s="7">
        <f t="shared" si="369"/>
        <v>27.512500000000003</v>
      </c>
    </row>
    <row r="2352" spans="1:22" ht="13.5" x14ac:dyDescent="0.25">
      <c r="A2352" s="3">
        <f>RSI!A2352</f>
        <v>45429</v>
      </c>
      <c r="B2352" s="2">
        <f>RSI!B2352</f>
        <v>12.108000000000001</v>
      </c>
      <c r="C2352" s="2">
        <f>RSI!I2352</f>
        <v>54.479086988663397</v>
      </c>
      <c r="D2352" s="2">
        <f>MACD!E2352</f>
        <v>0.20078030210223119</v>
      </c>
      <c r="E2352" s="2">
        <f>MACD!F2352</f>
        <v>-1.710761038015185E-2</v>
      </c>
      <c r="F2352" s="2">
        <f>'Moving Avg'!D2352</f>
        <v>12.213800000000001</v>
      </c>
      <c r="G2352" s="2">
        <f>'Moving Avg'!F2352</f>
        <v>12.3749</v>
      </c>
      <c r="H2352" s="2">
        <f>'Moving Avg'!G2352</f>
        <v>11.23578</v>
      </c>
      <c r="I2352" s="2">
        <f>'Moving Avg'!H2352</f>
        <v>10.483235000000002</v>
      </c>
      <c r="J2352" s="5" t="str">
        <f>OBV!F2352</f>
        <v>BEARISH</v>
      </c>
      <c r="K2352" s="5" t="str">
        <f>OBV!G2352</f>
        <v>NEUTRAL</v>
      </c>
      <c r="L2352" s="5" t="str">
        <f>OBV!H2352</f>
        <v>CONFIRMED BEARISH</v>
      </c>
      <c r="M2352" s="7">
        <f t="shared" si="360"/>
        <v>25</v>
      </c>
      <c r="N2352" s="7">
        <f t="shared" si="361"/>
        <v>0</v>
      </c>
      <c r="O2352" s="7">
        <f t="shared" si="362"/>
        <v>50</v>
      </c>
      <c r="P2352" s="7">
        <f t="shared" si="363"/>
        <v>16.5</v>
      </c>
      <c r="Q2352" s="8">
        <f t="shared" si="364"/>
        <v>18.725000000000001</v>
      </c>
      <c r="R2352" s="8">
        <f t="shared" si="365"/>
        <v>26.625</v>
      </c>
      <c r="S2352" s="8">
        <f t="shared" si="366"/>
        <v>23.675000000000001</v>
      </c>
      <c r="T2352" s="8">
        <f t="shared" si="367"/>
        <v>22.875</v>
      </c>
      <c r="U2352" s="7">
        <f t="shared" si="368"/>
        <v>23.008333333333336</v>
      </c>
      <c r="V2352" s="7">
        <f t="shared" si="369"/>
        <v>22.975000000000001</v>
      </c>
    </row>
    <row r="2353" spans="1:22" ht="13.5" x14ac:dyDescent="0.25">
      <c r="A2353" s="3">
        <f>RSI!A2353</f>
        <v>45432</v>
      </c>
      <c r="B2353" s="2">
        <f>RSI!B2353</f>
        <v>12.339</v>
      </c>
      <c r="C2353" s="2">
        <f>RSI!I2353</f>
        <v>61.140550697768816</v>
      </c>
      <c r="D2353" s="2">
        <f>MACD!E2353</f>
        <v>0.24057237702455936</v>
      </c>
      <c r="E2353" s="2">
        <f>MACD!F2353</f>
        <v>3.4428387100790395E-2</v>
      </c>
      <c r="F2353" s="2">
        <f>'Moving Avg'!D2353</f>
        <v>12.173400000000001</v>
      </c>
      <c r="G2353" s="2">
        <f>'Moving Avg'!F2353</f>
        <v>12.393600000000001</v>
      </c>
      <c r="H2353" s="2">
        <f>'Moving Avg'!G2353</f>
        <v>11.2773</v>
      </c>
      <c r="I2353" s="2">
        <f>'Moving Avg'!H2353</f>
        <v>10.485105000000001</v>
      </c>
      <c r="J2353" s="5" t="str">
        <f>OBV!F2353</f>
        <v>BEARISH</v>
      </c>
      <c r="K2353" s="5" t="str">
        <f>OBV!G2353</f>
        <v>NEUTRAL</v>
      </c>
      <c r="L2353" s="5" t="str">
        <f>OBV!H2353</f>
        <v>CONFIRMED BEARISH</v>
      </c>
      <c r="M2353" s="7">
        <f t="shared" si="360"/>
        <v>25</v>
      </c>
      <c r="N2353" s="7">
        <f t="shared" si="361"/>
        <v>0</v>
      </c>
      <c r="O2353" s="7">
        <f t="shared" si="362"/>
        <v>50</v>
      </c>
      <c r="P2353" s="7">
        <f t="shared" si="363"/>
        <v>16.5</v>
      </c>
      <c r="Q2353" s="8">
        <f t="shared" si="364"/>
        <v>18.725000000000001</v>
      </c>
      <c r="R2353" s="8">
        <f t="shared" si="365"/>
        <v>26.625</v>
      </c>
      <c r="S2353" s="8">
        <f t="shared" si="366"/>
        <v>23.675000000000001</v>
      </c>
      <c r="T2353" s="8">
        <f t="shared" si="367"/>
        <v>22.875</v>
      </c>
      <c r="U2353" s="7">
        <f t="shared" si="368"/>
        <v>23.008333333333336</v>
      </c>
      <c r="V2353" s="7">
        <f t="shared" si="369"/>
        <v>22.975000000000001</v>
      </c>
    </row>
    <row r="2354" spans="1:22" ht="13.5" x14ac:dyDescent="0.25">
      <c r="A2354" s="3">
        <f>RSI!A2354</f>
        <v>45433</v>
      </c>
      <c r="B2354" s="2">
        <f>RSI!B2354</f>
        <v>12.108000000000001</v>
      </c>
      <c r="C2354" s="2">
        <f>RSI!I2354</f>
        <v>52.816859498941419</v>
      </c>
      <c r="D2354" s="2">
        <f>MACD!E2354</f>
        <v>0.26896135450473579</v>
      </c>
      <c r="E2354" s="2">
        <f>MACD!F2354</f>
        <v>8.133498058157948E-2</v>
      </c>
      <c r="F2354" s="2">
        <f>'Moving Avg'!D2354</f>
        <v>12.154199999999999</v>
      </c>
      <c r="G2354" s="2">
        <f>'Moving Avg'!F2354</f>
        <v>12.388350000000001</v>
      </c>
      <c r="H2354" s="2">
        <f>'Moving Avg'!G2354</f>
        <v>11.314740000000002</v>
      </c>
      <c r="I2354" s="2">
        <f>'Moving Avg'!H2354</f>
        <v>10.48582</v>
      </c>
      <c r="J2354" s="5" t="str">
        <f>OBV!F2354</f>
        <v>BEARISH</v>
      </c>
      <c r="K2354" s="5" t="str">
        <f>OBV!G2354</f>
        <v>NEUTRAL</v>
      </c>
      <c r="L2354" s="5" t="str">
        <f>OBV!H2354</f>
        <v>CONFIRMED BEARISH</v>
      </c>
      <c r="M2354" s="7">
        <f t="shared" si="360"/>
        <v>25</v>
      </c>
      <c r="N2354" s="7">
        <f t="shared" si="361"/>
        <v>0</v>
      </c>
      <c r="O2354" s="7">
        <f t="shared" si="362"/>
        <v>50</v>
      </c>
      <c r="P2354" s="7">
        <f t="shared" si="363"/>
        <v>16.5</v>
      </c>
      <c r="Q2354" s="8">
        <f t="shared" si="364"/>
        <v>18.725000000000001</v>
      </c>
      <c r="R2354" s="8">
        <f t="shared" si="365"/>
        <v>26.625</v>
      </c>
      <c r="S2354" s="8">
        <f t="shared" si="366"/>
        <v>23.675000000000001</v>
      </c>
      <c r="T2354" s="8">
        <f t="shared" si="367"/>
        <v>22.875</v>
      </c>
      <c r="U2354" s="7">
        <f t="shared" si="368"/>
        <v>23.008333333333336</v>
      </c>
      <c r="V2354" s="7">
        <f t="shared" si="369"/>
        <v>22.975000000000001</v>
      </c>
    </row>
    <row r="2355" spans="1:22" ht="13.5" x14ac:dyDescent="0.25">
      <c r="A2355" s="3">
        <f>RSI!A2355</f>
        <v>45434</v>
      </c>
      <c r="B2355" s="2">
        <f>RSI!B2355</f>
        <v>12.108000000000001</v>
      </c>
      <c r="C2355" s="2">
        <f>RSI!I2355</f>
        <v>52.816859498941426</v>
      </c>
      <c r="D2355" s="2">
        <f>MACD!E2355</f>
        <v>0.28855999663872467</v>
      </c>
      <c r="E2355" s="2">
        <f>MACD!F2355</f>
        <v>0.12277998379300853</v>
      </c>
      <c r="F2355" s="2">
        <f>'Moving Avg'!D2355</f>
        <v>12.154199999999999</v>
      </c>
      <c r="G2355" s="2">
        <f>'Moving Avg'!F2355</f>
        <v>12.387550000000001</v>
      </c>
      <c r="H2355" s="2">
        <f>'Moving Avg'!G2355</f>
        <v>11.360140000000001</v>
      </c>
      <c r="I2355" s="2">
        <f>'Moving Avg'!H2355</f>
        <v>10.486535000000002</v>
      </c>
      <c r="J2355" s="5" t="str">
        <f>OBV!F2355</f>
        <v>BEARISH</v>
      </c>
      <c r="K2355" s="5" t="str">
        <f>OBV!G2355</f>
        <v>NEUTRAL</v>
      </c>
      <c r="L2355" s="5" t="str">
        <f>OBV!H2355</f>
        <v>NEUTRAL</v>
      </c>
      <c r="M2355" s="7">
        <f t="shared" si="360"/>
        <v>25</v>
      </c>
      <c r="N2355" s="7">
        <f t="shared" si="361"/>
        <v>0</v>
      </c>
      <c r="O2355" s="7">
        <f t="shared" si="362"/>
        <v>50</v>
      </c>
      <c r="P2355" s="7">
        <f t="shared" si="363"/>
        <v>16.5</v>
      </c>
      <c r="Q2355" s="8">
        <f t="shared" si="364"/>
        <v>18.725000000000001</v>
      </c>
      <c r="R2355" s="8">
        <f t="shared" si="365"/>
        <v>26.625</v>
      </c>
      <c r="S2355" s="8">
        <f t="shared" si="366"/>
        <v>23.675000000000001</v>
      </c>
      <c r="T2355" s="8">
        <f t="shared" si="367"/>
        <v>22.875</v>
      </c>
      <c r="U2355" s="7">
        <f t="shared" si="368"/>
        <v>23.008333333333336</v>
      </c>
      <c r="V2355" s="7">
        <f t="shared" si="369"/>
        <v>22.975000000000001</v>
      </c>
    </row>
    <row r="2356" spans="1:22" ht="13.5" x14ac:dyDescent="0.25">
      <c r="A2356" s="3">
        <f>RSI!A2356</f>
        <v>45435</v>
      </c>
      <c r="B2356" s="2">
        <f>RSI!B2356</f>
        <v>12.473000000000001</v>
      </c>
      <c r="C2356" s="2">
        <f>RSI!I2356</f>
        <v>62.23779812822216</v>
      </c>
      <c r="D2356" s="2">
        <f>MACD!E2356</f>
        <v>0.28863802114097936</v>
      </c>
      <c r="E2356" s="2">
        <f>MACD!F2356</f>
        <v>0.15595159126260269</v>
      </c>
      <c r="F2356" s="2">
        <f>'Moving Avg'!D2356</f>
        <v>12.227200000000002</v>
      </c>
      <c r="G2356" s="2">
        <f>'Moving Avg'!F2356</f>
        <v>12.387700000000002</v>
      </c>
      <c r="H2356" s="2">
        <f>'Moving Avg'!G2356</f>
        <v>11.412140000000001</v>
      </c>
      <c r="I2356" s="2">
        <f>'Moving Avg'!H2356</f>
        <v>10.489074999999998</v>
      </c>
      <c r="J2356" s="5" t="str">
        <f>OBV!F2356</f>
        <v>BULLISH</v>
      </c>
      <c r="K2356" s="5" t="str">
        <f>OBV!G2356</f>
        <v>NEUTRAL</v>
      </c>
      <c r="L2356" s="5" t="str">
        <f>OBV!H2356</f>
        <v>CONFIRMED BULLISH</v>
      </c>
      <c r="M2356" s="7">
        <f t="shared" si="360"/>
        <v>25</v>
      </c>
      <c r="N2356" s="7">
        <f t="shared" si="361"/>
        <v>0</v>
      </c>
      <c r="O2356" s="7">
        <f t="shared" si="362"/>
        <v>50</v>
      </c>
      <c r="P2356" s="7">
        <f t="shared" si="363"/>
        <v>83.5</v>
      </c>
      <c r="Q2356" s="8">
        <f t="shared" si="364"/>
        <v>28.774999999999999</v>
      </c>
      <c r="R2356" s="8">
        <f t="shared" si="365"/>
        <v>43.375</v>
      </c>
      <c r="S2356" s="8">
        <f t="shared" si="366"/>
        <v>53.825000000000003</v>
      </c>
      <c r="T2356" s="8">
        <f t="shared" si="367"/>
        <v>39.625</v>
      </c>
      <c r="U2356" s="7">
        <f t="shared" si="368"/>
        <v>41.991666666666667</v>
      </c>
      <c r="V2356" s="7">
        <f t="shared" si="369"/>
        <v>41.400000000000006</v>
      </c>
    </row>
    <row r="2357" spans="1:22" ht="13.5" x14ac:dyDescent="0.25">
      <c r="A2357" s="3">
        <f>RSI!A2357</f>
        <v>45436</v>
      </c>
      <c r="B2357" s="2">
        <f>RSI!B2357</f>
        <v>12.397</v>
      </c>
      <c r="C2357" s="2">
        <f>RSI!I2357</f>
        <v>59.570662082706725</v>
      </c>
      <c r="D2357" s="2">
        <f>MACD!E2357</f>
        <v>0.29473746459840555</v>
      </c>
      <c r="E2357" s="2">
        <f>MACD!F2357</f>
        <v>0.18370876592976326</v>
      </c>
      <c r="F2357" s="2">
        <f>'Moving Avg'!D2357</f>
        <v>12.285</v>
      </c>
      <c r="G2357" s="2">
        <f>'Moving Avg'!F2357</f>
        <v>12.384050000000002</v>
      </c>
      <c r="H2357" s="2">
        <f>'Moving Avg'!G2357</f>
        <v>11.460840000000003</v>
      </c>
      <c r="I2357" s="2">
        <f>'Moving Avg'!H2357</f>
        <v>10.491234999999996</v>
      </c>
      <c r="J2357" s="5" t="str">
        <f>OBV!F2357</f>
        <v>BEARISH</v>
      </c>
      <c r="K2357" s="5" t="str">
        <f>OBV!G2357</f>
        <v>NEUTRAL</v>
      </c>
      <c r="L2357" s="5" t="str">
        <f>OBV!H2357</f>
        <v>BEARISH DIVERGENCE</v>
      </c>
      <c r="M2357" s="7">
        <f t="shared" si="360"/>
        <v>25</v>
      </c>
      <c r="N2357" s="7">
        <f t="shared" si="361"/>
        <v>0</v>
      </c>
      <c r="O2357" s="7">
        <f t="shared" si="362"/>
        <v>50</v>
      </c>
      <c r="P2357" s="7">
        <f t="shared" si="363"/>
        <v>16.5</v>
      </c>
      <c r="Q2357" s="8">
        <f t="shared" si="364"/>
        <v>18.725000000000001</v>
      </c>
      <c r="R2357" s="8">
        <f t="shared" si="365"/>
        <v>26.625</v>
      </c>
      <c r="S2357" s="8">
        <f t="shared" si="366"/>
        <v>23.675000000000001</v>
      </c>
      <c r="T2357" s="8">
        <f t="shared" si="367"/>
        <v>22.875</v>
      </c>
      <c r="U2357" s="7">
        <f t="shared" si="368"/>
        <v>23.008333333333336</v>
      </c>
      <c r="V2357" s="7">
        <f t="shared" si="369"/>
        <v>22.975000000000001</v>
      </c>
    </row>
    <row r="2358" spans="1:22" ht="13.5" x14ac:dyDescent="0.25">
      <c r="A2358" s="3">
        <f>RSI!A2358</f>
        <v>45439</v>
      </c>
      <c r="B2358" s="2">
        <f>RSI!B2358</f>
        <v>12.685</v>
      </c>
      <c r="C2358" s="2">
        <f>RSI!I2358</f>
        <v>65.588708115891862</v>
      </c>
      <c r="D2358" s="2">
        <f>MACD!E2358</f>
        <v>0.27375853893572177</v>
      </c>
      <c r="E2358" s="2">
        <f>MACD!F2358</f>
        <v>0.20171872053095496</v>
      </c>
      <c r="F2358" s="2">
        <f>'Moving Avg'!D2358</f>
        <v>12.354200000000001</v>
      </c>
      <c r="G2358" s="2">
        <f>'Moving Avg'!F2358</f>
        <v>12.3948</v>
      </c>
      <c r="H2358" s="2">
        <f>'Moving Avg'!G2358</f>
        <v>11.515300000000002</v>
      </c>
      <c r="I2358" s="2">
        <f>'Moving Avg'!H2358</f>
        <v>10.495059999999997</v>
      </c>
      <c r="J2358" s="5" t="str">
        <f>OBV!F2358</f>
        <v>BULLISH</v>
      </c>
      <c r="K2358" s="5" t="str">
        <f>OBV!G2358</f>
        <v>NEUTRAL</v>
      </c>
      <c r="L2358" s="5" t="str">
        <f>OBV!H2358</f>
        <v>CONFIRMED BULLISH</v>
      </c>
      <c r="M2358" s="7">
        <f t="shared" si="360"/>
        <v>25</v>
      </c>
      <c r="N2358" s="7">
        <f t="shared" si="361"/>
        <v>0</v>
      </c>
      <c r="O2358" s="7">
        <f t="shared" si="362"/>
        <v>50</v>
      </c>
      <c r="P2358" s="7">
        <f t="shared" si="363"/>
        <v>83.5</v>
      </c>
      <c r="Q2358" s="8">
        <f t="shared" si="364"/>
        <v>28.774999999999999</v>
      </c>
      <c r="R2358" s="8">
        <f t="shared" si="365"/>
        <v>43.375</v>
      </c>
      <c r="S2358" s="8">
        <f t="shared" si="366"/>
        <v>53.825000000000003</v>
      </c>
      <c r="T2358" s="8">
        <f t="shared" si="367"/>
        <v>39.625</v>
      </c>
      <c r="U2358" s="7">
        <f t="shared" si="368"/>
        <v>41.991666666666667</v>
      </c>
      <c r="V2358" s="7">
        <f t="shared" si="369"/>
        <v>41.400000000000006</v>
      </c>
    </row>
    <row r="2359" spans="1:22" ht="13.5" x14ac:dyDescent="0.25">
      <c r="A2359" s="3">
        <f>RSI!A2359</f>
        <v>45440</v>
      </c>
      <c r="B2359" s="2">
        <f>RSI!B2359</f>
        <v>12.781000000000001</v>
      </c>
      <c r="C2359" s="2">
        <f>RSI!I2359</f>
        <v>67.334191490763942</v>
      </c>
      <c r="D2359" s="2">
        <f>MACD!E2359</f>
        <v>0.19360401268791527</v>
      </c>
      <c r="E2359" s="2">
        <f>MACD!F2359</f>
        <v>0.20009577896234704</v>
      </c>
      <c r="F2359" s="2">
        <f>'Moving Avg'!D2359</f>
        <v>12.488800000000001</v>
      </c>
      <c r="G2359" s="2">
        <f>'Moving Avg'!F2359</f>
        <v>12.410350000000001</v>
      </c>
      <c r="H2359" s="2">
        <f>'Moving Avg'!G2359</f>
        <v>11.567080000000001</v>
      </c>
      <c r="I2359" s="2">
        <f>'Moving Avg'!H2359</f>
        <v>10.499629999999994</v>
      </c>
      <c r="J2359" s="5" t="str">
        <f>OBV!F2359</f>
        <v>BULLISH</v>
      </c>
      <c r="K2359" s="5" t="str">
        <f>OBV!G2359</f>
        <v>NEUTRAL</v>
      </c>
      <c r="L2359" s="5" t="str">
        <f>OBV!H2359</f>
        <v>CONFIRMED BULLISH</v>
      </c>
      <c r="M2359" s="7">
        <f t="shared" si="360"/>
        <v>25</v>
      </c>
      <c r="N2359" s="7">
        <f t="shared" si="361"/>
        <v>45</v>
      </c>
      <c r="O2359" s="7">
        <f t="shared" si="362"/>
        <v>50</v>
      </c>
      <c r="P2359" s="7">
        <f t="shared" si="363"/>
        <v>83.5</v>
      </c>
      <c r="Q2359" s="8">
        <f t="shared" si="364"/>
        <v>44.524999999999999</v>
      </c>
      <c r="R2359" s="8">
        <f t="shared" si="365"/>
        <v>52.375</v>
      </c>
      <c r="S2359" s="8">
        <f t="shared" si="366"/>
        <v>60.575000000000003</v>
      </c>
      <c r="T2359" s="8">
        <f t="shared" si="367"/>
        <v>50.875</v>
      </c>
      <c r="U2359" s="7">
        <f t="shared" si="368"/>
        <v>52.491666666666674</v>
      </c>
      <c r="V2359" s="7">
        <f t="shared" si="369"/>
        <v>52.087500000000006</v>
      </c>
    </row>
    <row r="2360" spans="1:22" ht="13.5" x14ac:dyDescent="0.25">
      <c r="A2360" s="3">
        <f>RSI!A2360</f>
        <v>45441</v>
      </c>
      <c r="B2360" s="2">
        <f>RSI!B2360</f>
        <v>12.973000000000001</v>
      </c>
      <c r="C2360" s="2">
        <f>RSI!I2360</f>
        <v>70.551499258625014</v>
      </c>
      <c r="D2360" s="2">
        <f>MACD!E2360</f>
        <v>9.303161733492793E-2</v>
      </c>
      <c r="E2360" s="2">
        <f>MACD!F2360</f>
        <v>0.17868294663686324</v>
      </c>
      <c r="F2360" s="2">
        <f>'Moving Avg'!D2360</f>
        <v>12.661799999999999</v>
      </c>
      <c r="G2360" s="2">
        <f>'Moving Avg'!F2360</f>
        <v>12.434200000000002</v>
      </c>
      <c r="H2360" s="2">
        <f>'Moving Avg'!G2360</f>
        <v>11.627300000000002</v>
      </c>
      <c r="I2360" s="2">
        <f>'Moving Avg'!H2360</f>
        <v>10.505159999999997</v>
      </c>
      <c r="J2360" s="5" t="str">
        <f>OBV!F2360</f>
        <v>BULLISH</v>
      </c>
      <c r="K2360" s="5" t="str">
        <f>OBV!G2360</f>
        <v>WEAK</v>
      </c>
      <c r="L2360" s="5" t="str">
        <f>OBV!H2360</f>
        <v>CONFIRMED BULLISH</v>
      </c>
      <c r="M2360" s="7">
        <f t="shared" si="360"/>
        <v>0</v>
      </c>
      <c r="N2360" s="7">
        <f t="shared" si="361"/>
        <v>100</v>
      </c>
      <c r="O2360" s="7">
        <f t="shared" si="362"/>
        <v>50</v>
      </c>
      <c r="P2360" s="7">
        <f t="shared" si="363"/>
        <v>67</v>
      </c>
      <c r="Q2360" s="8">
        <f t="shared" si="364"/>
        <v>52.55</v>
      </c>
      <c r="R2360" s="8">
        <f t="shared" si="365"/>
        <v>54.25</v>
      </c>
      <c r="S2360" s="8">
        <f t="shared" si="366"/>
        <v>57.650000000000006</v>
      </c>
      <c r="T2360" s="8">
        <f t="shared" si="367"/>
        <v>54.25</v>
      </c>
      <c r="U2360" s="7">
        <f t="shared" si="368"/>
        <v>54.816666666666663</v>
      </c>
      <c r="V2360" s="7">
        <f t="shared" si="369"/>
        <v>54.674999999999997</v>
      </c>
    </row>
    <row r="2361" spans="1:22" ht="13.5" x14ac:dyDescent="0.25">
      <c r="A2361" s="3">
        <f>RSI!A2361</f>
        <v>45442</v>
      </c>
      <c r="B2361" s="2">
        <f>RSI!B2361</f>
        <v>12.973000000000001</v>
      </c>
      <c r="C2361" s="2">
        <f>RSI!I2361</f>
        <v>70.551499258625014</v>
      </c>
      <c r="D2361" s="2">
        <f>MACD!E2361</f>
        <v>3.3178418608219573E-3</v>
      </c>
      <c r="E2361" s="2">
        <f>MACD!F2361</f>
        <v>0.14360992568165498</v>
      </c>
      <c r="F2361" s="2">
        <f>'Moving Avg'!D2361</f>
        <v>12.761799999999999</v>
      </c>
      <c r="G2361" s="2">
        <f>'Moving Avg'!F2361</f>
        <v>12.453600000000003</v>
      </c>
      <c r="H2361" s="2">
        <f>'Moving Avg'!G2361</f>
        <v>11.687519999999999</v>
      </c>
      <c r="I2361" s="2">
        <f>'Moving Avg'!H2361</f>
        <v>10.510469999999996</v>
      </c>
      <c r="J2361" s="5" t="str">
        <f>OBV!F2361</f>
        <v>BULLISH</v>
      </c>
      <c r="K2361" s="5" t="str">
        <f>OBV!G2361</f>
        <v>NEUTRAL</v>
      </c>
      <c r="L2361" s="5" t="str">
        <f>OBV!H2361</f>
        <v>CONFIRMED BULLISH</v>
      </c>
      <c r="M2361" s="7">
        <f t="shared" si="360"/>
        <v>0</v>
      </c>
      <c r="N2361" s="7">
        <f t="shared" si="361"/>
        <v>100</v>
      </c>
      <c r="O2361" s="7">
        <f t="shared" si="362"/>
        <v>50</v>
      </c>
      <c r="P2361" s="7">
        <f t="shared" si="363"/>
        <v>83.5</v>
      </c>
      <c r="Q2361" s="8">
        <f t="shared" si="364"/>
        <v>55.024999999999999</v>
      </c>
      <c r="R2361" s="8">
        <f t="shared" si="365"/>
        <v>58.375</v>
      </c>
      <c r="S2361" s="8">
        <f t="shared" si="366"/>
        <v>65.075000000000003</v>
      </c>
      <c r="T2361" s="8">
        <f t="shared" si="367"/>
        <v>58.375</v>
      </c>
      <c r="U2361" s="7">
        <f t="shared" si="368"/>
        <v>59.491666666666674</v>
      </c>
      <c r="V2361" s="7">
        <f t="shared" si="369"/>
        <v>59.212500000000006</v>
      </c>
    </row>
    <row r="2362" spans="1:22" ht="13.5" x14ac:dyDescent="0.25">
      <c r="A2362" s="3">
        <f>RSI!A2362</f>
        <v>45443</v>
      </c>
      <c r="B2362" s="2">
        <f>RSI!B2362</f>
        <v>12.973000000000001</v>
      </c>
      <c r="C2362" s="2">
        <f>RSI!I2362</f>
        <v>70.551499258625014</v>
      </c>
      <c r="D2362" s="2">
        <f>MACD!E2362</f>
        <v>-7.6866088688531065E-2</v>
      </c>
      <c r="E2362" s="2">
        <f>MACD!F2362</f>
        <v>9.9514722807617778E-2</v>
      </c>
      <c r="F2362" s="2">
        <f>'Moving Avg'!D2362</f>
        <v>12.877000000000001</v>
      </c>
      <c r="G2362" s="2">
        <f>'Moving Avg'!F2362</f>
        <v>12.478750000000003</v>
      </c>
      <c r="H2362" s="2">
        <f>'Moving Avg'!G2362</f>
        <v>11.747559999999998</v>
      </c>
      <c r="I2362" s="2">
        <f>'Moving Avg'!H2362</f>
        <v>10.516839999999993</v>
      </c>
      <c r="J2362" s="5" t="str">
        <f>OBV!F2362</f>
        <v>BULLISH</v>
      </c>
      <c r="K2362" s="5" t="str">
        <f>OBV!G2362</f>
        <v>WEAK</v>
      </c>
      <c r="L2362" s="5" t="str">
        <f>OBV!H2362</f>
        <v>CONFIRMED BULLISH</v>
      </c>
      <c r="M2362" s="7">
        <f t="shared" si="360"/>
        <v>0</v>
      </c>
      <c r="N2362" s="7">
        <f t="shared" si="361"/>
        <v>100</v>
      </c>
      <c r="O2362" s="7">
        <f t="shared" si="362"/>
        <v>50</v>
      </c>
      <c r="P2362" s="7">
        <f t="shared" si="363"/>
        <v>67</v>
      </c>
      <c r="Q2362" s="8">
        <f t="shared" si="364"/>
        <v>52.55</v>
      </c>
      <c r="R2362" s="8">
        <f t="shared" si="365"/>
        <v>54.25</v>
      </c>
      <c r="S2362" s="8">
        <f t="shared" si="366"/>
        <v>57.650000000000006</v>
      </c>
      <c r="T2362" s="8">
        <f t="shared" si="367"/>
        <v>54.25</v>
      </c>
      <c r="U2362" s="7">
        <f t="shared" si="368"/>
        <v>54.816666666666663</v>
      </c>
      <c r="V2362" s="7">
        <f t="shared" si="369"/>
        <v>54.674999999999997</v>
      </c>
    </row>
    <row r="2363" spans="1:22" ht="13.5" x14ac:dyDescent="0.25">
      <c r="A2363" s="3">
        <f>RSI!A2363</f>
        <v>45446</v>
      </c>
      <c r="B2363" s="2">
        <f>RSI!B2363</f>
        <v>12.589</v>
      </c>
      <c r="C2363" s="2">
        <f>RSI!I2363</f>
        <v>56.621152003181109</v>
      </c>
      <c r="D2363" s="2">
        <f>MACD!E2363</f>
        <v>-8.4686933549834364E-2</v>
      </c>
      <c r="E2363" s="2">
        <f>MACD!F2363</f>
        <v>6.2674391536127347E-2</v>
      </c>
      <c r="F2363" s="2">
        <f>'Moving Avg'!D2363</f>
        <v>12.857800000000001</v>
      </c>
      <c r="G2363" s="2">
        <f>'Moving Avg'!F2363</f>
        <v>12.476750000000004</v>
      </c>
      <c r="H2363" s="2">
        <f>'Moving Avg'!G2363</f>
        <v>11.79992</v>
      </c>
      <c r="I2363" s="2">
        <f>'Moving Avg'!H2363</f>
        <v>10.521289999999992</v>
      </c>
      <c r="J2363" s="5" t="str">
        <f>OBV!F2363</f>
        <v>BULLISH</v>
      </c>
      <c r="K2363" s="5" t="str">
        <f>OBV!G2363</f>
        <v>NEUTRAL</v>
      </c>
      <c r="L2363" s="5" t="str">
        <f>OBV!H2363</f>
        <v>BULLISH DIVERGENCE</v>
      </c>
      <c r="M2363" s="7">
        <f t="shared" si="360"/>
        <v>25</v>
      </c>
      <c r="N2363" s="7">
        <f t="shared" si="361"/>
        <v>100</v>
      </c>
      <c r="O2363" s="7">
        <f t="shared" si="362"/>
        <v>50</v>
      </c>
      <c r="P2363" s="7">
        <f t="shared" si="363"/>
        <v>66.5</v>
      </c>
      <c r="Q2363" s="8">
        <f t="shared" si="364"/>
        <v>61.225000000000001</v>
      </c>
      <c r="R2363" s="8">
        <f t="shared" si="365"/>
        <v>59.125</v>
      </c>
      <c r="S2363" s="8">
        <f t="shared" si="366"/>
        <v>61.174999999999997</v>
      </c>
      <c r="T2363" s="8">
        <f t="shared" si="367"/>
        <v>60.375</v>
      </c>
      <c r="U2363" s="7">
        <f t="shared" si="368"/>
        <v>60.508333333333326</v>
      </c>
      <c r="V2363" s="7">
        <f t="shared" si="369"/>
        <v>60.474999999999994</v>
      </c>
    </row>
    <row r="2364" spans="1:22" ht="13.5" x14ac:dyDescent="0.25">
      <c r="A2364" s="3">
        <f>RSI!A2364</f>
        <v>45447</v>
      </c>
      <c r="B2364" s="2">
        <f>RSI!B2364</f>
        <v>12.589</v>
      </c>
      <c r="C2364" s="2">
        <f>RSI!I2364</f>
        <v>56.621152003181116</v>
      </c>
      <c r="D2364" s="2">
        <f>MACD!E2364</f>
        <v>-0.12823674723262535</v>
      </c>
      <c r="E2364" s="2">
        <f>MACD!F2364</f>
        <v>2.449216378237681E-2</v>
      </c>
      <c r="F2364" s="2">
        <f>'Moving Avg'!D2364</f>
        <v>12.819400000000002</v>
      </c>
      <c r="G2364" s="2">
        <f>'Moving Avg'!F2364</f>
        <v>12.481400000000004</v>
      </c>
      <c r="H2364" s="2">
        <f>'Moving Avg'!G2364</f>
        <v>11.847860000000001</v>
      </c>
      <c r="I2364" s="2">
        <f>'Moving Avg'!H2364</f>
        <v>10.525474999999993</v>
      </c>
      <c r="J2364" s="5" t="str">
        <f>OBV!F2364</f>
        <v>BULLISH</v>
      </c>
      <c r="K2364" s="5" t="str">
        <f>OBV!G2364</f>
        <v>NEUTRAL</v>
      </c>
      <c r="L2364" s="5" t="str">
        <f>OBV!H2364</f>
        <v>BULLISH DIVERGENCE</v>
      </c>
      <c r="M2364" s="7">
        <f t="shared" si="360"/>
        <v>25</v>
      </c>
      <c r="N2364" s="7">
        <f t="shared" si="361"/>
        <v>100</v>
      </c>
      <c r="O2364" s="7">
        <f t="shared" si="362"/>
        <v>50</v>
      </c>
      <c r="P2364" s="7">
        <f t="shared" si="363"/>
        <v>66.5</v>
      </c>
      <c r="Q2364" s="8">
        <f t="shared" si="364"/>
        <v>61.225000000000001</v>
      </c>
      <c r="R2364" s="8">
        <f t="shared" si="365"/>
        <v>59.125</v>
      </c>
      <c r="S2364" s="8">
        <f t="shared" si="366"/>
        <v>61.174999999999997</v>
      </c>
      <c r="T2364" s="8">
        <f t="shared" si="367"/>
        <v>60.375</v>
      </c>
      <c r="U2364" s="7">
        <f t="shared" si="368"/>
        <v>60.508333333333326</v>
      </c>
      <c r="V2364" s="7">
        <f t="shared" si="369"/>
        <v>60.474999999999994</v>
      </c>
    </row>
    <row r="2365" spans="1:22" ht="13.5" x14ac:dyDescent="0.25">
      <c r="A2365" s="3">
        <f>RSI!A2365</f>
        <v>45448</v>
      </c>
      <c r="B2365" s="2">
        <f>RSI!B2365</f>
        <v>12.791</v>
      </c>
      <c r="C2365" s="2">
        <f>RSI!I2365</f>
        <v>61.284809115715824</v>
      </c>
      <c r="D2365" s="2">
        <f>MACD!E2365</f>
        <v>-0.18134002863956766</v>
      </c>
      <c r="E2365" s="2">
        <f>MACD!F2365</f>
        <v>-1.6674274702012083E-2</v>
      </c>
      <c r="F2365" s="2">
        <f>'Moving Avg'!D2365</f>
        <v>12.783000000000001</v>
      </c>
      <c r="G2365" s="2">
        <f>'Moving Avg'!F2365</f>
        <v>12.497450000000002</v>
      </c>
      <c r="H2365" s="2">
        <f>'Moving Avg'!G2365</f>
        <v>11.906760000000002</v>
      </c>
      <c r="I2365" s="2">
        <f>'Moving Avg'!H2365</f>
        <v>10.530669999999994</v>
      </c>
      <c r="J2365" s="5" t="str">
        <f>OBV!F2365</f>
        <v>BULLISH</v>
      </c>
      <c r="K2365" s="5" t="str">
        <f>OBV!G2365</f>
        <v>NEUTRAL</v>
      </c>
      <c r="L2365" s="5" t="str">
        <f>OBV!H2365</f>
        <v>BULLISH DIVERGENCE</v>
      </c>
      <c r="M2365" s="7">
        <f t="shared" si="360"/>
        <v>25</v>
      </c>
      <c r="N2365" s="7">
        <f t="shared" si="361"/>
        <v>100</v>
      </c>
      <c r="O2365" s="7">
        <f t="shared" si="362"/>
        <v>50</v>
      </c>
      <c r="P2365" s="7">
        <f t="shared" si="363"/>
        <v>66.5</v>
      </c>
      <c r="Q2365" s="8">
        <f t="shared" si="364"/>
        <v>61.225000000000001</v>
      </c>
      <c r="R2365" s="8">
        <f t="shared" si="365"/>
        <v>59.125</v>
      </c>
      <c r="S2365" s="8">
        <f t="shared" si="366"/>
        <v>61.174999999999997</v>
      </c>
      <c r="T2365" s="8">
        <f t="shared" si="367"/>
        <v>60.375</v>
      </c>
      <c r="U2365" s="7">
        <f t="shared" si="368"/>
        <v>60.508333333333326</v>
      </c>
      <c r="V2365" s="7">
        <f t="shared" si="369"/>
        <v>60.474999999999994</v>
      </c>
    </row>
    <row r="2366" spans="1:22" ht="13.5" x14ac:dyDescent="0.25">
      <c r="A2366" s="3">
        <f>RSI!A2366</f>
        <v>45449</v>
      </c>
      <c r="B2366" s="2">
        <f>RSI!B2366</f>
        <v>12.925000000000001</v>
      </c>
      <c r="C2366" s="2">
        <f>RSI!I2366</f>
        <v>64.04622138428762</v>
      </c>
      <c r="D2366" s="2">
        <f>MACD!E2366</f>
        <v>-0.18243416616763319</v>
      </c>
      <c r="E2366" s="2">
        <f>MACD!F2366</f>
        <v>-4.9826252995136308E-2</v>
      </c>
      <c r="F2366" s="2">
        <f>'Moving Avg'!D2366</f>
        <v>12.773400000000001</v>
      </c>
      <c r="G2366" s="2">
        <f>'Moving Avg'!F2366</f>
        <v>12.516650000000002</v>
      </c>
      <c r="H2366" s="2">
        <f>'Moving Avg'!G2366</f>
        <v>11.960880000000001</v>
      </c>
      <c r="I2366" s="2">
        <f>'Moving Avg'!H2366</f>
        <v>10.536889999999994</v>
      </c>
      <c r="J2366" s="5" t="str">
        <f>OBV!F2366</f>
        <v>BULLISH</v>
      </c>
      <c r="K2366" s="5" t="str">
        <f>OBV!G2366</f>
        <v>NEUTRAL</v>
      </c>
      <c r="L2366" s="5" t="str">
        <f>OBV!H2366</f>
        <v>BULLISH DIVERGENCE</v>
      </c>
      <c r="M2366" s="7">
        <f t="shared" si="360"/>
        <v>25</v>
      </c>
      <c r="N2366" s="7">
        <f t="shared" si="361"/>
        <v>100</v>
      </c>
      <c r="O2366" s="7">
        <f t="shared" si="362"/>
        <v>50</v>
      </c>
      <c r="P2366" s="7">
        <f t="shared" si="363"/>
        <v>66.5</v>
      </c>
      <c r="Q2366" s="8">
        <f t="shared" si="364"/>
        <v>61.225000000000001</v>
      </c>
      <c r="R2366" s="8">
        <f t="shared" si="365"/>
        <v>59.125</v>
      </c>
      <c r="S2366" s="8">
        <f t="shared" si="366"/>
        <v>61.174999999999997</v>
      </c>
      <c r="T2366" s="8">
        <f t="shared" si="367"/>
        <v>60.375</v>
      </c>
      <c r="U2366" s="7">
        <f t="shared" si="368"/>
        <v>60.508333333333326</v>
      </c>
      <c r="V2366" s="7">
        <f t="shared" si="369"/>
        <v>60.474999999999994</v>
      </c>
    </row>
    <row r="2367" spans="1:22" ht="13.5" x14ac:dyDescent="0.25">
      <c r="A2367" s="3">
        <f>RSI!A2367</f>
        <v>45450</v>
      </c>
      <c r="B2367" s="2">
        <f>RSI!B2367</f>
        <v>12.925000000000001</v>
      </c>
      <c r="C2367" s="2">
        <f>RSI!I2367</f>
        <v>64.04622138428762</v>
      </c>
      <c r="D2367" s="2">
        <f>MACD!E2367</f>
        <v>-0.19805567943130065</v>
      </c>
      <c r="E2367" s="2">
        <f>MACD!F2367</f>
        <v>-7.9472138282369181E-2</v>
      </c>
      <c r="F2367" s="2">
        <f>'Moving Avg'!D2367</f>
        <v>12.7638</v>
      </c>
      <c r="G2367" s="2">
        <f>'Moving Avg'!F2367</f>
        <v>12.534900000000004</v>
      </c>
      <c r="H2367" s="2">
        <f>'Moving Avg'!G2367</f>
        <v>12.015000000000002</v>
      </c>
      <c r="I2367" s="2">
        <f>'Moving Avg'!H2367</f>
        <v>10.543244999999995</v>
      </c>
      <c r="J2367" s="5" t="str">
        <f>OBV!F2367</f>
        <v>BULLISH</v>
      </c>
      <c r="K2367" s="5" t="str">
        <f>OBV!G2367</f>
        <v>NEUTRAL</v>
      </c>
      <c r="L2367" s="5" t="str">
        <f>OBV!H2367</f>
        <v>BULLISH DIVERGENCE</v>
      </c>
      <c r="M2367" s="7">
        <f t="shared" si="360"/>
        <v>25</v>
      </c>
      <c r="N2367" s="7">
        <f t="shared" si="361"/>
        <v>100</v>
      </c>
      <c r="O2367" s="7">
        <f t="shared" si="362"/>
        <v>50</v>
      </c>
      <c r="P2367" s="7">
        <f t="shared" si="363"/>
        <v>66.5</v>
      </c>
      <c r="Q2367" s="8">
        <f t="shared" si="364"/>
        <v>61.225000000000001</v>
      </c>
      <c r="R2367" s="8">
        <f t="shared" si="365"/>
        <v>59.125</v>
      </c>
      <c r="S2367" s="8">
        <f t="shared" si="366"/>
        <v>61.174999999999997</v>
      </c>
      <c r="T2367" s="8">
        <f t="shared" si="367"/>
        <v>60.375</v>
      </c>
      <c r="U2367" s="7">
        <f t="shared" si="368"/>
        <v>60.508333333333326</v>
      </c>
      <c r="V2367" s="7">
        <f t="shared" si="369"/>
        <v>60.474999999999994</v>
      </c>
    </row>
    <row r="2368" spans="1:22" ht="13.5" x14ac:dyDescent="0.25">
      <c r="A2368" s="3">
        <f>RSI!A2368</f>
        <v>45453</v>
      </c>
      <c r="B2368" s="2">
        <f>RSI!B2368</f>
        <v>13.117000000000001</v>
      </c>
      <c r="C2368" s="2">
        <f>RSI!I2368</f>
        <v>67.85612408931874</v>
      </c>
      <c r="D2368" s="2">
        <f>MACD!E2368</f>
        <v>-0.1839693359264114</v>
      </c>
      <c r="E2368" s="2">
        <f>MACD!F2368</f>
        <v>-0.10037157781117763</v>
      </c>
      <c r="F2368" s="2">
        <f>'Moving Avg'!D2368</f>
        <v>12.869400000000002</v>
      </c>
      <c r="G2368" s="2">
        <f>'Moving Avg'!F2368</f>
        <v>12.563700000000003</v>
      </c>
      <c r="H2368" s="2">
        <f>'Moving Avg'!G2368</f>
        <v>12.072960000000002</v>
      </c>
      <c r="I2368" s="2">
        <f>'Moving Avg'!H2368</f>
        <v>10.550779999999996</v>
      </c>
      <c r="J2368" s="5" t="str">
        <f>OBV!F2368</f>
        <v>BULLISH</v>
      </c>
      <c r="K2368" s="5" t="str">
        <f>OBV!G2368</f>
        <v>WEAK</v>
      </c>
      <c r="L2368" s="5" t="str">
        <f>OBV!H2368</f>
        <v>CONFIRMED BULLISH</v>
      </c>
      <c r="M2368" s="7">
        <f t="shared" si="360"/>
        <v>25</v>
      </c>
      <c r="N2368" s="7">
        <f t="shared" si="361"/>
        <v>100</v>
      </c>
      <c r="O2368" s="7">
        <f t="shared" si="362"/>
        <v>50</v>
      </c>
      <c r="P2368" s="7">
        <f t="shared" si="363"/>
        <v>67</v>
      </c>
      <c r="Q2368" s="8">
        <f t="shared" si="364"/>
        <v>61.3</v>
      </c>
      <c r="R2368" s="8">
        <f t="shared" si="365"/>
        <v>59.25</v>
      </c>
      <c r="S2368" s="8">
        <f t="shared" si="366"/>
        <v>61.400000000000006</v>
      </c>
      <c r="T2368" s="8">
        <f t="shared" si="367"/>
        <v>60.5</v>
      </c>
      <c r="U2368" s="7">
        <f t="shared" si="368"/>
        <v>60.65</v>
      </c>
      <c r="V2368" s="7">
        <f t="shared" si="369"/>
        <v>60.612499999999997</v>
      </c>
    </row>
    <row r="2369" spans="1:22" ht="13.5" x14ac:dyDescent="0.25">
      <c r="A2369" s="3">
        <f>RSI!A2369</f>
        <v>45454</v>
      </c>
      <c r="B2369" s="2">
        <f>RSI!B2369</f>
        <v>13.212999999999999</v>
      </c>
      <c r="C2369" s="2">
        <f>RSI!I2369</f>
        <v>69.591218273529194</v>
      </c>
      <c r="D2369" s="2">
        <f>MACD!E2369</f>
        <v>-0.16810146752882993</v>
      </c>
      <c r="E2369" s="2">
        <f>MACD!F2369</f>
        <v>-0.11391755575470811</v>
      </c>
      <c r="F2369" s="2">
        <f>'Moving Avg'!D2369</f>
        <v>12.994200000000001</v>
      </c>
      <c r="G2369" s="2">
        <f>'Moving Avg'!F2369</f>
        <v>12.614150000000002</v>
      </c>
      <c r="H2369" s="2">
        <f>'Moving Avg'!G2369</f>
        <v>12.140120000000001</v>
      </c>
      <c r="I2369" s="2">
        <f>'Moving Avg'!H2369</f>
        <v>10.560389999999995</v>
      </c>
      <c r="J2369" s="5" t="str">
        <f>OBV!F2369</f>
        <v>BULLISH</v>
      </c>
      <c r="K2369" s="5" t="str">
        <f>OBV!G2369</f>
        <v>WEAK</v>
      </c>
      <c r="L2369" s="5" t="str">
        <f>OBV!H2369</f>
        <v>CONFIRMED BULLISH</v>
      </c>
      <c r="M2369" s="7">
        <f t="shared" si="360"/>
        <v>25</v>
      </c>
      <c r="N2369" s="7">
        <f t="shared" si="361"/>
        <v>100</v>
      </c>
      <c r="O2369" s="7">
        <f t="shared" si="362"/>
        <v>50</v>
      </c>
      <c r="P2369" s="7">
        <f t="shared" si="363"/>
        <v>67</v>
      </c>
      <c r="Q2369" s="8">
        <f t="shared" si="364"/>
        <v>61.3</v>
      </c>
      <c r="R2369" s="8">
        <f t="shared" si="365"/>
        <v>59.25</v>
      </c>
      <c r="S2369" s="8">
        <f t="shared" si="366"/>
        <v>61.400000000000006</v>
      </c>
      <c r="T2369" s="8">
        <f t="shared" si="367"/>
        <v>60.5</v>
      </c>
      <c r="U2369" s="7">
        <f t="shared" si="368"/>
        <v>60.65</v>
      </c>
      <c r="V2369" s="7">
        <f t="shared" si="369"/>
        <v>60.612499999999997</v>
      </c>
    </row>
    <row r="2370" spans="1:22" ht="13.5" x14ac:dyDescent="0.25">
      <c r="A2370" s="3">
        <f>RSI!A2370</f>
        <v>45455</v>
      </c>
      <c r="B2370" s="2">
        <f>RSI!B2370</f>
        <v>13.444000000000001</v>
      </c>
      <c r="C2370" s="2">
        <f>RSI!I2370</f>
        <v>73.322781370351095</v>
      </c>
      <c r="D2370" s="2">
        <f>MACD!E2370</f>
        <v>-0.1462494171600266</v>
      </c>
      <c r="E2370" s="2">
        <f>MACD!F2370</f>
        <v>-0.12038392803577182</v>
      </c>
      <c r="F2370" s="2">
        <f>'Moving Avg'!D2370</f>
        <v>13.124799999999999</v>
      </c>
      <c r="G2370" s="2">
        <f>'Moving Avg'!F2370</f>
        <v>12.680950000000001</v>
      </c>
      <c r="H2370" s="2">
        <f>'Moving Avg'!G2370</f>
        <v>12.21208</v>
      </c>
      <c r="I2370" s="2">
        <f>'Moving Avg'!H2370</f>
        <v>10.569999999999995</v>
      </c>
      <c r="J2370" s="5" t="str">
        <f>OBV!F2370</f>
        <v>BULLISH</v>
      </c>
      <c r="K2370" s="5" t="str">
        <f>OBV!G2370</f>
        <v>WEAK</v>
      </c>
      <c r="L2370" s="5" t="str">
        <f>OBV!H2370</f>
        <v>CONFIRMED BULLISH</v>
      </c>
      <c r="M2370" s="7">
        <f t="shared" ref="M2370:M2433" si="370">IF(C2370&lt;30,50, IF(C2370&gt;70, 0, 25))</f>
        <v>0</v>
      </c>
      <c r="N2370" s="7">
        <f t="shared" ref="N2370:N2433" si="371">IF(E2370-D2370&gt;0.02, 100, IF(E2370-D2370&lt;0,0,45))</f>
        <v>100</v>
      </c>
      <c r="O2370" s="7">
        <f t="shared" ref="O2370:O2433" si="372">IF(F2370-I2370&gt;10,100,IF(F2370-I2370&gt;5,75, IF(F2370-I2370&gt;0,50,0)))</f>
        <v>50</v>
      </c>
      <c r="P2370" s="7">
        <f t="shared" ref="P2370:P2433" si="373">IF(L2370="confirmed bullish", 34, IF(L2370="bullish divergence",17, 0))+IF(J2370="bullish",33,IF(J2370="bearish",0,16.5))+IF(K2370="strong",33,IF(K2370="weak",0,16.5))</f>
        <v>67</v>
      </c>
      <c r="Q2370" s="8">
        <f t="shared" si="364"/>
        <v>52.55</v>
      </c>
      <c r="R2370" s="8">
        <f t="shared" si="365"/>
        <v>54.25</v>
      </c>
      <c r="S2370" s="8">
        <f t="shared" si="366"/>
        <v>57.650000000000006</v>
      </c>
      <c r="T2370" s="8">
        <f t="shared" si="367"/>
        <v>54.25</v>
      </c>
      <c r="U2370" s="7">
        <f t="shared" si="368"/>
        <v>54.816666666666663</v>
      </c>
      <c r="V2370" s="7">
        <f t="shared" si="369"/>
        <v>54.674999999999997</v>
      </c>
    </row>
    <row r="2371" spans="1:22" ht="13.5" x14ac:dyDescent="0.25">
      <c r="A2371" s="3">
        <f>RSI!A2371</f>
        <v>45456</v>
      </c>
      <c r="B2371" s="2">
        <f>RSI!B2371</f>
        <v>13.358000000000001</v>
      </c>
      <c r="C2371" s="2">
        <f>RSI!I2371</f>
        <v>69.884482108262304</v>
      </c>
      <c r="D2371" s="2">
        <f>MACD!E2371</f>
        <v>-0.12645935584931323</v>
      </c>
      <c r="E2371" s="2">
        <f>MACD!F2371</f>
        <v>-0.1215990135984801</v>
      </c>
      <c r="F2371" s="2">
        <f>'Moving Avg'!D2371</f>
        <v>13.211400000000001</v>
      </c>
      <c r="G2371" s="2">
        <f>'Moving Avg'!F2371</f>
        <v>12.743450000000001</v>
      </c>
      <c r="H2371" s="2">
        <f>'Moving Avg'!G2371</f>
        <v>12.275399999999998</v>
      </c>
      <c r="I2371" s="2">
        <f>'Moving Avg'!H2371</f>
        <v>10.579224999999994</v>
      </c>
      <c r="J2371" s="5" t="str">
        <f>OBV!F2371</f>
        <v>BULLISH</v>
      </c>
      <c r="K2371" s="5" t="str">
        <f>OBV!G2371</f>
        <v>NEUTRAL</v>
      </c>
      <c r="L2371" s="5" t="str">
        <f>OBV!H2371</f>
        <v>CONFIRMED BULLISH</v>
      </c>
      <c r="M2371" s="7">
        <f t="shared" si="370"/>
        <v>25</v>
      </c>
      <c r="N2371" s="7">
        <f t="shared" si="371"/>
        <v>45</v>
      </c>
      <c r="O2371" s="7">
        <f t="shared" si="372"/>
        <v>50</v>
      </c>
      <c r="P2371" s="7">
        <f t="shared" si="373"/>
        <v>83.5</v>
      </c>
      <c r="Q2371" s="8">
        <f t="shared" ref="Q2371:Q2434" si="374">0.35*M2371+N2371*0.35+O2371*0.15+P2371*0.15</f>
        <v>44.524999999999999</v>
      </c>
      <c r="R2371" s="8">
        <f t="shared" ref="R2371:R2434" si="375">M2371*0.2+N2371*0.2+O2371*0.35+P2371*0.25</f>
        <v>52.375</v>
      </c>
      <c r="S2371" s="8">
        <f t="shared" ref="S2371:S2434" si="376">M2371*0.15+N2371*0.15+O2371*0.25+P2371*0.45</f>
        <v>60.575000000000003</v>
      </c>
      <c r="T2371" s="8">
        <f t="shared" ref="T2371:T2434" si="377">0.25*SUM(M2371:P2371)</f>
        <v>50.875</v>
      </c>
      <c r="U2371" s="7">
        <f t="shared" ref="U2371:U2434" si="378">SUM(Q2371:S2371)/3</f>
        <v>52.491666666666674</v>
      </c>
      <c r="V2371" s="7">
        <f t="shared" ref="V2371:V2434" si="379">SUM(Q2371:T2371)/4</f>
        <v>52.087500000000006</v>
      </c>
    </row>
    <row r="2372" spans="1:22" ht="13.5" x14ac:dyDescent="0.25">
      <c r="A2372" s="3">
        <f>RSI!A2372</f>
        <v>45457</v>
      </c>
      <c r="B2372" s="2">
        <f>RSI!B2372</f>
        <v>13.358000000000001</v>
      </c>
      <c r="C2372" s="2">
        <f>RSI!I2372</f>
        <v>69.884482108262304</v>
      </c>
      <c r="D2372" s="2">
        <f>MACD!E2372</f>
        <v>-0.11390065418594197</v>
      </c>
      <c r="E2372" s="2">
        <f>MACD!F2372</f>
        <v>-0.12005934171597249</v>
      </c>
      <c r="F2372" s="2">
        <f>'Moving Avg'!D2372</f>
        <v>13.298000000000002</v>
      </c>
      <c r="G2372" s="2">
        <f>'Moving Avg'!F2372</f>
        <v>12.805949999999999</v>
      </c>
      <c r="H2372" s="2">
        <f>'Moving Avg'!G2372</f>
        <v>12.337659999999996</v>
      </c>
      <c r="I2372" s="2">
        <f>'Moving Avg'!H2372</f>
        <v>10.588449999999993</v>
      </c>
      <c r="J2372" s="5" t="str">
        <f>OBV!F2372</f>
        <v>BULLISH</v>
      </c>
      <c r="K2372" s="5" t="str">
        <f>OBV!G2372</f>
        <v>NEUTRAL</v>
      </c>
      <c r="L2372" s="5" t="str">
        <f>OBV!H2372</f>
        <v>CONFIRMED BULLISH</v>
      </c>
      <c r="M2372" s="7">
        <f t="shared" si="370"/>
        <v>25</v>
      </c>
      <c r="N2372" s="7">
        <f t="shared" si="371"/>
        <v>0</v>
      </c>
      <c r="O2372" s="7">
        <f t="shared" si="372"/>
        <v>50</v>
      </c>
      <c r="P2372" s="7">
        <f t="shared" si="373"/>
        <v>83.5</v>
      </c>
      <c r="Q2372" s="8">
        <f t="shared" si="374"/>
        <v>28.774999999999999</v>
      </c>
      <c r="R2372" s="8">
        <f t="shared" si="375"/>
        <v>43.375</v>
      </c>
      <c r="S2372" s="8">
        <f t="shared" si="376"/>
        <v>53.825000000000003</v>
      </c>
      <c r="T2372" s="8">
        <f t="shared" si="377"/>
        <v>39.625</v>
      </c>
      <c r="U2372" s="7">
        <f t="shared" si="378"/>
        <v>41.991666666666667</v>
      </c>
      <c r="V2372" s="7">
        <f t="shared" si="379"/>
        <v>41.400000000000006</v>
      </c>
    </row>
    <row r="2373" spans="1:22" ht="13.5" x14ac:dyDescent="0.25">
      <c r="A2373" s="3">
        <f>RSI!A2373</f>
        <v>45461</v>
      </c>
      <c r="B2373" s="2">
        <f>RSI!B2373</f>
        <v>13.358000000000001</v>
      </c>
      <c r="C2373" s="2">
        <f>RSI!I2373</f>
        <v>69.884482108262304</v>
      </c>
      <c r="D2373" s="2">
        <f>MACD!E2373</f>
        <v>-0.1662275898720651</v>
      </c>
      <c r="E2373" s="2">
        <f>MACD!F2373</f>
        <v>-0.12929299134719102</v>
      </c>
      <c r="F2373" s="2">
        <f>'Moving Avg'!D2373</f>
        <v>13.346200000000001</v>
      </c>
      <c r="G2373" s="2">
        <f>'Moving Avg'!F2373</f>
        <v>12.8569</v>
      </c>
      <c r="H2373" s="2">
        <f>'Moving Avg'!G2373</f>
        <v>12.399199999999997</v>
      </c>
      <c r="I2373" s="2">
        <f>'Moving Avg'!H2373</f>
        <v>10.597674999999995</v>
      </c>
      <c r="J2373" s="5" t="str">
        <f>OBV!F2373</f>
        <v>BULLISH</v>
      </c>
      <c r="K2373" s="5" t="str">
        <f>OBV!G2373</f>
        <v>NEUTRAL</v>
      </c>
      <c r="L2373" s="5" t="str">
        <f>OBV!H2373</f>
        <v>CONFIRMED BULLISH</v>
      </c>
      <c r="M2373" s="7">
        <f t="shared" si="370"/>
        <v>25</v>
      </c>
      <c r="N2373" s="7">
        <f t="shared" si="371"/>
        <v>100</v>
      </c>
      <c r="O2373" s="7">
        <f t="shared" si="372"/>
        <v>50</v>
      </c>
      <c r="P2373" s="7">
        <f t="shared" si="373"/>
        <v>83.5</v>
      </c>
      <c r="Q2373" s="8">
        <f t="shared" si="374"/>
        <v>63.774999999999999</v>
      </c>
      <c r="R2373" s="8">
        <f t="shared" si="375"/>
        <v>63.375</v>
      </c>
      <c r="S2373" s="8">
        <f t="shared" si="376"/>
        <v>68.825000000000003</v>
      </c>
      <c r="T2373" s="8">
        <f t="shared" si="377"/>
        <v>64.625</v>
      </c>
      <c r="U2373" s="7">
        <f t="shared" si="378"/>
        <v>65.325000000000003</v>
      </c>
      <c r="V2373" s="7">
        <f t="shared" si="379"/>
        <v>65.150000000000006</v>
      </c>
    </row>
    <row r="2374" spans="1:22" ht="13.5" x14ac:dyDescent="0.25">
      <c r="A2374" s="3">
        <f>RSI!A2374</f>
        <v>45462</v>
      </c>
      <c r="B2374" s="2">
        <f>RSI!B2374</f>
        <v>13.194000000000001</v>
      </c>
      <c r="C2374" s="2">
        <f>RSI!I2374</f>
        <v>62.863429018031844</v>
      </c>
      <c r="D2374" s="2">
        <f>MACD!E2374</f>
        <v>-0.20194552991250703</v>
      </c>
      <c r="E2374" s="2">
        <f>MACD!F2374</f>
        <v>-0.14382349906025421</v>
      </c>
      <c r="F2374" s="2">
        <f>'Moving Avg'!D2374</f>
        <v>13.342400000000001</v>
      </c>
      <c r="G2374" s="2">
        <f>'Moving Avg'!F2374</f>
        <v>12.911199999999999</v>
      </c>
      <c r="H2374" s="2">
        <f>'Moving Avg'!G2374</f>
        <v>12.457459999999994</v>
      </c>
      <c r="I2374" s="2">
        <f>'Moving Avg'!H2374</f>
        <v>10.606924999999995</v>
      </c>
      <c r="J2374" s="5" t="str">
        <f>OBV!F2374</f>
        <v>BEARISH</v>
      </c>
      <c r="K2374" s="5" t="str">
        <f>OBV!G2374</f>
        <v>NEUTRAL</v>
      </c>
      <c r="L2374" s="5" t="str">
        <f>OBV!H2374</f>
        <v>CONFIRMED BEARISH</v>
      </c>
      <c r="M2374" s="7">
        <f t="shared" si="370"/>
        <v>25</v>
      </c>
      <c r="N2374" s="7">
        <f t="shared" si="371"/>
        <v>100</v>
      </c>
      <c r="O2374" s="7">
        <f t="shared" si="372"/>
        <v>50</v>
      </c>
      <c r="P2374" s="7">
        <f t="shared" si="373"/>
        <v>16.5</v>
      </c>
      <c r="Q2374" s="8">
        <f t="shared" si="374"/>
        <v>53.725000000000001</v>
      </c>
      <c r="R2374" s="8">
        <f t="shared" si="375"/>
        <v>46.625</v>
      </c>
      <c r="S2374" s="8">
        <f t="shared" si="376"/>
        <v>38.674999999999997</v>
      </c>
      <c r="T2374" s="8">
        <f t="shared" si="377"/>
        <v>47.875</v>
      </c>
      <c r="U2374" s="7">
        <f t="shared" si="378"/>
        <v>46.341666666666661</v>
      </c>
      <c r="V2374" s="7">
        <f t="shared" si="379"/>
        <v>46.724999999999994</v>
      </c>
    </row>
    <row r="2375" spans="1:22" ht="13.5" x14ac:dyDescent="0.25">
      <c r="A2375" s="3">
        <f>RSI!A2375</f>
        <v>45463</v>
      </c>
      <c r="B2375" s="2">
        <f>RSI!B2375</f>
        <v>13.348000000000001</v>
      </c>
      <c r="C2375" s="2">
        <f>RSI!I2375</f>
        <v>66.288439596507047</v>
      </c>
      <c r="D2375" s="2">
        <f>MACD!E2375</f>
        <v>-0.21485336863464788</v>
      </c>
      <c r="E2375" s="2">
        <f>MACD!F2375</f>
        <v>-0.15802947297513295</v>
      </c>
      <c r="F2375" s="2">
        <f>'Moving Avg'!D2375</f>
        <v>13.3232</v>
      </c>
      <c r="G2375" s="2">
        <f>'Moving Avg'!F2375</f>
        <v>12.9732</v>
      </c>
      <c r="H2375" s="2">
        <f>'Moving Avg'!G2375</f>
        <v>12.506579999999994</v>
      </c>
      <c r="I2375" s="2">
        <f>'Moving Avg'!H2375</f>
        <v>10.616944999999994</v>
      </c>
      <c r="J2375" s="5" t="str">
        <f>OBV!F2375</f>
        <v>BEARISH</v>
      </c>
      <c r="K2375" s="5" t="str">
        <f>OBV!G2375</f>
        <v>NEUTRAL</v>
      </c>
      <c r="L2375" s="5" t="str">
        <f>OBV!H2375</f>
        <v>CONFIRMED BEARISH</v>
      </c>
      <c r="M2375" s="7">
        <f t="shared" si="370"/>
        <v>25</v>
      </c>
      <c r="N2375" s="7">
        <f t="shared" si="371"/>
        <v>100</v>
      </c>
      <c r="O2375" s="7">
        <f t="shared" si="372"/>
        <v>50</v>
      </c>
      <c r="P2375" s="7">
        <f t="shared" si="373"/>
        <v>16.5</v>
      </c>
      <c r="Q2375" s="8">
        <f t="shared" si="374"/>
        <v>53.725000000000001</v>
      </c>
      <c r="R2375" s="8">
        <f t="shared" si="375"/>
        <v>46.625</v>
      </c>
      <c r="S2375" s="8">
        <f t="shared" si="376"/>
        <v>38.674999999999997</v>
      </c>
      <c r="T2375" s="8">
        <f t="shared" si="377"/>
        <v>47.875</v>
      </c>
      <c r="U2375" s="7">
        <f t="shared" si="378"/>
        <v>46.341666666666661</v>
      </c>
      <c r="V2375" s="7">
        <f t="shared" si="379"/>
        <v>46.724999999999994</v>
      </c>
    </row>
    <row r="2376" spans="1:22" ht="13.5" x14ac:dyDescent="0.25">
      <c r="A2376" s="3">
        <f>RSI!A2376</f>
        <v>45464</v>
      </c>
      <c r="B2376" s="2">
        <f>RSI!B2376</f>
        <v>13.164999999999999</v>
      </c>
      <c r="C2376" s="2">
        <f>RSI!I2376</f>
        <v>59.290642792599961</v>
      </c>
      <c r="D2376" s="2">
        <f>MACD!E2376</f>
        <v>-0.19469451442966168</v>
      </c>
      <c r="E2376" s="2">
        <f>MACD!F2376</f>
        <v>-0.1653624812660387</v>
      </c>
      <c r="F2376" s="2">
        <f>'Moving Avg'!D2376</f>
        <v>13.284600000000001</v>
      </c>
      <c r="G2376" s="2">
        <f>'Moving Avg'!F2376</f>
        <v>13.0078</v>
      </c>
      <c r="H2376" s="2">
        <f>'Moving Avg'!G2376</f>
        <v>12.539099999999994</v>
      </c>
      <c r="I2376" s="2">
        <f>'Moving Avg'!H2376</f>
        <v>10.626049999999994</v>
      </c>
      <c r="J2376" s="5" t="str">
        <f>OBV!F2376</f>
        <v>BEARISH</v>
      </c>
      <c r="K2376" s="5" t="str">
        <f>OBV!G2376</f>
        <v>NEUTRAL</v>
      </c>
      <c r="L2376" s="5" t="str">
        <f>OBV!H2376</f>
        <v>CONFIRMED BEARISH</v>
      </c>
      <c r="M2376" s="7">
        <f t="shared" si="370"/>
        <v>25</v>
      </c>
      <c r="N2376" s="7">
        <f t="shared" si="371"/>
        <v>100</v>
      </c>
      <c r="O2376" s="7">
        <f t="shared" si="372"/>
        <v>50</v>
      </c>
      <c r="P2376" s="7">
        <f t="shared" si="373"/>
        <v>16.5</v>
      </c>
      <c r="Q2376" s="8">
        <f t="shared" si="374"/>
        <v>53.725000000000001</v>
      </c>
      <c r="R2376" s="8">
        <f t="shared" si="375"/>
        <v>46.625</v>
      </c>
      <c r="S2376" s="8">
        <f t="shared" si="376"/>
        <v>38.674999999999997</v>
      </c>
      <c r="T2376" s="8">
        <f t="shared" si="377"/>
        <v>47.875</v>
      </c>
      <c r="U2376" s="7">
        <f t="shared" si="378"/>
        <v>46.341666666666661</v>
      </c>
      <c r="V2376" s="7">
        <f t="shared" si="379"/>
        <v>46.724999999999994</v>
      </c>
    </row>
    <row r="2377" spans="1:22" ht="13.5" x14ac:dyDescent="0.25">
      <c r="A2377" s="3">
        <f>RSI!A2377</f>
        <v>45467</v>
      </c>
      <c r="B2377" s="2">
        <f>RSI!B2377</f>
        <v>12.877000000000001</v>
      </c>
      <c r="C2377" s="2">
        <f>RSI!I2377</f>
        <v>50.29250075798042</v>
      </c>
      <c r="D2377" s="2">
        <f>MACD!E2377</f>
        <v>-0.15808350883396471</v>
      </c>
      <c r="E2377" s="2">
        <f>MACD!F2377</f>
        <v>-0.16390668677962389</v>
      </c>
      <c r="F2377" s="2">
        <f>'Moving Avg'!D2377</f>
        <v>13.188399999999998</v>
      </c>
      <c r="G2377" s="2">
        <f>'Moving Avg'!F2377</f>
        <v>13.031799999999999</v>
      </c>
      <c r="H2377" s="2">
        <f>'Moving Avg'!G2377</f>
        <v>12.562659999999996</v>
      </c>
      <c r="I2377" s="2">
        <f>'Moving Avg'!H2377</f>
        <v>10.634819999999991</v>
      </c>
      <c r="J2377" s="5" t="str">
        <f>OBV!F2377</f>
        <v>BEARISH</v>
      </c>
      <c r="K2377" s="5" t="str">
        <f>OBV!G2377</f>
        <v>NEUTRAL</v>
      </c>
      <c r="L2377" s="5" t="str">
        <f>OBV!H2377</f>
        <v>CONFIRMED BEARISH</v>
      </c>
      <c r="M2377" s="7">
        <f t="shared" si="370"/>
        <v>25</v>
      </c>
      <c r="N2377" s="7">
        <f t="shared" si="371"/>
        <v>0</v>
      </c>
      <c r="O2377" s="7">
        <f t="shared" si="372"/>
        <v>50</v>
      </c>
      <c r="P2377" s="7">
        <f t="shared" si="373"/>
        <v>16.5</v>
      </c>
      <c r="Q2377" s="8">
        <f t="shared" si="374"/>
        <v>18.725000000000001</v>
      </c>
      <c r="R2377" s="8">
        <f t="shared" si="375"/>
        <v>26.625</v>
      </c>
      <c r="S2377" s="8">
        <f t="shared" si="376"/>
        <v>23.675000000000001</v>
      </c>
      <c r="T2377" s="8">
        <f t="shared" si="377"/>
        <v>22.875</v>
      </c>
      <c r="U2377" s="7">
        <f t="shared" si="378"/>
        <v>23.008333333333336</v>
      </c>
      <c r="V2377" s="7">
        <f t="shared" si="379"/>
        <v>22.975000000000001</v>
      </c>
    </row>
    <row r="2378" spans="1:22" ht="13.5" x14ac:dyDescent="0.25">
      <c r="A2378" s="3">
        <f>RSI!A2378</f>
        <v>45468</v>
      </c>
      <c r="B2378" s="2">
        <f>RSI!B2378</f>
        <v>13.358000000000001</v>
      </c>
      <c r="C2378" s="2">
        <f>RSI!I2378</f>
        <v>60.951343478351042</v>
      </c>
      <c r="D2378" s="2">
        <f>MACD!E2378</f>
        <v>-0.13314231061700532</v>
      </c>
      <c r="E2378" s="2">
        <f>MACD!F2378</f>
        <v>-0.15775381154710016</v>
      </c>
      <c r="F2378" s="2">
        <f>'Moving Avg'!D2378</f>
        <v>13.188400000000001</v>
      </c>
      <c r="G2378" s="2">
        <f>'Moving Avg'!F2378</f>
        <v>13.065449999999998</v>
      </c>
      <c r="H2378" s="2">
        <f>'Moving Avg'!G2378</f>
        <v>12.594779999999993</v>
      </c>
      <c r="I2378" s="2">
        <f>'Moving Avg'!H2378</f>
        <v>10.647014999999993</v>
      </c>
      <c r="J2378" s="5" t="str">
        <f>OBV!F2378</f>
        <v>BEARISH</v>
      </c>
      <c r="K2378" s="5" t="str">
        <f>OBV!G2378</f>
        <v>NEUTRAL</v>
      </c>
      <c r="L2378" s="5" t="str">
        <f>OBV!H2378</f>
        <v>NEUTRAL</v>
      </c>
      <c r="M2378" s="7">
        <f t="shared" si="370"/>
        <v>25</v>
      </c>
      <c r="N2378" s="7">
        <f t="shared" si="371"/>
        <v>0</v>
      </c>
      <c r="O2378" s="7">
        <f t="shared" si="372"/>
        <v>50</v>
      </c>
      <c r="P2378" s="7">
        <f t="shared" si="373"/>
        <v>16.5</v>
      </c>
      <c r="Q2378" s="8">
        <f t="shared" si="374"/>
        <v>18.725000000000001</v>
      </c>
      <c r="R2378" s="8">
        <f t="shared" si="375"/>
        <v>26.625</v>
      </c>
      <c r="S2378" s="8">
        <f t="shared" si="376"/>
        <v>23.675000000000001</v>
      </c>
      <c r="T2378" s="8">
        <f t="shared" si="377"/>
        <v>22.875</v>
      </c>
      <c r="U2378" s="7">
        <f t="shared" si="378"/>
        <v>23.008333333333336</v>
      </c>
      <c r="V2378" s="7">
        <f t="shared" si="379"/>
        <v>22.975000000000001</v>
      </c>
    </row>
    <row r="2379" spans="1:22" ht="13.5" x14ac:dyDescent="0.25">
      <c r="A2379" s="3">
        <f>RSI!A2379</f>
        <v>45469</v>
      </c>
      <c r="B2379" s="2">
        <f>RSI!B2379</f>
        <v>13.358000000000001</v>
      </c>
      <c r="C2379" s="2">
        <f>RSI!I2379</f>
        <v>60.951343478351035</v>
      </c>
      <c r="D2379" s="2">
        <f>MACD!E2379</f>
        <v>-0.10006140249127604</v>
      </c>
      <c r="E2379" s="2">
        <f>MACD!F2379</f>
        <v>-0.14621532973593535</v>
      </c>
      <c r="F2379" s="2">
        <f>'Moving Avg'!D2379</f>
        <v>13.221200000000001</v>
      </c>
      <c r="G2379" s="2">
        <f>'Moving Avg'!F2379</f>
        <v>13.0943</v>
      </c>
      <c r="H2379" s="2">
        <f>'Moving Avg'!G2379</f>
        <v>12.627079999999994</v>
      </c>
      <c r="I2379" s="2">
        <f>'Moving Avg'!H2379</f>
        <v>10.659079999999992</v>
      </c>
      <c r="J2379" s="5" t="str">
        <f>OBV!F2379</f>
        <v>BEARISH</v>
      </c>
      <c r="K2379" s="5" t="str">
        <f>OBV!G2379</f>
        <v>NEUTRAL</v>
      </c>
      <c r="L2379" s="5" t="str">
        <f>OBV!H2379</f>
        <v>BEARISH DIVERGENCE</v>
      </c>
      <c r="M2379" s="7">
        <f t="shared" si="370"/>
        <v>25</v>
      </c>
      <c r="N2379" s="7">
        <f t="shared" si="371"/>
        <v>0</v>
      </c>
      <c r="O2379" s="7">
        <f t="shared" si="372"/>
        <v>50</v>
      </c>
      <c r="P2379" s="7">
        <f t="shared" si="373"/>
        <v>16.5</v>
      </c>
      <c r="Q2379" s="8">
        <f t="shared" si="374"/>
        <v>18.725000000000001</v>
      </c>
      <c r="R2379" s="8">
        <f t="shared" si="375"/>
        <v>26.625</v>
      </c>
      <c r="S2379" s="8">
        <f t="shared" si="376"/>
        <v>23.675000000000001</v>
      </c>
      <c r="T2379" s="8">
        <f t="shared" si="377"/>
        <v>22.875</v>
      </c>
      <c r="U2379" s="7">
        <f t="shared" si="378"/>
        <v>23.008333333333336</v>
      </c>
      <c r="V2379" s="7">
        <f t="shared" si="379"/>
        <v>22.975000000000001</v>
      </c>
    </row>
    <row r="2380" spans="1:22" ht="13.5" x14ac:dyDescent="0.25">
      <c r="A2380" s="3">
        <f>RSI!A2380</f>
        <v>45470</v>
      </c>
      <c r="B2380" s="2">
        <f>RSI!B2380</f>
        <v>13.348000000000001</v>
      </c>
      <c r="C2380" s="2">
        <f>RSI!I2380</f>
        <v>60.637830097393142</v>
      </c>
      <c r="D2380" s="2">
        <f>MACD!E2380</f>
        <v>-3.837623056950612E-2</v>
      </c>
      <c r="E2380" s="2">
        <f>MACD!F2380</f>
        <v>-0.1246475099026495</v>
      </c>
      <c r="F2380" s="2">
        <f>'Moving Avg'!D2380</f>
        <v>13.221200000000001</v>
      </c>
      <c r="G2380" s="2">
        <f>'Moving Avg'!F2380</f>
        <v>13.113050000000001</v>
      </c>
      <c r="H2380" s="2">
        <f>'Moving Avg'!G2380</f>
        <v>12.661119999999993</v>
      </c>
      <c r="I2380" s="2">
        <f>'Moving Avg'!H2380</f>
        <v>10.672644999999994</v>
      </c>
      <c r="J2380" s="5" t="str">
        <f>OBV!F2380</f>
        <v>BEARISH</v>
      </c>
      <c r="K2380" s="5" t="str">
        <f>OBV!G2380</f>
        <v>NEUTRAL</v>
      </c>
      <c r="L2380" s="5" t="str">
        <f>OBV!H2380</f>
        <v>NEUTRAL</v>
      </c>
      <c r="M2380" s="7">
        <f t="shared" si="370"/>
        <v>25</v>
      </c>
      <c r="N2380" s="7">
        <f t="shared" si="371"/>
        <v>0</v>
      </c>
      <c r="O2380" s="7">
        <f t="shared" si="372"/>
        <v>50</v>
      </c>
      <c r="P2380" s="7">
        <f t="shared" si="373"/>
        <v>16.5</v>
      </c>
      <c r="Q2380" s="8">
        <f t="shared" si="374"/>
        <v>18.725000000000001</v>
      </c>
      <c r="R2380" s="8">
        <f t="shared" si="375"/>
        <v>26.625</v>
      </c>
      <c r="S2380" s="8">
        <f t="shared" si="376"/>
        <v>23.675000000000001</v>
      </c>
      <c r="T2380" s="8">
        <f t="shared" si="377"/>
        <v>22.875</v>
      </c>
      <c r="U2380" s="7">
        <f t="shared" si="378"/>
        <v>23.008333333333336</v>
      </c>
      <c r="V2380" s="7">
        <f t="shared" si="379"/>
        <v>22.975000000000001</v>
      </c>
    </row>
    <row r="2381" spans="1:22" ht="13.5" x14ac:dyDescent="0.25">
      <c r="A2381" s="3">
        <f>RSI!A2381</f>
        <v>45471</v>
      </c>
      <c r="B2381" s="2">
        <f>RSI!B2381</f>
        <v>13.337999999999999</v>
      </c>
      <c r="C2381" s="2">
        <f>RSI!I2381</f>
        <v>60.30378733171738</v>
      </c>
      <c r="D2381" s="2">
        <f>MACD!E2381</f>
        <v>-1.0060676043650574E-3</v>
      </c>
      <c r="E2381" s="2">
        <f>MACD!F2381</f>
        <v>-9.9919221442992617E-2</v>
      </c>
      <c r="F2381" s="2">
        <f>'Moving Avg'!D2381</f>
        <v>13.255799999999999</v>
      </c>
      <c r="G2381" s="2">
        <f>'Moving Avg'!F2381</f>
        <v>13.131300000000001</v>
      </c>
      <c r="H2381" s="2">
        <f>'Moving Avg'!G2381</f>
        <v>12.693199999999996</v>
      </c>
      <c r="I2381" s="2">
        <f>'Moving Avg'!H2381</f>
        <v>10.683944999999994</v>
      </c>
      <c r="J2381" s="5" t="str">
        <f>OBV!F2381</f>
        <v>BEARISH</v>
      </c>
      <c r="K2381" s="5" t="str">
        <f>OBV!G2381</f>
        <v>NEUTRAL</v>
      </c>
      <c r="L2381" s="5" t="str">
        <f>OBV!H2381</f>
        <v>BEARISH DIVERGENCE</v>
      </c>
      <c r="M2381" s="7">
        <f t="shared" si="370"/>
        <v>25</v>
      </c>
      <c r="N2381" s="7">
        <f t="shared" si="371"/>
        <v>0</v>
      </c>
      <c r="O2381" s="7">
        <f t="shared" si="372"/>
        <v>50</v>
      </c>
      <c r="P2381" s="7">
        <f t="shared" si="373"/>
        <v>16.5</v>
      </c>
      <c r="Q2381" s="8">
        <f t="shared" si="374"/>
        <v>18.725000000000001</v>
      </c>
      <c r="R2381" s="8">
        <f t="shared" si="375"/>
        <v>26.625</v>
      </c>
      <c r="S2381" s="8">
        <f t="shared" si="376"/>
        <v>23.675000000000001</v>
      </c>
      <c r="T2381" s="8">
        <f t="shared" si="377"/>
        <v>22.875</v>
      </c>
      <c r="U2381" s="7">
        <f t="shared" si="378"/>
        <v>23.008333333333336</v>
      </c>
      <c r="V2381" s="7">
        <f t="shared" si="379"/>
        <v>22.975000000000001</v>
      </c>
    </row>
    <row r="2382" spans="1:22" ht="13.5" x14ac:dyDescent="0.25">
      <c r="A2382" s="3">
        <f>RSI!A2382</f>
        <v>45474</v>
      </c>
      <c r="B2382" s="2">
        <f>RSI!B2382</f>
        <v>13.337999999999999</v>
      </c>
      <c r="C2382" s="2">
        <f>RSI!I2382</f>
        <v>60.303787331717388</v>
      </c>
      <c r="D2382" s="2">
        <f>MACD!E2382</f>
        <v>2.8511935489170526E-2</v>
      </c>
      <c r="E2382" s="2">
        <f>MACD!F2382</f>
        <v>-7.4232990056559991E-2</v>
      </c>
      <c r="F2382" s="2">
        <f>'Moving Avg'!D2382</f>
        <v>13.347999999999999</v>
      </c>
      <c r="G2382" s="2">
        <f>'Moving Avg'!F2382</f>
        <v>13.149550000000001</v>
      </c>
      <c r="H2382" s="2">
        <f>'Moving Avg'!G2382</f>
        <v>12.725979999999995</v>
      </c>
      <c r="I2382" s="2">
        <f>'Moving Avg'!H2382</f>
        <v>10.696569999999994</v>
      </c>
      <c r="J2382" s="5" t="str">
        <f>OBV!F2382</f>
        <v>BULLISH</v>
      </c>
      <c r="K2382" s="5" t="str">
        <f>OBV!G2382</f>
        <v>NEUTRAL</v>
      </c>
      <c r="L2382" s="5" t="str">
        <f>OBV!H2382</f>
        <v>CONFIRMED BULLISH</v>
      </c>
      <c r="M2382" s="7">
        <f t="shared" si="370"/>
        <v>25</v>
      </c>
      <c r="N2382" s="7">
        <f t="shared" si="371"/>
        <v>0</v>
      </c>
      <c r="O2382" s="7">
        <f t="shared" si="372"/>
        <v>50</v>
      </c>
      <c r="P2382" s="7">
        <f t="shared" si="373"/>
        <v>83.5</v>
      </c>
      <c r="Q2382" s="8">
        <f t="shared" si="374"/>
        <v>28.774999999999999</v>
      </c>
      <c r="R2382" s="8">
        <f t="shared" si="375"/>
        <v>43.375</v>
      </c>
      <c r="S2382" s="8">
        <f t="shared" si="376"/>
        <v>53.825000000000003</v>
      </c>
      <c r="T2382" s="8">
        <f t="shared" si="377"/>
        <v>39.625</v>
      </c>
      <c r="U2382" s="7">
        <f t="shared" si="378"/>
        <v>41.991666666666667</v>
      </c>
      <c r="V2382" s="7">
        <f t="shared" si="379"/>
        <v>41.400000000000006</v>
      </c>
    </row>
    <row r="2383" spans="1:22" ht="13.5" x14ac:dyDescent="0.25">
      <c r="A2383" s="3">
        <f>RSI!A2383</f>
        <v>45475</v>
      </c>
      <c r="B2383" s="2">
        <f>RSI!B2383</f>
        <v>13.260999999999999</v>
      </c>
      <c r="C2383" s="2">
        <f>RSI!I2383</f>
        <v>57.476258759774346</v>
      </c>
      <c r="D2383" s="2">
        <f>MACD!E2383</f>
        <v>5.724527767938703E-2</v>
      </c>
      <c r="E2383" s="2">
        <f>MACD!F2383</f>
        <v>-4.7937336509370591E-2</v>
      </c>
      <c r="F2383" s="2">
        <f>'Moving Avg'!D2383</f>
        <v>13.3286</v>
      </c>
      <c r="G2383" s="2">
        <f>'Moving Avg'!F2383</f>
        <v>13.183150000000001</v>
      </c>
      <c r="H2383" s="2">
        <f>'Moving Avg'!G2383</f>
        <v>12.751899999999996</v>
      </c>
      <c r="I2383" s="2">
        <f>'Moving Avg'!H2383</f>
        <v>10.707749999999997</v>
      </c>
      <c r="J2383" s="5" t="str">
        <f>OBV!F2383</f>
        <v>BEARISH</v>
      </c>
      <c r="K2383" s="5" t="str">
        <f>OBV!G2383</f>
        <v>NEUTRAL</v>
      </c>
      <c r="L2383" s="5" t="str">
        <f>OBV!H2383</f>
        <v>CONFIRMED BEARISH</v>
      </c>
      <c r="M2383" s="7">
        <f t="shared" si="370"/>
        <v>25</v>
      </c>
      <c r="N2383" s="7">
        <f t="shared" si="371"/>
        <v>0</v>
      </c>
      <c r="O2383" s="7">
        <f t="shared" si="372"/>
        <v>50</v>
      </c>
      <c r="P2383" s="7">
        <f t="shared" si="373"/>
        <v>16.5</v>
      </c>
      <c r="Q2383" s="8">
        <f t="shared" si="374"/>
        <v>18.725000000000001</v>
      </c>
      <c r="R2383" s="8">
        <f t="shared" si="375"/>
        <v>26.625</v>
      </c>
      <c r="S2383" s="8">
        <f t="shared" si="376"/>
        <v>23.675000000000001</v>
      </c>
      <c r="T2383" s="8">
        <f t="shared" si="377"/>
        <v>22.875</v>
      </c>
      <c r="U2383" s="7">
        <f t="shared" si="378"/>
        <v>23.008333333333336</v>
      </c>
      <c r="V2383" s="7">
        <f t="shared" si="379"/>
        <v>22.975000000000001</v>
      </c>
    </row>
    <row r="2384" spans="1:22" ht="13.5" x14ac:dyDescent="0.25">
      <c r="A2384" s="3">
        <f>RSI!A2384</f>
        <v>45476</v>
      </c>
      <c r="B2384" s="2">
        <f>RSI!B2384</f>
        <v>13.252000000000001</v>
      </c>
      <c r="C2384" s="2">
        <f>RSI!I2384</f>
        <v>57.139024488764932</v>
      </c>
      <c r="D2384" s="2">
        <f>MACD!E2384</f>
        <v>5.5646098168253388E-2</v>
      </c>
      <c r="E2384" s="2">
        <f>MACD!F2384</f>
        <v>-2.7220649573845797E-2</v>
      </c>
      <c r="F2384" s="2">
        <f>'Moving Avg'!D2384</f>
        <v>13.307399999999998</v>
      </c>
      <c r="G2384" s="2">
        <f>'Moving Avg'!F2384</f>
        <v>13.2163</v>
      </c>
      <c r="H2384" s="2">
        <f>'Moving Avg'!G2384</f>
        <v>12.772679999999996</v>
      </c>
      <c r="I2384" s="2">
        <f>'Moving Avg'!H2384</f>
        <v>10.718884999999995</v>
      </c>
      <c r="J2384" s="5" t="str">
        <f>OBV!F2384</f>
        <v>BEARISH</v>
      </c>
      <c r="K2384" s="5" t="str">
        <f>OBV!G2384</f>
        <v>STRONG</v>
      </c>
      <c r="L2384" s="5" t="str">
        <f>OBV!H2384</f>
        <v>CONFIRMED BEARISH</v>
      </c>
      <c r="M2384" s="7">
        <f t="shared" si="370"/>
        <v>25</v>
      </c>
      <c r="N2384" s="7">
        <f t="shared" si="371"/>
        <v>0</v>
      </c>
      <c r="O2384" s="7">
        <f t="shared" si="372"/>
        <v>50</v>
      </c>
      <c r="P2384" s="7">
        <f t="shared" si="373"/>
        <v>33</v>
      </c>
      <c r="Q2384" s="8">
        <f t="shared" si="374"/>
        <v>21.2</v>
      </c>
      <c r="R2384" s="8">
        <f t="shared" si="375"/>
        <v>30.75</v>
      </c>
      <c r="S2384" s="8">
        <f t="shared" si="376"/>
        <v>31.1</v>
      </c>
      <c r="T2384" s="8">
        <f t="shared" si="377"/>
        <v>27</v>
      </c>
      <c r="U2384" s="7">
        <f t="shared" si="378"/>
        <v>27.683333333333337</v>
      </c>
      <c r="V2384" s="7">
        <f t="shared" si="379"/>
        <v>27.512500000000003</v>
      </c>
    </row>
    <row r="2385" spans="1:22" ht="13.5" x14ac:dyDescent="0.25">
      <c r="A2385" s="3">
        <f>RSI!A2385</f>
        <v>45477</v>
      </c>
      <c r="B2385" s="2">
        <f>RSI!B2385</f>
        <v>13.252000000000001</v>
      </c>
      <c r="C2385" s="2">
        <f>RSI!I2385</f>
        <v>57.139024488764925</v>
      </c>
      <c r="D2385" s="2">
        <f>MACD!E2385</f>
        <v>7.6790375210318729E-2</v>
      </c>
      <c r="E2385" s="2">
        <f>MACD!F2385</f>
        <v>-6.418444617012891E-3</v>
      </c>
      <c r="F2385" s="2">
        <f>'Moving Avg'!D2385</f>
        <v>13.2882</v>
      </c>
      <c r="G2385" s="2">
        <f>'Moving Avg'!F2385</f>
        <v>13.239350000000002</v>
      </c>
      <c r="H2385" s="2">
        <f>'Moving Avg'!G2385</f>
        <v>12.795239999999996</v>
      </c>
      <c r="I2385" s="2">
        <f>'Moving Avg'!H2385</f>
        <v>10.730019999999994</v>
      </c>
      <c r="J2385" s="5" t="str">
        <f>OBV!F2385</f>
        <v>BEARISH</v>
      </c>
      <c r="K2385" s="5" t="str">
        <f>OBV!G2385</f>
        <v>STRONG</v>
      </c>
      <c r="L2385" s="5" t="str">
        <f>OBV!H2385</f>
        <v>CONFIRMED BEARISH</v>
      </c>
      <c r="M2385" s="7">
        <f t="shared" si="370"/>
        <v>25</v>
      </c>
      <c r="N2385" s="7">
        <f t="shared" si="371"/>
        <v>0</v>
      </c>
      <c r="O2385" s="7">
        <f t="shared" si="372"/>
        <v>50</v>
      </c>
      <c r="P2385" s="7">
        <f t="shared" si="373"/>
        <v>33</v>
      </c>
      <c r="Q2385" s="8">
        <f t="shared" si="374"/>
        <v>21.2</v>
      </c>
      <c r="R2385" s="8">
        <f t="shared" si="375"/>
        <v>30.75</v>
      </c>
      <c r="S2385" s="8">
        <f t="shared" si="376"/>
        <v>31.1</v>
      </c>
      <c r="T2385" s="8">
        <f t="shared" si="377"/>
        <v>27</v>
      </c>
      <c r="U2385" s="7">
        <f t="shared" si="378"/>
        <v>27.683333333333337</v>
      </c>
      <c r="V2385" s="7">
        <f t="shared" si="379"/>
        <v>27.512500000000003</v>
      </c>
    </row>
    <row r="2386" spans="1:22" ht="13.5" x14ac:dyDescent="0.25">
      <c r="A2386" s="3">
        <f>RSI!A2386</f>
        <v>45478</v>
      </c>
      <c r="B2386" s="2">
        <f>RSI!B2386</f>
        <v>13.252000000000001</v>
      </c>
      <c r="C2386" s="2">
        <f>RSI!I2386</f>
        <v>57.139024488764925</v>
      </c>
      <c r="D2386" s="2">
        <f>MACD!E2386</f>
        <v>6.5421471181048574E-2</v>
      </c>
      <c r="E2386" s="2">
        <f>MACD!F2386</f>
        <v>7.949538542599402E-3</v>
      </c>
      <c r="F2386" s="2">
        <f>'Moving Avg'!D2386</f>
        <v>13.271000000000001</v>
      </c>
      <c r="G2386" s="2">
        <f>'Moving Avg'!F2386</f>
        <v>13.255700000000001</v>
      </c>
      <c r="H2386" s="2">
        <f>'Moving Avg'!G2386</f>
        <v>12.810879999999997</v>
      </c>
      <c r="I2386" s="2">
        <f>'Moving Avg'!H2386</f>
        <v>10.742394999999995</v>
      </c>
      <c r="J2386" s="5" t="str">
        <f>OBV!F2386</f>
        <v>BEARISH</v>
      </c>
      <c r="K2386" s="5" t="str">
        <f>OBV!G2386</f>
        <v>NEUTRAL</v>
      </c>
      <c r="L2386" s="5" t="str">
        <f>OBV!H2386</f>
        <v>CONFIRMED BEARISH</v>
      </c>
      <c r="M2386" s="7">
        <f t="shared" si="370"/>
        <v>25</v>
      </c>
      <c r="N2386" s="7">
        <f t="shared" si="371"/>
        <v>0</v>
      </c>
      <c r="O2386" s="7">
        <f t="shared" si="372"/>
        <v>50</v>
      </c>
      <c r="P2386" s="7">
        <f t="shared" si="373"/>
        <v>16.5</v>
      </c>
      <c r="Q2386" s="8">
        <f t="shared" si="374"/>
        <v>18.725000000000001</v>
      </c>
      <c r="R2386" s="8">
        <f t="shared" si="375"/>
        <v>26.625</v>
      </c>
      <c r="S2386" s="8">
        <f t="shared" si="376"/>
        <v>23.675000000000001</v>
      </c>
      <c r="T2386" s="8">
        <f t="shared" si="377"/>
        <v>22.875</v>
      </c>
      <c r="U2386" s="7">
        <f t="shared" si="378"/>
        <v>23.008333333333336</v>
      </c>
      <c r="V2386" s="7">
        <f t="shared" si="379"/>
        <v>22.975000000000001</v>
      </c>
    </row>
    <row r="2387" spans="1:22" ht="13.5" x14ac:dyDescent="0.25">
      <c r="A2387" s="3">
        <f>RSI!A2387</f>
        <v>45481</v>
      </c>
      <c r="B2387" s="2">
        <f>RSI!B2387</f>
        <v>13.212999999999999</v>
      </c>
      <c r="C2387" s="2">
        <f>RSI!I2387</f>
        <v>55.380390851205163</v>
      </c>
      <c r="D2387" s="2">
        <f>MACD!E2387</f>
        <v>1.3358409948079242E-2</v>
      </c>
      <c r="E2387" s="2">
        <f>MACD!F2387</f>
        <v>9.0313128236953703E-3</v>
      </c>
      <c r="F2387" s="2">
        <f>'Moving Avg'!D2387</f>
        <v>13.246</v>
      </c>
      <c r="G2387" s="2">
        <f>'Moving Avg'!F2387</f>
        <v>13.270100000000003</v>
      </c>
      <c r="H2387" s="2">
        <f>'Moving Avg'!G2387</f>
        <v>12.825739999999996</v>
      </c>
      <c r="I2387" s="2">
        <f>'Moving Avg'!H2387</f>
        <v>10.754574999999996</v>
      </c>
      <c r="J2387" s="5" t="str">
        <f>OBV!F2387</f>
        <v>BEARISH</v>
      </c>
      <c r="K2387" s="5" t="str">
        <f>OBV!G2387</f>
        <v>STRONG</v>
      </c>
      <c r="L2387" s="5" t="str">
        <f>OBV!H2387</f>
        <v>CONFIRMED BEARISH</v>
      </c>
      <c r="M2387" s="7">
        <f t="shared" si="370"/>
        <v>25</v>
      </c>
      <c r="N2387" s="7">
        <f t="shared" si="371"/>
        <v>0</v>
      </c>
      <c r="O2387" s="7">
        <f t="shared" si="372"/>
        <v>50</v>
      </c>
      <c r="P2387" s="7">
        <f t="shared" si="373"/>
        <v>33</v>
      </c>
      <c r="Q2387" s="8">
        <f t="shared" si="374"/>
        <v>21.2</v>
      </c>
      <c r="R2387" s="8">
        <f t="shared" si="375"/>
        <v>30.75</v>
      </c>
      <c r="S2387" s="8">
        <f t="shared" si="376"/>
        <v>31.1</v>
      </c>
      <c r="T2387" s="8">
        <f t="shared" si="377"/>
        <v>27</v>
      </c>
      <c r="U2387" s="7">
        <f t="shared" si="378"/>
        <v>27.683333333333337</v>
      </c>
      <c r="V2387" s="7">
        <f t="shared" si="379"/>
        <v>27.512500000000003</v>
      </c>
    </row>
    <row r="2388" spans="1:22" ht="13.5" x14ac:dyDescent="0.25">
      <c r="A2388" s="3">
        <f>RSI!A2388</f>
        <v>45482</v>
      </c>
      <c r="B2388" s="2">
        <f>RSI!B2388</f>
        <v>13.212999999999999</v>
      </c>
      <c r="C2388" s="2">
        <f>RSI!I2388</f>
        <v>55.380390851205163</v>
      </c>
      <c r="D2388" s="2">
        <f>MACD!E2388</f>
        <v>4.2586969837369537E-2</v>
      </c>
      <c r="E2388" s="2">
        <f>MACD!F2388</f>
        <v>1.5742444226430206E-2</v>
      </c>
      <c r="F2388" s="2">
        <f>'Moving Avg'!D2388</f>
        <v>13.2364</v>
      </c>
      <c r="G2388" s="2">
        <f>'Moving Avg'!F2388</f>
        <v>13.274900000000002</v>
      </c>
      <c r="H2388" s="2">
        <f>'Moving Avg'!G2388</f>
        <v>12.840599999999997</v>
      </c>
      <c r="I2388" s="2">
        <f>'Moving Avg'!H2388</f>
        <v>10.769189999999995</v>
      </c>
      <c r="J2388" s="5" t="str">
        <f>OBV!F2388</f>
        <v>BEARISH</v>
      </c>
      <c r="K2388" s="5" t="str">
        <f>OBV!G2388</f>
        <v>NEUTRAL</v>
      </c>
      <c r="L2388" s="5" t="str">
        <f>OBV!H2388</f>
        <v>CONFIRMED BEARISH</v>
      </c>
      <c r="M2388" s="7">
        <f t="shared" si="370"/>
        <v>25</v>
      </c>
      <c r="N2388" s="7">
        <f t="shared" si="371"/>
        <v>0</v>
      </c>
      <c r="O2388" s="7">
        <f t="shared" si="372"/>
        <v>50</v>
      </c>
      <c r="P2388" s="7">
        <f t="shared" si="373"/>
        <v>16.5</v>
      </c>
      <c r="Q2388" s="8">
        <f t="shared" si="374"/>
        <v>18.725000000000001</v>
      </c>
      <c r="R2388" s="8">
        <f t="shared" si="375"/>
        <v>26.625</v>
      </c>
      <c r="S2388" s="8">
        <f t="shared" si="376"/>
        <v>23.675000000000001</v>
      </c>
      <c r="T2388" s="8">
        <f t="shared" si="377"/>
        <v>22.875</v>
      </c>
      <c r="U2388" s="7">
        <f t="shared" si="378"/>
        <v>23.008333333333336</v>
      </c>
      <c r="V2388" s="7">
        <f t="shared" si="379"/>
        <v>22.975000000000001</v>
      </c>
    </row>
    <row r="2389" spans="1:22" ht="13.5" x14ac:dyDescent="0.25">
      <c r="A2389" s="3">
        <f>RSI!A2389</f>
        <v>45483</v>
      </c>
      <c r="B2389" s="2">
        <f>RSI!B2389</f>
        <v>13.252000000000001</v>
      </c>
      <c r="C2389" s="2">
        <f>RSI!I2389</f>
        <v>56.918211353582358</v>
      </c>
      <c r="D2389" s="2">
        <f>MACD!E2389</f>
        <v>6.3765049866443491E-2</v>
      </c>
      <c r="E2389" s="2">
        <f>MACD!F2389</f>
        <v>2.5346965354432864E-2</v>
      </c>
      <c r="F2389" s="2">
        <f>'Moving Avg'!D2389</f>
        <v>13.2364</v>
      </c>
      <c r="G2389" s="2">
        <f>'Moving Avg'!F2389</f>
        <v>13.27685</v>
      </c>
      <c r="H2389" s="2">
        <f>'Moving Avg'!G2389</f>
        <v>12.856239999999996</v>
      </c>
      <c r="I2389" s="2">
        <f>'Moving Avg'!H2389</f>
        <v>10.784934999999994</v>
      </c>
      <c r="J2389" s="5" t="str">
        <f>OBV!F2389</f>
        <v>BULLISH</v>
      </c>
      <c r="K2389" s="5" t="str">
        <f>OBV!G2389</f>
        <v>NEUTRAL</v>
      </c>
      <c r="L2389" s="5" t="str">
        <f>OBV!H2389</f>
        <v>NEUTRAL</v>
      </c>
      <c r="M2389" s="7">
        <f t="shared" si="370"/>
        <v>25</v>
      </c>
      <c r="N2389" s="7">
        <f t="shared" si="371"/>
        <v>0</v>
      </c>
      <c r="O2389" s="7">
        <f t="shared" si="372"/>
        <v>50</v>
      </c>
      <c r="P2389" s="7">
        <f t="shared" si="373"/>
        <v>49.5</v>
      </c>
      <c r="Q2389" s="8">
        <f t="shared" si="374"/>
        <v>23.675000000000001</v>
      </c>
      <c r="R2389" s="8">
        <f t="shared" si="375"/>
        <v>34.875</v>
      </c>
      <c r="S2389" s="8">
        <f t="shared" si="376"/>
        <v>38.525000000000006</v>
      </c>
      <c r="T2389" s="8">
        <f t="shared" si="377"/>
        <v>31.125</v>
      </c>
      <c r="U2389" s="7">
        <f t="shared" si="378"/>
        <v>32.358333333333334</v>
      </c>
      <c r="V2389" s="7">
        <f t="shared" si="379"/>
        <v>32.049999999999997</v>
      </c>
    </row>
    <row r="2390" spans="1:22" ht="13.5" x14ac:dyDescent="0.25">
      <c r="A2390" s="3">
        <f>RSI!A2390</f>
        <v>45484</v>
      </c>
      <c r="B2390" s="2">
        <f>RSI!B2390</f>
        <v>13.252000000000001</v>
      </c>
      <c r="C2390" s="2">
        <f>RSI!I2390</f>
        <v>56.918211353582358</v>
      </c>
      <c r="D2390" s="2">
        <f>MACD!E2390</f>
        <v>7.9300411144304306E-2</v>
      </c>
      <c r="E2390" s="2">
        <f>MACD!F2390</f>
        <v>3.613765451240715E-2</v>
      </c>
      <c r="F2390" s="2">
        <f>'Moving Avg'!D2390</f>
        <v>13.2364</v>
      </c>
      <c r="G2390" s="2">
        <f>'Moving Avg'!F2390</f>
        <v>13.267250000000001</v>
      </c>
      <c r="H2390" s="2">
        <f>'Moving Avg'!G2390</f>
        <v>12.871359999999997</v>
      </c>
      <c r="I2390" s="2">
        <f>'Moving Avg'!H2390</f>
        <v>10.800679999999993</v>
      </c>
      <c r="J2390" s="5" t="str">
        <f>OBV!F2390</f>
        <v>BULLISH</v>
      </c>
      <c r="K2390" s="5" t="str">
        <f>OBV!G2390</f>
        <v>NEUTRAL</v>
      </c>
      <c r="L2390" s="5" t="str">
        <f>OBV!H2390</f>
        <v>NEUTRAL</v>
      </c>
      <c r="M2390" s="7">
        <f t="shared" si="370"/>
        <v>25</v>
      </c>
      <c r="N2390" s="7">
        <f t="shared" si="371"/>
        <v>0</v>
      </c>
      <c r="O2390" s="7">
        <f t="shared" si="372"/>
        <v>50</v>
      </c>
      <c r="P2390" s="7">
        <f t="shared" si="373"/>
        <v>49.5</v>
      </c>
      <c r="Q2390" s="8">
        <f t="shared" si="374"/>
        <v>23.675000000000001</v>
      </c>
      <c r="R2390" s="8">
        <f t="shared" si="375"/>
        <v>34.875</v>
      </c>
      <c r="S2390" s="8">
        <f t="shared" si="376"/>
        <v>38.525000000000006</v>
      </c>
      <c r="T2390" s="8">
        <f t="shared" si="377"/>
        <v>31.125</v>
      </c>
      <c r="U2390" s="7">
        <f t="shared" si="378"/>
        <v>32.358333333333334</v>
      </c>
      <c r="V2390" s="7">
        <f t="shared" si="379"/>
        <v>32.049999999999997</v>
      </c>
    </row>
    <row r="2391" spans="1:22" ht="13.5" x14ac:dyDescent="0.25">
      <c r="A2391" s="3">
        <f>RSI!A2391</f>
        <v>45485</v>
      </c>
      <c r="B2391" s="2">
        <f>RSI!B2391</f>
        <v>13.156000000000001</v>
      </c>
      <c r="C2391" s="2">
        <f>RSI!I2391</f>
        <v>51.819621106302144</v>
      </c>
      <c r="D2391" s="2">
        <f>MACD!E2391</f>
        <v>9.7234948770614338E-2</v>
      </c>
      <c r="E2391" s="2">
        <f>MACD!F2391</f>
        <v>4.835711336404859E-2</v>
      </c>
      <c r="F2391" s="2">
        <f>'Moving Avg'!D2391</f>
        <v>13.2172</v>
      </c>
      <c r="G2391" s="2">
        <f>'Moving Avg'!F2391</f>
        <v>13.257150000000001</v>
      </c>
      <c r="H2391" s="2">
        <f>'Moving Avg'!G2391</f>
        <v>12.882779999999999</v>
      </c>
      <c r="I2391" s="2">
        <f>'Moving Avg'!H2391</f>
        <v>10.815944999999992</v>
      </c>
      <c r="J2391" s="5" t="str">
        <f>OBV!F2391</f>
        <v>BEARISH</v>
      </c>
      <c r="K2391" s="5" t="str">
        <f>OBV!G2391</f>
        <v>NEUTRAL</v>
      </c>
      <c r="L2391" s="5" t="str">
        <f>OBV!H2391</f>
        <v>CONFIRMED BEARISH</v>
      </c>
      <c r="M2391" s="7">
        <f t="shared" si="370"/>
        <v>25</v>
      </c>
      <c r="N2391" s="7">
        <f t="shared" si="371"/>
        <v>0</v>
      </c>
      <c r="O2391" s="7">
        <f t="shared" si="372"/>
        <v>50</v>
      </c>
      <c r="P2391" s="7">
        <f t="shared" si="373"/>
        <v>16.5</v>
      </c>
      <c r="Q2391" s="8">
        <f t="shared" si="374"/>
        <v>18.725000000000001</v>
      </c>
      <c r="R2391" s="8">
        <f t="shared" si="375"/>
        <v>26.625</v>
      </c>
      <c r="S2391" s="8">
        <f t="shared" si="376"/>
        <v>23.675000000000001</v>
      </c>
      <c r="T2391" s="8">
        <f t="shared" si="377"/>
        <v>22.875</v>
      </c>
      <c r="U2391" s="7">
        <f t="shared" si="378"/>
        <v>23.008333333333336</v>
      </c>
      <c r="V2391" s="7">
        <f t="shared" si="379"/>
        <v>22.975000000000001</v>
      </c>
    </row>
    <row r="2392" spans="1:22" ht="13.5" x14ac:dyDescent="0.25">
      <c r="A2392" s="3">
        <f>RSI!A2392</f>
        <v>45488</v>
      </c>
      <c r="B2392" s="2">
        <f>RSI!B2392</f>
        <v>13.108000000000001</v>
      </c>
      <c r="C2392" s="2">
        <f>RSI!I2392</f>
        <v>49.435163897784676</v>
      </c>
      <c r="D2392" s="2">
        <f>MACD!E2392</f>
        <v>0.11580776373401314</v>
      </c>
      <c r="E2392" s="2">
        <f>MACD!F2392</f>
        <v>6.1847243438041502E-2</v>
      </c>
      <c r="F2392" s="2">
        <f>'Moving Avg'!D2392</f>
        <v>13.196199999999999</v>
      </c>
      <c r="G2392" s="2">
        <f>'Moving Avg'!F2392</f>
        <v>13.244650000000002</v>
      </c>
      <c r="H2392" s="2">
        <f>'Moving Avg'!G2392</f>
        <v>12.895539999999997</v>
      </c>
      <c r="I2392" s="2">
        <f>'Moving Avg'!H2392</f>
        <v>10.833934999999995</v>
      </c>
      <c r="J2392" s="5" t="str">
        <f>OBV!F2392</f>
        <v>BEARISH</v>
      </c>
      <c r="K2392" s="5" t="str">
        <f>OBV!G2392</f>
        <v>NEUTRAL</v>
      </c>
      <c r="L2392" s="5" t="str">
        <f>OBV!H2392</f>
        <v>CONFIRMED BEARISH</v>
      </c>
      <c r="M2392" s="7">
        <f t="shared" si="370"/>
        <v>25</v>
      </c>
      <c r="N2392" s="7">
        <f t="shared" si="371"/>
        <v>0</v>
      </c>
      <c r="O2392" s="7">
        <f t="shared" si="372"/>
        <v>50</v>
      </c>
      <c r="P2392" s="7">
        <f t="shared" si="373"/>
        <v>16.5</v>
      </c>
      <c r="Q2392" s="8">
        <f t="shared" si="374"/>
        <v>18.725000000000001</v>
      </c>
      <c r="R2392" s="8">
        <f t="shared" si="375"/>
        <v>26.625</v>
      </c>
      <c r="S2392" s="8">
        <f t="shared" si="376"/>
        <v>23.675000000000001</v>
      </c>
      <c r="T2392" s="8">
        <f t="shared" si="377"/>
        <v>22.875</v>
      </c>
      <c r="U2392" s="7">
        <f t="shared" si="378"/>
        <v>23.008333333333336</v>
      </c>
      <c r="V2392" s="7">
        <f t="shared" si="379"/>
        <v>22.975000000000001</v>
      </c>
    </row>
    <row r="2393" spans="1:22" ht="13.5" x14ac:dyDescent="0.25">
      <c r="A2393" s="3">
        <f>RSI!A2393</f>
        <v>45489</v>
      </c>
      <c r="B2393" s="2">
        <f>RSI!B2393</f>
        <v>13.108000000000001</v>
      </c>
      <c r="C2393" s="2">
        <f>RSI!I2393</f>
        <v>49.435163897784676</v>
      </c>
      <c r="D2393" s="2">
        <f>MACD!E2393</f>
        <v>0.11981429666848165</v>
      </c>
      <c r="E2393" s="2">
        <f>MACD!F2393</f>
        <v>7.3440654084129531E-2</v>
      </c>
      <c r="F2393" s="2">
        <f>'Moving Avg'!D2393</f>
        <v>13.1752</v>
      </c>
      <c r="G2393" s="2">
        <f>'Moving Avg'!F2393</f>
        <v>13.232150000000001</v>
      </c>
      <c r="H2393" s="2">
        <f>'Moving Avg'!G2393</f>
        <v>12.905119999999997</v>
      </c>
      <c r="I2393" s="2">
        <f>'Moving Avg'!H2393</f>
        <v>10.851304999999995</v>
      </c>
      <c r="J2393" s="5" t="str">
        <f>OBV!F2393</f>
        <v>BEARISH</v>
      </c>
      <c r="K2393" s="5" t="str">
        <f>OBV!G2393</f>
        <v>NEUTRAL</v>
      </c>
      <c r="L2393" s="5" t="str">
        <f>OBV!H2393</f>
        <v>CONFIRMED BEARISH</v>
      </c>
      <c r="M2393" s="7">
        <f t="shared" si="370"/>
        <v>25</v>
      </c>
      <c r="N2393" s="7">
        <f t="shared" si="371"/>
        <v>0</v>
      </c>
      <c r="O2393" s="7">
        <f t="shared" si="372"/>
        <v>50</v>
      </c>
      <c r="P2393" s="7">
        <f t="shared" si="373"/>
        <v>16.5</v>
      </c>
      <c r="Q2393" s="8">
        <f t="shared" si="374"/>
        <v>18.725000000000001</v>
      </c>
      <c r="R2393" s="8">
        <f t="shared" si="375"/>
        <v>26.625</v>
      </c>
      <c r="S2393" s="8">
        <f t="shared" si="376"/>
        <v>23.675000000000001</v>
      </c>
      <c r="T2393" s="8">
        <f t="shared" si="377"/>
        <v>22.875</v>
      </c>
      <c r="U2393" s="7">
        <f t="shared" si="378"/>
        <v>23.008333333333336</v>
      </c>
      <c r="V2393" s="7">
        <f t="shared" si="379"/>
        <v>22.975000000000001</v>
      </c>
    </row>
    <row r="2394" spans="1:22" ht="13.5" x14ac:dyDescent="0.25">
      <c r="A2394" s="3">
        <f>RSI!A2394</f>
        <v>45490</v>
      </c>
      <c r="B2394" s="2">
        <f>RSI!B2394</f>
        <v>13.021000000000001</v>
      </c>
      <c r="C2394" s="2">
        <f>RSI!I2394</f>
        <v>45.075223332910817</v>
      </c>
      <c r="D2394" s="2">
        <f>MACD!E2394</f>
        <v>0.12839133191151575</v>
      </c>
      <c r="E2394" s="2">
        <f>MACD!F2394</f>
        <v>8.4430789649606777E-2</v>
      </c>
      <c r="F2394" s="2">
        <f>'Moving Avg'!D2394</f>
        <v>13.129000000000001</v>
      </c>
      <c r="G2394" s="2">
        <f>'Moving Avg'!F2394</f>
        <v>13.223500000000001</v>
      </c>
      <c r="H2394" s="2">
        <f>'Moving Avg'!G2394</f>
        <v>12.915619999999997</v>
      </c>
      <c r="I2394" s="2">
        <f>'Moving Avg'!H2394</f>
        <v>10.866334999999994</v>
      </c>
      <c r="J2394" s="5" t="str">
        <f>OBV!F2394</f>
        <v>BEARISH</v>
      </c>
      <c r="K2394" s="5" t="str">
        <f>OBV!G2394</f>
        <v>STRONG</v>
      </c>
      <c r="L2394" s="5" t="str">
        <f>OBV!H2394</f>
        <v>CONFIRMED BEARISH</v>
      </c>
      <c r="M2394" s="7">
        <f t="shared" si="370"/>
        <v>25</v>
      </c>
      <c r="N2394" s="7">
        <f t="shared" si="371"/>
        <v>0</v>
      </c>
      <c r="O2394" s="7">
        <f t="shared" si="372"/>
        <v>50</v>
      </c>
      <c r="P2394" s="7">
        <f t="shared" si="373"/>
        <v>33</v>
      </c>
      <c r="Q2394" s="8">
        <f t="shared" si="374"/>
        <v>21.2</v>
      </c>
      <c r="R2394" s="8">
        <f t="shared" si="375"/>
        <v>30.75</v>
      </c>
      <c r="S2394" s="8">
        <f t="shared" si="376"/>
        <v>31.1</v>
      </c>
      <c r="T2394" s="8">
        <f t="shared" si="377"/>
        <v>27</v>
      </c>
      <c r="U2394" s="7">
        <f t="shared" si="378"/>
        <v>27.683333333333337</v>
      </c>
      <c r="V2394" s="7">
        <f t="shared" si="379"/>
        <v>27.512500000000003</v>
      </c>
    </row>
    <row r="2395" spans="1:22" ht="13.5" x14ac:dyDescent="0.25">
      <c r="A2395" s="3">
        <f>RSI!A2395</f>
        <v>45491</v>
      </c>
      <c r="B2395" s="2">
        <f>RSI!B2395</f>
        <v>13.117000000000001</v>
      </c>
      <c r="C2395" s="2">
        <f>RSI!I2395</f>
        <v>50.285538497807671</v>
      </c>
      <c r="D2395" s="2">
        <f>MACD!E2395</f>
        <v>0.12916944975820677</v>
      </c>
      <c r="E2395" s="2">
        <f>MACD!F2395</f>
        <v>9.3378521671326792E-2</v>
      </c>
      <c r="F2395" s="2">
        <f>'Moving Avg'!D2395</f>
        <v>13.102</v>
      </c>
      <c r="G2395" s="2">
        <f>'Moving Avg'!F2395</f>
        <v>13.211950000000002</v>
      </c>
      <c r="H2395" s="2">
        <f>'Moving Avg'!G2395</f>
        <v>12.928559999999996</v>
      </c>
      <c r="I2395" s="2">
        <f>'Moving Avg'!H2395</f>
        <v>10.884724999999996</v>
      </c>
      <c r="J2395" s="5" t="str">
        <f>OBV!F2395</f>
        <v>BEARISH</v>
      </c>
      <c r="K2395" s="5" t="str">
        <f>OBV!G2395</f>
        <v>NEUTRAL</v>
      </c>
      <c r="L2395" s="5" t="str">
        <f>OBV!H2395</f>
        <v>CONFIRMED BEARISH</v>
      </c>
      <c r="M2395" s="7">
        <f t="shared" si="370"/>
        <v>25</v>
      </c>
      <c r="N2395" s="7">
        <f t="shared" si="371"/>
        <v>0</v>
      </c>
      <c r="O2395" s="7">
        <f t="shared" si="372"/>
        <v>50</v>
      </c>
      <c r="P2395" s="7">
        <f t="shared" si="373"/>
        <v>16.5</v>
      </c>
      <c r="Q2395" s="8">
        <f t="shared" si="374"/>
        <v>18.725000000000001</v>
      </c>
      <c r="R2395" s="8">
        <f t="shared" si="375"/>
        <v>26.625</v>
      </c>
      <c r="S2395" s="8">
        <f t="shared" si="376"/>
        <v>23.675000000000001</v>
      </c>
      <c r="T2395" s="8">
        <f t="shared" si="377"/>
        <v>22.875</v>
      </c>
      <c r="U2395" s="7">
        <f t="shared" si="378"/>
        <v>23.008333333333336</v>
      </c>
      <c r="V2395" s="7">
        <f t="shared" si="379"/>
        <v>22.975000000000001</v>
      </c>
    </row>
    <row r="2396" spans="1:22" ht="13.5" x14ac:dyDescent="0.25">
      <c r="A2396" s="3">
        <f>RSI!A2396</f>
        <v>45492</v>
      </c>
      <c r="B2396" s="2">
        <f>RSI!B2396</f>
        <v>13.337999999999999</v>
      </c>
      <c r="C2396" s="2">
        <f>RSI!I2396</f>
        <v>59.751259732949229</v>
      </c>
      <c r="D2396" s="2">
        <f>MACD!E2396</f>
        <v>0.11347516089441001</v>
      </c>
      <c r="E2396" s="2">
        <f>MACD!F2396</f>
        <v>9.7397849515943435E-2</v>
      </c>
      <c r="F2396" s="2">
        <f>'Moving Avg'!D2396</f>
        <v>13.138399999999999</v>
      </c>
      <c r="G2396" s="2">
        <f>'Moving Avg'!F2396</f>
        <v>13.220599999999999</v>
      </c>
      <c r="H2396" s="2">
        <f>'Moving Avg'!G2396</f>
        <v>12.944499999999996</v>
      </c>
      <c r="I2396" s="2">
        <f>'Moving Avg'!H2396</f>
        <v>10.904219999999999</v>
      </c>
      <c r="J2396" s="5" t="str">
        <f>OBV!F2396</f>
        <v>BULLISH</v>
      </c>
      <c r="K2396" s="5" t="str">
        <f>OBV!G2396</f>
        <v>NEUTRAL</v>
      </c>
      <c r="L2396" s="5" t="str">
        <f>OBV!H2396</f>
        <v>CONFIRMED BULLISH</v>
      </c>
      <c r="M2396" s="7">
        <f t="shared" si="370"/>
        <v>25</v>
      </c>
      <c r="N2396" s="7">
        <f t="shared" si="371"/>
        <v>0</v>
      </c>
      <c r="O2396" s="7">
        <f t="shared" si="372"/>
        <v>50</v>
      </c>
      <c r="P2396" s="7">
        <f t="shared" si="373"/>
        <v>83.5</v>
      </c>
      <c r="Q2396" s="8">
        <f t="shared" si="374"/>
        <v>28.774999999999999</v>
      </c>
      <c r="R2396" s="8">
        <f t="shared" si="375"/>
        <v>43.375</v>
      </c>
      <c r="S2396" s="8">
        <f t="shared" si="376"/>
        <v>53.825000000000003</v>
      </c>
      <c r="T2396" s="8">
        <f t="shared" si="377"/>
        <v>39.625</v>
      </c>
      <c r="U2396" s="7">
        <f t="shared" si="378"/>
        <v>41.991666666666667</v>
      </c>
      <c r="V2396" s="7">
        <f t="shared" si="379"/>
        <v>41.400000000000006</v>
      </c>
    </row>
    <row r="2397" spans="1:22" ht="13.5" x14ac:dyDescent="0.25">
      <c r="A2397" s="3">
        <f>RSI!A2397</f>
        <v>45495</v>
      </c>
      <c r="B2397" s="2">
        <f>RSI!B2397</f>
        <v>13.598000000000001</v>
      </c>
      <c r="C2397" s="2">
        <f>RSI!I2397</f>
        <v>67.573582014661213</v>
      </c>
      <c r="D2397" s="2">
        <f>MACD!E2397</f>
        <v>7.3646585164718559E-2</v>
      </c>
      <c r="E2397" s="2">
        <f>MACD!F2397</f>
        <v>9.2647596645698466E-2</v>
      </c>
      <c r="F2397" s="2">
        <f>'Moving Avg'!D2397</f>
        <v>13.2364</v>
      </c>
      <c r="G2397" s="2">
        <f>'Moving Avg'!F2397</f>
        <v>13.256649999999999</v>
      </c>
      <c r="H2397" s="2">
        <f>'Moving Avg'!G2397</f>
        <v>12.965259999999995</v>
      </c>
      <c r="I2397" s="2">
        <f>'Moving Avg'!H2397</f>
        <v>10.925059999999997</v>
      </c>
      <c r="J2397" s="5" t="str">
        <f>OBV!F2397</f>
        <v>BULLISH</v>
      </c>
      <c r="K2397" s="5" t="str">
        <f>OBV!G2397</f>
        <v>NEUTRAL</v>
      </c>
      <c r="L2397" s="5" t="str">
        <f>OBV!H2397</f>
        <v>CONFIRMED BULLISH</v>
      </c>
      <c r="M2397" s="7">
        <f t="shared" si="370"/>
        <v>25</v>
      </c>
      <c r="N2397" s="7">
        <f t="shared" si="371"/>
        <v>45</v>
      </c>
      <c r="O2397" s="7">
        <f t="shared" si="372"/>
        <v>50</v>
      </c>
      <c r="P2397" s="7">
        <f t="shared" si="373"/>
        <v>83.5</v>
      </c>
      <c r="Q2397" s="8">
        <f t="shared" si="374"/>
        <v>44.524999999999999</v>
      </c>
      <c r="R2397" s="8">
        <f t="shared" si="375"/>
        <v>52.375</v>
      </c>
      <c r="S2397" s="8">
        <f t="shared" si="376"/>
        <v>60.575000000000003</v>
      </c>
      <c r="T2397" s="8">
        <f t="shared" si="377"/>
        <v>50.875</v>
      </c>
      <c r="U2397" s="7">
        <f t="shared" si="378"/>
        <v>52.491666666666674</v>
      </c>
      <c r="V2397" s="7">
        <f t="shared" si="379"/>
        <v>52.087500000000006</v>
      </c>
    </row>
    <row r="2398" spans="1:22" ht="13.5" x14ac:dyDescent="0.25">
      <c r="A2398" s="3">
        <f>RSI!A2398</f>
        <v>45496</v>
      </c>
      <c r="B2398" s="2">
        <f>RSI!B2398</f>
        <v>13.694000000000001</v>
      </c>
      <c r="C2398" s="2">
        <f>RSI!I2398</f>
        <v>69.899725188881192</v>
      </c>
      <c r="D2398" s="2">
        <f>MACD!E2398</f>
        <v>3.0104007767784324E-2</v>
      </c>
      <c r="E2398" s="2">
        <f>MACD!F2398</f>
        <v>8.0138878870115629E-2</v>
      </c>
      <c r="F2398" s="2">
        <f>'Moving Avg'!D2398</f>
        <v>13.3536</v>
      </c>
      <c r="G2398" s="2">
        <f>'Moving Avg'!F2398</f>
        <v>13.273450000000002</v>
      </c>
      <c r="H2398" s="2">
        <f>'Moving Avg'!G2398</f>
        <v>12.988319999999996</v>
      </c>
      <c r="I2398" s="2">
        <f>'Moving Avg'!H2398</f>
        <v>10.946334999999998</v>
      </c>
      <c r="J2398" s="5" t="str">
        <f>OBV!F2398</f>
        <v>BULLISH</v>
      </c>
      <c r="K2398" s="5" t="str">
        <f>OBV!G2398</f>
        <v>WEAK</v>
      </c>
      <c r="L2398" s="5" t="str">
        <f>OBV!H2398</f>
        <v>CONFIRMED BULLISH</v>
      </c>
      <c r="M2398" s="7">
        <f t="shared" si="370"/>
        <v>25</v>
      </c>
      <c r="N2398" s="7">
        <f t="shared" si="371"/>
        <v>100</v>
      </c>
      <c r="O2398" s="7">
        <f t="shared" si="372"/>
        <v>50</v>
      </c>
      <c r="P2398" s="7">
        <f t="shared" si="373"/>
        <v>67</v>
      </c>
      <c r="Q2398" s="8">
        <f t="shared" si="374"/>
        <v>61.3</v>
      </c>
      <c r="R2398" s="8">
        <f t="shared" si="375"/>
        <v>59.25</v>
      </c>
      <c r="S2398" s="8">
        <f t="shared" si="376"/>
        <v>61.400000000000006</v>
      </c>
      <c r="T2398" s="8">
        <f t="shared" si="377"/>
        <v>60.5</v>
      </c>
      <c r="U2398" s="7">
        <f t="shared" si="378"/>
        <v>60.65</v>
      </c>
      <c r="V2398" s="7">
        <f t="shared" si="379"/>
        <v>60.612499999999997</v>
      </c>
    </row>
    <row r="2399" spans="1:22" ht="13.5" x14ac:dyDescent="0.25">
      <c r="A2399" s="3">
        <f>RSI!A2399</f>
        <v>45497</v>
      </c>
      <c r="B2399" s="2">
        <f>RSI!B2399</f>
        <v>13.683999999999999</v>
      </c>
      <c r="C2399" s="2">
        <f>RSI!I2399</f>
        <v>69.341710710200189</v>
      </c>
      <c r="D2399" s="2">
        <f>MACD!E2399</f>
        <v>-3.0943535291623192E-3</v>
      </c>
      <c r="E2399" s="2">
        <f>MACD!F2399</f>
        <v>6.3492232390260042E-2</v>
      </c>
      <c r="F2399" s="2">
        <f>'Moving Avg'!D2399</f>
        <v>13.4862</v>
      </c>
      <c r="G2399" s="2">
        <f>'Moving Avg'!F2399</f>
        <v>13.289749999999998</v>
      </c>
      <c r="H2399" s="2">
        <f>'Moving Avg'!G2399</f>
        <v>13.017919999999997</v>
      </c>
      <c r="I2399" s="2">
        <f>'Moving Avg'!H2399</f>
        <v>10.967824999999996</v>
      </c>
      <c r="J2399" s="5" t="str">
        <f>OBV!F2399</f>
        <v>BULLISH</v>
      </c>
      <c r="K2399" s="5" t="str">
        <f>OBV!G2399</f>
        <v>WEAK</v>
      </c>
      <c r="L2399" s="5" t="str">
        <f>OBV!H2399</f>
        <v>CONFIRMED BULLISH</v>
      </c>
      <c r="M2399" s="7">
        <f t="shared" si="370"/>
        <v>25</v>
      </c>
      <c r="N2399" s="7">
        <f t="shared" si="371"/>
        <v>100</v>
      </c>
      <c r="O2399" s="7">
        <f t="shared" si="372"/>
        <v>50</v>
      </c>
      <c r="P2399" s="7">
        <f t="shared" si="373"/>
        <v>67</v>
      </c>
      <c r="Q2399" s="8">
        <f t="shared" si="374"/>
        <v>61.3</v>
      </c>
      <c r="R2399" s="8">
        <f t="shared" si="375"/>
        <v>59.25</v>
      </c>
      <c r="S2399" s="8">
        <f t="shared" si="376"/>
        <v>61.400000000000006</v>
      </c>
      <c r="T2399" s="8">
        <f t="shared" si="377"/>
        <v>60.5</v>
      </c>
      <c r="U2399" s="7">
        <f t="shared" si="378"/>
        <v>60.65</v>
      </c>
      <c r="V2399" s="7">
        <f t="shared" si="379"/>
        <v>60.612499999999997</v>
      </c>
    </row>
    <row r="2400" spans="1:22" ht="13.5" x14ac:dyDescent="0.25">
      <c r="A2400" s="3">
        <f>RSI!A2400</f>
        <v>45499</v>
      </c>
      <c r="B2400" s="2">
        <f>RSI!B2400</f>
        <v>13.694000000000001</v>
      </c>
      <c r="C2400" s="2">
        <f>RSI!I2400</f>
        <v>69.603038058937926</v>
      </c>
      <c r="D2400" s="2">
        <f>MACD!E2400</f>
        <v>-3.4733020032135187E-2</v>
      </c>
      <c r="E2400" s="2">
        <f>MACD!F2400</f>
        <v>4.3847181905781005E-2</v>
      </c>
      <c r="F2400" s="2">
        <f>'Moving Avg'!D2400</f>
        <v>13.601599999999999</v>
      </c>
      <c r="G2400" s="2">
        <f>'Moving Avg'!F2400</f>
        <v>13.30705</v>
      </c>
      <c r="H2400" s="2">
        <f>'Moving Avg'!G2400</f>
        <v>13.049639999999997</v>
      </c>
      <c r="I2400" s="2">
        <f>'Moving Avg'!H2400</f>
        <v>10.989364999999996</v>
      </c>
      <c r="J2400" s="5" t="str">
        <f>OBV!F2400</f>
        <v>BULLISH</v>
      </c>
      <c r="K2400" s="5" t="str">
        <f>OBV!G2400</f>
        <v>NEUTRAL</v>
      </c>
      <c r="L2400" s="5" t="str">
        <f>OBV!H2400</f>
        <v>CONFIRMED BULLISH</v>
      </c>
      <c r="M2400" s="7">
        <f t="shared" si="370"/>
        <v>25</v>
      </c>
      <c r="N2400" s="7">
        <f t="shared" si="371"/>
        <v>100</v>
      </c>
      <c r="O2400" s="7">
        <f t="shared" si="372"/>
        <v>50</v>
      </c>
      <c r="P2400" s="7">
        <f t="shared" si="373"/>
        <v>83.5</v>
      </c>
      <c r="Q2400" s="8">
        <f t="shared" si="374"/>
        <v>63.774999999999999</v>
      </c>
      <c r="R2400" s="8">
        <f t="shared" si="375"/>
        <v>63.375</v>
      </c>
      <c r="S2400" s="8">
        <f t="shared" si="376"/>
        <v>68.825000000000003</v>
      </c>
      <c r="T2400" s="8">
        <f t="shared" si="377"/>
        <v>64.625</v>
      </c>
      <c r="U2400" s="7">
        <f t="shared" si="378"/>
        <v>65.325000000000003</v>
      </c>
      <c r="V2400" s="7">
        <f t="shared" si="379"/>
        <v>65.150000000000006</v>
      </c>
    </row>
    <row r="2401" spans="1:22" ht="13.5" x14ac:dyDescent="0.25">
      <c r="A2401" s="3">
        <f>RSI!A2401</f>
        <v>45502</v>
      </c>
      <c r="B2401" s="2">
        <f>RSI!B2401</f>
        <v>13.683999999999999</v>
      </c>
      <c r="C2401" s="2">
        <f>RSI!I2401</f>
        <v>68.969924841086581</v>
      </c>
      <c r="D2401" s="2">
        <f>MACD!E2401</f>
        <v>-7.8190858232105143E-2</v>
      </c>
      <c r="E2401" s="2">
        <f>MACD!F2401</f>
        <v>1.9439573878203772E-2</v>
      </c>
      <c r="F2401" s="2">
        <f>'Moving Avg'!D2401</f>
        <v>13.6708</v>
      </c>
      <c r="G2401" s="2">
        <f>'Moving Avg'!F2401</f>
        <v>13.324349999999999</v>
      </c>
      <c r="H2401" s="2">
        <f>'Moving Avg'!G2401</f>
        <v>13.081159999999997</v>
      </c>
      <c r="I2401" s="2">
        <f>'Moving Avg'!H2401</f>
        <v>11.010854999999998</v>
      </c>
      <c r="J2401" s="5" t="str">
        <f>OBV!F2401</f>
        <v>BEARISH</v>
      </c>
      <c r="K2401" s="5" t="str">
        <f>OBV!G2401</f>
        <v>NEUTRAL</v>
      </c>
      <c r="L2401" s="5" t="str">
        <f>OBV!H2401</f>
        <v>BEARISH DIVERGENCE</v>
      </c>
      <c r="M2401" s="7">
        <f t="shared" si="370"/>
        <v>25</v>
      </c>
      <c r="N2401" s="7">
        <f t="shared" si="371"/>
        <v>100</v>
      </c>
      <c r="O2401" s="7">
        <f t="shared" si="372"/>
        <v>50</v>
      </c>
      <c r="P2401" s="7">
        <f t="shared" si="373"/>
        <v>16.5</v>
      </c>
      <c r="Q2401" s="8">
        <f t="shared" si="374"/>
        <v>53.725000000000001</v>
      </c>
      <c r="R2401" s="8">
        <f t="shared" si="375"/>
        <v>46.625</v>
      </c>
      <c r="S2401" s="8">
        <f t="shared" si="376"/>
        <v>38.674999999999997</v>
      </c>
      <c r="T2401" s="8">
        <f t="shared" si="377"/>
        <v>47.875</v>
      </c>
      <c r="U2401" s="7">
        <f t="shared" si="378"/>
        <v>46.341666666666661</v>
      </c>
      <c r="V2401" s="7">
        <f t="shared" si="379"/>
        <v>46.724999999999994</v>
      </c>
    </row>
    <row r="2402" spans="1:22" ht="13.5" x14ac:dyDescent="0.25">
      <c r="A2402" s="3">
        <f>RSI!A2402</f>
        <v>45503</v>
      </c>
      <c r="B2402" s="2">
        <f>RSI!B2402</f>
        <v>13.683999999999999</v>
      </c>
      <c r="C2402" s="2">
        <f>RSI!I2402</f>
        <v>68.969924841086581</v>
      </c>
      <c r="D2402" s="2">
        <f>MACD!E2402</f>
        <v>-0.12474966755422301</v>
      </c>
      <c r="E2402" s="2">
        <f>MACD!F2402</f>
        <v>-9.3982744082815855E-3</v>
      </c>
      <c r="F2402" s="2">
        <f>'Moving Avg'!D2402</f>
        <v>13.687999999999999</v>
      </c>
      <c r="G2402" s="2">
        <f>'Moving Avg'!F2402</f>
        <v>13.341649999999998</v>
      </c>
      <c r="H2402" s="2">
        <f>'Moving Avg'!G2402</f>
        <v>13.112679999999996</v>
      </c>
      <c r="I2402" s="2">
        <f>'Moving Avg'!H2402</f>
        <v>11.032344999999998</v>
      </c>
      <c r="J2402" s="5" t="str">
        <f>OBV!F2402</f>
        <v>BEARISH</v>
      </c>
      <c r="K2402" s="5" t="str">
        <f>OBV!G2402</f>
        <v>NEUTRAL</v>
      </c>
      <c r="L2402" s="5" t="str">
        <f>OBV!H2402</f>
        <v>BEARISH DIVERGENCE</v>
      </c>
      <c r="M2402" s="7">
        <f t="shared" si="370"/>
        <v>25</v>
      </c>
      <c r="N2402" s="7">
        <f t="shared" si="371"/>
        <v>100</v>
      </c>
      <c r="O2402" s="7">
        <f t="shared" si="372"/>
        <v>50</v>
      </c>
      <c r="P2402" s="7">
        <f t="shared" si="373"/>
        <v>16.5</v>
      </c>
      <c r="Q2402" s="8">
        <f t="shared" si="374"/>
        <v>53.725000000000001</v>
      </c>
      <c r="R2402" s="8">
        <f t="shared" si="375"/>
        <v>46.625</v>
      </c>
      <c r="S2402" s="8">
        <f t="shared" si="376"/>
        <v>38.674999999999997</v>
      </c>
      <c r="T2402" s="8">
        <f t="shared" si="377"/>
        <v>47.875</v>
      </c>
      <c r="U2402" s="7">
        <f t="shared" si="378"/>
        <v>46.341666666666661</v>
      </c>
      <c r="V2402" s="7">
        <f t="shared" si="379"/>
        <v>46.724999999999994</v>
      </c>
    </row>
    <row r="2403" spans="1:22" ht="13.5" x14ac:dyDescent="0.25">
      <c r="A2403" s="3">
        <f>RSI!A2403</f>
        <v>45504</v>
      </c>
      <c r="B2403" s="2">
        <f>RSI!B2403</f>
        <v>13.646000000000001</v>
      </c>
      <c r="C2403" s="2">
        <f>RSI!I2403</f>
        <v>66.311672944759337</v>
      </c>
      <c r="D2403" s="2">
        <f>MACD!E2403</f>
        <v>-0.16355500628175967</v>
      </c>
      <c r="E2403" s="2">
        <f>MACD!F2403</f>
        <v>-4.0229620782977205E-2</v>
      </c>
      <c r="F2403" s="2">
        <f>'Moving Avg'!D2403</f>
        <v>13.6784</v>
      </c>
      <c r="G2403" s="2">
        <f>'Moving Avg'!F2403</f>
        <v>13.360899999999997</v>
      </c>
      <c r="H2403" s="2">
        <f>'Moving Avg'!G2403</f>
        <v>13.138819999999996</v>
      </c>
      <c r="I2403" s="2">
        <f>'Moving Avg'!H2403</f>
        <v>11.054045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  <c r="M2403" s="7">
        <f t="shared" si="370"/>
        <v>25</v>
      </c>
      <c r="N2403" s="7">
        <f t="shared" si="371"/>
        <v>100</v>
      </c>
      <c r="O2403" s="7">
        <f t="shared" si="372"/>
        <v>50</v>
      </c>
      <c r="P2403" s="7">
        <f t="shared" si="373"/>
        <v>16.5</v>
      </c>
      <c r="Q2403" s="8">
        <f t="shared" si="374"/>
        <v>53.725000000000001</v>
      </c>
      <c r="R2403" s="8">
        <f t="shared" si="375"/>
        <v>46.625</v>
      </c>
      <c r="S2403" s="8">
        <f t="shared" si="376"/>
        <v>38.674999999999997</v>
      </c>
      <c r="T2403" s="8">
        <f t="shared" si="377"/>
        <v>47.875</v>
      </c>
      <c r="U2403" s="7">
        <f t="shared" si="378"/>
        <v>46.341666666666661</v>
      </c>
      <c r="V2403" s="7">
        <f t="shared" si="379"/>
        <v>46.724999999999994</v>
      </c>
    </row>
    <row r="2404" spans="1:22" ht="13.5" x14ac:dyDescent="0.25">
      <c r="A2404" s="3">
        <f>RSI!A2404</f>
        <v>45505</v>
      </c>
      <c r="B2404" s="2">
        <f>RSI!B2404</f>
        <v>13.646000000000001</v>
      </c>
      <c r="C2404" s="2">
        <f>RSI!I2404</f>
        <v>66.311672944759337</v>
      </c>
      <c r="D2404" s="2">
        <f>MACD!E2404</f>
        <v>-0.21160984424456686</v>
      </c>
      <c r="E2404" s="2">
        <f>MACD!F2404</f>
        <v>-7.4505665475295135E-2</v>
      </c>
      <c r="F2404" s="2">
        <f>'Moving Avg'!D2404</f>
        <v>13.6708</v>
      </c>
      <c r="G2404" s="2">
        <f>'Moving Avg'!F2404</f>
        <v>13.380599999999998</v>
      </c>
      <c r="H2404" s="2">
        <f>'Moving Avg'!G2404</f>
        <v>13.169579999999996</v>
      </c>
      <c r="I2404" s="2">
        <f>'Moving Avg'!H2404</f>
        <v>11.075745</v>
      </c>
      <c r="J2404" s="5" t="str">
        <f>OBV!F2404</f>
        <v>BEARISH</v>
      </c>
      <c r="K2404" s="5" t="str">
        <f>OBV!G2404</f>
        <v>NEUTRAL</v>
      </c>
      <c r="L2404" s="5" t="str">
        <f>OBV!H2404</f>
        <v>CONFIRMED BEARISH</v>
      </c>
      <c r="M2404" s="7">
        <f t="shared" si="370"/>
        <v>25</v>
      </c>
      <c r="N2404" s="7">
        <f t="shared" si="371"/>
        <v>100</v>
      </c>
      <c r="O2404" s="7">
        <f t="shared" si="372"/>
        <v>50</v>
      </c>
      <c r="P2404" s="7">
        <f t="shared" si="373"/>
        <v>16.5</v>
      </c>
      <c r="Q2404" s="8">
        <f t="shared" si="374"/>
        <v>53.725000000000001</v>
      </c>
      <c r="R2404" s="8">
        <f t="shared" si="375"/>
        <v>46.625</v>
      </c>
      <c r="S2404" s="8">
        <f t="shared" si="376"/>
        <v>38.674999999999997</v>
      </c>
      <c r="T2404" s="8">
        <f t="shared" si="377"/>
        <v>47.875</v>
      </c>
      <c r="U2404" s="7">
        <f t="shared" si="378"/>
        <v>46.341666666666661</v>
      </c>
      <c r="V2404" s="7">
        <f t="shared" si="379"/>
        <v>46.724999999999994</v>
      </c>
    </row>
    <row r="2405" spans="1:22" ht="13.5" x14ac:dyDescent="0.25">
      <c r="A2405" s="3">
        <f>RSI!A2405</f>
        <v>45506</v>
      </c>
      <c r="B2405" s="2">
        <f>RSI!B2405</f>
        <v>13.646000000000001</v>
      </c>
      <c r="C2405" s="2">
        <f>RSI!I2405</f>
        <v>66.311672944759351</v>
      </c>
      <c r="D2405" s="2">
        <f>MACD!E2405</f>
        <v>-0.23920141422403773</v>
      </c>
      <c r="E2405" s="2">
        <f>MACD!F2405</f>
        <v>-0.10744481522504365</v>
      </c>
      <c r="F2405" s="2">
        <f>'Moving Avg'!D2405</f>
        <v>13.661199999999999</v>
      </c>
      <c r="G2405" s="2">
        <f>'Moving Avg'!F2405</f>
        <v>13.400300000000001</v>
      </c>
      <c r="H2405" s="2">
        <f>'Moving Avg'!G2405</f>
        <v>13.200339999999997</v>
      </c>
      <c r="I2405" s="2">
        <f>'Moving Avg'!H2405</f>
        <v>11.097444999999999</v>
      </c>
      <c r="J2405" s="5" t="str">
        <f>OBV!F2405</f>
        <v>BEARISH</v>
      </c>
      <c r="K2405" s="5" t="str">
        <f>OBV!G2405</f>
        <v>NEUTRAL</v>
      </c>
      <c r="L2405" s="5" t="str">
        <f>OBV!H2405</f>
        <v>CONFIRMED BEARISH</v>
      </c>
      <c r="M2405" s="7">
        <f t="shared" si="370"/>
        <v>25</v>
      </c>
      <c r="N2405" s="7">
        <f t="shared" si="371"/>
        <v>100</v>
      </c>
      <c r="O2405" s="7">
        <f t="shared" si="372"/>
        <v>50</v>
      </c>
      <c r="P2405" s="7">
        <f t="shared" si="373"/>
        <v>16.5</v>
      </c>
      <c r="Q2405" s="8">
        <f t="shared" si="374"/>
        <v>53.725000000000001</v>
      </c>
      <c r="R2405" s="8">
        <f t="shared" si="375"/>
        <v>46.625</v>
      </c>
      <c r="S2405" s="8">
        <f t="shared" si="376"/>
        <v>38.674999999999997</v>
      </c>
      <c r="T2405" s="8">
        <f t="shared" si="377"/>
        <v>47.875</v>
      </c>
      <c r="U2405" s="7">
        <f t="shared" si="378"/>
        <v>46.341666666666661</v>
      </c>
      <c r="V2405" s="7">
        <f t="shared" si="379"/>
        <v>46.724999999999994</v>
      </c>
    </row>
    <row r="2406" spans="1:22" ht="13.5" x14ac:dyDescent="0.25">
      <c r="A2406" s="3">
        <f>RSI!A2406</f>
        <v>45509</v>
      </c>
      <c r="B2406" s="2">
        <f>RSI!B2406</f>
        <v>13.55</v>
      </c>
      <c r="C2406" s="2">
        <f>RSI!I2406</f>
        <v>59.121733603878532</v>
      </c>
      <c r="D2406" s="2">
        <f>MACD!E2406</f>
        <v>-0.22301017800596945</v>
      </c>
      <c r="E2406" s="2">
        <f>MACD!F2406</f>
        <v>-0.13055788778122882</v>
      </c>
      <c r="F2406" s="2">
        <f>'Moving Avg'!D2406</f>
        <v>13.634399999999999</v>
      </c>
      <c r="G2406" s="2">
        <f>'Moving Avg'!F2406</f>
        <v>13.415200000000002</v>
      </c>
      <c r="H2406" s="2">
        <f>'Moving Avg'!G2406</f>
        <v>13.221879999999997</v>
      </c>
      <c r="I2406" s="2">
        <f>'Moving Avg'!H2406</f>
        <v>11.118664999999998</v>
      </c>
      <c r="J2406" s="5" t="str">
        <f>OBV!F2406</f>
        <v>BEARISH</v>
      </c>
      <c r="K2406" s="5" t="str">
        <f>OBV!G2406</f>
        <v>NEUTRAL</v>
      </c>
      <c r="L2406" s="5" t="str">
        <f>OBV!H2406</f>
        <v>CONFIRMED BEARISH</v>
      </c>
      <c r="M2406" s="7">
        <f t="shared" si="370"/>
        <v>25</v>
      </c>
      <c r="N2406" s="7">
        <f t="shared" si="371"/>
        <v>100</v>
      </c>
      <c r="O2406" s="7">
        <f t="shared" si="372"/>
        <v>50</v>
      </c>
      <c r="P2406" s="7">
        <f t="shared" si="373"/>
        <v>16.5</v>
      </c>
      <c r="Q2406" s="8">
        <f t="shared" si="374"/>
        <v>53.725000000000001</v>
      </c>
      <c r="R2406" s="8">
        <f t="shared" si="375"/>
        <v>46.625</v>
      </c>
      <c r="S2406" s="8">
        <f t="shared" si="376"/>
        <v>38.674999999999997</v>
      </c>
      <c r="T2406" s="8">
        <f t="shared" si="377"/>
        <v>47.875</v>
      </c>
      <c r="U2406" s="7">
        <f t="shared" si="378"/>
        <v>46.341666666666661</v>
      </c>
      <c r="V2406" s="7">
        <f t="shared" si="379"/>
        <v>46.724999999999994</v>
      </c>
    </row>
    <row r="2407" spans="1:22" ht="13.5" x14ac:dyDescent="0.25">
      <c r="A2407" s="3">
        <f>RSI!A2407</f>
        <v>45510</v>
      </c>
      <c r="B2407" s="2">
        <f>RSI!B2407</f>
        <v>13.185</v>
      </c>
      <c r="C2407" s="2">
        <f>RSI!I2407</f>
        <v>40.944229267482925</v>
      </c>
      <c r="D2407" s="2">
        <f>MACD!E2407</f>
        <v>-0.14316222737351048</v>
      </c>
      <c r="E2407" s="2">
        <f>MACD!F2407</f>
        <v>-0.13307875569968516</v>
      </c>
      <c r="F2407" s="2">
        <f>'Moving Avg'!D2407</f>
        <v>13.534600000000001</v>
      </c>
      <c r="G2407" s="2">
        <f>'Moving Avg'!F2407</f>
        <v>13.4138</v>
      </c>
      <c r="H2407" s="2">
        <f>'Moving Avg'!G2407</f>
        <v>13.237639999999994</v>
      </c>
      <c r="I2407" s="2">
        <f>'Moving Avg'!H2407</f>
        <v>11.13762</v>
      </c>
      <c r="J2407" s="5" t="str">
        <f>OBV!F2407</f>
        <v>BEARISH</v>
      </c>
      <c r="K2407" s="5" t="str">
        <f>OBV!G2407</f>
        <v>NEUTRAL</v>
      </c>
      <c r="L2407" s="5" t="str">
        <f>OBV!H2407</f>
        <v>CONFIRMED BEARISH</v>
      </c>
      <c r="M2407" s="7">
        <f t="shared" si="370"/>
        <v>25</v>
      </c>
      <c r="N2407" s="7">
        <f t="shared" si="371"/>
        <v>45</v>
      </c>
      <c r="O2407" s="7">
        <f t="shared" si="372"/>
        <v>50</v>
      </c>
      <c r="P2407" s="7">
        <f t="shared" si="373"/>
        <v>16.5</v>
      </c>
      <c r="Q2407" s="8">
        <f t="shared" si="374"/>
        <v>34.475000000000001</v>
      </c>
      <c r="R2407" s="8">
        <f t="shared" si="375"/>
        <v>35.625</v>
      </c>
      <c r="S2407" s="8">
        <f t="shared" si="376"/>
        <v>30.425000000000001</v>
      </c>
      <c r="T2407" s="8">
        <f t="shared" si="377"/>
        <v>34.125</v>
      </c>
      <c r="U2407" s="7">
        <f t="shared" si="378"/>
        <v>33.508333333333333</v>
      </c>
      <c r="V2407" s="7">
        <f t="shared" si="379"/>
        <v>33.662499999999994</v>
      </c>
    </row>
    <row r="2408" spans="1:22" ht="13.5" x14ac:dyDescent="0.25">
      <c r="A2408" s="3">
        <f>RSI!A2408</f>
        <v>45511</v>
      </c>
      <c r="B2408" s="2">
        <f>RSI!B2408</f>
        <v>13.164999999999999</v>
      </c>
      <c r="C2408" s="2">
        <f>RSI!I2408</f>
        <v>40.214615810840456</v>
      </c>
      <c r="D2408" s="2">
        <f>MACD!E2408</f>
        <v>-5.8014548360917573E-2</v>
      </c>
      <c r="E2408" s="2">
        <f>MACD!F2408</f>
        <v>-0.11806591423193165</v>
      </c>
      <c r="F2408" s="2">
        <f>'Moving Avg'!D2408</f>
        <v>13.438400000000001</v>
      </c>
      <c r="G2408" s="2">
        <f>'Moving Avg'!F2408</f>
        <v>13.411400000000004</v>
      </c>
      <c r="H2408" s="2">
        <f>'Moving Avg'!G2408</f>
        <v>13.247239999999994</v>
      </c>
      <c r="I2408" s="2">
        <f>'Moving Avg'!H2408</f>
        <v>11.156474999999995</v>
      </c>
      <c r="J2408" s="5" t="str">
        <f>OBV!F2408</f>
        <v>BEARISH</v>
      </c>
      <c r="K2408" s="5" t="str">
        <f>OBV!G2408</f>
        <v>STRONG</v>
      </c>
      <c r="L2408" s="5" t="str">
        <f>OBV!H2408</f>
        <v>CONFIRMED BEARISH</v>
      </c>
      <c r="M2408" s="7">
        <f t="shared" si="370"/>
        <v>25</v>
      </c>
      <c r="N2408" s="7">
        <f t="shared" si="371"/>
        <v>0</v>
      </c>
      <c r="O2408" s="7">
        <f t="shared" si="372"/>
        <v>50</v>
      </c>
      <c r="P2408" s="7">
        <f t="shared" si="373"/>
        <v>33</v>
      </c>
      <c r="Q2408" s="8">
        <f t="shared" si="374"/>
        <v>21.2</v>
      </c>
      <c r="R2408" s="8">
        <f t="shared" si="375"/>
        <v>30.75</v>
      </c>
      <c r="S2408" s="8">
        <f t="shared" si="376"/>
        <v>31.1</v>
      </c>
      <c r="T2408" s="8">
        <f t="shared" si="377"/>
        <v>27</v>
      </c>
      <c r="U2408" s="7">
        <f t="shared" si="378"/>
        <v>27.683333333333337</v>
      </c>
      <c r="V2408" s="7">
        <f t="shared" si="379"/>
        <v>27.512500000000003</v>
      </c>
    </row>
    <row r="2409" spans="1:22" ht="13.5" x14ac:dyDescent="0.25">
      <c r="A2409" s="3">
        <f>RSI!A2409</f>
        <v>45512</v>
      </c>
      <c r="B2409" s="2">
        <f>RSI!B2409</f>
        <v>13.358000000000001</v>
      </c>
      <c r="C2409" s="2">
        <f>RSI!I2409</f>
        <v>49.556189013131934</v>
      </c>
      <c r="D2409" s="2">
        <f>MACD!E2409</f>
        <v>-4.4853718739545911E-4</v>
      </c>
      <c r="E2409" s="2">
        <f>MACD!F2409</f>
        <v>-9.4542438823024419E-2</v>
      </c>
      <c r="F2409" s="2">
        <f>'Moving Avg'!D2409</f>
        <v>13.380799999999999</v>
      </c>
      <c r="G2409" s="2">
        <f>'Moving Avg'!F2409</f>
        <v>13.416700000000001</v>
      </c>
      <c r="H2409" s="2">
        <f>'Moving Avg'!G2409</f>
        <v>13.258779999999996</v>
      </c>
      <c r="I2409" s="2">
        <f>'Moving Avg'!H2409</f>
        <v>11.176734999999997</v>
      </c>
      <c r="J2409" s="5" t="str">
        <f>OBV!F2409</f>
        <v>BEARISH</v>
      </c>
      <c r="K2409" s="5" t="str">
        <f>OBV!G2409</f>
        <v>NEUTRAL</v>
      </c>
      <c r="L2409" s="5" t="str">
        <f>OBV!H2409</f>
        <v>CONFIRMED BEARISH</v>
      </c>
      <c r="M2409" s="7">
        <f t="shared" si="370"/>
        <v>25</v>
      </c>
      <c r="N2409" s="7">
        <f t="shared" si="371"/>
        <v>0</v>
      </c>
      <c r="O2409" s="7">
        <f t="shared" si="372"/>
        <v>50</v>
      </c>
      <c r="P2409" s="7">
        <f t="shared" si="373"/>
        <v>16.5</v>
      </c>
      <c r="Q2409" s="8">
        <f t="shared" si="374"/>
        <v>18.725000000000001</v>
      </c>
      <c r="R2409" s="8">
        <f t="shared" si="375"/>
        <v>26.625</v>
      </c>
      <c r="S2409" s="8">
        <f t="shared" si="376"/>
        <v>23.675000000000001</v>
      </c>
      <c r="T2409" s="8">
        <f t="shared" si="377"/>
        <v>22.875</v>
      </c>
      <c r="U2409" s="7">
        <f t="shared" si="378"/>
        <v>23.008333333333336</v>
      </c>
      <c r="V2409" s="7">
        <f t="shared" si="379"/>
        <v>22.975000000000001</v>
      </c>
    </row>
    <row r="2410" spans="1:22" ht="13.5" x14ac:dyDescent="0.25">
      <c r="A2410" s="3">
        <f>RSI!A2410</f>
        <v>45513</v>
      </c>
      <c r="B2410" s="2">
        <f>RSI!B2410</f>
        <v>13.454000000000001</v>
      </c>
      <c r="C2410" s="2">
        <f>RSI!I2410</f>
        <v>53.452221448807691</v>
      </c>
      <c r="D2410" s="2">
        <f>MACD!E2410</f>
        <v>4.2800600195704419E-2</v>
      </c>
      <c r="E2410" s="2">
        <f>MACD!F2410</f>
        <v>-6.7073831019278649E-2</v>
      </c>
      <c r="F2410" s="2">
        <f>'Moving Avg'!D2410</f>
        <v>13.342399999999998</v>
      </c>
      <c r="G2410" s="2">
        <f>'Moving Avg'!F2410</f>
        <v>13.4268</v>
      </c>
      <c r="H2410" s="2">
        <f>'Moving Avg'!G2410</f>
        <v>13.268399999999996</v>
      </c>
      <c r="I2410" s="2">
        <f>'Moving Avg'!H2410</f>
        <v>11.197474999999997</v>
      </c>
      <c r="J2410" s="5" t="str">
        <f>OBV!F2410</f>
        <v>BEARISH</v>
      </c>
      <c r="K2410" s="5" t="str">
        <f>OBV!G2410</f>
        <v>NEUTRAL</v>
      </c>
      <c r="L2410" s="5" t="str">
        <f>OBV!H2410</f>
        <v>CONFIRMED BEARISH</v>
      </c>
      <c r="M2410" s="7">
        <f t="shared" si="370"/>
        <v>25</v>
      </c>
      <c r="N2410" s="7">
        <f t="shared" si="371"/>
        <v>0</v>
      </c>
      <c r="O2410" s="7">
        <f t="shared" si="372"/>
        <v>50</v>
      </c>
      <c r="P2410" s="7">
        <f t="shared" si="373"/>
        <v>16.5</v>
      </c>
      <c r="Q2410" s="8">
        <f t="shared" si="374"/>
        <v>18.725000000000001</v>
      </c>
      <c r="R2410" s="8">
        <f t="shared" si="375"/>
        <v>26.625</v>
      </c>
      <c r="S2410" s="8">
        <f t="shared" si="376"/>
        <v>23.675000000000001</v>
      </c>
      <c r="T2410" s="8">
        <f t="shared" si="377"/>
        <v>22.875</v>
      </c>
      <c r="U2410" s="7">
        <f t="shared" si="378"/>
        <v>23.008333333333336</v>
      </c>
      <c r="V2410" s="7">
        <f t="shared" si="379"/>
        <v>22.975000000000001</v>
      </c>
    </row>
    <row r="2411" spans="1:22" ht="13.5" x14ac:dyDescent="0.25">
      <c r="A2411" s="3">
        <f>RSI!A2411</f>
        <v>45516</v>
      </c>
      <c r="B2411" s="2">
        <f>RSI!B2411</f>
        <v>13.164999999999999</v>
      </c>
      <c r="C2411" s="2">
        <f>RSI!I2411</f>
        <v>42.748262501238862</v>
      </c>
      <c r="D2411" s="2">
        <f>MACD!E2411</f>
        <v>9.8801484467983869E-2</v>
      </c>
      <c r="E2411" s="2">
        <f>MACD!F2411</f>
        <v>-3.3898767921826146E-2</v>
      </c>
      <c r="F2411" s="2">
        <f>'Moving Avg'!D2411</f>
        <v>13.2654</v>
      </c>
      <c r="G2411" s="2">
        <f>'Moving Avg'!F2411</f>
        <v>13.427250000000001</v>
      </c>
      <c r="H2411" s="2">
        <f>'Moving Avg'!G2411</f>
        <v>13.272239999999996</v>
      </c>
      <c r="I2411" s="2">
        <f>'Moving Avg'!H2411</f>
        <v>11.216769999999997</v>
      </c>
      <c r="J2411" s="5" t="str">
        <f>OBV!F2411</f>
        <v>BEARISH</v>
      </c>
      <c r="K2411" s="5" t="str">
        <f>OBV!G2411</f>
        <v>NEUTRAL</v>
      </c>
      <c r="L2411" s="5" t="str">
        <f>OBV!H2411</f>
        <v>CONFIRMED BEARISH</v>
      </c>
      <c r="M2411" s="7">
        <f t="shared" si="370"/>
        <v>25</v>
      </c>
      <c r="N2411" s="7">
        <f t="shared" si="371"/>
        <v>0</v>
      </c>
      <c r="O2411" s="7">
        <f t="shared" si="372"/>
        <v>50</v>
      </c>
      <c r="P2411" s="7">
        <f t="shared" si="373"/>
        <v>16.5</v>
      </c>
      <c r="Q2411" s="8">
        <f t="shared" si="374"/>
        <v>18.725000000000001</v>
      </c>
      <c r="R2411" s="8">
        <f t="shared" si="375"/>
        <v>26.625</v>
      </c>
      <c r="S2411" s="8">
        <f t="shared" si="376"/>
        <v>23.675000000000001</v>
      </c>
      <c r="T2411" s="8">
        <f t="shared" si="377"/>
        <v>22.875</v>
      </c>
      <c r="U2411" s="7">
        <f t="shared" si="378"/>
        <v>23.008333333333336</v>
      </c>
      <c r="V2411" s="7">
        <f t="shared" si="379"/>
        <v>22.975000000000001</v>
      </c>
    </row>
    <row r="2412" spans="1:22" ht="13.5" x14ac:dyDescent="0.25">
      <c r="A2412" s="3">
        <f>RSI!A2412</f>
        <v>45518</v>
      </c>
      <c r="B2412" s="2">
        <f>RSI!B2412</f>
        <v>13.694000000000001</v>
      </c>
      <c r="C2412" s="2">
        <f>RSI!I2412</f>
        <v>58.951946261298922</v>
      </c>
      <c r="D2412" s="2">
        <f>MACD!E2412</f>
        <v>0.10828022303494755</v>
      </c>
      <c r="E2412" s="2">
        <f>MACD!F2412</f>
        <v>-5.4629697304714037E-3</v>
      </c>
      <c r="F2412" s="2">
        <f>'Moving Avg'!D2412</f>
        <v>13.3672</v>
      </c>
      <c r="G2412" s="2">
        <f>'Moving Avg'!F2412</f>
        <v>13.456550000000004</v>
      </c>
      <c r="H2412" s="2">
        <f>'Moving Avg'!G2412</f>
        <v>13.286659999999998</v>
      </c>
      <c r="I2412" s="2">
        <f>'Moving Avg'!H2412</f>
        <v>11.238709999999996</v>
      </c>
      <c r="J2412" s="5" t="str">
        <f>OBV!F2412</f>
        <v>BULLISH</v>
      </c>
      <c r="K2412" s="5" t="str">
        <f>OBV!G2412</f>
        <v>NEUTRAL</v>
      </c>
      <c r="L2412" s="5" t="str">
        <f>OBV!H2412</f>
        <v>CONFIRMED BULLISH</v>
      </c>
      <c r="M2412" s="7">
        <f t="shared" si="370"/>
        <v>25</v>
      </c>
      <c r="N2412" s="7">
        <f t="shared" si="371"/>
        <v>0</v>
      </c>
      <c r="O2412" s="7">
        <f t="shared" si="372"/>
        <v>50</v>
      </c>
      <c r="P2412" s="7">
        <f t="shared" si="373"/>
        <v>83.5</v>
      </c>
      <c r="Q2412" s="8">
        <f t="shared" si="374"/>
        <v>28.774999999999999</v>
      </c>
      <c r="R2412" s="8">
        <f t="shared" si="375"/>
        <v>43.375</v>
      </c>
      <c r="S2412" s="8">
        <f t="shared" si="376"/>
        <v>53.825000000000003</v>
      </c>
      <c r="T2412" s="8">
        <f t="shared" si="377"/>
        <v>39.625</v>
      </c>
      <c r="U2412" s="7">
        <f t="shared" si="378"/>
        <v>41.991666666666667</v>
      </c>
      <c r="V2412" s="7">
        <f t="shared" si="379"/>
        <v>41.400000000000006</v>
      </c>
    </row>
    <row r="2413" spans="1:22" ht="13.5" x14ac:dyDescent="0.25">
      <c r="A2413" s="3">
        <f>RSI!A2413</f>
        <v>45519</v>
      </c>
      <c r="B2413" s="2">
        <f>RSI!B2413</f>
        <v>13.675000000000001</v>
      </c>
      <c r="C2413" s="2">
        <f>RSI!I2413</f>
        <v>58.313569126546966</v>
      </c>
      <c r="D2413" s="2">
        <f>MACD!E2413</f>
        <v>0.10991991595168571</v>
      </c>
      <c r="E2413" s="2">
        <f>MACD!F2413</f>
        <v>1.7613607405960019E-2</v>
      </c>
      <c r="F2413" s="2">
        <f>'Moving Avg'!D2413</f>
        <v>13.469200000000001</v>
      </c>
      <c r="G2413" s="2">
        <f>'Moving Avg'!F2413</f>
        <v>13.484900000000001</v>
      </c>
      <c r="H2413" s="2">
        <f>'Moving Avg'!G2413</f>
        <v>13.308379999999994</v>
      </c>
      <c r="I2413" s="2">
        <f>'Moving Avg'!H2413</f>
        <v>11.260554999999997</v>
      </c>
      <c r="J2413" s="5" t="str">
        <f>OBV!F2413</f>
        <v>BULLISH</v>
      </c>
      <c r="K2413" s="5" t="str">
        <f>OBV!G2413</f>
        <v>NEUTRAL</v>
      </c>
      <c r="L2413" s="5" t="str">
        <f>OBV!H2413</f>
        <v>CONFIRMED BULLISH</v>
      </c>
      <c r="M2413" s="7">
        <f t="shared" si="370"/>
        <v>25</v>
      </c>
      <c r="N2413" s="7">
        <f t="shared" si="371"/>
        <v>0</v>
      </c>
      <c r="O2413" s="7">
        <f t="shared" si="372"/>
        <v>50</v>
      </c>
      <c r="P2413" s="7">
        <f t="shared" si="373"/>
        <v>83.5</v>
      </c>
      <c r="Q2413" s="8">
        <f t="shared" si="374"/>
        <v>28.774999999999999</v>
      </c>
      <c r="R2413" s="8">
        <f t="shared" si="375"/>
        <v>43.375</v>
      </c>
      <c r="S2413" s="8">
        <f t="shared" si="376"/>
        <v>53.825000000000003</v>
      </c>
      <c r="T2413" s="8">
        <f t="shared" si="377"/>
        <v>39.625</v>
      </c>
      <c r="U2413" s="7">
        <f t="shared" si="378"/>
        <v>41.991666666666667</v>
      </c>
      <c r="V2413" s="7">
        <f t="shared" si="379"/>
        <v>41.400000000000006</v>
      </c>
    </row>
    <row r="2414" spans="1:22" ht="13.5" x14ac:dyDescent="0.25">
      <c r="A2414" s="3">
        <f>RSI!A2414</f>
        <v>45520</v>
      </c>
      <c r="B2414" s="2">
        <f>RSI!B2414</f>
        <v>13.175000000000001</v>
      </c>
      <c r="C2414" s="2">
        <f>RSI!I2414</f>
        <v>44.620164788961731</v>
      </c>
      <c r="D2414" s="2">
        <f>MACD!E2414</f>
        <v>0.14665847973600776</v>
      </c>
      <c r="E2414" s="2">
        <f>MACD!F2414</f>
        <v>4.3422581871969568E-2</v>
      </c>
      <c r="F2414" s="2">
        <f>'Moving Avg'!D2414</f>
        <v>13.432599999999999</v>
      </c>
      <c r="G2414" s="2">
        <f>'Moving Avg'!F2414</f>
        <v>13.492599999999999</v>
      </c>
      <c r="H2414" s="2">
        <f>'Moving Avg'!G2414</f>
        <v>13.320099999999995</v>
      </c>
      <c r="I2414" s="2">
        <f>'Moving Avg'!H2414</f>
        <v>11.279899999999998</v>
      </c>
      <c r="J2414" s="5" t="str">
        <f>OBV!F2414</f>
        <v>BEARISH</v>
      </c>
      <c r="K2414" s="5" t="str">
        <f>OBV!G2414</f>
        <v>NEUTRAL</v>
      </c>
      <c r="L2414" s="5" t="str">
        <f>OBV!H2414</f>
        <v>CONFIRMED BEARISH</v>
      </c>
      <c r="M2414" s="7">
        <f t="shared" si="370"/>
        <v>25</v>
      </c>
      <c r="N2414" s="7">
        <f t="shared" si="371"/>
        <v>0</v>
      </c>
      <c r="O2414" s="7">
        <f t="shared" si="372"/>
        <v>50</v>
      </c>
      <c r="P2414" s="7">
        <f t="shared" si="373"/>
        <v>16.5</v>
      </c>
      <c r="Q2414" s="8">
        <f t="shared" si="374"/>
        <v>18.725000000000001</v>
      </c>
      <c r="R2414" s="8">
        <f t="shared" si="375"/>
        <v>26.625</v>
      </c>
      <c r="S2414" s="8">
        <f t="shared" si="376"/>
        <v>23.675000000000001</v>
      </c>
      <c r="T2414" s="8">
        <f t="shared" si="377"/>
        <v>22.875</v>
      </c>
      <c r="U2414" s="7">
        <f t="shared" si="378"/>
        <v>23.008333333333336</v>
      </c>
      <c r="V2414" s="7">
        <f t="shared" si="379"/>
        <v>22.975000000000001</v>
      </c>
    </row>
    <row r="2415" spans="1:22" ht="13.5" x14ac:dyDescent="0.25">
      <c r="A2415" s="3">
        <f>RSI!A2415</f>
        <v>45523</v>
      </c>
      <c r="B2415" s="2">
        <f>RSI!B2415</f>
        <v>13.454000000000001</v>
      </c>
      <c r="C2415" s="2">
        <f>RSI!I2415</f>
        <v>51.468491647050556</v>
      </c>
      <c r="D2415" s="2">
        <f>MACD!E2415</f>
        <v>0.15847178777516469</v>
      </c>
      <c r="E2415" s="2">
        <f>MACD!F2415</f>
        <v>6.6432423052608588E-2</v>
      </c>
      <c r="F2415" s="2">
        <f>'Moving Avg'!D2415</f>
        <v>13.432600000000003</v>
      </c>
      <c r="G2415" s="2">
        <f>'Moving Avg'!F2415</f>
        <v>13.509450000000001</v>
      </c>
      <c r="H2415" s="2">
        <f>'Moving Avg'!G2415</f>
        <v>13.333359999999995</v>
      </c>
      <c r="I2415" s="2">
        <f>'Moving Avg'!H2415</f>
        <v>11.300639999999998</v>
      </c>
      <c r="J2415" s="5" t="str">
        <f>OBV!F2415</f>
        <v>BEARISH</v>
      </c>
      <c r="K2415" s="5" t="str">
        <f>OBV!G2415</f>
        <v>NEUTRAL</v>
      </c>
      <c r="L2415" s="5" t="str">
        <f>OBV!H2415</f>
        <v>NEUTRAL</v>
      </c>
      <c r="M2415" s="7">
        <f t="shared" si="370"/>
        <v>25</v>
      </c>
      <c r="N2415" s="7">
        <f t="shared" si="371"/>
        <v>0</v>
      </c>
      <c r="O2415" s="7">
        <f t="shared" si="372"/>
        <v>50</v>
      </c>
      <c r="P2415" s="7">
        <f t="shared" si="373"/>
        <v>16.5</v>
      </c>
      <c r="Q2415" s="8">
        <f t="shared" si="374"/>
        <v>18.725000000000001</v>
      </c>
      <c r="R2415" s="8">
        <f t="shared" si="375"/>
        <v>26.625</v>
      </c>
      <c r="S2415" s="8">
        <f t="shared" si="376"/>
        <v>23.675000000000001</v>
      </c>
      <c r="T2415" s="8">
        <f t="shared" si="377"/>
        <v>22.875</v>
      </c>
      <c r="U2415" s="7">
        <f t="shared" si="378"/>
        <v>23.008333333333336</v>
      </c>
      <c r="V2415" s="7">
        <f t="shared" si="379"/>
        <v>22.975000000000001</v>
      </c>
    </row>
    <row r="2416" spans="1:22" ht="13.5" x14ac:dyDescent="0.25">
      <c r="A2416" s="3">
        <f>RSI!A2416</f>
        <v>45524</v>
      </c>
      <c r="B2416" s="2">
        <f>RSI!B2416</f>
        <v>13.454000000000001</v>
      </c>
      <c r="C2416" s="2">
        <f>RSI!I2416</f>
        <v>51.468491647050556</v>
      </c>
      <c r="D2416" s="2">
        <f>MACD!E2416</f>
        <v>0.15334008566595436</v>
      </c>
      <c r="E2416" s="2">
        <f>MACD!F2416</f>
        <v>8.3813955575277738E-2</v>
      </c>
      <c r="F2416" s="2">
        <f>'Moving Avg'!D2416</f>
        <v>13.490399999999999</v>
      </c>
      <c r="G2416" s="2">
        <f>'Moving Avg'!F2416</f>
        <v>13.51525</v>
      </c>
      <c r="H2416" s="2">
        <f>'Moving Avg'!G2416</f>
        <v>13.343939999999996</v>
      </c>
      <c r="I2416" s="2">
        <f>'Moving Avg'!H2416</f>
        <v>11.322709999999999</v>
      </c>
      <c r="J2416" s="5" t="str">
        <f>OBV!F2416</f>
        <v>BULLISH</v>
      </c>
      <c r="K2416" s="5" t="str">
        <f>OBV!G2416</f>
        <v>NEUTRAL</v>
      </c>
      <c r="L2416" s="5" t="str">
        <f>OBV!H2416</f>
        <v>CONFIRMED BULLISH</v>
      </c>
      <c r="M2416" s="7">
        <f t="shared" si="370"/>
        <v>25</v>
      </c>
      <c r="N2416" s="7">
        <f t="shared" si="371"/>
        <v>0</v>
      </c>
      <c r="O2416" s="7">
        <f t="shared" si="372"/>
        <v>50</v>
      </c>
      <c r="P2416" s="7">
        <f t="shared" si="373"/>
        <v>83.5</v>
      </c>
      <c r="Q2416" s="8">
        <f t="shared" si="374"/>
        <v>28.774999999999999</v>
      </c>
      <c r="R2416" s="8">
        <f t="shared" si="375"/>
        <v>43.375</v>
      </c>
      <c r="S2416" s="8">
        <f t="shared" si="376"/>
        <v>53.825000000000003</v>
      </c>
      <c r="T2416" s="8">
        <f t="shared" si="377"/>
        <v>39.625</v>
      </c>
      <c r="U2416" s="7">
        <f t="shared" si="378"/>
        <v>41.991666666666667</v>
      </c>
      <c r="V2416" s="7">
        <f t="shared" si="379"/>
        <v>41.400000000000006</v>
      </c>
    </row>
    <row r="2417" spans="1:22" ht="13.5" x14ac:dyDescent="0.25">
      <c r="A2417" s="3">
        <f>RSI!A2417</f>
        <v>45525</v>
      </c>
      <c r="B2417" s="2">
        <f>RSI!B2417</f>
        <v>13.212999999999999</v>
      </c>
      <c r="C2417" s="2">
        <f>RSI!I2417</f>
        <v>45.795201426389966</v>
      </c>
      <c r="D2417" s="2">
        <f>MACD!E2417</f>
        <v>0.11036407876368592</v>
      </c>
      <c r="E2417" s="2">
        <f>MACD!F2417</f>
        <v>8.9123980212959378E-2</v>
      </c>
      <c r="F2417" s="2">
        <f>'Moving Avg'!D2417</f>
        <v>13.394200000000001</v>
      </c>
      <c r="G2417" s="2">
        <f>'Moving Avg'!F2417</f>
        <v>13.496</v>
      </c>
      <c r="H2417" s="2">
        <f>'Moving Avg'!G2417</f>
        <v>13.349699999999995</v>
      </c>
      <c r="I2417" s="2">
        <f>'Moving Avg'!H2417</f>
        <v>11.343574999999998</v>
      </c>
      <c r="J2417" s="5" t="str">
        <f>OBV!F2417</f>
        <v>BEARISH</v>
      </c>
      <c r="K2417" s="5" t="str">
        <f>OBV!G2417</f>
        <v>NEUTRAL</v>
      </c>
      <c r="L2417" s="5" t="str">
        <f>OBV!H2417</f>
        <v>CONFIRMED BEARISH</v>
      </c>
      <c r="M2417" s="7">
        <f t="shared" si="370"/>
        <v>25</v>
      </c>
      <c r="N2417" s="7">
        <f t="shared" si="371"/>
        <v>0</v>
      </c>
      <c r="O2417" s="7">
        <f t="shared" si="372"/>
        <v>50</v>
      </c>
      <c r="P2417" s="7">
        <f t="shared" si="373"/>
        <v>16.5</v>
      </c>
      <c r="Q2417" s="8">
        <f t="shared" si="374"/>
        <v>18.725000000000001</v>
      </c>
      <c r="R2417" s="8">
        <f t="shared" si="375"/>
        <v>26.625</v>
      </c>
      <c r="S2417" s="8">
        <f t="shared" si="376"/>
        <v>23.675000000000001</v>
      </c>
      <c r="T2417" s="8">
        <f t="shared" si="377"/>
        <v>22.875</v>
      </c>
      <c r="U2417" s="7">
        <f t="shared" si="378"/>
        <v>23.008333333333336</v>
      </c>
      <c r="V2417" s="7">
        <f t="shared" si="379"/>
        <v>22.975000000000001</v>
      </c>
    </row>
    <row r="2418" spans="1:22" ht="13.5" x14ac:dyDescent="0.25">
      <c r="A2418" s="3">
        <f>RSI!A2418</f>
        <v>45526</v>
      </c>
      <c r="B2418" s="2">
        <f>RSI!B2418</f>
        <v>13.454000000000001</v>
      </c>
      <c r="C2418" s="2">
        <f>RSI!I2418</f>
        <v>51.546943723248631</v>
      </c>
      <c r="D2418" s="2">
        <f>MACD!E2418</f>
        <v>5.4187844538104102E-2</v>
      </c>
      <c r="E2418" s="2">
        <f>MACD!F2418</f>
        <v>8.2136753077988317E-2</v>
      </c>
      <c r="F2418" s="2">
        <f>'Moving Avg'!D2418</f>
        <v>13.35</v>
      </c>
      <c r="G2418" s="2">
        <f>'Moving Avg'!F2418</f>
        <v>13.484000000000004</v>
      </c>
      <c r="H2418" s="2">
        <f>'Moving Avg'!G2418</f>
        <v>13.356439999999996</v>
      </c>
      <c r="I2418" s="2">
        <f>'Moving Avg'!H2418</f>
        <v>11.364315</v>
      </c>
      <c r="J2418" s="5" t="str">
        <f>OBV!F2418</f>
        <v>BULLISH</v>
      </c>
      <c r="K2418" s="5" t="str">
        <f>OBV!G2418</f>
        <v>NEUTRAL</v>
      </c>
      <c r="L2418" s="5" t="str">
        <f>OBV!H2418</f>
        <v>BULLISH DIVERGENCE</v>
      </c>
      <c r="M2418" s="7">
        <f t="shared" si="370"/>
        <v>25</v>
      </c>
      <c r="N2418" s="7">
        <f t="shared" si="371"/>
        <v>100</v>
      </c>
      <c r="O2418" s="7">
        <f t="shared" si="372"/>
        <v>50</v>
      </c>
      <c r="P2418" s="7">
        <f t="shared" si="373"/>
        <v>66.5</v>
      </c>
      <c r="Q2418" s="8">
        <f t="shared" si="374"/>
        <v>61.225000000000001</v>
      </c>
      <c r="R2418" s="8">
        <f t="shared" si="375"/>
        <v>59.125</v>
      </c>
      <c r="S2418" s="8">
        <f t="shared" si="376"/>
        <v>61.174999999999997</v>
      </c>
      <c r="T2418" s="8">
        <f t="shared" si="377"/>
        <v>60.375</v>
      </c>
      <c r="U2418" s="7">
        <f t="shared" si="378"/>
        <v>60.508333333333326</v>
      </c>
      <c r="V2418" s="7">
        <f t="shared" si="379"/>
        <v>60.474999999999994</v>
      </c>
    </row>
    <row r="2419" spans="1:22" ht="13.5" x14ac:dyDescent="0.25">
      <c r="A2419" s="3">
        <f>RSI!A2419</f>
        <v>45527</v>
      </c>
      <c r="B2419" s="2">
        <f>RSI!B2419</f>
        <v>13.454000000000001</v>
      </c>
      <c r="C2419" s="2">
        <f>RSI!I2419</f>
        <v>51.546943723248631</v>
      </c>
      <c r="D2419" s="2">
        <f>MACD!E2419</f>
        <v>3.5956460520477407E-2</v>
      </c>
      <c r="E2419" s="2">
        <f>MACD!F2419</f>
        <v>7.2900694566486138E-2</v>
      </c>
      <c r="F2419" s="2">
        <f>'Moving Avg'!D2419</f>
        <v>13.405799999999999</v>
      </c>
      <c r="G2419" s="2">
        <f>'Moving Avg'!F2419</f>
        <v>13.472500000000002</v>
      </c>
      <c r="H2419" s="2">
        <f>'Moving Avg'!G2419</f>
        <v>13.361259999999994</v>
      </c>
      <c r="I2419" s="2">
        <f>'Moving Avg'!H2419</f>
        <v>11.385054999999999</v>
      </c>
      <c r="J2419" s="5" t="str">
        <f>OBV!F2419</f>
        <v>BULLISH</v>
      </c>
      <c r="K2419" s="5" t="str">
        <f>OBV!G2419</f>
        <v>NEUTRAL</v>
      </c>
      <c r="L2419" s="5" t="str">
        <f>OBV!H2419</f>
        <v>CONFIRMED BULLISH</v>
      </c>
      <c r="M2419" s="7">
        <f t="shared" si="370"/>
        <v>25</v>
      </c>
      <c r="N2419" s="7">
        <f t="shared" si="371"/>
        <v>100</v>
      </c>
      <c r="O2419" s="7">
        <f t="shared" si="372"/>
        <v>50</v>
      </c>
      <c r="P2419" s="7">
        <f t="shared" si="373"/>
        <v>83.5</v>
      </c>
      <c r="Q2419" s="8">
        <f t="shared" si="374"/>
        <v>63.774999999999999</v>
      </c>
      <c r="R2419" s="8">
        <f t="shared" si="375"/>
        <v>63.375</v>
      </c>
      <c r="S2419" s="8">
        <f t="shared" si="376"/>
        <v>68.825000000000003</v>
      </c>
      <c r="T2419" s="8">
        <f t="shared" si="377"/>
        <v>64.625</v>
      </c>
      <c r="U2419" s="7">
        <f t="shared" si="378"/>
        <v>65.325000000000003</v>
      </c>
      <c r="V2419" s="7">
        <f t="shared" si="379"/>
        <v>65.150000000000006</v>
      </c>
    </row>
    <row r="2420" spans="1:22" ht="13.5" x14ac:dyDescent="0.25">
      <c r="A2420" s="3">
        <f>RSI!A2420</f>
        <v>45530</v>
      </c>
      <c r="B2420" s="2">
        <f>RSI!B2420</f>
        <v>13.260999999999999</v>
      </c>
      <c r="C2420" s="2">
        <f>RSI!I2420</f>
        <v>46.922568217480539</v>
      </c>
      <c r="D2420" s="2">
        <f>MACD!E2420</f>
        <v>4.9234362381078256E-2</v>
      </c>
      <c r="E2420" s="2">
        <f>MACD!F2420</f>
        <v>6.8167428129404573E-2</v>
      </c>
      <c r="F2420" s="2">
        <f>'Moving Avg'!D2420</f>
        <v>13.3672</v>
      </c>
      <c r="G2420" s="2">
        <f>'Moving Avg'!F2420</f>
        <v>13.450850000000003</v>
      </c>
      <c r="H2420" s="2">
        <f>'Moving Avg'!G2420</f>
        <v>13.357599999999996</v>
      </c>
      <c r="I2420" s="2">
        <f>'Moving Avg'!H2420</f>
        <v>11.405715000000001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  <c r="M2420" s="7">
        <f t="shared" si="370"/>
        <v>25</v>
      </c>
      <c r="N2420" s="7">
        <f t="shared" si="371"/>
        <v>45</v>
      </c>
      <c r="O2420" s="7">
        <f t="shared" si="372"/>
        <v>50</v>
      </c>
      <c r="P2420" s="7">
        <f t="shared" si="373"/>
        <v>16.5</v>
      </c>
      <c r="Q2420" s="8">
        <f t="shared" si="374"/>
        <v>34.475000000000001</v>
      </c>
      <c r="R2420" s="8">
        <f t="shared" si="375"/>
        <v>35.625</v>
      </c>
      <c r="S2420" s="8">
        <f t="shared" si="376"/>
        <v>30.425000000000001</v>
      </c>
      <c r="T2420" s="8">
        <f t="shared" si="377"/>
        <v>34.125</v>
      </c>
      <c r="U2420" s="7">
        <f t="shared" si="378"/>
        <v>33.508333333333333</v>
      </c>
      <c r="V2420" s="7">
        <f t="shared" si="379"/>
        <v>33.662499999999994</v>
      </c>
    </row>
    <row r="2421" spans="1:22" ht="13.5" x14ac:dyDescent="0.25">
      <c r="A2421" s="3">
        <f>RSI!A2421</f>
        <v>45531</v>
      </c>
      <c r="B2421" s="2">
        <f>RSI!B2421</f>
        <v>13.164999999999999</v>
      </c>
      <c r="C2421" s="2">
        <f>RSI!I2421</f>
        <v>44.771045125914824</v>
      </c>
      <c r="D2421" s="2">
        <f>MACD!E2421</f>
        <v>2.3925204438461023E-2</v>
      </c>
      <c r="E2421" s="2">
        <f>MACD!F2421</f>
        <v>5.9318983391215871E-2</v>
      </c>
      <c r="F2421" s="2">
        <f>'Moving Avg'!D2421</f>
        <v>13.3094</v>
      </c>
      <c r="G2421" s="2">
        <f>'Moving Avg'!F2421</f>
        <v>13.424900000000003</v>
      </c>
      <c r="H2421" s="2">
        <f>'Moving Avg'!G2421</f>
        <v>13.353739999999995</v>
      </c>
      <c r="I2421" s="2">
        <f>'Moving Avg'!H2421</f>
        <v>11.423239999999998</v>
      </c>
      <c r="J2421" s="5" t="str">
        <f>OBV!F2421</f>
        <v>BEARISH</v>
      </c>
      <c r="K2421" s="5" t="str">
        <f>OBV!G2421</f>
        <v>NEUTRAL</v>
      </c>
      <c r="L2421" s="5" t="str">
        <f>OBV!H2421</f>
        <v>CONFIRMED BEARISH</v>
      </c>
      <c r="M2421" s="7">
        <f t="shared" si="370"/>
        <v>25</v>
      </c>
      <c r="N2421" s="7">
        <f t="shared" si="371"/>
        <v>100</v>
      </c>
      <c r="O2421" s="7">
        <f t="shared" si="372"/>
        <v>50</v>
      </c>
      <c r="P2421" s="7">
        <f t="shared" si="373"/>
        <v>16.5</v>
      </c>
      <c r="Q2421" s="8">
        <f t="shared" si="374"/>
        <v>53.725000000000001</v>
      </c>
      <c r="R2421" s="8">
        <f t="shared" si="375"/>
        <v>46.625</v>
      </c>
      <c r="S2421" s="8">
        <f t="shared" si="376"/>
        <v>38.674999999999997</v>
      </c>
      <c r="T2421" s="8">
        <f t="shared" si="377"/>
        <v>47.875</v>
      </c>
      <c r="U2421" s="7">
        <f t="shared" si="378"/>
        <v>46.341666666666661</v>
      </c>
      <c r="V2421" s="7">
        <f t="shared" si="379"/>
        <v>46.724999999999994</v>
      </c>
    </row>
    <row r="2422" spans="1:22" ht="13.5" x14ac:dyDescent="0.25">
      <c r="A2422" s="3">
        <f>RSI!A2422</f>
        <v>45532</v>
      </c>
      <c r="B2422" s="2">
        <f>RSI!B2422</f>
        <v>13.185</v>
      </c>
      <c r="C2422" s="2">
        <f>RSI!I2422</f>
        <v>45.333424715600998</v>
      </c>
      <c r="D2422" s="2">
        <f>MACD!E2422</f>
        <v>8.3726574090958295E-2</v>
      </c>
      <c r="E2422" s="2">
        <f>MACD!F2422</f>
        <v>6.4200501531164356E-2</v>
      </c>
      <c r="F2422" s="2">
        <f>'Moving Avg'!D2422</f>
        <v>13.303799999999999</v>
      </c>
      <c r="G2422" s="2">
        <f>'Moving Avg'!F2422</f>
        <v>13.39995</v>
      </c>
      <c r="H2422" s="2">
        <f>'Moving Avg'!G2422</f>
        <v>13.350279999999996</v>
      </c>
      <c r="I2422" s="2">
        <f>'Moving Avg'!H2422</f>
        <v>11.440864999999997</v>
      </c>
      <c r="J2422" s="5" t="str">
        <f>OBV!F2422</f>
        <v>BULLISH</v>
      </c>
      <c r="K2422" s="5" t="str">
        <f>OBV!G2422</f>
        <v>NEUTRAL</v>
      </c>
      <c r="L2422" s="5" t="str">
        <f>OBV!H2422</f>
        <v>BULLISH DIVERGENCE</v>
      </c>
      <c r="M2422" s="7">
        <f t="shared" si="370"/>
        <v>25</v>
      </c>
      <c r="N2422" s="7">
        <f t="shared" si="371"/>
        <v>0</v>
      </c>
      <c r="O2422" s="7">
        <f t="shared" si="372"/>
        <v>50</v>
      </c>
      <c r="P2422" s="7">
        <f t="shared" si="373"/>
        <v>66.5</v>
      </c>
      <c r="Q2422" s="8">
        <f t="shared" si="374"/>
        <v>26.225000000000001</v>
      </c>
      <c r="R2422" s="8">
        <f t="shared" si="375"/>
        <v>39.125</v>
      </c>
      <c r="S2422" s="8">
        <f t="shared" si="376"/>
        <v>46.174999999999997</v>
      </c>
      <c r="T2422" s="8">
        <f t="shared" si="377"/>
        <v>35.375</v>
      </c>
      <c r="U2422" s="7">
        <f t="shared" si="378"/>
        <v>37.174999999999997</v>
      </c>
      <c r="V2422" s="7">
        <f t="shared" si="379"/>
        <v>36.724999999999994</v>
      </c>
    </row>
    <row r="2423" spans="1:22" ht="13.5" x14ac:dyDescent="0.25">
      <c r="A2423" s="3">
        <f>RSI!A2423</f>
        <v>45533</v>
      </c>
      <c r="B2423" s="2">
        <f>RSI!B2423</f>
        <v>13.164999999999999</v>
      </c>
      <c r="C2423" s="2">
        <f>RSI!I2423</f>
        <v>44.841691667439953</v>
      </c>
      <c r="D2423" s="2">
        <f>MACD!E2423</f>
        <v>0.13398432439885788</v>
      </c>
      <c r="E2423" s="2">
        <f>MACD!F2423</f>
        <v>7.8157266104703069E-2</v>
      </c>
      <c r="F2423" s="2">
        <f>'Moving Avg'!D2423</f>
        <v>13.245999999999999</v>
      </c>
      <c r="G2423" s="2">
        <f>'Moving Avg'!F2423</f>
        <v>13.375900000000001</v>
      </c>
      <c r="H2423" s="2">
        <f>'Moving Avg'!G2423</f>
        <v>13.346419999999997</v>
      </c>
      <c r="I2423" s="2">
        <f>'Moving Avg'!H2423</f>
        <v>11.458389999999998</v>
      </c>
      <c r="J2423" s="5" t="str">
        <f>OBV!F2423</f>
        <v>BEARISH</v>
      </c>
      <c r="K2423" s="5" t="str">
        <f>OBV!G2423</f>
        <v>NEUTRAL</v>
      </c>
      <c r="L2423" s="5" t="str">
        <f>OBV!H2423</f>
        <v>CONFIRMED BEARISH</v>
      </c>
      <c r="M2423" s="7">
        <f t="shared" si="370"/>
        <v>25</v>
      </c>
      <c r="N2423" s="7">
        <f t="shared" si="371"/>
        <v>0</v>
      </c>
      <c r="O2423" s="7">
        <f t="shared" si="372"/>
        <v>50</v>
      </c>
      <c r="P2423" s="7">
        <f t="shared" si="373"/>
        <v>16.5</v>
      </c>
      <c r="Q2423" s="8">
        <f t="shared" si="374"/>
        <v>18.725000000000001</v>
      </c>
      <c r="R2423" s="8">
        <f t="shared" si="375"/>
        <v>26.625</v>
      </c>
      <c r="S2423" s="8">
        <f t="shared" si="376"/>
        <v>23.675000000000001</v>
      </c>
      <c r="T2423" s="8">
        <f t="shared" si="377"/>
        <v>22.875</v>
      </c>
      <c r="U2423" s="7">
        <f t="shared" si="378"/>
        <v>23.008333333333336</v>
      </c>
      <c r="V2423" s="7">
        <f t="shared" si="379"/>
        <v>22.975000000000001</v>
      </c>
    </row>
    <row r="2424" spans="1:22" ht="13.5" x14ac:dyDescent="0.25">
      <c r="A2424" s="3">
        <f>RSI!A2424</f>
        <v>45534</v>
      </c>
      <c r="B2424" s="2">
        <f>RSI!B2424</f>
        <v>13.454000000000001</v>
      </c>
      <c r="C2424" s="2">
        <f>RSI!I2424</f>
        <v>52.807602483565439</v>
      </c>
      <c r="D2424" s="2">
        <f>MACD!E2424</f>
        <v>7.9314649290813222E-2</v>
      </c>
      <c r="E2424" s="2">
        <f>MACD!F2424</f>
        <v>7.8388742741925102E-2</v>
      </c>
      <c r="F2424" s="2">
        <f>'Moving Avg'!D2424</f>
        <v>13.245999999999999</v>
      </c>
      <c r="G2424" s="2">
        <f>'Moving Avg'!F2424</f>
        <v>13.366300000000001</v>
      </c>
      <c r="H2424" s="2">
        <f>'Moving Avg'!G2424</f>
        <v>13.351619999999995</v>
      </c>
      <c r="I2424" s="2">
        <f>'Moving Avg'!H2424</f>
        <v>11.477359999999997</v>
      </c>
      <c r="J2424" s="5" t="str">
        <f>OBV!F2424</f>
        <v>BEARISH</v>
      </c>
      <c r="K2424" s="5" t="str">
        <f>OBV!G2424</f>
        <v>NEUTRAL</v>
      </c>
      <c r="L2424" s="5" t="str">
        <f>OBV!H2424</f>
        <v>NEUTRAL</v>
      </c>
      <c r="M2424" s="7">
        <f t="shared" si="370"/>
        <v>25</v>
      </c>
      <c r="N2424" s="7">
        <f t="shared" si="371"/>
        <v>0</v>
      </c>
      <c r="O2424" s="7">
        <f t="shared" si="372"/>
        <v>50</v>
      </c>
      <c r="P2424" s="7">
        <f t="shared" si="373"/>
        <v>16.5</v>
      </c>
      <c r="Q2424" s="8">
        <f t="shared" si="374"/>
        <v>18.725000000000001</v>
      </c>
      <c r="R2424" s="8">
        <f t="shared" si="375"/>
        <v>26.625</v>
      </c>
      <c r="S2424" s="8">
        <f t="shared" si="376"/>
        <v>23.675000000000001</v>
      </c>
      <c r="T2424" s="8">
        <f t="shared" si="377"/>
        <v>22.875</v>
      </c>
      <c r="U2424" s="7">
        <f t="shared" si="378"/>
        <v>23.008333333333336</v>
      </c>
      <c r="V2424" s="7">
        <f t="shared" si="379"/>
        <v>22.975000000000001</v>
      </c>
    </row>
    <row r="2425" spans="1:22" ht="13.5" x14ac:dyDescent="0.25">
      <c r="A2425" s="3">
        <f>RSI!A2425</f>
        <v>45537</v>
      </c>
      <c r="B2425" s="2">
        <f>RSI!B2425</f>
        <v>13.260999999999999</v>
      </c>
      <c r="C2425" s="2">
        <f>RSI!I2425</f>
        <v>47.8388290708859</v>
      </c>
      <c r="D2425" s="2">
        <f>MACD!E2425</f>
        <v>8.9618298145868636E-2</v>
      </c>
      <c r="E2425" s="2">
        <f>MACD!F2425</f>
        <v>8.0634653822713814E-2</v>
      </c>
      <c r="F2425" s="2">
        <f>'Moving Avg'!D2425</f>
        <v>13.246</v>
      </c>
      <c r="G2425" s="2">
        <f>'Moving Avg'!F2425</f>
        <v>13.347049999999999</v>
      </c>
      <c r="H2425" s="2">
        <f>'Moving Avg'!G2425</f>
        <v>13.349879999999995</v>
      </c>
      <c r="I2425" s="2">
        <f>'Moving Avg'!H2425</f>
        <v>11.495364999999994</v>
      </c>
      <c r="J2425" s="5" t="str">
        <f>OBV!F2425</f>
        <v>BEARISH</v>
      </c>
      <c r="K2425" s="5" t="str">
        <f>OBV!G2425</f>
        <v>NEUTRAL</v>
      </c>
      <c r="L2425" s="5" t="str">
        <f>OBV!H2425</f>
        <v>NEUTRAL</v>
      </c>
      <c r="M2425" s="7">
        <f t="shared" si="370"/>
        <v>25</v>
      </c>
      <c r="N2425" s="7">
        <f t="shared" si="371"/>
        <v>0</v>
      </c>
      <c r="O2425" s="7">
        <f t="shared" si="372"/>
        <v>50</v>
      </c>
      <c r="P2425" s="7">
        <f t="shared" si="373"/>
        <v>16.5</v>
      </c>
      <c r="Q2425" s="8">
        <f t="shared" si="374"/>
        <v>18.725000000000001</v>
      </c>
      <c r="R2425" s="8">
        <f t="shared" si="375"/>
        <v>26.625</v>
      </c>
      <c r="S2425" s="8">
        <f t="shared" si="376"/>
        <v>23.675000000000001</v>
      </c>
      <c r="T2425" s="8">
        <f t="shared" si="377"/>
        <v>22.875</v>
      </c>
      <c r="U2425" s="7">
        <f t="shared" si="378"/>
        <v>23.008333333333336</v>
      </c>
      <c r="V2425" s="7">
        <f t="shared" si="379"/>
        <v>22.975000000000001</v>
      </c>
    </row>
    <row r="2426" spans="1:22" ht="13.5" x14ac:dyDescent="0.25">
      <c r="A2426" s="3">
        <f>RSI!A2426</f>
        <v>45538</v>
      </c>
      <c r="B2426" s="2">
        <f>RSI!B2426</f>
        <v>13.454000000000001</v>
      </c>
      <c r="C2426" s="2">
        <f>RSI!I2426</f>
        <v>52.638012446629233</v>
      </c>
      <c r="D2426" s="2">
        <f>MACD!E2426</f>
        <v>8.4572800261414116E-2</v>
      </c>
      <c r="E2426" s="2">
        <f>MACD!F2426</f>
        <v>8.142228311045388E-2</v>
      </c>
      <c r="F2426" s="2">
        <f>'Moving Avg'!D2426</f>
        <v>13.303800000000001</v>
      </c>
      <c r="G2426" s="2">
        <f>'Moving Avg'!F2426</f>
        <v>13.342249999999998</v>
      </c>
      <c r="H2426" s="2">
        <f>'Moving Avg'!G2426</f>
        <v>13.355659999999995</v>
      </c>
      <c r="I2426" s="2">
        <f>'Moving Avg'!H2426</f>
        <v>11.511674999999995</v>
      </c>
      <c r="J2426" s="5" t="str">
        <f>OBV!F2426</f>
        <v>BULLISH</v>
      </c>
      <c r="K2426" s="5" t="str">
        <f>OBV!G2426</f>
        <v>NEUTRAL</v>
      </c>
      <c r="L2426" s="5" t="str">
        <f>OBV!H2426</f>
        <v>CONFIRMED BULLISH</v>
      </c>
      <c r="M2426" s="7">
        <f t="shared" si="370"/>
        <v>25</v>
      </c>
      <c r="N2426" s="7">
        <f t="shared" si="371"/>
        <v>0</v>
      </c>
      <c r="O2426" s="7">
        <f t="shared" si="372"/>
        <v>50</v>
      </c>
      <c r="P2426" s="7">
        <f t="shared" si="373"/>
        <v>83.5</v>
      </c>
      <c r="Q2426" s="8">
        <f t="shared" si="374"/>
        <v>28.774999999999999</v>
      </c>
      <c r="R2426" s="8">
        <f t="shared" si="375"/>
        <v>43.375</v>
      </c>
      <c r="S2426" s="8">
        <f t="shared" si="376"/>
        <v>53.825000000000003</v>
      </c>
      <c r="T2426" s="8">
        <f t="shared" si="377"/>
        <v>39.625</v>
      </c>
      <c r="U2426" s="7">
        <f t="shared" si="378"/>
        <v>41.991666666666667</v>
      </c>
      <c r="V2426" s="7">
        <f t="shared" si="379"/>
        <v>41.400000000000006</v>
      </c>
    </row>
    <row r="2427" spans="1:22" ht="13.5" x14ac:dyDescent="0.25">
      <c r="A2427" s="3">
        <f>RSI!A2427</f>
        <v>45539</v>
      </c>
      <c r="B2427" s="2">
        <f>RSI!B2427</f>
        <v>13.454000000000001</v>
      </c>
      <c r="C2427" s="2">
        <f>RSI!I2427</f>
        <v>52.638012446629247</v>
      </c>
      <c r="D2427" s="2">
        <f>MACD!E2427</f>
        <v>4.2579059180873458E-2</v>
      </c>
      <c r="E2427" s="2">
        <f>MACD!F2427</f>
        <v>7.3653638324537807E-2</v>
      </c>
      <c r="F2427" s="2">
        <f>'Moving Avg'!D2427</f>
        <v>13.3576</v>
      </c>
      <c r="G2427" s="2">
        <f>'Moving Avg'!F2427</f>
        <v>13.355699999999999</v>
      </c>
      <c r="H2427" s="2">
        <f>'Moving Avg'!G2427</f>
        <v>13.367199999999995</v>
      </c>
      <c r="I2427" s="2">
        <f>'Moving Avg'!H2427</f>
        <v>11.527984999999996</v>
      </c>
      <c r="J2427" s="5" t="str">
        <f>OBV!F2427</f>
        <v>BULLISH</v>
      </c>
      <c r="K2427" s="5" t="str">
        <f>OBV!G2427</f>
        <v>NEUTRAL</v>
      </c>
      <c r="L2427" s="5" t="str">
        <f>OBV!H2427</f>
        <v>CONFIRMED BULLISH</v>
      </c>
      <c r="M2427" s="7">
        <f t="shared" si="370"/>
        <v>25</v>
      </c>
      <c r="N2427" s="7">
        <f t="shared" si="371"/>
        <v>100</v>
      </c>
      <c r="O2427" s="7">
        <f t="shared" si="372"/>
        <v>50</v>
      </c>
      <c r="P2427" s="7">
        <f t="shared" si="373"/>
        <v>83.5</v>
      </c>
      <c r="Q2427" s="8">
        <f t="shared" si="374"/>
        <v>63.774999999999999</v>
      </c>
      <c r="R2427" s="8">
        <f t="shared" si="375"/>
        <v>63.375</v>
      </c>
      <c r="S2427" s="8">
        <f t="shared" si="376"/>
        <v>68.825000000000003</v>
      </c>
      <c r="T2427" s="8">
        <f t="shared" si="377"/>
        <v>64.625</v>
      </c>
      <c r="U2427" s="7">
        <f t="shared" si="378"/>
        <v>65.325000000000003</v>
      </c>
      <c r="V2427" s="7">
        <f t="shared" si="379"/>
        <v>65.150000000000006</v>
      </c>
    </row>
    <row r="2428" spans="1:22" ht="13.5" x14ac:dyDescent="0.25">
      <c r="A2428" s="3">
        <f>RSI!A2428</f>
        <v>45540</v>
      </c>
      <c r="B2428" s="2">
        <f>RSI!B2428</f>
        <v>13.473000000000001</v>
      </c>
      <c r="C2428" s="2">
        <f>RSI!I2428</f>
        <v>53.13036617589988</v>
      </c>
      <c r="D2428" s="2">
        <f>MACD!E2428</f>
        <v>4.2115825466138901E-2</v>
      </c>
      <c r="E2428" s="2">
        <f>MACD!F2428</f>
        <v>6.7346075752858031E-2</v>
      </c>
      <c r="F2428" s="2">
        <f>'Moving Avg'!D2428</f>
        <v>13.4192</v>
      </c>
      <c r="G2428" s="2">
        <f>'Moving Avg'!F2428</f>
        <v>13.371100000000002</v>
      </c>
      <c r="H2428" s="2">
        <f>'Moving Avg'!G2428</f>
        <v>13.369499999999995</v>
      </c>
      <c r="I2428" s="2">
        <f>'Moving Avg'!H2428</f>
        <v>11.544389999999996</v>
      </c>
      <c r="J2428" s="5" t="str">
        <f>OBV!F2428</f>
        <v>BULLISH</v>
      </c>
      <c r="K2428" s="5" t="str">
        <f>OBV!G2428</f>
        <v>NEUTRAL</v>
      </c>
      <c r="L2428" s="5" t="str">
        <f>OBV!H2428</f>
        <v>CONFIRMED BULLISH</v>
      </c>
      <c r="M2428" s="7">
        <f t="shared" si="370"/>
        <v>25</v>
      </c>
      <c r="N2428" s="7">
        <f t="shared" si="371"/>
        <v>100</v>
      </c>
      <c r="O2428" s="7">
        <f t="shared" si="372"/>
        <v>50</v>
      </c>
      <c r="P2428" s="7">
        <f t="shared" si="373"/>
        <v>83.5</v>
      </c>
      <c r="Q2428" s="8">
        <f t="shared" si="374"/>
        <v>63.774999999999999</v>
      </c>
      <c r="R2428" s="8">
        <f t="shared" si="375"/>
        <v>63.375</v>
      </c>
      <c r="S2428" s="8">
        <f t="shared" si="376"/>
        <v>68.825000000000003</v>
      </c>
      <c r="T2428" s="8">
        <f t="shared" si="377"/>
        <v>64.625</v>
      </c>
      <c r="U2428" s="7">
        <f t="shared" si="378"/>
        <v>65.325000000000003</v>
      </c>
      <c r="V2428" s="7">
        <f t="shared" si="379"/>
        <v>65.150000000000006</v>
      </c>
    </row>
    <row r="2429" spans="1:22" ht="13.5" x14ac:dyDescent="0.25">
      <c r="A2429" s="3">
        <f>RSI!A2429</f>
        <v>45541</v>
      </c>
      <c r="B2429" s="2">
        <f>RSI!B2429</f>
        <v>13.473000000000001</v>
      </c>
      <c r="C2429" s="2">
        <f>RSI!I2429</f>
        <v>53.13036617589988</v>
      </c>
      <c r="D2429" s="2">
        <f>MACD!E2429</f>
        <v>4.1056416425064413E-2</v>
      </c>
      <c r="E2429" s="2">
        <f>MACD!F2429</f>
        <v>6.2088143887299309E-2</v>
      </c>
      <c r="F2429" s="2">
        <f>'Moving Avg'!D2429</f>
        <v>13.422999999999998</v>
      </c>
      <c r="G2429" s="2">
        <f>'Moving Avg'!F2429</f>
        <v>13.376850000000001</v>
      </c>
      <c r="H2429" s="2">
        <f>'Moving Avg'!G2429</f>
        <v>13.371799999999993</v>
      </c>
      <c r="I2429" s="2">
        <f>'Moving Avg'!H2429</f>
        <v>11.558579999999996</v>
      </c>
      <c r="J2429" s="5" t="str">
        <f>OBV!F2429</f>
        <v>BULLISH</v>
      </c>
      <c r="K2429" s="5" t="str">
        <f>OBV!G2429</f>
        <v>NEUTRAL</v>
      </c>
      <c r="L2429" s="5" t="str">
        <f>OBV!H2429</f>
        <v>CONFIRMED BULLISH</v>
      </c>
      <c r="M2429" s="7">
        <f t="shared" si="370"/>
        <v>25</v>
      </c>
      <c r="N2429" s="7">
        <f t="shared" si="371"/>
        <v>100</v>
      </c>
      <c r="O2429" s="7">
        <f t="shared" si="372"/>
        <v>50</v>
      </c>
      <c r="P2429" s="7">
        <f t="shared" si="373"/>
        <v>83.5</v>
      </c>
      <c r="Q2429" s="8">
        <f t="shared" si="374"/>
        <v>63.774999999999999</v>
      </c>
      <c r="R2429" s="8">
        <f t="shared" si="375"/>
        <v>63.375</v>
      </c>
      <c r="S2429" s="8">
        <f t="shared" si="376"/>
        <v>68.825000000000003</v>
      </c>
      <c r="T2429" s="8">
        <f t="shared" si="377"/>
        <v>64.625</v>
      </c>
      <c r="U2429" s="7">
        <f t="shared" si="378"/>
        <v>65.325000000000003</v>
      </c>
      <c r="V2429" s="7">
        <f t="shared" si="379"/>
        <v>65.150000000000006</v>
      </c>
    </row>
    <row r="2430" spans="1:22" ht="13.5" x14ac:dyDescent="0.25">
      <c r="A2430" s="3">
        <f>RSI!A2430</f>
        <v>45544</v>
      </c>
      <c r="B2430" s="2">
        <f>RSI!B2430</f>
        <v>13.454000000000001</v>
      </c>
      <c r="C2430" s="2">
        <f>RSI!I2430</f>
        <v>52.497437483003822</v>
      </c>
      <c r="D2430" s="2">
        <f>MACD!E2430</f>
        <v>1.1257091205701286E-2</v>
      </c>
      <c r="E2430" s="2">
        <f>MACD!F2430</f>
        <v>5.1921933350979707E-2</v>
      </c>
      <c r="F2430" s="2">
        <f>'Moving Avg'!D2430</f>
        <v>13.461599999999999</v>
      </c>
      <c r="G2430" s="2">
        <f>'Moving Avg'!F2430</f>
        <v>13.376850000000001</v>
      </c>
      <c r="H2430" s="2">
        <f>'Moving Avg'!G2430</f>
        <v>13.373919999999996</v>
      </c>
      <c r="I2430" s="2">
        <f>'Moving Avg'!H2430</f>
        <v>11.572674999999997</v>
      </c>
      <c r="J2430" s="5" t="str">
        <f>OBV!F2430</f>
        <v>BULLISH</v>
      </c>
      <c r="K2430" s="5" t="str">
        <f>OBV!G2430</f>
        <v>NEUTRAL</v>
      </c>
      <c r="L2430" s="5" t="str">
        <f>OBV!H2430</f>
        <v>CONFIRMED BULLISH</v>
      </c>
      <c r="M2430" s="7">
        <f t="shared" si="370"/>
        <v>25</v>
      </c>
      <c r="N2430" s="7">
        <f t="shared" si="371"/>
        <v>100</v>
      </c>
      <c r="O2430" s="7">
        <f t="shared" si="372"/>
        <v>50</v>
      </c>
      <c r="P2430" s="7">
        <f t="shared" si="373"/>
        <v>83.5</v>
      </c>
      <c r="Q2430" s="8">
        <f t="shared" si="374"/>
        <v>63.774999999999999</v>
      </c>
      <c r="R2430" s="8">
        <f t="shared" si="375"/>
        <v>63.375</v>
      </c>
      <c r="S2430" s="8">
        <f t="shared" si="376"/>
        <v>68.825000000000003</v>
      </c>
      <c r="T2430" s="8">
        <f t="shared" si="377"/>
        <v>64.625</v>
      </c>
      <c r="U2430" s="7">
        <f t="shared" si="378"/>
        <v>65.325000000000003</v>
      </c>
      <c r="V2430" s="7">
        <f t="shared" si="379"/>
        <v>65.150000000000006</v>
      </c>
    </row>
    <row r="2431" spans="1:22" ht="13.5" x14ac:dyDescent="0.25">
      <c r="A2431" s="3">
        <f>RSI!A2431</f>
        <v>45545</v>
      </c>
      <c r="B2431" s="2">
        <f>RSI!B2431</f>
        <v>13.348000000000001</v>
      </c>
      <c r="C2431" s="2">
        <f>RSI!I2431</f>
        <v>48.991006577927294</v>
      </c>
      <c r="D2431" s="2">
        <f>MACD!E2431</f>
        <v>-2.1335053524062175E-2</v>
      </c>
      <c r="E2431" s="2">
        <f>MACD!F2431</f>
        <v>3.7270535975971339E-2</v>
      </c>
      <c r="F2431" s="2">
        <f>'Moving Avg'!D2431</f>
        <v>13.4404</v>
      </c>
      <c r="G2431" s="2">
        <f>'Moving Avg'!F2431</f>
        <v>13.386000000000001</v>
      </c>
      <c r="H2431" s="2">
        <f>'Moving Avg'!G2431</f>
        <v>13.374119999999994</v>
      </c>
      <c r="I2431" s="2">
        <f>'Moving Avg'!H2431</f>
        <v>11.586239999999997</v>
      </c>
      <c r="J2431" s="5" t="str">
        <f>OBV!F2431</f>
        <v>BEARISH</v>
      </c>
      <c r="K2431" s="5" t="str">
        <f>OBV!G2431</f>
        <v>NEUTRAL</v>
      </c>
      <c r="L2431" s="5" t="str">
        <f>OBV!H2431</f>
        <v>CONFIRMED BEARISH</v>
      </c>
      <c r="M2431" s="7">
        <f t="shared" si="370"/>
        <v>25</v>
      </c>
      <c r="N2431" s="7">
        <f t="shared" si="371"/>
        <v>100</v>
      </c>
      <c r="O2431" s="7">
        <f t="shared" si="372"/>
        <v>50</v>
      </c>
      <c r="P2431" s="7">
        <f t="shared" si="373"/>
        <v>16.5</v>
      </c>
      <c r="Q2431" s="8">
        <f t="shared" si="374"/>
        <v>53.725000000000001</v>
      </c>
      <c r="R2431" s="8">
        <f t="shared" si="375"/>
        <v>46.625</v>
      </c>
      <c r="S2431" s="8">
        <f t="shared" si="376"/>
        <v>38.674999999999997</v>
      </c>
      <c r="T2431" s="8">
        <f t="shared" si="377"/>
        <v>47.875</v>
      </c>
      <c r="U2431" s="7">
        <f t="shared" si="378"/>
        <v>46.341666666666661</v>
      </c>
      <c r="V2431" s="7">
        <f t="shared" si="379"/>
        <v>46.724999999999994</v>
      </c>
    </row>
    <row r="2432" spans="1:22" ht="13.5" x14ac:dyDescent="0.25">
      <c r="A2432" s="3">
        <f>RSI!A2432</f>
        <v>45546</v>
      </c>
      <c r="B2432" s="2">
        <f>RSI!B2432</f>
        <v>13.348000000000001</v>
      </c>
      <c r="C2432" s="2">
        <f>RSI!I2432</f>
        <v>48.991006577927294</v>
      </c>
      <c r="D2432" s="2">
        <f>MACD!E2432</f>
        <v>-4.563562214682193E-2</v>
      </c>
      <c r="E2432" s="2">
        <f>MACD!F2432</f>
        <v>2.0689304351412689E-2</v>
      </c>
      <c r="F2432" s="2">
        <f>'Moving Avg'!D2432</f>
        <v>13.4192</v>
      </c>
      <c r="G2432" s="2">
        <f>'Moving Avg'!F2432</f>
        <v>13.368700000000004</v>
      </c>
      <c r="H2432" s="2">
        <f>'Moving Avg'!G2432</f>
        <v>13.374319999999994</v>
      </c>
      <c r="I2432" s="2">
        <f>'Moving Avg'!H2432</f>
        <v>11.599979999999995</v>
      </c>
      <c r="J2432" s="5" t="str">
        <f>OBV!F2432</f>
        <v>BEARISH</v>
      </c>
      <c r="K2432" s="5" t="str">
        <f>OBV!G2432</f>
        <v>NEUTRAL</v>
      </c>
      <c r="L2432" s="5" t="str">
        <f>OBV!H2432</f>
        <v>CONFIRMED BEARISH</v>
      </c>
      <c r="M2432" s="7">
        <f t="shared" si="370"/>
        <v>25</v>
      </c>
      <c r="N2432" s="7">
        <f t="shared" si="371"/>
        <v>100</v>
      </c>
      <c r="O2432" s="7">
        <f t="shared" si="372"/>
        <v>50</v>
      </c>
      <c r="P2432" s="7">
        <f t="shared" si="373"/>
        <v>16.5</v>
      </c>
      <c r="Q2432" s="8">
        <f t="shared" si="374"/>
        <v>53.725000000000001</v>
      </c>
      <c r="R2432" s="8">
        <f t="shared" si="375"/>
        <v>46.625</v>
      </c>
      <c r="S2432" s="8">
        <f t="shared" si="376"/>
        <v>38.674999999999997</v>
      </c>
      <c r="T2432" s="8">
        <f t="shared" si="377"/>
        <v>47.875</v>
      </c>
      <c r="U2432" s="7">
        <f t="shared" si="378"/>
        <v>46.341666666666661</v>
      </c>
      <c r="V2432" s="7">
        <f t="shared" si="379"/>
        <v>46.724999999999994</v>
      </c>
    </row>
    <row r="2433" spans="1:22" ht="13.5" x14ac:dyDescent="0.25">
      <c r="A2433" s="3">
        <f>RSI!A2433</f>
        <v>45547</v>
      </c>
      <c r="B2433" s="2">
        <f>RSI!B2433</f>
        <v>13.348000000000001</v>
      </c>
      <c r="C2433" s="2">
        <f>RSI!I2433</f>
        <v>48.991006577927294</v>
      </c>
      <c r="D2433" s="2">
        <f>MACD!E2433</f>
        <v>-6.9088938051869775E-2</v>
      </c>
      <c r="E2433" s="2">
        <f>MACD!F2433</f>
        <v>2.7336558707561961E-3</v>
      </c>
      <c r="F2433" s="2">
        <f>'Moving Avg'!D2433</f>
        <v>13.394200000000001</v>
      </c>
      <c r="G2433" s="2">
        <f>'Moving Avg'!F2433</f>
        <v>13.352350000000005</v>
      </c>
      <c r="H2433" s="2">
        <f>'Moving Avg'!G2433</f>
        <v>13.376059999999994</v>
      </c>
      <c r="I2433" s="2">
        <f>'Moving Avg'!H2433</f>
        <v>11.613984999999996</v>
      </c>
      <c r="J2433" s="5" t="str">
        <f>OBV!F2433</f>
        <v>BEARISH</v>
      </c>
      <c r="K2433" s="5" t="str">
        <f>OBV!G2433</f>
        <v>NEUTRAL</v>
      </c>
      <c r="L2433" s="5" t="str">
        <f>OBV!H2433</f>
        <v>CONFIRMED BEARISH</v>
      </c>
      <c r="M2433" s="7">
        <f t="shared" si="370"/>
        <v>25</v>
      </c>
      <c r="N2433" s="7">
        <f t="shared" si="371"/>
        <v>100</v>
      </c>
      <c r="O2433" s="7">
        <f t="shared" si="372"/>
        <v>50</v>
      </c>
      <c r="P2433" s="7">
        <f t="shared" si="373"/>
        <v>16.5</v>
      </c>
      <c r="Q2433" s="8">
        <f t="shared" si="374"/>
        <v>53.725000000000001</v>
      </c>
      <c r="R2433" s="8">
        <f t="shared" si="375"/>
        <v>46.625</v>
      </c>
      <c r="S2433" s="8">
        <f t="shared" si="376"/>
        <v>38.674999999999997</v>
      </c>
      <c r="T2433" s="8">
        <f t="shared" si="377"/>
        <v>47.875</v>
      </c>
      <c r="U2433" s="7">
        <f t="shared" si="378"/>
        <v>46.341666666666661</v>
      </c>
      <c r="V2433" s="7">
        <f t="shared" si="379"/>
        <v>46.724999999999994</v>
      </c>
    </row>
    <row r="2434" spans="1:22" ht="13.5" x14ac:dyDescent="0.25">
      <c r="A2434" s="3">
        <f>RSI!A2434</f>
        <v>45548</v>
      </c>
      <c r="B2434" s="2">
        <f>RSI!B2434</f>
        <v>13.348000000000001</v>
      </c>
      <c r="C2434" s="2">
        <f>RSI!I2434</f>
        <v>48.991006577927294</v>
      </c>
      <c r="D2434" s="2">
        <f>MACD!E2434</f>
        <v>-4.4300636404233984E-2</v>
      </c>
      <c r="E2434" s="2">
        <f>MACD!F2434</f>
        <v>-6.6732025842418403E-3</v>
      </c>
      <c r="F2434" s="2">
        <f>'Moving Avg'!D2434</f>
        <v>13.369200000000001</v>
      </c>
      <c r="G2434" s="2">
        <f>'Moving Avg'!F2434</f>
        <v>13.361000000000004</v>
      </c>
      <c r="H2434" s="2">
        <f>'Moving Avg'!G2434</f>
        <v>13.377979999999994</v>
      </c>
      <c r="I2434" s="2">
        <f>'Moving Avg'!H2434</f>
        <v>11.627989999999993</v>
      </c>
      <c r="J2434" s="5" t="str">
        <f>OBV!F2434</f>
        <v>BEARISH</v>
      </c>
      <c r="K2434" s="5" t="str">
        <f>OBV!G2434</f>
        <v>NEUTRAL</v>
      </c>
      <c r="L2434" s="5" t="str">
        <f>OBV!H2434</f>
        <v>CONFIRMED BEARISH</v>
      </c>
      <c r="M2434" s="7">
        <f t="shared" ref="M2434:M2497" si="380">IF(C2434&lt;30,50, IF(C2434&gt;70, 0, 25))</f>
        <v>25</v>
      </c>
      <c r="N2434" s="7">
        <f t="shared" ref="N2434:N2497" si="381">IF(E2434-D2434&gt;0.02, 100, IF(E2434-D2434&lt;0,0,45))</f>
        <v>100</v>
      </c>
      <c r="O2434" s="7">
        <f t="shared" ref="O2434:O2497" si="382">IF(F2434-I2434&gt;10,100,IF(F2434-I2434&gt;5,75, IF(F2434-I2434&gt;0,50,0)))</f>
        <v>50</v>
      </c>
      <c r="P2434" s="7">
        <f t="shared" ref="P2434:P2497" si="383">IF(L2434="confirmed bullish", 34, IF(L2434="bullish divergence",17, 0))+IF(J2434="bullish",33,IF(J2434="bearish",0,16.5))+IF(K2434="strong",33,IF(K2434="weak",0,16.5))</f>
        <v>16.5</v>
      </c>
      <c r="Q2434" s="8">
        <f t="shared" si="374"/>
        <v>53.725000000000001</v>
      </c>
      <c r="R2434" s="8">
        <f t="shared" si="375"/>
        <v>46.625</v>
      </c>
      <c r="S2434" s="8">
        <f t="shared" si="376"/>
        <v>38.674999999999997</v>
      </c>
      <c r="T2434" s="8">
        <f t="shared" si="377"/>
        <v>47.875</v>
      </c>
      <c r="U2434" s="7">
        <f t="shared" si="378"/>
        <v>46.341666666666661</v>
      </c>
      <c r="V2434" s="7">
        <f t="shared" si="379"/>
        <v>46.724999999999994</v>
      </c>
    </row>
    <row r="2435" spans="1:22" ht="13.5" x14ac:dyDescent="0.25">
      <c r="A2435" s="3">
        <f>RSI!A2435</f>
        <v>45551</v>
      </c>
      <c r="B2435" s="2">
        <f>RSI!B2435</f>
        <v>13.348000000000001</v>
      </c>
      <c r="C2435" s="2">
        <f>RSI!I2435</f>
        <v>48.991006577927294</v>
      </c>
      <c r="D2435" s="2">
        <f>MACD!E2435</f>
        <v>-5.2859082276837555E-2</v>
      </c>
      <c r="E2435" s="2">
        <f>MACD!F2435</f>
        <v>-1.5910378522760983E-2</v>
      </c>
      <c r="F2435" s="2">
        <f>'Moving Avg'!D2435</f>
        <v>13.348000000000003</v>
      </c>
      <c r="G2435" s="2">
        <f>'Moving Avg'!F2435</f>
        <v>13.355700000000004</v>
      </c>
      <c r="H2435" s="2">
        <f>'Moving Avg'!G2435</f>
        <v>13.379899999999996</v>
      </c>
      <c r="I2435" s="2">
        <f>'Moving Avg'!H2435</f>
        <v>11.641994999999993</v>
      </c>
      <c r="J2435" s="5" t="str">
        <f>OBV!F2435</f>
        <v>BEARISH</v>
      </c>
      <c r="K2435" s="5" t="str">
        <f>OBV!G2435</f>
        <v>NEUTRAL</v>
      </c>
      <c r="L2435" s="5" t="str">
        <f>OBV!H2435</f>
        <v>CONFIRMED BEARISH</v>
      </c>
      <c r="M2435" s="7">
        <f t="shared" si="380"/>
        <v>25</v>
      </c>
      <c r="N2435" s="7">
        <f t="shared" si="381"/>
        <v>100</v>
      </c>
      <c r="O2435" s="7">
        <f t="shared" si="382"/>
        <v>50</v>
      </c>
      <c r="P2435" s="7">
        <f t="shared" si="383"/>
        <v>16.5</v>
      </c>
      <c r="Q2435" s="8">
        <f t="shared" ref="Q2435:Q2498" si="384">0.35*M2435+N2435*0.35+O2435*0.15+P2435*0.15</f>
        <v>53.725000000000001</v>
      </c>
      <c r="R2435" s="8">
        <f t="shared" ref="R2435:R2498" si="385">M2435*0.2+N2435*0.2+O2435*0.35+P2435*0.25</f>
        <v>46.625</v>
      </c>
      <c r="S2435" s="8">
        <f t="shared" ref="S2435:S2498" si="386">M2435*0.15+N2435*0.15+O2435*0.25+P2435*0.45</f>
        <v>38.674999999999997</v>
      </c>
      <c r="T2435" s="8">
        <f t="shared" ref="T2435:T2498" si="387">0.25*SUM(M2435:P2435)</f>
        <v>47.875</v>
      </c>
      <c r="U2435" s="7">
        <f t="shared" ref="U2435:U2498" si="388">SUM(Q2435:S2435)/3</f>
        <v>46.341666666666661</v>
      </c>
      <c r="V2435" s="7">
        <f t="shared" ref="V2435:V2498" si="389">SUM(Q2435:T2435)/4</f>
        <v>46.724999999999994</v>
      </c>
    </row>
    <row r="2436" spans="1:22" ht="13.5" x14ac:dyDescent="0.25">
      <c r="A2436" s="3">
        <f>RSI!A2436</f>
        <v>45552</v>
      </c>
      <c r="B2436" s="2">
        <f>RSI!B2436</f>
        <v>13.164999999999999</v>
      </c>
      <c r="C2436" s="2">
        <f>RSI!I2436</f>
        <v>41.979199277787195</v>
      </c>
      <c r="D2436" s="2">
        <f>MACD!E2436</f>
        <v>-1.6705624401790686E-2</v>
      </c>
      <c r="E2436" s="2">
        <f>MACD!F2436</f>
        <v>-1.6069427698566924E-2</v>
      </c>
      <c r="F2436" s="2">
        <f>'Moving Avg'!D2436</f>
        <v>13.311400000000001</v>
      </c>
      <c r="G2436" s="2">
        <f>'Moving Avg'!F2436</f>
        <v>13.341250000000006</v>
      </c>
      <c r="H2436" s="2">
        <f>'Moving Avg'!G2436</f>
        <v>13.378159999999996</v>
      </c>
      <c r="I2436" s="2">
        <f>'Moving Avg'!H2436</f>
        <v>11.655084999999993</v>
      </c>
      <c r="J2436" s="5" t="str">
        <f>OBV!F2436</f>
        <v>BEARISH</v>
      </c>
      <c r="K2436" s="5" t="str">
        <f>OBV!G2436</f>
        <v>NEUTRAL</v>
      </c>
      <c r="L2436" s="5" t="str">
        <f>OBV!H2436</f>
        <v>CONFIRMED BEARISH</v>
      </c>
      <c r="M2436" s="7">
        <f t="shared" si="380"/>
        <v>25</v>
      </c>
      <c r="N2436" s="7">
        <f t="shared" si="381"/>
        <v>45</v>
      </c>
      <c r="O2436" s="7">
        <f t="shared" si="382"/>
        <v>50</v>
      </c>
      <c r="P2436" s="7">
        <f t="shared" si="383"/>
        <v>16.5</v>
      </c>
      <c r="Q2436" s="8">
        <f t="shared" si="384"/>
        <v>34.475000000000001</v>
      </c>
      <c r="R2436" s="8">
        <f t="shared" si="385"/>
        <v>35.625</v>
      </c>
      <c r="S2436" s="8">
        <f t="shared" si="386"/>
        <v>30.425000000000001</v>
      </c>
      <c r="T2436" s="8">
        <f t="shared" si="387"/>
        <v>34.125</v>
      </c>
      <c r="U2436" s="7">
        <f t="shared" si="388"/>
        <v>33.508333333333333</v>
      </c>
      <c r="V2436" s="7">
        <f t="shared" si="389"/>
        <v>33.662499999999994</v>
      </c>
    </row>
    <row r="2437" spans="1:22" ht="13.5" x14ac:dyDescent="0.25">
      <c r="A2437" s="3">
        <f>RSI!A2437</f>
        <v>45553</v>
      </c>
      <c r="B2437" s="2">
        <f>RSI!B2437</f>
        <v>13.164999999999999</v>
      </c>
      <c r="C2437" s="2">
        <f>RSI!I2437</f>
        <v>41.979199277787195</v>
      </c>
      <c r="D2437" s="2">
        <f>MACD!E2437</f>
        <v>1.5103559111729226E-2</v>
      </c>
      <c r="E2437" s="2">
        <f>MACD!F2437</f>
        <v>-9.8348303365076942E-3</v>
      </c>
      <c r="F2437" s="2">
        <f>'Moving Avg'!D2437</f>
        <v>13.274799999999999</v>
      </c>
      <c r="G2437" s="2">
        <f>'Moving Avg'!F2437</f>
        <v>13.338850000000004</v>
      </c>
      <c r="H2437" s="2">
        <f>'Moving Avg'!G2437</f>
        <v>13.377199999999995</v>
      </c>
      <c r="I2437" s="2">
        <f>'Moving Avg'!H2437</f>
        <v>11.668309999999989</v>
      </c>
      <c r="J2437" s="5" t="str">
        <f>OBV!F2437</f>
        <v>BEARISH</v>
      </c>
      <c r="K2437" s="5" t="str">
        <f>OBV!G2437</f>
        <v>NEUTRAL</v>
      </c>
      <c r="L2437" s="5" t="str">
        <f>OBV!H2437</f>
        <v>CONFIRMED BEARISH</v>
      </c>
      <c r="M2437" s="7">
        <f t="shared" si="380"/>
        <v>25</v>
      </c>
      <c r="N2437" s="7">
        <f t="shared" si="381"/>
        <v>0</v>
      </c>
      <c r="O2437" s="7">
        <f t="shared" si="382"/>
        <v>50</v>
      </c>
      <c r="P2437" s="7">
        <f t="shared" si="383"/>
        <v>16.5</v>
      </c>
      <c r="Q2437" s="8">
        <f t="shared" si="384"/>
        <v>18.725000000000001</v>
      </c>
      <c r="R2437" s="8">
        <f t="shared" si="385"/>
        <v>26.625</v>
      </c>
      <c r="S2437" s="8">
        <f t="shared" si="386"/>
        <v>23.675000000000001</v>
      </c>
      <c r="T2437" s="8">
        <f t="shared" si="387"/>
        <v>22.875</v>
      </c>
      <c r="U2437" s="7">
        <f t="shared" si="388"/>
        <v>23.008333333333336</v>
      </c>
      <c r="V2437" s="7">
        <f t="shared" si="389"/>
        <v>22.975000000000001</v>
      </c>
    </row>
    <row r="2438" spans="1:22" ht="13.5" x14ac:dyDescent="0.25">
      <c r="A2438" s="3">
        <f>RSI!A2438</f>
        <v>45554</v>
      </c>
      <c r="B2438" s="2">
        <f>RSI!B2438</f>
        <v>13.164999999999999</v>
      </c>
      <c r="C2438" s="2">
        <f>RSI!I2438</f>
        <v>41.979199277787195</v>
      </c>
      <c r="D2438" s="2">
        <f>MACD!E2438</f>
        <v>4.6069687971474593E-2</v>
      </c>
      <c r="E2438" s="2">
        <f>MACD!F2438</f>
        <v>1.3460733250887629E-3</v>
      </c>
      <c r="F2438" s="2">
        <f>'Moving Avg'!D2438</f>
        <v>13.238200000000001</v>
      </c>
      <c r="G2438" s="2">
        <f>'Moving Avg'!F2438</f>
        <v>13.324400000000006</v>
      </c>
      <c r="H2438" s="2">
        <f>'Moving Avg'!G2438</f>
        <v>13.376239999999996</v>
      </c>
      <c r="I2438" s="2">
        <f>'Moving Avg'!H2438</f>
        <v>11.681844999999988</v>
      </c>
      <c r="J2438" s="5" t="str">
        <f>OBV!F2438</f>
        <v>BEARISH</v>
      </c>
      <c r="K2438" s="5" t="str">
        <f>OBV!G2438</f>
        <v>NEUTRAL</v>
      </c>
      <c r="L2438" s="5" t="str">
        <f>OBV!H2438</f>
        <v>CONFIRMED BEARISH</v>
      </c>
      <c r="M2438" s="7">
        <f t="shared" si="380"/>
        <v>25</v>
      </c>
      <c r="N2438" s="7">
        <f t="shared" si="381"/>
        <v>0</v>
      </c>
      <c r="O2438" s="7">
        <f t="shared" si="382"/>
        <v>50</v>
      </c>
      <c r="P2438" s="7">
        <f t="shared" si="383"/>
        <v>16.5</v>
      </c>
      <c r="Q2438" s="8">
        <f t="shared" si="384"/>
        <v>18.725000000000001</v>
      </c>
      <c r="R2438" s="8">
        <f t="shared" si="385"/>
        <v>26.625</v>
      </c>
      <c r="S2438" s="8">
        <f t="shared" si="386"/>
        <v>23.675000000000001</v>
      </c>
      <c r="T2438" s="8">
        <f t="shared" si="387"/>
        <v>22.875</v>
      </c>
      <c r="U2438" s="7">
        <f t="shared" si="388"/>
        <v>23.008333333333336</v>
      </c>
      <c r="V2438" s="7">
        <f t="shared" si="389"/>
        <v>22.975000000000001</v>
      </c>
    </row>
    <row r="2439" spans="1:22" ht="13.5" x14ac:dyDescent="0.25">
      <c r="A2439" s="3">
        <f>RSI!A2439</f>
        <v>45555</v>
      </c>
      <c r="B2439" s="2">
        <f>RSI!B2439</f>
        <v>13.175000000000001</v>
      </c>
      <c r="C2439" s="2">
        <f>RSI!I2439</f>
        <v>42.540478000167838</v>
      </c>
      <c r="D2439" s="2">
        <f>MACD!E2439</f>
        <v>7.2575120121172176E-2</v>
      </c>
      <c r="E2439" s="2">
        <f>MACD!F2439</f>
        <v>1.5591882684305445E-2</v>
      </c>
      <c r="F2439" s="2">
        <f>'Moving Avg'!D2439</f>
        <v>13.2036</v>
      </c>
      <c r="G2439" s="2">
        <f>'Moving Avg'!F2439</f>
        <v>13.310450000000003</v>
      </c>
      <c r="H2439" s="2">
        <f>'Moving Avg'!G2439</f>
        <v>13.374699999999995</v>
      </c>
      <c r="I2439" s="2">
        <f>'Moving Avg'!H2439</f>
        <v>11.69409999999999</v>
      </c>
      <c r="J2439" s="5" t="str">
        <f>OBV!F2439</f>
        <v>BEARISH</v>
      </c>
      <c r="K2439" s="5" t="str">
        <f>OBV!G2439</f>
        <v>NEUTRAL</v>
      </c>
      <c r="L2439" s="5" t="str">
        <f>OBV!H2439</f>
        <v>CONFIRMED BEARISH</v>
      </c>
      <c r="M2439" s="7">
        <f t="shared" si="380"/>
        <v>25</v>
      </c>
      <c r="N2439" s="7">
        <f t="shared" si="381"/>
        <v>0</v>
      </c>
      <c r="O2439" s="7">
        <f t="shared" si="382"/>
        <v>50</v>
      </c>
      <c r="P2439" s="7">
        <f t="shared" si="383"/>
        <v>16.5</v>
      </c>
      <c r="Q2439" s="8">
        <f t="shared" si="384"/>
        <v>18.725000000000001</v>
      </c>
      <c r="R2439" s="8">
        <f t="shared" si="385"/>
        <v>26.625</v>
      </c>
      <c r="S2439" s="8">
        <f t="shared" si="386"/>
        <v>23.675000000000001</v>
      </c>
      <c r="T2439" s="8">
        <f t="shared" si="387"/>
        <v>22.875</v>
      </c>
      <c r="U2439" s="7">
        <f t="shared" si="388"/>
        <v>23.008333333333336</v>
      </c>
      <c r="V2439" s="7">
        <f t="shared" si="389"/>
        <v>22.975000000000001</v>
      </c>
    </row>
    <row r="2440" spans="1:22" ht="13.5" x14ac:dyDescent="0.25">
      <c r="A2440" s="3">
        <f>RSI!A2440</f>
        <v>45558</v>
      </c>
      <c r="B2440" s="2">
        <f>RSI!B2440</f>
        <v>13.175000000000001</v>
      </c>
      <c r="C2440" s="2">
        <f>RSI!I2440</f>
        <v>42.540478000167838</v>
      </c>
      <c r="D2440" s="2">
        <f>MACD!E2440</f>
        <v>9.2987351917987127E-2</v>
      </c>
      <c r="E2440" s="2">
        <f>MACD!F2440</f>
        <v>3.1070976531041784E-2</v>
      </c>
      <c r="F2440" s="2">
        <f>'Moving Avg'!D2440</f>
        <v>13.169</v>
      </c>
      <c r="G2440" s="2">
        <f>'Moving Avg'!F2440</f>
        <v>13.306150000000002</v>
      </c>
      <c r="H2440" s="2">
        <f>'Moving Avg'!G2440</f>
        <v>13.373159999999995</v>
      </c>
      <c r="I2440" s="2">
        <f>'Moving Avg'!H2440</f>
        <v>11.706799999999989</v>
      </c>
      <c r="J2440" s="5" t="str">
        <f>OBV!F2440</f>
        <v>BEARISH</v>
      </c>
      <c r="K2440" s="5" t="str">
        <f>OBV!G2440</f>
        <v>NEUTRAL</v>
      </c>
      <c r="L2440" s="5" t="str">
        <f>OBV!H2440</f>
        <v>CONFIRMED BEARISH</v>
      </c>
      <c r="M2440" s="7">
        <f t="shared" si="380"/>
        <v>25</v>
      </c>
      <c r="N2440" s="7">
        <f t="shared" si="381"/>
        <v>0</v>
      </c>
      <c r="O2440" s="7">
        <f t="shared" si="382"/>
        <v>50</v>
      </c>
      <c r="P2440" s="7">
        <f t="shared" si="383"/>
        <v>16.5</v>
      </c>
      <c r="Q2440" s="8">
        <f t="shared" si="384"/>
        <v>18.725000000000001</v>
      </c>
      <c r="R2440" s="8">
        <f t="shared" si="385"/>
        <v>26.625</v>
      </c>
      <c r="S2440" s="8">
        <f t="shared" si="386"/>
        <v>23.675000000000001</v>
      </c>
      <c r="T2440" s="8">
        <f t="shared" si="387"/>
        <v>22.875</v>
      </c>
      <c r="U2440" s="7">
        <f t="shared" si="388"/>
        <v>23.008333333333336</v>
      </c>
      <c r="V2440" s="7">
        <f t="shared" si="389"/>
        <v>22.975000000000001</v>
      </c>
    </row>
    <row r="2441" spans="1:22" ht="13.5" x14ac:dyDescent="0.25">
      <c r="A2441" s="3">
        <f>RSI!A2441</f>
        <v>45559</v>
      </c>
      <c r="B2441" s="2">
        <f>RSI!B2441</f>
        <v>13.164999999999999</v>
      </c>
      <c r="C2441" s="2">
        <f>RSI!I2441</f>
        <v>42.068500538706061</v>
      </c>
      <c r="D2441" s="2">
        <f>MACD!E2441</f>
        <v>9.5532691907882494E-2</v>
      </c>
      <c r="E2441" s="2">
        <f>MACD!F2441</f>
        <v>4.3963319606409923E-2</v>
      </c>
      <c r="F2441" s="2">
        <f>'Moving Avg'!D2441</f>
        <v>13.169</v>
      </c>
      <c r="G2441" s="2">
        <f>'Moving Avg'!F2441</f>
        <v>13.306150000000006</v>
      </c>
      <c r="H2441" s="2">
        <f>'Moving Avg'!G2441</f>
        <v>13.373339999999995</v>
      </c>
      <c r="I2441" s="2">
        <f>'Moving Avg'!H2441</f>
        <v>11.719449999999988</v>
      </c>
      <c r="J2441" s="5" t="str">
        <f>OBV!F2441</f>
        <v>BULLISH</v>
      </c>
      <c r="K2441" s="5" t="str">
        <f>OBV!G2441</f>
        <v>NEUTRAL</v>
      </c>
      <c r="L2441" s="5" t="str">
        <f>OBV!H2441</f>
        <v>NEUTRAL</v>
      </c>
      <c r="M2441" s="7">
        <f t="shared" si="380"/>
        <v>25</v>
      </c>
      <c r="N2441" s="7">
        <f t="shared" si="381"/>
        <v>0</v>
      </c>
      <c r="O2441" s="7">
        <f t="shared" si="382"/>
        <v>50</v>
      </c>
      <c r="P2441" s="7">
        <f t="shared" si="383"/>
        <v>49.5</v>
      </c>
      <c r="Q2441" s="8">
        <f t="shared" si="384"/>
        <v>23.675000000000001</v>
      </c>
      <c r="R2441" s="8">
        <f t="shared" si="385"/>
        <v>34.875</v>
      </c>
      <c r="S2441" s="8">
        <f t="shared" si="386"/>
        <v>38.525000000000006</v>
      </c>
      <c r="T2441" s="8">
        <f t="shared" si="387"/>
        <v>31.125</v>
      </c>
      <c r="U2441" s="7">
        <f t="shared" si="388"/>
        <v>32.358333333333334</v>
      </c>
      <c r="V2441" s="7">
        <f t="shared" si="389"/>
        <v>32.049999999999997</v>
      </c>
    </row>
    <row r="2442" spans="1:22" ht="13.5" x14ac:dyDescent="0.25">
      <c r="A2442" s="3">
        <f>RSI!A2442</f>
        <v>45560</v>
      </c>
      <c r="B2442" s="2">
        <f>RSI!B2442</f>
        <v>13.164999999999999</v>
      </c>
      <c r="C2442" s="2">
        <f>RSI!I2442</f>
        <v>42.068500538706061</v>
      </c>
      <c r="D2442" s="2">
        <f>MACD!E2442</f>
        <v>9.8523682590473172E-2</v>
      </c>
      <c r="E2442" s="2">
        <f>MACD!F2442</f>
        <v>5.487539220322258E-2</v>
      </c>
      <c r="F2442" s="2">
        <f>'Moving Avg'!D2442</f>
        <v>13.169</v>
      </c>
      <c r="G2442" s="2">
        <f>'Moving Avg'!F2442</f>
        <v>13.305150000000001</v>
      </c>
      <c r="H2442" s="2">
        <f>'Moving Avg'!G2442</f>
        <v>13.374479999999997</v>
      </c>
      <c r="I2442" s="2">
        <f>'Moving Avg'!H2442</f>
        <v>11.732539999999988</v>
      </c>
      <c r="J2442" s="5" t="str">
        <f>OBV!F2442</f>
        <v>BULLISH</v>
      </c>
      <c r="K2442" s="5" t="str">
        <f>OBV!G2442</f>
        <v>NEUTRAL</v>
      </c>
      <c r="L2442" s="5" t="str">
        <f>OBV!H2442</f>
        <v>NEUTRAL</v>
      </c>
      <c r="M2442" s="7">
        <f t="shared" si="380"/>
        <v>25</v>
      </c>
      <c r="N2442" s="7">
        <f t="shared" si="381"/>
        <v>0</v>
      </c>
      <c r="O2442" s="7">
        <f t="shared" si="382"/>
        <v>50</v>
      </c>
      <c r="P2442" s="7">
        <f t="shared" si="383"/>
        <v>49.5</v>
      </c>
      <c r="Q2442" s="8">
        <f t="shared" si="384"/>
        <v>23.675000000000001</v>
      </c>
      <c r="R2442" s="8">
        <f t="shared" si="385"/>
        <v>34.875</v>
      </c>
      <c r="S2442" s="8">
        <f t="shared" si="386"/>
        <v>38.525000000000006</v>
      </c>
      <c r="T2442" s="8">
        <f t="shared" si="387"/>
        <v>31.125</v>
      </c>
      <c r="U2442" s="7">
        <f t="shared" si="388"/>
        <v>32.358333333333334</v>
      </c>
      <c r="V2442" s="7">
        <f t="shared" si="389"/>
        <v>32.049999999999997</v>
      </c>
    </row>
    <row r="2443" spans="1:22" ht="13.5" x14ac:dyDescent="0.25">
      <c r="A2443" s="3">
        <f>RSI!A2443</f>
        <v>45561</v>
      </c>
      <c r="B2443" s="2">
        <f>RSI!B2443</f>
        <v>13.233000000000001</v>
      </c>
      <c r="C2443" s="2">
        <f>RSI!I2443</f>
        <v>46.729548302612592</v>
      </c>
      <c r="D2443" s="2">
        <f>MACD!E2443</f>
        <v>9.6792707397739264E-2</v>
      </c>
      <c r="E2443" s="2">
        <f>MACD!F2443</f>
        <v>6.3258855242125919E-2</v>
      </c>
      <c r="F2443" s="2">
        <f>'Moving Avg'!D2443</f>
        <v>13.182599999999999</v>
      </c>
      <c r="G2443" s="2">
        <f>'Moving Avg'!F2443</f>
        <v>13.30855</v>
      </c>
      <c r="H2443" s="2">
        <f>'Moving Avg'!G2443</f>
        <v>13.376979999999996</v>
      </c>
      <c r="I2443" s="2">
        <f>'Moving Avg'!H2443</f>
        <v>11.745969999999989</v>
      </c>
      <c r="J2443" s="5" t="str">
        <f>OBV!F2443</f>
        <v>BULLISH</v>
      </c>
      <c r="K2443" s="5" t="str">
        <f>OBV!G2443</f>
        <v>NEUTRAL</v>
      </c>
      <c r="L2443" s="5" t="str">
        <f>OBV!H2443</f>
        <v>CONFIRMED BULLISH</v>
      </c>
      <c r="M2443" s="7">
        <f t="shared" si="380"/>
        <v>25</v>
      </c>
      <c r="N2443" s="7">
        <f t="shared" si="381"/>
        <v>0</v>
      </c>
      <c r="O2443" s="7">
        <f t="shared" si="382"/>
        <v>50</v>
      </c>
      <c r="P2443" s="7">
        <f t="shared" si="383"/>
        <v>83.5</v>
      </c>
      <c r="Q2443" s="8">
        <f t="shared" si="384"/>
        <v>28.774999999999999</v>
      </c>
      <c r="R2443" s="8">
        <f t="shared" si="385"/>
        <v>43.375</v>
      </c>
      <c r="S2443" s="8">
        <f t="shared" si="386"/>
        <v>53.825000000000003</v>
      </c>
      <c r="T2443" s="8">
        <f t="shared" si="387"/>
        <v>39.625</v>
      </c>
      <c r="U2443" s="7">
        <f t="shared" si="388"/>
        <v>41.991666666666667</v>
      </c>
      <c r="V2443" s="7">
        <f t="shared" si="389"/>
        <v>41.400000000000006</v>
      </c>
    </row>
    <row r="2444" spans="1:22" ht="13.5" x14ac:dyDescent="0.25">
      <c r="A2444" s="3">
        <f>RSI!A2444</f>
        <v>45562</v>
      </c>
      <c r="B2444" s="2">
        <f>RSI!B2444</f>
        <v>13.233000000000001</v>
      </c>
      <c r="C2444" s="2">
        <f>RSI!I2444</f>
        <v>46.729548302612592</v>
      </c>
      <c r="D2444" s="2">
        <f>MACD!E2444</f>
        <v>9.5644020766419757E-2</v>
      </c>
      <c r="E2444" s="2">
        <f>MACD!F2444</f>
        <v>6.9735888346984687E-2</v>
      </c>
      <c r="F2444" s="2">
        <f>'Moving Avg'!D2444</f>
        <v>13.1942</v>
      </c>
      <c r="G2444" s="2">
        <f>'Moving Avg'!F2444</f>
        <v>13.297499999999999</v>
      </c>
      <c r="H2444" s="2">
        <f>'Moving Avg'!G2444</f>
        <v>13.381219999999994</v>
      </c>
      <c r="I2444" s="2">
        <f>'Moving Avg'!H2444</f>
        <v>11.759399999999989</v>
      </c>
      <c r="J2444" s="5" t="str">
        <f>OBV!F2444</f>
        <v>BEARISH</v>
      </c>
      <c r="K2444" s="5" t="str">
        <f>OBV!G2444</f>
        <v>NEUTRAL</v>
      </c>
      <c r="L2444" s="5" t="str">
        <f>OBV!H2444</f>
        <v>BEARISH DIVERGENCE</v>
      </c>
      <c r="M2444" s="7">
        <f t="shared" si="380"/>
        <v>25</v>
      </c>
      <c r="N2444" s="7">
        <f t="shared" si="381"/>
        <v>0</v>
      </c>
      <c r="O2444" s="7">
        <f t="shared" si="382"/>
        <v>50</v>
      </c>
      <c r="P2444" s="7">
        <f t="shared" si="383"/>
        <v>16.5</v>
      </c>
      <c r="Q2444" s="8">
        <f t="shared" si="384"/>
        <v>18.725000000000001</v>
      </c>
      <c r="R2444" s="8">
        <f t="shared" si="385"/>
        <v>26.625</v>
      </c>
      <c r="S2444" s="8">
        <f t="shared" si="386"/>
        <v>23.675000000000001</v>
      </c>
      <c r="T2444" s="8">
        <f t="shared" si="387"/>
        <v>22.875</v>
      </c>
      <c r="U2444" s="7">
        <f t="shared" si="388"/>
        <v>23.008333333333336</v>
      </c>
      <c r="V2444" s="7">
        <f t="shared" si="389"/>
        <v>22.975000000000001</v>
      </c>
    </row>
    <row r="2445" spans="1:22" ht="13.5" x14ac:dyDescent="0.25">
      <c r="A2445" s="3">
        <f>RSI!A2445</f>
        <v>45565</v>
      </c>
      <c r="B2445" s="2">
        <f>RSI!B2445</f>
        <v>13.260999999999999</v>
      </c>
      <c r="C2445" s="2">
        <f>RSI!I2445</f>
        <v>48.700606728428902</v>
      </c>
      <c r="D2445" s="2">
        <f>MACD!E2445</f>
        <v>9.289055949383318E-2</v>
      </c>
      <c r="E2445" s="2">
        <f>MACD!F2445</f>
        <v>7.4366822576354394E-2</v>
      </c>
      <c r="F2445" s="2">
        <f>'Moving Avg'!D2445</f>
        <v>13.211400000000001</v>
      </c>
      <c r="G2445" s="2">
        <f>'Moving Avg'!F2445</f>
        <v>13.297499999999999</v>
      </c>
      <c r="H2445" s="2">
        <f>'Moving Avg'!G2445</f>
        <v>13.384099999999997</v>
      </c>
      <c r="I2445" s="2">
        <f>'Moving Avg'!H2445</f>
        <v>11.772529999999991</v>
      </c>
      <c r="J2445" s="5" t="str">
        <f>OBV!F2445</f>
        <v>BULLISH</v>
      </c>
      <c r="K2445" s="5" t="str">
        <f>OBV!G2445</f>
        <v>NEUTRAL</v>
      </c>
      <c r="L2445" s="5" t="str">
        <f>OBV!H2445</f>
        <v>CONFIRMED BULLISH</v>
      </c>
      <c r="M2445" s="7">
        <f t="shared" si="380"/>
        <v>25</v>
      </c>
      <c r="N2445" s="7">
        <f t="shared" si="381"/>
        <v>0</v>
      </c>
      <c r="O2445" s="7">
        <f t="shared" si="382"/>
        <v>50</v>
      </c>
      <c r="P2445" s="7">
        <f t="shared" si="383"/>
        <v>83.5</v>
      </c>
      <c r="Q2445" s="8">
        <f t="shared" si="384"/>
        <v>28.774999999999999</v>
      </c>
      <c r="R2445" s="8">
        <f t="shared" si="385"/>
        <v>43.375</v>
      </c>
      <c r="S2445" s="8">
        <f t="shared" si="386"/>
        <v>53.825000000000003</v>
      </c>
      <c r="T2445" s="8">
        <f t="shared" si="387"/>
        <v>39.625</v>
      </c>
      <c r="U2445" s="7">
        <f t="shared" si="388"/>
        <v>41.991666666666667</v>
      </c>
      <c r="V2445" s="7">
        <f t="shared" si="389"/>
        <v>41.400000000000006</v>
      </c>
    </row>
    <row r="2446" spans="1:22" ht="13.5" x14ac:dyDescent="0.25">
      <c r="A2446" s="3">
        <f>RSI!A2446</f>
        <v>45566</v>
      </c>
      <c r="B2446" s="2">
        <f>RSI!B2446</f>
        <v>13.31</v>
      </c>
      <c r="C2446" s="2">
        <f>RSI!I2446</f>
        <v>52.044657392255374</v>
      </c>
      <c r="D2446" s="2">
        <f>MACD!E2446</f>
        <v>5.8882684599426582E-2</v>
      </c>
      <c r="E2446" s="2">
        <f>MACD!F2446</f>
        <v>7.1269994980968837E-2</v>
      </c>
      <c r="F2446" s="2">
        <f>'Moving Avg'!D2446</f>
        <v>13.240399999999999</v>
      </c>
      <c r="G2446" s="2">
        <f>'Moving Avg'!F2446</f>
        <v>13.290299999999998</v>
      </c>
      <c r="H2446" s="2">
        <f>'Moving Avg'!G2446</f>
        <v>13.383539999999996</v>
      </c>
      <c r="I2446" s="2">
        <f>'Moving Avg'!H2446</f>
        <v>11.785904999999989</v>
      </c>
      <c r="J2446" s="5" t="str">
        <f>OBV!F2446</f>
        <v>BULLISH</v>
      </c>
      <c r="K2446" s="5" t="str">
        <f>OBV!G2446</f>
        <v>WEAK</v>
      </c>
      <c r="L2446" s="5" t="str">
        <f>OBV!H2446</f>
        <v>CONFIRMED BULLISH</v>
      </c>
      <c r="M2446" s="7">
        <f t="shared" si="380"/>
        <v>25</v>
      </c>
      <c r="N2446" s="7">
        <f t="shared" si="381"/>
        <v>45</v>
      </c>
      <c r="O2446" s="7">
        <f t="shared" si="382"/>
        <v>50</v>
      </c>
      <c r="P2446" s="7">
        <f t="shared" si="383"/>
        <v>67</v>
      </c>
      <c r="Q2446" s="8">
        <f t="shared" si="384"/>
        <v>42.05</v>
      </c>
      <c r="R2446" s="8">
        <f t="shared" si="385"/>
        <v>48.25</v>
      </c>
      <c r="S2446" s="8">
        <f t="shared" si="386"/>
        <v>53.150000000000006</v>
      </c>
      <c r="T2446" s="8">
        <f t="shared" si="387"/>
        <v>46.75</v>
      </c>
      <c r="U2446" s="7">
        <f t="shared" si="388"/>
        <v>47.816666666666663</v>
      </c>
      <c r="V2446" s="7">
        <f t="shared" si="389"/>
        <v>47.55</v>
      </c>
    </row>
    <row r="2447" spans="1:22" ht="13.5" x14ac:dyDescent="0.25">
      <c r="A2447" s="3">
        <f>RSI!A2447</f>
        <v>45567</v>
      </c>
      <c r="B2447" s="2">
        <f>RSI!B2447</f>
        <v>13.3</v>
      </c>
      <c r="C2447" s="2">
        <f>RSI!I2447</f>
        <v>51.309555608624557</v>
      </c>
      <c r="D2447" s="2">
        <f>MACD!E2447</f>
        <v>3.0655629515779381E-2</v>
      </c>
      <c r="E2447" s="2">
        <f>MACD!F2447</f>
        <v>6.3147121887930951E-2</v>
      </c>
      <c r="F2447" s="2">
        <f>'Moving Avg'!D2447</f>
        <v>13.2674</v>
      </c>
      <c r="G2447" s="2">
        <f>'Moving Avg'!F2447</f>
        <v>13.282599999999999</v>
      </c>
      <c r="H2447" s="2">
        <f>'Moving Avg'!G2447</f>
        <v>13.377579999999996</v>
      </c>
      <c r="I2447" s="2">
        <f>'Moving Avg'!H2447</f>
        <v>11.799229999999989</v>
      </c>
      <c r="J2447" s="5" t="str">
        <f>OBV!F2447</f>
        <v>BULLISH</v>
      </c>
      <c r="K2447" s="5" t="str">
        <f>OBV!G2447</f>
        <v>NEUTRAL</v>
      </c>
      <c r="L2447" s="5" t="str">
        <f>OBV!H2447</f>
        <v>CONFIRMED BULLISH</v>
      </c>
      <c r="M2447" s="7">
        <f t="shared" si="380"/>
        <v>25</v>
      </c>
      <c r="N2447" s="7">
        <f t="shared" si="381"/>
        <v>100</v>
      </c>
      <c r="O2447" s="7">
        <f t="shared" si="382"/>
        <v>50</v>
      </c>
      <c r="P2447" s="7">
        <f t="shared" si="383"/>
        <v>83.5</v>
      </c>
      <c r="Q2447" s="8">
        <f t="shared" si="384"/>
        <v>63.774999999999999</v>
      </c>
      <c r="R2447" s="8">
        <f t="shared" si="385"/>
        <v>63.375</v>
      </c>
      <c r="S2447" s="8">
        <f t="shared" si="386"/>
        <v>68.825000000000003</v>
      </c>
      <c r="T2447" s="8">
        <f t="shared" si="387"/>
        <v>64.625</v>
      </c>
      <c r="U2447" s="7">
        <f t="shared" si="388"/>
        <v>65.325000000000003</v>
      </c>
      <c r="V2447" s="7">
        <f t="shared" si="389"/>
        <v>65.150000000000006</v>
      </c>
    </row>
    <row r="2448" spans="1:22" ht="13.5" x14ac:dyDescent="0.25">
      <c r="A2448" s="3">
        <f>RSI!A2448</f>
        <v>45568</v>
      </c>
      <c r="B2448" s="2">
        <f>RSI!B2448</f>
        <v>13.281000000000001</v>
      </c>
      <c r="C2448" s="2">
        <f>RSI!I2448</f>
        <v>49.868322061539516</v>
      </c>
      <c r="D2448" s="2">
        <f>MACD!E2448</f>
        <v>8.0600093845379917E-3</v>
      </c>
      <c r="E2448" s="2">
        <f>MACD!F2448</f>
        <v>5.2129699387252364E-2</v>
      </c>
      <c r="F2448" s="2">
        <f>'Moving Avg'!D2448</f>
        <v>13.277000000000001</v>
      </c>
      <c r="G2448" s="2">
        <f>'Moving Avg'!F2448</f>
        <v>13.273</v>
      </c>
      <c r="H2448" s="2">
        <f>'Moving Avg'!G2448</f>
        <v>13.369319999999995</v>
      </c>
      <c r="I2448" s="2">
        <f>'Moving Avg'!H2448</f>
        <v>11.812459999999987</v>
      </c>
      <c r="J2448" s="5" t="str">
        <f>OBV!F2448</f>
        <v>BEARISH</v>
      </c>
      <c r="K2448" s="5" t="str">
        <f>OBV!G2448</f>
        <v>NEUTRAL</v>
      </c>
      <c r="L2448" s="5" t="str">
        <f>OBV!H2448</f>
        <v>BEARISH DIVERGENCE</v>
      </c>
      <c r="M2448" s="7">
        <f t="shared" si="380"/>
        <v>25</v>
      </c>
      <c r="N2448" s="7">
        <f t="shared" si="381"/>
        <v>100</v>
      </c>
      <c r="O2448" s="7">
        <f t="shared" si="382"/>
        <v>50</v>
      </c>
      <c r="P2448" s="7">
        <f t="shared" si="383"/>
        <v>16.5</v>
      </c>
      <c r="Q2448" s="8">
        <f t="shared" si="384"/>
        <v>53.725000000000001</v>
      </c>
      <c r="R2448" s="8">
        <f t="shared" si="385"/>
        <v>46.625</v>
      </c>
      <c r="S2448" s="8">
        <f t="shared" si="386"/>
        <v>38.674999999999997</v>
      </c>
      <c r="T2448" s="8">
        <f t="shared" si="387"/>
        <v>47.875</v>
      </c>
      <c r="U2448" s="7">
        <f t="shared" si="388"/>
        <v>46.341666666666661</v>
      </c>
      <c r="V2448" s="7">
        <f t="shared" si="389"/>
        <v>46.724999999999994</v>
      </c>
    </row>
    <row r="2449" spans="1:22" ht="13.5" x14ac:dyDescent="0.25">
      <c r="A2449" s="3">
        <f>RSI!A2449</f>
        <v>45569</v>
      </c>
      <c r="B2449" s="2">
        <f>RSI!B2449</f>
        <v>13.212999999999999</v>
      </c>
      <c r="C2449" s="2">
        <f>RSI!I2449</f>
        <v>44.996870239449329</v>
      </c>
      <c r="D2449" s="2">
        <f>MACD!E2449</f>
        <v>-4.4814025061423735E-3</v>
      </c>
      <c r="E2449" s="2">
        <f>MACD!F2449</f>
        <v>4.080747900857342E-2</v>
      </c>
      <c r="F2449" s="2">
        <f>'Moving Avg'!D2449</f>
        <v>13.273</v>
      </c>
      <c r="G2449" s="2">
        <f>'Moving Avg'!F2449</f>
        <v>13.260000000000002</v>
      </c>
      <c r="H2449" s="2">
        <f>'Moving Avg'!G2449</f>
        <v>13.359899999999996</v>
      </c>
      <c r="I2449" s="2">
        <f>'Moving Avg'!H2449</f>
        <v>11.825349999999988</v>
      </c>
      <c r="J2449" s="5" t="str">
        <f>OBV!F2449</f>
        <v>BEARISH</v>
      </c>
      <c r="K2449" s="5" t="str">
        <f>OBV!G2449</f>
        <v>NEUTRAL</v>
      </c>
      <c r="L2449" s="5" t="str">
        <f>OBV!H2449</f>
        <v>CONFIRMED BEARISH</v>
      </c>
      <c r="M2449" s="7">
        <f t="shared" si="380"/>
        <v>25</v>
      </c>
      <c r="N2449" s="7">
        <f t="shared" si="381"/>
        <v>100</v>
      </c>
      <c r="O2449" s="7">
        <f t="shared" si="382"/>
        <v>50</v>
      </c>
      <c r="P2449" s="7">
        <f t="shared" si="383"/>
        <v>16.5</v>
      </c>
      <c r="Q2449" s="8">
        <f t="shared" si="384"/>
        <v>53.725000000000001</v>
      </c>
      <c r="R2449" s="8">
        <f t="shared" si="385"/>
        <v>46.625</v>
      </c>
      <c r="S2449" s="8">
        <f t="shared" si="386"/>
        <v>38.674999999999997</v>
      </c>
      <c r="T2449" s="8">
        <f t="shared" si="387"/>
        <v>47.875</v>
      </c>
      <c r="U2449" s="7">
        <f t="shared" si="388"/>
        <v>46.341666666666661</v>
      </c>
      <c r="V2449" s="7">
        <f t="shared" si="389"/>
        <v>46.724999999999994</v>
      </c>
    </row>
    <row r="2450" spans="1:22" ht="13.5" x14ac:dyDescent="0.25">
      <c r="A2450" s="3">
        <f>RSI!A2450</f>
        <v>45572</v>
      </c>
      <c r="B2450" s="2">
        <f>RSI!B2450</f>
        <v>13.164999999999999</v>
      </c>
      <c r="C2450" s="2">
        <f>RSI!I2450</f>
        <v>41.886415670241867</v>
      </c>
      <c r="D2450" s="2">
        <f>MACD!E2450</f>
        <v>-1.1133717776550256E-2</v>
      </c>
      <c r="E2450" s="2">
        <f>MACD!F2450</f>
        <v>3.0419239651548684E-2</v>
      </c>
      <c r="F2450" s="2">
        <f>'Moving Avg'!D2450</f>
        <v>13.253800000000002</v>
      </c>
      <c r="G2450" s="2">
        <f>'Moving Avg'!F2450</f>
        <v>13.24555</v>
      </c>
      <c r="H2450" s="2">
        <f>'Moving Avg'!G2450</f>
        <v>13.349319999999995</v>
      </c>
      <c r="I2450" s="2">
        <f>'Moving Avg'!H2450</f>
        <v>11.840659999999989</v>
      </c>
      <c r="J2450" s="5" t="str">
        <f>OBV!F2450</f>
        <v>BEARISH</v>
      </c>
      <c r="K2450" s="5" t="str">
        <f>OBV!G2450</f>
        <v>STRONG</v>
      </c>
      <c r="L2450" s="5" t="str">
        <f>OBV!H2450</f>
        <v>CONFIRMED BEARISH</v>
      </c>
      <c r="M2450" s="7">
        <f t="shared" si="380"/>
        <v>25</v>
      </c>
      <c r="N2450" s="7">
        <f t="shared" si="381"/>
        <v>100</v>
      </c>
      <c r="O2450" s="7">
        <f t="shared" si="382"/>
        <v>50</v>
      </c>
      <c r="P2450" s="7">
        <f t="shared" si="383"/>
        <v>33</v>
      </c>
      <c r="Q2450" s="8">
        <f t="shared" si="384"/>
        <v>56.2</v>
      </c>
      <c r="R2450" s="8">
        <f t="shared" si="385"/>
        <v>50.75</v>
      </c>
      <c r="S2450" s="8">
        <f t="shared" si="386"/>
        <v>46.1</v>
      </c>
      <c r="T2450" s="8">
        <f t="shared" si="387"/>
        <v>52</v>
      </c>
      <c r="U2450" s="7">
        <f t="shared" si="388"/>
        <v>51.016666666666673</v>
      </c>
      <c r="V2450" s="7">
        <f t="shared" si="389"/>
        <v>51.262500000000003</v>
      </c>
    </row>
    <row r="2451" spans="1:22" ht="13.5" x14ac:dyDescent="0.25">
      <c r="A2451" s="3">
        <f>RSI!A2451</f>
        <v>45573</v>
      </c>
      <c r="B2451" s="2">
        <f>RSI!B2451</f>
        <v>13.164999999999999</v>
      </c>
      <c r="C2451" s="2">
        <f>RSI!I2451</f>
        <v>41.886415670241867</v>
      </c>
      <c r="D2451" s="2">
        <f>MACD!E2451</f>
        <v>-1.7643267144801911E-2</v>
      </c>
      <c r="E2451" s="2">
        <f>MACD!F2451</f>
        <v>2.0806738292278568E-2</v>
      </c>
      <c r="F2451" s="2">
        <f>'Moving Avg'!D2451</f>
        <v>13.224799999999998</v>
      </c>
      <c r="G2451" s="2">
        <f>'Moving Avg'!F2451</f>
        <v>13.2364</v>
      </c>
      <c r="H2451" s="2">
        <f>'Moving Avg'!G2451</f>
        <v>13.338939999999996</v>
      </c>
      <c r="I2451" s="2">
        <f>'Moving Avg'!H2451</f>
        <v>11.855214999999987</v>
      </c>
      <c r="J2451" s="5" t="str">
        <f>OBV!F2451</f>
        <v>BEARISH</v>
      </c>
      <c r="K2451" s="5" t="str">
        <f>OBV!G2451</f>
        <v>STRONG</v>
      </c>
      <c r="L2451" s="5" t="str">
        <f>OBV!H2451</f>
        <v>CONFIRMED BEARISH</v>
      </c>
      <c r="M2451" s="7">
        <f t="shared" si="380"/>
        <v>25</v>
      </c>
      <c r="N2451" s="7">
        <f t="shared" si="381"/>
        <v>100</v>
      </c>
      <c r="O2451" s="7">
        <f t="shared" si="382"/>
        <v>50</v>
      </c>
      <c r="P2451" s="7">
        <f t="shared" si="383"/>
        <v>33</v>
      </c>
      <c r="Q2451" s="8">
        <f t="shared" si="384"/>
        <v>56.2</v>
      </c>
      <c r="R2451" s="8">
        <f t="shared" si="385"/>
        <v>50.75</v>
      </c>
      <c r="S2451" s="8">
        <f t="shared" si="386"/>
        <v>46.1</v>
      </c>
      <c r="T2451" s="8">
        <f t="shared" si="387"/>
        <v>52</v>
      </c>
      <c r="U2451" s="7">
        <f t="shared" si="388"/>
        <v>51.016666666666673</v>
      </c>
      <c r="V2451" s="7">
        <f t="shared" si="389"/>
        <v>51.262500000000003</v>
      </c>
    </row>
    <row r="2452" spans="1:22" ht="13.5" x14ac:dyDescent="0.25">
      <c r="A2452" s="3">
        <f>RSI!A2452</f>
        <v>45574</v>
      </c>
      <c r="B2452" s="2">
        <f>RSI!B2452</f>
        <v>13.164999999999999</v>
      </c>
      <c r="C2452" s="2">
        <f>RSI!I2452</f>
        <v>41.886415670241867</v>
      </c>
      <c r="D2452" s="2">
        <f>MACD!E2452</f>
        <v>-2.2542278562720952E-2</v>
      </c>
      <c r="E2452" s="2">
        <f>MACD!F2452</f>
        <v>1.2136934921278663E-2</v>
      </c>
      <c r="F2452" s="2">
        <f>'Moving Avg'!D2452</f>
        <v>13.197800000000001</v>
      </c>
      <c r="G2452" s="2">
        <f>'Moving Avg'!F2452</f>
        <v>13.227249999999998</v>
      </c>
      <c r="H2452" s="2">
        <f>'Moving Avg'!G2452</f>
        <v>13.328559999999996</v>
      </c>
      <c r="I2452" s="2">
        <f>'Moving Avg'!H2452</f>
        <v>11.868039999999986</v>
      </c>
      <c r="J2452" s="5" t="str">
        <f>OBV!F2452</f>
        <v>BEARISH</v>
      </c>
      <c r="K2452" s="5" t="str">
        <f>OBV!G2452</f>
        <v>STRONG</v>
      </c>
      <c r="L2452" s="5" t="str">
        <f>OBV!H2452</f>
        <v>CONFIRMED BEARISH</v>
      </c>
      <c r="M2452" s="7">
        <f t="shared" si="380"/>
        <v>25</v>
      </c>
      <c r="N2452" s="7">
        <f t="shared" si="381"/>
        <v>100</v>
      </c>
      <c r="O2452" s="7">
        <f t="shared" si="382"/>
        <v>50</v>
      </c>
      <c r="P2452" s="7">
        <f t="shared" si="383"/>
        <v>33</v>
      </c>
      <c r="Q2452" s="8">
        <f t="shared" si="384"/>
        <v>56.2</v>
      </c>
      <c r="R2452" s="8">
        <f t="shared" si="385"/>
        <v>50.75</v>
      </c>
      <c r="S2452" s="8">
        <f t="shared" si="386"/>
        <v>46.1</v>
      </c>
      <c r="T2452" s="8">
        <f t="shared" si="387"/>
        <v>52</v>
      </c>
      <c r="U2452" s="7">
        <f t="shared" si="388"/>
        <v>51.016666666666673</v>
      </c>
      <c r="V2452" s="7">
        <f t="shared" si="389"/>
        <v>51.262500000000003</v>
      </c>
    </row>
    <row r="2453" spans="1:22" ht="13.5" x14ac:dyDescent="0.25">
      <c r="A2453" s="3">
        <f>RSI!A2453</f>
        <v>45575</v>
      </c>
      <c r="B2453" s="2">
        <f>RSI!B2453</f>
        <v>12.906000000000001</v>
      </c>
      <c r="C2453" s="2">
        <f>RSI!I2453</f>
        <v>28.574662809144925</v>
      </c>
      <c r="D2453" s="2">
        <f>MACD!E2453</f>
        <v>3.5230803384855847E-3</v>
      </c>
      <c r="E2453" s="2">
        <f>MACD!F2453</f>
        <v>1.0414164004720047E-2</v>
      </c>
      <c r="F2453" s="2">
        <f>'Moving Avg'!D2453</f>
        <v>13.122800000000002</v>
      </c>
      <c r="G2453" s="2">
        <f>'Moving Avg'!F2453</f>
        <v>13.205149999999998</v>
      </c>
      <c r="H2453" s="2">
        <f>'Moving Avg'!G2453</f>
        <v>13.313759999999995</v>
      </c>
      <c r="I2453" s="2">
        <f>'Moving Avg'!H2453</f>
        <v>11.880279999999987</v>
      </c>
      <c r="J2453" s="5" t="str">
        <f>OBV!F2453</f>
        <v>BEARISH</v>
      </c>
      <c r="K2453" s="5" t="str">
        <f>OBV!G2453</f>
        <v>STRONG</v>
      </c>
      <c r="L2453" s="5" t="str">
        <f>OBV!H2453</f>
        <v>CONFIRMED BEARISH</v>
      </c>
      <c r="M2453" s="7">
        <f t="shared" si="380"/>
        <v>50</v>
      </c>
      <c r="N2453" s="7">
        <f t="shared" si="381"/>
        <v>45</v>
      </c>
      <c r="O2453" s="7">
        <f t="shared" si="382"/>
        <v>50</v>
      </c>
      <c r="P2453" s="7">
        <f t="shared" si="383"/>
        <v>33</v>
      </c>
      <c r="Q2453" s="8">
        <f t="shared" si="384"/>
        <v>45.7</v>
      </c>
      <c r="R2453" s="8">
        <f t="shared" si="385"/>
        <v>44.75</v>
      </c>
      <c r="S2453" s="8">
        <f t="shared" si="386"/>
        <v>41.6</v>
      </c>
      <c r="T2453" s="8">
        <f t="shared" si="387"/>
        <v>44.5</v>
      </c>
      <c r="U2453" s="7">
        <f t="shared" si="388"/>
        <v>44.016666666666673</v>
      </c>
      <c r="V2453" s="7">
        <f t="shared" si="389"/>
        <v>44.137500000000003</v>
      </c>
    </row>
    <row r="2454" spans="1:22" ht="13.5" x14ac:dyDescent="0.25">
      <c r="A2454" s="3">
        <f>RSI!A2454</f>
        <v>45576</v>
      </c>
      <c r="B2454" s="2">
        <f>RSI!B2454</f>
        <v>12.656000000000001</v>
      </c>
      <c r="C2454" s="2">
        <f>RSI!I2454</f>
        <v>21.478900957221171</v>
      </c>
      <c r="D2454" s="2">
        <f>MACD!E2454</f>
        <v>4.6149523006510762E-2</v>
      </c>
      <c r="E2454" s="2">
        <f>MACD!F2454</f>
        <v>1.7561235805078193E-2</v>
      </c>
      <c r="F2454" s="2">
        <f>'Moving Avg'!D2454</f>
        <v>13.0114</v>
      </c>
      <c r="G2454" s="2">
        <f>'Moving Avg'!F2454</f>
        <v>13.17055</v>
      </c>
      <c r="H2454" s="2">
        <f>'Moving Avg'!G2454</f>
        <v>13.293959999999995</v>
      </c>
      <c r="I2454" s="2">
        <f>'Moving Avg'!H2454</f>
        <v>11.890649999999985</v>
      </c>
      <c r="J2454" s="5" t="str">
        <f>OBV!F2454</f>
        <v>BEARISH</v>
      </c>
      <c r="K2454" s="5" t="str">
        <f>OBV!G2454</f>
        <v>NEUTRAL</v>
      </c>
      <c r="L2454" s="5" t="str">
        <f>OBV!H2454</f>
        <v>CONFIRMED BEARISH</v>
      </c>
      <c r="M2454" s="7">
        <f t="shared" si="380"/>
        <v>50</v>
      </c>
      <c r="N2454" s="7">
        <f t="shared" si="381"/>
        <v>0</v>
      </c>
      <c r="O2454" s="7">
        <f t="shared" si="382"/>
        <v>50</v>
      </c>
      <c r="P2454" s="7">
        <f t="shared" si="383"/>
        <v>16.5</v>
      </c>
      <c r="Q2454" s="8">
        <f t="shared" si="384"/>
        <v>27.475000000000001</v>
      </c>
      <c r="R2454" s="8">
        <f t="shared" si="385"/>
        <v>31.625</v>
      </c>
      <c r="S2454" s="8">
        <f t="shared" si="386"/>
        <v>27.425000000000001</v>
      </c>
      <c r="T2454" s="8">
        <f t="shared" si="387"/>
        <v>29.125</v>
      </c>
      <c r="U2454" s="7">
        <f t="shared" si="388"/>
        <v>28.841666666666669</v>
      </c>
      <c r="V2454" s="7">
        <f t="shared" si="389"/>
        <v>28.912500000000001</v>
      </c>
    </row>
    <row r="2455" spans="1:22" ht="13.5" x14ac:dyDescent="0.25">
      <c r="A2455" s="3">
        <f>RSI!A2455</f>
        <v>45579</v>
      </c>
      <c r="B2455" s="2">
        <f>RSI!B2455</f>
        <v>12.493</v>
      </c>
      <c r="C2455" s="2">
        <f>RSI!I2455</f>
        <v>18.289856996765877</v>
      </c>
      <c r="D2455" s="2">
        <f>MACD!E2455</f>
        <v>0.10197765303979089</v>
      </c>
      <c r="E2455" s="2">
        <f>MACD!F2455</f>
        <v>3.4444519252020731E-2</v>
      </c>
      <c r="F2455" s="2">
        <f>'Moving Avg'!D2455</f>
        <v>12.876999999999999</v>
      </c>
      <c r="G2455" s="2">
        <f>'Moving Avg'!F2455</f>
        <v>13.127799999999999</v>
      </c>
      <c r="H2455" s="2">
        <f>'Moving Avg'!G2455</f>
        <v>13.270899999999997</v>
      </c>
      <c r="I2455" s="2">
        <f>'Moving Avg'!H2455</f>
        <v>11.900204999999985</v>
      </c>
      <c r="J2455" s="5" t="str">
        <f>OBV!F2455</f>
        <v>BEARISH</v>
      </c>
      <c r="K2455" s="5" t="str">
        <f>OBV!G2455</f>
        <v>NEUTRAL</v>
      </c>
      <c r="L2455" s="5" t="str">
        <f>OBV!H2455</f>
        <v>CONFIRMED BEARISH</v>
      </c>
      <c r="M2455" s="7">
        <f t="shared" si="380"/>
        <v>50</v>
      </c>
      <c r="N2455" s="7">
        <f t="shared" si="381"/>
        <v>0</v>
      </c>
      <c r="O2455" s="7">
        <f t="shared" si="382"/>
        <v>50</v>
      </c>
      <c r="P2455" s="7">
        <f t="shared" si="383"/>
        <v>16.5</v>
      </c>
      <c r="Q2455" s="8">
        <f t="shared" si="384"/>
        <v>27.475000000000001</v>
      </c>
      <c r="R2455" s="8">
        <f t="shared" si="385"/>
        <v>31.625</v>
      </c>
      <c r="S2455" s="8">
        <f t="shared" si="386"/>
        <v>27.425000000000001</v>
      </c>
      <c r="T2455" s="8">
        <f t="shared" si="387"/>
        <v>29.125</v>
      </c>
      <c r="U2455" s="7">
        <f t="shared" si="388"/>
        <v>28.841666666666669</v>
      </c>
      <c r="V2455" s="7">
        <f t="shared" si="389"/>
        <v>28.912500000000001</v>
      </c>
    </row>
    <row r="2456" spans="1:22" ht="13.5" x14ac:dyDescent="0.25">
      <c r="A2456" s="3">
        <f>RSI!A2456</f>
        <v>45581</v>
      </c>
      <c r="B2456" s="2">
        <f>RSI!B2456</f>
        <v>11.955</v>
      </c>
      <c r="C2456" s="2">
        <f>RSI!I2456</f>
        <v>11.971764589197548</v>
      </c>
      <c r="D2456" s="2">
        <f>MACD!E2456</f>
        <v>0.20069795260387302</v>
      </c>
      <c r="E2456" s="2">
        <f>MACD!F2456</f>
        <v>6.7695205922391199E-2</v>
      </c>
      <c r="F2456" s="2">
        <f>'Moving Avg'!D2456</f>
        <v>12.635</v>
      </c>
      <c r="G2456" s="2">
        <f>'Moving Avg'!F2456</f>
        <v>13.067299999999999</v>
      </c>
      <c r="H2456" s="2">
        <f>'Moving Avg'!G2456</f>
        <v>13.238999999999999</v>
      </c>
      <c r="I2456" s="2">
        <f>'Moving Avg'!H2456</f>
        <v>11.907024999999985</v>
      </c>
      <c r="J2456" s="5" t="str">
        <f>OBV!F2456</f>
        <v>BEARISH</v>
      </c>
      <c r="K2456" s="5" t="str">
        <f>OBV!G2456</f>
        <v>STRONG</v>
      </c>
      <c r="L2456" s="5" t="str">
        <f>OBV!H2456</f>
        <v>CONFIRMED BEARISH</v>
      </c>
      <c r="M2456" s="7">
        <f t="shared" si="380"/>
        <v>50</v>
      </c>
      <c r="N2456" s="7">
        <f t="shared" si="381"/>
        <v>0</v>
      </c>
      <c r="O2456" s="7">
        <f t="shared" si="382"/>
        <v>50</v>
      </c>
      <c r="P2456" s="7">
        <f t="shared" si="383"/>
        <v>33</v>
      </c>
      <c r="Q2456" s="8">
        <f t="shared" si="384"/>
        <v>29.95</v>
      </c>
      <c r="R2456" s="8">
        <f t="shared" si="385"/>
        <v>35.75</v>
      </c>
      <c r="S2456" s="8">
        <f t="shared" si="386"/>
        <v>34.85</v>
      </c>
      <c r="T2456" s="8">
        <f t="shared" si="387"/>
        <v>33.25</v>
      </c>
      <c r="U2456" s="7">
        <f t="shared" si="388"/>
        <v>33.516666666666673</v>
      </c>
      <c r="V2456" s="7">
        <f t="shared" si="389"/>
        <v>33.450000000000003</v>
      </c>
    </row>
    <row r="2457" spans="1:22" ht="13.5" x14ac:dyDescent="0.25">
      <c r="A2457" s="3">
        <f>RSI!A2457</f>
        <v>45582</v>
      </c>
      <c r="B2457" s="2">
        <f>RSI!B2457</f>
        <v>12.397</v>
      </c>
      <c r="C2457" s="2">
        <f>RSI!I2457</f>
        <v>32.578120469094301</v>
      </c>
      <c r="D2457" s="2">
        <f>MACD!E2457</f>
        <v>0.25691815365716941</v>
      </c>
      <c r="E2457" s="2">
        <f>MACD!F2457</f>
        <v>0.10553979546934684</v>
      </c>
      <c r="F2457" s="2">
        <f>'Moving Avg'!D2457</f>
        <v>12.481399999999999</v>
      </c>
      <c r="G2457" s="2">
        <f>'Moving Avg'!F2457</f>
        <v>13.028900000000002</v>
      </c>
      <c r="H2457" s="2">
        <f>'Moving Avg'!G2457</f>
        <v>13.223240000000001</v>
      </c>
      <c r="I2457" s="2">
        <f>'Moving Avg'!H2457</f>
        <v>11.916054999999986</v>
      </c>
      <c r="J2457" s="5" t="str">
        <f>OBV!F2457</f>
        <v>BEARISH</v>
      </c>
      <c r="K2457" s="5" t="str">
        <f>OBV!G2457</f>
        <v>STRONG</v>
      </c>
      <c r="L2457" s="5" t="str">
        <f>OBV!H2457</f>
        <v>CONFIRMED BEARISH</v>
      </c>
      <c r="M2457" s="7">
        <f t="shared" si="380"/>
        <v>25</v>
      </c>
      <c r="N2457" s="7">
        <f t="shared" si="381"/>
        <v>0</v>
      </c>
      <c r="O2457" s="7">
        <f t="shared" si="382"/>
        <v>50</v>
      </c>
      <c r="P2457" s="7">
        <f t="shared" si="383"/>
        <v>33</v>
      </c>
      <c r="Q2457" s="8">
        <f t="shared" si="384"/>
        <v>21.2</v>
      </c>
      <c r="R2457" s="8">
        <f t="shared" si="385"/>
        <v>30.75</v>
      </c>
      <c r="S2457" s="8">
        <f t="shared" si="386"/>
        <v>31.1</v>
      </c>
      <c r="T2457" s="8">
        <f t="shared" si="387"/>
        <v>27</v>
      </c>
      <c r="U2457" s="7">
        <f t="shared" si="388"/>
        <v>27.683333333333337</v>
      </c>
      <c r="V2457" s="7">
        <f t="shared" si="389"/>
        <v>27.512500000000003</v>
      </c>
    </row>
    <row r="2458" spans="1:22" ht="13.5" x14ac:dyDescent="0.25">
      <c r="A2458" s="3">
        <f>RSI!A2458</f>
        <v>45583</v>
      </c>
      <c r="B2458" s="2">
        <f>RSI!B2458</f>
        <v>12.397</v>
      </c>
      <c r="C2458" s="2">
        <f>RSI!I2458</f>
        <v>32.578120469094301</v>
      </c>
      <c r="D2458" s="2">
        <f>MACD!E2458</f>
        <v>0.30540499888516948</v>
      </c>
      <c r="E2458" s="2">
        <f>MACD!F2458</f>
        <v>0.14551283615251137</v>
      </c>
      <c r="F2458" s="2">
        <f>'Moving Avg'!D2458</f>
        <v>12.3796</v>
      </c>
      <c r="G2458" s="2">
        <f>'Moving Avg'!F2458</f>
        <v>12.990500000000001</v>
      </c>
      <c r="H2458" s="2">
        <f>'Moving Avg'!G2458</f>
        <v>13.207880000000003</v>
      </c>
      <c r="I2458" s="2">
        <f>'Moving Avg'!H2458</f>
        <v>11.925084999999985</v>
      </c>
      <c r="J2458" s="5" t="str">
        <f>OBV!F2458</f>
        <v>BEARISH</v>
      </c>
      <c r="K2458" s="5" t="str">
        <f>OBV!G2458</f>
        <v>NEUTRAL</v>
      </c>
      <c r="L2458" s="5" t="str">
        <f>OBV!H2458</f>
        <v>CONFIRMED BEARISH</v>
      </c>
      <c r="M2458" s="7">
        <f t="shared" si="380"/>
        <v>25</v>
      </c>
      <c r="N2458" s="7">
        <f t="shared" si="381"/>
        <v>0</v>
      </c>
      <c r="O2458" s="7">
        <f t="shared" si="382"/>
        <v>50</v>
      </c>
      <c r="P2458" s="7">
        <f t="shared" si="383"/>
        <v>16.5</v>
      </c>
      <c r="Q2458" s="8">
        <f t="shared" si="384"/>
        <v>18.725000000000001</v>
      </c>
      <c r="R2458" s="8">
        <f t="shared" si="385"/>
        <v>26.625</v>
      </c>
      <c r="S2458" s="8">
        <f t="shared" si="386"/>
        <v>23.675000000000001</v>
      </c>
      <c r="T2458" s="8">
        <f t="shared" si="387"/>
        <v>22.875</v>
      </c>
      <c r="U2458" s="7">
        <f t="shared" si="388"/>
        <v>23.008333333333336</v>
      </c>
      <c r="V2458" s="7">
        <f t="shared" si="389"/>
        <v>22.975000000000001</v>
      </c>
    </row>
    <row r="2459" spans="1:22" ht="13.5" x14ac:dyDescent="0.25">
      <c r="A2459" s="3">
        <f>RSI!A2459</f>
        <v>45586</v>
      </c>
      <c r="B2459" s="2">
        <f>RSI!B2459</f>
        <v>12.377000000000001</v>
      </c>
      <c r="C2459" s="2">
        <f>RSI!I2459</f>
        <v>32.182772287850952</v>
      </c>
      <c r="D2459" s="2">
        <f>MACD!E2459</f>
        <v>0.34100688618476838</v>
      </c>
      <c r="E2459" s="2">
        <f>MACD!F2459</f>
        <v>0.18461164615896278</v>
      </c>
      <c r="F2459" s="2">
        <f>'Moving Avg'!D2459</f>
        <v>12.3238</v>
      </c>
      <c r="G2459" s="2">
        <f>'Moving Avg'!F2459</f>
        <v>12.9506</v>
      </c>
      <c r="H2459" s="2">
        <f>'Moving Avg'!G2459</f>
        <v>13.188260000000003</v>
      </c>
      <c r="I2459" s="2">
        <f>'Moving Avg'!H2459</f>
        <v>11.934014999999983</v>
      </c>
      <c r="J2459" s="5" t="str">
        <f>OBV!F2459</f>
        <v>BEARISH</v>
      </c>
      <c r="K2459" s="5" t="str">
        <f>OBV!G2459</f>
        <v>NEUTRAL</v>
      </c>
      <c r="L2459" s="5" t="str">
        <f>OBV!H2459</f>
        <v>CONFIRMED BEARISH</v>
      </c>
      <c r="M2459" s="7">
        <f t="shared" si="380"/>
        <v>25</v>
      </c>
      <c r="N2459" s="7">
        <f t="shared" si="381"/>
        <v>0</v>
      </c>
      <c r="O2459" s="7">
        <f t="shared" si="382"/>
        <v>50</v>
      </c>
      <c r="P2459" s="7">
        <f t="shared" si="383"/>
        <v>16.5</v>
      </c>
      <c r="Q2459" s="8">
        <f t="shared" si="384"/>
        <v>18.725000000000001</v>
      </c>
      <c r="R2459" s="8">
        <f t="shared" si="385"/>
        <v>26.625</v>
      </c>
      <c r="S2459" s="8">
        <f t="shared" si="386"/>
        <v>23.675000000000001</v>
      </c>
      <c r="T2459" s="8">
        <f t="shared" si="387"/>
        <v>22.875</v>
      </c>
      <c r="U2459" s="7">
        <f t="shared" si="388"/>
        <v>23.008333333333336</v>
      </c>
      <c r="V2459" s="7">
        <f t="shared" si="389"/>
        <v>22.975000000000001</v>
      </c>
    </row>
    <row r="2460" spans="1:22" ht="13.5" x14ac:dyDescent="0.25">
      <c r="A2460" s="3">
        <f>RSI!A2460</f>
        <v>45587</v>
      </c>
      <c r="B2460" s="2">
        <f>RSI!B2460</f>
        <v>12.3</v>
      </c>
      <c r="C2460" s="2">
        <f>RSI!I2460</f>
        <v>30.641061404139521</v>
      </c>
      <c r="D2460" s="2">
        <f>MACD!E2460</f>
        <v>0.37286013821511155</v>
      </c>
      <c r="E2460" s="2">
        <f>MACD!F2460</f>
        <v>0.22226134457019253</v>
      </c>
      <c r="F2460" s="2">
        <f>'Moving Avg'!D2460</f>
        <v>12.2852</v>
      </c>
      <c r="G2460" s="2">
        <f>'Moving Avg'!F2460</f>
        <v>12.90685</v>
      </c>
      <c r="H2460" s="2">
        <f>'Moving Avg'!G2460</f>
        <v>13.165180000000003</v>
      </c>
      <c r="I2460" s="2">
        <f>'Moving Avg'!H2460</f>
        <v>11.943754999999985</v>
      </c>
      <c r="J2460" s="5" t="str">
        <f>OBV!F2460</f>
        <v>BEARISH</v>
      </c>
      <c r="K2460" s="5" t="str">
        <f>OBV!G2460</f>
        <v>NEUTRAL</v>
      </c>
      <c r="L2460" s="5" t="str">
        <f>OBV!H2460</f>
        <v>CONFIRMED BEARISH</v>
      </c>
      <c r="M2460" s="7">
        <f t="shared" si="380"/>
        <v>25</v>
      </c>
      <c r="N2460" s="7">
        <f t="shared" si="381"/>
        <v>0</v>
      </c>
      <c r="O2460" s="7">
        <f t="shared" si="382"/>
        <v>50</v>
      </c>
      <c r="P2460" s="7">
        <f t="shared" si="383"/>
        <v>16.5</v>
      </c>
      <c r="Q2460" s="8">
        <f t="shared" si="384"/>
        <v>18.725000000000001</v>
      </c>
      <c r="R2460" s="8">
        <f t="shared" si="385"/>
        <v>26.625</v>
      </c>
      <c r="S2460" s="8">
        <f t="shared" si="386"/>
        <v>23.675000000000001</v>
      </c>
      <c r="T2460" s="8">
        <f t="shared" si="387"/>
        <v>22.875</v>
      </c>
      <c r="U2460" s="7">
        <f t="shared" si="388"/>
        <v>23.008333333333336</v>
      </c>
      <c r="V2460" s="7">
        <f t="shared" si="389"/>
        <v>22.975000000000001</v>
      </c>
    </row>
    <row r="2461" spans="1:22" ht="13.5" x14ac:dyDescent="0.25">
      <c r="A2461" s="3">
        <f>RSI!A2461</f>
        <v>45588</v>
      </c>
      <c r="B2461" s="2">
        <f>RSI!B2461</f>
        <v>12.204000000000001</v>
      </c>
      <c r="C2461" s="2">
        <f>RSI!I2461</f>
        <v>28.789337038346858</v>
      </c>
      <c r="D2461" s="2">
        <f>MACD!E2461</f>
        <v>0.41053593239027997</v>
      </c>
      <c r="E2461" s="2">
        <f>MACD!F2461</f>
        <v>0.25991626213421004</v>
      </c>
      <c r="F2461" s="2">
        <f>'Moving Avg'!D2461</f>
        <v>12.335000000000001</v>
      </c>
      <c r="G2461" s="2">
        <f>'Moving Avg'!F2461</f>
        <v>12.858799999999999</v>
      </c>
      <c r="H2461" s="2">
        <f>'Moving Avg'!G2461</f>
        <v>13.145960000000002</v>
      </c>
      <c r="I2461" s="2">
        <f>'Moving Avg'!H2461</f>
        <v>11.953014999999986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  <c r="M2461" s="7">
        <f t="shared" si="380"/>
        <v>50</v>
      </c>
      <c r="N2461" s="7">
        <f t="shared" si="381"/>
        <v>0</v>
      </c>
      <c r="O2461" s="7">
        <f t="shared" si="382"/>
        <v>50</v>
      </c>
      <c r="P2461" s="7">
        <f t="shared" si="383"/>
        <v>33</v>
      </c>
      <c r="Q2461" s="8">
        <f t="shared" si="384"/>
        <v>29.95</v>
      </c>
      <c r="R2461" s="8">
        <f t="shared" si="385"/>
        <v>35.75</v>
      </c>
      <c r="S2461" s="8">
        <f t="shared" si="386"/>
        <v>34.85</v>
      </c>
      <c r="T2461" s="8">
        <f t="shared" si="387"/>
        <v>33.25</v>
      </c>
      <c r="U2461" s="7">
        <f t="shared" si="388"/>
        <v>33.516666666666673</v>
      </c>
      <c r="V2461" s="7">
        <f t="shared" si="389"/>
        <v>33.450000000000003</v>
      </c>
    </row>
    <row r="2462" spans="1:22" ht="13.5" x14ac:dyDescent="0.25">
      <c r="A2462" s="3">
        <f>RSI!A2462</f>
        <v>45589</v>
      </c>
      <c r="B2462" s="2">
        <f>RSI!B2462</f>
        <v>12.185</v>
      </c>
      <c r="C2462" s="2">
        <f>RSI!I2462</f>
        <v>28.423225889754633</v>
      </c>
      <c r="D2462" s="2">
        <f>MACD!E2462</f>
        <v>0.44773450694472494</v>
      </c>
      <c r="E2462" s="2">
        <f>MACD!F2462</f>
        <v>0.29747991109631305</v>
      </c>
      <c r="F2462" s="2">
        <f>'Moving Avg'!D2462</f>
        <v>12.2926</v>
      </c>
      <c r="G2462" s="2">
        <f>'Moving Avg'!F2462</f>
        <v>12.809800000000001</v>
      </c>
      <c r="H2462" s="2">
        <f>'Moving Avg'!G2462</f>
        <v>13.115780000000004</v>
      </c>
      <c r="I2462" s="2">
        <f>'Moving Avg'!H2462</f>
        <v>11.962179999999988</v>
      </c>
      <c r="J2462" s="5" t="str">
        <f>OBV!F2462</f>
        <v>NEUTRAL</v>
      </c>
      <c r="K2462" s="5" t="str">
        <f>OBV!G2462</f>
        <v>NEUTRAL</v>
      </c>
      <c r="L2462" s="5" t="str">
        <f>OBV!H2462</f>
        <v>NEUTRAL</v>
      </c>
      <c r="M2462" s="7">
        <f t="shared" si="380"/>
        <v>50</v>
      </c>
      <c r="N2462" s="7">
        <f t="shared" si="381"/>
        <v>0</v>
      </c>
      <c r="O2462" s="7">
        <f t="shared" si="382"/>
        <v>50</v>
      </c>
      <c r="P2462" s="7">
        <f t="shared" si="383"/>
        <v>33</v>
      </c>
      <c r="Q2462" s="8">
        <f t="shared" si="384"/>
        <v>29.95</v>
      </c>
      <c r="R2462" s="8">
        <f t="shared" si="385"/>
        <v>35.75</v>
      </c>
      <c r="S2462" s="8">
        <f t="shared" si="386"/>
        <v>34.85</v>
      </c>
      <c r="T2462" s="8">
        <f t="shared" si="387"/>
        <v>33.25</v>
      </c>
      <c r="U2462" s="7">
        <f t="shared" si="388"/>
        <v>33.516666666666673</v>
      </c>
      <c r="V2462" s="7">
        <f t="shared" si="389"/>
        <v>33.450000000000003</v>
      </c>
    </row>
    <row r="2463" spans="1:22" ht="13.5" x14ac:dyDescent="0.25">
      <c r="A2463" s="3">
        <f>RSI!A2463</f>
        <v>45590</v>
      </c>
      <c r="B2463" s="2">
        <f>RSI!B2463</f>
        <v>12.166</v>
      </c>
      <c r="C2463" s="2">
        <f>RSI!I2463</f>
        <v>28.039225219593277</v>
      </c>
      <c r="D2463" s="2">
        <f>MACD!E2463</f>
        <v>0.44450564647376645</v>
      </c>
      <c r="E2463" s="2">
        <f>MACD!F2463</f>
        <v>0.32688505817180374</v>
      </c>
      <c r="F2463" s="2">
        <f>'Moving Avg'!D2463</f>
        <v>12.2464</v>
      </c>
      <c r="G2463" s="2">
        <f>'Moving Avg'!F2463</f>
        <v>12.756450000000001</v>
      </c>
      <c r="H2463" s="2">
        <f>'Moving Avg'!G2463</f>
        <v>13.085600000000007</v>
      </c>
      <c r="I2463" s="2">
        <f>'Moving Avg'!H2463</f>
        <v>11.972049999999989</v>
      </c>
      <c r="J2463" s="5" t="str">
        <f>OBV!F2463</f>
        <v>NEUTRAL</v>
      </c>
      <c r="K2463" s="5" t="str">
        <f>OBV!G2463</f>
        <v>NEUTRAL</v>
      </c>
      <c r="L2463" s="5" t="str">
        <f>OBV!H2463</f>
        <v>NEUTRAL</v>
      </c>
      <c r="M2463" s="7">
        <f t="shared" si="380"/>
        <v>50</v>
      </c>
      <c r="N2463" s="7">
        <f t="shared" si="381"/>
        <v>0</v>
      </c>
      <c r="O2463" s="7">
        <f t="shared" si="382"/>
        <v>50</v>
      </c>
      <c r="P2463" s="7">
        <f t="shared" si="383"/>
        <v>33</v>
      </c>
      <c r="Q2463" s="8">
        <f t="shared" si="384"/>
        <v>29.95</v>
      </c>
      <c r="R2463" s="8">
        <f t="shared" si="385"/>
        <v>35.75</v>
      </c>
      <c r="S2463" s="8">
        <f t="shared" si="386"/>
        <v>34.85</v>
      </c>
      <c r="T2463" s="8">
        <f t="shared" si="387"/>
        <v>33.25</v>
      </c>
      <c r="U2463" s="7">
        <f t="shared" si="388"/>
        <v>33.516666666666673</v>
      </c>
      <c r="V2463" s="7">
        <f t="shared" si="389"/>
        <v>33.450000000000003</v>
      </c>
    </row>
    <row r="2464" spans="1:22" ht="13.5" x14ac:dyDescent="0.25">
      <c r="A2464" s="3">
        <f>RSI!A2464</f>
        <v>45593</v>
      </c>
      <c r="B2464" s="2">
        <f>RSI!B2464</f>
        <v>11.926</v>
      </c>
      <c r="C2464" s="2">
        <f>RSI!I2464</f>
        <v>23.686156405951976</v>
      </c>
      <c r="D2464" s="2">
        <f>MACD!E2464</f>
        <v>0.42465960882302944</v>
      </c>
      <c r="E2464" s="2">
        <f>MACD!F2464</f>
        <v>0.34643996830204893</v>
      </c>
      <c r="F2464" s="2">
        <f>'Moving Avg'!D2464</f>
        <v>12.156200000000002</v>
      </c>
      <c r="G2464" s="2">
        <f>'Moving Avg'!F2464</f>
        <v>12.6911</v>
      </c>
      <c r="H2464" s="2">
        <f>'Moving Avg'!G2464</f>
        <v>13.060620000000007</v>
      </c>
      <c r="I2464" s="2">
        <f>'Moving Avg'!H2464</f>
        <v>11.980719999999987</v>
      </c>
      <c r="J2464" s="5" t="str">
        <f>OBV!F2464</f>
        <v>NEUTRAL</v>
      </c>
      <c r="K2464" s="5" t="str">
        <f>OBV!G2464</f>
        <v>NEUTRAL</v>
      </c>
      <c r="L2464" s="5" t="str">
        <f>OBV!H2464</f>
        <v>NEUTRAL</v>
      </c>
      <c r="M2464" s="7">
        <f t="shared" si="380"/>
        <v>50</v>
      </c>
      <c r="N2464" s="7">
        <f t="shared" si="381"/>
        <v>0</v>
      </c>
      <c r="O2464" s="7">
        <f t="shared" si="382"/>
        <v>50</v>
      </c>
      <c r="P2464" s="7">
        <f t="shared" si="383"/>
        <v>33</v>
      </c>
      <c r="Q2464" s="8">
        <f t="shared" si="384"/>
        <v>29.95</v>
      </c>
      <c r="R2464" s="8">
        <f t="shared" si="385"/>
        <v>35.75</v>
      </c>
      <c r="S2464" s="8">
        <f t="shared" si="386"/>
        <v>34.85</v>
      </c>
      <c r="T2464" s="8">
        <f t="shared" si="387"/>
        <v>33.25</v>
      </c>
      <c r="U2464" s="7">
        <f t="shared" si="388"/>
        <v>33.516666666666673</v>
      </c>
      <c r="V2464" s="7">
        <f t="shared" si="389"/>
        <v>33.450000000000003</v>
      </c>
    </row>
    <row r="2465" spans="1:22" ht="13.5" x14ac:dyDescent="0.25">
      <c r="A2465" s="3">
        <f>RSI!A2465</f>
        <v>45594</v>
      </c>
      <c r="B2465" s="2">
        <f>RSI!B2465</f>
        <v>11.916</v>
      </c>
      <c r="C2465" s="2">
        <f>RSI!I2465</f>
        <v>23.52229275906808</v>
      </c>
      <c r="D2465" s="2">
        <f>MACD!E2465</f>
        <v>0.38825419916706139</v>
      </c>
      <c r="E2465" s="2">
        <f>MACD!F2465</f>
        <v>0.35480281447505146</v>
      </c>
      <c r="F2465" s="2">
        <f>'Moving Avg'!D2465</f>
        <v>12.079400000000001</v>
      </c>
      <c r="G2465" s="2">
        <f>'Moving Avg'!F2465</f>
        <v>12.623850000000001</v>
      </c>
      <c r="H2465" s="2">
        <f>'Moving Avg'!G2465</f>
        <v>13.02986000000001</v>
      </c>
      <c r="I2465" s="2">
        <f>'Moving Avg'!H2465</f>
        <v>11.989339999999988</v>
      </c>
      <c r="J2465" s="5" t="str">
        <f>OBV!F2465</f>
        <v>NEUTRAL</v>
      </c>
      <c r="K2465" s="5" t="str">
        <f>OBV!G2465</f>
        <v>NEUTRAL</v>
      </c>
      <c r="L2465" s="5" t="str">
        <f>OBV!H2465</f>
        <v>NEUTRAL</v>
      </c>
      <c r="M2465" s="7">
        <f t="shared" si="380"/>
        <v>50</v>
      </c>
      <c r="N2465" s="7">
        <f t="shared" si="381"/>
        <v>0</v>
      </c>
      <c r="O2465" s="7">
        <f t="shared" si="382"/>
        <v>50</v>
      </c>
      <c r="P2465" s="7">
        <f t="shared" si="383"/>
        <v>33</v>
      </c>
      <c r="Q2465" s="8">
        <f t="shared" si="384"/>
        <v>29.95</v>
      </c>
      <c r="R2465" s="8">
        <f t="shared" si="385"/>
        <v>35.75</v>
      </c>
      <c r="S2465" s="8">
        <f t="shared" si="386"/>
        <v>34.85</v>
      </c>
      <c r="T2465" s="8">
        <f t="shared" si="387"/>
        <v>33.25</v>
      </c>
      <c r="U2465" s="7">
        <f t="shared" si="388"/>
        <v>33.516666666666673</v>
      </c>
      <c r="V2465" s="7">
        <f t="shared" si="389"/>
        <v>33.450000000000003</v>
      </c>
    </row>
    <row r="2466" spans="1:22" ht="13.5" x14ac:dyDescent="0.25">
      <c r="A2466" s="3">
        <f>RSI!A2466</f>
        <v>45595</v>
      </c>
      <c r="B2466" s="2">
        <f>RSI!B2466</f>
        <v>11.906000000000001</v>
      </c>
      <c r="C2466" s="2">
        <f>RSI!I2466</f>
        <v>23.348341036012613</v>
      </c>
      <c r="D2466" s="2">
        <f>MACD!E2466</f>
        <v>0.27985390158284673</v>
      </c>
      <c r="E2466" s="2">
        <f>MACD!F2466</f>
        <v>0.3398130318966105</v>
      </c>
      <c r="F2466" s="2">
        <f>'Moving Avg'!D2466</f>
        <v>12.0198</v>
      </c>
      <c r="G2466" s="2">
        <f>'Moving Avg'!F2466</f>
        <v>12.553650000000001</v>
      </c>
      <c r="H2466" s="2">
        <f>'Moving Avg'!G2466</f>
        <v>12.998900000000008</v>
      </c>
      <c r="I2466" s="2">
        <f>'Moving Avg'!H2466</f>
        <v>11.998039999999985</v>
      </c>
      <c r="J2466" s="5" t="str">
        <f>OBV!F2466</f>
        <v>NEUTRAL</v>
      </c>
      <c r="K2466" s="5" t="str">
        <f>OBV!G2466</f>
        <v>NEUTRAL</v>
      </c>
      <c r="L2466" s="5" t="str">
        <f>OBV!H2466</f>
        <v>NEUTRAL</v>
      </c>
      <c r="M2466" s="7">
        <f t="shared" si="380"/>
        <v>50</v>
      </c>
      <c r="N2466" s="7">
        <f t="shared" si="381"/>
        <v>100</v>
      </c>
      <c r="O2466" s="7">
        <f t="shared" si="382"/>
        <v>50</v>
      </c>
      <c r="P2466" s="7">
        <f t="shared" si="383"/>
        <v>33</v>
      </c>
      <c r="Q2466" s="8">
        <f t="shared" si="384"/>
        <v>64.95</v>
      </c>
      <c r="R2466" s="8">
        <f t="shared" si="385"/>
        <v>55.75</v>
      </c>
      <c r="S2466" s="8">
        <f t="shared" si="386"/>
        <v>49.85</v>
      </c>
      <c r="T2466" s="8">
        <f t="shared" si="387"/>
        <v>58.25</v>
      </c>
      <c r="U2466" s="7">
        <f t="shared" si="388"/>
        <v>56.85</v>
      </c>
      <c r="V2466" s="7">
        <f t="shared" si="389"/>
        <v>57.2</v>
      </c>
    </row>
    <row r="2467" spans="1:22" ht="13.5" x14ac:dyDescent="0.25">
      <c r="A2467" s="3">
        <f>RSI!A2467</f>
        <v>45596</v>
      </c>
      <c r="B2467" s="2">
        <f>RSI!B2467</f>
        <v>12.099</v>
      </c>
      <c r="C2467" s="2">
        <f>RSI!I2467</f>
        <v>33.560497256385489</v>
      </c>
      <c r="D2467" s="2">
        <f>MACD!E2467</f>
        <v>0.24599778351449864</v>
      </c>
      <c r="E2467" s="2">
        <f>MACD!F2467</f>
        <v>0.3210499822201881</v>
      </c>
      <c r="F2467" s="2">
        <f>'Moving Avg'!D2467</f>
        <v>12.002599999999997</v>
      </c>
      <c r="G2467" s="2">
        <f>'Moving Avg'!F2467</f>
        <v>12.493600000000001</v>
      </c>
      <c r="H2467" s="2">
        <f>'Moving Avg'!G2467</f>
        <v>12.976620000000008</v>
      </c>
      <c r="I2467" s="2">
        <f>'Moving Avg'!H2467</f>
        <v>12.007704999999985</v>
      </c>
      <c r="J2467" s="5" t="str">
        <f>OBV!F2467</f>
        <v>NEUTRAL</v>
      </c>
      <c r="K2467" s="5" t="str">
        <f>OBV!G2467</f>
        <v>NEUTRAL</v>
      </c>
      <c r="L2467" s="5" t="str">
        <f>OBV!H2467</f>
        <v>NEUTRAL</v>
      </c>
      <c r="M2467" s="7">
        <f t="shared" si="380"/>
        <v>25</v>
      </c>
      <c r="N2467" s="7">
        <f t="shared" si="381"/>
        <v>100</v>
      </c>
      <c r="O2467" s="7">
        <f t="shared" si="382"/>
        <v>0</v>
      </c>
      <c r="P2467" s="7">
        <f t="shared" si="383"/>
        <v>33</v>
      </c>
      <c r="Q2467" s="8">
        <f t="shared" si="384"/>
        <v>48.7</v>
      </c>
      <c r="R2467" s="8">
        <f t="shared" si="385"/>
        <v>33.25</v>
      </c>
      <c r="S2467" s="8">
        <f t="shared" si="386"/>
        <v>33.6</v>
      </c>
      <c r="T2467" s="8">
        <f t="shared" si="387"/>
        <v>39.5</v>
      </c>
      <c r="U2467" s="7">
        <f t="shared" si="388"/>
        <v>38.516666666666673</v>
      </c>
      <c r="V2467" s="7">
        <f t="shared" si="389"/>
        <v>38.762500000000003</v>
      </c>
    </row>
    <row r="2468" spans="1:22" ht="13.5" x14ac:dyDescent="0.25">
      <c r="A2468" s="3">
        <f>RSI!A2468</f>
        <v>45597</v>
      </c>
      <c r="B2468" s="2">
        <f>RSI!B2468</f>
        <v>11.782</v>
      </c>
      <c r="C2468" s="2">
        <f>RSI!I2468</f>
        <v>27.160016965477894</v>
      </c>
      <c r="D2468" s="2">
        <f>MACD!E2468</f>
        <v>0.24354643421862043</v>
      </c>
      <c r="E2468" s="2">
        <f>MACD!F2468</f>
        <v>0.30554927261987458</v>
      </c>
      <c r="F2468" s="2">
        <f>'Moving Avg'!D2468</f>
        <v>11.925799999999999</v>
      </c>
      <c r="G2468" s="2">
        <f>'Moving Avg'!F2468</f>
        <v>12.418650000000001</v>
      </c>
      <c r="H2468" s="2">
        <f>'Moving Avg'!G2468</f>
        <v>12.943180000000007</v>
      </c>
      <c r="I2468" s="2">
        <f>'Moving Avg'!H2468</f>
        <v>12.016099999999986</v>
      </c>
      <c r="J2468" s="5" t="str">
        <f>OBV!F2468</f>
        <v>NEUTRAL</v>
      </c>
      <c r="K2468" s="5" t="str">
        <f>OBV!G2468</f>
        <v>NEUTRAL</v>
      </c>
      <c r="L2468" s="5" t="str">
        <f>OBV!H2468</f>
        <v>NEUTRAL</v>
      </c>
      <c r="M2468" s="7">
        <f t="shared" si="380"/>
        <v>50</v>
      </c>
      <c r="N2468" s="7">
        <f t="shared" si="381"/>
        <v>100</v>
      </c>
      <c r="O2468" s="7">
        <f t="shared" si="382"/>
        <v>0</v>
      </c>
      <c r="P2468" s="7">
        <f t="shared" si="383"/>
        <v>33</v>
      </c>
      <c r="Q2468" s="8">
        <f t="shared" si="384"/>
        <v>57.45</v>
      </c>
      <c r="R2468" s="8">
        <f t="shared" si="385"/>
        <v>38.25</v>
      </c>
      <c r="S2468" s="8">
        <f t="shared" si="386"/>
        <v>37.35</v>
      </c>
      <c r="T2468" s="8">
        <f t="shared" si="387"/>
        <v>45.75</v>
      </c>
      <c r="U2468" s="7">
        <f t="shared" si="388"/>
        <v>44.35</v>
      </c>
      <c r="V2468" s="7">
        <f t="shared" si="389"/>
        <v>44.7</v>
      </c>
    </row>
    <row r="2469" spans="1:22" ht="13.5" x14ac:dyDescent="0.25">
      <c r="A2469" s="3">
        <f>RSI!A2469</f>
        <v>45600</v>
      </c>
      <c r="B2469" s="2">
        <f>RSI!B2469</f>
        <v>11.993</v>
      </c>
      <c r="C2469" s="2">
        <f>RSI!I2469</f>
        <v>35.920200376898876</v>
      </c>
      <c r="D2469" s="2">
        <f>MACD!E2469</f>
        <v>0.22715239777063978</v>
      </c>
      <c r="E2469" s="2">
        <f>MACD!F2469</f>
        <v>0.28986989765002763</v>
      </c>
      <c r="F2469" s="2">
        <f>'Moving Avg'!D2469</f>
        <v>11.939200000000001</v>
      </c>
      <c r="G2469" s="2">
        <f>'Moving Avg'!F2469</f>
        <v>12.35765</v>
      </c>
      <c r="H2469" s="2">
        <f>'Moving Avg'!G2469</f>
        <v>12.913960000000007</v>
      </c>
      <c r="I2469" s="2">
        <f>'Moving Avg'!H2469</f>
        <v>12.025549999999987</v>
      </c>
      <c r="J2469" s="5" t="str">
        <f>OBV!F2469</f>
        <v>NEUTRAL</v>
      </c>
      <c r="K2469" s="5" t="str">
        <f>OBV!G2469</f>
        <v>NEUTRAL</v>
      </c>
      <c r="L2469" s="5" t="str">
        <f>OBV!H2469</f>
        <v>NEUTRAL</v>
      </c>
      <c r="M2469" s="7">
        <f t="shared" si="380"/>
        <v>25</v>
      </c>
      <c r="N2469" s="7">
        <f t="shared" si="381"/>
        <v>100</v>
      </c>
      <c r="O2469" s="7">
        <f t="shared" si="382"/>
        <v>0</v>
      </c>
      <c r="P2469" s="7">
        <f t="shared" si="383"/>
        <v>33</v>
      </c>
      <c r="Q2469" s="8">
        <f t="shared" si="384"/>
        <v>48.7</v>
      </c>
      <c r="R2469" s="8">
        <f t="shared" si="385"/>
        <v>33.25</v>
      </c>
      <c r="S2469" s="8">
        <f t="shared" si="386"/>
        <v>33.6</v>
      </c>
      <c r="T2469" s="8">
        <f t="shared" si="387"/>
        <v>39.5</v>
      </c>
      <c r="U2469" s="7">
        <f t="shared" si="388"/>
        <v>38.516666666666673</v>
      </c>
      <c r="V2469" s="7">
        <f t="shared" si="389"/>
        <v>38.762500000000003</v>
      </c>
    </row>
    <row r="2470" spans="1:22" ht="13.5" x14ac:dyDescent="0.25">
      <c r="A2470" s="3">
        <f>RSI!A2470</f>
        <v>45601</v>
      </c>
      <c r="B2470" s="2">
        <f>RSI!B2470</f>
        <v>11.647</v>
      </c>
      <c r="C2470" s="2">
        <f>RSI!I2470</f>
        <v>29.627743283311474</v>
      </c>
      <c r="D2470" s="2">
        <f>MACD!E2470</f>
        <v>0.22987898006614493</v>
      </c>
      <c r="E2470" s="2">
        <f>MACD!F2470</f>
        <v>0.27787171413325107</v>
      </c>
      <c r="F2470" s="2">
        <f>'Moving Avg'!D2470</f>
        <v>11.885400000000001</v>
      </c>
      <c r="G2470" s="2">
        <f>'Moving Avg'!F2470</f>
        <v>12.281749999999999</v>
      </c>
      <c r="H2470" s="2">
        <f>'Moving Avg'!G2470</f>
        <v>12.881680000000008</v>
      </c>
      <c r="I2470" s="2">
        <f>'Moving Avg'!H2470</f>
        <v>12.033269999999986</v>
      </c>
      <c r="J2470" s="5" t="str">
        <f>OBV!F2470</f>
        <v>NEUTRAL</v>
      </c>
      <c r="K2470" s="5" t="str">
        <f>OBV!G2470</f>
        <v>NEUTRAL</v>
      </c>
      <c r="L2470" s="5" t="str">
        <f>OBV!H2470</f>
        <v>NEUTRAL</v>
      </c>
      <c r="M2470" s="7">
        <f t="shared" si="380"/>
        <v>50</v>
      </c>
      <c r="N2470" s="7">
        <f t="shared" si="381"/>
        <v>100</v>
      </c>
      <c r="O2470" s="7">
        <f t="shared" si="382"/>
        <v>0</v>
      </c>
      <c r="P2470" s="7">
        <f t="shared" si="383"/>
        <v>33</v>
      </c>
      <c r="Q2470" s="8">
        <f t="shared" si="384"/>
        <v>57.45</v>
      </c>
      <c r="R2470" s="8">
        <f t="shared" si="385"/>
        <v>38.25</v>
      </c>
      <c r="S2470" s="8">
        <f t="shared" si="386"/>
        <v>37.35</v>
      </c>
      <c r="T2470" s="8">
        <f t="shared" si="387"/>
        <v>45.75</v>
      </c>
      <c r="U2470" s="7">
        <f t="shared" si="388"/>
        <v>44.35</v>
      </c>
      <c r="V2470" s="7">
        <f t="shared" si="389"/>
        <v>44.7</v>
      </c>
    </row>
    <row r="2471" spans="1:22" ht="13.5" x14ac:dyDescent="0.25">
      <c r="A2471" s="3">
        <f>RSI!A2471</f>
        <v>45602</v>
      </c>
      <c r="B2471" s="2">
        <f>RSI!B2471</f>
        <v>11.637</v>
      </c>
      <c r="C2471" s="2">
        <f>RSI!I2471</f>
        <v>29.467076114182902</v>
      </c>
      <c r="D2471" s="2">
        <f>MACD!E2471</f>
        <v>0.22280859320289537</v>
      </c>
      <c r="E2471" s="2">
        <f>MACD!F2471</f>
        <v>0.26685908994717994</v>
      </c>
      <c r="F2471" s="2">
        <f>'Moving Avg'!D2471</f>
        <v>11.8316</v>
      </c>
      <c r="G2471" s="2">
        <f>'Moving Avg'!F2471</f>
        <v>12.205349999999999</v>
      </c>
      <c r="H2471" s="2">
        <f>'Moving Avg'!G2471</f>
        <v>12.851120000000011</v>
      </c>
      <c r="I2471" s="2">
        <f>'Moving Avg'!H2471</f>
        <v>12.042264999999986</v>
      </c>
      <c r="J2471" s="5" t="str">
        <f>OBV!F2471</f>
        <v>NEUTRAL</v>
      </c>
      <c r="K2471" s="5" t="str">
        <f>OBV!G2471</f>
        <v>NEUTRAL</v>
      </c>
      <c r="L2471" s="5" t="str">
        <f>OBV!H2471</f>
        <v>NEUTRAL</v>
      </c>
      <c r="M2471" s="7">
        <f t="shared" si="380"/>
        <v>50</v>
      </c>
      <c r="N2471" s="7">
        <f t="shared" si="381"/>
        <v>100</v>
      </c>
      <c r="O2471" s="7">
        <f t="shared" si="382"/>
        <v>0</v>
      </c>
      <c r="P2471" s="7">
        <f t="shared" si="383"/>
        <v>33</v>
      </c>
      <c r="Q2471" s="8">
        <f t="shared" si="384"/>
        <v>57.45</v>
      </c>
      <c r="R2471" s="8">
        <f t="shared" si="385"/>
        <v>38.25</v>
      </c>
      <c r="S2471" s="8">
        <f t="shared" si="386"/>
        <v>37.35</v>
      </c>
      <c r="T2471" s="8">
        <f t="shared" si="387"/>
        <v>45.75</v>
      </c>
      <c r="U2471" s="7">
        <f t="shared" si="388"/>
        <v>44.35</v>
      </c>
      <c r="V2471" s="7">
        <f t="shared" si="389"/>
        <v>44.7</v>
      </c>
    </row>
    <row r="2472" spans="1:22" ht="13.5" x14ac:dyDescent="0.25">
      <c r="A2472" s="3">
        <f>RSI!A2472</f>
        <v>45603</v>
      </c>
      <c r="B2472" s="2">
        <f>RSI!B2472</f>
        <v>11.628</v>
      </c>
      <c r="C2472" s="2">
        <f>RSI!I2472</f>
        <v>29.313006806722001</v>
      </c>
      <c r="D2472" s="2">
        <f>MACD!E2472</f>
        <v>0.21893511525359344</v>
      </c>
      <c r="E2472" s="2">
        <f>MACD!F2472</f>
        <v>0.25727429500846266</v>
      </c>
      <c r="F2472" s="2">
        <f>'Moving Avg'!D2472</f>
        <v>11.737399999999999</v>
      </c>
      <c r="G2472" s="2">
        <f>'Moving Avg'!F2472</f>
        <v>12.128499999999999</v>
      </c>
      <c r="H2472" s="2">
        <f>'Moving Avg'!G2472</f>
        <v>12.819980000000008</v>
      </c>
      <c r="I2472" s="2">
        <f>'Moving Avg'!H2472</f>
        <v>12.051214999999988</v>
      </c>
      <c r="J2472" s="5" t="str">
        <f>OBV!F2472</f>
        <v>NEUTRAL</v>
      </c>
      <c r="K2472" s="5" t="str">
        <f>OBV!G2472</f>
        <v>NEUTRAL</v>
      </c>
      <c r="L2472" s="5" t="str">
        <f>OBV!H2472</f>
        <v>NEUTRAL</v>
      </c>
      <c r="M2472" s="7">
        <f t="shared" si="380"/>
        <v>50</v>
      </c>
      <c r="N2472" s="7">
        <f t="shared" si="381"/>
        <v>100</v>
      </c>
      <c r="O2472" s="7">
        <f t="shared" si="382"/>
        <v>0</v>
      </c>
      <c r="P2472" s="7">
        <f t="shared" si="383"/>
        <v>33</v>
      </c>
      <c r="Q2472" s="8">
        <f t="shared" si="384"/>
        <v>57.45</v>
      </c>
      <c r="R2472" s="8">
        <f t="shared" si="385"/>
        <v>38.25</v>
      </c>
      <c r="S2472" s="8">
        <f t="shared" si="386"/>
        <v>37.35</v>
      </c>
      <c r="T2472" s="8">
        <f t="shared" si="387"/>
        <v>45.75</v>
      </c>
      <c r="U2472" s="7">
        <f t="shared" si="388"/>
        <v>44.35</v>
      </c>
      <c r="V2472" s="7">
        <f t="shared" si="389"/>
        <v>44.7</v>
      </c>
    </row>
    <row r="2473" spans="1:22" ht="13.5" x14ac:dyDescent="0.25">
      <c r="A2473" s="3">
        <f>RSI!A2473</f>
        <v>45604</v>
      </c>
      <c r="B2473" s="2">
        <f>RSI!B2473</f>
        <v>11.609</v>
      </c>
      <c r="C2473" s="2">
        <f>RSI!I2473</f>
        <v>28.968654352711013</v>
      </c>
      <c r="D2473" s="2">
        <f>MACD!E2473</f>
        <v>0.21823726084597794</v>
      </c>
      <c r="E2473" s="2">
        <f>MACD!F2473</f>
        <v>0.24946688817596574</v>
      </c>
      <c r="F2473" s="2">
        <f>'Moving Avg'!D2473</f>
        <v>11.7028</v>
      </c>
      <c r="G2473" s="2">
        <f>'Moving Avg'!F2473</f>
        <v>12.063649999999999</v>
      </c>
      <c r="H2473" s="2">
        <f>'Moving Avg'!G2473</f>
        <v>12.788860000000009</v>
      </c>
      <c r="I2473" s="2">
        <f>'Moving Avg'!H2473</f>
        <v>12.061664999999987</v>
      </c>
      <c r="J2473" s="5" t="str">
        <f>OBV!F2473</f>
        <v>NEUTRAL</v>
      </c>
      <c r="K2473" s="5" t="str">
        <f>OBV!G2473</f>
        <v>NEUTRAL</v>
      </c>
      <c r="L2473" s="5" t="str">
        <f>OBV!H2473</f>
        <v>NEUTRAL</v>
      </c>
      <c r="M2473" s="7">
        <f t="shared" si="380"/>
        <v>50</v>
      </c>
      <c r="N2473" s="7">
        <f t="shared" si="381"/>
        <v>100</v>
      </c>
      <c r="O2473" s="7">
        <f t="shared" si="382"/>
        <v>0</v>
      </c>
      <c r="P2473" s="7">
        <f t="shared" si="383"/>
        <v>33</v>
      </c>
      <c r="Q2473" s="8">
        <f t="shared" si="384"/>
        <v>57.45</v>
      </c>
      <c r="R2473" s="8">
        <f t="shared" si="385"/>
        <v>38.25</v>
      </c>
      <c r="S2473" s="8">
        <f t="shared" si="386"/>
        <v>37.35</v>
      </c>
      <c r="T2473" s="8">
        <f t="shared" si="387"/>
        <v>45.75</v>
      </c>
      <c r="U2473" s="7">
        <f t="shared" si="388"/>
        <v>44.35</v>
      </c>
      <c r="V2473" s="7">
        <f t="shared" si="389"/>
        <v>44.7</v>
      </c>
    </row>
    <row r="2474" spans="1:22" ht="13.5" x14ac:dyDescent="0.25">
      <c r="A2474" s="3">
        <f>RSI!A2474</f>
        <v>45607</v>
      </c>
      <c r="B2474" s="2">
        <f>RSI!B2474</f>
        <v>11.541</v>
      </c>
      <c r="C2474" s="2">
        <f>RSI!I2474</f>
        <v>27.713839899522</v>
      </c>
      <c r="D2474" s="2">
        <f>MACD!E2474</f>
        <v>0.18966501296712401</v>
      </c>
      <c r="E2474" s="2">
        <f>MACD!F2474</f>
        <v>0.23750651313419741</v>
      </c>
      <c r="F2474" s="2">
        <f>'Moving Avg'!D2474</f>
        <v>11.612399999999999</v>
      </c>
      <c r="G2474" s="2">
        <f>'Moving Avg'!F2474</f>
        <v>12.007899999999999</v>
      </c>
      <c r="H2474" s="2">
        <f>'Moving Avg'!G2474</f>
        <v>12.750600000000011</v>
      </c>
      <c r="I2474" s="2">
        <f>'Moving Avg'!H2474</f>
        <v>12.070844999999988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  <c r="M2474" s="7">
        <f t="shared" si="380"/>
        <v>50</v>
      </c>
      <c r="N2474" s="7">
        <f t="shared" si="381"/>
        <v>100</v>
      </c>
      <c r="O2474" s="7">
        <f t="shared" si="382"/>
        <v>0</v>
      </c>
      <c r="P2474" s="7">
        <f t="shared" si="383"/>
        <v>33</v>
      </c>
      <c r="Q2474" s="8">
        <f t="shared" si="384"/>
        <v>57.45</v>
      </c>
      <c r="R2474" s="8">
        <f t="shared" si="385"/>
        <v>38.25</v>
      </c>
      <c r="S2474" s="8">
        <f t="shared" si="386"/>
        <v>37.35</v>
      </c>
      <c r="T2474" s="8">
        <f t="shared" si="387"/>
        <v>45.75</v>
      </c>
      <c r="U2474" s="7">
        <f t="shared" si="388"/>
        <v>44.35</v>
      </c>
      <c r="V2474" s="7">
        <f t="shared" si="389"/>
        <v>44.7</v>
      </c>
    </row>
    <row r="2475" spans="1:22" ht="13.5" x14ac:dyDescent="0.25">
      <c r="A2475" s="3">
        <f>RSI!A2475</f>
        <v>45608</v>
      </c>
      <c r="B2475" s="2">
        <f>RSI!B2475</f>
        <v>11.628</v>
      </c>
      <c r="C2475" s="2">
        <f>RSI!I2475</f>
        <v>31.785070024079999</v>
      </c>
      <c r="D2475" s="2">
        <f>MACD!E2475</f>
        <v>0.1615224824299375</v>
      </c>
      <c r="E2475" s="2">
        <f>MACD!F2475</f>
        <v>0.22230970699334546</v>
      </c>
      <c r="F2475" s="2">
        <f>'Moving Avg'!D2475</f>
        <v>11.608600000000001</v>
      </c>
      <c r="G2475" s="2">
        <f>'Moving Avg'!F2475</f>
        <v>11.964650000000001</v>
      </c>
      <c r="H2475" s="2">
        <f>'Moving Avg'!G2475</f>
        <v>12.717940000000008</v>
      </c>
      <c r="I2475" s="2">
        <f>'Moving Avg'!H2475</f>
        <v>12.081479999999988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  <c r="M2475" s="7">
        <f t="shared" si="380"/>
        <v>25</v>
      </c>
      <c r="N2475" s="7">
        <f t="shared" si="381"/>
        <v>100</v>
      </c>
      <c r="O2475" s="7">
        <f t="shared" si="382"/>
        <v>0</v>
      </c>
      <c r="P2475" s="7">
        <f t="shared" si="383"/>
        <v>33</v>
      </c>
      <c r="Q2475" s="8">
        <f t="shared" si="384"/>
        <v>48.7</v>
      </c>
      <c r="R2475" s="8">
        <f t="shared" si="385"/>
        <v>33.25</v>
      </c>
      <c r="S2475" s="8">
        <f t="shared" si="386"/>
        <v>33.6</v>
      </c>
      <c r="T2475" s="8">
        <f t="shared" si="387"/>
        <v>39.5</v>
      </c>
      <c r="U2475" s="7">
        <f t="shared" si="388"/>
        <v>38.516666666666673</v>
      </c>
      <c r="V2475" s="7">
        <f t="shared" si="389"/>
        <v>38.762500000000003</v>
      </c>
    </row>
    <row r="2476" spans="1:22" ht="13.5" x14ac:dyDescent="0.25">
      <c r="A2476" s="3">
        <f>RSI!A2476</f>
        <v>45609</v>
      </c>
      <c r="B2476" s="2">
        <f>RSI!B2476</f>
        <v>11.628</v>
      </c>
      <c r="C2476" s="2">
        <f>RSI!I2476</f>
        <v>31.785070024079999</v>
      </c>
      <c r="D2476" s="2">
        <f>MACD!E2476</f>
        <v>0.13937636896142713</v>
      </c>
      <c r="E2476" s="2">
        <f>MACD!F2476</f>
        <v>0.20572303938696182</v>
      </c>
      <c r="F2476" s="2">
        <f>'Moving Avg'!D2476</f>
        <v>11.606800000000002</v>
      </c>
      <c r="G2476" s="2">
        <f>'Moving Avg'!F2476</f>
        <v>11.9483</v>
      </c>
      <c r="H2476" s="2">
        <f>'Moving Avg'!G2476</f>
        <v>12.68142000000001</v>
      </c>
      <c r="I2476" s="2">
        <f>'Moving Avg'!H2476</f>
        <v>12.092069999999989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  <c r="M2476" s="7">
        <f t="shared" si="380"/>
        <v>25</v>
      </c>
      <c r="N2476" s="7">
        <f t="shared" si="381"/>
        <v>100</v>
      </c>
      <c r="O2476" s="7">
        <f t="shared" si="382"/>
        <v>0</v>
      </c>
      <c r="P2476" s="7">
        <f t="shared" si="383"/>
        <v>33</v>
      </c>
      <c r="Q2476" s="8">
        <f t="shared" si="384"/>
        <v>48.7</v>
      </c>
      <c r="R2476" s="8">
        <f t="shared" si="385"/>
        <v>33.25</v>
      </c>
      <c r="S2476" s="8">
        <f t="shared" si="386"/>
        <v>33.6</v>
      </c>
      <c r="T2476" s="8">
        <f t="shared" si="387"/>
        <v>39.5</v>
      </c>
      <c r="U2476" s="7">
        <f t="shared" si="388"/>
        <v>38.516666666666673</v>
      </c>
      <c r="V2476" s="7">
        <f t="shared" si="389"/>
        <v>38.762500000000003</v>
      </c>
    </row>
    <row r="2477" spans="1:22" ht="13.5" x14ac:dyDescent="0.25">
      <c r="A2477" s="3">
        <f>RSI!A2477</f>
        <v>45610</v>
      </c>
      <c r="B2477" s="2">
        <f>RSI!B2477</f>
        <v>11.628</v>
      </c>
      <c r="C2477" s="2">
        <f>RSI!I2477</f>
        <v>31.785070024079999</v>
      </c>
      <c r="D2477" s="2">
        <f>MACD!E2477</f>
        <v>0.15329748953212352</v>
      </c>
      <c r="E2477" s="2">
        <f>MACD!F2477</f>
        <v>0.19523792941599416</v>
      </c>
      <c r="F2477" s="2">
        <f>'Moving Avg'!D2477</f>
        <v>11.6068</v>
      </c>
      <c r="G2477" s="2">
        <f>'Moving Avg'!F2477</f>
        <v>11.90985</v>
      </c>
      <c r="H2477" s="2">
        <f>'Moving Avg'!G2477</f>
        <v>12.644900000000012</v>
      </c>
      <c r="I2477" s="2">
        <f>'Moving Avg'!H2477</f>
        <v>12.10270499999999</v>
      </c>
      <c r="J2477" s="5" t="str">
        <f>OBV!F2477</f>
        <v>NEUTRAL</v>
      </c>
      <c r="K2477" s="5" t="str">
        <f>OBV!G2477</f>
        <v>NEUTRAL</v>
      </c>
      <c r="L2477" s="5" t="str">
        <f>OBV!H2477</f>
        <v>NEUTRAL</v>
      </c>
      <c r="M2477" s="7">
        <f t="shared" si="380"/>
        <v>25</v>
      </c>
      <c r="N2477" s="7">
        <f t="shared" si="381"/>
        <v>100</v>
      </c>
      <c r="O2477" s="7">
        <f t="shared" si="382"/>
        <v>0</v>
      </c>
      <c r="P2477" s="7">
        <f t="shared" si="383"/>
        <v>33</v>
      </c>
      <c r="Q2477" s="8">
        <f t="shared" si="384"/>
        <v>48.7</v>
      </c>
      <c r="R2477" s="8">
        <f t="shared" si="385"/>
        <v>33.25</v>
      </c>
      <c r="S2477" s="8">
        <f t="shared" si="386"/>
        <v>33.6</v>
      </c>
      <c r="T2477" s="8">
        <f t="shared" si="387"/>
        <v>39.5</v>
      </c>
      <c r="U2477" s="7">
        <f t="shared" si="388"/>
        <v>38.516666666666673</v>
      </c>
      <c r="V2477" s="7">
        <f t="shared" si="389"/>
        <v>38.762500000000003</v>
      </c>
    </row>
    <row r="2478" spans="1:22" ht="13.5" x14ac:dyDescent="0.25">
      <c r="A2478" s="3">
        <f>RSI!A2478</f>
        <v>45611</v>
      </c>
      <c r="B2478" s="2">
        <f>RSI!B2478</f>
        <v>11.532</v>
      </c>
      <c r="C2478" s="2">
        <f>RSI!I2478</f>
        <v>29.495605870603129</v>
      </c>
      <c r="D2478" s="2">
        <f>MACD!E2478</f>
        <v>0.12616677214982275</v>
      </c>
      <c r="E2478" s="2">
        <f>MACD!F2478</f>
        <v>0.18142369796275989</v>
      </c>
      <c r="F2478" s="2">
        <f>'Moving Avg'!D2478</f>
        <v>11.591399999999998</v>
      </c>
      <c r="G2478" s="2">
        <f>'Moving Avg'!F2478</f>
        <v>11.866600000000002</v>
      </c>
      <c r="H2478" s="2">
        <f>'Moving Avg'!G2478</f>
        <v>12.606080000000009</v>
      </c>
      <c r="I2478" s="2">
        <f>'Moving Avg'!H2478</f>
        <v>12.112904999999989</v>
      </c>
      <c r="J2478" s="5" t="str">
        <f>OBV!F2478</f>
        <v>NEUTRAL</v>
      </c>
      <c r="K2478" s="5" t="str">
        <f>OBV!G2478</f>
        <v>NEUTRAL</v>
      </c>
      <c r="L2478" s="5" t="str">
        <f>OBV!H2478</f>
        <v>NEUTRAL</v>
      </c>
      <c r="M2478" s="7">
        <f t="shared" si="380"/>
        <v>50</v>
      </c>
      <c r="N2478" s="7">
        <f t="shared" si="381"/>
        <v>100</v>
      </c>
      <c r="O2478" s="7">
        <f t="shared" si="382"/>
        <v>0</v>
      </c>
      <c r="P2478" s="7">
        <f t="shared" si="383"/>
        <v>33</v>
      </c>
      <c r="Q2478" s="8">
        <f t="shared" si="384"/>
        <v>57.45</v>
      </c>
      <c r="R2478" s="8">
        <f t="shared" si="385"/>
        <v>38.25</v>
      </c>
      <c r="S2478" s="8">
        <f t="shared" si="386"/>
        <v>37.35</v>
      </c>
      <c r="T2478" s="8">
        <f t="shared" si="387"/>
        <v>45.75</v>
      </c>
      <c r="U2478" s="7">
        <f t="shared" si="388"/>
        <v>44.35</v>
      </c>
      <c r="V2478" s="7">
        <f t="shared" si="389"/>
        <v>44.7</v>
      </c>
    </row>
    <row r="2479" spans="1:22" ht="13.5" x14ac:dyDescent="0.25">
      <c r="A2479" s="3">
        <f>RSI!A2479</f>
        <v>45614</v>
      </c>
      <c r="B2479" s="2">
        <f>RSI!B2479</f>
        <v>11.532</v>
      </c>
      <c r="C2479" s="2">
        <f>RSI!I2479</f>
        <v>29.495605870603129</v>
      </c>
      <c r="D2479" s="2">
        <f>MACD!E2479</f>
        <v>0.13878325542978942</v>
      </c>
      <c r="E2479" s="2">
        <f>MACD!F2479</f>
        <v>0.17289560945616583</v>
      </c>
      <c r="F2479" s="2">
        <f>'Moving Avg'!D2479</f>
        <v>11.589599999999999</v>
      </c>
      <c r="G2479" s="2">
        <f>'Moving Avg'!F2479</f>
        <v>11.824350000000001</v>
      </c>
      <c r="H2479" s="2">
        <f>'Moving Avg'!G2479</f>
        <v>12.56726000000001</v>
      </c>
      <c r="I2479" s="2">
        <f>'Moving Avg'!H2479</f>
        <v>12.124699999999992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  <c r="M2479" s="7">
        <f t="shared" si="380"/>
        <v>50</v>
      </c>
      <c r="N2479" s="7">
        <f t="shared" si="381"/>
        <v>100</v>
      </c>
      <c r="O2479" s="7">
        <f t="shared" si="382"/>
        <v>0</v>
      </c>
      <c r="P2479" s="7">
        <f t="shared" si="383"/>
        <v>33</v>
      </c>
      <c r="Q2479" s="8">
        <f t="shared" si="384"/>
        <v>57.45</v>
      </c>
      <c r="R2479" s="8">
        <f t="shared" si="385"/>
        <v>38.25</v>
      </c>
      <c r="S2479" s="8">
        <f t="shared" si="386"/>
        <v>37.35</v>
      </c>
      <c r="T2479" s="8">
        <f t="shared" si="387"/>
        <v>45.75</v>
      </c>
      <c r="U2479" s="7">
        <f t="shared" si="388"/>
        <v>44.35</v>
      </c>
      <c r="V2479" s="7">
        <f t="shared" si="389"/>
        <v>44.7</v>
      </c>
    </row>
    <row r="2480" spans="1:22" ht="13.5" x14ac:dyDescent="0.25">
      <c r="A2480" s="3">
        <f>RSI!A2480</f>
        <v>45615</v>
      </c>
      <c r="B2480" s="2">
        <f>RSI!B2480</f>
        <v>11.628</v>
      </c>
      <c r="C2480" s="2">
        <f>RSI!I2480</f>
        <v>34.931267214698806</v>
      </c>
      <c r="D2480" s="2">
        <f>MACD!E2480</f>
        <v>9.1998069903498347E-2</v>
      </c>
      <c r="E2480" s="2">
        <f>MACD!F2480</f>
        <v>0.15671610154563234</v>
      </c>
      <c r="F2480" s="2">
        <f>'Moving Avg'!D2480</f>
        <v>11.589599999999999</v>
      </c>
      <c r="G2480" s="2">
        <f>'Moving Avg'!F2480</f>
        <v>11.790749999999999</v>
      </c>
      <c r="H2480" s="2">
        <f>'Moving Avg'!G2480</f>
        <v>12.530740000000007</v>
      </c>
      <c r="I2480" s="2">
        <f>'Moving Avg'!H2480</f>
        <v>12.135424999999991</v>
      </c>
      <c r="J2480" s="5" t="str">
        <f>OBV!F2480</f>
        <v>NEUTRAL</v>
      </c>
      <c r="K2480" s="5" t="str">
        <f>OBV!G2480</f>
        <v>NEUTRAL</v>
      </c>
      <c r="L2480" s="5" t="str">
        <f>OBV!H2480</f>
        <v>NEUTRAL</v>
      </c>
      <c r="M2480" s="7">
        <f t="shared" si="380"/>
        <v>25</v>
      </c>
      <c r="N2480" s="7">
        <f t="shared" si="381"/>
        <v>100</v>
      </c>
      <c r="O2480" s="7">
        <f t="shared" si="382"/>
        <v>0</v>
      </c>
      <c r="P2480" s="7">
        <f t="shared" si="383"/>
        <v>33</v>
      </c>
      <c r="Q2480" s="8">
        <f t="shared" si="384"/>
        <v>48.7</v>
      </c>
      <c r="R2480" s="8">
        <f t="shared" si="385"/>
        <v>33.25</v>
      </c>
      <c r="S2480" s="8">
        <f t="shared" si="386"/>
        <v>33.6</v>
      </c>
      <c r="T2480" s="8">
        <f t="shared" si="387"/>
        <v>39.5</v>
      </c>
      <c r="U2480" s="7">
        <f t="shared" si="388"/>
        <v>38.516666666666673</v>
      </c>
      <c r="V2480" s="7">
        <f t="shared" si="389"/>
        <v>38.762500000000003</v>
      </c>
    </row>
    <row r="2481" spans="1:22" ht="13.5" x14ac:dyDescent="0.25">
      <c r="A2481" s="3">
        <f>RSI!A2481</f>
        <v>45616</v>
      </c>
      <c r="B2481" s="2">
        <f>RSI!B2481</f>
        <v>11.647</v>
      </c>
      <c r="C2481" s="2">
        <f>RSI!I2481</f>
        <v>35.983221990819217</v>
      </c>
      <c r="D2481" s="2">
        <f>MACD!E2481</f>
        <v>5.1565254235850233E-2</v>
      </c>
      <c r="E2481" s="2">
        <f>MACD!F2481</f>
        <v>0.13568593208367594</v>
      </c>
      <c r="F2481" s="2">
        <f>'Moving Avg'!D2481</f>
        <v>11.593399999999999</v>
      </c>
      <c r="G2481" s="2">
        <f>'Moving Avg'!F2481</f>
        <v>11.762899999999998</v>
      </c>
      <c r="H2481" s="2">
        <f>'Moving Avg'!G2481</f>
        <v>12.496720000000007</v>
      </c>
      <c r="I2481" s="2">
        <f>'Moving Avg'!H2481</f>
        <v>12.148014999999988</v>
      </c>
      <c r="J2481" s="5" t="str">
        <f>OBV!F2481</f>
        <v>NEUTRAL</v>
      </c>
      <c r="K2481" s="5" t="str">
        <f>OBV!G2481</f>
        <v>NEUTRAL</v>
      </c>
      <c r="L2481" s="5" t="str">
        <f>OBV!H2481</f>
        <v>NEUTRAL</v>
      </c>
      <c r="M2481" s="7">
        <f t="shared" si="380"/>
        <v>25</v>
      </c>
      <c r="N2481" s="7">
        <f t="shared" si="381"/>
        <v>100</v>
      </c>
      <c r="O2481" s="7">
        <f t="shared" si="382"/>
        <v>0</v>
      </c>
      <c r="P2481" s="7">
        <f t="shared" si="383"/>
        <v>33</v>
      </c>
      <c r="Q2481" s="8">
        <f t="shared" si="384"/>
        <v>48.7</v>
      </c>
      <c r="R2481" s="8">
        <f t="shared" si="385"/>
        <v>33.25</v>
      </c>
      <c r="S2481" s="8">
        <f t="shared" si="386"/>
        <v>33.6</v>
      </c>
      <c r="T2481" s="8">
        <f t="shared" si="387"/>
        <v>39.5</v>
      </c>
      <c r="U2481" s="7">
        <f t="shared" si="388"/>
        <v>38.516666666666673</v>
      </c>
      <c r="V2481" s="7">
        <f t="shared" si="389"/>
        <v>38.762500000000003</v>
      </c>
    </row>
    <row r="2482" spans="1:22" ht="13.5" x14ac:dyDescent="0.25">
      <c r="A2482" s="3">
        <f>RSI!A2482</f>
        <v>45617</v>
      </c>
      <c r="B2482" s="2">
        <f>RSI!B2482</f>
        <v>12.185</v>
      </c>
      <c r="C2482" s="2">
        <f>RSI!I2482</f>
        <v>57.121762690632202</v>
      </c>
      <c r="D2482" s="2">
        <f>MACD!E2482</f>
        <v>-2.205094327282886E-2</v>
      </c>
      <c r="E2482" s="2">
        <f>MACD!F2482</f>
        <v>0.10413855701237498</v>
      </c>
      <c r="F2482" s="2">
        <f>'Moving Avg'!D2482</f>
        <v>11.704800000000001</v>
      </c>
      <c r="G2482" s="2">
        <f>'Moving Avg'!F2482</f>
        <v>11.762899999999998</v>
      </c>
      <c r="H2482" s="2">
        <f>'Moving Avg'!G2482</f>
        <v>12.473460000000005</v>
      </c>
      <c r="I2482" s="2">
        <f>'Moving Avg'!H2482</f>
        <v>12.161614999999991</v>
      </c>
      <c r="J2482" s="5" t="str">
        <f>OBV!F2482</f>
        <v>NEUTRAL</v>
      </c>
      <c r="K2482" s="5" t="str">
        <f>OBV!G2482</f>
        <v>NEUTRAL</v>
      </c>
      <c r="L2482" s="5" t="str">
        <f>OBV!H2482</f>
        <v>NEUTRAL</v>
      </c>
      <c r="M2482" s="7">
        <f t="shared" si="380"/>
        <v>25</v>
      </c>
      <c r="N2482" s="7">
        <f t="shared" si="381"/>
        <v>100</v>
      </c>
      <c r="O2482" s="7">
        <f t="shared" si="382"/>
        <v>0</v>
      </c>
      <c r="P2482" s="7">
        <f t="shared" si="383"/>
        <v>33</v>
      </c>
      <c r="Q2482" s="8">
        <f t="shared" si="384"/>
        <v>48.7</v>
      </c>
      <c r="R2482" s="8">
        <f t="shared" si="385"/>
        <v>33.25</v>
      </c>
      <c r="S2482" s="8">
        <f t="shared" si="386"/>
        <v>33.6</v>
      </c>
      <c r="T2482" s="8">
        <f t="shared" si="387"/>
        <v>39.5</v>
      </c>
      <c r="U2482" s="7">
        <f t="shared" si="388"/>
        <v>38.516666666666673</v>
      </c>
      <c r="V2482" s="7">
        <f t="shared" si="389"/>
        <v>38.762500000000003</v>
      </c>
    </row>
    <row r="2483" spans="1:22" ht="13.5" x14ac:dyDescent="0.25">
      <c r="A2483" s="3">
        <f>RSI!A2483</f>
        <v>45618</v>
      </c>
      <c r="B2483" s="2">
        <f>RSI!B2483</f>
        <v>12.012</v>
      </c>
      <c r="C2483" s="2">
        <f>RSI!I2483</f>
        <v>51.260241382575899</v>
      </c>
      <c r="D2483" s="2">
        <f>MACD!E2483</f>
        <v>-7.5931998947460499E-2</v>
      </c>
      <c r="E2483" s="2">
        <f>MACD!F2483</f>
        <v>6.8124445820407886E-2</v>
      </c>
      <c r="F2483" s="2">
        <f>'Moving Avg'!D2483</f>
        <v>11.800800000000001</v>
      </c>
      <c r="G2483" s="2">
        <f>'Moving Avg'!F2483</f>
        <v>11.755199999999999</v>
      </c>
      <c r="H2483" s="2">
        <f>'Moving Avg'!G2483</f>
        <v>12.446740000000004</v>
      </c>
      <c r="I2483" s="2">
        <f>'Moving Avg'!H2483</f>
        <v>12.17434999999999</v>
      </c>
      <c r="J2483" s="5" t="str">
        <f>OBV!F2483</f>
        <v>NEUTRAL</v>
      </c>
      <c r="K2483" s="5" t="str">
        <f>OBV!G2483</f>
        <v>NEUTRAL</v>
      </c>
      <c r="L2483" s="5" t="str">
        <f>OBV!H2483</f>
        <v>NEUTRAL</v>
      </c>
      <c r="M2483" s="7">
        <f t="shared" si="380"/>
        <v>25</v>
      </c>
      <c r="N2483" s="7">
        <f t="shared" si="381"/>
        <v>100</v>
      </c>
      <c r="O2483" s="7">
        <f t="shared" si="382"/>
        <v>0</v>
      </c>
      <c r="P2483" s="7">
        <f t="shared" si="383"/>
        <v>33</v>
      </c>
      <c r="Q2483" s="8">
        <f t="shared" si="384"/>
        <v>48.7</v>
      </c>
      <c r="R2483" s="8">
        <f t="shared" si="385"/>
        <v>33.25</v>
      </c>
      <c r="S2483" s="8">
        <f t="shared" si="386"/>
        <v>33.6</v>
      </c>
      <c r="T2483" s="8">
        <f t="shared" si="387"/>
        <v>39.5</v>
      </c>
      <c r="U2483" s="7">
        <f t="shared" si="388"/>
        <v>38.516666666666673</v>
      </c>
      <c r="V2483" s="7">
        <f t="shared" si="389"/>
        <v>38.762500000000003</v>
      </c>
    </row>
    <row r="2484" spans="1:22" ht="13.5" x14ac:dyDescent="0.25">
      <c r="A2484" s="3">
        <f>RSI!A2484</f>
        <v>45621</v>
      </c>
      <c r="B2484" s="2">
        <f>RSI!B2484</f>
        <v>11.791</v>
      </c>
      <c r="C2484" s="2">
        <f>RSI!I2484</f>
        <v>44.919058913697391</v>
      </c>
      <c r="D2484" s="2">
        <f>MACD!E2484</f>
        <v>-0.11596494001507729</v>
      </c>
      <c r="E2484" s="2">
        <f>MACD!F2484</f>
        <v>3.130656865331085E-2</v>
      </c>
      <c r="F2484" s="2">
        <f>'Moving Avg'!D2484</f>
        <v>11.852600000000001</v>
      </c>
      <c r="G2484" s="2">
        <f>'Moving Avg'!F2484</f>
        <v>11.74845</v>
      </c>
      <c r="H2484" s="2">
        <f>'Moving Avg'!G2484</f>
        <v>12.415600000000001</v>
      </c>
      <c r="I2484" s="2">
        <f>'Moving Avg'!H2484</f>
        <v>12.18677499999999</v>
      </c>
      <c r="J2484" s="5" t="str">
        <f>OBV!F2484</f>
        <v>NEUTRAL</v>
      </c>
      <c r="K2484" s="5" t="str">
        <f>OBV!G2484</f>
        <v>NEUTRAL</v>
      </c>
      <c r="L2484" s="5" t="str">
        <f>OBV!H2484</f>
        <v>NEUTRAL</v>
      </c>
      <c r="M2484" s="7">
        <f t="shared" si="380"/>
        <v>25</v>
      </c>
      <c r="N2484" s="7">
        <f t="shared" si="381"/>
        <v>100</v>
      </c>
      <c r="O2484" s="7">
        <f t="shared" si="382"/>
        <v>0</v>
      </c>
      <c r="P2484" s="7">
        <f t="shared" si="383"/>
        <v>33</v>
      </c>
      <c r="Q2484" s="8">
        <f t="shared" si="384"/>
        <v>48.7</v>
      </c>
      <c r="R2484" s="8">
        <f t="shared" si="385"/>
        <v>33.25</v>
      </c>
      <c r="S2484" s="8">
        <f t="shared" si="386"/>
        <v>33.6</v>
      </c>
      <c r="T2484" s="8">
        <f t="shared" si="387"/>
        <v>39.5</v>
      </c>
      <c r="U2484" s="7">
        <f t="shared" si="388"/>
        <v>38.516666666666673</v>
      </c>
      <c r="V2484" s="7">
        <f t="shared" si="389"/>
        <v>38.762500000000003</v>
      </c>
    </row>
    <row r="2485" spans="1:22" ht="13.5" x14ac:dyDescent="0.25">
      <c r="A2485" s="3">
        <f>RSI!A2485</f>
        <v>45622</v>
      </c>
      <c r="B2485" s="2">
        <f>RSI!B2485</f>
        <v>11.647</v>
      </c>
      <c r="C2485" s="2">
        <f>RSI!I2485</f>
        <v>41.331297579300227</v>
      </c>
      <c r="D2485" s="2">
        <f>MACD!E2485</f>
        <v>-0.12480596290263968</v>
      </c>
      <c r="E2485" s="2">
        <f>MACD!F2485</f>
        <v>8.406234212074426E-5</v>
      </c>
      <c r="F2485" s="2">
        <f>'Moving Avg'!D2485</f>
        <v>11.856400000000001</v>
      </c>
      <c r="G2485" s="2">
        <f>'Moving Avg'!F2485</f>
        <v>11.734999999999999</v>
      </c>
      <c r="H2485" s="2">
        <f>'Moving Avg'!G2485</f>
        <v>12.381580000000003</v>
      </c>
      <c r="I2485" s="2">
        <f>'Moving Avg'!H2485</f>
        <v>12.197594999999989</v>
      </c>
      <c r="J2485" s="5" t="str">
        <f>OBV!F2485</f>
        <v>NEUTRAL</v>
      </c>
      <c r="K2485" s="5" t="str">
        <f>OBV!G2485</f>
        <v>NEUTRAL</v>
      </c>
      <c r="L2485" s="5" t="str">
        <f>OBV!H2485</f>
        <v>NEUTRAL</v>
      </c>
      <c r="M2485" s="7">
        <f t="shared" si="380"/>
        <v>25</v>
      </c>
      <c r="N2485" s="7">
        <f t="shared" si="381"/>
        <v>100</v>
      </c>
      <c r="O2485" s="7">
        <f t="shared" si="382"/>
        <v>0</v>
      </c>
      <c r="P2485" s="7">
        <f t="shared" si="383"/>
        <v>33</v>
      </c>
      <c r="Q2485" s="8">
        <f t="shared" si="384"/>
        <v>48.7</v>
      </c>
      <c r="R2485" s="8">
        <f t="shared" si="385"/>
        <v>33.25</v>
      </c>
      <c r="S2485" s="8">
        <f t="shared" si="386"/>
        <v>33.6</v>
      </c>
      <c r="T2485" s="8">
        <f t="shared" si="387"/>
        <v>39.5</v>
      </c>
      <c r="U2485" s="7">
        <f t="shared" si="388"/>
        <v>38.516666666666673</v>
      </c>
      <c r="V2485" s="7">
        <f t="shared" si="389"/>
        <v>38.762500000000003</v>
      </c>
    </row>
    <row r="2486" spans="1:22" ht="13.5" x14ac:dyDescent="0.25">
      <c r="A2486" s="3">
        <f>RSI!A2486</f>
        <v>45623</v>
      </c>
      <c r="B2486" s="2">
        <f>RSI!B2486</f>
        <v>11.647</v>
      </c>
      <c r="C2486" s="2">
        <f>RSI!I2486</f>
        <v>41.331297579300227</v>
      </c>
      <c r="D2486" s="2">
        <f>MACD!E2486</f>
        <v>-0.1305269242771967</v>
      </c>
      <c r="E2486" s="2">
        <f>MACD!F2486</f>
        <v>-2.6038134981742744E-2</v>
      </c>
      <c r="F2486" s="2">
        <f>'Moving Avg'!D2486</f>
        <v>11.856399999999999</v>
      </c>
      <c r="G2486" s="2">
        <f>'Moving Avg'!F2486</f>
        <v>11.722049999999999</v>
      </c>
      <c r="H2486" s="2">
        <f>'Moving Avg'!G2486</f>
        <v>12.351220000000001</v>
      </c>
      <c r="I2486" s="2">
        <f>'Moving Avg'!H2486</f>
        <v>12.207969999999991</v>
      </c>
      <c r="J2486" s="5" t="str">
        <f>OBV!F2486</f>
        <v>NEUTRAL</v>
      </c>
      <c r="K2486" s="5" t="str">
        <f>OBV!G2486</f>
        <v>NEUTRAL</v>
      </c>
      <c r="L2486" s="5" t="str">
        <f>OBV!H2486</f>
        <v>NEUTRAL</v>
      </c>
      <c r="M2486" s="7">
        <f t="shared" si="380"/>
        <v>25</v>
      </c>
      <c r="N2486" s="7">
        <f t="shared" si="381"/>
        <v>100</v>
      </c>
      <c r="O2486" s="7">
        <f t="shared" si="382"/>
        <v>0</v>
      </c>
      <c r="P2486" s="7">
        <f t="shared" si="383"/>
        <v>33</v>
      </c>
      <c r="Q2486" s="8">
        <f t="shared" si="384"/>
        <v>48.7</v>
      </c>
      <c r="R2486" s="8">
        <f t="shared" si="385"/>
        <v>33.25</v>
      </c>
      <c r="S2486" s="8">
        <f t="shared" si="386"/>
        <v>33.6</v>
      </c>
      <c r="T2486" s="8">
        <f t="shared" si="387"/>
        <v>39.5</v>
      </c>
      <c r="U2486" s="7">
        <f t="shared" si="388"/>
        <v>38.516666666666673</v>
      </c>
      <c r="V2486" s="7">
        <f t="shared" si="389"/>
        <v>38.762500000000003</v>
      </c>
    </row>
    <row r="2487" spans="1:22" ht="13.5" x14ac:dyDescent="0.25">
      <c r="A2487" s="3">
        <f>RSI!A2487</f>
        <v>45624</v>
      </c>
      <c r="B2487" s="2">
        <f>RSI!B2487</f>
        <v>11.993</v>
      </c>
      <c r="C2487" s="2">
        <f>RSI!I2487</f>
        <v>52.012175104112998</v>
      </c>
      <c r="D2487" s="2">
        <f>MACD!E2487</f>
        <v>-0.1593678265019669</v>
      </c>
      <c r="E2487" s="2">
        <f>MACD!F2487</f>
        <v>-5.2704073285787578E-2</v>
      </c>
      <c r="F2487" s="2">
        <f>'Moving Avg'!D2487</f>
        <v>11.818000000000001</v>
      </c>
      <c r="G2487" s="2">
        <f>'Moving Avg'!F2487</f>
        <v>11.716749999999999</v>
      </c>
      <c r="H2487" s="2">
        <f>'Moving Avg'!G2487</f>
        <v>12.327780000000002</v>
      </c>
      <c r="I2487" s="2">
        <f>'Moving Avg'!H2487</f>
        <v>12.220074999999991</v>
      </c>
      <c r="J2487" s="5" t="str">
        <f>OBV!F2487</f>
        <v>NEUTRAL</v>
      </c>
      <c r="K2487" s="5" t="str">
        <f>OBV!G2487</f>
        <v>NEUTRAL</v>
      </c>
      <c r="L2487" s="5" t="str">
        <f>OBV!H2487</f>
        <v>NEUTRAL</v>
      </c>
      <c r="M2487" s="7">
        <f t="shared" si="380"/>
        <v>25</v>
      </c>
      <c r="N2487" s="7">
        <f t="shared" si="381"/>
        <v>100</v>
      </c>
      <c r="O2487" s="7">
        <f t="shared" si="382"/>
        <v>0</v>
      </c>
      <c r="P2487" s="7">
        <f t="shared" si="383"/>
        <v>33</v>
      </c>
      <c r="Q2487" s="8">
        <f t="shared" si="384"/>
        <v>48.7</v>
      </c>
      <c r="R2487" s="8">
        <f t="shared" si="385"/>
        <v>33.25</v>
      </c>
      <c r="S2487" s="8">
        <f t="shared" si="386"/>
        <v>33.6</v>
      </c>
      <c r="T2487" s="8">
        <f t="shared" si="387"/>
        <v>39.5</v>
      </c>
      <c r="U2487" s="7">
        <f t="shared" si="388"/>
        <v>38.516666666666673</v>
      </c>
      <c r="V2487" s="7">
        <f t="shared" si="389"/>
        <v>38.762500000000003</v>
      </c>
    </row>
    <row r="2488" spans="1:22" ht="13.5" x14ac:dyDescent="0.25">
      <c r="A2488" s="3">
        <f>RSI!A2488</f>
        <v>45625</v>
      </c>
      <c r="B2488" s="2">
        <f>RSI!B2488</f>
        <v>11.916</v>
      </c>
      <c r="C2488" s="2">
        <f>RSI!I2488</f>
        <v>49.837684102332858</v>
      </c>
      <c r="D2488" s="2">
        <f>MACD!E2488</f>
        <v>-0.19337288862676516</v>
      </c>
      <c r="E2488" s="2">
        <f>MACD!F2488</f>
        <v>-8.0837836353983103E-2</v>
      </c>
      <c r="F2488" s="2">
        <f>'Moving Avg'!D2488</f>
        <v>11.7988</v>
      </c>
      <c r="G2488" s="2">
        <f>'Moving Avg'!F2488</f>
        <v>11.72345</v>
      </c>
      <c r="H2488" s="2">
        <f>'Moving Avg'!G2488</f>
        <v>12.302800000000005</v>
      </c>
      <c r="I2488" s="2">
        <f>'Moving Avg'!H2488</f>
        <v>12.23312499999999</v>
      </c>
      <c r="J2488" s="5" t="str">
        <f>OBV!F2488</f>
        <v>NEUTRAL</v>
      </c>
      <c r="K2488" s="5" t="str">
        <f>OBV!G2488</f>
        <v>NEUTRAL</v>
      </c>
      <c r="L2488" s="5" t="str">
        <f>OBV!H2488</f>
        <v>NEUTRAL</v>
      </c>
      <c r="M2488" s="7">
        <f t="shared" si="380"/>
        <v>25</v>
      </c>
      <c r="N2488" s="7">
        <f t="shared" si="381"/>
        <v>100</v>
      </c>
      <c r="O2488" s="7">
        <f t="shared" si="382"/>
        <v>0</v>
      </c>
      <c r="P2488" s="7">
        <f t="shared" si="383"/>
        <v>33</v>
      </c>
      <c r="Q2488" s="8">
        <f t="shared" si="384"/>
        <v>48.7</v>
      </c>
      <c r="R2488" s="8">
        <f t="shared" si="385"/>
        <v>33.25</v>
      </c>
      <c r="S2488" s="8">
        <f t="shared" si="386"/>
        <v>33.6</v>
      </c>
      <c r="T2488" s="8">
        <f t="shared" si="387"/>
        <v>39.5</v>
      </c>
      <c r="U2488" s="7">
        <f t="shared" si="388"/>
        <v>38.516666666666673</v>
      </c>
      <c r="V2488" s="7">
        <f t="shared" si="389"/>
        <v>38.762500000000003</v>
      </c>
    </row>
    <row r="2489" spans="1:22" ht="13.5" x14ac:dyDescent="0.25">
      <c r="A2489" s="3">
        <f>RSI!A2489</f>
        <v>45628</v>
      </c>
      <c r="B2489" s="2">
        <f>RSI!B2489</f>
        <v>11.916</v>
      </c>
      <c r="C2489" s="2">
        <f>RSI!I2489</f>
        <v>49.837684102332851</v>
      </c>
      <c r="D2489" s="2">
        <f>MACD!E2489</f>
        <v>-0.22218742005073189</v>
      </c>
      <c r="E2489" s="2">
        <f>MACD!F2489</f>
        <v>-0.10910775309333287</v>
      </c>
      <c r="F2489" s="2">
        <f>'Moving Avg'!D2489</f>
        <v>11.8238</v>
      </c>
      <c r="G2489" s="2">
        <f>'Moving Avg'!F2489</f>
        <v>11.719599999999998</v>
      </c>
      <c r="H2489" s="2">
        <f>'Moving Avg'!G2489</f>
        <v>12.277620000000002</v>
      </c>
      <c r="I2489" s="2">
        <f>'Moving Avg'!H2489</f>
        <v>12.245734999999991</v>
      </c>
      <c r="J2489" s="5" t="str">
        <f>OBV!F2489</f>
        <v>NEUTRAL</v>
      </c>
      <c r="K2489" s="5" t="str">
        <f>OBV!G2489</f>
        <v>NEUTRAL</v>
      </c>
      <c r="L2489" s="5" t="str">
        <f>OBV!H2489</f>
        <v>NEUTRAL</v>
      </c>
      <c r="M2489" s="7">
        <f t="shared" si="380"/>
        <v>25</v>
      </c>
      <c r="N2489" s="7">
        <f t="shared" si="381"/>
        <v>100</v>
      </c>
      <c r="O2489" s="7">
        <f t="shared" si="382"/>
        <v>0</v>
      </c>
      <c r="P2489" s="7">
        <f t="shared" si="383"/>
        <v>33</v>
      </c>
      <c r="Q2489" s="8">
        <f t="shared" si="384"/>
        <v>48.7</v>
      </c>
      <c r="R2489" s="8">
        <f t="shared" si="385"/>
        <v>33.25</v>
      </c>
      <c r="S2489" s="8">
        <f t="shared" si="386"/>
        <v>33.6</v>
      </c>
      <c r="T2489" s="8">
        <f t="shared" si="387"/>
        <v>39.5</v>
      </c>
      <c r="U2489" s="7">
        <f t="shared" si="388"/>
        <v>38.516666666666673</v>
      </c>
      <c r="V2489" s="7">
        <f t="shared" si="389"/>
        <v>38.762500000000003</v>
      </c>
    </row>
    <row r="2490" spans="1:22" ht="13.5" x14ac:dyDescent="0.25">
      <c r="A2490" s="3">
        <f>RSI!A2490</f>
        <v>45629</v>
      </c>
      <c r="B2490" s="2">
        <f>RSI!B2490</f>
        <v>11.906000000000001</v>
      </c>
      <c r="C2490" s="2">
        <f>RSI!I2490</f>
        <v>49.525821764052786</v>
      </c>
      <c r="D2490" s="2">
        <f>MACD!E2490</f>
        <v>-0.23109695412875908</v>
      </c>
      <c r="E2490" s="2">
        <f>MACD!F2490</f>
        <v>-0.13350559330041811</v>
      </c>
      <c r="F2490" s="2">
        <f>'Moving Avg'!D2490</f>
        <v>11.875599999999999</v>
      </c>
      <c r="G2490" s="2">
        <f>'Moving Avg'!F2490</f>
        <v>11.73255</v>
      </c>
      <c r="H2490" s="2">
        <f>'Moving Avg'!G2490</f>
        <v>12.252240000000002</v>
      </c>
      <c r="I2490" s="2">
        <f>'Moving Avg'!H2490</f>
        <v>12.258294999999992</v>
      </c>
      <c r="J2490" s="5" t="str">
        <f>OBV!F2490</f>
        <v>NEUTRAL</v>
      </c>
      <c r="K2490" s="5" t="str">
        <f>OBV!G2490</f>
        <v>NEUTRAL</v>
      </c>
      <c r="L2490" s="5" t="str">
        <f>OBV!H2490</f>
        <v>NEUTRAL</v>
      </c>
      <c r="M2490" s="7">
        <f t="shared" si="380"/>
        <v>25</v>
      </c>
      <c r="N2490" s="7">
        <f t="shared" si="381"/>
        <v>100</v>
      </c>
      <c r="O2490" s="7">
        <f t="shared" si="382"/>
        <v>0</v>
      </c>
      <c r="P2490" s="7">
        <f t="shared" si="383"/>
        <v>33</v>
      </c>
      <c r="Q2490" s="8">
        <f t="shared" si="384"/>
        <v>48.7</v>
      </c>
      <c r="R2490" s="8">
        <f t="shared" si="385"/>
        <v>33.25</v>
      </c>
      <c r="S2490" s="8">
        <f t="shared" si="386"/>
        <v>33.6</v>
      </c>
      <c r="T2490" s="8">
        <f t="shared" si="387"/>
        <v>39.5</v>
      </c>
      <c r="U2490" s="7">
        <f t="shared" si="388"/>
        <v>38.516666666666673</v>
      </c>
      <c r="V2490" s="7">
        <f t="shared" si="389"/>
        <v>38.762500000000003</v>
      </c>
    </row>
    <row r="2491" spans="1:22" ht="13.5" x14ac:dyDescent="0.25">
      <c r="A2491" s="3">
        <f>RSI!A2491</f>
        <v>45630</v>
      </c>
      <c r="B2491" s="2">
        <f>RSI!B2491</f>
        <v>11.887</v>
      </c>
      <c r="C2491" s="2">
        <f>RSI!I2491</f>
        <v>48.899713157395098</v>
      </c>
      <c r="D2491" s="2">
        <f>MACD!E2491</f>
        <v>-0.23428138163571788</v>
      </c>
      <c r="E2491" s="2">
        <f>MACD!F2491</f>
        <v>-0.15366075096747805</v>
      </c>
      <c r="F2491" s="2">
        <f>'Moving Avg'!D2491</f>
        <v>11.9236</v>
      </c>
      <c r="G2491" s="2">
        <f>'Moving Avg'!F2491</f>
        <v>11.745049999999999</v>
      </c>
      <c r="H2491" s="2">
        <f>'Moving Avg'!G2491</f>
        <v>12.226680000000002</v>
      </c>
      <c r="I2491" s="2">
        <f>'Moving Avg'!H2491</f>
        <v>12.271199999999991</v>
      </c>
      <c r="J2491" s="5" t="str">
        <f>OBV!F2491</f>
        <v>NEUTRAL</v>
      </c>
      <c r="K2491" s="5" t="str">
        <f>OBV!G2491</f>
        <v>NEUTRAL</v>
      </c>
      <c r="L2491" s="5" t="str">
        <f>OBV!H2491</f>
        <v>NEUTRAL</v>
      </c>
      <c r="M2491" s="7">
        <f t="shared" si="380"/>
        <v>25</v>
      </c>
      <c r="N2491" s="7">
        <f t="shared" si="381"/>
        <v>100</v>
      </c>
      <c r="O2491" s="7">
        <f t="shared" si="382"/>
        <v>0</v>
      </c>
      <c r="P2491" s="7">
        <f t="shared" si="383"/>
        <v>33</v>
      </c>
      <c r="Q2491" s="8">
        <f t="shared" si="384"/>
        <v>48.7</v>
      </c>
      <c r="R2491" s="8">
        <f t="shared" si="385"/>
        <v>33.25</v>
      </c>
      <c r="S2491" s="8">
        <f t="shared" si="386"/>
        <v>33.6</v>
      </c>
      <c r="T2491" s="8">
        <f t="shared" si="387"/>
        <v>39.5</v>
      </c>
      <c r="U2491" s="7">
        <f t="shared" si="388"/>
        <v>38.516666666666673</v>
      </c>
      <c r="V2491" s="7">
        <f t="shared" si="389"/>
        <v>38.762500000000003</v>
      </c>
    </row>
    <row r="2492" spans="1:22" ht="13.5" x14ac:dyDescent="0.25">
      <c r="A2492" s="3">
        <f>RSI!A2492</f>
        <v>45631</v>
      </c>
      <c r="B2492" s="2">
        <f>RSI!B2492</f>
        <v>11.82</v>
      </c>
      <c r="C2492" s="2">
        <f>RSI!I2492</f>
        <v>46.659624987652194</v>
      </c>
      <c r="D2492" s="2">
        <f>MACD!E2492</f>
        <v>-0.149109279179509</v>
      </c>
      <c r="E2492" s="2">
        <f>MACD!F2492</f>
        <v>-0.15275045660988423</v>
      </c>
      <c r="F2492" s="2">
        <f>'Moving Avg'!D2492</f>
        <v>11.888999999999999</v>
      </c>
      <c r="G2492" s="2">
        <f>'Moving Avg'!F2492</f>
        <v>11.754649999999998</v>
      </c>
      <c r="H2492" s="2">
        <f>'Moving Avg'!G2492</f>
        <v>12.199780000000002</v>
      </c>
      <c r="I2492" s="2">
        <f>'Moving Avg'!H2492</f>
        <v>12.283329999999994</v>
      </c>
      <c r="J2492" s="5" t="str">
        <f>OBV!F2492</f>
        <v>NEUTRAL</v>
      </c>
      <c r="K2492" s="5" t="str">
        <f>OBV!G2492</f>
        <v>NEUTRAL</v>
      </c>
      <c r="L2492" s="5" t="str">
        <f>OBV!H2492</f>
        <v>NEUTRAL</v>
      </c>
      <c r="M2492" s="7">
        <f t="shared" si="380"/>
        <v>25</v>
      </c>
      <c r="N2492" s="7">
        <f t="shared" si="381"/>
        <v>0</v>
      </c>
      <c r="O2492" s="7">
        <f t="shared" si="382"/>
        <v>0</v>
      </c>
      <c r="P2492" s="7">
        <f t="shared" si="383"/>
        <v>33</v>
      </c>
      <c r="Q2492" s="8">
        <f t="shared" si="384"/>
        <v>13.7</v>
      </c>
      <c r="R2492" s="8">
        <f t="shared" si="385"/>
        <v>13.25</v>
      </c>
      <c r="S2492" s="8">
        <f t="shared" si="386"/>
        <v>18.600000000000001</v>
      </c>
      <c r="T2492" s="8">
        <f t="shared" si="387"/>
        <v>14.5</v>
      </c>
      <c r="U2492" s="7">
        <f t="shared" si="388"/>
        <v>15.183333333333332</v>
      </c>
      <c r="V2492" s="7">
        <f t="shared" si="389"/>
        <v>15.012499999999999</v>
      </c>
    </row>
    <row r="2493" spans="1:22" ht="13.5" x14ac:dyDescent="0.25">
      <c r="A2493" s="3">
        <f>RSI!A2493</f>
        <v>45632</v>
      </c>
      <c r="B2493" s="2">
        <f>RSI!B2493</f>
        <v>11.676</v>
      </c>
      <c r="C2493" s="2">
        <f>RSI!I2493</f>
        <v>42.18655926376077</v>
      </c>
      <c r="D2493" s="2">
        <f>MACD!E2493</f>
        <v>-9.2468922221742744E-2</v>
      </c>
      <c r="E2493" s="2">
        <f>MACD!F2493</f>
        <v>-0.14069414973225594</v>
      </c>
      <c r="F2493" s="2">
        <f>'Moving Avg'!D2493</f>
        <v>11.841000000000001</v>
      </c>
      <c r="G2493" s="2">
        <f>'Moving Avg'!F2493</f>
        <v>11.757999999999999</v>
      </c>
      <c r="H2493" s="2">
        <f>'Moving Avg'!G2493</f>
        <v>12.16864</v>
      </c>
      <c r="I2493" s="2">
        <f>'Moving Avg'!H2493</f>
        <v>12.293849999999994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  <c r="M2493" s="7">
        <f t="shared" si="380"/>
        <v>25</v>
      </c>
      <c r="N2493" s="7">
        <f t="shared" si="381"/>
        <v>0</v>
      </c>
      <c r="O2493" s="7">
        <f t="shared" si="382"/>
        <v>0</v>
      </c>
      <c r="P2493" s="7">
        <f t="shared" si="383"/>
        <v>33</v>
      </c>
      <c r="Q2493" s="8">
        <f t="shared" si="384"/>
        <v>13.7</v>
      </c>
      <c r="R2493" s="8">
        <f t="shared" si="385"/>
        <v>13.25</v>
      </c>
      <c r="S2493" s="8">
        <f t="shared" si="386"/>
        <v>18.600000000000001</v>
      </c>
      <c r="T2493" s="8">
        <f t="shared" si="387"/>
        <v>14.5</v>
      </c>
      <c r="U2493" s="7">
        <f t="shared" si="388"/>
        <v>15.183333333333332</v>
      </c>
      <c r="V2493" s="7">
        <f t="shared" si="389"/>
        <v>15.012499999999999</v>
      </c>
    </row>
    <row r="2494" spans="1:22" ht="13.5" x14ac:dyDescent="0.25">
      <c r="A2494" s="3">
        <f>RSI!A2494</f>
        <v>45635</v>
      </c>
      <c r="B2494" s="2">
        <f>RSI!B2494</f>
        <v>11.906000000000001</v>
      </c>
      <c r="C2494" s="2">
        <f>RSI!I2494</f>
        <v>50.370362285972476</v>
      </c>
      <c r="D2494" s="2">
        <f>MACD!E2494</f>
        <v>-9.4246774494470387E-2</v>
      </c>
      <c r="E2494" s="2">
        <f>MACD!F2494</f>
        <v>-0.13140467468469882</v>
      </c>
      <c r="F2494" s="2">
        <f>'Moving Avg'!D2494</f>
        <v>11.839</v>
      </c>
      <c r="G2494" s="2">
        <f>'Moving Avg'!F2494</f>
        <v>11.776249999999999</v>
      </c>
      <c r="H2494" s="2">
        <f>'Moving Avg'!G2494</f>
        <v>12.142100000000001</v>
      </c>
      <c r="I2494" s="2">
        <f>'Moving Avg'!H2494</f>
        <v>12.306449999999991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  <c r="M2494" s="7">
        <f t="shared" si="380"/>
        <v>25</v>
      </c>
      <c r="N2494" s="7">
        <f t="shared" si="381"/>
        <v>0</v>
      </c>
      <c r="O2494" s="7">
        <f t="shared" si="382"/>
        <v>0</v>
      </c>
      <c r="P2494" s="7">
        <f t="shared" si="383"/>
        <v>33</v>
      </c>
      <c r="Q2494" s="8">
        <f t="shared" si="384"/>
        <v>13.7</v>
      </c>
      <c r="R2494" s="8">
        <f t="shared" si="385"/>
        <v>13.25</v>
      </c>
      <c r="S2494" s="8">
        <f t="shared" si="386"/>
        <v>18.600000000000001</v>
      </c>
      <c r="T2494" s="8">
        <f t="shared" si="387"/>
        <v>14.5</v>
      </c>
      <c r="U2494" s="7">
        <f t="shared" si="388"/>
        <v>15.183333333333332</v>
      </c>
      <c r="V2494" s="7">
        <f t="shared" si="389"/>
        <v>15.012499999999999</v>
      </c>
    </row>
    <row r="2495" spans="1:22" ht="13.5" x14ac:dyDescent="0.25">
      <c r="A2495" s="3">
        <f>RSI!A2495</f>
        <v>45636</v>
      </c>
      <c r="B2495" s="2">
        <f>RSI!B2495</f>
        <v>11.897</v>
      </c>
      <c r="C2495" s="2">
        <f>RSI!I2495</f>
        <v>50.071674254413288</v>
      </c>
      <c r="D2495" s="2">
        <f>MACD!E2495</f>
        <v>-0.11736336217829546</v>
      </c>
      <c r="E2495" s="2">
        <f>MACD!F2495</f>
        <v>-0.12859641218341816</v>
      </c>
      <c r="F2495" s="2">
        <f>'Moving Avg'!D2495</f>
        <v>11.837199999999999</v>
      </c>
      <c r="G2495" s="2">
        <f>'Moving Avg'!F2495</f>
        <v>11.7897</v>
      </c>
      <c r="H2495" s="2">
        <f>'Moving Avg'!G2495</f>
        <v>12.114819999999998</v>
      </c>
      <c r="I2495" s="2">
        <f>'Moving Avg'!H2495</f>
        <v>12.319449999999991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  <c r="M2495" s="7">
        <f t="shared" si="380"/>
        <v>25</v>
      </c>
      <c r="N2495" s="7">
        <f t="shared" si="381"/>
        <v>0</v>
      </c>
      <c r="O2495" s="7">
        <f t="shared" si="382"/>
        <v>0</v>
      </c>
      <c r="P2495" s="7">
        <f t="shared" si="383"/>
        <v>33</v>
      </c>
      <c r="Q2495" s="8">
        <f t="shared" si="384"/>
        <v>13.7</v>
      </c>
      <c r="R2495" s="8">
        <f t="shared" si="385"/>
        <v>13.25</v>
      </c>
      <c r="S2495" s="8">
        <f t="shared" si="386"/>
        <v>18.600000000000001</v>
      </c>
      <c r="T2495" s="8">
        <f t="shared" si="387"/>
        <v>14.5</v>
      </c>
      <c r="U2495" s="7">
        <f t="shared" si="388"/>
        <v>15.183333333333332</v>
      </c>
      <c r="V2495" s="7">
        <f t="shared" si="389"/>
        <v>15.012499999999999</v>
      </c>
    </row>
    <row r="2496" spans="1:22" ht="13.5" x14ac:dyDescent="0.25">
      <c r="A2496" s="3">
        <f>RSI!A2496</f>
        <v>45637</v>
      </c>
      <c r="B2496" s="2">
        <f>RSI!B2496</f>
        <v>11.906000000000001</v>
      </c>
      <c r="C2496" s="2">
        <f>RSI!I2496</f>
        <v>50.388492259836163</v>
      </c>
      <c r="D2496" s="2">
        <f>MACD!E2496</f>
        <v>-0.1376528441279774</v>
      </c>
      <c r="E2496" s="2">
        <f>MACD!F2496</f>
        <v>-0.13040769857233001</v>
      </c>
      <c r="F2496" s="2">
        <f>'Moving Avg'!D2496</f>
        <v>11.840999999999999</v>
      </c>
      <c r="G2496" s="2">
        <f>'Moving Avg'!F2496</f>
        <v>11.803599999999999</v>
      </c>
      <c r="H2496" s="2">
        <f>'Moving Avg'!G2496</f>
        <v>12.086739999999997</v>
      </c>
      <c r="I2496" s="2">
        <f>'Moving Avg'!H2496</f>
        <v>12.331429999999989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  <c r="M2496" s="7">
        <f t="shared" si="380"/>
        <v>25</v>
      </c>
      <c r="N2496" s="7">
        <f t="shared" si="381"/>
        <v>45</v>
      </c>
      <c r="O2496" s="7">
        <f t="shared" si="382"/>
        <v>0</v>
      </c>
      <c r="P2496" s="7">
        <f t="shared" si="383"/>
        <v>33</v>
      </c>
      <c r="Q2496" s="8">
        <f t="shared" si="384"/>
        <v>29.45</v>
      </c>
      <c r="R2496" s="8">
        <f t="shared" si="385"/>
        <v>22.25</v>
      </c>
      <c r="S2496" s="8">
        <f t="shared" si="386"/>
        <v>25.35</v>
      </c>
      <c r="T2496" s="8">
        <f t="shared" si="387"/>
        <v>25.75</v>
      </c>
      <c r="U2496" s="7">
        <f t="shared" si="388"/>
        <v>25.683333333333337</v>
      </c>
      <c r="V2496" s="7">
        <f t="shared" si="389"/>
        <v>25.700000000000003</v>
      </c>
    </row>
    <row r="2497" spans="1:22" ht="13.5" x14ac:dyDescent="0.25">
      <c r="A2497" s="3">
        <f>RSI!A2497</f>
        <v>45638</v>
      </c>
      <c r="B2497" s="2">
        <f>RSI!B2497</f>
        <v>12.079000000000001</v>
      </c>
      <c r="C2497" s="2">
        <f>RSI!I2497</f>
        <v>56.148646728182776</v>
      </c>
      <c r="D2497" s="2">
        <f>MACD!E2497</f>
        <v>-0.11451608105005739</v>
      </c>
      <c r="E2497" s="2">
        <f>MACD!F2497</f>
        <v>-0.12722937506787549</v>
      </c>
      <c r="F2497" s="2">
        <f>'Moving Avg'!D2497</f>
        <v>11.892799999999999</v>
      </c>
      <c r="G2497" s="2">
        <f>'Moving Avg'!F2497</f>
        <v>11.82615</v>
      </c>
      <c r="H2497" s="2">
        <f>'Moving Avg'!G2497</f>
        <v>12.062319999999998</v>
      </c>
      <c r="I2497" s="2">
        <f>'Moving Avg'!H2497</f>
        <v>12.345294999999989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  <c r="M2497" s="7">
        <f t="shared" si="380"/>
        <v>25</v>
      </c>
      <c r="N2497" s="7">
        <f t="shared" si="381"/>
        <v>0</v>
      </c>
      <c r="O2497" s="7">
        <f t="shared" si="382"/>
        <v>0</v>
      </c>
      <c r="P2497" s="7">
        <f t="shared" si="383"/>
        <v>33</v>
      </c>
      <c r="Q2497" s="8">
        <f t="shared" si="384"/>
        <v>13.7</v>
      </c>
      <c r="R2497" s="8">
        <f t="shared" si="385"/>
        <v>13.25</v>
      </c>
      <c r="S2497" s="8">
        <f t="shared" si="386"/>
        <v>18.600000000000001</v>
      </c>
      <c r="T2497" s="8">
        <f t="shared" si="387"/>
        <v>14.5</v>
      </c>
      <c r="U2497" s="7">
        <f t="shared" si="388"/>
        <v>15.183333333333332</v>
      </c>
      <c r="V2497" s="7">
        <f t="shared" si="389"/>
        <v>15.012499999999999</v>
      </c>
    </row>
    <row r="2498" spans="1:22" ht="13.5" x14ac:dyDescent="0.25">
      <c r="A2498" s="3">
        <f>RSI!A2498</f>
        <v>45639</v>
      </c>
      <c r="B2498" s="2">
        <f>RSI!B2498</f>
        <v>11.878</v>
      </c>
      <c r="C2498" s="2">
        <f>RSI!I2498</f>
        <v>49.026409571075796</v>
      </c>
      <c r="D2498" s="2">
        <f>MACD!E2498</f>
        <v>-9.3021282843139375E-2</v>
      </c>
      <c r="E2498" s="2">
        <f>MACD!F2498</f>
        <v>-0.12038775662292828</v>
      </c>
      <c r="F2498" s="2">
        <f>'Moving Avg'!D2498</f>
        <v>11.933200000000001</v>
      </c>
      <c r="G2498" s="2">
        <f>'Moving Avg'!F2498</f>
        <v>11.843450000000001</v>
      </c>
      <c r="H2498" s="2">
        <f>'Moving Avg'!G2498</f>
        <v>12.03426</v>
      </c>
      <c r="I2498" s="2">
        <f>'Moving Avg'!H2498</f>
        <v>12.358154999999989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  <c r="M2498" s="7">
        <f t="shared" ref="M2498:M2561" si="390">IF(C2498&lt;30,50, IF(C2498&gt;70, 0, 25))</f>
        <v>25</v>
      </c>
      <c r="N2498" s="7">
        <f t="shared" ref="N2498:N2561" si="391">IF(E2498-D2498&gt;0.02, 100, IF(E2498-D2498&lt;0,0,45))</f>
        <v>0</v>
      </c>
      <c r="O2498" s="7">
        <f t="shared" ref="O2498:O2561" si="392">IF(F2498-I2498&gt;10,100,IF(F2498-I2498&gt;5,75, IF(F2498-I2498&gt;0,50,0)))</f>
        <v>0</v>
      </c>
      <c r="P2498" s="7">
        <f t="shared" ref="P2498:P2561" si="393">IF(L2498="confirmed bullish", 34, IF(L2498="bullish divergence",17, 0))+IF(J2498="bullish",33,IF(J2498="bearish",0,16.5))+IF(K2498="strong",33,IF(K2498="weak",0,16.5))</f>
        <v>33</v>
      </c>
      <c r="Q2498" s="8">
        <f t="shared" si="384"/>
        <v>13.7</v>
      </c>
      <c r="R2498" s="8">
        <f t="shared" si="385"/>
        <v>13.25</v>
      </c>
      <c r="S2498" s="8">
        <f t="shared" si="386"/>
        <v>18.600000000000001</v>
      </c>
      <c r="T2498" s="8">
        <f t="shared" si="387"/>
        <v>14.5</v>
      </c>
      <c r="U2498" s="7">
        <f t="shared" si="388"/>
        <v>15.183333333333332</v>
      </c>
      <c r="V2498" s="7">
        <f t="shared" si="389"/>
        <v>15.012499999999999</v>
      </c>
    </row>
    <row r="2499" spans="1:22" ht="13.5" x14ac:dyDescent="0.25">
      <c r="A2499" s="3">
        <f>RSI!A2499</f>
        <v>45642</v>
      </c>
      <c r="B2499" s="2">
        <f>RSI!B2499</f>
        <v>12.089</v>
      </c>
      <c r="C2499" s="2">
        <f>RSI!I2499</f>
        <v>55.419272205191945</v>
      </c>
      <c r="D2499" s="2">
        <f>MACD!E2499</f>
        <v>-9.0317138574549816E-2</v>
      </c>
      <c r="E2499" s="2">
        <f>MACD!F2499</f>
        <v>-0.1143736330132526</v>
      </c>
      <c r="F2499" s="2">
        <f>'Moving Avg'!D2499</f>
        <v>11.969800000000001</v>
      </c>
      <c r="G2499" s="2">
        <f>'Moving Avg'!F2499</f>
        <v>11.8713</v>
      </c>
      <c r="H2499" s="2">
        <f>'Moving Avg'!G2499</f>
        <v>12.011779999999998</v>
      </c>
      <c r="I2499" s="2">
        <f>'Moving Avg'!H2499</f>
        <v>12.370964999999989</v>
      </c>
      <c r="J2499" s="5" t="str">
        <f>OBV!F2499</f>
        <v>NEUTRAL</v>
      </c>
      <c r="K2499" s="5" t="str">
        <f>OBV!G2499</f>
        <v>NEUTRAL</v>
      </c>
      <c r="L2499" s="5" t="str">
        <f>OBV!H2499</f>
        <v>NEUTRAL</v>
      </c>
      <c r="M2499" s="7">
        <f t="shared" si="390"/>
        <v>25</v>
      </c>
      <c r="N2499" s="7">
        <f t="shared" si="391"/>
        <v>0</v>
      </c>
      <c r="O2499" s="7">
        <f t="shared" si="392"/>
        <v>0</v>
      </c>
      <c r="P2499" s="7">
        <f t="shared" si="393"/>
        <v>33</v>
      </c>
      <c r="Q2499" s="8">
        <f t="shared" ref="Q2499:Q2562" si="394">0.35*M2499+N2499*0.35+O2499*0.15+P2499*0.15</f>
        <v>13.7</v>
      </c>
      <c r="R2499" s="8">
        <f t="shared" ref="R2499:R2562" si="395">M2499*0.2+N2499*0.2+O2499*0.35+P2499*0.25</f>
        <v>13.25</v>
      </c>
      <c r="S2499" s="8">
        <f t="shared" ref="S2499:S2562" si="396">M2499*0.15+N2499*0.15+O2499*0.25+P2499*0.45</f>
        <v>18.600000000000001</v>
      </c>
      <c r="T2499" s="8">
        <f t="shared" ref="T2499:T2562" si="397">0.25*SUM(M2499:P2499)</f>
        <v>14.5</v>
      </c>
      <c r="U2499" s="7">
        <f t="shared" ref="U2499:U2562" si="398">SUM(Q2499:S2499)/3</f>
        <v>15.183333333333332</v>
      </c>
      <c r="V2499" s="7">
        <f t="shared" ref="V2499:V2562" si="399">SUM(Q2499:T2499)/4</f>
        <v>15.012499999999999</v>
      </c>
    </row>
    <row r="2500" spans="1:22" ht="13.5" x14ac:dyDescent="0.25">
      <c r="A2500" s="3">
        <f>RSI!A2500</f>
        <v>45644</v>
      </c>
      <c r="B2500" s="2">
        <f>RSI!B2500</f>
        <v>12.089</v>
      </c>
      <c r="C2500" s="2">
        <f>RSI!I2500</f>
        <v>55.419272205191945</v>
      </c>
      <c r="D2500" s="2">
        <f>MACD!E2500</f>
        <v>-9.0679223394607433E-2</v>
      </c>
      <c r="E2500" s="2">
        <f>MACD!F2500</f>
        <v>-0.10963475108952357</v>
      </c>
      <c r="F2500" s="2">
        <f>'Moving Avg'!D2500</f>
        <v>12.008199999999999</v>
      </c>
      <c r="G2500" s="2">
        <f>'Moving Avg'!F2500</f>
        <v>11.894349999999999</v>
      </c>
      <c r="H2500" s="2">
        <f>'Moving Avg'!G2500</f>
        <v>11.990259999999996</v>
      </c>
      <c r="I2500" s="2">
        <f>'Moving Avg'!H2500</f>
        <v>12.382884999999989</v>
      </c>
      <c r="J2500" s="5" t="str">
        <f>OBV!F2500</f>
        <v>NEUTRAL</v>
      </c>
      <c r="K2500" s="5" t="str">
        <f>OBV!G2500</f>
        <v>NEUTRAL</v>
      </c>
      <c r="L2500" s="5" t="str">
        <f>OBV!H2500</f>
        <v>NEUTRAL</v>
      </c>
      <c r="M2500" s="7">
        <f t="shared" si="390"/>
        <v>25</v>
      </c>
      <c r="N2500" s="7">
        <f t="shared" si="391"/>
        <v>0</v>
      </c>
      <c r="O2500" s="7">
        <f t="shared" si="392"/>
        <v>0</v>
      </c>
      <c r="P2500" s="7">
        <f t="shared" si="393"/>
        <v>33</v>
      </c>
      <c r="Q2500" s="8">
        <f t="shared" si="394"/>
        <v>13.7</v>
      </c>
      <c r="R2500" s="8">
        <f t="shared" si="395"/>
        <v>13.25</v>
      </c>
      <c r="S2500" s="8">
        <f t="shared" si="396"/>
        <v>18.600000000000001</v>
      </c>
      <c r="T2500" s="8">
        <f t="shared" si="397"/>
        <v>14.5</v>
      </c>
      <c r="U2500" s="7">
        <f t="shared" si="398"/>
        <v>15.183333333333332</v>
      </c>
      <c r="V2500" s="7">
        <f t="shared" si="399"/>
        <v>15.012499999999999</v>
      </c>
    </row>
    <row r="2501" spans="1:22" ht="13.5" x14ac:dyDescent="0.25">
      <c r="A2501" s="3">
        <f>RSI!A2501</f>
        <v>45645</v>
      </c>
      <c r="B2501" s="2">
        <f>RSI!B2501</f>
        <v>12.099</v>
      </c>
      <c r="C2501" s="2">
        <f>RSI!I2501</f>
        <v>55.724483565558209</v>
      </c>
      <c r="D2501" s="2">
        <f>MACD!E2501</f>
        <v>-9.5678814368788778E-2</v>
      </c>
      <c r="E2501" s="2">
        <f>MACD!F2501</f>
        <v>-0.10684356374537662</v>
      </c>
      <c r="F2501" s="2">
        <f>'Moving Avg'!D2501</f>
        <v>12.046799999999999</v>
      </c>
      <c r="G2501" s="2">
        <f>'Moving Avg'!F2501</f>
        <v>11.91695</v>
      </c>
      <c r="H2501" s="2">
        <f>'Moving Avg'!G2501</f>
        <v>11.968939999999998</v>
      </c>
      <c r="I2501" s="2">
        <f>'Moving Avg'!H2501</f>
        <v>12.394854999999989</v>
      </c>
      <c r="J2501" s="5" t="str">
        <f>OBV!F2501</f>
        <v>NEUTRAL</v>
      </c>
      <c r="K2501" s="5" t="str">
        <f>OBV!G2501</f>
        <v>NEUTRAL</v>
      </c>
      <c r="L2501" s="5" t="str">
        <f>OBV!H2501</f>
        <v>NEUTRAL</v>
      </c>
      <c r="M2501" s="7">
        <f t="shared" si="390"/>
        <v>25</v>
      </c>
      <c r="N2501" s="7">
        <f t="shared" si="391"/>
        <v>0</v>
      </c>
      <c r="O2501" s="7">
        <f t="shared" si="392"/>
        <v>0</v>
      </c>
      <c r="P2501" s="7">
        <f t="shared" si="393"/>
        <v>33</v>
      </c>
      <c r="Q2501" s="8">
        <f t="shared" si="394"/>
        <v>13.7</v>
      </c>
      <c r="R2501" s="8">
        <f t="shared" si="395"/>
        <v>13.25</v>
      </c>
      <c r="S2501" s="8">
        <f t="shared" si="396"/>
        <v>18.600000000000001</v>
      </c>
      <c r="T2501" s="8">
        <f t="shared" si="397"/>
        <v>14.5</v>
      </c>
      <c r="U2501" s="7">
        <f t="shared" si="398"/>
        <v>15.183333333333332</v>
      </c>
      <c r="V2501" s="7">
        <f t="shared" si="399"/>
        <v>15.012499999999999</v>
      </c>
    </row>
    <row r="2502" spans="1:22" ht="13.5" x14ac:dyDescent="0.25">
      <c r="A2502" s="3">
        <f>RSI!A2502</f>
        <v>45646</v>
      </c>
      <c r="B2502" s="2">
        <f>RSI!B2502</f>
        <v>12.166</v>
      </c>
      <c r="C2502" s="2">
        <f>RSI!I2502</f>
        <v>57.808668525274847</v>
      </c>
      <c r="D2502" s="2">
        <f>MACD!E2502</f>
        <v>-0.11619212565204862</v>
      </c>
      <c r="E2502" s="2">
        <f>MACD!F2502</f>
        <v>-0.10871327612671103</v>
      </c>
      <c r="F2502" s="2">
        <f>'Moving Avg'!D2502</f>
        <v>12.0642</v>
      </c>
      <c r="G2502" s="2">
        <f>'Moving Avg'!F2502</f>
        <v>11.916</v>
      </c>
      <c r="H2502" s="2">
        <f>'Moving Avg'!G2502</f>
        <v>11.948960000000001</v>
      </c>
      <c r="I2502" s="2">
        <f>'Moving Avg'!H2502</f>
        <v>12.406494999999991</v>
      </c>
      <c r="J2502" s="5" t="str">
        <f>OBV!F2502</f>
        <v>NEUTRAL</v>
      </c>
      <c r="K2502" s="5" t="str">
        <f>OBV!G2502</f>
        <v>NEUTRAL</v>
      </c>
      <c r="L2502" s="5" t="str">
        <f>OBV!H2502</f>
        <v>NEUTRAL</v>
      </c>
      <c r="M2502" s="7">
        <f t="shared" si="390"/>
        <v>25</v>
      </c>
      <c r="N2502" s="7">
        <f t="shared" si="391"/>
        <v>45</v>
      </c>
      <c r="O2502" s="7">
        <f t="shared" si="392"/>
        <v>0</v>
      </c>
      <c r="P2502" s="7">
        <f t="shared" si="393"/>
        <v>33</v>
      </c>
      <c r="Q2502" s="8">
        <f t="shared" si="394"/>
        <v>29.45</v>
      </c>
      <c r="R2502" s="8">
        <f t="shared" si="395"/>
        <v>22.25</v>
      </c>
      <c r="S2502" s="8">
        <f t="shared" si="396"/>
        <v>25.35</v>
      </c>
      <c r="T2502" s="8">
        <f t="shared" si="397"/>
        <v>25.75</v>
      </c>
      <c r="U2502" s="7">
        <f t="shared" si="398"/>
        <v>25.683333333333337</v>
      </c>
      <c r="V2502" s="7">
        <f t="shared" si="399"/>
        <v>25.700000000000003</v>
      </c>
    </row>
    <row r="2503" spans="1:22" ht="13.5" x14ac:dyDescent="0.25">
      <c r="A2503" s="3">
        <f>RSI!A2503</f>
        <v>45649</v>
      </c>
      <c r="B2503" s="2">
        <f>RSI!B2503</f>
        <v>12.32</v>
      </c>
      <c r="C2503" s="2">
        <f>RSI!I2503</f>
        <v>62.211779799014579</v>
      </c>
      <c r="D2503" s="2">
        <f>MACD!E2503</f>
        <v>-0.16844395499759912</v>
      </c>
      <c r="E2503" s="2">
        <f>MACD!F2503</f>
        <v>-0.12065941190088865</v>
      </c>
      <c r="F2503" s="2">
        <f>'Moving Avg'!D2503</f>
        <v>12.1526</v>
      </c>
      <c r="G2503" s="2">
        <f>'Moving Avg'!F2503</f>
        <v>11.9314</v>
      </c>
      <c r="H2503" s="2">
        <f>'Moving Avg'!G2503</f>
        <v>11.937240000000001</v>
      </c>
      <c r="I2503" s="2">
        <f>'Moving Avg'!H2503</f>
        <v>12.41677999999999</v>
      </c>
      <c r="J2503" s="5" t="str">
        <f>OBV!F2503</f>
        <v>NEUTRAL</v>
      </c>
      <c r="K2503" s="5" t="str">
        <f>OBV!G2503</f>
        <v>NEUTRAL</v>
      </c>
      <c r="L2503" s="5" t="str">
        <f>OBV!H2503</f>
        <v>NEUTRAL</v>
      </c>
      <c r="M2503" s="7">
        <f t="shared" si="390"/>
        <v>25</v>
      </c>
      <c r="N2503" s="7">
        <f t="shared" si="391"/>
        <v>100</v>
      </c>
      <c r="O2503" s="7">
        <f t="shared" si="392"/>
        <v>0</v>
      </c>
      <c r="P2503" s="7">
        <f t="shared" si="393"/>
        <v>33</v>
      </c>
      <c r="Q2503" s="8">
        <f t="shared" si="394"/>
        <v>48.7</v>
      </c>
      <c r="R2503" s="8">
        <f t="shared" si="395"/>
        <v>33.25</v>
      </c>
      <c r="S2503" s="8">
        <f t="shared" si="396"/>
        <v>33.6</v>
      </c>
      <c r="T2503" s="8">
        <f t="shared" si="397"/>
        <v>39.5</v>
      </c>
      <c r="U2503" s="7">
        <f t="shared" si="398"/>
        <v>38.516666666666673</v>
      </c>
      <c r="V2503" s="7">
        <f t="shared" si="399"/>
        <v>38.762500000000003</v>
      </c>
    </row>
    <row r="2504" spans="1:22" ht="13.5" x14ac:dyDescent="0.25">
      <c r="A2504" s="3">
        <f>RSI!A2504</f>
        <v>45650</v>
      </c>
      <c r="B2504" s="2">
        <f>RSI!B2504</f>
        <v>12.204000000000001</v>
      </c>
      <c r="C2504" s="2">
        <f>RSI!I2504</f>
        <v>57.356224159913701</v>
      </c>
      <c r="D2504" s="2">
        <f>MACD!E2504</f>
        <v>-0.1708242320632305</v>
      </c>
      <c r="E2504" s="2">
        <f>MACD!F2504</f>
        <v>-0.13069237593335703</v>
      </c>
      <c r="F2504" s="2">
        <f>'Moving Avg'!D2504</f>
        <v>12.175599999999999</v>
      </c>
      <c r="G2504" s="2">
        <f>'Moving Avg'!F2504</f>
        <v>11.95205</v>
      </c>
      <c r="H2504" s="2">
        <f>'Moving Avg'!G2504</f>
        <v>11.928200000000002</v>
      </c>
      <c r="I2504" s="2">
        <f>'Moving Avg'!H2504</f>
        <v>12.426619999999989</v>
      </c>
      <c r="J2504" s="5" t="str">
        <f>OBV!F2504</f>
        <v>NEUTRAL</v>
      </c>
      <c r="K2504" s="5" t="str">
        <f>OBV!G2504</f>
        <v>NEUTRAL</v>
      </c>
      <c r="L2504" s="5" t="str">
        <f>OBV!H2504</f>
        <v>NEUTRAL</v>
      </c>
      <c r="M2504" s="7">
        <f t="shared" si="390"/>
        <v>25</v>
      </c>
      <c r="N2504" s="7">
        <f t="shared" si="391"/>
        <v>100</v>
      </c>
      <c r="O2504" s="7">
        <f t="shared" si="392"/>
        <v>0</v>
      </c>
      <c r="P2504" s="7">
        <f t="shared" si="393"/>
        <v>33</v>
      </c>
      <c r="Q2504" s="8">
        <f t="shared" si="394"/>
        <v>48.7</v>
      </c>
      <c r="R2504" s="8">
        <f t="shared" si="395"/>
        <v>33.25</v>
      </c>
      <c r="S2504" s="8">
        <f t="shared" si="396"/>
        <v>33.6</v>
      </c>
      <c r="T2504" s="8">
        <f t="shared" si="397"/>
        <v>39.5</v>
      </c>
      <c r="U2504" s="7">
        <f t="shared" si="398"/>
        <v>38.516666666666673</v>
      </c>
      <c r="V2504" s="7">
        <f t="shared" si="399"/>
        <v>38.762500000000003</v>
      </c>
    </row>
    <row r="2505" spans="1:22" ht="13.5" x14ac:dyDescent="0.25">
      <c r="A2505" s="3">
        <f>RSI!A2505</f>
        <v>45651</v>
      </c>
      <c r="B2505" s="2">
        <f>RSI!B2505</f>
        <v>12.32</v>
      </c>
      <c r="C2505" s="2">
        <f>RSI!I2505</f>
        <v>60.662631078537807</v>
      </c>
      <c r="D2505" s="2">
        <f>MACD!E2505</f>
        <v>-0.18411562598002718</v>
      </c>
      <c r="E2505" s="2">
        <f>MACD!F2505</f>
        <v>-0.14137702594269108</v>
      </c>
      <c r="F2505" s="2">
        <f>'Moving Avg'!D2505</f>
        <v>12.2218</v>
      </c>
      <c r="G2505" s="2">
        <f>'Moving Avg'!F2505</f>
        <v>11.9857</v>
      </c>
      <c r="H2505" s="2">
        <f>'Moving Avg'!G2505</f>
        <v>11.924740000000002</v>
      </c>
      <c r="I2505" s="2">
        <f>'Moving Avg'!H2505</f>
        <v>12.439029999999992</v>
      </c>
      <c r="J2505" s="5" t="str">
        <f>OBV!F2505</f>
        <v>NEUTRAL</v>
      </c>
      <c r="K2505" s="5" t="str">
        <f>OBV!G2505</f>
        <v>NEUTRAL</v>
      </c>
      <c r="L2505" s="5" t="str">
        <f>OBV!H2505</f>
        <v>NEUTRAL</v>
      </c>
      <c r="M2505" s="7">
        <f t="shared" si="390"/>
        <v>25</v>
      </c>
      <c r="N2505" s="7">
        <f t="shared" si="391"/>
        <v>100</v>
      </c>
      <c r="O2505" s="7">
        <f t="shared" si="392"/>
        <v>0</v>
      </c>
      <c r="P2505" s="7">
        <f t="shared" si="393"/>
        <v>33</v>
      </c>
      <c r="Q2505" s="8">
        <f t="shared" si="394"/>
        <v>48.7</v>
      </c>
      <c r="R2505" s="8">
        <f t="shared" si="395"/>
        <v>33.25</v>
      </c>
      <c r="S2505" s="8">
        <f t="shared" si="396"/>
        <v>33.6</v>
      </c>
      <c r="T2505" s="8">
        <f t="shared" si="397"/>
        <v>39.5</v>
      </c>
      <c r="U2505" s="7">
        <f t="shared" si="398"/>
        <v>38.516666666666673</v>
      </c>
      <c r="V2505" s="7">
        <f t="shared" si="399"/>
        <v>38.762500000000003</v>
      </c>
    </row>
    <row r="2506" spans="1:22" ht="13.5" x14ac:dyDescent="0.25">
      <c r="A2506" s="3">
        <f>RSI!A2506</f>
        <v>45652</v>
      </c>
      <c r="B2506" s="2">
        <f>RSI!B2506</f>
        <v>12.281000000000001</v>
      </c>
      <c r="C2506" s="2">
        <f>RSI!I2506</f>
        <v>59.006139797584915</v>
      </c>
      <c r="D2506" s="2">
        <f>MACD!E2506</f>
        <v>-0.19297793601763047</v>
      </c>
      <c r="E2506" s="2">
        <f>MACD!F2506</f>
        <v>-0.15169720795767896</v>
      </c>
      <c r="F2506" s="2">
        <f>'Moving Avg'!D2506</f>
        <v>12.258199999999999</v>
      </c>
      <c r="G2506" s="2">
        <f>'Moving Avg'!F2506</f>
        <v>12.0174</v>
      </c>
      <c r="H2506" s="2">
        <f>'Moving Avg'!G2506</f>
        <v>11.93126</v>
      </c>
      <c r="I2506" s="2">
        <f>'Moving Avg'!H2506</f>
        <v>12.451069999999991</v>
      </c>
      <c r="J2506" s="5" t="str">
        <f>OBV!F2506</f>
        <v>NEUTRAL</v>
      </c>
      <c r="K2506" s="5" t="str">
        <f>OBV!G2506</f>
        <v>NEUTRAL</v>
      </c>
      <c r="L2506" s="5" t="str">
        <f>OBV!H2506</f>
        <v>NEUTRAL</v>
      </c>
      <c r="M2506" s="7">
        <f t="shared" si="390"/>
        <v>25</v>
      </c>
      <c r="N2506" s="7">
        <f t="shared" si="391"/>
        <v>100</v>
      </c>
      <c r="O2506" s="7">
        <f t="shared" si="392"/>
        <v>0</v>
      </c>
      <c r="P2506" s="7">
        <f t="shared" si="393"/>
        <v>33</v>
      </c>
      <c r="Q2506" s="8">
        <f t="shared" si="394"/>
        <v>48.7</v>
      </c>
      <c r="R2506" s="8">
        <f t="shared" si="395"/>
        <v>33.25</v>
      </c>
      <c r="S2506" s="8">
        <f t="shared" si="396"/>
        <v>33.6</v>
      </c>
      <c r="T2506" s="8">
        <f t="shared" si="397"/>
        <v>39.5</v>
      </c>
      <c r="U2506" s="7">
        <f t="shared" si="398"/>
        <v>38.516666666666673</v>
      </c>
      <c r="V2506" s="7">
        <f t="shared" si="399"/>
        <v>38.762500000000003</v>
      </c>
    </row>
    <row r="2507" spans="1:22" ht="13.5" x14ac:dyDescent="0.25">
      <c r="A2507" s="3">
        <f>RSI!A2507</f>
        <v>45653</v>
      </c>
      <c r="B2507" s="2">
        <f>RSI!B2507</f>
        <v>12.204000000000001</v>
      </c>
      <c r="C2507" s="2">
        <f>RSI!I2507</f>
        <v>55.768224165484867</v>
      </c>
      <c r="D2507" s="2">
        <f>MACD!E2507</f>
        <v>-0.16967657851412632</v>
      </c>
      <c r="E2507" s="2">
        <f>MACD!F2507</f>
        <v>-0.15529308206896844</v>
      </c>
      <c r="F2507" s="2">
        <f>'Moving Avg'!D2507</f>
        <v>12.2658</v>
      </c>
      <c r="G2507" s="2">
        <f>'Moving Avg'!F2507</f>
        <v>12.027950000000001</v>
      </c>
      <c r="H2507" s="2">
        <f>'Moving Avg'!G2507</f>
        <v>11.9274</v>
      </c>
      <c r="I2507" s="2">
        <f>'Moving Avg'!H2507</f>
        <v>12.462279999999991</v>
      </c>
      <c r="J2507" s="5" t="str">
        <f>OBV!F2507</f>
        <v>NEUTRAL</v>
      </c>
      <c r="K2507" s="5" t="str">
        <f>OBV!G2507</f>
        <v>NEUTRAL</v>
      </c>
      <c r="L2507" s="5" t="str">
        <f>OBV!H2507</f>
        <v>NEUTRAL</v>
      </c>
      <c r="M2507" s="7">
        <f t="shared" si="390"/>
        <v>25</v>
      </c>
      <c r="N2507" s="7">
        <f t="shared" si="391"/>
        <v>45</v>
      </c>
      <c r="O2507" s="7">
        <f t="shared" si="392"/>
        <v>0</v>
      </c>
      <c r="P2507" s="7">
        <f t="shared" si="393"/>
        <v>33</v>
      </c>
      <c r="Q2507" s="8">
        <f t="shared" si="394"/>
        <v>29.45</v>
      </c>
      <c r="R2507" s="8">
        <f t="shared" si="395"/>
        <v>22.25</v>
      </c>
      <c r="S2507" s="8">
        <f t="shared" si="396"/>
        <v>25.35</v>
      </c>
      <c r="T2507" s="8">
        <f t="shared" si="397"/>
        <v>25.75</v>
      </c>
      <c r="U2507" s="7">
        <f t="shared" si="398"/>
        <v>25.683333333333337</v>
      </c>
      <c r="V2507" s="7">
        <f t="shared" si="399"/>
        <v>25.700000000000003</v>
      </c>
    </row>
    <row r="2508" spans="1:22" ht="13.5" x14ac:dyDescent="0.25">
      <c r="A2508" s="3">
        <f>RSI!A2508</f>
        <v>45656</v>
      </c>
      <c r="B2508" s="2">
        <f>RSI!B2508</f>
        <v>12.204000000000001</v>
      </c>
      <c r="C2508" s="2">
        <f>RSI!I2508</f>
        <v>55.768224165484867</v>
      </c>
      <c r="D2508" s="2">
        <f>MACD!E2508</f>
        <v>-0.18183447131321451</v>
      </c>
      <c r="E2508" s="2">
        <f>MACD!F2508</f>
        <v>-0.16060135991781765</v>
      </c>
      <c r="F2508" s="2">
        <f>'Moving Avg'!D2508</f>
        <v>12.242599999999999</v>
      </c>
      <c r="G2508" s="2">
        <f>'Moving Avg'!F2508</f>
        <v>12.042350000000003</v>
      </c>
      <c r="H2508" s="2">
        <f>'Moving Avg'!G2508</f>
        <v>11.923539999999997</v>
      </c>
      <c r="I2508" s="2">
        <f>'Moving Avg'!H2508</f>
        <v>12.473489999999993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  <c r="M2508" s="7">
        <f t="shared" si="390"/>
        <v>25</v>
      </c>
      <c r="N2508" s="7">
        <f t="shared" si="391"/>
        <v>100</v>
      </c>
      <c r="O2508" s="7">
        <f t="shared" si="392"/>
        <v>0</v>
      </c>
      <c r="P2508" s="7">
        <f t="shared" si="393"/>
        <v>33</v>
      </c>
      <c r="Q2508" s="8">
        <f t="shared" si="394"/>
        <v>48.7</v>
      </c>
      <c r="R2508" s="8">
        <f t="shared" si="395"/>
        <v>33.25</v>
      </c>
      <c r="S2508" s="8">
        <f t="shared" si="396"/>
        <v>33.6</v>
      </c>
      <c r="T2508" s="8">
        <f t="shared" si="397"/>
        <v>39.5</v>
      </c>
      <c r="U2508" s="7">
        <f t="shared" si="398"/>
        <v>38.516666666666673</v>
      </c>
      <c r="V2508" s="7">
        <f t="shared" si="399"/>
        <v>38.762500000000003</v>
      </c>
    </row>
    <row r="2509" spans="1:22" ht="13.5" x14ac:dyDescent="0.25">
      <c r="A2509" s="3">
        <f>RSI!A2509</f>
        <v>45657</v>
      </c>
      <c r="B2509" s="2">
        <f>RSI!B2509</f>
        <v>12.003</v>
      </c>
      <c r="C2509" s="2">
        <f>RSI!I2509</f>
        <v>47.823412820695019</v>
      </c>
      <c r="D2509" s="2">
        <f>MACD!E2509</f>
        <v>-0.14565237055679425</v>
      </c>
      <c r="E2509" s="2">
        <f>MACD!F2509</f>
        <v>-0.157611562045613</v>
      </c>
      <c r="F2509" s="2">
        <f>'Moving Avg'!D2509</f>
        <v>12.202400000000001</v>
      </c>
      <c r="G2509" s="2">
        <f>'Moving Avg'!F2509</f>
        <v>12.046700000000001</v>
      </c>
      <c r="H2509" s="2">
        <f>'Moving Avg'!G2509</f>
        <v>11.916059999999998</v>
      </c>
      <c r="I2509" s="2">
        <f>'Moving Avg'!H2509</f>
        <v>12.482544999999991</v>
      </c>
      <c r="J2509" s="5" t="str">
        <f>OBV!F2509</f>
        <v>BEARISH</v>
      </c>
      <c r="K2509" s="5" t="str">
        <f>OBV!G2509</f>
        <v>NEUTRAL</v>
      </c>
      <c r="L2509" s="5" t="str">
        <f>OBV!H2509</f>
        <v>CONFIRMED BEARISH</v>
      </c>
      <c r="M2509" s="7">
        <f t="shared" si="390"/>
        <v>25</v>
      </c>
      <c r="N2509" s="7">
        <f t="shared" si="391"/>
        <v>0</v>
      </c>
      <c r="O2509" s="7">
        <f t="shared" si="392"/>
        <v>0</v>
      </c>
      <c r="P2509" s="7">
        <f t="shared" si="393"/>
        <v>16.5</v>
      </c>
      <c r="Q2509" s="8">
        <f t="shared" si="394"/>
        <v>11.225</v>
      </c>
      <c r="R2509" s="8">
        <f t="shared" si="395"/>
        <v>9.125</v>
      </c>
      <c r="S2509" s="8">
        <f t="shared" si="396"/>
        <v>11.175000000000001</v>
      </c>
      <c r="T2509" s="8">
        <f t="shared" si="397"/>
        <v>10.375</v>
      </c>
      <c r="U2509" s="7">
        <f t="shared" si="398"/>
        <v>10.508333333333335</v>
      </c>
      <c r="V2509" s="7">
        <f t="shared" si="399"/>
        <v>10.475000000000001</v>
      </c>
    </row>
    <row r="2510" spans="1:22" ht="13.5" x14ac:dyDescent="0.25">
      <c r="A2510" s="3">
        <f>RSI!A2510</f>
        <v>45659</v>
      </c>
      <c r="B2510" s="2">
        <f>RSI!B2510</f>
        <v>12.252000000000001</v>
      </c>
      <c r="C2510" s="2">
        <f>RSI!I2510</f>
        <v>56.15624263869428</v>
      </c>
      <c r="D2510" s="2">
        <f>MACD!E2510</f>
        <v>-0.13310910220852357</v>
      </c>
      <c r="E2510" s="2">
        <f>MACD!F2510</f>
        <v>-0.15271107007819512</v>
      </c>
      <c r="F2510" s="2">
        <f>'Moving Avg'!D2510</f>
        <v>12.188800000000001</v>
      </c>
      <c r="G2510" s="2">
        <f>'Moving Avg'!F2510</f>
        <v>12.064000000000002</v>
      </c>
      <c r="H2510" s="2">
        <f>'Moving Avg'!G2510</f>
        <v>11.915099999999995</v>
      </c>
      <c r="I2510" s="2">
        <f>'Moving Avg'!H2510</f>
        <v>12.493994999999991</v>
      </c>
      <c r="J2510" s="5" t="str">
        <f>OBV!F2510</f>
        <v>BULLISH</v>
      </c>
      <c r="K2510" s="5" t="str">
        <f>OBV!G2510</f>
        <v>NEUTRAL</v>
      </c>
      <c r="L2510" s="5" t="str">
        <f>OBV!H2510</f>
        <v>BULLISH DIVERGENCE</v>
      </c>
      <c r="M2510" s="7">
        <f t="shared" si="390"/>
        <v>25</v>
      </c>
      <c r="N2510" s="7">
        <f t="shared" si="391"/>
        <v>0</v>
      </c>
      <c r="O2510" s="7">
        <f t="shared" si="392"/>
        <v>0</v>
      </c>
      <c r="P2510" s="7">
        <f t="shared" si="393"/>
        <v>66.5</v>
      </c>
      <c r="Q2510" s="8">
        <f t="shared" si="394"/>
        <v>18.725000000000001</v>
      </c>
      <c r="R2510" s="8">
        <f t="shared" si="395"/>
        <v>21.625</v>
      </c>
      <c r="S2510" s="8">
        <f t="shared" si="396"/>
        <v>33.674999999999997</v>
      </c>
      <c r="T2510" s="8">
        <f t="shared" si="397"/>
        <v>22.875</v>
      </c>
      <c r="U2510" s="7">
        <f t="shared" si="398"/>
        <v>24.675000000000001</v>
      </c>
      <c r="V2510" s="7">
        <f t="shared" si="399"/>
        <v>24.225000000000001</v>
      </c>
    </row>
    <row r="2511" spans="1:22" ht="13.5" x14ac:dyDescent="0.25">
      <c r="A2511" s="3">
        <f>RSI!A2511</f>
        <v>45660</v>
      </c>
      <c r="B2511" s="2">
        <f>RSI!B2511</f>
        <v>12.243</v>
      </c>
      <c r="C2511" s="2">
        <f>RSI!I2511</f>
        <v>55.809305091274545</v>
      </c>
      <c r="D2511" s="2">
        <f>MACD!E2511</f>
        <v>-0.1214172640187563</v>
      </c>
      <c r="E2511" s="2">
        <f>MACD!F2511</f>
        <v>-0.14645230886630736</v>
      </c>
      <c r="F2511" s="2">
        <f>'Moving Avg'!D2511</f>
        <v>12.1812</v>
      </c>
      <c r="G2511" s="2">
        <f>'Moving Avg'!F2511</f>
        <v>12.081800000000001</v>
      </c>
      <c r="H2511" s="2">
        <f>'Moving Avg'!G2511</f>
        <v>11.915879999999998</v>
      </c>
      <c r="I2511" s="2">
        <f>'Moving Avg'!H2511</f>
        <v>12.505399999999991</v>
      </c>
      <c r="J2511" s="5" t="str">
        <f>OBV!F2511</f>
        <v>BEARISH</v>
      </c>
      <c r="K2511" s="5" t="str">
        <f>OBV!G2511</f>
        <v>NEUTRAL</v>
      </c>
      <c r="L2511" s="5" t="str">
        <f>OBV!H2511</f>
        <v>CONFIRMED BEARISH</v>
      </c>
      <c r="M2511" s="7">
        <f t="shared" si="390"/>
        <v>25</v>
      </c>
      <c r="N2511" s="7">
        <f t="shared" si="391"/>
        <v>0</v>
      </c>
      <c r="O2511" s="7">
        <f t="shared" si="392"/>
        <v>0</v>
      </c>
      <c r="P2511" s="7">
        <f t="shared" si="393"/>
        <v>16.5</v>
      </c>
      <c r="Q2511" s="8">
        <f t="shared" si="394"/>
        <v>11.225</v>
      </c>
      <c r="R2511" s="8">
        <f t="shared" si="395"/>
        <v>9.125</v>
      </c>
      <c r="S2511" s="8">
        <f t="shared" si="396"/>
        <v>11.175000000000001</v>
      </c>
      <c r="T2511" s="8">
        <f t="shared" si="397"/>
        <v>10.375</v>
      </c>
      <c r="U2511" s="7">
        <f t="shared" si="398"/>
        <v>10.508333333333335</v>
      </c>
      <c r="V2511" s="7">
        <f t="shared" si="399"/>
        <v>10.475000000000001</v>
      </c>
    </row>
    <row r="2512" spans="1:22" ht="13.5" x14ac:dyDescent="0.25">
      <c r="A2512" s="3">
        <f>RSI!A2512</f>
        <v>45663</v>
      </c>
      <c r="B2512" s="2">
        <f>RSI!B2512</f>
        <v>12.233000000000001</v>
      </c>
      <c r="C2512" s="2">
        <f>RSI!I2512</f>
        <v>55.399758507417054</v>
      </c>
      <c r="D2512" s="2">
        <f>MACD!E2512</f>
        <v>-0.10146591200091848</v>
      </c>
      <c r="E2512" s="2">
        <f>MACD!F2512</f>
        <v>-0.13745502949322957</v>
      </c>
      <c r="F2512" s="2">
        <f>'Moving Avg'!D2512</f>
        <v>12.187000000000001</v>
      </c>
      <c r="G2512" s="2">
        <f>'Moving Avg'!F2512</f>
        <v>12.102450000000001</v>
      </c>
      <c r="H2512" s="2">
        <f>'Moving Avg'!G2512</f>
        <v>11.916839999999995</v>
      </c>
      <c r="I2512" s="2">
        <f>'Moving Avg'!H2512</f>
        <v>12.516709999999991</v>
      </c>
      <c r="J2512" s="5" t="str">
        <f>OBV!F2512</f>
        <v>BEARISH</v>
      </c>
      <c r="K2512" s="5" t="str">
        <f>OBV!G2512</f>
        <v>NEUTRAL</v>
      </c>
      <c r="L2512" s="5" t="str">
        <f>OBV!H2512</f>
        <v>BEARISH DIVERGENCE</v>
      </c>
      <c r="M2512" s="7">
        <f t="shared" si="390"/>
        <v>25</v>
      </c>
      <c r="N2512" s="7">
        <f t="shared" si="391"/>
        <v>0</v>
      </c>
      <c r="O2512" s="7">
        <f t="shared" si="392"/>
        <v>0</v>
      </c>
      <c r="P2512" s="7">
        <f t="shared" si="393"/>
        <v>16.5</v>
      </c>
      <c r="Q2512" s="8">
        <f t="shared" si="394"/>
        <v>11.225</v>
      </c>
      <c r="R2512" s="8">
        <f t="shared" si="395"/>
        <v>9.125</v>
      </c>
      <c r="S2512" s="8">
        <f t="shared" si="396"/>
        <v>11.175000000000001</v>
      </c>
      <c r="T2512" s="8">
        <f t="shared" si="397"/>
        <v>10.375</v>
      </c>
      <c r="U2512" s="7">
        <f t="shared" si="398"/>
        <v>10.508333333333335</v>
      </c>
      <c r="V2512" s="7">
        <f t="shared" si="399"/>
        <v>10.475000000000001</v>
      </c>
    </row>
    <row r="2513" spans="1:22" ht="13.5" x14ac:dyDescent="0.25">
      <c r="A2513" s="3">
        <f>RSI!A2513</f>
        <v>45664</v>
      </c>
      <c r="B2513" s="2">
        <f>RSI!B2513</f>
        <v>12.224</v>
      </c>
      <c r="C2513" s="2">
        <f>RSI!I2513</f>
        <v>55.008509039889162</v>
      </c>
      <c r="D2513" s="2">
        <f>MACD!E2513</f>
        <v>-6.1082762562431725E-2</v>
      </c>
      <c r="E2513" s="2">
        <f>MACD!F2513</f>
        <v>-0.12218057610707002</v>
      </c>
      <c r="F2513" s="2">
        <f>'Moving Avg'!D2513</f>
        <v>12.191000000000003</v>
      </c>
      <c r="G2513" s="2">
        <f>'Moving Avg'!F2513</f>
        <v>12.129850000000001</v>
      </c>
      <c r="H2513" s="2">
        <f>'Moving Avg'!G2513</f>
        <v>11.917999999999997</v>
      </c>
      <c r="I2513" s="2">
        <f>'Moving Avg'!H2513</f>
        <v>12.527974999999991</v>
      </c>
      <c r="J2513" s="5" t="str">
        <f>OBV!F2513</f>
        <v>BEARISH</v>
      </c>
      <c r="K2513" s="5" t="str">
        <f>OBV!G2513</f>
        <v>NEUTRAL</v>
      </c>
      <c r="L2513" s="5" t="str">
        <f>OBV!H2513</f>
        <v>BEARISH DIVERGENCE</v>
      </c>
      <c r="M2513" s="7">
        <f t="shared" si="390"/>
        <v>25</v>
      </c>
      <c r="N2513" s="7">
        <f t="shared" si="391"/>
        <v>0</v>
      </c>
      <c r="O2513" s="7">
        <f t="shared" si="392"/>
        <v>0</v>
      </c>
      <c r="P2513" s="7">
        <f t="shared" si="393"/>
        <v>16.5</v>
      </c>
      <c r="Q2513" s="8">
        <f t="shared" si="394"/>
        <v>11.225</v>
      </c>
      <c r="R2513" s="8">
        <f t="shared" si="395"/>
        <v>9.125</v>
      </c>
      <c r="S2513" s="8">
        <f t="shared" si="396"/>
        <v>11.175000000000001</v>
      </c>
      <c r="T2513" s="8">
        <f t="shared" si="397"/>
        <v>10.375</v>
      </c>
      <c r="U2513" s="7">
        <f t="shared" si="398"/>
        <v>10.508333333333335</v>
      </c>
      <c r="V2513" s="7">
        <f t="shared" si="399"/>
        <v>10.475000000000001</v>
      </c>
    </row>
    <row r="2514" spans="1:22" ht="13.5" x14ac:dyDescent="0.25">
      <c r="A2514" s="3">
        <f>RSI!A2514</f>
        <v>45665</v>
      </c>
      <c r="B2514" s="2">
        <f>RSI!B2514</f>
        <v>12.022</v>
      </c>
      <c r="C2514" s="2">
        <f>RSI!I2514</f>
        <v>46.987614151439722</v>
      </c>
      <c r="D2514" s="2">
        <f>MACD!E2514</f>
        <v>-3.0536616847806286E-2</v>
      </c>
      <c r="E2514" s="2">
        <f>MACD!F2514</f>
        <v>-0.10385178425521728</v>
      </c>
      <c r="F2514" s="2">
        <f>'Moving Avg'!D2514</f>
        <v>12.194799999999999</v>
      </c>
      <c r="G2514" s="2">
        <f>'Moving Avg'!F2514</f>
        <v>12.135650000000002</v>
      </c>
      <c r="H2514" s="2">
        <f>'Moving Avg'!G2514</f>
        <v>11.919919999999999</v>
      </c>
      <c r="I2514" s="2">
        <f>'Moving Avg'!H2514</f>
        <v>12.537124999999989</v>
      </c>
      <c r="J2514" s="5" t="str">
        <f>OBV!F2514</f>
        <v>BEARISH</v>
      </c>
      <c r="K2514" s="5" t="str">
        <f>OBV!G2514</f>
        <v>NEUTRAL</v>
      </c>
      <c r="L2514" s="5" t="str">
        <f>OBV!H2514</f>
        <v>BEARISH DIVERGENCE</v>
      </c>
      <c r="M2514" s="7">
        <f t="shared" si="390"/>
        <v>25</v>
      </c>
      <c r="N2514" s="7">
        <f t="shared" si="391"/>
        <v>0</v>
      </c>
      <c r="O2514" s="7">
        <f t="shared" si="392"/>
        <v>0</v>
      </c>
      <c r="P2514" s="7">
        <f t="shared" si="393"/>
        <v>16.5</v>
      </c>
      <c r="Q2514" s="8">
        <f t="shared" si="394"/>
        <v>11.225</v>
      </c>
      <c r="R2514" s="8">
        <f t="shared" si="395"/>
        <v>9.125</v>
      </c>
      <c r="S2514" s="8">
        <f t="shared" si="396"/>
        <v>11.175000000000001</v>
      </c>
      <c r="T2514" s="8">
        <f t="shared" si="397"/>
        <v>10.375</v>
      </c>
      <c r="U2514" s="7">
        <f t="shared" si="398"/>
        <v>10.508333333333335</v>
      </c>
      <c r="V2514" s="7">
        <f t="shared" si="399"/>
        <v>10.475000000000001</v>
      </c>
    </row>
    <row r="2515" spans="1:22" ht="13.5" x14ac:dyDescent="0.25">
      <c r="A2515" s="3">
        <f>RSI!A2515</f>
        <v>45666</v>
      </c>
      <c r="B2515" s="2">
        <f>RSI!B2515</f>
        <v>12.108000000000001</v>
      </c>
      <c r="C2515" s="2">
        <f>RSI!I2515</f>
        <v>50.309595920601957</v>
      </c>
      <c r="D2515" s="2">
        <f>MACD!E2515</f>
        <v>7.2934017815775576E-3</v>
      </c>
      <c r="E2515" s="2">
        <f>MACD!F2515</f>
        <v>-8.1622747047858324E-2</v>
      </c>
      <c r="F2515" s="2">
        <f>'Moving Avg'!D2515</f>
        <v>12.166</v>
      </c>
      <c r="G2515" s="2">
        <f>'Moving Avg'!F2515</f>
        <v>12.146200000000002</v>
      </c>
      <c r="H2515" s="2">
        <f>'Moving Avg'!G2515</f>
        <v>11.92376</v>
      </c>
      <c r="I2515" s="2">
        <f>'Moving Avg'!H2515</f>
        <v>12.548434999999989</v>
      </c>
      <c r="J2515" s="5" t="str">
        <f>OBV!F2515</f>
        <v>BEARISH</v>
      </c>
      <c r="K2515" s="5" t="str">
        <f>OBV!G2515</f>
        <v>NEUTRAL</v>
      </c>
      <c r="L2515" s="5" t="str">
        <f>OBV!H2515</f>
        <v>CONFIRMED BEARISH</v>
      </c>
      <c r="M2515" s="7">
        <f t="shared" si="390"/>
        <v>25</v>
      </c>
      <c r="N2515" s="7">
        <f t="shared" si="391"/>
        <v>0</v>
      </c>
      <c r="O2515" s="7">
        <f t="shared" si="392"/>
        <v>0</v>
      </c>
      <c r="P2515" s="7">
        <f t="shared" si="393"/>
        <v>16.5</v>
      </c>
      <c r="Q2515" s="8">
        <f t="shared" si="394"/>
        <v>11.225</v>
      </c>
      <c r="R2515" s="8">
        <f t="shared" si="395"/>
        <v>9.125</v>
      </c>
      <c r="S2515" s="8">
        <f t="shared" si="396"/>
        <v>11.175000000000001</v>
      </c>
      <c r="T2515" s="8">
        <f t="shared" si="397"/>
        <v>10.375</v>
      </c>
      <c r="U2515" s="7">
        <f t="shared" si="398"/>
        <v>10.508333333333335</v>
      </c>
      <c r="V2515" s="7">
        <f t="shared" si="399"/>
        <v>10.475000000000001</v>
      </c>
    </row>
    <row r="2516" spans="1:22" ht="13.5" x14ac:dyDescent="0.25">
      <c r="A2516" s="3">
        <f>RSI!A2516</f>
        <v>45667</v>
      </c>
      <c r="B2516" s="2">
        <f>RSI!B2516</f>
        <v>12.233000000000001</v>
      </c>
      <c r="C2516" s="2">
        <f>RSI!I2516</f>
        <v>54.748252033919179</v>
      </c>
      <c r="D2516" s="2">
        <f>MACD!E2516</f>
        <v>2.4005884733014682E-2</v>
      </c>
      <c r="E2516" s="2">
        <f>MACD!F2516</f>
        <v>-6.0497020691683723E-2</v>
      </c>
      <c r="F2516" s="2">
        <f>'Moving Avg'!D2516</f>
        <v>12.164000000000001</v>
      </c>
      <c r="G2516" s="2">
        <f>'Moving Avg'!F2516</f>
        <v>12.162550000000001</v>
      </c>
      <c r="H2516" s="2">
        <f>'Moving Avg'!G2516</f>
        <v>11.930299999999997</v>
      </c>
      <c r="I2516" s="2">
        <f>'Moving Avg'!H2516</f>
        <v>12.55850499999999</v>
      </c>
      <c r="J2516" s="5" t="str">
        <f>OBV!F2516</f>
        <v>BEARISH</v>
      </c>
      <c r="K2516" s="5" t="str">
        <f>OBV!G2516</f>
        <v>NEUTRAL</v>
      </c>
      <c r="L2516" s="5" t="str">
        <f>OBV!H2516</f>
        <v>CONFIRMED BEARISH</v>
      </c>
      <c r="M2516" s="7">
        <f t="shared" si="390"/>
        <v>25</v>
      </c>
      <c r="N2516" s="7">
        <f t="shared" si="391"/>
        <v>0</v>
      </c>
      <c r="O2516" s="7">
        <f t="shared" si="392"/>
        <v>0</v>
      </c>
      <c r="P2516" s="7">
        <f t="shared" si="393"/>
        <v>16.5</v>
      </c>
      <c r="Q2516" s="8">
        <f t="shared" si="394"/>
        <v>11.225</v>
      </c>
      <c r="R2516" s="8">
        <f t="shared" si="395"/>
        <v>9.125</v>
      </c>
      <c r="S2516" s="8">
        <f t="shared" si="396"/>
        <v>11.175000000000001</v>
      </c>
      <c r="T2516" s="8">
        <f t="shared" si="397"/>
        <v>10.375</v>
      </c>
      <c r="U2516" s="7">
        <f t="shared" si="398"/>
        <v>10.508333333333335</v>
      </c>
      <c r="V2516" s="7">
        <f t="shared" si="399"/>
        <v>10.475000000000001</v>
      </c>
    </row>
    <row r="2517" spans="1:22" ht="13.5" x14ac:dyDescent="0.25">
      <c r="A2517" s="3">
        <f>RSI!A2517</f>
        <v>45670</v>
      </c>
      <c r="B2517" s="2">
        <f>RSI!B2517</f>
        <v>12.233000000000001</v>
      </c>
      <c r="C2517" s="2">
        <f>RSI!I2517</f>
        <v>54.748252033919179</v>
      </c>
      <c r="D2517" s="2">
        <f>MACD!E2517</f>
        <v>2.5526993772082562E-2</v>
      </c>
      <c r="E2517" s="2">
        <f>MACD!F2517</f>
        <v>-4.3292217798930471E-2</v>
      </c>
      <c r="F2517" s="2">
        <f>'Moving Avg'!D2517</f>
        <v>12.164000000000001</v>
      </c>
      <c r="G2517" s="2">
        <f>'Moving Avg'!F2517</f>
        <v>12.170250000000001</v>
      </c>
      <c r="H2517" s="2">
        <f>'Moving Avg'!G2517</f>
        <v>11.932979999999997</v>
      </c>
      <c r="I2517" s="2">
        <f>'Moving Avg'!H2517</f>
        <v>12.568574999999989</v>
      </c>
      <c r="J2517" s="5" t="str">
        <f>OBV!F2517</f>
        <v>BEARISH</v>
      </c>
      <c r="K2517" s="5" t="str">
        <f>OBV!G2517</f>
        <v>NEUTRAL</v>
      </c>
      <c r="L2517" s="5" t="str">
        <f>OBV!H2517</f>
        <v>NEUTRAL</v>
      </c>
      <c r="M2517" s="7">
        <f t="shared" si="390"/>
        <v>25</v>
      </c>
      <c r="N2517" s="7">
        <f t="shared" si="391"/>
        <v>0</v>
      </c>
      <c r="O2517" s="7">
        <f t="shared" si="392"/>
        <v>0</v>
      </c>
      <c r="P2517" s="7">
        <f t="shared" si="393"/>
        <v>16.5</v>
      </c>
      <c r="Q2517" s="8">
        <f t="shared" si="394"/>
        <v>11.225</v>
      </c>
      <c r="R2517" s="8">
        <f t="shared" si="395"/>
        <v>9.125</v>
      </c>
      <c r="S2517" s="8">
        <f t="shared" si="396"/>
        <v>11.175000000000001</v>
      </c>
      <c r="T2517" s="8">
        <f t="shared" si="397"/>
        <v>10.375</v>
      </c>
      <c r="U2517" s="7">
        <f t="shared" si="398"/>
        <v>10.508333333333335</v>
      </c>
      <c r="V2517" s="7">
        <f t="shared" si="399"/>
        <v>10.475000000000001</v>
      </c>
    </row>
    <row r="2518" spans="1:22" ht="13.5" x14ac:dyDescent="0.25">
      <c r="A2518" s="3">
        <f>RSI!A2518</f>
        <v>45671</v>
      </c>
      <c r="B2518" s="2">
        <f>RSI!B2518</f>
        <v>12.233000000000001</v>
      </c>
      <c r="C2518" s="2">
        <f>RSI!I2518</f>
        <v>54.748252033919186</v>
      </c>
      <c r="D2518" s="2">
        <f>MACD!E2518</f>
        <v>2.6097355625800844E-2</v>
      </c>
      <c r="E2518" s="2">
        <f>MACD!F2518</f>
        <v>-2.9414303113984207E-2</v>
      </c>
      <c r="F2518" s="2">
        <f>'Moving Avg'!D2518</f>
        <v>12.165800000000001</v>
      </c>
      <c r="G2518" s="2">
        <f>'Moving Avg'!F2518</f>
        <v>12.188000000000002</v>
      </c>
      <c r="H2518" s="2">
        <f>'Moving Avg'!G2518</f>
        <v>11.941999999999997</v>
      </c>
      <c r="I2518" s="2">
        <f>'Moving Avg'!H2518</f>
        <v>12.578644999999987</v>
      </c>
      <c r="J2518" s="5" t="str">
        <f>OBV!F2518</f>
        <v>BULLISH</v>
      </c>
      <c r="K2518" s="5" t="str">
        <f>OBV!G2518</f>
        <v>NEUTRAL</v>
      </c>
      <c r="L2518" s="5" t="str">
        <f>OBV!H2518</f>
        <v>CONFIRMED BULLISH</v>
      </c>
      <c r="M2518" s="7">
        <f t="shared" si="390"/>
        <v>25</v>
      </c>
      <c r="N2518" s="7">
        <f t="shared" si="391"/>
        <v>0</v>
      </c>
      <c r="O2518" s="7">
        <f t="shared" si="392"/>
        <v>0</v>
      </c>
      <c r="P2518" s="7">
        <f t="shared" si="393"/>
        <v>83.5</v>
      </c>
      <c r="Q2518" s="8">
        <f t="shared" si="394"/>
        <v>21.274999999999999</v>
      </c>
      <c r="R2518" s="8">
        <f t="shared" si="395"/>
        <v>25.875</v>
      </c>
      <c r="S2518" s="8">
        <f t="shared" si="396"/>
        <v>41.325000000000003</v>
      </c>
      <c r="T2518" s="8">
        <f t="shared" si="397"/>
        <v>27.125</v>
      </c>
      <c r="U2518" s="7">
        <f t="shared" si="398"/>
        <v>29.491666666666664</v>
      </c>
      <c r="V2518" s="7">
        <f t="shared" si="399"/>
        <v>28.9</v>
      </c>
    </row>
    <row r="2519" spans="1:22" ht="13.5" x14ac:dyDescent="0.25">
      <c r="A2519" s="3">
        <f>RSI!A2519</f>
        <v>45672</v>
      </c>
      <c r="B2519" s="2">
        <f>RSI!B2519</f>
        <v>12.233000000000001</v>
      </c>
      <c r="C2519" s="2">
        <f>RSI!I2519</f>
        <v>54.748252033919201</v>
      </c>
      <c r="D2519" s="2">
        <f>MACD!E2519</f>
        <v>-5.006746689671715E-3</v>
      </c>
      <c r="E2519" s="2">
        <f>MACD!F2519</f>
        <v>-2.453279182912171E-2</v>
      </c>
      <c r="F2519" s="2">
        <f>'Moving Avg'!D2519</f>
        <v>12.208000000000002</v>
      </c>
      <c r="G2519" s="2">
        <f>'Moving Avg'!F2519</f>
        <v>12.195200000000002</v>
      </c>
      <c r="H2519" s="2">
        <f>'Moving Avg'!G2519</f>
        <v>11.946799999999994</v>
      </c>
      <c r="I2519" s="2">
        <f>'Moving Avg'!H2519</f>
        <v>12.590534999999988</v>
      </c>
      <c r="J2519" s="5" t="str">
        <f>OBV!F2519</f>
        <v>BULLISH</v>
      </c>
      <c r="K2519" s="5" t="str">
        <f>OBV!G2519</f>
        <v>NEUTRAL</v>
      </c>
      <c r="L2519" s="5" t="str">
        <f>OBV!H2519</f>
        <v>CONFIRMED BULLISH</v>
      </c>
      <c r="M2519" s="7">
        <f t="shared" si="390"/>
        <v>25</v>
      </c>
      <c r="N2519" s="7">
        <f t="shared" si="391"/>
        <v>0</v>
      </c>
      <c r="O2519" s="7">
        <f t="shared" si="392"/>
        <v>0</v>
      </c>
      <c r="P2519" s="7">
        <f t="shared" si="393"/>
        <v>83.5</v>
      </c>
      <c r="Q2519" s="8">
        <f t="shared" si="394"/>
        <v>21.274999999999999</v>
      </c>
      <c r="R2519" s="8">
        <f t="shared" si="395"/>
        <v>25.875</v>
      </c>
      <c r="S2519" s="8">
        <f t="shared" si="396"/>
        <v>41.325000000000003</v>
      </c>
      <c r="T2519" s="8">
        <f t="shared" si="397"/>
        <v>27.125</v>
      </c>
      <c r="U2519" s="7">
        <f t="shared" si="398"/>
        <v>29.491666666666664</v>
      </c>
      <c r="V2519" s="7">
        <f t="shared" si="399"/>
        <v>28.9</v>
      </c>
    </row>
    <row r="2520" spans="1:22" ht="13.5" x14ac:dyDescent="0.25">
      <c r="A2520" s="3">
        <f>RSI!A2520</f>
        <v>45673</v>
      </c>
      <c r="B2520" s="2">
        <f>RSI!B2520</f>
        <v>12.204000000000001</v>
      </c>
      <c r="C2520" s="2">
        <f>RSI!I2520</f>
        <v>53.263561659594828</v>
      </c>
      <c r="D2520" s="2">
        <f>MACD!E2520</f>
        <v>8.5157571564931089E-3</v>
      </c>
      <c r="E2520" s="2">
        <f>MACD!F2520</f>
        <v>-1.7923082031998747E-2</v>
      </c>
      <c r="F2520" s="2">
        <f>'Moving Avg'!D2520</f>
        <v>12.2272</v>
      </c>
      <c r="G2520" s="2">
        <f>'Moving Avg'!F2520</f>
        <v>12.200950000000001</v>
      </c>
      <c r="H2520" s="2">
        <f>'Moving Avg'!G2520</f>
        <v>11.957939999999994</v>
      </c>
      <c r="I2520" s="2">
        <f>'Moving Avg'!H2520</f>
        <v>12.60232499999999</v>
      </c>
      <c r="J2520" s="5" t="str">
        <f>OBV!F2520</f>
        <v>BEARISH</v>
      </c>
      <c r="K2520" s="5" t="str">
        <f>OBV!G2520</f>
        <v>NEUTRAL</v>
      </c>
      <c r="L2520" s="5" t="str">
        <f>OBV!H2520</f>
        <v>BEARISH DIVERGENCE</v>
      </c>
      <c r="M2520" s="7">
        <f t="shared" si="390"/>
        <v>25</v>
      </c>
      <c r="N2520" s="7">
        <f t="shared" si="391"/>
        <v>0</v>
      </c>
      <c r="O2520" s="7">
        <f t="shared" si="392"/>
        <v>0</v>
      </c>
      <c r="P2520" s="7">
        <f t="shared" si="393"/>
        <v>16.5</v>
      </c>
      <c r="Q2520" s="8">
        <f t="shared" si="394"/>
        <v>11.225</v>
      </c>
      <c r="R2520" s="8">
        <f t="shared" si="395"/>
        <v>9.125</v>
      </c>
      <c r="S2520" s="8">
        <f t="shared" si="396"/>
        <v>11.175000000000001</v>
      </c>
      <c r="T2520" s="8">
        <f t="shared" si="397"/>
        <v>10.375</v>
      </c>
      <c r="U2520" s="7">
        <f t="shared" si="398"/>
        <v>10.508333333333335</v>
      </c>
      <c r="V2520" s="7">
        <f t="shared" si="399"/>
        <v>10.475000000000001</v>
      </c>
    </row>
    <row r="2521" spans="1:22" ht="13.5" x14ac:dyDescent="0.25">
      <c r="A2521" s="3">
        <f>RSI!A2521</f>
        <v>45674</v>
      </c>
      <c r="B2521" s="2">
        <f>RSI!B2521</f>
        <v>12.3</v>
      </c>
      <c r="C2521" s="2">
        <f>RSI!I2521</f>
        <v>57.383591834974986</v>
      </c>
      <c r="D2521" s="2">
        <f>MACD!E2521</f>
        <v>1.1064547837602134E-2</v>
      </c>
      <c r="E2521" s="2">
        <f>MACD!F2521</f>
        <v>-1.2125556058078571E-2</v>
      </c>
      <c r="F2521" s="2">
        <f>'Moving Avg'!D2521</f>
        <v>12.240600000000001</v>
      </c>
      <c r="G2521" s="2">
        <f>'Moving Avg'!F2521</f>
        <v>12.211000000000002</v>
      </c>
      <c r="H2521" s="2">
        <f>'Moving Avg'!G2521</f>
        <v>11.971199999999993</v>
      </c>
      <c r="I2521" s="2">
        <f>'Moving Avg'!H2521</f>
        <v>12.61286499999999</v>
      </c>
      <c r="J2521" s="5" t="str">
        <f>OBV!F2521</f>
        <v>BULLISH</v>
      </c>
      <c r="K2521" s="5" t="str">
        <f>OBV!G2521</f>
        <v>NEUTRAL</v>
      </c>
      <c r="L2521" s="5" t="str">
        <f>OBV!H2521</f>
        <v>CONFIRMED BULLISH</v>
      </c>
      <c r="M2521" s="7">
        <f t="shared" si="390"/>
        <v>25</v>
      </c>
      <c r="N2521" s="7">
        <f t="shared" si="391"/>
        <v>0</v>
      </c>
      <c r="O2521" s="7">
        <f t="shared" si="392"/>
        <v>0</v>
      </c>
      <c r="P2521" s="7">
        <f t="shared" si="393"/>
        <v>83.5</v>
      </c>
      <c r="Q2521" s="8">
        <f t="shared" si="394"/>
        <v>21.274999999999999</v>
      </c>
      <c r="R2521" s="8">
        <f t="shared" si="395"/>
        <v>25.875</v>
      </c>
      <c r="S2521" s="8">
        <f t="shared" si="396"/>
        <v>41.325000000000003</v>
      </c>
      <c r="T2521" s="8">
        <f t="shared" si="397"/>
        <v>27.125</v>
      </c>
      <c r="U2521" s="7">
        <f t="shared" si="398"/>
        <v>29.491666666666664</v>
      </c>
      <c r="V2521" s="7">
        <f t="shared" si="399"/>
        <v>28.9</v>
      </c>
    </row>
    <row r="2522" spans="1:22" ht="13.5" x14ac:dyDescent="0.25">
      <c r="A2522" s="3">
        <f>RSI!A2522</f>
        <v>45677</v>
      </c>
      <c r="B2522" s="2">
        <f>RSI!B2522</f>
        <v>12.3</v>
      </c>
      <c r="C2522" s="2">
        <f>RSI!I2522</f>
        <v>57.383591834974986</v>
      </c>
      <c r="D2522" s="2">
        <f>MACD!E2522</f>
        <v>1.0747337712116334E-2</v>
      </c>
      <c r="E2522" s="2">
        <f>MACD!F2522</f>
        <v>-7.5509773040395908E-3</v>
      </c>
      <c r="F2522" s="2">
        <f>'Moving Avg'!D2522</f>
        <v>12.254</v>
      </c>
      <c r="G2522" s="2">
        <f>'Moving Avg'!F2522</f>
        <v>12.217700000000002</v>
      </c>
      <c r="H2522" s="2">
        <f>'Moving Avg'!G2522</f>
        <v>11.98463999999999</v>
      </c>
      <c r="I2522" s="2">
        <f>'Moving Avg'!H2522</f>
        <v>12.623139999999989</v>
      </c>
      <c r="J2522" s="5" t="str">
        <f>OBV!F2522</f>
        <v>BULLISH</v>
      </c>
      <c r="K2522" s="5" t="str">
        <f>OBV!G2522</f>
        <v>NEUTRAL</v>
      </c>
      <c r="L2522" s="5" t="str">
        <f>OBV!H2522</f>
        <v>CONFIRMED BULLISH</v>
      </c>
      <c r="M2522" s="7">
        <f t="shared" si="390"/>
        <v>25</v>
      </c>
      <c r="N2522" s="7">
        <f t="shared" si="391"/>
        <v>0</v>
      </c>
      <c r="O2522" s="7">
        <f t="shared" si="392"/>
        <v>0</v>
      </c>
      <c r="P2522" s="7">
        <f t="shared" si="393"/>
        <v>83.5</v>
      </c>
      <c r="Q2522" s="8">
        <f t="shared" si="394"/>
        <v>21.274999999999999</v>
      </c>
      <c r="R2522" s="8">
        <f t="shared" si="395"/>
        <v>25.875</v>
      </c>
      <c r="S2522" s="8">
        <f t="shared" si="396"/>
        <v>41.325000000000003</v>
      </c>
      <c r="T2522" s="8">
        <f t="shared" si="397"/>
        <v>27.125</v>
      </c>
      <c r="U2522" s="7">
        <f t="shared" si="398"/>
        <v>29.491666666666664</v>
      </c>
      <c r="V2522" s="7">
        <f t="shared" si="399"/>
        <v>28.9</v>
      </c>
    </row>
    <row r="2523" spans="1:22" ht="13.5" x14ac:dyDescent="0.25">
      <c r="A2523" s="3">
        <f>RSI!A2523</f>
        <v>45678</v>
      </c>
      <c r="B2523" s="2">
        <f>RSI!B2523</f>
        <v>12.252000000000001</v>
      </c>
      <c r="C2523" s="2">
        <f>RSI!I2523</f>
        <v>54.59284841452741</v>
      </c>
      <c r="D2523" s="2">
        <f>MACD!E2523</f>
        <v>1.1783741884888954E-2</v>
      </c>
      <c r="E2523" s="2">
        <f>MACD!F2523</f>
        <v>-3.684033466253882E-3</v>
      </c>
      <c r="F2523" s="2">
        <f>'Moving Avg'!D2523</f>
        <v>12.257800000000001</v>
      </c>
      <c r="G2523" s="2">
        <f>'Moving Avg'!F2523</f>
        <v>12.214300000000003</v>
      </c>
      <c r="H2523" s="2">
        <f>'Moving Avg'!G2523</f>
        <v>11.997499999999992</v>
      </c>
      <c r="I2523" s="2">
        <f>'Moving Avg'!H2523</f>
        <v>12.632994999999989</v>
      </c>
      <c r="J2523" s="5" t="str">
        <f>OBV!F2523</f>
        <v>BEARISH</v>
      </c>
      <c r="K2523" s="5" t="str">
        <f>OBV!G2523</f>
        <v>NEUTRAL</v>
      </c>
      <c r="L2523" s="5" t="str">
        <f>OBV!H2523</f>
        <v>BEARISH DIVERGENCE</v>
      </c>
      <c r="M2523" s="7">
        <f t="shared" si="390"/>
        <v>25</v>
      </c>
      <c r="N2523" s="7">
        <f t="shared" si="391"/>
        <v>0</v>
      </c>
      <c r="O2523" s="7">
        <f t="shared" si="392"/>
        <v>0</v>
      </c>
      <c r="P2523" s="7">
        <f t="shared" si="393"/>
        <v>16.5</v>
      </c>
      <c r="Q2523" s="8">
        <f t="shared" si="394"/>
        <v>11.225</v>
      </c>
      <c r="R2523" s="8">
        <f t="shared" si="395"/>
        <v>9.125</v>
      </c>
      <c r="S2523" s="8">
        <f t="shared" si="396"/>
        <v>11.175000000000001</v>
      </c>
      <c r="T2523" s="8">
        <f t="shared" si="397"/>
        <v>10.375</v>
      </c>
      <c r="U2523" s="7">
        <f t="shared" si="398"/>
        <v>10.508333333333335</v>
      </c>
      <c r="V2523" s="7">
        <f t="shared" si="399"/>
        <v>10.475000000000001</v>
      </c>
    </row>
    <row r="2524" spans="1:22" ht="13.5" x14ac:dyDescent="0.25">
      <c r="A2524" s="3">
        <f>RSI!A2524</f>
        <v>45679</v>
      </c>
      <c r="B2524" s="2">
        <f>RSI!B2524</f>
        <v>12.252000000000001</v>
      </c>
      <c r="C2524" s="2">
        <f>RSI!I2524</f>
        <v>54.59284841452741</v>
      </c>
      <c r="D2524" s="2">
        <f>MACD!E2524</f>
        <v>-1.8934559596669231E-2</v>
      </c>
      <c r="E2524" s="2">
        <f>MACD!F2524</f>
        <v>-6.7341386923369523E-3</v>
      </c>
      <c r="F2524" s="2">
        <f>'Moving Avg'!D2524</f>
        <v>12.261600000000001</v>
      </c>
      <c r="G2524" s="2">
        <f>'Moving Avg'!F2524</f>
        <v>12.216700000000003</v>
      </c>
      <c r="H2524" s="2">
        <f>'Moving Avg'!G2524</f>
        <v>12.011719999999992</v>
      </c>
      <c r="I2524" s="2">
        <f>'Moving Avg'!H2524</f>
        <v>12.642849999999989</v>
      </c>
      <c r="J2524" s="5" t="str">
        <f>OBV!F2524</f>
        <v>BEARISH</v>
      </c>
      <c r="K2524" s="5" t="str">
        <f>OBV!G2524</f>
        <v>NEUTRAL</v>
      </c>
      <c r="L2524" s="5" t="str">
        <f>OBV!H2524</f>
        <v>BEARISH DIVERGENCE</v>
      </c>
      <c r="M2524" s="7">
        <f t="shared" si="390"/>
        <v>25</v>
      </c>
      <c r="N2524" s="7">
        <f t="shared" si="391"/>
        <v>45</v>
      </c>
      <c r="O2524" s="7">
        <f t="shared" si="392"/>
        <v>0</v>
      </c>
      <c r="P2524" s="7">
        <f t="shared" si="393"/>
        <v>16.5</v>
      </c>
      <c r="Q2524" s="8">
        <f t="shared" si="394"/>
        <v>26.975000000000001</v>
      </c>
      <c r="R2524" s="8">
        <f t="shared" si="395"/>
        <v>18.125</v>
      </c>
      <c r="S2524" s="8">
        <f t="shared" si="396"/>
        <v>17.925000000000001</v>
      </c>
      <c r="T2524" s="8">
        <f t="shared" si="397"/>
        <v>21.625</v>
      </c>
      <c r="U2524" s="7">
        <f t="shared" si="398"/>
        <v>21.008333333333336</v>
      </c>
      <c r="V2524" s="7">
        <f t="shared" si="399"/>
        <v>21.162500000000001</v>
      </c>
    </row>
    <row r="2525" spans="1:22" ht="13.5" x14ac:dyDescent="0.25">
      <c r="A2525" s="3">
        <f>RSI!A2525</f>
        <v>45680</v>
      </c>
      <c r="B2525" s="2">
        <f>RSI!B2525</f>
        <v>12.291</v>
      </c>
      <c r="C2525" s="2">
        <f>RSI!I2525</f>
        <v>56.582555624733949</v>
      </c>
      <c r="D2525" s="2">
        <f>MACD!E2525</f>
        <v>-3.5065028739238002E-2</v>
      </c>
      <c r="E2525" s="2">
        <f>MACD!F2525</f>
        <v>-1.2400316701717163E-2</v>
      </c>
      <c r="F2525" s="2">
        <f>'Moving Avg'!D2525</f>
        <v>12.279000000000002</v>
      </c>
      <c r="G2525" s="2">
        <f>'Moving Avg'!F2525</f>
        <v>12.215250000000003</v>
      </c>
      <c r="H2525" s="2">
        <f>'Moving Avg'!G2525</f>
        <v>12.024979999999994</v>
      </c>
      <c r="I2525" s="2">
        <f>'Moving Avg'!H2525</f>
        <v>12.649844999999988</v>
      </c>
      <c r="J2525" s="5" t="str">
        <f>OBV!F2525</f>
        <v>BULLISH</v>
      </c>
      <c r="K2525" s="5" t="str">
        <f>OBV!G2525</f>
        <v>NEUTRAL</v>
      </c>
      <c r="L2525" s="5" t="str">
        <f>OBV!H2525</f>
        <v>CONFIRMED BULLISH</v>
      </c>
      <c r="M2525" s="7">
        <f t="shared" si="390"/>
        <v>25</v>
      </c>
      <c r="N2525" s="7">
        <f t="shared" si="391"/>
        <v>100</v>
      </c>
      <c r="O2525" s="7">
        <f t="shared" si="392"/>
        <v>0</v>
      </c>
      <c r="P2525" s="7">
        <f t="shared" si="393"/>
        <v>83.5</v>
      </c>
      <c r="Q2525" s="8">
        <f t="shared" si="394"/>
        <v>56.274999999999999</v>
      </c>
      <c r="R2525" s="8">
        <f t="shared" si="395"/>
        <v>45.875</v>
      </c>
      <c r="S2525" s="8">
        <f t="shared" si="396"/>
        <v>56.325000000000003</v>
      </c>
      <c r="T2525" s="8">
        <f t="shared" si="397"/>
        <v>52.125</v>
      </c>
      <c r="U2525" s="7">
        <f t="shared" si="398"/>
        <v>52.82500000000001</v>
      </c>
      <c r="V2525" s="7">
        <f t="shared" si="399"/>
        <v>52.650000000000006</v>
      </c>
    </row>
    <row r="2526" spans="1:22" ht="13.5" x14ac:dyDescent="0.25">
      <c r="A2526" s="3">
        <f>RSI!A2526</f>
        <v>45681</v>
      </c>
      <c r="B2526" s="2">
        <f>RSI!B2526</f>
        <v>12.473000000000001</v>
      </c>
      <c r="C2526" s="2">
        <f>RSI!I2526</f>
        <v>64.418341592410542</v>
      </c>
      <c r="D2526" s="2">
        <f>MACD!E2526</f>
        <v>-4.363944155761601E-2</v>
      </c>
      <c r="E2526" s="2">
        <f>MACD!F2526</f>
        <v>-1.8648141672896933E-2</v>
      </c>
      <c r="F2526" s="2">
        <f>'Moving Avg'!D2526</f>
        <v>12.313599999999999</v>
      </c>
      <c r="G2526" s="2">
        <f>'Moving Avg'!F2526</f>
        <v>12.224850000000005</v>
      </c>
      <c r="H2526" s="2">
        <f>'Moving Avg'!G2526</f>
        <v>12.041879999999994</v>
      </c>
      <c r="I2526" s="2">
        <f>'Moving Avg'!H2526</f>
        <v>12.654514999999989</v>
      </c>
      <c r="J2526" s="5" t="str">
        <f>OBV!F2526</f>
        <v>BULLISH</v>
      </c>
      <c r="K2526" s="5" t="str">
        <f>OBV!G2526</f>
        <v>NEUTRAL</v>
      </c>
      <c r="L2526" s="5" t="str">
        <f>OBV!H2526</f>
        <v>CONFIRMED BULLISH</v>
      </c>
      <c r="M2526" s="7">
        <f t="shared" si="390"/>
        <v>25</v>
      </c>
      <c r="N2526" s="7">
        <f t="shared" si="391"/>
        <v>100</v>
      </c>
      <c r="O2526" s="7">
        <f t="shared" si="392"/>
        <v>0</v>
      </c>
      <c r="P2526" s="7">
        <f t="shared" si="393"/>
        <v>83.5</v>
      </c>
      <c r="Q2526" s="8">
        <f t="shared" si="394"/>
        <v>56.274999999999999</v>
      </c>
      <c r="R2526" s="8">
        <f t="shared" si="395"/>
        <v>45.875</v>
      </c>
      <c r="S2526" s="8">
        <f t="shared" si="396"/>
        <v>56.325000000000003</v>
      </c>
      <c r="T2526" s="8">
        <f t="shared" si="397"/>
        <v>52.125</v>
      </c>
      <c r="U2526" s="7">
        <f t="shared" si="398"/>
        <v>52.82500000000001</v>
      </c>
      <c r="V2526" s="7">
        <f t="shared" si="399"/>
        <v>52.650000000000006</v>
      </c>
    </row>
    <row r="2527" spans="1:22" ht="13.5" x14ac:dyDescent="0.25">
      <c r="A2527" s="3">
        <f>RSI!A2527</f>
        <v>45684</v>
      </c>
      <c r="B2527" s="2">
        <f>RSI!B2527</f>
        <v>12.964</v>
      </c>
      <c r="C2527" s="2">
        <f>RSI!I2527</f>
        <v>76.657664682245922</v>
      </c>
      <c r="D2527" s="2">
        <f>MACD!E2527</f>
        <v>-8.8965383890442951E-2</v>
      </c>
      <c r="E2527" s="2">
        <f>MACD!F2527</f>
        <v>-3.271159011640614E-2</v>
      </c>
      <c r="F2527" s="2">
        <f>'Moving Avg'!D2527</f>
        <v>12.446400000000001</v>
      </c>
      <c r="G2527" s="2">
        <f>'Moving Avg'!F2527</f>
        <v>12.262850000000004</v>
      </c>
      <c r="H2527" s="2">
        <f>'Moving Avg'!G2527</f>
        <v>12.068599999999996</v>
      </c>
      <c r="I2527" s="2">
        <f>'Moving Avg'!H2527</f>
        <v>12.66083999999999</v>
      </c>
      <c r="J2527" s="5" t="str">
        <f>OBV!F2527</f>
        <v>BULLISH</v>
      </c>
      <c r="K2527" s="5" t="str">
        <f>OBV!G2527</f>
        <v>NEUTRAL</v>
      </c>
      <c r="L2527" s="5" t="str">
        <f>OBV!H2527</f>
        <v>CONFIRMED BULLISH</v>
      </c>
      <c r="M2527" s="7">
        <f t="shared" si="390"/>
        <v>0</v>
      </c>
      <c r="N2527" s="7">
        <f t="shared" si="391"/>
        <v>100</v>
      </c>
      <c r="O2527" s="7">
        <f t="shared" si="392"/>
        <v>0</v>
      </c>
      <c r="P2527" s="7">
        <f t="shared" si="393"/>
        <v>83.5</v>
      </c>
      <c r="Q2527" s="8">
        <f t="shared" si="394"/>
        <v>47.524999999999999</v>
      </c>
      <c r="R2527" s="8">
        <f t="shared" si="395"/>
        <v>40.875</v>
      </c>
      <c r="S2527" s="8">
        <f t="shared" si="396"/>
        <v>52.575000000000003</v>
      </c>
      <c r="T2527" s="8">
        <f t="shared" si="397"/>
        <v>45.875</v>
      </c>
      <c r="U2527" s="7">
        <f t="shared" si="398"/>
        <v>46.991666666666674</v>
      </c>
      <c r="V2527" s="7">
        <f t="shared" si="399"/>
        <v>46.712500000000006</v>
      </c>
    </row>
    <row r="2528" spans="1:22" ht="13.5" x14ac:dyDescent="0.25">
      <c r="A2528" s="3">
        <f>RSI!A2528</f>
        <v>45685</v>
      </c>
      <c r="B2528" s="2">
        <f>RSI!B2528</f>
        <v>13.108000000000001</v>
      </c>
      <c r="C2528" s="2">
        <f>RSI!I2528</f>
        <v>78.945105973841635</v>
      </c>
      <c r="D2528" s="2">
        <f>MACD!E2528</f>
        <v>-0.14246046253991906</v>
      </c>
      <c r="E2528" s="2">
        <f>MACD!F2528</f>
        <v>-5.4661364601108729E-2</v>
      </c>
      <c r="F2528" s="2">
        <f>'Moving Avg'!D2528</f>
        <v>12.617599999999999</v>
      </c>
      <c r="G2528" s="2">
        <f>'Moving Avg'!F2528</f>
        <v>12.308050000000005</v>
      </c>
      <c r="H2528" s="2">
        <f>'Moving Avg'!G2528</f>
        <v>12.100119999999997</v>
      </c>
      <c r="I2528" s="2">
        <f>'Moving Avg'!H2528</f>
        <v>12.667619999999989</v>
      </c>
      <c r="J2528" s="5" t="str">
        <f>OBV!F2528</f>
        <v>BULLISH</v>
      </c>
      <c r="K2528" s="5" t="str">
        <f>OBV!G2528</f>
        <v>WEAK</v>
      </c>
      <c r="L2528" s="5" t="str">
        <f>OBV!H2528</f>
        <v>CONFIRMED BULLISH</v>
      </c>
      <c r="M2528" s="7">
        <f t="shared" si="390"/>
        <v>0</v>
      </c>
      <c r="N2528" s="7">
        <f t="shared" si="391"/>
        <v>100</v>
      </c>
      <c r="O2528" s="7">
        <f t="shared" si="392"/>
        <v>0</v>
      </c>
      <c r="P2528" s="7">
        <f t="shared" si="393"/>
        <v>67</v>
      </c>
      <c r="Q2528" s="8">
        <f t="shared" si="394"/>
        <v>45.05</v>
      </c>
      <c r="R2528" s="8">
        <f t="shared" si="395"/>
        <v>36.75</v>
      </c>
      <c r="S2528" s="8">
        <f t="shared" si="396"/>
        <v>45.150000000000006</v>
      </c>
      <c r="T2528" s="8">
        <f t="shared" si="397"/>
        <v>41.75</v>
      </c>
      <c r="U2528" s="7">
        <f t="shared" si="398"/>
        <v>42.31666666666667</v>
      </c>
      <c r="V2528" s="7">
        <f t="shared" si="399"/>
        <v>42.174999999999997</v>
      </c>
    </row>
    <row r="2529" spans="1:22" ht="13.5" x14ac:dyDescent="0.25">
      <c r="A2529" s="3">
        <f>RSI!A2529</f>
        <v>45686</v>
      </c>
      <c r="B2529" s="2">
        <f>RSI!B2529</f>
        <v>13.108000000000001</v>
      </c>
      <c r="C2529" s="2">
        <f>RSI!I2529</f>
        <v>78.945105973841635</v>
      </c>
      <c r="D2529" s="2">
        <f>MACD!E2529</f>
        <v>-0.19272059011384002</v>
      </c>
      <c r="E2529" s="2">
        <f>MACD!F2529</f>
        <v>-8.2273209703654981E-2</v>
      </c>
      <c r="F2529" s="2">
        <f>'Moving Avg'!D2529</f>
        <v>12.7888</v>
      </c>
      <c r="G2529" s="2">
        <f>'Moving Avg'!F2529</f>
        <v>12.363300000000004</v>
      </c>
      <c r="H2529" s="2">
        <f>'Moving Avg'!G2529</f>
        <v>12.131639999999997</v>
      </c>
      <c r="I2529" s="2">
        <f>'Moving Avg'!H2529</f>
        <v>12.67444499999999</v>
      </c>
      <c r="J2529" s="5" t="str">
        <f>OBV!F2529</f>
        <v>BULLISH</v>
      </c>
      <c r="K2529" s="5" t="str">
        <f>OBV!G2529</f>
        <v>WEAK</v>
      </c>
      <c r="L2529" s="5" t="str">
        <f>OBV!H2529</f>
        <v>CONFIRMED BULLISH</v>
      </c>
      <c r="M2529" s="7">
        <f t="shared" si="390"/>
        <v>0</v>
      </c>
      <c r="N2529" s="7">
        <f t="shared" si="391"/>
        <v>100</v>
      </c>
      <c r="O2529" s="7">
        <f t="shared" si="392"/>
        <v>50</v>
      </c>
      <c r="P2529" s="7">
        <f t="shared" si="393"/>
        <v>67</v>
      </c>
      <c r="Q2529" s="8">
        <f t="shared" si="394"/>
        <v>52.55</v>
      </c>
      <c r="R2529" s="8">
        <f t="shared" si="395"/>
        <v>54.25</v>
      </c>
      <c r="S2529" s="8">
        <f t="shared" si="396"/>
        <v>57.650000000000006</v>
      </c>
      <c r="T2529" s="8">
        <f t="shared" si="397"/>
        <v>54.25</v>
      </c>
      <c r="U2529" s="7">
        <f t="shared" si="398"/>
        <v>54.816666666666663</v>
      </c>
      <c r="V2529" s="7">
        <f t="shared" si="399"/>
        <v>54.674999999999997</v>
      </c>
    </row>
    <row r="2530" spans="1:22" ht="13.5" x14ac:dyDescent="0.25">
      <c r="A2530" s="3">
        <f>RSI!A2530</f>
        <v>45687</v>
      </c>
      <c r="B2530" s="2">
        <f>RSI!B2530</f>
        <v>13.06</v>
      </c>
      <c r="C2530" s="2">
        <f>RSI!I2530</f>
        <v>76.063528931587442</v>
      </c>
      <c r="D2530" s="2">
        <f>MACD!E2530</f>
        <v>-0.24077942977871913</v>
      </c>
      <c r="E2530" s="2">
        <f>MACD!F2530</f>
        <v>-0.11397445371866781</v>
      </c>
      <c r="F2530" s="2">
        <f>'Moving Avg'!D2530</f>
        <v>12.942600000000002</v>
      </c>
      <c r="G2530" s="2">
        <f>'Moving Avg'!F2530</f>
        <v>12.403700000000004</v>
      </c>
      <c r="H2530" s="2">
        <f>'Moving Avg'!G2530</f>
        <v>12.160279999999998</v>
      </c>
      <c r="I2530" s="2">
        <f>'Moving Avg'!H2530</f>
        <v>12.681514999999989</v>
      </c>
      <c r="J2530" s="5" t="str">
        <f>OBV!F2530</f>
        <v>BULLISH</v>
      </c>
      <c r="K2530" s="5" t="str">
        <f>OBV!G2530</f>
        <v>NEUTRAL</v>
      </c>
      <c r="L2530" s="5" t="str">
        <f>OBV!H2530</f>
        <v>CONFIRMED BULLISH</v>
      </c>
      <c r="M2530" s="7">
        <f t="shared" si="390"/>
        <v>0</v>
      </c>
      <c r="N2530" s="7">
        <f t="shared" si="391"/>
        <v>100</v>
      </c>
      <c r="O2530" s="7">
        <f t="shared" si="392"/>
        <v>50</v>
      </c>
      <c r="P2530" s="7">
        <f t="shared" si="393"/>
        <v>83.5</v>
      </c>
      <c r="Q2530" s="8">
        <f t="shared" si="394"/>
        <v>55.024999999999999</v>
      </c>
      <c r="R2530" s="8">
        <f t="shared" si="395"/>
        <v>58.375</v>
      </c>
      <c r="S2530" s="8">
        <f t="shared" si="396"/>
        <v>65.075000000000003</v>
      </c>
      <c r="T2530" s="8">
        <f t="shared" si="397"/>
        <v>58.375</v>
      </c>
      <c r="U2530" s="7">
        <f t="shared" si="398"/>
        <v>59.491666666666674</v>
      </c>
      <c r="V2530" s="7">
        <f t="shared" si="399"/>
        <v>59.212500000000006</v>
      </c>
    </row>
    <row r="2531" spans="1:22" ht="13.5" x14ac:dyDescent="0.25">
      <c r="A2531" s="3">
        <f>RSI!A2531</f>
        <v>45688</v>
      </c>
      <c r="B2531" s="2">
        <f>RSI!B2531</f>
        <v>12.829000000000001</v>
      </c>
      <c r="C2531" s="2">
        <f>RSI!I2531</f>
        <v>63.963353325637527</v>
      </c>
      <c r="D2531" s="2">
        <f>MACD!E2531</f>
        <v>-0.2535630855870572</v>
      </c>
      <c r="E2531" s="2">
        <f>MACD!F2531</f>
        <v>-0.14189218009234569</v>
      </c>
      <c r="F2531" s="2">
        <f>'Moving Avg'!D2531</f>
        <v>13.013800000000003</v>
      </c>
      <c r="G2531" s="2">
        <f>'Moving Avg'!F2531</f>
        <v>12.433000000000003</v>
      </c>
      <c r="H2531" s="2">
        <f>'Moving Avg'!G2531</f>
        <v>12.183919999999999</v>
      </c>
      <c r="I2531" s="2">
        <f>'Moving Avg'!H2531</f>
        <v>12.686989999999989</v>
      </c>
      <c r="J2531" s="5" t="str">
        <f>OBV!F2531</f>
        <v>BULLISH</v>
      </c>
      <c r="K2531" s="5" t="str">
        <f>OBV!G2531</f>
        <v>NEUTRAL</v>
      </c>
      <c r="L2531" s="5" t="str">
        <f>OBV!H2531</f>
        <v>CONFIRMED BULLISH</v>
      </c>
      <c r="M2531" s="7">
        <f t="shared" si="390"/>
        <v>25</v>
      </c>
      <c r="N2531" s="7">
        <f t="shared" si="391"/>
        <v>100</v>
      </c>
      <c r="O2531" s="7">
        <f t="shared" si="392"/>
        <v>50</v>
      </c>
      <c r="P2531" s="7">
        <f t="shared" si="393"/>
        <v>83.5</v>
      </c>
      <c r="Q2531" s="8">
        <f t="shared" si="394"/>
        <v>63.774999999999999</v>
      </c>
      <c r="R2531" s="8">
        <f t="shared" si="395"/>
        <v>63.375</v>
      </c>
      <c r="S2531" s="8">
        <f t="shared" si="396"/>
        <v>68.825000000000003</v>
      </c>
      <c r="T2531" s="8">
        <f t="shared" si="397"/>
        <v>64.625</v>
      </c>
      <c r="U2531" s="7">
        <f t="shared" si="398"/>
        <v>65.325000000000003</v>
      </c>
      <c r="V2531" s="7">
        <f t="shared" si="399"/>
        <v>65.150000000000006</v>
      </c>
    </row>
    <row r="2532" spans="1:22" ht="13.5" x14ac:dyDescent="0.25">
      <c r="A2532" s="3">
        <f>RSI!A2532</f>
        <v>45691</v>
      </c>
      <c r="B2532" s="2">
        <f>RSI!B2532</f>
        <v>13.021000000000001</v>
      </c>
      <c r="C2532" s="2">
        <f>RSI!I2532</f>
        <v>68.455127476984245</v>
      </c>
      <c r="D2532" s="2">
        <f>MACD!E2532</f>
        <v>-0.28093987477493521</v>
      </c>
      <c r="E2532" s="2">
        <f>MACD!F2532</f>
        <v>-0.16970171902886361</v>
      </c>
      <c r="F2532" s="2">
        <f>'Moving Avg'!D2532</f>
        <v>13.025200000000002</v>
      </c>
      <c r="G2532" s="2">
        <f>'Moving Avg'!F2532</f>
        <v>12.472400000000002</v>
      </c>
      <c r="H2532" s="2">
        <f>'Moving Avg'!G2532</f>
        <v>12.200639999999996</v>
      </c>
      <c r="I2532" s="2">
        <f>'Moving Avg'!H2532</f>
        <v>12.693599999999989</v>
      </c>
      <c r="J2532" s="5" t="str">
        <f>OBV!F2532</f>
        <v>BULLISH</v>
      </c>
      <c r="K2532" s="5" t="str">
        <f>OBV!G2532</f>
        <v>NEUTRAL</v>
      </c>
      <c r="L2532" s="5" t="str">
        <f>OBV!H2532</f>
        <v>CONFIRMED BULLISH</v>
      </c>
      <c r="M2532" s="7">
        <f t="shared" si="390"/>
        <v>25</v>
      </c>
      <c r="N2532" s="7">
        <f t="shared" si="391"/>
        <v>100</v>
      </c>
      <c r="O2532" s="7">
        <f t="shared" si="392"/>
        <v>50</v>
      </c>
      <c r="P2532" s="7">
        <f t="shared" si="393"/>
        <v>83.5</v>
      </c>
      <c r="Q2532" s="8">
        <f t="shared" si="394"/>
        <v>63.774999999999999</v>
      </c>
      <c r="R2532" s="8">
        <f t="shared" si="395"/>
        <v>63.375</v>
      </c>
      <c r="S2532" s="8">
        <f t="shared" si="396"/>
        <v>68.825000000000003</v>
      </c>
      <c r="T2532" s="8">
        <f t="shared" si="397"/>
        <v>64.625</v>
      </c>
      <c r="U2532" s="7">
        <f t="shared" si="398"/>
        <v>65.325000000000003</v>
      </c>
      <c r="V2532" s="7">
        <f t="shared" si="399"/>
        <v>65.150000000000006</v>
      </c>
    </row>
    <row r="2533" spans="1:22" ht="13.5" x14ac:dyDescent="0.25">
      <c r="A2533" s="3">
        <f>RSI!A2533</f>
        <v>45692</v>
      </c>
      <c r="B2533" s="2">
        <f>RSI!B2533</f>
        <v>13.079000000000001</v>
      </c>
      <c r="C2533" s="2">
        <f>RSI!I2533</f>
        <v>69.684408111603858</v>
      </c>
      <c r="D2533" s="2">
        <f>MACD!E2533</f>
        <v>-0.31908476801586794</v>
      </c>
      <c r="E2533" s="2">
        <f>MACD!F2533</f>
        <v>-0.19957832882626447</v>
      </c>
      <c r="F2533" s="2">
        <f>'Moving Avg'!D2533</f>
        <v>13.019400000000001</v>
      </c>
      <c r="G2533" s="2">
        <f>'Moving Avg'!F2533</f>
        <v>12.515150000000002</v>
      </c>
      <c r="H2533" s="2">
        <f>'Moving Avg'!G2533</f>
        <v>12.221979999999997</v>
      </c>
      <c r="I2533" s="2">
        <f>'Moving Avg'!H2533</f>
        <v>12.69916999999999</v>
      </c>
      <c r="J2533" s="5" t="str">
        <f>OBV!F2533</f>
        <v>BULLISH</v>
      </c>
      <c r="K2533" s="5" t="str">
        <f>OBV!G2533</f>
        <v>NEUTRAL</v>
      </c>
      <c r="L2533" s="5" t="str">
        <f>OBV!H2533</f>
        <v>BULLISH DIVERGENCE</v>
      </c>
      <c r="M2533" s="7">
        <f t="shared" si="390"/>
        <v>25</v>
      </c>
      <c r="N2533" s="7">
        <f t="shared" si="391"/>
        <v>100</v>
      </c>
      <c r="O2533" s="7">
        <f t="shared" si="392"/>
        <v>50</v>
      </c>
      <c r="P2533" s="7">
        <f t="shared" si="393"/>
        <v>66.5</v>
      </c>
      <c r="Q2533" s="8">
        <f t="shared" si="394"/>
        <v>61.225000000000001</v>
      </c>
      <c r="R2533" s="8">
        <f t="shared" si="395"/>
        <v>59.125</v>
      </c>
      <c r="S2533" s="8">
        <f t="shared" si="396"/>
        <v>61.174999999999997</v>
      </c>
      <c r="T2533" s="8">
        <f t="shared" si="397"/>
        <v>60.375</v>
      </c>
      <c r="U2533" s="7">
        <f t="shared" si="398"/>
        <v>60.508333333333326</v>
      </c>
      <c r="V2533" s="7">
        <f t="shared" si="399"/>
        <v>60.474999999999994</v>
      </c>
    </row>
    <row r="2534" spans="1:22" ht="13.5" x14ac:dyDescent="0.25">
      <c r="A2534" s="3">
        <f>RSI!A2534</f>
        <v>45693</v>
      </c>
      <c r="B2534" s="2">
        <f>RSI!B2534</f>
        <v>13.079000000000001</v>
      </c>
      <c r="C2534" s="2">
        <f>RSI!I2534</f>
        <v>69.684408111603858</v>
      </c>
      <c r="D2534" s="2">
        <f>MACD!E2534</f>
        <v>-0.35475857590530424</v>
      </c>
      <c r="E2534" s="2">
        <f>MACD!F2534</f>
        <v>-0.23061437824207243</v>
      </c>
      <c r="F2534" s="2">
        <f>'Moving Avg'!D2534</f>
        <v>13.013600000000002</v>
      </c>
      <c r="G2534" s="2">
        <f>'Moving Avg'!F2534</f>
        <v>12.568000000000001</v>
      </c>
      <c r="H2534" s="2">
        <f>'Moving Avg'!G2534</f>
        <v>12.247739999999995</v>
      </c>
      <c r="I2534" s="2">
        <f>'Moving Avg'!H2534</f>
        <v>12.703499999999993</v>
      </c>
      <c r="J2534" s="5" t="str">
        <f>OBV!F2534</f>
        <v>BULLISH</v>
      </c>
      <c r="K2534" s="5" t="str">
        <f>OBV!G2534</f>
        <v>NEUTRAL</v>
      </c>
      <c r="L2534" s="5" t="str">
        <f>OBV!H2534</f>
        <v>BULLISH DIVERGENCE</v>
      </c>
      <c r="M2534" s="7">
        <f t="shared" si="390"/>
        <v>25</v>
      </c>
      <c r="N2534" s="7">
        <f t="shared" si="391"/>
        <v>100</v>
      </c>
      <c r="O2534" s="7">
        <f t="shared" si="392"/>
        <v>50</v>
      </c>
      <c r="P2534" s="7">
        <f t="shared" si="393"/>
        <v>66.5</v>
      </c>
      <c r="Q2534" s="8">
        <f t="shared" si="394"/>
        <v>61.225000000000001</v>
      </c>
      <c r="R2534" s="8">
        <f t="shared" si="395"/>
        <v>59.125</v>
      </c>
      <c r="S2534" s="8">
        <f t="shared" si="396"/>
        <v>61.174999999999997</v>
      </c>
      <c r="T2534" s="8">
        <f t="shared" si="397"/>
        <v>60.375</v>
      </c>
      <c r="U2534" s="7">
        <f t="shared" si="398"/>
        <v>60.508333333333326</v>
      </c>
      <c r="V2534" s="7">
        <f t="shared" si="399"/>
        <v>60.474999999999994</v>
      </c>
    </row>
    <row r="2535" spans="1:22" ht="13.5" x14ac:dyDescent="0.25">
      <c r="A2535" s="3">
        <f>RSI!A2535</f>
        <v>45694</v>
      </c>
      <c r="B2535" s="2">
        <f>RSI!B2535</f>
        <v>13.069000000000001</v>
      </c>
      <c r="C2535" s="2">
        <f>RSI!I2535</f>
        <v>69.145607311523591</v>
      </c>
      <c r="D2535" s="2">
        <f>MACD!E2535</f>
        <v>-0.38134906840095795</v>
      </c>
      <c r="E2535" s="2">
        <f>MACD!F2535</f>
        <v>-0.26076131627384957</v>
      </c>
      <c r="F2535" s="2">
        <f>'Moving Avg'!D2535</f>
        <v>13.0154</v>
      </c>
      <c r="G2535" s="2">
        <f>'Moving Avg'!F2535</f>
        <v>12.61605</v>
      </c>
      <c r="H2535" s="2">
        <f>'Moving Avg'!G2535</f>
        <v>12.276179999999995</v>
      </c>
      <c r="I2535" s="2">
        <f>'Moving Avg'!H2535</f>
        <v>12.708224999999993</v>
      </c>
      <c r="J2535" s="5" t="str">
        <f>OBV!F2535</f>
        <v>BULLISH</v>
      </c>
      <c r="K2535" s="5" t="str">
        <f>OBV!G2535</f>
        <v>NEUTRAL</v>
      </c>
      <c r="L2535" s="5" t="str">
        <f>OBV!H2535</f>
        <v>CONFIRMED BULLISH</v>
      </c>
      <c r="M2535" s="7">
        <f t="shared" si="390"/>
        <v>25</v>
      </c>
      <c r="N2535" s="7">
        <f t="shared" si="391"/>
        <v>100</v>
      </c>
      <c r="O2535" s="7">
        <f t="shared" si="392"/>
        <v>50</v>
      </c>
      <c r="P2535" s="7">
        <f t="shared" si="393"/>
        <v>83.5</v>
      </c>
      <c r="Q2535" s="8">
        <f t="shared" si="394"/>
        <v>63.774999999999999</v>
      </c>
      <c r="R2535" s="8">
        <f t="shared" si="395"/>
        <v>63.375</v>
      </c>
      <c r="S2535" s="8">
        <f t="shared" si="396"/>
        <v>68.825000000000003</v>
      </c>
      <c r="T2535" s="8">
        <f t="shared" si="397"/>
        <v>64.625</v>
      </c>
      <c r="U2535" s="7">
        <f t="shared" si="398"/>
        <v>65.325000000000003</v>
      </c>
      <c r="V2535" s="7">
        <f t="shared" si="399"/>
        <v>65.150000000000006</v>
      </c>
    </row>
    <row r="2536" spans="1:22" ht="13.5" x14ac:dyDescent="0.25">
      <c r="A2536" s="3">
        <f>RSI!A2536</f>
        <v>45695</v>
      </c>
      <c r="B2536" s="2">
        <f>RSI!B2536</f>
        <v>13.146000000000001</v>
      </c>
      <c r="C2536" s="2">
        <f>RSI!I2536</f>
        <v>71.004678231212395</v>
      </c>
      <c r="D2536" s="2">
        <f>MACD!E2536</f>
        <v>-0.38440601758244064</v>
      </c>
      <c r="E2536" s="2">
        <f>MACD!F2536</f>
        <v>-0.28549025653556781</v>
      </c>
      <c r="F2536" s="2">
        <f>'Moving Avg'!D2536</f>
        <v>13.078800000000001</v>
      </c>
      <c r="G2536" s="2">
        <f>'Moving Avg'!F2536</f>
        <v>12.6617</v>
      </c>
      <c r="H2536" s="2">
        <f>'Moving Avg'!G2536</f>
        <v>12.306159999999995</v>
      </c>
      <c r="I2536" s="2">
        <f>'Moving Avg'!H2536</f>
        <v>12.711604999999993</v>
      </c>
      <c r="J2536" s="5" t="str">
        <f>OBV!F2536</f>
        <v>BULLISH</v>
      </c>
      <c r="K2536" s="5" t="str">
        <f>OBV!G2536</f>
        <v>NEUTRAL</v>
      </c>
      <c r="L2536" s="5" t="str">
        <f>OBV!H2536</f>
        <v>CONFIRMED BULLISH</v>
      </c>
      <c r="M2536" s="7">
        <f t="shared" si="390"/>
        <v>0</v>
      </c>
      <c r="N2536" s="7">
        <f t="shared" si="391"/>
        <v>100</v>
      </c>
      <c r="O2536" s="7">
        <f t="shared" si="392"/>
        <v>50</v>
      </c>
      <c r="P2536" s="7">
        <f t="shared" si="393"/>
        <v>83.5</v>
      </c>
      <c r="Q2536" s="8">
        <f t="shared" si="394"/>
        <v>55.024999999999999</v>
      </c>
      <c r="R2536" s="8">
        <f t="shared" si="395"/>
        <v>58.375</v>
      </c>
      <c r="S2536" s="8">
        <f t="shared" si="396"/>
        <v>65.075000000000003</v>
      </c>
      <c r="T2536" s="8">
        <f t="shared" si="397"/>
        <v>58.375</v>
      </c>
      <c r="U2536" s="7">
        <f t="shared" si="398"/>
        <v>59.491666666666674</v>
      </c>
      <c r="V2536" s="7">
        <f t="shared" si="399"/>
        <v>59.212500000000006</v>
      </c>
    </row>
    <row r="2537" spans="1:22" ht="13.5" x14ac:dyDescent="0.25">
      <c r="A2537" s="3">
        <f>RSI!A2537</f>
        <v>45698</v>
      </c>
      <c r="B2537" s="2">
        <f>RSI!B2537</f>
        <v>13.146000000000001</v>
      </c>
      <c r="C2537" s="2">
        <f>RSI!I2537</f>
        <v>71.004678231212395</v>
      </c>
      <c r="D2537" s="2">
        <f>MACD!E2537</f>
        <v>-0.31455142201143893</v>
      </c>
      <c r="E2537" s="2">
        <f>MACD!F2537</f>
        <v>-0.29130248963074207</v>
      </c>
      <c r="F2537" s="2">
        <f>'Moving Avg'!D2537</f>
        <v>13.103800000000001</v>
      </c>
      <c r="G2537" s="2">
        <f>'Moving Avg'!F2537</f>
        <v>12.70735</v>
      </c>
      <c r="H2537" s="2">
        <f>'Moving Avg'!G2537</f>
        <v>12.329219999999994</v>
      </c>
      <c r="I2537" s="2">
        <f>'Moving Avg'!H2537</f>
        <v>12.714984999999992</v>
      </c>
      <c r="J2537" s="5" t="str">
        <f>OBV!F2537</f>
        <v>BULLISH</v>
      </c>
      <c r="K2537" s="5" t="str">
        <f>OBV!G2537</f>
        <v>NEUTRAL</v>
      </c>
      <c r="L2537" s="5" t="str">
        <f>OBV!H2537</f>
        <v>CONFIRMED BULLISH</v>
      </c>
      <c r="M2537" s="7">
        <f t="shared" si="390"/>
        <v>0</v>
      </c>
      <c r="N2537" s="7">
        <f t="shared" si="391"/>
        <v>100</v>
      </c>
      <c r="O2537" s="7">
        <f t="shared" si="392"/>
        <v>50</v>
      </c>
      <c r="P2537" s="7">
        <f t="shared" si="393"/>
        <v>83.5</v>
      </c>
      <c r="Q2537" s="8">
        <f t="shared" si="394"/>
        <v>55.024999999999999</v>
      </c>
      <c r="R2537" s="8">
        <f t="shared" si="395"/>
        <v>58.375</v>
      </c>
      <c r="S2537" s="8">
        <f t="shared" si="396"/>
        <v>65.075000000000003</v>
      </c>
      <c r="T2537" s="8">
        <f t="shared" si="397"/>
        <v>58.375</v>
      </c>
      <c r="U2537" s="7">
        <f t="shared" si="398"/>
        <v>59.491666666666674</v>
      </c>
      <c r="V2537" s="7">
        <f t="shared" si="399"/>
        <v>59.212500000000006</v>
      </c>
    </row>
    <row r="2538" spans="1:22" ht="13.5" x14ac:dyDescent="0.25">
      <c r="A2538" s="3">
        <f>RSI!A2538</f>
        <v>45699</v>
      </c>
      <c r="B2538" s="2">
        <f>RSI!B2538</f>
        <v>13.146000000000001</v>
      </c>
      <c r="C2538" s="2">
        <f>RSI!I2538</f>
        <v>71.004678231212395</v>
      </c>
      <c r="D2538" s="2">
        <f>MACD!E2538</f>
        <v>-0.23615763434741943</v>
      </c>
      <c r="E2538" s="2">
        <f>MACD!F2538</f>
        <v>-0.28027351857407756</v>
      </c>
      <c r="F2538" s="2">
        <f>'Moving Avg'!D2538</f>
        <v>13.117200000000002</v>
      </c>
      <c r="G2538" s="2">
        <f>'Moving Avg'!F2538</f>
        <v>12.753000000000004</v>
      </c>
      <c r="H2538" s="2">
        <f>'Moving Avg'!G2538</f>
        <v>12.353819999999994</v>
      </c>
      <c r="I2538" s="2">
        <f>'Moving Avg'!H2538</f>
        <v>12.718364999999995</v>
      </c>
      <c r="J2538" s="5" t="str">
        <f>OBV!F2538</f>
        <v>BULLISH</v>
      </c>
      <c r="K2538" s="5" t="str">
        <f>OBV!G2538</f>
        <v>NEUTRAL</v>
      </c>
      <c r="L2538" s="5" t="str">
        <f>OBV!H2538</f>
        <v>CONFIRMED BULLISH</v>
      </c>
      <c r="M2538" s="7">
        <f t="shared" si="390"/>
        <v>0</v>
      </c>
      <c r="N2538" s="7">
        <f t="shared" si="391"/>
        <v>0</v>
      </c>
      <c r="O2538" s="7">
        <f t="shared" si="392"/>
        <v>50</v>
      </c>
      <c r="P2538" s="7">
        <f t="shared" si="393"/>
        <v>83.5</v>
      </c>
      <c r="Q2538" s="8">
        <f t="shared" si="394"/>
        <v>20.024999999999999</v>
      </c>
      <c r="R2538" s="8">
        <f t="shared" si="395"/>
        <v>38.375</v>
      </c>
      <c r="S2538" s="8">
        <f t="shared" si="396"/>
        <v>50.075000000000003</v>
      </c>
      <c r="T2538" s="8">
        <f t="shared" si="397"/>
        <v>33.375</v>
      </c>
      <c r="U2538" s="7">
        <f t="shared" si="398"/>
        <v>36.158333333333331</v>
      </c>
      <c r="V2538" s="7">
        <f t="shared" si="399"/>
        <v>35.462499999999999</v>
      </c>
    </row>
    <row r="2539" spans="1:22" ht="13.5" x14ac:dyDescent="0.25">
      <c r="A2539" s="3">
        <f>RSI!A2539</f>
        <v>45700</v>
      </c>
      <c r="B2539" s="2">
        <f>RSI!B2539</f>
        <v>13.194000000000001</v>
      </c>
      <c r="C2539" s="2">
        <f>RSI!I2539</f>
        <v>72.303953857412068</v>
      </c>
      <c r="D2539" s="2">
        <f>MACD!E2539</f>
        <v>-0.17603534903404316</v>
      </c>
      <c r="E2539" s="2">
        <f>MACD!F2539</f>
        <v>-0.25942588466607069</v>
      </c>
      <c r="F2539" s="2">
        <f>'Moving Avg'!D2539</f>
        <v>13.140200000000002</v>
      </c>
      <c r="G2539" s="2">
        <f>'Moving Avg'!F2539</f>
        <v>12.801050000000004</v>
      </c>
      <c r="H2539" s="2">
        <f>'Moving Avg'!G2539</f>
        <v>12.379379999999994</v>
      </c>
      <c r="I2539" s="2">
        <f>'Moving Avg'!H2539</f>
        <v>12.721984999999993</v>
      </c>
      <c r="J2539" s="5" t="str">
        <f>OBV!F2539</f>
        <v>BULLISH</v>
      </c>
      <c r="K2539" s="5" t="str">
        <f>OBV!G2539</f>
        <v>NEUTRAL</v>
      </c>
      <c r="L2539" s="5" t="str">
        <f>OBV!H2539</f>
        <v>CONFIRMED BULLISH</v>
      </c>
      <c r="M2539" s="7">
        <f t="shared" si="390"/>
        <v>0</v>
      </c>
      <c r="N2539" s="7">
        <f t="shared" si="391"/>
        <v>0</v>
      </c>
      <c r="O2539" s="7">
        <f t="shared" si="392"/>
        <v>50</v>
      </c>
      <c r="P2539" s="7">
        <f t="shared" si="393"/>
        <v>83.5</v>
      </c>
      <c r="Q2539" s="8">
        <f t="shared" si="394"/>
        <v>20.024999999999999</v>
      </c>
      <c r="R2539" s="8">
        <f t="shared" si="395"/>
        <v>38.375</v>
      </c>
      <c r="S2539" s="8">
        <f t="shared" si="396"/>
        <v>50.075000000000003</v>
      </c>
      <c r="T2539" s="8">
        <f t="shared" si="397"/>
        <v>33.375</v>
      </c>
      <c r="U2539" s="7">
        <f t="shared" si="398"/>
        <v>36.158333333333331</v>
      </c>
      <c r="V2539" s="7">
        <f t="shared" si="399"/>
        <v>35.462499999999999</v>
      </c>
    </row>
    <row r="2540" spans="1:22" ht="13.5" x14ac:dyDescent="0.25">
      <c r="A2540" s="3">
        <f>RSI!A2540</f>
        <v>45701</v>
      </c>
      <c r="B2540" s="2">
        <f>RSI!B2540</f>
        <v>13.079000000000001</v>
      </c>
      <c r="C2540" s="2">
        <f>RSI!I2540</f>
        <v>64.810840561592457</v>
      </c>
      <c r="D2540" s="2">
        <f>MACD!E2540</f>
        <v>-0.12677104744624934</v>
      </c>
      <c r="E2540" s="2">
        <f>MACD!F2540</f>
        <v>-0.23289491722210645</v>
      </c>
      <c r="F2540" s="2">
        <f>'Moving Avg'!D2540</f>
        <v>13.142200000000003</v>
      </c>
      <c r="G2540" s="2">
        <f>'Moving Avg'!F2540</f>
        <v>12.844800000000001</v>
      </c>
      <c r="H2540" s="2">
        <f>'Moving Avg'!G2540</f>
        <v>12.402839999999994</v>
      </c>
      <c r="I2540" s="2">
        <f>'Moving Avg'!H2540</f>
        <v>12.724899999999993</v>
      </c>
      <c r="J2540" s="5" t="str">
        <f>OBV!F2540</f>
        <v>BULLISH</v>
      </c>
      <c r="K2540" s="5" t="str">
        <f>OBV!G2540</f>
        <v>NEUTRAL</v>
      </c>
      <c r="L2540" s="5" t="str">
        <f>OBV!H2540</f>
        <v>CONFIRMED BULLISH</v>
      </c>
      <c r="M2540" s="7">
        <f t="shared" si="390"/>
        <v>25</v>
      </c>
      <c r="N2540" s="7">
        <f t="shared" si="391"/>
        <v>0</v>
      </c>
      <c r="O2540" s="7">
        <f t="shared" si="392"/>
        <v>50</v>
      </c>
      <c r="P2540" s="7">
        <f t="shared" si="393"/>
        <v>83.5</v>
      </c>
      <c r="Q2540" s="8">
        <f t="shared" si="394"/>
        <v>28.774999999999999</v>
      </c>
      <c r="R2540" s="8">
        <f t="shared" si="395"/>
        <v>43.375</v>
      </c>
      <c r="S2540" s="8">
        <f t="shared" si="396"/>
        <v>53.825000000000003</v>
      </c>
      <c r="T2540" s="8">
        <f t="shared" si="397"/>
        <v>39.625</v>
      </c>
      <c r="U2540" s="7">
        <f t="shared" si="398"/>
        <v>41.991666666666667</v>
      </c>
      <c r="V2540" s="7">
        <f t="shared" si="399"/>
        <v>41.400000000000006</v>
      </c>
    </row>
    <row r="2541" spans="1:22" ht="13.5" x14ac:dyDescent="0.25">
      <c r="A2541" s="3">
        <f>RSI!A2541</f>
        <v>45702</v>
      </c>
      <c r="B2541" s="2">
        <f>RSI!B2541</f>
        <v>13.069000000000001</v>
      </c>
      <c r="C2541" s="2">
        <f>RSI!I2541</f>
        <v>64.187909016894338</v>
      </c>
      <c r="D2541" s="2">
        <f>MACD!E2541</f>
        <v>-0.12174322087523137</v>
      </c>
      <c r="E2541" s="2">
        <f>MACD!F2541</f>
        <v>-0.21066457795273147</v>
      </c>
      <c r="F2541" s="2">
        <f>'Moving Avg'!D2541</f>
        <v>13.126799999999999</v>
      </c>
      <c r="G2541" s="2">
        <f>'Moving Avg'!F2541</f>
        <v>12.88325</v>
      </c>
      <c r="H2541" s="2">
        <f>'Moving Avg'!G2541</f>
        <v>12.426479999999994</v>
      </c>
      <c r="I2541" s="2">
        <f>'Moving Avg'!H2541</f>
        <v>12.727319999999994</v>
      </c>
      <c r="J2541" s="5" t="str">
        <f>OBV!F2541</f>
        <v>BEARISH</v>
      </c>
      <c r="K2541" s="5" t="str">
        <f>OBV!G2541</f>
        <v>NEUTRAL</v>
      </c>
      <c r="L2541" s="5" t="str">
        <f>OBV!H2541</f>
        <v>CONFIRMED BEARISH</v>
      </c>
      <c r="M2541" s="7">
        <f t="shared" si="390"/>
        <v>25</v>
      </c>
      <c r="N2541" s="7">
        <f t="shared" si="391"/>
        <v>0</v>
      </c>
      <c r="O2541" s="7">
        <f t="shared" si="392"/>
        <v>50</v>
      </c>
      <c r="P2541" s="7">
        <f t="shared" si="393"/>
        <v>16.5</v>
      </c>
      <c r="Q2541" s="8">
        <f t="shared" si="394"/>
        <v>18.725000000000001</v>
      </c>
      <c r="R2541" s="8">
        <f t="shared" si="395"/>
        <v>26.625</v>
      </c>
      <c r="S2541" s="8">
        <f t="shared" si="396"/>
        <v>23.675000000000001</v>
      </c>
      <c r="T2541" s="8">
        <f t="shared" si="397"/>
        <v>22.875</v>
      </c>
      <c r="U2541" s="7">
        <f t="shared" si="398"/>
        <v>23.008333333333336</v>
      </c>
      <c r="V2541" s="7">
        <f t="shared" si="399"/>
        <v>22.975000000000001</v>
      </c>
    </row>
    <row r="2542" spans="1:22" ht="13.5" x14ac:dyDescent="0.25">
      <c r="A2542" s="3">
        <f>RSI!A2542</f>
        <v>45705</v>
      </c>
      <c r="B2542" s="2">
        <f>RSI!B2542</f>
        <v>13.164999999999999</v>
      </c>
      <c r="C2542" s="2">
        <f>RSI!I2542</f>
        <v>67.424851552462428</v>
      </c>
      <c r="D2542" s="2">
        <f>MACD!E2542</f>
        <v>-9.6724345688532054E-2</v>
      </c>
      <c r="E2542" s="2">
        <f>MACD!F2542</f>
        <v>-0.18787653149989161</v>
      </c>
      <c r="F2542" s="2">
        <f>'Moving Avg'!D2542</f>
        <v>13.130600000000001</v>
      </c>
      <c r="G2542" s="2">
        <f>'Moving Avg'!F2542</f>
        <v>12.926500000000001</v>
      </c>
      <c r="H2542" s="2">
        <f>'Moving Avg'!G2542</f>
        <v>12.453379999999996</v>
      </c>
      <c r="I2542" s="2">
        <f>'Moving Avg'!H2542</f>
        <v>12.730794999999992</v>
      </c>
      <c r="J2542" s="5" t="str">
        <f>OBV!F2542</f>
        <v>BEARISH</v>
      </c>
      <c r="K2542" s="5" t="str">
        <f>OBV!G2542</f>
        <v>NEUTRAL</v>
      </c>
      <c r="L2542" s="5" t="str">
        <f>OBV!H2542</f>
        <v>BEARISH DIVERGENCE</v>
      </c>
      <c r="M2542" s="7">
        <f t="shared" si="390"/>
        <v>25</v>
      </c>
      <c r="N2542" s="7">
        <f t="shared" si="391"/>
        <v>0</v>
      </c>
      <c r="O2542" s="7">
        <f t="shared" si="392"/>
        <v>50</v>
      </c>
      <c r="P2542" s="7">
        <f t="shared" si="393"/>
        <v>16.5</v>
      </c>
      <c r="Q2542" s="8">
        <f t="shared" si="394"/>
        <v>18.725000000000001</v>
      </c>
      <c r="R2542" s="8">
        <f t="shared" si="395"/>
        <v>26.625</v>
      </c>
      <c r="S2542" s="8">
        <f t="shared" si="396"/>
        <v>23.675000000000001</v>
      </c>
      <c r="T2542" s="8">
        <f t="shared" si="397"/>
        <v>22.875</v>
      </c>
      <c r="U2542" s="7">
        <f t="shared" si="398"/>
        <v>23.008333333333336</v>
      </c>
      <c r="V2542" s="7">
        <f t="shared" si="399"/>
        <v>22.975000000000001</v>
      </c>
    </row>
    <row r="2543" spans="1:22" ht="13.5" x14ac:dyDescent="0.25">
      <c r="A2543" s="3">
        <f>RSI!A2543</f>
        <v>45706</v>
      </c>
      <c r="B2543" s="2">
        <f>RSI!B2543</f>
        <v>12.973000000000001</v>
      </c>
      <c r="C2543" s="2">
        <f>RSI!I2543</f>
        <v>56.437611460067693</v>
      </c>
      <c r="D2543" s="2">
        <f>MACD!E2543</f>
        <v>-5.4516117599938241E-2</v>
      </c>
      <c r="E2543" s="2">
        <f>MACD!F2543</f>
        <v>-0.16120444871990094</v>
      </c>
      <c r="F2543" s="2">
        <f>'Moving Avg'!D2543</f>
        <v>13.096</v>
      </c>
      <c r="G2543" s="2">
        <f>'Moving Avg'!F2543</f>
        <v>12.962549999999998</v>
      </c>
      <c r="H2543" s="2">
        <f>'Moving Avg'!G2543</f>
        <v>12.479319999999996</v>
      </c>
      <c r="I2543" s="2">
        <f>'Moving Avg'!H2543</f>
        <v>12.732514999999989</v>
      </c>
      <c r="J2543" s="5" t="str">
        <f>OBV!F2543</f>
        <v>BEARISH</v>
      </c>
      <c r="K2543" s="5" t="str">
        <f>OBV!G2543</f>
        <v>NEUTRAL</v>
      </c>
      <c r="L2543" s="5" t="str">
        <f>OBV!H2543</f>
        <v>CONFIRMED BEARISH</v>
      </c>
      <c r="M2543" s="7">
        <f t="shared" si="390"/>
        <v>25</v>
      </c>
      <c r="N2543" s="7">
        <f t="shared" si="391"/>
        <v>0</v>
      </c>
      <c r="O2543" s="7">
        <f t="shared" si="392"/>
        <v>50</v>
      </c>
      <c r="P2543" s="7">
        <f t="shared" si="393"/>
        <v>16.5</v>
      </c>
      <c r="Q2543" s="8">
        <f t="shared" si="394"/>
        <v>18.725000000000001</v>
      </c>
      <c r="R2543" s="8">
        <f t="shared" si="395"/>
        <v>26.625</v>
      </c>
      <c r="S2543" s="8">
        <f t="shared" si="396"/>
        <v>23.675000000000001</v>
      </c>
      <c r="T2543" s="8">
        <f t="shared" si="397"/>
        <v>22.875</v>
      </c>
      <c r="U2543" s="7">
        <f t="shared" si="398"/>
        <v>23.008333333333336</v>
      </c>
      <c r="V2543" s="7">
        <f t="shared" si="399"/>
        <v>22.975000000000001</v>
      </c>
    </row>
    <row r="2544" spans="1:22" ht="13.5" x14ac:dyDescent="0.25">
      <c r="A2544" s="3">
        <f>RSI!A2544</f>
        <v>45707</v>
      </c>
      <c r="B2544" s="2">
        <f>RSI!B2544</f>
        <v>13.164999999999999</v>
      </c>
      <c r="C2544" s="2">
        <f>RSI!I2544</f>
        <v>62.941092918994748</v>
      </c>
      <c r="D2544" s="2">
        <f>MACD!E2544</f>
        <v>-3.3839971745910802E-2</v>
      </c>
      <c r="E2544" s="2">
        <f>MACD!F2544</f>
        <v>-0.13573155332510292</v>
      </c>
      <c r="F2544" s="2">
        <f>'Moving Avg'!D2544</f>
        <v>13.090199999999999</v>
      </c>
      <c r="G2544" s="2">
        <f>'Moving Avg'!F2544</f>
        <v>13.008199999999999</v>
      </c>
      <c r="H2544" s="2">
        <f>'Moving Avg'!G2544</f>
        <v>12.504499999999997</v>
      </c>
      <c r="I2544" s="2">
        <f>'Moving Avg'!H2544</f>
        <v>12.735859999999988</v>
      </c>
      <c r="J2544" s="5" t="str">
        <f>OBV!F2544</f>
        <v>BEARISH</v>
      </c>
      <c r="K2544" s="5" t="str">
        <f>OBV!G2544</f>
        <v>NEUTRAL</v>
      </c>
      <c r="L2544" s="5" t="str">
        <f>OBV!H2544</f>
        <v>CONFIRMED BEARISH</v>
      </c>
      <c r="M2544" s="7">
        <f t="shared" si="390"/>
        <v>25</v>
      </c>
      <c r="N2544" s="7">
        <f t="shared" si="391"/>
        <v>0</v>
      </c>
      <c r="O2544" s="7">
        <f t="shared" si="392"/>
        <v>50</v>
      </c>
      <c r="P2544" s="7">
        <f t="shared" si="393"/>
        <v>16.5</v>
      </c>
      <c r="Q2544" s="8">
        <f t="shared" si="394"/>
        <v>18.725000000000001</v>
      </c>
      <c r="R2544" s="8">
        <f t="shared" si="395"/>
        <v>26.625</v>
      </c>
      <c r="S2544" s="8">
        <f t="shared" si="396"/>
        <v>23.675000000000001</v>
      </c>
      <c r="T2544" s="8">
        <f t="shared" si="397"/>
        <v>22.875</v>
      </c>
      <c r="U2544" s="7">
        <f t="shared" si="398"/>
        <v>23.008333333333336</v>
      </c>
      <c r="V2544" s="7">
        <f t="shared" si="399"/>
        <v>22.975000000000001</v>
      </c>
    </row>
    <row r="2545" spans="1:22" ht="13.5" x14ac:dyDescent="0.25">
      <c r="A2545" s="3">
        <f>RSI!A2545</f>
        <v>45708</v>
      </c>
      <c r="B2545" s="2">
        <f>RSI!B2545</f>
        <v>12.992000000000001</v>
      </c>
      <c r="C2545" s="2">
        <f>RSI!I2545</f>
        <v>54.976863864450884</v>
      </c>
      <c r="D2545" s="2">
        <f>MACD!E2545</f>
        <v>-6.9587751737163472E-3</v>
      </c>
      <c r="E2545" s="2">
        <f>MACD!F2545</f>
        <v>-0.10997699769482562</v>
      </c>
      <c r="F2545" s="2">
        <f>'Moving Avg'!D2545</f>
        <v>13.072800000000001</v>
      </c>
      <c r="G2545" s="2">
        <f>'Moving Avg'!F2545</f>
        <v>13.04325</v>
      </c>
      <c r="H2545" s="2">
        <f>'Moving Avg'!G2545</f>
        <v>12.526399999999997</v>
      </c>
      <c r="I2545" s="2">
        <f>'Moving Avg'!H2545</f>
        <v>12.738469999999991</v>
      </c>
      <c r="J2545" s="5" t="str">
        <f>OBV!F2545</f>
        <v>BEARISH</v>
      </c>
      <c r="K2545" s="5" t="str">
        <f>OBV!G2545</f>
        <v>NEUTRAL</v>
      </c>
      <c r="L2545" s="5" t="str">
        <f>OBV!H2545</f>
        <v>CONFIRMED BEARISH</v>
      </c>
      <c r="M2545" s="7">
        <f t="shared" si="390"/>
        <v>25</v>
      </c>
      <c r="N2545" s="7">
        <f t="shared" si="391"/>
        <v>0</v>
      </c>
      <c r="O2545" s="7">
        <f t="shared" si="392"/>
        <v>50</v>
      </c>
      <c r="P2545" s="7">
        <f t="shared" si="393"/>
        <v>16.5</v>
      </c>
      <c r="Q2545" s="8">
        <f t="shared" si="394"/>
        <v>18.725000000000001</v>
      </c>
      <c r="R2545" s="8">
        <f t="shared" si="395"/>
        <v>26.625</v>
      </c>
      <c r="S2545" s="8">
        <f t="shared" si="396"/>
        <v>23.675000000000001</v>
      </c>
      <c r="T2545" s="8">
        <f t="shared" si="397"/>
        <v>22.875</v>
      </c>
      <c r="U2545" s="7">
        <f t="shared" si="398"/>
        <v>23.008333333333336</v>
      </c>
      <c r="V2545" s="7">
        <f t="shared" si="399"/>
        <v>22.975000000000001</v>
      </c>
    </row>
    <row r="2546" spans="1:22" ht="13.5" x14ac:dyDescent="0.25">
      <c r="A2546" s="3">
        <f>RSI!A2546</f>
        <v>45709</v>
      </c>
      <c r="B2546" s="2">
        <f>RSI!B2546</f>
        <v>12.32</v>
      </c>
      <c r="C2546" s="2">
        <f>RSI!I2546</f>
        <v>35.948596216801207</v>
      </c>
      <c r="D2546" s="2">
        <f>MACD!E2546</f>
        <v>7.6682718154057028E-2</v>
      </c>
      <c r="E2546" s="2">
        <f>MACD!F2546</f>
        <v>-7.2645054525049088E-2</v>
      </c>
      <c r="F2546" s="2">
        <f>'Moving Avg'!D2546</f>
        <v>12.923000000000002</v>
      </c>
      <c r="G2546" s="2">
        <f>'Moving Avg'!F2546</f>
        <v>13.035600000000002</v>
      </c>
      <c r="H2546" s="2">
        <f>'Moving Avg'!G2546</f>
        <v>12.534679999999998</v>
      </c>
      <c r="I2546" s="2">
        <f>'Moving Avg'!H2546</f>
        <v>12.73736499999999</v>
      </c>
      <c r="J2546" s="5" t="str">
        <f>OBV!F2546</f>
        <v>BEARISH</v>
      </c>
      <c r="K2546" s="5" t="str">
        <f>OBV!G2546</f>
        <v>NEUTRAL</v>
      </c>
      <c r="L2546" s="5" t="str">
        <f>OBV!H2546</f>
        <v>CONFIRMED BEARISH</v>
      </c>
      <c r="M2546" s="7">
        <f t="shared" si="390"/>
        <v>25</v>
      </c>
      <c r="N2546" s="7">
        <f t="shared" si="391"/>
        <v>0</v>
      </c>
      <c r="O2546" s="7">
        <f t="shared" si="392"/>
        <v>50</v>
      </c>
      <c r="P2546" s="7">
        <f t="shared" si="393"/>
        <v>16.5</v>
      </c>
      <c r="Q2546" s="8">
        <f t="shared" si="394"/>
        <v>18.725000000000001</v>
      </c>
      <c r="R2546" s="8">
        <f t="shared" si="395"/>
        <v>26.625</v>
      </c>
      <c r="S2546" s="8">
        <f t="shared" si="396"/>
        <v>23.675000000000001</v>
      </c>
      <c r="T2546" s="8">
        <f t="shared" si="397"/>
        <v>22.875</v>
      </c>
      <c r="U2546" s="7">
        <f t="shared" si="398"/>
        <v>23.008333333333336</v>
      </c>
      <c r="V2546" s="7">
        <f t="shared" si="399"/>
        <v>22.975000000000001</v>
      </c>
    </row>
    <row r="2547" spans="1:22" ht="13.5" x14ac:dyDescent="0.25">
      <c r="A2547" s="3">
        <f>RSI!A2547</f>
        <v>45712</v>
      </c>
      <c r="B2547" s="2">
        <f>RSI!B2547</f>
        <v>12.32</v>
      </c>
      <c r="C2547" s="2">
        <f>RSI!I2547</f>
        <v>35.948596216801207</v>
      </c>
      <c r="D2547" s="2">
        <f>MACD!E2547</f>
        <v>0.15075303095326298</v>
      </c>
      <c r="E2547" s="2">
        <f>MACD!F2547</f>
        <v>-2.7965437429386678E-2</v>
      </c>
      <c r="F2547" s="2">
        <f>'Moving Avg'!D2547</f>
        <v>12.754</v>
      </c>
      <c r="G2547" s="2">
        <f>'Moving Avg'!F2547</f>
        <v>13.003400000000003</v>
      </c>
      <c r="H2547" s="2">
        <f>'Moving Avg'!G2547</f>
        <v>12.5395</v>
      </c>
      <c r="I2547" s="2">
        <f>'Moving Avg'!H2547</f>
        <v>12.736164999999989</v>
      </c>
      <c r="J2547" s="5" t="str">
        <f>OBV!F2547</f>
        <v>BEARISH</v>
      </c>
      <c r="K2547" s="5" t="str">
        <f>OBV!G2547</f>
        <v>NEUTRAL</v>
      </c>
      <c r="L2547" s="5" t="str">
        <f>OBV!H2547</f>
        <v>CONFIRMED BEARISH</v>
      </c>
      <c r="M2547" s="7">
        <f t="shared" si="390"/>
        <v>25</v>
      </c>
      <c r="N2547" s="7">
        <f t="shared" si="391"/>
        <v>0</v>
      </c>
      <c r="O2547" s="7">
        <f t="shared" si="392"/>
        <v>50</v>
      </c>
      <c r="P2547" s="7">
        <f t="shared" si="393"/>
        <v>16.5</v>
      </c>
      <c r="Q2547" s="8">
        <f t="shared" si="394"/>
        <v>18.725000000000001</v>
      </c>
      <c r="R2547" s="8">
        <f t="shared" si="395"/>
        <v>26.625</v>
      </c>
      <c r="S2547" s="8">
        <f t="shared" si="396"/>
        <v>23.675000000000001</v>
      </c>
      <c r="T2547" s="8">
        <f t="shared" si="397"/>
        <v>22.875</v>
      </c>
      <c r="U2547" s="7">
        <f t="shared" si="398"/>
        <v>23.008333333333336</v>
      </c>
      <c r="V2547" s="7">
        <f t="shared" si="399"/>
        <v>22.975000000000001</v>
      </c>
    </row>
    <row r="2548" spans="1:22" ht="13.5" x14ac:dyDescent="0.25">
      <c r="A2548" s="3">
        <f>RSI!A2548</f>
        <v>45713</v>
      </c>
      <c r="B2548" s="2">
        <f>RSI!B2548</f>
        <v>12.55</v>
      </c>
      <c r="C2548" s="2">
        <f>RSI!I2548</f>
        <v>43.685504004672985</v>
      </c>
      <c r="D2548" s="2">
        <f>MACD!E2548</f>
        <v>0.19944341242326047</v>
      </c>
      <c r="E2548" s="2">
        <f>MACD!F2548</f>
        <v>1.7516332541142755E-2</v>
      </c>
      <c r="F2548" s="2">
        <f>'Moving Avg'!D2548</f>
        <v>12.669400000000001</v>
      </c>
      <c r="G2548" s="2">
        <f>'Moving Avg'!F2548</f>
        <v>12.9755</v>
      </c>
      <c r="H2548" s="2">
        <f>'Moving Avg'!G2548</f>
        <v>12.552940000000001</v>
      </c>
      <c r="I2548" s="2">
        <f>'Moving Avg'!H2548</f>
        <v>12.736209999999989</v>
      </c>
      <c r="J2548" s="5" t="str">
        <f>OBV!F2548</f>
        <v>BEARISH</v>
      </c>
      <c r="K2548" s="5" t="str">
        <f>OBV!G2548</f>
        <v>NEUTRAL</v>
      </c>
      <c r="L2548" s="5" t="str">
        <f>OBV!H2548</f>
        <v>CONFIRMED BEARISH</v>
      </c>
      <c r="M2548" s="7">
        <f t="shared" si="390"/>
        <v>25</v>
      </c>
      <c r="N2548" s="7">
        <f t="shared" si="391"/>
        <v>0</v>
      </c>
      <c r="O2548" s="7">
        <f t="shared" si="392"/>
        <v>0</v>
      </c>
      <c r="P2548" s="7">
        <f t="shared" si="393"/>
        <v>16.5</v>
      </c>
      <c r="Q2548" s="8">
        <f t="shared" si="394"/>
        <v>11.225</v>
      </c>
      <c r="R2548" s="8">
        <f t="shared" si="395"/>
        <v>9.125</v>
      </c>
      <c r="S2548" s="8">
        <f t="shared" si="396"/>
        <v>11.175000000000001</v>
      </c>
      <c r="T2548" s="8">
        <f t="shared" si="397"/>
        <v>10.375</v>
      </c>
      <c r="U2548" s="7">
        <f t="shared" si="398"/>
        <v>10.508333333333335</v>
      </c>
      <c r="V2548" s="7">
        <f t="shared" si="399"/>
        <v>10.475000000000001</v>
      </c>
    </row>
    <row r="2549" spans="1:22" ht="13.5" x14ac:dyDescent="0.25">
      <c r="A2549" s="3">
        <f>RSI!A2549</f>
        <v>45714</v>
      </c>
      <c r="B2549" s="2">
        <f>RSI!B2549</f>
        <v>12.329000000000001</v>
      </c>
      <c r="C2549" s="2">
        <f>RSI!I2549</f>
        <v>38.831778904003571</v>
      </c>
      <c r="D2549" s="2">
        <f>MACD!E2549</f>
        <v>0.26586529633937417</v>
      </c>
      <c r="E2549" s="2">
        <f>MACD!F2549</f>
        <v>6.7186125300789046E-2</v>
      </c>
      <c r="F2549" s="2">
        <f>'Moving Avg'!D2549</f>
        <v>12.5022</v>
      </c>
      <c r="G2549" s="2">
        <f>'Moving Avg'!F2549</f>
        <v>12.93655</v>
      </c>
      <c r="H2549" s="2">
        <f>'Moving Avg'!G2549</f>
        <v>12.557739999999999</v>
      </c>
      <c r="I2549" s="2">
        <f>'Moving Avg'!H2549</f>
        <v>12.736834999999992</v>
      </c>
      <c r="J2549" s="5" t="str">
        <f>OBV!F2549</f>
        <v>BEARISH</v>
      </c>
      <c r="K2549" s="5" t="str">
        <f>OBV!G2549</f>
        <v>NEUTRAL</v>
      </c>
      <c r="L2549" s="5" t="str">
        <f>OBV!H2549</f>
        <v>CONFIRMED BEARISH</v>
      </c>
      <c r="M2549" s="7">
        <f t="shared" si="390"/>
        <v>25</v>
      </c>
      <c r="N2549" s="7">
        <f t="shared" si="391"/>
        <v>0</v>
      </c>
      <c r="O2549" s="7">
        <f t="shared" si="392"/>
        <v>0</v>
      </c>
      <c r="P2549" s="7">
        <f t="shared" si="393"/>
        <v>16.5</v>
      </c>
      <c r="Q2549" s="8">
        <f t="shared" si="394"/>
        <v>11.225</v>
      </c>
      <c r="R2549" s="8">
        <f t="shared" si="395"/>
        <v>9.125</v>
      </c>
      <c r="S2549" s="8">
        <f t="shared" si="396"/>
        <v>11.175000000000001</v>
      </c>
      <c r="T2549" s="8">
        <f t="shared" si="397"/>
        <v>10.375</v>
      </c>
      <c r="U2549" s="7">
        <f t="shared" si="398"/>
        <v>10.508333333333335</v>
      </c>
      <c r="V2549" s="7">
        <f t="shared" si="399"/>
        <v>10.475000000000001</v>
      </c>
    </row>
    <row r="2550" spans="1:22" ht="13.5" x14ac:dyDescent="0.25">
      <c r="A2550" s="3">
        <f>RSI!A2550</f>
        <v>45715</v>
      </c>
      <c r="B2550" s="2">
        <f>RSI!B2550</f>
        <v>12.329000000000001</v>
      </c>
      <c r="C2550" s="2">
        <f>RSI!I2550</f>
        <v>38.831778904003571</v>
      </c>
      <c r="D2550" s="2">
        <f>MACD!E2550</f>
        <v>0.30704067209884478</v>
      </c>
      <c r="E2550" s="2">
        <f>MACD!F2550</f>
        <v>0.1151570346604002</v>
      </c>
      <c r="F2550" s="2">
        <f>'Moving Avg'!D2550</f>
        <v>12.3696</v>
      </c>
      <c r="G2550" s="2">
        <f>'Moving Avg'!F2550</f>
        <v>12.9</v>
      </c>
      <c r="H2550" s="2">
        <f>'Moving Avg'!G2550</f>
        <v>12.562539999999998</v>
      </c>
      <c r="I2550" s="2">
        <f>'Moving Avg'!H2550</f>
        <v>12.737939999999991</v>
      </c>
      <c r="J2550" s="5" t="str">
        <f>OBV!F2550</f>
        <v>BEARISH</v>
      </c>
      <c r="K2550" s="5" t="str">
        <f>OBV!G2550</f>
        <v>NEUTRAL</v>
      </c>
      <c r="L2550" s="5" t="str">
        <f>OBV!H2550</f>
        <v>CONFIRMED BEARISH</v>
      </c>
      <c r="M2550" s="7">
        <f t="shared" si="390"/>
        <v>25</v>
      </c>
      <c r="N2550" s="7">
        <f t="shared" si="391"/>
        <v>0</v>
      </c>
      <c r="O2550" s="7">
        <f t="shared" si="392"/>
        <v>0</v>
      </c>
      <c r="P2550" s="7">
        <f t="shared" si="393"/>
        <v>16.5</v>
      </c>
      <c r="Q2550" s="8">
        <f t="shared" si="394"/>
        <v>11.225</v>
      </c>
      <c r="R2550" s="8">
        <f t="shared" si="395"/>
        <v>9.125</v>
      </c>
      <c r="S2550" s="8">
        <f t="shared" si="396"/>
        <v>11.175000000000001</v>
      </c>
      <c r="T2550" s="8">
        <f t="shared" si="397"/>
        <v>10.375</v>
      </c>
      <c r="U2550" s="7">
        <f t="shared" si="398"/>
        <v>10.508333333333335</v>
      </c>
      <c r="V2550" s="7">
        <f t="shared" si="399"/>
        <v>10.475000000000001</v>
      </c>
    </row>
    <row r="2551" spans="1:22" ht="13.5" x14ac:dyDescent="0.25">
      <c r="A2551" s="3">
        <f>RSI!A2551</f>
        <v>45716</v>
      </c>
      <c r="B2551" s="2">
        <f>RSI!B2551</f>
        <v>12.329000000000001</v>
      </c>
      <c r="C2551" s="2">
        <f>RSI!I2551</f>
        <v>38.831778904003571</v>
      </c>
      <c r="D2551" s="2">
        <f>MACD!E2551</f>
        <v>0.34281008989217376</v>
      </c>
      <c r="E2551" s="2">
        <f>MACD!F2551</f>
        <v>0.16068764570675492</v>
      </c>
      <c r="F2551" s="2">
        <f>'Moving Avg'!D2551</f>
        <v>12.3714</v>
      </c>
      <c r="G2551" s="2">
        <f>'Moving Avg'!F2551</f>
        <v>12.875</v>
      </c>
      <c r="H2551" s="2">
        <f>'Moving Avg'!G2551</f>
        <v>12.56714</v>
      </c>
      <c r="I2551" s="2">
        <f>'Moving Avg'!H2551</f>
        <v>12.739044999999992</v>
      </c>
      <c r="J2551" s="5" t="str">
        <f>OBV!F2551</f>
        <v>BEARISH</v>
      </c>
      <c r="K2551" s="5" t="str">
        <f>OBV!G2551</f>
        <v>NEUTRAL</v>
      </c>
      <c r="L2551" s="5" t="str">
        <f>OBV!H2551</f>
        <v>BEARISH DIVERGENCE</v>
      </c>
      <c r="M2551" s="7">
        <f t="shared" si="390"/>
        <v>25</v>
      </c>
      <c r="N2551" s="7">
        <f t="shared" si="391"/>
        <v>0</v>
      </c>
      <c r="O2551" s="7">
        <f t="shared" si="392"/>
        <v>0</v>
      </c>
      <c r="P2551" s="7">
        <f t="shared" si="393"/>
        <v>16.5</v>
      </c>
      <c r="Q2551" s="8">
        <f t="shared" si="394"/>
        <v>11.225</v>
      </c>
      <c r="R2551" s="8">
        <f t="shared" si="395"/>
        <v>9.125</v>
      </c>
      <c r="S2551" s="8">
        <f t="shared" si="396"/>
        <v>11.175000000000001</v>
      </c>
      <c r="T2551" s="8">
        <f t="shared" si="397"/>
        <v>10.375</v>
      </c>
      <c r="U2551" s="7">
        <f t="shared" si="398"/>
        <v>10.508333333333335</v>
      </c>
      <c r="V2551" s="7">
        <f t="shared" si="399"/>
        <v>10.475000000000001</v>
      </c>
    </row>
    <row r="2552" spans="1:22" ht="13.5" x14ac:dyDescent="0.25">
      <c r="A2552" s="3">
        <f>RSI!A2552</f>
        <v>45719</v>
      </c>
      <c r="B2552" s="2">
        <f>RSI!B2552</f>
        <v>12.493</v>
      </c>
      <c r="C2552" s="2">
        <f>RSI!I2552</f>
        <v>44.54265244688316</v>
      </c>
      <c r="D2552" s="2">
        <f>MACD!E2552</f>
        <v>0.37798202588532881</v>
      </c>
      <c r="E2552" s="2">
        <f>MACD!F2552</f>
        <v>0.20414652174246972</v>
      </c>
      <c r="F2552" s="2">
        <f>'Moving Avg'!D2552</f>
        <v>12.406000000000001</v>
      </c>
      <c r="G2552" s="2">
        <f>'Moving Avg'!F2552</f>
        <v>12.848600000000001</v>
      </c>
      <c r="H2552" s="2">
        <f>'Moving Avg'!G2552</f>
        <v>12.573680000000001</v>
      </c>
      <c r="I2552" s="2">
        <f>'Moving Avg'!H2552</f>
        <v>12.74096999999999</v>
      </c>
      <c r="J2552" s="5" t="str">
        <f>OBV!F2552</f>
        <v>BULLISH</v>
      </c>
      <c r="K2552" s="5" t="str">
        <f>OBV!G2552</f>
        <v>NEUTRAL</v>
      </c>
      <c r="L2552" s="5" t="str">
        <f>OBV!H2552</f>
        <v>CONFIRMED BULLISH</v>
      </c>
      <c r="M2552" s="7">
        <f t="shared" si="390"/>
        <v>25</v>
      </c>
      <c r="N2552" s="7">
        <f t="shared" si="391"/>
        <v>0</v>
      </c>
      <c r="O2552" s="7">
        <f t="shared" si="392"/>
        <v>0</v>
      </c>
      <c r="P2552" s="7">
        <f t="shared" si="393"/>
        <v>83.5</v>
      </c>
      <c r="Q2552" s="8">
        <f t="shared" si="394"/>
        <v>21.274999999999999</v>
      </c>
      <c r="R2552" s="8">
        <f t="shared" si="395"/>
        <v>25.875</v>
      </c>
      <c r="S2552" s="8">
        <f t="shared" si="396"/>
        <v>41.325000000000003</v>
      </c>
      <c r="T2552" s="8">
        <f t="shared" si="397"/>
        <v>27.125</v>
      </c>
      <c r="U2552" s="7">
        <f t="shared" si="398"/>
        <v>29.491666666666664</v>
      </c>
      <c r="V2552" s="7">
        <f t="shared" si="399"/>
        <v>28.9</v>
      </c>
    </row>
    <row r="2553" spans="1:22" ht="13.5" x14ac:dyDescent="0.25">
      <c r="A2553" s="3">
        <f>RSI!A2553</f>
        <v>45720</v>
      </c>
      <c r="B2553" s="2">
        <f>RSI!B2553</f>
        <v>12.589</v>
      </c>
      <c r="C2553" s="2">
        <f>RSI!I2553</f>
        <v>47.625209076776038</v>
      </c>
      <c r="D2553" s="2">
        <f>MACD!E2553</f>
        <v>0.37223944552799537</v>
      </c>
      <c r="E2553" s="2">
        <f>MACD!F2553</f>
        <v>0.23776510649957486</v>
      </c>
      <c r="F2553" s="2">
        <f>'Moving Avg'!D2553</f>
        <v>12.4138</v>
      </c>
      <c r="G2553" s="2">
        <f>'Moving Avg'!F2553</f>
        <v>12.824100000000001</v>
      </c>
      <c r="H2553" s="2">
        <f>'Moving Avg'!G2553</f>
        <v>12.579060000000004</v>
      </c>
      <c r="I2553" s="2">
        <f>'Moving Avg'!H2553</f>
        <v>12.742219999999991</v>
      </c>
      <c r="J2553" s="5" t="str">
        <f>OBV!F2553</f>
        <v>BULLISH</v>
      </c>
      <c r="K2553" s="5" t="str">
        <f>OBV!G2553</f>
        <v>NEUTRAL</v>
      </c>
      <c r="L2553" s="5" t="str">
        <f>OBV!H2553</f>
        <v>CONFIRMED BULLISH</v>
      </c>
      <c r="M2553" s="7">
        <f t="shared" si="390"/>
        <v>25</v>
      </c>
      <c r="N2553" s="7">
        <f t="shared" si="391"/>
        <v>0</v>
      </c>
      <c r="O2553" s="7">
        <f t="shared" si="392"/>
        <v>0</v>
      </c>
      <c r="P2553" s="7">
        <f t="shared" si="393"/>
        <v>83.5</v>
      </c>
      <c r="Q2553" s="8">
        <f t="shared" si="394"/>
        <v>21.274999999999999</v>
      </c>
      <c r="R2553" s="8">
        <f t="shared" si="395"/>
        <v>25.875</v>
      </c>
      <c r="S2553" s="8">
        <f t="shared" si="396"/>
        <v>41.325000000000003</v>
      </c>
      <c r="T2553" s="8">
        <f t="shared" si="397"/>
        <v>27.125</v>
      </c>
      <c r="U2553" s="7">
        <f t="shared" si="398"/>
        <v>29.491666666666664</v>
      </c>
      <c r="V2553" s="7">
        <f t="shared" si="399"/>
        <v>28.9</v>
      </c>
    </row>
    <row r="2554" spans="1:22" ht="13.5" x14ac:dyDescent="0.25">
      <c r="A2554" s="3">
        <f>RSI!A2554</f>
        <v>45721</v>
      </c>
      <c r="B2554" s="2">
        <f>RSI!B2554</f>
        <v>12.973000000000001</v>
      </c>
      <c r="C2554" s="2">
        <f>RSI!I2554</f>
        <v>57.743180543969736</v>
      </c>
      <c r="D2554" s="2">
        <f>MACD!E2554</f>
        <v>0.36896831339016423</v>
      </c>
      <c r="E2554" s="2">
        <f>MACD!F2554</f>
        <v>0.26400574787769276</v>
      </c>
      <c r="F2554" s="2">
        <f>'Moving Avg'!D2554</f>
        <v>12.5426</v>
      </c>
      <c r="G2554" s="2">
        <f>'Moving Avg'!F2554</f>
        <v>12.818800000000001</v>
      </c>
      <c r="H2554" s="2">
        <f>'Moving Avg'!G2554</f>
        <v>12.594440000000004</v>
      </c>
      <c r="I2554" s="2">
        <f>'Moving Avg'!H2554</f>
        <v>12.74654499999999</v>
      </c>
      <c r="J2554" s="5" t="str">
        <f>OBV!F2554</f>
        <v>BULLISH</v>
      </c>
      <c r="K2554" s="5" t="str">
        <f>OBV!G2554</f>
        <v>NEUTRAL</v>
      </c>
      <c r="L2554" s="5" t="str">
        <f>OBV!H2554</f>
        <v>CONFIRMED BULLISH</v>
      </c>
      <c r="M2554" s="7">
        <f t="shared" si="390"/>
        <v>25</v>
      </c>
      <c r="N2554" s="7">
        <f t="shared" si="391"/>
        <v>0</v>
      </c>
      <c r="O2554" s="7">
        <f t="shared" si="392"/>
        <v>0</v>
      </c>
      <c r="P2554" s="7">
        <f t="shared" si="393"/>
        <v>83.5</v>
      </c>
      <c r="Q2554" s="8">
        <f t="shared" si="394"/>
        <v>21.274999999999999</v>
      </c>
      <c r="R2554" s="8">
        <f t="shared" si="395"/>
        <v>25.875</v>
      </c>
      <c r="S2554" s="8">
        <f t="shared" si="396"/>
        <v>41.325000000000003</v>
      </c>
      <c r="T2554" s="8">
        <f t="shared" si="397"/>
        <v>27.125</v>
      </c>
      <c r="U2554" s="7">
        <f t="shared" si="398"/>
        <v>29.491666666666664</v>
      </c>
      <c r="V2554" s="7">
        <f t="shared" si="399"/>
        <v>28.9</v>
      </c>
    </row>
    <row r="2555" spans="1:22" ht="13.5" x14ac:dyDescent="0.25">
      <c r="A2555" s="3">
        <f>RSI!A2555</f>
        <v>45722</v>
      </c>
      <c r="B2555" s="2">
        <f>RSI!B2555</f>
        <v>12.964</v>
      </c>
      <c r="C2555" s="2">
        <f>RSI!I2555</f>
        <v>57.462988804391252</v>
      </c>
      <c r="D2555" s="2">
        <f>MACD!E2555</f>
        <v>0.33844000971078003</v>
      </c>
      <c r="E2555" s="2">
        <f>MACD!F2555</f>
        <v>0.27889260024431023</v>
      </c>
      <c r="F2555" s="2">
        <f>'Moving Avg'!D2555</f>
        <v>12.669599999999999</v>
      </c>
      <c r="G2555" s="2">
        <f>'Moving Avg'!F2555</f>
        <v>12.813550000000003</v>
      </c>
      <c r="H2555" s="2">
        <f>'Moving Avg'!G2555</f>
        <v>12.607320000000007</v>
      </c>
      <c r="I2555" s="2">
        <f>'Moving Avg'!H2555</f>
        <v>12.750824999999988</v>
      </c>
      <c r="J2555" s="5" t="str">
        <f>OBV!F2555</f>
        <v>BULLISH</v>
      </c>
      <c r="K2555" s="5" t="str">
        <f>OBV!G2555</f>
        <v>NEUTRAL</v>
      </c>
      <c r="L2555" s="5" t="str">
        <f>OBV!H2555</f>
        <v>CONFIRMED BULLISH</v>
      </c>
      <c r="M2555" s="7">
        <f t="shared" si="390"/>
        <v>25</v>
      </c>
      <c r="N2555" s="7">
        <f t="shared" si="391"/>
        <v>0</v>
      </c>
      <c r="O2555" s="7">
        <f t="shared" si="392"/>
        <v>0</v>
      </c>
      <c r="P2555" s="7">
        <f t="shared" si="393"/>
        <v>83.5</v>
      </c>
      <c r="Q2555" s="8">
        <f t="shared" si="394"/>
        <v>21.274999999999999</v>
      </c>
      <c r="R2555" s="8">
        <f t="shared" si="395"/>
        <v>25.875</v>
      </c>
      <c r="S2555" s="8">
        <f t="shared" si="396"/>
        <v>41.325000000000003</v>
      </c>
      <c r="T2555" s="8">
        <f t="shared" si="397"/>
        <v>27.125</v>
      </c>
      <c r="U2555" s="7">
        <f t="shared" si="398"/>
        <v>29.491666666666664</v>
      </c>
      <c r="V2555" s="7">
        <f t="shared" si="399"/>
        <v>28.9</v>
      </c>
    </row>
    <row r="2556" spans="1:22" ht="13.5" x14ac:dyDescent="0.25">
      <c r="A2556" s="3">
        <f>RSI!A2556</f>
        <v>45723</v>
      </c>
      <c r="B2556" s="2">
        <f>RSI!B2556</f>
        <v>12.377000000000001</v>
      </c>
      <c r="C2556" s="2">
        <f>RSI!I2556</f>
        <v>42.856355234338736</v>
      </c>
      <c r="D2556" s="2">
        <f>MACD!E2556</f>
        <v>0.25108091127581034</v>
      </c>
      <c r="E2556" s="2">
        <f>MACD!F2556</f>
        <v>0.27333026245061026</v>
      </c>
      <c r="F2556" s="2">
        <f>'Moving Avg'!D2556</f>
        <v>12.6792</v>
      </c>
      <c r="G2556" s="2">
        <f>'Moving Avg'!F2556</f>
        <v>12.775100000000004</v>
      </c>
      <c r="H2556" s="2">
        <f>'Moving Avg'!G2556</f>
        <v>12.609240000000005</v>
      </c>
      <c r="I2556" s="2">
        <f>'Moving Avg'!H2556</f>
        <v>12.750344999999987</v>
      </c>
      <c r="J2556" s="5" t="str">
        <f>OBV!F2556</f>
        <v>BULLISH</v>
      </c>
      <c r="K2556" s="5" t="str">
        <f>OBV!G2556</f>
        <v>NEUTRAL</v>
      </c>
      <c r="L2556" s="5" t="str">
        <f>OBV!H2556</f>
        <v>CONFIRMED BULLISH</v>
      </c>
      <c r="M2556" s="7">
        <f t="shared" si="390"/>
        <v>25</v>
      </c>
      <c r="N2556" s="7">
        <f t="shared" si="391"/>
        <v>100</v>
      </c>
      <c r="O2556" s="7">
        <f t="shared" si="392"/>
        <v>0</v>
      </c>
      <c r="P2556" s="7">
        <f t="shared" si="393"/>
        <v>83.5</v>
      </c>
      <c r="Q2556" s="8">
        <f t="shared" si="394"/>
        <v>56.274999999999999</v>
      </c>
      <c r="R2556" s="8">
        <f t="shared" si="395"/>
        <v>45.875</v>
      </c>
      <c r="S2556" s="8">
        <f t="shared" si="396"/>
        <v>56.325000000000003</v>
      </c>
      <c r="T2556" s="8">
        <f t="shared" si="397"/>
        <v>52.125</v>
      </c>
      <c r="U2556" s="7">
        <f t="shared" si="398"/>
        <v>52.82500000000001</v>
      </c>
      <c r="V2556" s="7">
        <f t="shared" si="399"/>
        <v>52.650000000000006</v>
      </c>
    </row>
    <row r="2557" spans="1:22" ht="13.5" x14ac:dyDescent="0.25">
      <c r="A2557" s="3">
        <f>RSI!A2557</f>
        <v>45726</v>
      </c>
      <c r="B2557" s="2">
        <f>RSI!B2557</f>
        <v>12.32</v>
      </c>
      <c r="C2557" s="2">
        <f>RSI!I2557</f>
        <v>41.746656577302147</v>
      </c>
      <c r="D2557" s="2">
        <f>MACD!E2557</f>
        <v>0.18334850183216567</v>
      </c>
      <c r="E2557" s="2">
        <f>MACD!F2557</f>
        <v>0.25533391032692132</v>
      </c>
      <c r="F2557" s="2">
        <f>'Moving Avg'!D2557</f>
        <v>12.644600000000001</v>
      </c>
      <c r="G2557" s="2">
        <f>'Moving Avg'!F2557</f>
        <v>12.733800000000002</v>
      </c>
      <c r="H2557" s="2">
        <f>'Moving Avg'!G2557</f>
        <v>12.611560000000004</v>
      </c>
      <c r="I2557" s="2">
        <f>'Moving Avg'!H2557</f>
        <v>12.749959999999987</v>
      </c>
      <c r="J2557" s="5" t="str">
        <f>OBV!F2557</f>
        <v>BEARISH</v>
      </c>
      <c r="K2557" s="5" t="str">
        <f>OBV!G2557</f>
        <v>NEUTRAL</v>
      </c>
      <c r="L2557" s="5" t="str">
        <f>OBV!H2557</f>
        <v>CONFIRMED BEARISH</v>
      </c>
      <c r="M2557" s="7">
        <f t="shared" si="390"/>
        <v>25</v>
      </c>
      <c r="N2557" s="7">
        <f t="shared" si="391"/>
        <v>100</v>
      </c>
      <c r="O2557" s="7">
        <f t="shared" si="392"/>
        <v>0</v>
      </c>
      <c r="P2557" s="7">
        <f t="shared" si="393"/>
        <v>16.5</v>
      </c>
      <c r="Q2557" s="8">
        <f t="shared" si="394"/>
        <v>46.225000000000001</v>
      </c>
      <c r="R2557" s="8">
        <f t="shared" si="395"/>
        <v>29.125</v>
      </c>
      <c r="S2557" s="8">
        <f t="shared" si="396"/>
        <v>26.175000000000001</v>
      </c>
      <c r="T2557" s="8">
        <f t="shared" si="397"/>
        <v>35.375</v>
      </c>
      <c r="U2557" s="7">
        <f t="shared" si="398"/>
        <v>33.841666666666661</v>
      </c>
      <c r="V2557" s="7">
        <f t="shared" si="399"/>
        <v>34.224999999999994</v>
      </c>
    </row>
    <row r="2558" spans="1:22" ht="13.5" x14ac:dyDescent="0.25">
      <c r="A2558" s="3">
        <f>RSI!A2558</f>
        <v>45727</v>
      </c>
      <c r="B2558" s="2">
        <f>RSI!B2558</f>
        <v>12.3</v>
      </c>
      <c r="C2558" s="2">
        <f>RSI!I2558</f>
        <v>41.342152655259966</v>
      </c>
      <c r="D2558" s="2">
        <f>MACD!E2558</f>
        <v>0.16505845452637757</v>
      </c>
      <c r="E2558" s="2">
        <f>MACD!F2558</f>
        <v>0.23727881916681259</v>
      </c>
      <c r="F2558" s="2">
        <f>'Moving Avg'!D2558</f>
        <v>12.5868</v>
      </c>
      <c r="G2558" s="2">
        <f>'Moving Avg'!F2558</f>
        <v>12.691500000000003</v>
      </c>
      <c r="H2558" s="2">
        <f>'Moving Avg'!G2558</f>
        <v>12.613480000000004</v>
      </c>
      <c r="I2558" s="2">
        <f>'Moving Avg'!H2558</f>
        <v>12.748034999999986</v>
      </c>
      <c r="J2558" s="5" t="str">
        <f>OBV!F2558</f>
        <v>BEARISH</v>
      </c>
      <c r="K2558" s="5" t="str">
        <f>OBV!G2558</f>
        <v>NEUTRAL</v>
      </c>
      <c r="L2558" s="5" t="str">
        <f>OBV!H2558</f>
        <v>CONFIRMED BEARISH</v>
      </c>
      <c r="M2558" s="7">
        <f t="shared" si="390"/>
        <v>25</v>
      </c>
      <c r="N2558" s="7">
        <f t="shared" si="391"/>
        <v>100</v>
      </c>
      <c r="O2558" s="7">
        <f t="shared" si="392"/>
        <v>0</v>
      </c>
      <c r="P2558" s="7">
        <f t="shared" si="393"/>
        <v>16.5</v>
      </c>
      <c r="Q2558" s="8">
        <f t="shared" si="394"/>
        <v>46.225000000000001</v>
      </c>
      <c r="R2558" s="8">
        <f t="shared" si="395"/>
        <v>29.125</v>
      </c>
      <c r="S2558" s="8">
        <f t="shared" si="396"/>
        <v>26.175000000000001</v>
      </c>
      <c r="T2558" s="8">
        <f t="shared" si="397"/>
        <v>35.375</v>
      </c>
      <c r="U2558" s="7">
        <f t="shared" si="398"/>
        <v>33.841666666666661</v>
      </c>
      <c r="V2558" s="7">
        <f t="shared" si="399"/>
        <v>34.224999999999994</v>
      </c>
    </row>
    <row r="2559" spans="1:22" ht="13.5" x14ac:dyDescent="0.25">
      <c r="A2559" s="3">
        <f>RSI!A2559</f>
        <v>45728</v>
      </c>
      <c r="B2559" s="2">
        <f>RSI!B2559</f>
        <v>12.483000000000001</v>
      </c>
      <c r="C2559" s="2">
        <f>RSI!I2559</f>
        <v>46.454601442082968</v>
      </c>
      <c r="D2559" s="2">
        <f>MACD!E2559</f>
        <v>0.10414108464832239</v>
      </c>
      <c r="E2559" s="2">
        <f>MACD!F2559</f>
        <v>0.21065127226311459</v>
      </c>
      <c r="F2559" s="2">
        <f>'Moving Avg'!D2559</f>
        <v>12.488800000000001</v>
      </c>
      <c r="G2559" s="2">
        <f>'Moving Avg'!F2559</f>
        <v>12.655950000000001</v>
      </c>
      <c r="H2559" s="2">
        <f>'Moving Avg'!G2559</f>
        <v>12.623080000000005</v>
      </c>
      <c r="I2559" s="2">
        <f>'Moving Avg'!H2559</f>
        <v>12.746544999999987</v>
      </c>
      <c r="J2559" s="5" t="str">
        <f>OBV!F2559</f>
        <v>BEARISH</v>
      </c>
      <c r="K2559" s="5" t="str">
        <f>OBV!G2559</f>
        <v>NEUTRAL</v>
      </c>
      <c r="L2559" s="5" t="str">
        <f>OBV!H2559</f>
        <v>CONFIRMED BEARISH</v>
      </c>
      <c r="M2559" s="7">
        <f t="shared" si="390"/>
        <v>25</v>
      </c>
      <c r="N2559" s="7">
        <f t="shared" si="391"/>
        <v>100</v>
      </c>
      <c r="O2559" s="7">
        <f t="shared" si="392"/>
        <v>0</v>
      </c>
      <c r="P2559" s="7">
        <f t="shared" si="393"/>
        <v>16.5</v>
      </c>
      <c r="Q2559" s="8">
        <f t="shared" si="394"/>
        <v>46.225000000000001</v>
      </c>
      <c r="R2559" s="8">
        <f t="shared" si="395"/>
        <v>29.125</v>
      </c>
      <c r="S2559" s="8">
        <f t="shared" si="396"/>
        <v>26.175000000000001</v>
      </c>
      <c r="T2559" s="8">
        <f t="shared" si="397"/>
        <v>35.375</v>
      </c>
      <c r="U2559" s="7">
        <f t="shared" si="398"/>
        <v>33.841666666666661</v>
      </c>
      <c r="V2559" s="7">
        <f t="shared" si="399"/>
        <v>34.224999999999994</v>
      </c>
    </row>
    <row r="2560" spans="1:22" ht="13.5" x14ac:dyDescent="0.25">
      <c r="A2560" s="3">
        <f>RSI!A2560</f>
        <v>45729</v>
      </c>
      <c r="B2560" s="2">
        <f>RSI!B2560</f>
        <v>12.473000000000001</v>
      </c>
      <c r="C2560" s="2">
        <f>RSI!I2560</f>
        <v>46.217549586582592</v>
      </c>
      <c r="D2560" s="2">
        <f>MACD!E2560</f>
        <v>5.4212762554138649E-2</v>
      </c>
      <c r="E2560" s="2">
        <f>MACD!F2560</f>
        <v>0.17936357032131939</v>
      </c>
      <c r="F2560" s="2">
        <f>'Moving Avg'!D2560</f>
        <v>12.390600000000001</v>
      </c>
      <c r="G2560" s="2">
        <f>'Moving Avg'!F2560</f>
        <v>12.625650000000002</v>
      </c>
      <c r="H2560" s="2">
        <f>'Moving Avg'!G2560</f>
        <v>12.627500000000005</v>
      </c>
      <c r="I2560" s="2">
        <f>'Moving Avg'!H2560</f>
        <v>12.744044999999986</v>
      </c>
      <c r="J2560" s="5" t="str">
        <f>OBV!F2560</f>
        <v>BEARISH</v>
      </c>
      <c r="K2560" s="5" t="str">
        <f>OBV!G2560</f>
        <v>NEUTRAL</v>
      </c>
      <c r="L2560" s="5" t="str">
        <f>OBV!H2560</f>
        <v>CONFIRMED BEARISH</v>
      </c>
      <c r="M2560" s="7">
        <f t="shared" si="390"/>
        <v>25</v>
      </c>
      <c r="N2560" s="7">
        <f t="shared" si="391"/>
        <v>100</v>
      </c>
      <c r="O2560" s="7">
        <f t="shared" si="392"/>
        <v>0</v>
      </c>
      <c r="P2560" s="7">
        <f t="shared" si="393"/>
        <v>16.5</v>
      </c>
      <c r="Q2560" s="8">
        <f t="shared" si="394"/>
        <v>46.225000000000001</v>
      </c>
      <c r="R2560" s="8">
        <f t="shared" si="395"/>
        <v>29.125</v>
      </c>
      <c r="S2560" s="8">
        <f t="shared" si="396"/>
        <v>26.175000000000001</v>
      </c>
      <c r="T2560" s="8">
        <f t="shared" si="397"/>
        <v>35.375</v>
      </c>
      <c r="U2560" s="7">
        <f t="shared" si="398"/>
        <v>33.841666666666661</v>
      </c>
      <c r="V2560" s="7">
        <f t="shared" si="399"/>
        <v>34.224999999999994</v>
      </c>
    </row>
    <row r="2561" spans="1:22" ht="13.5" x14ac:dyDescent="0.25">
      <c r="A2561" s="3">
        <f>RSI!A2561</f>
        <v>45730</v>
      </c>
      <c r="B2561" s="2">
        <f>RSI!B2561</f>
        <v>12.473000000000001</v>
      </c>
      <c r="C2561" s="2">
        <f>RSI!I2561</f>
        <v>46.217549586582599</v>
      </c>
      <c r="D2561" s="2">
        <f>MACD!E2561</f>
        <v>1.2836296382864987E-2</v>
      </c>
      <c r="E2561" s="2">
        <f>MACD!F2561</f>
        <v>0.14605811553362852</v>
      </c>
      <c r="F2561" s="2">
        <f>'Moving Avg'!D2561</f>
        <v>12.409800000000001</v>
      </c>
      <c r="G2561" s="2">
        <f>'Moving Avg'!F2561</f>
        <v>12.595850000000002</v>
      </c>
      <c r="H2561" s="2">
        <f>'Moving Avg'!G2561</f>
        <v>12.632100000000003</v>
      </c>
      <c r="I2561" s="2">
        <f>'Moving Avg'!H2561</f>
        <v>12.741544999999984</v>
      </c>
      <c r="J2561" s="5" t="str">
        <f>OBV!F2561</f>
        <v>BEARISH</v>
      </c>
      <c r="K2561" s="5" t="str">
        <f>OBV!G2561</f>
        <v>NEUTRAL</v>
      </c>
      <c r="L2561" s="5" t="str">
        <f>OBV!H2561</f>
        <v>BEARISH DIVERGENCE</v>
      </c>
      <c r="M2561" s="7">
        <f t="shared" si="390"/>
        <v>25</v>
      </c>
      <c r="N2561" s="7">
        <f t="shared" si="391"/>
        <v>100</v>
      </c>
      <c r="O2561" s="7">
        <f t="shared" si="392"/>
        <v>0</v>
      </c>
      <c r="P2561" s="7">
        <f t="shared" si="393"/>
        <v>16.5</v>
      </c>
      <c r="Q2561" s="8">
        <f t="shared" si="394"/>
        <v>46.225000000000001</v>
      </c>
      <c r="R2561" s="8">
        <f t="shared" si="395"/>
        <v>29.125</v>
      </c>
      <c r="S2561" s="8">
        <f t="shared" si="396"/>
        <v>26.175000000000001</v>
      </c>
      <c r="T2561" s="8">
        <f t="shared" si="397"/>
        <v>35.375</v>
      </c>
      <c r="U2561" s="7">
        <f t="shared" si="398"/>
        <v>33.841666666666661</v>
      </c>
      <c r="V2561" s="7">
        <f t="shared" si="399"/>
        <v>34.224999999999994</v>
      </c>
    </row>
    <row r="2562" spans="1:22" ht="13.5" x14ac:dyDescent="0.25">
      <c r="A2562" s="3">
        <f>RSI!A2562</f>
        <v>45733</v>
      </c>
      <c r="B2562" s="2">
        <f>RSI!B2562</f>
        <v>12.31</v>
      </c>
      <c r="C2562" s="2">
        <f>RSI!I2562</f>
        <v>42.151397916748344</v>
      </c>
      <c r="D2562" s="2">
        <f>MACD!E2562</f>
        <v>1.5936372215824335E-2</v>
      </c>
      <c r="E2562" s="2">
        <f>MACD!F2562</f>
        <v>0.12003376687006768</v>
      </c>
      <c r="F2562" s="2">
        <f>'Moving Avg'!D2562</f>
        <v>12.4078</v>
      </c>
      <c r="G2562" s="2">
        <f>'Moving Avg'!F2562</f>
        <v>12.553100000000004</v>
      </c>
      <c r="H2562" s="2">
        <f>'Moving Avg'!G2562</f>
        <v>12.63364</v>
      </c>
      <c r="I2562" s="2">
        <f>'Moving Avg'!H2562</f>
        <v>12.738229999999986</v>
      </c>
      <c r="J2562" s="5" t="str">
        <f>OBV!F2562</f>
        <v>BEARISH</v>
      </c>
      <c r="K2562" s="5" t="str">
        <f>OBV!G2562</f>
        <v>NEUTRAL</v>
      </c>
      <c r="L2562" s="5" t="str">
        <f>OBV!H2562</f>
        <v>CONFIRMED BEARISH</v>
      </c>
      <c r="M2562" s="7">
        <f t="shared" ref="M2562:M2625" si="400">IF(C2562&lt;30,50, IF(C2562&gt;70, 0, 25))</f>
        <v>25</v>
      </c>
      <c r="N2562" s="7">
        <f t="shared" ref="N2562:N2625" si="401">IF(E2562-D2562&gt;0.02, 100, IF(E2562-D2562&lt;0,0,45))</f>
        <v>100</v>
      </c>
      <c r="O2562" s="7">
        <f t="shared" ref="O2562:O2625" si="402">IF(F2562-I2562&gt;10,100,IF(F2562-I2562&gt;5,75, IF(F2562-I2562&gt;0,50,0)))</f>
        <v>0</v>
      </c>
      <c r="P2562" s="7">
        <f t="shared" ref="P2562:P2625" si="403">IF(L2562="confirmed bullish", 34, IF(L2562="bullish divergence",17, 0))+IF(J2562="bullish",33,IF(J2562="bearish",0,16.5))+IF(K2562="strong",33,IF(K2562="weak",0,16.5))</f>
        <v>16.5</v>
      </c>
      <c r="Q2562" s="8">
        <f t="shared" si="394"/>
        <v>46.225000000000001</v>
      </c>
      <c r="R2562" s="8">
        <f t="shared" si="395"/>
        <v>29.125</v>
      </c>
      <c r="S2562" s="8">
        <f t="shared" si="396"/>
        <v>26.175000000000001</v>
      </c>
      <c r="T2562" s="8">
        <f t="shared" si="397"/>
        <v>35.375</v>
      </c>
      <c r="U2562" s="7">
        <f t="shared" si="398"/>
        <v>33.841666666666661</v>
      </c>
      <c r="V2562" s="7">
        <f t="shared" si="399"/>
        <v>34.224999999999994</v>
      </c>
    </row>
    <row r="2563" spans="1:22" ht="13.5" x14ac:dyDescent="0.25">
      <c r="A2563" s="3">
        <f>RSI!A2563</f>
        <v>45734</v>
      </c>
      <c r="B2563" s="2">
        <f>RSI!B2563</f>
        <v>12.349</v>
      </c>
      <c r="C2563" s="2">
        <f>RSI!I2563</f>
        <v>43.433716655672072</v>
      </c>
      <c r="D2563" s="2">
        <f>MACD!E2563</f>
        <v>3.2149407444316935E-2</v>
      </c>
      <c r="E2563" s="2">
        <f>MACD!F2563</f>
        <v>0.10245689498491754</v>
      </c>
      <c r="F2563" s="2">
        <f>'Moving Avg'!D2563</f>
        <v>12.417600000000002</v>
      </c>
      <c r="G2563" s="2">
        <f>'Moving Avg'!F2563</f>
        <v>12.521900000000004</v>
      </c>
      <c r="H2563" s="2">
        <f>'Moving Avg'!G2563</f>
        <v>12.636140000000003</v>
      </c>
      <c r="I2563" s="2">
        <f>'Moving Avg'!H2563</f>
        <v>12.737029999999987</v>
      </c>
      <c r="J2563" s="5" t="str">
        <f>OBV!F2563</f>
        <v>BEARISH</v>
      </c>
      <c r="K2563" s="5" t="str">
        <f>OBV!G2563</f>
        <v>NEUTRAL</v>
      </c>
      <c r="L2563" s="5" t="str">
        <f>OBV!H2563</f>
        <v>BEARISH DIVERGENCE</v>
      </c>
      <c r="M2563" s="7">
        <f t="shared" si="400"/>
        <v>25</v>
      </c>
      <c r="N2563" s="7">
        <f t="shared" si="401"/>
        <v>100</v>
      </c>
      <c r="O2563" s="7">
        <f t="shared" si="402"/>
        <v>0</v>
      </c>
      <c r="P2563" s="7">
        <f t="shared" si="403"/>
        <v>16.5</v>
      </c>
      <c r="Q2563" s="8">
        <f t="shared" ref="Q2563:Q2626" si="404">0.35*M2563+N2563*0.35+O2563*0.15+P2563*0.15</f>
        <v>46.225000000000001</v>
      </c>
      <c r="R2563" s="8">
        <f t="shared" ref="R2563:R2626" si="405">M2563*0.2+N2563*0.2+O2563*0.35+P2563*0.25</f>
        <v>29.125</v>
      </c>
      <c r="S2563" s="8">
        <f t="shared" ref="S2563:S2626" si="406">M2563*0.15+N2563*0.15+O2563*0.25+P2563*0.45</f>
        <v>26.175000000000001</v>
      </c>
      <c r="T2563" s="8">
        <f t="shared" ref="T2563:T2626" si="407">0.25*SUM(M2563:P2563)</f>
        <v>35.375</v>
      </c>
      <c r="U2563" s="7">
        <f t="shared" ref="U2563:U2626" si="408">SUM(Q2563:S2563)/3</f>
        <v>33.841666666666661</v>
      </c>
      <c r="V2563" s="7">
        <f t="shared" ref="V2563:V2626" si="409">SUM(Q2563:T2563)/4</f>
        <v>34.224999999999994</v>
      </c>
    </row>
    <row r="2564" spans="1:22" ht="13.5" x14ac:dyDescent="0.25">
      <c r="A2564" s="3">
        <f>RSI!A2564</f>
        <v>45735</v>
      </c>
      <c r="B2564" s="2">
        <f>RSI!B2564</f>
        <v>12.349</v>
      </c>
      <c r="C2564" s="2">
        <f>RSI!I2564</f>
        <v>43.433716655672065</v>
      </c>
      <c r="D2564" s="2">
        <f>MACD!E2564</f>
        <v>0.10629751872083482</v>
      </c>
      <c r="E2564" s="2">
        <f>MACD!F2564</f>
        <v>0.10322501973210101</v>
      </c>
      <c r="F2564" s="2">
        <f>'Moving Avg'!D2564</f>
        <v>12.390800000000002</v>
      </c>
      <c r="G2564" s="2">
        <f>'Moving Avg'!F2564</f>
        <v>12.481100000000001</v>
      </c>
      <c r="H2564" s="2">
        <f>'Moving Avg'!G2564</f>
        <v>12.642680000000002</v>
      </c>
      <c r="I2564" s="2">
        <f>'Moving Avg'!H2564</f>
        <v>12.735829999999986</v>
      </c>
      <c r="J2564" s="5" t="str">
        <f>OBV!F2564</f>
        <v>BEARISH</v>
      </c>
      <c r="K2564" s="5" t="str">
        <f>OBV!G2564</f>
        <v>NEUTRAL</v>
      </c>
      <c r="L2564" s="5" t="str">
        <f>OBV!H2564</f>
        <v>CONFIRMED BEARISH</v>
      </c>
      <c r="M2564" s="7">
        <f t="shared" si="400"/>
        <v>25</v>
      </c>
      <c r="N2564" s="7">
        <f t="shared" si="401"/>
        <v>0</v>
      </c>
      <c r="O2564" s="7">
        <f t="shared" si="402"/>
        <v>0</v>
      </c>
      <c r="P2564" s="7">
        <f t="shared" si="403"/>
        <v>16.5</v>
      </c>
      <c r="Q2564" s="8">
        <f t="shared" si="404"/>
        <v>11.225</v>
      </c>
      <c r="R2564" s="8">
        <f t="shared" si="405"/>
        <v>9.125</v>
      </c>
      <c r="S2564" s="8">
        <f t="shared" si="406"/>
        <v>11.175000000000001</v>
      </c>
      <c r="T2564" s="8">
        <f t="shared" si="407"/>
        <v>10.375</v>
      </c>
      <c r="U2564" s="7">
        <f t="shared" si="408"/>
        <v>10.508333333333335</v>
      </c>
      <c r="V2564" s="7">
        <f t="shared" si="409"/>
        <v>10.475000000000001</v>
      </c>
    </row>
    <row r="2565" spans="1:22" ht="13.5" x14ac:dyDescent="0.25">
      <c r="A2565" s="3">
        <f>RSI!A2565</f>
        <v>45737</v>
      </c>
      <c r="B2565" s="2">
        <f>RSI!B2565</f>
        <v>12.445</v>
      </c>
      <c r="C2565" s="2">
        <f>RSI!I2565</f>
        <v>46.800292167662178</v>
      </c>
      <c r="D2565" s="2">
        <f>MACD!E2565</f>
        <v>0.16179478517712909</v>
      </c>
      <c r="E2565" s="2">
        <f>MACD!F2565</f>
        <v>0.11493897282110663</v>
      </c>
      <c r="F2565" s="2">
        <f>'Moving Avg'!D2565</f>
        <v>12.385200000000001</v>
      </c>
      <c r="G2565" s="2">
        <f>'Moving Avg'!F2565</f>
        <v>12.453749999999999</v>
      </c>
      <c r="H2565" s="2">
        <f>'Moving Avg'!G2565</f>
        <v>12.649420000000003</v>
      </c>
      <c r="I2565" s="2">
        <f>'Moving Avg'!H2565</f>
        <v>12.734099999999987</v>
      </c>
      <c r="J2565" s="5" t="str">
        <f>OBV!F2565</f>
        <v>BULLISH</v>
      </c>
      <c r="K2565" s="5" t="str">
        <f>OBV!G2565</f>
        <v>NEUTRAL</v>
      </c>
      <c r="L2565" s="5" t="str">
        <f>OBV!H2565</f>
        <v>BULLISH DIVERGENCE</v>
      </c>
      <c r="M2565" s="7">
        <f t="shared" si="400"/>
        <v>25</v>
      </c>
      <c r="N2565" s="7">
        <f t="shared" si="401"/>
        <v>0</v>
      </c>
      <c r="O2565" s="7">
        <f t="shared" si="402"/>
        <v>0</v>
      </c>
      <c r="P2565" s="7">
        <f t="shared" si="403"/>
        <v>66.5</v>
      </c>
      <c r="Q2565" s="8">
        <f t="shared" si="404"/>
        <v>18.725000000000001</v>
      </c>
      <c r="R2565" s="8">
        <f t="shared" si="405"/>
        <v>21.625</v>
      </c>
      <c r="S2565" s="8">
        <f t="shared" si="406"/>
        <v>33.674999999999997</v>
      </c>
      <c r="T2565" s="8">
        <f t="shared" si="407"/>
        <v>22.875</v>
      </c>
      <c r="U2565" s="7">
        <f t="shared" si="408"/>
        <v>24.675000000000001</v>
      </c>
      <c r="V2565" s="7">
        <f t="shared" si="409"/>
        <v>24.225000000000001</v>
      </c>
    </row>
    <row r="2566" spans="1:22" ht="13.5" x14ac:dyDescent="0.25">
      <c r="A2566" s="3">
        <f>RSI!A2566</f>
        <v>45740</v>
      </c>
      <c r="B2566" s="2">
        <f>RSI!B2566</f>
        <v>12.349</v>
      </c>
      <c r="C2566" s="2">
        <f>RSI!I2566</f>
        <v>43.981363489583373</v>
      </c>
      <c r="D2566" s="2">
        <f>MACD!E2566</f>
        <v>0.12614968299699392</v>
      </c>
      <c r="E2566" s="2">
        <f>MACD!F2566</f>
        <v>0.1171811148562841</v>
      </c>
      <c r="F2566" s="2">
        <f>'Moving Avg'!D2566</f>
        <v>12.360399999999998</v>
      </c>
      <c r="G2566" s="2">
        <f>'Moving Avg'!F2566</f>
        <v>12.4552</v>
      </c>
      <c r="H2566" s="2">
        <f>'Moving Avg'!G2566</f>
        <v>12.651740000000002</v>
      </c>
      <c r="I2566" s="2">
        <f>'Moving Avg'!H2566</f>
        <v>12.731219999999986</v>
      </c>
      <c r="J2566" s="5" t="str">
        <f>OBV!F2566</f>
        <v>BEARISH</v>
      </c>
      <c r="K2566" s="5" t="str">
        <f>OBV!G2566</f>
        <v>NEUTRAL</v>
      </c>
      <c r="L2566" s="5" t="str">
        <f>OBV!H2566</f>
        <v>CONFIRMED BEARISH</v>
      </c>
      <c r="M2566" s="7">
        <f t="shared" si="400"/>
        <v>25</v>
      </c>
      <c r="N2566" s="7">
        <f t="shared" si="401"/>
        <v>0</v>
      </c>
      <c r="O2566" s="7">
        <f t="shared" si="402"/>
        <v>0</v>
      </c>
      <c r="P2566" s="7">
        <f t="shared" si="403"/>
        <v>16.5</v>
      </c>
      <c r="Q2566" s="8">
        <f t="shared" si="404"/>
        <v>11.225</v>
      </c>
      <c r="R2566" s="8">
        <f t="shared" si="405"/>
        <v>9.125</v>
      </c>
      <c r="S2566" s="8">
        <f t="shared" si="406"/>
        <v>11.175000000000001</v>
      </c>
      <c r="T2566" s="8">
        <f t="shared" si="407"/>
        <v>10.375</v>
      </c>
      <c r="U2566" s="7">
        <f t="shared" si="408"/>
        <v>10.508333333333335</v>
      </c>
      <c r="V2566" s="7">
        <f t="shared" si="409"/>
        <v>10.475000000000001</v>
      </c>
    </row>
    <row r="2567" spans="1:22" ht="13.5" x14ac:dyDescent="0.25">
      <c r="A2567" s="3">
        <f>RSI!A2567</f>
        <v>45741</v>
      </c>
      <c r="B2567" s="2">
        <f>RSI!B2567</f>
        <v>12.349</v>
      </c>
      <c r="C2567" s="2">
        <f>RSI!I2567</f>
        <v>43.981363489583373</v>
      </c>
      <c r="D2567" s="2">
        <f>MACD!E2567</f>
        <v>8.8334862964158489E-2</v>
      </c>
      <c r="E2567" s="2">
        <f>MACD!F2567</f>
        <v>0.11141186447785899</v>
      </c>
      <c r="F2567" s="2">
        <f>'Moving Avg'!D2567</f>
        <v>12.368200000000002</v>
      </c>
      <c r="G2567" s="2">
        <f>'Moving Avg'!F2567</f>
        <v>12.45665</v>
      </c>
      <c r="H2567" s="2">
        <f>'Moving Avg'!G2567</f>
        <v>12.654060000000005</v>
      </c>
      <c r="I2567" s="2">
        <f>'Moving Avg'!H2567</f>
        <v>12.728339999999987</v>
      </c>
      <c r="J2567" s="5" t="str">
        <f>OBV!F2567</f>
        <v>BULLISH</v>
      </c>
      <c r="K2567" s="5" t="str">
        <f>OBV!G2567</f>
        <v>NEUTRAL</v>
      </c>
      <c r="L2567" s="5" t="str">
        <f>OBV!H2567</f>
        <v>CONFIRMED BULLISH</v>
      </c>
      <c r="M2567" s="7">
        <f t="shared" si="400"/>
        <v>25</v>
      </c>
      <c r="N2567" s="7">
        <f t="shared" si="401"/>
        <v>100</v>
      </c>
      <c r="O2567" s="7">
        <f t="shared" si="402"/>
        <v>0</v>
      </c>
      <c r="P2567" s="7">
        <f t="shared" si="403"/>
        <v>83.5</v>
      </c>
      <c r="Q2567" s="8">
        <f t="shared" si="404"/>
        <v>56.274999999999999</v>
      </c>
      <c r="R2567" s="8">
        <f t="shared" si="405"/>
        <v>45.875</v>
      </c>
      <c r="S2567" s="8">
        <f t="shared" si="406"/>
        <v>56.325000000000003</v>
      </c>
      <c r="T2567" s="8">
        <f t="shared" si="407"/>
        <v>52.125</v>
      </c>
      <c r="U2567" s="7">
        <f t="shared" si="408"/>
        <v>52.82500000000001</v>
      </c>
      <c r="V2567" s="7">
        <f t="shared" si="409"/>
        <v>52.650000000000006</v>
      </c>
    </row>
    <row r="2568" spans="1:22" ht="13.5" x14ac:dyDescent="0.25">
      <c r="A2568" s="3">
        <f>RSI!A2568</f>
        <v>45742</v>
      </c>
      <c r="B2568" s="2">
        <f>RSI!B2568</f>
        <v>12.329000000000001</v>
      </c>
      <c r="C2568" s="2">
        <f>RSI!I2568</f>
        <v>43.350467970279063</v>
      </c>
      <c r="D2568" s="2">
        <f>MACD!E2568</f>
        <v>5.5775276181005751E-2</v>
      </c>
      <c r="E2568" s="2">
        <f>MACD!F2568</f>
        <v>0.10028454681848835</v>
      </c>
      <c r="F2568" s="2">
        <f>'Moving Avg'!D2568</f>
        <v>12.3642</v>
      </c>
      <c r="G2568" s="2">
        <f>'Moving Avg'!F2568</f>
        <v>12.445599999999999</v>
      </c>
      <c r="H2568" s="2">
        <f>'Moving Avg'!G2568</f>
        <v>12.655980000000005</v>
      </c>
      <c r="I2568" s="2">
        <f>'Moving Avg'!H2568</f>
        <v>12.724399999999987</v>
      </c>
      <c r="J2568" s="5" t="str">
        <f>OBV!F2568</f>
        <v>BEARISH</v>
      </c>
      <c r="K2568" s="5" t="str">
        <f>OBV!G2568</f>
        <v>NEUTRAL</v>
      </c>
      <c r="L2568" s="5" t="str">
        <f>OBV!H2568</f>
        <v>CONFIRMED BEARISH</v>
      </c>
      <c r="M2568" s="7">
        <f t="shared" si="400"/>
        <v>25</v>
      </c>
      <c r="N2568" s="7">
        <f t="shared" si="401"/>
        <v>100</v>
      </c>
      <c r="O2568" s="7">
        <f t="shared" si="402"/>
        <v>0</v>
      </c>
      <c r="P2568" s="7">
        <f t="shared" si="403"/>
        <v>16.5</v>
      </c>
      <c r="Q2568" s="8">
        <f t="shared" si="404"/>
        <v>46.225000000000001</v>
      </c>
      <c r="R2568" s="8">
        <f t="shared" si="405"/>
        <v>29.125</v>
      </c>
      <c r="S2568" s="8">
        <f t="shared" si="406"/>
        <v>26.175000000000001</v>
      </c>
      <c r="T2568" s="8">
        <f t="shared" si="407"/>
        <v>35.375</v>
      </c>
      <c r="U2568" s="7">
        <f t="shared" si="408"/>
        <v>33.841666666666661</v>
      </c>
      <c r="V2568" s="7">
        <f t="shared" si="409"/>
        <v>34.224999999999994</v>
      </c>
    </row>
    <row r="2569" spans="1:22" ht="13.5" x14ac:dyDescent="0.25">
      <c r="A2569" s="3">
        <f>RSI!A2569</f>
        <v>45743</v>
      </c>
      <c r="B2569" s="2">
        <f>RSI!B2569</f>
        <v>12.329000000000001</v>
      </c>
      <c r="C2569" s="2">
        <f>RSI!I2569</f>
        <v>43.350467970279055</v>
      </c>
      <c r="D2569" s="2">
        <f>MACD!E2569</f>
        <v>5.7453374556812875E-2</v>
      </c>
      <c r="E2569" s="2">
        <f>MACD!F2569</f>
        <v>9.1718312366153257E-2</v>
      </c>
      <c r="F2569" s="2">
        <f>'Moving Avg'!D2569</f>
        <v>12.360200000000001</v>
      </c>
      <c r="G2569" s="2">
        <f>'Moving Avg'!F2569</f>
        <v>12.445599999999999</v>
      </c>
      <c r="H2569" s="2">
        <f>'Moving Avg'!G2569</f>
        <v>12.657900000000005</v>
      </c>
      <c r="I2569" s="2">
        <f>'Moving Avg'!H2569</f>
        <v>12.719979999999989</v>
      </c>
      <c r="J2569" s="5" t="str">
        <f>OBV!F2569</f>
        <v>BEARISH</v>
      </c>
      <c r="K2569" s="5" t="str">
        <f>OBV!G2569</f>
        <v>NEUTRAL</v>
      </c>
      <c r="L2569" s="5" t="str">
        <f>OBV!H2569</f>
        <v>CONFIRMED BEARISH</v>
      </c>
      <c r="M2569" s="7">
        <f t="shared" si="400"/>
        <v>25</v>
      </c>
      <c r="N2569" s="7">
        <f t="shared" si="401"/>
        <v>100</v>
      </c>
      <c r="O2569" s="7">
        <f t="shared" si="402"/>
        <v>0</v>
      </c>
      <c r="P2569" s="7">
        <f t="shared" si="403"/>
        <v>16.5</v>
      </c>
      <c r="Q2569" s="8">
        <f t="shared" si="404"/>
        <v>46.225000000000001</v>
      </c>
      <c r="R2569" s="8">
        <f t="shared" si="405"/>
        <v>29.125</v>
      </c>
      <c r="S2569" s="8">
        <f t="shared" si="406"/>
        <v>26.175000000000001</v>
      </c>
      <c r="T2569" s="8">
        <f t="shared" si="407"/>
        <v>35.375</v>
      </c>
      <c r="U2569" s="7">
        <f t="shared" si="408"/>
        <v>33.841666666666661</v>
      </c>
      <c r="V2569" s="7">
        <f t="shared" si="409"/>
        <v>34.224999999999994</v>
      </c>
    </row>
    <row r="2570" spans="1:22" ht="13.5" x14ac:dyDescent="0.25">
      <c r="A2570" s="3">
        <f>RSI!A2570</f>
        <v>45744</v>
      </c>
      <c r="B2570" s="2">
        <f>RSI!B2570</f>
        <v>12.012</v>
      </c>
      <c r="C2570" s="2">
        <f>RSI!I2570</f>
        <v>34.304773027481318</v>
      </c>
      <c r="D2570" s="2">
        <f>MACD!E2570</f>
        <v>8.18113903833666E-2</v>
      </c>
      <c r="E2570" s="2">
        <f>MACD!F2570</f>
        <v>8.9736927969595925E-2</v>
      </c>
      <c r="F2570" s="2">
        <f>'Moving Avg'!D2570</f>
        <v>12.2736</v>
      </c>
      <c r="G2570" s="2">
        <f>'Moving Avg'!F2570</f>
        <v>12.429749999999999</v>
      </c>
      <c r="H2570" s="2">
        <f>'Moving Avg'!G2570</f>
        <v>12.654060000000005</v>
      </c>
      <c r="I2570" s="2">
        <f>'Moving Avg'!H2570</f>
        <v>12.712819999999988</v>
      </c>
      <c r="J2570" s="5" t="str">
        <f>OBV!F2570</f>
        <v>BEARISH</v>
      </c>
      <c r="K2570" s="5" t="str">
        <f>OBV!G2570</f>
        <v>NEUTRAL</v>
      </c>
      <c r="L2570" s="5" t="str">
        <f>OBV!H2570</f>
        <v>CONFIRMED BEARISH</v>
      </c>
      <c r="M2570" s="7">
        <f t="shared" si="400"/>
        <v>25</v>
      </c>
      <c r="N2570" s="7">
        <f t="shared" si="401"/>
        <v>45</v>
      </c>
      <c r="O2570" s="7">
        <f t="shared" si="402"/>
        <v>0</v>
      </c>
      <c r="P2570" s="7">
        <f t="shared" si="403"/>
        <v>16.5</v>
      </c>
      <c r="Q2570" s="8">
        <f t="shared" si="404"/>
        <v>26.975000000000001</v>
      </c>
      <c r="R2570" s="8">
        <f t="shared" si="405"/>
        <v>18.125</v>
      </c>
      <c r="S2570" s="8">
        <f t="shared" si="406"/>
        <v>17.925000000000001</v>
      </c>
      <c r="T2570" s="8">
        <f t="shared" si="407"/>
        <v>21.625</v>
      </c>
      <c r="U2570" s="7">
        <f t="shared" si="408"/>
        <v>21.008333333333336</v>
      </c>
      <c r="V2570" s="7">
        <f t="shared" si="409"/>
        <v>21.162500000000001</v>
      </c>
    </row>
    <row r="2571" spans="1:22" ht="13.5" x14ac:dyDescent="0.25">
      <c r="A2571" s="3">
        <f>RSI!A2571</f>
        <v>45749</v>
      </c>
      <c r="B2571" s="2">
        <f>RSI!B2571</f>
        <v>12.012</v>
      </c>
      <c r="C2571" s="2">
        <f>RSI!I2571</f>
        <v>34.304773027481318</v>
      </c>
      <c r="D2571" s="2">
        <f>MACD!E2571</f>
        <v>0.10521654363341959</v>
      </c>
      <c r="E2571" s="2">
        <f>MACD!F2571</f>
        <v>9.2832851102360656E-2</v>
      </c>
      <c r="F2571" s="2">
        <f>'Moving Avg'!D2571</f>
        <v>12.206200000000001</v>
      </c>
      <c r="G2571" s="2">
        <f>'Moving Avg'!F2571</f>
        <v>12.413899999999998</v>
      </c>
      <c r="H2571" s="2">
        <f>'Moving Avg'!G2571</f>
        <v>12.648300000000004</v>
      </c>
      <c r="I2571" s="2">
        <f>'Moving Avg'!H2571</f>
        <v>12.706089999999987</v>
      </c>
      <c r="J2571" s="5" t="str">
        <f>OBV!F2571</f>
        <v>BEARISH</v>
      </c>
      <c r="K2571" s="5" t="str">
        <f>OBV!G2571</f>
        <v>NEUTRAL</v>
      </c>
      <c r="L2571" s="5" t="str">
        <f>OBV!H2571</f>
        <v>CONFIRMED BEARISH</v>
      </c>
      <c r="M2571" s="7">
        <f t="shared" si="400"/>
        <v>25</v>
      </c>
      <c r="N2571" s="7">
        <f t="shared" si="401"/>
        <v>0</v>
      </c>
      <c r="O2571" s="7">
        <f t="shared" si="402"/>
        <v>0</v>
      </c>
      <c r="P2571" s="7">
        <f t="shared" si="403"/>
        <v>16.5</v>
      </c>
      <c r="Q2571" s="8">
        <f t="shared" si="404"/>
        <v>11.225</v>
      </c>
      <c r="R2571" s="8">
        <f t="shared" si="405"/>
        <v>9.125</v>
      </c>
      <c r="S2571" s="8">
        <f t="shared" si="406"/>
        <v>11.175000000000001</v>
      </c>
      <c r="T2571" s="8">
        <f t="shared" si="407"/>
        <v>10.375</v>
      </c>
      <c r="U2571" s="7">
        <f t="shared" si="408"/>
        <v>10.508333333333335</v>
      </c>
      <c r="V2571" s="7">
        <f t="shared" si="409"/>
        <v>10.475000000000001</v>
      </c>
    </row>
    <row r="2572" spans="1:22" ht="13.5" x14ac:dyDescent="0.25">
      <c r="A2572" s="3">
        <f>RSI!A2572</f>
        <v>45750</v>
      </c>
      <c r="B2572" s="2">
        <f>RSI!B2572</f>
        <v>11.916</v>
      </c>
      <c r="C2572" s="2">
        <f>RSI!I2572</f>
        <v>31.96233563202054</v>
      </c>
      <c r="D2572" s="2">
        <f>MACD!E2572</f>
        <v>0.10964261477082893</v>
      </c>
      <c r="E2572" s="2">
        <f>MACD!F2572</f>
        <v>9.6194803836054305E-2</v>
      </c>
      <c r="F2572" s="2">
        <f>'Moving Avg'!D2572</f>
        <v>12.1196</v>
      </c>
      <c r="G2572" s="2">
        <f>'Moving Avg'!F2572</f>
        <v>12.38505</v>
      </c>
      <c r="H2572" s="2">
        <f>'Moving Avg'!G2572</f>
        <v>12.640620000000006</v>
      </c>
      <c r="I2572" s="2">
        <f>'Moving Avg'!H2572</f>
        <v>12.698879999999988</v>
      </c>
      <c r="J2572" s="5" t="str">
        <f>OBV!F2572</f>
        <v>BEARISH</v>
      </c>
      <c r="K2572" s="5" t="str">
        <f>OBV!G2572</f>
        <v>NEUTRAL</v>
      </c>
      <c r="L2572" s="5" t="str">
        <f>OBV!H2572</f>
        <v>CONFIRMED BEARISH</v>
      </c>
      <c r="M2572" s="7">
        <f t="shared" si="400"/>
        <v>25</v>
      </c>
      <c r="N2572" s="7">
        <f t="shared" si="401"/>
        <v>0</v>
      </c>
      <c r="O2572" s="7">
        <f t="shared" si="402"/>
        <v>0</v>
      </c>
      <c r="P2572" s="7">
        <f t="shared" si="403"/>
        <v>16.5</v>
      </c>
      <c r="Q2572" s="8">
        <f t="shared" si="404"/>
        <v>11.225</v>
      </c>
      <c r="R2572" s="8">
        <f t="shared" si="405"/>
        <v>9.125</v>
      </c>
      <c r="S2572" s="8">
        <f t="shared" si="406"/>
        <v>11.175000000000001</v>
      </c>
      <c r="T2572" s="8">
        <f t="shared" si="407"/>
        <v>10.375</v>
      </c>
      <c r="U2572" s="7">
        <f t="shared" si="408"/>
        <v>10.508333333333335</v>
      </c>
      <c r="V2572" s="7">
        <f t="shared" si="409"/>
        <v>10.475000000000001</v>
      </c>
    </row>
    <row r="2573" spans="1:22" ht="13.5" x14ac:dyDescent="0.25">
      <c r="A2573" s="3">
        <f>RSI!A2573</f>
        <v>45751</v>
      </c>
      <c r="B2573" s="2">
        <f>RSI!B2573</f>
        <v>12.012</v>
      </c>
      <c r="C2573" s="2">
        <f>RSI!I2573</f>
        <v>36.622819813204089</v>
      </c>
      <c r="D2573" s="2">
        <f>MACD!E2573</f>
        <v>0.11523976321443108</v>
      </c>
      <c r="E2573" s="2">
        <f>MACD!F2573</f>
        <v>0.10000379571172967</v>
      </c>
      <c r="F2573" s="2">
        <f>'Moving Avg'!D2573</f>
        <v>12.0562</v>
      </c>
      <c r="G2573" s="2">
        <f>'Moving Avg'!F2573</f>
        <v>12.356199999999999</v>
      </c>
      <c r="H2573" s="2">
        <f>'Moving Avg'!G2573</f>
        <v>12.635820000000002</v>
      </c>
      <c r="I2573" s="2">
        <f>'Moving Avg'!H2573</f>
        <v>12.692149999999987</v>
      </c>
      <c r="J2573" s="5" t="str">
        <f>OBV!F2573</f>
        <v>BEARISH</v>
      </c>
      <c r="K2573" s="5" t="str">
        <f>OBV!G2573</f>
        <v>NEUTRAL</v>
      </c>
      <c r="L2573" s="5" t="str">
        <f>OBV!H2573</f>
        <v>CONFIRMED BEARISH</v>
      </c>
      <c r="M2573" s="7">
        <f t="shared" si="400"/>
        <v>25</v>
      </c>
      <c r="N2573" s="7">
        <f t="shared" si="401"/>
        <v>0</v>
      </c>
      <c r="O2573" s="7">
        <f t="shared" si="402"/>
        <v>0</v>
      </c>
      <c r="P2573" s="7">
        <f t="shared" si="403"/>
        <v>16.5</v>
      </c>
      <c r="Q2573" s="8">
        <f t="shared" si="404"/>
        <v>11.225</v>
      </c>
      <c r="R2573" s="8">
        <f t="shared" si="405"/>
        <v>9.125</v>
      </c>
      <c r="S2573" s="8">
        <f t="shared" si="406"/>
        <v>11.175000000000001</v>
      </c>
      <c r="T2573" s="8">
        <f t="shared" si="407"/>
        <v>10.375</v>
      </c>
      <c r="U2573" s="7">
        <f t="shared" si="408"/>
        <v>10.508333333333335</v>
      </c>
      <c r="V2573" s="7">
        <f t="shared" si="409"/>
        <v>10.475000000000001</v>
      </c>
    </row>
    <row r="2574" spans="1:22" ht="13.5" x14ac:dyDescent="0.25">
      <c r="A2574" s="3">
        <f>RSI!A2574</f>
        <v>45754</v>
      </c>
      <c r="B2574" s="2">
        <f>RSI!B2574</f>
        <v>11.436</v>
      </c>
      <c r="C2574" s="2">
        <f>RSI!I2574</f>
        <v>25.386566122584867</v>
      </c>
      <c r="D2574" s="2">
        <f>MACD!E2574</f>
        <v>0.16481884232877064</v>
      </c>
      <c r="E2574" s="2">
        <f>MACD!F2574</f>
        <v>0.11296680503513787</v>
      </c>
      <c r="F2574" s="2">
        <f>'Moving Avg'!D2574</f>
        <v>11.877599999999999</v>
      </c>
      <c r="G2574" s="2">
        <f>'Moving Avg'!F2574</f>
        <v>12.279350000000001</v>
      </c>
      <c r="H2574" s="2">
        <f>'Moving Avg'!G2574</f>
        <v>12.619500000000006</v>
      </c>
      <c r="I2574" s="2">
        <f>'Moving Avg'!H2574</f>
        <v>12.683359999999988</v>
      </c>
      <c r="J2574" s="5" t="str">
        <f>OBV!F2574</f>
        <v>BEARISH</v>
      </c>
      <c r="K2574" s="5" t="str">
        <f>OBV!G2574</f>
        <v>NEUTRAL</v>
      </c>
      <c r="L2574" s="5" t="str">
        <f>OBV!H2574</f>
        <v>CONFIRMED BEARISH</v>
      </c>
      <c r="M2574" s="7">
        <f t="shared" si="400"/>
        <v>50</v>
      </c>
      <c r="N2574" s="7">
        <f t="shared" si="401"/>
        <v>0</v>
      </c>
      <c r="O2574" s="7">
        <f t="shared" si="402"/>
        <v>0</v>
      </c>
      <c r="P2574" s="7">
        <f t="shared" si="403"/>
        <v>16.5</v>
      </c>
      <c r="Q2574" s="8">
        <f t="shared" si="404"/>
        <v>19.975000000000001</v>
      </c>
      <c r="R2574" s="8">
        <f t="shared" si="405"/>
        <v>14.125</v>
      </c>
      <c r="S2574" s="8">
        <f t="shared" si="406"/>
        <v>14.925000000000001</v>
      </c>
      <c r="T2574" s="8">
        <f t="shared" si="407"/>
        <v>16.625</v>
      </c>
      <c r="U2574" s="7">
        <f t="shared" si="408"/>
        <v>16.341666666666669</v>
      </c>
      <c r="V2574" s="7">
        <f t="shared" si="409"/>
        <v>16.412500000000001</v>
      </c>
    </row>
    <row r="2575" spans="1:22" ht="13.5" x14ac:dyDescent="0.25">
      <c r="A2575" s="3">
        <f>RSI!A2575</f>
        <v>45755</v>
      </c>
      <c r="B2575" s="2">
        <f>RSI!B2575</f>
        <v>11.291</v>
      </c>
      <c r="C2575" s="2">
        <f>RSI!I2575</f>
        <v>23.437149154451959</v>
      </c>
      <c r="D2575" s="2">
        <f>MACD!E2575</f>
        <v>0.23769910269096073</v>
      </c>
      <c r="E2575" s="2">
        <f>MACD!F2575</f>
        <v>0.13791326456630246</v>
      </c>
      <c r="F2575" s="2">
        <f>'Moving Avg'!D2575</f>
        <v>11.7334</v>
      </c>
      <c r="G2575" s="2">
        <f>'Moving Avg'!F2575</f>
        <v>12.1957</v>
      </c>
      <c r="H2575" s="2">
        <f>'Moving Avg'!G2575</f>
        <v>12.599500000000003</v>
      </c>
      <c r="I2575" s="2">
        <f>'Moving Avg'!H2575</f>
        <v>12.673074999999988</v>
      </c>
      <c r="J2575" s="5" t="str">
        <f>OBV!F2575</f>
        <v>BEARISH</v>
      </c>
      <c r="K2575" s="5" t="str">
        <f>OBV!G2575</f>
        <v>NEUTRAL</v>
      </c>
      <c r="L2575" s="5" t="str">
        <f>OBV!H2575</f>
        <v>CONFIRMED BEARISH</v>
      </c>
      <c r="M2575" s="7">
        <f t="shared" si="400"/>
        <v>50</v>
      </c>
      <c r="N2575" s="7">
        <f t="shared" si="401"/>
        <v>0</v>
      </c>
      <c r="O2575" s="7">
        <f t="shared" si="402"/>
        <v>0</v>
      </c>
      <c r="P2575" s="7">
        <f t="shared" si="403"/>
        <v>16.5</v>
      </c>
      <c r="Q2575" s="8">
        <f t="shared" si="404"/>
        <v>19.975000000000001</v>
      </c>
      <c r="R2575" s="8">
        <f t="shared" si="405"/>
        <v>14.125</v>
      </c>
      <c r="S2575" s="8">
        <f t="shared" si="406"/>
        <v>14.925000000000001</v>
      </c>
      <c r="T2575" s="8">
        <f t="shared" si="407"/>
        <v>16.625</v>
      </c>
      <c r="U2575" s="7">
        <f t="shared" si="408"/>
        <v>16.341666666666669</v>
      </c>
      <c r="V2575" s="7">
        <f t="shared" si="409"/>
        <v>16.412500000000001</v>
      </c>
    </row>
    <row r="2576" spans="1:22" ht="13.5" x14ac:dyDescent="0.25">
      <c r="A2576" s="3">
        <f>RSI!A2576</f>
        <v>45757</v>
      </c>
      <c r="B2576" s="2">
        <f>RSI!B2576</f>
        <v>10.792</v>
      </c>
      <c r="C2576" s="2">
        <f>RSI!I2576</f>
        <v>18.24486304070399</v>
      </c>
      <c r="D2576" s="2">
        <f>MACD!E2576</f>
        <v>0.32743492943978758</v>
      </c>
      <c r="E2576" s="2">
        <f>MACD!F2576</f>
        <v>0.17581759754099952</v>
      </c>
      <c r="F2576" s="2">
        <f>'Moving Avg'!D2576</f>
        <v>11.4894</v>
      </c>
      <c r="G2576" s="2">
        <f>'Moving Avg'!F2576</f>
        <v>12.116450000000002</v>
      </c>
      <c r="H2576" s="2">
        <f>'Moving Avg'!G2576</f>
        <v>12.565880000000003</v>
      </c>
      <c r="I2576" s="2">
        <f>'Moving Avg'!H2576</f>
        <v>12.661209999999988</v>
      </c>
      <c r="J2576" s="5" t="str">
        <f>OBV!F2576</f>
        <v>BEARISH</v>
      </c>
      <c r="K2576" s="5" t="str">
        <f>OBV!G2576</f>
        <v>NEUTRAL</v>
      </c>
      <c r="L2576" s="5" t="str">
        <f>OBV!H2576</f>
        <v>CONFIRMED BEARISH</v>
      </c>
      <c r="M2576" s="7">
        <f t="shared" si="400"/>
        <v>50</v>
      </c>
      <c r="N2576" s="7">
        <f t="shared" si="401"/>
        <v>0</v>
      </c>
      <c r="O2576" s="7">
        <f t="shared" si="402"/>
        <v>0</v>
      </c>
      <c r="P2576" s="7">
        <f t="shared" si="403"/>
        <v>16.5</v>
      </c>
      <c r="Q2576" s="8">
        <f t="shared" si="404"/>
        <v>19.975000000000001</v>
      </c>
      <c r="R2576" s="8">
        <f t="shared" si="405"/>
        <v>14.125</v>
      </c>
      <c r="S2576" s="8">
        <f t="shared" si="406"/>
        <v>14.925000000000001</v>
      </c>
      <c r="T2576" s="8">
        <f t="shared" si="407"/>
        <v>16.625</v>
      </c>
      <c r="U2576" s="7">
        <f t="shared" si="408"/>
        <v>16.341666666666669</v>
      </c>
      <c r="V2576" s="7">
        <f t="shared" si="409"/>
        <v>16.412500000000001</v>
      </c>
    </row>
    <row r="2577" spans="1:22" ht="13.5" x14ac:dyDescent="0.25">
      <c r="A2577" s="3">
        <f>RSI!A2577</f>
        <v>45758</v>
      </c>
      <c r="B2577" s="2">
        <f>RSI!B2577</f>
        <v>11.311</v>
      </c>
      <c r="C2577" s="2">
        <f>RSI!I2577</f>
        <v>34.498680442900465</v>
      </c>
      <c r="D2577" s="2">
        <f>MACD!E2577</f>
        <v>0.37330846971946841</v>
      </c>
      <c r="E2577" s="2">
        <f>MACD!F2577</f>
        <v>0.2153157719766933</v>
      </c>
      <c r="F2577" s="2">
        <f>'Moving Avg'!D2577</f>
        <v>11.368400000000001</v>
      </c>
      <c r="G2577" s="2">
        <f>'Moving Avg'!F2577</f>
        <v>12.066000000000003</v>
      </c>
      <c r="H2577" s="2">
        <f>'Moving Avg'!G2577</f>
        <v>12.532820000000006</v>
      </c>
      <c r="I2577" s="2">
        <f>'Moving Avg'!H2577</f>
        <v>12.653379999999988</v>
      </c>
      <c r="J2577" s="5" t="str">
        <f>OBV!F2577</f>
        <v>BEARISH</v>
      </c>
      <c r="K2577" s="5" t="str">
        <f>OBV!G2577</f>
        <v>NEUTRAL</v>
      </c>
      <c r="L2577" s="5" t="str">
        <f>OBV!H2577</f>
        <v>CONFIRMED BEARISH</v>
      </c>
      <c r="M2577" s="7">
        <f t="shared" si="400"/>
        <v>25</v>
      </c>
      <c r="N2577" s="7">
        <f t="shared" si="401"/>
        <v>0</v>
      </c>
      <c r="O2577" s="7">
        <f t="shared" si="402"/>
        <v>0</v>
      </c>
      <c r="P2577" s="7">
        <f t="shared" si="403"/>
        <v>16.5</v>
      </c>
      <c r="Q2577" s="8">
        <f t="shared" si="404"/>
        <v>11.225</v>
      </c>
      <c r="R2577" s="8">
        <f t="shared" si="405"/>
        <v>9.125</v>
      </c>
      <c r="S2577" s="8">
        <f t="shared" si="406"/>
        <v>11.175000000000001</v>
      </c>
      <c r="T2577" s="8">
        <f t="shared" si="407"/>
        <v>10.375</v>
      </c>
      <c r="U2577" s="7">
        <f t="shared" si="408"/>
        <v>10.508333333333335</v>
      </c>
      <c r="V2577" s="7">
        <f t="shared" si="409"/>
        <v>10.475000000000001</v>
      </c>
    </row>
    <row r="2578" spans="1:22" ht="13.5" x14ac:dyDescent="0.25">
      <c r="A2578" s="3">
        <f>RSI!A2578</f>
        <v>45761</v>
      </c>
      <c r="B2578" s="2">
        <f>RSI!B2578</f>
        <v>11.051</v>
      </c>
      <c r="C2578" s="2">
        <f>RSI!I2578</f>
        <v>31.156849082176478</v>
      </c>
      <c r="D2578" s="2">
        <f>MACD!E2578</f>
        <v>0.433006446067143</v>
      </c>
      <c r="E2578" s="2">
        <f>MACD!F2578</f>
        <v>0.25885390679478326</v>
      </c>
      <c r="F2578" s="2">
        <f>'Moving Avg'!D2578</f>
        <v>11.1762</v>
      </c>
      <c r="G2578" s="2">
        <f>'Moving Avg'!F2578</f>
        <v>12.003550000000001</v>
      </c>
      <c r="H2578" s="2">
        <f>'Moving Avg'!G2578</f>
        <v>12.491680000000004</v>
      </c>
      <c r="I2578" s="2">
        <f>'Moving Avg'!H2578</f>
        <v>12.641844999999988</v>
      </c>
      <c r="J2578" s="5" t="str">
        <f>OBV!F2578</f>
        <v>BEARISH</v>
      </c>
      <c r="K2578" s="5" t="str">
        <f>OBV!G2578</f>
        <v>NEUTRAL</v>
      </c>
      <c r="L2578" s="5" t="str">
        <f>OBV!H2578</f>
        <v>CONFIRMED BEARISH</v>
      </c>
      <c r="M2578" s="7">
        <f t="shared" si="400"/>
        <v>25</v>
      </c>
      <c r="N2578" s="7">
        <f t="shared" si="401"/>
        <v>0</v>
      </c>
      <c r="O2578" s="7">
        <f t="shared" si="402"/>
        <v>0</v>
      </c>
      <c r="P2578" s="7">
        <f t="shared" si="403"/>
        <v>16.5</v>
      </c>
      <c r="Q2578" s="8">
        <f t="shared" si="404"/>
        <v>11.225</v>
      </c>
      <c r="R2578" s="8">
        <f t="shared" si="405"/>
        <v>9.125</v>
      </c>
      <c r="S2578" s="8">
        <f t="shared" si="406"/>
        <v>11.175000000000001</v>
      </c>
      <c r="T2578" s="8">
        <f t="shared" si="407"/>
        <v>10.375</v>
      </c>
      <c r="U2578" s="7">
        <f t="shared" si="408"/>
        <v>10.508333333333335</v>
      </c>
      <c r="V2578" s="7">
        <f t="shared" si="409"/>
        <v>10.475000000000001</v>
      </c>
    </row>
    <row r="2579" spans="1:22" ht="13.5" x14ac:dyDescent="0.25">
      <c r="A2579" s="3">
        <f>RSI!A2579</f>
        <v>45762</v>
      </c>
      <c r="B2579" s="2">
        <f>RSI!B2579</f>
        <v>10.724</v>
      </c>
      <c r="C2579" s="2">
        <f>RSI!I2579</f>
        <v>27.543129725003524</v>
      </c>
      <c r="D2579" s="2">
        <f>MACD!E2579</f>
        <v>0.51363014325045597</v>
      </c>
      <c r="E2579" s="2">
        <f>MACD!F2579</f>
        <v>0.3098091540859178</v>
      </c>
      <c r="F2579" s="2">
        <f>'Moving Avg'!D2579</f>
        <v>11.033799999999999</v>
      </c>
      <c r="G2579" s="2">
        <f>'Moving Avg'!F2579</f>
        <v>11.915600000000001</v>
      </c>
      <c r="H2579" s="2">
        <f>'Moving Avg'!G2579</f>
        <v>12.444000000000006</v>
      </c>
      <c r="I2579" s="2">
        <f>'Moving Avg'!H2579</f>
        <v>12.628674999999987</v>
      </c>
      <c r="J2579" s="5" t="str">
        <f>OBV!F2579</f>
        <v>BEARISH</v>
      </c>
      <c r="K2579" s="5" t="str">
        <f>OBV!G2579</f>
        <v>NEUTRAL</v>
      </c>
      <c r="L2579" s="5" t="str">
        <f>OBV!H2579</f>
        <v>CONFIRMED BEARISH</v>
      </c>
      <c r="M2579" s="7">
        <f t="shared" si="400"/>
        <v>50</v>
      </c>
      <c r="N2579" s="7">
        <f t="shared" si="401"/>
        <v>0</v>
      </c>
      <c r="O2579" s="7">
        <f t="shared" si="402"/>
        <v>0</v>
      </c>
      <c r="P2579" s="7">
        <f t="shared" si="403"/>
        <v>16.5</v>
      </c>
      <c r="Q2579" s="8">
        <f t="shared" si="404"/>
        <v>19.975000000000001</v>
      </c>
      <c r="R2579" s="8">
        <f t="shared" si="405"/>
        <v>14.125</v>
      </c>
      <c r="S2579" s="8">
        <f t="shared" si="406"/>
        <v>14.925000000000001</v>
      </c>
      <c r="T2579" s="8">
        <f t="shared" si="407"/>
        <v>16.625</v>
      </c>
      <c r="U2579" s="7">
        <f t="shared" si="408"/>
        <v>16.341666666666669</v>
      </c>
      <c r="V2579" s="7">
        <f t="shared" si="409"/>
        <v>16.412500000000001</v>
      </c>
    </row>
    <row r="2580" spans="1:22" ht="13.5" x14ac:dyDescent="0.25">
      <c r="A2580" s="3">
        <f>RSI!A2580</f>
        <v>45763</v>
      </c>
      <c r="B2580" s="2">
        <f>RSI!B2580</f>
        <v>10.09</v>
      </c>
      <c r="C2580" s="2">
        <f>RSI!I2580</f>
        <v>22.173330873818415</v>
      </c>
      <c r="D2580" s="2">
        <f>MACD!E2580</f>
        <v>0.58742785308637835</v>
      </c>
      <c r="E2580" s="2">
        <f>MACD!F2580</f>
        <v>0.36533289388600992</v>
      </c>
      <c r="F2580" s="2">
        <f>'Moving Avg'!D2580</f>
        <v>10.793600000000001</v>
      </c>
      <c r="G2580" s="2">
        <f>'Moving Avg'!F2580</f>
        <v>11.79645</v>
      </c>
      <c r="H2580" s="2">
        <f>'Moving Avg'!G2580</f>
        <v>12.384600000000008</v>
      </c>
      <c r="I2580" s="2">
        <f>'Moving Avg'!H2580</f>
        <v>12.612384999999991</v>
      </c>
      <c r="J2580" s="5" t="str">
        <f>OBV!F2580</f>
        <v>BEARISH</v>
      </c>
      <c r="K2580" s="5" t="str">
        <f>OBV!G2580</f>
        <v>NEUTRAL</v>
      </c>
      <c r="L2580" s="5" t="str">
        <f>OBV!H2580</f>
        <v>CONFIRMED BEARISH</v>
      </c>
      <c r="M2580" s="7">
        <f t="shared" si="400"/>
        <v>50</v>
      </c>
      <c r="N2580" s="7">
        <f t="shared" si="401"/>
        <v>0</v>
      </c>
      <c r="O2580" s="7">
        <f t="shared" si="402"/>
        <v>0</v>
      </c>
      <c r="P2580" s="7">
        <f t="shared" si="403"/>
        <v>16.5</v>
      </c>
      <c r="Q2580" s="8">
        <f t="shared" si="404"/>
        <v>19.975000000000001</v>
      </c>
      <c r="R2580" s="8">
        <f t="shared" si="405"/>
        <v>14.125</v>
      </c>
      <c r="S2580" s="8">
        <f t="shared" si="406"/>
        <v>14.925000000000001</v>
      </c>
      <c r="T2580" s="8">
        <f t="shared" si="407"/>
        <v>16.625</v>
      </c>
      <c r="U2580" s="7">
        <f t="shared" si="408"/>
        <v>16.341666666666669</v>
      </c>
      <c r="V2580" s="7">
        <f t="shared" si="409"/>
        <v>16.412500000000001</v>
      </c>
    </row>
    <row r="2581" spans="1:22" ht="13.5" x14ac:dyDescent="0.25">
      <c r="A2581" s="3">
        <f>RSI!A2581</f>
        <v>45764</v>
      </c>
      <c r="B2581" s="2">
        <f>RSI!B2581</f>
        <v>9.9939999999999998</v>
      </c>
      <c r="C2581" s="2">
        <f>RSI!I2581</f>
        <v>21.490126923074925</v>
      </c>
      <c r="D2581" s="2">
        <f>MACD!E2581</f>
        <v>0.66756648212493452</v>
      </c>
      <c r="E2581" s="2">
        <f>MACD!F2581</f>
        <v>0.42577961153379484</v>
      </c>
      <c r="F2581" s="2">
        <f>'Moving Avg'!D2581</f>
        <v>10.634</v>
      </c>
      <c r="G2581" s="2">
        <f>'Moving Avg'!F2581</f>
        <v>11.672499999999999</v>
      </c>
      <c r="H2581" s="2">
        <f>'Moving Avg'!G2581</f>
        <v>12.327900000000009</v>
      </c>
      <c r="I2581" s="2">
        <f>'Moving Avg'!H2581</f>
        <v>12.59566499999999</v>
      </c>
      <c r="J2581" s="5" t="str">
        <f>OBV!F2581</f>
        <v>BEARISH</v>
      </c>
      <c r="K2581" s="5" t="str">
        <f>OBV!G2581</f>
        <v>NEUTRAL</v>
      </c>
      <c r="L2581" s="5" t="str">
        <f>OBV!H2581</f>
        <v>CONFIRMED BEARISH</v>
      </c>
      <c r="M2581" s="7">
        <f t="shared" si="400"/>
        <v>50</v>
      </c>
      <c r="N2581" s="7">
        <f t="shared" si="401"/>
        <v>0</v>
      </c>
      <c r="O2581" s="7">
        <f t="shared" si="402"/>
        <v>0</v>
      </c>
      <c r="P2581" s="7">
        <f t="shared" si="403"/>
        <v>16.5</v>
      </c>
      <c r="Q2581" s="8">
        <f t="shared" si="404"/>
        <v>19.975000000000001</v>
      </c>
      <c r="R2581" s="8">
        <f t="shared" si="405"/>
        <v>14.125</v>
      </c>
      <c r="S2581" s="8">
        <f t="shared" si="406"/>
        <v>14.925000000000001</v>
      </c>
      <c r="T2581" s="8">
        <f t="shared" si="407"/>
        <v>16.625</v>
      </c>
      <c r="U2581" s="7">
        <f t="shared" si="408"/>
        <v>16.341666666666669</v>
      </c>
      <c r="V2581" s="7">
        <f t="shared" si="409"/>
        <v>16.412500000000001</v>
      </c>
    </row>
    <row r="2582" spans="1:22" ht="13.5" x14ac:dyDescent="0.25">
      <c r="A2582" s="3">
        <f>RSI!A2582</f>
        <v>45765</v>
      </c>
      <c r="B2582" s="2">
        <f>RSI!B2582</f>
        <v>9.9849999999999994</v>
      </c>
      <c r="C2582" s="2">
        <f>RSI!I2582</f>
        <v>21.423482247959655</v>
      </c>
      <c r="D2582" s="2">
        <f>MACD!E2582</f>
        <v>0.73164014895428942</v>
      </c>
      <c r="E2582" s="2">
        <f>MACD!F2582</f>
        <v>0.4869517190178938</v>
      </c>
      <c r="F2582" s="2">
        <f>'Moving Avg'!D2582</f>
        <v>10.368799999999998</v>
      </c>
      <c r="G2582" s="2">
        <f>'Moving Avg'!F2582</f>
        <v>11.55625</v>
      </c>
      <c r="H2582" s="2">
        <f>'Moving Avg'!G2582</f>
        <v>12.267180000000007</v>
      </c>
      <c r="I2582" s="2">
        <f>'Moving Avg'!H2582</f>
        <v>12.578899999999992</v>
      </c>
      <c r="J2582" s="5" t="str">
        <f>OBV!F2582</f>
        <v>BEARISH</v>
      </c>
      <c r="K2582" s="5" t="str">
        <f>OBV!G2582</f>
        <v>STRONG</v>
      </c>
      <c r="L2582" s="5" t="str">
        <f>OBV!H2582</f>
        <v>CONFIRMED BEARISH</v>
      </c>
      <c r="M2582" s="7">
        <f t="shared" si="400"/>
        <v>50</v>
      </c>
      <c r="N2582" s="7">
        <f t="shared" si="401"/>
        <v>0</v>
      </c>
      <c r="O2582" s="7">
        <f t="shared" si="402"/>
        <v>0</v>
      </c>
      <c r="P2582" s="7">
        <f t="shared" si="403"/>
        <v>33</v>
      </c>
      <c r="Q2582" s="8">
        <f t="shared" si="404"/>
        <v>22.45</v>
      </c>
      <c r="R2582" s="8">
        <f t="shared" si="405"/>
        <v>18.25</v>
      </c>
      <c r="S2582" s="8">
        <f t="shared" si="406"/>
        <v>22.35</v>
      </c>
      <c r="T2582" s="8">
        <f t="shared" si="407"/>
        <v>20.75</v>
      </c>
      <c r="U2582" s="7">
        <f t="shared" si="408"/>
        <v>21.016666666666669</v>
      </c>
      <c r="V2582" s="7">
        <f t="shared" si="409"/>
        <v>20.950000000000003</v>
      </c>
    </row>
    <row r="2583" spans="1:22" ht="13.5" x14ac:dyDescent="0.25">
      <c r="A2583" s="3">
        <f>RSI!A2583</f>
        <v>45768</v>
      </c>
      <c r="B2583" s="2">
        <f>RSI!B2583</f>
        <v>9.6959999999999997</v>
      </c>
      <c r="C2583" s="2">
        <f>RSI!I2583</f>
        <v>19.348502556148432</v>
      </c>
      <c r="D2583" s="2">
        <f>MACD!E2583</f>
        <v>0.83168487198065932</v>
      </c>
      <c r="E2583" s="2">
        <f>MACD!F2583</f>
        <v>0.55589834961044693</v>
      </c>
      <c r="F2583" s="2">
        <f>'Moving Avg'!D2583</f>
        <v>10.097799999999999</v>
      </c>
      <c r="G2583" s="2">
        <f>'Moving Avg'!F2583</f>
        <v>11.4236</v>
      </c>
      <c r="H2583" s="2">
        <f>'Moving Avg'!G2583</f>
        <v>12.199520000000007</v>
      </c>
      <c r="I2583" s="2">
        <f>'Moving Avg'!H2583</f>
        <v>12.56107499999999</v>
      </c>
      <c r="J2583" s="5" t="str">
        <f>OBV!F2583</f>
        <v>BEARISH</v>
      </c>
      <c r="K2583" s="5" t="str">
        <f>OBV!G2583</f>
        <v>STRONG</v>
      </c>
      <c r="L2583" s="5" t="str">
        <f>OBV!H2583</f>
        <v>CONFIRMED BEARISH</v>
      </c>
      <c r="M2583" s="7">
        <f t="shared" si="400"/>
        <v>50</v>
      </c>
      <c r="N2583" s="7">
        <f t="shared" si="401"/>
        <v>0</v>
      </c>
      <c r="O2583" s="7">
        <f t="shared" si="402"/>
        <v>0</v>
      </c>
      <c r="P2583" s="7">
        <f t="shared" si="403"/>
        <v>33</v>
      </c>
      <c r="Q2583" s="8">
        <f t="shared" si="404"/>
        <v>22.45</v>
      </c>
      <c r="R2583" s="8">
        <f t="shared" si="405"/>
        <v>18.25</v>
      </c>
      <c r="S2583" s="8">
        <f t="shared" si="406"/>
        <v>22.35</v>
      </c>
      <c r="T2583" s="8">
        <f t="shared" si="407"/>
        <v>20.75</v>
      </c>
      <c r="U2583" s="7">
        <f t="shared" si="408"/>
        <v>21.016666666666669</v>
      </c>
      <c r="V2583" s="7">
        <f t="shared" si="409"/>
        <v>20.950000000000003</v>
      </c>
    </row>
    <row r="2584" spans="1:22" ht="13.5" x14ac:dyDescent="0.25">
      <c r="A2584" s="3">
        <f>RSI!A2584</f>
        <v>45769</v>
      </c>
      <c r="B2584" s="2">
        <f>RSI!B2584</f>
        <v>9.6869999999999994</v>
      </c>
      <c r="C2584" s="2">
        <f>RSI!I2584</f>
        <v>19.285856739794667</v>
      </c>
      <c r="D2584" s="2">
        <f>MACD!E2584</f>
        <v>0.83903404390182246</v>
      </c>
      <c r="E2584" s="2">
        <f>MACD!F2584</f>
        <v>0.61252548846872201</v>
      </c>
      <c r="F2584" s="2">
        <f>'Moving Avg'!D2584</f>
        <v>9.8903999999999996</v>
      </c>
      <c r="G2584" s="2">
        <f>'Moving Avg'!F2584</f>
        <v>11.290499999999998</v>
      </c>
      <c r="H2584" s="2">
        <f>'Moving Avg'!G2584</f>
        <v>12.131680000000006</v>
      </c>
      <c r="I2584" s="2">
        <f>'Moving Avg'!H2584</f>
        <v>12.54324999999999</v>
      </c>
      <c r="J2584" s="5" t="str">
        <f>OBV!F2584</f>
        <v>BEARISH</v>
      </c>
      <c r="K2584" s="5" t="str">
        <f>OBV!G2584</f>
        <v>STRONG</v>
      </c>
      <c r="L2584" s="5" t="str">
        <f>OBV!H2584</f>
        <v>CONFIRMED BEARISH</v>
      </c>
      <c r="M2584" s="7">
        <f t="shared" si="400"/>
        <v>50</v>
      </c>
      <c r="N2584" s="7">
        <f t="shared" si="401"/>
        <v>0</v>
      </c>
      <c r="O2584" s="7">
        <f t="shared" si="402"/>
        <v>0</v>
      </c>
      <c r="P2584" s="7">
        <f t="shared" si="403"/>
        <v>33</v>
      </c>
      <c r="Q2584" s="8">
        <f t="shared" si="404"/>
        <v>22.45</v>
      </c>
      <c r="R2584" s="8">
        <f t="shared" si="405"/>
        <v>18.25</v>
      </c>
      <c r="S2584" s="8">
        <f t="shared" si="406"/>
        <v>22.35</v>
      </c>
      <c r="T2584" s="8">
        <f t="shared" si="407"/>
        <v>20.75</v>
      </c>
      <c r="U2584" s="7">
        <f t="shared" si="408"/>
        <v>21.016666666666669</v>
      </c>
      <c r="V2584" s="7">
        <f t="shared" si="409"/>
        <v>20.950000000000003</v>
      </c>
    </row>
    <row r="2585" spans="1:22" ht="13.5" x14ac:dyDescent="0.25">
      <c r="A2585" s="3">
        <f>RSI!A2585</f>
        <v>45770</v>
      </c>
      <c r="B2585" s="2">
        <f>RSI!B2585</f>
        <v>9.6959999999999997</v>
      </c>
      <c r="C2585" s="2">
        <f>RSI!I2585</f>
        <v>19.566314438567346</v>
      </c>
      <c r="D2585" s="2">
        <f>MACD!E2585</f>
        <v>0.83218756556197349</v>
      </c>
      <c r="E2585" s="2">
        <f>MACD!F2585</f>
        <v>0.65645790388737235</v>
      </c>
      <c r="F2585" s="2">
        <f>'Moving Avg'!D2585</f>
        <v>9.8115999999999985</v>
      </c>
      <c r="G2585" s="2">
        <f>'Moving Avg'!F2585</f>
        <v>11.153049999999999</v>
      </c>
      <c r="H2585" s="2">
        <f>'Moving Avg'!G2585</f>
        <v>12.064220000000004</v>
      </c>
      <c r="I2585" s="2">
        <f>'Moving Avg'!H2585</f>
        <v>12.52546999999999</v>
      </c>
      <c r="J2585" s="5" t="str">
        <f>OBV!F2585</f>
        <v>BEARISH</v>
      </c>
      <c r="K2585" s="5" t="str">
        <f>OBV!G2585</f>
        <v>NEUTRAL</v>
      </c>
      <c r="L2585" s="5" t="str">
        <f>OBV!H2585</f>
        <v>CONFIRMED BEARISH</v>
      </c>
      <c r="M2585" s="7">
        <f t="shared" si="400"/>
        <v>50</v>
      </c>
      <c r="N2585" s="7">
        <f t="shared" si="401"/>
        <v>0</v>
      </c>
      <c r="O2585" s="7">
        <f t="shared" si="402"/>
        <v>0</v>
      </c>
      <c r="P2585" s="7">
        <f t="shared" si="403"/>
        <v>16.5</v>
      </c>
      <c r="Q2585" s="8">
        <f t="shared" si="404"/>
        <v>19.975000000000001</v>
      </c>
      <c r="R2585" s="8">
        <f t="shared" si="405"/>
        <v>14.125</v>
      </c>
      <c r="S2585" s="8">
        <f t="shared" si="406"/>
        <v>14.925000000000001</v>
      </c>
      <c r="T2585" s="8">
        <f t="shared" si="407"/>
        <v>16.625</v>
      </c>
      <c r="U2585" s="7">
        <f t="shared" si="408"/>
        <v>16.341666666666669</v>
      </c>
      <c r="V2585" s="7">
        <f t="shared" si="409"/>
        <v>16.412500000000001</v>
      </c>
    </row>
    <row r="2586" spans="1:22" ht="13.5" x14ac:dyDescent="0.25">
      <c r="A2586" s="3">
        <f>RSI!A2586</f>
        <v>45771</v>
      </c>
      <c r="B2586" s="2">
        <f>RSI!B2586</f>
        <v>9.6579999999999995</v>
      </c>
      <c r="C2586" s="2">
        <f>RSI!I2586</f>
        <v>19.261984606119825</v>
      </c>
      <c r="D2586" s="2">
        <f>MACD!E2586</f>
        <v>0.76156211882206648</v>
      </c>
      <c r="E2586" s="2">
        <f>MACD!F2586</f>
        <v>0.6774787468743112</v>
      </c>
      <c r="F2586" s="2">
        <f>'Moving Avg'!D2586</f>
        <v>9.7443999999999988</v>
      </c>
      <c r="G2586" s="2">
        <f>'Moving Avg'!F2586</f>
        <v>11.0185</v>
      </c>
      <c r="H2586" s="2">
        <f>'Moving Avg'!G2586</f>
        <v>11.994460000000004</v>
      </c>
      <c r="I2586" s="2">
        <f>'Moving Avg'!H2586</f>
        <v>12.507499999999986</v>
      </c>
      <c r="J2586" s="5" t="str">
        <f>OBV!F2586</f>
        <v>BEARISH</v>
      </c>
      <c r="K2586" s="5" t="str">
        <f>OBV!G2586</f>
        <v>NEUTRAL</v>
      </c>
      <c r="L2586" s="5" t="str">
        <f>OBV!H2586</f>
        <v>CONFIRMED BEARISH</v>
      </c>
      <c r="M2586" s="7">
        <f t="shared" si="400"/>
        <v>50</v>
      </c>
      <c r="N2586" s="7">
        <f t="shared" si="401"/>
        <v>0</v>
      </c>
      <c r="O2586" s="7">
        <f t="shared" si="402"/>
        <v>0</v>
      </c>
      <c r="P2586" s="7">
        <f t="shared" si="403"/>
        <v>16.5</v>
      </c>
      <c r="Q2586" s="8">
        <f t="shared" si="404"/>
        <v>19.975000000000001</v>
      </c>
      <c r="R2586" s="8">
        <f t="shared" si="405"/>
        <v>14.125</v>
      </c>
      <c r="S2586" s="8">
        <f t="shared" si="406"/>
        <v>14.925000000000001</v>
      </c>
      <c r="T2586" s="8">
        <f t="shared" si="407"/>
        <v>16.625</v>
      </c>
      <c r="U2586" s="7">
        <f t="shared" si="408"/>
        <v>16.341666666666669</v>
      </c>
      <c r="V2586" s="7">
        <f t="shared" si="409"/>
        <v>16.412500000000001</v>
      </c>
    </row>
    <row r="2587" spans="1:22" ht="13.5" x14ac:dyDescent="0.25">
      <c r="A2587" s="3">
        <f>RSI!A2587</f>
        <v>45772</v>
      </c>
      <c r="B2587" s="2">
        <f>RSI!B2587</f>
        <v>9.61</v>
      </c>
      <c r="C2587" s="2">
        <f>RSI!I2587</f>
        <v>18.86288082403729</v>
      </c>
      <c r="D2587" s="2">
        <f>MACD!E2587</f>
        <v>0.79387480734411042</v>
      </c>
      <c r="E2587" s="2">
        <f>MACD!F2587</f>
        <v>0.70075795896827109</v>
      </c>
      <c r="F2587" s="2">
        <f>'Moving Avg'!D2587</f>
        <v>9.6693999999999996</v>
      </c>
      <c r="G2587" s="2">
        <f>'Moving Avg'!F2587</f>
        <v>10.881549999999999</v>
      </c>
      <c r="H2587" s="2">
        <f>'Moving Avg'!G2587</f>
        <v>11.923740000000002</v>
      </c>
      <c r="I2587" s="2">
        <f>'Moving Avg'!H2587</f>
        <v>12.489484999999988</v>
      </c>
      <c r="J2587" s="5" t="str">
        <f>OBV!F2587</f>
        <v>BEARISH</v>
      </c>
      <c r="K2587" s="5" t="str">
        <f>OBV!G2587</f>
        <v>NEUTRAL</v>
      </c>
      <c r="L2587" s="5" t="str">
        <f>OBV!H2587</f>
        <v>CONFIRMED BEARISH</v>
      </c>
      <c r="M2587" s="7">
        <f t="shared" si="400"/>
        <v>50</v>
      </c>
      <c r="N2587" s="7">
        <f t="shared" si="401"/>
        <v>0</v>
      </c>
      <c r="O2587" s="7">
        <f t="shared" si="402"/>
        <v>0</v>
      </c>
      <c r="P2587" s="7">
        <f t="shared" si="403"/>
        <v>16.5</v>
      </c>
      <c r="Q2587" s="8">
        <f t="shared" si="404"/>
        <v>19.975000000000001</v>
      </c>
      <c r="R2587" s="8">
        <f t="shared" si="405"/>
        <v>14.125</v>
      </c>
      <c r="S2587" s="8">
        <f t="shared" si="406"/>
        <v>14.925000000000001</v>
      </c>
      <c r="T2587" s="8">
        <f t="shared" si="407"/>
        <v>16.625</v>
      </c>
      <c r="U2587" s="7">
        <f t="shared" si="408"/>
        <v>16.341666666666669</v>
      </c>
      <c r="V2587" s="7">
        <f t="shared" si="409"/>
        <v>16.412500000000001</v>
      </c>
    </row>
    <row r="2588" spans="1:22" ht="13.5" x14ac:dyDescent="0.25">
      <c r="A2588" s="3">
        <f>RSI!A2588</f>
        <v>45775</v>
      </c>
      <c r="B2588" s="2">
        <f>RSI!B2588</f>
        <v>9.6959999999999997</v>
      </c>
      <c r="C2588" s="2">
        <f>RSI!I2588</f>
        <v>21.98192785724622</v>
      </c>
      <c r="D2588" s="2">
        <f>MACD!E2588</f>
        <v>0.78315825496287417</v>
      </c>
      <c r="E2588" s="2">
        <f>MACD!F2588</f>
        <v>0.71723801816719168</v>
      </c>
      <c r="F2588" s="2">
        <f>'Moving Avg'!D2588</f>
        <v>9.6693999999999996</v>
      </c>
      <c r="G2588" s="2">
        <f>'Moving Avg'!F2588</f>
        <v>10.7499</v>
      </c>
      <c r="H2588" s="2">
        <f>'Moving Avg'!G2588</f>
        <v>11.854740000000001</v>
      </c>
      <c r="I2588" s="2">
        <f>'Moving Avg'!H2588</f>
        <v>12.471899999999987</v>
      </c>
      <c r="J2588" s="5" t="str">
        <f>OBV!F2588</f>
        <v>BEARISH</v>
      </c>
      <c r="K2588" s="5" t="str">
        <f>OBV!G2588</f>
        <v>NEUTRAL</v>
      </c>
      <c r="L2588" s="5" t="str">
        <f>OBV!H2588</f>
        <v>NEUTRAL</v>
      </c>
      <c r="M2588" s="7">
        <f t="shared" si="400"/>
        <v>50</v>
      </c>
      <c r="N2588" s="7">
        <f t="shared" si="401"/>
        <v>0</v>
      </c>
      <c r="O2588" s="7">
        <f t="shared" si="402"/>
        <v>0</v>
      </c>
      <c r="P2588" s="7">
        <f t="shared" si="403"/>
        <v>16.5</v>
      </c>
      <c r="Q2588" s="8">
        <f t="shared" si="404"/>
        <v>19.975000000000001</v>
      </c>
      <c r="R2588" s="8">
        <f t="shared" si="405"/>
        <v>14.125</v>
      </c>
      <c r="S2588" s="8">
        <f t="shared" si="406"/>
        <v>14.925000000000001</v>
      </c>
      <c r="T2588" s="8">
        <f t="shared" si="407"/>
        <v>16.625</v>
      </c>
      <c r="U2588" s="7">
        <f t="shared" si="408"/>
        <v>16.341666666666669</v>
      </c>
      <c r="V2588" s="7">
        <f t="shared" si="409"/>
        <v>16.412500000000001</v>
      </c>
    </row>
    <row r="2589" spans="1:22" ht="13.5" x14ac:dyDescent="0.25">
      <c r="A2589" s="3">
        <f>RSI!A2589</f>
        <v>45776</v>
      </c>
      <c r="B2589" s="2">
        <f>RSI!B2589</f>
        <v>9.85</v>
      </c>
      <c r="C2589" s="2">
        <f>RSI!I2589</f>
        <v>27.366443036212544</v>
      </c>
      <c r="D2589" s="2">
        <f>MACD!E2589</f>
        <v>0.71956371101788541</v>
      </c>
      <c r="E2589" s="2">
        <f>MACD!F2589</f>
        <v>0.71770315673733043</v>
      </c>
      <c r="F2589" s="2">
        <f>'Moving Avg'!D2589</f>
        <v>9.702</v>
      </c>
      <c r="G2589" s="2">
        <f>'Moving Avg'!F2589</f>
        <v>10.62595</v>
      </c>
      <c r="H2589" s="2">
        <f>'Moving Avg'!G2589</f>
        <v>11.78786</v>
      </c>
      <c r="I2589" s="2">
        <f>'Moving Avg'!H2589</f>
        <v>12.454889999999985</v>
      </c>
      <c r="J2589" s="5" t="str">
        <f>OBV!F2589</f>
        <v>BULLISH</v>
      </c>
      <c r="K2589" s="5" t="str">
        <f>OBV!G2589</f>
        <v>NEUTRAL</v>
      </c>
      <c r="L2589" s="5" t="str">
        <f>OBV!H2589</f>
        <v>CONFIRMED BULLISH</v>
      </c>
      <c r="M2589" s="7">
        <f t="shared" si="400"/>
        <v>50</v>
      </c>
      <c r="N2589" s="7">
        <f t="shared" si="401"/>
        <v>0</v>
      </c>
      <c r="O2589" s="7">
        <f t="shared" si="402"/>
        <v>0</v>
      </c>
      <c r="P2589" s="7">
        <f t="shared" si="403"/>
        <v>83.5</v>
      </c>
      <c r="Q2589" s="8">
        <f t="shared" si="404"/>
        <v>30.024999999999999</v>
      </c>
      <c r="R2589" s="8">
        <f t="shared" si="405"/>
        <v>30.875</v>
      </c>
      <c r="S2589" s="8">
        <f t="shared" si="406"/>
        <v>45.075000000000003</v>
      </c>
      <c r="T2589" s="8">
        <f t="shared" si="407"/>
        <v>33.375</v>
      </c>
      <c r="U2589" s="7">
        <f t="shared" si="408"/>
        <v>35.324999999999996</v>
      </c>
      <c r="V2589" s="7">
        <f t="shared" si="409"/>
        <v>34.837499999999999</v>
      </c>
    </row>
    <row r="2590" spans="1:22" ht="13.5" x14ac:dyDescent="0.25">
      <c r="A2590" s="3">
        <f>RSI!A2590</f>
        <v>45777</v>
      </c>
      <c r="B2590" s="2">
        <f>RSI!B2590</f>
        <v>9.85</v>
      </c>
      <c r="C2590" s="2">
        <f>RSI!I2590</f>
        <v>27.366443036212544</v>
      </c>
      <c r="D2590" s="2">
        <f>MACD!E2590</f>
        <v>0.57396042204653597</v>
      </c>
      <c r="E2590" s="2">
        <f>MACD!F2590</f>
        <v>0.68895460979917156</v>
      </c>
      <c r="F2590" s="2">
        <f>'Moving Avg'!D2590</f>
        <v>9.732800000000001</v>
      </c>
      <c r="G2590" s="2">
        <f>'Moving Avg'!F2590</f>
        <v>10.517849999999999</v>
      </c>
      <c r="H2590" s="2">
        <f>'Moving Avg'!G2590</f>
        <v>11.723280000000003</v>
      </c>
      <c r="I2590" s="2">
        <f>'Moving Avg'!H2590</f>
        <v>12.437879999999986</v>
      </c>
      <c r="J2590" s="5" t="str">
        <f>OBV!F2590</f>
        <v>BULLISH</v>
      </c>
      <c r="K2590" s="5" t="str">
        <f>OBV!G2590</f>
        <v>NEUTRAL</v>
      </c>
      <c r="L2590" s="5" t="str">
        <f>OBV!H2590</f>
        <v>CONFIRMED BULLISH</v>
      </c>
      <c r="M2590" s="7">
        <f t="shared" si="400"/>
        <v>50</v>
      </c>
      <c r="N2590" s="7">
        <f t="shared" si="401"/>
        <v>100</v>
      </c>
      <c r="O2590" s="7">
        <f t="shared" si="402"/>
        <v>0</v>
      </c>
      <c r="P2590" s="7">
        <f t="shared" si="403"/>
        <v>83.5</v>
      </c>
      <c r="Q2590" s="8">
        <f t="shared" si="404"/>
        <v>65.025000000000006</v>
      </c>
      <c r="R2590" s="8">
        <f t="shared" si="405"/>
        <v>50.875</v>
      </c>
      <c r="S2590" s="8">
        <f t="shared" si="406"/>
        <v>60.075000000000003</v>
      </c>
      <c r="T2590" s="8">
        <f t="shared" si="407"/>
        <v>58.375</v>
      </c>
      <c r="U2590" s="7">
        <f t="shared" si="408"/>
        <v>58.658333333333339</v>
      </c>
      <c r="V2590" s="7">
        <f t="shared" si="409"/>
        <v>58.587500000000006</v>
      </c>
    </row>
    <row r="2591" spans="1:22" ht="13.5" x14ac:dyDescent="0.25">
      <c r="A2591" s="3">
        <f>RSI!A2591</f>
        <v>45779</v>
      </c>
      <c r="B2591" s="2">
        <f>RSI!B2591</f>
        <v>9.85</v>
      </c>
      <c r="C2591" s="2">
        <f>RSI!I2591</f>
        <v>27.366443036212544</v>
      </c>
      <c r="D2591" s="2">
        <f>MACD!E2591</f>
        <v>0.44130872359836815</v>
      </c>
      <c r="E2591" s="2">
        <f>MACD!F2591</f>
        <v>0.63942543255901085</v>
      </c>
      <c r="F2591" s="2">
        <f>'Moving Avg'!D2591</f>
        <v>9.7712000000000003</v>
      </c>
      <c r="G2591" s="2">
        <f>'Moving Avg'!F2591</f>
        <v>10.409749999999999</v>
      </c>
      <c r="H2591" s="2">
        <f>'Moving Avg'!G2591</f>
        <v>11.658900000000001</v>
      </c>
      <c r="I2591" s="2">
        <f>'Moving Avg'!H2591</f>
        <v>12.421349999999986</v>
      </c>
      <c r="J2591" s="5" t="str">
        <f>OBV!F2591</f>
        <v>BULLISH</v>
      </c>
      <c r="K2591" s="5" t="str">
        <f>OBV!G2591</f>
        <v>NEUTRAL</v>
      </c>
      <c r="L2591" s="5" t="str">
        <f>OBV!H2591</f>
        <v>CONFIRMED BULLISH</v>
      </c>
      <c r="M2591" s="7">
        <f t="shared" si="400"/>
        <v>50</v>
      </c>
      <c r="N2591" s="7">
        <f t="shared" si="401"/>
        <v>100</v>
      </c>
      <c r="O2591" s="7">
        <f t="shared" si="402"/>
        <v>0</v>
      </c>
      <c r="P2591" s="7">
        <f t="shared" si="403"/>
        <v>83.5</v>
      </c>
      <c r="Q2591" s="8">
        <f t="shared" si="404"/>
        <v>65.025000000000006</v>
      </c>
      <c r="R2591" s="8">
        <f t="shared" si="405"/>
        <v>50.875</v>
      </c>
      <c r="S2591" s="8">
        <f t="shared" si="406"/>
        <v>60.075000000000003</v>
      </c>
      <c r="T2591" s="8">
        <f t="shared" si="407"/>
        <v>58.375</v>
      </c>
      <c r="U2591" s="7">
        <f t="shared" si="408"/>
        <v>58.658333333333339</v>
      </c>
      <c r="V2591" s="7">
        <f t="shared" si="409"/>
        <v>58.587500000000006</v>
      </c>
    </row>
    <row r="2592" spans="1:22" ht="13.5" x14ac:dyDescent="0.25">
      <c r="A2592" s="3">
        <f>RSI!A2592</f>
        <v>45782</v>
      </c>
      <c r="B2592" s="2">
        <f>RSI!B2592</f>
        <v>9.85</v>
      </c>
      <c r="C2592" s="2">
        <f>RSI!I2592</f>
        <v>27.366443036212544</v>
      </c>
      <c r="D2592" s="2">
        <f>MACD!E2592</f>
        <v>0.33260658124041953</v>
      </c>
      <c r="E2592" s="2">
        <f>MACD!F2592</f>
        <v>0.57806166229529254</v>
      </c>
      <c r="F2592" s="2">
        <f>'Moving Avg'!D2592</f>
        <v>9.8192000000000004</v>
      </c>
      <c r="G2592" s="2">
        <f>'Moving Avg'!F2592</f>
        <v>10.30645</v>
      </c>
      <c r="H2592" s="2">
        <f>'Moving Avg'!G2592</f>
        <v>11.592600000000003</v>
      </c>
      <c r="I2592" s="2">
        <f>'Moving Avg'!H2592</f>
        <v>12.405059999999986</v>
      </c>
      <c r="J2592" s="5" t="str">
        <f>OBV!F2592</f>
        <v>BULLISH</v>
      </c>
      <c r="K2592" s="5" t="str">
        <f>OBV!G2592</f>
        <v>NEUTRAL</v>
      </c>
      <c r="L2592" s="5" t="str">
        <f>OBV!H2592</f>
        <v>CONFIRMED BULLISH</v>
      </c>
      <c r="M2592" s="7">
        <f t="shared" si="400"/>
        <v>50</v>
      </c>
      <c r="N2592" s="7">
        <f t="shared" si="401"/>
        <v>100</v>
      </c>
      <c r="O2592" s="7">
        <f t="shared" si="402"/>
        <v>0</v>
      </c>
      <c r="P2592" s="7">
        <f t="shared" si="403"/>
        <v>83.5</v>
      </c>
      <c r="Q2592" s="8">
        <f t="shared" si="404"/>
        <v>65.025000000000006</v>
      </c>
      <c r="R2592" s="8">
        <f t="shared" si="405"/>
        <v>50.875</v>
      </c>
      <c r="S2592" s="8">
        <f t="shared" si="406"/>
        <v>60.075000000000003</v>
      </c>
      <c r="T2592" s="8">
        <f t="shared" si="407"/>
        <v>58.375</v>
      </c>
      <c r="U2592" s="7">
        <f t="shared" si="408"/>
        <v>58.658333333333339</v>
      </c>
      <c r="V2592" s="7">
        <f t="shared" si="409"/>
        <v>58.587500000000006</v>
      </c>
    </row>
    <row r="2593" spans="1:22" ht="13.5" x14ac:dyDescent="0.25">
      <c r="A2593" s="3">
        <f>RSI!A2593</f>
        <v>45783</v>
      </c>
      <c r="B2593" s="2">
        <f>RSI!B2593</f>
        <v>9.85</v>
      </c>
      <c r="C2593" s="2">
        <f>RSI!I2593</f>
        <v>27.366443036212544</v>
      </c>
      <c r="D2593" s="2">
        <f>MACD!E2593</f>
        <v>0.20072761977774789</v>
      </c>
      <c r="E2593" s="2">
        <f>MACD!F2593</f>
        <v>0.50259485379178359</v>
      </c>
      <c r="F2593" s="2">
        <f>'Moving Avg'!D2593</f>
        <v>9.85</v>
      </c>
      <c r="G2593" s="2">
        <f>'Moving Avg'!F2593</f>
        <v>10.19835</v>
      </c>
      <c r="H2593" s="2">
        <f>'Moving Avg'!G2593</f>
        <v>11.530140000000003</v>
      </c>
      <c r="I2593" s="2">
        <f>'Moving Avg'!H2593</f>
        <v>12.388769999999987</v>
      </c>
      <c r="J2593" s="5" t="str">
        <f>OBV!F2593</f>
        <v>BULLISH</v>
      </c>
      <c r="K2593" s="5" t="str">
        <f>OBV!G2593</f>
        <v>NEUTRAL</v>
      </c>
      <c r="L2593" s="5" t="str">
        <f>OBV!H2593</f>
        <v>CONFIRMED BULLISH</v>
      </c>
      <c r="M2593" s="7">
        <f t="shared" si="400"/>
        <v>50</v>
      </c>
      <c r="N2593" s="7">
        <f t="shared" si="401"/>
        <v>100</v>
      </c>
      <c r="O2593" s="7">
        <f t="shared" si="402"/>
        <v>0</v>
      </c>
      <c r="P2593" s="7">
        <f t="shared" si="403"/>
        <v>83.5</v>
      </c>
      <c r="Q2593" s="8">
        <f t="shared" si="404"/>
        <v>65.025000000000006</v>
      </c>
      <c r="R2593" s="8">
        <f t="shared" si="405"/>
        <v>50.875</v>
      </c>
      <c r="S2593" s="8">
        <f t="shared" si="406"/>
        <v>60.075000000000003</v>
      </c>
      <c r="T2593" s="8">
        <f t="shared" si="407"/>
        <v>58.375</v>
      </c>
      <c r="U2593" s="7">
        <f t="shared" si="408"/>
        <v>58.658333333333339</v>
      </c>
      <c r="V2593" s="7">
        <f t="shared" si="409"/>
        <v>58.587500000000006</v>
      </c>
    </row>
    <row r="2594" spans="1:22" ht="13.5" x14ac:dyDescent="0.25">
      <c r="A2594" s="3">
        <f>RSI!A2594</f>
        <v>45784</v>
      </c>
      <c r="B2594" s="2">
        <f>RSI!B2594</f>
        <v>9.85</v>
      </c>
      <c r="C2594" s="2">
        <f>RSI!I2594</f>
        <v>27.366443036212544</v>
      </c>
      <c r="D2594" s="2">
        <f>MACD!E2594</f>
        <v>9.1976551739726631E-2</v>
      </c>
      <c r="E2594" s="2">
        <f>MACD!F2594</f>
        <v>0.42047119338137223</v>
      </c>
      <c r="F2594" s="2">
        <f>'Moving Avg'!D2594</f>
        <v>9.85</v>
      </c>
      <c r="G2594" s="2">
        <f>'Moving Avg'!F2594</f>
        <v>10.119049999999998</v>
      </c>
      <c r="H2594" s="2">
        <f>'Moving Avg'!G2594</f>
        <v>11.463840000000005</v>
      </c>
      <c r="I2594" s="2">
        <f>'Moving Avg'!H2594</f>
        <v>12.372914999999987</v>
      </c>
      <c r="J2594" s="5" t="str">
        <f>OBV!F2594</f>
        <v>NEUTRAL</v>
      </c>
      <c r="K2594" s="5" t="str">
        <f>OBV!G2594</f>
        <v>NEUTRAL</v>
      </c>
      <c r="L2594" s="5" t="str">
        <f>OBV!H2594</f>
        <v>NEUTRAL</v>
      </c>
      <c r="M2594" s="7">
        <f t="shared" si="400"/>
        <v>50</v>
      </c>
      <c r="N2594" s="7">
        <f t="shared" si="401"/>
        <v>100</v>
      </c>
      <c r="O2594" s="7">
        <f t="shared" si="402"/>
        <v>0</v>
      </c>
      <c r="P2594" s="7">
        <f t="shared" si="403"/>
        <v>33</v>
      </c>
      <c r="Q2594" s="8">
        <f t="shared" si="404"/>
        <v>57.45</v>
      </c>
      <c r="R2594" s="8">
        <f t="shared" si="405"/>
        <v>38.25</v>
      </c>
      <c r="S2594" s="8">
        <f t="shared" si="406"/>
        <v>37.35</v>
      </c>
      <c r="T2594" s="8">
        <f t="shared" si="407"/>
        <v>45.75</v>
      </c>
      <c r="U2594" s="7">
        <f t="shared" si="408"/>
        <v>44.35</v>
      </c>
      <c r="V2594" s="7">
        <f t="shared" si="409"/>
        <v>44.7</v>
      </c>
    </row>
    <row r="2595" spans="1:22" ht="13.5" x14ac:dyDescent="0.25">
      <c r="A2595" s="3">
        <f>RSI!A2595</f>
        <v>45785</v>
      </c>
      <c r="B2595" s="2">
        <f>RSI!B2595</f>
        <v>10.24</v>
      </c>
      <c r="C2595" s="2">
        <f>RSI!I2595</f>
        <v>42.927251729279085</v>
      </c>
      <c r="D2595" s="2">
        <f>MACD!E2595</f>
        <v>-2.3637265688806863E-2</v>
      </c>
      <c r="E2595" s="2">
        <f>MACD!F2595</f>
        <v>0.33164950156733647</v>
      </c>
      <c r="F2595" s="2">
        <f>'Moving Avg'!D2595</f>
        <v>9.9280000000000008</v>
      </c>
      <c r="G2595" s="2">
        <f>'Moving Avg'!F2595</f>
        <v>10.0665</v>
      </c>
      <c r="H2595" s="2">
        <f>'Moving Avg'!G2595</f>
        <v>11.408800000000003</v>
      </c>
      <c r="I2595" s="2">
        <f>'Moving Avg'!H2595</f>
        <v>12.358529999999984</v>
      </c>
      <c r="J2595" s="5" t="str">
        <f>OBV!F2595</f>
        <v>BEARISH</v>
      </c>
      <c r="K2595" s="5" t="str">
        <f>OBV!G2595</f>
        <v>NEUTRAL</v>
      </c>
      <c r="L2595" s="5" t="str">
        <f>OBV!H2595</f>
        <v>CONFIRMED BEARISH</v>
      </c>
      <c r="M2595" s="7">
        <f t="shared" si="400"/>
        <v>25</v>
      </c>
      <c r="N2595" s="7">
        <f t="shared" si="401"/>
        <v>100</v>
      </c>
      <c r="O2595" s="7">
        <f t="shared" si="402"/>
        <v>0</v>
      </c>
      <c r="P2595" s="7">
        <f t="shared" si="403"/>
        <v>16.5</v>
      </c>
      <c r="Q2595" s="8">
        <f t="shared" si="404"/>
        <v>46.225000000000001</v>
      </c>
      <c r="R2595" s="8">
        <f t="shared" si="405"/>
        <v>29.125</v>
      </c>
      <c r="S2595" s="8">
        <f t="shared" si="406"/>
        <v>26.175000000000001</v>
      </c>
      <c r="T2595" s="8">
        <f t="shared" si="407"/>
        <v>35.375</v>
      </c>
      <c r="U2595" s="7">
        <f t="shared" si="408"/>
        <v>33.841666666666661</v>
      </c>
      <c r="V2595" s="7">
        <f t="shared" si="409"/>
        <v>34.224999999999994</v>
      </c>
    </row>
    <row r="2596" spans="1:22" ht="13.5" x14ac:dyDescent="0.25">
      <c r="A2596" s="3">
        <f>RSI!A2596</f>
        <v>45786</v>
      </c>
      <c r="B2596" s="2">
        <f>RSI!B2596</f>
        <v>10.24</v>
      </c>
      <c r="C2596" s="2">
        <f>RSI!I2596</f>
        <v>42.927251729279085</v>
      </c>
      <c r="D2596" s="2">
        <f>MACD!E2596</f>
        <v>-0.12599410537567834</v>
      </c>
      <c r="E2596" s="2">
        <f>MACD!F2596</f>
        <v>0.24012078017873351</v>
      </c>
      <c r="F2596" s="2">
        <f>'Moving Avg'!D2596</f>
        <v>10.006</v>
      </c>
      <c r="G2596" s="2">
        <f>'Moving Avg'!F2596</f>
        <v>10.0389</v>
      </c>
      <c r="H2596" s="2">
        <f>'Moving Avg'!G2596</f>
        <v>11.367200000000002</v>
      </c>
      <c r="I2596" s="2">
        <f>'Moving Avg'!H2596</f>
        <v>12.343039999999984</v>
      </c>
      <c r="J2596" s="5" t="str">
        <f>OBV!F2596</f>
        <v>BEARISH</v>
      </c>
      <c r="K2596" s="5" t="str">
        <f>OBV!G2596</f>
        <v>NEUTRAL</v>
      </c>
      <c r="L2596" s="5" t="str">
        <f>OBV!H2596</f>
        <v>CONFIRMED BEARISH</v>
      </c>
      <c r="M2596" s="7">
        <f t="shared" si="400"/>
        <v>25</v>
      </c>
      <c r="N2596" s="7">
        <f t="shared" si="401"/>
        <v>100</v>
      </c>
      <c r="O2596" s="7">
        <f t="shared" si="402"/>
        <v>0</v>
      </c>
      <c r="P2596" s="7">
        <f t="shared" si="403"/>
        <v>16.5</v>
      </c>
      <c r="Q2596" s="8">
        <f t="shared" si="404"/>
        <v>46.225000000000001</v>
      </c>
      <c r="R2596" s="8">
        <f t="shared" si="405"/>
        <v>29.125</v>
      </c>
      <c r="S2596" s="8">
        <f t="shared" si="406"/>
        <v>26.175000000000001</v>
      </c>
      <c r="T2596" s="8">
        <f t="shared" si="407"/>
        <v>35.375</v>
      </c>
      <c r="U2596" s="7">
        <f t="shared" si="408"/>
        <v>33.841666666666661</v>
      </c>
      <c r="V2596" s="7">
        <f t="shared" si="409"/>
        <v>34.224999999999994</v>
      </c>
    </row>
    <row r="2597" spans="1:22" ht="13.5" x14ac:dyDescent="0.25">
      <c r="A2597" s="3">
        <f>RSI!A2597</f>
        <v>45789</v>
      </c>
      <c r="B2597" s="2">
        <f>RSI!B2597</f>
        <v>10.24</v>
      </c>
      <c r="C2597" s="2">
        <f>RSI!I2597</f>
        <v>42.927251729279078</v>
      </c>
      <c r="D2597" s="2">
        <f>MACD!E2597</f>
        <v>-0.21876947429985627</v>
      </c>
      <c r="E2597" s="2">
        <f>MACD!F2597</f>
        <v>0.14834272928301556</v>
      </c>
      <c r="F2597" s="2">
        <f>'Moving Avg'!D2597</f>
        <v>10.084</v>
      </c>
      <c r="G2597" s="2">
        <f>'Moving Avg'!F2597</f>
        <v>9.9853500000000004</v>
      </c>
      <c r="H2597" s="2">
        <f>'Moving Avg'!G2597</f>
        <v>11.325600000000003</v>
      </c>
      <c r="I2597" s="2">
        <f>'Moving Avg'!H2597</f>
        <v>12.326249999999984</v>
      </c>
      <c r="J2597" s="5" t="str">
        <f>OBV!F2597</f>
        <v>BEARISH</v>
      </c>
      <c r="K2597" s="5" t="str">
        <f>OBV!G2597</f>
        <v>NEUTRAL</v>
      </c>
      <c r="L2597" s="5" t="str">
        <f>OBV!H2597</f>
        <v>CONFIRMED BEARISH</v>
      </c>
      <c r="M2597" s="7">
        <f t="shared" si="400"/>
        <v>25</v>
      </c>
      <c r="N2597" s="7">
        <f t="shared" si="401"/>
        <v>100</v>
      </c>
      <c r="O2597" s="7">
        <f t="shared" si="402"/>
        <v>0</v>
      </c>
      <c r="P2597" s="7">
        <f t="shared" si="403"/>
        <v>16.5</v>
      </c>
      <c r="Q2597" s="8">
        <f t="shared" si="404"/>
        <v>46.225000000000001</v>
      </c>
      <c r="R2597" s="8">
        <f t="shared" si="405"/>
        <v>29.125</v>
      </c>
      <c r="S2597" s="8">
        <f t="shared" si="406"/>
        <v>26.175000000000001</v>
      </c>
      <c r="T2597" s="8">
        <f t="shared" si="407"/>
        <v>35.375</v>
      </c>
      <c r="U2597" s="7">
        <f t="shared" si="408"/>
        <v>33.841666666666661</v>
      </c>
      <c r="V2597" s="7">
        <f t="shared" si="409"/>
        <v>34.224999999999994</v>
      </c>
    </row>
    <row r="2598" spans="1:22" ht="13.5" x14ac:dyDescent="0.25">
      <c r="A2598" s="3">
        <f>RSI!A2598</f>
        <v>45790</v>
      </c>
      <c r="B2598" s="2">
        <f>RSI!B2598</f>
        <v>9.99</v>
      </c>
      <c r="C2598" s="2">
        <f>RSI!I2598</f>
        <v>36.642237220903503</v>
      </c>
      <c r="D2598" s="2">
        <f>MACD!E2598</f>
        <v>-0.26439382916295884</v>
      </c>
      <c r="E2598" s="2">
        <f>MACD!F2598</f>
        <v>6.5795417593820682E-2</v>
      </c>
      <c r="F2598" s="2">
        <f>'Moving Avg'!D2598</f>
        <v>10.112</v>
      </c>
      <c r="G2598" s="2">
        <f>'Moving Avg'!F2598</f>
        <v>9.9323000000000015</v>
      </c>
      <c r="H2598" s="2">
        <f>'Moving Avg'!G2598</f>
        <v>11.274400000000004</v>
      </c>
      <c r="I2598" s="2">
        <f>'Moving Avg'!H2598</f>
        <v>12.307729999999983</v>
      </c>
      <c r="J2598" s="5" t="str">
        <f>OBV!F2598</f>
        <v>BEARISH</v>
      </c>
      <c r="K2598" s="5" t="str">
        <f>OBV!G2598</f>
        <v>NEUTRAL</v>
      </c>
      <c r="L2598" s="5" t="str">
        <f>OBV!H2598</f>
        <v>CONFIRMED BEARISH</v>
      </c>
      <c r="M2598" s="7">
        <f t="shared" si="400"/>
        <v>25</v>
      </c>
      <c r="N2598" s="7">
        <f t="shared" si="401"/>
        <v>100</v>
      </c>
      <c r="O2598" s="7">
        <f t="shared" si="402"/>
        <v>0</v>
      </c>
      <c r="P2598" s="7">
        <f t="shared" si="403"/>
        <v>16.5</v>
      </c>
      <c r="Q2598" s="8">
        <f t="shared" si="404"/>
        <v>46.225000000000001</v>
      </c>
      <c r="R2598" s="8">
        <f t="shared" si="405"/>
        <v>29.125</v>
      </c>
      <c r="S2598" s="8">
        <f t="shared" si="406"/>
        <v>26.175000000000001</v>
      </c>
      <c r="T2598" s="8">
        <f t="shared" si="407"/>
        <v>35.375</v>
      </c>
      <c r="U2598" s="7">
        <f t="shared" si="408"/>
        <v>33.841666666666661</v>
      </c>
      <c r="V2598" s="7">
        <f t="shared" si="409"/>
        <v>34.224999999999994</v>
      </c>
    </row>
    <row r="2599" spans="1:22" ht="13.5" x14ac:dyDescent="0.25">
      <c r="A2599" s="3">
        <f>RSI!A2599</f>
        <v>45791</v>
      </c>
      <c r="B2599" s="2">
        <f>RSI!B2599</f>
        <v>9.9</v>
      </c>
      <c r="C2599" s="2">
        <f>RSI!I2599</f>
        <v>34.674056231324613</v>
      </c>
      <c r="D2599" s="2">
        <f>MACD!E2599</f>
        <v>-0.27011782423618236</v>
      </c>
      <c r="E2599" s="2">
        <f>MACD!F2599</f>
        <v>-1.3872307721799204E-3</v>
      </c>
      <c r="F2599" s="2">
        <f>'Moving Avg'!D2599</f>
        <v>10.122</v>
      </c>
      <c r="G2599" s="2">
        <f>'Moving Avg'!F2599</f>
        <v>9.8910999999999998</v>
      </c>
      <c r="H2599" s="2">
        <f>'Moving Avg'!G2599</f>
        <v>11.225820000000004</v>
      </c>
      <c r="I2599" s="2">
        <f>'Moving Avg'!H2599</f>
        <v>12.288809999999986</v>
      </c>
      <c r="J2599" s="5" t="str">
        <f>OBV!F2599</f>
        <v>BEARISH</v>
      </c>
      <c r="K2599" s="5" t="str">
        <f>OBV!G2599</f>
        <v>NEUTRAL</v>
      </c>
      <c r="L2599" s="5" t="str">
        <f>OBV!H2599</f>
        <v>CONFIRMED BEARISH</v>
      </c>
      <c r="M2599" s="7">
        <f t="shared" si="400"/>
        <v>25</v>
      </c>
      <c r="N2599" s="7">
        <f t="shared" si="401"/>
        <v>100</v>
      </c>
      <c r="O2599" s="7">
        <f t="shared" si="402"/>
        <v>0</v>
      </c>
      <c r="P2599" s="7">
        <f t="shared" si="403"/>
        <v>16.5</v>
      </c>
      <c r="Q2599" s="8">
        <f t="shared" si="404"/>
        <v>46.225000000000001</v>
      </c>
      <c r="R2599" s="8">
        <f t="shared" si="405"/>
        <v>29.125</v>
      </c>
      <c r="S2599" s="8">
        <f t="shared" si="406"/>
        <v>26.175000000000001</v>
      </c>
      <c r="T2599" s="8">
        <f t="shared" si="407"/>
        <v>35.375</v>
      </c>
      <c r="U2599" s="7">
        <f t="shared" si="408"/>
        <v>33.841666666666661</v>
      </c>
      <c r="V2599" s="7">
        <f t="shared" si="409"/>
        <v>34.224999999999994</v>
      </c>
    </row>
    <row r="2600" spans="1:22" ht="13.5" x14ac:dyDescent="0.25">
      <c r="A2600" s="3">
        <f>RSI!A2600</f>
        <v>45792</v>
      </c>
      <c r="B2600" s="2">
        <f>RSI!B2600</f>
        <v>10.25</v>
      </c>
      <c r="C2600" s="2">
        <f>RSI!I2600</f>
        <v>46.670686225134972</v>
      </c>
      <c r="D2600" s="2">
        <f>MACD!E2600</f>
        <v>-0.298019896453253</v>
      </c>
      <c r="E2600" s="2">
        <f>MACD!F2600</f>
        <v>-6.0713763908394537E-2</v>
      </c>
      <c r="F2600" s="2">
        <f>'Moving Avg'!D2600</f>
        <v>10.123999999999999</v>
      </c>
      <c r="G2600" s="2">
        <f>'Moving Avg'!F2600</f>
        <v>9.8991000000000007</v>
      </c>
      <c r="H2600" s="2">
        <f>'Moving Avg'!G2600</f>
        <v>11.184240000000003</v>
      </c>
      <c r="I2600" s="2">
        <f>'Moving Avg'!H2600</f>
        <v>12.271589999999982</v>
      </c>
      <c r="J2600" s="5" t="str">
        <f>OBV!F2600</f>
        <v>BEARISH</v>
      </c>
      <c r="K2600" s="5" t="str">
        <f>OBV!G2600</f>
        <v>NEUTRAL</v>
      </c>
      <c r="L2600" s="5" t="str">
        <f>OBV!H2600</f>
        <v>BEARISH DIVERGENCE</v>
      </c>
      <c r="M2600" s="7">
        <f t="shared" si="400"/>
        <v>25</v>
      </c>
      <c r="N2600" s="7">
        <f t="shared" si="401"/>
        <v>100</v>
      </c>
      <c r="O2600" s="7">
        <f t="shared" si="402"/>
        <v>0</v>
      </c>
      <c r="P2600" s="7">
        <f t="shared" si="403"/>
        <v>16.5</v>
      </c>
      <c r="Q2600" s="8">
        <f t="shared" si="404"/>
        <v>46.225000000000001</v>
      </c>
      <c r="R2600" s="8">
        <f t="shared" si="405"/>
        <v>29.125</v>
      </c>
      <c r="S2600" s="8">
        <f t="shared" si="406"/>
        <v>26.175000000000001</v>
      </c>
      <c r="T2600" s="8">
        <f t="shared" si="407"/>
        <v>35.375</v>
      </c>
      <c r="U2600" s="7">
        <f t="shared" si="408"/>
        <v>33.841666666666661</v>
      </c>
      <c r="V2600" s="7">
        <f t="shared" si="409"/>
        <v>34.224999999999994</v>
      </c>
    </row>
    <row r="2601" spans="1:22" ht="13.5" x14ac:dyDescent="0.25">
      <c r="A2601" s="3">
        <f>RSI!A2601</f>
        <v>45793</v>
      </c>
      <c r="B2601" s="2">
        <f>RSI!B2601</f>
        <v>10.25</v>
      </c>
      <c r="C2601" s="2">
        <f>RSI!I2601</f>
        <v>46.670686225134972</v>
      </c>
      <c r="D2601" s="2">
        <f>MACD!E2601</f>
        <v>-0.32104266076630594</v>
      </c>
      <c r="E2601" s="2">
        <f>MACD!F2601</f>
        <v>-0.11277954327997683</v>
      </c>
      <c r="F2601" s="2">
        <f>'Moving Avg'!D2601</f>
        <v>10.126000000000001</v>
      </c>
      <c r="G2601" s="2">
        <f>'Moving Avg'!F2601</f>
        <v>9.9118999999999993</v>
      </c>
      <c r="H2601" s="2">
        <f>'Moving Avg'!G2601</f>
        <v>11.142660000000003</v>
      </c>
      <c r="I2601" s="2">
        <f>'Moving Avg'!H2601</f>
        <v>12.254419999999984</v>
      </c>
      <c r="J2601" s="5" t="str">
        <f>OBV!F2601</f>
        <v>BEARISH</v>
      </c>
      <c r="K2601" s="5" t="str">
        <f>OBV!G2601</f>
        <v>NEUTRAL</v>
      </c>
      <c r="L2601" s="5" t="str">
        <f>OBV!H2601</f>
        <v>BEARISH DIVERGENCE</v>
      </c>
      <c r="M2601" s="7">
        <f t="shared" si="400"/>
        <v>25</v>
      </c>
      <c r="N2601" s="7">
        <f t="shared" si="401"/>
        <v>100</v>
      </c>
      <c r="O2601" s="7">
        <f t="shared" si="402"/>
        <v>0</v>
      </c>
      <c r="P2601" s="7">
        <f t="shared" si="403"/>
        <v>16.5</v>
      </c>
      <c r="Q2601" s="8">
        <f t="shared" si="404"/>
        <v>46.225000000000001</v>
      </c>
      <c r="R2601" s="8">
        <f t="shared" si="405"/>
        <v>29.125</v>
      </c>
      <c r="S2601" s="8">
        <f t="shared" si="406"/>
        <v>26.175000000000001</v>
      </c>
      <c r="T2601" s="8">
        <f t="shared" si="407"/>
        <v>35.375</v>
      </c>
      <c r="U2601" s="7">
        <f t="shared" si="408"/>
        <v>33.841666666666661</v>
      </c>
      <c r="V2601" s="7">
        <f t="shared" si="409"/>
        <v>34.224999999999994</v>
      </c>
    </row>
    <row r="2602" spans="1:22" ht="13.5" x14ac:dyDescent="0.25">
      <c r="A2602" s="3">
        <f>RSI!A2602</f>
        <v>45796</v>
      </c>
      <c r="B2602" s="2">
        <f>RSI!B2602</f>
        <v>10.25</v>
      </c>
      <c r="C2602" s="2">
        <f>RSI!I2602</f>
        <v>46.670686225134972</v>
      </c>
      <c r="D2602" s="2">
        <f>MACD!E2602</f>
        <v>-0.33998023781195919</v>
      </c>
      <c r="E2602" s="2">
        <f>MACD!F2602</f>
        <v>-0.15821968218637333</v>
      </c>
      <c r="F2602" s="2">
        <f>'Moving Avg'!D2602</f>
        <v>10.128</v>
      </c>
      <c r="G2602" s="2">
        <f>'Moving Avg'!F2602</f>
        <v>9.9251499999999986</v>
      </c>
      <c r="H2602" s="2">
        <f>'Moving Avg'!G2602</f>
        <v>11.097800000000001</v>
      </c>
      <c r="I2602" s="2">
        <f>'Moving Avg'!H2602</f>
        <v>12.237249999999984</v>
      </c>
      <c r="J2602" s="5" t="str">
        <f>OBV!F2602</f>
        <v>BEARISH</v>
      </c>
      <c r="K2602" s="5" t="str">
        <f>OBV!G2602</f>
        <v>NEUTRAL</v>
      </c>
      <c r="L2602" s="5" t="str">
        <f>OBV!H2602</f>
        <v>BEARISH DIVERGENCE</v>
      </c>
      <c r="M2602" s="7">
        <f t="shared" si="400"/>
        <v>25</v>
      </c>
      <c r="N2602" s="7">
        <f t="shared" si="401"/>
        <v>100</v>
      </c>
      <c r="O2602" s="7">
        <f t="shared" si="402"/>
        <v>0</v>
      </c>
      <c r="P2602" s="7">
        <f t="shared" si="403"/>
        <v>16.5</v>
      </c>
      <c r="Q2602" s="8">
        <f t="shared" si="404"/>
        <v>46.225000000000001</v>
      </c>
      <c r="R2602" s="8">
        <f t="shared" si="405"/>
        <v>29.125</v>
      </c>
      <c r="S2602" s="8">
        <f t="shared" si="406"/>
        <v>26.175000000000001</v>
      </c>
      <c r="T2602" s="8">
        <f t="shared" si="407"/>
        <v>35.375</v>
      </c>
      <c r="U2602" s="7">
        <f t="shared" si="408"/>
        <v>33.841666666666661</v>
      </c>
      <c r="V2602" s="7">
        <f t="shared" si="409"/>
        <v>34.224999999999994</v>
      </c>
    </row>
    <row r="2603" spans="1:22" ht="13.5" x14ac:dyDescent="0.25">
      <c r="A2603" s="3">
        <f>RSI!A2603</f>
        <v>45797</v>
      </c>
      <c r="B2603" s="2">
        <f>RSI!B2603</f>
        <v>10.25</v>
      </c>
      <c r="C2603" s="2">
        <f>RSI!I2603</f>
        <v>46.670686225134972</v>
      </c>
      <c r="D2603" s="2">
        <f>MACD!E2603</f>
        <v>-0.35550135671881655</v>
      </c>
      <c r="E2603" s="2">
        <f>MACD!F2603</f>
        <v>-0.19767601709286198</v>
      </c>
      <c r="F2603" s="2">
        <f>'Moving Avg'!D2603</f>
        <v>10.18</v>
      </c>
      <c r="G2603" s="2">
        <f>'Moving Avg'!F2603</f>
        <v>9.9528499999999998</v>
      </c>
      <c r="H2603" s="2">
        <f>'Moving Avg'!G2603</f>
        <v>11.051020000000003</v>
      </c>
      <c r="I2603" s="2">
        <f>'Moving Avg'!H2603</f>
        <v>12.220269999999982</v>
      </c>
      <c r="J2603" s="5" t="str">
        <f>OBV!F2603</f>
        <v>BULLISH</v>
      </c>
      <c r="K2603" s="5" t="str">
        <f>OBV!G2603</f>
        <v>NEUTRAL</v>
      </c>
      <c r="L2603" s="5" t="str">
        <f>OBV!H2603</f>
        <v>CONFIRMED BULLISH</v>
      </c>
      <c r="M2603" s="7">
        <f t="shared" si="400"/>
        <v>25</v>
      </c>
      <c r="N2603" s="7">
        <f t="shared" si="401"/>
        <v>100</v>
      </c>
      <c r="O2603" s="7">
        <f t="shared" si="402"/>
        <v>0</v>
      </c>
      <c r="P2603" s="7">
        <f t="shared" si="403"/>
        <v>83.5</v>
      </c>
      <c r="Q2603" s="8">
        <f t="shared" si="404"/>
        <v>56.274999999999999</v>
      </c>
      <c r="R2603" s="8">
        <f t="shared" si="405"/>
        <v>45.875</v>
      </c>
      <c r="S2603" s="8">
        <f t="shared" si="406"/>
        <v>56.325000000000003</v>
      </c>
      <c r="T2603" s="8">
        <f t="shared" si="407"/>
        <v>52.125</v>
      </c>
      <c r="U2603" s="7">
        <f t="shared" si="408"/>
        <v>52.82500000000001</v>
      </c>
      <c r="V2603" s="7">
        <f t="shared" si="409"/>
        <v>52.650000000000006</v>
      </c>
    </row>
    <row r="2604" spans="1:22" ht="13.5" x14ac:dyDescent="0.25">
      <c r="A2604" s="3">
        <f>RSI!A2604</f>
        <v>45798</v>
      </c>
      <c r="B2604" s="2">
        <f>RSI!B2604</f>
        <v>10.25</v>
      </c>
      <c r="C2604" s="2">
        <f>RSI!I2604</f>
        <v>46.670686225134972</v>
      </c>
      <c r="D2604" s="2">
        <f>MACD!E2604</f>
        <v>-0.36816888456072761</v>
      </c>
      <c r="E2604" s="2">
        <f>MACD!F2604</f>
        <v>-0.23177459058643513</v>
      </c>
      <c r="F2604" s="2">
        <f>'Moving Avg'!D2604</f>
        <v>10.25</v>
      </c>
      <c r="G2604" s="2">
        <f>'Moving Avg'!F2604</f>
        <v>9.9809999999999981</v>
      </c>
      <c r="H2604" s="2">
        <f>'Moving Avg'!G2604</f>
        <v>10.996560000000004</v>
      </c>
      <c r="I2604" s="2">
        <f>'Moving Avg'!H2604</f>
        <v>12.203289999999981</v>
      </c>
      <c r="J2604" s="5" t="str">
        <f>OBV!F2604</f>
        <v>BULLISH</v>
      </c>
      <c r="K2604" s="5" t="str">
        <f>OBV!G2604</f>
        <v>NEUTRAL</v>
      </c>
      <c r="L2604" s="5" t="str">
        <f>OBV!H2604</f>
        <v>CONFIRMED BULLISH</v>
      </c>
      <c r="M2604" s="7">
        <f t="shared" si="400"/>
        <v>25</v>
      </c>
      <c r="N2604" s="7">
        <f t="shared" si="401"/>
        <v>100</v>
      </c>
      <c r="O2604" s="7">
        <f t="shared" si="402"/>
        <v>0</v>
      </c>
      <c r="P2604" s="7">
        <f t="shared" si="403"/>
        <v>83.5</v>
      </c>
      <c r="Q2604" s="8">
        <f t="shared" si="404"/>
        <v>56.274999999999999</v>
      </c>
      <c r="R2604" s="8">
        <f t="shared" si="405"/>
        <v>45.875</v>
      </c>
      <c r="S2604" s="8">
        <f t="shared" si="406"/>
        <v>56.325000000000003</v>
      </c>
      <c r="T2604" s="8">
        <f t="shared" si="407"/>
        <v>52.125</v>
      </c>
      <c r="U2604" s="7">
        <f t="shared" si="408"/>
        <v>52.82500000000001</v>
      </c>
      <c r="V2604" s="7">
        <f t="shared" si="409"/>
        <v>52.650000000000006</v>
      </c>
    </row>
    <row r="2605" spans="1:22" ht="13.5" x14ac:dyDescent="0.25">
      <c r="A2605" s="3">
        <f>RSI!A2605</f>
        <v>45799</v>
      </c>
      <c r="B2605" s="2">
        <f>RSI!B2605</f>
        <v>10</v>
      </c>
      <c r="C2605" s="2">
        <f>RSI!I2605</f>
        <v>39.218842702057081</v>
      </c>
      <c r="D2605" s="2">
        <f>MACD!E2605</f>
        <v>-0.29993781509714346</v>
      </c>
      <c r="E2605" s="2">
        <f>MACD!F2605</f>
        <v>-0.24540723548857682</v>
      </c>
      <c r="F2605" s="2">
        <f>'Moving Avg'!D2605</f>
        <v>10.199999999999999</v>
      </c>
      <c r="G2605" s="2">
        <f>'Moving Avg'!F2605</f>
        <v>9.9961999999999982</v>
      </c>
      <c r="H2605" s="2">
        <f>'Moving Avg'!G2605</f>
        <v>10.937280000000005</v>
      </c>
      <c r="I2605" s="2">
        <f>'Moving Avg'!H2605</f>
        <v>12.18505999999998</v>
      </c>
      <c r="J2605" s="5" t="str">
        <f>OBV!F2605</f>
        <v>BEARISH</v>
      </c>
      <c r="K2605" s="5" t="str">
        <f>OBV!G2605</f>
        <v>NEUTRAL</v>
      </c>
      <c r="L2605" s="5" t="str">
        <f>OBV!H2605</f>
        <v>CONFIRMED BEARISH</v>
      </c>
      <c r="M2605" s="7">
        <f t="shared" si="400"/>
        <v>25</v>
      </c>
      <c r="N2605" s="7">
        <f t="shared" si="401"/>
        <v>100</v>
      </c>
      <c r="O2605" s="7">
        <f t="shared" si="402"/>
        <v>0</v>
      </c>
      <c r="P2605" s="7">
        <f t="shared" si="403"/>
        <v>16.5</v>
      </c>
      <c r="Q2605" s="8">
        <f t="shared" si="404"/>
        <v>46.225000000000001</v>
      </c>
      <c r="R2605" s="8">
        <f t="shared" si="405"/>
        <v>29.125</v>
      </c>
      <c r="S2605" s="8">
        <f t="shared" si="406"/>
        <v>26.175000000000001</v>
      </c>
      <c r="T2605" s="8">
        <f t="shared" si="407"/>
        <v>35.375</v>
      </c>
      <c r="U2605" s="7">
        <f t="shared" si="408"/>
        <v>33.841666666666661</v>
      </c>
      <c r="V2605" s="7">
        <f t="shared" si="409"/>
        <v>34.224999999999994</v>
      </c>
    </row>
    <row r="2606" spans="1:22" ht="13.5" x14ac:dyDescent="0.25">
      <c r="A2606" s="3">
        <f>RSI!A2606</f>
        <v>45800</v>
      </c>
      <c r="B2606" s="2">
        <f>RSI!B2606</f>
        <v>10</v>
      </c>
      <c r="C2606" s="2">
        <f>RSI!I2606</f>
        <v>39.218842702057081</v>
      </c>
      <c r="D2606" s="2">
        <f>MACD!E2606</f>
        <v>-0.24032728699778794</v>
      </c>
      <c r="E2606" s="2">
        <f>MACD!F2606</f>
        <v>-0.24439124579041904</v>
      </c>
      <c r="F2606" s="2">
        <f>'Moving Avg'!D2606</f>
        <v>10.15</v>
      </c>
      <c r="G2606" s="2">
        <f>'Moving Avg'!F2606</f>
        <v>10.013299999999997</v>
      </c>
      <c r="H2606" s="2">
        <f>'Moving Avg'!G2606</f>
        <v>10.889740000000007</v>
      </c>
      <c r="I2606" s="2">
        <f>'Moving Avg'!H2606</f>
        <v>12.167309999999981</v>
      </c>
      <c r="J2606" s="5" t="str">
        <f>OBV!F2606</f>
        <v>BEARISH</v>
      </c>
      <c r="K2606" s="5" t="str">
        <f>OBV!G2606</f>
        <v>NEUTRAL</v>
      </c>
      <c r="L2606" s="5" t="str">
        <f>OBV!H2606</f>
        <v>CONFIRMED BEARISH</v>
      </c>
      <c r="M2606" s="7">
        <f t="shared" si="400"/>
        <v>25</v>
      </c>
      <c r="N2606" s="7">
        <f t="shared" si="401"/>
        <v>0</v>
      </c>
      <c r="O2606" s="7">
        <f t="shared" si="402"/>
        <v>0</v>
      </c>
      <c r="P2606" s="7">
        <f t="shared" si="403"/>
        <v>16.5</v>
      </c>
      <c r="Q2606" s="8">
        <f t="shared" si="404"/>
        <v>11.225</v>
      </c>
      <c r="R2606" s="8">
        <f t="shared" si="405"/>
        <v>9.125</v>
      </c>
      <c r="S2606" s="8">
        <f t="shared" si="406"/>
        <v>11.175000000000001</v>
      </c>
      <c r="T2606" s="8">
        <f t="shared" si="407"/>
        <v>10.375</v>
      </c>
      <c r="U2606" s="7">
        <f t="shared" si="408"/>
        <v>10.508333333333335</v>
      </c>
      <c r="V2606" s="7">
        <f t="shared" si="409"/>
        <v>10.475000000000001</v>
      </c>
    </row>
    <row r="2607" spans="1:22" ht="13.5" x14ac:dyDescent="0.25">
      <c r="A2607" s="3">
        <f>RSI!A2607</f>
        <v>45803</v>
      </c>
      <c r="B2607" s="2">
        <f>RSI!B2607</f>
        <v>10</v>
      </c>
      <c r="C2607" s="2">
        <f>RSI!I2607</f>
        <v>39.218842702057081</v>
      </c>
      <c r="D2607" s="2">
        <f>MACD!E2607</f>
        <v>-0.18815006655529665</v>
      </c>
      <c r="E2607" s="2">
        <f>MACD!F2607</f>
        <v>-0.23314300994339457</v>
      </c>
      <c r="F2607" s="2">
        <f>'Moving Avg'!D2607</f>
        <v>10.1</v>
      </c>
      <c r="G2607" s="2">
        <f>'Moving Avg'!F2607</f>
        <v>10.0328</v>
      </c>
      <c r="H2607" s="2">
        <f>'Moving Avg'!G2607</f>
        <v>10.843340000000005</v>
      </c>
      <c r="I2607" s="2">
        <f>'Moving Avg'!H2607</f>
        <v>12.15138499999998</v>
      </c>
      <c r="J2607" s="5" t="str">
        <f>OBV!F2607</f>
        <v>BEARISH</v>
      </c>
      <c r="K2607" s="5" t="str">
        <f>OBV!G2607</f>
        <v>NEUTRAL</v>
      </c>
      <c r="L2607" s="5" t="str">
        <f>OBV!H2607</f>
        <v>CONFIRMED BEARISH</v>
      </c>
      <c r="M2607" s="7">
        <f t="shared" si="400"/>
        <v>25</v>
      </c>
      <c r="N2607" s="7">
        <f t="shared" si="401"/>
        <v>0</v>
      </c>
      <c r="O2607" s="7">
        <f t="shared" si="402"/>
        <v>0</v>
      </c>
      <c r="P2607" s="7">
        <f t="shared" si="403"/>
        <v>16.5</v>
      </c>
      <c r="Q2607" s="8">
        <f t="shared" si="404"/>
        <v>11.225</v>
      </c>
      <c r="R2607" s="8">
        <f t="shared" si="405"/>
        <v>9.125</v>
      </c>
      <c r="S2607" s="8">
        <f t="shared" si="406"/>
        <v>11.175000000000001</v>
      </c>
      <c r="T2607" s="8">
        <f t="shared" si="407"/>
        <v>10.375</v>
      </c>
      <c r="U2607" s="7">
        <f t="shared" si="408"/>
        <v>10.508333333333335</v>
      </c>
      <c r="V2607" s="7">
        <f t="shared" si="409"/>
        <v>10.475000000000001</v>
      </c>
    </row>
    <row r="2608" spans="1:22" ht="13.5" x14ac:dyDescent="0.25">
      <c r="A2608" s="3">
        <f>RSI!A2608</f>
        <v>45804</v>
      </c>
      <c r="B2608" s="2">
        <f>RSI!B2608</f>
        <v>10.039999999999999</v>
      </c>
      <c r="C2608" s="2">
        <f>RSI!I2608</f>
        <v>41.09825361551971</v>
      </c>
      <c r="D2608" s="2">
        <f>MACD!E2608</f>
        <v>-0.18381577627636148</v>
      </c>
      <c r="E2608" s="2">
        <f>MACD!F2608</f>
        <v>-0.22327756320998796</v>
      </c>
      <c r="F2608" s="2">
        <f>'Moving Avg'!D2608</f>
        <v>10.058</v>
      </c>
      <c r="G2608" s="2">
        <f>'Moving Avg'!F2608</f>
        <v>10.049999999999999</v>
      </c>
      <c r="H2608" s="2">
        <f>'Moving Avg'!G2608</f>
        <v>10.798140000000005</v>
      </c>
      <c r="I2608" s="2">
        <f>'Moving Avg'!H2608</f>
        <v>12.13575999999998</v>
      </c>
      <c r="J2608" s="5" t="str">
        <f>OBV!F2608</f>
        <v>BEARISH</v>
      </c>
      <c r="K2608" s="5" t="str">
        <f>OBV!G2608</f>
        <v>NEUTRAL</v>
      </c>
      <c r="L2608" s="5" t="str">
        <f>OBV!H2608</f>
        <v>CONFIRMED BEARISH</v>
      </c>
      <c r="M2608" s="7">
        <f t="shared" si="400"/>
        <v>25</v>
      </c>
      <c r="N2608" s="7">
        <f t="shared" si="401"/>
        <v>0</v>
      </c>
      <c r="O2608" s="7">
        <f t="shared" si="402"/>
        <v>0</v>
      </c>
      <c r="P2608" s="7">
        <f t="shared" si="403"/>
        <v>16.5</v>
      </c>
      <c r="Q2608" s="8">
        <f t="shared" si="404"/>
        <v>11.225</v>
      </c>
      <c r="R2608" s="8">
        <f t="shared" si="405"/>
        <v>9.125</v>
      </c>
      <c r="S2608" s="8">
        <f t="shared" si="406"/>
        <v>11.175000000000001</v>
      </c>
      <c r="T2608" s="8">
        <f t="shared" si="407"/>
        <v>10.375</v>
      </c>
      <c r="U2608" s="7">
        <f t="shared" si="408"/>
        <v>10.508333333333335</v>
      </c>
      <c r="V2608" s="7">
        <f t="shared" si="409"/>
        <v>10.475000000000001</v>
      </c>
    </row>
    <row r="2609" spans="1:22" ht="13.5" x14ac:dyDescent="0.25">
      <c r="A2609" s="3">
        <f>RSI!A2609</f>
        <v>45805</v>
      </c>
      <c r="B2609" s="2">
        <f>RSI!B2609</f>
        <v>10</v>
      </c>
      <c r="C2609" s="2">
        <f>RSI!I2609</f>
        <v>39.773806507239755</v>
      </c>
      <c r="D2609" s="2">
        <f>MACD!E2609</f>
        <v>-0.18977818957604065</v>
      </c>
      <c r="E2609" s="2">
        <f>MACD!F2609</f>
        <v>-0.21657768848319853</v>
      </c>
      <c r="F2609" s="2">
        <f>'Moving Avg'!D2609</f>
        <v>10.007999999999999</v>
      </c>
      <c r="G2609" s="2">
        <f>'Moving Avg'!F2609</f>
        <v>10.057500000000001</v>
      </c>
      <c r="H2609" s="2">
        <f>'Moving Avg'!G2609</f>
        <v>10.748480000000004</v>
      </c>
      <c r="I2609" s="2">
        <f>'Moving Avg'!H2609</f>
        <v>12.11896999999998</v>
      </c>
      <c r="J2609" s="5" t="str">
        <f>OBV!F2609</f>
        <v>BEARISH</v>
      </c>
      <c r="K2609" s="5" t="str">
        <f>OBV!G2609</f>
        <v>NEUTRAL</v>
      </c>
      <c r="L2609" s="5" t="str">
        <f>OBV!H2609</f>
        <v>CONFIRMED BEARISH</v>
      </c>
      <c r="M2609" s="7">
        <f t="shared" si="400"/>
        <v>25</v>
      </c>
      <c r="N2609" s="7">
        <f t="shared" si="401"/>
        <v>0</v>
      </c>
      <c r="O2609" s="7">
        <f t="shared" si="402"/>
        <v>0</v>
      </c>
      <c r="P2609" s="7">
        <f t="shared" si="403"/>
        <v>16.5</v>
      </c>
      <c r="Q2609" s="8">
        <f t="shared" si="404"/>
        <v>11.225</v>
      </c>
      <c r="R2609" s="8">
        <f t="shared" si="405"/>
        <v>9.125</v>
      </c>
      <c r="S2609" s="8">
        <f t="shared" si="406"/>
        <v>11.175000000000001</v>
      </c>
      <c r="T2609" s="8">
        <f t="shared" si="407"/>
        <v>10.375</v>
      </c>
      <c r="U2609" s="7">
        <f t="shared" si="408"/>
        <v>10.508333333333335</v>
      </c>
      <c r="V2609" s="7">
        <f t="shared" si="409"/>
        <v>10.475000000000001</v>
      </c>
    </row>
    <row r="2610" spans="1:22" ht="13.5" x14ac:dyDescent="0.25">
      <c r="A2610" s="3">
        <f>RSI!A2610</f>
        <v>45806</v>
      </c>
      <c r="B2610" s="2">
        <f>RSI!B2610</f>
        <v>10</v>
      </c>
      <c r="C2610" s="2">
        <f>RSI!I2610</f>
        <v>39.773806507239769</v>
      </c>
      <c r="D2610" s="2">
        <f>MACD!E2610</f>
        <v>-0.13958032888973904</v>
      </c>
      <c r="E2610" s="2">
        <f>MACD!F2610</f>
        <v>-0.20117821656450663</v>
      </c>
      <c r="F2610" s="2">
        <f>'Moving Avg'!D2610</f>
        <v>10.007999999999999</v>
      </c>
      <c r="G2610" s="2">
        <f>'Moving Avg'!F2610</f>
        <v>10.065</v>
      </c>
      <c r="H2610" s="2">
        <f>'Moving Avg'!G2610</f>
        <v>10.699020000000004</v>
      </c>
      <c r="I2610" s="2">
        <f>'Moving Avg'!H2610</f>
        <v>12.101699999999978</v>
      </c>
      <c r="J2610" s="5" t="str">
        <f>OBV!F2610</f>
        <v>BEARISH</v>
      </c>
      <c r="K2610" s="5" t="str">
        <f>OBV!G2610</f>
        <v>NEUTRAL</v>
      </c>
      <c r="L2610" s="5" t="str">
        <f>OBV!H2610</f>
        <v>NEUTRAL</v>
      </c>
      <c r="M2610" s="7">
        <f t="shared" si="400"/>
        <v>25</v>
      </c>
      <c r="N2610" s="7">
        <f t="shared" si="401"/>
        <v>0</v>
      </c>
      <c r="O2610" s="7">
        <f t="shared" si="402"/>
        <v>0</v>
      </c>
      <c r="P2610" s="7">
        <f t="shared" si="403"/>
        <v>16.5</v>
      </c>
      <c r="Q2610" s="8">
        <f t="shared" si="404"/>
        <v>11.225</v>
      </c>
      <c r="R2610" s="8">
        <f t="shared" si="405"/>
        <v>9.125</v>
      </c>
      <c r="S2610" s="8">
        <f t="shared" si="406"/>
        <v>11.175000000000001</v>
      </c>
      <c r="T2610" s="8">
        <f t="shared" si="407"/>
        <v>10.375</v>
      </c>
      <c r="U2610" s="7">
        <f t="shared" si="408"/>
        <v>10.508333333333335</v>
      </c>
      <c r="V2610" s="7">
        <f t="shared" si="409"/>
        <v>10.475000000000001</v>
      </c>
    </row>
    <row r="2611" spans="1:22" ht="13.5" x14ac:dyDescent="0.25">
      <c r="A2611" s="3">
        <f>RSI!A2611</f>
        <v>45807</v>
      </c>
      <c r="B2611" s="2">
        <f>RSI!B2611</f>
        <v>10</v>
      </c>
      <c r="C2611" s="2">
        <f>RSI!I2611</f>
        <v>39.773806507239755</v>
      </c>
      <c r="D2611" s="2">
        <f>MACD!E2611</f>
        <v>-9.5811858792041349E-2</v>
      </c>
      <c r="E2611" s="2">
        <f>MACD!F2611</f>
        <v>-0.18010494501001359</v>
      </c>
      <c r="F2611" s="2">
        <f>'Moving Avg'!D2611</f>
        <v>10.007999999999999</v>
      </c>
      <c r="G2611" s="2">
        <f>'Moving Avg'!F2611</f>
        <v>10.072500000000002</v>
      </c>
      <c r="H2611" s="2">
        <f>'Moving Avg'!G2611</f>
        <v>10.649560000000006</v>
      </c>
      <c r="I2611" s="2">
        <f>'Moving Avg'!H2611</f>
        <v>12.085874999999978</v>
      </c>
      <c r="J2611" s="5" t="str">
        <f>OBV!F2611</f>
        <v>BEARISH</v>
      </c>
      <c r="K2611" s="5" t="str">
        <f>OBV!G2611</f>
        <v>NEUTRAL</v>
      </c>
      <c r="L2611" s="5" t="str">
        <f>OBV!H2611</f>
        <v>NEUTRAL</v>
      </c>
      <c r="M2611" s="7">
        <f t="shared" si="400"/>
        <v>25</v>
      </c>
      <c r="N2611" s="7">
        <f t="shared" si="401"/>
        <v>0</v>
      </c>
      <c r="O2611" s="7">
        <f t="shared" si="402"/>
        <v>0</v>
      </c>
      <c r="P2611" s="7">
        <f t="shared" si="403"/>
        <v>16.5</v>
      </c>
      <c r="Q2611" s="8">
        <f t="shared" si="404"/>
        <v>11.225</v>
      </c>
      <c r="R2611" s="8">
        <f t="shared" si="405"/>
        <v>9.125</v>
      </c>
      <c r="S2611" s="8">
        <f t="shared" si="406"/>
        <v>11.175000000000001</v>
      </c>
      <c r="T2611" s="8">
        <f t="shared" si="407"/>
        <v>10.375</v>
      </c>
      <c r="U2611" s="7">
        <f t="shared" si="408"/>
        <v>10.508333333333335</v>
      </c>
      <c r="V2611" s="7">
        <f t="shared" si="409"/>
        <v>10.475000000000001</v>
      </c>
    </row>
    <row r="2612" spans="1:22" ht="13.5" x14ac:dyDescent="0.25">
      <c r="A2612" s="3">
        <f>RSI!A2612</f>
        <v>45810</v>
      </c>
      <c r="B2612" s="2">
        <f>RSI!B2612</f>
        <v>9.99</v>
      </c>
      <c r="C2612" s="2">
        <f>RSI!I2612</f>
        <v>39.377570238594082</v>
      </c>
      <c r="D2612" s="2">
        <f>MACD!E2612</f>
        <v>-5.6838705766301345E-2</v>
      </c>
      <c r="E2612" s="2">
        <f>MACD!F2612</f>
        <v>-0.15545169716127116</v>
      </c>
      <c r="F2612" s="2">
        <f>'Moving Avg'!D2612</f>
        <v>10.006</v>
      </c>
      <c r="G2612" s="2">
        <f>'Moving Avg'!F2612</f>
        <v>10.079499999999999</v>
      </c>
      <c r="H2612" s="2">
        <f>'Moving Avg'!G2612</f>
        <v>10.603160000000004</v>
      </c>
      <c r="I2612" s="2">
        <f>'Moving Avg'!H2612</f>
        <v>12.067354999999978</v>
      </c>
      <c r="J2612" s="5" t="str">
        <f>OBV!F2612</f>
        <v>BEARISH</v>
      </c>
      <c r="K2612" s="5" t="str">
        <f>OBV!G2612</f>
        <v>NEUTRAL</v>
      </c>
      <c r="L2612" s="5" t="str">
        <f>OBV!H2612</f>
        <v>CONFIRMED BEARISH</v>
      </c>
      <c r="M2612" s="7">
        <f t="shared" si="400"/>
        <v>25</v>
      </c>
      <c r="N2612" s="7">
        <f t="shared" si="401"/>
        <v>0</v>
      </c>
      <c r="O2612" s="7">
        <f t="shared" si="402"/>
        <v>0</v>
      </c>
      <c r="P2612" s="7">
        <f t="shared" si="403"/>
        <v>16.5</v>
      </c>
      <c r="Q2612" s="8">
        <f t="shared" si="404"/>
        <v>11.225</v>
      </c>
      <c r="R2612" s="8">
        <f t="shared" si="405"/>
        <v>9.125</v>
      </c>
      <c r="S2612" s="8">
        <f t="shared" si="406"/>
        <v>11.175000000000001</v>
      </c>
      <c r="T2612" s="8">
        <f t="shared" si="407"/>
        <v>10.375</v>
      </c>
      <c r="U2612" s="7">
        <f t="shared" si="408"/>
        <v>10.508333333333335</v>
      </c>
      <c r="V2612" s="7">
        <f t="shared" si="409"/>
        <v>10.475000000000001</v>
      </c>
    </row>
    <row r="2613" spans="1:22" ht="13.5" x14ac:dyDescent="0.25">
      <c r="A2613" s="3">
        <f>RSI!A2613</f>
        <v>45811</v>
      </c>
      <c r="B2613" s="2">
        <f>RSI!B2613</f>
        <v>9.99</v>
      </c>
      <c r="C2613" s="2">
        <f>RSI!I2613</f>
        <v>39.377570238594082</v>
      </c>
      <c r="D2613" s="2">
        <f>MACD!E2613</f>
        <v>-2.2693486663326823E-2</v>
      </c>
      <c r="E2613" s="2">
        <f>MACD!F2613</f>
        <v>-0.12890005506168231</v>
      </c>
      <c r="F2613" s="2">
        <f>'Moving Avg'!D2613</f>
        <v>9.9960000000000004</v>
      </c>
      <c r="G2613" s="2">
        <f>'Moving Avg'!F2613</f>
        <v>10.086500000000001</v>
      </c>
      <c r="H2613" s="2">
        <f>'Moving Avg'!G2613</f>
        <v>10.555980000000003</v>
      </c>
      <c r="I2613" s="2">
        <f>'Moving Avg'!H2613</f>
        <v>12.048929999999975</v>
      </c>
      <c r="J2613" s="5" t="str">
        <f>OBV!F2613</f>
        <v>BEARISH</v>
      </c>
      <c r="K2613" s="5" t="str">
        <f>OBV!G2613</f>
        <v>NEUTRAL</v>
      </c>
      <c r="L2613" s="5" t="str">
        <f>OBV!H2613</f>
        <v>CONFIRMED BEARISH</v>
      </c>
      <c r="M2613" s="7">
        <f t="shared" si="400"/>
        <v>25</v>
      </c>
      <c r="N2613" s="7">
        <f t="shared" si="401"/>
        <v>0</v>
      </c>
      <c r="O2613" s="7">
        <f t="shared" si="402"/>
        <v>0</v>
      </c>
      <c r="P2613" s="7">
        <f t="shared" si="403"/>
        <v>16.5</v>
      </c>
      <c r="Q2613" s="8">
        <f t="shared" si="404"/>
        <v>11.225</v>
      </c>
      <c r="R2613" s="8">
        <f t="shared" si="405"/>
        <v>9.125</v>
      </c>
      <c r="S2613" s="8">
        <f t="shared" si="406"/>
        <v>11.175000000000001</v>
      </c>
      <c r="T2613" s="8">
        <f t="shared" si="407"/>
        <v>10.375</v>
      </c>
      <c r="U2613" s="7">
        <f t="shared" si="408"/>
        <v>10.508333333333335</v>
      </c>
      <c r="V2613" s="7">
        <f t="shared" si="409"/>
        <v>10.475000000000001</v>
      </c>
    </row>
    <row r="2614" spans="1:22" ht="13.5" x14ac:dyDescent="0.25">
      <c r="A2614" s="3">
        <f>RSI!A2614</f>
        <v>45812</v>
      </c>
      <c r="B2614" s="2">
        <f>RSI!B2614</f>
        <v>9.98</v>
      </c>
      <c r="C2614" s="2">
        <f>RSI!I2614</f>
        <v>38.927804524191565</v>
      </c>
      <c r="D2614" s="2">
        <f>MACD!E2614</f>
        <v>8.0207845616619977E-3</v>
      </c>
      <c r="E2614" s="2">
        <f>MACD!F2614</f>
        <v>-0.10151588713701346</v>
      </c>
      <c r="F2614" s="2">
        <f>'Moving Avg'!D2614</f>
        <v>9.9920000000000009</v>
      </c>
      <c r="G2614" s="2">
        <f>'Moving Avg'!F2614</f>
        <v>10.093</v>
      </c>
      <c r="H2614" s="2">
        <f>'Moving Avg'!G2614</f>
        <v>10.508600000000003</v>
      </c>
      <c r="I2614" s="2">
        <f>'Moving Avg'!H2614</f>
        <v>12.032954999999976</v>
      </c>
      <c r="J2614" s="5" t="str">
        <f>OBV!F2614</f>
        <v>BEARISH</v>
      </c>
      <c r="K2614" s="5" t="str">
        <f>OBV!G2614</f>
        <v>NEUTRAL</v>
      </c>
      <c r="L2614" s="5" t="str">
        <f>OBV!H2614</f>
        <v>CONFIRMED BEARISH</v>
      </c>
      <c r="M2614" s="7">
        <f t="shared" si="400"/>
        <v>25</v>
      </c>
      <c r="N2614" s="7">
        <f t="shared" si="401"/>
        <v>0</v>
      </c>
      <c r="O2614" s="7">
        <f t="shared" si="402"/>
        <v>0</v>
      </c>
      <c r="P2614" s="7">
        <f t="shared" si="403"/>
        <v>16.5</v>
      </c>
      <c r="Q2614" s="8">
        <f t="shared" si="404"/>
        <v>11.225</v>
      </c>
      <c r="R2614" s="8">
        <f t="shared" si="405"/>
        <v>9.125</v>
      </c>
      <c r="S2614" s="8">
        <f t="shared" si="406"/>
        <v>11.175000000000001</v>
      </c>
      <c r="T2614" s="8">
        <f t="shared" si="407"/>
        <v>10.375</v>
      </c>
      <c r="U2614" s="7">
        <f t="shared" si="408"/>
        <v>10.508333333333335</v>
      </c>
      <c r="V2614" s="7">
        <f t="shared" si="409"/>
        <v>10.475000000000001</v>
      </c>
    </row>
    <row r="2615" spans="1:22" ht="13.5" x14ac:dyDescent="0.25">
      <c r="A2615" s="3">
        <f>RSI!A2615</f>
        <v>45813</v>
      </c>
      <c r="B2615" s="2">
        <f>RSI!B2615</f>
        <v>9.8000000000000007</v>
      </c>
      <c r="C2615" s="2">
        <f>RSI!I2615</f>
        <v>31.871236495158811</v>
      </c>
      <c r="D2615" s="2">
        <f>MACD!E2615</f>
        <v>9.9419852699966782E-3</v>
      </c>
      <c r="E2615" s="2">
        <f>MACD!F2615</f>
        <v>-7.9224312655611431E-2</v>
      </c>
      <c r="F2615" s="2">
        <f>'Moving Avg'!D2615</f>
        <v>9.9520000000000017</v>
      </c>
      <c r="G2615" s="2">
        <f>'Moving Avg'!F2615</f>
        <v>10.071000000000002</v>
      </c>
      <c r="H2615" s="2">
        <f>'Moving Avg'!G2615</f>
        <v>10.455700000000002</v>
      </c>
      <c r="I2615" s="2">
        <f>'Moving Avg'!H2615</f>
        <v>12.014684999999977</v>
      </c>
      <c r="J2615" s="5" t="str">
        <f>OBV!F2615</f>
        <v>BEARISH</v>
      </c>
      <c r="K2615" s="5" t="str">
        <f>OBV!G2615</f>
        <v>NEUTRAL</v>
      </c>
      <c r="L2615" s="5" t="str">
        <f>OBV!H2615</f>
        <v>CONFIRMED BEARISH</v>
      </c>
      <c r="M2615" s="7">
        <f t="shared" si="400"/>
        <v>25</v>
      </c>
      <c r="N2615" s="7">
        <f t="shared" si="401"/>
        <v>0</v>
      </c>
      <c r="O2615" s="7">
        <f t="shared" si="402"/>
        <v>0</v>
      </c>
      <c r="P2615" s="7">
        <f t="shared" si="403"/>
        <v>16.5</v>
      </c>
      <c r="Q2615" s="8">
        <f t="shared" si="404"/>
        <v>11.225</v>
      </c>
      <c r="R2615" s="8">
        <f t="shared" si="405"/>
        <v>9.125</v>
      </c>
      <c r="S2615" s="8">
        <f t="shared" si="406"/>
        <v>11.175000000000001</v>
      </c>
      <c r="T2615" s="8">
        <f t="shared" si="407"/>
        <v>10.375</v>
      </c>
      <c r="U2615" s="7">
        <f t="shared" si="408"/>
        <v>10.508333333333335</v>
      </c>
      <c r="V2615" s="7">
        <f t="shared" si="409"/>
        <v>10.475000000000001</v>
      </c>
    </row>
    <row r="2616" spans="1:22" ht="13.5" x14ac:dyDescent="0.25">
      <c r="A2616" s="3">
        <f>RSI!A2616</f>
        <v>45817</v>
      </c>
      <c r="B2616" s="2">
        <f>RSI!B2616</f>
        <v>9.8000000000000007</v>
      </c>
      <c r="C2616" s="2">
        <f>RSI!I2616</f>
        <v>31.871236495158811</v>
      </c>
      <c r="D2616" s="2">
        <f>MACD!E2616</f>
        <v>1.3613102801938837E-2</v>
      </c>
      <c r="E2616" s="2">
        <f>MACD!F2616</f>
        <v>-6.0656829564101379E-2</v>
      </c>
      <c r="F2616" s="2">
        <f>'Moving Avg'!D2616</f>
        <v>9.9120000000000008</v>
      </c>
      <c r="G2616" s="2">
        <f>'Moving Avg'!F2616</f>
        <v>10.049000000000001</v>
      </c>
      <c r="H2616" s="2">
        <f>'Moving Avg'!G2616</f>
        <v>10.404720000000003</v>
      </c>
      <c r="I2616" s="2">
        <f>'Moving Avg'!H2616</f>
        <v>11.996414999999974</v>
      </c>
      <c r="J2616" s="5" t="str">
        <f>OBV!F2616</f>
        <v>BEARISH</v>
      </c>
      <c r="K2616" s="5" t="str">
        <f>OBV!G2616</f>
        <v>NEUTRAL</v>
      </c>
      <c r="L2616" s="5" t="str">
        <f>OBV!H2616</f>
        <v>CONFIRMED BEARISH</v>
      </c>
      <c r="M2616" s="7">
        <f t="shared" si="400"/>
        <v>25</v>
      </c>
      <c r="N2616" s="7">
        <f t="shared" si="401"/>
        <v>0</v>
      </c>
      <c r="O2616" s="7">
        <f t="shared" si="402"/>
        <v>0</v>
      </c>
      <c r="P2616" s="7">
        <f t="shared" si="403"/>
        <v>16.5</v>
      </c>
      <c r="Q2616" s="8">
        <f t="shared" si="404"/>
        <v>11.225</v>
      </c>
      <c r="R2616" s="8">
        <f t="shared" si="405"/>
        <v>9.125</v>
      </c>
      <c r="S2616" s="8">
        <f t="shared" si="406"/>
        <v>11.175000000000001</v>
      </c>
      <c r="T2616" s="8">
        <f t="shared" si="407"/>
        <v>10.375</v>
      </c>
      <c r="U2616" s="7">
        <f t="shared" si="408"/>
        <v>10.508333333333335</v>
      </c>
      <c r="V2616" s="7">
        <f t="shared" si="409"/>
        <v>10.475000000000001</v>
      </c>
    </row>
    <row r="2617" spans="1:22" ht="13.5" x14ac:dyDescent="0.25">
      <c r="A2617" s="3">
        <f>RSI!A2617</f>
        <v>45818</v>
      </c>
      <c r="B2617" s="2">
        <f>RSI!B2617</f>
        <v>9.8000000000000007</v>
      </c>
      <c r="C2617" s="2">
        <f>RSI!I2617</f>
        <v>31.871236495158797</v>
      </c>
      <c r="D2617" s="2">
        <f>MACD!E2617</f>
        <v>1.8613401691045084E-2</v>
      </c>
      <c r="E2617" s="2">
        <f>MACD!F2617</f>
        <v>-4.4802783313072088E-2</v>
      </c>
      <c r="F2617" s="2">
        <f>'Moving Avg'!D2617</f>
        <v>9.8740000000000006</v>
      </c>
      <c r="G2617" s="2">
        <f>'Moving Avg'!F2617</f>
        <v>10.027000000000003</v>
      </c>
      <c r="H2617" s="2">
        <f>'Moving Avg'!G2617</f>
        <v>10.353740000000002</v>
      </c>
      <c r="I2617" s="2">
        <f>'Moving Avg'!H2617</f>
        <v>11.979349999999975</v>
      </c>
      <c r="J2617" s="5" t="str">
        <f>OBV!F2617</f>
        <v>BEARISH</v>
      </c>
      <c r="K2617" s="5" t="str">
        <f>OBV!G2617</f>
        <v>NEUTRAL</v>
      </c>
      <c r="L2617" s="5" t="str">
        <f>OBV!H2617</f>
        <v>CONFIRMED BEARISH</v>
      </c>
      <c r="M2617" s="7">
        <f t="shared" si="400"/>
        <v>25</v>
      </c>
      <c r="N2617" s="7">
        <f t="shared" si="401"/>
        <v>0</v>
      </c>
      <c r="O2617" s="7">
        <f t="shared" si="402"/>
        <v>0</v>
      </c>
      <c r="P2617" s="7">
        <f t="shared" si="403"/>
        <v>16.5</v>
      </c>
      <c r="Q2617" s="8">
        <f t="shared" si="404"/>
        <v>11.225</v>
      </c>
      <c r="R2617" s="8">
        <f t="shared" si="405"/>
        <v>9.125</v>
      </c>
      <c r="S2617" s="8">
        <f t="shared" si="406"/>
        <v>11.175000000000001</v>
      </c>
      <c r="T2617" s="8">
        <f t="shared" si="407"/>
        <v>10.375</v>
      </c>
      <c r="U2617" s="7">
        <f t="shared" si="408"/>
        <v>10.508333333333335</v>
      </c>
      <c r="V2617" s="7">
        <f t="shared" si="409"/>
        <v>10.475000000000001</v>
      </c>
    </row>
    <row r="2618" spans="1:22" ht="13.5" x14ac:dyDescent="0.25">
      <c r="A2618" s="3">
        <f>RSI!A2618</f>
        <v>45819</v>
      </c>
      <c r="B2618" s="2">
        <f>RSI!B2618</f>
        <v>9.64</v>
      </c>
      <c r="C2618" s="2">
        <f>RSI!I2618</f>
        <v>26.531734098925639</v>
      </c>
      <c r="D2618" s="2">
        <f>MACD!E2618</f>
        <v>4.2603796527913573E-2</v>
      </c>
      <c r="E2618" s="2">
        <f>MACD!F2618</f>
        <v>-2.7321467344874957E-2</v>
      </c>
      <c r="F2618" s="2">
        <f>'Moving Avg'!D2618</f>
        <v>9.8040000000000003</v>
      </c>
      <c r="G2618" s="2">
        <f>'Moving Avg'!F2618</f>
        <v>10.009500000000003</v>
      </c>
      <c r="H2618" s="2">
        <f>'Moving Avg'!G2618</f>
        <v>10.299960000000004</v>
      </c>
      <c r="I2618" s="2">
        <f>'Moving Avg'!H2618</f>
        <v>11.960279999999976</v>
      </c>
      <c r="J2618" s="5" t="str">
        <f>OBV!F2618</f>
        <v>BEARISH</v>
      </c>
      <c r="K2618" s="5" t="str">
        <f>OBV!G2618</f>
        <v>NEUTRAL</v>
      </c>
      <c r="L2618" s="5" t="str">
        <f>OBV!H2618</f>
        <v>CONFIRMED BEARISH</v>
      </c>
      <c r="M2618" s="7">
        <f t="shared" si="400"/>
        <v>50</v>
      </c>
      <c r="N2618" s="7">
        <f t="shared" si="401"/>
        <v>0</v>
      </c>
      <c r="O2618" s="7">
        <f t="shared" si="402"/>
        <v>0</v>
      </c>
      <c r="P2618" s="7">
        <f t="shared" si="403"/>
        <v>16.5</v>
      </c>
      <c r="Q2618" s="8">
        <f t="shared" si="404"/>
        <v>19.975000000000001</v>
      </c>
      <c r="R2618" s="8">
        <f t="shared" si="405"/>
        <v>14.125</v>
      </c>
      <c r="S2618" s="8">
        <f t="shared" si="406"/>
        <v>14.925000000000001</v>
      </c>
      <c r="T2618" s="8">
        <f t="shared" si="407"/>
        <v>16.625</v>
      </c>
      <c r="U2618" s="7">
        <f t="shared" si="408"/>
        <v>16.341666666666669</v>
      </c>
      <c r="V2618" s="7">
        <f t="shared" si="409"/>
        <v>16.412500000000001</v>
      </c>
    </row>
    <row r="2619" spans="1:22" ht="13.5" x14ac:dyDescent="0.25">
      <c r="A2619" s="3">
        <f>RSI!A2619</f>
        <v>45820</v>
      </c>
      <c r="B2619" s="2">
        <f>RSI!B2619</f>
        <v>9.64</v>
      </c>
      <c r="C2619" s="2">
        <f>RSI!I2619</f>
        <v>26.531734098925639</v>
      </c>
      <c r="D2619" s="2">
        <f>MACD!E2619</f>
        <v>5.9318734972432452E-2</v>
      </c>
      <c r="E2619" s="2">
        <f>MACD!F2619</f>
        <v>-9.9934268814134766E-3</v>
      </c>
      <c r="F2619" s="2">
        <f>'Moving Avg'!D2619</f>
        <v>9.7360000000000007</v>
      </c>
      <c r="G2619" s="2">
        <f>'Moving Avg'!F2619</f>
        <v>9.9965000000000011</v>
      </c>
      <c r="H2619" s="2">
        <f>'Moving Avg'!G2619</f>
        <v>10.246180000000003</v>
      </c>
      <c r="I2619" s="2">
        <f>'Moving Avg'!H2619</f>
        <v>11.941209999999977</v>
      </c>
      <c r="J2619" s="5" t="str">
        <f>OBV!F2619</f>
        <v>BEARISH</v>
      </c>
      <c r="K2619" s="5" t="str">
        <f>OBV!G2619</f>
        <v>NEUTRAL</v>
      </c>
      <c r="L2619" s="5" t="str">
        <f>OBV!H2619</f>
        <v>CONFIRMED BEARISH</v>
      </c>
      <c r="M2619" s="7">
        <f t="shared" si="400"/>
        <v>50</v>
      </c>
      <c r="N2619" s="7">
        <f t="shared" si="401"/>
        <v>0</v>
      </c>
      <c r="O2619" s="7">
        <f t="shared" si="402"/>
        <v>0</v>
      </c>
      <c r="P2619" s="7">
        <f t="shared" si="403"/>
        <v>16.5</v>
      </c>
      <c r="Q2619" s="8">
        <f t="shared" si="404"/>
        <v>19.975000000000001</v>
      </c>
      <c r="R2619" s="8">
        <f t="shared" si="405"/>
        <v>14.125</v>
      </c>
      <c r="S2619" s="8">
        <f t="shared" si="406"/>
        <v>14.925000000000001</v>
      </c>
      <c r="T2619" s="8">
        <f t="shared" si="407"/>
        <v>16.625</v>
      </c>
      <c r="U2619" s="7">
        <f t="shared" si="408"/>
        <v>16.341666666666669</v>
      </c>
      <c r="V2619" s="7">
        <f t="shared" si="409"/>
        <v>16.412500000000001</v>
      </c>
    </row>
    <row r="2620" spans="1:22" ht="13.5" x14ac:dyDescent="0.25">
      <c r="A2620" s="3">
        <f>RSI!A2620</f>
        <v>45821</v>
      </c>
      <c r="B2620" s="2">
        <f>RSI!B2620</f>
        <v>9.6</v>
      </c>
      <c r="C2620" s="2">
        <f>RSI!I2620</f>
        <v>25.302661723559709</v>
      </c>
      <c r="D2620" s="2">
        <f>MACD!E2620</f>
        <v>7.8804014551787205E-2</v>
      </c>
      <c r="E2620" s="2">
        <f>MACD!F2620</f>
        <v>7.7660614052266607E-3</v>
      </c>
      <c r="F2620" s="2">
        <f>'Moving Avg'!D2620</f>
        <v>9.6960000000000015</v>
      </c>
      <c r="G2620" s="2">
        <f>'Moving Avg'!F2620</f>
        <v>9.9640000000000004</v>
      </c>
      <c r="H2620" s="2">
        <f>'Moving Avg'!G2620</f>
        <v>10.197940000000001</v>
      </c>
      <c r="I2620" s="2">
        <f>'Moving Avg'!H2620</f>
        <v>11.922904999999973</v>
      </c>
      <c r="J2620" s="5" t="str">
        <f>OBV!F2620</f>
        <v>BEARISH</v>
      </c>
      <c r="K2620" s="5" t="str">
        <f>OBV!G2620</f>
        <v>NEUTRAL</v>
      </c>
      <c r="L2620" s="5" t="str">
        <f>OBV!H2620</f>
        <v>CONFIRMED BEARISH</v>
      </c>
      <c r="M2620" s="7">
        <f t="shared" si="400"/>
        <v>50</v>
      </c>
      <c r="N2620" s="7">
        <f t="shared" si="401"/>
        <v>0</v>
      </c>
      <c r="O2620" s="7">
        <f t="shared" si="402"/>
        <v>0</v>
      </c>
      <c r="P2620" s="7">
        <f t="shared" si="403"/>
        <v>16.5</v>
      </c>
      <c r="Q2620" s="8">
        <f t="shared" si="404"/>
        <v>19.975000000000001</v>
      </c>
      <c r="R2620" s="8">
        <f t="shared" si="405"/>
        <v>14.125</v>
      </c>
      <c r="S2620" s="8">
        <f t="shared" si="406"/>
        <v>14.925000000000001</v>
      </c>
      <c r="T2620" s="8">
        <f t="shared" si="407"/>
        <v>16.625</v>
      </c>
      <c r="U2620" s="7">
        <f t="shared" si="408"/>
        <v>16.341666666666669</v>
      </c>
      <c r="V2620" s="7">
        <f t="shared" si="409"/>
        <v>16.412500000000001</v>
      </c>
    </row>
    <row r="2621" spans="1:22" ht="13.5" x14ac:dyDescent="0.25">
      <c r="A2621" s="3">
        <f>RSI!A2621</f>
        <v>45824</v>
      </c>
      <c r="B2621" s="2">
        <f>RSI!B2621</f>
        <v>9.64</v>
      </c>
      <c r="C2621" s="2">
        <f>RSI!I2621</f>
        <v>28.852091923138133</v>
      </c>
      <c r="D2621" s="2">
        <f>MACD!E2621</f>
        <v>9.4767649384023045E-2</v>
      </c>
      <c r="E2621" s="2">
        <f>MACD!F2621</f>
        <v>2.516637900098594E-2</v>
      </c>
      <c r="F2621" s="2">
        <f>'Moving Avg'!D2621</f>
        <v>9.6639999999999997</v>
      </c>
      <c r="G2621" s="2">
        <f>'Moving Avg'!F2621</f>
        <v>9.9335000000000004</v>
      </c>
      <c r="H2621" s="2">
        <f>'Moving Avg'!G2621</f>
        <v>10.150500000000001</v>
      </c>
      <c r="I2621" s="2">
        <f>'Moving Avg'!H2621</f>
        <v>11.905279999999975</v>
      </c>
      <c r="J2621" s="5" t="str">
        <f>OBV!F2621</f>
        <v>BEARISH</v>
      </c>
      <c r="K2621" s="5" t="str">
        <f>OBV!G2621</f>
        <v>NEUTRAL</v>
      </c>
      <c r="L2621" s="5" t="str">
        <f>OBV!H2621</f>
        <v>CONFIRMED BEARISH</v>
      </c>
      <c r="M2621" s="7">
        <f t="shared" si="400"/>
        <v>50</v>
      </c>
      <c r="N2621" s="7">
        <f t="shared" si="401"/>
        <v>0</v>
      </c>
      <c r="O2621" s="7">
        <f t="shared" si="402"/>
        <v>0</v>
      </c>
      <c r="P2621" s="7">
        <f t="shared" si="403"/>
        <v>16.5</v>
      </c>
      <c r="Q2621" s="8">
        <f t="shared" si="404"/>
        <v>19.975000000000001</v>
      </c>
      <c r="R2621" s="8">
        <f t="shared" si="405"/>
        <v>14.125</v>
      </c>
      <c r="S2621" s="8">
        <f t="shared" si="406"/>
        <v>14.925000000000001</v>
      </c>
      <c r="T2621" s="8">
        <f t="shared" si="407"/>
        <v>16.625</v>
      </c>
      <c r="U2621" s="7">
        <f t="shared" si="408"/>
        <v>16.341666666666669</v>
      </c>
      <c r="V2621" s="7">
        <f t="shared" si="409"/>
        <v>16.412500000000001</v>
      </c>
    </row>
    <row r="2622" spans="1:22" ht="13.5" x14ac:dyDescent="0.25">
      <c r="A2622" s="3">
        <f>RSI!A2622</f>
        <v>45825</v>
      </c>
      <c r="B2622" s="2">
        <f>RSI!B2622</f>
        <v>9.64</v>
      </c>
      <c r="C2622" s="2">
        <f>RSI!I2622</f>
        <v>28.852091923138133</v>
      </c>
      <c r="D2622" s="2">
        <f>MACD!E2622</f>
        <v>0.10875890004307998</v>
      </c>
      <c r="E2622" s="2">
        <f>MACD!F2622</f>
        <v>4.1884883209404748E-2</v>
      </c>
      <c r="F2622" s="2">
        <f>'Moving Avg'!D2622</f>
        <v>9.6320000000000014</v>
      </c>
      <c r="G2622" s="2">
        <f>'Moving Avg'!F2622</f>
        <v>9.9030000000000005</v>
      </c>
      <c r="H2622" s="2">
        <f>'Moving Avg'!G2622</f>
        <v>10.104980000000001</v>
      </c>
      <c r="I2622" s="2">
        <f>'Moving Avg'!H2622</f>
        <v>11.887554999999972</v>
      </c>
      <c r="J2622" s="5" t="str">
        <f>OBV!F2622</f>
        <v>BEARISH</v>
      </c>
      <c r="K2622" s="5" t="str">
        <f>OBV!G2622</f>
        <v>NEUTRAL</v>
      </c>
      <c r="L2622" s="5" t="str">
        <f>OBV!H2622</f>
        <v>CONFIRMED BEARISH</v>
      </c>
      <c r="M2622" s="7">
        <f t="shared" si="400"/>
        <v>50</v>
      </c>
      <c r="N2622" s="7">
        <f t="shared" si="401"/>
        <v>0</v>
      </c>
      <c r="O2622" s="7">
        <f t="shared" si="402"/>
        <v>0</v>
      </c>
      <c r="P2622" s="7">
        <f t="shared" si="403"/>
        <v>16.5</v>
      </c>
      <c r="Q2622" s="8">
        <f t="shared" si="404"/>
        <v>19.975000000000001</v>
      </c>
      <c r="R2622" s="8">
        <f t="shared" si="405"/>
        <v>14.125</v>
      </c>
      <c r="S2622" s="8">
        <f t="shared" si="406"/>
        <v>14.925000000000001</v>
      </c>
      <c r="T2622" s="8">
        <f t="shared" si="407"/>
        <v>16.625</v>
      </c>
      <c r="U2622" s="7">
        <f t="shared" si="408"/>
        <v>16.341666666666669</v>
      </c>
      <c r="V2622" s="7">
        <f t="shared" si="409"/>
        <v>16.412500000000001</v>
      </c>
    </row>
    <row r="2623" spans="1:22" ht="13.5" x14ac:dyDescent="0.25">
      <c r="A2623" s="3">
        <f>RSI!A2623</f>
        <v>45826</v>
      </c>
      <c r="B2623" s="2">
        <f>RSI!B2623</f>
        <v>9.64</v>
      </c>
      <c r="C2623" s="2">
        <f>RSI!I2623</f>
        <v>28.852091923138133</v>
      </c>
      <c r="D2623" s="2">
        <f>MACD!E2623</f>
        <v>0.12246989243928752</v>
      </c>
      <c r="E2623" s="2">
        <f>MACD!F2623</f>
        <v>5.8001885055381307E-2</v>
      </c>
      <c r="F2623" s="2">
        <f>'Moving Avg'!D2623</f>
        <v>9.6320000000000014</v>
      </c>
      <c r="G2623" s="2">
        <f>'Moving Avg'!F2623</f>
        <v>9.8724999999999987</v>
      </c>
      <c r="H2623" s="2">
        <f>'Moving Avg'!G2623</f>
        <v>10.057540000000001</v>
      </c>
      <c r="I2623" s="2">
        <f>'Moving Avg'!H2623</f>
        <v>11.869929999999972</v>
      </c>
      <c r="J2623" s="5" t="str">
        <f>OBV!F2623</f>
        <v>BEARISH</v>
      </c>
      <c r="K2623" s="5" t="str">
        <f>OBV!G2623</f>
        <v>NEUTRAL</v>
      </c>
      <c r="L2623" s="5" t="str">
        <f>OBV!H2623</f>
        <v>NEUTRAL</v>
      </c>
      <c r="M2623" s="7">
        <f t="shared" si="400"/>
        <v>50</v>
      </c>
      <c r="N2623" s="7">
        <f t="shared" si="401"/>
        <v>0</v>
      </c>
      <c r="O2623" s="7">
        <f t="shared" si="402"/>
        <v>0</v>
      </c>
      <c r="P2623" s="7">
        <f t="shared" si="403"/>
        <v>16.5</v>
      </c>
      <c r="Q2623" s="8">
        <f t="shared" si="404"/>
        <v>19.975000000000001</v>
      </c>
      <c r="R2623" s="8">
        <f t="shared" si="405"/>
        <v>14.125</v>
      </c>
      <c r="S2623" s="8">
        <f t="shared" si="406"/>
        <v>14.925000000000001</v>
      </c>
      <c r="T2623" s="8">
        <f t="shared" si="407"/>
        <v>16.625</v>
      </c>
      <c r="U2623" s="7">
        <f t="shared" si="408"/>
        <v>16.341666666666669</v>
      </c>
      <c r="V2623" s="7">
        <f t="shared" si="409"/>
        <v>16.412500000000001</v>
      </c>
    </row>
    <row r="2624" spans="1:22" ht="13.5" x14ac:dyDescent="0.25">
      <c r="A2624" s="3">
        <f>RSI!A2624</f>
        <v>45827</v>
      </c>
      <c r="B2624" s="2">
        <f>RSI!B2624</f>
        <v>9.4</v>
      </c>
      <c r="C2624" s="2">
        <f>RSI!I2624</f>
        <v>21.275954203175914</v>
      </c>
      <c r="D2624" s="2">
        <f>MACD!E2624</f>
        <v>0.15204437488714895</v>
      </c>
      <c r="E2624" s="2">
        <f>MACD!F2624</f>
        <v>7.6810383021734846E-2</v>
      </c>
      <c r="F2624" s="2">
        <f>'Moving Avg'!D2624</f>
        <v>9.5839999999999996</v>
      </c>
      <c r="G2624" s="2">
        <f>'Moving Avg'!F2624</f>
        <v>9.8299999999999965</v>
      </c>
      <c r="H2624" s="2">
        <f>'Moving Avg'!G2624</f>
        <v>10.016820000000001</v>
      </c>
      <c r="I2624" s="2">
        <f>'Moving Avg'!H2624</f>
        <v>11.849659999999973</v>
      </c>
      <c r="J2624" s="5" t="str">
        <f>OBV!F2624</f>
        <v>BEARISH</v>
      </c>
      <c r="K2624" s="5" t="str">
        <f>OBV!G2624</f>
        <v>NEUTRAL</v>
      </c>
      <c r="L2624" s="5" t="str">
        <f>OBV!H2624</f>
        <v>CONFIRMED BEARISH</v>
      </c>
      <c r="M2624" s="7">
        <f t="shared" si="400"/>
        <v>50</v>
      </c>
      <c r="N2624" s="7">
        <f t="shared" si="401"/>
        <v>0</v>
      </c>
      <c r="O2624" s="7">
        <f t="shared" si="402"/>
        <v>0</v>
      </c>
      <c r="P2624" s="7">
        <f t="shared" si="403"/>
        <v>16.5</v>
      </c>
      <c r="Q2624" s="8">
        <f t="shared" si="404"/>
        <v>19.975000000000001</v>
      </c>
      <c r="R2624" s="8">
        <f t="shared" si="405"/>
        <v>14.125</v>
      </c>
      <c r="S2624" s="8">
        <f t="shared" si="406"/>
        <v>14.925000000000001</v>
      </c>
      <c r="T2624" s="8">
        <f t="shared" si="407"/>
        <v>16.625</v>
      </c>
      <c r="U2624" s="7">
        <f t="shared" si="408"/>
        <v>16.341666666666669</v>
      </c>
      <c r="V2624" s="7">
        <f t="shared" si="409"/>
        <v>16.412500000000001</v>
      </c>
    </row>
    <row r="2625" spans="1:22" ht="13.5" x14ac:dyDescent="0.25">
      <c r="A2625" s="3">
        <f>RSI!A2625</f>
        <v>45828</v>
      </c>
      <c r="B2625" s="2">
        <f>RSI!B2625</f>
        <v>9.4</v>
      </c>
      <c r="C2625" s="2">
        <f>RSI!I2625</f>
        <v>21.275954203175914</v>
      </c>
      <c r="D2625" s="2">
        <f>MACD!E2625</f>
        <v>0.1523999451823439</v>
      </c>
      <c r="E2625" s="2">
        <f>MACD!F2625</f>
        <v>9.1928295453856668E-2</v>
      </c>
      <c r="F2625" s="2">
        <f>'Moving Avg'!D2625</f>
        <v>9.5440000000000005</v>
      </c>
      <c r="G2625" s="2">
        <f>'Moving Avg'!F2625</f>
        <v>9.8000000000000007</v>
      </c>
      <c r="H2625" s="2">
        <f>'Moving Avg'!G2625</f>
        <v>9.979000000000001</v>
      </c>
      <c r="I2625" s="2">
        <f>'Moving Avg'!H2625</f>
        <v>11.830354999999972</v>
      </c>
      <c r="J2625" s="5" t="str">
        <f>OBV!F2625</f>
        <v>BULLISH</v>
      </c>
      <c r="K2625" s="5" t="str">
        <f>OBV!G2625</f>
        <v>NEUTRAL</v>
      </c>
      <c r="L2625" s="5" t="str">
        <f>OBV!H2625</f>
        <v>BULLISH DIVERGENCE</v>
      </c>
      <c r="M2625" s="7">
        <f t="shared" si="400"/>
        <v>50</v>
      </c>
      <c r="N2625" s="7">
        <f t="shared" si="401"/>
        <v>0</v>
      </c>
      <c r="O2625" s="7">
        <f t="shared" si="402"/>
        <v>0</v>
      </c>
      <c r="P2625" s="7">
        <f t="shared" si="403"/>
        <v>66.5</v>
      </c>
      <c r="Q2625" s="8">
        <f t="shared" si="404"/>
        <v>27.475000000000001</v>
      </c>
      <c r="R2625" s="8">
        <f t="shared" si="405"/>
        <v>26.625</v>
      </c>
      <c r="S2625" s="8">
        <f t="shared" si="406"/>
        <v>37.424999999999997</v>
      </c>
      <c r="T2625" s="8">
        <f t="shared" si="407"/>
        <v>29.125</v>
      </c>
      <c r="U2625" s="7">
        <f t="shared" si="408"/>
        <v>30.508333333333336</v>
      </c>
      <c r="V2625" s="7">
        <f t="shared" si="409"/>
        <v>30.162500000000001</v>
      </c>
    </row>
    <row r="2626" spans="1:22" ht="13.5" x14ac:dyDescent="0.25">
      <c r="A2626" s="3">
        <f>RSI!A2626</f>
        <v>45831</v>
      </c>
      <c r="B2626" s="2">
        <f>RSI!B2626</f>
        <v>9.39</v>
      </c>
      <c r="C2626" s="2">
        <f>RSI!I2626</f>
        <v>21.009365576924566</v>
      </c>
      <c r="D2626" s="2">
        <f>MACD!E2626</f>
        <v>0.1562409196850485</v>
      </c>
      <c r="E2626" s="2">
        <f>MACD!F2626</f>
        <v>0.10479082030009504</v>
      </c>
      <c r="F2626" s="2">
        <f>'Moving Avg'!D2626</f>
        <v>9.4939999999999998</v>
      </c>
      <c r="G2626" s="2">
        <f>'Moving Avg'!F2626</f>
        <v>9.769499999999999</v>
      </c>
      <c r="H2626" s="2">
        <f>'Moving Avg'!G2626</f>
        <v>9.9509600000000002</v>
      </c>
      <c r="I2626" s="2">
        <f>'Moving Avg'!H2626</f>
        <v>11.810034999999973</v>
      </c>
      <c r="J2626" s="5" t="str">
        <f>OBV!F2626</f>
        <v>BEARISH</v>
      </c>
      <c r="K2626" s="5" t="str">
        <f>OBV!G2626</f>
        <v>NEUTRAL</v>
      </c>
      <c r="L2626" s="5" t="str">
        <f>OBV!H2626</f>
        <v>CONFIRMED BEARISH</v>
      </c>
      <c r="M2626" s="7">
        <f t="shared" ref="M2626:M2684" si="410">IF(C2626&lt;30,50, IF(C2626&gt;70, 0, 25))</f>
        <v>50</v>
      </c>
      <c r="N2626" s="7">
        <f t="shared" ref="N2626:N2684" si="411">IF(E2626-D2626&gt;0.02, 100, IF(E2626-D2626&lt;0,0,45))</f>
        <v>0</v>
      </c>
      <c r="O2626" s="7">
        <f t="shared" ref="O2626:O2684" si="412">IF(F2626-I2626&gt;10,100,IF(F2626-I2626&gt;5,75, IF(F2626-I2626&gt;0,50,0)))</f>
        <v>0</v>
      </c>
      <c r="P2626" s="7">
        <f t="shared" ref="P2626:P2684" si="413">IF(L2626="confirmed bullish", 34, IF(L2626="bullish divergence",17, 0))+IF(J2626="bullish",33,IF(J2626="bearish",0,16.5))+IF(K2626="strong",33,IF(K2626="weak",0,16.5))</f>
        <v>16.5</v>
      </c>
      <c r="Q2626" s="8">
        <f t="shared" si="404"/>
        <v>19.975000000000001</v>
      </c>
      <c r="R2626" s="8">
        <f t="shared" si="405"/>
        <v>14.125</v>
      </c>
      <c r="S2626" s="8">
        <f t="shared" si="406"/>
        <v>14.925000000000001</v>
      </c>
      <c r="T2626" s="8">
        <f t="shared" si="407"/>
        <v>16.625</v>
      </c>
      <c r="U2626" s="7">
        <f t="shared" si="408"/>
        <v>16.341666666666669</v>
      </c>
      <c r="V2626" s="7">
        <f t="shared" si="409"/>
        <v>16.412500000000001</v>
      </c>
    </row>
    <row r="2627" spans="1:22" ht="13.5" x14ac:dyDescent="0.25">
      <c r="A2627" s="3">
        <f>RSI!A2627</f>
        <v>45832</v>
      </c>
      <c r="B2627" s="2">
        <f>RSI!B2627</f>
        <v>9.2200000000000006</v>
      </c>
      <c r="C2627" s="2">
        <f>RSI!I2627</f>
        <v>17.089174329070872</v>
      </c>
      <c r="D2627" s="2">
        <f>MACD!E2627</f>
        <v>0.1747346641565688</v>
      </c>
      <c r="E2627" s="2">
        <f>MACD!F2627</f>
        <v>0.1187795890713898</v>
      </c>
      <c r="F2627" s="2">
        <f>'Moving Avg'!D2627</f>
        <v>9.41</v>
      </c>
      <c r="G2627" s="2">
        <f>'Moving Avg'!F2627</f>
        <v>9.7304999999999993</v>
      </c>
      <c r="H2627" s="2">
        <f>'Moving Avg'!G2627</f>
        <v>9.9091400000000007</v>
      </c>
      <c r="I2627" s="2">
        <f>'Moving Avg'!H2627</f>
        <v>11.788864999999973</v>
      </c>
      <c r="J2627" s="5" t="str">
        <f>OBV!F2627</f>
        <v>BEARISH</v>
      </c>
      <c r="K2627" s="5" t="str">
        <f>OBV!G2627</f>
        <v>NEUTRAL</v>
      </c>
      <c r="L2627" s="5" t="str">
        <f>OBV!H2627</f>
        <v>CONFIRMED BEARISH</v>
      </c>
      <c r="M2627" s="7">
        <f t="shared" si="410"/>
        <v>50</v>
      </c>
      <c r="N2627" s="7">
        <f t="shared" si="411"/>
        <v>0</v>
      </c>
      <c r="O2627" s="7">
        <f t="shared" si="412"/>
        <v>0</v>
      </c>
      <c r="P2627" s="7">
        <f t="shared" si="413"/>
        <v>16.5</v>
      </c>
      <c r="Q2627" s="8">
        <f t="shared" ref="Q2627:Q2684" si="414">0.35*M2627+N2627*0.35+O2627*0.15+P2627*0.15</f>
        <v>19.975000000000001</v>
      </c>
      <c r="R2627" s="8">
        <f t="shared" ref="R2627:R2684" si="415">M2627*0.2+N2627*0.2+O2627*0.35+P2627*0.25</f>
        <v>14.125</v>
      </c>
      <c r="S2627" s="8">
        <f t="shared" ref="S2627:S2684" si="416">M2627*0.15+N2627*0.15+O2627*0.25+P2627*0.45</f>
        <v>14.925000000000001</v>
      </c>
      <c r="T2627" s="8">
        <f t="shared" ref="T2627:T2684" si="417">0.25*SUM(M2627:P2627)</f>
        <v>16.625</v>
      </c>
      <c r="U2627" s="7">
        <f t="shared" ref="U2627:U2684" si="418">SUM(Q2627:S2627)/3</f>
        <v>16.341666666666669</v>
      </c>
      <c r="V2627" s="7">
        <f t="shared" ref="V2627:V2684" si="419">SUM(Q2627:T2627)/4</f>
        <v>16.412500000000001</v>
      </c>
    </row>
    <row r="2628" spans="1:22" ht="13.5" x14ac:dyDescent="0.25">
      <c r="A2628" s="3">
        <f>RSI!A2628</f>
        <v>45833</v>
      </c>
      <c r="B2628" s="2">
        <f>RSI!B2628</f>
        <v>9.4</v>
      </c>
      <c r="C2628" s="2">
        <f>RSI!I2628</f>
        <v>31.634945415066269</v>
      </c>
      <c r="D2628" s="2">
        <f>MACD!E2628</f>
        <v>0.15589375553275708</v>
      </c>
      <c r="E2628" s="2">
        <f>MACD!F2628</f>
        <v>0.12620242236366327</v>
      </c>
      <c r="F2628" s="2">
        <f>'Moving Avg'!D2628</f>
        <v>9.3620000000000001</v>
      </c>
      <c r="G2628" s="2">
        <f>'Moving Avg'!F2628</f>
        <v>9.6984999999999992</v>
      </c>
      <c r="H2628" s="2">
        <f>'Moving Avg'!G2628</f>
        <v>9.8761200000000002</v>
      </c>
      <c r="I2628" s="2">
        <f>'Moving Avg'!H2628</f>
        <v>11.768499999999975</v>
      </c>
      <c r="J2628" s="5" t="str">
        <f>OBV!F2628</f>
        <v>BEARISH</v>
      </c>
      <c r="K2628" s="5" t="str">
        <f>OBV!G2628</f>
        <v>NEUTRAL</v>
      </c>
      <c r="L2628" s="5" t="str">
        <f>OBV!H2628</f>
        <v>CONFIRMED BEARISH</v>
      </c>
      <c r="M2628" s="7">
        <f t="shared" si="410"/>
        <v>25</v>
      </c>
      <c r="N2628" s="7">
        <f t="shared" si="411"/>
        <v>0</v>
      </c>
      <c r="O2628" s="7">
        <f t="shared" si="412"/>
        <v>0</v>
      </c>
      <c r="P2628" s="7">
        <f t="shared" si="413"/>
        <v>16.5</v>
      </c>
      <c r="Q2628" s="8">
        <f t="shared" si="414"/>
        <v>11.225</v>
      </c>
      <c r="R2628" s="8">
        <f t="shared" si="415"/>
        <v>9.125</v>
      </c>
      <c r="S2628" s="8">
        <f t="shared" si="416"/>
        <v>11.175000000000001</v>
      </c>
      <c r="T2628" s="8">
        <f t="shared" si="417"/>
        <v>10.375</v>
      </c>
      <c r="U2628" s="7">
        <f t="shared" si="418"/>
        <v>10.508333333333335</v>
      </c>
      <c r="V2628" s="7">
        <f t="shared" si="419"/>
        <v>10.475000000000001</v>
      </c>
    </row>
    <row r="2629" spans="1:22" ht="13.5" x14ac:dyDescent="0.25">
      <c r="A2629" s="3">
        <f>RSI!A2629</f>
        <v>45835</v>
      </c>
      <c r="B2629" s="2">
        <f>RSI!B2629</f>
        <v>9.4</v>
      </c>
      <c r="C2629" s="2">
        <f>RSI!I2629</f>
        <v>31.634945415066269</v>
      </c>
      <c r="D2629" s="2">
        <f>MACD!E2629</f>
        <v>0.14209083560774438</v>
      </c>
      <c r="E2629" s="2">
        <f>MACD!F2629</f>
        <v>0.12938010501247948</v>
      </c>
      <c r="F2629" s="2">
        <f>'Moving Avg'!D2629</f>
        <v>9.3619999999999983</v>
      </c>
      <c r="G2629" s="2">
        <f>'Moving Avg'!F2629</f>
        <v>9.6685000000000016</v>
      </c>
      <c r="H2629" s="2">
        <f>'Moving Avg'!G2629</f>
        <v>9.8496399999999991</v>
      </c>
      <c r="I2629" s="2">
        <f>'Moving Avg'!H2629</f>
        <v>11.748134999999976</v>
      </c>
      <c r="J2629" s="5" t="str">
        <f>OBV!F2629</f>
        <v>BEARISH</v>
      </c>
      <c r="K2629" s="5" t="str">
        <f>OBV!G2629</f>
        <v>NEUTRAL</v>
      </c>
      <c r="L2629" s="5" t="str">
        <f>OBV!H2629</f>
        <v>NEUTRAL</v>
      </c>
      <c r="M2629" s="7">
        <f t="shared" si="410"/>
        <v>25</v>
      </c>
      <c r="N2629" s="7">
        <f t="shared" si="411"/>
        <v>0</v>
      </c>
      <c r="O2629" s="7">
        <f t="shared" si="412"/>
        <v>0</v>
      </c>
      <c r="P2629" s="7">
        <f t="shared" si="413"/>
        <v>16.5</v>
      </c>
      <c r="Q2629" s="8">
        <f t="shared" si="414"/>
        <v>11.225</v>
      </c>
      <c r="R2629" s="8">
        <f t="shared" si="415"/>
        <v>9.125</v>
      </c>
      <c r="S2629" s="8">
        <f t="shared" si="416"/>
        <v>11.175000000000001</v>
      </c>
      <c r="T2629" s="8">
        <f t="shared" si="417"/>
        <v>10.375</v>
      </c>
      <c r="U2629" s="7">
        <f t="shared" si="418"/>
        <v>10.508333333333335</v>
      </c>
      <c r="V2629" s="7">
        <f t="shared" si="419"/>
        <v>10.475000000000001</v>
      </c>
    </row>
    <row r="2630" spans="1:22" ht="13.5" x14ac:dyDescent="0.25">
      <c r="A2630" s="3">
        <f>RSI!A2630</f>
        <v>45838</v>
      </c>
      <c r="B2630" s="2">
        <f>RSI!B2630</f>
        <v>9</v>
      </c>
      <c r="C2630" s="2">
        <f>RSI!I2630</f>
        <v>21.784904696798804</v>
      </c>
      <c r="D2630" s="2">
        <f>MACD!E2630</f>
        <v>0.15586813953421341</v>
      </c>
      <c r="E2630" s="2">
        <f>MACD!F2630</f>
        <v>0.13467771191682629</v>
      </c>
      <c r="F2630" s="2">
        <f>'Moving Avg'!D2630</f>
        <v>9.282</v>
      </c>
      <c r="G2630" s="2">
        <f>'Moving Avg'!F2630</f>
        <v>9.6185000000000009</v>
      </c>
      <c r="H2630" s="2">
        <f>'Moving Avg'!G2630</f>
        <v>9.8278399999999984</v>
      </c>
      <c r="I2630" s="2">
        <f>'Moving Avg'!H2630</f>
        <v>11.725864999999978</v>
      </c>
      <c r="J2630" s="5" t="str">
        <f>OBV!F2630</f>
        <v>BEARISH</v>
      </c>
      <c r="K2630" s="5" t="str">
        <f>OBV!G2630</f>
        <v>NEUTRAL</v>
      </c>
      <c r="L2630" s="5" t="str">
        <f>OBV!H2630</f>
        <v>CONFIRMED BEARISH</v>
      </c>
      <c r="M2630" s="7">
        <f t="shared" si="410"/>
        <v>50</v>
      </c>
      <c r="N2630" s="7">
        <f t="shared" si="411"/>
        <v>0</v>
      </c>
      <c r="O2630" s="7">
        <f t="shared" si="412"/>
        <v>0</v>
      </c>
      <c r="P2630" s="7">
        <f t="shared" si="413"/>
        <v>16.5</v>
      </c>
      <c r="Q2630" s="8">
        <f t="shared" si="414"/>
        <v>19.975000000000001</v>
      </c>
      <c r="R2630" s="8">
        <f t="shared" si="415"/>
        <v>14.125</v>
      </c>
      <c r="S2630" s="8">
        <f t="shared" si="416"/>
        <v>14.925000000000001</v>
      </c>
      <c r="T2630" s="8">
        <f t="shared" si="417"/>
        <v>16.625</v>
      </c>
      <c r="U2630" s="7">
        <f t="shared" si="418"/>
        <v>16.341666666666669</v>
      </c>
      <c r="V2630" s="7">
        <f t="shared" si="419"/>
        <v>16.412500000000001</v>
      </c>
    </row>
    <row r="2631" spans="1:22" ht="13.5" x14ac:dyDescent="0.25">
      <c r="A2631" s="3">
        <f>RSI!A2631</f>
        <v>45839</v>
      </c>
      <c r="B2631" s="2">
        <f>RSI!B2631</f>
        <v>8.99</v>
      </c>
      <c r="C2631" s="2">
        <f>RSI!I2631</f>
        <v>21.603801628121914</v>
      </c>
      <c r="D2631" s="2">
        <f>MACD!E2631</f>
        <v>0.17861824215997579</v>
      </c>
      <c r="E2631" s="2">
        <f>MACD!F2631</f>
        <v>0.14346581796545621</v>
      </c>
      <c r="F2631" s="2">
        <f>'Moving Avg'!D2631</f>
        <v>9.2020000000000017</v>
      </c>
      <c r="G2631" s="2">
        <f>'Moving Avg'!F2631</f>
        <v>9.5680000000000014</v>
      </c>
      <c r="H2631" s="2">
        <f>'Moving Avg'!G2631</f>
        <v>9.80776</v>
      </c>
      <c r="I2631" s="2">
        <f>'Moving Avg'!H2631</f>
        <v>11.704074999999978</v>
      </c>
      <c r="J2631" s="5" t="str">
        <f>OBV!F2631</f>
        <v>BEARISH</v>
      </c>
      <c r="K2631" s="5" t="str">
        <f>OBV!G2631</f>
        <v>NEUTRAL</v>
      </c>
      <c r="L2631" s="5" t="str">
        <f>OBV!H2631</f>
        <v>CONFIRMED BEARISH</v>
      </c>
      <c r="M2631" s="7">
        <f t="shared" si="410"/>
        <v>50</v>
      </c>
      <c r="N2631" s="7">
        <f t="shared" si="411"/>
        <v>0</v>
      </c>
      <c r="O2631" s="7">
        <f t="shared" si="412"/>
        <v>0</v>
      </c>
      <c r="P2631" s="7">
        <f t="shared" si="413"/>
        <v>16.5</v>
      </c>
      <c r="Q2631" s="8">
        <f t="shared" si="414"/>
        <v>19.975000000000001</v>
      </c>
      <c r="R2631" s="8">
        <f t="shared" si="415"/>
        <v>14.125</v>
      </c>
      <c r="S2631" s="8">
        <f t="shared" si="416"/>
        <v>14.925000000000001</v>
      </c>
      <c r="T2631" s="8">
        <f t="shared" si="417"/>
        <v>16.625</v>
      </c>
      <c r="U2631" s="7">
        <f t="shared" si="418"/>
        <v>16.341666666666669</v>
      </c>
      <c r="V2631" s="7">
        <f t="shared" si="419"/>
        <v>16.412500000000001</v>
      </c>
    </row>
    <row r="2632" spans="1:22" ht="13.5" x14ac:dyDescent="0.25">
      <c r="A2632" s="3">
        <f>RSI!A2632</f>
        <v>45840</v>
      </c>
      <c r="B2632" s="2">
        <f>RSI!B2632</f>
        <v>9.3000000000000007</v>
      </c>
      <c r="C2632" s="2">
        <f>RSI!I2632</f>
        <v>38.634756063079351</v>
      </c>
      <c r="D2632" s="2">
        <f>MACD!E2632</f>
        <v>0.17885130556010331</v>
      </c>
      <c r="E2632" s="2">
        <f>MACD!F2632</f>
        <v>0.15054291548438564</v>
      </c>
      <c r="F2632" s="2">
        <f>'Moving Avg'!D2632</f>
        <v>9.218</v>
      </c>
      <c r="G2632" s="2">
        <f>'Moving Avg'!F2632</f>
        <v>9.5335000000000019</v>
      </c>
      <c r="H2632" s="2">
        <f>'Moving Avg'!G2632</f>
        <v>9.79406</v>
      </c>
      <c r="I2632" s="2">
        <f>'Moving Avg'!H2632</f>
        <v>11.683834999999977</v>
      </c>
      <c r="J2632" s="5" t="str">
        <f>OBV!F2632</f>
        <v>BULLISH</v>
      </c>
      <c r="K2632" s="5" t="str">
        <f>OBV!G2632</f>
        <v>NEUTRAL</v>
      </c>
      <c r="L2632" s="5" t="str">
        <f>OBV!H2632</f>
        <v>CONFIRMED BULLISH</v>
      </c>
      <c r="M2632" s="7">
        <f t="shared" si="410"/>
        <v>25</v>
      </c>
      <c r="N2632" s="7">
        <f t="shared" si="411"/>
        <v>0</v>
      </c>
      <c r="O2632" s="7">
        <f t="shared" si="412"/>
        <v>0</v>
      </c>
      <c r="P2632" s="7">
        <f t="shared" si="413"/>
        <v>83.5</v>
      </c>
      <c r="Q2632" s="8">
        <f t="shared" si="414"/>
        <v>21.274999999999999</v>
      </c>
      <c r="R2632" s="8">
        <f t="shared" si="415"/>
        <v>25.875</v>
      </c>
      <c r="S2632" s="8">
        <f t="shared" si="416"/>
        <v>41.325000000000003</v>
      </c>
      <c r="T2632" s="8">
        <f t="shared" si="417"/>
        <v>27.125</v>
      </c>
      <c r="U2632" s="7">
        <f t="shared" si="418"/>
        <v>29.491666666666664</v>
      </c>
      <c r="V2632" s="7">
        <f t="shared" si="419"/>
        <v>28.9</v>
      </c>
    </row>
    <row r="2633" spans="1:22" ht="13.5" x14ac:dyDescent="0.25">
      <c r="A2633" s="3">
        <f>RSI!A2633</f>
        <v>45841</v>
      </c>
      <c r="B2633" s="2">
        <f>RSI!B2633</f>
        <v>9.3000000000000007</v>
      </c>
      <c r="C2633" s="2">
        <f>RSI!I2633</f>
        <v>38.634756063079344</v>
      </c>
      <c r="D2633" s="2">
        <f>MACD!E2633</f>
        <v>0.1808703574484074</v>
      </c>
      <c r="E2633" s="2">
        <f>MACD!F2633</f>
        <v>0.15660840387718999</v>
      </c>
      <c r="F2633" s="2">
        <f>'Moving Avg'!D2633</f>
        <v>9.1979999999999986</v>
      </c>
      <c r="G2633" s="2">
        <f>'Moving Avg'!F2633</f>
        <v>9.4990000000000041</v>
      </c>
      <c r="H2633" s="2">
        <f>'Moving Avg'!G2633</f>
        <v>9.7861399999999996</v>
      </c>
      <c r="I2633" s="2">
        <f>'Moving Avg'!H2633</f>
        <v>11.663594999999978</v>
      </c>
      <c r="J2633" s="5" t="str">
        <f>OBV!F2633</f>
        <v>BEARISH</v>
      </c>
      <c r="K2633" s="5" t="str">
        <f>OBV!G2633</f>
        <v>NEUTRAL</v>
      </c>
      <c r="L2633" s="5" t="str">
        <f>OBV!H2633</f>
        <v>CONFIRMED BEARISH</v>
      </c>
      <c r="M2633" s="7">
        <f t="shared" si="410"/>
        <v>25</v>
      </c>
      <c r="N2633" s="7">
        <f t="shared" si="411"/>
        <v>0</v>
      </c>
      <c r="O2633" s="7">
        <f t="shared" si="412"/>
        <v>0</v>
      </c>
      <c r="P2633" s="7">
        <f t="shared" si="413"/>
        <v>16.5</v>
      </c>
      <c r="Q2633" s="8">
        <f t="shared" si="414"/>
        <v>11.225</v>
      </c>
      <c r="R2633" s="8">
        <f t="shared" si="415"/>
        <v>9.125</v>
      </c>
      <c r="S2633" s="8">
        <f t="shared" si="416"/>
        <v>11.175000000000001</v>
      </c>
      <c r="T2633" s="8">
        <f t="shared" si="417"/>
        <v>10.375</v>
      </c>
      <c r="U2633" s="7">
        <f t="shared" si="418"/>
        <v>10.508333333333335</v>
      </c>
      <c r="V2633" s="7">
        <f t="shared" si="419"/>
        <v>10.475000000000001</v>
      </c>
    </row>
    <row r="2634" spans="1:22" ht="13.5" x14ac:dyDescent="0.25">
      <c r="A2634" s="3">
        <f>RSI!A2634</f>
        <v>45842</v>
      </c>
      <c r="B2634" s="2">
        <f>RSI!B2634</f>
        <v>9.85</v>
      </c>
      <c r="C2634" s="2">
        <f>RSI!I2634</f>
        <v>57.591606004584278</v>
      </c>
      <c r="D2634" s="2">
        <f>MACD!E2634</f>
        <v>0.10660186126461646</v>
      </c>
      <c r="E2634" s="2">
        <f>MACD!F2634</f>
        <v>0.14660709535467531</v>
      </c>
      <c r="F2634" s="2">
        <f>'Moving Avg'!D2634</f>
        <v>9.2880000000000003</v>
      </c>
      <c r="G2634" s="2">
        <f>'Moving Avg'!F2634</f>
        <v>9.4925000000000033</v>
      </c>
      <c r="H2634" s="2">
        <f>'Moving Avg'!G2634</f>
        <v>9.7893999999999988</v>
      </c>
      <c r="I2634" s="2">
        <f>'Moving Avg'!H2634</f>
        <v>11.646104999999976</v>
      </c>
      <c r="J2634" s="5" t="str">
        <f>OBV!F2634</f>
        <v>BULLISH</v>
      </c>
      <c r="K2634" s="5" t="str">
        <f>OBV!G2634</f>
        <v>NEUTRAL</v>
      </c>
      <c r="L2634" s="5" t="str">
        <f>OBV!H2634</f>
        <v>CONFIRMED BULLISH</v>
      </c>
      <c r="M2634" s="7">
        <f t="shared" si="410"/>
        <v>25</v>
      </c>
      <c r="N2634" s="7">
        <f t="shared" si="411"/>
        <v>100</v>
      </c>
      <c r="O2634" s="7">
        <f t="shared" si="412"/>
        <v>0</v>
      </c>
      <c r="P2634" s="7">
        <f t="shared" si="413"/>
        <v>83.5</v>
      </c>
      <c r="Q2634" s="8">
        <f t="shared" si="414"/>
        <v>56.274999999999999</v>
      </c>
      <c r="R2634" s="8">
        <f t="shared" si="415"/>
        <v>45.875</v>
      </c>
      <c r="S2634" s="8">
        <f t="shared" si="416"/>
        <v>56.325000000000003</v>
      </c>
      <c r="T2634" s="8">
        <f t="shared" si="417"/>
        <v>52.125</v>
      </c>
      <c r="U2634" s="7">
        <f t="shared" si="418"/>
        <v>52.82500000000001</v>
      </c>
      <c r="V2634" s="7">
        <f t="shared" si="419"/>
        <v>52.650000000000006</v>
      </c>
    </row>
    <row r="2635" spans="1:22" ht="13.5" x14ac:dyDescent="0.25">
      <c r="A2635" s="3">
        <f>RSI!A2635</f>
        <v>45845</v>
      </c>
      <c r="B2635" s="2">
        <f>RSI!B2635</f>
        <v>9.51</v>
      </c>
      <c r="C2635" s="2">
        <f>RSI!I2635</f>
        <v>47.767798490753776</v>
      </c>
      <c r="D2635" s="2">
        <f>MACD!E2635</f>
        <v>6.7256437060624563E-2</v>
      </c>
      <c r="E2635" s="2">
        <f>MACD!F2635</f>
        <v>0.13073696369586518</v>
      </c>
      <c r="F2635" s="2">
        <f>'Moving Avg'!D2635</f>
        <v>9.3899999999999988</v>
      </c>
      <c r="G2635" s="2">
        <f>'Moving Avg'!F2635</f>
        <v>9.4780000000000015</v>
      </c>
      <c r="H2635" s="2">
        <f>'Moving Avg'!G2635</f>
        <v>9.7856799999999993</v>
      </c>
      <c r="I2635" s="2">
        <f>'Moving Avg'!H2635</f>
        <v>11.626914999999975</v>
      </c>
      <c r="J2635" s="5" t="str">
        <f>OBV!F2635</f>
        <v>BULLISH</v>
      </c>
      <c r="K2635" s="5" t="str">
        <f>OBV!G2635</f>
        <v>NEUTRAL</v>
      </c>
      <c r="L2635" s="5" t="str">
        <f>OBV!H2635</f>
        <v>CONFIRMED BULLISH</v>
      </c>
      <c r="M2635" s="7">
        <f t="shared" si="410"/>
        <v>25</v>
      </c>
      <c r="N2635" s="7">
        <f t="shared" si="411"/>
        <v>100</v>
      </c>
      <c r="O2635" s="7">
        <f t="shared" si="412"/>
        <v>0</v>
      </c>
      <c r="P2635" s="7">
        <f t="shared" si="413"/>
        <v>83.5</v>
      </c>
      <c r="Q2635" s="8">
        <f t="shared" si="414"/>
        <v>56.274999999999999</v>
      </c>
      <c r="R2635" s="8">
        <f t="shared" si="415"/>
        <v>45.875</v>
      </c>
      <c r="S2635" s="8">
        <f t="shared" si="416"/>
        <v>56.325000000000003</v>
      </c>
      <c r="T2635" s="8">
        <f t="shared" si="417"/>
        <v>52.125</v>
      </c>
      <c r="U2635" s="7">
        <f t="shared" si="418"/>
        <v>52.82500000000001</v>
      </c>
      <c r="V2635" s="7">
        <f t="shared" si="419"/>
        <v>52.650000000000006</v>
      </c>
    </row>
    <row r="2636" spans="1:22" ht="13.5" x14ac:dyDescent="0.25">
      <c r="A2636" s="3">
        <f>RSI!A2636</f>
        <v>45846</v>
      </c>
      <c r="B2636" s="2">
        <f>RSI!B2636</f>
        <v>9.6999999999999993</v>
      </c>
      <c r="C2636" s="2">
        <f>RSI!I2636</f>
        <v>52.630512297548378</v>
      </c>
      <c r="D2636" s="2">
        <f>MACD!E2636</f>
        <v>1.8797698016921771E-2</v>
      </c>
      <c r="E2636" s="2">
        <f>MACD!F2636</f>
        <v>0.1083491105600765</v>
      </c>
      <c r="F2636" s="2">
        <f>'Moving Avg'!D2636</f>
        <v>9.532</v>
      </c>
      <c r="G2636" s="2">
        <f>'Moving Avg'!F2636</f>
        <v>9.4730000000000008</v>
      </c>
      <c r="H2636" s="2">
        <f>'Moving Avg'!G2636</f>
        <v>9.7865199999999977</v>
      </c>
      <c r="I2636" s="2">
        <f>'Moving Avg'!H2636</f>
        <v>11.609589999999976</v>
      </c>
      <c r="J2636" s="5" t="str">
        <f>OBV!F2636</f>
        <v>BULLISH</v>
      </c>
      <c r="K2636" s="5" t="str">
        <f>OBV!G2636</f>
        <v>NEUTRAL</v>
      </c>
      <c r="L2636" s="5" t="str">
        <f>OBV!H2636</f>
        <v>CONFIRMED BULLISH</v>
      </c>
      <c r="M2636" s="7">
        <f t="shared" si="410"/>
        <v>25</v>
      </c>
      <c r="N2636" s="7">
        <f t="shared" si="411"/>
        <v>100</v>
      </c>
      <c r="O2636" s="7">
        <f t="shared" si="412"/>
        <v>0</v>
      </c>
      <c r="P2636" s="7">
        <f t="shared" si="413"/>
        <v>83.5</v>
      </c>
      <c r="Q2636" s="8">
        <f t="shared" si="414"/>
        <v>56.274999999999999</v>
      </c>
      <c r="R2636" s="8">
        <f t="shared" si="415"/>
        <v>45.875</v>
      </c>
      <c r="S2636" s="8">
        <f t="shared" si="416"/>
        <v>56.325000000000003</v>
      </c>
      <c r="T2636" s="8">
        <f t="shared" si="417"/>
        <v>52.125</v>
      </c>
      <c r="U2636" s="7">
        <f t="shared" si="418"/>
        <v>52.82500000000001</v>
      </c>
      <c r="V2636" s="7">
        <f t="shared" si="419"/>
        <v>52.650000000000006</v>
      </c>
    </row>
    <row r="2637" spans="1:22" ht="13.5" x14ac:dyDescent="0.25">
      <c r="A2637" s="3">
        <f>RSI!A2637</f>
        <v>45847</v>
      </c>
      <c r="B2637" s="2">
        <f>RSI!B2637</f>
        <v>9.85</v>
      </c>
      <c r="C2637" s="2">
        <f>RSI!I2637</f>
        <v>56.104903588372039</v>
      </c>
      <c r="D2637" s="2">
        <f>MACD!E2637</f>
        <v>-6.0180490100131934E-2</v>
      </c>
      <c r="E2637" s="2">
        <f>MACD!F2637</f>
        <v>7.4643190428034814E-2</v>
      </c>
      <c r="F2637" s="2">
        <f>'Moving Avg'!D2637</f>
        <v>9.6419999999999995</v>
      </c>
      <c r="G2637" s="2">
        <f>'Moving Avg'!F2637</f>
        <v>9.4755000000000003</v>
      </c>
      <c r="H2637" s="2">
        <f>'Moving Avg'!G2637</f>
        <v>9.7913199999999989</v>
      </c>
      <c r="I2637" s="2">
        <f>'Moving Avg'!H2637</f>
        <v>11.593014999999975</v>
      </c>
      <c r="J2637" s="5" t="str">
        <f>OBV!F2637</f>
        <v>BULLISH</v>
      </c>
      <c r="K2637" s="5" t="str">
        <f>OBV!G2637</f>
        <v>NEUTRAL</v>
      </c>
      <c r="L2637" s="5" t="str">
        <f>OBV!H2637</f>
        <v>CONFIRMED BULLISH</v>
      </c>
      <c r="M2637" s="7">
        <f t="shared" si="410"/>
        <v>25</v>
      </c>
      <c r="N2637" s="7">
        <f t="shared" si="411"/>
        <v>100</v>
      </c>
      <c r="O2637" s="7">
        <f t="shared" si="412"/>
        <v>0</v>
      </c>
      <c r="P2637" s="7">
        <f t="shared" si="413"/>
        <v>83.5</v>
      </c>
      <c r="Q2637" s="8">
        <f t="shared" si="414"/>
        <v>56.274999999999999</v>
      </c>
      <c r="R2637" s="8">
        <f t="shared" si="415"/>
        <v>45.875</v>
      </c>
      <c r="S2637" s="8">
        <f t="shared" si="416"/>
        <v>56.325000000000003</v>
      </c>
      <c r="T2637" s="8">
        <f t="shared" si="417"/>
        <v>52.125</v>
      </c>
      <c r="U2637" s="7">
        <f t="shared" si="418"/>
        <v>52.82500000000001</v>
      </c>
      <c r="V2637" s="7">
        <f t="shared" si="419"/>
        <v>52.650000000000006</v>
      </c>
    </row>
    <row r="2638" spans="1:22" ht="13.5" x14ac:dyDescent="0.25">
      <c r="A2638" s="3">
        <f>RSI!A2638</f>
        <v>45848</v>
      </c>
      <c r="B2638" s="2">
        <f>RSI!B2638</f>
        <v>9.7899999999999991</v>
      </c>
      <c r="C2638" s="2">
        <f>RSI!I2638</f>
        <v>54.386535844475681</v>
      </c>
      <c r="D2638" s="2">
        <f>MACD!E2638</f>
        <v>-9.6414905404376583E-2</v>
      </c>
      <c r="E2638" s="2">
        <f>MACD!F2638</f>
        <v>4.0431571261552536E-2</v>
      </c>
      <c r="F2638" s="2">
        <f>'Moving Avg'!D2638</f>
        <v>9.7399999999999984</v>
      </c>
      <c r="G2638" s="2">
        <f>'Moving Avg'!F2638</f>
        <v>9.4830000000000005</v>
      </c>
      <c r="H2638" s="2">
        <f>'Moving Avg'!G2638</f>
        <v>9.7931999999999988</v>
      </c>
      <c r="I2638" s="2">
        <f>'Moving Avg'!H2638</f>
        <v>11.576139999999976</v>
      </c>
      <c r="J2638" s="5" t="str">
        <f>OBV!F2638</f>
        <v>BULLISH</v>
      </c>
      <c r="K2638" s="5" t="str">
        <f>OBV!G2638</f>
        <v>NEUTRAL</v>
      </c>
      <c r="L2638" s="5" t="str">
        <f>OBV!H2638</f>
        <v>CONFIRMED BULLISH</v>
      </c>
      <c r="M2638" s="7">
        <f t="shared" si="410"/>
        <v>25</v>
      </c>
      <c r="N2638" s="7">
        <f t="shared" si="411"/>
        <v>100</v>
      </c>
      <c r="O2638" s="7">
        <f t="shared" si="412"/>
        <v>0</v>
      </c>
      <c r="P2638" s="7">
        <f t="shared" si="413"/>
        <v>83.5</v>
      </c>
      <c r="Q2638" s="8">
        <f t="shared" si="414"/>
        <v>56.274999999999999</v>
      </c>
      <c r="R2638" s="8">
        <f t="shared" si="415"/>
        <v>45.875</v>
      </c>
      <c r="S2638" s="8">
        <f t="shared" si="416"/>
        <v>56.325000000000003</v>
      </c>
      <c r="T2638" s="8">
        <f t="shared" si="417"/>
        <v>52.125</v>
      </c>
      <c r="U2638" s="7">
        <f t="shared" si="418"/>
        <v>52.82500000000001</v>
      </c>
      <c r="V2638" s="7">
        <f t="shared" si="419"/>
        <v>52.650000000000006</v>
      </c>
    </row>
    <row r="2639" spans="1:22" ht="13.5" x14ac:dyDescent="0.25">
      <c r="A2639" s="3">
        <f>RSI!A2639</f>
        <v>45849</v>
      </c>
      <c r="B2639" s="2">
        <f>RSI!B2639</f>
        <v>9.6999999999999993</v>
      </c>
      <c r="C2639" s="2">
        <f>RSI!I2639</f>
        <v>51.822581559269111</v>
      </c>
      <c r="D2639" s="2">
        <f>MACD!E2639</f>
        <v>-0.12148272474069977</v>
      </c>
      <c r="E2639" s="2">
        <f>MACD!F2639</f>
        <v>8.0487120611020778E-3</v>
      </c>
      <c r="F2639" s="2">
        <f>'Moving Avg'!D2639</f>
        <v>9.7099999999999991</v>
      </c>
      <c r="G2639" s="2">
        <f>'Moving Avg'!F2639</f>
        <v>9.4859999999999989</v>
      </c>
      <c r="H2639" s="2">
        <f>'Moving Avg'!G2639</f>
        <v>9.7902000000000005</v>
      </c>
      <c r="I2639" s="2">
        <f>'Moving Avg'!H2639</f>
        <v>11.558764999999973</v>
      </c>
      <c r="J2639" s="5" t="str">
        <f>OBV!F2639</f>
        <v>BEARISH</v>
      </c>
      <c r="K2639" s="5" t="str">
        <f>OBV!G2639</f>
        <v>NEUTRAL</v>
      </c>
      <c r="L2639" s="5" t="str">
        <f>OBV!H2639</f>
        <v>CONFIRMED BEARISH</v>
      </c>
      <c r="M2639" s="7">
        <f t="shared" si="410"/>
        <v>25</v>
      </c>
      <c r="N2639" s="7">
        <f t="shared" si="411"/>
        <v>100</v>
      </c>
      <c r="O2639" s="7">
        <f t="shared" si="412"/>
        <v>0</v>
      </c>
      <c r="P2639" s="7">
        <f t="shared" si="413"/>
        <v>16.5</v>
      </c>
      <c r="Q2639" s="8">
        <f t="shared" si="414"/>
        <v>46.225000000000001</v>
      </c>
      <c r="R2639" s="8">
        <f t="shared" si="415"/>
        <v>29.125</v>
      </c>
      <c r="S2639" s="8">
        <f t="shared" si="416"/>
        <v>26.175000000000001</v>
      </c>
      <c r="T2639" s="8">
        <f t="shared" si="417"/>
        <v>35.375</v>
      </c>
      <c r="U2639" s="7">
        <f t="shared" si="418"/>
        <v>33.841666666666661</v>
      </c>
      <c r="V2639" s="7">
        <f t="shared" si="419"/>
        <v>34.224999999999994</v>
      </c>
    </row>
    <row r="2640" spans="1:22" ht="13.5" x14ac:dyDescent="0.25">
      <c r="A2640" s="3">
        <f>RSI!A2640</f>
        <v>45852</v>
      </c>
      <c r="B2640" s="2">
        <f>RSI!B2640</f>
        <v>9.84</v>
      </c>
      <c r="C2640" s="2">
        <f>RSI!I2640</f>
        <v>55.34889792300141</v>
      </c>
      <c r="D2640" s="2">
        <f>MACD!E2640</f>
        <v>-0.21506597094732705</v>
      </c>
      <c r="E2640" s="2">
        <f>MACD!F2640</f>
        <v>-3.6574224540583747E-2</v>
      </c>
      <c r="F2640" s="2">
        <f>'Moving Avg'!D2640</f>
        <v>9.7759999999999998</v>
      </c>
      <c r="G2640" s="2">
        <f>'Moving Avg'!F2640</f>
        <v>9.4979999999999976</v>
      </c>
      <c r="H2640" s="2">
        <f>'Moving Avg'!G2640</f>
        <v>9.7899999999999991</v>
      </c>
      <c r="I2640" s="2">
        <f>'Moving Avg'!H2640</f>
        <v>11.542089999999975</v>
      </c>
      <c r="J2640" s="5" t="str">
        <f>OBV!F2640</f>
        <v>BULLISH</v>
      </c>
      <c r="K2640" s="5" t="str">
        <f>OBV!G2640</f>
        <v>NEUTRAL</v>
      </c>
      <c r="L2640" s="5" t="str">
        <f>OBV!H2640</f>
        <v>CONFIRMED BULLISH</v>
      </c>
      <c r="M2640" s="7">
        <f t="shared" si="410"/>
        <v>25</v>
      </c>
      <c r="N2640" s="7">
        <f t="shared" si="411"/>
        <v>100</v>
      </c>
      <c r="O2640" s="7">
        <f t="shared" si="412"/>
        <v>0</v>
      </c>
      <c r="P2640" s="7">
        <f t="shared" si="413"/>
        <v>83.5</v>
      </c>
      <c r="Q2640" s="8">
        <f t="shared" si="414"/>
        <v>56.274999999999999</v>
      </c>
      <c r="R2640" s="8">
        <f t="shared" si="415"/>
        <v>45.875</v>
      </c>
      <c r="S2640" s="8">
        <f t="shared" si="416"/>
        <v>56.325000000000003</v>
      </c>
      <c r="T2640" s="8">
        <f t="shared" si="417"/>
        <v>52.125</v>
      </c>
      <c r="U2640" s="7">
        <f t="shared" si="418"/>
        <v>52.82500000000001</v>
      </c>
      <c r="V2640" s="7">
        <f t="shared" si="419"/>
        <v>52.650000000000006</v>
      </c>
    </row>
    <row r="2641" spans="1:22" ht="13.5" x14ac:dyDescent="0.25">
      <c r="A2641" s="3">
        <f>RSI!A2641</f>
        <v>45853</v>
      </c>
      <c r="B2641" s="2">
        <f>RSI!B2641</f>
        <v>9.84</v>
      </c>
      <c r="C2641" s="2">
        <f>RSI!I2641</f>
        <v>55.34889792300141</v>
      </c>
      <c r="D2641" s="2">
        <f>MACD!E2641</f>
        <v>-0.29704639494457297</v>
      </c>
      <c r="E2641" s="2">
        <f>MACD!F2641</f>
        <v>-8.8668658621381596E-2</v>
      </c>
      <c r="F2641" s="2">
        <f>'Moving Avg'!D2641</f>
        <v>9.8039999999999985</v>
      </c>
      <c r="G2641" s="2">
        <f>'Moving Avg'!F2641</f>
        <v>9.5079999999999991</v>
      </c>
      <c r="H2641" s="2">
        <f>'Moving Avg'!G2641</f>
        <v>9.7897999999999996</v>
      </c>
      <c r="I2641" s="2">
        <f>'Moving Avg'!H2641</f>
        <v>11.525464999999976</v>
      </c>
      <c r="J2641" s="5" t="str">
        <f>OBV!F2641</f>
        <v>BULLISH</v>
      </c>
      <c r="K2641" s="5" t="str">
        <f>OBV!G2641</f>
        <v>NEUTRAL</v>
      </c>
      <c r="L2641" s="5" t="str">
        <f>OBV!H2641</f>
        <v>CONFIRMED BULLISH</v>
      </c>
      <c r="M2641" s="7">
        <f t="shared" si="410"/>
        <v>25</v>
      </c>
      <c r="N2641" s="7">
        <f t="shared" si="411"/>
        <v>100</v>
      </c>
      <c r="O2641" s="7">
        <f t="shared" si="412"/>
        <v>0</v>
      </c>
      <c r="P2641" s="7">
        <f t="shared" si="413"/>
        <v>83.5</v>
      </c>
      <c r="Q2641" s="8">
        <f t="shared" si="414"/>
        <v>56.274999999999999</v>
      </c>
      <c r="R2641" s="8">
        <f t="shared" si="415"/>
        <v>45.875</v>
      </c>
      <c r="S2641" s="8">
        <f t="shared" si="416"/>
        <v>56.325000000000003</v>
      </c>
      <c r="T2641" s="8">
        <f t="shared" si="417"/>
        <v>52.125</v>
      </c>
      <c r="U2641" s="7">
        <f t="shared" si="418"/>
        <v>52.82500000000001</v>
      </c>
      <c r="V2641" s="7">
        <f t="shared" si="419"/>
        <v>52.650000000000006</v>
      </c>
    </row>
    <row r="2642" spans="1:22" ht="13.5" x14ac:dyDescent="0.25">
      <c r="A2642" s="3">
        <f>RSI!A2642</f>
        <v>45854</v>
      </c>
      <c r="B2642" s="2">
        <f>RSI!B2642</f>
        <v>9.84</v>
      </c>
      <c r="C2642" s="2">
        <f>RSI!I2642</f>
        <v>55.348897923001417</v>
      </c>
      <c r="D2642" s="2">
        <f>MACD!E2642</f>
        <v>-0.31988522975786182</v>
      </c>
      <c r="E2642" s="2">
        <f>MACD!F2642</f>
        <v>-0.13491197284867765</v>
      </c>
      <c r="F2642" s="2">
        <f>'Moving Avg'!D2642</f>
        <v>9.8020000000000014</v>
      </c>
      <c r="G2642" s="2">
        <f>'Moving Avg'!F2642</f>
        <v>9.5179999999999971</v>
      </c>
      <c r="H2642" s="2">
        <f>'Moving Avg'!G2642</f>
        <v>9.7895999999999983</v>
      </c>
      <c r="I2642" s="2">
        <f>'Moving Avg'!H2642</f>
        <v>11.508839999999978</v>
      </c>
      <c r="J2642" s="5" t="str">
        <f>OBV!F2642</f>
        <v>BEARISH</v>
      </c>
      <c r="K2642" s="5" t="str">
        <f>OBV!G2642</f>
        <v>NEUTRAL</v>
      </c>
      <c r="L2642" s="5" t="str">
        <f>OBV!H2642</f>
        <v>CONFIRMED BEARISH</v>
      </c>
      <c r="M2642" s="7">
        <f t="shared" si="410"/>
        <v>25</v>
      </c>
      <c r="N2642" s="7">
        <f t="shared" si="411"/>
        <v>100</v>
      </c>
      <c r="O2642" s="7">
        <f t="shared" si="412"/>
        <v>0</v>
      </c>
      <c r="P2642" s="7">
        <f t="shared" si="413"/>
        <v>16.5</v>
      </c>
      <c r="Q2642" s="8">
        <f t="shared" si="414"/>
        <v>46.225000000000001</v>
      </c>
      <c r="R2642" s="8">
        <f t="shared" si="415"/>
        <v>29.125</v>
      </c>
      <c r="S2642" s="8">
        <f t="shared" si="416"/>
        <v>26.175000000000001</v>
      </c>
      <c r="T2642" s="8">
        <f t="shared" si="417"/>
        <v>35.375</v>
      </c>
      <c r="U2642" s="7">
        <f t="shared" si="418"/>
        <v>33.841666666666661</v>
      </c>
      <c r="V2642" s="7">
        <f t="shared" si="419"/>
        <v>34.224999999999994</v>
      </c>
    </row>
    <row r="2643" spans="1:22" ht="13.5" x14ac:dyDescent="0.25">
      <c r="A2643" s="3">
        <f>RSI!A2643</f>
        <v>45855</v>
      </c>
      <c r="B2643" s="2">
        <f>RSI!B2643</f>
        <v>9.84</v>
      </c>
      <c r="C2643" s="2">
        <f>RSI!I2643</f>
        <v>55.34889792300141</v>
      </c>
      <c r="D2643" s="2">
        <f>MACD!E2643</f>
        <v>-0.34028733418698742</v>
      </c>
      <c r="E2643" s="2">
        <f>MACD!F2643</f>
        <v>-0.17598704511633961</v>
      </c>
      <c r="F2643" s="2">
        <f>'Moving Avg'!D2643</f>
        <v>9.8120000000000012</v>
      </c>
      <c r="G2643" s="2">
        <f>'Moving Avg'!F2643</f>
        <v>9.5280000000000005</v>
      </c>
      <c r="H2643" s="2">
        <f>'Moving Avg'!G2643</f>
        <v>9.7893999999999988</v>
      </c>
      <c r="I2643" s="2">
        <f>'Moving Avg'!H2643</f>
        <v>11.491874999999977</v>
      </c>
      <c r="J2643" s="5" t="str">
        <f>OBV!F2643</f>
        <v>BULLISH</v>
      </c>
      <c r="K2643" s="5" t="str">
        <f>OBV!G2643</f>
        <v>NEUTRAL</v>
      </c>
      <c r="L2643" s="5" t="str">
        <f>OBV!H2643</f>
        <v>CONFIRMED BULLISH</v>
      </c>
      <c r="M2643" s="7">
        <f t="shared" si="410"/>
        <v>25</v>
      </c>
      <c r="N2643" s="7">
        <f t="shared" si="411"/>
        <v>100</v>
      </c>
      <c r="O2643" s="7">
        <f t="shared" si="412"/>
        <v>0</v>
      </c>
      <c r="P2643" s="7">
        <f t="shared" si="413"/>
        <v>83.5</v>
      </c>
      <c r="Q2643" s="8">
        <f t="shared" si="414"/>
        <v>56.274999999999999</v>
      </c>
      <c r="R2643" s="8">
        <f t="shared" si="415"/>
        <v>45.875</v>
      </c>
      <c r="S2643" s="8">
        <f t="shared" si="416"/>
        <v>56.325000000000003</v>
      </c>
      <c r="T2643" s="8">
        <f t="shared" si="417"/>
        <v>52.125</v>
      </c>
      <c r="U2643" s="7">
        <f t="shared" si="418"/>
        <v>52.82500000000001</v>
      </c>
      <c r="V2643" s="7">
        <f t="shared" si="419"/>
        <v>52.650000000000006</v>
      </c>
    </row>
    <row r="2644" spans="1:22" ht="13.5" x14ac:dyDescent="0.25">
      <c r="A2644" s="3">
        <f>RSI!A2644</f>
        <v>45856</v>
      </c>
      <c r="B2644" s="2">
        <f>RSI!B2644</f>
        <v>9.49</v>
      </c>
      <c r="C2644" s="2">
        <f>RSI!I2644</f>
        <v>44.416795086093025</v>
      </c>
      <c r="D2644" s="2">
        <f>MACD!E2644</f>
        <v>-0.24800650621337184</v>
      </c>
      <c r="E2644" s="2">
        <f>MACD!F2644</f>
        <v>-0.19039093733574605</v>
      </c>
      <c r="F2644" s="2">
        <f>'Moving Avg'!D2644</f>
        <v>9.77</v>
      </c>
      <c r="G2644" s="2">
        <f>'Moving Avg'!F2644</f>
        <v>9.5325000000000006</v>
      </c>
      <c r="H2644" s="2">
        <f>'Moving Avg'!G2644</f>
        <v>9.7821999999999978</v>
      </c>
      <c r="I2644" s="2">
        <f>'Moving Avg'!H2644</f>
        <v>11.473159999999977</v>
      </c>
      <c r="J2644" s="5" t="str">
        <f>OBV!F2644</f>
        <v>BULLISH</v>
      </c>
      <c r="K2644" s="5" t="str">
        <f>OBV!G2644</f>
        <v>NEUTRAL</v>
      </c>
      <c r="L2644" s="5" t="str">
        <f>OBV!H2644</f>
        <v>BULLISH DIVERGENCE</v>
      </c>
      <c r="M2644" s="7">
        <f t="shared" si="410"/>
        <v>25</v>
      </c>
      <c r="N2644" s="7">
        <f t="shared" si="411"/>
        <v>100</v>
      </c>
      <c r="O2644" s="7">
        <f t="shared" si="412"/>
        <v>0</v>
      </c>
      <c r="P2644" s="7">
        <f t="shared" si="413"/>
        <v>66.5</v>
      </c>
      <c r="Q2644" s="8">
        <f t="shared" si="414"/>
        <v>53.725000000000001</v>
      </c>
      <c r="R2644" s="8">
        <f t="shared" si="415"/>
        <v>41.625</v>
      </c>
      <c r="S2644" s="8">
        <f t="shared" si="416"/>
        <v>48.674999999999997</v>
      </c>
      <c r="T2644" s="8">
        <f t="shared" si="417"/>
        <v>47.875</v>
      </c>
      <c r="U2644" s="7">
        <f t="shared" si="418"/>
        <v>48.008333333333326</v>
      </c>
      <c r="V2644" s="7">
        <f t="shared" si="419"/>
        <v>47.974999999999994</v>
      </c>
    </row>
    <row r="2645" spans="1:22" ht="13.5" x14ac:dyDescent="0.25">
      <c r="A2645" s="3">
        <f>RSI!A2645</f>
        <v>45859</v>
      </c>
      <c r="B2645" s="2">
        <f>RSI!B2645</f>
        <v>9.48</v>
      </c>
      <c r="C2645" s="2">
        <f>RSI!I2645</f>
        <v>44.148491032701379</v>
      </c>
      <c r="D2645" s="2">
        <f>MACD!E2645</f>
        <v>-0.22034481471024492</v>
      </c>
      <c r="E2645" s="2">
        <f>MACD!F2645</f>
        <v>-0.19638171281064584</v>
      </c>
      <c r="F2645" s="2">
        <f>'Moving Avg'!D2645</f>
        <v>9.6979999999999986</v>
      </c>
      <c r="G2645" s="2">
        <f>'Moving Avg'!F2645</f>
        <v>9.5365000000000002</v>
      </c>
      <c r="H2645" s="2">
        <f>'Moving Avg'!G2645</f>
        <v>9.7669999999999977</v>
      </c>
      <c r="I2645" s="2">
        <f>'Moving Avg'!H2645</f>
        <v>11.454254999999979</v>
      </c>
      <c r="J2645" s="5" t="str">
        <f>OBV!F2645</f>
        <v>BEARISH</v>
      </c>
      <c r="K2645" s="5" t="str">
        <f>OBV!G2645</f>
        <v>NEUTRAL</v>
      </c>
      <c r="L2645" s="5" t="str">
        <f>OBV!H2645</f>
        <v>CONFIRMED BEARISH</v>
      </c>
      <c r="M2645" s="7">
        <f t="shared" si="410"/>
        <v>25</v>
      </c>
      <c r="N2645" s="7">
        <f t="shared" si="411"/>
        <v>100</v>
      </c>
      <c r="O2645" s="7">
        <f t="shared" si="412"/>
        <v>0</v>
      </c>
      <c r="P2645" s="7">
        <f t="shared" si="413"/>
        <v>16.5</v>
      </c>
      <c r="Q2645" s="8">
        <f t="shared" si="414"/>
        <v>46.225000000000001</v>
      </c>
      <c r="R2645" s="8">
        <f t="shared" si="415"/>
        <v>29.125</v>
      </c>
      <c r="S2645" s="8">
        <f t="shared" si="416"/>
        <v>26.175000000000001</v>
      </c>
      <c r="T2645" s="8">
        <f t="shared" si="417"/>
        <v>35.375</v>
      </c>
      <c r="U2645" s="7">
        <f t="shared" si="418"/>
        <v>33.841666666666661</v>
      </c>
      <c r="V2645" s="7">
        <f t="shared" si="419"/>
        <v>34.224999999999994</v>
      </c>
    </row>
    <row r="2646" spans="1:22" ht="13.5" x14ac:dyDescent="0.25">
      <c r="A2646" s="3">
        <f>RSI!A2646</f>
        <v>45860</v>
      </c>
      <c r="B2646" s="2">
        <f>RSI!B2646</f>
        <v>9.4</v>
      </c>
      <c r="C2646" s="2">
        <f>RSI!I2646</f>
        <v>41.964567456948075</v>
      </c>
      <c r="D2646" s="2">
        <f>MACD!E2646</f>
        <v>-0.16066292176950192</v>
      </c>
      <c r="E2646" s="2">
        <f>MACD!F2646</f>
        <v>-0.18923795460241705</v>
      </c>
      <c r="F2646" s="2">
        <f>'Moving Avg'!D2646</f>
        <v>9.6100000000000012</v>
      </c>
      <c r="G2646" s="2">
        <f>'Moving Avg'!F2646</f>
        <v>9.5370000000000008</v>
      </c>
      <c r="H2646" s="2">
        <f>'Moving Avg'!G2646</f>
        <v>9.7501999999999978</v>
      </c>
      <c r="I2646" s="2">
        <f>'Moving Avg'!H2646</f>
        <v>11.434704999999978</v>
      </c>
      <c r="J2646" s="5" t="str">
        <f>OBV!F2646</f>
        <v>BEARISH</v>
      </c>
      <c r="K2646" s="5" t="str">
        <f>OBV!G2646</f>
        <v>NEUTRAL</v>
      </c>
      <c r="L2646" s="5" t="str">
        <f>OBV!H2646</f>
        <v>CONFIRMED BEARISH</v>
      </c>
      <c r="M2646" s="7">
        <f t="shared" si="410"/>
        <v>25</v>
      </c>
      <c r="N2646" s="7">
        <f t="shared" si="411"/>
        <v>0</v>
      </c>
      <c r="O2646" s="7">
        <f t="shared" si="412"/>
        <v>0</v>
      </c>
      <c r="P2646" s="7">
        <f t="shared" si="413"/>
        <v>16.5</v>
      </c>
      <c r="Q2646" s="8">
        <f t="shared" si="414"/>
        <v>11.225</v>
      </c>
      <c r="R2646" s="8">
        <f t="shared" si="415"/>
        <v>9.125</v>
      </c>
      <c r="S2646" s="8">
        <f t="shared" si="416"/>
        <v>11.175000000000001</v>
      </c>
      <c r="T2646" s="8">
        <f t="shared" si="417"/>
        <v>10.375</v>
      </c>
      <c r="U2646" s="7">
        <f t="shared" si="418"/>
        <v>10.508333333333335</v>
      </c>
      <c r="V2646" s="7">
        <f t="shared" si="419"/>
        <v>10.475000000000001</v>
      </c>
    </row>
    <row r="2647" spans="1:22" ht="13.5" x14ac:dyDescent="0.25">
      <c r="A2647" s="3">
        <f>RSI!A2647</f>
        <v>45861</v>
      </c>
      <c r="B2647" s="2">
        <f>RSI!B2647</f>
        <v>9.09</v>
      </c>
      <c r="C2647" s="2">
        <f>RSI!I2647</f>
        <v>34.784017563013506</v>
      </c>
      <c r="D2647" s="2">
        <f>MACD!E2647</f>
        <v>-6.2613997992343684E-2</v>
      </c>
      <c r="E2647" s="2">
        <f>MACD!F2647</f>
        <v>-0.1639131632804024</v>
      </c>
      <c r="F2647" s="2">
        <f>'Moving Avg'!D2647</f>
        <v>9.4599999999999991</v>
      </c>
      <c r="G2647" s="2">
        <f>'Moving Avg'!F2647</f>
        <v>9.5305</v>
      </c>
      <c r="H2647" s="2">
        <f>'Moving Avg'!G2647</f>
        <v>9.7271999999999981</v>
      </c>
      <c r="I2647" s="2">
        <f>'Moving Avg'!H2647</f>
        <v>11.413654999999981</v>
      </c>
      <c r="J2647" s="5" t="str">
        <f>OBV!F2647</f>
        <v>BEARISH</v>
      </c>
      <c r="K2647" s="5" t="str">
        <f>OBV!G2647</f>
        <v>NEUTRAL</v>
      </c>
      <c r="L2647" s="5" t="str">
        <f>OBV!H2647</f>
        <v>CONFIRMED BEARISH</v>
      </c>
      <c r="M2647" s="7">
        <f t="shared" si="410"/>
        <v>25</v>
      </c>
      <c r="N2647" s="7">
        <f t="shared" si="411"/>
        <v>0</v>
      </c>
      <c r="O2647" s="7">
        <f t="shared" si="412"/>
        <v>0</v>
      </c>
      <c r="P2647" s="7">
        <f t="shared" si="413"/>
        <v>16.5</v>
      </c>
      <c r="Q2647" s="8">
        <f t="shared" si="414"/>
        <v>11.225</v>
      </c>
      <c r="R2647" s="8">
        <f t="shared" si="415"/>
        <v>9.125</v>
      </c>
      <c r="S2647" s="8">
        <f t="shared" si="416"/>
        <v>11.175000000000001</v>
      </c>
      <c r="T2647" s="8">
        <f t="shared" si="417"/>
        <v>10.375</v>
      </c>
      <c r="U2647" s="7">
        <f t="shared" si="418"/>
        <v>10.508333333333335</v>
      </c>
      <c r="V2647" s="7">
        <f t="shared" si="419"/>
        <v>10.475000000000001</v>
      </c>
    </row>
    <row r="2648" spans="1:22" ht="13.5" x14ac:dyDescent="0.25">
      <c r="A2648" s="3">
        <f>RSI!A2648</f>
        <v>45862</v>
      </c>
      <c r="B2648" s="2">
        <f>RSI!B2648</f>
        <v>9.07</v>
      </c>
      <c r="C2648" s="2">
        <f>RSI!I2648</f>
        <v>34.37534544413279</v>
      </c>
      <c r="D2648" s="2">
        <f>MACD!E2648</f>
        <v>1.5830190129275223E-2</v>
      </c>
      <c r="E2648" s="2">
        <f>MACD!F2648</f>
        <v>-0.12796449259846687</v>
      </c>
      <c r="F2648" s="2">
        <f>'Moving Avg'!D2648</f>
        <v>9.3059999999999992</v>
      </c>
      <c r="G2648" s="2">
        <f>'Moving Avg'!F2648</f>
        <v>9.5139999999999993</v>
      </c>
      <c r="H2648" s="2">
        <f>'Moving Avg'!G2648</f>
        <v>9.7087999999999983</v>
      </c>
      <c r="I2648" s="2">
        <f>'Moving Avg'!H2648</f>
        <v>11.392599999999982</v>
      </c>
      <c r="J2648" s="5" t="str">
        <f>OBV!F2648</f>
        <v>BEARISH</v>
      </c>
      <c r="K2648" s="5" t="str">
        <f>OBV!G2648</f>
        <v>STRONG</v>
      </c>
      <c r="L2648" s="5" t="str">
        <f>OBV!H2648</f>
        <v>CONFIRMED BEARISH</v>
      </c>
      <c r="M2648" s="7">
        <f t="shared" si="410"/>
        <v>25</v>
      </c>
      <c r="N2648" s="7">
        <f t="shared" si="411"/>
        <v>0</v>
      </c>
      <c r="O2648" s="7">
        <f t="shared" si="412"/>
        <v>0</v>
      </c>
      <c r="P2648" s="7">
        <f t="shared" si="413"/>
        <v>33</v>
      </c>
      <c r="Q2648" s="8">
        <f t="shared" si="414"/>
        <v>13.7</v>
      </c>
      <c r="R2648" s="8">
        <f t="shared" si="415"/>
        <v>13.25</v>
      </c>
      <c r="S2648" s="8">
        <f t="shared" si="416"/>
        <v>18.600000000000001</v>
      </c>
      <c r="T2648" s="8">
        <f t="shared" si="417"/>
        <v>14.5</v>
      </c>
      <c r="U2648" s="7">
        <f t="shared" si="418"/>
        <v>15.183333333333332</v>
      </c>
      <c r="V2648" s="7">
        <f t="shared" si="419"/>
        <v>15.012499999999999</v>
      </c>
    </row>
    <row r="2649" spans="1:22" ht="13.5" x14ac:dyDescent="0.25">
      <c r="A2649" s="3">
        <f>RSI!A2649</f>
        <v>45866</v>
      </c>
      <c r="B2649" s="2">
        <f>RSI!B2649</f>
        <v>9.4499999999999993</v>
      </c>
      <c r="C2649" s="2">
        <f>RSI!I2649</f>
        <v>47.093936440395318</v>
      </c>
      <c r="D2649" s="2">
        <f>MACD!E2649</f>
        <v>4.3319737060693697E-2</v>
      </c>
      <c r="E2649" s="2">
        <f>MACD!F2649</f>
        <v>-9.3707646666634753E-2</v>
      </c>
      <c r="F2649" s="2">
        <f>'Moving Avg'!D2649</f>
        <v>9.2980000000000018</v>
      </c>
      <c r="G2649" s="2">
        <f>'Moving Avg'!F2649</f>
        <v>9.5164999999999988</v>
      </c>
      <c r="H2649" s="2">
        <f>'Moving Avg'!G2649</f>
        <v>9.699799999999998</v>
      </c>
      <c r="I2649" s="2">
        <f>'Moving Avg'!H2649</f>
        <v>11.373784999999982</v>
      </c>
      <c r="J2649" s="5" t="str">
        <f>OBV!F2649</f>
        <v>BEARISH</v>
      </c>
      <c r="K2649" s="5" t="str">
        <f>OBV!G2649</f>
        <v>NEUTRAL</v>
      </c>
      <c r="L2649" s="5" t="str">
        <f>OBV!H2649</f>
        <v>CONFIRMED BEARISH</v>
      </c>
      <c r="M2649" s="7">
        <f t="shared" si="410"/>
        <v>25</v>
      </c>
      <c r="N2649" s="7">
        <f t="shared" si="411"/>
        <v>0</v>
      </c>
      <c r="O2649" s="7">
        <f t="shared" si="412"/>
        <v>0</v>
      </c>
      <c r="P2649" s="7">
        <f t="shared" si="413"/>
        <v>16.5</v>
      </c>
      <c r="Q2649" s="8">
        <f t="shared" si="414"/>
        <v>11.225</v>
      </c>
      <c r="R2649" s="8">
        <f t="shared" si="415"/>
        <v>9.125</v>
      </c>
      <c r="S2649" s="8">
        <f t="shared" si="416"/>
        <v>11.175000000000001</v>
      </c>
      <c r="T2649" s="8">
        <f t="shared" si="417"/>
        <v>10.375</v>
      </c>
      <c r="U2649" s="7">
        <f t="shared" si="418"/>
        <v>10.508333333333335</v>
      </c>
      <c r="V2649" s="7">
        <f t="shared" si="419"/>
        <v>10.475000000000001</v>
      </c>
    </row>
    <row r="2650" spans="1:22" ht="13.5" x14ac:dyDescent="0.25">
      <c r="A2650" s="3">
        <f>RSI!A2650</f>
        <v>45867</v>
      </c>
      <c r="B2650" s="2">
        <f>RSI!B2650</f>
        <v>9.1</v>
      </c>
      <c r="C2650" s="2">
        <f>RSI!I2650</f>
        <v>39.500421786626383</v>
      </c>
      <c r="D2650" s="2">
        <f>MACD!E2650</f>
        <v>0.11467684947635526</v>
      </c>
      <c r="E2650" s="2">
        <f>MACD!F2650</f>
        <v>-5.2030747438036762E-2</v>
      </c>
      <c r="F2650" s="2">
        <f>'Moving Avg'!D2650</f>
        <v>9.2220000000000013</v>
      </c>
      <c r="G2650" s="2">
        <f>'Moving Avg'!F2650</f>
        <v>9.5214999999999996</v>
      </c>
      <c r="H2650" s="2">
        <f>'Moving Avg'!G2650</f>
        <v>9.6767999999999983</v>
      </c>
      <c r="I2650" s="2">
        <f>'Moving Avg'!H2650</f>
        <v>11.353459999999982</v>
      </c>
      <c r="J2650" s="5" t="str">
        <f>OBV!F2650</f>
        <v>BEARISH</v>
      </c>
      <c r="K2650" s="5" t="str">
        <f>OBV!G2650</f>
        <v>NEUTRAL</v>
      </c>
      <c r="L2650" s="5" t="str">
        <f>OBV!H2650</f>
        <v>CONFIRMED BEARISH</v>
      </c>
      <c r="M2650" s="7">
        <f t="shared" si="410"/>
        <v>25</v>
      </c>
      <c r="N2650" s="7">
        <f t="shared" si="411"/>
        <v>0</v>
      </c>
      <c r="O2650" s="7">
        <f t="shared" si="412"/>
        <v>0</v>
      </c>
      <c r="P2650" s="7">
        <f t="shared" si="413"/>
        <v>16.5</v>
      </c>
      <c r="Q2650" s="8">
        <f t="shared" si="414"/>
        <v>11.225</v>
      </c>
      <c r="R2650" s="8">
        <f t="shared" si="415"/>
        <v>9.125</v>
      </c>
      <c r="S2650" s="8">
        <f t="shared" si="416"/>
        <v>11.175000000000001</v>
      </c>
      <c r="T2650" s="8">
        <f t="shared" si="417"/>
        <v>10.375</v>
      </c>
      <c r="U2650" s="7">
        <f t="shared" si="418"/>
        <v>10.508333333333335</v>
      </c>
      <c r="V2650" s="7">
        <f t="shared" si="419"/>
        <v>10.475000000000001</v>
      </c>
    </row>
    <row r="2651" spans="1:22" ht="13.5" x14ac:dyDescent="0.25">
      <c r="A2651" s="3">
        <f>RSI!A2651</f>
        <v>45868</v>
      </c>
      <c r="B2651" s="2">
        <f>RSI!B2651</f>
        <v>9.39</v>
      </c>
      <c r="C2651" s="2">
        <f>RSI!I2651</f>
        <v>47.110083647860812</v>
      </c>
      <c r="D2651" s="2">
        <f>MACD!E2651</f>
        <v>0.15622812730086011</v>
      </c>
      <c r="E2651" s="2">
        <f>MACD!F2651</f>
        <v>-1.037897249025739E-2</v>
      </c>
      <c r="F2651" s="2">
        <f>'Moving Avg'!D2651</f>
        <v>9.2200000000000006</v>
      </c>
      <c r="G2651" s="2">
        <f>'Moving Avg'!F2651</f>
        <v>9.5414999999999992</v>
      </c>
      <c r="H2651" s="2">
        <f>'Moving Avg'!G2651</f>
        <v>9.6595999999999975</v>
      </c>
      <c r="I2651" s="2">
        <f>'Moving Avg'!H2651</f>
        <v>11.334584999999981</v>
      </c>
      <c r="J2651" s="5" t="str">
        <f>OBV!F2651</f>
        <v>BEARISH</v>
      </c>
      <c r="K2651" s="5" t="str">
        <f>OBV!G2651</f>
        <v>NEUTRAL</v>
      </c>
      <c r="L2651" s="5" t="str">
        <f>OBV!H2651</f>
        <v>CONFIRMED BEARISH</v>
      </c>
      <c r="M2651" s="7">
        <f t="shared" si="410"/>
        <v>25</v>
      </c>
      <c r="N2651" s="7">
        <f t="shared" si="411"/>
        <v>0</v>
      </c>
      <c r="O2651" s="7">
        <f t="shared" si="412"/>
        <v>0</v>
      </c>
      <c r="P2651" s="7">
        <f t="shared" si="413"/>
        <v>16.5</v>
      </c>
      <c r="Q2651" s="8">
        <f t="shared" si="414"/>
        <v>11.225</v>
      </c>
      <c r="R2651" s="8">
        <f t="shared" si="415"/>
        <v>9.125</v>
      </c>
      <c r="S2651" s="8">
        <f t="shared" si="416"/>
        <v>11.175000000000001</v>
      </c>
      <c r="T2651" s="8">
        <f t="shared" si="417"/>
        <v>10.375</v>
      </c>
      <c r="U2651" s="7">
        <f t="shared" si="418"/>
        <v>10.508333333333335</v>
      </c>
      <c r="V2651" s="7">
        <f t="shared" si="419"/>
        <v>10.475000000000001</v>
      </c>
    </row>
    <row r="2652" spans="1:22" ht="13.5" x14ac:dyDescent="0.25">
      <c r="A2652" s="3">
        <f>RSI!A2652</f>
        <v>45869</v>
      </c>
      <c r="B2652" s="2">
        <f>RSI!B2652</f>
        <v>9.1</v>
      </c>
      <c r="C2652" s="2">
        <f>RSI!I2652</f>
        <v>41.490018794598605</v>
      </c>
      <c r="D2652" s="2">
        <f>MACD!E2652</f>
        <v>0.2136118563394227</v>
      </c>
      <c r="E2652" s="2">
        <f>MACD!F2652</f>
        <v>3.4419193275678633E-2</v>
      </c>
      <c r="F2652" s="2">
        <f>'Moving Avg'!D2652</f>
        <v>9.2219999999999995</v>
      </c>
      <c r="G2652" s="2">
        <f>'Moving Avg'!F2652</f>
        <v>9.5314999999999976</v>
      </c>
      <c r="H2652" s="2">
        <f>'Moving Avg'!G2652</f>
        <v>9.6365999999999978</v>
      </c>
      <c r="I2652" s="2">
        <f>'Moving Avg'!H2652</f>
        <v>11.314259999999981</v>
      </c>
      <c r="J2652" s="5" t="str">
        <f>OBV!F2652</f>
        <v>BEARISH</v>
      </c>
      <c r="K2652" s="5" t="str">
        <f>OBV!G2652</f>
        <v>NEUTRAL</v>
      </c>
      <c r="L2652" s="5" t="str">
        <f>OBV!H2652</f>
        <v>BEARISH DIVERGENCE</v>
      </c>
      <c r="M2652" s="7">
        <f t="shared" si="410"/>
        <v>25</v>
      </c>
      <c r="N2652" s="7">
        <f t="shared" si="411"/>
        <v>0</v>
      </c>
      <c r="O2652" s="7">
        <f t="shared" si="412"/>
        <v>0</v>
      </c>
      <c r="P2652" s="7">
        <f t="shared" si="413"/>
        <v>16.5</v>
      </c>
      <c r="Q2652" s="8">
        <f t="shared" si="414"/>
        <v>11.225</v>
      </c>
      <c r="R2652" s="8">
        <f t="shared" si="415"/>
        <v>9.125</v>
      </c>
      <c r="S2652" s="8">
        <f t="shared" si="416"/>
        <v>11.175000000000001</v>
      </c>
      <c r="T2652" s="8">
        <f t="shared" si="417"/>
        <v>10.375</v>
      </c>
      <c r="U2652" s="7">
        <f t="shared" si="418"/>
        <v>10.508333333333335</v>
      </c>
      <c r="V2652" s="7">
        <f t="shared" si="419"/>
        <v>10.475000000000001</v>
      </c>
    </row>
    <row r="2653" spans="1:22" ht="13.5" x14ac:dyDescent="0.25">
      <c r="A2653" s="3">
        <f>RSI!A2653</f>
        <v>45870</v>
      </c>
      <c r="B2653" s="2">
        <f>RSI!B2653</f>
        <v>9.1</v>
      </c>
      <c r="C2653" s="2">
        <f>RSI!I2653</f>
        <v>41.490018794598605</v>
      </c>
      <c r="D2653" s="2">
        <f>MACD!E2653</f>
        <v>0.26456934369055318</v>
      </c>
      <c r="E2653" s="2">
        <f>MACD!F2653</f>
        <v>8.0449223358653538E-2</v>
      </c>
      <c r="F2653" s="2">
        <f>'Moving Avg'!D2653</f>
        <v>9.2279999999999998</v>
      </c>
      <c r="G2653" s="2">
        <f>'Moving Avg'!F2653</f>
        <v>9.5214999999999979</v>
      </c>
      <c r="H2653" s="2">
        <f>'Moving Avg'!G2653</f>
        <v>9.6135999999999981</v>
      </c>
      <c r="I2653" s="2">
        <f>'Moving Avg'!H2653</f>
        <v>11.295229999999982</v>
      </c>
      <c r="J2653" s="5" t="str">
        <f>OBV!F2653</f>
        <v>BULLISH</v>
      </c>
      <c r="K2653" s="5" t="str">
        <f>OBV!G2653</f>
        <v>NEUTRAL</v>
      </c>
      <c r="L2653" s="5" t="str">
        <f>OBV!H2653</f>
        <v>CONFIRMED BULLISH</v>
      </c>
      <c r="M2653" s="7">
        <f t="shared" si="410"/>
        <v>25</v>
      </c>
      <c r="N2653" s="7">
        <f t="shared" si="411"/>
        <v>0</v>
      </c>
      <c r="O2653" s="7">
        <f t="shared" si="412"/>
        <v>0</v>
      </c>
      <c r="P2653" s="7">
        <f t="shared" si="413"/>
        <v>83.5</v>
      </c>
      <c r="Q2653" s="8">
        <f t="shared" si="414"/>
        <v>21.274999999999999</v>
      </c>
      <c r="R2653" s="8">
        <f t="shared" si="415"/>
        <v>25.875</v>
      </c>
      <c r="S2653" s="8">
        <f t="shared" si="416"/>
        <v>41.325000000000003</v>
      </c>
      <c r="T2653" s="8">
        <f t="shared" si="417"/>
        <v>27.125</v>
      </c>
      <c r="U2653" s="7">
        <f t="shared" si="418"/>
        <v>29.491666666666664</v>
      </c>
      <c r="V2653" s="7">
        <f t="shared" si="419"/>
        <v>28.9</v>
      </c>
    </row>
    <row r="2654" spans="1:22" ht="13.5" x14ac:dyDescent="0.25">
      <c r="A2654" s="3">
        <f>RSI!A2654</f>
        <v>45873</v>
      </c>
      <c r="B2654" s="2">
        <f>RSI!B2654</f>
        <v>9.1</v>
      </c>
      <c r="C2654" s="2">
        <f>RSI!I2654</f>
        <v>41.490018794598605</v>
      </c>
      <c r="D2654" s="2">
        <f>MACD!E2654</f>
        <v>0.25606516034810056</v>
      </c>
      <c r="E2654" s="2">
        <f>MACD!F2654</f>
        <v>0.11557241075654295</v>
      </c>
      <c r="F2654" s="2">
        <f>'Moving Avg'!D2654</f>
        <v>9.1580000000000013</v>
      </c>
      <c r="G2654" s="2">
        <f>'Moving Avg'!F2654</f>
        <v>9.4839999999999982</v>
      </c>
      <c r="H2654" s="2">
        <f>'Moving Avg'!G2654</f>
        <v>9.5905999999999985</v>
      </c>
      <c r="I2654" s="2">
        <f>'Moving Avg'!H2654</f>
        <v>11.27744999999998</v>
      </c>
      <c r="J2654" s="5" t="str">
        <f>OBV!F2654</f>
        <v>BEARISH</v>
      </c>
      <c r="K2654" s="5" t="str">
        <f>OBV!G2654</f>
        <v>NEUTRAL</v>
      </c>
      <c r="L2654" s="5" t="str">
        <f>OBV!H2654</f>
        <v>CONFIRMED BEARISH</v>
      </c>
      <c r="M2654" s="7">
        <f t="shared" si="410"/>
        <v>25</v>
      </c>
      <c r="N2654" s="7">
        <f t="shared" si="411"/>
        <v>0</v>
      </c>
      <c r="O2654" s="7">
        <f t="shared" si="412"/>
        <v>0</v>
      </c>
      <c r="P2654" s="7">
        <f t="shared" si="413"/>
        <v>16.5</v>
      </c>
      <c r="Q2654" s="8">
        <f t="shared" si="414"/>
        <v>11.225</v>
      </c>
      <c r="R2654" s="8">
        <f t="shared" si="415"/>
        <v>9.125</v>
      </c>
      <c r="S2654" s="8">
        <f t="shared" si="416"/>
        <v>11.175000000000001</v>
      </c>
      <c r="T2654" s="8">
        <f t="shared" si="417"/>
        <v>10.375</v>
      </c>
      <c r="U2654" s="7">
        <f t="shared" si="418"/>
        <v>10.508333333333335</v>
      </c>
      <c r="V2654" s="7">
        <f t="shared" si="419"/>
        <v>10.475000000000001</v>
      </c>
    </row>
    <row r="2655" spans="1:22" ht="13.5" x14ac:dyDescent="0.25">
      <c r="A2655" s="3">
        <f>RSI!A2655</f>
        <v>45874</v>
      </c>
      <c r="B2655" s="2">
        <f>RSI!B2655</f>
        <v>9.1</v>
      </c>
      <c r="C2655" s="2">
        <f>RSI!I2655</f>
        <v>41.490018794598605</v>
      </c>
      <c r="D2655" s="2">
        <f>MACD!E2655</f>
        <v>0.24939020006158508</v>
      </c>
      <c r="E2655" s="2">
        <f>MACD!F2655</f>
        <v>0.14233596861755138</v>
      </c>
      <c r="F2655" s="2">
        <f>'Moving Avg'!D2655</f>
        <v>9.1580000000000013</v>
      </c>
      <c r="G2655" s="2">
        <f>'Moving Avg'!F2655</f>
        <v>9.4634999999999998</v>
      </c>
      <c r="H2655" s="2">
        <f>'Moving Avg'!G2655</f>
        <v>9.5725999999999996</v>
      </c>
      <c r="I2655" s="2">
        <f>'Moving Avg'!H2655</f>
        <v>11.260484999999981</v>
      </c>
      <c r="J2655" s="5" t="str">
        <f>OBV!F2655</f>
        <v>BEARISH</v>
      </c>
      <c r="K2655" s="5" t="str">
        <f>OBV!G2655</f>
        <v>NEUTRAL</v>
      </c>
      <c r="L2655" s="5" t="str">
        <f>OBV!H2655</f>
        <v>NEUTRAL</v>
      </c>
      <c r="M2655" s="7">
        <f t="shared" si="410"/>
        <v>25</v>
      </c>
      <c r="N2655" s="7">
        <f t="shared" si="411"/>
        <v>0</v>
      </c>
      <c r="O2655" s="7">
        <f t="shared" si="412"/>
        <v>0</v>
      </c>
      <c r="P2655" s="7">
        <f t="shared" si="413"/>
        <v>16.5</v>
      </c>
      <c r="Q2655" s="8">
        <f t="shared" si="414"/>
        <v>11.225</v>
      </c>
      <c r="R2655" s="8">
        <f t="shared" si="415"/>
        <v>9.125</v>
      </c>
      <c r="S2655" s="8">
        <f t="shared" si="416"/>
        <v>11.175000000000001</v>
      </c>
      <c r="T2655" s="8">
        <f t="shared" si="417"/>
        <v>10.375</v>
      </c>
      <c r="U2655" s="7">
        <f t="shared" si="418"/>
        <v>10.508333333333335</v>
      </c>
      <c r="V2655" s="7">
        <f t="shared" si="419"/>
        <v>10.475000000000001</v>
      </c>
    </row>
    <row r="2656" spans="1:22" ht="13.5" x14ac:dyDescent="0.25">
      <c r="A2656" s="3">
        <f>RSI!A2656</f>
        <v>45875</v>
      </c>
      <c r="B2656" s="2">
        <f>RSI!B2656</f>
        <v>9.0500000000000007</v>
      </c>
      <c r="C2656" s="2">
        <f>RSI!I2656</f>
        <v>40.373078251845556</v>
      </c>
      <c r="D2656" s="2">
        <f>MACD!E2656</f>
        <v>0.23704497248597711</v>
      </c>
      <c r="E2656" s="2">
        <f>MACD!F2656</f>
        <v>0.16127776939123653</v>
      </c>
      <c r="F2656" s="2">
        <f>'Moving Avg'!D2656</f>
        <v>9.09</v>
      </c>
      <c r="G2656" s="2">
        <f>'Moving Avg'!F2656</f>
        <v>9.4310000000000009</v>
      </c>
      <c r="H2656" s="2">
        <f>'Moving Avg'!G2656</f>
        <v>9.5535999999999994</v>
      </c>
      <c r="I2656" s="2">
        <f>'Moving Avg'!H2656</f>
        <v>11.245959999999979</v>
      </c>
      <c r="J2656" s="5" t="str">
        <f>OBV!F2656</f>
        <v>BEARISH</v>
      </c>
      <c r="K2656" s="5" t="str">
        <f>OBV!G2656</f>
        <v>NEUTRAL</v>
      </c>
      <c r="L2656" s="5" t="str">
        <f>OBV!H2656</f>
        <v>CONFIRMED BEARISH</v>
      </c>
      <c r="M2656" s="7">
        <f t="shared" si="410"/>
        <v>25</v>
      </c>
      <c r="N2656" s="7">
        <f t="shared" si="411"/>
        <v>0</v>
      </c>
      <c r="O2656" s="7">
        <f t="shared" si="412"/>
        <v>0</v>
      </c>
      <c r="P2656" s="7">
        <f t="shared" si="413"/>
        <v>16.5</v>
      </c>
      <c r="Q2656" s="8">
        <f t="shared" si="414"/>
        <v>11.225</v>
      </c>
      <c r="R2656" s="8">
        <f t="shared" si="415"/>
        <v>9.125</v>
      </c>
      <c r="S2656" s="8">
        <f t="shared" si="416"/>
        <v>11.175000000000001</v>
      </c>
      <c r="T2656" s="8">
        <f t="shared" si="417"/>
        <v>10.375</v>
      </c>
      <c r="U2656" s="7">
        <f t="shared" si="418"/>
        <v>10.508333333333335</v>
      </c>
      <c r="V2656" s="7">
        <f t="shared" si="419"/>
        <v>10.475000000000001</v>
      </c>
    </row>
    <row r="2657" spans="1:22" ht="13.5" x14ac:dyDescent="0.25">
      <c r="A2657" s="3">
        <f>RSI!A2657</f>
        <v>45876</v>
      </c>
      <c r="B2657" s="2">
        <f>RSI!B2657</f>
        <v>9.0500000000000007</v>
      </c>
      <c r="C2657" s="2">
        <f>RSI!I2657</f>
        <v>40.373078251845556</v>
      </c>
      <c r="D2657" s="2">
        <f>MACD!E2657</f>
        <v>0.18096771472746909</v>
      </c>
      <c r="E2657" s="2">
        <f>MACD!F2657</f>
        <v>0.16521575845848305</v>
      </c>
      <c r="F2657" s="2">
        <f>'Moving Avg'!D2657</f>
        <v>9.0799999999999983</v>
      </c>
      <c r="G2657" s="2">
        <f>'Moving Avg'!F2657</f>
        <v>9.3910000000000018</v>
      </c>
      <c r="H2657" s="2">
        <f>'Moving Avg'!G2657</f>
        <v>9.5346000000000011</v>
      </c>
      <c r="I2657" s="2">
        <f>'Moving Avg'!H2657</f>
        <v>11.22922499999998</v>
      </c>
      <c r="J2657" s="5" t="str">
        <f>OBV!F2657</f>
        <v>BEARISH</v>
      </c>
      <c r="K2657" s="5" t="str">
        <f>OBV!G2657</f>
        <v>NEUTRAL</v>
      </c>
      <c r="L2657" s="5" t="str">
        <f>OBV!H2657</f>
        <v>CONFIRMED BEARISH</v>
      </c>
      <c r="M2657" s="7">
        <f t="shared" si="410"/>
        <v>25</v>
      </c>
      <c r="N2657" s="7">
        <f t="shared" si="411"/>
        <v>0</v>
      </c>
      <c r="O2657" s="7">
        <f t="shared" si="412"/>
        <v>0</v>
      </c>
      <c r="P2657" s="7">
        <f t="shared" si="413"/>
        <v>16.5</v>
      </c>
      <c r="Q2657" s="8">
        <f t="shared" si="414"/>
        <v>11.225</v>
      </c>
      <c r="R2657" s="8">
        <f t="shared" si="415"/>
        <v>9.125</v>
      </c>
      <c r="S2657" s="8">
        <f t="shared" si="416"/>
        <v>11.175000000000001</v>
      </c>
      <c r="T2657" s="8">
        <f t="shared" si="417"/>
        <v>10.375</v>
      </c>
      <c r="U2657" s="7">
        <f t="shared" si="418"/>
        <v>10.508333333333335</v>
      </c>
      <c r="V2657" s="7">
        <f t="shared" si="419"/>
        <v>10.475000000000001</v>
      </c>
    </row>
    <row r="2658" spans="1:22" ht="13.5" x14ac:dyDescent="0.25">
      <c r="A2658" s="3">
        <f>RSI!A2658</f>
        <v>45877</v>
      </c>
      <c r="B2658" s="2">
        <f>RSI!B2658</f>
        <v>9.23</v>
      </c>
      <c r="C2658" s="2">
        <f>RSI!I2658</f>
        <v>46.397848788842033</v>
      </c>
      <c r="D2658" s="2">
        <f>MACD!E2658</f>
        <v>0.11901581517619064</v>
      </c>
      <c r="E2658" s="2">
        <f>MACD!F2658</f>
        <v>0.15597576980202457</v>
      </c>
      <c r="F2658" s="2">
        <f>'Moving Avg'!D2658</f>
        <v>9.1059999999999999</v>
      </c>
      <c r="G2658" s="2">
        <f>'Moving Avg'!F2658</f>
        <v>9.3629999999999995</v>
      </c>
      <c r="H2658" s="2">
        <f>'Moving Avg'!G2658</f>
        <v>9.5183999999999997</v>
      </c>
      <c r="I2658" s="2">
        <f>'Moving Avg'!H2658</f>
        <v>11.213389999999981</v>
      </c>
      <c r="J2658" s="5" t="str">
        <f>OBV!F2658</f>
        <v>BEARISH</v>
      </c>
      <c r="K2658" s="5" t="str">
        <f>OBV!G2658</f>
        <v>NEUTRAL</v>
      </c>
      <c r="L2658" s="5" t="str">
        <f>OBV!H2658</f>
        <v>BEARISH DIVERGENCE</v>
      </c>
      <c r="M2658" s="7">
        <f t="shared" si="410"/>
        <v>25</v>
      </c>
      <c r="N2658" s="7">
        <f t="shared" si="411"/>
        <v>100</v>
      </c>
      <c r="O2658" s="7">
        <f t="shared" si="412"/>
        <v>0</v>
      </c>
      <c r="P2658" s="7">
        <f t="shared" si="413"/>
        <v>16.5</v>
      </c>
      <c r="Q2658" s="8">
        <f t="shared" si="414"/>
        <v>46.225000000000001</v>
      </c>
      <c r="R2658" s="8">
        <f t="shared" si="415"/>
        <v>29.125</v>
      </c>
      <c r="S2658" s="8">
        <f t="shared" si="416"/>
        <v>26.175000000000001</v>
      </c>
      <c r="T2658" s="8">
        <f t="shared" si="417"/>
        <v>35.375</v>
      </c>
      <c r="U2658" s="7">
        <f t="shared" si="418"/>
        <v>33.841666666666661</v>
      </c>
      <c r="V2658" s="7">
        <f t="shared" si="419"/>
        <v>34.224999999999994</v>
      </c>
    </row>
    <row r="2659" spans="1:22" ht="13.5" x14ac:dyDescent="0.25">
      <c r="A2659" s="3">
        <f>RSI!A2659</f>
        <v>45880</v>
      </c>
      <c r="B2659" s="2">
        <f>RSI!B2659</f>
        <v>9.39</v>
      </c>
      <c r="C2659" s="2">
        <f>RSI!I2659</f>
        <v>51.125174262296973</v>
      </c>
      <c r="D2659" s="2">
        <f>MACD!E2659</f>
        <v>0.11390802133770883</v>
      </c>
      <c r="E2659" s="2">
        <f>MACD!F2659</f>
        <v>0.14756222010916142</v>
      </c>
      <c r="F2659" s="2">
        <f>'Moving Avg'!D2659</f>
        <v>9.1639999999999997</v>
      </c>
      <c r="G2659" s="2">
        <f>'Moving Avg'!F2659</f>
        <v>9.3475000000000001</v>
      </c>
      <c r="H2659" s="2">
        <f>'Moving Avg'!G2659</f>
        <v>9.5062000000000015</v>
      </c>
      <c r="I2659" s="2">
        <f>'Moving Avg'!H2659</f>
        <v>11.198454999999981</v>
      </c>
      <c r="J2659" s="5" t="str">
        <f>OBV!F2659</f>
        <v>BULLISH</v>
      </c>
      <c r="K2659" s="5" t="str">
        <f>OBV!G2659</f>
        <v>NEUTRAL</v>
      </c>
      <c r="L2659" s="5" t="str">
        <f>OBV!H2659</f>
        <v>CONFIRMED BULLISH</v>
      </c>
      <c r="M2659" s="7">
        <f t="shared" si="410"/>
        <v>25</v>
      </c>
      <c r="N2659" s="7">
        <f t="shared" si="411"/>
        <v>100</v>
      </c>
      <c r="O2659" s="7">
        <f t="shared" si="412"/>
        <v>0</v>
      </c>
      <c r="P2659" s="7">
        <f t="shared" si="413"/>
        <v>83.5</v>
      </c>
      <c r="Q2659" s="8">
        <f t="shared" si="414"/>
        <v>56.274999999999999</v>
      </c>
      <c r="R2659" s="8">
        <f t="shared" si="415"/>
        <v>45.875</v>
      </c>
      <c r="S2659" s="8">
        <f t="shared" si="416"/>
        <v>56.325000000000003</v>
      </c>
      <c r="T2659" s="8">
        <f t="shared" si="417"/>
        <v>52.125</v>
      </c>
      <c r="U2659" s="7">
        <f t="shared" si="418"/>
        <v>52.82500000000001</v>
      </c>
      <c r="V2659" s="7">
        <f t="shared" si="419"/>
        <v>52.650000000000006</v>
      </c>
    </row>
    <row r="2660" spans="1:22" ht="13.5" x14ac:dyDescent="0.25">
      <c r="A2660" s="3">
        <f>RSI!A2660</f>
        <v>45881</v>
      </c>
      <c r="B2660" s="2">
        <f>RSI!B2660</f>
        <v>9.39</v>
      </c>
      <c r="C2660" s="2">
        <f>RSI!I2660</f>
        <v>51.125174262296973</v>
      </c>
      <c r="D2660" s="2">
        <f>MACD!E2660</f>
        <v>5.5445698286616718E-2</v>
      </c>
      <c r="E2660" s="2">
        <f>MACD!F2660</f>
        <v>0.12913891574465247</v>
      </c>
      <c r="F2660" s="2">
        <f>'Moving Avg'!D2660</f>
        <v>9.2219999999999995</v>
      </c>
      <c r="G2660" s="2">
        <f>'Moving Avg'!F2660</f>
        <v>9.3249999999999975</v>
      </c>
      <c r="H2660" s="2">
        <f>'Moving Avg'!G2660</f>
        <v>9.4940000000000015</v>
      </c>
      <c r="I2660" s="2">
        <f>'Moving Avg'!H2660</f>
        <v>11.18390499999998</v>
      </c>
      <c r="J2660" s="5" t="str">
        <f>OBV!F2660</f>
        <v>BULLISH</v>
      </c>
      <c r="K2660" s="5" t="str">
        <f>OBV!G2660</f>
        <v>NEUTRAL</v>
      </c>
      <c r="L2660" s="5" t="str">
        <f>OBV!H2660</f>
        <v>CONFIRMED BULLISH</v>
      </c>
      <c r="M2660" s="7">
        <f t="shared" si="410"/>
        <v>25</v>
      </c>
      <c r="N2660" s="7">
        <f t="shared" si="411"/>
        <v>100</v>
      </c>
      <c r="O2660" s="7">
        <f t="shared" si="412"/>
        <v>0</v>
      </c>
      <c r="P2660" s="7">
        <f t="shared" si="413"/>
        <v>83.5</v>
      </c>
      <c r="Q2660" s="8">
        <f t="shared" si="414"/>
        <v>56.274999999999999</v>
      </c>
      <c r="R2660" s="8">
        <f t="shared" si="415"/>
        <v>45.875</v>
      </c>
      <c r="S2660" s="8">
        <f t="shared" si="416"/>
        <v>56.325000000000003</v>
      </c>
      <c r="T2660" s="8">
        <f t="shared" si="417"/>
        <v>52.125</v>
      </c>
      <c r="U2660" s="7">
        <f t="shared" si="418"/>
        <v>52.82500000000001</v>
      </c>
      <c r="V2660" s="7">
        <f t="shared" si="419"/>
        <v>52.650000000000006</v>
      </c>
    </row>
    <row r="2661" spans="1:22" ht="13.5" x14ac:dyDescent="0.25">
      <c r="A2661" s="3">
        <f>RSI!A2661</f>
        <v>45883</v>
      </c>
      <c r="B2661" s="2">
        <f>RSI!B2661</f>
        <v>9.3000000000000007</v>
      </c>
      <c r="C2661" s="2">
        <f>RSI!I2661</f>
        <v>48.343760447119301</v>
      </c>
      <c r="D2661" s="2">
        <f>MACD!E2661</f>
        <v>5.698723209802381E-2</v>
      </c>
      <c r="E2661" s="2">
        <f>MACD!F2661</f>
        <v>0.11470857901532674</v>
      </c>
      <c r="F2661" s="2">
        <f>'Moving Avg'!D2661</f>
        <v>9.2720000000000002</v>
      </c>
      <c r="G2661" s="2">
        <f>'Moving Avg'!F2661</f>
        <v>9.2979999999999983</v>
      </c>
      <c r="H2661" s="2">
        <f>'Moving Avg'!G2661</f>
        <v>9.48</v>
      </c>
      <c r="I2661" s="2">
        <f>'Moving Avg'!H2661</f>
        <v>11.169384999999979</v>
      </c>
      <c r="J2661" s="5" t="str">
        <f>OBV!F2661</f>
        <v>BULLISH</v>
      </c>
      <c r="K2661" s="5" t="str">
        <f>OBV!G2661</f>
        <v>NEUTRAL</v>
      </c>
      <c r="L2661" s="5" t="str">
        <f>OBV!H2661</f>
        <v>CONFIRMED BULLISH</v>
      </c>
      <c r="M2661" s="7">
        <f t="shared" si="410"/>
        <v>25</v>
      </c>
      <c r="N2661" s="7">
        <f t="shared" si="411"/>
        <v>100</v>
      </c>
      <c r="O2661" s="7">
        <f t="shared" si="412"/>
        <v>0</v>
      </c>
      <c r="P2661" s="7">
        <f t="shared" si="413"/>
        <v>83.5</v>
      </c>
      <c r="Q2661" s="8">
        <f t="shared" si="414"/>
        <v>56.274999999999999</v>
      </c>
      <c r="R2661" s="8">
        <f t="shared" si="415"/>
        <v>45.875</v>
      </c>
      <c r="S2661" s="8">
        <f t="shared" si="416"/>
        <v>56.325000000000003</v>
      </c>
      <c r="T2661" s="8">
        <f t="shared" si="417"/>
        <v>52.125</v>
      </c>
      <c r="U2661" s="7">
        <f t="shared" si="418"/>
        <v>52.82500000000001</v>
      </c>
      <c r="V2661" s="7">
        <f t="shared" si="419"/>
        <v>52.650000000000006</v>
      </c>
    </row>
    <row r="2662" spans="1:22" ht="13.5" x14ac:dyDescent="0.25">
      <c r="A2662" s="3">
        <f>RSI!A2662</f>
        <v>45884</v>
      </c>
      <c r="B2662" s="2">
        <f>RSI!B2662</f>
        <v>9.1</v>
      </c>
      <c r="C2662" s="2">
        <f>RSI!I2662</f>
        <v>42.774609046945415</v>
      </c>
      <c r="D2662" s="2">
        <f>MACD!E2662</f>
        <v>2.8770630587322543E-2</v>
      </c>
      <c r="E2662" s="2">
        <f>MACD!F2662</f>
        <v>9.7520989329725916E-2</v>
      </c>
      <c r="F2662" s="2">
        <f>'Moving Avg'!D2662</f>
        <v>9.282</v>
      </c>
      <c r="G2662" s="2">
        <f>'Moving Avg'!F2662</f>
        <v>9.2609999999999975</v>
      </c>
      <c r="H2662" s="2">
        <f>'Moving Avg'!G2662</f>
        <v>9.4622000000000011</v>
      </c>
      <c r="I2662" s="2">
        <f>'Moving Avg'!H2662</f>
        <v>11.153959999999977</v>
      </c>
      <c r="J2662" s="5" t="str">
        <f>OBV!F2662</f>
        <v>BEARISH</v>
      </c>
      <c r="K2662" s="5" t="str">
        <f>OBV!G2662</f>
        <v>NEUTRAL</v>
      </c>
      <c r="L2662" s="5" t="str">
        <f>OBV!H2662</f>
        <v>BEARISH DIVERGENCE</v>
      </c>
      <c r="M2662" s="7">
        <f t="shared" si="410"/>
        <v>25</v>
      </c>
      <c r="N2662" s="7">
        <f t="shared" si="411"/>
        <v>100</v>
      </c>
      <c r="O2662" s="7">
        <f t="shared" si="412"/>
        <v>0</v>
      </c>
      <c r="P2662" s="7">
        <f t="shared" si="413"/>
        <v>16.5</v>
      </c>
      <c r="Q2662" s="8">
        <f t="shared" si="414"/>
        <v>46.225000000000001</v>
      </c>
      <c r="R2662" s="8">
        <f t="shared" si="415"/>
        <v>29.125</v>
      </c>
      <c r="S2662" s="8">
        <f t="shared" si="416"/>
        <v>26.175000000000001</v>
      </c>
      <c r="T2662" s="8">
        <f t="shared" si="417"/>
        <v>35.375</v>
      </c>
      <c r="U2662" s="7">
        <f t="shared" si="418"/>
        <v>33.841666666666661</v>
      </c>
      <c r="V2662" s="7">
        <f t="shared" si="419"/>
        <v>34.224999999999994</v>
      </c>
    </row>
    <row r="2663" spans="1:22" ht="13.5" x14ac:dyDescent="0.25">
      <c r="A2663" s="3">
        <f>RSI!A2663</f>
        <v>45887</v>
      </c>
      <c r="B2663" s="2">
        <f>RSI!B2663</f>
        <v>9.3000000000000007</v>
      </c>
      <c r="C2663" s="2">
        <f>RSI!I2663</f>
        <v>49.09046749139771</v>
      </c>
      <c r="D2663" s="2">
        <f>MACD!E2663</f>
        <v>-8.4790786371549132E-3</v>
      </c>
      <c r="E2663" s="2">
        <f>MACD!F2663</f>
        <v>7.6320975736349758E-2</v>
      </c>
      <c r="F2663" s="2">
        <f>'Moving Avg'!D2663</f>
        <v>9.2960000000000012</v>
      </c>
      <c r="G2663" s="2">
        <f>'Moving Avg'!F2663</f>
        <v>9.2339999999999982</v>
      </c>
      <c r="H2663" s="2">
        <f>'Moving Avg'!G2663</f>
        <v>9.4484000000000012</v>
      </c>
      <c r="I2663" s="2">
        <f>'Moving Avg'!H2663</f>
        <v>11.139629999999979</v>
      </c>
      <c r="J2663" s="5" t="str">
        <f>OBV!F2663</f>
        <v>BEARISH</v>
      </c>
      <c r="K2663" s="5" t="str">
        <f>OBV!G2663</f>
        <v>NEUTRAL</v>
      </c>
      <c r="L2663" s="5" t="str">
        <f>OBV!H2663</f>
        <v>BEARISH DIVERGENCE</v>
      </c>
      <c r="M2663" s="7">
        <f t="shared" si="410"/>
        <v>25</v>
      </c>
      <c r="N2663" s="7">
        <f t="shared" si="411"/>
        <v>100</v>
      </c>
      <c r="O2663" s="7">
        <f t="shared" si="412"/>
        <v>0</v>
      </c>
      <c r="P2663" s="7">
        <f t="shared" si="413"/>
        <v>16.5</v>
      </c>
      <c r="Q2663" s="8">
        <f t="shared" si="414"/>
        <v>46.225000000000001</v>
      </c>
      <c r="R2663" s="8">
        <f t="shared" si="415"/>
        <v>29.125</v>
      </c>
      <c r="S2663" s="8">
        <f t="shared" si="416"/>
        <v>26.175000000000001</v>
      </c>
      <c r="T2663" s="8">
        <f t="shared" si="417"/>
        <v>35.375</v>
      </c>
      <c r="U2663" s="7">
        <f t="shared" si="418"/>
        <v>33.841666666666661</v>
      </c>
      <c r="V2663" s="7">
        <f t="shared" si="419"/>
        <v>34.224999999999994</v>
      </c>
    </row>
    <row r="2664" spans="1:22" ht="13.5" x14ac:dyDescent="0.25">
      <c r="A2664" s="3">
        <f>RSI!A2664</f>
        <v>45888</v>
      </c>
      <c r="B2664" s="2">
        <f>RSI!B2664</f>
        <v>9.3000000000000007</v>
      </c>
      <c r="C2664" s="2">
        <f>RSI!I2664</f>
        <v>49.09046749139771</v>
      </c>
      <c r="D2664" s="2">
        <f>MACD!E2664</f>
        <v>-3.9845898358473519E-2</v>
      </c>
      <c r="E2664" s="2">
        <f>MACD!F2664</f>
        <v>5.3087600917385104E-2</v>
      </c>
      <c r="F2664" s="2">
        <f>'Moving Avg'!D2664</f>
        <v>9.2780000000000005</v>
      </c>
      <c r="G2664" s="2">
        <f>'Moving Avg'!F2664</f>
        <v>9.224499999999999</v>
      </c>
      <c r="H2664" s="2">
        <f>'Moving Avg'!G2664</f>
        <v>9.434800000000001</v>
      </c>
      <c r="I2664" s="2">
        <f>'Moving Avg'!H2664</f>
        <v>11.126499999999981</v>
      </c>
      <c r="J2664" s="5" t="str">
        <f>OBV!F2664</f>
        <v>BEARISH</v>
      </c>
      <c r="K2664" s="5" t="str">
        <f>OBV!G2664</f>
        <v>NEUTRAL</v>
      </c>
      <c r="L2664" s="5" t="str">
        <f>OBV!H2664</f>
        <v>CONFIRMED BEARISH</v>
      </c>
      <c r="M2664" s="7">
        <f t="shared" si="410"/>
        <v>25</v>
      </c>
      <c r="N2664" s="7">
        <f t="shared" si="411"/>
        <v>100</v>
      </c>
      <c r="O2664" s="7">
        <f t="shared" si="412"/>
        <v>0</v>
      </c>
      <c r="P2664" s="7">
        <f t="shared" si="413"/>
        <v>16.5</v>
      </c>
      <c r="Q2664" s="8">
        <f t="shared" si="414"/>
        <v>46.225000000000001</v>
      </c>
      <c r="R2664" s="8">
        <f t="shared" si="415"/>
        <v>29.125</v>
      </c>
      <c r="S2664" s="8">
        <f t="shared" si="416"/>
        <v>26.175000000000001</v>
      </c>
      <c r="T2664" s="8">
        <f t="shared" si="417"/>
        <v>35.375</v>
      </c>
      <c r="U2664" s="7">
        <f t="shared" si="418"/>
        <v>33.841666666666661</v>
      </c>
      <c r="V2664" s="7">
        <f t="shared" si="419"/>
        <v>34.224999999999994</v>
      </c>
    </row>
    <row r="2665" spans="1:22" ht="13.5" x14ac:dyDescent="0.25">
      <c r="A2665" s="3">
        <f>RSI!A2665</f>
        <v>45889</v>
      </c>
      <c r="B2665" s="2">
        <f>RSI!B2665</f>
        <v>9.3000000000000007</v>
      </c>
      <c r="C2665" s="2">
        <f>RSI!I2665</f>
        <v>49.09046749139771</v>
      </c>
      <c r="D2665" s="2">
        <f>MACD!E2665</f>
        <v>-6.6246159982201291E-2</v>
      </c>
      <c r="E2665" s="2">
        <f>MACD!F2665</f>
        <v>2.9220848737467831E-2</v>
      </c>
      <c r="F2665" s="2">
        <f>'Moving Avg'!D2665</f>
        <v>9.26</v>
      </c>
      <c r="G2665" s="2">
        <f>'Moving Avg'!F2665</f>
        <v>9.2155000000000022</v>
      </c>
      <c r="H2665" s="2">
        <f>'Moving Avg'!G2665</f>
        <v>9.424800000000003</v>
      </c>
      <c r="I2665" s="2">
        <f>'Moving Avg'!H2665</f>
        <v>11.113419999999984</v>
      </c>
      <c r="J2665" s="5" t="str">
        <f>OBV!F2665</f>
        <v>BEARISH</v>
      </c>
      <c r="K2665" s="5" t="str">
        <f>OBV!G2665</f>
        <v>NEUTRAL</v>
      </c>
      <c r="L2665" s="5" t="str">
        <f>OBV!H2665</f>
        <v>CONFIRMED BEARISH</v>
      </c>
      <c r="M2665" s="7">
        <f t="shared" si="410"/>
        <v>25</v>
      </c>
      <c r="N2665" s="7">
        <f t="shared" si="411"/>
        <v>100</v>
      </c>
      <c r="O2665" s="7">
        <f t="shared" si="412"/>
        <v>0</v>
      </c>
      <c r="P2665" s="7">
        <f t="shared" si="413"/>
        <v>16.5</v>
      </c>
      <c r="Q2665" s="8">
        <f t="shared" si="414"/>
        <v>46.225000000000001</v>
      </c>
      <c r="R2665" s="8">
        <f t="shared" si="415"/>
        <v>29.125</v>
      </c>
      <c r="S2665" s="8">
        <f t="shared" si="416"/>
        <v>26.175000000000001</v>
      </c>
      <c r="T2665" s="8">
        <f t="shared" si="417"/>
        <v>35.375</v>
      </c>
      <c r="U2665" s="7">
        <f t="shared" si="418"/>
        <v>33.841666666666661</v>
      </c>
      <c r="V2665" s="7">
        <f t="shared" si="419"/>
        <v>34.224999999999994</v>
      </c>
    </row>
    <row r="2666" spans="1:22" ht="13.5" x14ac:dyDescent="0.25">
      <c r="A2666" s="3">
        <f>RSI!A2666</f>
        <v>45890</v>
      </c>
      <c r="B2666" s="2">
        <f>RSI!B2666</f>
        <v>9.3000000000000007</v>
      </c>
      <c r="C2666" s="2">
        <f>RSI!I2666</f>
        <v>49.09046749139771</v>
      </c>
      <c r="D2666" s="2">
        <f>MACD!E2666</f>
        <v>-9.6146693619227008E-2</v>
      </c>
      <c r="E2666" s="2">
        <f>MACD!F2666</f>
        <v>4.1473402661288648E-3</v>
      </c>
      <c r="F2666" s="2">
        <f>'Moving Avg'!D2666</f>
        <v>9.26</v>
      </c>
      <c r="G2666" s="2">
        <f>'Moving Avg'!F2666</f>
        <v>9.2105000000000015</v>
      </c>
      <c r="H2666" s="2">
        <f>'Moving Avg'!G2666</f>
        <v>9.4148000000000032</v>
      </c>
      <c r="I2666" s="2">
        <f>'Moving Avg'!H2666</f>
        <v>11.100389999999981</v>
      </c>
      <c r="J2666" s="5" t="str">
        <f>OBV!F2666</f>
        <v>BULLISH</v>
      </c>
      <c r="K2666" s="5" t="str">
        <f>OBV!G2666</f>
        <v>NEUTRAL</v>
      </c>
      <c r="L2666" s="5" t="str">
        <f>OBV!H2666</f>
        <v>NEUTRAL</v>
      </c>
      <c r="M2666" s="7">
        <f t="shared" si="410"/>
        <v>25</v>
      </c>
      <c r="N2666" s="7">
        <f t="shared" si="411"/>
        <v>100</v>
      </c>
      <c r="O2666" s="7">
        <f t="shared" si="412"/>
        <v>0</v>
      </c>
      <c r="P2666" s="7">
        <f t="shared" si="413"/>
        <v>49.5</v>
      </c>
      <c r="Q2666" s="8">
        <f t="shared" si="414"/>
        <v>51.174999999999997</v>
      </c>
      <c r="R2666" s="8">
        <f t="shared" si="415"/>
        <v>37.375</v>
      </c>
      <c r="S2666" s="8">
        <f t="shared" si="416"/>
        <v>41.025000000000006</v>
      </c>
      <c r="T2666" s="8">
        <f t="shared" si="417"/>
        <v>43.625</v>
      </c>
      <c r="U2666" s="7">
        <f t="shared" si="418"/>
        <v>43.191666666666663</v>
      </c>
      <c r="V2666" s="7">
        <f t="shared" si="419"/>
        <v>43.3</v>
      </c>
    </row>
    <row r="2667" spans="1:22" ht="13.5" x14ac:dyDescent="0.25">
      <c r="A2667" s="3">
        <f>RSI!A2667</f>
        <v>45891</v>
      </c>
      <c r="B2667" s="2">
        <f>RSI!B2667</f>
        <v>9.25</v>
      </c>
      <c r="C2667" s="2">
        <f>RSI!I2667</f>
        <v>47.333783742066267</v>
      </c>
      <c r="D2667" s="2">
        <f>MACD!E2667</f>
        <v>-0.11762264796596611</v>
      </c>
      <c r="E2667" s="2">
        <f>MACD!F2667</f>
        <v>-2.0206657380290129E-2</v>
      </c>
      <c r="F2667" s="2">
        <f>'Moving Avg'!D2667</f>
        <v>9.2900000000000009</v>
      </c>
      <c r="G2667" s="2">
        <f>'Moving Avg'!F2667</f>
        <v>9.2185000000000024</v>
      </c>
      <c r="H2667" s="2">
        <f>'Moving Avg'!G2667</f>
        <v>9.4038000000000039</v>
      </c>
      <c r="I2667" s="2">
        <f>'Moving Avg'!H2667</f>
        <v>11.086144999999981</v>
      </c>
      <c r="J2667" s="5" t="str">
        <f>OBV!F2667</f>
        <v>BULLISH</v>
      </c>
      <c r="K2667" s="5" t="str">
        <f>OBV!G2667</f>
        <v>NEUTRAL</v>
      </c>
      <c r="L2667" s="5" t="str">
        <f>OBV!H2667</f>
        <v>CONFIRMED BULLISH</v>
      </c>
      <c r="M2667" s="7">
        <f t="shared" si="410"/>
        <v>25</v>
      </c>
      <c r="N2667" s="7">
        <f t="shared" si="411"/>
        <v>100</v>
      </c>
      <c r="O2667" s="7">
        <f t="shared" si="412"/>
        <v>0</v>
      </c>
      <c r="P2667" s="7">
        <f t="shared" si="413"/>
        <v>83.5</v>
      </c>
      <c r="Q2667" s="8">
        <f t="shared" si="414"/>
        <v>56.274999999999999</v>
      </c>
      <c r="R2667" s="8">
        <f t="shared" si="415"/>
        <v>45.875</v>
      </c>
      <c r="S2667" s="8">
        <f t="shared" si="416"/>
        <v>56.325000000000003</v>
      </c>
      <c r="T2667" s="8">
        <f t="shared" si="417"/>
        <v>52.125</v>
      </c>
      <c r="U2667" s="7">
        <f t="shared" si="418"/>
        <v>52.82500000000001</v>
      </c>
      <c r="V2667" s="7">
        <f t="shared" si="419"/>
        <v>52.650000000000006</v>
      </c>
    </row>
    <row r="2668" spans="1:22" ht="13.5" x14ac:dyDescent="0.25">
      <c r="A2668" s="3">
        <f>RSI!A2668</f>
        <v>45894</v>
      </c>
      <c r="B2668" s="2">
        <f>RSI!B2668</f>
        <v>9.3000000000000007</v>
      </c>
      <c r="C2668" s="2">
        <f>RSI!I2668</f>
        <v>49.288083260132709</v>
      </c>
      <c r="D2668" s="2">
        <f>MACD!E2668</f>
        <v>-0.11139870737761548</v>
      </c>
      <c r="E2668" s="2">
        <f>MACD!F2668</f>
        <v>-3.8445067379755199E-2</v>
      </c>
      <c r="F2668" s="2">
        <f>'Moving Avg'!D2668</f>
        <v>9.2900000000000009</v>
      </c>
      <c r="G2668" s="2">
        <f>'Moving Avg'!F2668</f>
        <v>9.2300000000000022</v>
      </c>
      <c r="H2668" s="2">
        <f>'Moving Avg'!G2668</f>
        <v>9.397000000000002</v>
      </c>
      <c r="I2668" s="2">
        <f>'Moving Avg'!H2668</f>
        <v>11.073734999999983</v>
      </c>
      <c r="J2668" s="5" t="str">
        <f>OBV!F2668</f>
        <v>BULLISH</v>
      </c>
      <c r="K2668" s="5" t="str">
        <f>OBV!G2668</f>
        <v>NEUTRAL</v>
      </c>
      <c r="L2668" s="5" t="str">
        <f>OBV!H2668</f>
        <v>NEUTRAL</v>
      </c>
      <c r="M2668" s="7">
        <f t="shared" si="410"/>
        <v>25</v>
      </c>
      <c r="N2668" s="7">
        <f t="shared" si="411"/>
        <v>100</v>
      </c>
      <c r="O2668" s="7">
        <f t="shared" si="412"/>
        <v>0</v>
      </c>
      <c r="P2668" s="7">
        <f t="shared" si="413"/>
        <v>49.5</v>
      </c>
      <c r="Q2668" s="8">
        <f t="shared" si="414"/>
        <v>51.174999999999997</v>
      </c>
      <c r="R2668" s="8">
        <f t="shared" si="415"/>
        <v>37.375</v>
      </c>
      <c r="S2668" s="8">
        <f t="shared" si="416"/>
        <v>41.025000000000006</v>
      </c>
      <c r="T2668" s="8">
        <f t="shared" si="417"/>
        <v>43.625</v>
      </c>
      <c r="U2668" s="7">
        <f t="shared" si="418"/>
        <v>43.191666666666663</v>
      </c>
      <c r="V2668" s="7">
        <f t="shared" si="419"/>
        <v>43.3</v>
      </c>
    </row>
    <row r="2669" spans="1:22" ht="13.5" x14ac:dyDescent="0.25">
      <c r="A2669" s="3">
        <f>RSI!A2669</f>
        <v>45895</v>
      </c>
      <c r="B2669" s="2">
        <f>RSI!B2669</f>
        <v>9.3000000000000007</v>
      </c>
      <c r="C2669" s="2">
        <f>RSI!I2669</f>
        <v>49.288083260132709</v>
      </c>
      <c r="D2669" s="2">
        <f>MACD!E2669</f>
        <v>-8.1435235892412194E-2</v>
      </c>
      <c r="E2669" s="2">
        <f>MACD!F2669</f>
        <v>-4.7043101082286598E-2</v>
      </c>
      <c r="F2669" s="2">
        <f>'Moving Avg'!D2669</f>
        <v>9.2900000000000009</v>
      </c>
      <c r="G2669" s="2">
        <f>'Moving Avg'!F2669</f>
        <v>9.2225000000000037</v>
      </c>
      <c r="H2669" s="2">
        <f>'Moving Avg'!G2669</f>
        <v>9.3902000000000037</v>
      </c>
      <c r="I2669" s="2">
        <f>'Moving Avg'!H2669</f>
        <v>11.060269999999987</v>
      </c>
      <c r="J2669" s="5" t="str">
        <f>OBV!F2669</f>
        <v>BULLISH</v>
      </c>
      <c r="K2669" s="5" t="str">
        <f>OBV!G2669</f>
        <v>NEUTRAL</v>
      </c>
      <c r="L2669" s="5" t="str">
        <f>OBV!H2669</f>
        <v>NEUTRAL</v>
      </c>
      <c r="M2669" s="7">
        <f t="shared" si="410"/>
        <v>25</v>
      </c>
      <c r="N2669" s="7">
        <f t="shared" si="411"/>
        <v>100</v>
      </c>
      <c r="O2669" s="7">
        <f t="shared" si="412"/>
        <v>0</v>
      </c>
      <c r="P2669" s="7">
        <f t="shared" si="413"/>
        <v>49.5</v>
      </c>
      <c r="Q2669" s="8">
        <f t="shared" si="414"/>
        <v>51.174999999999997</v>
      </c>
      <c r="R2669" s="8">
        <f t="shared" si="415"/>
        <v>37.375</v>
      </c>
      <c r="S2669" s="8">
        <f t="shared" si="416"/>
        <v>41.025000000000006</v>
      </c>
      <c r="T2669" s="8">
        <f t="shared" si="417"/>
        <v>43.625</v>
      </c>
      <c r="U2669" s="7">
        <f t="shared" si="418"/>
        <v>43.191666666666663</v>
      </c>
      <c r="V2669" s="7">
        <f t="shared" si="419"/>
        <v>43.3</v>
      </c>
    </row>
    <row r="2670" spans="1:22" ht="13.5" x14ac:dyDescent="0.25">
      <c r="A2670" s="3">
        <f>RSI!A2670</f>
        <v>45896</v>
      </c>
      <c r="B2670" s="2">
        <f>RSI!B2670</f>
        <v>9.3000000000000007</v>
      </c>
      <c r="C2670" s="2">
        <f>RSI!I2670</f>
        <v>49.288083260132709</v>
      </c>
      <c r="D2670" s="2">
        <f>MACD!E2670</f>
        <v>-5.6005903692978976E-2</v>
      </c>
      <c r="E2670" s="2">
        <f>MACD!F2670</f>
        <v>-4.8835661604425075E-2</v>
      </c>
      <c r="F2670" s="2">
        <f>'Moving Avg'!D2670</f>
        <v>9.2900000000000009</v>
      </c>
      <c r="G2670" s="2">
        <f>'Moving Avg'!F2670</f>
        <v>9.2325000000000035</v>
      </c>
      <c r="H2670" s="2">
        <f>'Moving Avg'!G2670</f>
        <v>9.3842000000000034</v>
      </c>
      <c r="I2670" s="2">
        <f>'Moving Avg'!H2670</f>
        <v>11.048534999999989</v>
      </c>
      <c r="J2670" s="5" t="str">
        <f>OBV!F2670</f>
        <v>BULLISH</v>
      </c>
      <c r="K2670" s="5" t="str">
        <f>OBV!G2670</f>
        <v>NEUTRAL</v>
      </c>
      <c r="L2670" s="5" t="str">
        <f>OBV!H2670</f>
        <v>NEUTRAL</v>
      </c>
      <c r="M2670" s="7">
        <f t="shared" si="410"/>
        <v>25</v>
      </c>
      <c r="N2670" s="7">
        <f t="shared" si="411"/>
        <v>45</v>
      </c>
      <c r="O2670" s="7">
        <f t="shared" si="412"/>
        <v>0</v>
      </c>
      <c r="P2670" s="7">
        <f t="shared" si="413"/>
        <v>49.5</v>
      </c>
      <c r="Q2670" s="8">
        <f t="shared" si="414"/>
        <v>31.925000000000001</v>
      </c>
      <c r="R2670" s="8">
        <f t="shared" si="415"/>
        <v>26.375</v>
      </c>
      <c r="S2670" s="8">
        <f t="shared" si="416"/>
        <v>32.775000000000006</v>
      </c>
      <c r="T2670" s="8">
        <f t="shared" si="417"/>
        <v>29.875</v>
      </c>
      <c r="U2670" s="7">
        <f t="shared" si="418"/>
        <v>30.358333333333334</v>
      </c>
      <c r="V2670" s="7">
        <f t="shared" si="419"/>
        <v>30.237500000000001</v>
      </c>
    </row>
    <row r="2671" spans="1:22" ht="13.5" x14ac:dyDescent="0.25">
      <c r="A2671" s="3">
        <f>RSI!A2671</f>
        <v>45897</v>
      </c>
      <c r="B2671" s="2">
        <f>RSI!B2671</f>
        <v>9.3000000000000007</v>
      </c>
      <c r="C2671" s="2">
        <f>RSI!I2671</f>
        <v>49.288083260132716</v>
      </c>
      <c r="D2671" s="2">
        <f>MACD!E2671</f>
        <v>-4.82649066285461E-2</v>
      </c>
      <c r="E2671" s="2">
        <f>MACD!F2671</f>
        <v>-4.8721510609249286E-2</v>
      </c>
      <c r="F2671" s="2">
        <f>'Moving Avg'!D2671</f>
        <v>9.2900000000000009</v>
      </c>
      <c r="G2671" s="2">
        <f>'Moving Avg'!F2671</f>
        <v>9.2280000000000033</v>
      </c>
      <c r="H2671" s="2">
        <f>'Moving Avg'!G2671</f>
        <v>9.3774000000000051</v>
      </c>
      <c r="I2671" s="2">
        <f>'Moving Avg'!H2671</f>
        <v>11.036849999999989</v>
      </c>
      <c r="J2671" s="5" t="str">
        <f>OBV!F2671</f>
        <v>BULLISH</v>
      </c>
      <c r="K2671" s="5" t="str">
        <f>OBV!G2671</f>
        <v>NEUTRAL</v>
      </c>
      <c r="L2671" s="5" t="str">
        <f>OBV!H2671</f>
        <v>NEUTRAL</v>
      </c>
      <c r="M2671" s="7">
        <f t="shared" si="410"/>
        <v>25</v>
      </c>
      <c r="N2671" s="7">
        <f t="shared" si="411"/>
        <v>0</v>
      </c>
      <c r="O2671" s="7">
        <f t="shared" si="412"/>
        <v>0</v>
      </c>
      <c r="P2671" s="7">
        <f t="shared" si="413"/>
        <v>49.5</v>
      </c>
      <c r="Q2671" s="8">
        <f t="shared" si="414"/>
        <v>16.175000000000001</v>
      </c>
      <c r="R2671" s="8">
        <f t="shared" si="415"/>
        <v>17.375</v>
      </c>
      <c r="S2671" s="8">
        <f t="shared" si="416"/>
        <v>26.025000000000002</v>
      </c>
      <c r="T2671" s="8">
        <f t="shared" si="417"/>
        <v>18.625</v>
      </c>
      <c r="U2671" s="7">
        <f t="shared" si="418"/>
        <v>19.858333333333334</v>
      </c>
      <c r="V2671" s="7">
        <f t="shared" si="419"/>
        <v>19.55</v>
      </c>
    </row>
    <row r="2672" spans="1:22" ht="13.5" x14ac:dyDescent="0.25">
      <c r="A2672" s="3">
        <f>RSI!A2672</f>
        <v>45898</v>
      </c>
      <c r="B2672" s="2">
        <f>RSI!B2672</f>
        <v>9.11</v>
      </c>
      <c r="C2672" s="2">
        <f>RSI!I2672</f>
        <v>41.430309590241627</v>
      </c>
      <c r="D2672" s="2">
        <f>MACD!E2672</f>
        <v>-5.8345152157796676E-2</v>
      </c>
      <c r="E2672" s="2">
        <f>MACD!F2672</f>
        <v>-5.0646238918958766E-2</v>
      </c>
      <c r="F2672" s="2">
        <f>'Moving Avg'!D2672</f>
        <v>9.2620000000000005</v>
      </c>
      <c r="G2672" s="2">
        <f>'Moving Avg'!F2672</f>
        <v>9.2285000000000021</v>
      </c>
      <c r="H2672" s="2">
        <f>'Moving Avg'!G2672</f>
        <v>9.3668000000000049</v>
      </c>
      <c r="I2672" s="2">
        <f>'Moving Avg'!H2672</f>
        <v>11.024259999999988</v>
      </c>
      <c r="J2672" s="5" t="str">
        <f>OBV!F2672</f>
        <v>BULLISH</v>
      </c>
      <c r="K2672" s="5" t="str">
        <f>OBV!G2672</f>
        <v>NEUTRAL</v>
      </c>
      <c r="L2672" s="5" t="str">
        <f>OBV!H2672</f>
        <v>BULLISH DIVERGENCE</v>
      </c>
      <c r="M2672" s="7">
        <f t="shared" si="410"/>
        <v>25</v>
      </c>
      <c r="N2672" s="7">
        <f t="shared" si="411"/>
        <v>45</v>
      </c>
      <c r="O2672" s="7">
        <f t="shared" si="412"/>
        <v>0</v>
      </c>
      <c r="P2672" s="7">
        <f t="shared" si="413"/>
        <v>66.5</v>
      </c>
      <c r="Q2672" s="8">
        <f t="shared" si="414"/>
        <v>34.475000000000001</v>
      </c>
      <c r="R2672" s="8">
        <f t="shared" si="415"/>
        <v>30.625</v>
      </c>
      <c r="S2672" s="8">
        <f t="shared" si="416"/>
        <v>40.424999999999997</v>
      </c>
      <c r="T2672" s="8">
        <f t="shared" si="417"/>
        <v>34.125</v>
      </c>
      <c r="U2672" s="7">
        <f t="shared" si="418"/>
        <v>35.174999999999997</v>
      </c>
      <c r="V2672" s="7">
        <f t="shared" si="419"/>
        <v>34.912499999999994</v>
      </c>
    </row>
    <row r="2673" spans="1:22" ht="13.5" x14ac:dyDescent="0.25">
      <c r="A2673" s="3">
        <f>RSI!A2673</f>
        <v>45901</v>
      </c>
      <c r="B2673" s="2">
        <f>RSI!B2673</f>
        <v>9.11</v>
      </c>
      <c r="C2673" s="2">
        <f>RSI!I2673</f>
        <v>41.43030959024162</v>
      </c>
      <c r="D2673" s="2">
        <f>MACD!E2673</f>
        <v>-3.4922607747290613E-2</v>
      </c>
      <c r="E2673" s="2">
        <f>MACD!F2673</f>
        <v>-4.7501512684625144E-2</v>
      </c>
      <c r="F2673" s="2">
        <f>'Moving Avg'!D2673</f>
        <v>9.2240000000000002</v>
      </c>
      <c r="G2673" s="2">
        <f>'Moving Avg'!F2673</f>
        <v>9.2290000000000028</v>
      </c>
      <c r="H2673" s="2">
        <f>'Moving Avg'!G2673</f>
        <v>9.3562000000000047</v>
      </c>
      <c r="I2673" s="2">
        <f>'Moving Avg'!H2673</f>
        <v>11.01176499999999</v>
      </c>
      <c r="J2673" s="5" t="str">
        <f>OBV!F2673</f>
        <v>BEARISH</v>
      </c>
      <c r="K2673" s="5" t="str">
        <f>OBV!G2673</f>
        <v>NEUTRAL</v>
      </c>
      <c r="L2673" s="5" t="str">
        <f>OBV!H2673</f>
        <v>CONFIRMED BEARISH</v>
      </c>
      <c r="M2673" s="7">
        <f t="shared" si="410"/>
        <v>25</v>
      </c>
      <c r="N2673" s="7">
        <f t="shared" si="411"/>
        <v>0</v>
      </c>
      <c r="O2673" s="7">
        <f t="shared" si="412"/>
        <v>0</v>
      </c>
      <c r="P2673" s="7">
        <f t="shared" si="413"/>
        <v>16.5</v>
      </c>
      <c r="Q2673" s="8">
        <f t="shared" si="414"/>
        <v>11.225</v>
      </c>
      <c r="R2673" s="8">
        <f t="shared" si="415"/>
        <v>9.125</v>
      </c>
      <c r="S2673" s="8">
        <f t="shared" si="416"/>
        <v>11.175000000000001</v>
      </c>
      <c r="T2673" s="8">
        <f t="shared" si="417"/>
        <v>10.375</v>
      </c>
      <c r="U2673" s="7">
        <f t="shared" si="418"/>
        <v>10.508333333333335</v>
      </c>
      <c r="V2673" s="7">
        <f t="shared" si="419"/>
        <v>10.475000000000001</v>
      </c>
    </row>
    <row r="2674" spans="1:22" ht="13.5" x14ac:dyDescent="0.25">
      <c r="A2674" s="3">
        <f>RSI!A2674</f>
        <v>45902</v>
      </c>
      <c r="B2674" s="2">
        <f>RSI!B2674</f>
        <v>9.2899999999999991</v>
      </c>
      <c r="C2674" s="2">
        <f>RSI!I2674</f>
        <v>50.160428460132671</v>
      </c>
      <c r="D2674" s="2">
        <f>MACD!E2674</f>
        <v>-2.7341724146499047E-2</v>
      </c>
      <c r="E2674" s="2">
        <f>MACD!F2674</f>
        <v>-4.3469554976999926E-2</v>
      </c>
      <c r="F2674" s="2">
        <f>'Moving Avg'!D2674</f>
        <v>9.2219999999999995</v>
      </c>
      <c r="G2674" s="2">
        <f>'Moving Avg'!F2674</f>
        <v>9.2385000000000002</v>
      </c>
      <c r="H2674" s="2">
        <f>'Moving Avg'!G2674</f>
        <v>9.3540000000000063</v>
      </c>
      <c r="I2674" s="2">
        <f>'Moving Avg'!H2674</f>
        <v>11.000509999999988</v>
      </c>
      <c r="J2674" s="5" t="str">
        <f>OBV!F2674</f>
        <v>BULLISH</v>
      </c>
      <c r="K2674" s="5" t="str">
        <f>OBV!G2674</f>
        <v>NEUTRAL</v>
      </c>
      <c r="L2674" s="5" t="str">
        <f>OBV!H2674</f>
        <v>BULLISH DIVERGENCE</v>
      </c>
      <c r="M2674" s="7">
        <f t="shared" si="410"/>
        <v>25</v>
      </c>
      <c r="N2674" s="7">
        <f t="shared" si="411"/>
        <v>0</v>
      </c>
      <c r="O2674" s="7">
        <f t="shared" si="412"/>
        <v>0</v>
      </c>
      <c r="P2674" s="7">
        <f t="shared" si="413"/>
        <v>66.5</v>
      </c>
      <c r="Q2674" s="8">
        <f t="shared" si="414"/>
        <v>18.725000000000001</v>
      </c>
      <c r="R2674" s="8">
        <f t="shared" si="415"/>
        <v>21.625</v>
      </c>
      <c r="S2674" s="8">
        <f t="shared" si="416"/>
        <v>33.674999999999997</v>
      </c>
      <c r="T2674" s="8">
        <f t="shared" si="417"/>
        <v>22.875</v>
      </c>
      <c r="U2674" s="7">
        <f t="shared" si="418"/>
        <v>24.675000000000001</v>
      </c>
      <c r="V2674" s="7">
        <f t="shared" si="419"/>
        <v>24.225000000000001</v>
      </c>
    </row>
    <row r="2675" spans="1:22" ht="13.5" x14ac:dyDescent="0.25">
      <c r="A2675" s="3">
        <f>RSI!A2675</f>
        <v>45903</v>
      </c>
      <c r="B2675" s="2">
        <f>RSI!B2675</f>
        <v>9.3000000000000007</v>
      </c>
      <c r="C2675" s="2">
        <f>RSI!I2675</f>
        <v>50.60096091380543</v>
      </c>
      <c r="D2675" s="2">
        <f>MACD!E2675</f>
        <v>-2.1717479454750332E-2</v>
      </c>
      <c r="E2675" s="2">
        <f>MACD!F2675</f>
        <v>-3.9119139872550009E-2</v>
      </c>
      <c r="F2675" s="2">
        <f>'Moving Avg'!D2675</f>
        <v>9.2219999999999995</v>
      </c>
      <c r="G2675" s="2">
        <f>'Moving Avg'!F2675</f>
        <v>9.2484999999999999</v>
      </c>
      <c r="H2675" s="2">
        <f>'Moving Avg'!G2675</f>
        <v>9.3520000000000039</v>
      </c>
      <c r="I2675" s="2">
        <f>'Moving Avg'!H2675</f>
        <v>10.98886999999999</v>
      </c>
      <c r="J2675" s="5" t="str">
        <f>OBV!F2675</f>
        <v>BULLISH</v>
      </c>
      <c r="K2675" s="5" t="str">
        <f>OBV!G2675</f>
        <v>NEUTRAL</v>
      </c>
      <c r="L2675" s="5" t="str">
        <f>OBV!H2675</f>
        <v>NEUTRAL</v>
      </c>
      <c r="M2675" s="7">
        <f t="shared" si="410"/>
        <v>25</v>
      </c>
      <c r="N2675" s="7">
        <f t="shared" si="411"/>
        <v>0</v>
      </c>
      <c r="O2675" s="7">
        <f t="shared" si="412"/>
        <v>0</v>
      </c>
      <c r="P2675" s="7">
        <f t="shared" si="413"/>
        <v>49.5</v>
      </c>
      <c r="Q2675" s="8">
        <f t="shared" si="414"/>
        <v>16.175000000000001</v>
      </c>
      <c r="R2675" s="8">
        <f t="shared" si="415"/>
        <v>17.375</v>
      </c>
      <c r="S2675" s="8">
        <f t="shared" si="416"/>
        <v>26.025000000000002</v>
      </c>
      <c r="T2675" s="8">
        <f t="shared" si="417"/>
        <v>18.625</v>
      </c>
      <c r="U2675" s="7">
        <f t="shared" si="418"/>
        <v>19.858333333333334</v>
      </c>
      <c r="V2675" s="7">
        <f t="shared" si="419"/>
        <v>19.55</v>
      </c>
    </row>
    <row r="2676" spans="1:22" ht="13.5" x14ac:dyDescent="0.25">
      <c r="A2676" s="3">
        <f>RSI!A2676</f>
        <v>45905</v>
      </c>
      <c r="B2676" s="2">
        <f>RSI!B2676</f>
        <v>9.34</v>
      </c>
      <c r="C2676" s="2">
        <f>RSI!I2676</f>
        <v>52.412875598009798</v>
      </c>
      <c r="D2676" s="2">
        <f>MACD!E2676</f>
        <v>-2.0026490258025831E-2</v>
      </c>
      <c r="E2676" s="2">
        <f>MACD!F2676</f>
        <v>-3.5300609949645179E-2</v>
      </c>
      <c r="F2676" s="2">
        <f>'Moving Avg'!D2676</f>
        <v>9.23</v>
      </c>
      <c r="G2676" s="2">
        <f>'Moving Avg'!F2676</f>
        <v>9.2630000000000017</v>
      </c>
      <c r="H2676" s="2">
        <f>'Moving Avg'!G2676</f>
        <v>9.3510000000000044</v>
      </c>
      <c r="I2676" s="2">
        <f>'Moving Avg'!H2676</f>
        <v>10.977429999999993</v>
      </c>
      <c r="J2676" s="5" t="str">
        <f>OBV!F2676</f>
        <v>BULLISH</v>
      </c>
      <c r="K2676" s="5" t="str">
        <f>OBV!G2676</f>
        <v>NEUTRAL</v>
      </c>
      <c r="L2676" s="5" t="str">
        <f>OBV!H2676</f>
        <v>CONFIRMED BULLISH</v>
      </c>
      <c r="M2676" s="7">
        <f t="shared" si="410"/>
        <v>25</v>
      </c>
      <c r="N2676" s="7">
        <f t="shared" si="411"/>
        <v>0</v>
      </c>
      <c r="O2676" s="7">
        <f t="shared" si="412"/>
        <v>0</v>
      </c>
      <c r="P2676" s="7">
        <f t="shared" si="413"/>
        <v>83.5</v>
      </c>
      <c r="Q2676" s="8">
        <f t="shared" si="414"/>
        <v>21.274999999999999</v>
      </c>
      <c r="R2676" s="8">
        <f t="shared" si="415"/>
        <v>25.875</v>
      </c>
      <c r="S2676" s="8">
        <f t="shared" si="416"/>
        <v>41.325000000000003</v>
      </c>
      <c r="T2676" s="8">
        <f t="shared" si="417"/>
        <v>27.125</v>
      </c>
      <c r="U2676" s="7">
        <f t="shared" si="418"/>
        <v>29.491666666666664</v>
      </c>
      <c r="V2676" s="7">
        <f t="shared" si="419"/>
        <v>28.9</v>
      </c>
    </row>
    <row r="2677" spans="1:22" ht="13.5" x14ac:dyDescent="0.25">
      <c r="A2677" s="3">
        <f>RSI!A2677</f>
        <v>45908</v>
      </c>
      <c r="B2677" s="2">
        <f>RSI!B2677</f>
        <v>9.34</v>
      </c>
      <c r="C2677" s="2">
        <f>RSI!I2677</f>
        <v>52.412875598009798</v>
      </c>
      <c r="D2677" s="2">
        <f>MACD!E2677</f>
        <v>-2.6621567209218711E-2</v>
      </c>
      <c r="E2677" s="2">
        <f>MACD!F2677</f>
        <v>-3.3564801401559888E-2</v>
      </c>
      <c r="F2677" s="2">
        <f>'Moving Avg'!D2677</f>
        <v>9.2759999999999998</v>
      </c>
      <c r="G2677" s="2">
        <f>'Moving Avg'!F2677</f>
        <v>9.2775000000000016</v>
      </c>
      <c r="H2677" s="2">
        <f>'Moving Avg'!G2677</f>
        <v>9.3534000000000024</v>
      </c>
      <c r="I2677" s="2">
        <f>'Moving Avg'!H2677</f>
        <v>10.965989999999993</v>
      </c>
      <c r="J2677" s="5" t="str">
        <f>OBV!F2677</f>
        <v>BULLISH</v>
      </c>
      <c r="K2677" s="5" t="str">
        <f>OBV!G2677</f>
        <v>NEUTRAL</v>
      </c>
      <c r="L2677" s="5" t="str">
        <f>OBV!H2677</f>
        <v>CONFIRMED BULLISH</v>
      </c>
      <c r="M2677" s="7">
        <f t="shared" si="410"/>
        <v>25</v>
      </c>
      <c r="N2677" s="7">
        <f t="shared" si="411"/>
        <v>0</v>
      </c>
      <c r="O2677" s="7">
        <f t="shared" si="412"/>
        <v>0</v>
      </c>
      <c r="P2677" s="7">
        <f t="shared" si="413"/>
        <v>83.5</v>
      </c>
      <c r="Q2677" s="8">
        <f t="shared" si="414"/>
        <v>21.274999999999999</v>
      </c>
      <c r="R2677" s="8">
        <f t="shared" si="415"/>
        <v>25.875</v>
      </c>
      <c r="S2677" s="8">
        <f t="shared" si="416"/>
        <v>41.325000000000003</v>
      </c>
      <c r="T2677" s="8">
        <f t="shared" si="417"/>
        <v>27.125</v>
      </c>
      <c r="U2677" s="7">
        <f t="shared" si="418"/>
        <v>29.491666666666664</v>
      </c>
      <c r="V2677" s="7">
        <f t="shared" si="419"/>
        <v>28.9</v>
      </c>
    </row>
    <row r="2678" spans="1:22" ht="13.5" x14ac:dyDescent="0.25">
      <c r="A2678" s="3">
        <f>RSI!A2678</f>
        <v>45909</v>
      </c>
      <c r="B2678" s="2">
        <f>RSI!B2678</f>
        <v>9.34</v>
      </c>
      <c r="C2678" s="2">
        <f>RSI!I2678</f>
        <v>52.412875598009798</v>
      </c>
      <c r="D2678" s="2">
        <f>MACD!E2678</f>
        <v>-2.4818603940675033E-2</v>
      </c>
      <c r="E2678" s="2">
        <f>MACD!F2678</f>
        <v>-3.1815561909382922E-2</v>
      </c>
      <c r="F2678" s="2">
        <f>'Moving Avg'!D2678</f>
        <v>9.3219999999999992</v>
      </c>
      <c r="G2678" s="2">
        <f>'Moving Avg'!F2678</f>
        <v>9.2830000000000013</v>
      </c>
      <c r="H2678" s="2">
        <f>'Moving Avg'!G2678</f>
        <v>9.3522000000000016</v>
      </c>
      <c r="I2678" s="2">
        <f>'Moving Avg'!H2678</f>
        <v>10.955029999999992</v>
      </c>
      <c r="J2678" s="5" t="str">
        <f>OBV!F2678</f>
        <v>BULLISH</v>
      </c>
      <c r="K2678" s="5" t="str">
        <f>OBV!G2678</f>
        <v>NEUTRAL</v>
      </c>
      <c r="L2678" s="5" t="str">
        <f>OBV!H2678</f>
        <v>CONFIRMED BULLISH</v>
      </c>
      <c r="M2678" s="7">
        <f t="shared" si="410"/>
        <v>25</v>
      </c>
      <c r="N2678" s="7">
        <f t="shared" si="411"/>
        <v>0</v>
      </c>
      <c r="O2678" s="7">
        <f t="shared" si="412"/>
        <v>0</v>
      </c>
      <c r="P2678" s="7">
        <f t="shared" si="413"/>
        <v>83.5</v>
      </c>
      <c r="Q2678" s="8">
        <f t="shared" si="414"/>
        <v>21.274999999999999</v>
      </c>
      <c r="R2678" s="8">
        <f t="shared" si="415"/>
        <v>25.875</v>
      </c>
      <c r="S2678" s="8">
        <f t="shared" si="416"/>
        <v>41.325000000000003</v>
      </c>
      <c r="T2678" s="8">
        <f t="shared" si="417"/>
        <v>27.125</v>
      </c>
      <c r="U2678" s="7">
        <f t="shared" si="418"/>
        <v>29.491666666666664</v>
      </c>
      <c r="V2678" s="7">
        <f t="shared" si="419"/>
        <v>28.9</v>
      </c>
    </row>
    <row r="2679" spans="1:22" ht="13.5" x14ac:dyDescent="0.25">
      <c r="A2679" s="3">
        <f>RSI!A2679</f>
        <v>45910</v>
      </c>
      <c r="B2679" s="2">
        <f>RSI!B2679</f>
        <v>9.34</v>
      </c>
      <c r="C2679" s="2">
        <f>RSI!I2679</f>
        <v>52.412875598009791</v>
      </c>
      <c r="D2679" s="2">
        <f>MACD!E2679</f>
        <v>-2.357903324377375E-2</v>
      </c>
      <c r="E2679" s="2">
        <f>MACD!F2679</f>
        <v>-3.016825617626109E-2</v>
      </c>
      <c r="F2679" s="2">
        <f>'Moving Avg'!D2679</f>
        <v>9.331999999999999</v>
      </c>
      <c r="G2679" s="2">
        <f>'Moving Avg'!F2679</f>
        <v>9.2805</v>
      </c>
      <c r="H2679" s="2">
        <f>'Moving Avg'!G2679</f>
        <v>9.3510000000000009</v>
      </c>
      <c r="I2679" s="2">
        <f>'Moving Avg'!H2679</f>
        <v>10.944069999999993</v>
      </c>
      <c r="J2679" s="5" t="str">
        <f>OBV!F2679</f>
        <v>BULLISH</v>
      </c>
      <c r="K2679" s="5" t="str">
        <f>OBV!G2679</f>
        <v>NEUTRAL</v>
      </c>
      <c r="L2679" s="5" t="str">
        <f>OBV!H2679</f>
        <v>CONFIRMED BULLISH</v>
      </c>
      <c r="M2679" s="7">
        <f t="shared" si="410"/>
        <v>25</v>
      </c>
      <c r="N2679" s="7">
        <f t="shared" si="411"/>
        <v>0</v>
      </c>
      <c r="O2679" s="7">
        <f t="shared" si="412"/>
        <v>0</v>
      </c>
      <c r="P2679" s="7">
        <f t="shared" si="413"/>
        <v>83.5</v>
      </c>
      <c r="Q2679" s="8">
        <f t="shared" si="414"/>
        <v>21.274999999999999</v>
      </c>
      <c r="R2679" s="8">
        <f t="shared" si="415"/>
        <v>25.875</v>
      </c>
      <c r="S2679" s="8">
        <f t="shared" si="416"/>
        <v>41.325000000000003</v>
      </c>
      <c r="T2679" s="8">
        <f t="shared" si="417"/>
        <v>27.125</v>
      </c>
      <c r="U2679" s="7">
        <f t="shared" si="418"/>
        <v>29.491666666666664</v>
      </c>
      <c r="V2679" s="7">
        <f t="shared" si="419"/>
        <v>28.9</v>
      </c>
    </row>
    <row r="2680" spans="1:22" ht="13.5" x14ac:dyDescent="0.25">
      <c r="A2680" s="3">
        <f>RSI!A2680</f>
        <v>45911</v>
      </c>
      <c r="B2680" s="2">
        <f>RSI!B2680</f>
        <v>9.5</v>
      </c>
      <c r="C2680" s="2">
        <f>RSI!I2680</f>
        <v>60.256006621469567</v>
      </c>
      <c r="D2680" s="2">
        <f>MACD!E2680</f>
        <v>-3.4646844996984782E-2</v>
      </c>
      <c r="E2680" s="2">
        <f>MACD!F2680</f>
        <v>-3.1063973940405828E-2</v>
      </c>
      <c r="F2680" s="2">
        <f>'Moving Avg'!D2680</f>
        <v>9.3719999999999999</v>
      </c>
      <c r="G2680" s="2">
        <f>'Moving Avg'!F2680</f>
        <v>9.2859999999999996</v>
      </c>
      <c r="H2680" s="2">
        <f>'Moving Avg'!G2680</f>
        <v>9.3610000000000007</v>
      </c>
      <c r="I2680" s="2">
        <f>'Moving Avg'!H2680</f>
        <v>10.933429999999992</v>
      </c>
      <c r="J2680" s="5" t="str">
        <f>OBV!F2680</f>
        <v>BULLISH</v>
      </c>
      <c r="K2680" s="5" t="str">
        <f>OBV!G2680</f>
        <v>NEUTRAL</v>
      </c>
      <c r="L2680" s="5" t="str">
        <f>OBV!H2680</f>
        <v>CONFIRMED BULLISH</v>
      </c>
      <c r="M2680" s="7">
        <f t="shared" si="410"/>
        <v>25</v>
      </c>
      <c r="N2680" s="7">
        <f t="shared" si="411"/>
        <v>45</v>
      </c>
      <c r="O2680" s="7">
        <f t="shared" si="412"/>
        <v>0</v>
      </c>
      <c r="P2680" s="7">
        <f t="shared" si="413"/>
        <v>83.5</v>
      </c>
      <c r="Q2680" s="8">
        <f t="shared" si="414"/>
        <v>37.024999999999999</v>
      </c>
      <c r="R2680" s="8">
        <f t="shared" si="415"/>
        <v>34.875</v>
      </c>
      <c r="S2680" s="8">
        <f t="shared" si="416"/>
        <v>48.075000000000003</v>
      </c>
      <c r="T2680" s="8">
        <f t="shared" si="417"/>
        <v>38.375</v>
      </c>
      <c r="U2680" s="7">
        <f t="shared" si="418"/>
        <v>39.991666666666667</v>
      </c>
      <c r="V2680" s="7">
        <f t="shared" si="419"/>
        <v>39.587500000000006</v>
      </c>
    </row>
    <row r="2681" spans="1:22" ht="13.5" x14ac:dyDescent="0.25">
      <c r="A2681" s="3">
        <f>RSI!A2681</f>
        <v>45912</v>
      </c>
      <c r="B2681" s="2">
        <f>RSI!B2681</f>
        <v>9.6999999999999993</v>
      </c>
      <c r="C2681" s="2">
        <f>RSI!I2681</f>
        <v>67.472760740477582</v>
      </c>
      <c r="D2681" s="2">
        <f>MACD!E2681</f>
        <v>-6.0017388735289501E-2</v>
      </c>
      <c r="E2681" s="2">
        <f>MACD!F2681</f>
        <v>-3.6854656899382568E-2</v>
      </c>
      <c r="F2681" s="2">
        <f>'Moving Avg'!D2681</f>
        <v>9.4439999999999991</v>
      </c>
      <c r="G2681" s="2">
        <f>'Moving Avg'!F2681</f>
        <v>9.3060000000000009</v>
      </c>
      <c r="H2681" s="2">
        <f>'Moving Avg'!G2681</f>
        <v>9.3752000000000013</v>
      </c>
      <c r="I2681" s="2">
        <f>'Moving Avg'!H2681</f>
        <v>10.923694999999991</v>
      </c>
      <c r="J2681" s="5" t="str">
        <f>OBV!F2681</f>
        <v>BULLISH</v>
      </c>
      <c r="K2681" s="5" t="str">
        <f>OBV!G2681</f>
        <v>NEUTRAL</v>
      </c>
      <c r="L2681" s="5" t="str">
        <f>OBV!H2681</f>
        <v>CONFIRMED BULLISH</v>
      </c>
      <c r="M2681" s="7">
        <f t="shared" si="410"/>
        <v>25</v>
      </c>
      <c r="N2681" s="7">
        <f t="shared" si="411"/>
        <v>100</v>
      </c>
      <c r="O2681" s="7">
        <f t="shared" si="412"/>
        <v>0</v>
      </c>
      <c r="P2681" s="7">
        <f t="shared" si="413"/>
        <v>83.5</v>
      </c>
      <c r="Q2681" s="8">
        <f t="shared" si="414"/>
        <v>56.274999999999999</v>
      </c>
      <c r="R2681" s="8">
        <f t="shared" si="415"/>
        <v>45.875</v>
      </c>
      <c r="S2681" s="8">
        <f t="shared" si="416"/>
        <v>56.325000000000003</v>
      </c>
      <c r="T2681" s="8">
        <f t="shared" si="417"/>
        <v>52.125</v>
      </c>
      <c r="U2681" s="7">
        <f t="shared" si="418"/>
        <v>52.82500000000001</v>
      </c>
      <c r="V2681" s="7">
        <f t="shared" si="419"/>
        <v>52.650000000000006</v>
      </c>
    </row>
    <row r="2682" spans="1:22" ht="13.5" x14ac:dyDescent="0.25">
      <c r="A2682" s="3">
        <f>RSI!A2682</f>
        <v>45915</v>
      </c>
      <c r="B2682" s="2">
        <f>RSI!B2682</f>
        <v>9.69</v>
      </c>
      <c r="C2682" s="2">
        <f>RSI!I2682</f>
        <v>66.819437794218999</v>
      </c>
      <c r="D2682" s="2">
        <f>MACD!E2682</f>
        <v>-0.11225906957031206</v>
      </c>
      <c r="E2682" s="2">
        <f>MACD!F2682</f>
        <v>-5.1935539433568469E-2</v>
      </c>
      <c r="F2682" s="2">
        <f>'Moving Avg'!D2682</f>
        <v>9.5139999999999993</v>
      </c>
      <c r="G2682" s="2">
        <f>'Moving Avg'!F2682</f>
        <v>9.3354999999999997</v>
      </c>
      <c r="H2682" s="2">
        <f>'Moving Avg'!G2682</f>
        <v>9.3830000000000009</v>
      </c>
      <c r="I2682" s="2">
        <f>'Moving Avg'!H2682</f>
        <v>10.911219999999991</v>
      </c>
      <c r="J2682" s="5" t="str">
        <f>OBV!F2682</f>
        <v>BULLISH</v>
      </c>
      <c r="K2682" s="5" t="str">
        <f>OBV!G2682</f>
        <v>NEUTRAL</v>
      </c>
      <c r="L2682" s="5" t="str">
        <f>OBV!H2682</f>
        <v>CONFIRMED BULLISH</v>
      </c>
      <c r="M2682" s="7">
        <f t="shared" si="410"/>
        <v>25</v>
      </c>
      <c r="N2682" s="7">
        <f t="shared" si="411"/>
        <v>100</v>
      </c>
      <c r="O2682" s="7">
        <f t="shared" si="412"/>
        <v>0</v>
      </c>
      <c r="P2682" s="7">
        <f t="shared" si="413"/>
        <v>83.5</v>
      </c>
      <c r="Q2682" s="8">
        <f t="shared" si="414"/>
        <v>56.274999999999999</v>
      </c>
      <c r="R2682" s="8">
        <f t="shared" si="415"/>
        <v>45.875</v>
      </c>
      <c r="S2682" s="8">
        <f t="shared" si="416"/>
        <v>56.325000000000003</v>
      </c>
      <c r="T2682" s="8">
        <f t="shared" si="417"/>
        <v>52.125</v>
      </c>
      <c r="U2682" s="7">
        <f t="shared" si="418"/>
        <v>52.82500000000001</v>
      </c>
      <c r="V2682" s="7">
        <f t="shared" si="419"/>
        <v>52.650000000000006</v>
      </c>
    </row>
    <row r="2683" spans="1:22" ht="13.5" x14ac:dyDescent="0.25">
      <c r="A2683" s="3">
        <f>RSI!A2683</f>
        <v>45916</v>
      </c>
      <c r="B2683" s="2">
        <f>RSI!B2683</f>
        <v>9.59</v>
      </c>
      <c r="C2683" s="2">
        <f>RSI!I2683</f>
        <v>60.509728910929333</v>
      </c>
      <c r="D2683" s="2">
        <f>MACD!E2683</f>
        <v>-0.15111213495877251</v>
      </c>
      <c r="E2683" s="2">
        <f>MACD!F2683</f>
        <v>-7.1770858538609289E-2</v>
      </c>
      <c r="F2683" s="2">
        <f>'Moving Avg'!D2683</f>
        <v>9.5639999999999983</v>
      </c>
      <c r="G2683" s="2">
        <f>'Moving Avg'!F2683</f>
        <v>9.3499999999999979</v>
      </c>
      <c r="H2683" s="2">
        <f>'Moving Avg'!G2683</f>
        <v>9.3887999999999998</v>
      </c>
      <c r="I2683" s="2">
        <f>'Moving Avg'!H2683</f>
        <v>10.899109999999991</v>
      </c>
      <c r="J2683" s="5" t="str">
        <f>OBV!F2683</f>
        <v>BEARISH</v>
      </c>
      <c r="K2683" s="5" t="str">
        <f>OBV!G2683</f>
        <v>NEUTRAL</v>
      </c>
      <c r="L2683" s="5" t="str">
        <f>OBV!H2683</f>
        <v>BEARISH DIVERGENCE</v>
      </c>
      <c r="M2683" s="7">
        <f t="shared" si="410"/>
        <v>25</v>
      </c>
      <c r="N2683" s="7">
        <f t="shared" si="411"/>
        <v>100</v>
      </c>
      <c r="O2683" s="7">
        <f t="shared" si="412"/>
        <v>0</v>
      </c>
      <c r="P2683" s="7">
        <f t="shared" si="413"/>
        <v>16.5</v>
      </c>
      <c r="Q2683" s="8">
        <f t="shared" si="414"/>
        <v>46.225000000000001</v>
      </c>
      <c r="R2683" s="8">
        <f t="shared" si="415"/>
        <v>29.125</v>
      </c>
      <c r="S2683" s="8">
        <f t="shared" si="416"/>
        <v>26.175000000000001</v>
      </c>
      <c r="T2683" s="8">
        <f t="shared" si="417"/>
        <v>35.375</v>
      </c>
      <c r="U2683" s="7">
        <f t="shared" si="418"/>
        <v>33.841666666666661</v>
      </c>
      <c r="V2683" s="7">
        <f t="shared" si="419"/>
        <v>34.224999999999994</v>
      </c>
    </row>
    <row r="2684" spans="1:22" ht="13.5" x14ac:dyDescent="0.25">
      <c r="A2684" s="3">
        <f>RSI!A2684</f>
        <v>45917</v>
      </c>
      <c r="B2684" s="2">
        <f>RSI!B2684</f>
        <v>9.5399999999999991</v>
      </c>
      <c r="C2684" s="2">
        <f>RSI!I2684</f>
        <v>57.581890448934914</v>
      </c>
      <c r="D2684" s="2">
        <f>MACD!E2684</f>
        <v>-0.15390456926644269</v>
      </c>
      <c r="E2684" s="2">
        <f>MACD!F2684</f>
        <v>-8.8197600684175981E-2</v>
      </c>
      <c r="F2684" s="2">
        <f>'Moving Avg'!D2684</f>
        <v>9.604000000000001</v>
      </c>
      <c r="G2684" s="2">
        <f>'Moving Avg'!F2684</f>
        <v>9.3619999999999983</v>
      </c>
      <c r="H2684" s="2">
        <f>'Moving Avg'!G2684</f>
        <v>9.3826000000000018</v>
      </c>
      <c r="I2684" s="2">
        <f>'Moving Avg'!H2684</f>
        <v>10.887854999999988</v>
      </c>
      <c r="J2684" s="5" t="str">
        <f>OBV!F2684</f>
        <v>BEARISH</v>
      </c>
      <c r="K2684" s="5" t="str">
        <f>OBV!G2684</f>
        <v>NEUTRAL</v>
      </c>
      <c r="L2684" s="5" t="str">
        <f>OBV!H2684</f>
        <v>BEARISH DIVERGENCE</v>
      </c>
      <c r="M2684" s="7">
        <f t="shared" si="410"/>
        <v>25</v>
      </c>
      <c r="N2684" s="7">
        <f t="shared" si="411"/>
        <v>100</v>
      </c>
      <c r="O2684" s="7">
        <f t="shared" si="412"/>
        <v>0</v>
      </c>
      <c r="P2684" s="7">
        <f t="shared" si="413"/>
        <v>16.5</v>
      </c>
      <c r="Q2684" s="8">
        <f t="shared" si="414"/>
        <v>46.225000000000001</v>
      </c>
      <c r="R2684" s="8">
        <f t="shared" si="415"/>
        <v>29.125</v>
      </c>
      <c r="S2684" s="8">
        <f t="shared" si="416"/>
        <v>26.175000000000001</v>
      </c>
      <c r="T2684" s="8">
        <f t="shared" si="417"/>
        <v>35.375</v>
      </c>
      <c r="U2684" s="7">
        <f t="shared" si="418"/>
        <v>33.841666666666661</v>
      </c>
      <c r="V2684" s="7">
        <f t="shared" si="419"/>
        <v>34.224999999999994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84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84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2025-12-13T18:48:41Z</dcterms:modified>
</cp:coreProperties>
</file>